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3"/>
  <workbookPr/>
  <mc:AlternateContent xmlns:mc="http://schemas.openxmlformats.org/markup-compatibility/2006">
    <mc:Choice Requires="x15">
      <x15ac:absPath xmlns:x15ac="http://schemas.microsoft.com/office/spreadsheetml/2010/11/ac" url="/Volumes/Untitled/Scientific Reports Submission/Supplementary Materials_Revised/"/>
    </mc:Choice>
  </mc:AlternateContent>
  <xr:revisionPtr revIDLastSave="0" documentId="13_ncr:1_{62629C3B-A564-3641-BE4E-F1893494B989}" xr6:coauthVersionLast="46" xr6:coauthVersionMax="46" xr10:uidLastSave="{00000000-0000-0000-0000-000000000000}"/>
  <bookViews>
    <workbookView xWindow="10460" yWindow="500" windowWidth="23140" windowHeight="18080" xr2:uid="{00000000-000D-0000-FFFF-FFFF00000000}"/>
  </bookViews>
  <sheets>
    <sheet name="Sheet1" sheetId="33" r:id="rId1"/>
    <sheet name="COL7A1 e15 - 2ry Str + Mask" sheetId="2" r:id="rId2"/>
    <sheet name="COL7A1 e15 - HSF3.0" sheetId="3" r:id="rId3"/>
    <sheet name="COL7A1 e15 - Analysis" sheetId="4" r:id="rId4"/>
    <sheet name="SRSF2 e2 - 2ry Str + Mask" sheetId="7" r:id="rId5"/>
    <sheet name="SRSF2 e2 - HSF3.0" sheetId="6" r:id="rId6"/>
    <sheet name="SRSF2 e2 - Analysis" sheetId="8" r:id="rId7"/>
    <sheet name="ATXN3 e9 - 2ry Str + Mask" sheetId="11" r:id="rId8"/>
    <sheet name="ATXN3 e9 - HSF3.0" sheetId="10" r:id="rId9"/>
    <sheet name="ATXN3 e9 - Analysis" sheetId="12" r:id="rId10"/>
    <sheet name="HTT e12 - 2ry Str + Mask " sheetId="15" r:id="rId11"/>
    <sheet name="HTT e12 - HSF3.0" sheetId="14" r:id="rId12"/>
    <sheet name="HTT e12 - Analysis" sheetId="16" r:id="rId13"/>
    <sheet name="LMNA e11 - 2ry Str + Mask" sheetId="19" r:id="rId14"/>
    <sheet name="LMNA e11 - HSF3.0" sheetId="18" r:id="rId15"/>
    <sheet name="LMNA e11 - Analysis" sheetId="20" r:id="rId16"/>
    <sheet name="USH2A e13 (A) - 2ry Str + Mask " sheetId="27" r:id="rId17"/>
    <sheet name="USH2A e13 (A) - HSF3.0" sheetId="26" r:id="rId18"/>
    <sheet name="USH2A e13 (A) - Analysis" sheetId="28" r:id="rId19"/>
    <sheet name="USH2A e13 (B) - 2ry Str + Mask" sheetId="31" r:id="rId20"/>
    <sheet name="USH2A e13 (B) - HSF3.0" sheetId="30" r:id="rId21"/>
    <sheet name="USH2A e13 (B) - Analysis" sheetId="32" r:id="rId22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" i="32" l="1"/>
  <c r="D783" i="32"/>
  <c r="E783" i="32" s="1"/>
  <c r="C783" i="32"/>
  <c r="B783" i="32"/>
  <c r="D782" i="32"/>
  <c r="C782" i="32"/>
  <c r="B782" i="32"/>
  <c r="D781" i="32"/>
  <c r="C781" i="32"/>
  <c r="B781" i="32"/>
  <c r="L781" i="32" s="1"/>
  <c r="D780" i="32"/>
  <c r="C780" i="32"/>
  <c r="B780" i="32"/>
  <c r="L780" i="32" s="1"/>
  <c r="D779" i="32"/>
  <c r="C779" i="32"/>
  <c r="B779" i="32"/>
  <c r="D778" i="32"/>
  <c r="C778" i="32"/>
  <c r="B778" i="32"/>
  <c r="J778" i="32" s="1"/>
  <c r="D777" i="32"/>
  <c r="C777" i="32"/>
  <c r="B777" i="32"/>
  <c r="D776" i="32"/>
  <c r="C776" i="32"/>
  <c r="B776" i="32"/>
  <c r="D775" i="32"/>
  <c r="E775" i="32" s="1"/>
  <c r="C775" i="32"/>
  <c r="B775" i="32"/>
  <c r="D774" i="32"/>
  <c r="C774" i="32"/>
  <c r="B774" i="32"/>
  <c r="D773" i="32"/>
  <c r="C773" i="32"/>
  <c r="B773" i="32"/>
  <c r="D772" i="32"/>
  <c r="E772" i="32" s="1"/>
  <c r="C772" i="32"/>
  <c r="B772" i="32"/>
  <c r="D771" i="32"/>
  <c r="C771" i="32"/>
  <c r="B771" i="32"/>
  <c r="D770" i="32"/>
  <c r="C770" i="32"/>
  <c r="B770" i="32"/>
  <c r="D769" i="32"/>
  <c r="C769" i="32"/>
  <c r="B769" i="32"/>
  <c r="D768" i="32"/>
  <c r="E768" i="32" s="1"/>
  <c r="C768" i="32"/>
  <c r="B768" i="32"/>
  <c r="D767" i="32"/>
  <c r="C767" i="32"/>
  <c r="B767" i="32"/>
  <c r="D766" i="32"/>
  <c r="C766" i="32"/>
  <c r="B766" i="32"/>
  <c r="D765" i="32"/>
  <c r="C765" i="32"/>
  <c r="B765" i="32"/>
  <c r="D764" i="32"/>
  <c r="C764" i="32"/>
  <c r="B764" i="32"/>
  <c r="D763" i="32"/>
  <c r="C763" i="32"/>
  <c r="B763" i="32"/>
  <c r="D762" i="32"/>
  <c r="E762" i="32" s="1"/>
  <c r="C762" i="32"/>
  <c r="B762" i="32"/>
  <c r="D761" i="32"/>
  <c r="C761" i="32"/>
  <c r="B761" i="32"/>
  <c r="D760" i="32"/>
  <c r="C760" i="32"/>
  <c r="E760" i="32" s="1"/>
  <c r="B760" i="32"/>
  <c r="D759" i="32"/>
  <c r="C759" i="32"/>
  <c r="B759" i="32"/>
  <c r="D758" i="32"/>
  <c r="C758" i="32"/>
  <c r="B758" i="32"/>
  <c r="D757" i="32"/>
  <c r="C757" i="32"/>
  <c r="B757" i="32"/>
  <c r="D756" i="32"/>
  <c r="C756" i="32"/>
  <c r="E756" i="32" s="1"/>
  <c r="B756" i="32"/>
  <c r="D755" i="32"/>
  <c r="E755" i="32" s="1"/>
  <c r="C755" i="32"/>
  <c r="B755" i="32"/>
  <c r="E754" i="32"/>
  <c r="D754" i="32"/>
  <c r="C754" i="32"/>
  <c r="B754" i="32"/>
  <c r="E753" i="32"/>
  <c r="D753" i="32"/>
  <c r="C753" i="32"/>
  <c r="B753" i="32"/>
  <c r="D752" i="32"/>
  <c r="C752" i="32"/>
  <c r="B752" i="32"/>
  <c r="D751" i="32"/>
  <c r="C751" i="32"/>
  <c r="B751" i="32"/>
  <c r="D750" i="32"/>
  <c r="C750" i="32"/>
  <c r="E750" i="32" s="1"/>
  <c r="B750" i="32"/>
  <c r="D749" i="32"/>
  <c r="C749" i="32"/>
  <c r="E749" i="32" s="1"/>
  <c r="B749" i="32"/>
  <c r="D748" i="32"/>
  <c r="C748" i="32"/>
  <c r="B748" i="32"/>
  <c r="D747" i="32"/>
  <c r="C747" i="32"/>
  <c r="B747" i="32"/>
  <c r="D746" i="32"/>
  <c r="C746" i="32"/>
  <c r="E746" i="32" s="1"/>
  <c r="B746" i="32"/>
  <c r="D745" i="32"/>
  <c r="C745" i="32"/>
  <c r="B745" i="32"/>
  <c r="D744" i="32"/>
  <c r="E744" i="32" s="1"/>
  <c r="C744" i="32"/>
  <c r="B744" i="32"/>
  <c r="D743" i="32"/>
  <c r="C743" i="32"/>
  <c r="B743" i="32"/>
  <c r="D742" i="32"/>
  <c r="C742" i="32"/>
  <c r="B742" i="32"/>
  <c r="D741" i="32"/>
  <c r="C741" i="32"/>
  <c r="B741" i="32"/>
  <c r="D740" i="32"/>
  <c r="E740" i="32" s="1"/>
  <c r="C740" i="32"/>
  <c r="B740" i="32"/>
  <c r="D739" i="32"/>
  <c r="C739" i="32"/>
  <c r="B739" i="32"/>
  <c r="D738" i="32"/>
  <c r="C738" i="32"/>
  <c r="E738" i="32" s="1"/>
  <c r="B738" i="32"/>
  <c r="D737" i="32"/>
  <c r="C737" i="32"/>
  <c r="B737" i="32"/>
  <c r="D736" i="32"/>
  <c r="E736" i="32" s="1"/>
  <c r="C736" i="32"/>
  <c r="B736" i="32"/>
  <c r="D735" i="32"/>
  <c r="C735" i="32"/>
  <c r="B735" i="32"/>
  <c r="D734" i="32"/>
  <c r="C734" i="32"/>
  <c r="E734" i="32" s="1"/>
  <c r="B734" i="32"/>
  <c r="K734" i="32" s="1"/>
  <c r="D733" i="32"/>
  <c r="C733" i="32"/>
  <c r="B733" i="32"/>
  <c r="L733" i="32" s="1"/>
  <c r="D732" i="32"/>
  <c r="E732" i="32" s="1"/>
  <c r="C732" i="32"/>
  <c r="B732" i="32"/>
  <c r="D731" i="32"/>
  <c r="C731" i="32"/>
  <c r="B731" i="32"/>
  <c r="D730" i="32"/>
  <c r="C730" i="32"/>
  <c r="B730" i="32"/>
  <c r="D729" i="32"/>
  <c r="C729" i="32"/>
  <c r="B729" i="32"/>
  <c r="D728" i="32"/>
  <c r="C728" i="32"/>
  <c r="B728" i="32"/>
  <c r="D727" i="32"/>
  <c r="E727" i="32" s="1"/>
  <c r="C727" i="32"/>
  <c r="B727" i="32"/>
  <c r="K727" i="32" s="1"/>
  <c r="D726" i="32"/>
  <c r="C726" i="32"/>
  <c r="E726" i="32" s="1"/>
  <c r="B726" i="32"/>
  <c r="L726" i="32" s="1"/>
  <c r="D725" i="32"/>
  <c r="C725" i="32"/>
  <c r="B725" i="32"/>
  <c r="D724" i="32"/>
  <c r="E724" i="32" s="1"/>
  <c r="C724" i="32"/>
  <c r="B724" i="32"/>
  <c r="D723" i="32"/>
  <c r="C723" i="32"/>
  <c r="B723" i="32"/>
  <c r="D722" i="32"/>
  <c r="C722" i="32"/>
  <c r="B722" i="32"/>
  <c r="D721" i="32"/>
  <c r="C721" i="32"/>
  <c r="B721" i="32"/>
  <c r="D720" i="32"/>
  <c r="C720" i="32"/>
  <c r="B720" i="32"/>
  <c r="D719" i="32"/>
  <c r="C719" i="32"/>
  <c r="B719" i="32"/>
  <c r="D718" i="32"/>
  <c r="E718" i="32" s="1"/>
  <c r="C718" i="32"/>
  <c r="B718" i="32"/>
  <c r="D717" i="32"/>
  <c r="C717" i="32"/>
  <c r="E717" i="32" s="1"/>
  <c r="B717" i="32"/>
  <c r="D716" i="32"/>
  <c r="C716" i="32"/>
  <c r="B716" i="32"/>
  <c r="D715" i="32"/>
  <c r="C715" i="32"/>
  <c r="B715" i="32"/>
  <c r="D714" i="32"/>
  <c r="E714" i="32" s="1"/>
  <c r="C714" i="32"/>
  <c r="B714" i="32"/>
  <c r="D713" i="32"/>
  <c r="C713" i="32"/>
  <c r="E713" i="32" s="1"/>
  <c r="B713" i="32"/>
  <c r="D712" i="32"/>
  <c r="C712" i="32"/>
  <c r="B712" i="32"/>
  <c r="D711" i="32"/>
  <c r="C711" i="32"/>
  <c r="E711" i="32" s="1"/>
  <c r="B711" i="32"/>
  <c r="D710" i="32"/>
  <c r="E710" i="32" s="1"/>
  <c r="C710" i="32"/>
  <c r="B710" i="32"/>
  <c r="D709" i="32"/>
  <c r="C709" i="32"/>
  <c r="B709" i="32"/>
  <c r="D708" i="32"/>
  <c r="C708" i="32"/>
  <c r="B708" i="32"/>
  <c r="D707" i="32"/>
  <c r="C707" i="32"/>
  <c r="B707" i="32"/>
  <c r="D706" i="32"/>
  <c r="C706" i="32"/>
  <c r="B706" i="32"/>
  <c r="D705" i="32"/>
  <c r="C705" i="32"/>
  <c r="B705" i="32"/>
  <c r="D704" i="32"/>
  <c r="E704" i="32" s="1"/>
  <c r="C704" i="32"/>
  <c r="B704" i="32"/>
  <c r="D703" i="32"/>
  <c r="E703" i="32" s="1"/>
  <c r="C703" i="32"/>
  <c r="B703" i="32"/>
  <c r="D702" i="32"/>
  <c r="C702" i="32"/>
  <c r="B702" i="32"/>
  <c r="D701" i="32"/>
  <c r="C701" i="32"/>
  <c r="B701" i="32"/>
  <c r="D700" i="32"/>
  <c r="E700" i="32" s="1"/>
  <c r="C700" i="32"/>
  <c r="B700" i="32"/>
  <c r="D699" i="32"/>
  <c r="C699" i="32"/>
  <c r="B699" i="32"/>
  <c r="D698" i="32"/>
  <c r="C698" i="32"/>
  <c r="B698" i="32"/>
  <c r="D697" i="32"/>
  <c r="E697" i="32" s="1"/>
  <c r="C697" i="32"/>
  <c r="B697" i="32"/>
  <c r="D696" i="32"/>
  <c r="E696" i="32" s="1"/>
  <c r="C696" i="32"/>
  <c r="B696" i="32"/>
  <c r="D695" i="32"/>
  <c r="C695" i="32"/>
  <c r="B695" i="32"/>
  <c r="D694" i="32"/>
  <c r="C694" i="32"/>
  <c r="B694" i="32"/>
  <c r="D693" i="32"/>
  <c r="E693" i="32" s="1"/>
  <c r="C693" i="32"/>
  <c r="B693" i="32"/>
  <c r="D692" i="32"/>
  <c r="E692" i="32" s="1"/>
  <c r="C692" i="32"/>
  <c r="B692" i="32"/>
  <c r="D691" i="32"/>
  <c r="C691" i="32"/>
  <c r="B691" i="32"/>
  <c r="D690" i="32"/>
  <c r="C690" i="32"/>
  <c r="B690" i="32"/>
  <c r="D689" i="32"/>
  <c r="E689" i="32" s="1"/>
  <c r="C689" i="32"/>
  <c r="B689" i="32"/>
  <c r="D688" i="32"/>
  <c r="E688" i="32" s="1"/>
  <c r="C688" i="32"/>
  <c r="B688" i="32"/>
  <c r="K688" i="32" s="1"/>
  <c r="D687" i="32"/>
  <c r="C687" i="32"/>
  <c r="B687" i="32"/>
  <c r="J687" i="32" s="1"/>
  <c r="D686" i="32"/>
  <c r="C686" i="32"/>
  <c r="E686" i="32" s="1"/>
  <c r="M686" i="32" s="1"/>
  <c r="B686" i="32"/>
  <c r="L686" i="32" s="1"/>
  <c r="D685" i="32"/>
  <c r="C685" i="32"/>
  <c r="B685" i="32"/>
  <c r="J685" i="32" s="1"/>
  <c r="D684" i="32"/>
  <c r="E684" i="32" s="1"/>
  <c r="C684" i="32"/>
  <c r="B684" i="32"/>
  <c r="J684" i="32" s="1"/>
  <c r="D683" i="32"/>
  <c r="E683" i="32" s="1"/>
  <c r="O683" i="32" s="1"/>
  <c r="C683" i="32"/>
  <c r="B683" i="32"/>
  <c r="J683" i="32" s="1"/>
  <c r="D682" i="32"/>
  <c r="C682" i="32"/>
  <c r="E682" i="32" s="1"/>
  <c r="B682" i="32"/>
  <c r="D681" i="32"/>
  <c r="C681" i="32"/>
  <c r="B681" i="32"/>
  <c r="D680" i="32"/>
  <c r="E680" i="32" s="1"/>
  <c r="C680" i="32"/>
  <c r="B680" i="32"/>
  <c r="D679" i="32"/>
  <c r="E679" i="32" s="1"/>
  <c r="C679" i="32"/>
  <c r="B679" i="32"/>
  <c r="K679" i="32" s="1"/>
  <c r="D678" i="32"/>
  <c r="C678" i="32"/>
  <c r="E678" i="32" s="1"/>
  <c r="B678" i="32"/>
  <c r="L678" i="32" s="1"/>
  <c r="D677" i="32"/>
  <c r="C677" i="32"/>
  <c r="B677" i="32"/>
  <c r="K677" i="32" s="1"/>
  <c r="D676" i="32"/>
  <c r="E676" i="32" s="1"/>
  <c r="N676" i="32" s="1"/>
  <c r="C676" i="32"/>
  <c r="B676" i="32"/>
  <c r="J676" i="32" s="1"/>
  <c r="D675" i="32"/>
  <c r="C675" i="32"/>
  <c r="B675" i="32"/>
  <c r="K675" i="32" s="1"/>
  <c r="D674" i="32"/>
  <c r="C674" i="32"/>
  <c r="E674" i="32" s="1"/>
  <c r="O674" i="32" s="1"/>
  <c r="B674" i="32"/>
  <c r="L674" i="32" s="1"/>
  <c r="D673" i="32"/>
  <c r="E673" i="32" s="1"/>
  <c r="C673" i="32"/>
  <c r="B673" i="32"/>
  <c r="D672" i="32"/>
  <c r="C672" i="32"/>
  <c r="B672" i="32"/>
  <c r="D671" i="32"/>
  <c r="E671" i="32" s="1"/>
  <c r="C671" i="32"/>
  <c r="B671" i="32"/>
  <c r="D670" i="32"/>
  <c r="C670" i="32"/>
  <c r="B670" i="32"/>
  <c r="D669" i="32"/>
  <c r="C669" i="32"/>
  <c r="B669" i="32"/>
  <c r="L669" i="32" s="1"/>
  <c r="D668" i="32"/>
  <c r="E668" i="32" s="1"/>
  <c r="C668" i="32"/>
  <c r="B668" i="32"/>
  <c r="K668" i="32" s="1"/>
  <c r="D667" i="32"/>
  <c r="E667" i="32" s="1"/>
  <c r="N667" i="32" s="1"/>
  <c r="C667" i="32"/>
  <c r="B667" i="32"/>
  <c r="D666" i="32"/>
  <c r="C666" i="32"/>
  <c r="E666" i="32" s="1"/>
  <c r="B666" i="32"/>
  <c r="K666" i="32" s="1"/>
  <c r="D665" i="32"/>
  <c r="C665" i="32"/>
  <c r="E665" i="32" s="1"/>
  <c r="B665" i="32"/>
  <c r="L665" i="32" s="1"/>
  <c r="D664" i="32"/>
  <c r="C664" i="32"/>
  <c r="B664" i="32"/>
  <c r="J664" i="32" s="1"/>
  <c r="D663" i="32"/>
  <c r="E663" i="32" s="1"/>
  <c r="N663" i="32" s="1"/>
  <c r="C663" i="32"/>
  <c r="B663" i="32"/>
  <c r="K663" i="32" s="1"/>
  <c r="D662" i="32"/>
  <c r="C662" i="32"/>
  <c r="B662" i="32"/>
  <c r="K662" i="32" s="1"/>
  <c r="K661" i="32"/>
  <c r="D661" i="32"/>
  <c r="C661" i="32"/>
  <c r="B661" i="32"/>
  <c r="L661" i="32" s="1"/>
  <c r="L660" i="32"/>
  <c r="D660" i="32"/>
  <c r="C660" i="32"/>
  <c r="B660" i="32"/>
  <c r="K660" i="32" s="1"/>
  <c r="L659" i="32"/>
  <c r="D659" i="32"/>
  <c r="C659" i="32"/>
  <c r="B659" i="32"/>
  <c r="J659" i="32" s="1"/>
  <c r="D658" i="32"/>
  <c r="C658" i="32"/>
  <c r="B658" i="32"/>
  <c r="D657" i="32"/>
  <c r="C657" i="32"/>
  <c r="B657" i="32"/>
  <c r="D656" i="32"/>
  <c r="E656" i="32" s="1"/>
  <c r="C656" i="32"/>
  <c r="B656" i="32"/>
  <c r="D655" i="32"/>
  <c r="E655" i="32" s="1"/>
  <c r="C655" i="32"/>
  <c r="B655" i="32"/>
  <c r="J655" i="32" s="1"/>
  <c r="D654" i="32"/>
  <c r="E654" i="32" s="1"/>
  <c r="C654" i="32"/>
  <c r="B654" i="32"/>
  <c r="J654" i="32" s="1"/>
  <c r="D653" i="32"/>
  <c r="C653" i="32"/>
  <c r="B653" i="32"/>
  <c r="L653" i="32" s="1"/>
  <c r="D652" i="32"/>
  <c r="C652" i="32"/>
  <c r="B652" i="32"/>
  <c r="J652" i="32" s="1"/>
  <c r="D651" i="32"/>
  <c r="E651" i="32" s="1"/>
  <c r="C651" i="32"/>
  <c r="B651" i="32"/>
  <c r="D650" i="32"/>
  <c r="E650" i="32" s="1"/>
  <c r="C650" i="32"/>
  <c r="B650" i="32"/>
  <c r="D649" i="32"/>
  <c r="E649" i="32" s="1"/>
  <c r="C649" i="32"/>
  <c r="B649" i="32"/>
  <c r="D648" i="32"/>
  <c r="C648" i="32"/>
  <c r="B648" i="32"/>
  <c r="D647" i="32"/>
  <c r="C647" i="32"/>
  <c r="B647" i="32"/>
  <c r="D646" i="32"/>
  <c r="E646" i="32" s="1"/>
  <c r="C646" i="32"/>
  <c r="B646" i="32"/>
  <c r="D645" i="32"/>
  <c r="C645" i="32"/>
  <c r="B645" i="32"/>
  <c r="D644" i="32"/>
  <c r="C644" i="32"/>
  <c r="B644" i="32"/>
  <c r="D643" i="32"/>
  <c r="E643" i="32" s="1"/>
  <c r="C643" i="32"/>
  <c r="B643" i="32"/>
  <c r="D642" i="32"/>
  <c r="E642" i="32" s="1"/>
  <c r="C642" i="32"/>
  <c r="B642" i="32"/>
  <c r="D641" i="32"/>
  <c r="E641" i="32" s="1"/>
  <c r="C641" i="32"/>
  <c r="B641" i="32"/>
  <c r="D640" i="32"/>
  <c r="C640" i="32"/>
  <c r="B640" i="32"/>
  <c r="D639" i="32"/>
  <c r="C639" i="32"/>
  <c r="B639" i="32"/>
  <c r="D638" i="32"/>
  <c r="C638" i="32"/>
  <c r="B638" i="32"/>
  <c r="D637" i="32"/>
  <c r="C637" i="32"/>
  <c r="B637" i="32"/>
  <c r="D636" i="32"/>
  <c r="C636" i="32"/>
  <c r="B636" i="32"/>
  <c r="D635" i="32"/>
  <c r="E635" i="32" s="1"/>
  <c r="C635" i="32"/>
  <c r="B635" i="32"/>
  <c r="D634" i="32"/>
  <c r="E634" i="32" s="1"/>
  <c r="C634" i="32"/>
  <c r="B634" i="32"/>
  <c r="D633" i="32"/>
  <c r="C633" i="32"/>
  <c r="B633" i="32"/>
  <c r="D632" i="32"/>
  <c r="E632" i="32" s="1"/>
  <c r="C632" i="32"/>
  <c r="B632" i="32"/>
  <c r="D631" i="32"/>
  <c r="C631" i="32"/>
  <c r="B631" i="32"/>
  <c r="D630" i="32"/>
  <c r="C630" i="32"/>
  <c r="B630" i="32"/>
  <c r="D629" i="32"/>
  <c r="C629" i="32"/>
  <c r="B629" i="32"/>
  <c r="D628" i="32"/>
  <c r="C628" i="32"/>
  <c r="B628" i="32"/>
  <c r="D627" i="32"/>
  <c r="C627" i="32"/>
  <c r="E627" i="32" s="1"/>
  <c r="B627" i="32"/>
  <c r="D626" i="32"/>
  <c r="E626" i="32" s="1"/>
  <c r="C626" i="32"/>
  <c r="B626" i="32"/>
  <c r="D625" i="32"/>
  <c r="C625" i="32"/>
  <c r="E625" i="32" s="1"/>
  <c r="B625" i="32"/>
  <c r="D624" i="32"/>
  <c r="E624" i="32" s="1"/>
  <c r="C624" i="32"/>
  <c r="B624" i="32"/>
  <c r="D623" i="32"/>
  <c r="C623" i="32"/>
  <c r="B623" i="32"/>
  <c r="D622" i="32"/>
  <c r="C622" i="32"/>
  <c r="B622" i="32"/>
  <c r="D621" i="32"/>
  <c r="C621" i="32"/>
  <c r="B621" i="32"/>
  <c r="D620" i="32"/>
  <c r="C620" i="32"/>
  <c r="B620" i="32"/>
  <c r="D619" i="32"/>
  <c r="E619" i="32" s="1"/>
  <c r="C619" i="32"/>
  <c r="B619" i="32"/>
  <c r="D618" i="32"/>
  <c r="C618" i="32"/>
  <c r="B618" i="32"/>
  <c r="D617" i="32"/>
  <c r="C617" i="32"/>
  <c r="B617" i="32"/>
  <c r="D616" i="32"/>
  <c r="E616" i="32" s="1"/>
  <c r="C616" i="32"/>
  <c r="B616" i="32"/>
  <c r="D615" i="32"/>
  <c r="E615" i="32" s="1"/>
  <c r="C615" i="32"/>
  <c r="B615" i="32"/>
  <c r="D614" i="32"/>
  <c r="C614" i="32"/>
  <c r="B614" i="32"/>
  <c r="D613" i="32"/>
  <c r="C613" i="32"/>
  <c r="B613" i="32"/>
  <c r="D612" i="32"/>
  <c r="C612" i="32"/>
  <c r="B612" i="32"/>
  <c r="D611" i="32"/>
  <c r="C611" i="32"/>
  <c r="B611" i="32"/>
  <c r="D610" i="32"/>
  <c r="C610" i="32"/>
  <c r="B610" i="32"/>
  <c r="D609" i="32"/>
  <c r="C609" i="32"/>
  <c r="B609" i="32"/>
  <c r="J609" i="32" s="1"/>
  <c r="D608" i="32"/>
  <c r="E608" i="32" s="1"/>
  <c r="C608" i="32"/>
  <c r="B608" i="32"/>
  <c r="K608" i="32" s="1"/>
  <c r="E607" i="32"/>
  <c r="D607" i="32"/>
  <c r="C607" i="32"/>
  <c r="B607" i="32"/>
  <c r="L607" i="32" s="1"/>
  <c r="D606" i="32"/>
  <c r="E606" i="32" s="1"/>
  <c r="C606" i="32"/>
  <c r="B606" i="32"/>
  <c r="D605" i="32"/>
  <c r="C605" i="32"/>
  <c r="E605" i="32" s="1"/>
  <c r="B605" i="32"/>
  <c r="D604" i="32"/>
  <c r="C604" i="32"/>
  <c r="B604" i="32"/>
  <c r="D603" i="32"/>
  <c r="C603" i="32"/>
  <c r="E603" i="32" s="1"/>
  <c r="B603" i="32"/>
  <c r="L603" i="32" s="1"/>
  <c r="J602" i="32"/>
  <c r="D602" i="32"/>
  <c r="C602" i="32"/>
  <c r="B602" i="32"/>
  <c r="K602" i="32" s="1"/>
  <c r="D601" i="32"/>
  <c r="C601" i="32"/>
  <c r="B601" i="32"/>
  <c r="D600" i="32"/>
  <c r="C600" i="32"/>
  <c r="B600" i="32"/>
  <c r="D599" i="32"/>
  <c r="C599" i="32"/>
  <c r="B599" i="32"/>
  <c r="D598" i="32"/>
  <c r="C598" i="32"/>
  <c r="B598" i="32"/>
  <c r="D597" i="32"/>
  <c r="C597" i="32"/>
  <c r="B597" i="32"/>
  <c r="J597" i="32" s="1"/>
  <c r="J596" i="32"/>
  <c r="D596" i="32"/>
  <c r="C596" i="32"/>
  <c r="B596" i="32"/>
  <c r="K596" i="32" s="1"/>
  <c r="E595" i="32"/>
  <c r="D595" i="32"/>
  <c r="C595" i="32"/>
  <c r="B595" i="32"/>
  <c r="D594" i="32"/>
  <c r="E594" i="32" s="1"/>
  <c r="C594" i="32"/>
  <c r="B594" i="32"/>
  <c r="K593" i="32"/>
  <c r="D593" i="32"/>
  <c r="C593" i="32"/>
  <c r="B593" i="32"/>
  <c r="J593" i="32" s="1"/>
  <c r="D592" i="32"/>
  <c r="E592" i="32" s="1"/>
  <c r="N592" i="32" s="1"/>
  <c r="C592" i="32"/>
  <c r="B592" i="32"/>
  <c r="D591" i="32"/>
  <c r="C591" i="32"/>
  <c r="B591" i="32"/>
  <c r="D590" i="32"/>
  <c r="C590" i="32"/>
  <c r="B590" i="32"/>
  <c r="K590" i="32" s="1"/>
  <c r="D589" i="32"/>
  <c r="C589" i="32"/>
  <c r="B589" i="32"/>
  <c r="D588" i="32"/>
  <c r="E588" i="32" s="1"/>
  <c r="C588" i="32"/>
  <c r="B588" i="32"/>
  <c r="D587" i="32"/>
  <c r="C587" i="32"/>
  <c r="B587" i="32"/>
  <c r="D586" i="32"/>
  <c r="C586" i="32"/>
  <c r="B586" i="32"/>
  <c r="D585" i="32"/>
  <c r="C585" i="32"/>
  <c r="B585" i="32"/>
  <c r="D584" i="32"/>
  <c r="E584" i="32" s="1"/>
  <c r="C584" i="32"/>
  <c r="B584" i="32"/>
  <c r="D583" i="32"/>
  <c r="E583" i="32" s="1"/>
  <c r="C583" i="32"/>
  <c r="B583" i="32"/>
  <c r="D582" i="32"/>
  <c r="C582" i="32"/>
  <c r="B582" i="32"/>
  <c r="D581" i="32"/>
  <c r="C581" i="32"/>
  <c r="B581" i="32"/>
  <c r="D580" i="32"/>
  <c r="E580" i="32" s="1"/>
  <c r="C580" i="32"/>
  <c r="B580" i="32"/>
  <c r="L579" i="32"/>
  <c r="D579" i="32"/>
  <c r="E579" i="32" s="1"/>
  <c r="M579" i="32" s="1"/>
  <c r="C579" i="32"/>
  <c r="B579" i="32"/>
  <c r="K579" i="32" s="1"/>
  <c r="D578" i="32"/>
  <c r="C578" i="32"/>
  <c r="B578" i="32"/>
  <c r="K577" i="32"/>
  <c r="D577" i="32"/>
  <c r="C577" i="32"/>
  <c r="B577" i="32"/>
  <c r="L577" i="32" s="1"/>
  <c r="D576" i="32"/>
  <c r="C576" i="32"/>
  <c r="B576" i="32"/>
  <c r="J576" i="32" s="1"/>
  <c r="D575" i="32"/>
  <c r="E575" i="32" s="1"/>
  <c r="C575" i="32"/>
  <c r="B575" i="32"/>
  <c r="K575" i="32" s="1"/>
  <c r="D574" i="32"/>
  <c r="C574" i="32"/>
  <c r="E574" i="32" s="1"/>
  <c r="O574" i="32" s="1"/>
  <c r="B574" i="32"/>
  <c r="J574" i="32" s="1"/>
  <c r="D573" i="32"/>
  <c r="C573" i="32"/>
  <c r="B573" i="32"/>
  <c r="L573" i="32" s="1"/>
  <c r="D572" i="32"/>
  <c r="E572" i="32" s="1"/>
  <c r="C572" i="32"/>
  <c r="B572" i="32"/>
  <c r="D571" i="32"/>
  <c r="C571" i="32"/>
  <c r="B571" i="32"/>
  <c r="K571" i="32" s="1"/>
  <c r="D570" i="32"/>
  <c r="E570" i="32" s="1"/>
  <c r="C570" i="32"/>
  <c r="B570" i="32"/>
  <c r="J570" i="32" s="1"/>
  <c r="D569" i="32"/>
  <c r="C569" i="32"/>
  <c r="B569" i="32"/>
  <c r="D568" i="32"/>
  <c r="C568" i="32"/>
  <c r="B568" i="32"/>
  <c r="D567" i="32"/>
  <c r="C567" i="32"/>
  <c r="B567" i="32"/>
  <c r="D566" i="32"/>
  <c r="C566" i="32"/>
  <c r="B566" i="32"/>
  <c r="K565" i="32"/>
  <c r="D565" i="32"/>
  <c r="C565" i="32"/>
  <c r="B565" i="32"/>
  <c r="L565" i="32" s="1"/>
  <c r="D564" i="32"/>
  <c r="C564" i="32"/>
  <c r="B564" i="32"/>
  <c r="J564" i="32" s="1"/>
  <c r="D563" i="32"/>
  <c r="E563" i="32" s="1"/>
  <c r="C563" i="32"/>
  <c r="B563" i="32"/>
  <c r="K563" i="32" s="1"/>
  <c r="D562" i="32"/>
  <c r="C562" i="32"/>
  <c r="E562" i="32" s="1"/>
  <c r="O562" i="32" s="1"/>
  <c r="B562" i="32"/>
  <c r="J562" i="32" s="1"/>
  <c r="D561" i="32"/>
  <c r="C561" i="32"/>
  <c r="B561" i="32"/>
  <c r="L561" i="32" s="1"/>
  <c r="D560" i="32"/>
  <c r="E560" i="32" s="1"/>
  <c r="C560" i="32"/>
  <c r="B560" i="32"/>
  <c r="J560" i="32" s="1"/>
  <c r="D559" i="32"/>
  <c r="E559" i="32" s="1"/>
  <c r="M559" i="32" s="1"/>
  <c r="C559" i="32"/>
  <c r="B559" i="32"/>
  <c r="D558" i="32"/>
  <c r="C558" i="32"/>
  <c r="E558" i="32" s="1"/>
  <c r="B558" i="32"/>
  <c r="D557" i="32"/>
  <c r="C557" i="32"/>
  <c r="B557" i="32"/>
  <c r="D556" i="32"/>
  <c r="C556" i="32"/>
  <c r="B556" i="32"/>
  <c r="J556" i="32" s="1"/>
  <c r="D555" i="32"/>
  <c r="E555" i="32" s="1"/>
  <c r="C555" i="32"/>
  <c r="B555" i="32"/>
  <c r="K555" i="32" s="1"/>
  <c r="E554" i="32"/>
  <c r="D554" i="32"/>
  <c r="C554" i="32"/>
  <c r="B554" i="32"/>
  <c r="K553" i="32"/>
  <c r="D553" i="32"/>
  <c r="C553" i="32"/>
  <c r="B553" i="32"/>
  <c r="L553" i="32" s="1"/>
  <c r="D552" i="32"/>
  <c r="C552" i="32"/>
  <c r="B552" i="32"/>
  <c r="L552" i="32" s="1"/>
  <c r="D551" i="32"/>
  <c r="C551" i="32"/>
  <c r="B551" i="32"/>
  <c r="D550" i="32"/>
  <c r="C550" i="32"/>
  <c r="B550" i="32"/>
  <c r="D549" i="32"/>
  <c r="C549" i="32"/>
  <c r="B549" i="32"/>
  <c r="L549" i="32" s="1"/>
  <c r="D548" i="32"/>
  <c r="C548" i="32"/>
  <c r="B548" i="32"/>
  <c r="J548" i="32" s="1"/>
  <c r="D547" i="32"/>
  <c r="E547" i="32" s="1"/>
  <c r="C547" i="32"/>
  <c r="B547" i="32"/>
  <c r="K547" i="32" s="1"/>
  <c r="D546" i="32"/>
  <c r="E546" i="32" s="1"/>
  <c r="C546" i="32"/>
  <c r="B546" i="32"/>
  <c r="D545" i="32"/>
  <c r="E545" i="32" s="1"/>
  <c r="M545" i="32" s="1"/>
  <c r="C545" i="32"/>
  <c r="B545" i="32"/>
  <c r="D544" i="32"/>
  <c r="C544" i="32"/>
  <c r="B544" i="32"/>
  <c r="D543" i="32"/>
  <c r="C543" i="32"/>
  <c r="B543" i="32"/>
  <c r="D542" i="32"/>
  <c r="E542" i="32" s="1"/>
  <c r="C542" i="32"/>
  <c r="B542" i="32"/>
  <c r="D541" i="32"/>
  <c r="C541" i="32"/>
  <c r="B541" i="32"/>
  <c r="K540" i="32"/>
  <c r="D540" i="32"/>
  <c r="C540" i="32"/>
  <c r="B540" i="32"/>
  <c r="J540" i="32" s="1"/>
  <c r="E539" i="32"/>
  <c r="O539" i="32" s="1"/>
  <c r="D539" i="32"/>
  <c r="C539" i="32"/>
  <c r="B539" i="32"/>
  <c r="K539" i="32" s="1"/>
  <c r="D538" i="32"/>
  <c r="E538" i="32" s="1"/>
  <c r="C538" i="32"/>
  <c r="B538" i="32"/>
  <c r="L538" i="32" s="1"/>
  <c r="D537" i="32"/>
  <c r="C537" i="32"/>
  <c r="B537" i="32"/>
  <c r="D536" i="32"/>
  <c r="C536" i="32"/>
  <c r="B536" i="32"/>
  <c r="J536" i="32" s="1"/>
  <c r="D535" i="32"/>
  <c r="C535" i="32"/>
  <c r="B535" i="32"/>
  <c r="K535" i="32" s="1"/>
  <c r="D534" i="32"/>
  <c r="C534" i="32"/>
  <c r="E534" i="32" s="1"/>
  <c r="B534" i="32"/>
  <c r="L534" i="32" s="1"/>
  <c r="K533" i="32"/>
  <c r="D533" i="32"/>
  <c r="C533" i="32"/>
  <c r="B533" i="32"/>
  <c r="L533" i="32" s="1"/>
  <c r="D532" i="32"/>
  <c r="E532" i="32" s="1"/>
  <c r="C532" i="32"/>
  <c r="B532" i="32"/>
  <c r="D531" i="32"/>
  <c r="C531" i="32"/>
  <c r="E531" i="32" s="1"/>
  <c r="O531" i="32" s="1"/>
  <c r="B531" i="32"/>
  <c r="D530" i="32"/>
  <c r="C530" i="32"/>
  <c r="B530" i="32"/>
  <c r="L530" i="32" s="1"/>
  <c r="D529" i="32"/>
  <c r="C529" i="32"/>
  <c r="B529" i="32"/>
  <c r="D528" i="32"/>
  <c r="E528" i="32" s="1"/>
  <c r="C528" i="32"/>
  <c r="B528" i="32"/>
  <c r="D527" i="32"/>
  <c r="C527" i="32"/>
  <c r="B527" i="32"/>
  <c r="D526" i="32"/>
  <c r="C526" i="32"/>
  <c r="B526" i="32"/>
  <c r="D525" i="32"/>
  <c r="C525" i="32"/>
  <c r="B525" i="32"/>
  <c r="D524" i="32"/>
  <c r="C524" i="32"/>
  <c r="B524" i="32"/>
  <c r="D523" i="32"/>
  <c r="C523" i="32"/>
  <c r="B523" i="32"/>
  <c r="D522" i="32"/>
  <c r="C522" i="32"/>
  <c r="B522" i="32"/>
  <c r="D521" i="32"/>
  <c r="C521" i="32"/>
  <c r="B521" i="32"/>
  <c r="L521" i="32" s="1"/>
  <c r="D520" i="32"/>
  <c r="C520" i="32"/>
  <c r="B520" i="32"/>
  <c r="J520" i="32" s="1"/>
  <c r="D519" i="32"/>
  <c r="E519" i="32" s="1"/>
  <c r="M519" i="32" s="1"/>
  <c r="C519" i="32"/>
  <c r="B519" i="32"/>
  <c r="K519" i="32" s="1"/>
  <c r="D518" i="32"/>
  <c r="C518" i="32"/>
  <c r="E518" i="32" s="1"/>
  <c r="O518" i="32" s="1"/>
  <c r="B518" i="32"/>
  <c r="D517" i="32"/>
  <c r="C517" i="32"/>
  <c r="B517" i="32"/>
  <c r="D516" i="32"/>
  <c r="C516" i="32"/>
  <c r="B516" i="32"/>
  <c r="D515" i="32"/>
  <c r="E515" i="32" s="1"/>
  <c r="C515" i="32"/>
  <c r="B515" i="32"/>
  <c r="D514" i="32"/>
  <c r="E514" i="32" s="1"/>
  <c r="C514" i="32"/>
  <c r="B514" i="32"/>
  <c r="D513" i="32"/>
  <c r="C513" i="32"/>
  <c r="B513" i="32"/>
  <c r="D512" i="32"/>
  <c r="C512" i="32"/>
  <c r="B512" i="32"/>
  <c r="J512" i="32" s="1"/>
  <c r="D511" i="32"/>
  <c r="C511" i="32"/>
  <c r="B511" i="32"/>
  <c r="K511" i="32" s="1"/>
  <c r="D510" i="32"/>
  <c r="E510" i="32" s="1"/>
  <c r="O510" i="32" s="1"/>
  <c r="C510" i="32"/>
  <c r="B510" i="32"/>
  <c r="J510" i="32" s="1"/>
  <c r="D509" i="32"/>
  <c r="C509" i="32"/>
  <c r="B509" i="32"/>
  <c r="K508" i="32"/>
  <c r="D508" i="32"/>
  <c r="C508" i="32"/>
  <c r="B508" i="32"/>
  <c r="J508" i="32" s="1"/>
  <c r="D507" i="32"/>
  <c r="C507" i="32"/>
  <c r="B507" i="32"/>
  <c r="D506" i="32"/>
  <c r="C506" i="32"/>
  <c r="B506" i="32"/>
  <c r="D505" i="32"/>
  <c r="C505" i="32"/>
  <c r="B505" i="32"/>
  <c r="K504" i="32"/>
  <c r="D504" i="32"/>
  <c r="C504" i="32"/>
  <c r="B504" i="32"/>
  <c r="J504" i="32" s="1"/>
  <c r="D503" i="32"/>
  <c r="E503" i="32" s="1"/>
  <c r="C503" i="32"/>
  <c r="B503" i="32"/>
  <c r="K503" i="32" s="1"/>
  <c r="D502" i="32"/>
  <c r="E502" i="32" s="1"/>
  <c r="C502" i="32"/>
  <c r="B502" i="32"/>
  <c r="D501" i="32"/>
  <c r="C501" i="32"/>
  <c r="B501" i="32"/>
  <c r="K500" i="32"/>
  <c r="D500" i="32"/>
  <c r="C500" i="32"/>
  <c r="B500" i="32"/>
  <c r="J500" i="32" s="1"/>
  <c r="D499" i="32"/>
  <c r="E499" i="32" s="1"/>
  <c r="C499" i="32"/>
  <c r="B499" i="32"/>
  <c r="K499" i="32" s="1"/>
  <c r="D498" i="32"/>
  <c r="C498" i="32"/>
  <c r="B498" i="32"/>
  <c r="J498" i="32" s="1"/>
  <c r="D497" i="32"/>
  <c r="C497" i="32"/>
  <c r="B497" i="32"/>
  <c r="D496" i="32"/>
  <c r="C496" i="32"/>
  <c r="B496" i="32"/>
  <c r="D495" i="32"/>
  <c r="E495" i="32" s="1"/>
  <c r="C495" i="32"/>
  <c r="B495" i="32"/>
  <c r="K495" i="32" s="1"/>
  <c r="D494" i="32"/>
  <c r="C494" i="32"/>
  <c r="B494" i="32"/>
  <c r="J494" i="32" s="1"/>
  <c r="D493" i="32"/>
  <c r="C493" i="32"/>
  <c r="B493" i="32"/>
  <c r="D492" i="32"/>
  <c r="C492" i="32"/>
  <c r="B492" i="32"/>
  <c r="D491" i="32"/>
  <c r="C491" i="32"/>
  <c r="B491" i="32"/>
  <c r="K491" i="32" s="1"/>
  <c r="D490" i="32"/>
  <c r="C490" i="32"/>
  <c r="B490" i="32"/>
  <c r="J490" i="32" s="1"/>
  <c r="D489" i="32"/>
  <c r="C489" i="32"/>
  <c r="B489" i="32"/>
  <c r="D488" i="32"/>
  <c r="C488" i="32"/>
  <c r="B488" i="32"/>
  <c r="D487" i="32"/>
  <c r="C487" i="32"/>
  <c r="B487" i="32"/>
  <c r="K487" i="32" s="1"/>
  <c r="D486" i="32"/>
  <c r="C486" i="32"/>
  <c r="B486" i="32"/>
  <c r="J486" i="32" s="1"/>
  <c r="D485" i="32"/>
  <c r="C485" i="32"/>
  <c r="B485" i="32"/>
  <c r="D484" i="32"/>
  <c r="C484" i="32"/>
  <c r="B484" i="32"/>
  <c r="J484" i="32" s="1"/>
  <c r="D483" i="32"/>
  <c r="E483" i="32" s="1"/>
  <c r="M483" i="32" s="1"/>
  <c r="C483" i="32"/>
  <c r="B483" i="32"/>
  <c r="K483" i="32" s="1"/>
  <c r="D482" i="32"/>
  <c r="C482" i="32"/>
  <c r="B482" i="32"/>
  <c r="J482" i="32" s="1"/>
  <c r="D481" i="32"/>
  <c r="C481" i="32"/>
  <c r="B481" i="32"/>
  <c r="D480" i="32"/>
  <c r="C480" i="32"/>
  <c r="B480" i="32"/>
  <c r="D479" i="32"/>
  <c r="E479" i="32" s="1"/>
  <c r="C479" i="32"/>
  <c r="B479" i="32"/>
  <c r="D478" i="32"/>
  <c r="E478" i="32" s="1"/>
  <c r="C478" i="32"/>
  <c r="B478" i="32"/>
  <c r="D477" i="32"/>
  <c r="C477" i="32"/>
  <c r="B477" i="32"/>
  <c r="D476" i="32"/>
  <c r="C476" i="32"/>
  <c r="B476" i="32"/>
  <c r="J476" i="32" s="1"/>
  <c r="D475" i="32"/>
  <c r="E475" i="32" s="1"/>
  <c r="M475" i="32" s="1"/>
  <c r="C475" i="32"/>
  <c r="B475" i="32"/>
  <c r="K475" i="32" s="1"/>
  <c r="D474" i="32"/>
  <c r="C474" i="32"/>
  <c r="B474" i="32"/>
  <c r="D473" i="32"/>
  <c r="C473" i="32"/>
  <c r="B473" i="32"/>
  <c r="L473" i="32" s="1"/>
  <c r="D472" i="32"/>
  <c r="E472" i="32" s="1"/>
  <c r="C472" i="32"/>
  <c r="B472" i="32"/>
  <c r="J472" i="32" s="1"/>
  <c r="D471" i="32"/>
  <c r="C471" i="32"/>
  <c r="B471" i="32"/>
  <c r="D470" i="32"/>
  <c r="C470" i="32"/>
  <c r="B470" i="32"/>
  <c r="D469" i="32"/>
  <c r="C469" i="32"/>
  <c r="B469" i="32"/>
  <c r="D468" i="32"/>
  <c r="C468" i="32"/>
  <c r="B468" i="32"/>
  <c r="D467" i="32"/>
  <c r="E467" i="32" s="1"/>
  <c r="C467" i="32"/>
  <c r="B467" i="32"/>
  <c r="D466" i="32"/>
  <c r="C466" i="32"/>
  <c r="E466" i="32" s="1"/>
  <c r="B466" i="32"/>
  <c r="D465" i="32"/>
  <c r="C465" i="32"/>
  <c r="B465" i="32"/>
  <c r="L465" i="32" s="1"/>
  <c r="D464" i="32"/>
  <c r="C464" i="32"/>
  <c r="B464" i="32"/>
  <c r="D463" i="32"/>
  <c r="C463" i="32"/>
  <c r="B463" i="32"/>
  <c r="K463" i="32" s="1"/>
  <c r="D462" i="32"/>
  <c r="C462" i="32"/>
  <c r="B462" i="32"/>
  <c r="L462" i="32" s="1"/>
  <c r="D461" i="32"/>
  <c r="C461" i="32"/>
  <c r="B461" i="32"/>
  <c r="D460" i="32"/>
  <c r="C460" i="32"/>
  <c r="B460" i="32"/>
  <c r="D459" i="32"/>
  <c r="E459" i="32" s="1"/>
  <c r="C459" i="32"/>
  <c r="B459" i="32"/>
  <c r="D458" i="32"/>
  <c r="C458" i="32"/>
  <c r="B458" i="32"/>
  <c r="D457" i="32"/>
  <c r="C457" i="32"/>
  <c r="B457" i="32"/>
  <c r="D456" i="32"/>
  <c r="E456" i="32" s="1"/>
  <c r="C456" i="32"/>
  <c r="B456" i="32"/>
  <c r="D455" i="32"/>
  <c r="E455" i="32" s="1"/>
  <c r="C455" i="32"/>
  <c r="B455" i="32"/>
  <c r="D454" i="32"/>
  <c r="E454" i="32" s="1"/>
  <c r="C454" i="32"/>
  <c r="B454" i="32"/>
  <c r="D453" i="32"/>
  <c r="C453" i="32"/>
  <c r="B453" i="32"/>
  <c r="D452" i="32"/>
  <c r="C452" i="32"/>
  <c r="B452" i="32"/>
  <c r="J452" i="32" s="1"/>
  <c r="D451" i="32"/>
  <c r="C451" i="32"/>
  <c r="B451" i="32"/>
  <c r="K451" i="32" s="1"/>
  <c r="D450" i="32"/>
  <c r="E450" i="32" s="1"/>
  <c r="C450" i="32"/>
  <c r="B450" i="32"/>
  <c r="D449" i="32"/>
  <c r="C449" i="32"/>
  <c r="B449" i="32"/>
  <c r="D448" i="32"/>
  <c r="C448" i="32"/>
  <c r="B448" i="32"/>
  <c r="J448" i="32" s="1"/>
  <c r="D447" i="32"/>
  <c r="C447" i="32"/>
  <c r="B447" i="32"/>
  <c r="K447" i="32" s="1"/>
  <c r="D446" i="32"/>
  <c r="E446" i="32" s="1"/>
  <c r="M446" i="32" s="1"/>
  <c r="C446" i="32"/>
  <c r="B446" i="32"/>
  <c r="L446" i="32" s="1"/>
  <c r="D445" i="32"/>
  <c r="C445" i="32"/>
  <c r="B445" i="32"/>
  <c r="D444" i="32"/>
  <c r="E444" i="32" s="1"/>
  <c r="C444" i="32"/>
  <c r="B444" i="32"/>
  <c r="D443" i="32"/>
  <c r="E443" i="32" s="1"/>
  <c r="C443" i="32"/>
  <c r="B443" i="32"/>
  <c r="K443" i="32" s="1"/>
  <c r="D442" i="32"/>
  <c r="C442" i="32"/>
  <c r="B442" i="32"/>
  <c r="L442" i="32" s="1"/>
  <c r="D441" i="32"/>
  <c r="C441" i="32"/>
  <c r="B441" i="32"/>
  <c r="D440" i="32"/>
  <c r="C440" i="32"/>
  <c r="B440" i="32"/>
  <c r="J440" i="32" s="1"/>
  <c r="D439" i="32"/>
  <c r="C439" i="32"/>
  <c r="B439" i="32"/>
  <c r="D438" i="32"/>
  <c r="C438" i="32"/>
  <c r="B438" i="32"/>
  <c r="L438" i="32" s="1"/>
  <c r="D437" i="32"/>
  <c r="C437" i="32"/>
  <c r="B437" i="32"/>
  <c r="D436" i="32"/>
  <c r="C436" i="32"/>
  <c r="B436" i="32"/>
  <c r="J436" i="32" s="1"/>
  <c r="D435" i="32"/>
  <c r="C435" i="32"/>
  <c r="B435" i="32"/>
  <c r="K435" i="32" s="1"/>
  <c r="D434" i="32"/>
  <c r="E434" i="32" s="1"/>
  <c r="M434" i="32" s="1"/>
  <c r="C434" i="32"/>
  <c r="B434" i="32"/>
  <c r="L434" i="32" s="1"/>
  <c r="D433" i="32"/>
  <c r="C433" i="32"/>
  <c r="B433" i="32"/>
  <c r="D432" i="32"/>
  <c r="C432" i="32"/>
  <c r="B432" i="32"/>
  <c r="D431" i="32"/>
  <c r="C431" i="32"/>
  <c r="B431" i="32"/>
  <c r="D430" i="32"/>
  <c r="C430" i="32"/>
  <c r="E430" i="32" s="1"/>
  <c r="B430" i="32"/>
  <c r="D429" i="32"/>
  <c r="C429" i="32"/>
  <c r="B429" i="32"/>
  <c r="D428" i="32"/>
  <c r="C428" i="32"/>
  <c r="B428" i="32"/>
  <c r="D427" i="32"/>
  <c r="E427" i="32" s="1"/>
  <c r="C427" i="32"/>
  <c r="B427" i="32"/>
  <c r="D426" i="32"/>
  <c r="C426" i="32"/>
  <c r="B426" i="32"/>
  <c r="D425" i="32"/>
  <c r="C425" i="32"/>
  <c r="E425" i="32" s="1"/>
  <c r="B425" i="32"/>
  <c r="D424" i="32"/>
  <c r="E424" i="32" s="1"/>
  <c r="C424" i="32"/>
  <c r="B424" i="32"/>
  <c r="D423" i="32"/>
  <c r="E423" i="32" s="1"/>
  <c r="C423" i="32"/>
  <c r="B423" i="32"/>
  <c r="D422" i="32"/>
  <c r="E422" i="32" s="1"/>
  <c r="C422" i="32"/>
  <c r="B422" i="32"/>
  <c r="D421" i="32"/>
  <c r="C421" i="32"/>
  <c r="B421" i="32"/>
  <c r="D420" i="32"/>
  <c r="C420" i="32"/>
  <c r="B420" i="32"/>
  <c r="D419" i="32"/>
  <c r="E419" i="32" s="1"/>
  <c r="C419" i="32"/>
  <c r="B419" i="32"/>
  <c r="E418" i="32"/>
  <c r="D418" i="32"/>
  <c r="C418" i="32"/>
  <c r="B418" i="32"/>
  <c r="D417" i="32"/>
  <c r="C417" i="32"/>
  <c r="B417" i="32"/>
  <c r="D416" i="32"/>
  <c r="C416" i="32"/>
  <c r="B416" i="32"/>
  <c r="D415" i="32"/>
  <c r="C415" i="32"/>
  <c r="B415" i="32"/>
  <c r="D414" i="32"/>
  <c r="E414" i="32" s="1"/>
  <c r="C414" i="32"/>
  <c r="B414" i="32"/>
  <c r="D413" i="32"/>
  <c r="C413" i="32"/>
  <c r="B413" i="32"/>
  <c r="D412" i="32"/>
  <c r="C412" i="32"/>
  <c r="B412" i="32"/>
  <c r="D411" i="32"/>
  <c r="E411" i="32" s="1"/>
  <c r="C411" i="32"/>
  <c r="B411" i="32"/>
  <c r="D410" i="32"/>
  <c r="E410" i="32" s="1"/>
  <c r="C410" i="32"/>
  <c r="B410" i="32"/>
  <c r="D409" i="32"/>
  <c r="C409" i="32"/>
  <c r="B409" i="32"/>
  <c r="D408" i="32"/>
  <c r="E408" i="32" s="1"/>
  <c r="C408" i="32"/>
  <c r="B408" i="32"/>
  <c r="D407" i="32"/>
  <c r="E407" i="32" s="1"/>
  <c r="C407" i="32"/>
  <c r="B407" i="32"/>
  <c r="D406" i="32"/>
  <c r="E406" i="32" s="1"/>
  <c r="O406" i="32" s="1"/>
  <c r="C406" i="32"/>
  <c r="B406" i="32"/>
  <c r="J406" i="32" s="1"/>
  <c r="D405" i="32"/>
  <c r="C405" i="32"/>
  <c r="B405" i="32"/>
  <c r="L405" i="32" s="1"/>
  <c r="D404" i="32"/>
  <c r="C404" i="32"/>
  <c r="B404" i="32"/>
  <c r="K404" i="32" s="1"/>
  <c r="D403" i="32"/>
  <c r="C403" i="32"/>
  <c r="B403" i="32"/>
  <c r="J403" i="32" s="1"/>
  <c r="D402" i="32"/>
  <c r="C402" i="32"/>
  <c r="B402" i="32"/>
  <c r="D401" i="32"/>
  <c r="C401" i="32"/>
  <c r="B401" i="32"/>
  <c r="D400" i="32"/>
  <c r="C400" i="32"/>
  <c r="B400" i="32"/>
  <c r="D399" i="32"/>
  <c r="C399" i="32"/>
  <c r="B399" i="32"/>
  <c r="D398" i="32"/>
  <c r="C398" i="32"/>
  <c r="B398" i="32"/>
  <c r="L398" i="32" s="1"/>
  <c r="D397" i="32"/>
  <c r="E397" i="32" s="1"/>
  <c r="C397" i="32"/>
  <c r="B397" i="32"/>
  <c r="K397" i="32" s="1"/>
  <c r="D396" i="32"/>
  <c r="E396" i="32" s="1"/>
  <c r="N396" i="32" s="1"/>
  <c r="C396" i="32"/>
  <c r="B396" i="32"/>
  <c r="J396" i="32" s="1"/>
  <c r="D395" i="32"/>
  <c r="C395" i="32"/>
  <c r="B395" i="32"/>
  <c r="K395" i="32" s="1"/>
  <c r="D394" i="32"/>
  <c r="C394" i="32"/>
  <c r="E394" i="32" s="1"/>
  <c r="B394" i="32"/>
  <c r="D393" i="32"/>
  <c r="E393" i="32" s="1"/>
  <c r="C393" i="32"/>
  <c r="B393" i="32"/>
  <c r="E392" i="32"/>
  <c r="D392" i="32"/>
  <c r="C392" i="32"/>
  <c r="B392" i="32"/>
  <c r="D391" i="32"/>
  <c r="E391" i="32" s="1"/>
  <c r="C391" i="32"/>
  <c r="B391" i="32"/>
  <c r="D390" i="32"/>
  <c r="C390" i="32"/>
  <c r="B390" i="32"/>
  <c r="D389" i="32"/>
  <c r="C389" i="32"/>
  <c r="B389" i="32"/>
  <c r="D388" i="32"/>
  <c r="C388" i="32"/>
  <c r="B388" i="32"/>
  <c r="D387" i="32"/>
  <c r="E387" i="32" s="1"/>
  <c r="C387" i="32"/>
  <c r="B387" i="32"/>
  <c r="D386" i="32"/>
  <c r="C386" i="32"/>
  <c r="B386" i="32"/>
  <c r="D385" i="32"/>
  <c r="C385" i="32"/>
  <c r="B385" i="32"/>
  <c r="D384" i="32"/>
  <c r="C384" i="32"/>
  <c r="E384" i="32" s="1"/>
  <c r="B384" i="32"/>
  <c r="D383" i="32"/>
  <c r="E383" i="32" s="1"/>
  <c r="C383" i="32"/>
  <c r="B383" i="32"/>
  <c r="D382" i="32"/>
  <c r="C382" i="32"/>
  <c r="B382" i="32"/>
  <c r="D381" i="32"/>
  <c r="C381" i="32"/>
  <c r="B381" i="32"/>
  <c r="D380" i="32"/>
  <c r="C380" i="32"/>
  <c r="B380" i="32"/>
  <c r="D379" i="32"/>
  <c r="C379" i="32"/>
  <c r="B379" i="32"/>
  <c r="K379" i="32" s="1"/>
  <c r="D378" i="32"/>
  <c r="C378" i="32"/>
  <c r="B378" i="32"/>
  <c r="J378" i="32" s="1"/>
  <c r="D377" i="32"/>
  <c r="C377" i="32"/>
  <c r="B377" i="32"/>
  <c r="L377" i="32" s="1"/>
  <c r="D376" i="32"/>
  <c r="C376" i="32"/>
  <c r="E376" i="32" s="1"/>
  <c r="B376" i="32"/>
  <c r="J376" i="32" s="1"/>
  <c r="D375" i="32"/>
  <c r="E375" i="32" s="1"/>
  <c r="C375" i="32"/>
  <c r="B375" i="32"/>
  <c r="K375" i="32" s="1"/>
  <c r="D374" i="32"/>
  <c r="C374" i="32"/>
  <c r="B374" i="32"/>
  <c r="J374" i="32" s="1"/>
  <c r="D373" i="32"/>
  <c r="C373" i="32"/>
  <c r="E373" i="32" s="1"/>
  <c r="B373" i="32"/>
  <c r="D372" i="32"/>
  <c r="C372" i="32"/>
  <c r="B372" i="32"/>
  <c r="D371" i="32"/>
  <c r="C371" i="32"/>
  <c r="B371" i="32"/>
  <c r="J371" i="32" s="1"/>
  <c r="D370" i="32"/>
  <c r="C370" i="32"/>
  <c r="B370" i="32"/>
  <c r="J370" i="32" s="1"/>
  <c r="D369" i="32"/>
  <c r="E369" i="32" s="1"/>
  <c r="M369" i="32" s="1"/>
  <c r="C369" i="32"/>
  <c r="B369" i="32"/>
  <c r="L369" i="32" s="1"/>
  <c r="D368" i="32"/>
  <c r="C368" i="32"/>
  <c r="B368" i="32"/>
  <c r="D367" i="32"/>
  <c r="C367" i="32"/>
  <c r="B367" i="32"/>
  <c r="D366" i="32"/>
  <c r="E366" i="32" s="1"/>
  <c r="C366" i="32"/>
  <c r="B366" i="32"/>
  <c r="D365" i="32"/>
  <c r="C365" i="32"/>
  <c r="B365" i="32"/>
  <c r="L365" i="32" s="1"/>
  <c r="D364" i="32"/>
  <c r="C364" i="32"/>
  <c r="B364" i="32"/>
  <c r="D363" i="32"/>
  <c r="C363" i="32"/>
  <c r="B363" i="32"/>
  <c r="D362" i="32"/>
  <c r="C362" i="32"/>
  <c r="B362" i="32"/>
  <c r="L362" i="32" s="1"/>
  <c r="D361" i="32"/>
  <c r="E361" i="32" s="1"/>
  <c r="C361" i="32"/>
  <c r="B361" i="32"/>
  <c r="L361" i="32" s="1"/>
  <c r="D360" i="32"/>
  <c r="C360" i="32"/>
  <c r="B360" i="32"/>
  <c r="D359" i="32"/>
  <c r="E359" i="32" s="1"/>
  <c r="C359" i="32"/>
  <c r="B359" i="32"/>
  <c r="D358" i="32"/>
  <c r="C358" i="32"/>
  <c r="B358" i="32"/>
  <c r="J358" i="32" s="1"/>
  <c r="D357" i="32"/>
  <c r="C357" i="32"/>
  <c r="E357" i="32" s="1"/>
  <c r="B357" i="32"/>
  <c r="D356" i="32"/>
  <c r="C356" i="32"/>
  <c r="B356" i="32"/>
  <c r="D355" i="32"/>
  <c r="C355" i="32"/>
  <c r="B355" i="32"/>
  <c r="J355" i="32" s="1"/>
  <c r="D354" i="32"/>
  <c r="C354" i="32"/>
  <c r="B354" i="32"/>
  <c r="J354" i="32" s="1"/>
  <c r="D353" i="32"/>
  <c r="C353" i="32"/>
  <c r="B353" i="32"/>
  <c r="D352" i="32"/>
  <c r="C352" i="32"/>
  <c r="E352" i="32" s="1"/>
  <c r="B352" i="32"/>
  <c r="D351" i="32"/>
  <c r="E351" i="32" s="1"/>
  <c r="C351" i="32"/>
  <c r="B351" i="32"/>
  <c r="D350" i="32"/>
  <c r="C350" i="32"/>
  <c r="B350" i="32"/>
  <c r="D349" i="32"/>
  <c r="E349" i="32" s="1"/>
  <c r="O349" i="32" s="1"/>
  <c r="C349" i="32"/>
  <c r="B349" i="32"/>
  <c r="J349" i="32" s="1"/>
  <c r="D348" i="32"/>
  <c r="C348" i="32"/>
  <c r="B348" i="32"/>
  <c r="D347" i="32"/>
  <c r="C347" i="32"/>
  <c r="B347" i="32"/>
  <c r="J347" i="32" s="1"/>
  <c r="D346" i="32"/>
  <c r="E346" i="32" s="1"/>
  <c r="C346" i="32"/>
  <c r="B346" i="32"/>
  <c r="D345" i="32"/>
  <c r="E345" i="32" s="1"/>
  <c r="C345" i="32"/>
  <c r="B345" i="32"/>
  <c r="D344" i="32"/>
  <c r="C344" i="32"/>
  <c r="B344" i="32"/>
  <c r="D343" i="32"/>
  <c r="C343" i="32"/>
  <c r="B343" i="32"/>
  <c r="J343" i="32" s="1"/>
  <c r="D342" i="32"/>
  <c r="C342" i="32"/>
  <c r="B342" i="32"/>
  <c r="J342" i="32" s="1"/>
  <c r="D341" i="32"/>
  <c r="E341" i="32" s="1"/>
  <c r="C341" i="32"/>
  <c r="B341" i="32"/>
  <c r="J341" i="32" s="1"/>
  <c r="D340" i="32"/>
  <c r="C340" i="32"/>
  <c r="B340" i="32"/>
  <c r="L340" i="32" s="1"/>
  <c r="D339" i="32"/>
  <c r="C339" i="32"/>
  <c r="B339" i="32"/>
  <c r="J339" i="32" s="1"/>
  <c r="D338" i="32"/>
  <c r="E338" i="32" s="1"/>
  <c r="C338" i="32"/>
  <c r="B338" i="32"/>
  <c r="J338" i="32" s="1"/>
  <c r="D337" i="32"/>
  <c r="C337" i="32"/>
  <c r="B337" i="32"/>
  <c r="J336" i="32"/>
  <c r="D336" i="32"/>
  <c r="C336" i="32"/>
  <c r="B336" i="32"/>
  <c r="L336" i="32" s="1"/>
  <c r="D335" i="32"/>
  <c r="C335" i="32"/>
  <c r="B335" i="32"/>
  <c r="D334" i="32"/>
  <c r="C334" i="32"/>
  <c r="B334" i="32"/>
  <c r="D333" i="32"/>
  <c r="E333" i="32" s="1"/>
  <c r="C333" i="32"/>
  <c r="B333" i="32"/>
  <c r="D332" i="32"/>
  <c r="C332" i="32"/>
  <c r="B332" i="32"/>
  <c r="D331" i="32"/>
  <c r="C331" i="32"/>
  <c r="B331" i="32"/>
  <c r="D330" i="32"/>
  <c r="C330" i="32"/>
  <c r="B330" i="32"/>
  <c r="D329" i="32"/>
  <c r="E329" i="32" s="1"/>
  <c r="C329" i="32"/>
  <c r="B329" i="32"/>
  <c r="D328" i="32"/>
  <c r="C328" i="32"/>
  <c r="B328" i="32"/>
  <c r="D327" i="32"/>
  <c r="C327" i="32"/>
  <c r="B327" i="32"/>
  <c r="D326" i="32"/>
  <c r="C326" i="32"/>
  <c r="B326" i="32"/>
  <c r="D325" i="32"/>
  <c r="C325" i="32"/>
  <c r="B325" i="32"/>
  <c r="K325" i="32" s="1"/>
  <c r="D324" i="32"/>
  <c r="C324" i="32"/>
  <c r="B324" i="32"/>
  <c r="L324" i="32" s="1"/>
  <c r="J323" i="32"/>
  <c r="D323" i="32"/>
  <c r="E323" i="32" s="1"/>
  <c r="M323" i="32" s="1"/>
  <c r="P323" i="32" s="1"/>
  <c r="C323" i="32"/>
  <c r="B323" i="32"/>
  <c r="L323" i="32" s="1"/>
  <c r="K322" i="32"/>
  <c r="D322" i="32"/>
  <c r="C322" i="32"/>
  <c r="B322" i="32"/>
  <c r="J322" i="32" s="1"/>
  <c r="D321" i="32"/>
  <c r="C321" i="32"/>
  <c r="B321" i="32"/>
  <c r="D320" i="32"/>
  <c r="C320" i="32"/>
  <c r="B320" i="32"/>
  <c r="L320" i="32" s="1"/>
  <c r="D319" i="32"/>
  <c r="C319" i="32"/>
  <c r="B319" i="32"/>
  <c r="K319" i="32" s="1"/>
  <c r="D318" i="32"/>
  <c r="C318" i="32"/>
  <c r="B318" i="32"/>
  <c r="J318" i="32" s="1"/>
  <c r="D317" i="32"/>
  <c r="E317" i="32" s="1"/>
  <c r="O317" i="32" s="1"/>
  <c r="C317" i="32"/>
  <c r="B317" i="32"/>
  <c r="K317" i="32" s="1"/>
  <c r="D316" i="32"/>
  <c r="C316" i="32"/>
  <c r="B316" i="32"/>
  <c r="D315" i="32"/>
  <c r="C315" i="32"/>
  <c r="B315" i="32"/>
  <c r="D314" i="32"/>
  <c r="C314" i="32"/>
  <c r="B314" i="32"/>
  <c r="D313" i="32"/>
  <c r="C313" i="32"/>
  <c r="B313" i="32"/>
  <c r="D312" i="32"/>
  <c r="E312" i="32" s="1"/>
  <c r="C312" i="32"/>
  <c r="B312" i="32"/>
  <c r="D311" i="32"/>
  <c r="C311" i="32"/>
  <c r="B311" i="32"/>
  <c r="K311" i="32" s="1"/>
  <c r="D310" i="32"/>
  <c r="C310" i="32"/>
  <c r="B310" i="32"/>
  <c r="J310" i="32" s="1"/>
  <c r="D309" i="32"/>
  <c r="C309" i="32"/>
  <c r="B309" i="32"/>
  <c r="K309" i="32" s="1"/>
  <c r="D308" i="32"/>
  <c r="C308" i="32"/>
  <c r="E308" i="32" s="1"/>
  <c r="B308" i="32"/>
  <c r="D307" i="32"/>
  <c r="C307" i="32"/>
  <c r="B307" i="32"/>
  <c r="E306" i="32"/>
  <c r="D306" i="32"/>
  <c r="C306" i="32"/>
  <c r="B306" i="32"/>
  <c r="D305" i="32"/>
  <c r="E305" i="32" s="1"/>
  <c r="C305" i="32"/>
  <c r="B305" i="32"/>
  <c r="D304" i="32"/>
  <c r="C304" i="32"/>
  <c r="B304" i="32"/>
  <c r="D303" i="32"/>
  <c r="C303" i="32"/>
  <c r="B303" i="32"/>
  <c r="K303" i="32" s="1"/>
  <c r="D302" i="32"/>
  <c r="E302" i="32" s="1"/>
  <c r="O302" i="32" s="1"/>
  <c r="C302" i="32"/>
  <c r="B302" i="32"/>
  <c r="L302" i="32" s="1"/>
  <c r="D301" i="32"/>
  <c r="C301" i="32"/>
  <c r="B301" i="32"/>
  <c r="L301" i="32" s="1"/>
  <c r="K300" i="32"/>
  <c r="D300" i="32"/>
  <c r="E300" i="32" s="1"/>
  <c r="C300" i="32"/>
  <c r="B300" i="32"/>
  <c r="J300" i="32" s="1"/>
  <c r="L299" i="32"/>
  <c r="D299" i="32"/>
  <c r="E299" i="32" s="1"/>
  <c r="C299" i="32"/>
  <c r="B299" i="32"/>
  <c r="K299" i="32" s="1"/>
  <c r="D298" i="32"/>
  <c r="C298" i="32"/>
  <c r="B298" i="32"/>
  <c r="L298" i="32" s="1"/>
  <c r="D297" i="32"/>
  <c r="C297" i="32"/>
  <c r="B297" i="32"/>
  <c r="L297" i="32" s="1"/>
  <c r="D296" i="32"/>
  <c r="C296" i="32"/>
  <c r="B296" i="32"/>
  <c r="D295" i="32"/>
  <c r="C295" i="32"/>
  <c r="B295" i="32"/>
  <c r="D294" i="32"/>
  <c r="C294" i="32"/>
  <c r="B294" i="32"/>
  <c r="L294" i="32" s="1"/>
  <c r="D293" i="32"/>
  <c r="C293" i="32"/>
  <c r="B293" i="32"/>
  <c r="L293" i="32" s="1"/>
  <c r="D292" i="32"/>
  <c r="E292" i="32" s="1"/>
  <c r="C292" i="32"/>
  <c r="B292" i="32"/>
  <c r="L291" i="32"/>
  <c r="D291" i="32"/>
  <c r="E291" i="32" s="1"/>
  <c r="C291" i="32"/>
  <c r="B291" i="32"/>
  <c r="K291" i="32" s="1"/>
  <c r="D290" i="32"/>
  <c r="E290" i="32" s="1"/>
  <c r="O290" i="32" s="1"/>
  <c r="C290" i="32"/>
  <c r="B290" i="32"/>
  <c r="L290" i="32" s="1"/>
  <c r="D289" i="32"/>
  <c r="C289" i="32"/>
  <c r="B289" i="32"/>
  <c r="L289" i="32" s="1"/>
  <c r="D288" i="32"/>
  <c r="C288" i="32"/>
  <c r="B288" i="32"/>
  <c r="J288" i="32" s="1"/>
  <c r="D287" i="32"/>
  <c r="C287" i="32"/>
  <c r="B287" i="32"/>
  <c r="K287" i="32" s="1"/>
  <c r="D286" i="32"/>
  <c r="C286" i="32"/>
  <c r="B286" i="32"/>
  <c r="L286" i="32" s="1"/>
  <c r="D285" i="32"/>
  <c r="C285" i="32"/>
  <c r="B285" i="32"/>
  <c r="L285" i="32" s="1"/>
  <c r="D284" i="32"/>
  <c r="C284" i="32"/>
  <c r="B284" i="32"/>
  <c r="D283" i="32"/>
  <c r="C283" i="32"/>
  <c r="B283" i="32"/>
  <c r="D282" i="32"/>
  <c r="E282" i="32" s="1"/>
  <c r="C282" i="32"/>
  <c r="B282" i="32"/>
  <c r="D281" i="32"/>
  <c r="C281" i="32"/>
  <c r="B281" i="32"/>
  <c r="D280" i="32"/>
  <c r="C280" i="32"/>
  <c r="B280" i="32"/>
  <c r="L279" i="32"/>
  <c r="D279" i="32"/>
  <c r="C279" i="32"/>
  <c r="B279" i="32"/>
  <c r="K279" i="32" s="1"/>
  <c r="D278" i="32"/>
  <c r="C278" i="32"/>
  <c r="B278" i="32"/>
  <c r="L278" i="32" s="1"/>
  <c r="D277" i="32"/>
  <c r="C277" i="32"/>
  <c r="B277" i="32"/>
  <c r="D276" i="32"/>
  <c r="C276" i="32"/>
  <c r="B276" i="32"/>
  <c r="D275" i="32"/>
  <c r="E275" i="32" s="1"/>
  <c r="C275" i="32"/>
  <c r="B275" i="32"/>
  <c r="D274" i="32"/>
  <c r="E274" i="32" s="1"/>
  <c r="C274" i="32"/>
  <c r="B274" i="32"/>
  <c r="D273" i="32"/>
  <c r="C273" i="32"/>
  <c r="B273" i="32"/>
  <c r="D272" i="32"/>
  <c r="C272" i="32"/>
  <c r="B272" i="32"/>
  <c r="D271" i="32"/>
  <c r="E271" i="32" s="1"/>
  <c r="C271" i="32"/>
  <c r="B271" i="32"/>
  <c r="E270" i="32"/>
  <c r="D270" i="32"/>
  <c r="C270" i="32"/>
  <c r="B270" i="32"/>
  <c r="D269" i="32"/>
  <c r="E269" i="32" s="1"/>
  <c r="C269" i="32"/>
  <c r="B269" i="32"/>
  <c r="D268" i="32"/>
  <c r="C268" i="32"/>
  <c r="B268" i="32"/>
  <c r="D267" i="32"/>
  <c r="C267" i="32"/>
  <c r="B267" i="32"/>
  <c r="D266" i="32"/>
  <c r="E266" i="32" s="1"/>
  <c r="C266" i="32"/>
  <c r="B266" i="32"/>
  <c r="D265" i="32"/>
  <c r="C265" i="32"/>
  <c r="B265" i="32"/>
  <c r="D264" i="32"/>
  <c r="C264" i="32"/>
  <c r="B264" i="32"/>
  <c r="D263" i="32"/>
  <c r="C263" i="32"/>
  <c r="B263" i="32"/>
  <c r="D262" i="32"/>
  <c r="C262" i="32"/>
  <c r="B262" i="32"/>
  <c r="D261" i="32"/>
  <c r="C261" i="32"/>
  <c r="B261" i="32"/>
  <c r="D260" i="32"/>
  <c r="C260" i="32"/>
  <c r="B260" i="32"/>
  <c r="D259" i="32"/>
  <c r="C259" i="32"/>
  <c r="B259" i="32"/>
  <c r="D258" i="32"/>
  <c r="E258" i="32" s="1"/>
  <c r="C258" i="32"/>
  <c r="B258" i="32"/>
  <c r="D257" i="32"/>
  <c r="C257" i="32"/>
  <c r="B257" i="32"/>
  <c r="D256" i="32"/>
  <c r="C256" i="32"/>
  <c r="B256" i="32"/>
  <c r="D255" i="32"/>
  <c r="C255" i="32"/>
  <c r="B255" i="32"/>
  <c r="D254" i="32"/>
  <c r="C254" i="32"/>
  <c r="E254" i="32" s="1"/>
  <c r="B254" i="32"/>
  <c r="D253" i="32"/>
  <c r="E253" i="32" s="1"/>
  <c r="C253" i="32"/>
  <c r="B253" i="32"/>
  <c r="D252" i="32"/>
  <c r="C252" i="32"/>
  <c r="B252" i="32"/>
  <c r="D251" i="32"/>
  <c r="C251" i="32"/>
  <c r="B251" i="32"/>
  <c r="D250" i="32"/>
  <c r="C250" i="32"/>
  <c r="B250" i="32"/>
  <c r="D249" i="32"/>
  <c r="C249" i="32"/>
  <c r="B249" i="32"/>
  <c r="D248" i="32"/>
  <c r="C248" i="32"/>
  <c r="B248" i="32"/>
  <c r="L248" i="32" s="1"/>
  <c r="D247" i="32"/>
  <c r="C247" i="32"/>
  <c r="B247" i="32"/>
  <c r="D246" i="32"/>
  <c r="C246" i="32"/>
  <c r="B246" i="32"/>
  <c r="L246" i="32" s="1"/>
  <c r="D245" i="32"/>
  <c r="C245" i="32"/>
  <c r="B245" i="32"/>
  <c r="D244" i="32"/>
  <c r="E244" i="32" s="1"/>
  <c r="C244" i="32"/>
  <c r="B244" i="32"/>
  <c r="D243" i="32"/>
  <c r="C243" i="32"/>
  <c r="B243" i="32"/>
  <c r="D242" i="32"/>
  <c r="C242" i="32"/>
  <c r="B242" i="32"/>
  <c r="D241" i="32"/>
  <c r="C241" i="32"/>
  <c r="B241" i="32"/>
  <c r="K240" i="32"/>
  <c r="D240" i="32"/>
  <c r="C240" i="32"/>
  <c r="B240" i="32"/>
  <c r="J240" i="32" s="1"/>
  <c r="D239" i="32"/>
  <c r="C239" i="32"/>
  <c r="B239" i="32"/>
  <c r="K239" i="32" s="1"/>
  <c r="D238" i="32"/>
  <c r="C238" i="32"/>
  <c r="B238" i="32"/>
  <c r="L238" i="32" s="1"/>
  <c r="D237" i="32"/>
  <c r="C237" i="32"/>
  <c r="B237" i="32"/>
  <c r="D236" i="32"/>
  <c r="C236" i="32"/>
  <c r="B236" i="32"/>
  <c r="J236" i="32" s="1"/>
  <c r="D235" i="32"/>
  <c r="C235" i="32"/>
  <c r="B235" i="32"/>
  <c r="D234" i="32"/>
  <c r="C234" i="32"/>
  <c r="B234" i="32"/>
  <c r="D233" i="32"/>
  <c r="E233" i="32" s="1"/>
  <c r="C233" i="32"/>
  <c r="B233" i="32"/>
  <c r="D232" i="32"/>
  <c r="C232" i="32"/>
  <c r="B232" i="32"/>
  <c r="D231" i="32"/>
  <c r="E231" i="32" s="1"/>
  <c r="C231" i="32"/>
  <c r="B231" i="32"/>
  <c r="D230" i="32"/>
  <c r="E230" i="32" s="1"/>
  <c r="C230" i="32"/>
  <c r="B230" i="32"/>
  <c r="J229" i="32"/>
  <c r="D229" i="32"/>
  <c r="E229" i="32" s="1"/>
  <c r="M229" i="32" s="1"/>
  <c r="C229" i="32"/>
  <c r="B229" i="32"/>
  <c r="L229" i="32" s="1"/>
  <c r="O228" i="32"/>
  <c r="D228" i="32"/>
  <c r="E228" i="32" s="1"/>
  <c r="C228" i="32"/>
  <c r="B228" i="32"/>
  <c r="J228" i="32" s="1"/>
  <c r="D227" i="32"/>
  <c r="E227" i="32" s="1"/>
  <c r="C227" i="32"/>
  <c r="B227" i="32"/>
  <c r="K227" i="32" s="1"/>
  <c r="D226" i="32"/>
  <c r="E226" i="32" s="1"/>
  <c r="C226" i="32"/>
  <c r="B226" i="32"/>
  <c r="J225" i="32"/>
  <c r="D225" i="32"/>
  <c r="E225" i="32" s="1"/>
  <c r="M225" i="32" s="1"/>
  <c r="C225" i="32"/>
  <c r="B225" i="32"/>
  <c r="L225" i="32" s="1"/>
  <c r="O224" i="32"/>
  <c r="D224" i="32"/>
  <c r="E224" i="32" s="1"/>
  <c r="C224" i="32"/>
  <c r="B224" i="32"/>
  <c r="J224" i="32" s="1"/>
  <c r="D223" i="32"/>
  <c r="E223" i="32" s="1"/>
  <c r="C223" i="32"/>
  <c r="B223" i="32"/>
  <c r="D222" i="32"/>
  <c r="E222" i="32" s="1"/>
  <c r="C222" i="32"/>
  <c r="B222" i="32"/>
  <c r="D221" i="32"/>
  <c r="E221" i="32" s="1"/>
  <c r="M221" i="32" s="1"/>
  <c r="C221" i="32"/>
  <c r="B221" i="32"/>
  <c r="D220" i="32"/>
  <c r="E220" i="32" s="1"/>
  <c r="O220" i="32" s="1"/>
  <c r="C220" i="32"/>
  <c r="B220" i="32"/>
  <c r="J220" i="32" s="1"/>
  <c r="D219" i="32"/>
  <c r="E219" i="32" s="1"/>
  <c r="C219" i="32"/>
  <c r="B219" i="32"/>
  <c r="K219" i="32" s="1"/>
  <c r="D218" i="32"/>
  <c r="E218" i="32" s="1"/>
  <c r="C218" i="32"/>
  <c r="B218" i="32"/>
  <c r="D217" i="32"/>
  <c r="E217" i="32" s="1"/>
  <c r="M217" i="32" s="1"/>
  <c r="C217" i="32"/>
  <c r="B217" i="32"/>
  <c r="K217" i="32" s="1"/>
  <c r="D216" i="32"/>
  <c r="E216" i="32" s="1"/>
  <c r="O216" i="32" s="1"/>
  <c r="C216" i="32"/>
  <c r="B216" i="32"/>
  <c r="J216" i="32" s="1"/>
  <c r="D215" i="32"/>
  <c r="E215" i="32" s="1"/>
  <c r="C215" i="32"/>
  <c r="B215" i="32"/>
  <c r="K215" i="32" s="1"/>
  <c r="D214" i="32"/>
  <c r="E214" i="32" s="1"/>
  <c r="C214" i="32"/>
  <c r="B214" i="32"/>
  <c r="D213" i="32"/>
  <c r="E213" i="32" s="1"/>
  <c r="M213" i="32" s="1"/>
  <c r="C213" i="32"/>
  <c r="B213" i="32"/>
  <c r="D212" i="32"/>
  <c r="E212" i="32" s="1"/>
  <c r="O212" i="32" s="1"/>
  <c r="C212" i="32"/>
  <c r="B212" i="32"/>
  <c r="D211" i="32"/>
  <c r="E211" i="32" s="1"/>
  <c r="C211" i="32"/>
  <c r="B211" i="32"/>
  <c r="D210" i="32"/>
  <c r="E210" i="32" s="1"/>
  <c r="C210" i="32"/>
  <c r="B210" i="32"/>
  <c r="D209" i="32"/>
  <c r="E209" i="32" s="1"/>
  <c r="M209" i="32" s="1"/>
  <c r="C209" i="32"/>
  <c r="B209" i="32"/>
  <c r="K208" i="32"/>
  <c r="D208" i="32"/>
  <c r="E208" i="32" s="1"/>
  <c r="O208" i="32" s="1"/>
  <c r="C208" i="32"/>
  <c r="B208" i="32"/>
  <c r="J208" i="32" s="1"/>
  <c r="L207" i="32"/>
  <c r="D207" i="32"/>
  <c r="E207" i="32" s="1"/>
  <c r="C207" i="32"/>
  <c r="B207" i="32"/>
  <c r="K207" i="32" s="1"/>
  <c r="E206" i="32"/>
  <c r="D206" i="32"/>
  <c r="C206" i="32"/>
  <c r="B206" i="32"/>
  <c r="K205" i="32"/>
  <c r="D205" i="32"/>
  <c r="C205" i="32"/>
  <c r="B205" i="32"/>
  <c r="K204" i="32"/>
  <c r="D204" i="32"/>
  <c r="C204" i="32"/>
  <c r="B204" i="32"/>
  <c r="J204" i="32" s="1"/>
  <c r="L203" i="32"/>
  <c r="D203" i="32"/>
  <c r="C203" i="32"/>
  <c r="B203" i="32"/>
  <c r="K203" i="32" s="1"/>
  <c r="D202" i="32"/>
  <c r="E202" i="32" s="1"/>
  <c r="C202" i="32"/>
  <c r="B202" i="32"/>
  <c r="D201" i="32"/>
  <c r="C201" i="32"/>
  <c r="B201" i="32"/>
  <c r="L201" i="32" s="1"/>
  <c r="D200" i="32"/>
  <c r="E200" i="32" s="1"/>
  <c r="O200" i="32" s="1"/>
  <c r="C200" i="32"/>
  <c r="B200" i="32"/>
  <c r="D199" i="32"/>
  <c r="C199" i="32"/>
  <c r="B199" i="32"/>
  <c r="D198" i="32"/>
  <c r="E198" i="32" s="1"/>
  <c r="C198" i="32"/>
  <c r="B198" i="32"/>
  <c r="D197" i="32"/>
  <c r="C197" i="32"/>
  <c r="B197" i="32"/>
  <c r="D196" i="32"/>
  <c r="C196" i="32"/>
  <c r="B196" i="32"/>
  <c r="D195" i="32"/>
  <c r="C195" i="32"/>
  <c r="B195" i="32"/>
  <c r="D194" i="32"/>
  <c r="E194" i="32" s="1"/>
  <c r="C194" i="32"/>
  <c r="B194" i="32"/>
  <c r="D193" i="32"/>
  <c r="C193" i="32"/>
  <c r="B193" i="32"/>
  <c r="D192" i="32"/>
  <c r="C192" i="32"/>
  <c r="B192" i="32"/>
  <c r="D191" i="32"/>
  <c r="C191" i="32"/>
  <c r="B191" i="32"/>
  <c r="D190" i="32"/>
  <c r="E190" i="32" s="1"/>
  <c r="C190" i="32"/>
  <c r="B190" i="32"/>
  <c r="D189" i="32"/>
  <c r="E189" i="32" s="1"/>
  <c r="C189" i="32"/>
  <c r="B189" i="32"/>
  <c r="L189" i="32" s="1"/>
  <c r="D188" i="32"/>
  <c r="C188" i="32"/>
  <c r="B188" i="32"/>
  <c r="J188" i="32" s="1"/>
  <c r="D187" i="32"/>
  <c r="C187" i="32"/>
  <c r="B187" i="32"/>
  <c r="K187" i="32" s="1"/>
  <c r="D186" i="32"/>
  <c r="C186" i="32"/>
  <c r="B186" i="32"/>
  <c r="D185" i="32"/>
  <c r="C185" i="32"/>
  <c r="B185" i="32"/>
  <c r="D184" i="32"/>
  <c r="C184" i="32"/>
  <c r="B184" i="32"/>
  <c r="D183" i="32"/>
  <c r="E183" i="32" s="1"/>
  <c r="C183" i="32"/>
  <c r="B183" i="32"/>
  <c r="D182" i="32"/>
  <c r="C182" i="32"/>
  <c r="B182" i="32"/>
  <c r="J181" i="32"/>
  <c r="D181" i="32"/>
  <c r="C181" i="32"/>
  <c r="B181" i="32"/>
  <c r="L181" i="32" s="1"/>
  <c r="D180" i="32"/>
  <c r="C180" i="32"/>
  <c r="B180" i="32"/>
  <c r="L180" i="32" s="1"/>
  <c r="D179" i="32"/>
  <c r="C179" i="32"/>
  <c r="B179" i="32"/>
  <c r="E178" i="32"/>
  <c r="D178" i="32"/>
  <c r="C178" i="32"/>
  <c r="B178" i="32"/>
  <c r="D177" i="32"/>
  <c r="E177" i="32" s="1"/>
  <c r="C177" i="32"/>
  <c r="B177" i="32"/>
  <c r="D176" i="32"/>
  <c r="C176" i="32"/>
  <c r="B176" i="32"/>
  <c r="D175" i="32"/>
  <c r="C175" i="32"/>
  <c r="B175" i="32"/>
  <c r="D174" i="32"/>
  <c r="C174" i="32"/>
  <c r="E174" i="32" s="1"/>
  <c r="B174" i="32"/>
  <c r="D173" i="32"/>
  <c r="E173" i="32" s="1"/>
  <c r="C173" i="32"/>
  <c r="B173" i="32"/>
  <c r="D172" i="32"/>
  <c r="C172" i="32"/>
  <c r="B172" i="32"/>
  <c r="D171" i="32"/>
  <c r="C171" i="32"/>
  <c r="B171" i="32"/>
  <c r="D170" i="32"/>
  <c r="C170" i="32"/>
  <c r="B170" i="32"/>
  <c r="D169" i="32"/>
  <c r="C169" i="32"/>
  <c r="B169" i="32"/>
  <c r="D168" i="32"/>
  <c r="C168" i="32"/>
  <c r="B168" i="32"/>
  <c r="D167" i="32"/>
  <c r="C167" i="32"/>
  <c r="B167" i="32"/>
  <c r="D166" i="32"/>
  <c r="C166" i="32"/>
  <c r="E166" i="32" s="1"/>
  <c r="B166" i="32"/>
  <c r="D165" i="32"/>
  <c r="E165" i="32" s="1"/>
  <c r="M165" i="32" s="1"/>
  <c r="C165" i="32"/>
  <c r="B165" i="32"/>
  <c r="D164" i="32"/>
  <c r="E164" i="32" s="1"/>
  <c r="N164" i="32" s="1"/>
  <c r="C164" i="32"/>
  <c r="B164" i="32"/>
  <c r="D163" i="32"/>
  <c r="E163" i="32" s="1"/>
  <c r="N163" i="32" s="1"/>
  <c r="C163" i="32"/>
  <c r="B163" i="32"/>
  <c r="D162" i="32"/>
  <c r="E162" i="32" s="1"/>
  <c r="N162" i="32" s="1"/>
  <c r="C162" i="32"/>
  <c r="B162" i="32"/>
  <c r="D161" i="32"/>
  <c r="C161" i="32"/>
  <c r="B161" i="32"/>
  <c r="D160" i="32"/>
  <c r="C160" i="32"/>
  <c r="B160" i="32"/>
  <c r="D159" i="32"/>
  <c r="C159" i="32"/>
  <c r="B159" i="32"/>
  <c r="D158" i="32"/>
  <c r="C158" i="32"/>
  <c r="B158" i="32"/>
  <c r="D157" i="32"/>
  <c r="C157" i="32"/>
  <c r="B157" i="32"/>
  <c r="D156" i="32"/>
  <c r="C156" i="32"/>
  <c r="E156" i="32" s="1"/>
  <c r="N156" i="32" s="1"/>
  <c r="B156" i="32"/>
  <c r="D155" i="32"/>
  <c r="C155" i="32"/>
  <c r="B155" i="32"/>
  <c r="D154" i="32"/>
  <c r="C154" i="32"/>
  <c r="E154" i="32" s="1"/>
  <c r="B154" i="32"/>
  <c r="D153" i="32"/>
  <c r="C153" i="32"/>
  <c r="B153" i="32"/>
  <c r="D152" i="32"/>
  <c r="C152" i="32"/>
  <c r="B152" i="32"/>
  <c r="D151" i="32"/>
  <c r="E151" i="32" s="1"/>
  <c r="C151" i="32"/>
  <c r="B151" i="32"/>
  <c r="D150" i="32"/>
  <c r="C150" i="32"/>
  <c r="E150" i="32" s="1"/>
  <c r="B150" i="32"/>
  <c r="D149" i="32"/>
  <c r="E149" i="32" s="1"/>
  <c r="C149" i="32"/>
  <c r="B149" i="32"/>
  <c r="D148" i="32"/>
  <c r="C148" i="32"/>
  <c r="B148" i="32"/>
  <c r="D147" i="32"/>
  <c r="E147" i="32" s="1"/>
  <c r="C147" i="32"/>
  <c r="B147" i="32"/>
  <c r="D146" i="32"/>
  <c r="C146" i="32"/>
  <c r="B146" i="32"/>
  <c r="D145" i="32"/>
  <c r="C145" i="32"/>
  <c r="B145" i="32"/>
  <c r="D144" i="32"/>
  <c r="C144" i="32"/>
  <c r="B144" i="32"/>
  <c r="D143" i="32"/>
  <c r="E143" i="32" s="1"/>
  <c r="M143" i="32" s="1"/>
  <c r="C143" i="32"/>
  <c r="B143" i="32"/>
  <c r="K143" i="32" s="1"/>
  <c r="D142" i="32"/>
  <c r="C142" i="32"/>
  <c r="B142" i="32"/>
  <c r="K141" i="32"/>
  <c r="D141" i="32"/>
  <c r="C141" i="32"/>
  <c r="B141" i="32"/>
  <c r="L141" i="32" s="1"/>
  <c r="K140" i="32"/>
  <c r="D140" i="32"/>
  <c r="C140" i="32"/>
  <c r="B140" i="32"/>
  <c r="J140" i="32" s="1"/>
  <c r="D139" i="32"/>
  <c r="E139" i="32" s="1"/>
  <c r="M139" i="32" s="1"/>
  <c r="C139" i="32"/>
  <c r="B139" i="32"/>
  <c r="K139" i="32" s="1"/>
  <c r="D138" i="32"/>
  <c r="E138" i="32" s="1"/>
  <c r="C138" i="32"/>
  <c r="B138" i="32"/>
  <c r="J138" i="32" s="1"/>
  <c r="D137" i="32"/>
  <c r="E137" i="32" s="1"/>
  <c r="O137" i="32" s="1"/>
  <c r="C137" i="32"/>
  <c r="B137" i="32"/>
  <c r="L137" i="32" s="1"/>
  <c r="D136" i="32"/>
  <c r="C136" i="32"/>
  <c r="B136" i="32"/>
  <c r="L136" i="32" s="1"/>
  <c r="D135" i="32"/>
  <c r="E135" i="32" s="1"/>
  <c r="C135" i="32"/>
  <c r="B135" i="32"/>
  <c r="D134" i="32"/>
  <c r="C134" i="32"/>
  <c r="B134" i="32"/>
  <c r="J134" i="32" s="1"/>
  <c r="K133" i="32"/>
  <c r="D133" i="32"/>
  <c r="C133" i="32"/>
  <c r="B133" i="32"/>
  <c r="L133" i="32" s="1"/>
  <c r="D132" i="32"/>
  <c r="C132" i="32"/>
  <c r="B132" i="32"/>
  <c r="D131" i="32"/>
  <c r="C131" i="32"/>
  <c r="B131" i="32"/>
  <c r="K131" i="32" s="1"/>
  <c r="D130" i="32"/>
  <c r="E130" i="32" s="1"/>
  <c r="C130" i="32"/>
  <c r="B130" i="32"/>
  <c r="D129" i="32"/>
  <c r="C129" i="32"/>
  <c r="B129" i="32"/>
  <c r="D128" i="32"/>
  <c r="C128" i="32"/>
  <c r="B128" i="32"/>
  <c r="D127" i="32"/>
  <c r="C127" i="32"/>
  <c r="B127" i="32"/>
  <c r="K127" i="32" s="1"/>
  <c r="D126" i="32"/>
  <c r="C126" i="32"/>
  <c r="E126" i="32" s="1"/>
  <c r="B126" i="32"/>
  <c r="J126" i="32" s="1"/>
  <c r="K125" i="32"/>
  <c r="D125" i="32"/>
  <c r="C125" i="32"/>
  <c r="B125" i="32"/>
  <c r="L125" i="32" s="1"/>
  <c r="L124" i="32"/>
  <c r="D124" i="32"/>
  <c r="C124" i="32"/>
  <c r="B124" i="32"/>
  <c r="D123" i="32"/>
  <c r="E123" i="32" s="1"/>
  <c r="M123" i="32" s="1"/>
  <c r="C123" i="32"/>
  <c r="B123" i="32"/>
  <c r="K123" i="32" s="1"/>
  <c r="D122" i="32"/>
  <c r="E122" i="32" s="1"/>
  <c r="C122" i="32"/>
  <c r="B122" i="32"/>
  <c r="D121" i="32"/>
  <c r="E121" i="32" s="1"/>
  <c r="C121" i="32"/>
  <c r="B121" i="32"/>
  <c r="L121" i="32" s="1"/>
  <c r="D120" i="32"/>
  <c r="C120" i="32"/>
  <c r="B120" i="32"/>
  <c r="D119" i="32"/>
  <c r="E119" i="32" s="1"/>
  <c r="C119" i="32"/>
  <c r="B119" i="32"/>
  <c r="D118" i="32"/>
  <c r="C118" i="32"/>
  <c r="B118" i="32"/>
  <c r="K117" i="32"/>
  <c r="D117" i="32"/>
  <c r="C117" i="32"/>
  <c r="B117" i="32"/>
  <c r="L117" i="32" s="1"/>
  <c r="K116" i="32"/>
  <c r="D116" i="32"/>
  <c r="C116" i="32"/>
  <c r="B116" i="32"/>
  <c r="J116" i="32" s="1"/>
  <c r="D115" i="32"/>
  <c r="C115" i="32"/>
  <c r="B115" i="32"/>
  <c r="K115" i="32" s="1"/>
  <c r="D114" i="32"/>
  <c r="E114" i="32" s="1"/>
  <c r="C114" i="32"/>
  <c r="B114" i="32"/>
  <c r="D113" i="32"/>
  <c r="E113" i="32" s="1"/>
  <c r="C113" i="32"/>
  <c r="B113" i="32"/>
  <c r="L113" i="32" s="1"/>
  <c r="D112" i="32"/>
  <c r="E112" i="32" s="1"/>
  <c r="C112" i="32"/>
  <c r="B112" i="32"/>
  <c r="J112" i="32" s="1"/>
  <c r="D111" i="32"/>
  <c r="E111" i="32" s="1"/>
  <c r="M111" i="32" s="1"/>
  <c r="C111" i="32"/>
  <c r="B111" i="32"/>
  <c r="K111" i="32" s="1"/>
  <c r="D110" i="32"/>
  <c r="E110" i="32" s="1"/>
  <c r="C110" i="32"/>
  <c r="B110" i="32"/>
  <c r="D109" i="32"/>
  <c r="C109" i="32"/>
  <c r="B109" i="32"/>
  <c r="D108" i="32"/>
  <c r="E108" i="32" s="1"/>
  <c r="C108" i="32"/>
  <c r="B108" i="32"/>
  <c r="D107" i="32"/>
  <c r="C107" i="32"/>
  <c r="B107" i="32"/>
  <c r="D106" i="32"/>
  <c r="E106" i="32" s="1"/>
  <c r="C106" i="32"/>
  <c r="B106" i="32"/>
  <c r="D105" i="32"/>
  <c r="C105" i="32"/>
  <c r="B105" i="32"/>
  <c r="D104" i="32"/>
  <c r="C104" i="32"/>
  <c r="B104" i="32"/>
  <c r="D103" i="32"/>
  <c r="C103" i="32"/>
  <c r="B103" i="32"/>
  <c r="D102" i="32"/>
  <c r="C102" i="32"/>
  <c r="E102" i="32" s="1"/>
  <c r="B102" i="32"/>
  <c r="D101" i="32"/>
  <c r="C101" i="32"/>
  <c r="B101" i="32"/>
  <c r="D100" i="32"/>
  <c r="E100" i="32" s="1"/>
  <c r="C100" i="32"/>
  <c r="B100" i="32"/>
  <c r="J100" i="32" s="1"/>
  <c r="D99" i="32"/>
  <c r="E99" i="32" s="1"/>
  <c r="C99" i="32"/>
  <c r="B99" i="32"/>
  <c r="K99" i="32" s="1"/>
  <c r="D98" i="32"/>
  <c r="C98" i="32"/>
  <c r="B98" i="32"/>
  <c r="J98" i="32" s="1"/>
  <c r="D97" i="32"/>
  <c r="C97" i="32"/>
  <c r="B97" i="32"/>
  <c r="L97" i="32" s="1"/>
  <c r="D96" i="32"/>
  <c r="E96" i="32" s="1"/>
  <c r="C96" i="32"/>
  <c r="B96" i="32"/>
  <c r="J96" i="32" s="1"/>
  <c r="D95" i="32"/>
  <c r="E95" i="32" s="1"/>
  <c r="C95" i="32"/>
  <c r="B95" i="32"/>
  <c r="K95" i="32" s="1"/>
  <c r="D94" i="32"/>
  <c r="E94" i="32" s="1"/>
  <c r="O94" i="32" s="1"/>
  <c r="C94" i="32"/>
  <c r="B94" i="32"/>
  <c r="J94" i="32" s="1"/>
  <c r="D93" i="32"/>
  <c r="C93" i="32"/>
  <c r="B93" i="32"/>
  <c r="D92" i="32"/>
  <c r="E92" i="32" s="1"/>
  <c r="C92" i="32"/>
  <c r="B92" i="32"/>
  <c r="D91" i="32"/>
  <c r="C91" i="32"/>
  <c r="B91" i="32"/>
  <c r="E90" i="32"/>
  <c r="O90" i="32" s="1"/>
  <c r="D90" i="32"/>
  <c r="C90" i="32"/>
  <c r="B90" i="32"/>
  <c r="J90" i="32" s="1"/>
  <c r="J89" i="32"/>
  <c r="D89" i="32"/>
  <c r="C89" i="32"/>
  <c r="B89" i="32"/>
  <c r="L89" i="32" s="1"/>
  <c r="D88" i="32"/>
  <c r="C88" i="32"/>
  <c r="B88" i="32"/>
  <c r="L88" i="32" s="1"/>
  <c r="D87" i="32"/>
  <c r="C87" i="32"/>
  <c r="B87" i="32"/>
  <c r="K87" i="32" s="1"/>
  <c r="D86" i="32"/>
  <c r="E86" i="32" s="1"/>
  <c r="O86" i="32" s="1"/>
  <c r="C86" i="32"/>
  <c r="B86" i="32"/>
  <c r="J86" i="32" s="1"/>
  <c r="D85" i="32"/>
  <c r="C85" i="32"/>
  <c r="B85" i="32"/>
  <c r="L85" i="32" s="1"/>
  <c r="K84" i="32"/>
  <c r="D84" i="32"/>
  <c r="C84" i="32"/>
  <c r="B84" i="32"/>
  <c r="J84" i="32" s="1"/>
  <c r="E83" i="32"/>
  <c r="D83" i="32"/>
  <c r="C83" i="32"/>
  <c r="B83" i="32"/>
  <c r="E82" i="32"/>
  <c r="O82" i="32" s="1"/>
  <c r="D82" i="32"/>
  <c r="C82" i="32"/>
  <c r="B82" i="32"/>
  <c r="J82" i="32" s="1"/>
  <c r="D81" i="32"/>
  <c r="C81" i="32"/>
  <c r="B81" i="32"/>
  <c r="D80" i="32"/>
  <c r="E80" i="32" s="1"/>
  <c r="M80" i="32" s="1"/>
  <c r="C80" i="32"/>
  <c r="B80" i="32"/>
  <c r="K80" i="32" s="1"/>
  <c r="D79" i="32"/>
  <c r="C79" i="32"/>
  <c r="B79" i="32"/>
  <c r="J79" i="32" s="1"/>
  <c r="D78" i="32"/>
  <c r="C78" i="32"/>
  <c r="B78" i="32"/>
  <c r="D77" i="32"/>
  <c r="E77" i="32" s="1"/>
  <c r="O77" i="32" s="1"/>
  <c r="C77" i="32"/>
  <c r="B77" i="32"/>
  <c r="L77" i="32" s="1"/>
  <c r="D76" i="32"/>
  <c r="C76" i="32"/>
  <c r="B76" i="32"/>
  <c r="L76" i="32" s="1"/>
  <c r="K75" i="32"/>
  <c r="D75" i="32"/>
  <c r="C75" i="32"/>
  <c r="B75" i="32"/>
  <c r="J75" i="32" s="1"/>
  <c r="E74" i="32"/>
  <c r="O74" i="32" s="1"/>
  <c r="D74" i="32"/>
  <c r="C74" i="32"/>
  <c r="B74" i="32"/>
  <c r="K74" i="32" s="1"/>
  <c r="J73" i="32"/>
  <c r="D73" i="32"/>
  <c r="C73" i="32"/>
  <c r="B73" i="32"/>
  <c r="L73" i="32" s="1"/>
  <c r="J72" i="32"/>
  <c r="D72" i="32"/>
  <c r="C72" i="32"/>
  <c r="B72" i="32"/>
  <c r="K72" i="32" s="1"/>
  <c r="K71" i="32"/>
  <c r="D71" i="32"/>
  <c r="C71" i="32"/>
  <c r="B71" i="32"/>
  <c r="J71" i="32" s="1"/>
  <c r="E70" i="32"/>
  <c r="D70" i="32"/>
  <c r="C70" i="32"/>
  <c r="B70" i="32"/>
  <c r="K70" i="32" s="1"/>
  <c r="E69" i="32"/>
  <c r="O69" i="32" s="1"/>
  <c r="D69" i="32"/>
  <c r="C69" i="32"/>
  <c r="B69" i="32"/>
  <c r="D68" i="32"/>
  <c r="E68" i="32" s="1"/>
  <c r="C68" i="32"/>
  <c r="B68" i="32"/>
  <c r="D67" i="32"/>
  <c r="C67" i="32"/>
  <c r="E67" i="32" s="1"/>
  <c r="B67" i="32"/>
  <c r="D66" i="32"/>
  <c r="C66" i="32"/>
  <c r="B66" i="32"/>
  <c r="D65" i="32"/>
  <c r="C65" i="32"/>
  <c r="E65" i="32" s="1"/>
  <c r="B65" i="32"/>
  <c r="D64" i="32"/>
  <c r="E64" i="32" s="1"/>
  <c r="C64" i="32"/>
  <c r="B64" i="32"/>
  <c r="D63" i="32"/>
  <c r="C63" i="32"/>
  <c r="B63" i="32"/>
  <c r="D62" i="32"/>
  <c r="E62" i="32" s="1"/>
  <c r="C62" i="32"/>
  <c r="B62" i="32"/>
  <c r="D61" i="32"/>
  <c r="C61" i="32"/>
  <c r="B61" i="32"/>
  <c r="D60" i="32"/>
  <c r="C60" i="32"/>
  <c r="B60" i="32"/>
  <c r="D59" i="32"/>
  <c r="C59" i="32"/>
  <c r="E59" i="32" s="1"/>
  <c r="B59" i="32"/>
  <c r="D58" i="32"/>
  <c r="E58" i="32" s="1"/>
  <c r="C58" i="32"/>
  <c r="B58" i="32"/>
  <c r="D57" i="32"/>
  <c r="C57" i="32"/>
  <c r="B57" i="32"/>
  <c r="D56" i="32"/>
  <c r="C56" i="32"/>
  <c r="B56" i="32"/>
  <c r="D55" i="32"/>
  <c r="C55" i="32"/>
  <c r="B55" i="32"/>
  <c r="D54" i="32"/>
  <c r="E54" i="32" s="1"/>
  <c r="C54" i="32"/>
  <c r="B54" i="32"/>
  <c r="D53" i="32"/>
  <c r="C53" i="32"/>
  <c r="B53" i="32"/>
  <c r="D52" i="32"/>
  <c r="C52" i="32"/>
  <c r="B52" i="32"/>
  <c r="D51" i="32"/>
  <c r="C51" i="32"/>
  <c r="B51" i="32"/>
  <c r="D50" i="32"/>
  <c r="E50" i="32" s="1"/>
  <c r="C50" i="32"/>
  <c r="B50" i="32"/>
  <c r="D49" i="32"/>
  <c r="C49" i="32"/>
  <c r="B49" i="32"/>
  <c r="D48" i="32"/>
  <c r="C48" i="32"/>
  <c r="B48" i="32"/>
  <c r="D47" i="32"/>
  <c r="C47" i="32"/>
  <c r="E47" i="32" s="1"/>
  <c r="B47" i="32"/>
  <c r="D46" i="32"/>
  <c r="E46" i="32" s="1"/>
  <c r="C46" i="32"/>
  <c r="B46" i="32"/>
  <c r="D45" i="32"/>
  <c r="E45" i="32" s="1"/>
  <c r="C45" i="32"/>
  <c r="B45" i="32"/>
  <c r="D44" i="32"/>
  <c r="C44" i="32"/>
  <c r="B44" i="32"/>
  <c r="D43" i="32"/>
  <c r="C43" i="32"/>
  <c r="B43" i="32"/>
  <c r="D42" i="32"/>
  <c r="C42" i="32"/>
  <c r="B42" i="32"/>
  <c r="D41" i="32"/>
  <c r="C41" i="32"/>
  <c r="B41" i="32"/>
  <c r="D40" i="32"/>
  <c r="C40" i="32"/>
  <c r="B40" i="32"/>
  <c r="D39" i="32"/>
  <c r="C39" i="32"/>
  <c r="B39" i="32"/>
  <c r="D38" i="32"/>
  <c r="C38" i="32"/>
  <c r="B38" i="32"/>
  <c r="D37" i="32"/>
  <c r="E37" i="32" s="1"/>
  <c r="C37" i="32"/>
  <c r="B37" i="32"/>
  <c r="D36" i="32"/>
  <c r="C36" i="32"/>
  <c r="B36" i="32"/>
  <c r="D35" i="32"/>
  <c r="C35" i="32"/>
  <c r="B35" i="32"/>
  <c r="D34" i="32"/>
  <c r="C34" i="32"/>
  <c r="B34" i="32"/>
  <c r="D33" i="32"/>
  <c r="C33" i="32"/>
  <c r="E33" i="32" s="1"/>
  <c r="B33" i="32"/>
  <c r="D32" i="32"/>
  <c r="E32" i="32" s="1"/>
  <c r="C32" i="32"/>
  <c r="B32" i="32"/>
  <c r="D31" i="32"/>
  <c r="C31" i="32"/>
  <c r="E31" i="32" s="1"/>
  <c r="B31" i="32"/>
  <c r="D30" i="32"/>
  <c r="E30" i="32" s="1"/>
  <c r="C30" i="32"/>
  <c r="B30" i="32"/>
  <c r="D29" i="32"/>
  <c r="E29" i="32" s="1"/>
  <c r="C29" i="32"/>
  <c r="B29" i="32"/>
  <c r="D28" i="32"/>
  <c r="C28" i="32"/>
  <c r="B28" i="32"/>
  <c r="D27" i="32"/>
  <c r="C27" i="32"/>
  <c r="B27" i="32"/>
  <c r="D26" i="32"/>
  <c r="C26" i="32"/>
  <c r="B26" i="32"/>
  <c r="D25" i="32"/>
  <c r="C25" i="32"/>
  <c r="B25" i="32"/>
  <c r="D24" i="32"/>
  <c r="C24" i="32"/>
  <c r="B24" i="32"/>
  <c r="D23" i="32"/>
  <c r="C23" i="32"/>
  <c r="B23" i="32"/>
  <c r="D22" i="32"/>
  <c r="C22" i="32"/>
  <c r="B22" i="32"/>
  <c r="D21" i="32"/>
  <c r="E21" i="32" s="1"/>
  <c r="C21" i="32"/>
  <c r="B21" i="32"/>
  <c r="D20" i="32"/>
  <c r="C20" i="32"/>
  <c r="B20" i="32"/>
  <c r="D19" i="32"/>
  <c r="C19" i="32"/>
  <c r="B19" i="32"/>
  <c r="D18" i="32"/>
  <c r="C18" i="32"/>
  <c r="B18" i="32"/>
  <c r="E17" i="32"/>
  <c r="D17" i="32"/>
  <c r="C17" i="32"/>
  <c r="B17" i="32"/>
  <c r="D16" i="32"/>
  <c r="E16" i="32" s="1"/>
  <c r="C16" i="32"/>
  <c r="B16" i="32"/>
  <c r="D15" i="32"/>
  <c r="C15" i="32"/>
  <c r="E15" i="32" s="1"/>
  <c r="B15" i="32"/>
  <c r="D14" i="32"/>
  <c r="E14" i="32" s="1"/>
  <c r="C14" i="32"/>
  <c r="B14" i="32"/>
  <c r="D13" i="32"/>
  <c r="E13" i="32" s="1"/>
  <c r="C13" i="32"/>
  <c r="B13" i="32"/>
  <c r="D12" i="32"/>
  <c r="C12" i="32"/>
  <c r="B12" i="32"/>
  <c r="D11" i="32"/>
  <c r="C11" i="32"/>
  <c r="B11" i="32"/>
  <c r="D10" i="32"/>
  <c r="C10" i="32"/>
  <c r="B10" i="32"/>
  <c r="K10" i="32" s="1"/>
  <c r="D9" i="32"/>
  <c r="C9" i="32"/>
  <c r="E9" i="32" s="1"/>
  <c r="B9" i="32"/>
  <c r="J9" i="32" s="1"/>
  <c r="D8" i="32"/>
  <c r="E8" i="32" s="1"/>
  <c r="C8" i="32"/>
  <c r="B8" i="32"/>
  <c r="D7" i="32"/>
  <c r="C7" i="32"/>
  <c r="B7" i="32"/>
  <c r="L7" i="32" s="1"/>
  <c r="D6" i="32"/>
  <c r="E6" i="32" s="1"/>
  <c r="C6" i="32"/>
  <c r="B6" i="32"/>
  <c r="K6" i="32" s="1"/>
  <c r="D5" i="32"/>
  <c r="E5" i="32" s="1"/>
  <c r="C5" i="32"/>
  <c r="B5" i="32"/>
  <c r="D4" i="32"/>
  <c r="C4" i="32"/>
  <c r="B4" i="32"/>
  <c r="D3" i="32"/>
  <c r="C3" i="32"/>
  <c r="B3" i="32"/>
  <c r="D2" i="32"/>
  <c r="C2" i="32"/>
  <c r="B2" i="32"/>
  <c r="P891" i="30"/>
  <c r="Q891" i="30" s="1"/>
  <c r="O891" i="30"/>
  <c r="H891" i="30"/>
  <c r="F891" i="30"/>
  <c r="E891" i="30"/>
  <c r="P890" i="30"/>
  <c r="H890" i="30" s="1"/>
  <c r="O890" i="30"/>
  <c r="F890" i="30"/>
  <c r="E890" i="30"/>
  <c r="P889" i="30"/>
  <c r="Q889" i="30" s="1"/>
  <c r="O889" i="30"/>
  <c r="F889" i="30"/>
  <c r="E889" i="30"/>
  <c r="J889" i="30" s="1"/>
  <c r="P888" i="30"/>
  <c r="O888" i="30"/>
  <c r="F888" i="30"/>
  <c r="E888" i="30"/>
  <c r="P887" i="30"/>
  <c r="R887" i="30" s="1"/>
  <c r="O887" i="30"/>
  <c r="J887" i="30"/>
  <c r="F887" i="30"/>
  <c r="E887" i="30"/>
  <c r="G887" i="30" s="1"/>
  <c r="P886" i="30"/>
  <c r="H886" i="30" s="1"/>
  <c r="O886" i="30"/>
  <c r="F886" i="30"/>
  <c r="E886" i="30"/>
  <c r="R885" i="30"/>
  <c r="P885" i="30"/>
  <c r="O885" i="30"/>
  <c r="F885" i="30"/>
  <c r="E885" i="30"/>
  <c r="P884" i="30"/>
  <c r="O884" i="30"/>
  <c r="F884" i="30"/>
  <c r="E884" i="30"/>
  <c r="P883" i="30"/>
  <c r="Q883" i="30" s="1"/>
  <c r="O883" i="30"/>
  <c r="J883" i="30"/>
  <c r="H883" i="30"/>
  <c r="F883" i="30"/>
  <c r="E883" i="30"/>
  <c r="P882" i="30"/>
  <c r="O882" i="30"/>
  <c r="F882" i="30"/>
  <c r="E882" i="30"/>
  <c r="P881" i="30"/>
  <c r="Q881" i="30" s="1"/>
  <c r="O881" i="30"/>
  <c r="F881" i="30"/>
  <c r="E881" i="30"/>
  <c r="P880" i="30"/>
  <c r="H880" i="30" s="1"/>
  <c r="O880" i="30"/>
  <c r="F880" i="30"/>
  <c r="E880" i="30"/>
  <c r="R879" i="30"/>
  <c r="P879" i="30"/>
  <c r="O879" i="30"/>
  <c r="J879" i="30"/>
  <c r="F879" i="30"/>
  <c r="E879" i="30"/>
  <c r="P878" i="30"/>
  <c r="O878" i="30"/>
  <c r="H878" i="30"/>
  <c r="F878" i="30"/>
  <c r="E878" i="30"/>
  <c r="R877" i="30"/>
  <c r="P877" i="30"/>
  <c r="O877" i="30"/>
  <c r="F877" i="30"/>
  <c r="E877" i="30"/>
  <c r="P876" i="30"/>
  <c r="O876" i="30"/>
  <c r="F876" i="30"/>
  <c r="E876" i="30"/>
  <c r="R875" i="30"/>
  <c r="P875" i="30"/>
  <c r="O875" i="30"/>
  <c r="J875" i="30"/>
  <c r="F875" i="30"/>
  <c r="E875" i="30"/>
  <c r="P874" i="30"/>
  <c r="O874" i="30"/>
  <c r="H874" i="30"/>
  <c r="F874" i="30"/>
  <c r="E874" i="30"/>
  <c r="R873" i="30"/>
  <c r="P873" i="30"/>
  <c r="O873" i="30"/>
  <c r="F873" i="30"/>
  <c r="E873" i="30"/>
  <c r="P872" i="30"/>
  <c r="H872" i="30" s="1"/>
  <c r="O872" i="30"/>
  <c r="F872" i="30"/>
  <c r="E872" i="30"/>
  <c r="R871" i="30"/>
  <c r="P871" i="30"/>
  <c r="O871" i="30"/>
  <c r="J871" i="30"/>
  <c r="F871" i="30"/>
  <c r="E871" i="30"/>
  <c r="P870" i="30"/>
  <c r="O870" i="30"/>
  <c r="H870" i="30"/>
  <c r="F870" i="30"/>
  <c r="E870" i="30"/>
  <c r="P869" i="30"/>
  <c r="Q869" i="30" s="1"/>
  <c r="O869" i="30"/>
  <c r="F869" i="30"/>
  <c r="E869" i="30"/>
  <c r="G869" i="30" s="1"/>
  <c r="P868" i="30"/>
  <c r="H868" i="30" s="1"/>
  <c r="O868" i="30"/>
  <c r="F868" i="30"/>
  <c r="E868" i="30"/>
  <c r="P867" i="30"/>
  <c r="R867" i="30" s="1"/>
  <c r="O867" i="30"/>
  <c r="F867" i="30"/>
  <c r="E867" i="30"/>
  <c r="P866" i="30"/>
  <c r="H866" i="30" s="1"/>
  <c r="O866" i="30"/>
  <c r="F866" i="30"/>
  <c r="E866" i="30"/>
  <c r="P865" i="30"/>
  <c r="R865" i="30" s="1"/>
  <c r="O865" i="30"/>
  <c r="F865" i="30"/>
  <c r="E865" i="30"/>
  <c r="G865" i="30" s="1"/>
  <c r="P864" i="30"/>
  <c r="H864" i="30" s="1"/>
  <c r="O864" i="30"/>
  <c r="F864" i="30"/>
  <c r="E864" i="30"/>
  <c r="P863" i="30"/>
  <c r="Q863" i="30" s="1"/>
  <c r="O863" i="30"/>
  <c r="H863" i="30"/>
  <c r="F863" i="30"/>
  <c r="J863" i="30" s="1"/>
  <c r="E863" i="30"/>
  <c r="P862" i="30"/>
  <c r="O862" i="30"/>
  <c r="H862" i="30"/>
  <c r="F862" i="30"/>
  <c r="E862" i="30"/>
  <c r="R861" i="30"/>
  <c r="P861" i="30"/>
  <c r="O861" i="30"/>
  <c r="F861" i="30"/>
  <c r="E861" i="30"/>
  <c r="P860" i="30"/>
  <c r="H860" i="30" s="1"/>
  <c r="O860" i="30"/>
  <c r="F860" i="30"/>
  <c r="E860" i="30"/>
  <c r="R859" i="30"/>
  <c r="P859" i="30"/>
  <c r="O859" i="30"/>
  <c r="J859" i="30"/>
  <c r="F859" i="30"/>
  <c r="E859" i="30"/>
  <c r="P858" i="30"/>
  <c r="O858" i="30"/>
  <c r="H858" i="30"/>
  <c r="F858" i="30"/>
  <c r="E858" i="30"/>
  <c r="P857" i="30"/>
  <c r="Q857" i="30" s="1"/>
  <c r="O857" i="30"/>
  <c r="F857" i="30"/>
  <c r="E857" i="30"/>
  <c r="G857" i="30" s="1"/>
  <c r="P856" i="30"/>
  <c r="H856" i="30" s="1"/>
  <c r="O856" i="30"/>
  <c r="F856" i="30"/>
  <c r="E856" i="30"/>
  <c r="P855" i="30"/>
  <c r="O855" i="30"/>
  <c r="J855" i="30"/>
  <c r="F855" i="30"/>
  <c r="E855" i="30"/>
  <c r="P854" i="30"/>
  <c r="H854" i="30" s="1"/>
  <c r="O854" i="30"/>
  <c r="F854" i="30"/>
  <c r="E854" i="30"/>
  <c r="P853" i="30"/>
  <c r="H853" i="30" s="1"/>
  <c r="O853" i="30"/>
  <c r="F853" i="30"/>
  <c r="E853" i="30"/>
  <c r="P852" i="30"/>
  <c r="O852" i="30"/>
  <c r="H852" i="30"/>
  <c r="F852" i="30"/>
  <c r="E852" i="30"/>
  <c r="J852" i="30" s="1"/>
  <c r="P851" i="30"/>
  <c r="O851" i="30"/>
  <c r="J851" i="30"/>
  <c r="F851" i="30"/>
  <c r="E851" i="30"/>
  <c r="P850" i="30"/>
  <c r="H850" i="30" s="1"/>
  <c r="O850" i="30"/>
  <c r="F850" i="30"/>
  <c r="E850" i="30"/>
  <c r="P849" i="30"/>
  <c r="H849" i="30" s="1"/>
  <c r="O849" i="30"/>
  <c r="F849" i="30"/>
  <c r="E849" i="30"/>
  <c r="P848" i="30"/>
  <c r="O848" i="30"/>
  <c r="H848" i="30"/>
  <c r="F848" i="30"/>
  <c r="E848" i="30"/>
  <c r="J848" i="30" s="1"/>
  <c r="P847" i="30"/>
  <c r="O847" i="30"/>
  <c r="J847" i="30"/>
  <c r="F847" i="30"/>
  <c r="E847" i="30"/>
  <c r="R846" i="30"/>
  <c r="P846" i="30"/>
  <c r="H846" i="30" s="1"/>
  <c r="O846" i="30"/>
  <c r="F846" i="30"/>
  <c r="J846" i="30" s="1"/>
  <c r="E846" i="30"/>
  <c r="P845" i="30"/>
  <c r="O845" i="30"/>
  <c r="F845" i="30"/>
  <c r="E845" i="30"/>
  <c r="P844" i="30"/>
  <c r="O844" i="30"/>
  <c r="J844" i="30"/>
  <c r="H844" i="30"/>
  <c r="F844" i="30"/>
  <c r="E844" i="30"/>
  <c r="P843" i="30"/>
  <c r="O843" i="30"/>
  <c r="F843" i="30"/>
  <c r="E843" i="30"/>
  <c r="J843" i="30" s="1"/>
  <c r="P842" i="30"/>
  <c r="H842" i="30" s="1"/>
  <c r="O842" i="30"/>
  <c r="F842" i="30"/>
  <c r="J842" i="30" s="1"/>
  <c r="E842" i="30"/>
  <c r="P841" i="30"/>
  <c r="H841" i="30" s="1"/>
  <c r="O841" i="30"/>
  <c r="F841" i="30"/>
  <c r="E841" i="30"/>
  <c r="P840" i="30"/>
  <c r="O840" i="30"/>
  <c r="J840" i="30"/>
  <c r="H840" i="30"/>
  <c r="F840" i="30"/>
  <c r="E840" i="30"/>
  <c r="P839" i="30"/>
  <c r="O839" i="30"/>
  <c r="F839" i="30"/>
  <c r="E839" i="30"/>
  <c r="J839" i="30" s="1"/>
  <c r="R838" i="30"/>
  <c r="P838" i="30"/>
  <c r="O838" i="30"/>
  <c r="H838" i="30"/>
  <c r="F838" i="30"/>
  <c r="J838" i="30" s="1"/>
  <c r="E838" i="30"/>
  <c r="P837" i="30"/>
  <c r="O837" i="30"/>
  <c r="F837" i="30"/>
  <c r="E837" i="30"/>
  <c r="P836" i="30"/>
  <c r="O836" i="30"/>
  <c r="H836" i="30"/>
  <c r="F836" i="30"/>
  <c r="E836" i="30"/>
  <c r="J836" i="30" s="1"/>
  <c r="P835" i="30"/>
  <c r="O835" i="30"/>
  <c r="F835" i="30"/>
  <c r="E835" i="30"/>
  <c r="J835" i="30" s="1"/>
  <c r="P834" i="30"/>
  <c r="R834" i="30" s="1"/>
  <c r="O834" i="30"/>
  <c r="H834" i="30"/>
  <c r="F834" i="30"/>
  <c r="E834" i="30"/>
  <c r="P833" i="30"/>
  <c r="O833" i="30"/>
  <c r="F833" i="30"/>
  <c r="E833" i="30"/>
  <c r="R832" i="30"/>
  <c r="P832" i="30"/>
  <c r="O832" i="30"/>
  <c r="H832" i="30"/>
  <c r="F832" i="30"/>
  <c r="E832" i="30"/>
  <c r="J832" i="30" s="1"/>
  <c r="P831" i="30"/>
  <c r="O831" i="30"/>
  <c r="J831" i="30"/>
  <c r="F831" i="30"/>
  <c r="E831" i="30"/>
  <c r="R830" i="30"/>
  <c r="P830" i="30"/>
  <c r="H830" i="30" s="1"/>
  <c r="O830" i="30"/>
  <c r="F830" i="30"/>
  <c r="J830" i="30" s="1"/>
  <c r="E830" i="30"/>
  <c r="P829" i="30"/>
  <c r="H829" i="30" s="1"/>
  <c r="O829" i="30"/>
  <c r="F829" i="30"/>
  <c r="E829" i="30"/>
  <c r="P828" i="30"/>
  <c r="R828" i="30" s="1"/>
  <c r="O828" i="30"/>
  <c r="F828" i="30"/>
  <c r="E828" i="30"/>
  <c r="J828" i="30" s="1"/>
  <c r="P827" i="30"/>
  <c r="O827" i="30"/>
  <c r="F827" i="30"/>
  <c r="E827" i="30"/>
  <c r="J827" i="30" s="1"/>
  <c r="P826" i="30"/>
  <c r="R826" i="30" s="1"/>
  <c r="O826" i="30"/>
  <c r="H826" i="30"/>
  <c r="F826" i="30"/>
  <c r="E826" i="30"/>
  <c r="P825" i="30"/>
  <c r="O825" i="30"/>
  <c r="F825" i="30"/>
  <c r="E825" i="30"/>
  <c r="R824" i="30"/>
  <c r="P824" i="30"/>
  <c r="O824" i="30"/>
  <c r="H824" i="30"/>
  <c r="F824" i="30"/>
  <c r="E824" i="30"/>
  <c r="J824" i="30" s="1"/>
  <c r="P823" i="30"/>
  <c r="O823" i="30"/>
  <c r="J823" i="30"/>
  <c r="F823" i="30"/>
  <c r="E823" i="30"/>
  <c r="R822" i="30"/>
  <c r="P822" i="30"/>
  <c r="O822" i="30"/>
  <c r="F822" i="30"/>
  <c r="J822" i="30" s="1"/>
  <c r="E822" i="30"/>
  <c r="P821" i="30"/>
  <c r="O821" i="30"/>
  <c r="F821" i="30"/>
  <c r="E821" i="30"/>
  <c r="P820" i="30"/>
  <c r="R820" i="30" s="1"/>
  <c r="O820" i="30"/>
  <c r="F820" i="30"/>
  <c r="E820" i="30"/>
  <c r="J820" i="30" s="1"/>
  <c r="P819" i="30"/>
  <c r="O819" i="30"/>
  <c r="F819" i="30"/>
  <c r="E819" i="30"/>
  <c r="J819" i="30" s="1"/>
  <c r="P818" i="30"/>
  <c r="R818" i="30" s="1"/>
  <c r="O818" i="30"/>
  <c r="H818" i="30"/>
  <c r="F818" i="30"/>
  <c r="E818" i="30"/>
  <c r="P817" i="30"/>
  <c r="O817" i="30"/>
  <c r="F817" i="30"/>
  <c r="E817" i="30"/>
  <c r="P816" i="30"/>
  <c r="H816" i="30" s="1"/>
  <c r="O816" i="30"/>
  <c r="F816" i="30"/>
  <c r="E816" i="30"/>
  <c r="P815" i="30"/>
  <c r="O815" i="30"/>
  <c r="J815" i="30"/>
  <c r="F815" i="30"/>
  <c r="E815" i="30"/>
  <c r="P814" i="30"/>
  <c r="O814" i="30"/>
  <c r="F814" i="30"/>
  <c r="E814" i="30"/>
  <c r="P813" i="30"/>
  <c r="H813" i="30" s="1"/>
  <c r="O813" i="30"/>
  <c r="F813" i="30"/>
  <c r="E813" i="30"/>
  <c r="R812" i="30"/>
  <c r="P812" i="30"/>
  <c r="O812" i="30"/>
  <c r="J812" i="30"/>
  <c r="H812" i="30"/>
  <c r="F812" i="30"/>
  <c r="E812" i="30"/>
  <c r="P811" i="30"/>
  <c r="O811" i="30"/>
  <c r="F811" i="30"/>
  <c r="E811" i="30"/>
  <c r="J811" i="30" s="1"/>
  <c r="R810" i="30"/>
  <c r="P810" i="30"/>
  <c r="O810" i="30"/>
  <c r="H810" i="30"/>
  <c r="F810" i="30"/>
  <c r="J810" i="30" s="1"/>
  <c r="E810" i="30"/>
  <c r="P809" i="30"/>
  <c r="O809" i="30"/>
  <c r="F809" i="30"/>
  <c r="E809" i="30"/>
  <c r="P808" i="30"/>
  <c r="O808" i="30"/>
  <c r="F808" i="30"/>
  <c r="E808" i="30"/>
  <c r="P807" i="30"/>
  <c r="O807" i="30"/>
  <c r="J807" i="30"/>
  <c r="F807" i="30"/>
  <c r="E807" i="30"/>
  <c r="P806" i="30"/>
  <c r="O806" i="30"/>
  <c r="F806" i="30"/>
  <c r="E806" i="30"/>
  <c r="P805" i="30"/>
  <c r="H805" i="30" s="1"/>
  <c r="O805" i="30"/>
  <c r="F805" i="30"/>
  <c r="E805" i="30"/>
  <c r="R804" i="30"/>
  <c r="P804" i="30"/>
  <c r="O804" i="30"/>
  <c r="J804" i="30"/>
  <c r="H804" i="30"/>
  <c r="F804" i="30"/>
  <c r="E804" i="30"/>
  <c r="P803" i="30"/>
  <c r="O803" i="30"/>
  <c r="F803" i="30"/>
  <c r="E803" i="30"/>
  <c r="J803" i="30" s="1"/>
  <c r="P802" i="30"/>
  <c r="H802" i="30" s="1"/>
  <c r="O802" i="30"/>
  <c r="F802" i="30"/>
  <c r="J802" i="30" s="1"/>
  <c r="E802" i="30"/>
  <c r="P801" i="30"/>
  <c r="O801" i="30"/>
  <c r="F801" i="30"/>
  <c r="E801" i="30"/>
  <c r="P800" i="30"/>
  <c r="O800" i="30"/>
  <c r="J800" i="30"/>
  <c r="H800" i="30"/>
  <c r="F800" i="30"/>
  <c r="E800" i="30"/>
  <c r="P799" i="30"/>
  <c r="O799" i="30"/>
  <c r="F799" i="30"/>
  <c r="E799" i="30"/>
  <c r="J799" i="30" s="1"/>
  <c r="R798" i="30"/>
  <c r="P798" i="30"/>
  <c r="O798" i="30"/>
  <c r="H798" i="30"/>
  <c r="F798" i="30"/>
  <c r="J798" i="30" s="1"/>
  <c r="E798" i="30"/>
  <c r="P797" i="30"/>
  <c r="H797" i="30" s="1"/>
  <c r="O797" i="30"/>
  <c r="F797" i="30"/>
  <c r="E797" i="30"/>
  <c r="P796" i="30"/>
  <c r="O796" i="30"/>
  <c r="F796" i="30"/>
  <c r="E796" i="30"/>
  <c r="P795" i="30"/>
  <c r="O795" i="30"/>
  <c r="J795" i="30"/>
  <c r="F795" i="30"/>
  <c r="E795" i="30"/>
  <c r="P794" i="30"/>
  <c r="O794" i="30"/>
  <c r="H794" i="30"/>
  <c r="F794" i="30"/>
  <c r="J794" i="30" s="1"/>
  <c r="E794" i="30"/>
  <c r="P793" i="30"/>
  <c r="O793" i="30"/>
  <c r="F793" i="30"/>
  <c r="E793" i="30"/>
  <c r="R792" i="30"/>
  <c r="P792" i="30"/>
  <c r="O792" i="30"/>
  <c r="H792" i="30"/>
  <c r="F792" i="30"/>
  <c r="E792" i="30"/>
  <c r="J792" i="30" s="1"/>
  <c r="P791" i="30"/>
  <c r="O791" i="30"/>
  <c r="J791" i="30"/>
  <c r="F791" i="30"/>
  <c r="E791" i="30"/>
  <c r="P790" i="30"/>
  <c r="H790" i="30" s="1"/>
  <c r="O790" i="30"/>
  <c r="F790" i="30"/>
  <c r="E790" i="30"/>
  <c r="G790" i="30" s="1"/>
  <c r="P789" i="30"/>
  <c r="H789" i="30" s="1"/>
  <c r="O789" i="30"/>
  <c r="F789" i="30"/>
  <c r="E789" i="30"/>
  <c r="R788" i="30"/>
  <c r="P788" i="30"/>
  <c r="O788" i="30"/>
  <c r="J788" i="30"/>
  <c r="H788" i="30"/>
  <c r="F788" i="30"/>
  <c r="E788" i="30"/>
  <c r="G788" i="30" s="1"/>
  <c r="P787" i="30"/>
  <c r="O787" i="30"/>
  <c r="F787" i="30"/>
  <c r="E787" i="30"/>
  <c r="J787" i="30" s="1"/>
  <c r="P786" i="30"/>
  <c r="H786" i="30" s="1"/>
  <c r="O786" i="30"/>
  <c r="F786" i="30"/>
  <c r="J786" i="30" s="1"/>
  <c r="E786" i="30"/>
  <c r="P785" i="30"/>
  <c r="H785" i="30" s="1"/>
  <c r="O785" i="30"/>
  <c r="F785" i="30"/>
  <c r="E785" i="30"/>
  <c r="P784" i="30"/>
  <c r="R784" i="30" s="1"/>
  <c r="O784" i="30"/>
  <c r="F784" i="30"/>
  <c r="E784" i="30"/>
  <c r="P783" i="30"/>
  <c r="O783" i="30"/>
  <c r="F783" i="30"/>
  <c r="E783" i="30"/>
  <c r="P782" i="30"/>
  <c r="R782" i="30" s="1"/>
  <c r="O782" i="30"/>
  <c r="H782" i="30"/>
  <c r="F782" i="30"/>
  <c r="E782" i="30"/>
  <c r="G782" i="30" s="1"/>
  <c r="P781" i="30"/>
  <c r="O781" i="30"/>
  <c r="F781" i="30"/>
  <c r="E781" i="30"/>
  <c r="P780" i="30"/>
  <c r="H780" i="30" s="1"/>
  <c r="O780" i="30"/>
  <c r="F780" i="30"/>
  <c r="E780" i="30"/>
  <c r="J780" i="30" s="1"/>
  <c r="P779" i="30"/>
  <c r="O779" i="30"/>
  <c r="J779" i="30"/>
  <c r="F779" i="30"/>
  <c r="E779" i="30"/>
  <c r="P778" i="30"/>
  <c r="O778" i="30"/>
  <c r="H778" i="30"/>
  <c r="F778" i="30"/>
  <c r="E778" i="30"/>
  <c r="G778" i="30" s="1"/>
  <c r="P777" i="30"/>
  <c r="H777" i="30" s="1"/>
  <c r="O777" i="30"/>
  <c r="F777" i="30"/>
  <c r="E777" i="30"/>
  <c r="R776" i="30"/>
  <c r="P776" i="30"/>
  <c r="O776" i="30"/>
  <c r="H776" i="30"/>
  <c r="F776" i="30"/>
  <c r="E776" i="30"/>
  <c r="J776" i="30" s="1"/>
  <c r="P775" i="30"/>
  <c r="O775" i="30"/>
  <c r="J775" i="30"/>
  <c r="F775" i="30"/>
  <c r="E775" i="30"/>
  <c r="P774" i="30"/>
  <c r="H774" i="30" s="1"/>
  <c r="O774" i="30"/>
  <c r="F774" i="30"/>
  <c r="E774" i="30"/>
  <c r="P773" i="30"/>
  <c r="H773" i="30" s="1"/>
  <c r="O773" i="30"/>
  <c r="F773" i="30"/>
  <c r="E773" i="30"/>
  <c r="R772" i="30"/>
  <c r="P772" i="30"/>
  <c r="O772" i="30"/>
  <c r="J772" i="30"/>
  <c r="H772" i="30"/>
  <c r="F772" i="30"/>
  <c r="E772" i="30"/>
  <c r="P771" i="30"/>
  <c r="O771" i="30"/>
  <c r="F771" i="30"/>
  <c r="E771" i="30"/>
  <c r="J771" i="30" s="1"/>
  <c r="R770" i="30"/>
  <c r="P770" i="30"/>
  <c r="O770" i="30"/>
  <c r="H770" i="30"/>
  <c r="F770" i="30"/>
  <c r="J770" i="30" s="1"/>
  <c r="E770" i="30"/>
  <c r="P769" i="30"/>
  <c r="H769" i="30" s="1"/>
  <c r="O769" i="30"/>
  <c r="F769" i="30"/>
  <c r="E769" i="30"/>
  <c r="P768" i="30"/>
  <c r="O768" i="30"/>
  <c r="F768" i="30"/>
  <c r="E768" i="30"/>
  <c r="J768" i="30" s="1"/>
  <c r="P767" i="30"/>
  <c r="O767" i="30"/>
  <c r="F767" i="30"/>
  <c r="J767" i="30" s="1"/>
  <c r="E767" i="30"/>
  <c r="P766" i="30"/>
  <c r="R766" i="30" s="1"/>
  <c r="O766" i="30"/>
  <c r="J766" i="30"/>
  <c r="F766" i="30"/>
  <c r="E766" i="30"/>
  <c r="P765" i="30"/>
  <c r="H765" i="30" s="1"/>
  <c r="O765" i="30"/>
  <c r="F765" i="30"/>
  <c r="E765" i="30"/>
  <c r="G765" i="30" s="1"/>
  <c r="P764" i="30"/>
  <c r="Q764" i="30" s="1"/>
  <c r="O764" i="30"/>
  <c r="F764" i="30"/>
  <c r="E764" i="30"/>
  <c r="P763" i="30"/>
  <c r="O763" i="30"/>
  <c r="H763" i="30"/>
  <c r="F763" i="30"/>
  <c r="J763" i="30" s="1"/>
  <c r="E763" i="30"/>
  <c r="P762" i="30"/>
  <c r="Q762" i="30" s="1"/>
  <c r="O762" i="30"/>
  <c r="H762" i="30"/>
  <c r="F762" i="30"/>
  <c r="E762" i="30"/>
  <c r="J762" i="30" s="1"/>
  <c r="P761" i="30"/>
  <c r="O761" i="30"/>
  <c r="F761" i="30"/>
  <c r="J761" i="30" s="1"/>
  <c r="E761" i="30"/>
  <c r="P760" i="30"/>
  <c r="Q760" i="30" s="1"/>
  <c r="O760" i="30"/>
  <c r="H760" i="30"/>
  <c r="F760" i="30"/>
  <c r="E760" i="30"/>
  <c r="P759" i="30"/>
  <c r="O759" i="30"/>
  <c r="H759" i="30"/>
  <c r="F759" i="30"/>
  <c r="J759" i="30" s="1"/>
  <c r="E759" i="30"/>
  <c r="G759" i="30" s="1"/>
  <c r="R758" i="30"/>
  <c r="P758" i="30"/>
  <c r="O758" i="30"/>
  <c r="F758" i="30"/>
  <c r="E758" i="30"/>
  <c r="P757" i="30"/>
  <c r="O757" i="30"/>
  <c r="F757" i="30"/>
  <c r="E757" i="30"/>
  <c r="G757" i="30" s="1"/>
  <c r="R756" i="30"/>
  <c r="P756" i="30"/>
  <c r="O756" i="30"/>
  <c r="J756" i="30"/>
  <c r="F756" i="30"/>
  <c r="E756" i="30"/>
  <c r="P755" i="30"/>
  <c r="O755" i="30"/>
  <c r="H755" i="30"/>
  <c r="F755" i="30"/>
  <c r="E755" i="30"/>
  <c r="G755" i="30" s="1"/>
  <c r="R754" i="30"/>
  <c r="P754" i="30"/>
  <c r="O754" i="30"/>
  <c r="F754" i="30"/>
  <c r="E754" i="30"/>
  <c r="P753" i="30"/>
  <c r="O753" i="30"/>
  <c r="F753" i="30"/>
  <c r="E753" i="30"/>
  <c r="G753" i="30" s="1"/>
  <c r="R752" i="30"/>
  <c r="P752" i="30"/>
  <c r="O752" i="30"/>
  <c r="J752" i="30"/>
  <c r="F752" i="30"/>
  <c r="E752" i="30"/>
  <c r="P751" i="30"/>
  <c r="O751" i="30"/>
  <c r="H751" i="30"/>
  <c r="F751" i="30"/>
  <c r="E751" i="30"/>
  <c r="G751" i="30" s="1"/>
  <c r="P750" i="30"/>
  <c r="O750" i="30"/>
  <c r="F750" i="30"/>
  <c r="E750" i="30"/>
  <c r="P749" i="30"/>
  <c r="O749" i="30"/>
  <c r="H749" i="30"/>
  <c r="F749" i="30"/>
  <c r="J749" i="30" s="1"/>
  <c r="E749" i="30"/>
  <c r="P748" i="30"/>
  <c r="R748" i="30" s="1"/>
  <c r="O748" i="30"/>
  <c r="F748" i="30"/>
  <c r="E748" i="30"/>
  <c r="P747" i="30"/>
  <c r="O747" i="30"/>
  <c r="F747" i="30"/>
  <c r="E747" i="30"/>
  <c r="G747" i="30" s="1"/>
  <c r="P746" i="30"/>
  <c r="O746" i="30"/>
  <c r="F746" i="30"/>
  <c r="E746" i="30"/>
  <c r="P745" i="30"/>
  <c r="O745" i="30"/>
  <c r="F745" i="30"/>
  <c r="E745" i="30"/>
  <c r="G745" i="30" s="1"/>
  <c r="P744" i="30"/>
  <c r="Q744" i="30" s="1"/>
  <c r="O744" i="30"/>
  <c r="H744" i="30"/>
  <c r="F744" i="30"/>
  <c r="E744" i="30"/>
  <c r="J744" i="30" s="1"/>
  <c r="P743" i="30"/>
  <c r="O743" i="30"/>
  <c r="F743" i="30"/>
  <c r="J743" i="30" s="1"/>
  <c r="E743" i="30"/>
  <c r="P742" i="30"/>
  <c r="R742" i="30" s="1"/>
  <c r="O742" i="30"/>
  <c r="F742" i="30"/>
  <c r="E742" i="30"/>
  <c r="J742" i="30" s="1"/>
  <c r="P741" i="30"/>
  <c r="O741" i="30"/>
  <c r="F741" i="30"/>
  <c r="J741" i="30" s="1"/>
  <c r="E741" i="30"/>
  <c r="R740" i="30"/>
  <c r="P740" i="30"/>
  <c r="O740" i="30"/>
  <c r="F740" i="30"/>
  <c r="E740" i="30"/>
  <c r="P739" i="30"/>
  <c r="O739" i="30"/>
  <c r="F739" i="30"/>
  <c r="J739" i="30" s="1"/>
  <c r="E739" i="30"/>
  <c r="P738" i="30"/>
  <c r="Q738" i="30" s="1"/>
  <c r="O738" i="30"/>
  <c r="H738" i="30"/>
  <c r="F738" i="30"/>
  <c r="E738" i="30"/>
  <c r="J738" i="30" s="1"/>
  <c r="P737" i="30"/>
  <c r="O737" i="30"/>
  <c r="F737" i="30"/>
  <c r="E737" i="30"/>
  <c r="G737" i="30" s="1"/>
  <c r="R736" i="30"/>
  <c r="P736" i="30"/>
  <c r="O736" i="30"/>
  <c r="J736" i="30"/>
  <c r="F736" i="30"/>
  <c r="E736" i="30"/>
  <c r="P735" i="30"/>
  <c r="O735" i="30"/>
  <c r="H735" i="30"/>
  <c r="F735" i="30"/>
  <c r="J735" i="30" s="1"/>
  <c r="E735" i="30"/>
  <c r="G735" i="30" s="1"/>
  <c r="P734" i="30"/>
  <c r="O734" i="30"/>
  <c r="F734" i="30"/>
  <c r="E734" i="30"/>
  <c r="J734" i="30" s="1"/>
  <c r="P733" i="30"/>
  <c r="O733" i="30"/>
  <c r="H733" i="30"/>
  <c r="F733" i="30"/>
  <c r="J733" i="30" s="1"/>
  <c r="E733" i="30"/>
  <c r="P732" i="30"/>
  <c r="Q732" i="30" s="1"/>
  <c r="O732" i="30"/>
  <c r="H732" i="30"/>
  <c r="F732" i="30"/>
  <c r="E732" i="30"/>
  <c r="P731" i="30"/>
  <c r="H731" i="30" s="1"/>
  <c r="O731" i="30"/>
  <c r="F731" i="30"/>
  <c r="E731" i="30"/>
  <c r="G731" i="30" s="1"/>
  <c r="R730" i="30"/>
  <c r="P730" i="30"/>
  <c r="O730" i="30"/>
  <c r="F730" i="30"/>
  <c r="E730" i="30"/>
  <c r="P729" i="30"/>
  <c r="O729" i="30"/>
  <c r="F729" i="30"/>
  <c r="J729" i="30" s="1"/>
  <c r="E729" i="30"/>
  <c r="P728" i="30"/>
  <c r="R728" i="30" s="1"/>
  <c r="O728" i="30"/>
  <c r="J728" i="30"/>
  <c r="F728" i="30"/>
  <c r="E728" i="30"/>
  <c r="P727" i="30"/>
  <c r="H727" i="30" s="1"/>
  <c r="O727" i="30"/>
  <c r="F727" i="30"/>
  <c r="E727" i="30"/>
  <c r="G727" i="30" s="1"/>
  <c r="R726" i="30"/>
  <c r="P726" i="30"/>
  <c r="O726" i="30"/>
  <c r="F726" i="30"/>
  <c r="E726" i="30"/>
  <c r="P725" i="30"/>
  <c r="O725" i="30"/>
  <c r="F725" i="30"/>
  <c r="J725" i="30" s="1"/>
  <c r="E725" i="30"/>
  <c r="P724" i="30"/>
  <c r="R724" i="30" s="1"/>
  <c r="O724" i="30"/>
  <c r="J724" i="30"/>
  <c r="F724" i="30"/>
  <c r="E724" i="30"/>
  <c r="P723" i="30"/>
  <c r="H723" i="30" s="1"/>
  <c r="O723" i="30"/>
  <c r="F723" i="30"/>
  <c r="E723" i="30"/>
  <c r="G723" i="30" s="1"/>
  <c r="R722" i="30"/>
  <c r="P722" i="30"/>
  <c r="O722" i="30"/>
  <c r="F722" i="30"/>
  <c r="E722" i="30"/>
  <c r="P721" i="30"/>
  <c r="O721" i="30"/>
  <c r="F721" i="30"/>
  <c r="J721" i="30" s="1"/>
  <c r="E721" i="30"/>
  <c r="P720" i="30"/>
  <c r="R720" i="30" s="1"/>
  <c r="O720" i="30"/>
  <c r="J720" i="30"/>
  <c r="F720" i="30"/>
  <c r="E720" i="30"/>
  <c r="P719" i="30"/>
  <c r="H719" i="30" s="1"/>
  <c r="O719" i="30"/>
  <c r="F719" i="30"/>
  <c r="E719" i="30"/>
  <c r="G719" i="30" s="1"/>
  <c r="P718" i="30"/>
  <c r="O718" i="30"/>
  <c r="F718" i="30"/>
  <c r="E718" i="30"/>
  <c r="P717" i="30"/>
  <c r="O717" i="30"/>
  <c r="H717" i="30"/>
  <c r="F717" i="30"/>
  <c r="J717" i="30" s="1"/>
  <c r="E717" i="30"/>
  <c r="P716" i="30"/>
  <c r="Q716" i="30" s="1"/>
  <c r="O716" i="30"/>
  <c r="F716" i="30"/>
  <c r="E716" i="30"/>
  <c r="J716" i="30" s="1"/>
  <c r="P715" i="30"/>
  <c r="H715" i="30" s="1"/>
  <c r="O715" i="30"/>
  <c r="F715" i="30"/>
  <c r="E715" i="30"/>
  <c r="G715" i="30" s="1"/>
  <c r="P714" i="30"/>
  <c r="Q714" i="30" s="1"/>
  <c r="O714" i="30"/>
  <c r="H714" i="30"/>
  <c r="F714" i="30"/>
  <c r="E714" i="30"/>
  <c r="P713" i="30"/>
  <c r="O713" i="30"/>
  <c r="H713" i="30"/>
  <c r="F713" i="30"/>
  <c r="E713" i="30"/>
  <c r="G713" i="30" s="1"/>
  <c r="P712" i="30"/>
  <c r="O712" i="30"/>
  <c r="F712" i="30"/>
  <c r="E712" i="30"/>
  <c r="J712" i="30" s="1"/>
  <c r="P711" i="30"/>
  <c r="O711" i="30"/>
  <c r="H711" i="30"/>
  <c r="F711" i="30"/>
  <c r="J711" i="30" s="1"/>
  <c r="E711" i="30"/>
  <c r="P710" i="30"/>
  <c r="Q710" i="30" s="1"/>
  <c r="O710" i="30"/>
  <c r="H710" i="30"/>
  <c r="F710" i="30"/>
  <c r="E710" i="30"/>
  <c r="P709" i="30"/>
  <c r="H709" i="30" s="1"/>
  <c r="O709" i="30"/>
  <c r="F709" i="30"/>
  <c r="E709" i="30"/>
  <c r="G709" i="30" s="1"/>
  <c r="P708" i="30"/>
  <c r="Q708" i="30" s="1"/>
  <c r="O708" i="30"/>
  <c r="F708" i="30"/>
  <c r="E708" i="30"/>
  <c r="P707" i="30"/>
  <c r="O707" i="30"/>
  <c r="H707" i="30"/>
  <c r="F707" i="30"/>
  <c r="E707" i="30"/>
  <c r="G707" i="30" s="1"/>
  <c r="P706" i="30"/>
  <c r="O706" i="30"/>
  <c r="F706" i="30"/>
  <c r="E706" i="30"/>
  <c r="P705" i="30"/>
  <c r="O705" i="30"/>
  <c r="H705" i="30"/>
  <c r="F705" i="30"/>
  <c r="J705" i="30" s="1"/>
  <c r="E705" i="30"/>
  <c r="P704" i="30"/>
  <c r="Q704" i="30" s="1"/>
  <c r="O704" i="30"/>
  <c r="F704" i="30"/>
  <c r="J704" i="30" s="1"/>
  <c r="E704" i="30"/>
  <c r="P703" i="30"/>
  <c r="O703" i="30"/>
  <c r="H703" i="30"/>
  <c r="F703" i="30"/>
  <c r="E703" i="30"/>
  <c r="G703" i="30" s="1"/>
  <c r="P702" i="30"/>
  <c r="R702" i="30" s="1"/>
  <c r="O702" i="30"/>
  <c r="F702" i="30"/>
  <c r="E702" i="30"/>
  <c r="P701" i="30"/>
  <c r="O701" i="30"/>
  <c r="F701" i="30"/>
  <c r="J701" i="30" s="1"/>
  <c r="E701" i="30"/>
  <c r="P700" i="30"/>
  <c r="Q700" i="30" s="1"/>
  <c r="O700" i="30"/>
  <c r="F700" i="30"/>
  <c r="E700" i="30"/>
  <c r="P699" i="30"/>
  <c r="O699" i="30"/>
  <c r="F699" i="30"/>
  <c r="E699" i="30"/>
  <c r="G699" i="30" s="1"/>
  <c r="P698" i="30"/>
  <c r="R698" i="30" s="1"/>
  <c r="O698" i="30"/>
  <c r="J698" i="30"/>
  <c r="F698" i="30"/>
  <c r="E698" i="30"/>
  <c r="P697" i="30"/>
  <c r="H697" i="30" s="1"/>
  <c r="O697" i="30"/>
  <c r="F697" i="30"/>
  <c r="J697" i="30" s="1"/>
  <c r="E697" i="30"/>
  <c r="P696" i="30"/>
  <c r="Q696" i="30" s="1"/>
  <c r="O696" i="30"/>
  <c r="F696" i="30"/>
  <c r="E696" i="30"/>
  <c r="P695" i="30"/>
  <c r="O695" i="30"/>
  <c r="F695" i="30"/>
  <c r="J695" i="30" s="1"/>
  <c r="E695" i="30"/>
  <c r="P694" i="30"/>
  <c r="Q694" i="30" s="1"/>
  <c r="O694" i="30"/>
  <c r="J694" i="30"/>
  <c r="F694" i="30"/>
  <c r="E694" i="30"/>
  <c r="P693" i="30"/>
  <c r="H693" i="30" s="1"/>
  <c r="O693" i="30"/>
  <c r="F693" i="30"/>
  <c r="E693" i="30"/>
  <c r="G693" i="30" s="1"/>
  <c r="P692" i="30"/>
  <c r="Q692" i="30" s="1"/>
  <c r="O692" i="30"/>
  <c r="H692" i="30"/>
  <c r="F692" i="30"/>
  <c r="E692" i="30"/>
  <c r="P691" i="30"/>
  <c r="O691" i="30"/>
  <c r="H691" i="30"/>
  <c r="F691" i="30"/>
  <c r="E691" i="30"/>
  <c r="G691" i="30" s="1"/>
  <c r="P690" i="30"/>
  <c r="Q690" i="30" s="1"/>
  <c r="O690" i="30"/>
  <c r="H690" i="30"/>
  <c r="F690" i="30"/>
  <c r="E690" i="30"/>
  <c r="J690" i="30" s="1"/>
  <c r="P689" i="30"/>
  <c r="H689" i="30" s="1"/>
  <c r="O689" i="30"/>
  <c r="F689" i="30"/>
  <c r="J689" i="30" s="1"/>
  <c r="E689" i="30"/>
  <c r="P688" i="30"/>
  <c r="Q688" i="30" s="1"/>
  <c r="O688" i="30"/>
  <c r="H688" i="30"/>
  <c r="F688" i="30"/>
  <c r="E688" i="30"/>
  <c r="P687" i="30"/>
  <c r="O687" i="30"/>
  <c r="H687" i="30"/>
  <c r="F687" i="30"/>
  <c r="J687" i="30" s="1"/>
  <c r="E687" i="30"/>
  <c r="R686" i="30"/>
  <c r="P686" i="30"/>
  <c r="O686" i="30"/>
  <c r="F686" i="30"/>
  <c r="E686" i="30"/>
  <c r="P685" i="30"/>
  <c r="O685" i="30"/>
  <c r="F685" i="30"/>
  <c r="E685" i="30"/>
  <c r="G685" i="30" s="1"/>
  <c r="P684" i="30"/>
  <c r="R684" i="30" s="1"/>
  <c r="O684" i="30"/>
  <c r="J684" i="30"/>
  <c r="F684" i="30"/>
  <c r="E684" i="30"/>
  <c r="P683" i="30"/>
  <c r="H683" i="30" s="1"/>
  <c r="O683" i="30"/>
  <c r="F683" i="30"/>
  <c r="J683" i="30" s="1"/>
  <c r="E683" i="30"/>
  <c r="P682" i="30"/>
  <c r="Q682" i="30" s="1"/>
  <c r="O682" i="30"/>
  <c r="F682" i="30"/>
  <c r="E682" i="30"/>
  <c r="P681" i="30"/>
  <c r="O681" i="30"/>
  <c r="F681" i="30"/>
  <c r="J681" i="30" s="1"/>
  <c r="E681" i="30"/>
  <c r="R680" i="30"/>
  <c r="P680" i="30"/>
  <c r="O680" i="30"/>
  <c r="F680" i="30"/>
  <c r="E680" i="30"/>
  <c r="P679" i="30"/>
  <c r="O679" i="30"/>
  <c r="F679" i="30"/>
  <c r="E679" i="30"/>
  <c r="G679" i="30" s="1"/>
  <c r="P678" i="30"/>
  <c r="Q678" i="30" s="1"/>
  <c r="O678" i="30"/>
  <c r="H678" i="30"/>
  <c r="F678" i="30"/>
  <c r="E678" i="30"/>
  <c r="J678" i="30" s="1"/>
  <c r="P677" i="30"/>
  <c r="O677" i="30"/>
  <c r="F677" i="30"/>
  <c r="E677" i="30"/>
  <c r="G677" i="30" s="1"/>
  <c r="P676" i="30"/>
  <c r="R676" i="30" s="1"/>
  <c r="O676" i="30"/>
  <c r="J676" i="30"/>
  <c r="F676" i="30"/>
  <c r="E676" i="30"/>
  <c r="P675" i="30"/>
  <c r="H675" i="30" s="1"/>
  <c r="O675" i="30"/>
  <c r="F675" i="30"/>
  <c r="J675" i="30" s="1"/>
  <c r="E675" i="30"/>
  <c r="P674" i="30"/>
  <c r="Q674" i="30" s="1"/>
  <c r="O674" i="30"/>
  <c r="F674" i="30"/>
  <c r="J674" i="30" s="1"/>
  <c r="E674" i="30"/>
  <c r="P673" i="30"/>
  <c r="O673" i="30"/>
  <c r="H673" i="30"/>
  <c r="F673" i="30"/>
  <c r="E673" i="30"/>
  <c r="G673" i="30" s="1"/>
  <c r="P672" i="30"/>
  <c r="R672" i="30" s="1"/>
  <c r="O672" i="30"/>
  <c r="F672" i="30"/>
  <c r="E672" i="30"/>
  <c r="P671" i="30"/>
  <c r="O671" i="30"/>
  <c r="F671" i="30"/>
  <c r="J671" i="30" s="1"/>
  <c r="E671" i="30"/>
  <c r="R670" i="30"/>
  <c r="P670" i="30"/>
  <c r="O670" i="30"/>
  <c r="F670" i="30"/>
  <c r="E670" i="30"/>
  <c r="J670" i="30" s="1"/>
  <c r="P669" i="30"/>
  <c r="O669" i="30"/>
  <c r="H669" i="30"/>
  <c r="F669" i="30"/>
  <c r="E669" i="30"/>
  <c r="G669" i="30" s="1"/>
  <c r="P668" i="30"/>
  <c r="R668" i="30" s="1"/>
  <c r="O668" i="30"/>
  <c r="F668" i="30"/>
  <c r="E668" i="30"/>
  <c r="P667" i="30"/>
  <c r="O667" i="30"/>
  <c r="F667" i="30"/>
  <c r="J667" i="30" s="1"/>
  <c r="E667" i="30"/>
  <c r="R666" i="30"/>
  <c r="P666" i="30"/>
  <c r="O666" i="30"/>
  <c r="F666" i="30"/>
  <c r="E666" i="30"/>
  <c r="J666" i="30" s="1"/>
  <c r="P665" i="30"/>
  <c r="O665" i="30"/>
  <c r="H665" i="30"/>
  <c r="F665" i="30"/>
  <c r="E665" i="30"/>
  <c r="G665" i="30" s="1"/>
  <c r="P664" i="30"/>
  <c r="R664" i="30" s="1"/>
  <c r="O664" i="30"/>
  <c r="F664" i="30"/>
  <c r="E664" i="30"/>
  <c r="P663" i="30"/>
  <c r="O663" i="30"/>
  <c r="F663" i="30"/>
  <c r="J663" i="30" s="1"/>
  <c r="E663" i="30"/>
  <c r="R662" i="30"/>
  <c r="P662" i="30"/>
  <c r="O662" i="30"/>
  <c r="F662" i="30"/>
  <c r="E662" i="30"/>
  <c r="J662" i="30" s="1"/>
  <c r="P661" i="30"/>
  <c r="O661" i="30"/>
  <c r="H661" i="30"/>
  <c r="F661" i="30"/>
  <c r="E661" i="30"/>
  <c r="G661" i="30" s="1"/>
  <c r="P660" i="30"/>
  <c r="R660" i="30" s="1"/>
  <c r="O660" i="30"/>
  <c r="F660" i="30"/>
  <c r="E660" i="30"/>
  <c r="P659" i="30"/>
  <c r="O659" i="30"/>
  <c r="F659" i="30"/>
  <c r="J659" i="30" s="1"/>
  <c r="E659" i="30"/>
  <c r="P658" i="30"/>
  <c r="Q658" i="30" s="1"/>
  <c r="O658" i="30"/>
  <c r="F658" i="30"/>
  <c r="J658" i="30" s="1"/>
  <c r="E658" i="30"/>
  <c r="P657" i="30"/>
  <c r="O657" i="30"/>
  <c r="F657" i="30"/>
  <c r="J657" i="30" s="1"/>
  <c r="E657" i="30"/>
  <c r="P656" i="30"/>
  <c r="Q656" i="30" s="1"/>
  <c r="O656" i="30"/>
  <c r="H656" i="30"/>
  <c r="F656" i="30"/>
  <c r="E656" i="30"/>
  <c r="P655" i="30"/>
  <c r="O655" i="30"/>
  <c r="F655" i="30"/>
  <c r="E655" i="30"/>
  <c r="G655" i="30" s="1"/>
  <c r="P654" i="30"/>
  <c r="R654" i="30" s="1"/>
  <c r="O654" i="30"/>
  <c r="F654" i="30"/>
  <c r="E654" i="30"/>
  <c r="J654" i="30" s="1"/>
  <c r="P653" i="30"/>
  <c r="H653" i="30" s="1"/>
  <c r="O653" i="30"/>
  <c r="F653" i="30"/>
  <c r="J653" i="30" s="1"/>
  <c r="E653" i="30"/>
  <c r="R652" i="30"/>
  <c r="P652" i="30"/>
  <c r="O652" i="30"/>
  <c r="F652" i="30"/>
  <c r="E652" i="30"/>
  <c r="P651" i="30"/>
  <c r="O651" i="30"/>
  <c r="F651" i="30"/>
  <c r="E651" i="30"/>
  <c r="G651" i="30" s="1"/>
  <c r="P650" i="30"/>
  <c r="Q650" i="30" s="1"/>
  <c r="O650" i="30"/>
  <c r="H650" i="30"/>
  <c r="F650" i="30"/>
  <c r="E650" i="30"/>
  <c r="P649" i="30"/>
  <c r="O649" i="30"/>
  <c r="F649" i="30"/>
  <c r="J649" i="30" s="1"/>
  <c r="E649" i="30"/>
  <c r="R648" i="30"/>
  <c r="P648" i="30"/>
  <c r="O648" i="30"/>
  <c r="F648" i="30"/>
  <c r="E648" i="30"/>
  <c r="J648" i="30" s="1"/>
  <c r="P647" i="30"/>
  <c r="H647" i="30" s="1"/>
  <c r="O647" i="30"/>
  <c r="F647" i="30"/>
  <c r="E647" i="30"/>
  <c r="G647" i="30" s="1"/>
  <c r="P646" i="30"/>
  <c r="Q646" i="30" s="1"/>
  <c r="O646" i="30"/>
  <c r="H646" i="30"/>
  <c r="F646" i="30"/>
  <c r="E646" i="30"/>
  <c r="P645" i="30"/>
  <c r="O645" i="30"/>
  <c r="H645" i="30"/>
  <c r="F645" i="30"/>
  <c r="E645" i="30"/>
  <c r="G645" i="30" s="1"/>
  <c r="P644" i="30"/>
  <c r="Q644" i="30" s="1"/>
  <c r="O644" i="30"/>
  <c r="H644" i="30"/>
  <c r="F644" i="30"/>
  <c r="E644" i="30"/>
  <c r="J644" i="30" s="1"/>
  <c r="P643" i="30"/>
  <c r="H643" i="30" s="1"/>
  <c r="O643" i="30"/>
  <c r="F643" i="30"/>
  <c r="J643" i="30" s="1"/>
  <c r="E643" i="30"/>
  <c r="P642" i="30"/>
  <c r="Q642" i="30" s="1"/>
  <c r="O642" i="30"/>
  <c r="H642" i="30"/>
  <c r="F642" i="30"/>
  <c r="E642" i="30"/>
  <c r="P641" i="30"/>
  <c r="O641" i="30"/>
  <c r="F641" i="30"/>
  <c r="J641" i="30" s="1"/>
  <c r="E641" i="30"/>
  <c r="R640" i="30"/>
  <c r="P640" i="30"/>
  <c r="O640" i="30"/>
  <c r="F640" i="30"/>
  <c r="E640" i="30"/>
  <c r="P639" i="30"/>
  <c r="O639" i="30"/>
  <c r="F639" i="30"/>
  <c r="E639" i="30"/>
  <c r="G639" i="30" s="1"/>
  <c r="P638" i="30"/>
  <c r="R638" i="30" s="1"/>
  <c r="O638" i="30"/>
  <c r="F638" i="30"/>
  <c r="E638" i="30"/>
  <c r="J638" i="30" s="1"/>
  <c r="P637" i="30"/>
  <c r="H637" i="30" s="1"/>
  <c r="O637" i="30"/>
  <c r="F637" i="30"/>
  <c r="J637" i="30" s="1"/>
  <c r="E637" i="30"/>
  <c r="P636" i="30"/>
  <c r="Q636" i="30" s="1"/>
  <c r="O636" i="30"/>
  <c r="H636" i="30"/>
  <c r="F636" i="30"/>
  <c r="E636" i="30"/>
  <c r="P635" i="30"/>
  <c r="O635" i="30"/>
  <c r="F635" i="30"/>
  <c r="J635" i="30" s="1"/>
  <c r="E635" i="30"/>
  <c r="R634" i="30"/>
  <c r="P634" i="30"/>
  <c r="O634" i="30"/>
  <c r="F634" i="30"/>
  <c r="E634" i="30"/>
  <c r="P633" i="30"/>
  <c r="O633" i="30"/>
  <c r="F633" i="30"/>
  <c r="E633" i="30"/>
  <c r="G633" i="30" s="1"/>
  <c r="P632" i="30"/>
  <c r="Q632" i="30" s="1"/>
  <c r="O632" i="30"/>
  <c r="H632" i="30"/>
  <c r="F632" i="30"/>
  <c r="E632" i="30"/>
  <c r="J632" i="30" s="1"/>
  <c r="P631" i="30"/>
  <c r="O631" i="30"/>
  <c r="F631" i="30"/>
  <c r="E631" i="30"/>
  <c r="G631" i="30" s="1"/>
  <c r="P630" i="30"/>
  <c r="R630" i="30" s="1"/>
  <c r="O630" i="30"/>
  <c r="J630" i="30"/>
  <c r="F630" i="30"/>
  <c r="E630" i="30"/>
  <c r="P629" i="30"/>
  <c r="H629" i="30" s="1"/>
  <c r="O629" i="30"/>
  <c r="F629" i="30"/>
  <c r="J629" i="30" s="1"/>
  <c r="E629" i="30"/>
  <c r="P628" i="30"/>
  <c r="Q628" i="30" s="1"/>
  <c r="O628" i="30"/>
  <c r="F628" i="30"/>
  <c r="J628" i="30" s="1"/>
  <c r="E628" i="30"/>
  <c r="P627" i="30"/>
  <c r="O627" i="30"/>
  <c r="J627" i="30"/>
  <c r="F627" i="30"/>
  <c r="E627" i="30"/>
  <c r="P626" i="30"/>
  <c r="H626" i="30" s="1"/>
  <c r="O626" i="30"/>
  <c r="F626" i="30"/>
  <c r="E626" i="30"/>
  <c r="P625" i="30"/>
  <c r="H625" i="30" s="1"/>
  <c r="O625" i="30"/>
  <c r="F625" i="30"/>
  <c r="E625" i="30"/>
  <c r="P624" i="30"/>
  <c r="H624" i="30" s="1"/>
  <c r="O624" i="30"/>
  <c r="F624" i="30"/>
  <c r="J624" i="30" s="1"/>
  <c r="E624" i="30"/>
  <c r="P623" i="30"/>
  <c r="O623" i="30"/>
  <c r="J623" i="30"/>
  <c r="F623" i="30"/>
  <c r="E623" i="30"/>
  <c r="P622" i="30"/>
  <c r="H622" i="30" s="1"/>
  <c r="O622" i="30"/>
  <c r="F622" i="30"/>
  <c r="E622" i="30"/>
  <c r="P621" i="30"/>
  <c r="H621" i="30" s="1"/>
  <c r="O621" i="30"/>
  <c r="F621" i="30"/>
  <c r="E621" i="30"/>
  <c r="P620" i="30"/>
  <c r="O620" i="30"/>
  <c r="H620" i="30"/>
  <c r="F620" i="30"/>
  <c r="E620" i="30"/>
  <c r="J620" i="30" s="1"/>
  <c r="P619" i="30"/>
  <c r="O619" i="30"/>
  <c r="F619" i="30"/>
  <c r="E619" i="30"/>
  <c r="J619" i="30" s="1"/>
  <c r="R618" i="30"/>
  <c r="P618" i="30"/>
  <c r="H618" i="30" s="1"/>
  <c r="O618" i="30"/>
  <c r="F618" i="30"/>
  <c r="E618" i="30"/>
  <c r="P617" i="30"/>
  <c r="O617" i="30"/>
  <c r="F617" i="30"/>
  <c r="E617" i="30"/>
  <c r="R616" i="30"/>
  <c r="P616" i="30"/>
  <c r="O616" i="30"/>
  <c r="H616" i="30"/>
  <c r="F616" i="30"/>
  <c r="E616" i="30"/>
  <c r="J616" i="30" s="1"/>
  <c r="P615" i="30"/>
  <c r="O615" i="30"/>
  <c r="F615" i="30"/>
  <c r="E615" i="30"/>
  <c r="J615" i="30" s="1"/>
  <c r="P614" i="30"/>
  <c r="O614" i="30"/>
  <c r="H614" i="30"/>
  <c r="F614" i="30"/>
  <c r="E614" i="30"/>
  <c r="P613" i="30"/>
  <c r="H613" i="30" s="1"/>
  <c r="O613" i="30"/>
  <c r="F613" i="30"/>
  <c r="E613" i="30"/>
  <c r="P612" i="30"/>
  <c r="O612" i="30"/>
  <c r="H612" i="30"/>
  <c r="F612" i="30"/>
  <c r="E612" i="30"/>
  <c r="J612" i="30" s="1"/>
  <c r="P611" i="30"/>
  <c r="O611" i="30"/>
  <c r="F611" i="30"/>
  <c r="E611" i="30"/>
  <c r="J611" i="30" s="1"/>
  <c r="P610" i="30"/>
  <c r="O610" i="30"/>
  <c r="H610" i="30"/>
  <c r="F610" i="30"/>
  <c r="E610" i="30"/>
  <c r="P609" i="30"/>
  <c r="H609" i="30" s="1"/>
  <c r="O609" i="30"/>
  <c r="F609" i="30"/>
  <c r="E609" i="30"/>
  <c r="P608" i="30"/>
  <c r="R608" i="30" s="1"/>
  <c r="O608" i="30"/>
  <c r="F608" i="30"/>
  <c r="J608" i="30" s="1"/>
  <c r="E608" i="30"/>
  <c r="P607" i="30"/>
  <c r="O607" i="30"/>
  <c r="J607" i="30"/>
  <c r="F607" i="30"/>
  <c r="E607" i="30"/>
  <c r="P606" i="30"/>
  <c r="H606" i="30" s="1"/>
  <c r="O606" i="30"/>
  <c r="F606" i="30"/>
  <c r="E606" i="30"/>
  <c r="P605" i="30"/>
  <c r="H605" i="30" s="1"/>
  <c r="O605" i="30"/>
  <c r="F605" i="30"/>
  <c r="E605" i="30"/>
  <c r="R604" i="30"/>
  <c r="P604" i="30"/>
  <c r="O604" i="30"/>
  <c r="H604" i="30"/>
  <c r="F604" i="30"/>
  <c r="E604" i="30"/>
  <c r="J604" i="30" s="1"/>
  <c r="P603" i="30"/>
  <c r="O603" i="30"/>
  <c r="F603" i="30"/>
  <c r="E603" i="30"/>
  <c r="J603" i="30" s="1"/>
  <c r="P602" i="30"/>
  <c r="H602" i="30" s="1"/>
  <c r="O602" i="30"/>
  <c r="F602" i="30"/>
  <c r="E602" i="30"/>
  <c r="P601" i="30"/>
  <c r="H601" i="30" s="1"/>
  <c r="O601" i="30"/>
  <c r="F601" i="30"/>
  <c r="E601" i="30"/>
  <c r="P600" i="30"/>
  <c r="O600" i="30"/>
  <c r="H600" i="30"/>
  <c r="F600" i="30"/>
  <c r="E600" i="30"/>
  <c r="J600" i="30" s="1"/>
  <c r="P599" i="30"/>
  <c r="O599" i="30"/>
  <c r="F599" i="30"/>
  <c r="E599" i="30"/>
  <c r="J599" i="30" s="1"/>
  <c r="P598" i="30"/>
  <c r="H598" i="30" s="1"/>
  <c r="O598" i="30"/>
  <c r="F598" i="30"/>
  <c r="E598" i="30"/>
  <c r="P597" i="30"/>
  <c r="H597" i="30" s="1"/>
  <c r="O597" i="30"/>
  <c r="F597" i="30"/>
  <c r="E597" i="30"/>
  <c r="P596" i="30"/>
  <c r="O596" i="30"/>
  <c r="H596" i="30"/>
  <c r="F596" i="30"/>
  <c r="E596" i="30"/>
  <c r="J596" i="30" s="1"/>
  <c r="P595" i="30"/>
  <c r="O595" i="30"/>
  <c r="F595" i="30"/>
  <c r="E595" i="30"/>
  <c r="J595" i="30" s="1"/>
  <c r="P594" i="30"/>
  <c r="H594" i="30" s="1"/>
  <c r="O594" i="30"/>
  <c r="G594" i="30"/>
  <c r="F594" i="30"/>
  <c r="E594" i="30"/>
  <c r="J594" i="30" s="1"/>
  <c r="P593" i="30"/>
  <c r="I593" i="30" s="1"/>
  <c r="O593" i="30"/>
  <c r="F593" i="30"/>
  <c r="E593" i="30"/>
  <c r="P592" i="30"/>
  <c r="O592" i="30"/>
  <c r="F592" i="30"/>
  <c r="E592" i="30"/>
  <c r="P591" i="30"/>
  <c r="O591" i="30"/>
  <c r="F591" i="30"/>
  <c r="E591" i="30"/>
  <c r="P590" i="30"/>
  <c r="O590" i="30"/>
  <c r="J590" i="30"/>
  <c r="F590" i="30"/>
  <c r="G590" i="30" s="1"/>
  <c r="E590" i="30"/>
  <c r="P589" i="30"/>
  <c r="R589" i="30" s="1"/>
  <c r="O589" i="30"/>
  <c r="F589" i="30"/>
  <c r="E589" i="30"/>
  <c r="G589" i="30" s="1"/>
  <c r="P588" i="30"/>
  <c r="H588" i="30" s="1"/>
  <c r="O588" i="30"/>
  <c r="F588" i="30"/>
  <c r="J588" i="30" s="1"/>
  <c r="E588" i="30"/>
  <c r="P587" i="30"/>
  <c r="Q587" i="30" s="1"/>
  <c r="O587" i="30"/>
  <c r="I587" i="30"/>
  <c r="F587" i="30"/>
  <c r="E587" i="30"/>
  <c r="P586" i="30"/>
  <c r="Q586" i="30" s="1"/>
  <c r="O586" i="30"/>
  <c r="H586" i="30"/>
  <c r="F586" i="30"/>
  <c r="I586" i="30" s="1"/>
  <c r="E586" i="30"/>
  <c r="P585" i="30"/>
  <c r="Q585" i="30" s="1"/>
  <c r="O585" i="30"/>
  <c r="F585" i="30"/>
  <c r="E585" i="30"/>
  <c r="P584" i="30"/>
  <c r="H584" i="30" s="1"/>
  <c r="O584" i="30"/>
  <c r="F584" i="30"/>
  <c r="E584" i="30"/>
  <c r="R583" i="30"/>
  <c r="P583" i="30"/>
  <c r="O583" i="30"/>
  <c r="F583" i="30"/>
  <c r="E583" i="30"/>
  <c r="P582" i="30"/>
  <c r="R582" i="30" s="1"/>
  <c r="O582" i="30"/>
  <c r="F582" i="30"/>
  <c r="E582" i="30"/>
  <c r="R581" i="30"/>
  <c r="P581" i="30"/>
  <c r="O581" i="30"/>
  <c r="F581" i="30"/>
  <c r="E581" i="30"/>
  <c r="P580" i="30"/>
  <c r="R580" i="30" s="1"/>
  <c r="O580" i="30"/>
  <c r="F580" i="30"/>
  <c r="E580" i="30"/>
  <c r="R579" i="30"/>
  <c r="P579" i="30"/>
  <c r="O579" i="30"/>
  <c r="F579" i="30"/>
  <c r="E579" i="30"/>
  <c r="P578" i="30"/>
  <c r="R578" i="30" s="1"/>
  <c r="O578" i="30"/>
  <c r="F578" i="30"/>
  <c r="H578" i="30" s="1"/>
  <c r="E578" i="30"/>
  <c r="R577" i="30"/>
  <c r="P577" i="30"/>
  <c r="O577" i="30"/>
  <c r="F577" i="30"/>
  <c r="E577" i="30"/>
  <c r="P576" i="30"/>
  <c r="R576" i="30" s="1"/>
  <c r="O576" i="30"/>
  <c r="F576" i="30"/>
  <c r="E576" i="30"/>
  <c r="P575" i="30"/>
  <c r="Q575" i="30" s="1"/>
  <c r="O575" i="30"/>
  <c r="H575" i="30"/>
  <c r="F575" i="30"/>
  <c r="E575" i="30"/>
  <c r="P574" i="30"/>
  <c r="R574" i="30" s="1"/>
  <c r="O574" i="30"/>
  <c r="F574" i="30"/>
  <c r="H574" i="30" s="1"/>
  <c r="E574" i="30"/>
  <c r="R573" i="30"/>
  <c r="P573" i="30"/>
  <c r="O573" i="30"/>
  <c r="F573" i="30"/>
  <c r="E573" i="30"/>
  <c r="P572" i="30"/>
  <c r="R572" i="30" s="1"/>
  <c r="O572" i="30"/>
  <c r="F572" i="30"/>
  <c r="E572" i="30"/>
  <c r="R571" i="30"/>
  <c r="P571" i="30"/>
  <c r="O571" i="30"/>
  <c r="F571" i="30"/>
  <c r="E571" i="30"/>
  <c r="P570" i="30"/>
  <c r="O570" i="30"/>
  <c r="H570" i="30"/>
  <c r="F570" i="30"/>
  <c r="E570" i="30"/>
  <c r="R569" i="30"/>
  <c r="P569" i="30"/>
  <c r="O569" i="30"/>
  <c r="F569" i="30"/>
  <c r="E569" i="30"/>
  <c r="P568" i="30"/>
  <c r="R568" i="30" s="1"/>
  <c r="O568" i="30"/>
  <c r="F568" i="30"/>
  <c r="E568" i="30"/>
  <c r="R567" i="30"/>
  <c r="P567" i="30"/>
  <c r="O567" i="30"/>
  <c r="F567" i="30"/>
  <c r="E567" i="30"/>
  <c r="P566" i="30"/>
  <c r="R566" i="30" s="1"/>
  <c r="O566" i="30"/>
  <c r="F566" i="30"/>
  <c r="H566" i="30" s="1"/>
  <c r="E566" i="30"/>
  <c r="R565" i="30"/>
  <c r="P565" i="30"/>
  <c r="O565" i="30"/>
  <c r="F565" i="30"/>
  <c r="E565" i="30"/>
  <c r="P564" i="30"/>
  <c r="R564" i="30" s="1"/>
  <c r="O564" i="30"/>
  <c r="F564" i="30"/>
  <c r="E564" i="30"/>
  <c r="R563" i="30"/>
  <c r="P563" i="30"/>
  <c r="O563" i="30"/>
  <c r="F563" i="30"/>
  <c r="E563" i="30"/>
  <c r="P562" i="30"/>
  <c r="R562" i="30" s="1"/>
  <c r="O562" i="30"/>
  <c r="F562" i="30"/>
  <c r="H562" i="30" s="1"/>
  <c r="E562" i="30"/>
  <c r="R561" i="30"/>
  <c r="P561" i="30"/>
  <c r="O561" i="30"/>
  <c r="F561" i="30"/>
  <c r="E561" i="30"/>
  <c r="P560" i="30"/>
  <c r="R560" i="30" s="1"/>
  <c r="O560" i="30"/>
  <c r="F560" i="30"/>
  <c r="E560" i="30"/>
  <c r="P559" i="30"/>
  <c r="Q559" i="30" s="1"/>
  <c r="O559" i="30"/>
  <c r="H559" i="30"/>
  <c r="F559" i="30"/>
  <c r="E559" i="30"/>
  <c r="P558" i="30"/>
  <c r="O558" i="30"/>
  <c r="H558" i="30"/>
  <c r="F558" i="30"/>
  <c r="E558" i="30"/>
  <c r="R557" i="30"/>
  <c r="P557" i="30"/>
  <c r="O557" i="30"/>
  <c r="F557" i="30"/>
  <c r="E557" i="30"/>
  <c r="P556" i="30"/>
  <c r="H556" i="30" s="1"/>
  <c r="O556" i="30"/>
  <c r="F556" i="30"/>
  <c r="E556" i="30"/>
  <c r="P555" i="30"/>
  <c r="Q555" i="30" s="1"/>
  <c r="O555" i="30"/>
  <c r="F555" i="30"/>
  <c r="E555" i="30"/>
  <c r="P554" i="30"/>
  <c r="R554" i="30" s="1"/>
  <c r="O554" i="30"/>
  <c r="F554" i="30"/>
  <c r="H554" i="30" s="1"/>
  <c r="E554" i="30"/>
  <c r="P553" i="30"/>
  <c r="Q553" i="30" s="1"/>
  <c r="O553" i="30"/>
  <c r="F553" i="30"/>
  <c r="E553" i="30"/>
  <c r="P552" i="30"/>
  <c r="O552" i="30"/>
  <c r="H552" i="30"/>
  <c r="F552" i="30"/>
  <c r="E552" i="30"/>
  <c r="R551" i="30"/>
  <c r="P551" i="30"/>
  <c r="O551" i="30"/>
  <c r="F551" i="30"/>
  <c r="E551" i="30"/>
  <c r="P550" i="30"/>
  <c r="R550" i="30" s="1"/>
  <c r="O550" i="30"/>
  <c r="F550" i="30"/>
  <c r="E550" i="30"/>
  <c r="P549" i="30"/>
  <c r="Q549" i="30" s="1"/>
  <c r="O549" i="30"/>
  <c r="F549" i="30"/>
  <c r="E549" i="30"/>
  <c r="P548" i="30"/>
  <c r="O548" i="30"/>
  <c r="H548" i="30"/>
  <c r="F548" i="30"/>
  <c r="E548" i="30"/>
  <c r="R547" i="30"/>
  <c r="P547" i="30"/>
  <c r="O547" i="30"/>
  <c r="F547" i="30"/>
  <c r="E547" i="30"/>
  <c r="P546" i="30"/>
  <c r="R546" i="30" s="1"/>
  <c r="O546" i="30"/>
  <c r="F546" i="30"/>
  <c r="E546" i="30"/>
  <c r="R545" i="30"/>
  <c r="P545" i="30"/>
  <c r="O545" i="30"/>
  <c r="F545" i="30"/>
  <c r="E545" i="30"/>
  <c r="P544" i="30"/>
  <c r="O544" i="30"/>
  <c r="H544" i="30"/>
  <c r="F544" i="30"/>
  <c r="E544" i="30"/>
  <c r="P543" i="30"/>
  <c r="Q543" i="30" s="1"/>
  <c r="O543" i="30"/>
  <c r="H543" i="30"/>
  <c r="F543" i="30"/>
  <c r="E543" i="30"/>
  <c r="P542" i="30"/>
  <c r="R542" i="30" s="1"/>
  <c r="O542" i="30"/>
  <c r="F542" i="30"/>
  <c r="E542" i="30"/>
  <c r="P541" i="30"/>
  <c r="Q541" i="30" s="1"/>
  <c r="O541" i="30"/>
  <c r="F541" i="30"/>
  <c r="E541" i="30"/>
  <c r="P540" i="30"/>
  <c r="R540" i="30" s="1"/>
  <c r="O540" i="30"/>
  <c r="F540" i="30"/>
  <c r="H540" i="30" s="1"/>
  <c r="E540" i="30"/>
  <c r="R539" i="30"/>
  <c r="P539" i="30"/>
  <c r="O539" i="30"/>
  <c r="F539" i="30"/>
  <c r="E539" i="30"/>
  <c r="P538" i="30"/>
  <c r="R538" i="30" s="1"/>
  <c r="O538" i="30"/>
  <c r="F538" i="30"/>
  <c r="E538" i="30"/>
  <c r="R537" i="30"/>
  <c r="P537" i="30"/>
  <c r="O537" i="30"/>
  <c r="F537" i="30"/>
  <c r="E537" i="30"/>
  <c r="P536" i="30"/>
  <c r="R536" i="30" s="1"/>
  <c r="O536" i="30"/>
  <c r="F536" i="30"/>
  <c r="H536" i="30" s="1"/>
  <c r="E536" i="30"/>
  <c r="R535" i="30"/>
  <c r="P535" i="30"/>
  <c r="O535" i="30"/>
  <c r="F535" i="30"/>
  <c r="E535" i="30"/>
  <c r="P534" i="30"/>
  <c r="R534" i="30" s="1"/>
  <c r="O534" i="30"/>
  <c r="F534" i="30"/>
  <c r="E534" i="30"/>
  <c r="P533" i="30"/>
  <c r="Q533" i="30" s="1"/>
  <c r="O533" i="30"/>
  <c r="F533" i="30"/>
  <c r="E533" i="30"/>
  <c r="P532" i="30"/>
  <c r="R532" i="30" s="1"/>
  <c r="O532" i="30"/>
  <c r="F532" i="30"/>
  <c r="H532" i="30" s="1"/>
  <c r="E532" i="30"/>
  <c r="R531" i="30"/>
  <c r="P531" i="30"/>
  <c r="O531" i="30"/>
  <c r="F531" i="30"/>
  <c r="E531" i="30"/>
  <c r="P530" i="30"/>
  <c r="H530" i="30" s="1"/>
  <c r="O530" i="30"/>
  <c r="F530" i="30"/>
  <c r="E530" i="30"/>
  <c r="P529" i="30"/>
  <c r="Q529" i="30" s="1"/>
  <c r="O529" i="30"/>
  <c r="F529" i="30"/>
  <c r="E529" i="30"/>
  <c r="P528" i="30"/>
  <c r="O528" i="30"/>
  <c r="H528" i="30"/>
  <c r="F528" i="30"/>
  <c r="E528" i="30"/>
  <c r="R527" i="30"/>
  <c r="P527" i="30"/>
  <c r="O527" i="30"/>
  <c r="F527" i="30"/>
  <c r="E527" i="30"/>
  <c r="P526" i="30"/>
  <c r="R526" i="30" s="1"/>
  <c r="O526" i="30"/>
  <c r="F526" i="30"/>
  <c r="E526" i="30"/>
  <c r="R525" i="30"/>
  <c r="P525" i="30"/>
  <c r="O525" i="30"/>
  <c r="F525" i="30"/>
  <c r="E525" i="30"/>
  <c r="P524" i="30"/>
  <c r="R524" i="30" s="1"/>
  <c r="O524" i="30"/>
  <c r="F524" i="30"/>
  <c r="H524" i="30" s="1"/>
  <c r="E524" i="30"/>
  <c r="P523" i="30"/>
  <c r="Q523" i="30" s="1"/>
  <c r="O523" i="30"/>
  <c r="H523" i="30"/>
  <c r="F523" i="30"/>
  <c r="E523" i="30"/>
  <c r="P522" i="30"/>
  <c r="R522" i="30" s="1"/>
  <c r="O522" i="30"/>
  <c r="F522" i="30"/>
  <c r="H522" i="30" s="1"/>
  <c r="E522" i="30"/>
  <c r="R521" i="30"/>
  <c r="P521" i="30"/>
  <c r="O521" i="30"/>
  <c r="F521" i="30"/>
  <c r="E521" i="30"/>
  <c r="P520" i="30"/>
  <c r="H520" i="30" s="1"/>
  <c r="O520" i="30"/>
  <c r="F520" i="30"/>
  <c r="E520" i="30"/>
  <c r="P519" i="30"/>
  <c r="Q519" i="30" s="1"/>
  <c r="O519" i="30"/>
  <c r="H519" i="30"/>
  <c r="F519" i="30"/>
  <c r="E519" i="30"/>
  <c r="P518" i="30"/>
  <c r="H518" i="30" s="1"/>
  <c r="O518" i="30"/>
  <c r="F518" i="30"/>
  <c r="E518" i="30"/>
  <c r="R517" i="30"/>
  <c r="P517" i="30"/>
  <c r="O517" i="30"/>
  <c r="F517" i="30"/>
  <c r="E517" i="30"/>
  <c r="P516" i="30"/>
  <c r="O516" i="30"/>
  <c r="H516" i="30"/>
  <c r="F516" i="30"/>
  <c r="E516" i="30"/>
  <c r="R515" i="30"/>
  <c r="P515" i="30"/>
  <c r="O515" i="30"/>
  <c r="F515" i="30"/>
  <c r="E515" i="30"/>
  <c r="P514" i="30"/>
  <c r="R514" i="30" s="1"/>
  <c r="O514" i="30"/>
  <c r="F514" i="30"/>
  <c r="H514" i="30" s="1"/>
  <c r="E514" i="30"/>
  <c r="R513" i="30"/>
  <c r="P513" i="30"/>
  <c r="O513" i="30"/>
  <c r="F513" i="30"/>
  <c r="E513" i="30"/>
  <c r="P512" i="30"/>
  <c r="R512" i="30" s="1"/>
  <c r="O512" i="30"/>
  <c r="F512" i="30"/>
  <c r="H512" i="30" s="1"/>
  <c r="E512" i="30"/>
  <c r="R511" i="30"/>
  <c r="P511" i="30"/>
  <c r="O511" i="30"/>
  <c r="F511" i="30"/>
  <c r="E511" i="30"/>
  <c r="P510" i="30"/>
  <c r="R510" i="30" s="1"/>
  <c r="O510" i="30"/>
  <c r="F510" i="30"/>
  <c r="H510" i="30" s="1"/>
  <c r="E510" i="30"/>
  <c r="P509" i="30"/>
  <c r="Q509" i="30" s="1"/>
  <c r="O509" i="30"/>
  <c r="F509" i="30"/>
  <c r="E509" i="30"/>
  <c r="P508" i="30"/>
  <c r="H508" i="30" s="1"/>
  <c r="O508" i="30"/>
  <c r="F508" i="30"/>
  <c r="E508" i="30"/>
  <c r="G508" i="30" s="1"/>
  <c r="P507" i="30"/>
  <c r="Q507" i="30" s="1"/>
  <c r="O507" i="30"/>
  <c r="H507" i="30"/>
  <c r="F507" i="30"/>
  <c r="E507" i="30"/>
  <c r="P506" i="30"/>
  <c r="R506" i="30" s="1"/>
  <c r="O506" i="30"/>
  <c r="H506" i="30"/>
  <c r="F506" i="30"/>
  <c r="E506" i="30"/>
  <c r="G506" i="30" s="1"/>
  <c r="P505" i="30"/>
  <c r="R505" i="30" s="1"/>
  <c r="O505" i="30"/>
  <c r="F505" i="30"/>
  <c r="E505" i="30"/>
  <c r="P504" i="30"/>
  <c r="H504" i="30" s="1"/>
  <c r="O504" i="30"/>
  <c r="F504" i="30"/>
  <c r="E504" i="30"/>
  <c r="G504" i="30" s="1"/>
  <c r="P503" i="30"/>
  <c r="R503" i="30" s="1"/>
  <c r="O503" i="30"/>
  <c r="F503" i="30"/>
  <c r="E503" i="30"/>
  <c r="P502" i="30"/>
  <c r="O502" i="30"/>
  <c r="H502" i="30"/>
  <c r="F502" i="30"/>
  <c r="E502" i="30"/>
  <c r="G502" i="30" s="1"/>
  <c r="P501" i="30"/>
  <c r="Q501" i="30" s="1"/>
  <c r="O501" i="30"/>
  <c r="F501" i="30"/>
  <c r="E501" i="30"/>
  <c r="P500" i="30"/>
  <c r="H500" i="30" s="1"/>
  <c r="O500" i="30"/>
  <c r="F500" i="30"/>
  <c r="E500" i="30"/>
  <c r="G500" i="30" s="1"/>
  <c r="P499" i="30"/>
  <c r="Q499" i="30" s="1"/>
  <c r="O499" i="30"/>
  <c r="H499" i="30"/>
  <c r="F499" i="30"/>
  <c r="E499" i="30"/>
  <c r="P498" i="30"/>
  <c r="R498" i="30" s="1"/>
  <c r="O498" i="30"/>
  <c r="H498" i="30"/>
  <c r="F498" i="30"/>
  <c r="E498" i="30"/>
  <c r="G498" i="30" s="1"/>
  <c r="P497" i="30"/>
  <c r="Q497" i="30" s="1"/>
  <c r="O497" i="30"/>
  <c r="F497" i="30"/>
  <c r="E497" i="30"/>
  <c r="P496" i="30"/>
  <c r="H496" i="30" s="1"/>
  <c r="O496" i="30"/>
  <c r="F496" i="30"/>
  <c r="E496" i="30"/>
  <c r="G496" i="30" s="1"/>
  <c r="P495" i="30"/>
  <c r="Q495" i="30" s="1"/>
  <c r="O495" i="30"/>
  <c r="H495" i="30"/>
  <c r="F495" i="30"/>
  <c r="E495" i="30"/>
  <c r="P494" i="30"/>
  <c r="O494" i="30"/>
  <c r="H494" i="30"/>
  <c r="F494" i="30"/>
  <c r="E494" i="30"/>
  <c r="G494" i="30" s="1"/>
  <c r="P493" i="30"/>
  <c r="Q493" i="30" s="1"/>
  <c r="O493" i="30"/>
  <c r="F493" i="30"/>
  <c r="E493" i="30"/>
  <c r="P492" i="30"/>
  <c r="O492" i="30"/>
  <c r="F492" i="30"/>
  <c r="E492" i="30"/>
  <c r="G492" i="30" s="1"/>
  <c r="P491" i="30"/>
  <c r="R491" i="30" s="1"/>
  <c r="O491" i="30"/>
  <c r="F491" i="30"/>
  <c r="E491" i="30"/>
  <c r="P490" i="30"/>
  <c r="R490" i="30" s="1"/>
  <c r="O490" i="30"/>
  <c r="H490" i="30"/>
  <c r="F490" i="30"/>
  <c r="E490" i="30"/>
  <c r="G490" i="30" s="1"/>
  <c r="P489" i="30"/>
  <c r="R489" i="30" s="1"/>
  <c r="O489" i="30"/>
  <c r="F489" i="30"/>
  <c r="E489" i="30"/>
  <c r="P488" i="30"/>
  <c r="O488" i="30"/>
  <c r="F488" i="30"/>
  <c r="E488" i="30"/>
  <c r="G488" i="30" s="1"/>
  <c r="P487" i="30"/>
  <c r="R487" i="30" s="1"/>
  <c r="O487" i="30"/>
  <c r="F487" i="30"/>
  <c r="E487" i="30"/>
  <c r="P486" i="30"/>
  <c r="R486" i="30" s="1"/>
  <c r="O486" i="30"/>
  <c r="H486" i="30"/>
  <c r="F486" i="30"/>
  <c r="E486" i="30"/>
  <c r="G486" i="30" s="1"/>
  <c r="P485" i="30"/>
  <c r="Q485" i="30" s="1"/>
  <c r="O485" i="30"/>
  <c r="F485" i="30"/>
  <c r="E485" i="30"/>
  <c r="P484" i="30"/>
  <c r="O484" i="30"/>
  <c r="F484" i="30"/>
  <c r="E484" i="30"/>
  <c r="G484" i="30" s="1"/>
  <c r="P483" i="30"/>
  <c r="R483" i="30" s="1"/>
  <c r="O483" i="30"/>
  <c r="F483" i="30"/>
  <c r="E483" i="30"/>
  <c r="P482" i="30"/>
  <c r="R482" i="30" s="1"/>
  <c r="O482" i="30"/>
  <c r="H482" i="30"/>
  <c r="F482" i="30"/>
  <c r="E482" i="30"/>
  <c r="G482" i="30" s="1"/>
  <c r="P481" i="30"/>
  <c r="R481" i="30" s="1"/>
  <c r="O481" i="30"/>
  <c r="F481" i="30"/>
  <c r="E481" i="30"/>
  <c r="P480" i="30"/>
  <c r="O480" i="30"/>
  <c r="F480" i="30"/>
  <c r="E480" i="30"/>
  <c r="G480" i="30" s="1"/>
  <c r="P479" i="30"/>
  <c r="R479" i="30" s="1"/>
  <c r="O479" i="30"/>
  <c r="F479" i="30"/>
  <c r="E479" i="30"/>
  <c r="P478" i="30"/>
  <c r="R478" i="30" s="1"/>
  <c r="O478" i="30"/>
  <c r="H478" i="30"/>
  <c r="F478" i="30"/>
  <c r="E478" i="30"/>
  <c r="G478" i="30" s="1"/>
  <c r="P477" i="30"/>
  <c r="R477" i="30" s="1"/>
  <c r="O477" i="30"/>
  <c r="F477" i="30"/>
  <c r="E477" i="30"/>
  <c r="P476" i="30"/>
  <c r="O476" i="30"/>
  <c r="F476" i="30"/>
  <c r="E476" i="30"/>
  <c r="G476" i="30" s="1"/>
  <c r="P475" i="30"/>
  <c r="Q475" i="30" s="1"/>
  <c r="O475" i="30"/>
  <c r="H475" i="30"/>
  <c r="F475" i="30"/>
  <c r="E475" i="30"/>
  <c r="P474" i="30"/>
  <c r="R474" i="30" s="1"/>
  <c r="O474" i="30"/>
  <c r="H474" i="30"/>
  <c r="F474" i="30"/>
  <c r="E474" i="30"/>
  <c r="G474" i="30" s="1"/>
  <c r="P473" i="30"/>
  <c r="R473" i="30" s="1"/>
  <c r="O473" i="30"/>
  <c r="F473" i="30"/>
  <c r="E473" i="30"/>
  <c r="P472" i="30"/>
  <c r="O472" i="30"/>
  <c r="F472" i="30"/>
  <c r="E472" i="30"/>
  <c r="G472" i="30" s="1"/>
  <c r="P471" i="30"/>
  <c r="R471" i="30" s="1"/>
  <c r="O471" i="30"/>
  <c r="F471" i="30"/>
  <c r="E471" i="30"/>
  <c r="P470" i="30"/>
  <c r="R470" i="30" s="1"/>
  <c r="O470" i="30"/>
  <c r="H470" i="30"/>
  <c r="F470" i="30"/>
  <c r="E470" i="30"/>
  <c r="G470" i="30" s="1"/>
  <c r="P469" i="30"/>
  <c r="R469" i="30" s="1"/>
  <c r="O469" i="30"/>
  <c r="F469" i="30"/>
  <c r="E469" i="30"/>
  <c r="P468" i="30"/>
  <c r="O468" i="30"/>
  <c r="F468" i="30"/>
  <c r="E468" i="30"/>
  <c r="G468" i="30" s="1"/>
  <c r="P467" i="30"/>
  <c r="R467" i="30" s="1"/>
  <c r="O467" i="30"/>
  <c r="F467" i="30"/>
  <c r="E467" i="30"/>
  <c r="P466" i="30"/>
  <c r="R466" i="30" s="1"/>
  <c r="O466" i="30"/>
  <c r="H466" i="30"/>
  <c r="F466" i="30"/>
  <c r="E466" i="30"/>
  <c r="G466" i="30" s="1"/>
  <c r="P465" i="30"/>
  <c r="R465" i="30" s="1"/>
  <c r="O465" i="30"/>
  <c r="F465" i="30"/>
  <c r="E465" i="30"/>
  <c r="P464" i="30"/>
  <c r="O464" i="30"/>
  <c r="F464" i="30"/>
  <c r="E464" i="30"/>
  <c r="G464" i="30" s="1"/>
  <c r="P463" i="30"/>
  <c r="R463" i="30" s="1"/>
  <c r="O463" i="30"/>
  <c r="F463" i="30"/>
  <c r="E463" i="30"/>
  <c r="P462" i="30"/>
  <c r="O462" i="30"/>
  <c r="H462" i="30"/>
  <c r="F462" i="30"/>
  <c r="E462" i="30"/>
  <c r="G462" i="30" s="1"/>
  <c r="P461" i="30"/>
  <c r="Q461" i="30" s="1"/>
  <c r="O461" i="30"/>
  <c r="F461" i="30"/>
  <c r="E461" i="30"/>
  <c r="P460" i="30"/>
  <c r="O460" i="30"/>
  <c r="F460" i="30"/>
  <c r="E460" i="30"/>
  <c r="G460" i="30" s="1"/>
  <c r="P459" i="30"/>
  <c r="Q459" i="30" s="1"/>
  <c r="O459" i="30"/>
  <c r="H459" i="30"/>
  <c r="F459" i="30"/>
  <c r="E459" i="30"/>
  <c r="P458" i="30"/>
  <c r="O458" i="30"/>
  <c r="H458" i="30"/>
  <c r="F458" i="30"/>
  <c r="E458" i="30"/>
  <c r="G458" i="30" s="1"/>
  <c r="P457" i="30"/>
  <c r="Q457" i="30" s="1"/>
  <c r="O457" i="30"/>
  <c r="F457" i="30"/>
  <c r="E457" i="30"/>
  <c r="P456" i="30"/>
  <c r="H456" i="30" s="1"/>
  <c r="O456" i="30"/>
  <c r="F456" i="30"/>
  <c r="E456" i="30"/>
  <c r="G456" i="30" s="1"/>
  <c r="P455" i="30"/>
  <c r="Q455" i="30" s="1"/>
  <c r="O455" i="30"/>
  <c r="H455" i="30"/>
  <c r="F455" i="30"/>
  <c r="E455" i="30"/>
  <c r="P454" i="30"/>
  <c r="R454" i="30" s="1"/>
  <c r="O454" i="30"/>
  <c r="H454" i="30"/>
  <c r="F454" i="30"/>
  <c r="E454" i="30"/>
  <c r="G454" i="30" s="1"/>
  <c r="P453" i="30"/>
  <c r="Q453" i="30" s="1"/>
  <c r="O453" i="30"/>
  <c r="F453" i="30"/>
  <c r="E453" i="30"/>
  <c r="P452" i="30"/>
  <c r="H452" i="30" s="1"/>
  <c r="O452" i="30"/>
  <c r="F452" i="30"/>
  <c r="E452" i="30"/>
  <c r="G452" i="30" s="1"/>
  <c r="P451" i="30"/>
  <c r="R451" i="30" s="1"/>
  <c r="O451" i="30"/>
  <c r="F451" i="30"/>
  <c r="E451" i="30"/>
  <c r="P450" i="30"/>
  <c r="O450" i="30"/>
  <c r="H450" i="30"/>
  <c r="F450" i="30"/>
  <c r="E450" i="30"/>
  <c r="G450" i="30" s="1"/>
  <c r="P449" i="30"/>
  <c r="Q449" i="30" s="1"/>
  <c r="O449" i="30"/>
  <c r="F449" i="30"/>
  <c r="E449" i="30"/>
  <c r="P448" i="30"/>
  <c r="O448" i="30"/>
  <c r="F448" i="30"/>
  <c r="E448" i="30"/>
  <c r="G448" i="30" s="1"/>
  <c r="P447" i="30"/>
  <c r="R447" i="30" s="1"/>
  <c r="O447" i="30"/>
  <c r="F447" i="30"/>
  <c r="E447" i="30"/>
  <c r="P446" i="30"/>
  <c r="O446" i="30"/>
  <c r="H446" i="30"/>
  <c r="F446" i="30"/>
  <c r="E446" i="30"/>
  <c r="G446" i="30" s="1"/>
  <c r="P445" i="30"/>
  <c r="Q445" i="30" s="1"/>
  <c r="O445" i="30"/>
  <c r="F445" i="30"/>
  <c r="E445" i="30"/>
  <c r="P444" i="30"/>
  <c r="H444" i="30" s="1"/>
  <c r="O444" i="30"/>
  <c r="F444" i="30"/>
  <c r="E444" i="30"/>
  <c r="G444" i="30" s="1"/>
  <c r="P443" i="30"/>
  <c r="Q443" i="30" s="1"/>
  <c r="O443" i="30"/>
  <c r="H443" i="30"/>
  <c r="F443" i="30"/>
  <c r="E443" i="30"/>
  <c r="P442" i="30"/>
  <c r="O442" i="30"/>
  <c r="F442" i="30"/>
  <c r="E442" i="30"/>
  <c r="P441" i="30"/>
  <c r="Q441" i="30" s="1"/>
  <c r="O441" i="30"/>
  <c r="H441" i="30"/>
  <c r="F441" i="30"/>
  <c r="E441" i="30"/>
  <c r="P440" i="30"/>
  <c r="H440" i="30" s="1"/>
  <c r="O440" i="30"/>
  <c r="F440" i="30"/>
  <c r="E440" i="30"/>
  <c r="G440" i="30" s="1"/>
  <c r="P439" i="30"/>
  <c r="Q439" i="30" s="1"/>
  <c r="O439" i="30"/>
  <c r="F439" i="30"/>
  <c r="E439" i="30"/>
  <c r="J439" i="30" s="1"/>
  <c r="P438" i="30"/>
  <c r="O438" i="30"/>
  <c r="F438" i="30"/>
  <c r="E438" i="30"/>
  <c r="G438" i="30" s="1"/>
  <c r="P437" i="30"/>
  <c r="Q437" i="30" s="1"/>
  <c r="O437" i="30"/>
  <c r="H437" i="30"/>
  <c r="F437" i="30"/>
  <c r="E437" i="30"/>
  <c r="P436" i="30"/>
  <c r="O436" i="30"/>
  <c r="F436" i="30"/>
  <c r="E436" i="30"/>
  <c r="P435" i="30"/>
  <c r="R435" i="30" s="1"/>
  <c r="O435" i="30"/>
  <c r="F435" i="30"/>
  <c r="E435" i="30"/>
  <c r="J435" i="30" s="1"/>
  <c r="P434" i="30"/>
  <c r="H434" i="30" s="1"/>
  <c r="O434" i="30"/>
  <c r="F434" i="30"/>
  <c r="E434" i="30"/>
  <c r="G434" i="30" s="1"/>
  <c r="R433" i="30"/>
  <c r="P433" i="30"/>
  <c r="O433" i="30"/>
  <c r="F433" i="30"/>
  <c r="J433" i="30" s="1"/>
  <c r="E433" i="30"/>
  <c r="P432" i="30"/>
  <c r="O432" i="30"/>
  <c r="F432" i="30"/>
  <c r="E432" i="30"/>
  <c r="P431" i="30"/>
  <c r="R431" i="30" s="1"/>
  <c r="O431" i="30"/>
  <c r="F431" i="30"/>
  <c r="E431" i="30"/>
  <c r="J431" i="30" s="1"/>
  <c r="P430" i="30"/>
  <c r="H430" i="30" s="1"/>
  <c r="O430" i="30"/>
  <c r="F430" i="30"/>
  <c r="E430" i="30"/>
  <c r="G430" i="30" s="1"/>
  <c r="P429" i="30"/>
  <c r="Q429" i="30" s="1"/>
  <c r="O429" i="30"/>
  <c r="H429" i="30"/>
  <c r="F429" i="30"/>
  <c r="E429" i="30"/>
  <c r="P428" i="30"/>
  <c r="O428" i="30"/>
  <c r="H428" i="30"/>
  <c r="F428" i="30"/>
  <c r="E428" i="30"/>
  <c r="P427" i="30"/>
  <c r="R427" i="30" s="1"/>
  <c r="O427" i="30"/>
  <c r="F427" i="30"/>
  <c r="E427" i="30"/>
  <c r="P426" i="30"/>
  <c r="O426" i="30"/>
  <c r="F426" i="30"/>
  <c r="E426" i="30"/>
  <c r="G426" i="30" s="1"/>
  <c r="R425" i="30"/>
  <c r="P425" i="30"/>
  <c r="O425" i="30"/>
  <c r="F425" i="30"/>
  <c r="J425" i="30" s="1"/>
  <c r="E425" i="30"/>
  <c r="P424" i="30"/>
  <c r="O424" i="30"/>
  <c r="H424" i="30"/>
  <c r="F424" i="30"/>
  <c r="E424" i="30"/>
  <c r="G424" i="30" s="1"/>
  <c r="P423" i="30"/>
  <c r="Q423" i="30" s="1"/>
  <c r="O423" i="30"/>
  <c r="F423" i="30"/>
  <c r="E423" i="30"/>
  <c r="P422" i="30"/>
  <c r="H422" i="30" s="1"/>
  <c r="O422" i="30"/>
  <c r="F422" i="30"/>
  <c r="E422" i="30"/>
  <c r="G422" i="30" s="1"/>
  <c r="P421" i="30"/>
  <c r="R421" i="30" s="1"/>
  <c r="O421" i="30"/>
  <c r="F421" i="30"/>
  <c r="J421" i="30" s="1"/>
  <c r="E421" i="30"/>
  <c r="P420" i="30"/>
  <c r="O420" i="30"/>
  <c r="F420" i="30"/>
  <c r="E420" i="30"/>
  <c r="P419" i="30"/>
  <c r="R419" i="30" s="1"/>
  <c r="O419" i="30"/>
  <c r="F419" i="30"/>
  <c r="E419" i="30"/>
  <c r="J419" i="30" s="1"/>
  <c r="P418" i="30"/>
  <c r="H418" i="30" s="1"/>
  <c r="O418" i="30"/>
  <c r="F418" i="30"/>
  <c r="E418" i="30"/>
  <c r="G418" i="30" s="1"/>
  <c r="P417" i="30"/>
  <c r="Q417" i="30" s="1"/>
  <c r="O417" i="30"/>
  <c r="H417" i="30"/>
  <c r="F417" i="30"/>
  <c r="E417" i="30"/>
  <c r="P416" i="30"/>
  <c r="O416" i="30"/>
  <c r="H416" i="30"/>
  <c r="F416" i="30"/>
  <c r="E416" i="30"/>
  <c r="P415" i="30"/>
  <c r="Q415" i="30" s="1"/>
  <c r="O415" i="30"/>
  <c r="F415" i="30"/>
  <c r="E415" i="30"/>
  <c r="J415" i="30" s="1"/>
  <c r="P414" i="30"/>
  <c r="O414" i="30"/>
  <c r="F414" i="30"/>
  <c r="H414" i="30" s="1"/>
  <c r="E414" i="30"/>
  <c r="P413" i="30"/>
  <c r="Q413" i="30" s="1"/>
  <c r="O413" i="30"/>
  <c r="H413" i="30"/>
  <c r="F413" i="30"/>
  <c r="E413" i="30"/>
  <c r="P412" i="30"/>
  <c r="H412" i="30" s="1"/>
  <c r="O412" i="30"/>
  <c r="F412" i="30"/>
  <c r="E412" i="30"/>
  <c r="G412" i="30" s="1"/>
  <c r="P411" i="30"/>
  <c r="O411" i="30"/>
  <c r="F411" i="30"/>
  <c r="E411" i="30"/>
  <c r="J411" i="30" s="1"/>
  <c r="P410" i="30"/>
  <c r="O410" i="30"/>
  <c r="H410" i="30"/>
  <c r="F410" i="30"/>
  <c r="E410" i="30"/>
  <c r="G410" i="30" s="1"/>
  <c r="P409" i="30"/>
  <c r="R409" i="30" s="1"/>
  <c r="O409" i="30"/>
  <c r="F409" i="30"/>
  <c r="E409" i="30"/>
  <c r="P408" i="30"/>
  <c r="H408" i="30" s="1"/>
  <c r="O408" i="30"/>
  <c r="F408" i="30"/>
  <c r="E408" i="30"/>
  <c r="G408" i="30" s="1"/>
  <c r="P407" i="30"/>
  <c r="O407" i="30"/>
  <c r="F407" i="30"/>
  <c r="E407" i="30"/>
  <c r="P406" i="30"/>
  <c r="O406" i="30"/>
  <c r="F406" i="30"/>
  <c r="E406" i="30"/>
  <c r="P405" i="30"/>
  <c r="R405" i="30" s="1"/>
  <c r="O405" i="30"/>
  <c r="F405" i="30"/>
  <c r="E405" i="30"/>
  <c r="J405" i="30" s="1"/>
  <c r="P404" i="30"/>
  <c r="H404" i="30" s="1"/>
  <c r="O404" i="30"/>
  <c r="F404" i="30"/>
  <c r="E404" i="30"/>
  <c r="G404" i="30" s="1"/>
  <c r="R403" i="30"/>
  <c r="P403" i="30"/>
  <c r="O403" i="30"/>
  <c r="F403" i="30"/>
  <c r="E403" i="30"/>
  <c r="P402" i="30"/>
  <c r="O402" i="30"/>
  <c r="F402" i="30"/>
  <c r="E402" i="30"/>
  <c r="P401" i="30"/>
  <c r="R401" i="30" s="1"/>
  <c r="O401" i="30"/>
  <c r="F401" i="30"/>
  <c r="E401" i="30"/>
  <c r="J401" i="30" s="1"/>
  <c r="P400" i="30"/>
  <c r="H400" i="30" s="1"/>
  <c r="O400" i="30"/>
  <c r="F400" i="30"/>
  <c r="E400" i="30"/>
  <c r="G400" i="30" s="1"/>
  <c r="R399" i="30"/>
  <c r="P399" i="30"/>
  <c r="O399" i="30"/>
  <c r="F399" i="30"/>
  <c r="J399" i="30" s="1"/>
  <c r="E399" i="30"/>
  <c r="P398" i="30"/>
  <c r="O398" i="30"/>
  <c r="F398" i="30"/>
  <c r="E398" i="30"/>
  <c r="P397" i="30"/>
  <c r="R397" i="30" s="1"/>
  <c r="O397" i="30"/>
  <c r="F397" i="30"/>
  <c r="E397" i="30"/>
  <c r="J397" i="30" s="1"/>
  <c r="P396" i="30"/>
  <c r="H396" i="30" s="1"/>
  <c r="O396" i="30"/>
  <c r="F396" i="30"/>
  <c r="E396" i="30"/>
  <c r="G396" i="30" s="1"/>
  <c r="R395" i="30"/>
  <c r="P395" i="30"/>
  <c r="O395" i="30"/>
  <c r="F395" i="30"/>
  <c r="E395" i="30"/>
  <c r="P394" i="30"/>
  <c r="H394" i="30" s="1"/>
  <c r="O394" i="30"/>
  <c r="F394" i="30"/>
  <c r="E394" i="30"/>
  <c r="P393" i="30"/>
  <c r="R393" i="30" s="1"/>
  <c r="O393" i="30"/>
  <c r="F393" i="30"/>
  <c r="E393" i="30"/>
  <c r="J393" i="30" s="1"/>
  <c r="P392" i="30"/>
  <c r="H392" i="30" s="1"/>
  <c r="O392" i="30"/>
  <c r="F392" i="30"/>
  <c r="E392" i="30"/>
  <c r="G392" i="30" s="1"/>
  <c r="P391" i="30"/>
  <c r="Q391" i="30" s="1"/>
  <c r="O391" i="30"/>
  <c r="J391" i="30"/>
  <c r="H391" i="30"/>
  <c r="F391" i="30"/>
  <c r="E391" i="30"/>
  <c r="P390" i="30"/>
  <c r="H390" i="30" s="1"/>
  <c r="O390" i="30"/>
  <c r="F390" i="30"/>
  <c r="E390" i="30"/>
  <c r="G390" i="30" s="1"/>
  <c r="R389" i="30"/>
  <c r="P389" i="30"/>
  <c r="O389" i="30"/>
  <c r="F389" i="30"/>
  <c r="E389" i="30"/>
  <c r="P388" i="30"/>
  <c r="H388" i="30" s="1"/>
  <c r="O388" i="30"/>
  <c r="F388" i="30"/>
  <c r="E388" i="30"/>
  <c r="G388" i="30" s="1"/>
  <c r="R387" i="30"/>
  <c r="P387" i="30"/>
  <c r="O387" i="30"/>
  <c r="J387" i="30"/>
  <c r="F387" i="30"/>
  <c r="E387" i="30"/>
  <c r="P386" i="30"/>
  <c r="H386" i="30" s="1"/>
  <c r="O386" i="30"/>
  <c r="F386" i="30"/>
  <c r="E386" i="30"/>
  <c r="G386" i="30" s="1"/>
  <c r="P385" i="30"/>
  <c r="H385" i="30" s="1"/>
  <c r="O385" i="30"/>
  <c r="F385" i="30"/>
  <c r="E385" i="30"/>
  <c r="R384" i="30"/>
  <c r="P384" i="30"/>
  <c r="O384" i="30"/>
  <c r="F384" i="30"/>
  <c r="H384" i="30" s="1"/>
  <c r="E384" i="30"/>
  <c r="P383" i="30"/>
  <c r="O383" i="30"/>
  <c r="J383" i="30"/>
  <c r="F383" i="30"/>
  <c r="E383" i="30"/>
  <c r="P382" i="30"/>
  <c r="O382" i="30"/>
  <c r="F382" i="30"/>
  <c r="E382" i="30"/>
  <c r="P381" i="30"/>
  <c r="O381" i="30"/>
  <c r="F381" i="30"/>
  <c r="E381" i="30"/>
  <c r="P380" i="30"/>
  <c r="O380" i="30"/>
  <c r="H380" i="30"/>
  <c r="F380" i="30"/>
  <c r="E380" i="30"/>
  <c r="G380" i="30" s="1"/>
  <c r="P379" i="30"/>
  <c r="H379" i="30" s="1"/>
  <c r="O379" i="30"/>
  <c r="F379" i="30"/>
  <c r="E379" i="30"/>
  <c r="J379" i="30" s="1"/>
  <c r="R378" i="30"/>
  <c r="P378" i="30"/>
  <c r="O378" i="30"/>
  <c r="J378" i="30"/>
  <c r="H378" i="30"/>
  <c r="F378" i="30"/>
  <c r="E378" i="30"/>
  <c r="G378" i="30" s="1"/>
  <c r="P377" i="30"/>
  <c r="H377" i="30" s="1"/>
  <c r="O377" i="30"/>
  <c r="F377" i="30"/>
  <c r="E377" i="30"/>
  <c r="P376" i="30"/>
  <c r="H376" i="30" s="1"/>
  <c r="O376" i="30"/>
  <c r="F376" i="30"/>
  <c r="E376" i="30"/>
  <c r="G376" i="30" s="1"/>
  <c r="P375" i="30"/>
  <c r="H375" i="30" s="1"/>
  <c r="O375" i="30"/>
  <c r="F375" i="30"/>
  <c r="E375" i="30"/>
  <c r="J375" i="30" s="1"/>
  <c r="P374" i="30"/>
  <c r="O374" i="30"/>
  <c r="J374" i="30"/>
  <c r="H374" i="30"/>
  <c r="F374" i="30"/>
  <c r="E374" i="30"/>
  <c r="G374" i="30" s="1"/>
  <c r="P373" i="30"/>
  <c r="H373" i="30" s="1"/>
  <c r="O373" i="30"/>
  <c r="F373" i="30"/>
  <c r="E373" i="30"/>
  <c r="P372" i="30"/>
  <c r="H372" i="30" s="1"/>
  <c r="O372" i="30"/>
  <c r="F372" i="30"/>
  <c r="E372" i="30"/>
  <c r="G372" i="30" s="1"/>
  <c r="P371" i="30"/>
  <c r="H371" i="30" s="1"/>
  <c r="O371" i="30"/>
  <c r="F371" i="30"/>
  <c r="E371" i="30"/>
  <c r="J371" i="30" s="1"/>
  <c r="P370" i="30"/>
  <c r="O370" i="30"/>
  <c r="J370" i="30"/>
  <c r="H370" i="30"/>
  <c r="F370" i="30"/>
  <c r="E370" i="30"/>
  <c r="G370" i="30" s="1"/>
  <c r="P369" i="30"/>
  <c r="H369" i="30" s="1"/>
  <c r="O369" i="30"/>
  <c r="F369" i="30"/>
  <c r="E369" i="30"/>
  <c r="P368" i="30"/>
  <c r="H368" i="30" s="1"/>
  <c r="O368" i="30"/>
  <c r="F368" i="30"/>
  <c r="E368" i="30"/>
  <c r="G368" i="30" s="1"/>
  <c r="P367" i="30"/>
  <c r="H367" i="30" s="1"/>
  <c r="O367" i="30"/>
  <c r="F367" i="30"/>
  <c r="E367" i="30"/>
  <c r="J367" i="30" s="1"/>
  <c r="P366" i="30"/>
  <c r="R366" i="30" s="1"/>
  <c r="O366" i="30"/>
  <c r="J366" i="30"/>
  <c r="F366" i="30"/>
  <c r="E366" i="30"/>
  <c r="G366" i="30" s="1"/>
  <c r="P365" i="30"/>
  <c r="H365" i="30" s="1"/>
  <c r="O365" i="30"/>
  <c r="F365" i="30"/>
  <c r="E365" i="30"/>
  <c r="P364" i="30"/>
  <c r="H364" i="30" s="1"/>
  <c r="O364" i="30"/>
  <c r="F364" i="30"/>
  <c r="E364" i="30"/>
  <c r="G364" i="30" s="1"/>
  <c r="P363" i="30"/>
  <c r="H363" i="30" s="1"/>
  <c r="O363" i="30"/>
  <c r="F363" i="30"/>
  <c r="J363" i="30" s="1"/>
  <c r="E363" i="30"/>
  <c r="P362" i="30"/>
  <c r="H362" i="30" s="1"/>
  <c r="O362" i="30"/>
  <c r="J362" i="30"/>
  <c r="F362" i="30"/>
  <c r="E362" i="30"/>
  <c r="G362" i="30" s="1"/>
  <c r="P361" i="30"/>
  <c r="H361" i="30" s="1"/>
  <c r="O361" i="30"/>
  <c r="F361" i="30"/>
  <c r="E361" i="30"/>
  <c r="R360" i="30"/>
  <c r="P360" i="30"/>
  <c r="O360" i="30"/>
  <c r="F360" i="30"/>
  <c r="H360" i="30" s="1"/>
  <c r="E360" i="30"/>
  <c r="P359" i="30"/>
  <c r="O359" i="30"/>
  <c r="J359" i="30"/>
  <c r="F359" i="30"/>
  <c r="E359" i="30"/>
  <c r="P358" i="30"/>
  <c r="O358" i="30"/>
  <c r="F358" i="30"/>
  <c r="E358" i="30"/>
  <c r="P357" i="30"/>
  <c r="O357" i="30"/>
  <c r="F357" i="30"/>
  <c r="E357" i="30"/>
  <c r="P356" i="30"/>
  <c r="O356" i="30"/>
  <c r="H356" i="30"/>
  <c r="F356" i="30"/>
  <c r="E356" i="30"/>
  <c r="G356" i="30" s="1"/>
  <c r="P355" i="30"/>
  <c r="H355" i="30" s="1"/>
  <c r="O355" i="30"/>
  <c r="F355" i="30"/>
  <c r="E355" i="30"/>
  <c r="J355" i="30" s="1"/>
  <c r="P354" i="30"/>
  <c r="H354" i="30" s="1"/>
  <c r="O354" i="30"/>
  <c r="F354" i="30"/>
  <c r="E354" i="30"/>
  <c r="P353" i="30"/>
  <c r="O353" i="30"/>
  <c r="F353" i="30"/>
  <c r="E353" i="30"/>
  <c r="P352" i="30"/>
  <c r="R352" i="30" s="1"/>
  <c r="O352" i="30"/>
  <c r="F352" i="30"/>
  <c r="E352" i="30"/>
  <c r="G352" i="30" s="1"/>
  <c r="P351" i="30"/>
  <c r="H351" i="30" s="1"/>
  <c r="O351" i="30"/>
  <c r="F351" i="30"/>
  <c r="E351" i="30"/>
  <c r="J351" i="30" s="1"/>
  <c r="P350" i="30"/>
  <c r="O350" i="30"/>
  <c r="J350" i="30"/>
  <c r="H350" i="30"/>
  <c r="F350" i="30"/>
  <c r="E350" i="30"/>
  <c r="G350" i="30" s="1"/>
  <c r="P349" i="30"/>
  <c r="H349" i="30" s="1"/>
  <c r="O349" i="30"/>
  <c r="F349" i="30"/>
  <c r="E349" i="30"/>
  <c r="P348" i="30"/>
  <c r="O348" i="30"/>
  <c r="F348" i="30"/>
  <c r="E348" i="30"/>
  <c r="G348" i="30" s="1"/>
  <c r="P347" i="30"/>
  <c r="O347" i="30"/>
  <c r="F347" i="30"/>
  <c r="J347" i="30" s="1"/>
  <c r="E347" i="30"/>
  <c r="P346" i="30"/>
  <c r="R346" i="30" s="1"/>
  <c r="O346" i="30"/>
  <c r="F346" i="30"/>
  <c r="E346" i="30"/>
  <c r="P345" i="30"/>
  <c r="O345" i="30"/>
  <c r="F345" i="30"/>
  <c r="E345" i="30"/>
  <c r="R344" i="30"/>
  <c r="P344" i="30"/>
  <c r="O344" i="30"/>
  <c r="H344" i="30"/>
  <c r="F344" i="30"/>
  <c r="E344" i="30"/>
  <c r="G344" i="30" s="1"/>
  <c r="P343" i="30"/>
  <c r="H343" i="30" s="1"/>
  <c r="O343" i="30"/>
  <c r="F343" i="30"/>
  <c r="E343" i="30"/>
  <c r="J343" i="30" s="1"/>
  <c r="R342" i="30"/>
  <c r="P342" i="30"/>
  <c r="O342" i="30"/>
  <c r="J342" i="30"/>
  <c r="H342" i="30"/>
  <c r="F342" i="30"/>
  <c r="E342" i="30"/>
  <c r="G342" i="30" s="1"/>
  <c r="P341" i="30"/>
  <c r="H341" i="30" s="1"/>
  <c r="O341" i="30"/>
  <c r="F341" i="30"/>
  <c r="E341" i="30"/>
  <c r="P340" i="30"/>
  <c r="O340" i="30"/>
  <c r="F340" i="30"/>
  <c r="E340" i="30"/>
  <c r="G340" i="30" s="1"/>
  <c r="P339" i="30"/>
  <c r="O339" i="30"/>
  <c r="F339" i="30"/>
  <c r="J339" i="30" s="1"/>
  <c r="E339" i="30"/>
  <c r="P338" i="30"/>
  <c r="O338" i="30"/>
  <c r="J338" i="30"/>
  <c r="H338" i="30"/>
  <c r="F338" i="30"/>
  <c r="E338" i="30"/>
  <c r="G338" i="30" s="1"/>
  <c r="P337" i="30"/>
  <c r="H337" i="30" s="1"/>
  <c r="O337" i="30"/>
  <c r="F337" i="30"/>
  <c r="E337" i="30"/>
  <c r="R336" i="30"/>
  <c r="P336" i="30"/>
  <c r="O336" i="30"/>
  <c r="F336" i="30"/>
  <c r="H336" i="30" s="1"/>
  <c r="E336" i="30"/>
  <c r="P335" i="30"/>
  <c r="H335" i="30" s="1"/>
  <c r="O335" i="30"/>
  <c r="J335" i="30"/>
  <c r="F335" i="30"/>
  <c r="E335" i="30"/>
  <c r="P334" i="30"/>
  <c r="O334" i="30"/>
  <c r="F334" i="30"/>
  <c r="E334" i="30"/>
  <c r="P333" i="30"/>
  <c r="H333" i="30" s="1"/>
  <c r="O333" i="30"/>
  <c r="F333" i="30"/>
  <c r="E333" i="30"/>
  <c r="P332" i="30"/>
  <c r="R332" i="30" s="1"/>
  <c r="O332" i="30"/>
  <c r="F332" i="30"/>
  <c r="E332" i="30"/>
  <c r="G332" i="30" s="1"/>
  <c r="P331" i="30"/>
  <c r="H331" i="30" s="1"/>
  <c r="O331" i="30"/>
  <c r="F331" i="30"/>
  <c r="E331" i="30"/>
  <c r="J331" i="30" s="1"/>
  <c r="P330" i="30"/>
  <c r="O330" i="30"/>
  <c r="J330" i="30"/>
  <c r="H330" i="30"/>
  <c r="F330" i="30"/>
  <c r="E330" i="30"/>
  <c r="G330" i="30" s="1"/>
  <c r="P329" i="30"/>
  <c r="H329" i="30" s="1"/>
  <c r="O329" i="30"/>
  <c r="F329" i="30"/>
  <c r="E329" i="30"/>
  <c r="P328" i="30"/>
  <c r="H328" i="30" s="1"/>
  <c r="O328" i="30"/>
  <c r="F328" i="30"/>
  <c r="E328" i="30"/>
  <c r="P327" i="30"/>
  <c r="H327" i="30" s="1"/>
  <c r="O327" i="30"/>
  <c r="F327" i="30"/>
  <c r="E327" i="30"/>
  <c r="J327" i="30" s="1"/>
  <c r="P326" i="30"/>
  <c r="R326" i="30" s="1"/>
  <c r="O326" i="30"/>
  <c r="J326" i="30"/>
  <c r="F326" i="30"/>
  <c r="E326" i="30"/>
  <c r="P325" i="30"/>
  <c r="H325" i="30" s="1"/>
  <c r="O325" i="30"/>
  <c r="F325" i="30"/>
  <c r="E325" i="30"/>
  <c r="P324" i="30"/>
  <c r="H324" i="30" s="1"/>
  <c r="O324" i="30"/>
  <c r="F324" i="30"/>
  <c r="E324" i="30"/>
  <c r="G324" i="30" s="1"/>
  <c r="P323" i="30"/>
  <c r="O323" i="30"/>
  <c r="F323" i="30"/>
  <c r="J323" i="30" s="1"/>
  <c r="E323" i="30"/>
  <c r="P322" i="30"/>
  <c r="H322" i="30" s="1"/>
  <c r="O322" i="30"/>
  <c r="J322" i="30"/>
  <c r="F322" i="30"/>
  <c r="E322" i="30"/>
  <c r="P321" i="30"/>
  <c r="H321" i="30" s="1"/>
  <c r="O321" i="30"/>
  <c r="F321" i="30"/>
  <c r="E321" i="30"/>
  <c r="P320" i="30"/>
  <c r="H320" i="30" s="1"/>
  <c r="O320" i="30"/>
  <c r="F320" i="30"/>
  <c r="E320" i="30"/>
  <c r="G320" i="30" s="1"/>
  <c r="P319" i="30"/>
  <c r="O319" i="30"/>
  <c r="F319" i="30"/>
  <c r="J319" i="30" s="1"/>
  <c r="E319" i="30"/>
  <c r="R318" i="30"/>
  <c r="P318" i="30"/>
  <c r="O318" i="30"/>
  <c r="H318" i="30"/>
  <c r="F318" i="30"/>
  <c r="E318" i="30"/>
  <c r="P317" i="30"/>
  <c r="H317" i="30" s="1"/>
  <c r="O317" i="30"/>
  <c r="F317" i="30"/>
  <c r="E317" i="30"/>
  <c r="P316" i="30"/>
  <c r="O316" i="30"/>
  <c r="H316" i="30"/>
  <c r="F316" i="30"/>
  <c r="E316" i="30"/>
  <c r="P315" i="30"/>
  <c r="H315" i="30" s="1"/>
  <c r="O315" i="30"/>
  <c r="J315" i="30"/>
  <c r="F315" i="30"/>
  <c r="E315" i="30"/>
  <c r="P314" i="30"/>
  <c r="O314" i="30"/>
  <c r="H314" i="30"/>
  <c r="F314" i="30"/>
  <c r="E314" i="30"/>
  <c r="P313" i="30"/>
  <c r="H313" i="30" s="1"/>
  <c r="O313" i="30"/>
  <c r="F313" i="30"/>
  <c r="E313" i="30"/>
  <c r="P312" i="30"/>
  <c r="R312" i="30" s="1"/>
  <c r="O312" i="30"/>
  <c r="H312" i="30"/>
  <c r="F312" i="30"/>
  <c r="E312" i="30"/>
  <c r="G312" i="30" s="1"/>
  <c r="P311" i="30"/>
  <c r="H311" i="30" s="1"/>
  <c r="O311" i="30"/>
  <c r="F311" i="30"/>
  <c r="E311" i="30"/>
  <c r="J311" i="30" s="1"/>
  <c r="P310" i="30"/>
  <c r="H310" i="30" s="1"/>
  <c r="O310" i="30"/>
  <c r="F310" i="30"/>
  <c r="J310" i="30" s="1"/>
  <c r="E310" i="30"/>
  <c r="P309" i="30"/>
  <c r="H309" i="30" s="1"/>
  <c r="O309" i="30"/>
  <c r="F309" i="30"/>
  <c r="E309" i="30"/>
  <c r="R308" i="30"/>
  <c r="P308" i="30"/>
  <c r="H308" i="30" s="1"/>
  <c r="O308" i="30"/>
  <c r="F308" i="30"/>
  <c r="E308" i="30"/>
  <c r="P307" i="30"/>
  <c r="H307" i="30" s="1"/>
  <c r="O307" i="30"/>
  <c r="F307" i="30"/>
  <c r="E307" i="30"/>
  <c r="J307" i="30" s="1"/>
  <c r="P306" i="30"/>
  <c r="O306" i="30"/>
  <c r="H306" i="30"/>
  <c r="F306" i="30"/>
  <c r="E306" i="30"/>
  <c r="G306" i="30" s="1"/>
  <c r="P305" i="30"/>
  <c r="H305" i="30" s="1"/>
  <c r="O305" i="30"/>
  <c r="F305" i="30"/>
  <c r="E305" i="30"/>
  <c r="P304" i="30"/>
  <c r="O304" i="30"/>
  <c r="F304" i="30"/>
  <c r="E304" i="30"/>
  <c r="G304" i="30" s="1"/>
  <c r="P303" i="30"/>
  <c r="H303" i="30" s="1"/>
  <c r="O303" i="30"/>
  <c r="F303" i="30"/>
  <c r="E303" i="30"/>
  <c r="R302" i="30"/>
  <c r="P302" i="30"/>
  <c r="O302" i="30"/>
  <c r="H302" i="30"/>
  <c r="F302" i="30"/>
  <c r="E302" i="30"/>
  <c r="P301" i="30"/>
  <c r="H301" i="30" s="1"/>
  <c r="O301" i="30"/>
  <c r="F301" i="30"/>
  <c r="E301" i="30"/>
  <c r="P300" i="30"/>
  <c r="H300" i="30" s="1"/>
  <c r="O300" i="30"/>
  <c r="F300" i="30"/>
  <c r="E300" i="30"/>
  <c r="P299" i="30"/>
  <c r="H299" i="30" s="1"/>
  <c r="O299" i="30"/>
  <c r="J299" i="30"/>
  <c r="F299" i="30"/>
  <c r="E299" i="30"/>
  <c r="P298" i="30"/>
  <c r="O298" i="30"/>
  <c r="H298" i="30"/>
  <c r="F298" i="30"/>
  <c r="E298" i="30"/>
  <c r="P297" i="30"/>
  <c r="H297" i="30" s="1"/>
  <c r="O297" i="30"/>
  <c r="F297" i="30"/>
  <c r="E297" i="30"/>
  <c r="P296" i="30"/>
  <c r="H296" i="30" s="1"/>
  <c r="O296" i="30"/>
  <c r="F296" i="30"/>
  <c r="E296" i="30"/>
  <c r="P295" i="30"/>
  <c r="H295" i="30" s="1"/>
  <c r="O295" i="30"/>
  <c r="J295" i="30"/>
  <c r="F295" i="30"/>
  <c r="E295" i="30"/>
  <c r="P294" i="30"/>
  <c r="O294" i="30"/>
  <c r="H294" i="30"/>
  <c r="F294" i="30"/>
  <c r="E294" i="30"/>
  <c r="P293" i="30"/>
  <c r="H293" i="30" s="1"/>
  <c r="O293" i="30"/>
  <c r="F293" i="30"/>
  <c r="E293" i="30"/>
  <c r="P292" i="30"/>
  <c r="H292" i="30" s="1"/>
  <c r="O292" i="30"/>
  <c r="F292" i="30"/>
  <c r="E292" i="30"/>
  <c r="P291" i="30"/>
  <c r="H291" i="30" s="1"/>
  <c r="O291" i="30"/>
  <c r="J291" i="30"/>
  <c r="F291" i="30"/>
  <c r="E291" i="30"/>
  <c r="P290" i="30"/>
  <c r="O290" i="30"/>
  <c r="H290" i="30"/>
  <c r="F290" i="30"/>
  <c r="E290" i="30"/>
  <c r="P289" i="30"/>
  <c r="H289" i="30" s="1"/>
  <c r="O289" i="30"/>
  <c r="F289" i="30"/>
  <c r="E289" i="30"/>
  <c r="P288" i="30"/>
  <c r="H288" i="30" s="1"/>
  <c r="O288" i="30"/>
  <c r="F288" i="30"/>
  <c r="E288" i="30"/>
  <c r="P287" i="30"/>
  <c r="H287" i="30" s="1"/>
  <c r="O287" i="30"/>
  <c r="J287" i="30"/>
  <c r="F287" i="30"/>
  <c r="E287" i="30"/>
  <c r="P286" i="30"/>
  <c r="O286" i="30"/>
  <c r="F286" i="30"/>
  <c r="J286" i="30" s="1"/>
  <c r="E286" i="30"/>
  <c r="P285" i="30"/>
  <c r="H285" i="30" s="1"/>
  <c r="O285" i="30"/>
  <c r="F285" i="30"/>
  <c r="E285" i="30"/>
  <c r="P284" i="30"/>
  <c r="O284" i="30"/>
  <c r="H284" i="30"/>
  <c r="F284" i="30"/>
  <c r="E284" i="30"/>
  <c r="G284" i="30" s="1"/>
  <c r="P283" i="30"/>
  <c r="H283" i="30" s="1"/>
  <c r="O283" i="30"/>
  <c r="F283" i="30"/>
  <c r="J283" i="30" s="1"/>
  <c r="E283" i="30"/>
  <c r="P282" i="30"/>
  <c r="H282" i="30" s="1"/>
  <c r="O282" i="30"/>
  <c r="F282" i="30"/>
  <c r="J282" i="30" s="1"/>
  <c r="E282" i="30"/>
  <c r="P281" i="30"/>
  <c r="O281" i="30"/>
  <c r="F281" i="30"/>
  <c r="E281" i="30"/>
  <c r="R280" i="30"/>
  <c r="P280" i="30"/>
  <c r="O280" i="30"/>
  <c r="F280" i="30"/>
  <c r="H280" i="30" s="1"/>
  <c r="E280" i="30"/>
  <c r="P279" i="30"/>
  <c r="H279" i="30" s="1"/>
  <c r="O279" i="30"/>
  <c r="F279" i="30"/>
  <c r="E279" i="30"/>
  <c r="J279" i="30" s="1"/>
  <c r="P278" i="30"/>
  <c r="R278" i="30" s="1"/>
  <c r="O278" i="30"/>
  <c r="J278" i="30"/>
  <c r="F278" i="30"/>
  <c r="E278" i="30"/>
  <c r="P277" i="30"/>
  <c r="H277" i="30" s="1"/>
  <c r="O277" i="30"/>
  <c r="F277" i="30"/>
  <c r="E277" i="30"/>
  <c r="P276" i="30"/>
  <c r="H276" i="30" s="1"/>
  <c r="O276" i="30"/>
  <c r="F276" i="30"/>
  <c r="E276" i="30"/>
  <c r="G276" i="30" s="1"/>
  <c r="P275" i="30"/>
  <c r="H275" i="30" s="1"/>
  <c r="O275" i="30"/>
  <c r="F275" i="30"/>
  <c r="E275" i="30"/>
  <c r="R274" i="30"/>
  <c r="P274" i="30"/>
  <c r="O274" i="30"/>
  <c r="H274" i="30"/>
  <c r="F274" i="30"/>
  <c r="E274" i="30"/>
  <c r="P273" i="30"/>
  <c r="H273" i="30" s="1"/>
  <c r="O273" i="30"/>
  <c r="F273" i="30"/>
  <c r="E273" i="30"/>
  <c r="P272" i="30"/>
  <c r="R272" i="30" s="1"/>
  <c r="O272" i="30"/>
  <c r="H272" i="30"/>
  <c r="F272" i="30"/>
  <c r="E272" i="30"/>
  <c r="G272" i="30" s="1"/>
  <c r="P271" i="30"/>
  <c r="O271" i="30"/>
  <c r="F271" i="30"/>
  <c r="J271" i="30" s="1"/>
  <c r="E271" i="30"/>
  <c r="R270" i="30"/>
  <c r="P270" i="30"/>
  <c r="O270" i="30"/>
  <c r="H270" i="30"/>
  <c r="F270" i="30"/>
  <c r="E270" i="30"/>
  <c r="G270" i="30" s="1"/>
  <c r="P269" i="30"/>
  <c r="O269" i="30"/>
  <c r="F269" i="30"/>
  <c r="E269" i="30"/>
  <c r="P268" i="30"/>
  <c r="O268" i="30"/>
  <c r="F268" i="30"/>
  <c r="E268" i="30"/>
  <c r="G268" i="30" s="1"/>
  <c r="P267" i="30"/>
  <c r="O267" i="30"/>
  <c r="F267" i="30"/>
  <c r="E267" i="30"/>
  <c r="J267" i="30" s="1"/>
  <c r="R266" i="30"/>
  <c r="P266" i="30"/>
  <c r="O266" i="30"/>
  <c r="H266" i="30"/>
  <c r="F266" i="30"/>
  <c r="E266" i="30"/>
  <c r="P265" i="30"/>
  <c r="H265" i="30" s="1"/>
  <c r="O265" i="30"/>
  <c r="F265" i="30"/>
  <c r="E265" i="30"/>
  <c r="P264" i="30"/>
  <c r="R264" i="30" s="1"/>
  <c r="O264" i="30"/>
  <c r="H264" i="30"/>
  <c r="F264" i="30"/>
  <c r="E264" i="30"/>
  <c r="G264" i="30" s="1"/>
  <c r="P263" i="30"/>
  <c r="O263" i="30"/>
  <c r="F263" i="30"/>
  <c r="J263" i="30" s="1"/>
  <c r="E263" i="30"/>
  <c r="R262" i="30"/>
  <c r="P262" i="30"/>
  <c r="O262" i="30"/>
  <c r="H262" i="30"/>
  <c r="F262" i="30"/>
  <c r="E262" i="30"/>
  <c r="G262" i="30" s="1"/>
  <c r="P261" i="30"/>
  <c r="O261" i="30"/>
  <c r="F261" i="30"/>
  <c r="E261" i="30"/>
  <c r="P260" i="30"/>
  <c r="O260" i="30"/>
  <c r="F260" i="30"/>
  <c r="E260" i="30"/>
  <c r="G260" i="30" s="1"/>
  <c r="P259" i="30"/>
  <c r="O259" i="30"/>
  <c r="F259" i="30"/>
  <c r="E259" i="30"/>
  <c r="R258" i="30"/>
  <c r="P258" i="30"/>
  <c r="O258" i="30"/>
  <c r="H258" i="30"/>
  <c r="F258" i="30"/>
  <c r="E258" i="30"/>
  <c r="P257" i="30"/>
  <c r="H257" i="30" s="1"/>
  <c r="O257" i="30"/>
  <c r="F257" i="30"/>
  <c r="E257" i="30"/>
  <c r="P256" i="30"/>
  <c r="R256" i="30" s="1"/>
  <c r="O256" i="30"/>
  <c r="H256" i="30"/>
  <c r="F256" i="30"/>
  <c r="E256" i="30"/>
  <c r="G256" i="30" s="1"/>
  <c r="P255" i="30"/>
  <c r="H255" i="30" s="1"/>
  <c r="O255" i="30"/>
  <c r="F255" i="30"/>
  <c r="J255" i="30" s="1"/>
  <c r="E255" i="30"/>
  <c r="R254" i="30"/>
  <c r="P254" i="30"/>
  <c r="O254" i="30"/>
  <c r="H254" i="30"/>
  <c r="F254" i="30"/>
  <c r="E254" i="30"/>
  <c r="G254" i="30" s="1"/>
  <c r="P253" i="30"/>
  <c r="O253" i="30"/>
  <c r="F253" i="30"/>
  <c r="E253" i="30"/>
  <c r="P252" i="30"/>
  <c r="O252" i="30"/>
  <c r="F252" i="30"/>
  <c r="E252" i="30"/>
  <c r="G252" i="30" s="1"/>
  <c r="P251" i="30"/>
  <c r="O251" i="30"/>
  <c r="F251" i="30"/>
  <c r="E251" i="30"/>
  <c r="J251" i="30" s="1"/>
  <c r="R250" i="30"/>
  <c r="P250" i="30"/>
  <c r="O250" i="30"/>
  <c r="H250" i="30"/>
  <c r="F250" i="30"/>
  <c r="E250" i="30"/>
  <c r="P249" i="30"/>
  <c r="H249" i="30" s="1"/>
  <c r="O249" i="30"/>
  <c r="F249" i="30"/>
  <c r="E249" i="30"/>
  <c r="P248" i="30"/>
  <c r="R248" i="30" s="1"/>
  <c r="O248" i="30"/>
  <c r="H248" i="30"/>
  <c r="F248" i="30"/>
  <c r="E248" i="30"/>
  <c r="G248" i="30" s="1"/>
  <c r="P247" i="30"/>
  <c r="O247" i="30"/>
  <c r="F247" i="30"/>
  <c r="J247" i="30" s="1"/>
  <c r="E247" i="30"/>
  <c r="R246" i="30"/>
  <c r="P246" i="30"/>
  <c r="O246" i="30"/>
  <c r="H246" i="30"/>
  <c r="F246" i="30"/>
  <c r="E246" i="30"/>
  <c r="G246" i="30" s="1"/>
  <c r="P245" i="30"/>
  <c r="O245" i="30"/>
  <c r="F245" i="30"/>
  <c r="E245" i="30"/>
  <c r="P244" i="30"/>
  <c r="O244" i="30"/>
  <c r="F244" i="30"/>
  <c r="E244" i="30"/>
  <c r="G244" i="30" s="1"/>
  <c r="P243" i="30"/>
  <c r="O243" i="30"/>
  <c r="F243" i="30"/>
  <c r="E243" i="30"/>
  <c r="R242" i="30"/>
  <c r="P242" i="30"/>
  <c r="O242" i="30"/>
  <c r="H242" i="30"/>
  <c r="F242" i="30"/>
  <c r="E242" i="30"/>
  <c r="P241" i="30"/>
  <c r="H241" i="30" s="1"/>
  <c r="O241" i="30"/>
  <c r="F241" i="30"/>
  <c r="E241" i="30"/>
  <c r="P240" i="30"/>
  <c r="R240" i="30" s="1"/>
  <c r="O240" i="30"/>
  <c r="H240" i="30"/>
  <c r="F240" i="30"/>
  <c r="E240" i="30"/>
  <c r="G240" i="30" s="1"/>
  <c r="P239" i="30"/>
  <c r="O239" i="30"/>
  <c r="F239" i="30"/>
  <c r="J239" i="30" s="1"/>
  <c r="E239" i="30"/>
  <c r="R238" i="30"/>
  <c r="P238" i="30"/>
  <c r="O238" i="30"/>
  <c r="H238" i="30"/>
  <c r="F238" i="30"/>
  <c r="E238" i="30"/>
  <c r="J238" i="30" s="1"/>
  <c r="P237" i="30"/>
  <c r="O237" i="30"/>
  <c r="F237" i="30"/>
  <c r="E237" i="30"/>
  <c r="P236" i="30"/>
  <c r="O236" i="30"/>
  <c r="H236" i="30"/>
  <c r="F236" i="30"/>
  <c r="E236" i="30"/>
  <c r="P235" i="30"/>
  <c r="H235" i="30" s="1"/>
  <c r="O235" i="30"/>
  <c r="F235" i="30"/>
  <c r="E235" i="30"/>
  <c r="J235" i="30" s="1"/>
  <c r="R234" i="30"/>
  <c r="P234" i="30"/>
  <c r="O234" i="30"/>
  <c r="J234" i="30"/>
  <c r="H234" i="30"/>
  <c r="F234" i="30"/>
  <c r="E234" i="30"/>
  <c r="P233" i="30"/>
  <c r="H233" i="30" s="1"/>
  <c r="O233" i="30"/>
  <c r="F233" i="30"/>
  <c r="E233" i="30"/>
  <c r="R232" i="30"/>
  <c r="P232" i="30"/>
  <c r="O232" i="30"/>
  <c r="F232" i="30"/>
  <c r="E232" i="30"/>
  <c r="P231" i="30"/>
  <c r="H231" i="30" s="1"/>
  <c r="O231" i="30"/>
  <c r="J231" i="30"/>
  <c r="F231" i="30"/>
  <c r="E231" i="30"/>
  <c r="P230" i="30"/>
  <c r="O230" i="30"/>
  <c r="H230" i="30"/>
  <c r="F230" i="30"/>
  <c r="E230" i="30"/>
  <c r="P229" i="30"/>
  <c r="H229" i="30" s="1"/>
  <c r="O229" i="30"/>
  <c r="F229" i="30"/>
  <c r="E229" i="30"/>
  <c r="P228" i="30"/>
  <c r="H228" i="30" s="1"/>
  <c r="O228" i="30"/>
  <c r="F228" i="30"/>
  <c r="E228" i="30"/>
  <c r="P227" i="30"/>
  <c r="H227" i="30" s="1"/>
  <c r="O227" i="30"/>
  <c r="J227" i="30"/>
  <c r="F227" i="30"/>
  <c r="E227" i="30"/>
  <c r="P226" i="30"/>
  <c r="O226" i="30"/>
  <c r="H226" i="30"/>
  <c r="F226" i="30"/>
  <c r="E226" i="30"/>
  <c r="P225" i="30"/>
  <c r="H225" i="30" s="1"/>
  <c r="O225" i="30"/>
  <c r="F225" i="30"/>
  <c r="E225" i="30"/>
  <c r="P224" i="30"/>
  <c r="H224" i="30" s="1"/>
  <c r="O224" i="30"/>
  <c r="F224" i="30"/>
  <c r="E224" i="30"/>
  <c r="P223" i="30"/>
  <c r="H223" i="30" s="1"/>
  <c r="O223" i="30"/>
  <c r="J223" i="30"/>
  <c r="F223" i="30"/>
  <c r="E223" i="30"/>
  <c r="P222" i="30"/>
  <c r="O222" i="30"/>
  <c r="F222" i="30"/>
  <c r="J222" i="30" s="1"/>
  <c r="E222" i="30"/>
  <c r="P221" i="30"/>
  <c r="O221" i="30"/>
  <c r="F221" i="30"/>
  <c r="E221" i="30"/>
  <c r="R220" i="30"/>
  <c r="P220" i="30"/>
  <c r="O220" i="30"/>
  <c r="F220" i="30"/>
  <c r="H220" i="30" s="1"/>
  <c r="E220" i="30"/>
  <c r="P219" i="30"/>
  <c r="H219" i="30" s="1"/>
  <c r="O219" i="30"/>
  <c r="F219" i="30"/>
  <c r="E219" i="30"/>
  <c r="J219" i="30" s="1"/>
  <c r="P218" i="30"/>
  <c r="R218" i="30" s="1"/>
  <c r="O218" i="30"/>
  <c r="J218" i="30"/>
  <c r="F218" i="30"/>
  <c r="E218" i="30"/>
  <c r="P217" i="30"/>
  <c r="H217" i="30" s="1"/>
  <c r="O217" i="30"/>
  <c r="F217" i="30"/>
  <c r="E217" i="30"/>
  <c r="R216" i="30"/>
  <c r="P216" i="30"/>
  <c r="O216" i="30"/>
  <c r="F216" i="30"/>
  <c r="E216" i="30"/>
  <c r="P215" i="30"/>
  <c r="H215" i="30" s="1"/>
  <c r="O215" i="30"/>
  <c r="J215" i="30"/>
  <c r="F215" i="30"/>
  <c r="E215" i="30"/>
  <c r="P214" i="30"/>
  <c r="O214" i="30"/>
  <c r="F214" i="30"/>
  <c r="J214" i="30" s="1"/>
  <c r="E214" i="30"/>
  <c r="P213" i="30"/>
  <c r="H213" i="30" s="1"/>
  <c r="O213" i="30"/>
  <c r="F213" i="30"/>
  <c r="E213" i="30"/>
  <c r="R212" i="30"/>
  <c r="P212" i="30"/>
  <c r="O212" i="30"/>
  <c r="F212" i="30"/>
  <c r="H212" i="30" s="1"/>
  <c r="E212" i="30"/>
  <c r="P211" i="30"/>
  <c r="H211" i="30" s="1"/>
  <c r="O211" i="30"/>
  <c r="F211" i="30"/>
  <c r="E211" i="30"/>
  <c r="J211" i="30" s="1"/>
  <c r="P210" i="30"/>
  <c r="R210" i="30" s="1"/>
  <c r="O210" i="30"/>
  <c r="J210" i="30"/>
  <c r="F210" i="30"/>
  <c r="E210" i="30"/>
  <c r="P209" i="30"/>
  <c r="H209" i="30" s="1"/>
  <c r="O209" i="30"/>
  <c r="F209" i="30"/>
  <c r="E209" i="30"/>
  <c r="R208" i="30"/>
  <c r="P208" i="30"/>
  <c r="O208" i="30"/>
  <c r="F208" i="30"/>
  <c r="E208" i="30"/>
  <c r="P207" i="30"/>
  <c r="H207" i="30" s="1"/>
  <c r="O207" i="30"/>
  <c r="J207" i="30"/>
  <c r="F207" i="30"/>
  <c r="E207" i="30"/>
  <c r="P206" i="30"/>
  <c r="O206" i="30"/>
  <c r="H206" i="30"/>
  <c r="F206" i="30"/>
  <c r="E206" i="30"/>
  <c r="P205" i="30"/>
  <c r="H205" i="30" s="1"/>
  <c r="O205" i="30"/>
  <c r="F205" i="30"/>
  <c r="E205" i="30"/>
  <c r="P204" i="30"/>
  <c r="R204" i="30" s="1"/>
  <c r="O204" i="30"/>
  <c r="H204" i="30"/>
  <c r="F204" i="30"/>
  <c r="E204" i="30"/>
  <c r="G204" i="30" s="1"/>
  <c r="P203" i="30"/>
  <c r="O203" i="30"/>
  <c r="F203" i="30"/>
  <c r="J203" i="30" s="1"/>
  <c r="E203" i="30"/>
  <c r="R202" i="30"/>
  <c r="P202" i="30"/>
  <c r="O202" i="30"/>
  <c r="H202" i="30"/>
  <c r="F202" i="30"/>
  <c r="E202" i="30"/>
  <c r="G202" i="30" s="1"/>
  <c r="P201" i="30"/>
  <c r="O201" i="30"/>
  <c r="F201" i="30"/>
  <c r="E201" i="30"/>
  <c r="P200" i="30"/>
  <c r="O200" i="30"/>
  <c r="F200" i="30"/>
  <c r="E200" i="30"/>
  <c r="G200" i="30" s="1"/>
  <c r="P199" i="30"/>
  <c r="O199" i="30"/>
  <c r="F199" i="30"/>
  <c r="E199" i="30"/>
  <c r="J199" i="30" s="1"/>
  <c r="R198" i="30"/>
  <c r="P198" i="30"/>
  <c r="O198" i="30"/>
  <c r="H198" i="30"/>
  <c r="F198" i="30"/>
  <c r="E198" i="30"/>
  <c r="P197" i="30"/>
  <c r="H197" i="30" s="1"/>
  <c r="O197" i="30"/>
  <c r="F197" i="30"/>
  <c r="E197" i="30"/>
  <c r="P196" i="30"/>
  <c r="R196" i="30" s="1"/>
  <c r="O196" i="30"/>
  <c r="H196" i="30"/>
  <c r="F196" i="30"/>
  <c r="E196" i="30"/>
  <c r="G196" i="30" s="1"/>
  <c r="P195" i="30"/>
  <c r="O195" i="30"/>
  <c r="F195" i="30"/>
  <c r="J195" i="30" s="1"/>
  <c r="E195" i="30"/>
  <c r="R194" i="30"/>
  <c r="P194" i="30"/>
  <c r="O194" i="30"/>
  <c r="H194" i="30"/>
  <c r="F194" i="30"/>
  <c r="E194" i="30"/>
  <c r="G194" i="30" s="1"/>
  <c r="P193" i="30"/>
  <c r="H193" i="30" s="1"/>
  <c r="O193" i="30"/>
  <c r="F193" i="30"/>
  <c r="E193" i="30"/>
  <c r="P192" i="30"/>
  <c r="O192" i="30"/>
  <c r="F192" i="30"/>
  <c r="E192" i="30"/>
  <c r="G192" i="30" s="1"/>
  <c r="P191" i="30"/>
  <c r="O191" i="30"/>
  <c r="F191" i="30"/>
  <c r="E191" i="30"/>
  <c r="R190" i="30"/>
  <c r="P190" i="30"/>
  <c r="O190" i="30"/>
  <c r="H190" i="30"/>
  <c r="F190" i="30"/>
  <c r="E190" i="30"/>
  <c r="P189" i="30"/>
  <c r="H189" i="30" s="1"/>
  <c r="O189" i="30"/>
  <c r="F189" i="30"/>
  <c r="E189" i="30"/>
  <c r="P188" i="30"/>
  <c r="R188" i="30" s="1"/>
  <c r="O188" i="30"/>
  <c r="H188" i="30"/>
  <c r="F188" i="30"/>
  <c r="E188" i="30"/>
  <c r="G188" i="30" s="1"/>
  <c r="P187" i="30"/>
  <c r="O187" i="30"/>
  <c r="F187" i="30"/>
  <c r="J187" i="30" s="1"/>
  <c r="E187" i="30"/>
  <c r="R186" i="30"/>
  <c r="P186" i="30"/>
  <c r="O186" i="30"/>
  <c r="H186" i="30"/>
  <c r="F186" i="30"/>
  <c r="E186" i="30"/>
  <c r="P185" i="30"/>
  <c r="O185" i="30"/>
  <c r="F185" i="30"/>
  <c r="E185" i="30"/>
  <c r="P184" i="30"/>
  <c r="R184" i="30" s="1"/>
  <c r="O184" i="30"/>
  <c r="F184" i="30"/>
  <c r="E184" i="30"/>
  <c r="G184" i="30" s="1"/>
  <c r="P183" i="30"/>
  <c r="O183" i="30"/>
  <c r="F183" i="30"/>
  <c r="E183" i="30"/>
  <c r="R182" i="30"/>
  <c r="P182" i="30"/>
  <c r="O182" i="30"/>
  <c r="H182" i="30"/>
  <c r="F182" i="30"/>
  <c r="E182" i="30"/>
  <c r="P181" i="30"/>
  <c r="H181" i="30" s="1"/>
  <c r="O181" i="30"/>
  <c r="F181" i="30"/>
  <c r="E181" i="30"/>
  <c r="P180" i="30"/>
  <c r="O180" i="30"/>
  <c r="F180" i="30"/>
  <c r="E180" i="30"/>
  <c r="G180" i="30" s="1"/>
  <c r="P179" i="30"/>
  <c r="O179" i="30"/>
  <c r="F179" i="30"/>
  <c r="J179" i="30" s="1"/>
  <c r="E179" i="30"/>
  <c r="R178" i="30"/>
  <c r="P178" i="30"/>
  <c r="O178" i="30"/>
  <c r="H178" i="30"/>
  <c r="F178" i="30"/>
  <c r="E178" i="30"/>
  <c r="P177" i="30"/>
  <c r="O177" i="30"/>
  <c r="F177" i="30"/>
  <c r="E177" i="30"/>
  <c r="P176" i="30"/>
  <c r="O176" i="30"/>
  <c r="H176" i="30"/>
  <c r="F176" i="30"/>
  <c r="E176" i="30"/>
  <c r="P175" i="30"/>
  <c r="H175" i="30" s="1"/>
  <c r="O175" i="30"/>
  <c r="F175" i="30"/>
  <c r="E175" i="30"/>
  <c r="J175" i="30" s="1"/>
  <c r="P174" i="30"/>
  <c r="R174" i="30" s="1"/>
  <c r="O174" i="30"/>
  <c r="J174" i="30"/>
  <c r="F174" i="30"/>
  <c r="E174" i="30"/>
  <c r="P173" i="30"/>
  <c r="H173" i="30" s="1"/>
  <c r="O173" i="30"/>
  <c r="F173" i="30"/>
  <c r="E173" i="30"/>
  <c r="P172" i="30"/>
  <c r="H172" i="30" s="1"/>
  <c r="O172" i="30"/>
  <c r="F172" i="30"/>
  <c r="E172" i="30"/>
  <c r="G172" i="30" s="1"/>
  <c r="P171" i="30"/>
  <c r="H171" i="30" s="1"/>
  <c r="O171" i="30"/>
  <c r="F171" i="30"/>
  <c r="E171" i="30"/>
  <c r="J171" i="30" s="1"/>
  <c r="P170" i="30"/>
  <c r="O170" i="30"/>
  <c r="H170" i="30"/>
  <c r="F170" i="30"/>
  <c r="J170" i="30" s="1"/>
  <c r="E170" i="30"/>
  <c r="P169" i="30"/>
  <c r="O169" i="30"/>
  <c r="F169" i="30"/>
  <c r="E169" i="30"/>
  <c r="P168" i="30"/>
  <c r="O168" i="30"/>
  <c r="H168" i="30"/>
  <c r="F168" i="30"/>
  <c r="E168" i="30"/>
  <c r="G168" i="30" s="1"/>
  <c r="P167" i="30"/>
  <c r="H167" i="30" s="1"/>
  <c r="O167" i="30"/>
  <c r="F167" i="30"/>
  <c r="E167" i="30"/>
  <c r="P166" i="30"/>
  <c r="H166" i="30" s="1"/>
  <c r="O166" i="30"/>
  <c r="F166" i="30"/>
  <c r="J166" i="30" s="1"/>
  <c r="E166" i="30"/>
  <c r="P165" i="30"/>
  <c r="H165" i="30" s="1"/>
  <c r="O165" i="30"/>
  <c r="F165" i="30"/>
  <c r="E165" i="30"/>
  <c r="R164" i="30"/>
  <c r="P164" i="30"/>
  <c r="H164" i="30" s="1"/>
  <c r="O164" i="30"/>
  <c r="F164" i="30"/>
  <c r="E164" i="30"/>
  <c r="G164" i="30" s="1"/>
  <c r="P163" i="30"/>
  <c r="H163" i="30" s="1"/>
  <c r="O163" i="30"/>
  <c r="F163" i="30"/>
  <c r="E163" i="30"/>
  <c r="J163" i="30" s="1"/>
  <c r="P162" i="30"/>
  <c r="O162" i="30"/>
  <c r="J162" i="30"/>
  <c r="H162" i="30"/>
  <c r="F162" i="30"/>
  <c r="E162" i="30"/>
  <c r="G162" i="30" s="1"/>
  <c r="P161" i="30"/>
  <c r="H161" i="30" s="1"/>
  <c r="O161" i="30"/>
  <c r="F161" i="30"/>
  <c r="E161" i="30"/>
  <c r="R160" i="30"/>
  <c r="P160" i="30"/>
  <c r="H160" i="30" s="1"/>
  <c r="O160" i="30"/>
  <c r="F160" i="30"/>
  <c r="E160" i="30"/>
  <c r="P159" i="30"/>
  <c r="H159" i="30" s="1"/>
  <c r="O159" i="30"/>
  <c r="F159" i="30"/>
  <c r="E159" i="30"/>
  <c r="J159" i="30" s="1"/>
  <c r="P158" i="30"/>
  <c r="O158" i="30"/>
  <c r="H158" i="30"/>
  <c r="F158" i="30"/>
  <c r="E158" i="30"/>
  <c r="G158" i="30" s="1"/>
  <c r="P157" i="30"/>
  <c r="H157" i="30" s="1"/>
  <c r="O157" i="30"/>
  <c r="F157" i="30"/>
  <c r="E157" i="30"/>
  <c r="P156" i="30"/>
  <c r="H156" i="30" s="1"/>
  <c r="O156" i="30"/>
  <c r="F156" i="30"/>
  <c r="E156" i="30"/>
  <c r="P155" i="30"/>
  <c r="H155" i="30" s="1"/>
  <c r="O155" i="30"/>
  <c r="F155" i="30"/>
  <c r="E155" i="30"/>
  <c r="J155" i="30" s="1"/>
  <c r="P154" i="30"/>
  <c r="R154" i="30" s="1"/>
  <c r="O154" i="30"/>
  <c r="J154" i="30"/>
  <c r="F154" i="30"/>
  <c r="E154" i="30"/>
  <c r="P153" i="30"/>
  <c r="H153" i="30" s="1"/>
  <c r="O153" i="30"/>
  <c r="F153" i="30"/>
  <c r="E153" i="30"/>
  <c r="R152" i="30"/>
  <c r="P152" i="30"/>
  <c r="O152" i="30"/>
  <c r="F152" i="30"/>
  <c r="H152" i="30" s="1"/>
  <c r="E152" i="30"/>
  <c r="P151" i="30"/>
  <c r="H151" i="30" s="1"/>
  <c r="O151" i="30"/>
  <c r="J151" i="30"/>
  <c r="F151" i="30"/>
  <c r="E151" i="30"/>
  <c r="P150" i="30"/>
  <c r="O150" i="30"/>
  <c r="F150" i="30"/>
  <c r="J150" i="30" s="1"/>
  <c r="E150" i="30"/>
  <c r="P149" i="30"/>
  <c r="H149" i="30" s="1"/>
  <c r="O149" i="30"/>
  <c r="F149" i="30"/>
  <c r="E149" i="30"/>
  <c r="R148" i="30"/>
  <c r="P148" i="30"/>
  <c r="O148" i="30"/>
  <c r="F148" i="30"/>
  <c r="H148" i="30" s="1"/>
  <c r="E148" i="30"/>
  <c r="P147" i="30"/>
  <c r="H147" i="30" s="1"/>
  <c r="O147" i="30"/>
  <c r="F147" i="30"/>
  <c r="E147" i="30"/>
  <c r="J147" i="30" s="1"/>
  <c r="P146" i="30"/>
  <c r="R146" i="30" s="1"/>
  <c r="O146" i="30"/>
  <c r="J146" i="30"/>
  <c r="F146" i="30"/>
  <c r="E146" i="30"/>
  <c r="P145" i="30"/>
  <c r="H145" i="30" s="1"/>
  <c r="O145" i="30"/>
  <c r="F145" i="30"/>
  <c r="E145" i="30"/>
  <c r="R144" i="30"/>
  <c r="P144" i="30"/>
  <c r="O144" i="30"/>
  <c r="F144" i="30"/>
  <c r="H144" i="30" s="1"/>
  <c r="E144" i="30"/>
  <c r="P143" i="30"/>
  <c r="H143" i="30" s="1"/>
  <c r="O143" i="30"/>
  <c r="J143" i="30"/>
  <c r="F143" i="30"/>
  <c r="E143" i="30"/>
  <c r="P142" i="30"/>
  <c r="O142" i="30"/>
  <c r="F142" i="30"/>
  <c r="J142" i="30" s="1"/>
  <c r="E142" i="30"/>
  <c r="P141" i="30"/>
  <c r="O141" i="30"/>
  <c r="F141" i="30"/>
  <c r="E141" i="30"/>
  <c r="R140" i="30"/>
  <c r="P140" i="30"/>
  <c r="O140" i="30"/>
  <c r="F140" i="30"/>
  <c r="H140" i="30" s="1"/>
  <c r="E140" i="30"/>
  <c r="P139" i="30"/>
  <c r="H139" i="30" s="1"/>
  <c r="O139" i="30"/>
  <c r="F139" i="30"/>
  <c r="E139" i="30"/>
  <c r="J139" i="30" s="1"/>
  <c r="P138" i="30"/>
  <c r="R138" i="30" s="1"/>
  <c r="O138" i="30"/>
  <c r="J138" i="30"/>
  <c r="F138" i="30"/>
  <c r="E138" i="30"/>
  <c r="P137" i="30"/>
  <c r="H137" i="30" s="1"/>
  <c r="O137" i="30"/>
  <c r="F137" i="30"/>
  <c r="E137" i="30"/>
  <c r="R136" i="30"/>
  <c r="P136" i="30"/>
  <c r="O136" i="30"/>
  <c r="F136" i="30"/>
  <c r="H136" i="30" s="1"/>
  <c r="E136" i="30"/>
  <c r="P135" i="30"/>
  <c r="H135" i="30" s="1"/>
  <c r="O135" i="30"/>
  <c r="J135" i="30"/>
  <c r="F135" i="30"/>
  <c r="E135" i="30"/>
  <c r="P134" i="30"/>
  <c r="O134" i="30"/>
  <c r="H134" i="30"/>
  <c r="F134" i="30"/>
  <c r="E134" i="30"/>
  <c r="P133" i="30"/>
  <c r="H133" i="30" s="1"/>
  <c r="O133" i="30"/>
  <c r="F133" i="30"/>
  <c r="E133" i="30"/>
  <c r="P132" i="30"/>
  <c r="R132" i="30" s="1"/>
  <c r="O132" i="30"/>
  <c r="H132" i="30"/>
  <c r="F132" i="30"/>
  <c r="E132" i="30"/>
  <c r="G132" i="30" s="1"/>
  <c r="P131" i="30"/>
  <c r="O131" i="30"/>
  <c r="F131" i="30"/>
  <c r="E131" i="30"/>
  <c r="J131" i="30" s="1"/>
  <c r="R130" i="30"/>
  <c r="P130" i="30"/>
  <c r="O130" i="30"/>
  <c r="H130" i="30"/>
  <c r="F130" i="30"/>
  <c r="E130" i="30"/>
  <c r="G130" i="30" s="1"/>
  <c r="P129" i="30"/>
  <c r="H129" i="30" s="1"/>
  <c r="O129" i="30"/>
  <c r="F129" i="30"/>
  <c r="E129" i="30"/>
  <c r="P128" i="30"/>
  <c r="O128" i="30"/>
  <c r="F128" i="30"/>
  <c r="E128" i="30"/>
  <c r="G128" i="30" s="1"/>
  <c r="P127" i="30"/>
  <c r="O127" i="30"/>
  <c r="F127" i="30"/>
  <c r="E127" i="30"/>
  <c r="G127" i="30" s="1"/>
  <c r="P126" i="30"/>
  <c r="R126" i="30" s="1"/>
  <c r="O126" i="30"/>
  <c r="F126" i="30"/>
  <c r="J126" i="30" s="1"/>
  <c r="E126" i="30"/>
  <c r="P125" i="30"/>
  <c r="Q125" i="30" s="1"/>
  <c r="O125" i="30"/>
  <c r="H125" i="30"/>
  <c r="F125" i="30"/>
  <c r="E125" i="30"/>
  <c r="G125" i="30" s="1"/>
  <c r="P124" i="30"/>
  <c r="R124" i="30" s="1"/>
  <c r="O124" i="30"/>
  <c r="F124" i="30"/>
  <c r="J124" i="30" s="1"/>
  <c r="E124" i="30"/>
  <c r="R123" i="30"/>
  <c r="P123" i="30"/>
  <c r="O123" i="30"/>
  <c r="F123" i="30"/>
  <c r="H123" i="30" s="1"/>
  <c r="E123" i="30"/>
  <c r="G123" i="30" s="1"/>
  <c r="P122" i="30"/>
  <c r="O122" i="30"/>
  <c r="H122" i="30"/>
  <c r="F122" i="30"/>
  <c r="J122" i="30" s="1"/>
  <c r="E122" i="30"/>
  <c r="P121" i="30"/>
  <c r="Q121" i="30" s="1"/>
  <c r="O121" i="30"/>
  <c r="H121" i="30"/>
  <c r="F121" i="30"/>
  <c r="E121" i="30"/>
  <c r="G121" i="30" s="1"/>
  <c r="P120" i="30"/>
  <c r="H120" i="30" s="1"/>
  <c r="O120" i="30"/>
  <c r="F120" i="30"/>
  <c r="J120" i="30" s="1"/>
  <c r="E120" i="30"/>
  <c r="P119" i="30"/>
  <c r="O119" i="30"/>
  <c r="F119" i="30"/>
  <c r="E119" i="30"/>
  <c r="G119" i="30" s="1"/>
  <c r="P118" i="30"/>
  <c r="O118" i="30"/>
  <c r="H118" i="30"/>
  <c r="F118" i="30"/>
  <c r="J118" i="30" s="1"/>
  <c r="E118" i="30"/>
  <c r="R117" i="30"/>
  <c r="P117" i="30"/>
  <c r="O117" i="30"/>
  <c r="F117" i="30"/>
  <c r="H117" i="30" s="1"/>
  <c r="E117" i="30"/>
  <c r="G117" i="30" s="1"/>
  <c r="P116" i="30"/>
  <c r="R116" i="30" s="1"/>
  <c r="O116" i="30"/>
  <c r="F116" i="30"/>
  <c r="H116" i="30" s="1"/>
  <c r="E116" i="30"/>
  <c r="G116" i="30" s="1"/>
  <c r="P115" i="30"/>
  <c r="R115" i="30" s="1"/>
  <c r="O115" i="30"/>
  <c r="F115" i="30"/>
  <c r="H115" i="30" s="1"/>
  <c r="E115" i="30"/>
  <c r="P114" i="30"/>
  <c r="O114" i="30"/>
  <c r="H114" i="30"/>
  <c r="F114" i="30"/>
  <c r="J114" i="30" s="1"/>
  <c r="K114" i="30" s="1"/>
  <c r="E114" i="30"/>
  <c r="G114" i="30" s="1"/>
  <c r="P113" i="30"/>
  <c r="O113" i="30"/>
  <c r="F113" i="30"/>
  <c r="J113" i="30" s="1"/>
  <c r="E113" i="30"/>
  <c r="P112" i="30"/>
  <c r="O112" i="30"/>
  <c r="H112" i="30"/>
  <c r="F112" i="30"/>
  <c r="J112" i="30" s="1"/>
  <c r="K112" i="30" s="1"/>
  <c r="E112" i="30"/>
  <c r="G112" i="30" s="1"/>
  <c r="R111" i="30"/>
  <c r="P111" i="30"/>
  <c r="O111" i="30"/>
  <c r="I111" i="30"/>
  <c r="F111" i="30"/>
  <c r="E111" i="30"/>
  <c r="J111" i="30" s="1"/>
  <c r="P110" i="30"/>
  <c r="O110" i="30"/>
  <c r="F110" i="30"/>
  <c r="J110" i="30" s="1"/>
  <c r="K110" i="30" s="1"/>
  <c r="E110" i="30"/>
  <c r="G110" i="30" s="1"/>
  <c r="R109" i="30"/>
  <c r="P109" i="30"/>
  <c r="O109" i="30"/>
  <c r="I109" i="30"/>
  <c r="F109" i="30"/>
  <c r="J109" i="30" s="1"/>
  <c r="E109" i="30"/>
  <c r="P108" i="30"/>
  <c r="O108" i="30"/>
  <c r="H108" i="30"/>
  <c r="F108" i="30"/>
  <c r="J108" i="30" s="1"/>
  <c r="K108" i="30" s="1"/>
  <c r="E108" i="30"/>
  <c r="G108" i="30" s="1"/>
  <c r="R107" i="30"/>
  <c r="P107" i="30"/>
  <c r="O107" i="30"/>
  <c r="I107" i="30"/>
  <c r="F107" i="30"/>
  <c r="E107" i="30"/>
  <c r="P106" i="30"/>
  <c r="O106" i="30"/>
  <c r="H106" i="30"/>
  <c r="F106" i="30"/>
  <c r="J106" i="30" s="1"/>
  <c r="K106" i="30" s="1"/>
  <c r="E106" i="30"/>
  <c r="G106" i="30" s="1"/>
  <c r="Q105" i="30"/>
  <c r="P105" i="30"/>
  <c r="O105" i="30"/>
  <c r="H105" i="30"/>
  <c r="F105" i="30"/>
  <c r="E105" i="30"/>
  <c r="P104" i="30"/>
  <c r="O104" i="30"/>
  <c r="H104" i="30"/>
  <c r="F104" i="30"/>
  <c r="J104" i="30" s="1"/>
  <c r="K104" i="30" s="1"/>
  <c r="E104" i="30"/>
  <c r="G104" i="30" s="1"/>
  <c r="R103" i="30"/>
  <c r="P103" i="30"/>
  <c r="O103" i="30"/>
  <c r="I103" i="30"/>
  <c r="F103" i="30"/>
  <c r="E103" i="30"/>
  <c r="G103" i="30" s="1"/>
  <c r="P102" i="30"/>
  <c r="H102" i="30" s="1"/>
  <c r="O102" i="30"/>
  <c r="F102" i="30"/>
  <c r="J102" i="30" s="1"/>
  <c r="K102" i="30" s="1"/>
  <c r="E102" i="30"/>
  <c r="G102" i="30" s="1"/>
  <c r="R101" i="30"/>
  <c r="P101" i="30"/>
  <c r="O101" i="30"/>
  <c r="I101" i="30"/>
  <c r="F101" i="30"/>
  <c r="E101" i="30"/>
  <c r="J101" i="30" s="1"/>
  <c r="P100" i="30"/>
  <c r="O100" i="30"/>
  <c r="F100" i="30"/>
  <c r="J100" i="30" s="1"/>
  <c r="K100" i="30" s="1"/>
  <c r="E100" i="30"/>
  <c r="G100" i="30" s="1"/>
  <c r="R99" i="30"/>
  <c r="P99" i="30"/>
  <c r="O99" i="30"/>
  <c r="I99" i="30"/>
  <c r="F99" i="30"/>
  <c r="J99" i="30" s="1"/>
  <c r="E99" i="30"/>
  <c r="P98" i="30"/>
  <c r="O98" i="30"/>
  <c r="H98" i="30"/>
  <c r="F98" i="30"/>
  <c r="J98" i="30" s="1"/>
  <c r="K98" i="30" s="1"/>
  <c r="E98" i="30"/>
  <c r="G98" i="30" s="1"/>
  <c r="Q97" i="30"/>
  <c r="P97" i="30"/>
  <c r="O97" i="30"/>
  <c r="H97" i="30"/>
  <c r="F97" i="30"/>
  <c r="J97" i="30" s="1"/>
  <c r="E97" i="30"/>
  <c r="P96" i="30"/>
  <c r="O96" i="30"/>
  <c r="H96" i="30"/>
  <c r="F96" i="30"/>
  <c r="J96" i="30" s="1"/>
  <c r="K96" i="30" s="1"/>
  <c r="E96" i="30"/>
  <c r="G96" i="30" s="1"/>
  <c r="Q95" i="30"/>
  <c r="P95" i="30"/>
  <c r="O95" i="30"/>
  <c r="H95" i="30"/>
  <c r="F95" i="30"/>
  <c r="J95" i="30" s="1"/>
  <c r="E95" i="30"/>
  <c r="P94" i="30"/>
  <c r="O94" i="30"/>
  <c r="G94" i="30"/>
  <c r="F94" i="30"/>
  <c r="E94" i="30"/>
  <c r="P93" i="30"/>
  <c r="O93" i="30"/>
  <c r="F93" i="30"/>
  <c r="E93" i="30"/>
  <c r="P92" i="30"/>
  <c r="O92" i="30"/>
  <c r="F92" i="30"/>
  <c r="J92" i="30" s="1"/>
  <c r="K92" i="30" s="1"/>
  <c r="E92" i="30"/>
  <c r="G92" i="30" s="1"/>
  <c r="Q91" i="30"/>
  <c r="P91" i="30"/>
  <c r="O91" i="30"/>
  <c r="H91" i="30"/>
  <c r="F91" i="30"/>
  <c r="J91" i="30" s="1"/>
  <c r="E91" i="30"/>
  <c r="P90" i="30"/>
  <c r="O90" i="30"/>
  <c r="F90" i="30"/>
  <c r="E90" i="30"/>
  <c r="G90" i="30" s="1"/>
  <c r="P89" i="30"/>
  <c r="Q89" i="30" s="1"/>
  <c r="O89" i="30"/>
  <c r="H89" i="30"/>
  <c r="F89" i="30"/>
  <c r="E89" i="30"/>
  <c r="P88" i="30"/>
  <c r="O88" i="30"/>
  <c r="F88" i="30"/>
  <c r="J88" i="30" s="1"/>
  <c r="K88" i="30" s="1"/>
  <c r="E88" i="30"/>
  <c r="G88" i="30" s="1"/>
  <c r="Q87" i="30"/>
  <c r="P87" i="30"/>
  <c r="O87" i="30"/>
  <c r="H87" i="30"/>
  <c r="F87" i="30"/>
  <c r="J87" i="30" s="1"/>
  <c r="E87" i="30"/>
  <c r="P86" i="30"/>
  <c r="O86" i="30"/>
  <c r="G86" i="30"/>
  <c r="F86" i="30"/>
  <c r="E86" i="30"/>
  <c r="P85" i="30"/>
  <c r="O85" i="30"/>
  <c r="F85" i="30"/>
  <c r="E85" i="30"/>
  <c r="P84" i="30"/>
  <c r="H84" i="30" s="1"/>
  <c r="O84" i="30"/>
  <c r="G84" i="30"/>
  <c r="F84" i="30"/>
  <c r="E84" i="30"/>
  <c r="P83" i="30"/>
  <c r="O83" i="30"/>
  <c r="F83" i="30"/>
  <c r="E83" i="30"/>
  <c r="P82" i="30"/>
  <c r="H82" i="30" s="1"/>
  <c r="O82" i="30"/>
  <c r="F82" i="30"/>
  <c r="E82" i="30"/>
  <c r="G82" i="30" s="1"/>
  <c r="P81" i="30"/>
  <c r="R81" i="30" s="1"/>
  <c r="O81" i="30"/>
  <c r="I81" i="30"/>
  <c r="F81" i="30"/>
  <c r="E81" i="30"/>
  <c r="J81" i="30" s="1"/>
  <c r="P80" i="30"/>
  <c r="H80" i="30" s="1"/>
  <c r="O80" i="30"/>
  <c r="F80" i="30"/>
  <c r="E80" i="30"/>
  <c r="G80" i="30" s="1"/>
  <c r="P79" i="30"/>
  <c r="R79" i="30" s="1"/>
  <c r="O79" i="30"/>
  <c r="I79" i="30"/>
  <c r="F79" i="30"/>
  <c r="E79" i="30"/>
  <c r="G79" i="30" s="1"/>
  <c r="P78" i="30"/>
  <c r="O78" i="30"/>
  <c r="H78" i="30"/>
  <c r="F78" i="30"/>
  <c r="E78" i="30"/>
  <c r="Q77" i="30"/>
  <c r="P77" i="30"/>
  <c r="I77" i="30" s="1"/>
  <c r="O77" i="30"/>
  <c r="H77" i="30"/>
  <c r="F77" i="30"/>
  <c r="E77" i="30"/>
  <c r="G77" i="30" s="1"/>
  <c r="P76" i="30"/>
  <c r="O76" i="30"/>
  <c r="H76" i="30"/>
  <c r="G76" i="30"/>
  <c r="F76" i="30"/>
  <c r="E76" i="30"/>
  <c r="P75" i="30"/>
  <c r="O75" i="30"/>
  <c r="F75" i="30"/>
  <c r="E75" i="30"/>
  <c r="P74" i="30"/>
  <c r="H74" i="30" s="1"/>
  <c r="O74" i="30"/>
  <c r="G74" i="30"/>
  <c r="F74" i="30"/>
  <c r="E74" i="30"/>
  <c r="P73" i="30"/>
  <c r="O73" i="30"/>
  <c r="F73" i="30"/>
  <c r="E73" i="30"/>
  <c r="P72" i="30"/>
  <c r="O72" i="30"/>
  <c r="F72" i="30"/>
  <c r="E72" i="30"/>
  <c r="P71" i="30"/>
  <c r="R71" i="30" s="1"/>
  <c r="O71" i="30"/>
  <c r="F71" i="30"/>
  <c r="E71" i="30"/>
  <c r="P70" i="30"/>
  <c r="H70" i="30" s="1"/>
  <c r="O70" i="30"/>
  <c r="J70" i="30"/>
  <c r="F70" i="30"/>
  <c r="E70" i="30"/>
  <c r="R69" i="30"/>
  <c r="P69" i="30"/>
  <c r="I69" i="30" s="1"/>
  <c r="O69" i="30"/>
  <c r="F69" i="30"/>
  <c r="E69" i="30"/>
  <c r="R68" i="30"/>
  <c r="P68" i="30"/>
  <c r="O68" i="30"/>
  <c r="F68" i="30"/>
  <c r="H68" i="30" s="1"/>
  <c r="E68" i="30"/>
  <c r="G68" i="30" s="1"/>
  <c r="Q67" i="30"/>
  <c r="P67" i="30"/>
  <c r="O67" i="30"/>
  <c r="I67" i="30"/>
  <c r="H67" i="30"/>
  <c r="F67" i="30"/>
  <c r="E67" i="30"/>
  <c r="G67" i="30" s="1"/>
  <c r="P66" i="30"/>
  <c r="H66" i="30" s="1"/>
  <c r="O66" i="30"/>
  <c r="G66" i="30"/>
  <c r="F66" i="30"/>
  <c r="E66" i="30"/>
  <c r="P65" i="30"/>
  <c r="O65" i="30"/>
  <c r="F65" i="30"/>
  <c r="E65" i="30"/>
  <c r="P64" i="30"/>
  <c r="O64" i="30"/>
  <c r="F64" i="30"/>
  <c r="E64" i="30"/>
  <c r="P63" i="30"/>
  <c r="R63" i="30" s="1"/>
  <c r="O63" i="30"/>
  <c r="F63" i="30"/>
  <c r="E63" i="30"/>
  <c r="P62" i="30"/>
  <c r="O62" i="30"/>
  <c r="H62" i="30"/>
  <c r="F62" i="30"/>
  <c r="E62" i="30"/>
  <c r="J62" i="30" s="1"/>
  <c r="P61" i="30"/>
  <c r="Q61" i="30" s="1"/>
  <c r="O61" i="30"/>
  <c r="F61" i="30"/>
  <c r="I61" i="30" s="1"/>
  <c r="E61" i="30"/>
  <c r="R60" i="30"/>
  <c r="P60" i="30"/>
  <c r="O60" i="30"/>
  <c r="H60" i="30"/>
  <c r="F60" i="30"/>
  <c r="E60" i="30"/>
  <c r="J60" i="30" s="1"/>
  <c r="Q59" i="30"/>
  <c r="P59" i="30"/>
  <c r="O59" i="30"/>
  <c r="H59" i="30"/>
  <c r="F59" i="30"/>
  <c r="I59" i="30" s="1"/>
  <c r="E59" i="30"/>
  <c r="G59" i="30" s="1"/>
  <c r="P58" i="30"/>
  <c r="O58" i="30"/>
  <c r="F58" i="30"/>
  <c r="E58" i="30"/>
  <c r="G58" i="30" s="1"/>
  <c r="P57" i="30"/>
  <c r="Q57" i="30" s="1"/>
  <c r="O57" i="30"/>
  <c r="H57" i="30"/>
  <c r="F57" i="30"/>
  <c r="E57" i="30"/>
  <c r="P56" i="30"/>
  <c r="O56" i="30"/>
  <c r="F56" i="30"/>
  <c r="E56" i="30"/>
  <c r="P55" i="30"/>
  <c r="R55" i="30" s="1"/>
  <c r="O55" i="30"/>
  <c r="F55" i="30"/>
  <c r="E55" i="30"/>
  <c r="P54" i="30"/>
  <c r="O54" i="30"/>
  <c r="H54" i="30"/>
  <c r="F54" i="30"/>
  <c r="E54" i="30"/>
  <c r="J54" i="30" s="1"/>
  <c r="P53" i="30"/>
  <c r="Q53" i="30" s="1"/>
  <c r="O53" i="30"/>
  <c r="F53" i="30"/>
  <c r="I53" i="30" s="1"/>
  <c r="E53" i="30"/>
  <c r="P52" i="30"/>
  <c r="H52" i="30" s="1"/>
  <c r="O52" i="30"/>
  <c r="J52" i="30"/>
  <c r="F52" i="30"/>
  <c r="E52" i="30"/>
  <c r="G52" i="30" s="1"/>
  <c r="P51" i="30"/>
  <c r="Q51" i="30" s="1"/>
  <c r="O51" i="30"/>
  <c r="I51" i="30"/>
  <c r="F51" i="30"/>
  <c r="E51" i="30"/>
  <c r="P50" i="30"/>
  <c r="H50" i="30" s="1"/>
  <c r="O50" i="30"/>
  <c r="F50" i="30"/>
  <c r="E50" i="30"/>
  <c r="G50" i="30" s="1"/>
  <c r="P49" i="30"/>
  <c r="R49" i="30" s="1"/>
  <c r="O49" i="30"/>
  <c r="F49" i="30"/>
  <c r="H49" i="30" s="1"/>
  <c r="E49" i="30"/>
  <c r="P48" i="30"/>
  <c r="O48" i="30"/>
  <c r="F48" i="30"/>
  <c r="E48" i="30"/>
  <c r="P47" i="30"/>
  <c r="R47" i="30" s="1"/>
  <c r="O47" i="30"/>
  <c r="F47" i="30"/>
  <c r="E47" i="30"/>
  <c r="P46" i="30"/>
  <c r="H46" i="30" s="1"/>
  <c r="O46" i="30"/>
  <c r="J46" i="30"/>
  <c r="F46" i="30"/>
  <c r="E46" i="30"/>
  <c r="R45" i="30"/>
  <c r="P45" i="30"/>
  <c r="O45" i="30"/>
  <c r="I45" i="30"/>
  <c r="F45" i="30"/>
  <c r="E45" i="30"/>
  <c r="P44" i="30"/>
  <c r="H44" i="30" s="1"/>
  <c r="O44" i="30"/>
  <c r="F44" i="30"/>
  <c r="E44" i="30"/>
  <c r="G44" i="30" s="1"/>
  <c r="P43" i="30"/>
  <c r="O43" i="30"/>
  <c r="I43" i="30"/>
  <c r="F43" i="30"/>
  <c r="E43" i="30"/>
  <c r="R42" i="30"/>
  <c r="P42" i="30"/>
  <c r="O42" i="30"/>
  <c r="F42" i="30"/>
  <c r="E42" i="30"/>
  <c r="Q41" i="30"/>
  <c r="P41" i="30"/>
  <c r="H41" i="30" s="1"/>
  <c r="O41" i="30"/>
  <c r="F41" i="30"/>
  <c r="E41" i="30"/>
  <c r="P40" i="30"/>
  <c r="O40" i="30"/>
  <c r="F40" i="30"/>
  <c r="E40" i="30"/>
  <c r="P39" i="30"/>
  <c r="O39" i="30"/>
  <c r="F39" i="30"/>
  <c r="E39" i="30"/>
  <c r="P38" i="30"/>
  <c r="Q38" i="30" s="1"/>
  <c r="O38" i="30"/>
  <c r="F38" i="30"/>
  <c r="E38" i="30"/>
  <c r="P37" i="30"/>
  <c r="H37" i="30" s="1"/>
  <c r="O37" i="30"/>
  <c r="F37" i="30"/>
  <c r="E37" i="30"/>
  <c r="Q36" i="30"/>
  <c r="P36" i="30"/>
  <c r="O36" i="30"/>
  <c r="H36" i="30"/>
  <c r="F36" i="30"/>
  <c r="E36" i="30"/>
  <c r="P35" i="30"/>
  <c r="R35" i="30" s="1"/>
  <c r="O35" i="30"/>
  <c r="F35" i="30"/>
  <c r="E35" i="30"/>
  <c r="R34" i="30"/>
  <c r="P34" i="30"/>
  <c r="O34" i="30"/>
  <c r="I34" i="30"/>
  <c r="F34" i="30"/>
  <c r="E34" i="30"/>
  <c r="P33" i="30"/>
  <c r="O33" i="30"/>
  <c r="H33" i="30"/>
  <c r="F33" i="30"/>
  <c r="E33" i="30"/>
  <c r="Q32" i="30"/>
  <c r="P32" i="30"/>
  <c r="O32" i="30"/>
  <c r="H32" i="30"/>
  <c r="F32" i="30"/>
  <c r="E32" i="30"/>
  <c r="P31" i="30"/>
  <c r="O31" i="30"/>
  <c r="H31" i="30"/>
  <c r="F31" i="30"/>
  <c r="E31" i="30"/>
  <c r="Q30" i="30"/>
  <c r="P30" i="30"/>
  <c r="O30" i="30"/>
  <c r="H30" i="30"/>
  <c r="F30" i="30"/>
  <c r="E30" i="30"/>
  <c r="P29" i="30"/>
  <c r="H29" i="30" s="1"/>
  <c r="O29" i="30"/>
  <c r="F29" i="30"/>
  <c r="E29" i="30"/>
  <c r="Q28" i="30"/>
  <c r="P28" i="30"/>
  <c r="O28" i="30"/>
  <c r="H28" i="30"/>
  <c r="F28" i="30"/>
  <c r="E28" i="30"/>
  <c r="P27" i="30"/>
  <c r="H27" i="30" s="1"/>
  <c r="O27" i="30"/>
  <c r="F27" i="30"/>
  <c r="E27" i="30"/>
  <c r="Q26" i="30"/>
  <c r="P26" i="30"/>
  <c r="O26" i="30"/>
  <c r="H26" i="30"/>
  <c r="F26" i="30"/>
  <c r="E26" i="30"/>
  <c r="P25" i="30"/>
  <c r="O25" i="30"/>
  <c r="H25" i="30"/>
  <c r="F25" i="30"/>
  <c r="E25" i="30"/>
  <c r="J25" i="30" s="1"/>
  <c r="K25" i="30" s="1"/>
  <c r="Q24" i="30"/>
  <c r="P24" i="30"/>
  <c r="O24" i="30"/>
  <c r="H24" i="30"/>
  <c r="F24" i="30"/>
  <c r="E24" i="30"/>
  <c r="P23" i="30"/>
  <c r="O23" i="30"/>
  <c r="H23" i="30"/>
  <c r="F23" i="30"/>
  <c r="E23" i="30"/>
  <c r="J23" i="30" s="1"/>
  <c r="K23" i="30" s="1"/>
  <c r="Q22" i="30"/>
  <c r="P22" i="30"/>
  <c r="O22" i="30"/>
  <c r="H22" i="30"/>
  <c r="F22" i="30"/>
  <c r="E22" i="30"/>
  <c r="P21" i="30"/>
  <c r="O21" i="30"/>
  <c r="H21" i="30"/>
  <c r="F21" i="30"/>
  <c r="E21" i="30"/>
  <c r="J21" i="30" s="1"/>
  <c r="K21" i="30" s="1"/>
  <c r="Q20" i="30"/>
  <c r="P20" i="30"/>
  <c r="O20" i="30"/>
  <c r="H20" i="30"/>
  <c r="F20" i="30"/>
  <c r="E20" i="30"/>
  <c r="P19" i="30"/>
  <c r="O19" i="30"/>
  <c r="H19" i="30"/>
  <c r="F19" i="30"/>
  <c r="E19" i="30"/>
  <c r="J19" i="30" s="1"/>
  <c r="K19" i="30" s="1"/>
  <c r="Q18" i="30"/>
  <c r="P18" i="30"/>
  <c r="O18" i="30"/>
  <c r="H18" i="30"/>
  <c r="F18" i="30"/>
  <c r="E18" i="30"/>
  <c r="P17" i="30"/>
  <c r="O17" i="30"/>
  <c r="H17" i="30"/>
  <c r="F17" i="30"/>
  <c r="E17" i="30"/>
  <c r="J17" i="30" s="1"/>
  <c r="K17" i="30" s="1"/>
  <c r="Q16" i="30"/>
  <c r="P16" i="30"/>
  <c r="O16" i="30"/>
  <c r="H16" i="30"/>
  <c r="F16" i="30"/>
  <c r="E16" i="30"/>
  <c r="P15" i="30"/>
  <c r="O15" i="30"/>
  <c r="H15" i="30"/>
  <c r="F15" i="30"/>
  <c r="E15" i="30"/>
  <c r="J15" i="30" s="1"/>
  <c r="K15" i="30" s="1"/>
  <c r="Q14" i="30"/>
  <c r="P14" i="30"/>
  <c r="O14" i="30"/>
  <c r="H14" i="30"/>
  <c r="F14" i="30"/>
  <c r="E14" i="30"/>
  <c r="P13" i="30"/>
  <c r="O13" i="30"/>
  <c r="H13" i="30"/>
  <c r="F13" i="30"/>
  <c r="E13" i="30"/>
  <c r="J13" i="30" s="1"/>
  <c r="K13" i="30" s="1"/>
  <c r="Q12" i="30"/>
  <c r="P12" i="30"/>
  <c r="O12" i="30"/>
  <c r="H12" i="30"/>
  <c r="F12" i="30"/>
  <c r="E12" i="30"/>
  <c r="P11" i="30"/>
  <c r="O11" i="30"/>
  <c r="H11" i="30"/>
  <c r="F11" i="30"/>
  <c r="E11" i="30"/>
  <c r="J11" i="30" s="1"/>
  <c r="K11" i="30" s="1"/>
  <c r="Q10" i="30"/>
  <c r="P10" i="30"/>
  <c r="O10" i="30"/>
  <c r="H10" i="30"/>
  <c r="F10" i="30"/>
  <c r="E10" i="30"/>
  <c r="P9" i="30"/>
  <c r="O9" i="30"/>
  <c r="H9" i="30"/>
  <c r="F9" i="30"/>
  <c r="E9" i="30"/>
  <c r="J9" i="30" s="1"/>
  <c r="K9" i="30" s="1"/>
  <c r="Q8" i="30"/>
  <c r="P8" i="30"/>
  <c r="O8" i="30"/>
  <c r="H8" i="30"/>
  <c r="F8" i="30"/>
  <c r="E8" i="30"/>
  <c r="G8" i="30" s="1"/>
  <c r="P7" i="30"/>
  <c r="O7" i="30"/>
  <c r="H7" i="30"/>
  <c r="F7" i="30"/>
  <c r="E7" i="30"/>
  <c r="J7" i="30" s="1"/>
  <c r="K7" i="30" s="1"/>
  <c r="P6" i="30"/>
  <c r="Q6" i="30" s="1"/>
  <c r="O6" i="30"/>
  <c r="H6" i="30"/>
  <c r="F6" i="30"/>
  <c r="E6" i="30"/>
  <c r="G6" i="30" s="1"/>
  <c r="P5" i="30"/>
  <c r="H5" i="30" s="1"/>
  <c r="O5" i="30"/>
  <c r="F5" i="30"/>
  <c r="E5" i="30"/>
  <c r="J5" i="30" s="1"/>
  <c r="K5" i="30" s="1"/>
  <c r="P4" i="30"/>
  <c r="R4" i="30" s="1"/>
  <c r="O4" i="30"/>
  <c r="I4" i="30"/>
  <c r="F4" i="30"/>
  <c r="E4" i="30"/>
  <c r="G4" i="30" s="1"/>
  <c r="P3" i="30"/>
  <c r="H3" i="30" s="1"/>
  <c r="O3" i="30"/>
  <c r="F3" i="30"/>
  <c r="E3" i="30"/>
  <c r="J3" i="30" s="1"/>
  <c r="K3" i="30" s="1"/>
  <c r="P2" i="30"/>
  <c r="Q2" i="30" s="1"/>
  <c r="O2" i="30"/>
  <c r="H2" i="30"/>
  <c r="F2" i="30"/>
  <c r="E2" i="30"/>
  <c r="G2" i="30" s="1"/>
  <c r="D783" i="28"/>
  <c r="E783" i="28" s="1"/>
  <c r="C783" i="28"/>
  <c r="B783" i="28"/>
  <c r="D782" i="28"/>
  <c r="C782" i="28"/>
  <c r="B782" i="28"/>
  <c r="D781" i="28"/>
  <c r="C781" i="28"/>
  <c r="B781" i="28"/>
  <c r="L781" i="28" s="1"/>
  <c r="D780" i="28"/>
  <c r="C780" i="28"/>
  <c r="E780" i="28" s="1"/>
  <c r="B780" i="28"/>
  <c r="J780" i="28" s="1"/>
  <c r="D779" i="28"/>
  <c r="E779" i="28" s="1"/>
  <c r="C779" i="28"/>
  <c r="B779" i="28"/>
  <c r="J779" i="28" s="1"/>
  <c r="D778" i="28"/>
  <c r="E778" i="28" s="1"/>
  <c r="C778" i="28"/>
  <c r="B778" i="28"/>
  <c r="J778" i="28" s="1"/>
  <c r="D777" i="28"/>
  <c r="C777" i="28"/>
  <c r="B777" i="28"/>
  <c r="D776" i="28"/>
  <c r="C776" i="28"/>
  <c r="B776" i="28"/>
  <c r="D775" i="28"/>
  <c r="C775" i="28"/>
  <c r="B775" i="28"/>
  <c r="D774" i="28"/>
  <c r="E774" i="28" s="1"/>
  <c r="C774" i="28"/>
  <c r="B774" i="28"/>
  <c r="D773" i="28"/>
  <c r="C773" i="28"/>
  <c r="B773" i="28"/>
  <c r="D772" i="28"/>
  <c r="C772" i="28"/>
  <c r="B772" i="28"/>
  <c r="D771" i="28"/>
  <c r="C771" i="28"/>
  <c r="B771" i="28"/>
  <c r="D770" i="28"/>
  <c r="C770" i="28"/>
  <c r="B770" i="28"/>
  <c r="D769" i="28"/>
  <c r="C769" i="28"/>
  <c r="B769" i="28"/>
  <c r="D768" i="28"/>
  <c r="C768" i="28"/>
  <c r="B768" i="28"/>
  <c r="D767" i="28"/>
  <c r="E767" i="28" s="1"/>
  <c r="C767" i="28"/>
  <c r="B767" i="28"/>
  <c r="D766" i="28"/>
  <c r="C766" i="28"/>
  <c r="B766" i="28"/>
  <c r="D765" i="28"/>
  <c r="C765" i="28"/>
  <c r="B765" i="28"/>
  <c r="D764" i="28"/>
  <c r="C764" i="28"/>
  <c r="E764" i="28" s="1"/>
  <c r="B764" i="28"/>
  <c r="D763" i="28"/>
  <c r="E763" i="28" s="1"/>
  <c r="C763" i="28"/>
  <c r="B763" i="28"/>
  <c r="D762" i="28"/>
  <c r="C762" i="28"/>
  <c r="B762" i="28"/>
  <c r="D761" i="28"/>
  <c r="C761" i="28"/>
  <c r="B761" i="28"/>
  <c r="D760" i="28"/>
  <c r="C760" i="28"/>
  <c r="B760" i="28"/>
  <c r="D759" i="28"/>
  <c r="C759" i="28"/>
  <c r="B759" i="28"/>
  <c r="D758" i="28"/>
  <c r="C758" i="28"/>
  <c r="B758" i="28"/>
  <c r="D757" i="28"/>
  <c r="C757" i="28"/>
  <c r="B757" i="28"/>
  <c r="D756" i="28"/>
  <c r="C756" i="28"/>
  <c r="B756" i="28"/>
  <c r="D755" i="28"/>
  <c r="C755" i="28"/>
  <c r="B755" i="28"/>
  <c r="D754" i="28"/>
  <c r="C754" i="28"/>
  <c r="B754" i="28"/>
  <c r="D753" i="28"/>
  <c r="C753" i="28"/>
  <c r="B753" i="28"/>
  <c r="D752" i="28"/>
  <c r="C752" i="28"/>
  <c r="B752" i="28"/>
  <c r="D751" i="28"/>
  <c r="C751" i="28"/>
  <c r="B751" i="28"/>
  <c r="D750" i="28"/>
  <c r="C750" i="28"/>
  <c r="B750" i="28"/>
  <c r="D749" i="28"/>
  <c r="C749" i="28"/>
  <c r="B749" i="28"/>
  <c r="D748" i="28"/>
  <c r="C748" i="28"/>
  <c r="B748" i="28"/>
  <c r="D747" i="28"/>
  <c r="C747" i="28"/>
  <c r="B747" i="28"/>
  <c r="D746" i="28"/>
  <c r="E746" i="28" s="1"/>
  <c r="C746" i="28"/>
  <c r="B746" i="28"/>
  <c r="D745" i="28"/>
  <c r="C745" i="28"/>
  <c r="B745" i="28"/>
  <c r="D744" i="28"/>
  <c r="C744" i="28"/>
  <c r="B744" i="28"/>
  <c r="D743" i="28"/>
  <c r="C743" i="28"/>
  <c r="B743" i="28"/>
  <c r="D742" i="28"/>
  <c r="E742" i="28" s="1"/>
  <c r="C742" i="28"/>
  <c r="B742" i="28"/>
  <c r="D741" i="28"/>
  <c r="C741" i="28"/>
  <c r="B741" i="28"/>
  <c r="D740" i="28"/>
  <c r="C740" i="28"/>
  <c r="B740" i="28"/>
  <c r="D739" i="28"/>
  <c r="C739" i="28"/>
  <c r="B739" i="28"/>
  <c r="D738" i="28"/>
  <c r="C738" i="28"/>
  <c r="B738" i="28"/>
  <c r="D737" i="28"/>
  <c r="C737" i="28"/>
  <c r="B737" i="28"/>
  <c r="D736" i="28"/>
  <c r="C736" i="28"/>
  <c r="B736" i="28"/>
  <c r="D735" i="28"/>
  <c r="C735" i="28"/>
  <c r="B735" i="28"/>
  <c r="D734" i="28"/>
  <c r="E734" i="28" s="1"/>
  <c r="C734" i="28"/>
  <c r="B734" i="28"/>
  <c r="K734" i="28" s="1"/>
  <c r="D733" i="28"/>
  <c r="C733" i="28"/>
  <c r="B733" i="28"/>
  <c r="L733" i="28" s="1"/>
  <c r="D732" i="28"/>
  <c r="C732" i="28"/>
  <c r="B732" i="28"/>
  <c r="D731" i="28"/>
  <c r="C731" i="28"/>
  <c r="B731" i="28"/>
  <c r="D730" i="28"/>
  <c r="E730" i="28" s="1"/>
  <c r="C730" i="28"/>
  <c r="B730" i="28"/>
  <c r="D729" i="28"/>
  <c r="C729" i="28"/>
  <c r="B729" i="28"/>
  <c r="D728" i="28"/>
  <c r="C728" i="28"/>
  <c r="B728" i="28"/>
  <c r="D727" i="28"/>
  <c r="C727" i="28"/>
  <c r="B727" i="28"/>
  <c r="J727" i="28" s="1"/>
  <c r="D726" i="28"/>
  <c r="C726" i="28"/>
  <c r="B726" i="28"/>
  <c r="K726" i="28" s="1"/>
  <c r="D725" i="28"/>
  <c r="C725" i="28"/>
  <c r="B725" i="28"/>
  <c r="D724" i="28"/>
  <c r="C724" i="28"/>
  <c r="B724" i="28"/>
  <c r="D723" i="28"/>
  <c r="C723" i="28"/>
  <c r="B723" i="28"/>
  <c r="D722" i="28"/>
  <c r="C722" i="28"/>
  <c r="B722" i="28"/>
  <c r="D721" i="28"/>
  <c r="C721" i="28"/>
  <c r="B721" i="28"/>
  <c r="D720" i="28"/>
  <c r="C720" i="28"/>
  <c r="E720" i="28" s="1"/>
  <c r="B720" i="28"/>
  <c r="D719" i="28"/>
  <c r="C719" i="28"/>
  <c r="B719" i="28"/>
  <c r="D718" i="28"/>
  <c r="C718" i="28"/>
  <c r="B718" i="28"/>
  <c r="D717" i="28"/>
  <c r="C717" i="28"/>
  <c r="B717" i="28"/>
  <c r="D716" i="28"/>
  <c r="C716" i="28"/>
  <c r="B716" i="28"/>
  <c r="D715" i="28"/>
  <c r="C715" i="28"/>
  <c r="B715" i="28"/>
  <c r="D714" i="28"/>
  <c r="C714" i="28"/>
  <c r="B714" i="28"/>
  <c r="D713" i="28"/>
  <c r="C713" i="28"/>
  <c r="B713" i="28"/>
  <c r="D712" i="28"/>
  <c r="C712" i="28"/>
  <c r="B712" i="28"/>
  <c r="D711" i="28"/>
  <c r="C711" i="28"/>
  <c r="B711" i="28"/>
  <c r="D710" i="28"/>
  <c r="C710" i="28"/>
  <c r="B710" i="28"/>
  <c r="D709" i="28"/>
  <c r="E709" i="28" s="1"/>
  <c r="C709" i="28"/>
  <c r="B709" i="28"/>
  <c r="D708" i="28"/>
  <c r="C708" i="28"/>
  <c r="B708" i="28"/>
  <c r="D707" i="28"/>
  <c r="C707" i="28"/>
  <c r="B707" i="28"/>
  <c r="D706" i="28"/>
  <c r="C706" i="28"/>
  <c r="B706" i="28"/>
  <c r="D705" i="28"/>
  <c r="C705" i="28"/>
  <c r="B705" i="28"/>
  <c r="D704" i="28"/>
  <c r="C704" i="28"/>
  <c r="B704" i="28"/>
  <c r="D703" i="28"/>
  <c r="C703" i="28"/>
  <c r="B703" i="28"/>
  <c r="D702" i="28"/>
  <c r="C702" i="28"/>
  <c r="B702" i="28"/>
  <c r="D701" i="28"/>
  <c r="C701" i="28"/>
  <c r="B701" i="28"/>
  <c r="D700" i="28"/>
  <c r="C700" i="28"/>
  <c r="B700" i="28"/>
  <c r="D699" i="28"/>
  <c r="C699" i="28"/>
  <c r="B699" i="28"/>
  <c r="D698" i="28"/>
  <c r="C698" i="28"/>
  <c r="B698" i="28"/>
  <c r="D697" i="28"/>
  <c r="E697" i="28" s="1"/>
  <c r="C697" i="28"/>
  <c r="B697" i="28"/>
  <c r="D696" i="28"/>
  <c r="C696" i="28"/>
  <c r="B696" i="28"/>
  <c r="D695" i="28"/>
  <c r="C695" i="28"/>
  <c r="B695" i="28"/>
  <c r="D694" i="28"/>
  <c r="C694" i="28"/>
  <c r="B694" i="28"/>
  <c r="D693" i="28"/>
  <c r="E693" i="28" s="1"/>
  <c r="C693" i="28"/>
  <c r="B693" i="28"/>
  <c r="D692" i="28"/>
  <c r="C692" i="28"/>
  <c r="B692" i="28"/>
  <c r="D691" i="28"/>
  <c r="C691" i="28"/>
  <c r="B691" i="28"/>
  <c r="D690" i="28"/>
  <c r="C690" i="28"/>
  <c r="B690" i="28"/>
  <c r="D689" i="28"/>
  <c r="E689" i="28" s="1"/>
  <c r="C689" i="28"/>
  <c r="B689" i="28"/>
  <c r="D688" i="28"/>
  <c r="C688" i="28"/>
  <c r="B688" i="28"/>
  <c r="J688" i="28" s="1"/>
  <c r="D687" i="28"/>
  <c r="C687" i="28"/>
  <c r="B687" i="28"/>
  <c r="J687" i="28" s="1"/>
  <c r="D686" i="28"/>
  <c r="C686" i="28"/>
  <c r="B686" i="28"/>
  <c r="K686" i="28" s="1"/>
  <c r="D685" i="28"/>
  <c r="E685" i="28" s="1"/>
  <c r="M685" i="28" s="1"/>
  <c r="C685" i="28"/>
  <c r="B685" i="28"/>
  <c r="J685" i="28" s="1"/>
  <c r="D684" i="28"/>
  <c r="C684" i="28"/>
  <c r="B684" i="28"/>
  <c r="J684" i="28" s="1"/>
  <c r="D683" i="28"/>
  <c r="C683" i="28"/>
  <c r="B683" i="28"/>
  <c r="J683" i="28" s="1"/>
  <c r="D682" i="28"/>
  <c r="C682" i="28"/>
  <c r="B682" i="28"/>
  <c r="D681" i="28"/>
  <c r="E681" i="28" s="1"/>
  <c r="C681" i="28"/>
  <c r="B681" i="28"/>
  <c r="D680" i="28"/>
  <c r="C680" i="28"/>
  <c r="B680" i="28"/>
  <c r="D679" i="28"/>
  <c r="C679" i="28"/>
  <c r="B679" i="28"/>
  <c r="J679" i="28" s="1"/>
  <c r="D678" i="28"/>
  <c r="C678" i="28"/>
  <c r="B678" i="28"/>
  <c r="J678" i="28" s="1"/>
  <c r="D677" i="28"/>
  <c r="C677" i="28"/>
  <c r="B677" i="28"/>
  <c r="J677" i="28" s="1"/>
  <c r="D676" i="28"/>
  <c r="C676" i="28"/>
  <c r="B676" i="28"/>
  <c r="J676" i="28" s="1"/>
  <c r="D675" i="28"/>
  <c r="C675" i="28"/>
  <c r="B675" i="28"/>
  <c r="J675" i="28" s="1"/>
  <c r="D674" i="28"/>
  <c r="C674" i="28"/>
  <c r="B674" i="28"/>
  <c r="J674" i="28" s="1"/>
  <c r="D673" i="28"/>
  <c r="E673" i="28" s="1"/>
  <c r="C673" i="28"/>
  <c r="B673" i="28"/>
  <c r="D672" i="28"/>
  <c r="C672" i="28"/>
  <c r="B672" i="28"/>
  <c r="D671" i="28"/>
  <c r="C671" i="28"/>
  <c r="B671" i="28"/>
  <c r="D670" i="28"/>
  <c r="C670" i="28"/>
  <c r="B670" i="28"/>
  <c r="D669" i="28"/>
  <c r="C669" i="28"/>
  <c r="B669" i="28"/>
  <c r="J669" i="28" s="1"/>
  <c r="D668" i="28"/>
  <c r="C668" i="28"/>
  <c r="B668" i="28"/>
  <c r="J668" i="28" s="1"/>
  <c r="D667" i="28"/>
  <c r="C667" i="28"/>
  <c r="B667" i="28"/>
  <c r="J667" i="28" s="1"/>
  <c r="D666" i="28"/>
  <c r="C666" i="28"/>
  <c r="B666" i="28"/>
  <c r="J666" i="28" s="1"/>
  <c r="D665" i="28"/>
  <c r="E665" i="28" s="1"/>
  <c r="M665" i="28" s="1"/>
  <c r="C665" i="28"/>
  <c r="B665" i="28"/>
  <c r="K665" i="28" s="1"/>
  <c r="D664" i="28"/>
  <c r="C664" i="28"/>
  <c r="B664" i="28"/>
  <c r="J664" i="28" s="1"/>
  <c r="D663" i="28"/>
  <c r="C663" i="28"/>
  <c r="B663" i="28"/>
  <c r="J663" i="28" s="1"/>
  <c r="D662" i="28"/>
  <c r="C662" i="28"/>
  <c r="B662" i="28"/>
  <c r="J662" i="28" s="1"/>
  <c r="D661" i="28"/>
  <c r="C661" i="28"/>
  <c r="B661" i="28"/>
  <c r="K661" i="28" s="1"/>
  <c r="D660" i="28"/>
  <c r="C660" i="28"/>
  <c r="B660" i="28"/>
  <c r="J660" i="28" s="1"/>
  <c r="D659" i="28"/>
  <c r="C659" i="28"/>
  <c r="B659" i="28"/>
  <c r="J659" i="28" s="1"/>
  <c r="D658" i="28"/>
  <c r="C658" i="28"/>
  <c r="B658" i="28"/>
  <c r="D657" i="28"/>
  <c r="E657" i="28" s="1"/>
  <c r="M657" i="28" s="1"/>
  <c r="C657" i="28"/>
  <c r="B657" i="28"/>
  <c r="K657" i="28" s="1"/>
  <c r="D656" i="28"/>
  <c r="C656" i="28"/>
  <c r="B656" i="28"/>
  <c r="J656" i="28" s="1"/>
  <c r="D655" i="28"/>
  <c r="C655" i="28"/>
  <c r="B655" i="28"/>
  <c r="J655" i="28" s="1"/>
  <c r="D654" i="28"/>
  <c r="C654" i="28"/>
  <c r="B654" i="28"/>
  <c r="J654" i="28" s="1"/>
  <c r="D653" i="28"/>
  <c r="C653" i="28"/>
  <c r="B653" i="28"/>
  <c r="K653" i="28" s="1"/>
  <c r="D652" i="28"/>
  <c r="C652" i="28"/>
  <c r="B652" i="28"/>
  <c r="J652" i="28" s="1"/>
  <c r="D651" i="28"/>
  <c r="C651" i="28"/>
  <c r="B651" i="28"/>
  <c r="J651" i="28" s="1"/>
  <c r="D650" i="28"/>
  <c r="C650" i="28"/>
  <c r="B650" i="28"/>
  <c r="D649" i="28"/>
  <c r="C649" i="28"/>
  <c r="B649" i="28"/>
  <c r="D648" i="28"/>
  <c r="C648" i="28"/>
  <c r="B648" i="28"/>
  <c r="D647" i="28"/>
  <c r="C647" i="28"/>
  <c r="B647" i="28"/>
  <c r="D646" i="28"/>
  <c r="C646" i="28"/>
  <c r="B646" i="28"/>
  <c r="D645" i="28"/>
  <c r="E645" i="28" s="1"/>
  <c r="C645" i="28"/>
  <c r="B645" i="28"/>
  <c r="D644" i="28"/>
  <c r="C644" i="28"/>
  <c r="B644" i="28"/>
  <c r="D643" i="28"/>
  <c r="C643" i="28"/>
  <c r="B643" i="28"/>
  <c r="D642" i="28"/>
  <c r="C642" i="28"/>
  <c r="B642" i="28"/>
  <c r="D641" i="28"/>
  <c r="C641" i="28"/>
  <c r="B641" i="28"/>
  <c r="D640" i="28"/>
  <c r="C640" i="28"/>
  <c r="E640" i="28" s="1"/>
  <c r="B640" i="28"/>
  <c r="D639" i="28"/>
  <c r="C639" i="28"/>
  <c r="B639" i="28"/>
  <c r="D638" i="28"/>
  <c r="C638" i="28"/>
  <c r="B638" i="28"/>
  <c r="D637" i="28"/>
  <c r="C637" i="28"/>
  <c r="B637" i="28"/>
  <c r="D636" i="28"/>
  <c r="C636" i="28"/>
  <c r="E636" i="28" s="1"/>
  <c r="B636" i="28"/>
  <c r="D635" i="28"/>
  <c r="C635" i="28"/>
  <c r="B635" i="28"/>
  <c r="D634" i="28"/>
  <c r="C634" i="28"/>
  <c r="B634" i="28"/>
  <c r="D633" i="28"/>
  <c r="C633" i="28"/>
  <c r="B633" i="28"/>
  <c r="D632" i="28"/>
  <c r="C632" i="28"/>
  <c r="E632" i="28" s="1"/>
  <c r="B632" i="28"/>
  <c r="D631" i="28"/>
  <c r="C631" i="28"/>
  <c r="B631" i="28"/>
  <c r="D630" i="28"/>
  <c r="C630" i="28"/>
  <c r="B630" i="28"/>
  <c r="E629" i="28"/>
  <c r="D629" i="28"/>
  <c r="C629" i="28"/>
  <c r="B629" i="28"/>
  <c r="D628" i="28"/>
  <c r="E628" i="28" s="1"/>
  <c r="C628" i="28"/>
  <c r="B628" i="28"/>
  <c r="D627" i="28"/>
  <c r="C627" i="28"/>
  <c r="E627" i="28" s="1"/>
  <c r="B627" i="28"/>
  <c r="D626" i="28"/>
  <c r="E626" i="28" s="1"/>
  <c r="C626" i="28"/>
  <c r="B626" i="28"/>
  <c r="D625" i="28"/>
  <c r="C625" i="28"/>
  <c r="B625" i="28"/>
  <c r="D624" i="28"/>
  <c r="C624" i="28"/>
  <c r="B624" i="28"/>
  <c r="D623" i="28"/>
  <c r="C623" i="28"/>
  <c r="B623" i="28"/>
  <c r="D622" i="28"/>
  <c r="C622" i="28"/>
  <c r="B622" i="28"/>
  <c r="D621" i="28"/>
  <c r="C621" i="28"/>
  <c r="B621" i="28"/>
  <c r="D620" i="28"/>
  <c r="E620" i="28" s="1"/>
  <c r="C620" i="28"/>
  <c r="B620" i="28"/>
  <c r="D619" i="28"/>
  <c r="C619" i="28"/>
  <c r="E619" i="28" s="1"/>
  <c r="B619" i="28"/>
  <c r="D618" i="28"/>
  <c r="E618" i="28" s="1"/>
  <c r="C618" i="28"/>
  <c r="B618" i="28"/>
  <c r="D617" i="28"/>
  <c r="C617" i="28"/>
  <c r="B617" i="28"/>
  <c r="D616" i="28"/>
  <c r="E616" i="28" s="1"/>
  <c r="C616" i="28"/>
  <c r="B616" i="28"/>
  <c r="D615" i="28"/>
  <c r="C615" i="28"/>
  <c r="E615" i="28" s="1"/>
  <c r="B615" i="28"/>
  <c r="D614" i="28"/>
  <c r="E614" i="28" s="1"/>
  <c r="C614" i="28"/>
  <c r="B614" i="28"/>
  <c r="D613" i="28"/>
  <c r="C613" i="28"/>
  <c r="B613" i="28"/>
  <c r="D612" i="28"/>
  <c r="E612" i="28" s="1"/>
  <c r="C612" i="28"/>
  <c r="B612" i="28"/>
  <c r="D611" i="28"/>
  <c r="C611" i="28"/>
  <c r="E611" i="28" s="1"/>
  <c r="B611" i="28"/>
  <c r="D610" i="28"/>
  <c r="E610" i="28" s="1"/>
  <c r="C610" i="28"/>
  <c r="B610" i="28"/>
  <c r="D609" i="28"/>
  <c r="C609" i="28"/>
  <c r="B609" i="28"/>
  <c r="J609" i="28" s="1"/>
  <c r="D608" i="28"/>
  <c r="C608" i="28"/>
  <c r="B608" i="28"/>
  <c r="D607" i="28"/>
  <c r="C607" i="28"/>
  <c r="B607" i="28"/>
  <c r="J607" i="28" s="1"/>
  <c r="D606" i="28"/>
  <c r="C606" i="28"/>
  <c r="B606" i="28"/>
  <c r="K606" i="28" s="1"/>
  <c r="D605" i="28"/>
  <c r="C605" i="28"/>
  <c r="B605" i="28"/>
  <c r="D604" i="28"/>
  <c r="E604" i="28" s="1"/>
  <c r="C604" i="28"/>
  <c r="B604" i="28"/>
  <c r="D603" i="28"/>
  <c r="C603" i="28"/>
  <c r="B603" i="28"/>
  <c r="J603" i="28" s="1"/>
  <c r="D602" i="28"/>
  <c r="C602" i="28"/>
  <c r="B602" i="28"/>
  <c r="J602" i="28" s="1"/>
  <c r="D601" i="28"/>
  <c r="E601" i="28" s="1"/>
  <c r="C601" i="28"/>
  <c r="B601" i="28"/>
  <c r="D600" i="28"/>
  <c r="C600" i="28"/>
  <c r="B600" i="28"/>
  <c r="D599" i="28"/>
  <c r="C599" i="28"/>
  <c r="B599" i="28"/>
  <c r="D598" i="28"/>
  <c r="C598" i="28"/>
  <c r="B598" i="28"/>
  <c r="D597" i="28"/>
  <c r="E597" i="28" s="1"/>
  <c r="C597" i="28"/>
  <c r="B597" i="28"/>
  <c r="J597" i="28" s="1"/>
  <c r="D596" i="28"/>
  <c r="C596" i="28"/>
  <c r="B596" i="28"/>
  <c r="J596" i="28" s="1"/>
  <c r="D595" i="28"/>
  <c r="C595" i="28"/>
  <c r="B595" i="28"/>
  <c r="D594" i="28"/>
  <c r="C594" i="28"/>
  <c r="B594" i="28"/>
  <c r="D593" i="28"/>
  <c r="E593" i="28" s="1"/>
  <c r="M593" i="28" s="1"/>
  <c r="C593" i="28"/>
  <c r="B593" i="28"/>
  <c r="J593" i="28" s="1"/>
  <c r="D592" i="28"/>
  <c r="E592" i="28" s="1"/>
  <c r="M592" i="28" s="1"/>
  <c r="P592" i="28" s="1"/>
  <c r="C592" i="28"/>
  <c r="B592" i="28"/>
  <c r="J592" i="28" s="1"/>
  <c r="D591" i="28"/>
  <c r="C591" i="28"/>
  <c r="B591" i="28"/>
  <c r="J591" i="28" s="1"/>
  <c r="D590" i="28"/>
  <c r="C590" i="28"/>
  <c r="B590" i="28"/>
  <c r="J590" i="28" s="1"/>
  <c r="D589" i="28"/>
  <c r="C589" i="28"/>
  <c r="B589" i="28"/>
  <c r="D588" i="28"/>
  <c r="C588" i="28"/>
  <c r="B588" i="28"/>
  <c r="D587" i="28"/>
  <c r="C587" i="28"/>
  <c r="B587" i="28"/>
  <c r="D586" i="28"/>
  <c r="C586" i="28"/>
  <c r="B586" i="28"/>
  <c r="D585" i="28"/>
  <c r="E585" i="28" s="1"/>
  <c r="C585" i="28"/>
  <c r="B585" i="28"/>
  <c r="D584" i="28"/>
  <c r="E584" i="28" s="1"/>
  <c r="C584" i="28"/>
  <c r="B584" i="28"/>
  <c r="D583" i="28"/>
  <c r="C583" i="28"/>
  <c r="B583" i="28"/>
  <c r="D582" i="28"/>
  <c r="C582" i="28"/>
  <c r="B582" i="28"/>
  <c r="D581" i="28"/>
  <c r="C581" i="28"/>
  <c r="B581" i="28"/>
  <c r="D580" i="28"/>
  <c r="C580" i="28"/>
  <c r="B580" i="28"/>
  <c r="D579" i="28"/>
  <c r="C579" i="28"/>
  <c r="E579" i="28" s="1"/>
  <c r="B579" i="28"/>
  <c r="J579" i="28" s="1"/>
  <c r="D578" i="28"/>
  <c r="C578" i="28"/>
  <c r="B578" i="28"/>
  <c r="J578" i="28" s="1"/>
  <c r="D577" i="28"/>
  <c r="C577" i="28"/>
  <c r="B577" i="28"/>
  <c r="J577" i="28" s="1"/>
  <c r="D576" i="28"/>
  <c r="C576" i="28"/>
  <c r="B576" i="28"/>
  <c r="J576" i="28" s="1"/>
  <c r="D575" i="28"/>
  <c r="C575" i="28"/>
  <c r="B575" i="28"/>
  <c r="J575" i="28" s="1"/>
  <c r="D574" i="28"/>
  <c r="C574" i="28"/>
  <c r="B574" i="28"/>
  <c r="J574" i="28" s="1"/>
  <c r="D573" i="28"/>
  <c r="C573" i="28"/>
  <c r="B573" i="28"/>
  <c r="J573" i="28" s="1"/>
  <c r="D572" i="28"/>
  <c r="C572" i="28"/>
  <c r="B572" i="28"/>
  <c r="D571" i="28"/>
  <c r="C571" i="28"/>
  <c r="B571" i="28"/>
  <c r="J571" i="28" s="1"/>
  <c r="D570" i="28"/>
  <c r="C570" i="28"/>
  <c r="B570" i="28"/>
  <c r="J570" i="28" s="1"/>
  <c r="D569" i="28"/>
  <c r="C569" i="28"/>
  <c r="B569" i="28"/>
  <c r="D568" i="28"/>
  <c r="E568" i="28" s="1"/>
  <c r="C568" i="28"/>
  <c r="B568" i="28"/>
  <c r="D567" i="28"/>
  <c r="C567" i="28"/>
  <c r="B567" i="28"/>
  <c r="D566" i="28"/>
  <c r="C566" i="28"/>
  <c r="B566" i="28"/>
  <c r="D565" i="28"/>
  <c r="C565" i="28"/>
  <c r="B565" i="28"/>
  <c r="J565" i="28" s="1"/>
  <c r="D564" i="28"/>
  <c r="E564" i="28" s="1"/>
  <c r="C564" i="28"/>
  <c r="B564" i="28"/>
  <c r="J564" i="28" s="1"/>
  <c r="D563" i="28"/>
  <c r="C563" i="28"/>
  <c r="B563" i="28"/>
  <c r="J563" i="28" s="1"/>
  <c r="D562" i="28"/>
  <c r="C562" i="28"/>
  <c r="B562" i="28"/>
  <c r="J562" i="28" s="1"/>
  <c r="D561" i="28"/>
  <c r="C561" i="28"/>
  <c r="B561" i="28"/>
  <c r="J561" i="28" s="1"/>
  <c r="D560" i="28"/>
  <c r="C560" i="28"/>
  <c r="B560" i="28"/>
  <c r="D559" i="28"/>
  <c r="C559" i="28"/>
  <c r="B559" i="28"/>
  <c r="J559" i="28" s="1"/>
  <c r="D558" i="28"/>
  <c r="C558" i="28"/>
  <c r="B558" i="28"/>
  <c r="J558" i="28" s="1"/>
  <c r="D557" i="28"/>
  <c r="E557" i="28" s="1"/>
  <c r="C557" i="28"/>
  <c r="B557" i="28"/>
  <c r="J557" i="28" s="1"/>
  <c r="D556" i="28"/>
  <c r="C556" i="28"/>
  <c r="B556" i="28"/>
  <c r="J556" i="28" s="1"/>
  <c r="D555" i="28"/>
  <c r="C555" i="28"/>
  <c r="B555" i="28"/>
  <c r="J555" i="28" s="1"/>
  <c r="D554" i="28"/>
  <c r="C554" i="28"/>
  <c r="B554" i="28"/>
  <c r="J554" i="28" s="1"/>
  <c r="D553" i="28"/>
  <c r="E553" i="28" s="1"/>
  <c r="C553" i="28"/>
  <c r="B553" i="28"/>
  <c r="J553" i="28" s="1"/>
  <c r="D552" i="28"/>
  <c r="C552" i="28"/>
  <c r="B552" i="28"/>
  <c r="D551" i="28"/>
  <c r="C551" i="28"/>
  <c r="E551" i="28" s="1"/>
  <c r="B551" i="28"/>
  <c r="J551" i="28" s="1"/>
  <c r="D550" i="28"/>
  <c r="E550" i="28" s="1"/>
  <c r="C550" i="28"/>
  <c r="B550" i="28"/>
  <c r="D549" i="28"/>
  <c r="C549" i="28"/>
  <c r="B549" i="28"/>
  <c r="J549" i="28" s="1"/>
  <c r="D548" i="28"/>
  <c r="E548" i="28" s="1"/>
  <c r="N548" i="28" s="1"/>
  <c r="C548" i="28"/>
  <c r="B548" i="28"/>
  <c r="D547" i="28"/>
  <c r="C547" i="28"/>
  <c r="E547" i="28" s="1"/>
  <c r="N547" i="28" s="1"/>
  <c r="B547" i="28"/>
  <c r="J547" i="28" s="1"/>
  <c r="D546" i="28"/>
  <c r="C546" i="28"/>
  <c r="B546" i="28"/>
  <c r="E545" i="28"/>
  <c r="D545" i="28"/>
  <c r="C545" i="28"/>
  <c r="B545" i="28"/>
  <c r="J545" i="28" s="1"/>
  <c r="D544" i="28"/>
  <c r="E544" i="28" s="1"/>
  <c r="C544" i="28"/>
  <c r="B544" i="28"/>
  <c r="D543" i="28"/>
  <c r="C543" i="28"/>
  <c r="B543" i="28"/>
  <c r="D542" i="28"/>
  <c r="C542" i="28"/>
  <c r="B542" i="28"/>
  <c r="D541" i="28"/>
  <c r="C541" i="28"/>
  <c r="B541" i="28"/>
  <c r="D540" i="28"/>
  <c r="E540" i="28" s="1"/>
  <c r="N540" i="28" s="1"/>
  <c r="Q540" i="28" s="1"/>
  <c r="C540" i="28"/>
  <c r="B540" i="28"/>
  <c r="K540" i="28" s="1"/>
  <c r="D539" i="28"/>
  <c r="E539" i="28" s="1"/>
  <c r="C539" i="28"/>
  <c r="B539" i="28"/>
  <c r="J539" i="28" s="1"/>
  <c r="D538" i="28"/>
  <c r="C538" i="28"/>
  <c r="B538" i="28"/>
  <c r="L538" i="28" s="1"/>
  <c r="D537" i="28"/>
  <c r="C537" i="28"/>
  <c r="B537" i="28"/>
  <c r="J537" i="28" s="1"/>
  <c r="D536" i="28"/>
  <c r="C536" i="28"/>
  <c r="B536" i="28"/>
  <c r="K536" i="28" s="1"/>
  <c r="D535" i="28"/>
  <c r="C535" i="28"/>
  <c r="B535" i="28"/>
  <c r="J535" i="28" s="1"/>
  <c r="D534" i="28"/>
  <c r="C534" i="28"/>
  <c r="B534" i="28"/>
  <c r="L534" i="28" s="1"/>
  <c r="D533" i="28"/>
  <c r="C533" i="28"/>
  <c r="B533" i="28"/>
  <c r="L533" i="28" s="1"/>
  <c r="D532" i="28"/>
  <c r="C532" i="28"/>
  <c r="B532" i="28"/>
  <c r="K531" i="28"/>
  <c r="D531" i="28"/>
  <c r="C531" i="28"/>
  <c r="B531" i="28"/>
  <c r="J531" i="28" s="1"/>
  <c r="D530" i="28"/>
  <c r="C530" i="28"/>
  <c r="B530" i="28"/>
  <c r="K530" i="28" s="1"/>
  <c r="D529" i="28"/>
  <c r="C529" i="28"/>
  <c r="B529" i="28"/>
  <c r="K529" i="28" s="1"/>
  <c r="D528" i="28"/>
  <c r="C528" i="28"/>
  <c r="B528" i="28"/>
  <c r="D527" i="28"/>
  <c r="C527" i="28"/>
  <c r="B527" i="28"/>
  <c r="D526" i="28"/>
  <c r="C526" i="28"/>
  <c r="B526" i="28"/>
  <c r="D525" i="28"/>
  <c r="C525" i="28"/>
  <c r="B525" i="28"/>
  <c r="D524" i="28"/>
  <c r="C524" i="28"/>
  <c r="B524" i="28"/>
  <c r="D523" i="28"/>
  <c r="C523" i="28"/>
  <c r="B523" i="28"/>
  <c r="D522" i="28"/>
  <c r="C522" i="28"/>
  <c r="B522" i="28"/>
  <c r="D521" i="28"/>
  <c r="C521" i="28"/>
  <c r="B521" i="28"/>
  <c r="J521" i="28" s="1"/>
  <c r="D520" i="28"/>
  <c r="C520" i="28"/>
  <c r="B520" i="28"/>
  <c r="K520" i="28" s="1"/>
  <c r="D519" i="28"/>
  <c r="C519" i="28"/>
  <c r="B519" i="28"/>
  <c r="J519" i="28" s="1"/>
  <c r="D518" i="28"/>
  <c r="E518" i="28" s="1"/>
  <c r="N518" i="28" s="1"/>
  <c r="C518" i="28"/>
  <c r="B518" i="28"/>
  <c r="K518" i="28" s="1"/>
  <c r="D517" i="28"/>
  <c r="C517" i="28"/>
  <c r="B517" i="28"/>
  <c r="J517" i="28" s="1"/>
  <c r="D516" i="28"/>
  <c r="C516" i="28"/>
  <c r="B516" i="28"/>
  <c r="D515" i="28"/>
  <c r="C515" i="28"/>
  <c r="B515" i="28"/>
  <c r="D514" i="28"/>
  <c r="C514" i="28"/>
  <c r="B514" i="28"/>
  <c r="D513" i="28"/>
  <c r="C513" i="28"/>
  <c r="B513" i="28"/>
  <c r="J513" i="28" s="1"/>
  <c r="D512" i="28"/>
  <c r="C512" i="28"/>
  <c r="B512" i="28"/>
  <c r="K512" i="28" s="1"/>
  <c r="D511" i="28"/>
  <c r="C511" i="28"/>
  <c r="B511" i="28"/>
  <c r="J511" i="28" s="1"/>
  <c r="D510" i="28"/>
  <c r="C510" i="28"/>
  <c r="B510" i="28"/>
  <c r="K510" i="28" s="1"/>
  <c r="D509" i="28"/>
  <c r="C509" i="28"/>
  <c r="B509" i="28"/>
  <c r="J509" i="28" s="1"/>
  <c r="D508" i="28"/>
  <c r="C508" i="28"/>
  <c r="B508" i="28"/>
  <c r="D507" i="28"/>
  <c r="E507" i="28" s="1"/>
  <c r="C507" i="28"/>
  <c r="B507" i="28"/>
  <c r="D506" i="28"/>
  <c r="C506" i="28"/>
  <c r="B506" i="28"/>
  <c r="D505" i="28"/>
  <c r="C505" i="28"/>
  <c r="B505" i="28"/>
  <c r="D504" i="28"/>
  <c r="C504" i="28"/>
  <c r="B504" i="28"/>
  <c r="D503" i="28"/>
  <c r="E503" i="28" s="1"/>
  <c r="N503" i="28" s="1"/>
  <c r="C503" i="28"/>
  <c r="B503" i="28"/>
  <c r="J503" i="28" s="1"/>
  <c r="D502" i="28"/>
  <c r="C502" i="28"/>
  <c r="B502" i="28"/>
  <c r="D501" i="28"/>
  <c r="C501" i="28"/>
  <c r="B501" i="28"/>
  <c r="J501" i="28" s="1"/>
  <c r="D500" i="28"/>
  <c r="C500" i="28"/>
  <c r="B500" i="28"/>
  <c r="K500" i="28" s="1"/>
  <c r="D499" i="28"/>
  <c r="E499" i="28" s="1"/>
  <c r="M499" i="28" s="1"/>
  <c r="C499" i="28"/>
  <c r="B499" i="28"/>
  <c r="J499" i="28" s="1"/>
  <c r="D498" i="28"/>
  <c r="C498" i="28"/>
  <c r="B498" i="28"/>
  <c r="K498" i="28" s="1"/>
  <c r="D497" i="28"/>
  <c r="C497" i="28"/>
  <c r="B497" i="28"/>
  <c r="J497" i="28" s="1"/>
  <c r="D496" i="28"/>
  <c r="C496" i="28"/>
  <c r="B496" i="28"/>
  <c r="D495" i="28"/>
  <c r="C495" i="28"/>
  <c r="B495" i="28"/>
  <c r="J495" i="28" s="1"/>
  <c r="D494" i="28"/>
  <c r="C494" i="28"/>
  <c r="B494" i="28"/>
  <c r="K494" i="28" s="1"/>
  <c r="D493" i="28"/>
  <c r="C493" i="28"/>
  <c r="B493" i="28"/>
  <c r="D492" i="28"/>
  <c r="C492" i="28"/>
  <c r="B492" i="28"/>
  <c r="D491" i="28"/>
  <c r="C491" i="28"/>
  <c r="B491" i="28"/>
  <c r="J491" i="28" s="1"/>
  <c r="D490" i="28"/>
  <c r="C490" i="28"/>
  <c r="B490" i="28"/>
  <c r="K490" i="28" s="1"/>
  <c r="D489" i="28"/>
  <c r="C489" i="28"/>
  <c r="B489" i="28"/>
  <c r="J489" i="28" s="1"/>
  <c r="D488" i="28"/>
  <c r="C488" i="28"/>
  <c r="B488" i="28"/>
  <c r="D487" i="28"/>
  <c r="C487" i="28"/>
  <c r="B487" i="28"/>
  <c r="J487" i="28" s="1"/>
  <c r="D486" i="28"/>
  <c r="E486" i="28" s="1"/>
  <c r="N486" i="28" s="1"/>
  <c r="C486" i="28"/>
  <c r="B486" i="28"/>
  <c r="K486" i="28" s="1"/>
  <c r="D485" i="28"/>
  <c r="C485" i="28"/>
  <c r="B485" i="28"/>
  <c r="J485" i="28" s="1"/>
  <c r="D484" i="28"/>
  <c r="C484" i="28"/>
  <c r="B484" i="28"/>
  <c r="D483" i="28"/>
  <c r="C483" i="28"/>
  <c r="B483" i="28"/>
  <c r="J483" i="28" s="1"/>
  <c r="D482" i="28"/>
  <c r="C482" i="28"/>
  <c r="B482" i="28"/>
  <c r="D481" i="28"/>
  <c r="C481" i="28"/>
  <c r="B481" i="28"/>
  <c r="J481" i="28" s="1"/>
  <c r="D480" i="28"/>
  <c r="C480" i="28"/>
  <c r="B480" i="28"/>
  <c r="D479" i="28"/>
  <c r="C479" i="28"/>
  <c r="B479" i="28"/>
  <c r="D478" i="28"/>
  <c r="C478" i="28"/>
  <c r="B478" i="28"/>
  <c r="D477" i="28"/>
  <c r="C477" i="28"/>
  <c r="B477" i="28"/>
  <c r="J477" i="28" s="1"/>
  <c r="D476" i="28"/>
  <c r="C476" i="28"/>
  <c r="B476" i="28"/>
  <c r="K476" i="28" s="1"/>
  <c r="D475" i="28"/>
  <c r="C475" i="28"/>
  <c r="B475" i="28"/>
  <c r="J475" i="28" s="1"/>
  <c r="D474" i="28"/>
  <c r="E474" i="28" s="1"/>
  <c r="C474" i="28"/>
  <c r="B474" i="28"/>
  <c r="D473" i="28"/>
  <c r="C473" i="28"/>
  <c r="B473" i="28"/>
  <c r="J473" i="28" s="1"/>
  <c r="D472" i="28"/>
  <c r="C472" i="28"/>
  <c r="B472" i="28"/>
  <c r="K472" i="28" s="1"/>
  <c r="D471" i="28"/>
  <c r="C471" i="28"/>
  <c r="B471" i="28"/>
  <c r="D470" i="28"/>
  <c r="E470" i="28" s="1"/>
  <c r="C470" i="28"/>
  <c r="B470" i="28"/>
  <c r="D469" i="28"/>
  <c r="C469" i="28"/>
  <c r="B469" i="28"/>
  <c r="D468" i="28"/>
  <c r="C468" i="28"/>
  <c r="B468" i="28"/>
  <c r="D467" i="28"/>
  <c r="C467" i="28"/>
  <c r="B467" i="28"/>
  <c r="D466" i="28"/>
  <c r="C466" i="28"/>
  <c r="B466" i="28"/>
  <c r="K466" i="28" s="1"/>
  <c r="D465" i="28"/>
  <c r="E465" i="28" s="1"/>
  <c r="N465" i="28" s="1"/>
  <c r="C465" i="28"/>
  <c r="B465" i="28"/>
  <c r="J465" i="28" s="1"/>
  <c r="D464" i="28"/>
  <c r="E464" i="28" s="1"/>
  <c r="C464" i="28"/>
  <c r="B464" i="28"/>
  <c r="D463" i="28"/>
  <c r="C463" i="28"/>
  <c r="B463" i="28"/>
  <c r="L463" i="28" s="1"/>
  <c r="D462" i="28"/>
  <c r="C462" i="28"/>
  <c r="B462" i="28"/>
  <c r="D461" i="28"/>
  <c r="C461" i="28"/>
  <c r="B461" i="28"/>
  <c r="J461" i="28" s="1"/>
  <c r="D460" i="28"/>
  <c r="C460" i="28"/>
  <c r="B460" i="28"/>
  <c r="D459" i="28"/>
  <c r="C459" i="28"/>
  <c r="B459" i="28"/>
  <c r="D458" i="28"/>
  <c r="C458" i="28"/>
  <c r="B458" i="28"/>
  <c r="D457" i="28"/>
  <c r="C457" i="28"/>
  <c r="B457" i="28"/>
  <c r="D456" i="28"/>
  <c r="C456" i="28"/>
  <c r="B456" i="28"/>
  <c r="D455" i="28"/>
  <c r="C455" i="28"/>
  <c r="B455" i="28"/>
  <c r="D454" i="28"/>
  <c r="C454" i="28"/>
  <c r="B454" i="28"/>
  <c r="D453" i="28"/>
  <c r="C453" i="28"/>
  <c r="B453" i="28"/>
  <c r="D452" i="28"/>
  <c r="E452" i="28" s="1"/>
  <c r="C452" i="28"/>
  <c r="B452" i="28"/>
  <c r="K452" i="28" s="1"/>
  <c r="D451" i="28"/>
  <c r="C451" i="28"/>
  <c r="B451" i="28"/>
  <c r="L451" i="28" s="1"/>
  <c r="D450" i="28"/>
  <c r="C450" i="28"/>
  <c r="B450" i="28"/>
  <c r="D449" i="28"/>
  <c r="C449" i="28"/>
  <c r="B449" i="28"/>
  <c r="D448" i="28"/>
  <c r="C448" i="28"/>
  <c r="B448" i="28"/>
  <c r="K448" i="28" s="1"/>
  <c r="D447" i="28"/>
  <c r="C447" i="28"/>
  <c r="B447" i="28"/>
  <c r="L447" i="28" s="1"/>
  <c r="D446" i="28"/>
  <c r="C446" i="28"/>
  <c r="B446" i="28"/>
  <c r="D445" i="28"/>
  <c r="C445" i="28"/>
  <c r="B445" i="28"/>
  <c r="J445" i="28" s="1"/>
  <c r="D444" i="28"/>
  <c r="C444" i="28"/>
  <c r="B444" i="28"/>
  <c r="D443" i="28"/>
  <c r="C443" i="28"/>
  <c r="B443" i="28"/>
  <c r="L443" i="28" s="1"/>
  <c r="D442" i="28"/>
  <c r="C442" i="28"/>
  <c r="B442" i="28"/>
  <c r="L442" i="28" s="1"/>
  <c r="D441" i="28"/>
  <c r="C441" i="28"/>
  <c r="B441" i="28"/>
  <c r="J441" i="28" s="1"/>
  <c r="D440" i="28"/>
  <c r="C440" i="28"/>
  <c r="B440" i="28"/>
  <c r="K440" i="28" s="1"/>
  <c r="D439" i="28"/>
  <c r="C439" i="28"/>
  <c r="B439" i="28"/>
  <c r="D438" i="28"/>
  <c r="C438" i="28"/>
  <c r="B438" i="28"/>
  <c r="D437" i="28"/>
  <c r="C437" i="28"/>
  <c r="B437" i="28"/>
  <c r="J437" i="28" s="1"/>
  <c r="D436" i="28"/>
  <c r="C436" i="28"/>
  <c r="B436" i="28"/>
  <c r="K436" i="28" s="1"/>
  <c r="D435" i="28"/>
  <c r="C435" i="28"/>
  <c r="B435" i="28"/>
  <c r="L435" i="28" s="1"/>
  <c r="D434" i="28"/>
  <c r="C434" i="28"/>
  <c r="B434" i="28"/>
  <c r="L434" i="28" s="1"/>
  <c r="D433" i="28"/>
  <c r="E433" i="28" s="1"/>
  <c r="C433" i="28"/>
  <c r="B433" i="28"/>
  <c r="J433" i="28" s="1"/>
  <c r="D432" i="28"/>
  <c r="C432" i="28"/>
  <c r="B432" i="28"/>
  <c r="D431" i="28"/>
  <c r="C431" i="28"/>
  <c r="B431" i="28"/>
  <c r="D430" i="28"/>
  <c r="C430" i="28"/>
  <c r="B430" i="28"/>
  <c r="D429" i="28"/>
  <c r="C429" i="28"/>
  <c r="B429" i="28"/>
  <c r="D428" i="28"/>
  <c r="C428" i="28"/>
  <c r="B428" i="28"/>
  <c r="D427" i="28"/>
  <c r="C427" i="28"/>
  <c r="B427" i="28"/>
  <c r="D426" i="28"/>
  <c r="C426" i="28"/>
  <c r="B426" i="28"/>
  <c r="D425" i="28"/>
  <c r="C425" i="28"/>
  <c r="B425" i="28"/>
  <c r="D424" i="28"/>
  <c r="C424" i="28"/>
  <c r="B424" i="28"/>
  <c r="D423" i="28"/>
  <c r="C423" i="28"/>
  <c r="B423" i="28"/>
  <c r="D422" i="28"/>
  <c r="C422" i="28"/>
  <c r="B422" i="28"/>
  <c r="D421" i="28"/>
  <c r="C421" i="28"/>
  <c r="B421" i="28"/>
  <c r="D420" i="28"/>
  <c r="C420" i="28"/>
  <c r="B420" i="28"/>
  <c r="D419" i="28"/>
  <c r="C419" i="28"/>
  <c r="B419" i="28"/>
  <c r="D418" i="28"/>
  <c r="C418" i="28"/>
  <c r="B418" i="28"/>
  <c r="D417" i="28"/>
  <c r="C417" i="28"/>
  <c r="B417" i="28"/>
  <c r="D416" i="28"/>
  <c r="C416" i="28"/>
  <c r="B416" i="28"/>
  <c r="D415" i="28"/>
  <c r="C415" i="28"/>
  <c r="B415" i="28"/>
  <c r="D414" i="28"/>
  <c r="C414" i="28"/>
  <c r="B414" i="28"/>
  <c r="D413" i="28"/>
  <c r="C413" i="28"/>
  <c r="B413" i="28"/>
  <c r="D412" i="28"/>
  <c r="C412" i="28"/>
  <c r="B412" i="28"/>
  <c r="D411" i="28"/>
  <c r="C411" i="28"/>
  <c r="B411" i="28"/>
  <c r="D410" i="28"/>
  <c r="C410" i="28"/>
  <c r="B410" i="28"/>
  <c r="D409" i="28"/>
  <c r="C409" i="28"/>
  <c r="B409" i="28"/>
  <c r="D408" i="28"/>
  <c r="E408" i="28" s="1"/>
  <c r="C408" i="28"/>
  <c r="B408" i="28"/>
  <c r="D407" i="28"/>
  <c r="C407" i="28"/>
  <c r="B407" i="28"/>
  <c r="D406" i="28"/>
  <c r="C406" i="28"/>
  <c r="B406" i="28"/>
  <c r="D405" i="28"/>
  <c r="C405" i="28"/>
  <c r="B405" i="28"/>
  <c r="J405" i="28" s="1"/>
  <c r="D404" i="28"/>
  <c r="C404" i="28"/>
  <c r="B404" i="28"/>
  <c r="K404" i="28" s="1"/>
  <c r="D403" i="28"/>
  <c r="C403" i="28"/>
  <c r="E403" i="28" s="1"/>
  <c r="M403" i="28" s="1"/>
  <c r="P403" i="28" s="1"/>
  <c r="B403" i="28"/>
  <c r="J403" i="28" s="1"/>
  <c r="D402" i="28"/>
  <c r="E402" i="28" s="1"/>
  <c r="C402" i="28"/>
  <c r="B402" i="28"/>
  <c r="D401" i="28"/>
  <c r="C401" i="28"/>
  <c r="B401" i="28"/>
  <c r="D400" i="28"/>
  <c r="E400" i="28" s="1"/>
  <c r="C400" i="28"/>
  <c r="B400" i="28"/>
  <c r="D399" i="28"/>
  <c r="C399" i="28"/>
  <c r="B399" i="28"/>
  <c r="D398" i="28"/>
  <c r="E398" i="28" s="1"/>
  <c r="N398" i="28" s="1"/>
  <c r="C398" i="28"/>
  <c r="B398" i="28"/>
  <c r="D397" i="28"/>
  <c r="C397" i="28"/>
  <c r="B397" i="28"/>
  <c r="D396" i="28"/>
  <c r="C396" i="28"/>
  <c r="B396" i="28"/>
  <c r="D395" i="28"/>
  <c r="C395" i="28"/>
  <c r="B395" i="28"/>
  <c r="J395" i="28" s="1"/>
  <c r="D394" i="28"/>
  <c r="C394" i="28"/>
  <c r="B394" i="28"/>
  <c r="D393" i="28"/>
  <c r="C393" i="28"/>
  <c r="B393" i="28"/>
  <c r="D392" i="28"/>
  <c r="C392" i="28"/>
  <c r="B392" i="28"/>
  <c r="D391" i="28"/>
  <c r="C391" i="28"/>
  <c r="E391" i="28" s="1"/>
  <c r="B391" i="28"/>
  <c r="D390" i="28"/>
  <c r="E390" i="28" s="1"/>
  <c r="C390" i="28"/>
  <c r="B390" i="28"/>
  <c r="D389" i="28"/>
  <c r="C389" i="28"/>
  <c r="B389" i="28"/>
  <c r="D388" i="28"/>
  <c r="E388" i="28" s="1"/>
  <c r="C388" i="28"/>
  <c r="B388" i="28"/>
  <c r="D387" i="28"/>
  <c r="C387" i="28"/>
  <c r="B387" i="28"/>
  <c r="D386" i="28"/>
  <c r="C386" i="28"/>
  <c r="B386" i="28"/>
  <c r="D385" i="28"/>
  <c r="C385" i="28"/>
  <c r="B385" i="28"/>
  <c r="D384" i="28"/>
  <c r="C384" i="28"/>
  <c r="B384" i="28"/>
  <c r="D383" i="28"/>
  <c r="C383" i="28"/>
  <c r="B383" i="28"/>
  <c r="D382" i="28"/>
  <c r="C382" i="28"/>
  <c r="B382" i="28"/>
  <c r="D381" i="28"/>
  <c r="C381" i="28"/>
  <c r="B381" i="28"/>
  <c r="D380" i="28"/>
  <c r="C380" i="28"/>
  <c r="B380" i="28"/>
  <c r="D379" i="28"/>
  <c r="C379" i="28"/>
  <c r="B379" i="28"/>
  <c r="J379" i="28" s="1"/>
  <c r="D378" i="28"/>
  <c r="C378" i="28"/>
  <c r="B378" i="28"/>
  <c r="D377" i="28"/>
  <c r="E377" i="28" s="1"/>
  <c r="C377" i="28"/>
  <c r="B377" i="28"/>
  <c r="J377" i="28" s="1"/>
  <c r="D376" i="28"/>
  <c r="C376" i="28"/>
  <c r="B376" i="28"/>
  <c r="K376" i="28" s="1"/>
  <c r="D375" i="28"/>
  <c r="C375" i="28"/>
  <c r="B375" i="28"/>
  <c r="J375" i="28" s="1"/>
  <c r="D374" i="28"/>
  <c r="C374" i="28"/>
  <c r="B374" i="28"/>
  <c r="D373" i="28"/>
  <c r="C373" i="28"/>
  <c r="B373" i="28"/>
  <c r="D372" i="28"/>
  <c r="C372" i="28"/>
  <c r="B372" i="28"/>
  <c r="K372" i="28" s="1"/>
  <c r="D371" i="28"/>
  <c r="C371" i="28"/>
  <c r="B371" i="28"/>
  <c r="J371" i="28" s="1"/>
  <c r="D370" i="28"/>
  <c r="C370" i="28"/>
  <c r="B370" i="28"/>
  <c r="D369" i="28"/>
  <c r="C369" i="28"/>
  <c r="B369" i="28"/>
  <c r="J369" i="28" s="1"/>
  <c r="D368" i="28"/>
  <c r="E368" i="28" s="1"/>
  <c r="C368" i="28"/>
  <c r="B368" i="28"/>
  <c r="K368" i="28" s="1"/>
  <c r="D367" i="28"/>
  <c r="C367" i="28"/>
  <c r="B367" i="28"/>
  <c r="J367" i="28" s="1"/>
  <c r="D366" i="28"/>
  <c r="C366" i="28"/>
  <c r="B366" i="28"/>
  <c r="D365" i="28"/>
  <c r="E365" i="28" s="1"/>
  <c r="C365" i="28"/>
  <c r="B365" i="28"/>
  <c r="J365" i="28" s="1"/>
  <c r="D364" i="28"/>
  <c r="C364" i="28"/>
  <c r="B364" i="28"/>
  <c r="D363" i="28"/>
  <c r="C363" i="28"/>
  <c r="B363" i="28"/>
  <c r="D362" i="28"/>
  <c r="C362" i="28"/>
  <c r="B362" i="28"/>
  <c r="D361" i="28"/>
  <c r="C361" i="28"/>
  <c r="B361" i="28"/>
  <c r="J361" i="28" s="1"/>
  <c r="D360" i="28"/>
  <c r="C360" i="28"/>
  <c r="B360" i="28"/>
  <c r="K360" i="28" s="1"/>
  <c r="D359" i="28"/>
  <c r="C359" i="28"/>
  <c r="B359" i="28"/>
  <c r="J359" i="28" s="1"/>
  <c r="D358" i="28"/>
  <c r="C358" i="28"/>
  <c r="B358" i="28"/>
  <c r="D357" i="28"/>
  <c r="C357" i="28"/>
  <c r="B357" i="28"/>
  <c r="D356" i="28"/>
  <c r="C356" i="28"/>
  <c r="B356" i="28"/>
  <c r="K356" i="28" s="1"/>
  <c r="D355" i="28"/>
  <c r="E355" i="28" s="1"/>
  <c r="M355" i="28" s="1"/>
  <c r="C355" i="28"/>
  <c r="B355" i="28"/>
  <c r="J355" i="28" s="1"/>
  <c r="D354" i="28"/>
  <c r="C354" i="28"/>
  <c r="B354" i="28"/>
  <c r="D353" i="28"/>
  <c r="C353" i="28"/>
  <c r="B353" i="28"/>
  <c r="D352" i="28"/>
  <c r="C352" i="28"/>
  <c r="B352" i="28"/>
  <c r="D351" i="28"/>
  <c r="C351" i="28"/>
  <c r="B351" i="28"/>
  <c r="D350" i="28"/>
  <c r="C350" i="28"/>
  <c r="B350" i="28"/>
  <c r="D349" i="28"/>
  <c r="C349" i="28"/>
  <c r="B349" i="28"/>
  <c r="L349" i="28" s="1"/>
  <c r="D348" i="28"/>
  <c r="C348" i="28"/>
  <c r="B348" i="28"/>
  <c r="K348" i="28" s="1"/>
  <c r="D347" i="28"/>
  <c r="C347" i="28"/>
  <c r="B347" i="28"/>
  <c r="J347" i="28" s="1"/>
  <c r="D346" i="28"/>
  <c r="C346" i="28"/>
  <c r="B346" i="28"/>
  <c r="D345" i="28"/>
  <c r="C345" i="28"/>
  <c r="B345" i="28"/>
  <c r="D344" i="28"/>
  <c r="C344" i="28"/>
  <c r="B344" i="28"/>
  <c r="K344" i="28" s="1"/>
  <c r="D343" i="28"/>
  <c r="C343" i="28"/>
  <c r="B343" i="28"/>
  <c r="J343" i="28" s="1"/>
  <c r="D342" i="28"/>
  <c r="C342" i="28"/>
  <c r="B342" i="28"/>
  <c r="D341" i="28"/>
  <c r="C341" i="28"/>
  <c r="B341" i="28"/>
  <c r="J341" i="28" s="1"/>
  <c r="D340" i="28"/>
  <c r="C340" i="28"/>
  <c r="B340" i="28"/>
  <c r="K340" i="28" s="1"/>
  <c r="D339" i="28"/>
  <c r="E339" i="28" s="1"/>
  <c r="M339" i="28" s="1"/>
  <c r="C339" i="28"/>
  <c r="B339" i="28"/>
  <c r="J339" i="28" s="1"/>
  <c r="D338" i="28"/>
  <c r="C338" i="28"/>
  <c r="B338" i="28"/>
  <c r="D337" i="28"/>
  <c r="C337" i="28"/>
  <c r="B337" i="28"/>
  <c r="J337" i="28" s="1"/>
  <c r="D336" i="28"/>
  <c r="C336" i="28"/>
  <c r="B336" i="28"/>
  <c r="K336" i="28" s="1"/>
  <c r="D335" i="28"/>
  <c r="C335" i="28"/>
  <c r="B335" i="28"/>
  <c r="D334" i="28"/>
  <c r="C334" i="28"/>
  <c r="B334" i="28"/>
  <c r="D333" i="28"/>
  <c r="C333" i="28"/>
  <c r="B333" i="28"/>
  <c r="D332" i="28"/>
  <c r="E332" i="28" s="1"/>
  <c r="C332" i="28"/>
  <c r="B332" i="28"/>
  <c r="D331" i="28"/>
  <c r="C331" i="28"/>
  <c r="B331" i="28"/>
  <c r="D330" i="28"/>
  <c r="C330" i="28"/>
  <c r="B330" i="28"/>
  <c r="D329" i="28"/>
  <c r="C329" i="28"/>
  <c r="B329" i="28"/>
  <c r="D328" i="28"/>
  <c r="C328" i="28"/>
  <c r="B328" i="28"/>
  <c r="D327" i="28"/>
  <c r="C327" i="28"/>
  <c r="B327" i="28"/>
  <c r="D326" i="28"/>
  <c r="C326" i="28"/>
  <c r="B326" i="28"/>
  <c r="D325" i="28"/>
  <c r="C325" i="28"/>
  <c r="B325" i="28"/>
  <c r="J325" i="28" s="1"/>
  <c r="D324" i="28"/>
  <c r="C324" i="28"/>
  <c r="B324" i="28"/>
  <c r="J324" i="28" s="1"/>
  <c r="D323" i="28"/>
  <c r="C323" i="28"/>
  <c r="B323" i="28"/>
  <c r="J323" i="28" s="1"/>
  <c r="D322" i="28"/>
  <c r="C322" i="28"/>
  <c r="B322" i="28"/>
  <c r="D321" i="28"/>
  <c r="C321" i="28"/>
  <c r="B321" i="28"/>
  <c r="L321" i="28" s="1"/>
  <c r="D320" i="28"/>
  <c r="C320" i="28"/>
  <c r="B320" i="28"/>
  <c r="J320" i="28" s="1"/>
  <c r="D319" i="28"/>
  <c r="C319" i="28"/>
  <c r="B319" i="28"/>
  <c r="J319" i="28" s="1"/>
  <c r="D318" i="28"/>
  <c r="C318" i="28"/>
  <c r="B318" i="28"/>
  <c r="D317" i="28"/>
  <c r="C317" i="28"/>
  <c r="B317" i="28"/>
  <c r="J317" i="28" s="1"/>
  <c r="D316" i="28"/>
  <c r="C316" i="28"/>
  <c r="B316" i="28"/>
  <c r="D315" i="28"/>
  <c r="C315" i="28"/>
  <c r="B315" i="28"/>
  <c r="D314" i="28"/>
  <c r="C314" i="28"/>
  <c r="B314" i="28"/>
  <c r="D313" i="28"/>
  <c r="C313" i="28"/>
  <c r="B313" i="28"/>
  <c r="D312" i="28"/>
  <c r="C312" i="28"/>
  <c r="B312" i="28"/>
  <c r="D311" i="28"/>
  <c r="C311" i="28"/>
  <c r="B311" i="28"/>
  <c r="J311" i="28" s="1"/>
  <c r="D310" i="28"/>
  <c r="C310" i="28"/>
  <c r="B310" i="28"/>
  <c r="D309" i="28"/>
  <c r="C309" i="28"/>
  <c r="B309" i="28"/>
  <c r="J309" i="28" s="1"/>
  <c r="D308" i="28"/>
  <c r="C308" i="28"/>
  <c r="B308" i="28"/>
  <c r="J308" i="28" s="1"/>
  <c r="D307" i="28"/>
  <c r="E307" i="28" s="1"/>
  <c r="C307" i="28"/>
  <c r="B307" i="28"/>
  <c r="D306" i="28"/>
  <c r="C306" i="28"/>
  <c r="B306" i="28"/>
  <c r="D305" i="28"/>
  <c r="C305" i="28"/>
  <c r="B305" i="28"/>
  <c r="D304" i="28"/>
  <c r="C304" i="28"/>
  <c r="B304" i="28"/>
  <c r="D303" i="28"/>
  <c r="E303" i="28" s="1"/>
  <c r="M303" i="28" s="1"/>
  <c r="C303" i="28"/>
  <c r="B303" i="28"/>
  <c r="J303" i="28" s="1"/>
  <c r="D302" i="28"/>
  <c r="C302" i="28"/>
  <c r="B302" i="28"/>
  <c r="D301" i="28"/>
  <c r="C301" i="28"/>
  <c r="B301" i="28"/>
  <c r="J301" i="28" s="1"/>
  <c r="D300" i="28"/>
  <c r="C300" i="28"/>
  <c r="B300" i="28"/>
  <c r="J300" i="28" s="1"/>
  <c r="D299" i="28"/>
  <c r="C299" i="28"/>
  <c r="B299" i="28"/>
  <c r="J299" i="28" s="1"/>
  <c r="D298" i="28"/>
  <c r="C298" i="28"/>
  <c r="B298" i="28"/>
  <c r="D297" i="28"/>
  <c r="C297" i="28"/>
  <c r="B297" i="28"/>
  <c r="J297" i="28" s="1"/>
  <c r="D296" i="28"/>
  <c r="C296" i="28"/>
  <c r="B296" i="28"/>
  <c r="D295" i="28"/>
  <c r="E295" i="28" s="1"/>
  <c r="M295" i="28" s="1"/>
  <c r="C295" i="28"/>
  <c r="B295" i="28"/>
  <c r="J295" i="28" s="1"/>
  <c r="D294" i="28"/>
  <c r="C294" i="28"/>
  <c r="B294" i="28"/>
  <c r="D293" i="28"/>
  <c r="C293" i="28"/>
  <c r="B293" i="28"/>
  <c r="J293" i="28" s="1"/>
  <c r="D292" i="28"/>
  <c r="C292" i="28"/>
  <c r="B292" i="28"/>
  <c r="D291" i="28"/>
  <c r="C291" i="28"/>
  <c r="B291" i="28"/>
  <c r="J291" i="28" s="1"/>
  <c r="D290" i="28"/>
  <c r="C290" i="28"/>
  <c r="B290" i="28"/>
  <c r="D289" i="28"/>
  <c r="C289" i="28"/>
  <c r="B289" i="28"/>
  <c r="J289" i="28" s="1"/>
  <c r="D288" i="28"/>
  <c r="C288" i="28"/>
  <c r="B288" i="28"/>
  <c r="J288" i="28" s="1"/>
  <c r="D287" i="28"/>
  <c r="E287" i="28" s="1"/>
  <c r="M287" i="28" s="1"/>
  <c r="C287" i="28"/>
  <c r="B287" i="28"/>
  <c r="J287" i="28" s="1"/>
  <c r="D286" i="28"/>
  <c r="C286" i="28"/>
  <c r="B286" i="28"/>
  <c r="D285" i="28"/>
  <c r="C285" i="28"/>
  <c r="B285" i="28"/>
  <c r="L285" i="28" s="1"/>
  <c r="D284" i="28"/>
  <c r="C284" i="28"/>
  <c r="B284" i="28"/>
  <c r="D283" i="28"/>
  <c r="C283" i="28"/>
  <c r="B283" i="28"/>
  <c r="D282" i="28"/>
  <c r="E282" i="28" s="1"/>
  <c r="C282" i="28"/>
  <c r="B282" i="28"/>
  <c r="D281" i="28"/>
  <c r="C281" i="28"/>
  <c r="B281" i="28"/>
  <c r="D280" i="28"/>
  <c r="C280" i="28"/>
  <c r="B280" i="28"/>
  <c r="D279" i="28"/>
  <c r="C279" i="28"/>
  <c r="B279" i="28"/>
  <c r="J279" i="28" s="1"/>
  <c r="D278" i="28"/>
  <c r="E278" i="28" s="1"/>
  <c r="C278" i="28"/>
  <c r="B278" i="28"/>
  <c r="J278" i="28" s="1"/>
  <c r="D277" i="28"/>
  <c r="C277" i="28"/>
  <c r="B277" i="28"/>
  <c r="D276" i="28"/>
  <c r="C276" i="28"/>
  <c r="B276" i="28"/>
  <c r="D275" i="28"/>
  <c r="C275" i="28"/>
  <c r="B275" i="28"/>
  <c r="D274" i="28"/>
  <c r="C274" i="28"/>
  <c r="B274" i="28"/>
  <c r="D273" i="28"/>
  <c r="C273" i="28"/>
  <c r="B273" i="28"/>
  <c r="D272" i="28"/>
  <c r="C272" i="28"/>
  <c r="B272" i="28"/>
  <c r="D271" i="28"/>
  <c r="C271" i="28"/>
  <c r="B271" i="28"/>
  <c r="D270" i="28"/>
  <c r="E270" i="28" s="1"/>
  <c r="C270" i="28"/>
  <c r="B270" i="28"/>
  <c r="D269" i="28"/>
  <c r="C269" i="28"/>
  <c r="B269" i="28"/>
  <c r="D268" i="28"/>
  <c r="C268" i="28"/>
  <c r="B268" i="28"/>
  <c r="D267" i="28"/>
  <c r="C267" i="28"/>
  <c r="B267" i="28"/>
  <c r="D266" i="28"/>
  <c r="E266" i="28" s="1"/>
  <c r="C266" i="28"/>
  <c r="B266" i="28"/>
  <c r="D265" i="28"/>
  <c r="C265" i="28"/>
  <c r="B265" i="28"/>
  <c r="D264" i="28"/>
  <c r="C264" i="28"/>
  <c r="B264" i="28"/>
  <c r="D263" i="28"/>
  <c r="C263" i="28"/>
  <c r="B263" i="28"/>
  <c r="D262" i="28"/>
  <c r="E262" i="28" s="1"/>
  <c r="C262" i="28"/>
  <c r="B262" i="28"/>
  <c r="D261" i="28"/>
  <c r="C261" i="28"/>
  <c r="B261" i="28"/>
  <c r="D260" i="28"/>
  <c r="C260" i="28"/>
  <c r="B260" i="28"/>
  <c r="D259" i="28"/>
  <c r="C259" i="28"/>
  <c r="B259" i="28"/>
  <c r="D258" i="28"/>
  <c r="E258" i="28" s="1"/>
  <c r="C258" i="28"/>
  <c r="B258" i="28"/>
  <c r="D257" i="28"/>
  <c r="C257" i="28"/>
  <c r="B257" i="28"/>
  <c r="D256" i="28"/>
  <c r="C256" i="28"/>
  <c r="B256" i="28"/>
  <c r="D255" i="28"/>
  <c r="C255" i="28"/>
  <c r="B255" i="28"/>
  <c r="D254" i="28"/>
  <c r="E254" i="28" s="1"/>
  <c r="C254" i="28"/>
  <c r="B254" i="28"/>
  <c r="D253" i="28"/>
  <c r="C253" i="28"/>
  <c r="B253" i="28"/>
  <c r="D252" i="28"/>
  <c r="C252" i="28"/>
  <c r="B252" i="28"/>
  <c r="D251" i="28"/>
  <c r="C251" i="28"/>
  <c r="B251" i="28"/>
  <c r="D250" i="28"/>
  <c r="C250" i="28"/>
  <c r="B250" i="28"/>
  <c r="D249" i="28"/>
  <c r="C249" i="28"/>
  <c r="B249" i="28"/>
  <c r="L249" i="28" s="1"/>
  <c r="D248" i="28"/>
  <c r="C248" i="28"/>
  <c r="B248" i="28"/>
  <c r="J248" i="28" s="1"/>
  <c r="D247" i="28"/>
  <c r="C247" i="28"/>
  <c r="B247" i="28"/>
  <c r="J247" i="28" s="1"/>
  <c r="D246" i="28"/>
  <c r="C246" i="28"/>
  <c r="B246" i="28"/>
  <c r="J246" i="28" s="1"/>
  <c r="D245" i="28"/>
  <c r="C245" i="28"/>
  <c r="B245" i="28"/>
  <c r="D244" i="28"/>
  <c r="E244" i="28" s="1"/>
  <c r="C244" i="28"/>
  <c r="B244" i="28"/>
  <c r="D243" i="28"/>
  <c r="C243" i="28"/>
  <c r="B243" i="28"/>
  <c r="D242" i="28"/>
  <c r="C242" i="28"/>
  <c r="B242" i="28"/>
  <c r="D241" i="28"/>
  <c r="C241" i="28"/>
  <c r="B241" i="28"/>
  <c r="D240" i="28"/>
  <c r="C240" i="28"/>
  <c r="B240" i="28"/>
  <c r="J240" i="28" s="1"/>
  <c r="D239" i="28"/>
  <c r="C239" i="28"/>
  <c r="B239" i="28"/>
  <c r="J239" i="28" s="1"/>
  <c r="D238" i="28"/>
  <c r="E238" i="28" s="1"/>
  <c r="C238" i="28"/>
  <c r="B238" i="28"/>
  <c r="J238" i="28" s="1"/>
  <c r="D237" i="28"/>
  <c r="C237" i="28"/>
  <c r="B237" i="28"/>
  <c r="L237" i="28" s="1"/>
  <c r="D236" i="28"/>
  <c r="C236" i="28"/>
  <c r="B236" i="28"/>
  <c r="J236" i="28" s="1"/>
  <c r="D235" i="28"/>
  <c r="C235" i="28"/>
  <c r="B235" i="28"/>
  <c r="D234" i="28"/>
  <c r="E234" i="28" s="1"/>
  <c r="O234" i="28" s="1"/>
  <c r="C234" i="28"/>
  <c r="B234" i="28"/>
  <c r="D233" i="28"/>
  <c r="C233" i="28"/>
  <c r="B233" i="28"/>
  <c r="D232" i="28"/>
  <c r="C232" i="28"/>
  <c r="B232" i="28"/>
  <c r="D231" i="28"/>
  <c r="C231" i="28"/>
  <c r="B231" i="28"/>
  <c r="D230" i="28"/>
  <c r="C230" i="28"/>
  <c r="B230" i="28"/>
  <c r="J230" i="28" s="1"/>
  <c r="D229" i="28"/>
  <c r="C229" i="28"/>
  <c r="B229" i="28"/>
  <c r="D228" i="28"/>
  <c r="C228" i="28"/>
  <c r="B228" i="28"/>
  <c r="J228" i="28" s="1"/>
  <c r="D227" i="28"/>
  <c r="C227" i="28"/>
  <c r="B227" i="28"/>
  <c r="J227" i="28" s="1"/>
  <c r="D226" i="28"/>
  <c r="E226" i="28" s="1"/>
  <c r="C226" i="28"/>
  <c r="B226" i="28"/>
  <c r="D225" i="28"/>
  <c r="C225" i="28"/>
  <c r="B225" i="28"/>
  <c r="L225" i="28" s="1"/>
  <c r="D224" i="28"/>
  <c r="C224" i="28"/>
  <c r="B224" i="28"/>
  <c r="L224" i="28" s="1"/>
  <c r="D223" i="28"/>
  <c r="C223" i="28"/>
  <c r="B223" i="28"/>
  <c r="D222" i="28"/>
  <c r="C222" i="28"/>
  <c r="B222" i="28"/>
  <c r="D221" i="28"/>
  <c r="C221" i="28"/>
  <c r="B221" i="28"/>
  <c r="D220" i="28"/>
  <c r="C220" i="28"/>
  <c r="B220" i="28"/>
  <c r="D219" i="28"/>
  <c r="C219" i="28"/>
  <c r="B219" i="28"/>
  <c r="J219" i="28" s="1"/>
  <c r="D218" i="28"/>
  <c r="C218" i="28"/>
  <c r="B218" i="28"/>
  <c r="J218" i="28" s="1"/>
  <c r="D217" i="28"/>
  <c r="C217" i="28"/>
  <c r="B217" i="28"/>
  <c r="L217" i="28" s="1"/>
  <c r="D216" i="28"/>
  <c r="C216" i="28"/>
  <c r="B216" i="28"/>
  <c r="L216" i="28" s="1"/>
  <c r="D215" i="28"/>
  <c r="C215" i="28"/>
  <c r="B215" i="28"/>
  <c r="J215" i="28" s="1"/>
  <c r="D214" i="28"/>
  <c r="C214" i="28"/>
  <c r="B214" i="28"/>
  <c r="D213" i="28"/>
  <c r="C213" i="28"/>
  <c r="B213" i="28"/>
  <c r="D212" i="28"/>
  <c r="C212" i="28"/>
  <c r="B212" i="28"/>
  <c r="D211" i="28"/>
  <c r="C211" i="28"/>
  <c r="B211" i="28"/>
  <c r="D210" i="28"/>
  <c r="C210" i="28"/>
  <c r="B210" i="28"/>
  <c r="D209" i="28"/>
  <c r="C209" i="28"/>
  <c r="B209" i="28"/>
  <c r="D208" i="28"/>
  <c r="C208" i="28"/>
  <c r="B208" i="28"/>
  <c r="D207" i="28"/>
  <c r="C207" i="28"/>
  <c r="B207" i="28"/>
  <c r="J207" i="28" s="1"/>
  <c r="D206" i="28"/>
  <c r="C206" i="28"/>
  <c r="B206" i="28"/>
  <c r="D205" i="28"/>
  <c r="C205" i="28"/>
  <c r="B205" i="28"/>
  <c r="L205" i="28" s="1"/>
  <c r="D204" i="28"/>
  <c r="C204" i="28"/>
  <c r="B204" i="28"/>
  <c r="L204" i="28" s="1"/>
  <c r="D203" i="28"/>
  <c r="C203" i="28"/>
  <c r="B203" i="28"/>
  <c r="J203" i="28" s="1"/>
  <c r="D202" i="28"/>
  <c r="E202" i="28" s="1"/>
  <c r="C202" i="28"/>
  <c r="B202" i="28"/>
  <c r="J202" i="28" s="1"/>
  <c r="D201" i="28"/>
  <c r="C201" i="28"/>
  <c r="B201" i="28"/>
  <c r="L201" i="28" s="1"/>
  <c r="D200" i="28"/>
  <c r="C200" i="28"/>
  <c r="B200" i="28"/>
  <c r="D199" i="28"/>
  <c r="C199" i="28"/>
  <c r="B199" i="28"/>
  <c r="D198" i="28"/>
  <c r="C198" i="28"/>
  <c r="B198" i="28"/>
  <c r="D197" i="28"/>
  <c r="C197" i="28"/>
  <c r="B197" i="28"/>
  <c r="D196" i="28"/>
  <c r="C196" i="28"/>
  <c r="B196" i="28"/>
  <c r="D195" i="28"/>
  <c r="C195" i="28"/>
  <c r="B195" i="28"/>
  <c r="D194" i="28"/>
  <c r="C194" i="28"/>
  <c r="B194" i="28"/>
  <c r="D193" i="28"/>
  <c r="C193" i="28"/>
  <c r="B193" i="28"/>
  <c r="D192" i="28"/>
  <c r="C192" i="28"/>
  <c r="B192" i="28"/>
  <c r="D191" i="28"/>
  <c r="E191" i="28" s="1"/>
  <c r="C191" i="28"/>
  <c r="B191" i="28"/>
  <c r="D190" i="28"/>
  <c r="C190" i="28"/>
  <c r="B190" i="28"/>
  <c r="J190" i="28" s="1"/>
  <c r="D189" i="28"/>
  <c r="C189" i="28"/>
  <c r="B189" i="28"/>
  <c r="L189" i="28" s="1"/>
  <c r="D188" i="28"/>
  <c r="C188" i="28"/>
  <c r="B188" i="28"/>
  <c r="J188" i="28" s="1"/>
  <c r="D187" i="28"/>
  <c r="C187" i="28"/>
  <c r="B187" i="28"/>
  <c r="K187" i="28" s="1"/>
  <c r="D186" i="28"/>
  <c r="C186" i="28"/>
  <c r="B186" i="28"/>
  <c r="D185" i="28"/>
  <c r="C185" i="28"/>
  <c r="B185" i="28"/>
  <c r="D184" i="28"/>
  <c r="C184" i="28"/>
  <c r="B184" i="28"/>
  <c r="D183" i="28"/>
  <c r="E183" i="28" s="1"/>
  <c r="C183" i="28"/>
  <c r="B183" i="28"/>
  <c r="D182" i="28"/>
  <c r="C182" i="28"/>
  <c r="B182" i="28"/>
  <c r="D181" i="28"/>
  <c r="C181" i="28"/>
  <c r="B181" i="28"/>
  <c r="D180" i="28"/>
  <c r="C180" i="28"/>
  <c r="B180" i="28"/>
  <c r="J180" i="28" s="1"/>
  <c r="D179" i="28"/>
  <c r="C179" i="28"/>
  <c r="B179" i="28"/>
  <c r="D178" i="28"/>
  <c r="C178" i="28"/>
  <c r="B178" i="28"/>
  <c r="D177" i="28"/>
  <c r="C177" i="28"/>
  <c r="B177" i="28"/>
  <c r="D176" i="28"/>
  <c r="E176" i="28" s="1"/>
  <c r="C176" i="28"/>
  <c r="B176" i="28"/>
  <c r="D175" i="28"/>
  <c r="C175" i="28"/>
  <c r="B175" i="28"/>
  <c r="D174" i="28"/>
  <c r="C174" i="28"/>
  <c r="B174" i="28"/>
  <c r="D173" i="28"/>
  <c r="C173" i="28"/>
  <c r="B173" i="28"/>
  <c r="D172" i="28"/>
  <c r="C172" i="28"/>
  <c r="B172" i="28"/>
  <c r="D171" i="28"/>
  <c r="C171" i="28"/>
  <c r="B171" i="28"/>
  <c r="D170" i="28"/>
  <c r="C170" i="28"/>
  <c r="B170" i="28"/>
  <c r="D169" i="28"/>
  <c r="C169" i="28"/>
  <c r="B169" i="28"/>
  <c r="D168" i="28"/>
  <c r="E168" i="28" s="1"/>
  <c r="C168" i="28"/>
  <c r="B168" i="28"/>
  <c r="D167" i="28"/>
  <c r="C167" i="28"/>
  <c r="B167" i="28"/>
  <c r="D166" i="28"/>
  <c r="C166" i="28"/>
  <c r="B166" i="28"/>
  <c r="D165" i="28"/>
  <c r="E165" i="28" s="1"/>
  <c r="C165" i="28"/>
  <c r="B165" i="28"/>
  <c r="D164" i="28"/>
  <c r="E164" i="28" s="1"/>
  <c r="N164" i="28" s="1"/>
  <c r="C164" i="28"/>
  <c r="B164" i="28"/>
  <c r="D163" i="28"/>
  <c r="E163" i="28" s="1"/>
  <c r="C163" i="28"/>
  <c r="B163" i="28"/>
  <c r="D162" i="28"/>
  <c r="E162" i="28" s="1"/>
  <c r="N162" i="28" s="1"/>
  <c r="C162" i="28"/>
  <c r="B162" i="28"/>
  <c r="D161" i="28"/>
  <c r="E161" i="28" s="1"/>
  <c r="C161" i="28"/>
  <c r="B161" i="28"/>
  <c r="D160" i="28"/>
  <c r="E160" i="28" s="1"/>
  <c r="N160" i="28" s="1"/>
  <c r="C160" i="28"/>
  <c r="B160" i="28"/>
  <c r="D159" i="28"/>
  <c r="E159" i="28" s="1"/>
  <c r="C159" i="28"/>
  <c r="B159" i="28"/>
  <c r="D158" i="28"/>
  <c r="E158" i="28" s="1"/>
  <c r="N158" i="28" s="1"/>
  <c r="C158" i="28"/>
  <c r="B158" i="28"/>
  <c r="D157" i="28"/>
  <c r="E157" i="28" s="1"/>
  <c r="C157" i="28"/>
  <c r="B157" i="28"/>
  <c r="D156" i="28"/>
  <c r="E156" i="28" s="1"/>
  <c r="N156" i="28" s="1"/>
  <c r="C156" i="28"/>
  <c r="B156" i="28"/>
  <c r="D155" i="28"/>
  <c r="E155" i="28" s="1"/>
  <c r="C155" i="28"/>
  <c r="B155" i="28"/>
  <c r="D154" i="28"/>
  <c r="E154" i="28" s="1"/>
  <c r="N154" i="28" s="1"/>
  <c r="C154" i="28"/>
  <c r="B154" i="28"/>
  <c r="D153" i="28"/>
  <c r="E153" i="28" s="1"/>
  <c r="C153" i="28"/>
  <c r="B153" i="28"/>
  <c r="D152" i="28"/>
  <c r="E152" i="28" s="1"/>
  <c r="N152" i="28" s="1"/>
  <c r="C152" i="28"/>
  <c r="B152" i="28"/>
  <c r="D151" i="28"/>
  <c r="E151" i="28" s="1"/>
  <c r="C151" i="28"/>
  <c r="B151" i="28"/>
  <c r="D150" i="28"/>
  <c r="E150" i="28" s="1"/>
  <c r="N150" i="28" s="1"/>
  <c r="C150" i="28"/>
  <c r="B150" i="28"/>
  <c r="D149" i="28"/>
  <c r="E149" i="28" s="1"/>
  <c r="C149" i="28"/>
  <c r="B149" i="28"/>
  <c r="D148" i="28"/>
  <c r="E148" i="28" s="1"/>
  <c r="N148" i="28" s="1"/>
  <c r="C148" i="28"/>
  <c r="B148" i="28"/>
  <c r="D147" i="28"/>
  <c r="E147" i="28" s="1"/>
  <c r="C147" i="28"/>
  <c r="B147" i="28"/>
  <c r="D146" i="28"/>
  <c r="E146" i="28" s="1"/>
  <c r="N146" i="28" s="1"/>
  <c r="C146" i="28"/>
  <c r="B146" i="28"/>
  <c r="D145" i="28"/>
  <c r="E145" i="28" s="1"/>
  <c r="C145" i="28"/>
  <c r="B145" i="28"/>
  <c r="D144" i="28"/>
  <c r="E144" i="28" s="1"/>
  <c r="N144" i="28" s="1"/>
  <c r="C144" i="28"/>
  <c r="B144" i="28"/>
  <c r="D143" i="28"/>
  <c r="E143" i="28" s="1"/>
  <c r="N143" i="28" s="1"/>
  <c r="C143" i="28"/>
  <c r="B143" i="28"/>
  <c r="J143" i="28" s="1"/>
  <c r="D142" i="28"/>
  <c r="E142" i="28" s="1"/>
  <c r="N142" i="28" s="1"/>
  <c r="C142" i="28"/>
  <c r="B142" i="28"/>
  <c r="K142" i="28" s="1"/>
  <c r="D141" i="28"/>
  <c r="E141" i="28" s="1"/>
  <c r="N141" i="28" s="1"/>
  <c r="C141" i="28"/>
  <c r="B141" i="28"/>
  <c r="L141" i="28" s="1"/>
  <c r="D140" i="28"/>
  <c r="C140" i="28"/>
  <c r="B140" i="28"/>
  <c r="D139" i="28"/>
  <c r="C139" i="28"/>
  <c r="B139" i="28"/>
  <c r="J139" i="28" s="1"/>
  <c r="D138" i="28"/>
  <c r="C138" i="28"/>
  <c r="B138" i="28"/>
  <c r="D137" i="28"/>
  <c r="C137" i="28"/>
  <c r="B137" i="28"/>
  <c r="L137" i="28" s="1"/>
  <c r="D136" i="28"/>
  <c r="C136" i="28"/>
  <c r="B136" i="28"/>
  <c r="D135" i="28"/>
  <c r="C135" i="28"/>
  <c r="B135" i="28"/>
  <c r="D134" i="28"/>
  <c r="C134" i="28"/>
  <c r="B134" i="28"/>
  <c r="D133" i="28"/>
  <c r="C133" i="28"/>
  <c r="B133" i="28"/>
  <c r="L133" i="28" s="1"/>
  <c r="D132" i="28"/>
  <c r="C132" i="28"/>
  <c r="B132" i="28"/>
  <c r="D131" i="28"/>
  <c r="C131" i="28"/>
  <c r="B131" i="28"/>
  <c r="J131" i="28" s="1"/>
  <c r="D130" i="28"/>
  <c r="C130" i="28"/>
  <c r="B130" i="28"/>
  <c r="D129" i="28"/>
  <c r="E129" i="28" s="1"/>
  <c r="C129" i="28"/>
  <c r="B129" i="28"/>
  <c r="D128" i="28"/>
  <c r="C128" i="28"/>
  <c r="B128" i="28"/>
  <c r="D127" i="28"/>
  <c r="C127" i="28"/>
  <c r="B127" i="28"/>
  <c r="J127" i="28" s="1"/>
  <c r="D126" i="28"/>
  <c r="C126" i="28"/>
  <c r="B126" i="28"/>
  <c r="K126" i="28" s="1"/>
  <c r="D125" i="28"/>
  <c r="C125" i="28"/>
  <c r="B125" i="28"/>
  <c r="L125" i="28" s="1"/>
  <c r="D124" i="28"/>
  <c r="C124" i="28"/>
  <c r="B124" i="28"/>
  <c r="L124" i="28" s="1"/>
  <c r="D123" i="28"/>
  <c r="C123" i="28"/>
  <c r="B123" i="28"/>
  <c r="J123" i="28" s="1"/>
  <c r="D122" i="28"/>
  <c r="C122" i="28"/>
  <c r="B122" i="28"/>
  <c r="K122" i="28" s="1"/>
  <c r="D121" i="28"/>
  <c r="E121" i="28" s="1"/>
  <c r="O121" i="28" s="1"/>
  <c r="C121" i="28"/>
  <c r="B121" i="28"/>
  <c r="L121" i="28" s="1"/>
  <c r="D120" i="28"/>
  <c r="C120" i="28"/>
  <c r="B120" i="28"/>
  <c r="D119" i="28"/>
  <c r="C119" i="28"/>
  <c r="B119" i="28"/>
  <c r="D118" i="28"/>
  <c r="C118" i="28"/>
  <c r="B118" i="28"/>
  <c r="D117" i="28"/>
  <c r="C117" i="28"/>
  <c r="B117" i="28"/>
  <c r="L117" i="28" s="1"/>
  <c r="D116" i="28"/>
  <c r="C116" i="28"/>
  <c r="B116" i="28"/>
  <c r="L116" i="28" s="1"/>
  <c r="D115" i="28"/>
  <c r="C115" i="28"/>
  <c r="B115" i="28"/>
  <c r="J115" i="28" s="1"/>
  <c r="D114" i="28"/>
  <c r="C114" i="28"/>
  <c r="B114" i="28"/>
  <c r="K114" i="28" s="1"/>
  <c r="D113" i="28"/>
  <c r="C113" i="28"/>
  <c r="B113" i="28"/>
  <c r="L113" i="28" s="1"/>
  <c r="D112" i="28"/>
  <c r="C112" i="28"/>
  <c r="B112" i="28"/>
  <c r="D111" i="28"/>
  <c r="C111" i="28"/>
  <c r="B111" i="28"/>
  <c r="J111" i="28" s="1"/>
  <c r="D110" i="28"/>
  <c r="C110" i="28"/>
  <c r="B110" i="28"/>
  <c r="D109" i="28"/>
  <c r="C109" i="28"/>
  <c r="B109" i="28"/>
  <c r="D108" i="28"/>
  <c r="C108" i="28"/>
  <c r="B108" i="28"/>
  <c r="D107" i="28"/>
  <c r="C107" i="28"/>
  <c r="B107" i="28"/>
  <c r="D106" i="28"/>
  <c r="C106" i="28"/>
  <c r="B106" i="28"/>
  <c r="D105" i="28"/>
  <c r="C105" i="28"/>
  <c r="B105" i="28"/>
  <c r="D104" i="28"/>
  <c r="C104" i="28"/>
  <c r="B104" i="28"/>
  <c r="D103" i="28"/>
  <c r="C103" i="28"/>
  <c r="B103" i="28"/>
  <c r="D102" i="28"/>
  <c r="C102" i="28"/>
  <c r="B102" i="28"/>
  <c r="D101" i="28"/>
  <c r="E101" i="28" s="1"/>
  <c r="C101" i="28"/>
  <c r="B101" i="28"/>
  <c r="D100" i="28"/>
  <c r="C100" i="28"/>
  <c r="B100" i="28"/>
  <c r="J100" i="28" s="1"/>
  <c r="D99" i="28"/>
  <c r="C99" i="28"/>
  <c r="B99" i="28"/>
  <c r="K99" i="28" s="1"/>
  <c r="D98" i="28"/>
  <c r="C98" i="28"/>
  <c r="B98" i="28"/>
  <c r="L98" i="28" s="1"/>
  <c r="D97" i="28"/>
  <c r="C97" i="28"/>
  <c r="B97" i="28"/>
  <c r="D96" i="28"/>
  <c r="C96" i="28"/>
  <c r="B96" i="28"/>
  <c r="L96" i="28" s="1"/>
  <c r="D95" i="28"/>
  <c r="C95" i="28"/>
  <c r="B95" i="28"/>
  <c r="D94" i="28"/>
  <c r="C94" i="28"/>
  <c r="B94" i="28"/>
  <c r="L94" i="28" s="1"/>
  <c r="D93" i="28"/>
  <c r="C93" i="28"/>
  <c r="B93" i="28"/>
  <c r="D92" i="28"/>
  <c r="C92" i="28"/>
  <c r="B92" i="28"/>
  <c r="D91" i="28"/>
  <c r="C91" i="28"/>
  <c r="B91" i="28"/>
  <c r="D90" i="28"/>
  <c r="C90" i="28"/>
  <c r="B90" i="28"/>
  <c r="L90" i="28" s="1"/>
  <c r="D89" i="28"/>
  <c r="C89" i="28"/>
  <c r="B89" i="28"/>
  <c r="D88" i="28"/>
  <c r="C88" i="28"/>
  <c r="B88" i="28"/>
  <c r="J88" i="28" s="1"/>
  <c r="D87" i="28"/>
  <c r="C87" i="28"/>
  <c r="B87" i="28"/>
  <c r="K87" i="28" s="1"/>
  <c r="D86" i="28"/>
  <c r="C86" i="28"/>
  <c r="B86" i="28"/>
  <c r="L86" i="28" s="1"/>
  <c r="D85" i="28"/>
  <c r="C85" i="28"/>
  <c r="B85" i="28"/>
  <c r="D84" i="28"/>
  <c r="C84" i="28"/>
  <c r="B84" i="28"/>
  <c r="J84" i="28" s="1"/>
  <c r="D83" i="28"/>
  <c r="C83" i="28"/>
  <c r="B83" i="28"/>
  <c r="D82" i="28"/>
  <c r="C82" i="28"/>
  <c r="B82" i="28"/>
  <c r="L82" i="28" s="1"/>
  <c r="D81" i="28"/>
  <c r="C81" i="28"/>
  <c r="B81" i="28"/>
  <c r="D80" i="28"/>
  <c r="C80" i="28"/>
  <c r="B80" i="28"/>
  <c r="J80" i="28" s="1"/>
  <c r="D79" i="28"/>
  <c r="C79" i="28"/>
  <c r="B79" i="28"/>
  <c r="K79" i="28" s="1"/>
  <c r="D78" i="28"/>
  <c r="C78" i="28"/>
  <c r="B78" i="28"/>
  <c r="D77" i="28"/>
  <c r="C77" i="28"/>
  <c r="B77" i="28"/>
  <c r="D76" i="28"/>
  <c r="C76" i="28"/>
  <c r="B76" i="28"/>
  <c r="J76" i="28" s="1"/>
  <c r="D75" i="28"/>
  <c r="E75" i="28" s="1"/>
  <c r="C75" i="28"/>
  <c r="B75" i="28"/>
  <c r="K75" i="28" s="1"/>
  <c r="D74" i="28"/>
  <c r="C74" i="28"/>
  <c r="B74" i="28"/>
  <c r="L74" i="28" s="1"/>
  <c r="D73" i="28"/>
  <c r="C73" i="28"/>
  <c r="B73" i="28"/>
  <c r="D72" i="28"/>
  <c r="C72" i="28"/>
  <c r="B72" i="28"/>
  <c r="J72" i="28" s="1"/>
  <c r="D71" i="28"/>
  <c r="C71" i="28"/>
  <c r="B71" i="28"/>
  <c r="K71" i="28" s="1"/>
  <c r="D70" i="28"/>
  <c r="C70" i="28"/>
  <c r="B70" i="28"/>
  <c r="L70" i="28" s="1"/>
  <c r="D69" i="28"/>
  <c r="C69" i="28"/>
  <c r="B69" i="28"/>
  <c r="D68" i="28"/>
  <c r="C68" i="28"/>
  <c r="B68" i="28"/>
  <c r="D67" i="28"/>
  <c r="C67" i="28"/>
  <c r="B67" i="28"/>
  <c r="D66" i="28"/>
  <c r="C66" i="28"/>
  <c r="B66" i="28"/>
  <c r="D65" i="28"/>
  <c r="C65" i="28"/>
  <c r="B65" i="28"/>
  <c r="D64" i="28"/>
  <c r="C64" i="28"/>
  <c r="B64" i="28"/>
  <c r="D63" i="28"/>
  <c r="C63" i="28"/>
  <c r="B63" i="28"/>
  <c r="D62" i="28"/>
  <c r="C62" i="28"/>
  <c r="B62" i="28"/>
  <c r="D61" i="28"/>
  <c r="C61" i="28"/>
  <c r="B61" i="28"/>
  <c r="D60" i="28"/>
  <c r="C60" i="28"/>
  <c r="B60" i="28"/>
  <c r="D59" i="28"/>
  <c r="E59" i="28" s="1"/>
  <c r="C59" i="28"/>
  <c r="B59" i="28"/>
  <c r="D58" i="28"/>
  <c r="E58" i="28" s="1"/>
  <c r="C58" i="28"/>
  <c r="B58" i="28"/>
  <c r="D57" i="28"/>
  <c r="C57" i="28"/>
  <c r="B57" i="28"/>
  <c r="D56" i="28"/>
  <c r="C56" i="28"/>
  <c r="B56" i="28"/>
  <c r="D55" i="28"/>
  <c r="C55" i="28"/>
  <c r="B55" i="28"/>
  <c r="D54" i="28"/>
  <c r="E54" i="28" s="1"/>
  <c r="C54" i="28"/>
  <c r="B54" i="28"/>
  <c r="D53" i="28"/>
  <c r="E53" i="28" s="1"/>
  <c r="C53" i="28"/>
  <c r="B53" i="28"/>
  <c r="D52" i="28"/>
  <c r="C52" i="28"/>
  <c r="B52" i="28"/>
  <c r="D51" i="28"/>
  <c r="C51" i="28"/>
  <c r="B51" i="28"/>
  <c r="D50" i="28"/>
  <c r="C50" i="28"/>
  <c r="B50" i="28"/>
  <c r="D49" i="28"/>
  <c r="E49" i="28" s="1"/>
  <c r="C49" i="28"/>
  <c r="B49" i="28"/>
  <c r="D48" i="28"/>
  <c r="C48" i="28"/>
  <c r="B48" i="28"/>
  <c r="D47" i="28"/>
  <c r="C47" i="28"/>
  <c r="B47" i="28"/>
  <c r="D46" i="28"/>
  <c r="C46" i="28"/>
  <c r="B46" i="28"/>
  <c r="D45" i="28"/>
  <c r="C45" i="28"/>
  <c r="B45" i="28"/>
  <c r="D44" i="28"/>
  <c r="C44" i="28"/>
  <c r="B44" i="28"/>
  <c r="D43" i="28"/>
  <c r="C43" i="28"/>
  <c r="B43" i="28"/>
  <c r="D42" i="28"/>
  <c r="C42" i="28"/>
  <c r="B42" i="28"/>
  <c r="D41" i="28"/>
  <c r="C41" i="28"/>
  <c r="B41" i="28"/>
  <c r="D40" i="28"/>
  <c r="C40" i="28"/>
  <c r="B40" i="28"/>
  <c r="D39" i="28"/>
  <c r="C39" i="28"/>
  <c r="B39" i="28"/>
  <c r="D38" i="28"/>
  <c r="C38" i="28"/>
  <c r="E38" i="28" s="1"/>
  <c r="B38" i="28"/>
  <c r="D37" i="28"/>
  <c r="E37" i="28" s="1"/>
  <c r="C37" i="28"/>
  <c r="B37" i="28"/>
  <c r="D36" i="28"/>
  <c r="C36" i="28"/>
  <c r="B36" i="28"/>
  <c r="D35" i="28"/>
  <c r="C35" i="28"/>
  <c r="B35" i="28"/>
  <c r="D34" i="28"/>
  <c r="C34" i="28"/>
  <c r="E34" i="28" s="1"/>
  <c r="B34" i="28"/>
  <c r="D33" i="28"/>
  <c r="E33" i="28" s="1"/>
  <c r="C33" i="28"/>
  <c r="B33" i="28"/>
  <c r="D32" i="28"/>
  <c r="C32" i="28"/>
  <c r="B32" i="28"/>
  <c r="D31" i="28"/>
  <c r="C31" i="28"/>
  <c r="B31" i="28"/>
  <c r="D30" i="28"/>
  <c r="C30" i="28"/>
  <c r="B30" i="28"/>
  <c r="D29" i="28"/>
  <c r="C29" i="28"/>
  <c r="B29" i="28"/>
  <c r="D28" i="28"/>
  <c r="C28" i="28"/>
  <c r="B28" i="28"/>
  <c r="D27" i="28"/>
  <c r="C27" i="28"/>
  <c r="B27" i="28"/>
  <c r="D26" i="28"/>
  <c r="C26" i="28"/>
  <c r="B26" i="28"/>
  <c r="D25" i="28"/>
  <c r="C25" i="28"/>
  <c r="B25" i="28"/>
  <c r="D24" i="28"/>
  <c r="C24" i="28"/>
  <c r="B24" i="28"/>
  <c r="D23" i="28"/>
  <c r="C23" i="28"/>
  <c r="B23" i="28"/>
  <c r="D22" i="28"/>
  <c r="C22" i="28"/>
  <c r="B22" i="28"/>
  <c r="D21" i="28"/>
  <c r="C21" i="28"/>
  <c r="B21" i="28"/>
  <c r="D20" i="28"/>
  <c r="C20" i="28"/>
  <c r="B20" i="28"/>
  <c r="D19" i="28"/>
  <c r="C19" i="28"/>
  <c r="B19" i="28"/>
  <c r="D18" i="28"/>
  <c r="C18" i="28"/>
  <c r="B18" i="28"/>
  <c r="D17" i="28"/>
  <c r="C17" i="28"/>
  <c r="B17" i="28"/>
  <c r="D16" i="28"/>
  <c r="C16" i="28"/>
  <c r="B16" i="28"/>
  <c r="D15" i="28"/>
  <c r="E15" i="28" s="1"/>
  <c r="C15" i="28"/>
  <c r="B15" i="28"/>
  <c r="D14" i="28"/>
  <c r="C14" i="28"/>
  <c r="B14" i="28"/>
  <c r="D13" i="28"/>
  <c r="E13" i="28" s="1"/>
  <c r="N13" i="28" s="1"/>
  <c r="C13" i="28"/>
  <c r="B13" i="28"/>
  <c r="D12" i="28"/>
  <c r="C12" i="28"/>
  <c r="B12" i="28"/>
  <c r="D11" i="28"/>
  <c r="E11" i="28" s="1"/>
  <c r="C11" i="28"/>
  <c r="B11" i="28"/>
  <c r="D10" i="28"/>
  <c r="C10" i="28"/>
  <c r="B10" i="28"/>
  <c r="L10" i="28" s="1"/>
  <c r="D9" i="28"/>
  <c r="C9" i="28"/>
  <c r="B9" i="28"/>
  <c r="D8" i="28"/>
  <c r="C8" i="28"/>
  <c r="B8" i="28"/>
  <c r="L8" i="28" s="1"/>
  <c r="D7" i="28"/>
  <c r="C7" i="28"/>
  <c r="B7" i="28"/>
  <c r="D6" i="28"/>
  <c r="C6" i="28"/>
  <c r="B6" i="28"/>
  <c r="L6" i="28" s="1"/>
  <c r="D5" i="28"/>
  <c r="C5" i="28"/>
  <c r="B5" i="28"/>
  <c r="D4" i="28"/>
  <c r="C4" i="28"/>
  <c r="B4" i="28"/>
  <c r="D3" i="28"/>
  <c r="C3" i="28"/>
  <c r="B3" i="28"/>
  <c r="D2" i="28"/>
  <c r="C2" i="28"/>
  <c r="B2" i="28"/>
  <c r="P891" i="26"/>
  <c r="H891" i="26" s="1"/>
  <c r="O891" i="26"/>
  <c r="F891" i="26"/>
  <c r="E891" i="26"/>
  <c r="J891" i="26" s="1"/>
  <c r="K891" i="26" s="1"/>
  <c r="P890" i="26"/>
  <c r="Q890" i="26" s="1"/>
  <c r="O890" i="26"/>
  <c r="I890" i="26"/>
  <c r="F890" i="26"/>
  <c r="E890" i="26"/>
  <c r="P889" i="26"/>
  <c r="H889" i="26" s="1"/>
  <c r="O889" i="26"/>
  <c r="F889" i="26"/>
  <c r="G889" i="26" s="1"/>
  <c r="E889" i="26"/>
  <c r="P888" i="26"/>
  <c r="I888" i="26" s="1"/>
  <c r="O888" i="26"/>
  <c r="F888" i="26"/>
  <c r="E888" i="26"/>
  <c r="P887" i="26"/>
  <c r="R887" i="26" s="1"/>
  <c r="O887" i="26"/>
  <c r="G887" i="26"/>
  <c r="F887" i="26"/>
  <c r="H887" i="26" s="1"/>
  <c r="E887" i="26"/>
  <c r="P886" i="26"/>
  <c r="R886" i="26" s="1"/>
  <c r="O886" i="26"/>
  <c r="F886" i="26"/>
  <c r="E886" i="26"/>
  <c r="P885" i="26"/>
  <c r="R885" i="26" s="1"/>
  <c r="O885" i="26"/>
  <c r="G885" i="26"/>
  <c r="F885" i="26"/>
  <c r="E885" i="26"/>
  <c r="P884" i="26"/>
  <c r="R884" i="26" s="1"/>
  <c r="O884" i="26"/>
  <c r="F884" i="26"/>
  <c r="E884" i="26"/>
  <c r="P883" i="26"/>
  <c r="H883" i="26" s="1"/>
  <c r="O883" i="26"/>
  <c r="G883" i="26"/>
  <c r="F883" i="26"/>
  <c r="E883" i="26"/>
  <c r="J883" i="26" s="1"/>
  <c r="K883" i="26" s="1"/>
  <c r="P882" i="26"/>
  <c r="R882" i="26" s="1"/>
  <c r="O882" i="26"/>
  <c r="F882" i="26"/>
  <c r="E882" i="26"/>
  <c r="P881" i="26"/>
  <c r="H881" i="26" s="1"/>
  <c r="O881" i="26"/>
  <c r="G881" i="26"/>
  <c r="F881" i="26"/>
  <c r="E881" i="26"/>
  <c r="J881" i="26" s="1"/>
  <c r="K881" i="26" s="1"/>
  <c r="P880" i="26"/>
  <c r="R880" i="26" s="1"/>
  <c r="O880" i="26"/>
  <c r="F880" i="26"/>
  <c r="E880" i="26"/>
  <c r="P879" i="26"/>
  <c r="R879" i="26" s="1"/>
  <c r="O879" i="26"/>
  <c r="F879" i="26"/>
  <c r="E879" i="26"/>
  <c r="J879" i="26" s="1"/>
  <c r="K879" i="26" s="1"/>
  <c r="P878" i="26"/>
  <c r="R878" i="26" s="1"/>
  <c r="O878" i="26"/>
  <c r="I878" i="26"/>
  <c r="F878" i="26"/>
  <c r="E878" i="26"/>
  <c r="P877" i="26"/>
  <c r="R877" i="26" s="1"/>
  <c r="O877" i="26"/>
  <c r="F877" i="26"/>
  <c r="E877" i="26"/>
  <c r="J877" i="26" s="1"/>
  <c r="K877" i="26" s="1"/>
  <c r="P876" i="26"/>
  <c r="R876" i="26" s="1"/>
  <c r="O876" i="26"/>
  <c r="I876" i="26"/>
  <c r="F876" i="26"/>
  <c r="E876" i="26"/>
  <c r="P875" i="26"/>
  <c r="R875" i="26" s="1"/>
  <c r="O875" i="26"/>
  <c r="F875" i="26"/>
  <c r="E875" i="26"/>
  <c r="J875" i="26" s="1"/>
  <c r="K875" i="26" s="1"/>
  <c r="P874" i="26"/>
  <c r="R874" i="26" s="1"/>
  <c r="O874" i="26"/>
  <c r="I874" i="26"/>
  <c r="F874" i="26"/>
  <c r="E874" i="26"/>
  <c r="P873" i="26"/>
  <c r="R873" i="26" s="1"/>
  <c r="O873" i="26"/>
  <c r="F873" i="26"/>
  <c r="E873" i="26"/>
  <c r="J873" i="26" s="1"/>
  <c r="K873" i="26" s="1"/>
  <c r="P872" i="26"/>
  <c r="R872" i="26" s="1"/>
  <c r="O872" i="26"/>
  <c r="I872" i="26"/>
  <c r="F872" i="26"/>
  <c r="E872" i="26"/>
  <c r="P871" i="26"/>
  <c r="R871" i="26" s="1"/>
  <c r="O871" i="26"/>
  <c r="F871" i="26"/>
  <c r="E871" i="26"/>
  <c r="J871" i="26" s="1"/>
  <c r="K871" i="26" s="1"/>
  <c r="P870" i="26"/>
  <c r="R870" i="26" s="1"/>
  <c r="O870" i="26"/>
  <c r="I870" i="26"/>
  <c r="F870" i="26"/>
  <c r="E870" i="26"/>
  <c r="P869" i="26"/>
  <c r="H869" i="26" s="1"/>
  <c r="O869" i="26"/>
  <c r="F869" i="26"/>
  <c r="E869" i="26"/>
  <c r="J869" i="26" s="1"/>
  <c r="K869" i="26" s="1"/>
  <c r="P868" i="26"/>
  <c r="R868" i="26" s="1"/>
  <c r="O868" i="26"/>
  <c r="I868" i="26"/>
  <c r="F868" i="26"/>
  <c r="E868" i="26"/>
  <c r="P867" i="26"/>
  <c r="R867" i="26" s="1"/>
  <c r="O867" i="26"/>
  <c r="F867" i="26"/>
  <c r="E867" i="26"/>
  <c r="J867" i="26" s="1"/>
  <c r="K867" i="26" s="1"/>
  <c r="P866" i="26"/>
  <c r="Q866" i="26" s="1"/>
  <c r="O866" i="26"/>
  <c r="I866" i="26"/>
  <c r="F866" i="26"/>
  <c r="E866" i="26"/>
  <c r="P865" i="26"/>
  <c r="R865" i="26" s="1"/>
  <c r="O865" i="26"/>
  <c r="F865" i="26"/>
  <c r="G865" i="26" s="1"/>
  <c r="E865" i="26"/>
  <c r="P864" i="26"/>
  <c r="I864" i="26" s="1"/>
  <c r="O864" i="26"/>
  <c r="F864" i="26"/>
  <c r="E864" i="26"/>
  <c r="P863" i="26"/>
  <c r="O863" i="26"/>
  <c r="H863" i="26"/>
  <c r="G863" i="26"/>
  <c r="F863" i="26"/>
  <c r="E863" i="26"/>
  <c r="J863" i="26" s="1"/>
  <c r="K863" i="26" s="1"/>
  <c r="P862" i="26"/>
  <c r="I862" i="26" s="1"/>
  <c r="O862" i="26"/>
  <c r="F862" i="26"/>
  <c r="E862" i="26"/>
  <c r="P861" i="26"/>
  <c r="R861" i="26" s="1"/>
  <c r="O861" i="26"/>
  <c r="H861" i="26"/>
  <c r="F861" i="26"/>
  <c r="E861" i="26"/>
  <c r="R860" i="26"/>
  <c r="P860" i="26"/>
  <c r="O860" i="26"/>
  <c r="I860" i="26"/>
  <c r="F860" i="26"/>
  <c r="H860" i="26" s="1"/>
  <c r="E860" i="26"/>
  <c r="P859" i="26"/>
  <c r="R859" i="26" s="1"/>
  <c r="O859" i="26"/>
  <c r="H859" i="26"/>
  <c r="F859" i="26"/>
  <c r="E859" i="26"/>
  <c r="R858" i="26"/>
  <c r="P858" i="26"/>
  <c r="O858" i="26"/>
  <c r="I858" i="26"/>
  <c r="F858" i="26"/>
  <c r="H858" i="26" s="1"/>
  <c r="E858" i="26"/>
  <c r="P857" i="26"/>
  <c r="O857" i="26"/>
  <c r="H857" i="26"/>
  <c r="F857" i="26"/>
  <c r="E857" i="26"/>
  <c r="J857" i="26" s="1"/>
  <c r="K857" i="26" s="1"/>
  <c r="R856" i="26"/>
  <c r="P856" i="26"/>
  <c r="O856" i="26"/>
  <c r="I856" i="26"/>
  <c r="F856" i="26"/>
  <c r="H856" i="26" s="1"/>
  <c r="E856" i="26"/>
  <c r="P855" i="26"/>
  <c r="R855" i="26" s="1"/>
  <c r="O855" i="26"/>
  <c r="H855" i="26"/>
  <c r="F855" i="26"/>
  <c r="E855" i="26"/>
  <c r="J855" i="26" s="1"/>
  <c r="K855" i="26" s="1"/>
  <c r="R854" i="26"/>
  <c r="P854" i="26"/>
  <c r="O854" i="26"/>
  <c r="I854" i="26"/>
  <c r="F854" i="26"/>
  <c r="H854" i="26" s="1"/>
  <c r="E854" i="26"/>
  <c r="P853" i="26"/>
  <c r="R853" i="26" s="1"/>
  <c r="O853" i="26"/>
  <c r="H853" i="26"/>
  <c r="F853" i="26"/>
  <c r="E853" i="26"/>
  <c r="J853" i="26" s="1"/>
  <c r="K853" i="26" s="1"/>
  <c r="Q852" i="26"/>
  <c r="P852" i="26"/>
  <c r="O852" i="26"/>
  <c r="I852" i="26"/>
  <c r="H852" i="26"/>
  <c r="F852" i="26"/>
  <c r="E852" i="26"/>
  <c r="P851" i="26"/>
  <c r="R851" i="26" s="1"/>
  <c r="O851" i="26"/>
  <c r="F851" i="26"/>
  <c r="E851" i="26"/>
  <c r="J851" i="26" s="1"/>
  <c r="K851" i="26" s="1"/>
  <c r="P850" i="26"/>
  <c r="Q850" i="26" s="1"/>
  <c r="O850" i="26"/>
  <c r="I850" i="26"/>
  <c r="F850" i="26"/>
  <c r="E850" i="26"/>
  <c r="P849" i="26"/>
  <c r="H849" i="26" s="1"/>
  <c r="O849" i="26"/>
  <c r="F849" i="26"/>
  <c r="G849" i="26" s="1"/>
  <c r="E849" i="26"/>
  <c r="P848" i="26"/>
  <c r="I848" i="26" s="1"/>
  <c r="O848" i="26"/>
  <c r="F848" i="26"/>
  <c r="E848" i="26"/>
  <c r="P847" i="26"/>
  <c r="R847" i="26" s="1"/>
  <c r="O847" i="26"/>
  <c r="H847" i="26"/>
  <c r="G847" i="26"/>
  <c r="F847" i="26"/>
  <c r="E847" i="26"/>
  <c r="J847" i="26" s="1"/>
  <c r="K847" i="26" s="1"/>
  <c r="P846" i="26"/>
  <c r="I846" i="26" s="1"/>
  <c r="O846" i="26"/>
  <c r="F846" i="26"/>
  <c r="E846" i="26"/>
  <c r="P845" i="26"/>
  <c r="R845" i="26" s="1"/>
  <c r="O845" i="26"/>
  <c r="H845" i="26"/>
  <c r="G845" i="26"/>
  <c r="F845" i="26"/>
  <c r="E845" i="26"/>
  <c r="J845" i="26" s="1"/>
  <c r="K845" i="26" s="1"/>
  <c r="P844" i="26"/>
  <c r="I844" i="26" s="1"/>
  <c r="O844" i="26"/>
  <c r="F844" i="26"/>
  <c r="E844" i="26"/>
  <c r="P843" i="26"/>
  <c r="O843" i="26"/>
  <c r="H843" i="26"/>
  <c r="F843" i="26"/>
  <c r="E843" i="26"/>
  <c r="J843" i="26" s="1"/>
  <c r="K843" i="26" s="1"/>
  <c r="Q842" i="26"/>
  <c r="P842" i="26"/>
  <c r="O842" i="26"/>
  <c r="I842" i="26"/>
  <c r="H842" i="26"/>
  <c r="F842" i="26"/>
  <c r="E842" i="26"/>
  <c r="P841" i="26"/>
  <c r="H841" i="26" s="1"/>
  <c r="O841" i="26"/>
  <c r="F841" i="26"/>
  <c r="E841" i="26"/>
  <c r="J841" i="26" s="1"/>
  <c r="K841" i="26" s="1"/>
  <c r="P840" i="26"/>
  <c r="Q840" i="26" s="1"/>
  <c r="O840" i="26"/>
  <c r="I840" i="26"/>
  <c r="F840" i="26"/>
  <c r="E840" i="26"/>
  <c r="P839" i="26"/>
  <c r="H839" i="26" s="1"/>
  <c r="O839" i="26"/>
  <c r="F839" i="26"/>
  <c r="G839" i="26" s="1"/>
  <c r="E839" i="26"/>
  <c r="P838" i="26"/>
  <c r="I838" i="26" s="1"/>
  <c r="O838" i="26"/>
  <c r="F838" i="26"/>
  <c r="E838" i="26"/>
  <c r="P837" i="26"/>
  <c r="R837" i="26" s="1"/>
  <c r="O837" i="26"/>
  <c r="F837" i="26"/>
  <c r="G837" i="26" s="1"/>
  <c r="E837" i="26"/>
  <c r="P836" i="26"/>
  <c r="I836" i="26" s="1"/>
  <c r="O836" i="26"/>
  <c r="F836" i="26"/>
  <c r="E836" i="26"/>
  <c r="P835" i="26"/>
  <c r="R835" i="26" s="1"/>
  <c r="O835" i="26"/>
  <c r="H835" i="26"/>
  <c r="G835" i="26"/>
  <c r="F835" i="26"/>
  <c r="E835" i="26"/>
  <c r="J835" i="26" s="1"/>
  <c r="K835" i="26" s="1"/>
  <c r="P834" i="26"/>
  <c r="I834" i="26" s="1"/>
  <c r="O834" i="26"/>
  <c r="F834" i="26"/>
  <c r="E834" i="26"/>
  <c r="P833" i="26"/>
  <c r="R833" i="26" s="1"/>
  <c r="O833" i="26"/>
  <c r="H833" i="26"/>
  <c r="G833" i="26"/>
  <c r="F833" i="26"/>
  <c r="E833" i="26"/>
  <c r="J833" i="26" s="1"/>
  <c r="K833" i="26" s="1"/>
  <c r="P832" i="26"/>
  <c r="I832" i="26" s="1"/>
  <c r="O832" i="26"/>
  <c r="F832" i="26"/>
  <c r="E832" i="26"/>
  <c r="P831" i="26"/>
  <c r="R831" i="26" s="1"/>
  <c r="O831" i="26"/>
  <c r="H831" i="26"/>
  <c r="G831" i="26"/>
  <c r="F831" i="26"/>
  <c r="E831" i="26"/>
  <c r="J831" i="26" s="1"/>
  <c r="K831" i="26" s="1"/>
  <c r="P830" i="26"/>
  <c r="I830" i="26" s="1"/>
  <c r="O830" i="26"/>
  <c r="F830" i="26"/>
  <c r="E830" i="26"/>
  <c r="P829" i="26"/>
  <c r="O829" i="26"/>
  <c r="H829" i="26"/>
  <c r="G829" i="26"/>
  <c r="F829" i="26"/>
  <c r="E829" i="26"/>
  <c r="J829" i="26" s="1"/>
  <c r="K829" i="26" s="1"/>
  <c r="P828" i="26"/>
  <c r="I828" i="26" s="1"/>
  <c r="O828" i="26"/>
  <c r="F828" i="26"/>
  <c r="E828" i="26"/>
  <c r="P827" i="26"/>
  <c r="R827" i="26" s="1"/>
  <c r="O827" i="26"/>
  <c r="H827" i="26"/>
  <c r="G827" i="26"/>
  <c r="F827" i="26"/>
  <c r="E827" i="26"/>
  <c r="J827" i="26" s="1"/>
  <c r="K827" i="26" s="1"/>
  <c r="P826" i="26"/>
  <c r="I826" i="26" s="1"/>
  <c r="O826" i="26"/>
  <c r="F826" i="26"/>
  <c r="E826" i="26"/>
  <c r="P825" i="26"/>
  <c r="R825" i="26" s="1"/>
  <c r="O825" i="26"/>
  <c r="H825" i="26"/>
  <c r="F825" i="26"/>
  <c r="E825" i="26"/>
  <c r="J825" i="26" s="1"/>
  <c r="K825" i="26" s="1"/>
  <c r="P824" i="26"/>
  <c r="R824" i="26" s="1"/>
  <c r="O824" i="26"/>
  <c r="I824" i="26"/>
  <c r="F824" i="26"/>
  <c r="E824" i="26"/>
  <c r="P823" i="26"/>
  <c r="R823" i="26" s="1"/>
  <c r="O823" i="26"/>
  <c r="F823" i="26"/>
  <c r="E823" i="26"/>
  <c r="J823" i="26" s="1"/>
  <c r="K823" i="26" s="1"/>
  <c r="P822" i="26"/>
  <c r="R822" i="26" s="1"/>
  <c r="O822" i="26"/>
  <c r="I822" i="26"/>
  <c r="F822" i="26"/>
  <c r="E822" i="26"/>
  <c r="P821" i="26"/>
  <c r="R821" i="26" s="1"/>
  <c r="O821" i="26"/>
  <c r="F821" i="26"/>
  <c r="E821" i="26"/>
  <c r="J821" i="26" s="1"/>
  <c r="K821" i="26" s="1"/>
  <c r="P820" i="26"/>
  <c r="R820" i="26" s="1"/>
  <c r="O820" i="26"/>
  <c r="I820" i="26"/>
  <c r="F820" i="26"/>
  <c r="E820" i="26"/>
  <c r="P819" i="26"/>
  <c r="R819" i="26" s="1"/>
  <c r="O819" i="26"/>
  <c r="F819" i="26"/>
  <c r="E819" i="26"/>
  <c r="J819" i="26" s="1"/>
  <c r="K819" i="26" s="1"/>
  <c r="P818" i="26"/>
  <c r="R818" i="26" s="1"/>
  <c r="O818" i="26"/>
  <c r="I818" i="26"/>
  <c r="F818" i="26"/>
  <c r="E818" i="26"/>
  <c r="P817" i="26"/>
  <c r="R817" i="26" s="1"/>
  <c r="O817" i="26"/>
  <c r="F817" i="26"/>
  <c r="E817" i="26"/>
  <c r="J817" i="26" s="1"/>
  <c r="K817" i="26" s="1"/>
  <c r="P816" i="26"/>
  <c r="Q816" i="26" s="1"/>
  <c r="O816" i="26"/>
  <c r="I816" i="26"/>
  <c r="F816" i="26"/>
  <c r="E816" i="26"/>
  <c r="P815" i="26"/>
  <c r="R815" i="26" s="1"/>
  <c r="O815" i="26"/>
  <c r="F815" i="26"/>
  <c r="G815" i="26" s="1"/>
  <c r="E815" i="26"/>
  <c r="R814" i="26"/>
  <c r="P814" i="26"/>
  <c r="I814" i="26" s="1"/>
  <c r="O814" i="26"/>
  <c r="F814" i="26"/>
  <c r="H814" i="26" s="1"/>
  <c r="E814" i="26"/>
  <c r="P813" i="26"/>
  <c r="H813" i="26" s="1"/>
  <c r="O813" i="26"/>
  <c r="F813" i="26"/>
  <c r="G813" i="26" s="1"/>
  <c r="E813" i="26"/>
  <c r="R812" i="26"/>
  <c r="P812" i="26"/>
  <c r="I812" i="26" s="1"/>
  <c r="O812" i="26"/>
  <c r="F812" i="26"/>
  <c r="H812" i="26" s="1"/>
  <c r="E812" i="26"/>
  <c r="P811" i="26"/>
  <c r="R811" i="26" s="1"/>
  <c r="O811" i="26"/>
  <c r="F811" i="26"/>
  <c r="G811" i="26" s="1"/>
  <c r="E811" i="26"/>
  <c r="R810" i="26"/>
  <c r="P810" i="26"/>
  <c r="I810" i="26" s="1"/>
  <c r="O810" i="26"/>
  <c r="F810" i="26"/>
  <c r="H810" i="26" s="1"/>
  <c r="E810" i="26"/>
  <c r="P809" i="26"/>
  <c r="R809" i="26" s="1"/>
  <c r="O809" i="26"/>
  <c r="F809" i="26"/>
  <c r="G809" i="26" s="1"/>
  <c r="E809" i="26"/>
  <c r="R808" i="26"/>
  <c r="P808" i="26"/>
  <c r="I808" i="26" s="1"/>
  <c r="O808" i="26"/>
  <c r="F808" i="26"/>
  <c r="H808" i="26" s="1"/>
  <c r="E808" i="26"/>
  <c r="P807" i="26"/>
  <c r="R807" i="26" s="1"/>
  <c r="O807" i="26"/>
  <c r="F807" i="26"/>
  <c r="E807" i="26"/>
  <c r="R806" i="26"/>
  <c r="P806" i="26"/>
  <c r="O806" i="26"/>
  <c r="I806" i="26"/>
  <c r="F806" i="26"/>
  <c r="H806" i="26" s="1"/>
  <c r="E806" i="26"/>
  <c r="P805" i="26"/>
  <c r="R805" i="26" s="1"/>
  <c r="O805" i="26"/>
  <c r="F805" i="26"/>
  <c r="E805" i="26"/>
  <c r="R804" i="26"/>
  <c r="P804" i="26"/>
  <c r="O804" i="26"/>
  <c r="I804" i="26"/>
  <c r="F804" i="26"/>
  <c r="H804" i="26" s="1"/>
  <c r="E804" i="26"/>
  <c r="P803" i="26"/>
  <c r="R803" i="26" s="1"/>
  <c r="O803" i="26"/>
  <c r="F803" i="26"/>
  <c r="E803" i="26"/>
  <c r="Q802" i="26"/>
  <c r="P802" i="26"/>
  <c r="O802" i="26"/>
  <c r="I802" i="26"/>
  <c r="H802" i="26"/>
  <c r="F802" i="26"/>
  <c r="E802" i="26"/>
  <c r="P801" i="26"/>
  <c r="R801" i="26" s="1"/>
  <c r="O801" i="26"/>
  <c r="G801" i="26"/>
  <c r="F801" i="26"/>
  <c r="E801" i="26"/>
  <c r="J801" i="26" s="1"/>
  <c r="K801" i="26" s="1"/>
  <c r="P800" i="26"/>
  <c r="Q800" i="26" s="1"/>
  <c r="O800" i="26"/>
  <c r="F800" i="26"/>
  <c r="E800" i="26"/>
  <c r="P799" i="26"/>
  <c r="O799" i="26"/>
  <c r="H799" i="26"/>
  <c r="F799" i="26"/>
  <c r="G799" i="26" s="1"/>
  <c r="E799" i="26"/>
  <c r="R798" i="26"/>
  <c r="P798" i="26"/>
  <c r="I798" i="26" s="1"/>
  <c r="O798" i="26"/>
  <c r="F798" i="26"/>
  <c r="H798" i="26" s="1"/>
  <c r="E798" i="26"/>
  <c r="P797" i="26"/>
  <c r="O797" i="26"/>
  <c r="H797" i="26"/>
  <c r="F797" i="26"/>
  <c r="E797" i="26"/>
  <c r="G797" i="26" s="1"/>
  <c r="R796" i="26"/>
  <c r="P796" i="26"/>
  <c r="O796" i="26"/>
  <c r="I796" i="26"/>
  <c r="F796" i="26"/>
  <c r="H796" i="26" s="1"/>
  <c r="E796" i="26"/>
  <c r="P795" i="26"/>
  <c r="O795" i="26"/>
  <c r="H795" i="26"/>
  <c r="F795" i="26"/>
  <c r="E795" i="26"/>
  <c r="G795" i="26" s="1"/>
  <c r="Q794" i="26"/>
  <c r="P794" i="26"/>
  <c r="O794" i="26"/>
  <c r="I794" i="26"/>
  <c r="H794" i="26"/>
  <c r="F794" i="26"/>
  <c r="E794" i="26"/>
  <c r="P793" i="26"/>
  <c r="R793" i="26" s="1"/>
  <c r="O793" i="26"/>
  <c r="F793" i="26"/>
  <c r="E793" i="26"/>
  <c r="J793" i="26" s="1"/>
  <c r="K793" i="26" s="1"/>
  <c r="P792" i="26"/>
  <c r="R792" i="26" s="1"/>
  <c r="O792" i="26"/>
  <c r="I792" i="26"/>
  <c r="F792" i="26"/>
  <c r="E792" i="26"/>
  <c r="P791" i="26"/>
  <c r="H791" i="26" s="1"/>
  <c r="O791" i="26"/>
  <c r="F791" i="26"/>
  <c r="E791" i="26"/>
  <c r="J791" i="26" s="1"/>
  <c r="K791" i="26" s="1"/>
  <c r="P790" i="26"/>
  <c r="Q790" i="26" s="1"/>
  <c r="O790" i="26"/>
  <c r="I790" i="26"/>
  <c r="F790" i="26"/>
  <c r="E790" i="26"/>
  <c r="P789" i="26"/>
  <c r="H789" i="26" s="1"/>
  <c r="O789" i="26"/>
  <c r="F789" i="26"/>
  <c r="G789" i="26" s="1"/>
  <c r="E789" i="26"/>
  <c r="P788" i="26"/>
  <c r="I788" i="26" s="1"/>
  <c r="O788" i="26"/>
  <c r="F788" i="26"/>
  <c r="E788" i="26"/>
  <c r="P787" i="26"/>
  <c r="R787" i="26" s="1"/>
  <c r="O787" i="26"/>
  <c r="F787" i="26"/>
  <c r="G787" i="26" s="1"/>
  <c r="E787" i="26"/>
  <c r="P786" i="26"/>
  <c r="I786" i="26" s="1"/>
  <c r="O786" i="26"/>
  <c r="F786" i="26"/>
  <c r="E786" i="26"/>
  <c r="P785" i="26"/>
  <c r="O785" i="26"/>
  <c r="H785" i="26"/>
  <c r="G785" i="26"/>
  <c r="F785" i="26"/>
  <c r="E785" i="26"/>
  <c r="J785" i="26" s="1"/>
  <c r="K785" i="26" s="1"/>
  <c r="P784" i="26"/>
  <c r="R784" i="26" s="1"/>
  <c r="O784" i="26"/>
  <c r="F784" i="26"/>
  <c r="E784" i="26"/>
  <c r="P783" i="26"/>
  <c r="O783" i="26"/>
  <c r="H783" i="26"/>
  <c r="G783" i="26"/>
  <c r="F783" i="26"/>
  <c r="E783" i="26"/>
  <c r="J783" i="26" s="1"/>
  <c r="K783" i="26" s="1"/>
  <c r="P782" i="26"/>
  <c r="R782" i="26" s="1"/>
  <c r="O782" i="26"/>
  <c r="F782" i="26"/>
  <c r="E782" i="26"/>
  <c r="P781" i="26"/>
  <c r="R781" i="26" s="1"/>
  <c r="O781" i="26"/>
  <c r="G781" i="26"/>
  <c r="F781" i="26"/>
  <c r="E781" i="26"/>
  <c r="J781" i="26" s="1"/>
  <c r="K781" i="26" s="1"/>
  <c r="P780" i="26"/>
  <c r="O780" i="26"/>
  <c r="F780" i="26"/>
  <c r="E780" i="26"/>
  <c r="P779" i="26"/>
  <c r="R779" i="26" s="1"/>
  <c r="O779" i="26"/>
  <c r="H779" i="26"/>
  <c r="F779" i="26"/>
  <c r="G779" i="26" s="1"/>
  <c r="E779" i="26"/>
  <c r="Q778" i="26"/>
  <c r="P778" i="26"/>
  <c r="I778" i="26" s="1"/>
  <c r="O778" i="26"/>
  <c r="H778" i="26"/>
  <c r="F778" i="26"/>
  <c r="E778" i="26"/>
  <c r="P777" i="26"/>
  <c r="R777" i="26" s="1"/>
  <c r="O777" i="26"/>
  <c r="F777" i="26"/>
  <c r="H777" i="26" s="1"/>
  <c r="E777" i="26"/>
  <c r="P776" i="26"/>
  <c r="R776" i="26" s="1"/>
  <c r="O776" i="26"/>
  <c r="I776" i="26"/>
  <c r="F776" i="26"/>
  <c r="E776" i="26"/>
  <c r="P775" i="26"/>
  <c r="R775" i="26" s="1"/>
  <c r="O775" i="26"/>
  <c r="F775" i="26"/>
  <c r="E775" i="26"/>
  <c r="P774" i="26"/>
  <c r="Q774" i="26" s="1"/>
  <c r="O774" i="26"/>
  <c r="I774" i="26"/>
  <c r="F774" i="26"/>
  <c r="E774" i="26"/>
  <c r="P773" i="26"/>
  <c r="H773" i="26" s="1"/>
  <c r="O773" i="26"/>
  <c r="F773" i="26"/>
  <c r="G773" i="26" s="1"/>
  <c r="E773" i="26"/>
  <c r="R772" i="26"/>
  <c r="P772" i="26"/>
  <c r="I772" i="26" s="1"/>
  <c r="O772" i="26"/>
  <c r="F772" i="26"/>
  <c r="H772" i="26" s="1"/>
  <c r="E772" i="26"/>
  <c r="P771" i="26"/>
  <c r="O771" i="26"/>
  <c r="F771" i="26"/>
  <c r="G771" i="26" s="1"/>
  <c r="E771" i="26"/>
  <c r="R770" i="26"/>
  <c r="P770" i="26"/>
  <c r="I770" i="26" s="1"/>
  <c r="O770" i="26"/>
  <c r="F770" i="26"/>
  <c r="H770" i="26" s="1"/>
  <c r="E770" i="26"/>
  <c r="P769" i="26"/>
  <c r="H769" i="26" s="1"/>
  <c r="O769" i="26"/>
  <c r="F769" i="26"/>
  <c r="E769" i="26"/>
  <c r="R768" i="26"/>
  <c r="P768" i="26"/>
  <c r="O768" i="26"/>
  <c r="I768" i="26"/>
  <c r="F768" i="26"/>
  <c r="H768" i="26" s="1"/>
  <c r="E768" i="26"/>
  <c r="P767" i="26"/>
  <c r="H767" i="26" s="1"/>
  <c r="O767" i="26"/>
  <c r="F767" i="26"/>
  <c r="E767" i="26"/>
  <c r="P766" i="26"/>
  <c r="R766" i="26" s="1"/>
  <c r="O766" i="26"/>
  <c r="I766" i="26"/>
  <c r="F766" i="26"/>
  <c r="H766" i="26" s="1"/>
  <c r="E766" i="26"/>
  <c r="P765" i="26"/>
  <c r="O765" i="26"/>
  <c r="F765" i="26"/>
  <c r="E765" i="26"/>
  <c r="P764" i="26"/>
  <c r="Q764" i="26" s="1"/>
  <c r="O764" i="26"/>
  <c r="H764" i="26"/>
  <c r="F764" i="26"/>
  <c r="E764" i="26"/>
  <c r="P763" i="26"/>
  <c r="H763" i="26" s="1"/>
  <c r="O763" i="26"/>
  <c r="F763" i="26"/>
  <c r="E763" i="26"/>
  <c r="J763" i="26" s="1"/>
  <c r="K763" i="26" s="1"/>
  <c r="P762" i="26"/>
  <c r="Q762" i="26" s="1"/>
  <c r="O762" i="26"/>
  <c r="I762" i="26"/>
  <c r="F762" i="26"/>
  <c r="E762" i="26"/>
  <c r="P761" i="26"/>
  <c r="R761" i="26" s="1"/>
  <c r="O761" i="26"/>
  <c r="F761" i="26"/>
  <c r="G761" i="26" s="1"/>
  <c r="E761" i="26"/>
  <c r="P760" i="26"/>
  <c r="I760" i="26" s="1"/>
  <c r="O760" i="26"/>
  <c r="F760" i="26"/>
  <c r="E760" i="26"/>
  <c r="G760" i="26" s="1"/>
  <c r="P759" i="26"/>
  <c r="H759" i="26" s="1"/>
  <c r="O759" i="26"/>
  <c r="G759" i="26"/>
  <c r="F759" i="26"/>
  <c r="E759" i="26"/>
  <c r="J759" i="26" s="1"/>
  <c r="K759" i="26" s="1"/>
  <c r="P758" i="26"/>
  <c r="R758" i="26" s="1"/>
  <c r="O758" i="26"/>
  <c r="F758" i="26"/>
  <c r="E758" i="26"/>
  <c r="P757" i="26"/>
  <c r="H757" i="26" s="1"/>
  <c r="O757" i="26"/>
  <c r="G757" i="26"/>
  <c r="F757" i="26"/>
  <c r="E757" i="26"/>
  <c r="J757" i="26" s="1"/>
  <c r="K757" i="26" s="1"/>
  <c r="P756" i="26"/>
  <c r="R756" i="26" s="1"/>
  <c r="O756" i="26"/>
  <c r="F756" i="26"/>
  <c r="E756" i="26"/>
  <c r="G756" i="26" s="1"/>
  <c r="P755" i="26"/>
  <c r="H755" i="26" s="1"/>
  <c r="O755" i="26"/>
  <c r="F755" i="26"/>
  <c r="E755" i="26"/>
  <c r="J755" i="26" s="1"/>
  <c r="K755" i="26" s="1"/>
  <c r="P754" i="26"/>
  <c r="R754" i="26" s="1"/>
  <c r="O754" i="26"/>
  <c r="I754" i="26"/>
  <c r="F754" i="26"/>
  <c r="E754" i="26"/>
  <c r="P753" i="26"/>
  <c r="H753" i="26" s="1"/>
  <c r="O753" i="26"/>
  <c r="F753" i="26"/>
  <c r="E753" i="26"/>
  <c r="J753" i="26" s="1"/>
  <c r="K753" i="26" s="1"/>
  <c r="P752" i="26"/>
  <c r="R752" i="26" s="1"/>
  <c r="O752" i="26"/>
  <c r="I752" i="26"/>
  <c r="F752" i="26"/>
  <c r="E752" i="26"/>
  <c r="G752" i="26" s="1"/>
  <c r="P751" i="26"/>
  <c r="H751" i="26" s="1"/>
  <c r="O751" i="26"/>
  <c r="F751" i="26"/>
  <c r="E751" i="26"/>
  <c r="J751" i="26" s="1"/>
  <c r="K751" i="26" s="1"/>
  <c r="P750" i="26"/>
  <c r="Q750" i="26" s="1"/>
  <c r="O750" i="26"/>
  <c r="I750" i="26"/>
  <c r="F750" i="26"/>
  <c r="E750" i="26"/>
  <c r="P749" i="26"/>
  <c r="H749" i="26" s="1"/>
  <c r="O749" i="26"/>
  <c r="F749" i="26"/>
  <c r="G749" i="26" s="1"/>
  <c r="E749" i="26"/>
  <c r="R748" i="26"/>
  <c r="P748" i="26"/>
  <c r="I748" i="26" s="1"/>
  <c r="O748" i="26"/>
  <c r="F748" i="26"/>
  <c r="E748" i="26"/>
  <c r="P747" i="26"/>
  <c r="H747" i="26" s="1"/>
  <c r="O747" i="26"/>
  <c r="F747" i="26"/>
  <c r="G747" i="26" s="1"/>
  <c r="E747" i="26"/>
  <c r="Q746" i="26"/>
  <c r="P746" i="26"/>
  <c r="I746" i="26" s="1"/>
  <c r="O746" i="26"/>
  <c r="H746" i="26"/>
  <c r="F746" i="26"/>
  <c r="E746" i="26"/>
  <c r="G746" i="26" s="1"/>
  <c r="P745" i="26"/>
  <c r="O745" i="26"/>
  <c r="H745" i="26"/>
  <c r="G745" i="26"/>
  <c r="F745" i="26"/>
  <c r="E745" i="26"/>
  <c r="J745" i="26" s="1"/>
  <c r="K745" i="26" s="1"/>
  <c r="P744" i="26"/>
  <c r="I744" i="26" s="1"/>
  <c r="O744" i="26"/>
  <c r="F744" i="26"/>
  <c r="E744" i="26"/>
  <c r="P743" i="26"/>
  <c r="O743" i="26"/>
  <c r="H743" i="26"/>
  <c r="F743" i="26"/>
  <c r="E743" i="26"/>
  <c r="R742" i="26"/>
  <c r="P742" i="26"/>
  <c r="O742" i="26"/>
  <c r="I742" i="26"/>
  <c r="G742" i="26"/>
  <c r="F742" i="26"/>
  <c r="H742" i="26" s="1"/>
  <c r="E742" i="26"/>
  <c r="J742" i="26" s="1"/>
  <c r="P741" i="26"/>
  <c r="R741" i="26" s="1"/>
  <c r="O741" i="26"/>
  <c r="F741" i="26"/>
  <c r="E741" i="26"/>
  <c r="R740" i="26"/>
  <c r="P740" i="26"/>
  <c r="O740" i="26"/>
  <c r="I740" i="26"/>
  <c r="G740" i="26"/>
  <c r="F740" i="26"/>
  <c r="H740" i="26" s="1"/>
  <c r="E740" i="26"/>
  <c r="J740" i="26" s="1"/>
  <c r="P739" i="26"/>
  <c r="R739" i="26" s="1"/>
  <c r="O739" i="26"/>
  <c r="F739" i="26"/>
  <c r="E739" i="26"/>
  <c r="J739" i="26" s="1"/>
  <c r="K739" i="26" s="1"/>
  <c r="P738" i="26"/>
  <c r="Q738" i="26" s="1"/>
  <c r="O738" i="26"/>
  <c r="H738" i="26"/>
  <c r="F738" i="26"/>
  <c r="E738" i="26"/>
  <c r="G738" i="26" s="1"/>
  <c r="P737" i="26"/>
  <c r="R737" i="26" s="1"/>
  <c r="O737" i="26"/>
  <c r="F737" i="26"/>
  <c r="E737" i="26"/>
  <c r="R736" i="26"/>
  <c r="P736" i="26"/>
  <c r="O736" i="26"/>
  <c r="I736" i="26"/>
  <c r="F736" i="26"/>
  <c r="H736" i="26" s="1"/>
  <c r="E736" i="26"/>
  <c r="P735" i="26"/>
  <c r="Q735" i="26" s="1"/>
  <c r="O735" i="26"/>
  <c r="I735" i="26"/>
  <c r="F735" i="26"/>
  <c r="E735" i="26"/>
  <c r="Q734" i="26"/>
  <c r="P734" i="26"/>
  <c r="O734" i="26"/>
  <c r="H734" i="26"/>
  <c r="F734" i="26"/>
  <c r="E734" i="26"/>
  <c r="P733" i="26"/>
  <c r="Q733" i="26" s="1"/>
  <c r="O733" i="26"/>
  <c r="F733" i="26"/>
  <c r="E733" i="26"/>
  <c r="Q732" i="26"/>
  <c r="P732" i="26"/>
  <c r="O732" i="26"/>
  <c r="H732" i="26"/>
  <c r="F732" i="26"/>
  <c r="E732" i="26"/>
  <c r="P731" i="26"/>
  <c r="R731" i="26" s="1"/>
  <c r="O731" i="26"/>
  <c r="F731" i="26"/>
  <c r="E731" i="26"/>
  <c r="R730" i="26"/>
  <c r="P730" i="26"/>
  <c r="O730" i="26"/>
  <c r="I730" i="26"/>
  <c r="F730" i="26"/>
  <c r="H730" i="26" s="1"/>
  <c r="E730" i="26"/>
  <c r="Q729" i="26"/>
  <c r="P729" i="26"/>
  <c r="I729" i="26" s="1"/>
  <c r="O729" i="26"/>
  <c r="H729" i="26"/>
  <c r="F729" i="26"/>
  <c r="G729" i="26" s="1"/>
  <c r="E729" i="26"/>
  <c r="R728" i="26"/>
  <c r="P728" i="26"/>
  <c r="I728" i="26" s="1"/>
  <c r="O728" i="26"/>
  <c r="F728" i="26"/>
  <c r="H728" i="26" s="1"/>
  <c r="E728" i="26"/>
  <c r="J728" i="26" s="1"/>
  <c r="P727" i="26"/>
  <c r="R727" i="26" s="1"/>
  <c r="O727" i="26"/>
  <c r="F727" i="26"/>
  <c r="E727" i="26"/>
  <c r="R726" i="26"/>
  <c r="P726" i="26"/>
  <c r="O726" i="26"/>
  <c r="I726" i="26"/>
  <c r="F726" i="26"/>
  <c r="H726" i="26" s="1"/>
  <c r="E726" i="26"/>
  <c r="J726" i="26" s="1"/>
  <c r="P725" i="26"/>
  <c r="R725" i="26" s="1"/>
  <c r="O725" i="26"/>
  <c r="F725" i="26"/>
  <c r="E725" i="26"/>
  <c r="R724" i="26"/>
  <c r="P724" i="26"/>
  <c r="O724" i="26"/>
  <c r="I724" i="26"/>
  <c r="F724" i="26"/>
  <c r="H724" i="26" s="1"/>
  <c r="E724" i="26"/>
  <c r="P723" i="26"/>
  <c r="R723" i="26" s="1"/>
  <c r="O723" i="26"/>
  <c r="F723" i="26"/>
  <c r="E723" i="26"/>
  <c r="P722" i="26"/>
  <c r="R722" i="26" s="1"/>
  <c r="O722" i="26"/>
  <c r="I722" i="26"/>
  <c r="F722" i="26"/>
  <c r="E722" i="26"/>
  <c r="J722" i="26" s="1"/>
  <c r="Q721" i="26"/>
  <c r="P721" i="26"/>
  <c r="I721" i="26" s="1"/>
  <c r="O721" i="26"/>
  <c r="H721" i="26"/>
  <c r="F721" i="26"/>
  <c r="E721" i="26"/>
  <c r="J721" i="26" s="1"/>
  <c r="K721" i="26" s="1"/>
  <c r="R720" i="26"/>
  <c r="P720" i="26"/>
  <c r="O720" i="26"/>
  <c r="I720" i="26"/>
  <c r="G720" i="26"/>
  <c r="F720" i="26"/>
  <c r="H720" i="26" s="1"/>
  <c r="E720" i="26"/>
  <c r="P719" i="26"/>
  <c r="R719" i="26" s="1"/>
  <c r="O719" i="26"/>
  <c r="F719" i="26"/>
  <c r="E719" i="26"/>
  <c r="J719" i="26" s="1"/>
  <c r="K719" i="26" s="1"/>
  <c r="Q718" i="26"/>
  <c r="P718" i="26"/>
  <c r="O718" i="26"/>
  <c r="I718" i="26"/>
  <c r="H718" i="26"/>
  <c r="F718" i="26"/>
  <c r="E718" i="26"/>
  <c r="J718" i="26" s="1"/>
  <c r="K718" i="26" s="1"/>
  <c r="P717" i="26"/>
  <c r="I717" i="26" s="1"/>
  <c r="O717" i="26"/>
  <c r="G717" i="26"/>
  <c r="F717" i="26"/>
  <c r="E717" i="26"/>
  <c r="J717" i="26" s="1"/>
  <c r="K717" i="26" s="1"/>
  <c r="P716" i="26"/>
  <c r="I716" i="26" s="1"/>
  <c r="O716" i="26"/>
  <c r="G716" i="26"/>
  <c r="F716" i="26"/>
  <c r="E716" i="26"/>
  <c r="J716" i="26" s="1"/>
  <c r="K716" i="26" s="1"/>
  <c r="P715" i="26"/>
  <c r="R715" i="26" s="1"/>
  <c r="O715" i="26"/>
  <c r="F715" i="26"/>
  <c r="E715" i="26"/>
  <c r="Q714" i="26"/>
  <c r="P714" i="26"/>
  <c r="O714" i="26"/>
  <c r="H714" i="26"/>
  <c r="F714" i="26"/>
  <c r="I714" i="26" s="1"/>
  <c r="E714" i="26"/>
  <c r="Q713" i="26"/>
  <c r="P713" i="26"/>
  <c r="O713" i="26"/>
  <c r="F713" i="26"/>
  <c r="E713" i="26"/>
  <c r="G713" i="26" s="1"/>
  <c r="Q712" i="26"/>
  <c r="P712" i="26"/>
  <c r="I712" i="26" s="1"/>
  <c r="O712" i="26"/>
  <c r="H712" i="26"/>
  <c r="F712" i="26"/>
  <c r="E712" i="26"/>
  <c r="G712" i="26" s="1"/>
  <c r="Q711" i="26"/>
  <c r="P711" i="26"/>
  <c r="O711" i="26"/>
  <c r="F711" i="26"/>
  <c r="E711" i="26"/>
  <c r="Q710" i="26"/>
  <c r="P710" i="26"/>
  <c r="O710" i="26"/>
  <c r="H710" i="26"/>
  <c r="F710" i="26"/>
  <c r="I710" i="26" s="1"/>
  <c r="E710" i="26"/>
  <c r="J710" i="26" s="1"/>
  <c r="K710" i="26" s="1"/>
  <c r="Q709" i="26"/>
  <c r="P709" i="26"/>
  <c r="O709" i="26"/>
  <c r="G709" i="26"/>
  <c r="F709" i="26"/>
  <c r="E709" i="26"/>
  <c r="J709" i="26" s="1"/>
  <c r="K709" i="26" s="1"/>
  <c r="P708" i="26"/>
  <c r="I708" i="26" s="1"/>
  <c r="O708" i="26"/>
  <c r="F708" i="26"/>
  <c r="E708" i="26"/>
  <c r="J708" i="26" s="1"/>
  <c r="K708" i="26" s="1"/>
  <c r="P707" i="26"/>
  <c r="I707" i="26" s="1"/>
  <c r="O707" i="26"/>
  <c r="G707" i="26"/>
  <c r="F707" i="26"/>
  <c r="E707" i="26"/>
  <c r="J707" i="26" s="1"/>
  <c r="K707" i="26" s="1"/>
  <c r="P706" i="26"/>
  <c r="Q706" i="26" s="1"/>
  <c r="O706" i="26"/>
  <c r="I706" i="26"/>
  <c r="F706" i="26"/>
  <c r="E706" i="26"/>
  <c r="J706" i="26" s="1"/>
  <c r="K706" i="26" s="1"/>
  <c r="P705" i="26"/>
  <c r="I705" i="26" s="1"/>
  <c r="O705" i="26"/>
  <c r="G705" i="26"/>
  <c r="F705" i="26"/>
  <c r="E705" i="26"/>
  <c r="J705" i="26" s="1"/>
  <c r="K705" i="26" s="1"/>
  <c r="P704" i="26"/>
  <c r="I704" i="26" s="1"/>
  <c r="O704" i="26"/>
  <c r="F704" i="26"/>
  <c r="E704" i="26"/>
  <c r="J704" i="26" s="1"/>
  <c r="K704" i="26" s="1"/>
  <c r="P703" i="26"/>
  <c r="I703" i="26" s="1"/>
  <c r="O703" i="26"/>
  <c r="F703" i="26"/>
  <c r="E703" i="26"/>
  <c r="J703" i="26" s="1"/>
  <c r="K703" i="26" s="1"/>
  <c r="P702" i="26"/>
  <c r="R702" i="26" s="1"/>
  <c r="O702" i="26"/>
  <c r="I702" i="26"/>
  <c r="F702" i="26"/>
  <c r="H702" i="26" s="1"/>
  <c r="E702" i="26"/>
  <c r="P701" i="26"/>
  <c r="I701" i="26" s="1"/>
  <c r="O701" i="26"/>
  <c r="F701" i="26"/>
  <c r="E701" i="26"/>
  <c r="Q700" i="26"/>
  <c r="P700" i="26"/>
  <c r="O700" i="26"/>
  <c r="H700" i="26"/>
  <c r="F700" i="26"/>
  <c r="E700" i="26"/>
  <c r="G700" i="26" s="1"/>
  <c r="P699" i="26"/>
  <c r="I699" i="26" s="1"/>
  <c r="O699" i="26"/>
  <c r="F699" i="26"/>
  <c r="E699" i="26"/>
  <c r="J699" i="26" s="1"/>
  <c r="K699" i="26" s="1"/>
  <c r="P698" i="26"/>
  <c r="R698" i="26" s="1"/>
  <c r="O698" i="26"/>
  <c r="I698" i="26"/>
  <c r="F698" i="26"/>
  <c r="E698" i="26"/>
  <c r="G698" i="26" s="1"/>
  <c r="P697" i="26"/>
  <c r="Q697" i="26" s="1"/>
  <c r="O697" i="26"/>
  <c r="I697" i="26"/>
  <c r="H697" i="26"/>
  <c r="F697" i="26"/>
  <c r="E697" i="26"/>
  <c r="J697" i="26" s="1"/>
  <c r="K697" i="26" s="1"/>
  <c r="P696" i="26"/>
  <c r="Q696" i="26" s="1"/>
  <c r="O696" i="26"/>
  <c r="H696" i="26"/>
  <c r="F696" i="26"/>
  <c r="E696" i="26"/>
  <c r="G696" i="26" s="1"/>
  <c r="P695" i="26"/>
  <c r="R695" i="26" s="1"/>
  <c r="O695" i="26"/>
  <c r="H695" i="26"/>
  <c r="F695" i="26"/>
  <c r="E695" i="26"/>
  <c r="J695" i="26" s="1"/>
  <c r="K695" i="26" s="1"/>
  <c r="P694" i="26"/>
  <c r="Q694" i="26" s="1"/>
  <c r="O694" i="26"/>
  <c r="H694" i="26"/>
  <c r="F694" i="26"/>
  <c r="E694" i="26"/>
  <c r="G694" i="26" s="1"/>
  <c r="P693" i="26"/>
  <c r="R693" i="26" s="1"/>
  <c r="O693" i="26"/>
  <c r="H693" i="26"/>
  <c r="F693" i="26"/>
  <c r="E693" i="26"/>
  <c r="J693" i="26" s="1"/>
  <c r="K693" i="26" s="1"/>
  <c r="P692" i="26"/>
  <c r="Q692" i="26" s="1"/>
  <c r="O692" i="26"/>
  <c r="H692" i="26"/>
  <c r="F692" i="26"/>
  <c r="E692" i="26"/>
  <c r="G692" i="26" s="1"/>
  <c r="P691" i="26"/>
  <c r="Q691" i="26" s="1"/>
  <c r="O691" i="26"/>
  <c r="H691" i="26"/>
  <c r="F691" i="26"/>
  <c r="E691" i="26"/>
  <c r="J691" i="26" s="1"/>
  <c r="K691" i="26" s="1"/>
  <c r="P690" i="26"/>
  <c r="Q690" i="26" s="1"/>
  <c r="O690" i="26"/>
  <c r="H690" i="26"/>
  <c r="F690" i="26"/>
  <c r="E690" i="26"/>
  <c r="G690" i="26" s="1"/>
  <c r="P689" i="26"/>
  <c r="Q689" i="26" s="1"/>
  <c r="O689" i="26"/>
  <c r="H689" i="26"/>
  <c r="F689" i="26"/>
  <c r="E689" i="26"/>
  <c r="J689" i="26" s="1"/>
  <c r="K689" i="26" s="1"/>
  <c r="P688" i="26"/>
  <c r="Q688" i="26" s="1"/>
  <c r="O688" i="26"/>
  <c r="H688" i="26"/>
  <c r="F688" i="26"/>
  <c r="E688" i="26"/>
  <c r="G688" i="26" s="1"/>
  <c r="P687" i="26"/>
  <c r="Q687" i="26" s="1"/>
  <c r="O687" i="26"/>
  <c r="H687" i="26"/>
  <c r="F687" i="26"/>
  <c r="E687" i="26"/>
  <c r="J687" i="26" s="1"/>
  <c r="K687" i="26" s="1"/>
  <c r="P686" i="26"/>
  <c r="R686" i="26" s="1"/>
  <c r="O686" i="26"/>
  <c r="I686" i="26"/>
  <c r="F686" i="26"/>
  <c r="E686" i="26"/>
  <c r="J686" i="26" s="1"/>
  <c r="P685" i="26"/>
  <c r="I685" i="26" s="1"/>
  <c r="O685" i="26"/>
  <c r="G685" i="26"/>
  <c r="F685" i="26"/>
  <c r="E685" i="26"/>
  <c r="J685" i="26" s="1"/>
  <c r="K685" i="26" s="1"/>
  <c r="P684" i="26"/>
  <c r="I684" i="26" s="1"/>
  <c r="O684" i="26"/>
  <c r="F684" i="26"/>
  <c r="H684" i="26" s="1"/>
  <c r="E684" i="26"/>
  <c r="Q683" i="26"/>
  <c r="P683" i="26"/>
  <c r="O683" i="26"/>
  <c r="F683" i="26"/>
  <c r="E683" i="26"/>
  <c r="G683" i="26" s="1"/>
  <c r="Q682" i="26"/>
  <c r="P682" i="26"/>
  <c r="O682" i="26"/>
  <c r="H682" i="26"/>
  <c r="F682" i="26"/>
  <c r="I682" i="26" s="1"/>
  <c r="E682" i="26"/>
  <c r="G682" i="26" s="1"/>
  <c r="P681" i="26"/>
  <c r="R681" i="26" s="1"/>
  <c r="O681" i="26"/>
  <c r="F681" i="26"/>
  <c r="E681" i="26"/>
  <c r="R680" i="26"/>
  <c r="P680" i="26"/>
  <c r="I680" i="26" s="1"/>
  <c r="O680" i="26"/>
  <c r="F680" i="26"/>
  <c r="H680" i="26" s="1"/>
  <c r="E680" i="26"/>
  <c r="J680" i="26" s="1"/>
  <c r="P679" i="26"/>
  <c r="O679" i="26"/>
  <c r="F679" i="26"/>
  <c r="E679" i="26"/>
  <c r="Q678" i="26"/>
  <c r="P678" i="26"/>
  <c r="H678" i="26" s="1"/>
  <c r="O678" i="26"/>
  <c r="F678" i="26"/>
  <c r="E678" i="26"/>
  <c r="G678" i="26" s="1"/>
  <c r="P677" i="26"/>
  <c r="R677" i="26" s="1"/>
  <c r="O677" i="26"/>
  <c r="F677" i="26"/>
  <c r="E677" i="26"/>
  <c r="R676" i="26"/>
  <c r="P676" i="26"/>
  <c r="I676" i="26" s="1"/>
  <c r="O676" i="26"/>
  <c r="F676" i="26"/>
  <c r="H676" i="26" s="1"/>
  <c r="E676" i="26"/>
  <c r="Q675" i="26"/>
  <c r="P675" i="26"/>
  <c r="O675" i="26"/>
  <c r="I675" i="26"/>
  <c r="H675" i="26"/>
  <c r="F675" i="26"/>
  <c r="E675" i="26"/>
  <c r="J675" i="26" s="1"/>
  <c r="K675" i="26" s="1"/>
  <c r="P674" i="26"/>
  <c r="H674" i="26" s="1"/>
  <c r="O674" i="26"/>
  <c r="F674" i="26"/>
  <c r="E674" i="26"/>
  <c r="G674" i="26" s="1"/>
  <c r="P673" i="26"/>
  <c r="R673" i="26" s="1"/>
  <c r="O673" i="26"/>
  <c r="I673" i="26"/>
  <c r="H673" i="26"/>
  <c r="F673" i="26"/>
  <c r="E673" i="26"/>
  <c r="J673" i="26" s="1"/>
  <c r="K673" i="26" s="1"/>
  <c r="P672" i="26"/>
  <c r="I672" i="26" s="1"/>
  <c r="O672" i="26"/>
  <c r="F672" i="26"/>
  <c r="E672" i="26"/>
  <c r="J672" i="26" s="1"/>
  <c r="P671" i="26"/>
  <c r="R671" i="26" s="1"/>
  <c r="O671" i="26"/>
  <c r="H671" i="26"/>
  <c r="G671" i="26"/>
  <c r="F671" i="26"/>
  <c r="E671" i="26"/>
  <c r="J671" i="26" s="1"/>
  <c r="K671" i="26" s="1"/>
  <c r="P670" i="26"/>
  <c r="I670" i="26" s="1"/>
  <c r="O670" i="26"/>
  <c r="F670" i="26"/>
  <c r="H670" i="26" s="1"/>
  <c r="E670" i="26"/>
  <c r="Q669" i="26"/>
  <c r="P669" i="26"/>
  <c r="O669" i="26"/>
  <c r="F669" i="26"/>
  <c r="E669" i="26"/>
  <c r="G669" i="26" s="1"/>
  <c r="R668" i="26"/>
  <c r="P668" i="26"/>
  <c r="O668" i="26"/>
  <c r="I668" i="26"/>
  <c r="G668" i="26"/>
  <c r="F668" i="26"/>
  <c r="H668" i="26" s="1"/>
  <c r="E668" i="26"/>
  <c r="J668" i="26" s="1"/>
  <c r="P667" i="26"/>
  <c r="R667" i="26" s="1"/>
  <c r="O667" i="26"/>
  <c r="F667" i="26"/>
  <c r="E667" i="26"/>
  <c r="J667" i="26" s="1"/>
  <c r="K667" i="26" s="1"/>
  <c r="P666" i="26"/>
  <c r="I666" i="26" s="1"/>
  <c r="O666" i="26"/>
  <c r="F666" i="26"/>
  <c r="E666" i="26"/>
  <c r="G666" i="26" s="1"/>
  <c r="P665" i="26"/>
  <c r="Q665" i="26" s="1"/>
  <c r="O665" i="26"/>
  <c r="I665" i="26"/>
  <c r="F665" i="26"/>
  <c r="E665" i="26"/>
  <c r="R664" i="26"/>
  <c r="P664" i="26"/>
  <c r="O664" i="26"/>
  <c r="I664" i="26"/>
  <c r="F664" i="26"/>
  <c r="E664" i="26"/>
  <c r="P663" i="26"/>
  <c r="O663" i="26"/>
  <c r="H663" i="26"/>
  <c r="F663" i="26"/>
  <c r="E663" i="26"/>
  <c r="G663" i="26" s="1"/>
  <c r="R662" i="26"/>
  <c r="P662" i="26"/>
  <c r="O662" i="26"/>
  <c r="I662" i="26"/>
  <c r="F662" i="26"/>
  <c r="E662" i="26"/>
  <c r="P661" i="26"/>
  <c r="O661" i="26"/>
  <c r="H661" i="26"/>
  <c r="F661" i="26"/>
  <c r="E661" i="26"/>
  <c r="G661" i="26" s="1"/>
  <c r="R660" i="26"/>
  <c r="P660" i="26"/>
  <c r="O660" i="26"/>
  <c r="I660" i="26"/>
  <c r="F660" i="26"/>
  <c r="E660" i="26"/>
  <c r="P659" i="26"/>
  <c r="O659" i="26"/>
  <c r="H659" i="26"/>
  <c r="F659" i="26"/>
  <c r="E659" i="26"/>
  <c r="G659" i="26" s="1"/>
  <c r="Q658" i="26"/>
  <c r="P658" i="26"/>
  <c r="O658" i="26"/>
  <c r="H658" i="26"/>
  <c r="F658" i="26"/>
  <c r="E658" i="26"/>
  <c r="P657" i="26"/>
  <c r="Q657" i="26" s="1"/>
  <c r="O657" i="26"/>
  <c r="H657" i="26"/>
  <c r="F657" i="26"/>
  <c r="E657" i="26"/>
  <c r="G657" i="26" s="1"/>
  <c r="Q656" i="26"/>
  <c r="P656" i="26"/>
  <c r="O656" i="26"/>
  <c r="H656" i="26"/>
  <c r="F656" i="26"/>
  <c r="E656" i="26"/>
  <c r="P655" i="26"/>
  <c r="O655" i="26"/>
  <c r="H655" i="26"/>
  <c r="F655" i="26"/>
  <c r="E655" i="26"/>
  <c r="G655" i="26" s="1"/>
  <c r="R654" i="26"/>
  <c r="P654" i="26"/>
  <c r="O654" i="26"/>
  <c r="I654" i="26"/>
  <c r="F654" i="26"/>
  <c r="E654" i="26"/>
  <c r="P653" i="26"/>
  <c r="H653" i="26" s="1"/>
  <c r="O653" i="26"/>
  <c r="F653" i="26"/>
  <c r="E653" i="26"/>
  <c r="G653" i="26" s="1"/>
  <c r="R652" i="26"/>
  <c r="P652" i="26"/>
  <c r="O652" i="26"/>
  <c r="I652" i="26"/>
  <c r="F652" i="26"/>
  <c r="E652" i="26"/>
  <c r="P651" i="26"/>
  <c r="H651" i="26" s="1"/>
  <c r="O651" i="26"/>
  <c r="F651" i="26"/>
  <c r="E651" i="26"/>
  <c r="G651" i="26" s="1"/>
  <c r="Q650" i="26"/>
  <c r="P650" i="26"/>
  <c r="O650" i="26"/>
  <c r="H650" i="26"/>
  <c r="F650" i="26"/>
  <c r="E650" i="26"/>
  <c r="P649" i="26"/>
  <c r="H649" i="26" s="1"/>
  <c r="O649" i="26"/>
  <c r="F649" i="26"/>
  <c r="E649" i="26"/>
  <c r="G649" i="26" s="1"/>
  <c r="R648" i="26"/>
  <c r="P648" i="26"/>
  <c r="O648" i="26"/>
  <c r="I648" i="26"/>
  <c r="F648" i="26"/>
  <c r="E648" i="26"/>
  <c r="P647" i="26"/>
  <c r="H647" i="26" s="1"/>
  <c r="O647" i="26"/>
  <c r="F647" i="26"/>
  <c r="E647" i="26"/>
  <c r="G647" i="26" s="1"/>
  <c r="Q646" i="26"/>
  <c r="P646" i="26"/>
  <c r="O646" i="26"/>
  <c r="H646" i="26"/>
  <c r="F646" i="26"/>
  <c r="E646" i="26"/>
  <c r="P645" i="26"/>
  <c r="H645" i="26" s="1"/>
  <c r="O645" i="26"/>
  <c r="F645" i="26"/>
  <c r="E645" i="26"/>
  <c r="G645" i="26" s="1"/>
  <c r="Q644" i="26"/>
  <c r="P644" i="26"/>
  <c r="O644" i="26"/>
  <c r="H644" i="26"/>
  <c r="F644" i="26"/>
  <c r="E644" i="26"/>
  <c r="P643" i="26"/>
  <c r="H643" i="26" s="1"/>
  <c r="O643" i="26"/>
  <c r="F643" i="26"/>
  <c r="E643" i="26"/>
  <c r="G643" i="26" s="1"/>
  <c r="Q642" i="26"/>
  <c r="P642" i="26"/>
  <c r="O642" i="26"/>
  <c r="H642" i="26"/>
  <c r="F642" i="26"/>
  <c r="E642" i="26"/>
  <c r="G642" i="26" s="1"/>
  <c r="P641" i="26"/>
  <c r="H641" i="26" s="1"/>
  <c r="O641" i="26"/>
  <c r="F641" i="26"/>
  <c r="E641" i="26"/>
  <c r="G641" i="26" s="1"/>
  <c r="P640" i="26"/>
  <c r="I640" i="26" s="1"/>
  <c r="O640" i="26"/>
  <c r="F640" i="26"/>
  <c r="E640" i="26"/>
  <c r="G640" i="26" s="1"/>
  <c r="P639" i="26"/>
  <c r="Q639" i="26" s="1"/>
  <c r="O639" i="26"/>
  <c r="F639" i="26"/>
  <c r="E639" i="26"/>
  <c r="G639" i="26" s="1"/>
  <c r="P638" i="26"/>
  <c r="I638" i="26" s="1"/>
  <c r="O638" i="26"/>
  <c r="F638" i="26"/>
  <c r="E638" i="26"/>
  <c r="G638" i="26" s="1"/>
  <c r="P637" i="26"/>
  <c r="O637" i="26"/>
  <c r="F637" i="26"/>
  <c r="G637" i="26" s="1"/>
  <c r="E637" i="26"/>
  <c r="P636" i="26"/>
  <c r="H636" i="26" s="1"/>
  <c r="O636" i="26"/>
  <c r="F636" i="26"/>
  <c r="E636" i="26"/>
  <c r="G636" i="26" s="1"/>
  <c r="P635" i="26"/>
  <c r="O635" i="26"/>
  <c r="F635" i="26"/>
  <c r="G635" i="26" s="1"/>
  <c r="E635" i="26"/>
  <c r="P634" i="26"/>
  <c r="O634" i="26"/>
  <c r="F634" i="26"/>
  <c r="E634" i="26"/>
  <c r="G634" i="26" s="1"/>
  <c r="P633" i="26"/>
  <c r="O633" i="26"/>
  <c r="F633" i="26"/>
  <c r="G633" i="26" s="1"/>
  <c r="E633" i="26"/>
  <c r="P632" i="26"/>
  <c r="Q632" i="26" s="1"/>
  <c r="O632" i="26"/>
  <c r="H632" i="26"/>
  <c r="F632" i="26"/>
  <c r="E632" i="26"/>
  <c r="G632" i="26" s="1"/>
  <c r="P631" i="26"/>
  <c r="H631" i="26" s="1"/>
  <c r="O631" i="26"/>
  <c r="F631" i="26"/>
  <c r="E631" i="26"/>
  <c r="G631" i="26" s="1"/>
  <c r="P630" i="26"/>
  <c r="O630" i="26"/>
  <c r="F630" i="26"/>
  <c r="E630" i="26"/>
  <c r="G630" i="26" s="1"/>
  <c r="P629" i="26"/>
  <c r="O629" i="26"/>
  <c r="F629" i="26"/>
  <c r="G629" i="26" s="1"/>
  <c r="E629" i="26"/>
  <c r="P628" i="26"/>
  <c r="Q628" i="26" s="1"/>
  <c r="O628" i="26"/>
  <c r="F628" i="26"/>
  <c r="E628" i="26"/>
  <c r="G628" i="26" s="1"/>
  <c r="P627" i="26"/>
  <c r="O627" i="26"/>
  <c r="F627" i="26"/>
  <c r="G627" i="26" s="1"/>
  <c r="E627" i="26"/>
  <c r="P626" i="26"/>
  <c r="Q626" i="26" s="1"/>
  <c r="O626" i="26"/>
  <c r="F626" i="26"/>
  <c r="E626" i="26"/>
  <c r="G626" i="26" s="1"/>
  <c r="P625" i="26"/>
  <c r="O625" i="26"/>
  <c r="F625" i="26"/>
  <c r="G625" i="26" s="1"/>
  <c r="E625" i="26"/>
  <c r="P624" i="26"/>
  <c r="Q624" i="26" s="1"/>
  <c r="O624" i="26"/>
  <c r="F624" i="26"/>
  <c r="E624" i="26"/>
  <c r="G624" i="26" s="1"/>
  <c r="P623" i="26"/>
  <c r="O623" i="26"/>
  <c r="F623" i="26"/>
  <c r="G623" i="26" s="1"/>
  <c r="E623" i="26"/>
  <c r="P622" i="26"/>
  <c r="R622" i="26" s="1"/>
  <c r="O622" i="26"/>
  <c r="F622" i="26"/>
  <c r="E622" i="26"/>
  <c r="G622" i="26" s="1"/>
  <c r="P621" i="26"/>
  <c r="O621" i="26"/>
  <c r="F621" i="26"/>
  <c r="G621" i="26" s="1"/>
  <c r="E621" i="26"/>
  <c r="P620" i="26"/>
  <c r="Q620" i="26" s="1"/>
  <c r="O620" i="26"/>
  <c r="F620" i="26"/>
  <c r="E620" i="26"/>
  <c r="G620" i="26" s="1"/>
  <c r="P619" i="26"/>
  <c r="O619" i="26"/>
  <c r="F619" i="26"/>
  <c r="G619" i="26" s="1"/>
  <c r="E619" i="26"/>
  <c r="P618" i="26"/>
  <c r="R618" i="26" s="1"/>
  <c r="O618" i="26"/>
  <c r="F618" i="26"/>
  <c r="E618" i="26"/>
  <c r="G618" i="26" s="1"/>
  <c r="P617" i="26"/>
  <c r="O617" i="26"/>
  <c r="F617" i="26"/>
  <c r="G617" i="26" s="1"/>
  <c r="E617" i="26"/>
  <c r="P616" i="26"/>
  <c r="R616" i="26" s="1"/>
  <c r="O616" i="26"/>
  <c r="F616" i="26"/>
  <c r="E616" i="26"/>
  <c r="G616" i="26" s="1"/>
  <c r="P615" i="26"/>
  <c r="O615" i="26"/>
  <c r="F615" i="26"/>
  <c r="G615" i="26" s="1"/>
  <c r="E615" i="26"/>
  <c r="P614" i="26"/>
  <c r="Q614" i="26" s="1"/>
  <c r="O614" i="26"/>
  <c r="F614" i="26"/>
  <c r="E614" i="26"/>
  <c r="G614" i="26" s="1"/>
  <c r="P613" i="26"/>
  <c r="O613" i="26"/>
  <c r="F613" i="26"/>
  <c r="G613" i="26" s="1"/>
  <c r="E613" i="26"/>
  <c r="P612" i="26"/>
  <c r="Q612" i="26" s="1"/>
  <c r="O612" i="26"/>
  <c r="F612" i="26"/>
  <c r="E612" i="26"/>
  <c r="G612" i="26" s="1"/>
  <c r="P611" i="26"/>
  <c r="O611" i="26"/>
  <c r="F611" i="26"/>
  <c r="G611" i="26" s="1"/>
  <c r="E611" i="26"/>
  <c r="P610" i="26"/>
  <c r="Q610" i="26" s="1"/>
  <c r="O610" i="26"/>
  <c r="F610" i="26"/>
  <c r="E610" i="26"/>
  <c r="G610" i="26" s="1"/>
  <c r="P609" i="26"/>
  <c r="O609" i="26"/>
  <c r="F609" i="26"/>
  <c r="G609" i="26" s="1"/>
  <c r="E609" i="26"/>
  <c r="P608" i="26"/>
  <c r="R608" i="26" s="1"/>
  <c r="O608" i="26"/>
  <c r="F608" i="26"/>
  <c r="E608" i="26"/>
  <c r="G608" i="26" s="1"/>
  <c r="P607" i="26"/>
  <c r="O607" i="26"/>
  <c r="F607" i="26"/>
  <c r="G607" i="26" s="1"/>
  <c r="E607" i="26"/>
  <c r="P606" i="26"/>
  <c r="Q606" i="26" s="1"/>
  <c r="O606" i="26"/>
  <c r="F606" i="26"/>
  <c r="E606" i="26"/>
  <c r="G606" i="26" s="1"/>
  <c r="P605" i="26"/>
  <c r="O605" i="26"/>
  <c r="F605" i="26"/>
  <c r="G605" i="26" s="1"/>
  <c r="E605" i="26"/>
  <c r="P604" i="26"/>
  <c r="R604" i="26" s="1"/>
  <c r="O604" i="26"/>
  <c r="F604" i="26"/>
  <c r="E604" i="26"/>
  <c r="G604" i="26" s="1"/>
  <c r="P603" i="26"/>
  <c r="O603" i="26"/>
  <c r="F603" i="26"/>
  <c r="G603" i="26" s="1"/>
  <c r="E603" i="26"/>
  <c r="P602" i="26"/>
  <c r="Q602" i="26" s="1"/>
  <c r="O602" i="26"/>
  <c r="F602" i="26"/>
  <c r="E602" i="26"/>
  <c r="G602" i="26" s="1"/>
  <c r="P601" i="26"/>
  <c r="O601" i="26"/>
  <c r="F601" i="26"/>
  <c r="G601" i="26" s="1"/>
  <c r="E601" i="26"/>
  <c r="P600" i="26"/>
  <c r="Q600" i="26" s="1"/>
  <c r="O600" i="26"/>
  <c r="F600" i="26"/>
  <c r="E600" i="26"/>
  <c r="G600" i="26" s="1"/>
  <c r="P599" i="26"/>
  <c r="O599" i="26"/>
  <c r="F599" i="26"/>
  <c r="G599" i="26" s="1"/>
  <c r="E599" i="26"/>
  <c r="P598" i="26"/>
  <c r="Q598" i="26" s="1"/>
  <c r="O598" i="26"/>
  <c r="F598" i="26"/>
  <c r="E598" i="26"/>
  <c r="G598" i="26" s="1"/>
  <c r="P597" i="26"/>
  <c r="O597" i="26"/>
  <c r="F597" i="26"/>
  <c r="G597" i="26" s="1"/>
  <c r="E597" i="26"/>
  <c r="P596" i="26"/>
  <c r="Q596" i="26" s="1"/>
  <c r="O596" i="26"/>
  <c r="F596" i="26"/>
  <c r="E596" i="26"/>
  <c r="G596" i="26" s="1"/>
  <c r="P595" i="26"/>
  <c r="O595" i="26"/>
  <c r="F595" i="26"/>
  <c r="G595" i="26" s="1"/>
  <c r="E595" i="26"/>
  <c r="P594" i="26"/>
  <c r="Q594" i="26" s="1"/>
  <c r="O594" i="26"/>
  <c r="F594" i="26"/>
  <c r="E594" i="26"/>
  <c r="G594" i="26" s="1"/>
  <c r="P593" i="26"/>
  <c r="O593" i="26"/>
  <c r="F593" i="26"/>
  <c r="G593" i="26" s="1"/>
  <c r="E593" i="26"/>
  <c r="P592" i="26"/>
  <c r="Q592" i="26" s="1"/>
  <c r="O592" i="26"/>
  <c r="F592" i="26"/>
  <c r="E592" i="26"/>
  <c r="G592" i="26" s="1"/>
  <c r="P591" i="26"/>
  <c r="O591" i="26"/>
  <c r="F591" i="26"/>
  <c r="G591" i="26" s="1"/>
  <c r="E591" i="26"/>
  <c r="P590" i="26"/>
  <c r="Q590" i="26" s="1"/>
  <c r="O590" i="26"/>
  <c r="F590" i="26"/>
  <c r="E590" i="26"/>
  <c r="G590" i="26" s="1"/>
  <c r="P589" i="26"/>
  <c r="O589" i="26"/>
  <c r="F589" i="26"/>
  <c r="G589" i="26" s="1"/>
  <c r="E589" i="26"/>
  <c r="P588" i="26"/>
  <c r="Q588" i="26" s="1"/>
  <c r="O588" i="26"/>
  <c r="F588" i="26"/>
  <c r="E588" i="26"/>
  <c r="G588" i="26" s="1"/>
  <c r="P587" i="26"/>
  <c r="O587" i="26"/>
  <c r="F587" i="26"/>
  <c r="G587" i="26" s="1"/>
  <c r="E587" i="26"/>
  <c r="P586" i="26"/>
  <c r="Q586" i="26" s="1"/>
  <c r="O586" i="26"/>
  <c r="F586" i="26"/>
  <c r="E586" i="26"/>
  <c r="G586" i="26" s="1"/>
  <c r="P585" i="26"/>
  <c r="O585" i="26"/>
  <c r="F585" i="26"/>
  <c r="G585" i="26" s="1"/>
  <c r="E585" i="26"/>
  <c r="P584" i="26"/>
  <c r="Q584" i="26" s="1"/>
  <c r="O584" i="26"/>
  <c r="F584" i="26"/>
  <c r="E584" i="26"/>
  <c r="G584" i="26" s="1"/>
  <c r="P583" i="26"/>
  <c r="O583" i="26"/>
  <c r="F583" i="26"/>
  <c r="G583" i="26" s="1"/>
  <c r="E583" i="26"/>
  <c r="P582" i="26"/>
  <c r="R582" i="26" s="1"/>
  <c r="O582" i="26"/>
  <c r="F582" i="26"/>
  <c r="E582" i="26"/>
  <c r="G582" i="26" s="1"/>
  <c r="P581" i="26"/>
  <c r="O581" i="26"/>
  <c r="F581" i="26"/>
  <c r="G581" i="26" s="1"/>
  <c r="E581" i="26"/>
  <c r="P580" i="26"/>
  <c r="R580" i="26" s="1"/>
  <c r="O580" i="26"/>
  <c r="F580" i="26"/>
  <c r="E580" i="26"/>
  <c r="G580" i="26" s="1"/>
  <c r="P579" i="26"/>
  <c r="O579" i="26"/>
  <c r="F579" i="26"/>
  <c r="G579" i="26" s="1"/>
  <c r="E579" i="26"/>
  <c r="P578" i="26"/>
  <c r="R578" i="26" s="1"/>
  <c r="O578" i="26"/>
  <c r="F578" i="26"/>
  <c r="E578" i="26"/>
  <c r="G578" i="26" s="1"/>
  <c r="P577" i="26"/>
  <c r="O577" i="26"/>
  <c r="F577" i="26"/>
  <c r="G577" i="26" s="1"/>
  <c r="E577" i="26"/>
  <c r="P576" i="26"/>
  <c r="R576" i="26" s="1"/>
  <c r="O576" i="26"/>
  <c r="F576" i="26"/>
  <c r="E576" i="26"/>
  <c r="G576" i="26" s="1"/>
  <c r="P575" i="26"/>
  <c r="O575" i="26"/>
  <c r="F575" i="26"/>
  <c r="G575" i="26" s="1"/>
  <c r="E575" i="26"/>
  <c r="P574" i="26"/>
  <c r="R574" i="26" s="1"/>
  <c r="O574" i="26"/>
  <c r="F574" i="26"/>
  <c r="E574" i="26"/>
  <c r="G574" i="26" s="1"/>
  <c r="P573" i="26"/>
  <c r="O573" i="26"/>
  <c r="F573" i="26"/>
  <c r="G573" i="26" s="1"/>
  <c r="E573" i="26"/>
  <c r="P572" i="26"/>
  <c r="R572" i="26" s="1"/>
  <c r="O572" i="26"/>
  <c r="F572" i="26"/>
  <c r="E572" i="26"/>
  <c r="G572" i="26" s="1"/>
  <c r="P571" i="26"/>
  <c r="O571" i="26"/>
  <c r="F571" i="26"/>
  <c r="G571" i="26" s="1"/>
  <c r="E571" i="26"/>
  <c r="P570" i="26"/>
  <c r="Q570" i="26" s="1"/>
  <c r="O570" i="26"/>
  <c r="F570" i="26"/>
  <c r="E570" i="26"/>
  <c r="G570" i="26" s="1"/>
  <c r="P569" i="26"/>
  <c r="O569" i="26"/>
  <c r="F569" i="26"/>
  <c r="G569" i="26" s="1"/>
  <c r="E569" i="26"/>
  <c r="P568" i="26"/>
  <c r="R568" i="26" s="1"/>
  <c r="O568" i="26"/>
  <c r="F568" i="26"/>
  <c r="E568" i="26"/>
  <c r="G568" i="26" s="1"/>
  <c r="P567" i="26"/>
  <c r="O567" i="26"/>
  <c r="F567" i="26"/>
  <c r="G567" i="26" s="1"/>
  <c r="E567" i="26"/>
  <c r="P566" i="26"/>
  <c r="R566" i="26" s="1"/>
  <c r="O566" i="26"/>
  <c r="F566" i="26"/>
  <c r="E566" i="26"/>
  <c r="G566" i="26" s="1"/>
  <c r="P565" i="26"/>
  <c r="O565" i="26"/>
  <c r="F565" i="26"/>
  <c r="G565" i="26" s="1"/>
  <c r="E565" i="26"/>
  <c r="P564" i="26"/>
  <c r="R564" i="26" s="1"/>
  <c r="O564" i="26"/>
  <c r="F564" i="26"/>
  <c r="E564" i="26"/>
  <c r="G564" i="26" s="1"/>
  <c r="P563" i="26"/>
  <c r="O563" i="26"/>
  <c r="F563" i="26"/>
  <c r="G563" i="26" s="1"/>
  <c r="E563" i="26"/>
  <c r="P562" i="26"/>
  <c r="R562" i="26" s="1"/>
  <c r="O562" i="26"/>
  <c r="F562" i="26"/>
  <c r="E562" i="26"/>
  <c r="G562" i="26" s="1"/>
  <c r="P561" i="26"/>
  <c r="O561" i="26"/>
  <c r="F561" i="26"/>
  <c r="G561" i="26" s="1"/>
  <c r="E561" i="26"/>
  <c r="P560" i="26"/>
  <c r="R560" i="26" s="1"/>
  <c r="O560" i="26"/>
  <c r="F560" i="26"/>
  <c r="E560" i="26"/>
  <c r="G560" i="26" s="1"/>
  <c r="P559" i="26"/>
  <c r="O559" i="26"/>
  <c r="F559" i="26"/>
  <c r="G559" i="26" s="1"/>
  <c r="E559" i="26"/>
  <c r="P558" i="26"/>
  <c r="Q558" i="26" s="1"/>
  <c r="O558" i="26"/>
  <c r="F558" i="26"/>
  <c r="E558" i="26"/>
  <c r="G558" i="26" s="1"/>
  <c r="P557" i="26"/>
  <c r="O557" i="26"/>
  <c r="F557" i="26"/>
  <c r="G557" i="26" s="1"/>
  <c r="E557" i="26"/>
  <c r="P556" i="26"/>
  <c r="Q556" i="26" s="1"/>
  <c r="O556" i="26"/>
  <c r="F556" i="26"/>
  <c r="E556" i="26"/>
  <c r="G556" i="26" s="1"/>
  <c r="P555" i="26"/>
  <c r="O555" i="26"/>
  <c r="F555" i="26"/>
  <c r="G555" i="26" s="1"/>
  <c r="E555" i="26"/>
  <c r="P554" i="26"/>
  <c r="R554" i="26" s="1"/>
  <c r="O554" i="26"/>
  <c r="F554" i="26"/>
  <c r="E554" i="26"/>
  <c r="G554" i="26" s="1"/>
  <c r="P553" i="26"/>
  <c r="O553" i="26"/>
  <c r="F553" i="26"/>
  <c r="G553" i="26" s="1"/>
  <c r="E553" i="26"/>
  <c r="P552" i="26"/>
  <c r="Q552" i="26" s="1"/>
  <c r="O552" i="26"/>
  <c r="F552" i="26"/>
  <c r="E552" i="26"/>
  <c r="G552" i="26" s="1"/>
  <c r="P551" i="26"/>
  <c r="O551" i="26"/>
  <c r="F551" i="26"/>
  <c r="G551" i="26" s="1"/>
  <c r="E551" i="26"/>
  <c r="P550" i="26"/>
  <c r="R550" i="26" s="1"/>
  <c r="O550" i="26"/>
  <c r="F550" i="26"/>
  <c r="E550" i="26"/>
  <c r="G550" i="26" s="1"/>
  <c r="P549" i="26"/>
  <c r="O549" i="26"/>
  <c r="F549" i="26"/>
  <c r="G549" i="26" s="1"/>
  <c r="E549" i="26"/>
  <c r="P548" i="26"/>
  <c r="Q548" i="26" s="1"/>
  <c r="O548" i="26"/>
  <c r="F548" i="26"/>
  <c r="E548" i="26"/>
  <c r="G548" i="26" s="1"/>
  <c r="P547" i="26"/>
  <c r="H547" i="26" s="1"/>
  <c r="O547" i="26"/>
  <c r="G547" i="26"/>
  <c r="F547" i="26"/>
  <c r="E547" i="26"/>
  <c r="P546" i="26"/>
  <c r="O546" i="26"/>
  <c r="F546" i="26"/>
  <c r="E546" i="26"/>
  <c r="G546" i="26" s="1"/>
  <c r="P545" i="26"/>
  <c r="O545" i="26"/>
  <c r="F545" i="26"/>
  <c r="G545" i="26" s="1"/>
  <c r="E545" i="26"/>
  <c r="P544" i="26"/>
  <c r="O544" i="26"/>
  <c r="F544" i="26"/>
  <c r="E544" i="26"/>
  <c r="G544" i="26" s="1"/>
  <c r="P543" i="26"/>
  <c r="O543" i="26"/>
  <c r="G543" i="26"/>
  <c r="F543" i="26"/>
  <c r="E543" i="26"/>
  <c r="P542" i="26"/>
  <c r="O542" i="26"/>
  <c r="F542" i="26"/>
  <c r="E542" i="26"/>
  <c r="G542" i="26" s="1"/>
  <c r="P541" i="26"/>
  <c r="O541" i="26"/>
  <c r="F541" i="26"/>
  <c r="G541" i="26" s="1"/>
  <c r="E541" i="26"/>
  <c r="P540" i="26"/>
  <c r="O540" i="26"/>
  <c r="F540" i="26"/>
  <c r="E540" i="26"/>
  <c r="G540" i="26" s="1"/>
  <c r="P539" i="26"/>
  <c r="H539" i="26" s="1"/>
  <c r="O539" i="26"/>
  <c r="G539" i="26"/>
  <c r="F539" i="26"/>
  <c r="E539" i="26"/>
  <c r="P538" i="26"/>
  <c r="O538" i="26"/>
  <c r="F538" i="26"/>
  <c r="E538" i="26"/>
  <c r="G538" i="26" s="1"/>
  <c r="P537" i="26"/>
  <c r="O537" i="26"/>
  <c r="F537" i="26"/>
  <c r="G537" i="26" s="1"/>
  <c r="E537" i="26"/>
  <c r="P536" i="26"/>
  <c r="O536" i="26"/>
  <c r="F536" i="26"/>
  <c r="E536" i="26"/>
  <c r="G536" i="26" s="1"/>
  <c r="P535" i="26"/>
  <c r="H535" i="26" s="1"/>
  <c r="O535" i="26"/>
  <c r="G535" i="26"/>
  <c r="F535" i="26"/>
  <c r="E535" i="26"/>
  <c r="P534" i="26"/>
  <c r="O534" i="26"/>
  <c r="F534" i="26"/>
  <c r="E534" i="26"/>
  <c r="G534" i="26" s="1"/>
  <c r="P533" i="26"/>
  <c r="O533" i="26"/>
  <c r="F533" i="26"/>
  <c r="G533" i="26" s="1"/>
  <c r="E533" i="26"/>
  <c r="P532" i="26"/>
  <c r="O532" i="26"/>
  <c r="F532" i="26"/>
  <c r="E532" i="26"/>
  <c r="G532" i="26" s="1"/>
  <c r="P531" i="26"/>
  <c r="H531" i="26" s="1"/>
  <c r="O531" i="26"/>
  <c r="G531" i="26"/>
  <c r="F531" i="26"/>
  <c r="E531" i="26"/>
  <c r="P530" i="26"/>
  <c r="O530" i="26"/>
  <c r="F530" i="26"/>
  <c r="E530" i="26"/>
  <c r="G530" i="26" s="1"/>
  <c r="P529" i="26"/>
  <c r="O529" i="26"/>
  <c r="F529" i="26"/>
  <c r="G529" i="26" s="1"/>
  <c r="E529" i="26"/>
  <c r="P528" i="26"/>
  <c r="O528" i="26"/>
  <c r="F528" i="26"/>
  <c r="E528" i="26"/>
  <c r="G528" i="26" s="1"/>
  <c r="P527" i="26"/>
  <c r="H527" i="26" s="1"/>
  <c r="O527" i="26"/>
  <c r="G527" i="26"/>
  <c r="F527" i="26"/>
  <c r="E527" i="26"/>
  <c r="P526" i="26"/>
  <c r="O526" i="26"/>
  <c r="F526" i="26"/>
  <c r="E526" i="26"/>
  <c r="G526" i="26" s="1"/>
  <c r="P525" i="26"/>
  <c r="O525" i="26"/>
  <c r="F525" i="26"/>
  <c r="G525" i="26" s="1"/>
  <c r="E525" i="26"/>
  <c r="P524" i="26"/>
  <c r="O524" i="26"/>
  <c r="F524" i="26"/>
  <c r="E524" i="26"/>
  <c r="G524" i="26" s="1"/>
  <c r="P523" i="26"/>
  <c r="O523" i="26"/>
  <c r="G523" i="26"/>
  <c r="F523" i="26"/>
  <c r="E523" i="26"/>
  <c r="P522" i="26"/>
  <c r="O522" i="26"/>
  <c r="F522" i="26"/>
  <c r="E522" i="26"/>
  <c r="G522" i="26" s="1"/>
  <c r="P521" i="26"/>
  <c r="O521" i="26"/>
  <c r="F521" i="26"/>
  <c r="G521" i="26" s="1"/>
  <c r="E521" i="26"/>
  <c r="P520" i="26"/>
  <c r="O520" i="26"/>
  <c r="F520" i="26"/>
  <c r="E520" i="26"/>
  <c r="G520" i="26" s="1"/>
  <c r="P519" i="26"/>
  <c r="O519" i="26"/>
  <c r="G519" i="26"/>
  <c r="F519" i="26"/>
  <c r="E519" i="26"/>
  <c r="J519" i="26" s="1"/>
  <c r="K519" i="26" s="1"/>
  <c r="P518" i="26"/>
  <c r="Q518" i="26" s="1"/>
  <c r="O518" i="26"/>
  <c r="H518" i="26"/>
  <c r="F518" i="26"/>
  <c r="E518" i="26"/>
  <c r="G518" i="26" s="1"/>
  <c r="P517" i="26"/>
  <c r="H517" i="26" s="1"/>
  <c r="O517" i="26"/>
  <c r="G517" i="26"/>
  <c r="F517" i="26"/>
  <c r="E517" i="26"/>
  <c r="J517" i="26" s="1"/>
  <c r="K517" i="26" s="1"/>
  <c r="P516" i="26"/>
  <c r="Q516" i="26" s="1"/>
  <c r="O516" i="26"/>
  <c r="F516" i="26"/>
  <c r="E516" i="26"/>
  <c r="G516" i="26" s="1"/>
  <c r="P515" i="26"/>
  <c r="H515" i="26" s="1"/>
  <c r="O515" i="26"/>
  <c r="F515" i="26"/>
  <c r="E515" i="26"/>
  <c r="P514" i="26"/>
  <c r="R514" i="26" s="1"/>
  <c r="O514" i="26"/>
  <c r="I514" i="26"/>
  <c r="F514" i="26"/>
  <c r="E514" i="26"/>
  <c r="G514" i="26" s="1"/>
  <c r="P513" i="26"/>
  <c r="H513" i="26" s="1"/>
  <c r="O513" i="26"/>
  <c r="G513" i="26"/>
  <c r="F513" i="26"/>
  <c r="E513" i="26"/>
  <c r="J513" i="26" s="1"/>
  <c r="K513" i="26" s="1"/>
  <c r="P512" i="26"/>
  <c r="R512" i="26" s="1"/>
  <c r="O512" i="26"/>
  <c r="F512" i="26"/>
  <c r="E512" i="26"/>
  <c r="G512" i="26" s="1"/>
  <c r="P511" i="26"/>
  <c r="H511" i="26" s="1"/>
  <c r="O511" i="26"/>
  <c r="F511" i="26"/>
  <c r="E511" i="26"/>
  <c r="P510" i="26"/>
  <c r="R510" i="26" s="1"/>
  <c r="O510" i="26"/>
  <c r="I510" i="26"/>
  <c r="F510" i="26"/>
  <c r="E510" i="26"/>
  <c r="G510" i="26" s="1"/>
  <c r="P509" i="26"/>
  <c r="O509" i="26"/>
  <c r="G509" i="26"/>
  <c r="F509" i="26"/>
  <c r="E509" i="26"/>
  <c r="J509" i="26" s="1"/>
  <c r="K509" i="26" s="1"/>
  <c r="P508" i="26"/>
  <c r="Q508" i="26" s="1"/>
  <c r="O508" i="26"/>
  <c r="F508" i="26"/>
  <c r="E508" i="26"/>
  <c r="G508" i="26" s="1"/>
  <c r="P507" i="26"/>
  <c r="O507" i="26"/>
  <c r="F507" i="26"/>
  <c r="E507" i="26"/>
  <c r="P506" i="26"/>
  <c r="R506" i="26" s="1"/>
  <c r="O506" i="26"/>
  <c r="I506" i="26"/>
  <c r="F506" i="26"/>
  <c r="E506" i="26"/>
  <c r="G506" i="26" s="1"/>
  <c r="P505" i="26"/>
  <c r="H505" i="26" s="1"/>
  <c r="O505" i="26"/>
  <c r="G505" i="26"/>
  <c r="F505" i="26"/>
  <c r="E505" i="26"/>
  <c r="J505" i="26" s="1"/>
  <c r="K505" i="26" s="1"/>
  <c r="P504" i="26"/>
  <c r="Q504" i="26" s="1"/>
  <c r="O504" i="26"/>
  <c r="F504" i="26"/>
  <c r="E504" i="26"/>
  <c r="G504" i="26" s="1"/>
  <c r="P503" i="26"/>
  <c r="H503" i="26" s="1"/>
  <c r="O503" i="26"/>
  <c r="F503" i="26"/>
  <c r="E503" i="26"/>
  <c r="P502" i="26"/>
  <c r="Q502" i="26" s="1"/>
  <c r="O502" i="26"/>
  <c r="H502" i="26"/>
  <c r="F502" i="26"/>
  <c r="E502" i="26"/>
  <c r="G502" i="26" s="1"/>
  <c r="P501" i="26"/>
  <c r="O501" i="26"/>
  <c r="G501" i="26"/>
  <c r="F501" i="26"/>
  <c r="E501" i="26"/>
  <c r="J501" i="26" s="1"/>
  <c r="K501" i="26" s="1"/>
  <c r="P500" i="26"/>
  <c r="Q500" i="26" s="1"/>
  <c r="O500" i="26"/>
  <c r="F500" i="26"/>
  <c r="E500" i="26"/>
  <c r="G500" i="26" s="1"/>
  <c r="P499" i="26"/>
  <c r="O499" i="26"/>
  <c r="F499" i="26"/>
  <c r="E499" i="26"/>
  <c r="P498" i="26"/>
  <c r="R498" i="26" s="1"/>
  <c r="O498" i="26"/>
  <c r="I498" i="26"/>
  <c r="F498" i="26"/>
  <c r="E498" i="26"/>
  <c r="G498" i="26" s="1"/>
  <c r="P497" i="26"/>
  <c r="O497" i="26"/>
  <c r="G497" i="26"/>
  <c r="F497" i="26"/>
  <c r="E497" i="26"/>
  <c r="J497" i="26" s="1"/>
  <c r="K497" i="26" s="1"/>
  <c r="P496" i="26"/>
  <c r="Q496" i="26" s="1"/>
  <c r="O496" i="26"/>
  <c r="F496" i="26"/>
  <c r="E496" i="26"/>
  <c r="G496" i="26" s="1"/>
  <c r="P495" i="26"/>
  <c r="O495" i="26"/>
  <c r="F495" i="26"/>
  <c r="E495" i="26"/>
  <c r="P494" i="26"/>
  <c r="Q494" i="26" s="1"/>
  <c r="O494" i="26"/>
  <c r="H494" i="26"/>
  <c r="F494" i="26"/>
  <c r="E494" i="26"/>
  <c r="G494" i="26" s="1"/>
  <c r="P493" i="26"/>
  <c r="O493" i="26"/>
  <c r="G493" i="26"/>
  <c r="F493" i="26"/>
  <c r="E493" i="26"/>
  <c r="J493" i="26" s="1"/>
  <c r="K493" i="26" s="1"/>
  <c r="P492" i="26"/>
  <c r="R492" i="26" s="1"/>
  <c r="O492" i="26"/>
  <c r="F492" i="26"/>
  <c r="E492" i="26"/>
  <c r="G492" i="26" s="1"/>
  <c r="P491" i="26"/>
  <c r="H491" i="26" s="1"/>
  <c r="O491" i="26"/>
  <c r="F491" i="26"/>
  <c r="E491" i="26"/>
  <c r="P490" i="26"/>
  <c r="R490" i="26" s="1"/>
  <c r="O490" i="26"/>
  <c r="I490" i="26"/>
  <c r="F490" i="26"/>
  <c r="E490" i="26"/>
  <c r="G490" i="26" s="1"/>
  <c r="P489" i="26"/>
  <c r="H489" i="26" s="1"/>
  <c r="O489" i="26"/>
  <c r="G489" i="26"/>
  <c r="F489" i="26"/>
  <c r="E489" i="26"/>
  <c r="J489" i="26" s="1"/>
  <c r="K489" i="26" s="1"/>
  <c r="P488" i="26"/>
  <c r="R488" i="26" s="1"/>
  <c r="O488" i="26"/>
  <c r="F488" i="26"/>
  <c r="E488" i="26"/>
  <c r="G488" i="26" s="1"/>
  <c r="P487" i="26"/>
  <c r="H487" i="26" s="1"/>
  <c r="O487" i="26"/>
  <c r="F487" i="26"/>
  <c r="E487" i="26"/>
  <c r="P486" i="26"/>
  <c r="R486" i="26" s="1"/>
  <c r="O486" i="26"/>
  <c r="I486" i="26"/>
  <c r="F486" i="26"/>
  <c r="E486" i="26"/>
  <c r="G486" i="26" s="1"/>
  <c r="P485" i="26"/>
  <c r="O485" i="26"/>
  <c r="G485" i="26"/>
  <c r="F485" i="26"/>
  <c r="E485" i="26"/>
  <c r="J485" i="26" s="1"/>
  <c r="K485" i="26" s="1"/>
  <c r="P484" i="26"/>
  <c r="R484" i="26" s="1"/>
  <c r="O484" i="26"/>
  <c r="F484" i="26"/>
  <c r="E484" i="26"/>
  <c r="G484" i="26" s="1"/>
  <c r="P483" i="26"/>
  <c r="H483" i="26" s="1"/>
  <c r="O483" i="26"/>
  <c r="F483" i="26"/>
  <c r="E483" i="26"/>
  <c r="P482" i="26"/>
  <c r="R482" i="26" s="1"/>
  <c r="O482" i="26"/>
  <c r="I482" i="26"/>
  <c r="F482" i="26"/>
  <c r="E482" i="26"/>
  <c r="G482" i="26" s="1"/>
  <c r="P481" i="26"/>
  <c r="H481" i="26" s="1"/>
  <c r="O481" i="26"/>
  <c r="G481" i="26"/>
  <c r="F481" i="26"/>
  <c r="E481" i="26"/>
  <c r="J481" i="26" s="1"/>
  <c r="K481" i="26" s="1"/>
  <c r="P480" i="26"/>
  <c r="R480" i="26" s="1"/>
  <c r="O480" i="26"/>
  <c r="F480" i="26"/>
  <c r="E480" i="26"/>
  <c r="G480" i="26" s="1"/>
  <c r="P479" i="26"/>
  <c r="H479" i="26" s="1"/>
  <c r="O479" i="26"/>
  <c r="F479" i="26"/>
  <c r="E479" i="26"/>
  <c r="P478" i="26"/>
  <c r="R478" i="26" s="1"/>
  <c r="O478" i="26"/>
  <c r="I478" i="26"/>
  <c r="F478" i="26"/>
  <c r="E478" i="26"/>
  <c r="G478" i="26" s="1"/>
  <c r="P477" i="26"/>
  <c r="H477" i="26" s="1"/>
  <c r="O477" i="26"/>
  <c r="G477" i="26"/>
  <c r="F477" i="26"/>
  <c r="E477" i="26"/>
  <c r="J477" i="26" s="1"/>
  <c r="K477" i="26" s="1"/>
  <c r="P476" i="26"/>
  <c r="R476" i="26" s="1"/>
  <c r="O476" i="26"/>
  <c r="F476" i="26"/>
  <c r="E476" i="26"/>
  <c r="G476" i="26" s="1"/>
  <c r="P475" i="26"/>
  <c r="O475" i="26"/>
  <c r="F475" i="26"/>
  <c r="E475" i="26"/>
  <c r="P474" i="26"/>
  <c r="R474" i="26" s="1"/>
  <c r="O474" i="26"/>
  <c r="I474" i="26"/>
  <c r="F474" i="26"/>
  <c r="E474" i="26"/>
  <c r="G474" i="26" s="1"/>
  <c r="P473" i="26"/>
  <c r="H473" i="26" s="1"/>
  <c r="O473" i="26"/>
  <c r="G473" i="26"/>
  <c r="F473" i="26"/>
  <c r="E473" i="26"/>
  <c r="J473" i="26" s="1"/>
  <c r="K473" i="26" s="1"/>
  <c r="P472" i="26"/>
  <c r="R472" i="26" s="1"/>
  <c r="O472" i="26"/>
  <c r="F472" i="26"/>
  <c r="E472" i="26"/>
  <c r="G472" i="26" s="1"/>
  <c r="P471" i="26"/>
  <c r="H471" i="26" s="1"/>
  <c r="O471" i="26"/>
  <c r="F471" i="26"/>
  <c r="E471" i="26"/>
  <c r="P470" i="26"/>
  <c r="R470" i="26" s="1"/>
  <c r="O470" i="26"/>
  <c r="I470" i="26"/>
  <c r="F470" i="26"/>
  <c r="E470" i="26"/>
  <c r="G470" i="26" s="1"/>
  <c r="P469" i="26"/>
  <c r="H469" i="26" s="1"/>
  <c r="O469" i="26"/>
  <c r="G469" i="26"/>
  <c r="F469" i="26"/>
  <c r="E469" i="26"/>
  <c r="J469" i="26" s="1"/>
  <c r="K469" i="26" s="1"/>
  <c r="P468" i="26"/>
  <c r="R468" i="26" s="1"/>
  <c r="O468" i="26"/>
  <c r="F468" i="26"/>
  <c r="E468" i="26"/>
  <c r="G468" i="26" s="1"/>
  <c r="P467" i="26"/>
  <c r="H467" i="26" s="1"/>
  <c r="O467" i="26"/>
  <c r="F467" i="26"/>
  <c r="E467" i="26"/>
  <c r="P466" i="26"/>
  <c r="R466" i="26" s="1"/>
  <c r="O466" i="26"/>
  <c r="I466" i="26"/>
  <c r="F466" i="26"/>
  <c r="E466" i="26"/>
  <c r="G466" i="26" s="1"/>
  <c r="P465" i="26"/>
  <c r="H465" i="26" s="1"/>
  <c r="O465" i="26"/>
  <c r="G465" i="26"/>
  <c r="F465" i="26"/>
  <c r="E465" i="26"/>
  <c r="J465" i="26" s="1"/>
  <c r="K465" i="26" s="1"/>
  <c r="P464" i="26"/>
  <c r="R464" i="26" s="1"/>
  <c r="O464" i="26"/>
  <c r="F464" i="26"/>
  <c r="E464" i="26"/>
  <c r="G464" i="26" s="1"/>
  <c r="P463" i="26"/>
  <c r="H463" i="26" s="1"/>
  <c r="O463" i="26"/>
  <c r="F463" i="26"/>
  <c r="E463" i="26"/>
  <c r="P462" i="26"/>
  <c r="Q462" i="26" s="1"/>
  <c r="O462" i="26"/>
  <c r="H462" i="26"/>
  <c r="F462" i="26"/>
  <c r="E462" i="26"/>
  <c r="G462" i="26" s="1"/>
  <c r="P461" i="26"/>
  <c r="O461" i="26"/>
  <c r="G461" i="26"/>
  <c r="F461" i="26"/>
  <c r="E461" i="26"/>
  <c r="J461" i="26" s="1"/>
  <c r="K461" i="26" s="1"/>
  <c r="P460" i="26"/>
  <c r="R460" i="26" s="1"/>
  <c r="O460" i="26"/>
  <c r="F460" i="26"/>
  <c r="E460" i="26"/>
  <c r="P459" i="26"/>
  <c r="O459" i="26"/>
  <c r="F459" i="26"/>
  <c r="G459" i="26" s="1"/>
  <c r="E459" i="26"/>
  <c r="Q458" i="26"/>
  <c r="P458" i="26"/>
  <c r="H458" i="26" s="1"/>
  <c r="O458" i="26"/>
  <c r="F458" i="26"/>
  <c r="E458" i="26"/>
  <c r="P457" i="26"/>
  <c r="O457" i="26"/>
  <c r="F457" i="26"/>
  <c r="G457" i="26" s="1"/>
  <c r="E457" i="26"/>
  <c r="Q456" i="26"/>
  <c r="P456" i="26"/>
  <c r="H456" i="26" s="1"/>
  <c r="O456" i="26"/>
  <c r="F456" i="26"/>
  <c r="E456" i="26"/>
  <c r="P455" i="26"/>
  <c r="O455" i="26"/>
  <c r="F455" i="26"/>
  <c r="G455" i="26" s="1"/>
  <c r="E455" i="26"/>
  <c r="R454" i="26"/>
  <c r="P454" i="26"/>
  <c r="I454" i="26" s="1"/>
  <c r="O454" i="26"/>
  <c r="F454" i="26"/>
  <c r="E454" i="26"/>
  <c r="P453" i="26"/>
  <c r="O453" i="26"/>
  <c r="F453" i="26"/>
  <c r="G453" i="26" s="1"/>
  <c r="E453" i="26"/>
  <c r="Q452" i="26"/>
  <c r="P452" i="26"/>
  <c r="H452" i="26" s="1"/>
  <c r="O452" i="26"/>
  <c r="F452" i="26"/>
  <c r="E452" i="26"/>
  <c r="P451" i="26"/>
  <c r="H451" i="26" s="1"/>
  <c r="O451" i="26"/>
  <c r="F451" i="26"/>
  <c r="G451" i="26" s="1"/>
  <c r="E451" i="26"/>
  <c r="Q450" i="26"/>
  <c r="P450" i="26"/>
  <c r="H450" i="26" s="1"/>
  <c r="O450" i="26"/>
  <c r="F450" i="26"/>
  <c r="E450" i="26"/>
  <c r="P449" i="26"/>
  <c r="O449" i="26"/>
  <c r="F449" i="26"/>
  <c r="G449" i="26" s="1"/>
  <c r="E449" i="26"/>
  <c r="R448" i="26"/>
  <c r="P448" i="26"/>
  <c r="I448" i="26" s="1"/>
  <c r="O448" i="26"/>
  <c r="F448" i="26"/>
  <c r="E448" i="26"/>
  <c r="P447" i="26"/>
  <c r="O447" i="26"/>
  <c r="F447" i="26"/>
  <c r="E447" i="26"/>
  <c r="Q446" i="26"/>
  <c r="P446" i="26"/>
  <c r="H446" i="26" s="1"/>
  <c r="O446" i="26"/>
  <c r="F446" i="26"/>
  <c r="E446" i="26"/>
  <c r="P445" i="26"/>
  <c r="O445" i="26"/>
  <c r="F445" i="26"/>
  <c r="E445" i="26"/>
  <c r="Q444" i="26"/>
  <c r="P444" i="26"/>
  <c r="H444" i="26" s="1"/>
  <c r="O444" i="26"/>
  <c r="F444" i="26"/>
  <c r="E444" i="26"/>
  <c r="P443" i="26"/>
  <c r="O443" i="26"/>
  <c r="F443" i="26"/>
  <c r="E443" i="26"/>
  <c r="Q442" i="26"/>
  <c r="P442" i="26"/>
  <c r="O442" i="26"/>
  <c r="H442" i="26"/>
  <c r="F442" i="26"/>
  <c r="E442" i="26"/>
  <c r="P441" i="26"/>
  <c r="O441" i="26"/>
  <c r="F441" i="26"/>
  <c r="E441" i="26"/>
  <c r="Q440" i="26"/>
  <c r="P440" i="26"/>
  <c r="O440" i="26"/>
  <c r="H440" i="26"/>
  <c r="F440" i="26"/>
  <c r="E440" i="26"/>
  <c r="P439" i="26"/>
  <c r="O439" i="26"/>
  <c r="F439" i="26"/>
  <c r="E439" i="26"/>
  <c r="Q438" i="26"/>
  <c r="P438" i="26"/>
  <c r="O438" i="26"/>
  <c r="H438" i="26"/>
  <c r="F438" i="26"/>
  <c r="E438" i="26"/>
  <c r="P437" i="26"/>
  <c r="O437" i="26"/>
  <c r="F437" i="26"/>
  <c r="E437" i="26"/>
  <c r="R436" i="26"/>
  <c r="P436" i="26"/>
  <c r="O436" i="26"/>
  <c r="I436" i="26"/>
  <c r="F436" i="26"/>
  <c r="E436" i="26"/>
  <c r="P435" i="26"/>
  <c r="H435" i="26" s="1"/>
  <c r="O435" i="26"/>
  <c r="F435" i="26"/>
  <c r="E435" i="26"/>
  <c r="Q434" i="26"/>
  <c r="P434" i="26"/>
  <c r="O434" i="26"/>
  <c r="H434" i="26"/>
  <c r="F434" i="26"/>
  <c r="E434" i="26"/>
  <c r="P433" i="26"/>
  <c r="O433" i="26"/>
  <c r="F433" i="26"/>
  <c r="E433" i="26"/>
  <c r="R432" i="26"/>
  <c r="P432" i="26"/>
  <c r="O432" i="26"/>
  <c r="I432" i="26"/>
  <c r="F432" i="26"/>
  <c r="E432" i="26"/>
  <c r="P431" i="26"/>
  <c r="H431" i="26" s="1"/>
  <c r="O431" i="26"/>
  <c r="F431" i="26"/>
  <c r="E431" i="26"/>
  <c r="R430" i="26"/>
  <c r="P430" i="26"/>
  <c r="O430" i="26"/>
  <c r="I430" i="26"/>
  <c r="F430" i="26"/>
  <c r="E430" i="26"/>
  <c r="P429" i="26"/>
  <c r="O429" i="26"/>
  <c r="F429" i="26"/>
  <c r="E429" i="26"/>
  <c r="R428" i="26"/>
  <c r="P428" i="26"/>
  <c r="O428" i="26"/>
  <c r="I428" i="26"/>
  <c r="F428" i="26"/>
  <c r="E428" i="26"/>
  <c r="P427" i="26"/>
  <c r="H427" i="26" s="1"/>
  <c r="O427" i="26"/>
  <c r="F427" i="26"/>
  <c r="E427" i="26"/>
  <c r="R426" i="26"/>
  <c r="P426" i="26"/>
  <c r="O426" i="26"/>
  <c r="I426" i="26"/>
  <c r="F426" i="26"/>
  <c r="E426" i="26"/>
  <c r="P425" i="26"/>
  <c r="O425" i="26"/>
  <c r="F425" i="26"/>
  <c r="E425" i="26"/>
  <c r="Q424" i="26"/>
  <c r="P424" i="26"/>
  <c r="O424" i="26"/>
  <c r="H424" i="26"/>
  <c r="F424" i="26"/>
  <c r="E424" i="26"/>
  <c r="P423" i="26"/>
  <c r="O423" i="26"/>
  <c r="F423" i="26"/>
  <c r="E423" i="26"/>
  <c r="P422" i="26"/>
  <c r="Q422" i="26" s="1"/>
  <c r="O422" i="26"/>
  <c r="H422" i="26"/>
  <c r="F422" i="26"/>
  <c r="E422" i="26"/>
  <c r="G422" i="26" s="1"/>
  <c r="P421" i="26"/>
  <c r="O421" i="26"/>
  <c r="F421" i="26"/>
  <c r="E421" i="26"/>
  <c r="P420" i="26"/>
  <c r="Q420" i="26" s="1"/>
  <c r="O420" i="26"/>
  <c r="H420" i="26"/>
  <c r="F420" i="26"/>
  <c r="E420" i="26"/>
  <c r="G420" i="26" s="1"/>
  <c r="P419" i="26"/>
  <c r="O419" i="26"/>
  <c r="F419" i="26"/>
  <c r="E419" i="26"/>
  <c r="P418" i="26"/>
  <c r="R418" i="26" s="1"/>
  <c r="O418" i="26"/>
  <c r="I418" i="26"/>
  <c r="F418" i="26"/>
  <c r="E418" i="26"/>
  <c r="G418" i="26" s="1"/>
  <c r="P417" i="26"/>
  <c r="O417" i="26"/>
  <c r="F417" i="26"/>
  <c r="E417" i="26"/>
  <c r="P416" i="26"/>
  <c r="R416" i="26" s="1"/>
  <c r="O416" i="26"/>
  <c r="I416" i="26"/>
  <c r="F416" i="26"/>
  <c r="E416" i="26"/>
  <c r="G416" i="26" s="1"/>
  <c r="P415" i="26"/>
  <c r="O415" i="26"/>
  <c r="F415" i="26"/>
  <c r="E415" i="26"/>
  <c r="P414" i="26"/>
  <c r="R414" i="26" s="1"/>
  <c r="O414" i="26"/>
  <c r="I414" i="26"/>
  <c r="F414" i="26"/>
  <c r="E414" i="26"/>
  <c r="G414" i="26" s="1"/>
  <c r="P413" i="26"/>
  <c r="O413" i="26"/>
  <c r="F413" i="26"/>
  <c r="E413" i="26"/>
  <c r="P412" i="26"/>
  <c r="Q412" i="26" s="1"/>
  <c r="O412" i="26"/>
  <c r="H412" i="26"/>
  <c r="F412" i="26"/>
  <c r="E412" i="26"/>
  <c r="G412" i="26" s="1"/>
  <c r="P411" i="26"/>
  <c r="O411" i="26"/>
  <c r="F411" i="26"/>
  <c r="E411" i="26"/>
  <c r="P410" i="26"/>
  <c r="Q410" i="26" s="1"/>
  <c r="O410" i="26"/>
  <c r="H410" i="26"/>
  <c r="F410" i="26"/>
  <c r="E410" i="26"/>
  <c r="G410" i="26" s="1"/>
  <c r="P409" i="26"/>
  <c r="H409" i="26" s="1"/>
  <c r="O409" i="26"/>
  <c r="F409" i="26"/>
  <c r="E409" i="26"/>
  <c r="P408" i="26"/>
  <c r="R408" i="26" s="1"/>
  <c r="O408" i="26"/>
  <c r="I408" i="26"/>
  <c r="F408" i="26"/>
  <c r="E408" i="26"/>
  <c r="G408" i="26" s="1"/>
  <c r="P407" i="26"/>
  <c r="O407" i="26"/>
  <c r="F407" i="26"/>
  <c r="E407" i="26"/>
  <c r="P406" i="26"/>
  <c r="R406" i="26" s="1"/>
  <c r="O406" i="26"/>
  <c r="I406" i="26"/>
  <c r="F406" i="26"/>
  <c r="E406" i="26"/>
  <c r="G406" i="26" s="1"/>
  <c r="P405" i="26"/>
  <c r="O405" i="26"/>
  <c r="F405" i="26"/>
  <c r="E405" i="26"/>
  <c r="P404" i="26"/>
  <c r="R404" i="26" s="1"/>
  <c r="O404" i="26"/>
  <c r="I404" i="26"/>
  <c r="F404" i="26"/>
  <c r="E404" i="26"/>
  <c r="G404" i="26" s="1"/>
  <c r="P403" i="26"/>
  <c r="O403" i="26"/>
  <c r="F403" i="26"/>
  <c r="E403" i="26"/>
  <c r="P402" i="26"/>
  <c r="R402" i="26" s="1"/>
  <c r="O402" i="26"/>
  <c r="I402" i="26"/>
  <c r="F402" i="26"/>
  <c r="E402" i="26"/>
  <c r="G402" i="26" s="1"/>
  <c r="P401" i="26"/>
  <c r="H401" i="26" s="1"/>
  <c r="O401" i="26"/>
  <c r="F401" i="26"/>
  <c r="E401" i="26"/>
  <c r="P400" i="26"/>
  <c r="Q400" i="26" s="1"/>
  <c r="O400" i="26"/>
  <c r="H400" i="26"/>
  <c r="F400" i="26"/>
  <c r="E400" i="26"/>
  <c r="G400" i="26" s="1"/>
  <c r="P399" i="26"/>
  <c r="H399" i="26" s="1"/>
  <c r="O399" i="26"/>
  <c r="F399" i="26"/>
  <c r="E399" i="26"/>
  <c r="P398" i="26"/>
  <c r="R398" i="26" s="1"/>
  <c r="O398" i="26"/>
  <c r="I398" i="26"/>
  <c r="F398" i="26"/>
  <c r="E398" i="26"/>
  <c r="G398" i="26" s="1"/>
  <c r="P397" i="26"/>
  <c r="O397" i="26"/>
  <c r="F397" i="26"/>
  <c r="E397" i="26"/>
  <c r="P396" i="26"/>
  <c r="R396" i="26" s="1"/>
  <c r="O396" i="26"/>
  <c r="I396" i="26"/>
  <c r="F396" i="26"/>
  <c r="E396" i="26"/>
  <c r="G396" i="26" s="1"/>
  <c r="P395" i="26"/>
  <c r="O395" i="26"/>
  <c r="F395" i="26"/>
  <c r="E395" i="26"/>
  <c r="P394" i="26"/>
  <c r="Q394" i="26" s="1"/>
  <c r="O394" i="26"/>
  <c r="H394" i="26"/>
  <c r="F394" i="26"/>
  <c r="E394" i="26"/>
  <c r="G394" i="26" s="1"/>
  <c r="P393" i="26"/>
  <c r="H393" i="26" s="1"/>
  <c r="O393" i="26"/>
  <c r="F393" i="26"/>
  <c r="E393" i="26"/>
  <c r="P392" i="26"/>
  <c r="R392" i="26" s="1"/>
  <c r="O392" i="26"/>
  <c r="I392" i="26"/>
  <c r="F392" i="26"/>
  <c r="E392" i="26"/>
  <c r="G392" i="26" s="1"/>
  <c r="P391" i="26"/>
  <c r="O391" i="26"/>
  <c r="F391" i="26"/>
  <c r="E391" i="26"/>
  <c r="P390" i="26"/>
  <c r="Q390" i="26" s="1"/>
  <c r="O390" i="26"/>
  <c r="H390" i="26"/>
  <c r="F390" i="26"/>
  <c r="E390" i="26"/>
  <c r="G390" i="26" s="1"/>
  <c r="P389" i="26"/>
  <c r="O389" i="26"/>
  <c r="F389" i="26"/>
  <c r="E389" i="26"/>
  <c r="P388" i="26"/>
  <c r="Q388" i="26" s="1"/>
  <c r="O388" i="26"/>
  <c r="H388" i="26"/>
  <c r="F388" i="26"/>
  <c r="E388" i="26"/>
  <c r="G388" i="26" s="1"/>
  <c r="P387" i="26"/>
  <c r="O387" i="26"/>
  <c r="F387" i="26"/>
  <c r="E387" i="26"/>
  <c r="P386" i="26"/>
  <c r="Q386" i="26" s="1"/>
  <c r="O386" i="26"/>
  <c r="H386" i="26"/>
  <c r="F386" i="26"/>
  <c r="E386" i="26"/>
  <c r="G386" i="26" s="1"/>
  <c r="P385" i="26"/>
  <c r="H385" i="26" s="1"/>
  <c r="O385" i="26"/>
  <c r="F385" i="26"/>
  <c r="E385" i="26"/>
  <c r="P384" i="26"/>
  <c r="R384" i="26" s="1"/>
  <c r="O384" i="26"/>
  <c r="I384" i="26"/>
  <c r="F384" i="26"/>
  <c r="E384" i="26"/>
  <c r="G384" i="26" s="1"/>
  <c r="P383" i="26"/>
  <c r="H383" i="26" s="1"/>
  <c r="O383" i="26"/>
  <c r="F383" i="26"/>
  <c r="E383" i="26"/>
  <c r="P382" i="26"/>
  <c r="R382" i="26" s="1"/>
  <c r="O382" i="26"/>
  <c r="I382" i="26"/>
  <c r="F382" i="26"/>
  <c r="E382" i="26"/>
  <c r="G382" i="26" s="1"/>
  <c r="P381" i="26"/>
  <c r="O381" i="26"/>
  <c r="F381" i="26"/>
  <c r="E381" i="26"/>
  <c r="P380" i="26"/>
  <c r="Q380" i="26" s="1"/>
  <c r="O380" i="26"/>
  <c r="H380" i="26"/>
  <c r="F380" i="26"/>
  <c r="E380" i="26"/>
  <c r="G380" i="26" s="1"/>
  <c r="P379" i="26"/>
  <c r="O379" i="26"/>
  <c r="F379" i="26"/>
  <c r="E379" i="26"/>
  <c r="P378" i="26"/>
  <c r="R378" i="26" s="1"/>
  <c r="O378" i="26"/>
  <c r="I378" i="26"/>
  <c r="F378" i="26"/>
  <c r="E378" i="26"/>
  <c r="G378" i="26" s="1"/>
  <c r="P377" i="26"/>
  <c r="H377" i="26" s="1"/>
  <c r="O377" i="26"/>
  <c r="F377" i="26"/>
  <c r="E377" i="26"/>
  <c r="P376" i="26"/>
  <c r="Q376" i="26" s="1"/>
  <c r="O376" i="26"/>
  <c r="H376" i="26"/>
  <c r="F376" i="26"/>
  <c r="E376" i="26"/>
  <c r="G376" i="26" s="1"/>
  <c r="P375" i="26"/>
  <c r="O375" i="26"/>
  <c r="F375" i="26"/>
  <c r="E375" i="26"/>
  <c r="P374" i="26"/>
  <c r="Q374" i="26" s="1"/>
  <c r="O374" i="26"/>
  <c r="H374" i="26"/>
  <c r="F374" i="26"/>
  <c r="E374" i="26"/>
  <c r="G374" i="26" s="1"/>
  <c r="P373" i="26"/>
  <c r="O373" i="26"/>
  <c r="F373" i="26"/>
  <c r="E373" i="26"/>
  <c r="P372" i="26"/>
  <c r="Q372" i="26" s="1"/>
  <c r="O372" i="26"/>
  <c r="H372" i="26"/>
  <c r="F372" i="26"/>
  <c r="E372" i="26"/>
  <c r="G372" i="26" s="1"/>
  <c r="P371" i="26"/>
  <c r="O371" i="26"/>
  <c r="F371" i="26"/>
  <c r="E371" i="26"/>
  <c r="P370" i="26"/>
  <c r="Q370" i="26" s="1"/>
  <c r="O370" i="26"/>
  <c r="H370" i="26"/>
  <c r="F370" i="26"/>
  <c r="E370" i="26"/>
  <c r="G370" i="26" s="1"/>
  <c r="P369" i="26"/>
  <c r="O369" i="26"/>
  <c r="F369" i="26"/>
  <c r="E369" i="26"/>
  <c r="P368" i="26"/>
  <c r="Q368" i="26" s="1"/>
  <c r="O368" i="26"/>
  <c r="H368" i="26"/>
  <c r="F368" i="26"/>
  <c r="E368" i="26"/>
  <c r="G368" i="26" s="1"/>
  <c r="P367" i="26"/>
  <c r="H367" i="26" s="1"/>
  <c r="O367" i="26"/>
  <c r="F367" i="26"/>
  <c r="E367" i="26"/>
  <c r="P366" i="26"/>
  <c r="R366" i="26" s="1"/>
  <c r="O366" i="26"/>
  <c r="I366" i="26"/>
  <c r="F366" i="26"/>
  <c r="E366" i="26"/>
  <c r="G366" i="26" s="1"/>
  <c r="P365" i="26"/>
  <c r="O365" i="26"/>
  <c r="F365" i="26"/>
  <c r="E365" i="26"/>
  <c r="P364" i="26"/>
  <c r="Q364" i="26" s="1"/>
  <c r="O364" i="26"/>
  <c r="H364" i="26"/>
  <c r="F364" i="26"/>
  <c r="E364" i="26"/>
  <c r="G364" i="26" s="1"/>
  <c r="P363" i="26"/>
  <c r="O363" i="26"/>
  <c r="F363" i="26"/>
  <c r="E363" i="26"/>
  <c r="P362" i="26"/>
  <c r="Q362" i="26" s="1"/>
  <c r="O362" i="26"/>
  <c r="H362" i="26"/>
  <c r="F362" i="26"/>
  <c r="E362" i="26"/>
  <c r="G362" i="26" s="1"/>
  <c r="P361" i="26"/>
  <c r="H361" i="26" s="1"/>
  <c r="O361" i="26"/>
  <c r="F361" i="26"/>
  <c r="E361" i="26"/>
  <c r="P360" i="26"/>
  <c r="R360" i="26" s="1"/>
  <c r="O360" i="26"/>
  <c r="I360" i="26"/>
  <c r="F360" i="26"/>
  <c r="E360" i="26"/>
  <c r="G360" i="26" s="1"/>
  <c r="P359" i="26"/>
  <c r="H359" i="26" s="1"/>
  <c r="O359" i="26"/>
  <c r="F359" i="26"/>
  <c r="E359" i="26"/>
  <c r="G359" i="26" s="1"/>
  <c r="P358" i="26"/>
  <c r="R358" i="26" s="1"/>
  <c r="O358" i="26"/>
  <c r="I358" i="26"/>
  <c r="F358" i="26"/>
  <c r="E358" i="26"/>
  <c r="G358" i="26" s="1"/>
  <c r="P357" i="26"/>
  <c r="O357" i="26"/>
  <c r="F357" i="26"/>
  <c r="E357" i="26"/>
  <c r="P356" i="26"/>
  <c r="Q356" i="26" s="1"/>
  <c r="O356" i="26"/>
  <c r="H356" i="26"/>
  <c r="F356" i="26"/>
  <c r="E356" i="26"/>
  <c r="G356" i="26" s="1"/>
  <c r="P355" i="26"/>
  <c r="O355" i="26"/>
  <c r="F355" i="26"/>
  <c r="E355" i="26"/>
  <c r="P354" i="26"/>
  <c r="Q354" i="26" s="1"/>
  <c r="O354" i="26"/>
  <c r="H354" i="26"/>
  <c r="F354" i="26"/>
  <c r="E354" i="26"/>
  <c r="G354" i="26" s="1"/>
  <c r="P353" i="26"/>
  <c r="H353" i="26" s="1"/>
  <c r="O353" i="26"/>
  <c r="F353" i="26"/>
  <c r="E353" i="26"/>
  <c r="P352" i="26"/>
  <c r="R352" i="26" s="1"/>
  <c r="O352" i="26"/>
  <c r="I352" i="26"/>
  <c r="F352" i="26"/>
  <c r="E352" i="26"/>
  <c r="G352" i="26" s="1"/>
  <c r="P351" i="26"/>
  <c r="H351" i="26" s="1"/>
  <c r="O351" i="26"/>
  <c r="F351" i="26"/>
  <c r="E351" i="26"/>
  <c r="G351" i="26" s="1"/>
  <c r="P350" i="26"/>
  <c r="Q350" i="26" s="1"/>
  <c r="O350" i="26"/>
  <c r="H350" i="26"/>
  <c r="F350" i="26"/>
  <c r="E350" i="26"/>
  <c r="G350" i="26" s="1"/>
  <c r="P349" i="26"/>
  <c r="O349" i="26"/>
  <c r="F349" i="26"/>
  <c r="E349" i="26"/>
  <c r="P348" i="26"/>
  <c r="R348" i="26" s="1"/>
  <c r="O348" i="26"/>
  <c r="I348" i="26"/>
  <c r="F348" i="26"/>
  <c r="E348" i="26"/>
  <c r="G348" i="26" s="1"/>
  <c r="P347" i="26"/>
  <c r="O347" i="26"/>
  <c r="F347" i="26"/>
  <c r="E347" i="26"/>
  <c r="P346" i="26"/>
  <c r="R346" i="26" s="1"/>
  <c r="O346" i="26"/>
  <c r="I346" i="26"/>
  <c r="F346" i="26"/>
  <c r="E346" i="26"/>
  <c r="G346" i="26" s="1"/>
  <c r="P345" i="26"/>
  <c r="H345" i="26" s="1"/>
  <c r="O345" i="26"/>
  <c r="F345" i="26"/>
  <c r="E345" i="26"/>
  <c r="P344" i="26"/>
  <c r="R344" i="26" s="1"/>
  <c r="O344" i="26"/>
  <c r="F344" i="26"/>
  <c r="E344" i="26"/>
  <c r="G344" i="26" s="1"/>
  <c r="P343" i="26"/>
  <c r="O343" i="26"/>
  <c r="F343" i="26"/>
  <c r="E343" i="26"/>
  <c r="G343" i="26" s="1"/>
  <c r="P342" i="26"/>
  <c r="R342" i="26" s="1"/>
  <c r="O342" i="26"/>
  <c r="I342" i="26"/>
  <c r="F342" i="26"/>
  <c r="E342" i="26"/>
  <c r="G342" i="26" s="1"/>
  <c r="P341" i="26"/>
  <c r="O341" i="26"/>
  <c r="G341" i="26"/>
  <c r="F341" i="26"/>
  <c r="E341" i="26"/>
  <c r="P340" i="26"/>
  <c r="R340" i="26" s="1"/>
  <c r="O340" i="26"/>
  <c r="F340" i="26"/>
  <c r="E340" i="26"/>
  <c r="G340" i="26" s="1"/>
  <c r="P339" i="26"/>
  <c r="O339" i="26"/>
  <c r="F339" i="26"/>
  <c r="E339" i="26"/>
  <c r="G339" i="26" s="1"/>
  <c r="P338" i="26"/>
  <c r="Q338" i="26" s="1"/>
  <c r="O338" i="26"/>
  <c r="H338" i="26"/>
  <c r="F338" i="26"/>
  <c r="E338" i="26"/>
  <c r="G338" i="26" s="1"/>
  <c r="P337" i="26"/>
  <c r="O337" i="26"/>
  <c r="G337" i="26"/>
  <c r="F337" i="26"/>
  <c r="E337" i="26"/>
  <c r="P336" i="26"/>
  <c r="R336" i="26" s="1"/>
  <c r="O336" i="26"/>
  <c r="F336" i="26"/>
  <c r="E336" i="26"/>
  <c r="G336" i="26" s="1"/>
  <c r="P335" i="26"/>
  <c r="O335" i="26"/>
  <c r="F335" i="26"/>
  <c r="E335" i="26"/>
  <c r="G335" i="26" s="1"/>
  <c r="P334" i="26"/>
  <c r="R334" i="26" s="1"/>
  <c r="O334" i="26"/>
  <c r="I334" i="26"/>
  <c r="F334" i="26"/>
  <c r="E334" i="26"/>
  <c r="G334" i="26" s="1"/>
  <c r="P333" i="26"/>
  <c r="O333" i="26"/>
  <c r="G333" i="26"/>
  <c r="F333" i="26"/>
  <c r="E333" i="26"/>
  <c r="P332" i="26"/>
  <c r="R332" i="26" s="1"/>
  <c r="O332" i="26"/>
  <c r="F332" i="26"/>
  <c r="E332" i="26"/>
  <c r="G332" i="26" s="1"/>
  <c r="P331" i="26"/>
  <c r="O331" i="26"/>
  <c r="F331" i="26"/>
  <c r="E331" i="26"/>
  <c r="G331" i="26" s="1"/>
  <c r="P330" i="26"/>
  <c r="Q330" i="26" s="1"/>
  <c r="O330" i="26"/>
  <c r="H330" i="26"/>
  <c r="F330" i="26"/>
  <c r="E330" i="26"/>
  <c r="G330" i="26" s="1"/>
  <c r="P329" i="26"/>
  <c r="O329" i="26"/>
  <c r="F329" i="26"/>
  <c r="G329" i="26" s="1"/>
  <c r="E329" i="26"/>
  <c r="P328" i="26"/>
  <c r="Q328" i="26" s="1"/>
  <c r="O328" i="26"/>
  <c r="F328" i="26"/>
  <c r="E328" i="26"/>
  <c r="G328" i="26" s="1"/>
  <c r="P327" i="26"/>
  <c r="O327" i="26"/>
  <c r="F327" i="26"/>
  <c r="E327" i="26"/>
  <c r="G327" i="26" s="1"/>
  <c r="P326" i="26"/>
  <c r="R326" i="26" s="1"/>
  <c r="O326" i="26"/>
  <c r="I326" i="26"/>
  <c r="F326" i="26"/>
  <c r="E326" i="26"/>
  <c r="G326" i="26" s="1"/>
  <c r="P325" i="26"/>
  <c r="O325" i="26"/>
  <c r="F325" i="26"/>
  <c r="G325" i="26" s="1"/>
  <c r="E325" i="26"/>
  <c r="P324" i="26"/>
  <c r="Q324" i="26" s="1"/>
  <c r="O324" i="26"/>
  <c r="F324" i="26"/>
  <c r="E324" i="26"/>
  <c r="G324" i="26" s="1"/>
  <c r="P323" i="26"/>
  <c r="O323" i="26"/>
  <c r="F323" i="26"/>
  <c r="E323" i="26"/>
  <c r="G323" i="26" s="1"/>
  <c r="P322" i="26"/>
  <c r="Q322" i="26" s="1"/>
  <c r="O322" i="26"/>
  <c r="H322" i="26"/>
  <c r="F322" i="26"/>
  <c r="E322" i="26"/>
  <c r="G322" i="26" s="1"/>
  <c r="P321" i="26"/>
  <c r="O321" i="26"/>
  <c r="F321" i="26"/>
  <c r="G321" i="26" s="1"/>
  <c r="E321" i="26"/>
  <c r="P320" i="26"/>
  <c r="Q320" i="26" s="1"/>
  <c r="O320" i="26"/>
  <c r="F320" i="26"/>
  <c r="E320" i="26"/>
  <c r="G320" i="26" s="1"/>
  <c r="P319" i="26"/>
  <c r="O319" i="26"/>
  <c r="F319" i="26"/>
  <c r="E319" i="26"/>
  <c r="P318" i="26"/>
  <c r="R318" i="26" s="1"/>
  <c r="O318" i="26"/>
  <c r="I318" i="26"/>
  <c r="F318" i="26"/>
  <c r="E318" i="26"/>
  <c r="G318" i="26" s="1"/>
  <c r="P317" i="26"/>
  <c r="O317" i="26"/>
  <c r="F317" i="26"/>
  <c r="G317" i="26" s="1"/>
  <c r="E317" i="26"/>
  <c r="P316" i="26"/>
  <c r="Q316" i="26" s="1"/>
  <c r="O316" i="26"/>
  <c r="F316" i="26"/>
  <c r="E316" i="26"/>
  <c r="G316" i="26" s="1"/>
  <c r="P315" i="26"/>
  <c r="O315" i="26"/>
  <c r="F315" i="26"/>
  <c r="E315" i="26"/>
  <c r="P314" i="26"/>
  <c r="Q314" i="26" s="1"/>
  <c r="O314" i="26"/>
  <c r="H314" i="26"/>
  <c r="F314" i="26"/>
  <c r="E314" i="26"/>
  <c r="G314" i="26" s="1"/>
  <c r="P313" i="26"/>
  <c r="O313" i="26"/>
  <c r="F313" i="26"/>
  <c r="G313" i="26" s="1"/>
  <c r="E313" i="26"/>
  <c r="P312" i="26"/>
  <c r="O312" i="26"/>
  <c r="F312" i="26"/>
  <c r="E312" i="26"/>
  <c r="G312" i="26" s="1"/>
  <c r="P311" i="26"/>
  <c r="O311" i="26"/>
  <c r="F311" i="26"/>
  <c r="E311" i="26"/>
  <c r="G311" i="26" s="1"/>
  <c r="P310" i="26"/>
  <c r="Q310" i="26" s="1"/>
  <c r="O310" i="26"/>
  <c r="H310" i="26"/>
  <c r="F310" i="26"/>
  <c r="E310" i="26"/>
  <c r="G310" i="26" s="1"/>
  <c r="P309" i="26"/>
  <c r="O309" i="26"/>
  <c r="F309" i="26"/>
  <c r="G309" i="26" s="1"/>
  <c r="E309" i="26"/>
  <c r="P308" i="26"/>
  <c r="O308" i="26"/>
  <c r="F308" i="26"/>
  <c r="E308" i="26"/>
  <c r="G308" i="26" s="1"/>
  <c r="P307" i="26"/>
  <c r="O307" i="26"/>
  <c r="F307" i="26"/>
  <c r="E307" i="26"/>
  <c r="P306" i="26"/>
  <c r="Q306" i="26" s="1"/>
  <c r="O306" i="26"/>
  <c r="H306" i="26"/>
  <c r="F306" i="26"/>
  <c r="E306" i="26"/>
  <c r="G306" i="26" s="1"/>
  <c r="P305" i="26"/>
  <c r="O305" i="26"/>
  <c r="F305" i="26"/>
  <c r="G305" i="26" s="1"/>
  <c r="E305" i="26"/>
  <c r="P304" i="26"/>
  <c r="O304" i="26"/>
  <c r="F304" i="26"/>
  <c r="E304" i="26"/>
  <c r="G304" i="26" s="1"/>
  <c r="P303" i="26"/>
  <c r="O303" i="26"/>
  <c r="F303" i="26"/>
  <c r="E303" i="26"/>
  <c r="P302" i="26"/>
  <c r="R302" i="26" s="1"/>
  <c r="O302" i="26"/>
  <c r="I302" i="26"/>
  <c r="F302" i="26"/>
  <c r="E302" i="26"/>
  <c r="G302" i="26" s="1"/>
  <c r="P301" i="26"/>
  <c r="O301" i="26"/>
  <c r="F301" i="26"/>
  <c r="G301" i="26" s="1"/>
  <c r="E301" i="26"/>
  <c r="P300" i="26"/>
  <c r="O300" i="26"/>
  <c r="F300" i="26"/>
  <c r="E300" i="26"/>
  <c r="G300" i="26" s="1"/>
  <c r="P299" i="26"/>
  <c r="O299" i="26"/>
  <c r="F299" i="26"/>
  <c r="E299" i="26"/>
  <c r="P298" i="26"/>
  <c r="Q298" i="26" s="1"/>
  <c r="O298" i="26"/>
  <c r="H298" i="26"/>
  <c r="F298" i="26"/>
  <c r="E298" i="26"/>
  <c r="G298" i="26" s="1"/>
  <c r="P297" i="26"/>
  <c r="Q297" i="26" s="1"/>
  <c r="O297" i="26"/>
  <c r="H297" i="26"/>
  <c r="F297" i="26"/>
  <c r="E297" i="26"/>
  <c r="P296" i="26"/>
  <c r="Q296" i="26" s="1"/>
  <c r="O296" i="26"/>
  <c r="H296" i="26"/>
  <c r="F296" i="26"/>
  <c r="E296" i="26"/>
  <c r="G296" i="26" s="1"/>
  <c r="P295" i="26"/>
  <c r="Q295" i="26" s="1"/>
  <c r="O295" i="26"/>
  <c r="H295" i="26"/>
  <c r="F295" i="26"/>
  <c r="E295" i="26"/>
  <c r="P294" i="26"/>
  <c r="Q294" i="26" s="1"/>
  <c r="O294" i="26"/>
  <c r="H294" i="26"/>
  <c r="F294" i="26"/>
  <c r="E294" i="26"/>
  <c r="G294" i="26" s="1"/>
  <c r="P293" i="26"/>
  <c r="Q293" i="26" s="1"/>
  <c r="O293" i="26"/>
  <c r="H293" i="26"/>
  <c r="F293" i="26"/>
  <c r="E293" i="26"/>
  <c r="P292" i="26"/>
  <c r="Q292" i="26" s="1"/>
  <c r="O292" i="26"/>
  <c r="H292" i="26"/>
  <c r="F292" i="26"/>
  <c r="E292" i="26"/>
  <c r="G292" i="26" s="1"/>
  <c r="P291" i="26"/>
  <c r="Q291" i="26" s="1"/>
  <c r="O291" i="26"/>
  <c r="H291" i="26"/>
  <c r="F291" i="26"/>
  <c r="E291" i="26"/>
  <c r="P290" i="26"/>
  <c r="Q290" i="26" s="1"/>
  <c r="O290" i="26"/>
  <c r="H290" i="26"/>
  <c r="F290" i="26"/>
  <c r="E290" i="26"/>
  <c r="G290" i="26" s="1"/>
  <c r="P289" i="26"/>
  <c r="Q289" i="26" s="1"/>
  <c r="O289" i="26"/>
  <c r="H289" i="26"/>
  <c r="F289" i="26"/>
  <c r="E289" i="26"/>
  <c r="P288" i="26"/>
  <c r="Q288" i="26" s="1"/>
  <c r="O288" i="26"/>
  <c r="H288" i="26"/>
  <c r="F288" i="26"/>
  <c r="E288" i="26"/>
  <c r="G288" i="26" s="1"/>
  <c r="P287" i="26"/>
  <c r="Q287" i="26" s="1"/>
  <c r="O287" i="26"/>
  <c r="H287" i="26"/>
  <c r="F287" i="26"/>
  <c r="E287" i="26"/>
  <c r="P286" i="26"/>
  <c r="R286" i="26" s="1"/>
  <c r="O286" i="26"/>
  <c r="I286" i="26"/>
  <c r="F286" i="26"/>
  <c r="E286" i="26"/>
  <c r="G286" i="26" s="1"/>
  <c r="P285" i="26"/>
  <c r="Q285" i="26" s="1"/>
  <c r="O285" i="26"/>
  <c r="H285" i="26"/>
  <c r="F285" i="26"/>
  <c r="E285" i="26"/>
  <c r="P284" i="26"/>
  <c r="Q284" i="26" s="1"/>
  <c r="O284" i="26"/>
  <c r="H284" i="26"/>
  <c r="F284" i="26"/>
  <c r="E284" i="26"/>
  <c r="G284" i="26" s="1"/>
  <c r="P283" i="26"/>
  <c r="Q283" i="26" s="1"/>
  <c r="O283" i="26"/>
  <c r="H283" i="26"/>
  <c r="F283" i="26"/>
  <c r="E283" i="26"/>
  <c r="P282" i="26"/>
  <c r="Q282" i="26" s="1"/>
  <c r="O282" i="26"/>
  <c r="H282" i="26"/>
  <c r="F282" i="26"/>
  <c r="E282" i="26"/>
  <c r="G282" i="26" s="1"/>
  <c r="P281" i="26"/>
  <c r="H281" i="26" s="1"/>
  <c r="O281" i="26"/>
  <c r="F281" i="26"/>
  <c r="E281" i="26"/>
  <c r="P280" i="26"/>
  <c r="R280" i="26" s="1"/>
  <c r="O280" i="26"/>
  <c r="I280" i="26"/>
  <c r="F280" i="26"/>
  <c r="E280" i="26"/>
  <c r="G280" i="26" s="1"/>
  <c r="P279" i="26"/>
  <c r="Q279" i="26" s="1"/>
  <c r="O279" i="26"/>
  <c r="F279" i="26"/>
  <c r="E279" i="26"/>
  <c r="P278" i="26"/>
  <c r="R278" i="26" s="1"/>
  <c r="O278" i="26"/>
  <c r="I278" i="26"/>
  <c r="F278" i="26"/>
  <c r="E278" i="26"/>
  <c r="G278" i="26" s="1"/>
  <c r="P277" i="26"/>
  <c r="Q277" i="26" s="1"/>
  <c r="O277" i="26"/>
  <c r="F277" i="26"/>
  <c r="E277" i="26"/>
  <c r="P276" i="26"/>
  <c r="Q276" i="26" s="1"/>
  <c r="O276" i="26"/>
  <c r="H276" i="26"/>
  <c r="F276" i="26"/>
  <c r="E276" i="26"/>
  <c r="G276" i="26" s="1"/>
  <c r="P275" i="26"/>
  <c r="Q275" i="26" s="1"/>
  <c r="O275" i="26"/>
  <c r="F275" i="26"/>
  <c r="E275" i="26"/>
  <c r="P274" i="26"/>
  <c r="R274" i="26" s="1"/>
  <c r="O274" i="26"/>
  <c r="I274" i="26"/>
  <c r="F274" i="26"/>
  <c r="E274" i="26"/>
  <c r="G274" i="26" s="1"/>
  <c r="P273" i="26"/>
  <c r="H273" i="26" s="1"/>
  <c r="O273" i="26"/>
  <c r="F273" i="26"/>
  <c r="E273" i="26"/>
  <c r="P272" i="26"/>
  <c r="R272" i="26" s="1"/>
  <c r="O272" i="26"/>
  <c r="I272" i="26"/>
  <c r="F272" i="26"/>
  <c r="E272" i="26"/>
  <c r="G272" i="26" s="1"/>
  <c r="P271" i="26"/>
  <c r="H271" i="26" s="1"/>
  <c r="O271" i="26"/>
  <c r="F271" i="26"/>
  <c r="E271" i="26"/>
  <c r="P270" i="26"/>
  <c r="R270" i="26" s="1"/>
  <c r="O270" i="26"/>
  <c r="I270" i="26"/>
  <c r="F270" i="26"/>
  <c r="E270" i="26"/>
  <c r="G270" i="26" s="1"/>
  <c r="P269" i="26"/>
  <c r="H269" i="26" s="1"/>
  <c r="O269" i="26"/>
  <c r="F269" i="26"/>
  <c r="E269" i="26"/>
  <c r="P268" i="26"/>
  <c r="R268" i="26" s="1"/>
  <c r="O268" i="26"/>
  <c r="I268" i="26"/>
  <c r="F268" i="26"/>
  <c r="E268" i="26"/>
  <c r="G268" i="26" s="1"/>
  <c r="P267" i="26"/>
  <c r="H267" i="26" s="1"/>
  <c r="O267" i="26"/>
  <c r="F267" i="26"/>
  <c r="E267" i="26"/>
  <c r="J267" i="26" s="1"/>
  <c r="K267" i="26" s="1"/>
  <c r="P266" i="26"/>
  <c r="R266" i="26" s="1"/>
  <c r="O266" i="26"/>
  <c r="F266" i="26"/>
  <c r="E266" i="26"/>
  <c r="G266" i="26" s="1"/>
  <c r="P265" i="26"/>
  <c r="Q265" i="26" s="1"/>
  <c r="O265" i="26"/>
  <c r="G265" i="26"/>
  <c r="F265" i="26"/>
  <c r="E265" i="26"/>
  <c r="J265" i="26" s="1"/>
  <c r="K265" i="26" s="1"/>
  <c r="P264" i="26"/>
  <c r="R264" i="26" s="1"/>
  <c r="O264" i="26"/>
  <c r="I264" i="26"/>
  <c r="F264" i="26"/>
  <c r="E264" i="26"/>
  <c r="G264" i="26" s="1"/>
  <c r="P263" i="26"/>
  <c r="H263" i="26" s="1"/>
  <c r="O263" i="26"/>
  <c r="F263" i="26"/>
  <c r="E263" i="26"/>
  <c r="J263" i="26" s="1"/>
  <c r="K263" i="26" s="1"/>
  <c r="P262" i="26"/>
  <c r="R262" i="26" s="1"/>
  <c r="O262" i="26"/>
  <c r="F262" i="26"/>
  <c r="E262" i="26"/>
  <c r="G262" i="26" s="1"/>
  <c r="P261" i="26"/>
  <c r="H261" i="26" s="1"/>
  <c r="O261" i="26"/>
  <c r="G261" i="26"/>
  <c r="F261" i="26"/>
  <c r="E261" i="26"/>
  <c r="J261" i="26" s="1"/>
  <c r="K261" i="26" s="1"/>
  <c r="P260" i="26"/>
  <c r="R260" i="26" s="1"/>
  <c r="O260" i="26"/>
  <c r="I260" i="26"/>
  <c r="F260" i="26"/>
  <c r="E260" i="26"/>
  <c r="G260" i="26" s="1"/>
  <c r="P259" i="26"/>
  <c r="H259" i="26" s="1"/>
  <c r="O259" i="26"/>
  <c r="F259" i="26"/>
  <c r="E259" i="26"/>
  <c r="J259" i="26" s="1"/>
  <c r="K259" i="26" s="1"/>
  <c r="P258" i="26"/>
  <c r="R258" i="26" s="1"/>
  <c r="O258" i="26"/>
  <c r="F258" i="26"/>
  <c r="E258" i="26"/>
  <c r="G258" i="26" s="1"/>
  <c r="P257" i="26"/>
  <c r="Q257" i="26" s="1"/>
  <c r="O257" i="26"/>
  <c r="G257" i="26"/>
  <c r="F257" i="26"/>
  <c r="E257" i="26"/>
  <c r="J257" i="26" s="1"/>
  <c r="K257" i="26" s="1"/>
  <c r="P256" i="26"/>
  <c r="R256" i="26" s="1"/>
  <c r="O256" i="26"/>
  <c r="I256" i="26"/>
  <c r="F256" i="26"/>
  <c r="E256" i="26"/>
  <c r="G256" i="26" s="1"/>
  <c r="P255" i="26"/>
  <c r="Q255" i="26" s="1"/>
  <c r="O255" i="26"/>
  <c r="F255" i="26"/>
  <c r="E255" i="26"/>
  <c r="J255" i="26" s="1"/>
  <c r="K255" i="26" s="1"/>
  <c r="P254" i="26"/>
  <c r="R254" i="26" s="1"/>
  <c r="O254" i="26"/>
  <c r="F254" i="26"/>
  <c r="E254" i="26"/>
  <c r="G254" i="26" s="1"/>
  <c r="P253" i="26"/>
  <c r="H253" i="26" s="1"/>
  <c r="O253" i="26"/>
  <c r="G253" i="26"/>
  <c r="F253" i="26"/>
  <c r="E253" i="26"/>
  <c r="J253" i="26" s="1"/>
  <c r="K253" i="26" s="1"/>
  <c r="P252" i="26"/>
  <c r="R252" i="26" s="1"/>
  <c r="O252" i="26"/>
  <c r="I252" i="26"/>
  <c r="F252" i="26"/>
  <c r="E252" i="26"/>
  <c r="G252" i="26" s="1"/>
  <c r="P251" i="26"/>
  <c r="H251" i="26" s="1"/>
  <c r="O251" i="26"/>
  <c r="F251" i="26"/>
  <c r="E251" i="26"/>
  <c r="J251" i="26" s="1"/>
  <c r="K251" i="26" s="1"/>
  <c r="P250" i="26"/>
  <c r="R250" i="26" s="1"/>
  <c r="O250" i="26"/>
  <c r="F250" i="26"/>
  <c r="E250" i="26"/>
  <c r="G250" i="26" s="1"/>
  <c r="P249" i="26"/>
  <c r="H249" i="26" s="1"/>
  <c r="O249" i="26"/>
  <c r="G249" i="26"/>
  <c r="F249" i="26"/>
  <c r="E249" i="26"/>
  <c r="J249" i="26" s="1"/>
  <c r="K249" i="26" s="1"/>
  <c r="P248" i="26"/>
  <c r="R248" i="26" s="1"/>
  <c r="O248" i="26"/>
  <c r="I248" i="26"/>
  <c r="F248" i="26"/>
  <c r="E248" i="26"/>
  <c r="G248" i="26" s="1"/>
  <c r="P247" i="26"/>
  <c r="H247" i="26" s="1"/>
  <c r="O247" i="26"/>
  <c r="F247" i="26"/>
  <c r="E247" i="26"/>
  <c r="J247" i="26" s="1"/>
  <c r="K247" i="26" s="1"/>
  <c r="P246" i="26"/>
  <c r="R246" i="26" s="1"/>
  <c r="O246" i="26"/>
  <c r="F246" i="26"/>
  <c r="E246" i="26"/>
  <c r="G246" i="26" s="1"/>
  <c r="P245" i="26"/>
  <c r="O245" i="26"/>
  <c r="G245" i="26"/>
  <c r="F245" i="26"/>
  <c r="E245" i="26"/>
  <c r="P244" i="26"/>
  <c r="R244" i="26" s="1"/>
  <c r="O244" i="26"/>
  <c r="I244" i="26"/>
  <c r="F244" i="26"/>
  <c r="E244" i="26"/>
  <c r="G244" i="26" s="1"/>
  <c r="P243" i="26"/>
  <c r="H243" i="26" s="1"/>
  <c r="O243" i="26"/>
  <c r="F243" i="26"/>
  <c r="E243" i="26"/>
  <c r="J243" i="26" s="1"/>
  <c r="K243" i="26" s="1"/>
  <c r="P242" i="26"/>
  <c r="R242" i="26" s="1"/>
  <c r="O242" i="26"/>
  <c r="F242" i="26"/>
  <c r="E242" i="26"/>
  <c r="G242" i="26" s="1"/>
  <c r="P241" i="26"/>
  <c r="O241" i="26"/>
  <c r="G241" i="26"/>
  <c r="F241" i="26"/>
  <c r="E241" i="26"/>
  <c r="P240" i="26"/>
  <c r="R240" i="26" s="1"/>
  <c r="O240" i="26"/>
  <c r="I240" i="26"/>
  <c r="F240" i="26"/>
  <c r="E240" i="26"/>
  <c r="G240" i="26" s="1"/>
  <c r="P239" i="26"/>
  <c r="H239" i="26" s="1"/>
  <c r="O239" i="26"/>
  <c r="F239" i="26"/>
  <c r="E239" i="26"/>
  <c r="J239" i="26" s="1"/>
  <c r="K239" i="26" s="1"/>
  <c r="P238" i="26"/>
  <c r="R238" i="26" s="1"/>
  <c r="O238" i="26"/>
  <c r="F238" i="26"/>
  <c r="E238" i="26"/>
  <c r="G238" i="26" s="1"/>
  <c r="P237" i="26"/>
  <c r="O237" i="26"/>
  <c r="G237" i="26"/>
  <c r="F237" i="26"/>
  <c r="E237" i="26"/>
  <c r="P236" i="26"/>
  <c r="Q236" i="26" s="1"/>
  <c r="O236" i="26"/>
  <c r="H236" i="26"/>
  <c r="F236" i="26"/>
  <c r="E236" i="26"/>
  <c r="G236" i="26" s="1"/>
  <c r="P235" i="26"/>
  <c r="H235" i="26" s="1"/>
  <c r="O235" i="26"/>
  <c r="F235" i="26"/>
  <c r="E235" i="26"/>
  <c r="J235" i="26" s="1"/>
  <c r="K235" i="26" s="1"/>
  <c r="R234" i="26"/>
  <c r="P234" i="26"/>
  <c r="O234" i="26"/>
  <c r="I234" i="26"/>
  <c r="F234" i="26"/>
  <c r="E234" i="26"/>
  <c r="P233" i="26"/>
  <c r="Q233" i="26" s="1"/>
  <c r="O233" i="26"/>
  <c r="H233" i="26"/>
  <c r="F233" i="26"/>
  <c r="E233" i="26"/>
  <c r="J233" i="26" s="1"/>
  <c r="K233" i="26" s="1"/>
  <c r="R232" i="26"/>
  <c r="P232" i="26"/>
  <c r="O232" i="26"/>
  <c r="I232" i="26"/>
  <c r="F232" i="26"/>
  <c r="E232" i="26"/>
  <c r="P231" i="26"/>
  <c r="Q231" i="26" s="1"/>
  <c r="O231" i="26"/>
  <c r="H231" i="26"/>
  <c r="F231" i="26"/>
  <c r="E231" i="26"/>
  <c r="J231" i="26" s="1"/>
  <c r="K231" i="26" s="1"/>
  <c r="Q230" i="26"/>
  <c r="P230" i="26"/>
  <c r="O230" i="26"/>
  <c r="H230" i="26"/>
  <c r="F230" i="26"/>
  <c r="E230" i="26"/>
  <c r="P229" i="26"/>
  <c r="O229" i="26"/>
  <c r="H229" i="26"/>
  <c r="F229" i="26"/>
  <c r="E229" i="26"/>
  <c r="J229" i="26" s="1"/>
  <c r="K229" i="26" s="1"/>
  <c r="Q228" i="26"/>
  <c r="P228" i="26"/>
  <c r="O228" i="26"/>
  <c r="H228" i="26"/>
  <c r="F228" i="26"/>
  <c r="E228" i="26"/>
  <c r="P227" i="26"/>
  <c r="Q227" i="26" s="1"/>
  <c r="O227" i="26"/>
  <c r="H227" i="26"/>
  <c r="F227" i="26"/>
  <c r="E227" i="26"/>
  <c r="J227" i="26" s="1"/>
  <c r="K227" i="26" s="1"/>
  <c r="Q226" i="26"/>
  <c r="P226" i="26"/>
  <c r="O226" i="26"/>
  <c r="H226" i="26"/>
  <c r="F226" i="26"/>
  <c r="E226" i="26"/>
  <c r="P225" i="26"/>
  <c r="O225" i="26"/>
  <c r="H225" i="26"/>
  <c r="F225" i="26"/>
  <c r="E225" i="26"/>
  <c r="J225" i="26" s="1"/>
  <c r="K225" i="26" s="1"/>
  <c r="Q224" i="26"/>
  <c r="P224" i="26"/>
  <c r="O224" i="26"/>
  <c r="H224" i="26"/>
  <c r="F224" i="26"/>
  <c r="E224" i="26"/>
  <c r="P223" i="26"/>
  <c r="O223" i="26"/>
  <c r="H223" i="26"/>
  <c r="F223" i="26"/>
  <c r="E223" i="26"/>
  <c r="J223" i="26" s="1"/>
  <c r="K223" i="26" s="1"/>
  <c r="R222" i="26"/>
  <c r="P222" i="26"/>
  <c r="O222" i="26"/>
  <c r="I222" i="26"/>
  <c r="F222" i="26"/>
  <c r="E222" i="26"/>
  <c r="P221" i="26"/>
  <c r="O221" i="26"/>
  <c r="H221" i="26"/>
  <c r="F221" i="26"/>
  <c r="E221" i="26"/>
  <c r="G221" i="26" s="1"/>
  <c r="R220" i="26"/>
  <c r="P220" i="26"/>
  <c r="O220" i="26"/>
  <c r="I220" i="26"/>
  <c r="F220" i="26"/>
  <c r="E220" i="26"/>
  <c r="P219" i="26"/>
  <c r="Q219" i="26" s="1"/>
  <c r="O219" i="26"/>
  <c r="H219" i="26"/>
  <c r="F219" i="26"/>
  <c r="E219" i="26"/>
  <c r="G219" i="26" s="1"/>
  <c r="R218" i="26"/>
  <c r="P218" i="26"/>
  <c r="O218" i="26"/>
  <c r="I218" i="26"/>
  <c r="F218" i="26"/>
  <c r="E218" i="26"/>
  <c r="P217" i="26"/>
  <c r="O217" i="26"/>
  <c r="H217" i="26"/>
  <c r="F217" i="26"/>
  <c r="E217" i="26"/>
  <c r="G217" i="26" s="1"/>
  <c r="R216" i="26"/>
  <c r="P216" i="26"/>
  <c r="O216" i="26"/>
  <c r="I216" i="26"/>
  <c r="F216" i="26"/>
  <c r="E216" i="26"/>
  <c r="P215" i="26"/>
  <c r="O215" i="26"/>
  <c r="H215" i="26"/>
  <c r="F215" i="26"/>
  <c r="E215" i="26"/>
  <c r="G215" i="26" s="1"/>
  <c r="R214" i="26"/>
  <c r="P214" i="26"/>
  <c r="O214" i="26"/>
  <c r="I214" i="26"/>
  <c r="F214" i="26"/>
  <c r="E214" i="26"/>
  <c r="P213" i="26"/>
  <c r="Q213" i="26" s="1"/>
  <c r="O213" i="26"/>
  <c r="H213" i="26"/>
  <c r="F213" i="26"/>
  <c r="E213" i="26"/>
  <c r="G213" i="26" s="1"/>
  <c r="R212" i="26"/>
  <c r="P212" i="26"/>
  <c r="O212" i="26"/>
  <c r="I212" i="26"/>
  <c r="F212" i="26"/>
  <c r="E212" i="26"/>
  <c r="P211" i="26"/>
  <c r="O211" i="26"/>
  <c r="H211" i="26"/>
  <c r="F211" i="26"/>
  <c r="E211" i="26"/>
  <c r="G211" i="26" s="1"/>
  <c r="R210" i="26"/>
  <c r="P210" i="26"/>
  <c r="O210" i="26"/>
  <c r="I210" i="26"/>
  <c r="F210" i="26"/>
  <c r="E210" i="26"/>
  <c r="P209" i="26"/>
  <c r="Q209" i="26" s="1"/>
  <c r="O209" i="26"/>
  <c r="H209" i="26"/>
  <c r="F209" i="26"/>
  <c r="E209" i="26"/>
  <c r="G209" i="26" s="1"/>
  <c r="R208" i="26"/>
  <c r="P208" i="26"/>
  <c r="O208" i="26"/>
  <c r="I208" i="26"/>
  <c r="F208" i="26"/>
  <c r="E208" i="26"/>
  <c r="P207" i="26"/>
  <c r="O207" i="26"/>
  <c r="H207" i="26"/>
  <c r="F207" i="26"/>
  <c r="E207" i="26"/>
  <c r="G207" i="26" s="1"/>
  <c r="Q206" i="26"/>
  <c r="P206" i="26"/>
  <c r="O206" i="26"/>
  <c r="H206" i="26"/>
  <c r="F206" i="26"/>
  <c r="E206" i="26"/>
  <c r="P205" i="26"/>
  <c r="O205" i="26"/>
  <c r="H205" i="26"/>
  <c r="F205" i="26"/>
  <c r="E205" i="26"/>
  <c r="G205" i="26" s="1"/>
  <c r="R204" i="26"/>
  <c r="P204" i="26"/>
  <c r="O204" i="26"/>
  <c r="I204" i="26"/>
  <c r="F204" i="26"/>
  <c r="E204" i="26"/>
  <c r="P203" i="26"/>
  <c r="O203" i="26"/>
  <c r="H203" i="26"/>
  <c r="F203" i="26"/>
  <c r="E203" i="26"/>
  <c r="G203" i="26" s="1"/>
  <c r="R202" i="26"/>
  <c r="P202" i="26"/>
  <c r="O202" i="26"/>
  <c r="I202" i="26"/>
  <c r="F202" i="26"/>
  <c r="E202" i="26"/>
  <c r="P201" i="26"/>
  <c r="O201" i="26"/>
  <c r="H201" i="26"/>
  <c r="F201" i="26"/>
  <c r="E201" i="26"/>
  <c r="G201" i="26" s="1"/>
  <c r="R200" i="26"/>
  <c r="P200" i="26"/>
  <c r="O200" i="26"/>
  <c r="I200" i="26"/>
  <c r="F200" i="26"/>
  <c r="E200" i="26"/>
  <c r="G200" i="26" s="1"/>
  <c r="P199" i="26"/>
  <c r="O199" i="26"/>
  <c r="H199" i="26"/>
  <c r="F199" i="26"/>
  <c r="E199" i="26"/>
  <c r="G199" i="26" s="1"/>
  <c r="P198" i="26"/>
  <c r="R198" i="26" s="1"/>
  <c r="O198" i="26"/>
  <c r="I198" i="26"/>
  <c r="F198" i="26"/>
  <c r="E198" i="26"/>
  <c r="G198" i="26" s="1"/>
  <c r="P197" i="26"/>
  <c r="H197" i="26" s="1"/>
  <c r="O197" i="26"/>
  <c r="F197" i="26"/>
  <c r="E197" i="26"/>
  <c r="G197" i="26" s="1"/>
  <c r="P196" i="26"/>
  <c r="R196" i="26" s="1"/>
  <c r="O196" i="26"/>
  <c r="I196" i="26"/>
  <c r="F196" i="26"/>
  <c r="E196" i="26"/>
  <c r="G196" i="26" s="1"/>
  <c r="P195" i="26"/>
  <c r="H195" i="26" s="1"/>
  <c r="O195" i="26"/>
  <c r="F195" i="26"/>
  <c r="E195" i="26"/>
  <c r="G195" i="26" s="1"/>
  <c r="P194" i="26"/>
  <c r="R194" i="26" s="1"/>
  <c r="O194" i="26"/>
  <c r="I194" i="26"/>
  <c r="F194" i="26"/>
  <c r="E194" i="26"/>
  <c r="G194" i="26" s="1"/>
  <c r="P193" i="26"/>
  <c r="Q193" i="26" s="1"/>
  <c r="O193" i="26"/>
  <c r="F193" i="26"/>
  <c r="E193" i="26"/>
  <c r="G193" i="26" s="1"/>
  <c r="P192" i="26"/>
  <c r="R192" i="26" s="1"/>
  <c r="O192" i="26"/>
  <c r="I192" i="26"/>
  <c r="F192" i="26"/>
  <c r="E192" i="26"/>
  <c r="G192" i="26" s="1"/>
  <c r="P191" i="26"/>
  <c r="H191" i="26" s="1"/>
  <c r="O191" i="26"/>
  <c r="F191" i="26"/>
  <c r="E191" i="26"/>
  <c r="G191" i="26" s="1"/>
  <c r="P190" i="26"/>
  <c r="R190" i="26" s="1"/>
  <c r="O190" i="26"/>
  <c r="I190" i="26"/>
  <c r="F190" i="26"/>
  <c r="E190" i="26"/>
  <c r="G190" i="26" s="1"/>
  <c r="P189" i="26"/>
  <c r="H189" i="26" s="1"/>
  <c r="O189" i="26"/>
  <c r="F189" i="26"/>
  <c r="E189" i="26"/>
  <c r="G189" i="26" s="1"/>
  <c r="P188" i="26"/>
  <c r="R188" i="26" s="1"/>
  <c r="O188" i="26"/>
  <c r="I188" i="26"/>
  <c r="F188" i="26"/>
  <c r="E188" i="26"/>
  <c r="G188" i="26" s="1"/>
  <c r="P187" i="26"/>
  <c r="H187" i="26" s="1"/>
  <c r="O187" i="26"/>
  <c r="F187" i="26"/>
  <c r="E187" i="26"/>
  <c r="G187" i="26" s="1"/>
  <c r="P186" i="26"/>
  <c r="R186" i="26" s="1"/>
  <c r="O186" i="26"/>
  <c r="I186" i="26"/>
  <c r="F186" i="26"/>
  <c r="E186" i="26"/>
  <c r="G186" i="26" s="1"/>
  <c r="P185" i="26"/>
  <c r="H185" i="26" s="1"/>
  <c r="O185" i="26"/>
  <c r="F185" i="26"/>
  <c r="E185" i="26"/>
  <c r="G185" i="26" s="1"/>
  <c r="P184" i="26"/>
  <c r="R184" i="26" s="1"/>
  <c r="O184" i="26"/>
  <c r="I184" i="26"/>
  <c r="F184" i="26"/>
  <c r="E184" i="26"/>
  <c r="G184" i="26" s="1"/>
  <c r="P183" i="26"/>
  <c r="H183" i="26" s="1"/>
  <c r="O183" i="26"/>
  <c r="F183" i="26"/>
  <c r="E183" i="26"/>
  <c r="G183" i="26" s="1"/>
  <c r="P182" i="26"/>
  <c r="R182" i="26" s="1"/>
  <c r="O182" i="26"/>
  <c r="I182" i="26"/>
  <c r="F182" i="26"/>
  <c r="E182" i="26"/>
  <c r="G182" i="26" s="1"/>
  <c r="P181" i="26"/>
  <c r="H181" i="26" s="1"/>
  <c r="O181" i="26"/>
  <c r="F181" i="26"/>
  <c r="E181" i="26"/>
  <c r="G181" i="26" s="1"/>
  <c r="P180" i="26"/>
  <c r="R180" i="26" s="1"/>
  <c r="O180" i="26"/>
  <c r="I180" i="26"/>
  <c r="F180" i="26"/>
  <c r="E180" i="26"/>
  <c r="G180" i="26" s="1"/>
  <c r="P179" i="26"/>
  <c r="H179" i="26" s="1"/>
  <c r="O179" i="26"/>
  <c r="F179" i="26"/>
  <c r="E179" i="26"/>
  <c r="G179" i="26" s="1"/>
  <c r="P178" i="26"/>
  <c r="R178" i="26" s="1"/>
  <c r="O178" i="26"/>
  <c r="I178" i="26"/>
  <c r="F178" i="26"/>
  <c r="E178" i="26"/>
  <c r="G178" i="26" s="1"/>
  <c r="P177" i="26"/>
  <c r="H177" i="26" s="1"/>
  <c r="O177" i="26"/>
  <c r="F177" i="26"/>
  <c r="E177" i="26"/>
  <c r="G177" i="26" s="1"/>
  <c r="P176" i="26"/>
  <c r="Q176" i="26" s="1"/>
  <c r="O176" i="26"/>
  <c r="H176" i="26"/>
  <c r="F176" i="26"/>
  <c r="E176" i="26"/>
  <c r="G176" i="26" s="1"/>
  <c r="P175" i="26"/>
  <c r="Q175" i="26" s="1"/>
  <c r="O175" i="26"/>
  <c r="F175" i="26"/>
  <c r="E175" i="26"/>
  <c r="G175" i="26" s="1"/>
  <c r="P174" i="26"/>
  <c r="R174" i="26" s="1"/>
  <c r="O174" i="26"/>
  <c r="I174" i="26"/>
  <c r="F174" i="26"/>
  <c r="E174" i="26"/>
  <c r="G174" i="26" s="1"/>
  <c r="P173" i="26"/>
  <c r="Q173" i="26" s="1"/>
  <c r="O173" i="26"/>
  <c r="F173" i="26"/>
  <c r="E173" i="26"/>
  <c r="G173" i="26" s="1"/>
  <c r="P172" i="26"/>
  <c r="Q172" i="26" s="1"/>
  <c r="O172" i="26"/>
  <c r="H172" i="26"/>
  <c r="F172" i="26"/>
  <c r="E172" i="26"/>
  <c r="G172" i="26" s="1"/>
  <c r="P171" i="26"/>
  <c r="Q171" i="26" s="1"/>
  <c r="O171" i="26"/>
  <c r="F171" i="26"/>
  <c r="E171" i="26"/>
  <c r="J171" i="26" s="1"/>
  <c r="K171" i="26" s="1"/>
  <c r="P170" i="26"/>
  <c r="Q170" i="26" s="1"/>
  <c r="O170" i="26"/>
  <c r="H170" i="26"/>
  <c r="F170" i="26"/>
  <c r="E170" i="26"/>
  <c r="G170" i="26" s="1"/>
  <c r="P169" i="26"/>
  <c r="H169" i="26" s="1"/>
  <c r="O169" i="26"/>
  <c r="F169" i="26"/>
  <c r="E169" i="26"/>
  <c r="J169" i="26" s="1"/>
  <c r="K169" i="26" s="1"/>
  <c r="P168" i="26"/>
  <c r="Q168" i="26" s="1"/>
  <c r="O168" i="26"/>
  <c r="H168" i="26"/>
  <c r="F168" i="26"/>
  <c r="E168" i="26"/>
  <c r="G168" i="26" s="1"/>
  <c r="P167" i="26"/>
  <c r="H167" i="26" s="1"/>
  <c r="O167" i="26"/>
  <c r="F167" i="26"/>
  <c r="E167" i="26"/>
  <c r="J167" i="26" s="1"/>
  <c r="K167" i="26" s="1"/>
  <c r="P166" i="26"/>
  <c r="Q166" i="26" s="1"/>
  <c r="O166" i="26"/>
  <c r="H166" i="26"/>
  <c r="F166" i="26"/>
  <c r="E166" i="26"/>
  <c r="G166" i="26" s="1"/>
  <c r="P165" i="26"/>
  <c r="Q165" i="26" s="1"/>
  <c r="O165" i="26"/>
  <c r="F165" i="26"/>
  <c r="E165" i="26"/>
  <c r="J165" i="26" s="1"/>
  <c r="K165" i="26" s="1"/>
  <c r="P164" i="26"/>
  <c r="R164" i="26" s="1"/>
  <c r="O164" i="26"/>
  <c r="I164" i="26"/>
  <c r="F164" i="26"/>
  <c r="E164" i="26"/>
  <c r="G164" i="26" s="1"/>
  <c r="P163" i="26"/>
  <c r="Q163" i="26" s="1"/>
  <c r="O163" i="26"/>
  <c r="F163" i="26"/>
  <c r="E163" i="26"/>
  <c r="J163" i="26" s="1"/>
  <c r="K163" i="26" s="1"/>
  <c r="P162" i="26"/>
  <c r="Q162" i="26" s="1"/>
  <c r="O162" i="26"/>
  <c r="H162" i="26"/>
  <c r="F162" i="26"/>
  <c r="E162" i="26"/>
  <c r="G162" i="26" s="1"/>
  <c r="P161" i="26"/>
  <c r="H161" i="26" s="1"/>
  <c r="O161" i="26"/>
  <c r="F161" i="26"/>
  <c r="E161" i="26"/>
  <c r="J161" i="26" s="1"/>
  <c r="K161" i="26" s="1"/>
  <c r="P160" i="26"/>
  <c r="R160" i="26" s="1"/>
  <c r="O160" i="26"/>
  <c r="I160" i="26"/>
  <c r="F160" i="26"/>
  <c r="E160" i="26"/>
  <c r="G160" i="26" s="1"/>
  <c r="P159" i="26"/>
  <c r="Q159" i="26" s="1"/>
  <c r="O159" i="26"/>
  <c r="F159" i="26"/>
  <c r="E159" i="26"/>
  <c r="J159" i="26" s="1"/>
  <c r="K159" i="26" s="1"/>
  <c r="P158" i="26"/>
  <c r="Q158" i="26" s="1"/>
  <c r="O158" i="26"/>
  <c r="H158" i="26"/>
  <c r="F158" i="26"/>
  <c r="E158" i="26"/>
  <c r="G158" i="26" s="1"/>
  <c r="P157" i="26"/>
  <c r="Q157" i="26" s="1"/>
  <c r="O157" i="26"/>
  <c r="F157" i="26"/>
  <c r="E157" i="26"/>
  <c r="J157" i="26" s="1"/>
  <c r="K157" i="26" s="1"/>
  <c r="P156" i="26"/>
  <c r="Q156" i="26" s="1"/>
  <c r="O156" i="26"/>
  <c r="H156" i="26"/>
  <c r="F156" i="26"/>
  <c r="E156" i="26"/>
  <c r="G156" i="26" s="1"/>
  <c r="P155" i="26"/>
  <c r="H155" i="26" s="1"/>
  <c r="O155" i="26"/>
  <c r="F155" i="26"/>
  <c r="E155" i="26"/>
  <c r="J155" i="26" s="1"/>
  <c r="K155" i="26" s="1"/>
  <c r="P154" i="26"/>
  <c r="R154" i="26" s="1"/>
  <c r="O154" i="26"/>
  <c r="I154" i="26"/>
  <c r="F154" i="26"/>
  <c r="E154" i="26"/>
  <c r="G154" i="26" s="1"/>
  <c r="P153" i="26"/>
  <c r="H153" i="26" s="1"/>
  <c r="O153" i="26"/>
  <c r="F153" i="26"/>
  <c r="E153" i="26"/>
  <c r="J153" i="26" s="1"/>
  <c r="K153" i="26" s="1"/>
  <c r="P152" i="26"/>
  <c r="R152" i="26" s="1"/>
  <c r="O152" i="26"/>
  <c r="I152" i="26"/>
  <c r="F152" i="26"/>
  <c r="E152" i="26"/>
  <c r="G152" i="26" s="1"/>
  <c r="P151" i="26"/>
  <c r="Q151" i="26" s="1"/>
  <c r="O151" i="26"/>
  <c r="F151" i="26"/>
  <c r="E151" i="26"/>
  <c r="J151" i="26" s="1"/>
  <c r="K151" i="26" s="1"/>
  <c r="P150" i="26"/>
  <c r="R150" i="26" s="1"/>
  <c r="O150" i="26"/>
  <c r="I150" i="26"/>
  <c r="F150" i="26"/>
  <c r="E150" i="26"/>
  <c r="G150" i="26" s="1"/>
  <c r="P149" i="26"/>
  <c r="Q149" i="26" s="1"/>
  <c r="O149" i="26"/>
  <c r="F149" i="26"/>
  <c r="E149" i="26"/>
  <c r="J149" i="26" s="1"/>
  <c r="K149" i="26" s="1"/>
  <c r="P148" i="26"/>
  <c r="R148" i="26" s="1"/>
  <c r="O148" i="26"/>
  <c r="I148" i="26"/>
  <c r="F148" i="26"/>
  <c r="E148" i="26"/>
  <c r="G148" i="26" s="1"/>
  <c r="P147" i="26"/>
  <c r="H147" i="26" s="1"/>
  <c r="O147" i="26"/>
  <c r="F147" i="26"/>
  <c r="E147" i="26"/>
  <c r="J147" i="26" s="1"/>
  <c r="K147" i="26" s="1"/>
  <c r="P146" i="26"/>
  <c r="R146" i="26" s="1"/>
  <c r="O146" i="26"/>
  <c r="I146" i="26"/>
  <c r="F146" i="26"/>
  <c r="E146" i="26"/>
  <c r="G146" i="26" s="1"/>
  <c r="P145" i="26"/>
  <c r="H145" i="26" s="1"/>
  <c r="O145" i="26"/>
  <c r="F145" i="26"/>
  <c r="E145" i="26"/>
  <c r="J145" i="26" s="1"/>
  <c r="K145" i="26" s="1"/>
  <c r="P144" i="26"/>
  <c r="R144" i="26" s="1"/>
  <c r="O144" i="26"/>
  <c r="I144" i="26"/>
  <c r="F144" i="26"/>
  <c r="E144" i="26"/>
  <c r="G144" i="26" s="1"/>
  <c r="P143" i="26"/>
  <c r="H143" i="26" s="1"/>
  <c r="O143" i="26"/>
  <c r="F143" i="26"/>
  <c r="E143" i="26"/>
  <c r="J143" i="26" s="1"/>
  <c r="K143" i="26" s="1"/>
  <c r="P142" i="26"/>
  <c r="R142" i="26" s="1"/>
  <c r="O142" i="26"/>
  <c r="I142" i="26"/>
  <c r="F142" i="26"/>
  <c r="E142" i="26"/>
  <c r="G142" i="26" s="1"/>
  <c r="P141" i="26"/>
  <c r="H141" i="26" s="1"/>
  <c r="O141" i="26"/>
  <c r="F141" i="26"/>
  <c r="E141" i="26"/>
  <c r="J141" i="26" s="1"/>
  <c r="K141" i="26" s="1"/>
  <c r="P140" i="26"/>
  <c r="R140" i="26" s="1"/>
  <c r="O140" i="26"/>
  <c r="I140" i="26"/>
  <c r="F140" i="26"/>
  <c r="E140" i="26"/>
  <c r="G140" i="26" s="1"/>
  <c r="P139" i="26"/>
  <c r="H139" i="26" s="1"/>
  <c r="O139" i="26"/>
  <c r="F139" i="26"/>
  <c r="E139" i="26"/>
  <c r="J139" i="26" s="1"/>
  <c r="K139" i="26" s="1"/>
  <c r="P138" i="26"/>
  <c r="R138" i="26" s="1"/>
  <c r="O138" i="26"/>
  <c r="I138" i="26"/>
  <c r="F138" i="26"/>
  <c r="E138" i="26"/>
  <c r="G138" i="26" s="1"/>
  <c r="P137" i="26"/>
  <c r="H137" i="26" s="1"/>
  <c r="O137" i="26"/>
  <c r="F137" i="26"/>
  <c r="E137" i="26"/>
  <c r="J137" i="26" s="1"/>
  <c r="K137" i="26" s="1"/>
  <c r="P136" i="26"/>
  <c r="R136" i="26" s="1"/>
  <c r="O136" i="26"/>
  <c r="I136" i="26"/>
  <c r="F136" i="26"/>
  <c r="E136" i="26"/>
  <c r="G136" i="26" s="1"/>
  <c r="P135" i="26"/>
  <c r="H135" i="26" s="1"/>
  <c r="O135" i="26"/>
  <c r="F135" i="26"/>
  <c r="E135" i="26"/>
  <c r="J135" i="26" s="1"/>
  <c r="K135" i="26" s="1"/>
  <c r="P134" i="26"/>
  <c r="Q134" i="26" s="1"/>
  <c r="O134" i="26"/>
  <c r="H134" i="26"/>
  <c r="F134" i="26"/>
  <c r="E134" i="26"/>
  <c r="G134" i="26" s="1"/>
  <c r="P133" i="26"/>
  <c r="Q133" i="26" s="1"/>
  <c r="O133" i="26"/>
  <c r="F133" i="26"/>
  <c r="E133" i="26"/>
  <c r="J133" i="26" s="1"/>
  <c r="K133" i="26" s="1"/>
  <c r="P132" i="26"/>
  <c r="R132" i="26" s="1"/>
  <c r="O132" i="26"/>
  <c r="I132" i="26"/>
  <c r="F132" i="26"/>
  <c r="E132" i="26"/>
  <c r="G132" i="26" s="1"/>
  <c r="P131" i="26"/>
  <c r="H131" i="26" s="1"/>
  <c r="O131" i="26"/>
  <c r="F131" i="26"/>
  <c r="E131" i="26"/>
  <c r="J131" i="26" s="1"/>
  <c r="K131" i="26" s="1"/>
  <c r="P130" i="26"/>
  <c r="R130" i="26" s="1"/>
  <c r="O130" i="26"/>
  <c r="I130" i="26"/>
  <c r="F130" i="26"/>
  <c r="E130" i="26"/>
  <c r="G130" i="26" s="1"/>
  <c r="P129" i="26"/>
  <c r="H129" i="26" s="1"/>
  <c r="O129" i="26"/>
  <c r="F129" i="26"/>
  <c r="E129" i="26"/>
  <c r="J129" i="26" s="1"/>
  <c r="K129" i="26" s="1"/>
  <c r="P128" i="26"/>
  <c r="R128" i="26" s="1"/>
  <c r="O128" i="26"/>
  <c r="I128" i="26"/>
  <c r="F128" i="26"/>
  <c r="E128" i="26"/>
  <c r="G128" i="26" s="1"/>
  <c r="P127" i="26"/>
  <c r="H127" i="26" s="1"/>
  <c r="O127" i="26"/>
  <c r="F127" i="26"/>
  <c r="E127" i="26"/>
  <c r="J127" i="26" s="1"/>
  <c r="K127" i="26" s="1"/>
  <c r="P126" i="26"/>
  <c r="R126" i="26" s="1"/>
  <c r="O126" i="26"/>
  <c r="I126" i="26"/>
  <c r="F126" i="26"/>
  <c r="E126" i="26"/>
  <c r="G126" i="26" s="1"/>
  <c r="P125" i="26"/>
  <c r="Q125" i="26" s="1"/>
  <c r="O125" i="26"/>
  <c r="F125" i="26"/>
  <c r="E125" i="26"/>
  <c r="J125" i="26" s="1"/>
  <c r="K125" i="26" s="1"/>
  <c r="P124" i="26"/>
  <c r="R124" i="26" s="1"/>
  <c r="O124" i="26"/>
  <c r="I124" i="26"/>
  <c r="F124" i="26"/>
  <c r="E124" i="26"/>
  <c r="G124" i="26" s="1"/>
  <c r="P123" i="26"/>
  <c r="H123" i="26" s="1"/>
  <c r="O123" i="26"/>
  <c r="F123" i="26"/>
  <c r="E123" i="26"/>
  <c r="J123" i="26" s="1"/>
  <c r="K123" i="26" s="1"/>
  <c r="P122" i="26"/>
  <c r="Q122" i="26" s="1"/>
  <c r="O122" i="26"/>
  <c r="H122" i="26"/>
  <c r="F122" i="26"/>
  <c r="E122" i="26"/>
  <c r="G122" i="26" s="1"/>
  <c r="P121" i="26"/>
  <c r="Q121" i="26" s="1"/>
  <c r="O121" i="26"/>
  <c r="F121" i="26"/>
  <c r="E121" i="26"/>
  <c r="J121" i="26" s="1"/>
  <c r="K121" i="26" s="1"/>
  <c r="P120" i="26"/>
  <c r="Q120" i="26" s="1"/>
  <c r="O120" i="26"/>
  <c r="H120" i="26"/>
  <c r="F120" i="26"/>
  <c r="E120" i="26"/>
  <c r="G120" i="26" s="1"/>
  <c r="P119" i="26"/>
  <c r="Q119" i="26" s="1"/>
  <c r="O119" i="26"/>
  <c r="F119" i="26"/>
  <c r="E119" i="26"/>
  <c r="J119" i="26" s="1"/>
  <c r="K119" i="26" s="1"/>
  <c r="P118" i="26"/>
  <c r="Q118" i="26" s="1"/>
  <c r="O118" i="26"/>
  <c r="H118" i="26"/>
  <c r="F118" i="26"/>
  <c r="E118" i="26"/>
  <c r="G118" i="26" s="1"/>
  <c r="P117" i="26"/>
  <c r="H117" i="26" s="1"/>
  <c r="O117" i="26"/>
  <c r="F117" i="26"/>
  <c r="E117" i="26"/>
  <c r="J117" i="26" s="1"/>
  <c r="K117" i="26" s="1"/>
  <c r="P116" i="26"/>
  <c r="R116" i="26" s="1"/>
  <c r="O116" i="26"/>
  <c r="I116" i="26"/>
  <c r="F116" i="26"/>
  <c r="E116" i="26"/>
  <c r="G116" i="26" s="1"/>
  <c r="P115" i="26"/>
  <c r="H115" i="26" s="1"/>
  <c r="O115" i="26"/>
  <c r="F115" i="26"/>
  <c r="E115" i="26"/>
  <c r="J115" i="26" s="1"/>
  <c r="K115" i="26" s="1"/>
  <c r="P114" i="26"/>
  <c r="R114" i="26" s="1"/>
  <c r="O114" i="26"/>
  <c r="I114" i="26"/>
  <c r="F114" i="26"/>
  <c r="E114" i="26"/>
  <c r="G114" i="26" s="1"/>
  <c r="P113" i="26"/>
  <c r="Q113" i="26" s="1"/>
  <c r="O113" i="26"/>
  <c r="F113" i="26"/>
  <c r="E113" i="26"/>
  <c r="J113" i="26" s="1"/>
  <c r="K113" i="26" s="1"/>
  <c r="P112" i="26"/>
  <c r="R112" i="26" s="1"/>
  <c r="O112" i="26"/>
  <c r="I112" i="26"/>
  <c r="F112" i="26"/>
  <c r="E112" i="26"/>
  <c r="G112" i="26" s="1"/>
  <c r="P111" i="26"/>
  <c r="H111" i="26" s="1"/>
  <c r="O111" i="26"/>
  <c r="F111" i="26"/>
  <c r="E111" i="26"/>
  <c r="J111" i="26" s="1"/>
  <c r="K111" i="26" s="1"/>
  <c r="P110" i="26"/>
  <c r="R110" i="26" s="1"/>
  <c r="O110" i="26"/>
  <c r="I110" i="26"/>
  <c r="F110" i="26"/>
  <c r="E110" i="26"/>
  <c r="G110" i="26" s="1"/>
  <c r="P109" i="26"/>
  <c r="H109" i="26" s="1"/>
  <c r="O109" i="26"/>
  <c r="F109" i="26"/>
  <c r="E109" i="26"/>
  <c r="J109" i="26" s="1"/>
  <c r="K109" i="26" s="1"/>
  <c r="P108" i="26"/>
  <c r="R108" i="26" s="1"/>
  <c r="O108" i="26"/>
  <c r="I108" i="26"/>
  <c r="F108" i="26"/>
  <c r="E108" i="26"/>
  <c r="G108" i="26" s="1"/>
  <c r="P107" i="26"/>
  <c r="H107" i="26" s="1"/>
  <c r="O107" i="26"/>
  <c r="F107" i="26"/>
  <c r="E107" i="26"/>
  <c r="J107" i="26" s="1"/>
  <c r="K107" i="26" s="1"/>
  <c r="P106" i="26"/>
  <c r="R106" i="26" s="1"/>
  <c r="O106" i="26"/>
  <c r="I106" i="26"/>
  <c r="F106" i="26"/>
  <c r="E106" i="26"/>
  <c r="G106" i="26" s="1"/>
  <c r="P105" i="26"/>
  <c r="Q105" i="26" s="1"/>
  <c r="O105" i="26"/>
  <c r="F105" i="26"/>
  <c r="E105" i="26"/>
  <c r="J105" i="26" s="1"/>
  <c r="K105" i="26" s="1"/>
  <c r="P104" i="26"/>
  <c r="Q104" i="26" s="1"/>
  <c r="O104" i="26"/>
  <c r="H104" i="26"/>
  <c r="F104" i="26"/>
  <c r="E104" i="26"/>
  <c r="G104" i="26" s="1"/>
  <c r="P103" i="26"/>
  <c r="H103" i="26" s="1"/>
  <c r="O103" i="26"/>
  <c r="F103" i="26"/>
  <c r="E103" i="26"/>
  <c r="J103" i="26" s="1"/>
  <c r="K103" i="26" s="1"/>
  <c r="P102" i="26"/>
  <c r="Q102" i="26" s="1"/>
  <c r="O102" i="26"/>
  <c r="H102" i="26"/>
  <c r="F102" i="26"/>
  <c r="E102" i="26"/>
  <c r="G102" i="26" s="1"/>
  <c r="P101" i="26"/>
  <c r="H101" i="26" s="1"/>
  <c r="O101" i="26"/>
  <c r="F101" i="26"/>
  <c r="E101" i="26"/>
  <c r="J101" i="26" s="1"/>
  <c r="K101" i="26" s="1"/>
  <c r="P100" i="26"/>
  <c r="Q100" i="26" s="1"/>
  <c r="O100" i="26"/>
  <c r="H100" i="26"/>
  <c r="F100" i="26"/>
  <c r="E100" i="26"/>
  <c r="G100" i="26" s="1"/>
  <c r="P99" i="26"/>
  <c r="H99" i="26" s="1"/>
  <c r="O99" i="26"/>
  <c r="F99" i="26"/>
  <c r="E99" i="26"/>
  <c r="J99" i="26" s="1"/>
  <c r="K99" i="26" s="1"/>
  <c r="P98" i="26"/>
  <c r="R98" i="26" s="1"/>
  <c r="O98" i="26"/>
  <c r="I98" i="26"/>
  <c r="F98" i="26"/>
  <c r="E98" i="26"/>
  <c r="G98" i="26" s="1"/>
  <c r="P97" i="26"/>
  <c r="Q97" i="26" s="1"/>
  <c r="O97" i="26"/>
  <c r="F97" i="26"/>
  <c r="E97" i="26"/>
  <c r="J97" i="26" s="1"/>
  <c r="K97" i="26" s="1"/>
  <c r="P96" i="26"/>
  <c r="Q96" i="26" s="1"/>
  <c r="O96" i="26"/>
  <c r="H96" i="26"/>
  <c r="F96" i="26"/>
  <c r="E96" i="26"/>
  <c r="G96" i="26" s="1"/>
  <c r="P95" i="26"/>
  <c r="Q95" i="26" s="1"/>
  <c r="O95" i="26"/>
  <c r="F95" i="26"/>
  <c r="E95" i="26"/>
  <c r="J95" i="26" s="1"/>
  <c r="K95" i="26" s="1"/>
  <c r="P94" i="26"/>
  <c r="R94" i="26" s="1"/>
  <c r="O94" i="26"/>
  <c r="I94" i="26"/>
  <c r="F94" i="26"/>
  <c r="E94" i="26"/>
  <c r="G94" i="26" s="1"/>
  <c r="P93" i="26"/>
  <c r="Q93" i="26" s="1"/>
  <c r="O93" i="26"/>
  <c r="F93" i="26"/>
  <c r="E93" i="26"/>
  <c r="J93" i="26" s="1"/>
  <c r="K93" i="26" s="1"/>
  <c r="P92" i="26"/>
  <c r="R92" i="26" s="1"/>
  <c r="O92" i="26"/>
  <c r="I92" i="26"/>
  <c r="F92" i="26"/>
  <c r="E92" i="26"/>
  <c r="G92" i="26" s="1"/>
  <c r="P91" i="26"/>
  <c r="Q91" i="26" s="1"/>
  <c r="O91" i="26"/>
  <c r="F91" i="26"/>
  <c r="E91" i="26"/>
  <c r="J91" i="26" s="1"/>
  <c r="K91" i="26" s="1"/>
  <c r="P90" i="26"/>
  <c r="R90" i="26" s="1"/>
  <c r="O90" i="26"/>
  <c r="I90" i="26"/>
  <c r="F90" i="26"/>
  <c r="E90" i="26"/>
  <c r="G90" i="26" s="1"/>
  <c r="P89" i="26"/>
  <c r="Q89" i="26" s="1"/>
  <c r="O89" i="26"/>
  <c r="F89" i="26"/>
  <c r="E89" i="26"/>
  <c r="J89" i="26" s="1"/>
  <c r="K89" i="26" s="1"/>
  <c r="P88" i="26"/>
  <c r="Q88" i="26" s="1"/>
  <c r="O88" i="26"/>
  <c r="H88" i="26"/>
  <c r="F88" i="26"/>
  <c r="E88" i="26"/>
  <c r="G88" i="26" s="1"/>
  <c r="P87" i="26"/>
  <c r="Q87" i="26" s="1"/>
  <c r="O87" i="26"/>
  <c r="F87" i="26"/>
  <c r="E87" i="26"/>
  <c r="J87" i="26" s="1"/>
  <c r="K87" i="26" s="1"/>
  <c r="P86" i="26"/>
  <c r="Q86" i="26" s="1"/>
  <c r="O86" i="26"/>
  <c r="H86" i="26"/>
  <c r="F86" i="26"/>
  <c r="E86" i="26"/>
  <c r="G86" i="26" s="1"/>
  <c r="P85" i="26"/>
  <c r="H85" i="26" s="1"/>
  <c r="O85" i="26"/>
  <c r="F85" i="26"/>
  <c r="E85" i="26"/>
  <c r="J85" i="26" s="1"/>
  <c r="K85" i="26" s="1"/>
  <c r="P84" i="26"/>
  <c r="Q84" i="26" s="1"/>
  <c r="O84" i="26"/>
  <c r="H84" i="26"/>
  <c r="F84" i="26"/>
  <c r="E84" i="26"/>
  <c r="G84" i="26" s="1"/>
  <c r="P83" i="26"/>
  <c r="Q83" i="26" s="1"/>
  <c r="O83" i="26"/>
  <c r="F83" i="26"/>
  <c r="E83" i="26"/>
  <c r="J83" i="26" s="1"/>
  <c r="K83" i="26" s="1"/>
  <c r="P82" i="26"/>
  <c r="R82" i="26" s="1"/>
  <c r="O82" i="26"/>
  <c r="I82" i="26"/>
  <c r="F82" i="26"/>
  <c r="E82" i="26"/>
  <c r="G82" i="26" s="1"/>
  <c r="P81" i="26"/>
  <c r="H81" i="26" s="1"/>
  <c r="O81" i="26"/>
  <c r="F81" i="26"/>
  <c r="E81" i="26"/>
  <c r="J81" i="26" s="1"/>
  <c r="K81" i="26" s="1"/>
  <c r="P80" i="26"/>
  <c r="R80" i="26" s="1"/>
  <c r="O80" i="26"/>
  <c r="I80" i="26"/>
  <c r="F80" i="26"/>
  <c r="E80" i="26"/>
  <c r="G80" i="26" s="1"/>
  <c r="P79" i="26"/>
  <c r="H79" i="26" s="1"/>
  <c r="O79" i="26"/>
  <c r="F79" i="26"/>
  <c r="E79" i="26"/>
  <c r="J79" i="26" s="1"/>
  <c r="K79" i="26" s="1"/>
  <c r="P78" i="26"/>
  <c r="Q78" i="26" s="1"/>
  <c r="O78" i="26"/>
  <c r="H78" i="26"/>
  <c r="F78" i="26"/>
  <c r="E78" i="26"/>
  <c r="G78" i="26" s="1"/>
  <c r="P77" i="26"/>
  <c r="Q77" i="26" s="1"/>
  <c r="O77" i="26"/>
  <c r="F77" i="26"/>
  <c r="E77" i="26"/>
  <c r="J77" i="26" s="1"/>
  <c r="K77" i="26" s="1"/>
  <c r="P76" i="26"/>
  <c r="Q76" i="26" s="1"/>
  <c r="O76" i="26"/>
  <c r="H76" i="26"/>
  <c r="F76" i="26"/>
  <c r="E76" i="26"/>
  <c r="G76" i="26" s="1"/>
  <c r="P75" i="26"/>
  <c r="Q75" i="26" s="1"/>
  <c r="O75" i="26"/>
  <c r="F75" i="26"/>
  <c r="E75" i="26"/>
  <c r="J75" i="26" s="1"/>
  <c r="K75" i="26" s="1"/>
  <c r="P74" i="26"/>
  <c r="R74" i="26" s="1"/>
  <c r="O74" i="26"/>
  <c r="I74" i="26"/>
  <c r="F74" i="26"/>
  <c r="E74" i="26"/>
  <c r="G74" i="26" s="1"/>
  <c r="P73" i="26"/>
  <c r="H73" i="26" s="1"/>
  <c r="O73" i="26"/>
  <c r="F73" i="26"/>
  <c r="E73" i="26"/>
  <c r="J73" i="26" s="1"/>
  <c r="K73" i="26" s="1"/>
  <c r="P72" i="26"/>
  <c r="R72" i="26" s="1"/>
  <c r="O72" i="26"/>
  <c r="I72" i="26"/>
  <c r="F72" i="26"/>
  <c r="E72" i="26"/>
  <c r="G72" i="26" s="1"/>
  <c r="P71" i="26"/>
  <c r="H71" i="26" s="1"/>
  <c r="O71" i="26"/>
  <c r="F71" i="26"/>
  <c r="E71" i="26"/>
  <c r="G71" i="26" s="1"/>
  <c r="P70" i="26"/>
  <c r="Q70" i="26" s="1"/>
  <c r="O70" i="26"/>
  <c r="H70" i="26"/>
  <c r="F70" i="26"/>
  <c r="E70" i="26"/>
  <c r="G70" i="26" s="1"/>
  <c r="P69" i="26"/>
  <c r="H69" i="26" s="1"/>
  <c r="O69" i="26"/>
  <c r="F69" i="26"/>
  <c r="E69" i="26"/>
  <c r="J69" i="26" s="1"/>
  <c r="K69" i="26" s="1"/>
  <c r="P68" i="26"/>
  <c r="R68" i="26" s="1"/>
  <c r="O68" i="26"/>
  <c r="I68" i="26"/>
  <c r="F68" i="26"/>
  <c r="E68" i="26"/>
  <c r="G68" i="26" s="1"/>
  <c r="P67" i="26"/>
  <c r="Q67" i="26" s="1"/>
  <c r="O67" i="26"/>
  <c r="F67" i="26"/>
  <c r="E67" i="26"/>
  <c r="G67" i="26" s="1"/>
  <c r="P66" i="26"/>
  <c r="R66" i="26" s="1"/>
  <c r="O66" i="26"/>
  <c r="I66" i="26"/>
  <c r="F66" i="26"/>
  <c r="E66" i="26"/>
  <c r="G66" i="26" s="1"/>
  <c r="P65" i="26"/>
  <c r="Q65" i="26" s="1"/>
  <c r="O65" i="26"/>
  <c r="F65" i="26"/>
  <c r="E65" i="26"/>
  <c r="J65" i="26" s="1"/>
  <c r="K65" i="26" s="1"/>
  <c r="P64" i="26"/>
  <c r="Q64" i="26" s="1"/>
  <c r="O64" i="26"/>
  <c r="H64" i="26"/>
  <c r="F64" i="26"/>
  <c r="E64" i="26"/>
  <c r="G64" i="26" s="1"/>
  <c r="P63" i="26"/>
  <c r="H63" i="26" s="1"/>
  <c r="O63" i="26"/>
  <c r="F63" i="26"/>
  <c r="E63" i="26"/>
  <c r="J63" i="26" s="1"/>
  <c r="K63" i="26" s="1"/>
  <c r="P62" i="26"/>
  <c r="Q62" i="26" s="1"/>
  <c r="O62" i="26"/>
  <c r="H62" i="26"/>
  <c r="F62" i="26"/>
  <c r="E62" i="26"/>
  <c r="G62" i="26" s="1"/>
  <c r="P61" i="26"/>
  <c r="Q61" i="26" s="1"/>
  <c r="O61" i="26"/>
  <c r="F61" i="26"/>
  <c r="E61" i="26"/>
  <c r="J61" i="26" s="1"/>
  <c r="K61" i="26" s="1"/>
  <c r="P60" i="26"/>
  <c r="R60" i="26" s="1"/>
  <c r="O60" i="26"/>
  <c r="I60" i="26"/>
  <c r="F60" i="26"/>
  <c r="E60" i="26"/>
  <c r="G60" i="26" s="1"/>
  <c r="P59" i="26"/>
  <c r="Q59" i="26" s="1"/>
  <c r="O59" i="26"/>
  <c r="F59" i="26"/>
  <c r="E59" i="26"/>
  <c r="J59" i="26" s="1"/>
  <c r="K59" i="26" s="1"/>
  <c r="P58" i="26"/>
  <c r="R58" i="26" s="1"/>
  <c r="O58" i="26"/>
  <c r="I58" i="26"/>
  <c r="F58" i="26"/>
  <c r="E58" i="26"/>
  <c r="G58" i="26" s="1"/>
  <c r="P57" i="26"/>
  <c r="Q57" i="26" s="1"/>
  <c r="O57" i="26"/>
  <c r="F57" i="26"/>
  <c r="E57" i="26"/>
  <c r="J57" i="26" s="1"/>
  <c r="K57" i="26" s="1"/>
  <c r="P56" i="26"/>
  <c r="R56" i="26" s="1"/>
  <c r="O56" i="26"/>
  <c r="I56" i="26"/>
  <c r="F56" i="26"/>
  <c r="E56" i="26"/>
  <c r="G56" i="26" s="1"/>
  <c r="P55" i="26"/>
  <c r="H55" i="26" s="1"/>
  <c r="O55" i="26"/>
  <c r="F55" i="26"/>
  <c r="E55" i="26"/>
  <c r="J55" i="26" s="1"/>
  <c r="K55" i="26" s="1"/>
  <c r="P54" i="26"/>
  <c r="Q54" i="26" s="1"/>
  <c r="O54" i="26"/>
  <c r="H54" i="26"/>
  <c r="F54" i="26"/>
  <c r="E54" i="26"/>
  <c r="G54" i="26" s="1"/>
  <c r="P53" i="26"/>
  <c r="Q53" i="26" s="1"/>
  <c r="O53" i="26"/>
  <c r="F53" i="26"/>
  <c r="E53" i="26"/>
  <c r="J53" i="26" s="1"/>
  <c r="K53" i="26" s="1"/>
  <c r="P52" i="26"/>
  <c r="Q52" i="26" s="1"/>
  <c r="O52" i="26"/>
  <c r="H52" i="26"/>
  <c r="F52" i="26"/>
  <c r="E52" i="26"/>
  <c r="G52" i="26" s="1"/>
  <c r="P51" i="26"/>
  <c r="Q51" i="26" s="1"/>
  <c r="O51" i="26"/>
  <c r="F51" i="26"/>
  <c r="E51" i="26"/>
  <c r="J51" i="26" s="1"/>
  <c r="K51" i="26" s="1"/>
  <c r="P50" i="26"/>
  <c r="Q50" i="26" s="1"/>
  <c r="O50" i="26"/>
  <c r="H50" i="26"/>
  <c r="F50" i="26"/>
  <c r="E50" i="26"/>
  <c r="G50" i="26" s="1"/>
  <c r="P49" i="26"/>
  <c r="H49" i="26" s="1"/>
  <c r="O49" i="26"/>
  <c r="F49" i="26"/>
  <c r="E49" i="26"/>
  <c r="J49" i="26" s="1"/>
  <c r="K49" i="26" s="1"/>
  <c r="P48" i="26"/>
  <c r="Q48" i="26" s="1"/>
  <c r="O48" i="26"/>
  <c r="H48" i="26"/>
  <c r="F48" i="26"/>
  <c r="E48" i="26"/>
  <c r="G48" i="26" s="1"/>
  <c r="P47" i="26"/>
  <c r="H47" i="26" s="1"/>
  <c r="O47" i="26"/>
  <c r="F47" i="26"/>
  <c r="E47" i="26"/>
  <c r="J47" i="26" s="1"/>
  <c r="K47" i="26" s="1"/>
  <c r="P46" i="26"/>
  <c r="R46" i="26" s="1"/>
  <c r="O46" i="26"/>
  <c r="I46" i="26"/>
  <c r="F46" i="26"/>
  <c r="E46" i="26"/>
  <c r="G46" i="26" s="1"/>
  <c r="P45" i="26"/>
  <c r="H45" i="26" s="1"/>
  <c r="O45" i="26"/>
  <c r="F45" i="26"/>
  <c r="E45" i="26"/>
  <c r="J45" i="26" s="1"/>
  <c r="K45" i="26" s="1"/>
  <c r="P44" i="26"/>
  <c r="Q44" i="26" s="1"/>
  <c r="O44" i="26"/>
  <c r="H44" i="26"/>
  <c r="F44" i="26"/>
  <c r="E44" i="26"/>
  <c r="G44" i="26" s="1"/>
  <c r="P43" i="26"/>
  <c r="Q43" i="26" s="1"/>
  <c r="O43" i="26"/>
  <c r="F43" i="26"/>
  <c r="E43" i="26"/>
  <c r="J43" i="26" s="1"/>
  <c r="K43" i="26" s="1"/>
  <c r="P42" i="26"/>
  <c r="R42" i="26" s="1"/>
  <c r="O42" i="26"/>
  <c r="I42" i="26"/>
  <c r="F42" i="26"/>
  <c r="E42" i="26"/>
  <c r="G42" i="26" s="1"/>
  <c r="P41" i="26"/>
  <c r="Q41" i="26" s="1"/>
  <c r="O41" i="26"/>
  <c r="F41" i="26"/>
  <c r="E41" i="26"/>
  <c r="J41" i="26" s="1"/>
  <c r="K41" i="26" s="1"/>
  <c r="P40" i="26"/>
  <c r="Q40" i="26" s="1"/>
  <c r="O40" i="26"/>
  <c r="H40" i="26"/>
  <c r="F40" i="26"/>
  <c r="E40" i="26"/>
  <c r="G40" i="26" s="1"/>
  <c r="P39" i="26"/>
  <c r="Q39" i="26" s="1"/>
  <c r="O39" i="26"/>
  <c r="F39" i="26"/>
  <c r="E39" i="26"/>
  <c r="J39" i="26" s="1"/>
  <c r="K39" i="26" s="1"/>
  <c r="P38" i="26"/>
  <c r="Q38" i="26" s="1"/>
  <c r="O38" i="26"/>
  <c r="H38" i="26"/>
  <c r="F38" i="26"/>
  <c r="E38" i="26"/>
  <c r="G38" i="26" s="1"/>
  <c r="P37" i="26"/>
  <c r="Q37" i="26" s="1"/>
  <c r="O37" i="26"/>
  <c r="F37" i="26"/>
  <c r="E37" i="26"/>
  <c r="J37" i="26" s="1"/>
  <c r="K37" i="26" s="1"/>
  <c r="P36" i="26"/>
  <c r="Q36" i="26" s="1"/>
  <c r="O36" i="26"/>
  <c r="H36" i="26"/>
  <c r="F36" i="26"/>
  <c r="E36" i="26"/>
  <c r="G36" i="26" s="1"/>
  <c r="P35" i="26"/>
  <c r="H35" i="26" s="1"/>
  <c r="O35" i="26"/>
  <c r="F35" i="26"/>
  <c r="E35" i="26"/>
  <c r="J35" i="26" s="1"/>
  <c r="K35" i="26" s="1"/>
  <c r="P34" i="26"/>
  <c r="R34" i="26" s="1"/>
  <c r="O34" i="26"/>
  <c r="I34" i="26"/>
  <c r="F34" i="26"/>
  <c r="E34" i="26"/>
  <c r="G34" i="26" s="1"/>
  <c r="P33" i="26"/>
  <c r="Q33" i="26" s="1"/>
  <c r="O33" i="26"/>
  <c r="F33" i="26"/>
  <c r="E33" i="26"/>
  <c r="J33" i="26" s="1"/>
  <c r="K33" i="26" s="1"/>
  <c r="P32" i="26"/>
  <c r="Q32" i="26" s="1"/>
  <c r="O32" i="26"/>
  <c r="H32" i="26"/>
  <c r="F32" i="26"/>
  <c r="E32" i="26"/>
  <c r="G32" i="26" s="1"/>
  <c r="P31" i="26"/>
  <c r="Q31" i="26" s="1"/>
  <c r="O31" i="26"/>
  <c r="F31" i="26"/>
  <c r="E31" i="26"/>
  <c r="J31" i="26" s="1"/>
  <c r="K31" i="26" s="1"/>
  <c r="P30" i="26"/>
  <c r="Q30" i="26" s="1"/>
  <c r="O30" i="26"/>
  <c r="H30" i="26"/>
  <c r="F30" i="26"/>
  <c r="E30" i="26"/>
  <c r="G30" i="26" s="1"/>
  <c r="P29" i="26"/>
  <c r="Q29" i="26" s="1"/>
  <c r="O29" i="26"/>
  <c r="F29" i="26"/>
  <c r="E29" i="26"/>
  <c r="J29" i="26" s="1"/>
  <c r="K29" i="26" s="1"/>
  <c r="P28" i="26"/>
  <c r="Q28" i="26" s="1"/>
  <c r="O28" i="26"/>
  <c r="H28" i="26"/>
  <c r="F28" i="26"/>
  <c r="E28" i="26"/>
  <c r="G28" i="26" s="1"/>
  <c r="P27" i="26"/>
  <c r="Q27" i="26" s="1"/>
  <c r="O27" i="26"/>
  <c r="F27" i="26"/>
  <c r="E27" i="26"/>
  <c r="J27" i="26" s="1"/>
  <c r="K27" i="26" s="1"/>
  <c r="P26" i="26"/>
  <c r="Q26" i="26" s="1"/>
  <c r="O26" i="26"/>
  <c r="H26" i="26"/>
  <c r="F26" i="26"/>
  <c r="E26" i="26"/>
  <c r="G26" i="26" s="1"/>
  <c r="P25" i="26"/>
  <c r="Q25" i="26" s="1"/>
  <c r="O25" i="26"/>
  <c r="F25" i="26"/>
  <c r="E25" i="26"/>
  <c r="J25" i="26" s="1"/>
  <c r="K25" i="26" s="1"/>
  <c r="P24" i="26"/>
  <c r="Q24" i="26" s="1"/>
  <c r="O24" i="26"/>
  <c r="H24" i="26"/>
  <c r="F24" i="26"/>
  <c r="E24" i="26"/>
  <c r="G24" i="26" s="1"/>
  <c r="P23" i="26"/>
  <c r="Q23" i="26" s="1"/>
  <c r="O23" i="26"/>
  <c r="F23" i="26"/>
  <c r="E23" i="26"/>
  <c r="J23" i="26" s="1"/>
  <c r="K23" i="26" s="1"/>
  <c r="P22" i="26"/>
  <c r="Q22" i="26" s="1"/>
  <c r="O22" i="26"/>
  <c r="H22" i="26"/>
  <c r="F22" i="26"/>
  <c r="E22" i="26"/>
  <c r="G22" i="26" s="1"/>
  <c r="P21" i="26"/>
  <c r="Q21" i="26" s="1"/>
  <c r="O21" i="26"/>
  <c r="F21" i="26"/>
  <c r="E21" i="26"/>
  <c r="J21" i="26" s="1"/>
  <c r="K21" i="26" s="1"/>
  <c r="P20" i="26"/>
  <c r="Q20" i="26" s="1"/>
  <c r="O20" i="26"/>
  <c r="H20" i="26"/>
  <c r="F20" i="26"/>
  <c r="E20" i="26"/>
  <c r="G20" i="26" s="1"/>
  <c r="P19" i="26"/>
  <c r="Q19" i="26" s="1"/>
  <c r="O19" i="26"/>
  <c r="F19" i="26"/>
  <c r="E19" i="26"/>
  <c r="J19" i="26" s="1"/>
  <c r="K19" i="26" s="1"/>
  <c r="P18" i="26"/>
  <c r="Q18" i="26" s="1"/>
  <c r="O18" i="26"/>
  <c r="H18" i="26"/>
  <c r="F18" i="26"/>
  <c r="E18" i="26"/>
  <c r="G18" i="26" s="1"/>
  <c r="P17" i="26"/>
  <c r="Q17" i="26" s="1"/>
  <c r="O17" i="26"/>
  <c r="F17" i="26"/>
  <c r="E17" i="26"/>
  <c r="J17" i="26" s="1"/>
  <c r="K17" i="26" s="1"/>
  <c r="P16" i="26"/>
  <c r="Q16" i="26" s="1"/>
  <c r="O16" i="26"/>
  <c r="H16" i="26"/>
  <c r="F16" i="26"/>
  <c r="E16" i="26"/>
  <c r="G16" i="26" s="1"/>
  <c r="P15" i="26"/>
  <c r="Q15" i="26" s="1"/>
  <c r="O15" i="26"/>
  <c r="F15" i="26"/>
  <c r="E15" i="26"/>
  <c r="J15" i="26" s="1"/>
  <c r="K15" i="26" s="1"/>
  <c r="P14" i="26"/>
  <c r="Q14" i="26" s="1"/>
  <c r="O14" i="26"/>
  <c r="H14" i="26"/>
  <c r="F14" i="26"/>
  <c r="E14" i="26"/>
  <c r="G14" i="26" s="1"/>
  <c r="P13" i="26"/>
  <c r="Q13" i="26" s="1"/>
  <c r="O13" i="26"/>
  <c r="F13" i="26"/>
  <c r="E13" i="26"/>
  <c r="J13" i="26" s="1"/>
  <c r="K13" i="26" s="1"/>
  <c r="P12" i="26"/>
  <c r="Q12" i="26" s="1"/>
  <c r="O12" i="26"/>
  <c r="H12" i="26"/>
  <c r="F12" i="26"/>
  <c r="E12" i="26"/>
  <c r="G12" i="26" s="1"/>
  <c r="P11" i="26"/>
  <c r="Q11" i="26" s="1"/>
  <c r="O11" i="26"/>
  <c r="F11" i="26"/>
  <c r="E11" i="26"/>
  <c r="J11" i="26" s="1"/>
  <c r="K11" i="26" s="1"/>
  <c r="P10" i="26"/>
  <c r="Q10" i="26" s="1"/>
  <c r="O10" i="26"/>
  <c r="H10" i="26"/>
  <c r="F10" i="26"/>
  <c r="E10" i="26"/>
  <c r="G10" i="26" s="1"/>
  <c r="P9" i="26"/>
  <c r="Q9" i="26" s="1"/>
  <c r="O9" i="26"/>
  <c r="F9" i="26"/>
  <c r="E9" i="26"/>
  <c r="J9" i="26" s="1"/>
  <c r="K9" i="26" s="1"/>
  <c r="P8" i="26"/>
  <c r="Q8" i="26" s="1"/>
  <c r="O8" i="26"/>
  <c r="H8" i="26"/>
  <c r="F8" i="26"/>
  <c r="E8" i="26"/>
  <c r="G8" i="26" s="1"/>
  <c r="P7" i="26"/>
  <c r="Q7" i="26" s="1"/>
  <c r="O7" i="26"/>
  <c r="F7" i="26"/>
  <c r="E7" i="26"/>
  <c r="J7" i="26" s="1"/>
  <c r="K7" i="26" s="1"/>
  <c r="P6" i="26"/>
  <c r="Q6" i="26" s="1"/>
  <c r="O6" i="26"/>
  <c r="H6" i="26"/>
  <c r="F6" i="26"/>
  <c r="E6" i="26"/>
  <c r="G6" i="26" s="1"/>
  <c r="P5" i="26"/>
  <c r="Q5" i="26" s="1"/>
  <c r="O5" i="26"/>
  <c r="F5" i="26"/>
  <c r="E5" i="26"/>
  <c r="J5" i="26" s="1"/>
  <c r="K5" i="26" s="1"/>
  <c r="P4" i="26"/>
  <c r="R4" i="26" s="1"/>
  <c r="O4" i="26"/>
  <c r="I4" i="26"/>
  <c r="F4" i="26"/>
  <c r="E4" i="26"/>
  <c r="G4" i="26" s="1"/>
  <c r="P3" i="26"/>
  <c r="Q3" i="26" s="1"/>
  <c r="O3" i="26"/>
  <c r="F3" i="26"/>
  <c r="E3" i="26"/>
  <c r="J3" i="26" s="1"/>
  <c r="K3" i="26" s="1"/>
  <c r="P2" i="26"/>
  <c r="Q2" i="26" s="1"/>
  <c r="O2" i="26"/>
  <c r="H2" i="26"/>
  <c r="F2" i="26"/>
  <c r="E2" i="26"/>
  <c r="D411" i="20"/>
  <c r="E411" i="20" s="1"/>
  <c r="C411" i="20"/>
  <c r="B411" i="20"/>
  <c r="D410" i="20"/>
  <c r="C410" i="20"/>
  <c r="B410" i="20"/>
  <c r="D409" i="20"/>
  <c r="C409" i="20"/>
  <c r="B409" i="20"/>
  <c r="D408" i="20"/>
  <c r="C408" i="20"/>
  <c r="B408" i="20"/>
  <c r="D407" i="20"/>
  <c r="E407" i="20" s="1"/>
  <c r="C407" i="20"/>
  <c r="B407" i="20"/>
  <c r="D406" i="20"/>
  <c r="C406" i="20"/>
  <c r="B406" i="20"/>
  <c r="J406" i="20" s="1"/>
  <c r="D405" i="20"/>
  <c r="C405" i="20"/>
  <c r="B405" i="20"/>
  <c r="J405" i="20" s="1"/>
  <c r="D404" i="20"/>
  <c r="C404" i="20"/>
  <c r="B404" i="20"/>
  <c r="K404" i="20" s="1"/>
  <c r="D403" i="20"/>
  <c r="E403" i="20" s="1"/>
  <c r="M403" i="20" s="1"/>
  <c r="C403" i="20"/>
  <c r="B403" i="20"/>
  <c r="L403" i="20" s="1"/>
  <c r="D402" i="20"/>
  <c r="C402" i="20"/>
  <c r="B402" i="20"/>
  <c r="J402" i="20" s="1"/>
  <c r="D401" i="20"/>
  <c r="C401" i="20"/>
  <c r="E401" i="20" s="1"/>
  <c r="B401" i="20"/>
  <c r="J401" i="20" s="1"/>
  <c r="D400" i="20"/>
  <c r="C400" i="20"/>
  <c r="B400" i="20"/>
  <c r="K400" i="20" s="1"/>
  <c r="D399" i="20"/>
  <c r="C399" i="20"/>
  <c r="B399" i="20"/>
  <c r="D398" i="20"/>
  <c r="C398" i="20"/>
  <c r="B398" i="20"/>
  <c r="J398" i="20" s="1"/>
  <c r="D397" i="20"/>
  <c r="C397" i="20"/>
  <c r="B397" i="20"/>
  <c r="J397" i="20" s="1"/>
  <c r="D396" i="20"/>
  <c r="E396" i="20" s="1"/>
  <c r="C396" i="20"/>
  <c r="B396" i="20"/>
  <c r="K396" i="20" s="1"/>
  <c r="D395" i="20"/>
  <c r="E395" i="20" s="1"/>
  <c r="M395" i="20" s="1"/>
  <c r="C395" i="20"/>
  <c r="B395" i="20"/>
  <c r="J395" i="20" s="1"/>
  <c r="D394" i="20"/>
  <c r="E394" i="20" s="1"/>
  <c r="M394" i="20" s="1"/>
  <c r="C394" i="20"/>
  <c r="B394" i="20"/>
  <c r="J394" i="20" s="1"/>
  <c r="K393" i="20"/>
  <c r="D393" i="20"/>
  <c r="C393" i="20"/>
  <c r="B393" i="20"/>
  <c r="J393" i="20" s="1"/>
  <c r="D392" i="20"/>
  <c r="C392" i="20"/>
  <c r="B392" i="20"/>
  <c r="J392" i="20" s="1"/>
  <c r="D391" i="20"/>
  <c r="C391" i="20"/>
  <c r="B391" i="20"/>
  <c r="J391" i="20" s="1"/>
  <c r="D390" i="20"/>
  <c r="E390" i="20" s="1"/>
  <c r="C390" i="20"/>
  <c r="B390" i="20"/>
  <c r="D389" i="20"/>
  <c r="C389" i="20"/>
  <c r="B389" i="20"/>
  <c r="D388" i="20"/>
  <c r="C388" i="20"/>
  <c r="B388" i="20"/>
  <c r="D387" i="20"/>
  <c r="C387" i="20"/>
  <c r="B387" i="20"/>
  <c r="D386" i="20"/>
  <c r="E386" i="20" s="1"/>
  <c r="C386" i="20"/>
  <c r="B386" i="20"/>
  <c r="D385" i="20"/>
  <c r="C385" i="20"/>
  <c r="B385" i="20"/>
  <c r="D384" i="20"/>
  <c r="C384" i="20"/>
  <c r="B384" i="20"/>
  <c r="D383" i="20"/>
  <c r="C383" i="20"/>
  <c r="B383" i="20"/>
  <c r="D382" i="20"/>
  <c r="E382" i="20" s="1"/>
  <c r="C382" i="20"/>
  <c r="B382" i="20"/>
  <c r="D381" i="20"/>
  <c r="C381" i="20"/>
  <c r="B381" i="20"/>
  <c r="D380" i="20"/>
  <c r="C380" i="20"/>
  <c r="B380" i="20"/>
  <c r="D379" i="20"/>
  <c r="C379" i="20"/>
  <c r="B379" i="20"/>
  <c r="D378" i="20"/>
  <c r="C378" i="20"/>
  <c r="E378" i="20" s="1"/>
  <c r="B378" i="20"/>
  <c r="D377" i="20"/>
  <c r="C377" i="20"/>
  <c r="B377" i="20"/>
  <c r="D376" i="20"/>
  <c r="C376" i="20"/>
  <c r="B376" i="20"/>
  <c r="D375" i="20"/>
  <c r="E375" i="20" s="1"/>
  <c r="C375" i="20"/>
  <c r="B375" i="20"/>
  <c r="D374" i="20"/>
  <c r="C374" i="20"/>
  <c r="B374" i="20"/>
  <c r="J374" i="20" s="1"/>
  <c r="D373" i="20"/>
  <c r="C373" i="20"/>
  <c r="B373" i="20"/>
  <c r="J373" i="20" s="1"/>
  <c r="D372" i="20"/>
  <c r="C372" i="20"/>
  <c r="B372" i="20"/>
  <c r="J372" i="20" s="1"/>
  <c r="D371" i="20"/>
  <c r="E371" i="20" s="1"/>
  <c r="M371" i="20" s="1"/>
  <c r="P371" i="20" s="1"/>
  <c r="C371" i="20"/>
  <c r="B371" i="20"/>
  <c r="J371" i="20" s="1"/>
  <c r="D370" i="20"/>
  <c r="E370" i="20" s="1"/>
  <c r="C370" i="20"/>
  <c r="B370" i="20"/>
  <c r="D369" i="20"/>
  <c r="C369" i="20"/>
  <c r="B369" i="20"/>
  <c r="D368" i="20"/>
  <c r="C368" i="20"/>
  <c r="B368" i="20"/>
  <c r="J368" i="20" s="1"/>
  <c r="D367" i="20"/>
  <c r="C367" i="20"/>
  <c r="E367" i="20" s="1"/>
  <c r="M367" i="20" s="1"/>
  <c r="B367" i="20"/>
  <c r="J367" i="20" s="1"/>
  <c r="D366" i="20"/>
  <c r="E366" i="20" s="1"/>
  <c r="C366" i="20"/>
  <c r="B366" i="20"/>
  <c r="J366" i="20" s="1"/>
  <c r="D365" i="20"/>
  <c r="C365" i="20"/>
  <c r="B365" i="20"/>
  <c r="J365" i="20" s="1"/>
  <c r="D364" i="20"/>
  <c r="C364" i="20"/>
  <c r="B364" i="20"/>
  <c r="D363" i="20"/>
  <c r="E363" i="20" s="1"/>
  <c r="M363" i="20" s="1"/>
  <c r="C363" i="20"/>
  <c r="B363" i="20"/>
  <c r="J363" i="20" s="1"/>
  <c r="D362" i="20"/>
  <c r="C362" i="20"/>
  <c r="B362" i="20"/>
  <c r="J362" i="20" s="1"/>
  <c r="D361" i="20"/>
  <c r="C361" i="20"/>
  <c r="E361" i="20" s="1"/>
  <c r="B361" i="20"/>
  <c r="D360" i="20"/>
  <c r="E360" i="20" s="1"/>
  <c r="C360" i="20"/>
  <c r="B360" i="20"/>
  <c r="J360" i="20" s="1"/>
  <c r="D359" i="20"/>
  <c r="E359" i="20" s="1"/>
  <c r="M359" i="20" s="1"/>
  <c r="C359" i="20"/>
  <c r="B359" i="20"/>
  <c r="J359" i="20" s="1"/>
  <c r="D358" i="20"/>
  <c r="E358" i="20" s="1"/>
  <c r="M358" i="20" s="1"/>
  <c r="C358" i="20"/>
  <c r="B358" i="20"/>
  <c r="J358" i="20" s="1"/>
  <c r="K357" i="20"/>
  <c r="D357" i="20"/>
  <c r="C357" i="20"/>
  <c r="B357" i="20"/>
  <c r="J357" i="20" s="1"/>
  <c r="D356" i="20"/>
  <c r="C356" i="20"/>
  <c r="B356" i="20"/>
  <c r="J356" i="20" s="1"/>
  <c r="D355" i="20"/>
  <c r="C355" i="20"/>
  <c r="B355" i="20"/>
  <c r="D354" i="20"/>
  <c r="E354" i="20" s="1"/>
  <c r="C354" i="20"/>
  <c r="B354" i="20"/>
  <c r="D353" i="20"/>
  <c r="C353" i="20"/>
  <c r="E353" i="20" s="1"/>
  <c r="B353" i="20"/>
  <c r="D352" i="20"/>
  <c r="C352" i="20"/>
  <c r="B352" i="20"/>
  <c r="D351" i="20"/>
  <c r="C351" i="20"/>
  <c r="B351" i="20"/>
  <c r="D350" i="20"/>
  <c r="E350" i="20" s="1"/>
  <c r="C350" i="20"/>
  <c r="B350" i="20"/>
  <c r="D349" i="20"/>
  <c r="C349" i="20"/>
  <c r="E349" i="20" s="1"/>
  <c r="B349" i="20"/>
  <c r="D348" i="20"/>
  <c r="C348" i="20"/>
  <c r="B348" i="20"/>
  <c r="D347" i="20"/>
  <c r="C347" i="20"/>
  <c r="B347" i="20"/>
  <c r="D346" i="20"/>
  <c r="E346" i="20" s="1"/>
  <c r="C346" i="20"/>
  <c r="B346" i="20"/>
  <c r="D345" i="20"/>
  <c r="C345" i="20"/>
  <c r="B345" i="20"/>
  <c r="J345" i="20" s="1"/>
  <c r="D344" i="20"/>
  <c r="C344" i="20"/>
  <c r="B344" i="20"/>
  <c r="J344" i="20" s="1"/>
  <c r="D343" i="20"/>
  <c r="C343" i="20"/>
  <c r="B343" i="20"/>
  <c r="J343" i="20" s="1"/>
  <c r="D342" i="20"/>
  <c r="E342" i="20" s="1"/>
  <c r="N342" i="20" s="1"/>
  <c r="C342" i="20"/>
  <c r="B342" i="20"/>
  <c r="J342" i="20" s="1"/>
  <c r="D341" i="20"/>
  <c r="C341" i="20"/>
  <c r="B341" i="20"/>
  <c r="K341" i="20" s="1"/>
  <c r="D340" i="20"/>
  <c r="C340" i="20"/>
  <c r="B340" i="20"/>
  <c r="J340" i="20" s="1"/>
  <c r="D339" i="20"/>
  <c r="C339" i="20"/>
  <c r="B339" i="20"/>
  <c r="K339" i="20" s="1"/>
  <c r="D338" i="20"/>
  <c r="E338" i="20" s="1"/>
  <c r="C338" i="20"/>
  <c r="B338" i="20"/>
  <c r="J338" i="20" s="1"/>
  <c r="D337" i="20"/>
  <c r="C337" i="20"/>
  <c r="B337" i="20"/>
  <c r="D336" i="20"/>
  <c r="C336" i="20"/>
  <c r="B336" i="20"/>
  <c r="D335" i="20"/>
  <c r="C335" i="20"/>
  <c r="B335" i="20"/>
  <c r="D334" i="20"/>
  <c r="C334" i="20"/>
  <c r="B334" i="20"/>
  <c r="D333" i="20"/>
  <c r="E333" i="20" s="1"/>
  <c r="C333" i="20"/>
  <c r="B333" i="20"/>
  <c r="K333" i="20" s="1"/>
  <c r="D332" i="20"/>
  <c r="C332" i="20"/>
  <c r="B332" i="20"/>
  <c r="J332" i="20" s="1"/>
  <c r="D331" i="20"/>
  <c r="C331" i="20"/>
  <c r="B331" i="20"/>
  <c r="K331" i="20" s="1"/>
  <c r="D330" i="20"/>
  <c r="C330" i="20"/>
  <c r="E330" i="20" s="1"/>
  <c r="N330" i="20" s="1"/>
  <c r="B330" i="20"/>
  <c r="J330" i="20" s="1"/>
  <c r="D329" i="20"/>
  <c r="C329" i="20"/>
  <c r="B329" i="20"/>
  <c r="K329" i="20" s="1"/>
  <c r="D328" i="20"/>
  <c r="C328" i="20"/>
  <c r="B328" i="20"/>
  <c r="J328" i="20" s="1"/>
  <c r="D327" i="20"/>
  <c r="C327" i="20"/>
  <c r="B327" i="20"/>
  <c r="J327" i="20" s="1"/>
  <c r="D326" i="20"/>
  <c r="E326" i="20" s="1"/>
  <c r="C326" i="20"/>
  <c r="B326" i="20"/>
  <c r="J326" i="20" s="1"/>
  <c r="D325" i="20"/>
  <c r="C325" i="20"/>
  <c r="E325" i="20" s="1"/>
  <c r="B325" i="20"/>
  <c r="K325" i="20" s="1"/>
  <c r="D324" i="20"/>
  <c r="E324" i="20" s="1"/>
  <c r="C324" i="20"/>
  <c r="B324" i="20"/>
  <c r="D323" i="20"/>
  <c r="C323" i="20"/>
  <c r="B323" i="20"/>
  <c r="E322" i="20"/>
  <c r="D322" i="20"/>
  <c r="C322" i="20"/>
  <c r="B322" i="20"/>
  <c r="D321" i="20"/>
  <c r="C321" i="20"/>
  <c r="B321" i="20"/>
  <c r="D320" i="20"/>
  <c r="C320" i="20"/>
  <c r="B320" i="20"/>
  <c r="D319" i="20"/>
  <c r="E319" i="20" s="1"/>
  <c r="C319" i="20"/>
  <c r="B319" i="20"/>
  <c r="D318" i="20"/>
  <c r="C318" i="20"/>
  <c r="B318" i="20"/>
  <c r="J318" i="20" s="1"/>
  <c r="D317" i="20"/>
  <c r="C317" i="20"/>
  <c r="B317" i="20"/>
  <c r="K317" i="20" s="1"/>
  <c r="D316" i="20"/>
  <c r="E316" i="20" s="1"/>
  <c r="C316" i="20"/>
  <c r="B316" i="20"/>
  <c r="J316" i="20" s="1"/>
  <c r="D315" i="20"/>
  <c r="E315" i="20" s="1"/>
  <c r="C315" i="20"/>
  <c r="B315" i="20"/>
  <c r="J315" i="20" s="1"/>
  <c r="E314" i="20"/>
  <c r="N314" i="20" s="1"/>
  <c r="D314" i="20"/>
  <c r="C314" i="20"/>
  <c r="B314" i="20"/>
  <c r="J314" i="20" s="1"/>
  <c r="D313" i="20"/>
  <c r="E313" i="20" s="1"/>
  <c r="C313" i="20"/>
  <c r="B313" i="20"/>
  <c r="K313" i="20" s="1"/>
  <c r="D312" i="20"/>
  <c r="E312" i="20" s="1"/>
  <c r="C312" i="20"/>
  <c r="B312" i="20"/>
  <c r="J312" i="20" s="1"/>
  <c r="D311" i="20"/>
  <c r="E311" i="20" s="1"/>
  <c r="C311" i="20"/>
  <c r="B311" i="20"/>
  <c r="J311" i="20" s="1"/>
  <c r="E310" i="20"/>
  <c r="N310" i="20" s="1"/>
  <c r="D310" i="20"/>
  <c r="C310" i="20"/>
  <c r="B310" i="20"/>
  <c r="J310" i="20" s="1"/>
  <c r="D309" i="20"/>
  <c r="E309" i="20" s="1"/>
  <c r="C309" i="20"/>
  <c r="B309" i="20"/>
  <c r="K309" i="20" s="1"/>
  <c r="D308" i="20"/>
  <c r="E308" i="20" s="1"/>
  <c r="C308" i="20"/>
  <c r="B308" i="20"/>
  <c r="J308" i="20" s="1"/>
  <c r="D307" i="20"/>
  <c r="E307" i="20" s="1"/>
  <c r="C307" i="20"/>
  <c r="B307" i="20"/>
  <c r="E306" i="20"/>
  <c r="N306" i="20" s="1"/>
  <c r="D306" i="20"/>
  <c r="C306" i="20"/>
  <c r="B306" i="20"/>
  <c r="J306" i="20" s="1"/>
  <c r="E305" i="20"/>
  <c r="M305" i="20" s="1"/>
  <c r="D305" i="20"/>
  <c r="C305" i="20"/>
  <c r="B305" i="20"/>
  <c r="K305" i="20" s="1"/>
  <c r="D304" i="20"/>
  <c r="E304" i="20" s="1"/>
  <c r="C304" i="20"/>
  <c r="B304" i="20"/>
  <c r="J304" i="20" s="1"/>
  <c r="D303" i="20"/>
  <c r="E303" i="20" s="1"/>
  <c r="C303" i="20"/>
  <c r="B303" i="20"/>
  <c r="J303" i="20" s="1"/>
  <c r="D302" i="20"/>
  <c r="E302" i="20" s="1"/>
  <c r="N302" i="20" s="1"/>
  <c r="C302" i="20"/>
  <c r="B302" i="20"/>
  <c r="J302" i="20" s="1"/>
  <c r="D301" i="20"/>
  <c r="E301" i="20" s="1"/>
  <c r="M301" i="20" s="1"/>
  <c r="C301" i="20"/>
  <c r="B301" i="20"/>
  <c r="K301" i="20" s="1"/>
  <c r="D300" i="20"/>
  <c r="E300" i="20" s="1"/>
  <c r="C300" i="20"/>
  <c r="B300" i="20"/>
  <c r="K299" i="20"/>
  <c r="D299" i="20"/>
  <c r="E299" i="20" s="1"/>
  <c r="C299" i="20"/>
  <c r="B299" i="20"/>
  <c r="J299" i="20" s="1"/>
  <c r="D298" i="20"/>
  <c r="E298" i="20" s="1"/>
  <c r="N298" i="20" s="1"/>
  <c r="C298" i="20"/>
  <c r="B298" i="20"/>
  <c r="J298" i="20" s="1"/>
  <c r="D297" i="20"/>
  <c r="E297" i="20" s="1"/>
  <c r="O297" i="20" s="1"/>
  <c r="C297" i="20"/>
  <c r="B297" i="20"/>
  <c r="K297" i="20" s="1"/>
  <c r="D296" i="20"/>
  <c r="E296" i="20" s="1"/>
  <c r="C296" i="20"/>
  <c r="B296" i="20"/>
  <c r="D295" i="20"/>
  <c r="E295" i="20" s="1"/>
  <c r="C295" i="20"/>
  <c r="B295" i="20"/>
  <c r="D294" i="20"/>
  <c r="E294" i="20" s="1"/>
  <c r="N294" i="20" s="1"/>
  <c r="C294" i="20"/>
  <c r="B294" i="20"/>
  <c r="D293" i="20"/>
  <c r="E293" i="20" s="1"/>
  <c r="C293" i="20"/>
  <c r="B293" i="20"/>
  <c r="D292" i="20"/>
  <c r="E292" i="20" s="1"/>
  <c r="C292" i="20"/>
  <c r="B292" i="20"/>
  <c r="D291" i="20"/>
  <c r="C291" i="20"/>
  <c r="B291" i="20"/>
  <c r="D290" i="20"/>
  <c r="E290" i="20" s="1"/>
  <c r="C290" i="20"/>
  <c r="B290" i="20"/>
  <c r="J290" i="20" s="1"/>
  <c r="D289" i="20"/>
  <c r="C289" i="20"/>
  <c r="B289" i="20"/>
  <c r="K289" i="20" s="1"/>
  <c r="D288" i="20"/>
  <c r="C288" i="20"/>
  <c r="B288" i="20"/>
  <c r="L288" i="20" s="1"/>
  <c r="D287" i="20"/>
  <c r="C287" i="20"/>
  <c r="B287" i="20"/>
  <c r="J287" i="20" s="1"/>
  <c r="D286" i="20"/>
  <c r="E286" i="20" s="1"/>
  <c r="C286" i="20"/>
  <c r="B286" i="20"/>
  <c r="J286" i="20" s="1"/>
  <c r="D285" i="20"/>
  <c r="C285" i="20"/>
  <c r="B285" i="20"/>
  <c r="K285" i="20" s="1"/>
  <c r="D284" i="20"/>
  <c r="C284" i="20"/>
  <c r="B284" i="20"/>
  <c r="D283" i="20"/>
  <c r="E283" i="20" s="1"/>
  <c r="C283" i="20"/>
  <c r="B283" i="20"/>
  <c r="D282" i="20"/>
  <c r="C282" i="20"/>
  <c r="B282" i="20"/>
  <c r="D281" i="20"/>
  <c r="E281" i="20" s="1"/>
  <c r="O281" i="20" s="1"/>
  <c r="C281" i="20"/>
  <c r="B281" i="20"/>
  <c r="K281" i="20" s="1"/>
  <c r="D280" i="20"/>
  <c r="C280" i="20"/>
  <c r="B280" i="20"/>
  <c r="L280" i="20" s="1"/>
  <c r="D279" i="20"/>
  <c r="C279" i="20"/>
  <c r="B279" i="20"/>
  <c r="J279" i="20" s="1"/>
  <c r="D278" i="20"/>
  <c r="E278" i="20" s="1"/>
  <c r="C278" i="20"/>
  <c r="B278" i="20"/>
  <c r="D277" i="20"/>
  <c r="E277" i="20" s="1"/>
  <c r="O277" i="20" s="1"/>
  <c r="C277" i="20"/>
  <c r="B277" i="20"/>
  <c r="K277" i="20" s="1"/>
  <c r="D276" i="20"/>
  <c r="C276" i="20"/>
  <c r="B276" i="20"/>
  <c r="L276" i="20" s="1"/>
  <c r="D275" i="20"/>
  <c r="C275" i="20"/>
  <c r="B275" i="20"/>
  <c r="J275" i="20" s="1"/>
  <c r="D274" i="20"/>
  <c r="E274" i="20" s="1"/>
  <c r="C274" i="20"/>
  <c r="B274" i="20"/>
  <c r="J274" i="20" s="1"/>
  <c r="D273" i="20"/>
  <c r="E273" i="20" s="1"/>
  <c r="O273" i="20" s="1"/>
  <c r="C273" i="20"/>
  <c r="B273" i="20"/>
  <c r="K273" i="20" s="1"/>
  <c r="D272" i="20"/>
  <c r="C272" i="20"/>
  <c r="B272" i="20"/>
  <c r="L272" i="20" s="1"/>
  <c r="D271" i="20"/>
  <c r="C271" i="20"/>
  <c r="B271" i="20"/>
  <c r="J271" i="20" s="1"/>
  <c r="D270" i="20"/>
  <c r="E270" i="20" s="1"/>
  <c r="C270" i="20"/>
  <c r="B270" i="20"/>
  <c r="J270" i="20" s="1"/>
  <c r="D269" i="20"/>
  <c r="E269" i="20" s="1"/>
  <c r="C269" i="20"/>
  <c r="B269" i="20"/>
  <c r="D268" i="20"/>
  <c r="C268" i="20"/>
  <c r="B268" i="20"/>
  <c r="D267" i="20"/>
  <c r="C267" i="20"/>
  <c r="B267" i="20"/>
  <c r="D266" i="20"/>
  <c r="E266" i="20" s="1"/>
  <c r="C266" i="20"/>
  <c r="B266" i="20"/>
  <c r="J266" i="20" s="1"/>
  <c r="D265" i="20"/>
  <c r="E265" i="20" s="1"/>
  <c r="O265" i="20" s="1"/>
  <c r="C265" i="20"/>
  <c r="B265" i="20"/>
  <c r="K265" i="20" s="1"/>
  <c r="D264" i="20"/>
  <c r="C264" i="20"/>
  <c r="B264" i="20"/>
  <c r="L264" i="20" s="1"/>
  <c r="D263" i="20"/>
  <c r="C263" i="20"/>
  <c r="B263" i="20"/>
  <c r="J263" i="20" s="1"/>
  <c r="D262" i="20"/>
  <c r="E262" i="20" s="1"/>
  <c r="C262" i="20"/>
  <c r="B262" i="20"/>
  <c r="J262" i="20" s="1"/>
  <c r="D261" i="20"/>
  <c r="E261" i="20" s="1"/>
  <c r="O261" i="20" s="1"/>
  <c r="C261" i="20"/>
  <c r="B261" i="20"/>
  <c r="K261" i="20" s="1"/>
  <c r="D260" i="20"/>
  <c r="C260" i="20"/>
  <c r="B260" i="20"/>
  <c r="D259" i="20"/>
  <c r="C259" i="20"/>
  <c r="B259" i="20"/>
  <c r="D258" i="20"/>
  <c r="C258" i="20"/>
  <c r="B258" i="20"/>
  <c r="J258" i="20" s="1"/>
  <c r="D257" i="20"/>
  <c r="E257" i="20" s="1"/>
  <c r="O257" i="20" s="1"/>
  <c r="C257" i="20"/>
  <c r="B257" i="20"/>
  <c r="K257" i="20" s="1"/>
  <c r="D256" i="20"/>
  <c r="C256" i="20"/>
  <c r="B256" i="20"/>
  <c r="L256" i="20" s="1"/>
  <c r="D255" i="20"/>
  <c r="E255" i="20" s="1"/>
  <c r="C255" i="20"/>
  <c r="B255" i="20"/>
  <c r="J255" i="20" s="1"/>
  <c r="D254" i="20"/>
  <c r="C254" i="20"/>
  <c r="B254" i="20"/>
  <c r="J254" i="20" s="1"/>
  <c r="D253" i="20"/>
  <c r="E253" i="20" s="1"/>
  <c r="O253" i="20" s="1"/>
  <c r="C253" i="20"/>
  <c r="B253" i="20"/>
  <c r="K253" i="20" s="1"/>
  <c r="D252" i="20"/>
  <c r="C252" i="20"/>
  <c r="B252" i="20"/>
  <c r="D251" i="20"/>
  <c r="E251" i="20" s="1"/>
  <c r="C251" i="20"/>
  <c r="B251" i="20"/>
  <c r="D250" i="20"/>
  <c r="C250" i="20"/>
  <c r="B250" i="20"/>
  <c r="D249" i="20"/>
  <c r="C249" i="20"/>
  <c r="B249" i="20"/>
  <c r="K249" i="20" s="1"/>
  <c r="D248" i="20"/>
  <c r="C248" i="20"/>
  <c r="B248" i="20"/>
  <c r="L248" i="20" s="1"/>
  <c r="D247" i="20"/>
  <c r="C247" i="20"/>
  <c r="B247" i="20"/>
  <c r="J247" i="20" s="1"/>
  <c r="D246" i="20"/>
  <c r="C246" i="20"/>
  <c r="B246" i="20"/>
  <c r="J246" i="20" s="1"/>
  <c r="D245" i="20"/>
  <c r="C245" i="20"/>
  <c r="E245" i="20" s="1"/>
  <c r="B245" i="20"/>
  <c r="D244" i="20"/>
  <c r="E244" i="20" s="1"/>
  <c r="C244" i="20"/>
  <c r="B244" i="20"/>
  <c r="L244" i="20" s="1"/>
  <c r="K243" i="20"/>
  <c r="D243" i="20"/>
  <c r="C243" i="20"/>
  <c r="B243" i="20"/>
  <c r="J243" i="20" s="1"/>
  <c r="L242" i="20"/>
  <c r="D242" i="20"/>
  <c r="C242" i="20"/>
  <c r="B242" i="20"/>
  <c r="J242" i="20" s="1"/>
  <c r="E241" i="20"/>
  <c r="O241" i="20" s="1"/>
  <c r="D241" i="20"/>
  <c r="C241" i="20"/>
  <c r="B241" i="20"/>
  <c r="K241" i="20" s="1"/>
  <c r="D240" i="20"/>
  <c r="E240" i="20" s="1"/>
  <c r="C240" i="20"/>
  <c r="B240" i="20"/>
  <c r="K239" i="20"/>
  <c r="D239" i="20"/>
  <c r="C239" i="20"/>
  <c r="B239" i="20"/>
  <c r="J239" i="20" s="1"/>
  <c r="L238" i="20"/>
  <c r="D238" i="20"/>
  <c r="C238" i="20"/>
  <c r="B238" i="20"/>
  <c r="J238" i="20" s="1"/>
  <c r="D237" i="20"/>
  <c r="E237" i="20" s="1"/>
  <c r="O237" i="20" s="1"/>
  <c r="C237" i="20"/>
  <c r="B237" i="20"/>
  <c r="K237" i="20" s="1"/>
  <c r="D236" i="20"/>
  <c r="C236" i="20"/>
  <c r="B236" i="20"/>
  <c r="L236" i="20" s="1"/>
  <c r="D235" i="20"/>
  <c r="C235" i="20"/>
  <c r="B235" i="20"/>
  <c r="D234" i="20"/>
  <c r="E234" i="20" s="1"/>
  <c r="C234" i="20"/>
  <c r="B234" i="20"/>
  <c r="D233" i="20"/>
  <c r="E233" i="20" s="1"/>
  <c r="C233" i="20"/>
  <c r="B233" i="20"/>
  <c r="D232" i="20"/>
  <c r="C232" i="20"/>
  <c r="B232" i="20"/>
  <c r="D231" i="20"/>
  <c r="C231" i="20"/>
  <c r="B231" i="20"/>
  <c r="L231" i="20" s="1"/>
  <c r="D230" i="20"/>
  <c r="C230" i="20"/>
  <c r="B230" i="20"/>
  <c r="D229" i="20"/>
  <c r="E229" i="20" s="1"/>
  <c r="O229" i="20" s="1"/>
  <c r="C229" i="20"/>
  <c r="B229" i="20"/>
  <c r="K229" i="20" s="1"/>
  <c r="D228" i="20"/>
  <c r="C228" i="20"/>
  <c r="B228" i="20"/>
  <c r="L228" i="20" s="1"/>
  <c r="L227" i="20"/>
  <c r="D227" i="20"/>
  <c r="E227" i="20" s="1"/>
  <c r="C227" i="20"/>
  <c r="B227" i="20"/>
  <c r="D226" i="20"/>
  <c r="C226" i="20"/>
  <c r="B226" i="20"/>
  <c r="D225" i="20"/>
  <c r="C225" i="20"/>
  <c r="E225" i="20" s="1"/>
  <c r="B225" i="20"/>
  <c r="D224" i="20"/>
  <c r="E224" i="20" s="1"/>
  <c r="C224" i="20"/>
  <c r="B224" i="20"/>
  <c r="D223" i="20"/>
  <c r="C223" i="20"/>
  <c r="B223" i="20"/>
  <c r="J223" i="20" s="1"/>
  <c r="D222" i="20"/>
  <c r="C222" i="20"/>
  <c r="B222" i="20"/>
  <c r="J222" i="20" s="1"/>
  <c r="D221" i="20"/>
  <c r="C221" i="20"/>
  <c r="B221" i="20"/>
  <c r="D220" i="20"/>
  <c r="C220" i="20"/>
  <c r="B220" i="20"/>
  <c r="D219" i="20"/>
  <c r="C219" i="20"/>
  <c r="B219" i="20"/>
  <c r="J219" i="20" s="1"/>
  <c r="D218" i="20"/>
  <c r="E218" i="20" s="1"/>
  <c r="C218" i="20"/>
  <c r="B218" i="20"/>
  <c r="L218" i="20" s="1"/>
  <c r="D217" i="20"/>
  <c r="C217" i="20"/>
  <c r="B217" i="20"/>
  <c r="K217" i="20" s="1"/>
  <c r="D216" i="20"/>
  <c r="C216" i="20"/>
  <c r="B216" i="20"/>
  <c r="D215" i="20"/>
  <c r="C215" i="20"/>
  <c r="B215" i="20"/>
  <c r="L215" i="20" s="1"/>
  <c r="D214" i="20"/>
  <c r="C214" i="20"/>
  <c r="B214" i="20"/>
  <c r="J214" i="20" s="1"/>
  <c r="D213" i="20"/>
  <c r="C213" i="20"/>
  <c r="E213" i="20" s="1"/>
  <c r="B213" i="20"/>
  <c r="K213" i="20" s="1"/>
  <c r="D212" i="20"/>
  <c r="C212" i="20"/>
  <c r="B212" i="20"/>
  <c r="D211" i="20"/>
  <c r="C211" i="20"/>
  <c r="B211" i="20"/>
  <c r="D210" i="20"/>
  <c r="E210" i="20" s="1"/>
  <c r="C210" i="20"/>
  <c r="B210" i="20"/>
  <c r="D209" i="20"/>
  <c r="C209" i="20"/>
  <c r="B209" i="20"/>
  <c r="D208" i="20"/>
  <c r="C208" i="20"/>
  <c r="B208" i="20"/>
  <c r="D207" i="20"/>
  <c r="C207" i="20"/>
  <c r="B207" i="20"/>
  <c r="L207" i="20" s="1"/>
  <c r="D206" i="20"/>
  <c r="E206" i="20" s="1"/>
  <c r="C206" i="20"/>
  <c r="B206" i="20"/>
  <c r="J206" i="20" s="1"/>
  <c r="D205" i="20"/>
  <c r="C205" i="20"/>
  <c r="B205" i="20"/>
  <c r="K205" i="20" s="1"/>
  <c r="D204" i="20"/>
  <c r="C204" i="20"/>
  <c r="B204" i="20"/>
  <c r="D203" i="20"/>
  <c r="C203" i="20"/>
  <c r="B203" i="20"/>
  <c r="J203" i="20" s="1"/>
  <c r="D202" i="20"/>
  <c r="E202" i="20" s="1"/>
  <c r="C202" i="20"/>
  <c r="B202" i="20"/>
  <c r="J202" i="20" s="1"/>
  <c r="D201" i="20"/>
  <c r="E201" i="20" s="1"/>
  <c r="C201" i="20"/>
  <c r="B201" i="20"/>
  <c r="K201" i="20" s="1"/>
  <c r="D200" i="20"/>
  <c r="C200" i="20"/>
  <c r="B200" i="20"/>
  <c r="D199" i="20"/>
  <c r="C199" i="20"/>
  <c r="B199" i="20"/>
  <c r="D198" i="20"/>
  <c r="C198" i="20"/>
  <c r="B198" i="20"/>
  <c r="D197" i="20"/>
  <c r="C197" i="20"/>
  <c r="B197" i="20"/>
  <c r="D196" i="20"/>
  <c r="E196" i="20" s="1"/>
  <c r="N196" i="20" s="1"/>
  <c r="C196" i="20"/>
  <c r="B196" i="20"/>
  <c r="D195" i="20"/>
  <c r="C195" i="20"/>
  <c r="B195" i="20"/>
  <c r="J195" i="20" s="1"/>
  <c r="D194" i="20"/>
  <c r="C194" i="20"/>
  <c r="B194" i="20"/>
  <c r="J194" i="20" s="1"/>
  <c r="D193" i="20"/>
  <c r="C193" i="20"/>
  <c r="E193" i="20" s="1"/>
  <c r="B193" i="20"/>
  <c r="K193" i="20" s="1"/>
  <c r="D192" i="20"/>
  <c r="E192" i="20" s="1"/>
  <c r="C192" i="20"/>
  <c r="B192" i="20"/>
  <c r="D191" i="20"/>
  <c r="C191" i="20"/>
  <c r="B191" i="20"/>
  <c r="J191" i="20" s="1"/>
  <c r="D190" i="20"/>
  <c r="C190" i="20"/>
  <c r="B190" i="20"/>
  <c r="J190" i="20" s="1"/>
  <c r="D189" i="20"/>
  <c r="C189" i="20"/>
  <c r="E189" i="20" s="1"/>
  <c r="B189" i="20"/>
  <c r="D188" i="20"/>
  <c r="C188" i="20"/>
  <c r="B188" i="20"/>
  <c r="D187" i="20"/>
  <c r="C187" i="20"/>
  <c r="B187" i="20"/>
  <c r="J187" i="20" s="1"/>
  <c r="D186" i="20"/>
  <c r="E186" i="20" s="1"/>
  <c r="C186" i="20"/>
  <c r="B186" i="20"/>
  <c r="J186" i="20" s="1"/>
  <c r="D185" i="20"/>
  <c r="E185" i="20" s="1"/>
  <c r="M185" i="20" s="1"/>
  <c r="C185" i="20"/>
  <c r="B185" i="20"/>
  <c r="K185" i="20" s="1"/>
  <c r="D184" i="20"/>
  <c r="C184" i="20"/>
  <c r="B184" i="20"/>
  <c r="K183" i="20"/>
  <c r="D183" i="20"/>
  <c r="C183" i="20"/>
  <c r="B183" i="20"/>
  <c r="J183" i="20" s="1"/>
  <c r="L182" i="20"/>
  <c r="D182" i="20"/>
  <c r="C182" i="20"/>
  <c r="B182" i="20"/>
  <c r="J182" i="20" s="1"/>
  <c r="E181" i="20"/>
  <c r="D181" i="20"/>
  <c r="C181" i="20"/>
  <c r="B181" i="20"/>
  <c r="D180" i="20"/>
  <c r="E180" i="20" s="1"/>
  <c r="C180" i="20"/>
  <c r="B180" i="20"/>
  <c r="D179" i="20"/>
  <c r="C179" i="20"/>
  <c r="B179" i="20"/>
  <c r="J179" i="20" s="1"/>
  <c r="D178" i="20"/>
  <c r="C178" i="20"/>
  <c r="B178" i="20"/>
  <c r="J178" i="20" s="1"/>
  <c r="D177" i="20"/>
  <c r="E177" i="20" s="1"/>
  <c r="C177" i="20"/>
  <c r="B177" i="20"/>
  <c r="K177" i="20" s="1"/>
  <c r="D176" i="20"/>
  <c r="C176" i="20"/>
  <c r="B176" i="20"/>
  <c r="K175" i="20"/>
  <c r="D175" i="20"/>
  <c r="C175" i="20"/>
  <c r="B175" i="20"/>
  <c r="J175" i="20" s="1"/>
  <c r="D174" i="20"/>
  <c r="E174" i="20" s="1"/>
  <c r="C174" i="20"/>
  <c r="B174" i="20"/>
  <c r="D173" i="20"/>
  <c r="C173" i="20"/>
  <c r="B173" i="20"/>
  <c r="K173" i="20" s="1"/>
  <c r="D172" i="20"/>
  <c r="E172" i="20" s="1"/>
  <c r="N172" i="20" s="1"/>
  <c r="C172" i="20"/>
  <c r="B172" i="20"/>
  <c r="D171" i="20"/>
  <c r="C171" i="20"/>
  <c r="B171" i="20"/>
  <c r="J171" i="20" s="1"/>
  <c r="D170" i="20"/>
  <c r="C170" i="20"/>
  <c r="B170" i="20"/>
  <c r="J170" i="20" s="1"/>
  <c r="D169" i="20"/>
  <c r="C169" i="20"/>
  <c r="B169" i="20"/>
  <c r="K169" i="20" s="1"/>
  <c r="D168" i="20"/>
  <c r="C168" i="20"/>
  <c r="B168" i="20"/>
  <c r="D167" i="20"/>
  <c r="C167" i="20"/>
  <c r="B167" i="20"/>
  <c r="J167" i="20" s="1"/>
  <c r="D166" i="20"/>
  <c r="E166" i="20" s="1"/>
  <c r="C166" i="20"/>
  <c r="B166" i="20"/>
  <c r="J166" i="20" s="1"/>
  <c r="D165" i="20"/>
  <c r="C165" i="20"/>
  <c r="E165" i="20" s="1"/>
  <c r="M165" i="20" s="1"/>
  <c r="B165" i="20"/>
  <c r="K165" i="20" s="1"/>
  <c r="D164" i="20"/>
  <c r="C164" i="20"/>
  <c r="B164" i="20"/>
  <c r="D163" i="20"/>
  <c r="C163" i="20"/>
  <c r="B163" i="20"/>
  <c r="D162" i="20"/>
  <c r="C162" i="20"/>
  <c r="B162" i="20"/>
  <c r="D161" i="20"/>
  <c r="E161" i="20" s="1"/>
  <c r="C161" i="20"/>
  <c r="B161" i="20"/>
  <c r="D160" i="20"/>
  <c r="C160" i="20"/>
  <c r="B160" i="20"/>
  <c r="D159" i="20"/>
  <c r="C159" i="20"/>
  <c r="B159" i="20"/>
  <c r="D158" i="20"/>
  <c r="C158" i="20"/>
  <c r="B158" i="20"/>
  <c r="J158" i="20" s="1"/>
  <c r="D157" i="20"/>
  <c r="C157" i="20"/>
  <c r="B157" i="20"/>
  <c r="K157" i="20" s="1"/>
  <c r="D156" i="20"/>
  <c r="E156" i="20" s="1"/>
  <c r="N156" i="20" s="1"/>
  <c r="C156" i="20"/>
  <c r="B156" i="20"/>
  <c r="D155" i="20"/>
  <c r="C155" i="20"/>
  <c r="B155" i="20"/>
  <c r="J155" i="20" s="1"/>
  <c r="D154" i="20"/>
  <c r="C154" i="20"/>
  <c r="B154" i="20"/>
  <c r="D153" i="20"/>
  <c r="E153" i="20" s="1"/>
  <c r="C153" i="20"/>
  <c r="B153" i="20"/>
  <c r="D152" i="20"/>
  <c r="C152" i="20"/>
  <c r="B152" i="20"/>
  <c r="D151" i="20"/>
  <c r="C151" i="20"/>
  <c r="B151" i="20"/>
  <c r="J151" i="20" s="1"/>
  <c r="D150" i="20"/>
  <c r="C150" i="20"/>
  <c r="B150" i="20"/>
  <c r="J150" i="20" s="1"/>
  <c r="D149" i="20"/>
  <c r="E149" i="20" s="1"/>
  <c r="C149" i="20"/>
  <c r="B149" i="20"/>
  <c r="K149" i="20" s="1"/>
  <c r="D148" i="20"/>
  <c r="C148" i="20"/>
  <c r="B148" i="20"/>
  <c r="D147" i="20"/>
  <c r="C147" i="20"/>
  <c r="B147" i="20"/>
  <c r="D146" i="20"/>
  <c r="C146" i="20"/>
  <c r="B146" i="20"/>
  <c r="J146" i="20" s="1"/>
  <c r="D145" i="20"/>
  <c r="C145" i="20"/>
  <c r="B145" i="20"/>
  <c r="K145" i="20" s="1"/>
  <c r="D144" i="20"/>
  <c r="C144" i="20"/>
  <c r="B144" i="20"/>
  <c r="D143" i="20"/>
  <c r="C143" i="20"/>
  <c r="B143" i="20"/>
  <c r="D142" i="20"/>
  <c r="C142" i="20"/>
  <c r="B142" i="20"/>
  <c r="D141" i="20"/>
  <c r="E141" i="20" s="1"/>
  <c r="C141" i="20"/>
  <c r="B141" i="20"/>
  <c r="D140" i="20"/>
  <c r="C140" i="20"/>
  <c r="B140" i="20"/>
  <c r="K139" i="20"/>
  <c r="D139" i="20"/>
  <c r="C139" i="20"/>
  <c r="E139" i="20" s="1"/>
  <c r="O139" i="20" s="1"/>
  <c r="B139" i="20"/>
  <c r="J139" i="20" s="1"/>
  <c r="L138" i="20"/>
  <c r="D138" i="20"/>
  <c r="C138" i="20"/>
  <c r="B138" i="20"/>
  <c r="J138" i="20" s="1"/>
  <c r="D137" i="20"/>
  <c r="C137" i="20"/>
  <c r="E137" i="20" s="1"/>
  <c r="M137" i="20" s="1"/>
  <c r="B137" i="20"/>
  <c r="J137" i="20" s="1"/>
  <c r="D136" i="20"/>
  <c r="C136" i="20"/>
  <c r="B136" i="20"/>
  <c r="D135" i="20"/>
  <c r="C135" i="20"/>
  <c r="B135" i="20"/>
  <c r="J135" i="20" s="1"/>
  <c r="D134" i="20"/>
  <c r="C134" i="20"/>
  <c r="B134" i="20"/>
  <c r="J134" i="20" s="1"/>
  <c r="D133" i="20"/>
  <c r="C133" i="20"/>
  <c r="E133" i="20" s="1"/>
  <c r="B133" i="20"/>
  <c r="D132" i="20"/>
  <c r="E132" i="20" s="1"/>
  <c r="N132" i="20" s="1"/>
  <c r="C132" i="20"/>
  <c r="B132" i="20"/>
  <c r="D131" i="20"/>
  <c r="C131" i="20"/>
  <c r="B131" i="20"/>
  <c r="J131" i="20" s="1"/>
  <c r="D130" i="20"/>
  <c r="C130" i="20"/>
  <c r="B130" i="20"/>
  <c r="J130" i="20" s="1"/>
  <c r="D129" i="20"/>
  <c r="C129" i="20"/>
  <c r="B129" i="20"/>
  <c r="J129" i="20" s="1"/>
  <c r="D128" i="20"/>
  <c r="C128" i="20"/>
  <c r="B128" i="20"/>
  <c r="D127" i="20"/>
  <c r="C127" i="20"/>
  <c r="B127" i="20"/>
  <c r="D126" i="20"/>
  <c r="C126" i="20"/>
  <c r="B126" i="20"/>
  <c r="D125" i="20"/>
  <c r="C125" i="20"/>
  <c r="E125" i="20" s="1"/>
  <c r="M125" i="20" s="1"/>
  <c r="B125" i="20"/>
  <c r="J125" i="20" s="1"/>
  <c r="D124" i="20"/>
  <c r="C124" i="20"/>
  <c r="B124" i="20"/>
  <c r="D123" i="20"/>
  <c r="C123" i="20"/>
  <c r="B123" i="20"/>
  <c r="J123" i="20" s="1"/>
  <c r="D122" i="20"/>
  <c r="C122" i="20"/>
  <c r="B122" i="20"/>
  <c r="J122" i="20" s="1"/>
  <c r="D121" i="20"/>
  <c r="E121" i="20" s="1"/>
  <c r="C121" i="20"/>
  <c r="B121" i="20"/>
  <c r="D120" i="20"/>
  <c r="C120" i="20"/>
  <c r="B120" i="20"/>
  <c r="K119" i="20"/>
  <c r="D119" i="20"/>
  <c r="C119" i="20"/>
  <c r="E119" i="20" s="1"/>
  <c r="B119" i="20"/>
  <c r="J119" i="20" s="1"/>
  <c r="L118" i="20"/>
  <c r="D118" i="20"/>
  <c r="C118" i="20"/>
  <c r="B118" i="20"/>
  <c r="J118" i="20" s="1"/>
  <c r="D117" i="20"/>
  <c r="E117" i="20" s="1"/>
  <c r="C117" i="20"/>
  <c r="B117" i="20"/>
  <c r="J117" i="20" s="1"/>
  <c r="D116" i="20"/>
  <c r="C116" i="20"/>
  <c r="B116" i="20"/>
  <c r="D115" i="20"/>
  <c r="C115" i="20"/>
  <c r="B115" i="20"/>
  <c r="J115" i="20" s="1"/>
  <c r="D114" i="20"/>
  <c r="C114" i="20"/>
  <c r="B114" i="20"/>
  <c r="J114" i="20" s="1"/>
  <c r="D113" i="20"/>
  <c r="E113" i="20" s="1"/>
  <c r="C113" i="20"/>
  <c r="B113" i="20"/>
  <c r="J113" i="20" s="1"/>
  <c r="D112" i="20"/>
  <c r="C112" i="20"/>
  <c r="B112" i="20"/>
  <c r="D111" i="20"/>
  <c r="C111" i="20"/>
  <c r="B111" i="20"/>
  <c r="D110" i="20"/>
  <c r="C110" i="20"/>
  <c r="B110" i="20"/>
  <c r="D109" i="20"/>
  <c r="E109" i="20" s="1"/>
  <c r="C109" i="20"/>
  <c r="B109" i="20"/>
  <c r="D108" i="20"/>
  <c r="C108" i="20"/>
  <c r="B108" i="20"/>
  <c r="D107" i="20"/>
  <c r="C107" i="20"/>
  <c r="B107" i="20"/>
  <c r="D106" i="20"/>
  <c r="C106" i="20"/>
  <c r="B106" i="20"/>
  <c r="D105" i="20"/>
  <c r="E105" i="20" s="1"/>
  <c r="M105" i="20" s="1"/>
  <c r="C105" i="20"/>
  <c r="B105" i="20"/>
  <c r="J105" i="20" s="1"/>
  <c r="D104" i="20"/>
  <c r="C104" i="20"/>
  <c r="B104" i="20"/>
  <c r="K103" i="20"/>
  <c r="D103" i="20"/>
  <c r="C103" i="20"/>
  <c r="B103" i="20"/>
  <c r="J103" i="20" s="1"/>
  <c r="L102" i="20"/>
  <c r="D102" i="20"/>
  <c r="C102" i="20"/>
  <c r="B102" i="20"/>
  <c r="J102" i="20" s="1"/>
  <c r="D101" i="20"/>
  <c r="E101" i="20" s="1"/>
  <c r="M101" i="20" s="1"/>
  <c r="C101" i="20"/>
  <c r="B101" i="20"/>
  <c r="J101" i="20" s="1"/>
  <c r="D100" i="20"/>
  <c r="C100" i="20"/>
  <c r="B100" i="20"/>
  <c r="K99" i="20"/>
  <c r="D99" i="20"/>
  <c r="C99" i="20"/>
  <c r="E99" i="20" s="1"/>
  <c r="O99" i="20" s="1"/>
  <c r="B99" i="20"/>
  <c r="J99" i="20" s="1"/>
  <c r="L98" i="20"/>
  <c r="D98" i="20"/>
  <c r="C98" i="20"/>
  <c r="B98" i="20"/>
  <c r="J98" i="20" s="1"/>
  <c r="E97" i="20"/>
  <c r="M97" i="20" s="1"/>
  <c r="D97" i="20"/>
  <c r="C97" i="20"/>
  <c r="B97" i="20"/>
  <c r="J97" i="20" s="1"/>
  <c r="D96" i="20"/>
  <c r="C96" i="20"/>
  <c r="B96" i="20"/>
  <c r="D95" i="20"/>
  <c r="C95" i="20"/>
  <c r="B95" i="20"/>
  <c r="D94" i="20"/>
  <c r="E94" i="20" s="1"/>
  <c r="C94" i="20"/>
  <c r="B94" i="20"/>
  <c r="J94" i="20" s="1"/>
  <c r="D93" i="20"/>
  <c r="E93" i="20" s="1"/>
  <c r="C93" i="20"/>
  <c r="B93" i="20"/>
  <c r="J93" i="20" s="1"/>
  <c r="D92" i="20"/>
  <c r="C92" i="20"/>
  <c r="B92" i="20"/>
  <c r="K91" i="20"/>
  <c r="D91" i="20"/>
  <c r="C91" i="20"/>
  <c r="E91" i="20" s="1"/>
  <c r="B91" i="20"/>
  <c r="J91" i="20" s="1"/>
  <c r="L90" i="20"/>
  <c r="D90" i="20"/>
  <c r="C90" i="20"/>
  <c r="B90" i="20"/>
  <c r="J90" i="20" s="1"/>
  <c r="D89" i="20"/>
  <c r="E89" i="20" s="1"/>
  <c r="C89" i="20"/>
  <c r="B89" i="20"/>
  <c r="J89" i="20" s="1"/>
  <c r="D88" i="20"/>
  <c r="C88" i="20"/>
  <c r="B88" i="20"/>
  <c r="D87" i="20"/>
  <c r="C87" i="20"/>
  <c r="B87" i="20"/>
  <c r="J87" i="20" s="1"/>
  <c r="D86" i="20"/>
  <c r="C86" i="20"/>
  <c r="B86" i="20"/>
  <c r="D85" i="20"/>
  <c r="C85" i="20"/>
  <c r="B85" i="20"/>
  <c r="D84" i="20"/>
  <c r="C84" i="20"/>
  <c r="B84" i="20"/>
  <c r="D83" i="20"/>
  <c r="C83" i="20"/>
  <c r="B83" i="20"/>
  <c r="J83" i="20" s="1"/>
  <c r="D82" i="20"/>
  <c r="C82" i="20"/>
  <c r="B82" i="20"/>
  <c r="J82" i="20" s="1"/>
  <c r="D81" i="20"/>
  <c r="E81" i="20" s="1"/>
  <c r="M81" i="20" s="1"/>
  <c r="P81" i="20" s="1"/>
  <c r="C81" i="20"/>
  <c r="B81" i="20"/>
  <c r="J81" i="20" s="1"/>
  <c r="D80" i="20"/>
  <c r="C80" i="20"/>
  <c r="B80" i="20"/>
  <c r="D79" i="20"/>
  <c r="C79" i="20"/>
  <c r="B79" i="20"/>
  <c r="J79" i="20" s="1"/>
  <c r="D78" i="20"/>
  <c r="C78" i="20"/>
  <c r="B78" i="20"/>
  <c r="J78" i="20" s="1"/>
  <c r="D77" i="20"/>
  <c r="E77" i="20" s="1"/>
  <c r="C77" i="20"/>
  <c r="B77" i="20"/>
  <c r="D76" i="20"/>
  <c r="C76" i="20"/>
  <c r="B76" i="20"/>
  <c r="D75" i="20"/>
  <c r="C75" i="20"/>
  <c r="B75" i="20"/>
  <c r="J75" i="20" s="1"/>
  <c r="D74" i="20"/>
  <c r="C74" i="20"/>
  <c r="B74" i="20"/>
  <c r="J74" i="20" s="1"/>
  <c r="D73" i="20"/>
  <c r="C73" i="20"/>
  <c r="B73" i="20"/>
  <c r="J73" i="20" s="1"/>
  <c r="D72" i="20"/>
  <c r="C72" i="20"/>
  <c r="B72" i="20"/>
  <c r="K71" i="20"/>
  <c r="D71" i="20"/>
  <c r="C71" i="20"/>
  <c r="E71" i="20" s="1"/>
  <c r="B71" i="20"/>
  <c r="J71" i="20" s="1"/>
  <c r="L70" i="20"/>
  <c r="D70" i="20"/>
  <c r="C70" i="20"/>
  <c r="B70" i="20"/>
  <c r="J70" i="20" s="1"/>
  <c r="D69" i="20"/>
  <c r="E69" i="20" s="1"/>
  <c r="M69" i="20" s="1"/>
  <c r="C69" i="20"/>
  <c r="B69" i="20"/>
  <c r="J69" i="20" s="1"/>
  <c r="D68" i="20"/>
  <c r="C68" i="20"/>
  <c r="B68" i="20"/>
  <c r="D67" i="20"/>
  <c r="C67" i="20"/>
  <c r="B67" i="20"/>
  <c r="D66" i="20"/>
  <c r="C66" i="20"/>
  <c r="B66" i="20"/>
  <c r="D65" i="20"/>
  <c r="C65" i="20"/>
  <c r="B65" i="20"/>
  <c r="D64" i="20"/>
  <c r="C64" i="20"/>
  <c r="B64" i="20"/>
  <c r="D63" i="20"/>
  <c r="C63" i="20"/>
  <c r="B63" i="20"/>
  <c r="D62" i="20"/>
  <c r="C62" i="20"/>
  <c r="B62" i="20"/>
  <c r="D61" i="20"/>
  <c r="E61" i="20" s="1"/>
  <c r="C61" i="20"/>
  <c r="B61" i="20"/>
  <c r="D60" i="20"/>
  <c r="C60" i="20"/>
  <c r="B60" i="20"/>
  <c r="D59" i="20"/>
  <c r="C59" i="20"/>
  <c r="B59" i="20"/>
  <c r="D58" i="20"/>
  <c r="C58" i="20"/>
  <c r="B58" i="20"/>
  <c r="J58" i="20" s="1"/>
  <c r="D57" i="20"/>
  <c r="E57" i="20" s="1"/>
  <c r="M57" i="20" s="1"/>
  <c r="C57" i="20"/>
  <c r="B57" i="20"/>
  <c r="J57" i="20" s="1"/>
  <c r="D56" i="20"/>
  <c r="C56" i="20"/>
  <c r="B56" i="20"/>
  <c r="D55" i="20"/>
  <c r="C55" i="20"/>
  <c r="B55" i="20"/>
  <c r="J55" i="20" s="1"/>
  <c r="D54" i="20"/>
  <c r="C54" i="20"/>
  <c r="B54" i="20"/>
  <c r="J54" i="20" s="1"/>
  <c r="D53" i="20"/>
  <c r="E53" i="20" s="1"/>
  <c r="M53" i="20" s="1"/>
  <c r="C53" i="20"/>
  <c r="B53" i="20"/>
  <c r="J53" i="20" s="1"/>
  <c r="D52" i="20"/>
  <c r="C52" i="20"/>
  <c r="B52" i="20"/>
  <c r="D51" i="20"/>
  <c r="C51" i="20"/>
  <c r="B51" i="20"/>
  <c r="J51" i="20" s="1"/>
  <c r="D50" i="20"/>
  <c r="C50" i="20"/>
  <c r="B50" i="20"/>
  <c r="J50" i="20" s="1"/>
  <c r="D49" i="20"/>
  <c r="C49" i="20"/>
  <c r="B49" i="20"/>
  <c r="J49" i="20" s="1"/>
  <c r="D48" i="20"/>
  <c r="C48" i="20"/>
  <c r="B48" i="20"/>
  <c r="D47" i="20"/>
  <c r="C47" i="20"/>
  <c r="B47" i="20"/>
  <c r="J47" i="20" s="1"/>
  <c r="D46" i="20"/>
  <c r="C46" i="20"/>
  <c r="B46" i="20"/>
  <c r="D45" i="20"/>
  <c r="C45" i="20"/>
  <c r="B45" i="20"/>
  <c r="D44" i="20"/>
  <c r="C44" i="20"/>
  <c r="B44" i="20"/>
  <c r="K43" i="20"/>
  <c r="D43" i="20"/>
  <c r="C43" i="20"/>
  <c r="B43" i="20"/>
  <c r="J43" i="20" s="1"/>
  <c r="L42" i="20"/>
  <c r="D42" i="20"/>
  <c r="C42" i="20"/>
  <c r="B42" i="20"/>
  <c r="J42" i="20" s="1"/>
  <c r="D41" i="20"/>
  <c r="C41" i="20"/>
  <c r="B41" i="20"/>
  <c r="K41" i="20" s="1"/>
  <c r="D40" i="20"/>
  <c r="C40" i="20"/>
  <c r="B40" i="20"/>
  <c r="K39" i="20"/>
  <c r="D39" i="20"/>
  <c r="C39" i="20"/>
  <c r="E39" i="20" s="1"/>
  <c r="O39" i="20" s="1"/>
  <c r="B39" i="20"/>
  <c r="J39" i="20" s="1"/>
  <c r="D38" i="20"/>
  <c r="E38" i="20" s="1"/>
  <c r="C38" i="20"/>
  <c r="B38" i="20"/>
  <c r="D37" i="20"/>
  <c r="C37" i="20"/>
  <c r="B37" i="20"/>
  <c r="J37" i="20" s="1"/>
  <c r="D36" i="20"/>
  <c r="E36" i="20" s="1"/>
  <c r="N36" i="20" s="1"/>
  <c r="C36" i="20"/>
  <c r="B36" i="20"/>
  <c r="D35" i="20"/>
  <c r="C35" i="20"/>
  <c r="B35" i="20"/>
  <c r="J35" i="20" s="1"/>
  <c r="D34" i="20"/>
  <c r="C34" i="20"/>
  <c r="B34" i="20"/>
  <c r="J34" i="20" s="1"/>
  <c r="D33" i="20"/>
  <c r="C33" i="20"/>
  <c r="E33" i="20" s="1"/>
  <c r="B33" i="20"/>
  <c r="D32" i="20"/>
  <c r="E32" i="20" s="1"/>
  <c r="N32" i="20" s="1"/>
  <c r="C32" i="20"/>
  <c r="B32" i="20"/>
  <c r="D31" i="20"/>
  <c r="C31" i="20"/>
  <c r="B31" i="20"/>
  <c r="L30" i="20"/>
  <c r="D30" i="20"/>
  <c r="C30" i="20"/>
  <c r="B30" i="20"/>
  <c r="J30" i="20" s="1"/>
  <c r="D29" i="20"/>
  <c r="C29" i="20"/>
  <c r="B29" i="20"/>
  <c r="K29" i="20" s="1"/>
  <c r="D28" i="20"/>
  <c r="C28" i="20"/>
  <c r="B28" i="20"/>
  <c r="K27" i="20"/>
  <c r="D27" i="20"/>
  <c r="C27" i="20"/>
  <c r="B27" i="20"/>
  <c r="J27" i="20" s="1"/>
  <c r="D26" i="20"/>
  <c r="E26" i="20" s="1"/>
  <c r="C26" i="20"/>
  <c r="B26" i="20"/>
  <c r="D25" i="20"/>
  <c r="C25" i="20"/>
  <c r="B25" i="20"/>
  <c r="K25" i="20" s="1"/>
  <c r="D24" i="20"/>
  <c r="E24" i="20" s="1"/>
  <c r="N24" i="20" s="1"/>
  <c r="C24" i="20"/>
  <c r="B24" i="20"/>
  <c r="D23" i="20"/>
  <c r="C23" i="20"/>
  <c r="B23" i="20"/>
  <c r="J23" i="20" s="1"/>
  <c r="D22" i="20"/>
  <c r="C22" i="20"/>
  <c r="B22" i="20"/>
  <c r="J22" i="20" s="1"/>
  <c r="D21" i="20"/>
  <c r="C21" i="20"/>
  <c r="B21" i="20"/>
  <c r="D20" i="20"/>
  <c r="C20" i="20"/>
  <c r="B20" i="20"/>
  <c r="D19" i="20"/>
  <c r="C19" i="20"/>
  <c r="B19" i="20"/>
  <c r="J19" i="20" s="1"/>
  <c r="D18" i="20"/>
  <c r="C18" i="20"/>
  <c r="B18" i="20"/>
  <c r="D17" i="20"/>
  <c r="C17" i="20"/>
  <c r="B17" i="20"/>
  <c r="J16" i="20"/>
  <c r="D16" i="20"/>
  <c r="C16" i="20"/>
  <c r="B16" i="20"/>
  <c r="L16" i="20" s="1"/>
  <c r="D15" i="20"/>
  <c r="E15" i="20" s="1"/>
  <c r="C15" i="20"/>
  <c r="B15" i="20"/>
  <c r="J15" i="20" s="1"/>
  <c r="D14" i="20"/>
  <c r="C14" i="20"/>
  <c r="B14" i="20"/>
  <c r="K14" i="20" s="1"/>
  <c r="D13" i="20"/>
  <c r="C13" i="20"/>
  <c r="B13" i="20"/>
  <c r="L13" i="20" s="1"/>
  <c r="D12" i="20"/>
  <c r="C12" i="20"/>
  <c r="B12" i="20"/>
  <c r="D11" i="20"/>
  <c r="C11" i="20"/>
  <c r="B11" i="20"/>
  <c r="D10" i="20"/>
  <c r="C10" i="20"/>
  <c r="B10" i="20"/>
  <c r="K10" i="20" s="1"/>
  <c r="D9" i="20"/>
  <c r="C9" i="20"/>
  <c r="B9" i="20"/>
  <c r="L9" i="20" s="1"/>
  <c r="D8" i="20"/>
  <c r="C8" i="20"/>
  <c r="B8" i="20"/>
  <c r="L8" i="20" s="1"/>
  <c r="K7" i="20"/>
  <c r="D7" i="20"/>
  <c r="C7" i="20"/>
  <c r="B7" i="20"/>
  <c r="J7" i="20" s="1"/>
  <c r="D6" i="20"/>
  <c r="E6" i="20" s="1"/>
  <c r="C6" i="20"/>
  <c r="B6" i="20"/>
  <c r="K6" i="20" s="1"/>
  <c r="D5" i="20"/>
  <c r="E5" i="20" s="1"/>
  <c r="M5" i="20" s="1"/>
  <c r="C5" i="20"/>
  <c r="B5" i="20"/>
  <c r="L5" i="20" s="1"/>
  <c r="D4" i="20"/>
  <c r="C4" i="20"/>
  <c r="B4" i="20"/>
  <c r="J4" i="20" s="1"/>
  <c r="D3" i="20"/>
  <c r="C3" i="20"/>
  <c r="B3" i="20"/>
  <c r="J3" i="20" s="1"/>
  <c r="D2" i="20"/>
  <c r="C2" i="20"/>
  <c r="B2" i="20"/>
  <c r="P389" i="18"/>
  <c r="H389" i="18" s="1"/>
  <c r="O389" i="18"/>
  <c r="F389" i="18"/>
  <c r="E389" i="18"/>
  <c r="G389" i="18" s="1"/>
  <c r="P388" i="18"/>
  <c r="Q388" i="18" s="1"/>
  <c r="O388" i="18"/>
  <c r="I388" i="18"/>
  <c r="F388" i="18"/>
  <c r="E388" i="18"/>
  <c r="G388" i="18" s="1"/>
  <c r="P387" i="18"/>
  <c r="O387" i="18"/>
  <c r="F387" i="18"/>
  <c r="E387" i="18"/>
  <c r="P386" i="18"/>
  <c r="O386" i="18"/>
  <c r="F386" i="18"/>
  <c r="E386" i="18"/>
  <c r="P385" i="18"/>
  <c r="O385" i="18"/>
  <c r="F385" i="18"/>
  <c r="G385" i="18" s="1"/>
  <c r="E385" i="18"/>
  <c r="P384" i="18"/>
  <c r="R384" i="18" s="1"/>
  <c r="O384" i="18"/>
  <c r="H384" i="18"/>
  <c r="F384" i="18"/>
  <c r="E384" i="18"/>
  <c r="P383" i="18"/>
  <c r="H383" i="18" s="1"/>
  <c r="O383" i="18"/>
  <c r="F383" i="18"/>
  <c r="E383" i="18"/>
  <c r="P382" i="18"/>
  <c r="O382" i="18"/>
  <c r="F382" i="18"/>
  <c r="E382" i="18"/>
  <c r="P381" i="18"/>
  <c r="O381" i="18"/>
  <c r="H381" i="18"/>
  <c r="F381" i="18"/>
  <c r="E381" i="18"/>
  <c r="J381" i="18" s="1"/>
  <c r="R380" i="18"/>
  <c r="P380" i="18"/>
  <c r="O380" i="18"/>
  <c r="I380" i="18"/>
  <c r="H380" i="18"/>
  <c r="F380" i="18"/>
  <c r="E380" i="18"/>
  <c r="G380" i="18" s="1"/>
  <c r="P379" i="18"/>
  <c r="O379" i="18"/>
  <c r="F379" i="18"/>
  <c r="E379" i="18"/>
  <c r="P378" i="18"/>
  <c r="O378" i="18"/>
  <c r="F378" i="18"/>
  <c r="E378" i="18"/>
  <c r="P377" i="18"/>
  <c r="O377" i="18"/>
  <c r="F377" i="18"/>
  <c r="E377" i="18"/>
  <c r="P376" i="18"/>
  <c r="R376" i="18" s="1"/>
  <c r="O376" i="18"/>
  <c r="F376" i="18"/>
  <c r="H376" i="18" s="1"/>
  <c r="E376" i="18"/>
  <c r="P375" i="18"/>
  <c r="O375" i="18"/>
  <c r="H375" i="18"/>
  <c r="F375" i="18"/>
  <c r="E375" i="18"/>
  <c r="P374" i="18"/>
  <c r="Q374" i="18" s="1"/>
  <c r="O374" i="18"/>
  <c r="F374" i="18"/>
  <c r="E374" i="18"/>
  <c r="P373" i="18"/>
  <c r="H373" i="18" s="1"/>
  <c r="O373" i="18"/>
  <c r="G373" i="18"/>
  <c r="F373" i="18"/>
  <c r="E373" i="18"/>
  <c r="J373" i="18" s="1"/>
  <c r="P372" i="18"/>
  <c r="O372" i="18"/>
  <c r="F372" i="18"/>
  <c r="E372" i="18"/>
  <c r="P371" i="18"/>
  <c r="O371" i="18"/>
  <c r="F371" i="18"/>
  <c r="E371" i="18"/>
  <c r="P370" i="18"/>
  <c r="O370" i="18"/>
  <c r="F370" i="18"/>
  <c r="E370" i="18"/>
  <c r="P369" i="18"/>
  <c r="O369" i="18"/>
  <c r="J369" i="18"/>
  <c r="F369" i="18"/>
  <c r="E369" i="18"/>
  <c r="G369" i="18" s="1"/>
  <c r="P368" i="18"/>
  <c r="O368" i="18"/>
  <c r="F368" i="18"/>
  <c r="E368" i="18"/>
  <c r="G368" i="18" s="1"/>
  <c r="P367" i="18"/>
  <c r="H367" i="18" s="1"/>
  <c r="O367" i="18"/>
  <c r="F367" i="18"/>
  <c r="J367" i="18" s="1"/>
  <c r="E367" i="18"/>
  <c r="P366" i="18"/>
  <c r="R366" i="18" s="1"/>
  <c r="O366" i="18"/>
  <c r="I366" i="18"/>
  <c r="F366" i="18"/>
  <c r="E366" i="18"/>
  <c r="R365" i="18"/>
  <c r="P365" i="18"/>
  <c r="O365" i="18"/>
  <c r="H365" i="18"/>
  <c r="F365" i="18"/>
  <c r="E365" i="18"/>
  <c r="J365" i="18" s="1"/>
  <c r="R364" i="18"/>
  <c r="P364" i="18"/>
  <c r="I364" i="18" s="1"/>
  <c r="O364" i="18"/>
  <c r="H364" i="18"/>
  <c r="F364" i="18"/>
  <c r="E364" i="18"/>
  <c r="G364" i="18" s="1"/>
  <c r="P363" i="18"/>
  <c r="O363" i="18"/>
  <c r="F363" i="18"/>
  <c r="E363" i="18"/>
  <c r="P362" i="18"/>
  <c r="R362" i="18" s="1"/>
  <c r="O362" i="18"/>
  <c r="F362" i="18"/>
  <c r="E362" i="18"/>
  <c r="P361" i="18"/>
  <c r="R361" i="18" s="1"/>
  <c r="O361" i="18"/>
  <c r="F361" i="18"/>
  <c r="E361" i="18"/>
  <c r="G361" i="18" s="1"/>
  <c r="Q360" i="18"/>
  <c r="P360" i="18"/>
  <c r="O360" i="18"/>
  <c r="H360" i="18"/>
  <c r="F360" i="18"/>
  <c r="E360" i="18"/>
  <c r="G360" i="18" s="1"/>
  <c r="P359" i="18"/>
  <c r="H359" i="18" s="1"/>
  <c r="O359" i="18"/>
  <c r="F359" i="18"/>
  <c r="E359" i="18"/>
  <c r="P358" i="18"/>
  <c r="R358" i="18" s="1"/>
  <c r="O358" i="18"/>
  <c r="I358" i="18"/>
  <c r="F358" i="18"/>
  <c r="E358" i="18"/>
  <c r="P357" i="18"/>
  <c r="O357" i="18"/>
  <c r="G357" i="18"/>
  <c r="F357" i="18"/>
  <c r="E357" i="18"/>
  <c r="J357" i="18" s="1"/>
  <c r="P356" i="18"/>
  <c r="O356" i="18"/>
  <c r="F356" i="18"/>
  <c r="E356" i="18"/>
  <c r="P355" i="18"/>
  <c r="O355" i="18"/>
  <c r="F355" i="18"/>
  <c r="E355" i="18"/>
  <c r="P354" i="18"/>
  <c r="R354" i="18" s="1"/>
  <c r="O354" i="18"/>
  <c r="F354" i="18"/>
  <c r="E354" i="18"/>
  <c r="P353" i="18"/>
  <c r="O353" i="18"/>
  <c r="J353" i="18"/>
  <c r="G353" i="18"/>
  <c r="F353" i="18"/>
  <c r="E353" i="18"/>
  <c r="P352" i="18"/>
  <c r="O352" i="18"/>
  <c r="F352" i="18"/>
  <c r="E352" i="18"/>
  <c r="G352" i="18" s="1"/>
  <c r="P351" i="18"/>
  <c r="O351" i="18"/>
  <c r="F351" i="18"/>
  <c r="J351" i="18" s="1"/>
  <c r="E351" i="18"/>
  <c r="P350" i="18"/>
  <c r="R350" i="18" s="1"/>
  <c r="O350" i="18"/>
  <c r="I350" i="18"/>
  <c r="F350" i="18"/>
  <c r="E350" i="18"/>
  <c r="R349" i="18"/>
  <c r="P349" i="18"/>
  <c r="O349" i="18"/>
  <c r="H349" i="18"/>
  <c r="G349" i="18"/>
  <c r="F349" i="18"/>
  <c r="E349" i="18"/>
  <c r="J349" i="18" s="1"/>
  <c r="Q348" i="18"/>
  <c r="P348" i="18"/>
  <c r="I348" i="18" s="1"/>
  <c r="O348" i="18"/>
  <c r="H348" i="18"/>
  <c r="F348" i="18"/>
  <c r="E348" i="18"/>
  <c r="P347" i="18"/>
  <c r="O347" i="18"/>
  <c r="F347" i="18"/>
  <c r="E347" i="18"/>
  <c r="P346" i="18"/>
  <c r="R346" i="18" s="1"/>
  <c r="O346" i="18"/>
  <c r="F346" i="18"/>
  <c r="E346" i="18"/>
  <c r="P345" i="18"/>
  <c r="R345" i="18" s="1"/>
  <c r="O345" i="18"/>
  <c r="F345" i="18"/>
  <c r="E345" i="18"/>
  <c r="G345" i="18" s="1"/>
  <c r="P344" i="18"/>
  <c r="R344" i="18" s="1"/>
  <c r="O344" i="18"/>
  <c r="H344" i="18"/>
  <c r="F344" i="18"/>
  <c r="E344" i="18"/>
  <c r="P343" i="18"/>
  <c r="O343" i="18"/>
  <c r="H343" i="18"/>
  <c r="F343" i="18"/>
  <c r="J343" i="18" s="1"/>
  <c r="E343" i="18"/>
  <c r="P342" i="18"/>
  <c r="O342" i="18"/>
  <c r="F342" i="18"/>
  <c r="E342" i="18"/>
  <c r="P341" i="18"/>
  <c r="O341" i="18"/>
  <c r="H341" i="18"/>
  <c r="G341" i="18"/>
  <c r="F341" i="18"/>
  <c r="E341" i="18"/>
  <c r="J341" i="18" s="1"/>
  <c r="Q340" i="18"/>
  <c r="P340" i="18"/>
  <c r="I340" i="18" s="1"/>
  <c r="O340" i="18"/>
  <c r="H340" i="18"/>
  <c r="F340" i="18"/>
  <c r="E340" i="18"/>
  <c r="P339" i="18"/>
  <c r="O339" i="18"/>
  <c r="F339" i="18"/>
  <c r="E339" i="18"/>
  <c r="P338" i="18"/>
  <c r="O338" i="18"/>
  <c r="F338" i="18"/>
  <c r="E338" i="18"/>
  <c r="P337" i="18"/>
  <c r="O337" i="18"/>
  <c r="F337" i="18"/>
  <c r="E337" i="18"/>
  <c r="P336" i="18"/>
  <c r="R336" i="18" s="1"/>
  <c r="O336" i="18"/>
  <c r="F336" i="18"/>
  <c r="E336" i="18"/>
  <c r="P335" i="18"/>
  <c r="O335" i="18"/>
  <c r="H335" i="18"/>
  <c r="F335" i="18"/>
  <c r="J335" i="18" s="1"/>
  <c r="E335" i="18"/>
  <c r="P334" i="18"/>
  <c r="O334" i="18"/>
  <c r="F334" i="18"/>
  <c r="E334" i="18"/>
  <c r="P333" i="18"/>
  <c r="O333" i="18"/>
  <c r="H333" i="18"/>
  <c r="G333" i="18"/>
  <c r="F333" i="18"/>
  <c r="E333" i="18"/>
  <c r="J333" i="18" s="1"/>
  <c r="R332" i="18"/>
  <c r="P332" i="18"/>
  <c r="I332" i="18" s="1"/>
  <c r="O332" i="18"/>
  <c r="H332" i="18"/>
  <c r="F332" i="18"/>
  <c r="E332" i="18"/>
  <c r="P331" i="18"/>
  <c r="O331" i="18"/>
  <c r="F331" i="18"/>
  <c r="E331" i="18"/>
  <c r="P330" i="18"/>
  <c r="R330" i="18" s="1"/>
  <c r="O330" i="18"/>
  <c r="F330" i="18"/>
  <c r="E330" i="18"/>
  <c r="P329" i="18"/>
  <c r="O329" i="18"/>
  <c r="F329" i="18"/>
  <c r="E329" i="18"/>
  <c r="P328" i="18"/>
  <c r="R328" i="18" s="1"/>
  <c r="O328" i="18"/>
  <c r="F328" i="18"/>
  <c r="E328" i="18"/>
  <c r="P327" i="18"/>
  <c r="O327" i="18"/>
  <c r="H327" i="18"/>
  <c r="F327" i="18"/>
  <c r="J327" i="18" s="1"/>
  <c r="E327" i="18"/>
  <c r="P326" i="18"/>
  <c r="O326" i="18"/>
  <c r="F326" i="18"/>
  <c r="E326" i="18"/>
  <c r="P325" i="18"/>
  <c r="O325" i="18"/>
  <c r="H325" i="18"/>
  <c r="G325" i="18"/>
  <c r="F325" i="18"/>
  <c r="E325" i="18"/>
  <c r="J325" i="18" s="1"/>
  <c r="R324" i="18"/>
  <c r="P324" i="18"/>
  <c r="I324" i="18" s="1"/>
  <c r="O324" i="18"/>
  <c r="H324" i="18"/>
  <c r="F324" i="18"/>
  <c r="E324" i="18"/>
  <c r="P323" i="18"/>
  <c r="O323" i="18"/>
  <c r="F323" i="18"/>
  <c r="E323" i="18"/>
  <c r="P322" i="18"/>
  <c r="R322" i="18" s="1"/>
  <c r="O322" i="18"/>
  <c r="F322" i="18"/>
  <c r="E322" i="18"/>
  <c r="P321" i="18"/>
  <c r="R321" i="18" s="1"/>
  <c r="O321" i="18"/>
  <c r="F321" i="18"/>
  <c r="E321" i="18"/>
  <c r="G321" i="18" s="1"/>
  <c r="P320" i="18"/>
  <c r="R320" i="18" s="1"/>
  <c r="O320" i="18"/>
  <c r="H320" i="18"/>
  <c r="F320" i="18"/>
  <c r="E320" i="18"/>
  <c r="P319" i="18"/>
  <c r="O319" i="18"/>
  <c r="H319" i="18"/>
  <c r="F319" i="18"/>
  <c r="J319" i="18" s="1"/>
  <c r="E319" i="18"/>
  <c r="P318" i="18"/>
  <c r="O318" i="18"/>
  <c r="F318" i="18"/>
  <c r="E318" i="18"/>
  <c r="R317" i="18"/>
  <c r="P317" i="18"/>
  <c r="O317" i="18"/>
  <c r="F317" i="18"/>
  <c r="E317" i="18"/>
  <c r="P316" i="18"/>
  <c r="R316" i="18" s="1"/>
  <c r="O316" i="18"/>
  <c r="H316" i="18"/>
  <c r="F316" i="18"/>
  <c r="E316" i="18"/>
  <c r="G316" i="18" s="1"/>
  <c r="P315" i="18"/>
  <c r="R315" i="18" s="1"/>
  <c r="O315" i="18"/>
  <c r="F315" i="18"/>
  <c r="E315" i="18"/>
  <c r="P314" i="18"/>
  <c r="O314" i="18"/>
  <c r="F314" i="18"/>
  <c r="E314" i="18"/>
  <c r="G314" i="18" s="1"/>
  <c r="R313" i="18"/>
  <c r="P313" i="18"/>
  <c r="O313" i="18"/>
  <c r="F313" i="18"/>
  <c r="E313" i="18"/>
  <c r="P312" i="18"/>
  <c r="R312" i="18" s="1"/>
  <c r="O312" i="18"/>
  <c r="H312" i="18"/>
  <c r="F312" i="18"/>
  <c r="E312" i="18"/>
  <c r="P311" i="18"/>
  <c r="Q311" i="18" s="1"/>
  <c r="O311" i="18"/>
  <c r="H311" i="18"/>
  <c r="F311" i="18"/>
  <c r="E311" i="18"/>
  <c r="P310" i="18"/>
  <c r="O310" i="18"/>
  <c r="F310" i="18"/>
  <c r="E310" i="18"/>
  <c r="G310" i="18" s="1"/>
  <c r="R309" i="18"/>
  <c r="P309" i="18"/>
  <c r="O309" i="18"/>
  <c r="F309" i="18"/>
  <c r="E309" i="18"/>
  <c r="P308" i="18"/>
  <c r="R308" i="18" s="1"/>
  <c r="O308" i="18"/>
  <c r="H308" i="18"/>
  <c r="F308" i="18"/>
  <c r="E308" i="18"/>
  <c r="G308" i="18" s="1"/>
  <c r="P307" i="18"/>
  <c r="R307" i="18" s="1"/>
  <c r="O307" i="18"/>
  <c r="F307" i="18"/>
  <c r="E307" i="18"/>
  <c r="P306" i="18"/>
  <c r="H306" i="18" s="1"/>
  <c r="O306" i="18"/>
  <c r="F306" i="18"/>
  <c r="E306" i="18"/>
  <c r="G306" i="18" s="1"/>
  <c r="P305" i="18"/>
  <c r="R305" i="18" s="1"/>
  <c r="O305" i="18"/>
  <c r="F305" i="18"/>
  <c r="E305" i="18"/>
  <c r="P304" i="18"/>
  <c r="R304" i="18" s="1"/>
  <c r="O304" i="18"/>
  <c r="H304" i="18"/>
  <c r="F304" i="18"/>
  <c r="E304" i="18"/>
  <c r="G304" i="18" s="1"/>
  <c r="P303" i="18"/>
  <c r="Q303" i="18" s="1"/>
  <c r="O303" i="18"/>
  <c r="F303" i="18"/>
  <c r="E303" i="18"/>
  <c r="P302" i="18"/>
  <c r="H302" i="18" s="1"/>
  <c r="O302" i="18"/>
  <c r="F302" i="18"/>
  <c r="E302" i="18"/>
  <c r="G302" i="18" s="1"/>
  <c r="P301" i="18"/>
  <c r="Q301" i="18" s="1"/>
  <c r="O301" i="18"/>
  <c r="H301" i="18"/>
  <c r="F301" i="18"/>
  <c r="E301" i="18"/>
  <c r="P300" i="18"/>
  <c r="O300" i="18"/>
  <c r="H300" i="18"/>
  <c r="F300" i="18"/>
  <c r="E300" i="18"/>
  <c r="G300" i="18" s="1"/>
  <c r="P299" i="18"/>
  <c r="R299" i="18" s="1"/>
  <c r="O299" i="18"/>
  <c r="F299" i="18"/>
  <c r="E299" i="18"/>
  <c r="P298" i="18"/>
  <c r="O298" i="18"/>
  <c r="F298" i="18"/>
  <c r="E298" i="18"/>
  <c r="G298" i="18" s="1"/>
  <c r="P297" i="18"/>
  <c r="R297" i="18" s="1"/>
  <c r="O297" i="18"/>
  <c r="F297" i="18"/>
  <c r="E297" i="18"/>
  <c r="P296" i="18"/>
  <c r="O296" i="18"/>
  <c r="H296" i="18"/>
  <c r="F296" i="18"/>
  <c r="E296" i="18"/>
  <c r="G296" i="18" s="1"/>
  <c r="P295" i="18"/>
  <c r="Q295" i="18" s="1"/>
  <c r="O295" i="18"/>
  <c r="F295" i="18"/>
  <c r="E295" i="18"/>
  <c r="P294" i="18"/>
  <c r="H294" i="18" s="1"/>
  <c r="O294" i="18"/>
  <c r="F294" i="18"/>
  <c r="E294" i="18"/>
  <c r="G294" i="18" s="1"/>
  <c r="P293" i="18"/>
  <c r="R293" i="18" s="1"/>
  <c r="O293" i="18"/>
  <c r="F293" i="18"/>
  <c r="E293" i="18"/>
  <c r="P292" i="18"/>
  <c r="O292" i="18"/>
  <c r="H292" i="18"/>
  <c r="F292" i="18"/>
  <c r="E292" i="18"/>
  <c r="G292" i="18" s="1"/>
  <c r="P291" i="18"/>
  <c r="Q291" i="18" s="1"/>
  <c r="O291" i="18"/>
  <c r="F291" i="18"/>
  <c r="E291" i="18"/>
  <c r="P290" i="18"/>
  <c r="H290" i="18" s="1"/>
  <c r="O290" i="18"/>
  <c r="F290" i="18"/>
  <c r="E290" i="18"/>
  <c r="G290" i="18" s="1"/>
  <c r="P289" i="18"/>
  <c r="Q289" i="18" s="1"/>
  <c r="O289" i="18"/>
  <c r="H289" i="18"/>
  <c r="F289" i="18"/>
  <c r="E289" i="18"/>
  <c r="P288" i="18"/>
  <c r="O288" i="18"/>
  <c r="H288" i="18"/>
  <c r="F288" i="18"/>
  <c r="E288" i="18"/>
  <c r="G288" i="18" s="1"/>
  <c r="P287" i="18"/>
  <c r="Q287" i="18" s="1"/>
  <c r="O287" i="18"/>
  <c r="F287" i="18"/>
  <c r="E287" i="18"/>
  <c r="P286" i="18"/>
  <c r="H286" i="18" s="1"/>
  <c r="O286" i="18"/>
  <c r="F286" i="18"/>
  <c r="E286" i="18"/>
  <c r="G286" i="18" s="1"/>
  <c r="P285" i="18"/>
  <c r="Q285" i="18" s="1"/>
  <c r="O285" i="18"/>
  <c r="H285" i="18"/>
  <c r="F285" i="18"/>
  <c r="E285" i="18"/>
  <c r="P284" i="18"/>
  <c r="O284" i="18"/>
  <c r="H284" i="18"/>
  <c r="F284" i="18"/>
  <c r="E284" i="18"/>
  <c r="G284" i="18" s="1"/>
  <c r="P283" i="18"/>
  <c r="Q283" i="18" s="1"/>
  <c r="O283" i="18"/>
  <c r="F283" i="18"/>
  <c r="E283" i="18"/>
  <c r="P282" i="18"/>
  <c r="H282" i="18" s="1"/>
  <c r="O282" i="18"/>
  <c r="F282" i="18"/>
  <c r="E282" i="18"/>
  <c r="G282" i="18" s="1"/>
  <c r="P281" i="18"/>
  <c r="Q281" i="18" s="1"/>
  <c r="O281" i="18"/>
  <c r="H281" i="18"/>
  <c r="F281" i="18"/>
  <c r="E281" i="18"/>
  <c r="P280" i="18"/>
  <c r="O280" i="18"/>
  <c r="H280" i="18"/>
  <c r="F280" i="18"/>
  <c r="E280" i="18"/>
  <c r="G280" i="18" s="1"/>
  <c r="P279" i="18"/>
  <c r="Q279" i="18" s="1"/>
  <c r="O279" i="18"/>
  <c r="F279" i="18"/>
  <c r="E279" i="18"/>
  <c r="P278" i="18"/>
  <c r="H278" i="18" s="1"/>
  <c r="O278" i="18"/>
  <c r="F278" i="18"/>
  <c r="E278" i="18"/>
  <c r="G278" i="18" s="1"/>
  <c r="P277" i="18"/>
  <c r="Q277" i="18" s="1"/>
  <c r="O277" i="18"/>
  <c r="H277" i="18"/>
  <c r="F277" i="18"/>
  <c r="E277" i="18"/>
  <c r="P276" i="18"/>
  <c r="O276" i="18"/>
  <c r="H276" i="18"/>
  <c r="F276" i="18"/>
  <c r="E276" i="18"/>
  <c r="G276" i="18" s="1"/>
  <c r="P275" i="18"/>
  <c r="R275" i="18" s="1"/>
  <c r="O275" i="18"/>
  <c r="F275" i="18"/>
  <c r="E275" i="18"/>
  <c r="P274" i="18"/>
  <c r="O274" i="18"/>
  <c r="F274" i="18"/>
  <c r="E274" i="18"/>
  <c r="G274" i="18" s="1"/>
  <c r="R273" i="18"/>
  <c r="P273" i="18"/>
  <c r="O273" i="18"/>
  <c r="F273" i="18"/>
  <c r="E273" i="18"/>
  <c r="P272" i="18"/>
  <c r="O272" i="18"/>
  <c r="H272" i="18"/>
  <c r="F272" i="18"/>
  <c r="E272" i="18"/>
  <c r="G272" i="18" s="1"/>
  <c r="P271" i="18"/>
  <c r="Q271" i="18" s="1"/>
  <c r="O271" i="18"/>
  <c r="F271" i="18"/>
  <c r="E271" i="18"/>
  <c r="P270" i="18"/>
  <c r="H270" i="18" s="1"/>
  <c r="O270" i="18"/>
  <c r="F270" i="18"/>
  <c r="E270" i="18"/>
  <c r="G270" i="18" s="1"/>
  <c r="P269" i="18"/>
  <c r="R269" i="18" s="1"/>
  <c r="O269" i="18"/>
  <c r="F269" i="18"/>
  <c r="E269" i="18"/>
  <c r="P268" i="18"/>
  <c r="R268" i="18" s="1"/>
  <c r="O268" i="18"/>
  <c r="H268" i="18"/>
  <c r="F268" i="18"/>
  <c r="E268" i="18"/>
  <c r="G268" i="18" s="1"/>
  <c r="P267" i="18"/>
  <c r="Q267" i="18" s="1"/>
  <c r="O267" i="18"/>
  <c r="F267" i="18"/>
  <c r="E267" i="18"/>
  <c r="P266" i="18"/>
  <c r="H266" i="18" s="1"/>
  <c r="O266" i="18"/>
  <c r="F266" i="18"/>
  <c r="E266" i="18"/>
  <c r="G266" i="18" s="1"/>
  <c r="P265" i="18"/>
  <c r="R265" i="18" s="1"/>
  <c r="O265" i="18"/>
  <c r="F265" i="18"/>
  <c r="E265" i="18"/>
  <c r="P264" i="18"/>
  <c r="O264" i="18"/>
  <c r="H264" i="18"/>
  <c r="F264" i="18"/>
  <c r="E264" i="18"/>
  <c r="G264" i="18" s="1"/>
  <c r="P263" i="18"/>
  <c r="Q263" i="18" s="1"/>
  <c r="O263" i="18"/>
  <c r="F263" i="18"/>
  <c r="E263" i="18"/>
  <c r="P262" i="18"/>
  <c r="H262" i="18" s="1"/>
  <c r="O262" i="18"/>
  <c r="F262" i="18"/>
  <c r="E262" i="18"/>
  <c r="G262" i="18" s="1"/>
  <c r="P261" i="18"/>
  <c r="Q261" i="18" s="1"/>
  <c r="O261" i="18"/>
  <c r="H261" i="18"/>
  <c r="F261" i="18"/>
  <c r="E261" i="18"/>
  <c r="P260" i="18"/>
  <c r="O260" i="18"/>
  <c r="H260" i="18"/>
  <c r="F260" i="18"/>
  <c r="E260" i="18"/>
  <c r="G260" i="18" s="1"/>
  <c r="P259" i="18"/>
  <c r="Q259" i="18" s="1"/>
  <c r="O259" i="18"/>
  <c r="F259" i="18"/>
  <c r="E259" i="18"/>
  <c r="P258" i="18"/>
  <c r="H258" i="18" s="1"/>
  <c r="O258" i="18"/>
  <c r="F258" i="18"/>
  <c r="E258" i="18"/>
  <c r="G258" i="18" s="1"/>
  <c r="P257" i="18"/>
  <c r="Q257" i="18" s="1"/>
  <c r="O257" i="18"/>
  <c r="H257" i="18"/>
  <c r="F257" i="18"/>
  <c r="E257" i="18"/>
  <c r="P256" i="18"/>
  <c r="O256" i="18"/>
  <c r="H256" i="18"/>
  <c r="F256" i="18"/>
  <c r="E256" i="18"/>
  <c r="P255" i="18"/>
  <c r="Q255" i="18" s="1"/>
  <c r="O255" i="18"/>
  <c r="F255" i="18"/>
  <c r="E255" i="18"/>
  <c r="P254" i="18"/>
  <c r="H254" i="18" s="1"/>
  <c r="O254" i="18"/>
  <c r="F254" i="18"/>
  <c r="E254" i="18"/>
  <c r="G254" i="18" s="1"/>
  <c r="P253" i="18"/>
  <c r="Q253" i="18" s="1"/>
  <c r="O253" i="18"/>
  <c r="H253" i="18"/>
  <c r="F253" i="18"/>
  <c r="E253" i="18"/>
  <c r="P252" i="18"/>
  <c r="O252" i="18"/>
  <c r="H252" i="18"/>
  <c r="F252" i="18"/>
  <c r="E252" i="18"/>
  <c r="P251" i="18"/>
  <c r="Q251" i="18" s="1"/>
  <c r="O251" i="18"/>
  <c r="F251" i="18"/>
  <c r="E251" i="18"/>
  <c r="P250" i="18"/>
  <c r="O250" i="18"/>
  <c r="F250" i="18"/>
  <c r="E250" i="18"/>
  <c r="G250" i="18" s="1"/>
  <c r="P249" i="18"/>
  <c r="Q249" i="18" s="1"/>
  <c r="O249" i="18"/>
  <c r="H249" i="18"/>
  <c r="F249" i="18"/>
  <c r="E249" i="18"/>
  <c r="P248" i="18"/>
  <c r="O248" i="18"/>
  <c r="H248" i="18"/>
  <c r="F248" i="18"/>
  <c r="E248" i="18"/>
  <c r="G248" i="18" s="1"/>
  <c r="P247" i="18"/>
  <c r="R247" i="18" s="1"/>
  <c r="O247" i="18"/>
  <c r="F247" i="18"/>
  <c r="E247" i="18"/>
  <c r="P246" i="18"/>
  <c r="H246" i="18" s="1"/>
  <c r="O246" i="18"/>
  <c r="F246" i="18"/>
  <c r="E246" i="18"/>
  <c r="G246" i="18" s="1"/>
  <c r="P245" i="18"/>
  <c r="Q245" i="18" s="1"/>
  <c r="O245" i="18"/>
  <c r="H245" i="18"/>
  <c r="F245" i="18"/>
  <c r="E245" i="18"/>
  <c r="P244" i="18"/>
  <c r="R244" i="18" s="1"/>
  <c r="O244" i="18"/>
  <c r="H244" i="18"/>
  <c r="F244" i="18"/>
  <c r="E244" i="18"/>
  <c r="G244" i="18" s="1"/>
  <c r="P243" i="18"/>
  <c r="R243" i="18" s="1"/>
  <c r="O243" i="18"/>
  <c r="F243" i="18"/>
  <c r="E243" i="18"/>
  <c r="P242" i="18"/>
  <c r="O242" i="18"/>
  <c r="F242" i="18"/>
  <c r="E242" i="18"/>
  <c r="G242" i="18" s="1"/>
  <c r="P241" i="18"/>
  <c r="R241" i="18" s="1"/>
  <c r="O241" i="18"/>
  <c r="F241" i="18"/>
  <c r="E241" i="18"/>
  <c r="P240" i="18"/>
  <c r="R240" i="18" s="1"/>
  <c r="O240" i="18"/>
  <c r="H240" i="18"/>
  <c r="F240" i="18"/>
  <c r="E240" i="18"/>
  <c r="G240" i="18" s="1"/>
  <c r="P239" i="18"/>
  <c r="R239" i="18" s="1"/>
  <c r="O239" i="18"/>
  <c r="F239" i="18"/>
  <c r="E239" i="18"/>
  <c r="P238" i="18"/>
  <c r="O238" i="18"/>
  <c r="F238" i="18"/>
  <c r="E238" i="18"/>
  <c r="G238" i="18" s="1"/>
  <c r="P237" i="18"/>
  <c r="Q237" i="18" s="1"/>
  <c r="O237" i="18"/>
  <c r="H237" i="18"/>
  <c r="F237" i="18"/>
  <c r="E237" i="18"/>
  <c r="P236" i="18"/>
  <c r="O236" i="18"/>
  <c r="H236" i="18"/>
  <c r="F236" i="18"/>
  <c r="E236" i="18"/>
  <c r="P235" i="18"/>
  <c r="R235" i="18" s="1"/>
  <c r="O235" i="18"/>
  <c r="F235" i="18"/>
  <c r="E235" i="18"/>
  <c r="P234" i="18"/>
  <c r="O234" i="18"/>
  <c r="F234" i="18"/>
  <c r="E234" i="18"/>
  <c r="G234" i="18" s="1"/>
  <c r="R233" i="18"/>
  <c r="P233" i="18"/>
  <c r="O233" i="18"/>
  <c r="F233" i="18"/>
  <c r="E233" i="18"/>
  <c r="P232" i="18"/>
  <c r="R232" i="18" s="1"/>
  <c r="O232" i="18"/>
  <c r="H232" i="18"/>
  <c r="F232" i="18"/>
  <c r="E232" i="18"/>
  <c r="G232" i="18" s="1"/>
  <c r="P231" i="18"/>
  <c r="R231" i="18" s="1"/>
  <c r="O231" i="18"/>
  <c r="F231" i="18"/>
  <c r="E231" i="18"/>
  <c r="P230" i="18"/>
  <c r="O230" i="18"/>
  <c r="F230" i="18"/>
  <c r="E230" i="18"/>
  <c r="G230" i="18" s="1"/>
  <c r="P229" i="18"/>
  <c r="R229" i="18" s="1"/>
  <c r="O229" i="18"/>
  <c r="F229" i="18"/>
  <c r="E229" i="18"/>
  <c r="P228" i="18"/>
  <c r="R228" i="18" s="1"/>
  <c r="O228" i="18"/>
  <c r="H228" i="18"/>
  <c r="F228" i="18"/>
  <c r="E228" i="18"/>
  <c r="G228" i="18" s="1"/>
  <c r="P227" i="18"/>
  <c r="Q227" i="18" s="1"/>
  <c r="O227" i="18"/>
  <c r="F227" i="18"/>
  <c r="E227" i="18"/>
  <c r="P226" i="18"/>
  <c r="O226" i="18"/>
  <c r="F226" i="18"/>
  <c r="E226" i="18"/>
  <c r="G226" i="18" s="1"/>
  <c r="P225" i="18"/>
  <c r="R225" i="18" s="1"/>
  <c r="O225" i="18"/>
  <c r="F225" i="18"/>
  <c r="E225" i="18"/>
  <c r="P224" i="18"/>
  <c r="R224" i="18" s="1"/>
  <c r="O224" i="18"/>
  <c r="H224" i="18"/>
  <c r="F224" i="18"/>
  <c r="E224" i="18"/>
  <c r="G224" i="18" s="1"/>
  <c r="P223" i="18"/>
  <c r="R223" i="18" s="1"/>
  <c r="O223" i="18"/>
  <c r="F223" i="18"/>
  <c r="E223" i="18"/>
  <c r="P222" i="18"/>
  <c r="O222" i="18"/>
  <c r="F222" i="18"/>
  <c r="E222" i="18"/>
  <c r="G222" i="18" s="1"/>
  <c r="P221" i="18"/>
  <c r="R221" i="18" s="1"/>
  <c r="O221" i="18"/>
  <c r="F221" i="18"/>
  <c r="E221" i="18"/>
  <c r="P220" i="18"/>
  <c r="R220" i="18" s="1"/>
  <c r="O220" i="18"/>
  <c r="H220" i="18"/>
  <c r="F220" i="18"/>
  <c r="E220" i="18"/>
  <c r="G220" i="18" s="1"/>
  <c r="P219" i="18"/>
  <c r="Q219" i="18" s="1"/>
  <c r="O219" i="18"/>
  <c r="F219" i="18"/>
  <c r="E219" i="18"/>
  <c r="P218" i="18"/>
  <c r="O218" i="18"/>
  <c r="F218" i="18"/>
  <c r="E218" i="18"/>
  <c r="G218" i="18" s="1"/>
  <c r="P217" i="18"/>
  <c r="Q217" i="18" s="1"/>
  <c r="O217" i="18"/>
  <c r="H217" i="18"/>
  <c r="F217" i="18"/>
  <c r="E217" i="18"/>
  <c r="P216" i="18"/>
  <c r="O216" i="18"/>
  <c r="H216" i="18"/>
  <c r="F216" i="18"/>
  <c r="E216" i="18"/>
  <c r="G216" i="18" s="1"/>
  <c r="P215" i="18"/>
  <c r="Q215" i="18" s="1"/>
  <c r="O215" i="18"/>
  <c r="F215" i="18"/>
  <c r="E215" i="18"/>
  <c r="P214" i="18"/>
  <c r="O214" i="18"/>
  <c r="F214" i="18"/>
  <c r="E214" i="18"/>
  <c r="G214" i="18" s="1"/>
  <c r="P213" i="18"/>
  <c r="R213" i="18" s="1"/>
  <c r="O213" i="18"/>
  <c r="F213" i="18"/>
  <c r="E213" i="18"/>
  <c r="P212" i="18"/>
  <c r="O212" i="18"/>
  <c r="H212" i="18"/>
  <c r="F212" i="18"/>
  <c r="E212" i="18"/>
  <c r="G212" i="18" s="1"/>
  <c r="P211" i="18"/>
  <c r="Q211" i="18" s="1"/>
  <c r="O211" i="18"/>
  <c r="F211" i="18"/>
  <c r="E211" i="18"/>
  <c r="P210" i="18"/>
  <c r="O210" i="18"/>
  <c r="F210" i="18"/>
  <c r="E210" i="18"/>
  <c r="G210" i="18" s="1"/>
  <c r="P209" i="18"/>
  <c r="R209" i="18" s="1"/>
  <c r="O209" i="18"/>
  <c r="F209" i="18"/>
  <c r="E209" i="18"/>
  <c r="P208" i="18"/>
  <c r="R208" i="18" s="1"/>
  <c r="O208" i="18"/>
  <c r="H208" i="18"/>
  <c r="F208" i="18"/>
  <c r="E208" i="18"/>
  <c r="G208" i="18" s="1"/>
  <c r="P207" i="18"/>
  <c r="R207" i="18" s="1"/>
  <c r="O207" i="18"/>
  <c r="F207" i="18"/>
  <c r="E207" i="18"/>
  <c r="P206" i="18"/>
  <c r="H206" i="18" s="1"/>
  <c r="O206" i="18"/>
  <c r="F206" i="18"/>
  <c r="E206" i="18"/>
  <c r="G206" i="18" s="1"/>
  <c r="P205" i="18"/>
  <c r="R205" i="18" s="1"/>
  <c r="O205" i="18"/>
  <c r="F205" i="18"/>
  <c r="E205" i="18"/>
  <c r="P204" i="18"/>
  <c r="O204" i="18"/>
  <c r="H204" i="18"/>
  <c r="F204" i="18"/>
  <c r="E204" i="18"/>
  <c r="G204" i="18" s="1"/>
  <c r="P203" i="18"/>
  <c r="Q203" i="18" s="1"/>
  <c r="O203" i="18"/>
  <c r="F203" i="18"/>
  <c r="E203" i="18"/>
  <c r="P202" i="18"/>
  <c r="O202" i="18"/>
  <c r="F202" i="18"/>
  <c r="E202" i="18"/>
  <c r="G202" i="18" s="1"/>
  <c r="P201" i="18"/>
  <c r="Q201" i="18" s="1"/>
  <c r="O201" i="18"/>
  <c r="H201" i="18"/>
  <c r="F201" i="18"/>
  <c r="E201" i="18"/>
  <c r="P200" i="18"/>
  <c r="R200" i="18" s="1"/>
  <c r="O200" i="18"/>
  <c r="H200" i="18"/>
  <c r="F200" i="18"/>
  <c r="E200" i="18"/>
  <c r="G200" i="18" s="1"/>
  <c r="P199" i="18"/>
  <c r="R199" i="18" s="1"/>
  <c r="O199" i="18"/>
  <c r="F199" i="18"/>
  <c r="E199" i="18"/>
  <c r="P198" i="18"/>
  <c r="H198" i="18" s="1"/>
  <c r="O198" i="18"/>
  <c r="F198" i="18"/>
  <c r="E198" i="18"/>
  <c r="G198" i="18" s="1"/>
  <c r="P197" i="18"/>
  <c r="R197" i="18" s="1"/>
  <c r="O197" i="18"/>
  <c r="F197" i="18"/>
  <c r="E197" i="18"/>
  <c r="P196" i="18"/>
  <c r="R196" i="18" s="1"/>
  <c r="O196" i="18"/>
  <c r="H196" i="18"/>
  <c r="F196" i="18"/>
  <c r="E196" i="18"/>
  <c r="G196" i="18" s="1"/>
  <c r="P195" i="18"/>
  <c r="R195" i="18" s="1"/>
  <c r="O195" i="18"/>
  <c r="F195" i="18"/>
  <c r="E195" i="18"/>
  <c r="P194" i="18"/>
  <c r="O194" i="18"/>
  <c r="F194" i="18"/>
  <c r="E194" i="18"/>
  <c r="G194" i="18" s="1"/>
  <c r="P193" i="18"/>
  <c r="Q193" i="18" s="1"/>
  <c r="O193" i="18"/>
  <c r="F193" i="18"/>
  <c r="E193" i="18"/>
  <c r="P192" i="18"/>
  <c r="R192" i="18" s="1"/>
  <c r="O192" i="18"/>
  <c r="H192" i="18"/>
  <c r="F192" i="18"/>
  <c r="E192" i="18"/>
  <c r="G192" i="18" s="1"/>
  <c r="P191" i="18"/>
  <c r="R191" i="18" s="1"/>
  <c r="O191" i="18"/>
  <c r="F191" i="18"/>
  <c r="E191" i="18"/>
  <c r="P190" i="18"/>
  <c r="O190" i="18"/>
  <c r="F190" i="18"/>
  <c r="E190" i="18"/>
  <c r="G190" i="18" s="1"/>
  <c r="P189" i="18"/>
  <c r="R189" i="18" s="1"/>
  <c r="O189" i="18"/>
  <c r="F189" i="18"/>
  <c r="E189" i="18"/>
  <c r="P188" i="18"/>
  <c r="R188" i="18" s="1"/>
  <c r="O188" i="18"/>
  <c r="H188" i="18"/>
  <c r="F188" i="18"/>
  <c r="E188" i="18"/>
  <c r="G188" i="18" s="1"/>
  <c r="P187" i="18"/>
  <c r="Q187" i="18" s="1"/>
  <c r="O187" i="18"/>
  <c r="F187" i="18"/>
  <c r="E187" i="18"/>
  <c r="P186" i="18"/>
  <c r="H186" i="18" s="1"/>
  <c r="O186" i="18"/>
  <c r="F186" i="18"/>
  <c r="E186" i="18"/>
  <c r="G186" i="18" s="1"/>
  <c r="P185" i="18"/>
  <c r="Q185" i="18" s="1"/>
  <c r="O185" i="18"/>
  <c r="H185" i="18"/>
  <c r="F185" i="18"/>
  <c r="E185" i="18"/>
  <c r="P184" i="18"/>
  <c r="O184" i="18"/>
  <c r="H184" i="18"/>
  <c r="F184" i="18"/>
  <c r="E184" i="18"/>
  <c r="G184" i="18" s="1"/>
  <c r="P183" i="18"/>
  <c r="R183" i="18" s="1"/>
  <c r="O183" i="18"/>
  <c r="F183" i="18"/>
  <c r="E183" i="18"/>
  <c r="P182" i="18"/>
  <c r="H182" i="18" s="1"/>
  <c r="O182" i="18"/>
  <c r="F182" i="18"/>
  <c r="E182" i="18"/>
  <c r="G182" i="18" s="1"/>
  <c r="P181" i="18"/>
  <c r="Q181" i="18" s="1"/>
  <c r="O181" i="18"/>
  <c r="F181" i="18"/>
  <c r="E181" i="18"/>
  <c r="P180" i="18"/>
  <c r="O180" i="18"/>
  <c r="H180" i="18"/>
  <c r="F180" i="18"/>
  <c r="E180" i="18"/>
  <c r="G180" i="18" s="1"/>
  <c r="P179" i="18"/>
  <c r="Q179" i="18" s="1"/>
  <c r="O179" i="18"/>
  <c r="H179" i="18"/>
  <c r="F179" i="18"/>
  <c r="E179" i="18"/>
  <c r="P178" i="18"/>
  <c r="H178" i="18" s="1"/>
  <c r="O178" i="18"/>
  <c r="F178" i="18"/>
  <c r="E178" i="18"/>
  <c r="G178" i="18" s="1"/>
  <c r="P177" i="18"/>
  <c r="Q177" i="18" s="1"/>
  <c r="O177" i="18"/>
  <c r="F177" i="18"/>
  <c r="E177" i="18"/>
  <c r="P176" i="18"/>
  <c r="O176" i="18"/>
  <c r="H176" i="18"/>
  <c r="F176" i="18"/>
  <c r="E176" i="18"/>
  <c r="G176" i="18" s="1"/>
  <c r="P175" i="18"/>
  <c r="R175" i="18" s="1"/>
  <c r="O175" i="18"/>
  <c r="F175" i="18"/>
  <c r="E175" i="18"/>
  <c r="P174" i="18"/>
  <c r="O174" i="18"/>
  <c r="F174" i="18"/>
  <c r="E174" i="18"/>
  <c r="G174" i="18" s="1"/>
  <c r="P173" i="18"/>
  <c r="Q173" i="18" s="1"/>
  <c r="O173" i="18"/>
  <c r="F173" i="18"/>
  <c r="E173" i="18"/>
  <c r="P172" i="18"/>
  <c r="R172" i="18" s="1"/>
  <c r="O172" i="18"/>
  <c r="H172" i="18"/>
  <c r="F172" i="18"/>
  <c r="E172" i="18"/>
  <c r="P171" i="18"/>
  <c r="R171" i="18" s="1"/>
  <c r="O171" i="18"/>
  <c r="F171" i="18"/>
  <c r="E171" i="18"/>
  <c r="P170" i="18"/>
  <c r="O170" i="18"/>
  <c r="F170" i="18"/>
  <c r="E170" i="18"/>
  <c r="G170" i="18" s="1"/>
  <c r="R169" i="18"/>
  <c r="P169" i="18"/>
  <c r="O169" i="18"/>
  <c r="F169" i="18"/>
  <c r="E169" i="18"/>
  <c r="P168" i="18"/>
  <c r="R168" i="18" s="1"/>
  <c r="O168" i="18"/>
  <c r="H168" i="18"/>
  <c r="F168" i="18"/>
  <c r="E168" i="18"/>
  <c r="G168" i="18" s="1"/>
  <c r="P167" i="18"/>
  <c r="R167" i="18" s="1"/>
  <c r="O167" i="18"/>
  <c r="F167" i="18"/>
  <c r="E167" i="18"/>
  <c r="P166" i="18"/>
  <c r="H166" i="18" s="1"/>
  <c r="O166" i="18"/>
  <c r="F166" i="18"/>
  <c r="E166" i="18"/>
  <c r="G166" i="18" s="1"/>
  <c r="P165" i="18"/>
  <c r="Q165" i="18" s="1"/>
  <c r="O165" i="18"/>
  <c r="F165" i="18"/>
  <c r="E165" i="18"/>
  <c r="P164" i="18"/>
  <c r="R164" i="18" s="1"/>
  <c r="O164" i="18"/>
  <c r="H164" i="18"/>
  <c r="F164" i="18"/>
  <c r="E164" i="18"/>
  <c r="G164" i="18" s="1"/>
  <c r="P163" i="18"/>
  <c r="Q163" i="18" s="1"/>
  <c r="O163" i="18"/>
  <c r="H163" i="18"/>
  <c r="F163" i="18"/>
  <c r="E163" i="18"/>
  <c r="P162" i="18"/>
  <c r="O162" i="18"/>
  <c r="F162" i="18"/>
  <c r="E162" i="18"/>
  <c r="G162" i="18" s="1"/>
  <c r="P161" i="18"/>
  <c r="R161" i="18" s="1"/>
  <c r="O161" i="18"/>
  <c r="F161" i="18"/>
  <c r="E161" i="18"/>
  <c r="P160" i="18"/>
  <c r="R160" i="18" s="1"/>
  <c r="O160" i="18"/>
  <c r="H160" i="18"/>
  <c r="F160" i="18"/>
  <c r="E160" i="18"/>
  <c r="G160" i="18" s="1"/>
  <c r="P159" i="18"/>
  <c r="R159" i="18" s="1"/>
  <c r="O159" i="18"/>
  <c r="F159" i="18"/>
  <c r="E159" i="18"/>
  <c r="P158" i="18"/>
  <c r="O158" i="18"/>
  <c r="F158" i="18"/>
  <c r="E158" i="18"/>
  <c r="G158" i="18" s="1"/>
  <c r="P157" i="18"/>
  <c r="R157" i="18" s="1"/>
  <c r="O157" i="18"/>
  <c r="F157" i="18"/>
  <c r="E157" i="18"/>
  <c r="P156" i="18"/>
  <c r="R156" i="18" s="1"/>
  <c r="O156" i="18"/>
  <c r="H156" i="18"/>
  <c r="F156" i="18"/>
  <c r="E156" i="18"/>
  <c r="G156" i="18" s="1"/>
  <c r="P155" i="18"/>
  <c r="R155" i="18" s="1"/>
  <c r="O155" i="18"/>
  <c r="F155" i="18"/>
  <c r="E155" i="18"/>
  <c r="P154" i="18"/>
  <c r="O154" i="18"/>
  <c r="F154" i="18"/>
  <c r="E154" i="18"/>
  <c r="G154" i="18" s="1"/>
  <c r="P153" i="18"/>
  <c r="Q153" i="18" s="1"/>
  <c r="O153" i="18"/>
  <c r="F153" i="18"/>
  <c r="E153" i="18"/>
  <c r="P152" i="18"/>
  <c r="O152" i="18"/>
  <c r="H152" i="18"/>
  <c r="F152" i="18"/>
  <c r="E152" i="18"/>
  <c r="G152" i="18" s="1"/>
  <c r="P151" i="18"/>
  <c r="R151" i="18" s="1"/>
  <c r="O151" i="18"/>
  <c r="F151" i="18"/>
  <c r="E151" i="18"/>
  <c r="P150" i="18"/>
  <c r="O150" i="18"/>
  <c r="F150" i="18"/>
  <c r="E150" i="18"/>
  <c r="G150" i="18" s="1"/>
  <c r="P149" i="18"/>
  <c r="Q149" i="18" s="1"/>
  <c r="O149" i="18"/>
  <c r="F149" i="18"/>
  <c r="E149" i="18"/>
  <c r="P148" i="18"/>
  <c r="R148" i="18" s="1"/>
  <c r="O148" i="18"/>
  <c r="H148" i="18"/>
  <c r="F148" i="18"/>
  <c r="E148" i="18"/>
  <c r="G148" i="18" s="1"/>
  <c r="P147" i="18"/>
  <c r="R147" i="18" s="1"/>
  <c r="O147" i="18"/>
  <c r="F147" i="18"/>
  <c r="E147" i="18"/>
  <c r="P146" i="18"/>
  <c r="O146" i="18"/>
  <c r="F146" i="18"/>
  <c r="E146" i="18"/>
  <c r="G146" i="18" s="1"/>
  <c r="P145" i="18"/>
  <c r="R145" i="18" s="1"/>
  <c r="O145" i="18"/>
  <c r="F145" i="18"/>
  <c r="E145" i="18"/>
  <c r="P144" i="18"/>
  <c r="O144" i="18"/>
  <c r="H144" i="18"/>
  <c r="F144" i="18"/>
  <c r="E144" i="18"/>
  <c r="G144" i="18" s="1"/>
  <c r="P143" i="18"/>
  <c r="Q143" i="18" s="1"/>
  <c r="O143" i="18"/>
  <c r="H143" i="18"/>
  <c r="F143" i="18"/>
  <c r="E143" i="18"/>
  <c r="P142" i="18"/>
  <c r="O142" i="18"/>
  <c r="F142" i="18"/>
  <c r="E142" i="18"/>
  <c r="G142" i="18" s="1"/>
  <c r="P141" i="18"/>
  <c r="R141" i="18" s="1"/>
  <c r="O141" i="18"/>
  <c r="F141" i="18"/>
  <c r="E141" i="18"/>
  <c r="P140" i="18"/>
  <c r="R140" i="18" s="1"/>
  <c r="O140" i="18"/>
  <c r="H140" i="18"/>
  <c r="F140" i="18"/>
  <c r="E140" i="18"/>
  <c r="G140" i="18" s="1"/>
  <c r="P139" i="18"/>
  <c r="R139" i="18" s="1"/>
  <c r="O139" i="18"/>
  <c r="F139" i="18"/>
  <c r="E139" i="18"/>
  <c r="P138" i="18"/>
  <c r="O138" i="18"/>
  <c r="F138" i="18"/>
  <c r="E138" i="18"/>
  <c r="G138" i="18" s="1"/>
  <c r="P137" i="18"/>
  <c r="R137" i="18" s="1"/>
  <c r="O137" i="18"/>
  <c r="F137" i="18"/>
  <c r="E137" i="18"/>
  <c r="P136" i="18"/>
  <c r="R136" i="18" s="1"/>
  <c r="O136" i="18"/>
  <c r="H136" i="18"/>
  <c r="F136" i="18"/>
  <c r="E136" i="18"/>
  <c r="G136" i="18" s="1"/>
  <c r="P135" i="18"/>
  <c r="R135" i="18" s="1"/>
  <c r="O135" i="18"/>
  <c r="F135" i="18"/>
  <c r="E135" i="18"/>
  <c r="P134" i="18"/>
  <c r="O134" i="18"/>
  <c r="F134" i="18"/>
  <c r="E134" i="18"/>
  <c r="G134" i="18" s="1"/>
  <c r="P133" i="18"/>
  <c r="R133" i="18" s="1"/>
  <c r="O133" i="18"/>
  <c r="F133" i="18"/>
  <c r="E133" i="18"/>
  <c r="P132" i="18"/>
  <c r="R132" i="18" s="1"/>
  <c r="O132" i="18"/>
  <c r="H132" i="18"/>
  <c r="F132" i="18"/>
  <c r="E132" i="18"/>
  <c r="G132" i="18" s="1"/>
  <c r="P131" i="18"/>
  <c r="R131" i="18" s="1"/>
  <c r="O131" i="18"/>
  <c r="F131" i="18"/>
  <c r="E131" i="18"/>
  <c r="P130" i="18"/>
  <c r="O130" i="18"/>
  <c r="F130" i="18"/>
  <c r="E130" i="18"/>
  <c r="G130" i="18" s="1"/>
  <c r="P129" i="18"/>
  <c r="R129" i="18" s="1"/>
  <c r="O129" i="18"/>
  <c r="F129" i="18"/>
  <c r="E129" i="18"/>
  <c r="P128" i="18"/>
  <c r="O128" i="18"/>
  <c r="H128" i="18"/>
  <c r="F128" i="18"/>
  <c r="E128" i="18"/>
  <c r="G128" i="18" s="1"/>
  <c r="P127" i="18"/>
  <c r="R127" i="18" s="1"/>
  <c r="O127" i="18"/>
  <c r="F127" i="18"/>
  <c r="E127" i="18"/>
  <c r="P126" i="18"/>
  <c r="O126" i="18"/>
  <c r="F126" i="18"/>
  <c r="E126" i="18"/>
  <c r="G126" i="18" s="1"/>
  <c r="P125" i="18"/>
  <c r="R125" i="18" s="1"/>
  <c r="O125" i="18"/>
  <c r="F125" i="18"/>
  <c r="E125" i="18"/>
  <c r="P124" i="18"/>
  <c r="R124" i="18" s="1"/>
  <c r="O124" i="18"/>
  <c r="H124" i="18"/>
  <c r="F124" i="18"/>
  <c r="E124" i="18"/>
  <c r="G124" i="18" s="1"/>
  <c r="P123" i="18"/>
  <c r="R123" i="18" s="1"/>
  <c r="O123" i="18"/>
  <c r="F123" i="18"/>
  <c r="E123" i="18"/>
  <c r="P122" i="18"/>
  <c r="O122" i="18"/>
  <c r="F122" i="18"/>
  <c r="E122" i="18"/>
  <c r="G122" i="18" s="1"/>
  <c r="P121" i="18"/>
  <c r="R121" i="18" s="1"/>
  <c r="O121" i="18"/>
  <c r="F121" i="18"/>
  <c r="E121" i="18"/>
  <c r="P120" i="18"/>
  <c r="R120" i="18" s="1"/>
  <c r="O120" i="18"/>
  <c r="H120" i="18"/>
  <c r="F120" i="18"/>
  <c r="E120" i="18"/>
  <c r="G120" i="18" s="1"/>
  <c r="P119" i="18"/>
  <c r="R119" i="18" s="1"/>
  <c r="O119" i="18"/>
  <c r="F119" i="18"/>
  <c r="E119" i="18"/>
  <c r="P118" i="18"/>
  <c r="H118" i="18" s="1"/>
  <c r="O118" i="18"/>
  <c r="F118" i="18"/>
  <c r="E118" i="18"/>
  <c r="G118" i="18" s="1"/>
  <c r="R117" i="18"/>
  <c r="P117" i="18"/>
  <c r="O117" i="18"/>
  <c r="F117" i="18"/>
  <c r="E117" i="18"/>
  <c r="P116" i="18"/>
  <c r="O116" i="18"/>
  <c r="H116" i="18"/>
  <c r="F116" i="18"/>
  <c r="E116" i="18"/>
  <c r="P115" i="18"/>
  <c r="R115" i="18" s="1"/>
  <c r="O115" i="18"/>
  <c r="F115" i="18"/>
  <c r="E115" i="18"/>
  <c r="P114" i="18"/>
  <c r="R114" i="18" s="1"/>
  <c r="O114" i="18"/>
  <c r="F114" i="18"/>
  <c r="E114" i="18"/>
  <c r="G114" i="18" s="1"/>
  <c r="R113" i="18"/>
  <c r="P113" i="18"/>
  <c r="O113" i="18"/>
  <c r="F113" i="18"/>
  <c r="E113" i="18"/>
  <c r="P112" i="18"/>
  <c r="R112" i="18" s="1"/>
  <c r="O112" i="18"/>
  <c r="F112" i="18"/>
  <c r="H112" i="18" s="1"/>
  <c r="E112" i="18"/>
  <c r="P111" i="18"/>
  <c r="R111" i="18" s="1"/>
  <c r="O111" i="18"/>
  <c r="F111" i="18"/>
  <c r="E111" i="18"/>
  <c r="P110" i="18"/>
  <c r="R110" i="18" s="1"/>
  <c r="O110" i="18"/>
  <c r="F110" i="18"/>
  <c r="E110" i="18"/>
  <c r="G110" i="18" s="1"/>
  <c r="R109" i="18"/>
  <c r="P109" i="18"/>
  <c r="O109" i="18"/>
  <c r="F109" i="18"/>
  <c r="E109" i="18"/>
  <c r="P108" i="18"/>
  <c r="R108" i="18" s="1"/>
  <c r="O108" i="18"/>
  <c r="F108" i="18"/>
  <c r="H108" i="18" s="1"/>
  <c r="E108" i="18"/>
  <c r="P107" i="18"/>
  <c r="R107" i="18" s="1"/>
  <c r="O107" i="18"/>
  <c r="F107" i="18"/>
  <c r="E107" i="18"/>
  <c r="P106" i="18"/>
  <c r="R106" i="18" s="1"/>
  <c r="O106" i="18"/>
  <c r="F106" i="18"/>
  <c r="E106" i="18"/>
  <c r="G106" i="18" s="1"/>
  <c r="R105" i="18"/>
  <c r="P105" i="18"/>
  <c r="O105" i="18"/>
  <c r="F105" i="18"/>
  <c r="E105" i="18"/>
  <c r="P104" i="18"/>
  <c r="R104" i="18" s="1"/>
  <c r="O104" i="18"/>
  <c r="F104" i="18"/>
  <c r="H104" i="18" s="1"/>
  <c r="E104" i="18"/>
  <c r="P103" i="18"/>
  <c r="R103" i="18" s="1"/>
  <c r="O103" i="18"/>
  <c r="F103" i="18"/>
  <c r="E103" i="18"/>
  <c r="P102" i="18"/>
  <c r="R102" i="18" s="1"/>
  <c r="O102" i="18"/>
  <c r="F102" i="18"/>
  <c r="E102" i="18"/>
  <c r="G102" i="18" s="1"/>
  <c r="R101" i="18"/>
  <c r="P101" i="18"/>
  <c r="O101" i="18"/>
  <c r="F101" i="18"/>
  <c r="E101" i="18"/>
  <c r="P100" i="18"/>
  <c r="O100" i="18"/>
  <c r="H100" i="18"/>
  <c r="F100" i="18"/>
  <c r="E100" i="18"/>
  <c r="P99" i="18"/>
  <c r="R99" i="18" s="1"/>
  <c r="O99" i="18"/>
  <c r="F99" i="18"/>
  <c r="E99" i="18"/>
  <c r="P98" i="18"/>
  <c r="R98" i="18" s="1"/>
  <c r="O98" i="18"/>
  <c r="F98" i="18"/>
  <c r="E98" i="18"/>
  <c r="G98" i="18" s="1"/>
  <c r="P97" i="18"/>
  <c r="Q97" i="18" s="1"/>
  <c r="O97" i="18"/>
  <c r="F97" i="18"/>
  <c r="E97" i="18"/>
  <c r="P96" i="18"/>
  <c r="R96" i="18" s="1"/>
  <c r="O96" i="18"/>
  <c r="F96" i="18"/>
  <c r="H96" i="18" s="1"/>
  <c r="E96" i="18"/>
  <c r="P95" i="18"/>
  <c r="R95" i="18" s="1"/>
  <c r="O95" i="18"/>
  <c r="F95" i="18"/>
  <c r="E95" i="18"/>
  <c r="P94" i="18"/>
  <c r="H94" i="18" s="1"/>
  <c r="O94" i="18"/>
  <c r="F94" i="18"/>
  <c r="E94" i="18"/>
  <c r="G94" i="18" s="1"/>
  <c r="R93" i="18"/>
  <c r="P93" i="18"/>
  <c r="O93" i="18"/>
  <c r="F93" i="18"/>
  <c r="E93" i="18"/>
  <c r="P92" i="18"/>
  <c r="R92" i="18" s="1"/>
  <c r="O92" i="18"/>
  <c r="F92" i="18"/>
  <c r="H92" i="18" s="1"/>
  <c r="E92" i="18"/>
  <c r="P91" i="18"/>
  <c r="Q91" i="18" s="1"/>
  <c r="O91" i="18"/>
  <c r="H91" i="18"/>
  <c r="F91" i="18"/>
  <c r="E91" i="18"/>
  <c r="P90" i="18"/>
  <c r="R90" i="18" s="1"/>
  <c r="O90" i="18"/>
  <c r="F90" i="18"/>
  <c r="E90" i="18"/>
  <c r="G90" i="18" s="1"/>
  <c r="R89" i="18"/>
  <c r="P89" i="18"/>
  <c r="O89" i="18"/>
  <c r="F89" i="18"/>
  <c r="E89" i="18"/>
  <c r="P88" i="18"/>
  <c r="O88" i="18"/>
  <c r="H88" i="18"/>
  <c r="F88" i="18"/>
  <c r="E88" i="18"/>
  <c r="P87" i="18"/>
  <c r="Q87" i="18" s="1"/>
  <c r="O87" i="18"/>
  <c r="H87" i="18"/>
  <c r="F87" i="18"/>
  <c r="E87" i="18"/>
  <c r="P86" i="18"/>
  <c r="H86" i="18" s="1"/>
  <c r="O86" i="18"/>
  <c r="F86" i="18"/>
  <c r="E86" i="18"/>
  <c r="G86" i="18" s="1"/>
  <c r="R85" i="18"/>
  <c r="P85" i="18"/>
  <c r="O85" i="18"/>
  <c r="F85" i="18"/>
  <c r="E85" i="18"/>
  <c r="P84" i="18"/>
  <c r="R84" i="18" s="1"/>
  <c r="O84" i="18"/>
  <c r="F84" i="18"/>
  <c r="H84" i="18" s="1"/>
  <c r="E84" i="18"/>
  <c r="P83" i="18"/>
  <c r="R83" i="18" s="1"/>
  <c r="O83" i="18"/>
  <c r="F83" i="18"/>
  <c r="E83" i="18"/>
  <c r="P82" i="18"/>
  <c r="R82" i="18" s="1"/>
  <c r="O82" i="18"/>
  <c r="F82" i="18"/>
  <c r="E82" i="18"/>
  <c r="G82" i="18" s="1"/>
  <c r="R81" i="18"/>
  <c r="P81" i="18"/>
  <c r="O81" i="18"/>
  <c r="F81" i="18"/>
  <c r="E81" i="18"/>
  <c r="P80" i="18"/>
  <c r="R80" i="18" s="1"/>
  <c r="O80" i="18"/>
  <c r="F80" i="18"/>
  <c r="H80" i="18" s="1"/>
  <c r="E80" i="18"/>
  <c r="P79" i="18"/>
  <c r="R79" i="18" s="1"/>
  <c r="O79" i="18"/>
  <c r="F79" i="18"/>
  <c r="E79" i="18"/>
  <c r="P78" i="18"/>
  <c r="R78" i="18" s="1"/>
  <c r="O78" i="18"/>
  <c r="F78" i="18"/>
  <c r="E78" i="18"/>
  <c r="G78" i="18" s="1"/>
  <c r="P77" i="18"/>
  <c r="Q77" i="18" s="1"/>
  <c r="O77" i="18"/>
  <c r="F77" i="18"/>
  <c r="E77" i="18"/>
  <c r="P76" i="18"/>
  <c r="O76" i="18"/>
  <c r="H76" i="18"/>
  <c r="F76" i="18"/>
  <c r="E76" i="18"/>
  <c r="P75" i="18"/>
  <c r="R75" i="18" s="1"/>
  <c r="O75" i="18"/>
  <c r="F75" i="18"/>
  <c r="E75" i="18"/>
  <c r="P74" i="18"/>
  <c r="R74" i="18" s="1"/>
  <c r="O74" i="18"/>
  <c r="F74" i="18"/>
  <c r="E74" i="18"/>
  <c r="G74" i="18" s="1"/>
  <c r="R73" i="18"/>
  <c r="P73" i="18"/>
  <c r="O73" i="18"/>
  <c r="F73" i="18"/>
  <c r="E73" i="18"/>
  <c r="P72" i="18"/>
  <c r="R72" i="18" s="1"/>
  <c r="O72" i="18"/>
  <c r="F72" i="18"/>
  <c r="H72" i="18" s="1"/>
  <c r="E72" i="18"/>
  <c r="P71" i="18"/>
  <c r="R71" i="18" s="1"/>
  <c r="O71" i="18"/>
  <c r="F71" i="18"/>
  <c r="E71" i="18"/>
  <c r="P70" i="18"/>
  <c r="R70" i="18" s="1"/>
  <c r="O70" i="18"/>
  <c r="F70" i="18"/>
  <c r="E70" i="18"/>
  <c r="G70" i="18" s="1"/>
  <c r="R69" i="18"/>
  <c r="P69" i="18"/>
  <c r="O69" i="18"/>
  <c r="F69" i="18"/>
  <c r="E69" i="18"/>
  <c r="P68" i="18"/>
  <c r="R68" i="18" s="1"/>
  <c r="O68" i="18"/>
  <c r="F68" i="18"/>
  <c r="H68" i="18" s="1"/>
  <c r="E68" i="18"/>
  <c r="P67" i="18"/>
  <c r="R67" i="18" s="1"/>
  <c r="O67" i="18"/>
  <c r="F67" i="18"/>
  <c r="E67" i="18"/>
  <c r="P66" i="18"/>
  <c r="R66" i="18" s="1"/>
  <c r="O66" i="18"/>
  <c r="F66" i="18"/>
  <c r="E66" i="18"/>
  <c r="G66" i="18" s="1"/>
  <c r="R65" i="18"/>
  <c r="P65" i="18"/>
  <c r="O65" i="18"/>
  <c r="F65" i="18"/>
  <c r="E65" i="18"/>
  <c r="P64" i="18"/>
  <c r="R64" i="18" s="1"/>
  <c r="O64" i="18"/>
  <c r="F64" i="18"/>
  <c r="H64" i="18" s="1"/>
  <c r="E64" i="18"/>
  <c r="P63" i="18"/>
  <c r="R63" i="18" s="1"/>
  <c r="O63" i="18"/>
  <c r="F63" i="18"/>
  <c r="E63" i="18"/>
  <c r="P62" i="18"/>
  <c r="R62" i="18" s="1"/>
  <c r="O62" i="18"/>
  <c r="F62" i="18"/>
  <c r="E62" i="18"/>
  <c r="G62" i="18" s="1"/>
  <c r="R61" i="18"/>
  <c r="P61" i="18"/>
  <c r="O61" i="18"/>
  <c r="F61" i="18"/>
  <c r="E61" i="18"/>
  <c r="P60" i="18"/>
  <c r="R60" i="18" s="1"/>
  <c r="O60" i="18"/>
  <c r="F60" i="18"/>
  <c r="H60" i="18" s="1"/>
  <c r="E60" i="18"/>
  <c r="P59" i="18"/>
  <c r="R59" i="18" s="1"/>
  <c r="O59" i="18"/>
  <c r="F59" i="18"/>
  <c r="E59" i="18"/>
  <c r="P58" i="18"/>
  <c r="R58" i="18" s="1"/>
  <c r="O58" i="18"/>
  <c r="F58" i="18"/>
  <c r="E58" i="18"/>
  <c r="G58" i="18" s="1"/>
  <c r="R57" i="18"/>
  <c r="P57" i="18"/>
  <c r="O57" i="18"/>
  <c r="F57" i="18"/>
  <c r="E57" i="18"/>
  <c r="P56" i="18"/>
  <c r="O56" i="18"/>
  <c r="H56" i="18"/>
  <c r="F56" i="18"/>
  <c r="E56" i="18"/>
  <c r="P55" i="18"/>
  <c r="R55" i="18" s="1"/>
  <c r="O55" i="18"/>
  <c r="F55" i="18"/>
  <c r="E55" i="18"/>
  <c r="P54" i="18"/>
  <c r="R54" i="18" s="1"/>
  <c r="O54" i="18"/>
  <c r="F54" i="18"/>
  <c r="E54" i="18"/>
  <c r="G54" i="18" s="1"/>
  <c r="R53" i="18"/>
  <c r="P53" i="18"/>
  <c r="O53" i="18"/>
  <c r="F53" i="18"/>
  <c r="E53" i="18"/>
  <c r="P52" i="18"/>
  <c r="R52" i="18" s="1"/>
  <c r="O52" i="18"/>
  <c r="F52" i="18"/>
  <c r="H52" i="18" s="1"/>
  <c r="E52" i="18"/>
  <c r="P51" i="18"/>
  <c r="R51" i="18" s="1"/>
  <c r="O51" i="18"/>
  <c r="F51" i="18"/>
  <c r="E51" i="18"/>
  <c r="P50" i="18"/>
  <c r="R50" i="18" s="1"/>
  <c r="O50" i="18"/>
  <c r="F50" i="18"/>
  <c r="E50" i="18"/>
  <c r="G50" i="18" s="1"/>
  <c r="R49" i="18"/>
  <c r="P49" i="18"/>
  <c r="O49" i="18"/>
  <c r="F49" i="18"/>
  <c r="E49" i="18"/>
  <c r="P48" i="18"/>
  <c r="R48" i="18" s="1"/>
  <c r="O48" i="18"/>
  <c r="F48" i="18"/>
  <c r="H48" i="18" s="1"/>
  <c r="E48" i="18"/>
  <c r="P47" i="18"/>
  <c r="R47" i="18" s="1"/>
  <c r="O47" i="18"/>
  <c r="F47" i="18"/>
  <c r="E47" i="18"/>
  <c r="P46" i="18"/>
  <c r="H46" i="18" s="1"/>
  <c r="O46" i="18"/>
  <c r="F46" i="18"/>
  <c r="E46" i="18"/>
  <c r="G46" i="18" s="1"/>
  <c r="R45" i="18"/>
  <c r="P45" i="18"/>
  <c r="O45" i="18"/>
  <c r="F45" i="18"/>
  <c r="E45" i="18"/>
  <c r="P44" i="18"/>
  <c r="R44" i="18" s="1"/>
  <c r="O44" i="18"/>
  <c r="F44" i="18"/>
  <c r="H44" i="18" s="1"/>
  <c r="E44" i="18"/>
  <c r="P43" i="18"/>
  <c r="Q43" i="18" s="1"/>
  <c r="O43" i="18"/>
  <c r="H43" i="18"/>
  <c r="F43" i="18"/>
  <c r="E43" i="18"/>
  <c r="P42" i="18"/>
  <c r="H42" i="18" s="1"/>
  <c r="O42" i="18"/>
  <c r="F42" i="18"/>
  <c r="E42" i="18"/>
  <c r="G42" i="18" s="1"/>
  <c r="P41" i="18"/>
  <c r="Q41" i="18" s="1"/>
  <c r="O41" i="18"/>
  <c r="F41" i="18"/>
  <c r="E41" i="18"/>
  <c r="P40" i="18"/>
  <c r="R40" i="18" s="1"/>
  <c r="O40" i="18"/>
  <c r="F40" i="18"/>
  <c r="H40" i="18" s="1"/>
  <c r="E40" i="18"/>
  <c r="P39" i="18"/>
  <c r="R39" i="18" s="1"/>
  <c r="O39" i="18"/>
  <c r="F39" i="18"/>
  <c r="E39" i="18"/>
  <c r="P38" i="18"/>
  <c r="H38" i="18" s="1"/>
  <c r="O38" i="18"/>
  <c r="F38" i="18"/>
  <c r="E38" i="18"/>
  <c r="G38" i="18" s="1"/>
  <c r="P37" i="18"/>
  <c r="Q37" i="18" s="1"/>
  <c r="O37" i="18"/>
  <c r="F37" i="18"/>
  <c r="E37" i="18"/>
  <c r="P36" i="18"/>
  <c r="O36" i="18"/>
  <c r="H36" i="18"/>
  <c r="F36" i="18"/>
  <c r="E36" i="18"/>
  <c r="P35" i="18"/>
  <c r="Q35" i="18" s="1"/>
  <c r="O35" i="18"/>
  <c r="H35" i="18"/>
  <c r="F35" i="18"/>
  <c r="E35" i="18"/>
  <c r="P34" i="18"/>
  <c r="H34" i="18" s="1"/>
  <c r="O34" i="18"/>
  <c r="F34" i="18"/>
  <c r="E34" i="18"/>
  <c r="G34" i="18" s="1"/>
  <c r="P33" i="18"/>
  <c r="Q33" i="18" s="1"/>
  <c r="O33" i="18"/>
  <c r="F33" i="18"/>
  <c r="E33" i="18"/>
  <c r="P32" i="18"/>
  <c r="R32" i="18" s="1"/>
  <c r="O32" i="18"/>
  <c r="F32" i="18"/>
  <c r="H32" i="18" s="1"/>
  <c r="E32" i="18"/>
  <c r="P31" i="18"/>
  <c r="Q31" i="18" s="1"/>
  <c r="O31" i="18"/>
  <c r="H31" i="18"/>
  <c r="F31" i="18"/>
  <c r="E31" i="18"/>
  <c r="P30" i="18"/>
  <c r="R30" i="18" s="1"/>
  <c r="O30" i="18"/>
  <c r="F30" i="18"/>
  <c r="E30" i="18"/>
  <c r="G30" i="18" s="1"/>
  <c r="R29" i="18"/>
  <c r="P29" i="18"/>
  <c r="O29" i="18"/>
  <c r="F29" i="18"/>
  <c r="E29" i="18"/>
  <c r="P28" i="18"/>
  <c r="R28" i="18" s="1"/>
  <c r="O28" i="18"/>
  <c r="F28" i="18"/>
  <c r="H28" i="18" s="1"/>
  <c r="E28" i="18"/>
  <c r="P27" i="18"/>
  <c r="R27" i="18" s="1"/>
  <c r="O27" i="18"/>
  <c r="F27" i="18"/>
  <c r="E27" i="18"/>
  <c r="P26" i="18"/>
  <c r="R26" i="18" s="1"/>
  <c r="O26" i="18"/>
  <c r="F26" i="18"/>
  <c r="E26" i="18"/>
  <c r="G26" i="18" s="1"/>
  <c r="R25" i="18"/>
  <c r="P25" i="18"/>
  <c r="O25" i="18"/>
  <c r="F25" i="18"/>
  <c r="E25" i="18"/>
  <c r="P24" i="18"/>
  <c r="R24" i="18" s="1"/>
  <c r="O24" i="18"/>
  <c r="F24" i="18"/>
  <c r="H24" i="18" s="1"/>
  <c r="E24" i="18"/>
  <c r="P23" i="18"/>
  <c r="Q23" i="18" s="1"/>
  <c r="O23" i="18"/>
  <c r="H23" i="18"/>
  <c r="F23" i="18"/>
  <c r="E23" i="18"/>
  <c r="P22" i="18"/>
  <c r="R22" i="18" s="1"/>
  <c r="O22" i="18"/>
  <c r="F22" i="18"/>
  <c r="E22" i="18"/>
  <c r="G22" i="18" s="1"/>
  <c r="P21" i="18"/>
  <c r="Q21" i="18" s="1"/>
  <c r="O21" i="18"/>
  <c r="F21" i="18"/>
  <c r="E21" i="18"/>
  <c r="P20" i="18"/>
  <c r="R20" i="18" s="1"/>
  <c r="O20" i="18"/>
  <c r="F20" i="18"/>
  <c r="H20" i="18" s="1"/>
  <c r="E20" i="18"/>
  <c r="P19" i="18"/>
  <c r="Q19" i="18" s="1"/>
  <c r="O19" i="18"/>
  <c r="H19" i="18"/>
  <c r="F19" i="18"/>
  <c r="E19" i="18"/>
  <c r="P18" i="18"/>
  <c r="H18" i="18" s="1"/>
  <c r="O18" i="18"/>
  <c r="F18" i="18"/>
  <c r="E18" i="18"/>
  <c r="G18" i="18" s="1"/>
  <c r="R17" i="18"/>
  <c r="P17" i="18"/>
  <c r="O17" i="18"/>
  <c r="F17" i="18"/>
  <c r="E17" i="18"/>
  <c r="P16" i="18"/>
  <c r="R16" i="18" s="1"/>
  <c r="O16" i="18"/>
  <c r="F16" i="18"/>
  <c r="H16" i="18" s="1"/>
  <c r="E16" i="18"/>
  <c r="P15" i="18"/>
  <c r="R15" i="18" s="1"/>
  <c r="O15" i="18"/>
  <c r="F15" i="18"/>
  <c r="E15" i="18"/>
  <c r="P14" i="18"/>
  <c r="R14" i="18" s="1"/>
  <c r="O14" i="18"/>
  <c r="F14" i="18"/>
  <c r="E14" i="18"/>
  <c r="G14" i="18" s="1"/>
  <c r="P13" i="18"/>
  <c r="Q13" i="18" s="1"/>
  <c r="O13" i="18"/>
  <c r="F13" i="18"/>
  <c r="E13" i="18"/>
  <c r="P12" i="18"/>
  <c r="O12" i="18"/>
  <c r="H12" i="18"/>
  <c r="F12" i="18"/>
  <c r="E12" i="18"/>
  <c r="P11" i="18"/>
  <c r="R11" i="18" s="1"/>
  <c r="O11" i="18"/>
  <c r="F11" i="18"/>
  <c r="E11" i="18"/>
  <c r="P10" i="18"/>
  <c r="R10" i="18" s="1"/>
  <c r="O10" i="18"/>
  <c r="F10" i="18"/>
  <c r="E10" i="18"/>
  <c r="G10" i="18" s="1"/>
  <c r="P9" i="18"/>
  <c r="Q9" i="18" s="1"/>
  <c r="O9" i="18"/>
  <c r="F9" i="18"/>
  <c r="E9" i="18"/>
  <c r="P8" i="18"/>
  <c r="R8" i="18" s="1"/>
  <c r="O8" i="18"/>
  <c r="F8" i="18"/>
  <c r="H8" i="18" s="1"/>
  <c r="E8" i="18"/>
  <c r="P7" i="18"/>
  <c r="R7" i="18" s="1"/>
  <c r="O7" i="18"/>
  <c r="F7" i="18"/>
  <c r="E7" i="18"/>
  <c r="P6" i="18"/>
  <c r="H6" i="18" s="1"/>
  <c r="O6" i="18"/>
  <c r="F6" i="18"/>
  <c r="E6" i="18"/>
  <c r="G6" i="18" s="1"/>
  <c r="P5" i="18"/>
  <c r="Q5" i="18" s="1"/>
  <c r="O5" i="18"/>
  <c r="F5" i="18"/>
  <c r="E5" i="18"/>
  <c r="P4" i="18"/>
  <c r="O4" i="18"/>
  <c r="H4" i="18"/>
  <c r="F4" i="18"/>
  <c r="E4" i="18"/>
  <c r="P3" i="18"/>
  <c r="Q3" i="18" s="1"/>
  <c r="O3" i="18"/>
  <c r="H3" i="18"/>
  <c r="F3" i="18"/>
  <c r="E3" i="18"/>
  <c r="P2" i="18"/>
  <c r="H2" i="18" s="1"/>
  <c r="O2" i="18"/>
  <c r="F2" i="18"/>
  <c r="E2" i="18"/>
  <c r="D482" i="16"/>
  <c r="E482" i="16" s="1"/>
  <c r="C482" i="16"/>
  <c r="B482" i="16"/>
  <c r="D481" i="16"/>
  <c r="C481" i="16"/>
  <c r="E481" i="16" s="1"/>
  <c r="B481" i="16"/>
  <c r="D480" i="16"/>
  <c r="C480" i="16"/>
  <c r="B480" i="16"/>
  <c r="K480" i="16" s="1"/>
  <c r="D479" i="16"/>
  <c r="E479" i="16" s="1"/>
  <c r="O479" i="16" s="1"/>
  <c r="R479" i="16" s="1"/>
  <c r="C479" i="16"/>
  <c r="B479" i="16"/>
  <c r="L479" i="16" s="1"/>
  <c r="D478" i="16"/>
  <c r="C478" i="16"/>
  <c r="B478" i="16"/>
  <c r="L478" i="16" s="1"/>
  <c r="D477" i="16"/>
  <c r="C477" i="16"/>
  <c r="B477" i="16"/>
  <c r="J477" i="16" s="1"/>
  <c r="D476" i="16"/>
  <c r="E476" i="16" s="1"/>
  <c r="C476" i="16"/>
  <c r="B476" i="16"/>
  <c r="K476" i="16" s="1"/>
  <c r="D475" i="16"/>
  <c r="E475" i="16" s="1"/>
  <c r="O475" i="16" s="1"/>
  <c r="C475" i="16"/>
  <c r="B475" i="16"/>
  <c r="L475" i="16" s="1"/>
  <c r="D474" i="16"/>
  <c r="C474" i="16"/>
  <c r="B474" i="16"/>
  <c r="L474" i="16" s="1"/>
  <c r="D473" i="16"/>
  <c r="C473" i="16"/>
  <c r="E473" i="16" s="1"/>
  <c r="B473" i="16"/>
  <c r="J473" i="16" s="1"/>
  <c r="D472" i="16"/>
  <c r="C472" i="16"/>
  <c r="B472" i="16"/>
  <c r="K472" i="16" s="1"/>
  <c r="D471" i="16"/>
  <c r="E471" i="16" s="1"/>
  <c r="O471" i="16" s="1"/>
  <c r="C471" i="16"/>
  <c r="B471" i="16"/>
  <c r="L471" i="16" s="1"/>
  <c r="D470" i="16"/>
  <c r="E470" i="16" s="1"/>
  <c r="C470" i="16"/>
  <c r="B470" i="16"/>
  <c r="D469" i="16"/>
  <c r="C469" i="16"/>
  <c r="B469" i="16"/>
  <c r="D468" i="16"/>
  <c r="C468" i="16"/>
  <c r="B468" i="16"/>
  <c r="D467" i="16"/>
  <c r="E467" i="16" s="1"/>
  <c r="O467" i="16" s="1"/>
  <c r="C467" i="16"/>
  <c r="B467" i="16"/>
  <c r="L467" i="16" s="1"/>
  <c r="D466" i="16"/>
  <c r="C466" i="16"/>
  <c r="B466" i="16"/>
  <c r="L466" i="16" s="1"/>
  <c r="D465" i="16"/>
  <c r="C465" i="16"/>
  <c r="B465" i="16"/>
  <c r="J465" i="16" s="1"/>
  <c r="D464" i="16"/>
  <c r="C464" i="16"/>
  <c r="B464" i="16"/>
  <c r="K464" i="16" s="1"/>
  <c r="D463" i="16"/>
  <c r="C463" i="16"/>
  <c r="E463" i="16" s="1"/>
  <c r="O463" i="16" s="1"/>
  <c r="B463" i="16"/>
  <c r="L463" i="16" s="1"/>
  <c r="D462" i="16"/>
  <c r="E462" i="16" s="1"/>
  <c r="C462" i="16"/>
  <c r="B462" i="16"/>
  <c r="L462" i="16" s="1"/>
  <c r="D461" i="16"/>
  <c r="C461" i="16"/>
  <c r="B461" i="16"/>
  <c r="J461" i="16" s="1"/>
  <c r="D460" i="16"/>
  <c r="C460" i="16"/>
  <c r="B460" i="16"/>
  <c r="K460" i="16" s="1"/>
  <c r="D459" i="16"/>
  <c r="C459" i="16"/>
  <c r="B459" i="16"/>
  <c r="L459" i="16" s="1"/>
  <c r="D458" i="16"/>
  <c r="C458" i="16"/>
  <c r="B458" i="16"/>
  <c r="L458" i="16" s="1"/>
  <c r="D457" i="16"/>
  <c r="C457" i="16"/>
  <c r="B457" i="16"/>
  <c r="D456" i="16"/>
  <c r="E456" i="16" s="1"/>
  <c r="C456" i="16"/>
  <c r="B456" i="16"/>
  <c r="K456" i="16" s="1"/>
  <c r="D455" i="16"/>
  <c r="E455" i="16" s="1"/>
  <c r="O455" i="16" s="1"/>
  <c r="C455" i="16"/>
  <c r="B455" i="16"/>
  <c r="L455" i="16" s="1"/>
  <c r="D454" i="16"/>
  <c r="C454" i="16"/>
  <c r="B454" i="16"/>
  <c r="L454" i="16" s="1"/>
  <c r="K453" i="16"/>
  <c r="D453" i="16"/>
  <c r="C453" i="16"/>
  <c r="E453" i="16" s="1"/>
  <c r="B453" i="16"/>
  <c r="J453" i="16" s="1"/>
  <c r="L452" i="16"/>
  <c r="D452" i="16"/>
  <c r="C452" i="16"/>
  <c r="B452" i="16"/>
  <c r="K452" i="16" s="1"/>
  <c r="D451" i="16"/>
  <c r="E451" i="16" s="1"/>
  <c r="O451" i="16" s="1"/>
  <c r="C451" i="16"/>
  <c r="B451" i="16"/>
  <c r="L451" i="16" s="1"/>
  <c r="D450" i="16"/>
  <c r="C450" i="16"/>
  <c r="B450" i="16"/>
  <c r="L450" i="16" s="1"/>
  <c r="D449" i="16"/>
  <c r="C449" i="16"/>
  <c r="B449" i="16"/>
  <c r="J449" i="16" s="1"/>
  <c r="D448" i="16"/>
  <c r="E448" i="16" s="1"/>
  <c r="C448" i="16"/>
  <c r="B448" i="16"/>
  <c r="K448" i="16" s="1"/>
  <c r="D447" i="16"/>
  <c r="C447" i="16"/>
  <c r="B447" i="16"/>
  <c r="L447" i="16" s="1"/>
  <c r="D446" i="16"/>
  <c r="C446" i="16"/>
  <c r="B446" i="16"/>
  <c r="L446" i="16" s="1"/>
  <c r="D445" i="16"/>
  <c r="C445" i="16"/>
  <c r="E445" i="16" s="1"/>
  <c r="B445" i="16"/>
  <c r="D444" i="16"/>
  <c r="E444" i="16" s="1"/>
  <c r="C444" i="16"/>
  <c r="B444" i="16"/>
  <c r="D443" i="16"/>
  <c r="E443" i="16" s="1"/>
  <c r="C443" i="16"/>
  <c r="B443" i="16"/>
  <c r="D442" i="16"/>
  <c r="C442" i="16"/>
  <c r="B442" i="16"/>
  <c r="D441" i="16"/>
  <c r="C441" i="16"/>
  <c r="B441" i="16"/>
  <c r="D440" i="16"/>
  <c r="C440" i="16"/>
  <c r="B440" i="16"/>
  <c r="E439" i="16"/>
  <c r="D439" i="16"/>
  <c r="C439" i="16"/>
  <c r="B439" i="16"/>
  <c r="D438" i="16"/>
  <c r="E438" i="16" s="1"/>
  <c r="C438" i="16"/>
  <c r="B438" i="16"/>
  <c r="D437" i="16"/>
  <c r="C437" i="16"/>
  <c r="E437" i="16" s="1"/>
  <c r="B437" i="16"/>
  <c r="D436" i="16"/>
  <c r="C436" i="16"/>
  <c r="B436" i="16"/>
  <c r="D435" i="16"/>
  <c r="E435" i="16" s="1"/>
  <c r="C435" i="16"/>
  <c r="B435" i="16"/>
  <c r="D434" i="16"/>
  <c r="C434" i="16"/>
  <c r="B434" i="16"/>
  <c r="D433" i="16"/>
  <c r="C433" i="16"/>
  <c r="B433" i="16"/>
  <c r="J433" i="16" s="1"/>
  <c r="D432" i="16"/>
  <c r="E432" i="16" s="1"/>
  <c r="C432" i="16"/>
  <c r="B432" i="16"/>
  <c r="K432" i="16" s="1"/>
  <c r="D431" i="16"/>
  <c r="C431" i="16"/>
  <c r="B431" i="16"/>
  <c r="L431" i="16" s="1"/>
  <c r="D430" i="16"/>
  <c r="E430" i="16" s="1"/>
  <c r="C430" i="16"/>
  <c r="B430" i="16"/>
  <c r="L430" i="16" s="1"/>
  <c r="D429" i="16"/>
  <c r="C429" i="16"/>
  <c r="B429" i="16"/>
  <c r="J429" i="16" s="1"/>
  <c r="D428" i="16"/>
  <c r="E428" i="16" s="1"/>
  <c r="C428" i="16"/>
  <c r="B428" i="16"/>
  <c r="K428" i="16" s="1"/>
  <c r="D427" i="16"/>
  <c r="C427" i="16"/>
  <c r="B427" i="16"/>
  <c r="L427" i="16" s="1"/>
  <c r="D426" i="16"/>
  <c r="E426" i="16" s="1"/>
  <c r="C426" i="16"/>
  <c r="B426" i="16"/>
  <c r="L426" i="16" s="1"/>
  <c r="D425" i="16"/>
  <c r="C425" i="16"/>
  <c r="B425" i="16"/>
  <c r="J425" i="16" s="1"/>
  <c r="D424" i="16"/>
  <c r="E424" i="16" s="1"/>
  <c r="C424" i="16"/>
  <c r="B424" i="16"/>
  <c r="K424" i="16" s="1"/>
  <c r="D423" i="16"/>
  <c r="C423" i="16"/>
  <c r="B423" i="16"/>
  <c r="D422" i="16"/>
  <c r="C422" i="16"/>
  <c r="B422" i="16"/>
  <c r="L422" i="16" s="1"/>
  <c r="D421" i="16"/>
  <c r="C421" i="16"/>
  <c r="B421" i="16"/>
  <c r="J421" i="16" s="1"/>
  <c r="D420" i="16"/>
  <c r="C420" i="16"/>
  <c r="B420" i="16"/>
  <c r="K420" i="16" s="1"/>
  <c r="D419" i="16"/>
  <c r="C419" i="16"/>
  <c r="B419" i="16"/>
  <c r="J419" i="16" s="1"/>
  <c r="D418" i="16"/>
  <c r="C418" i="16"/>
  <c r="B418" i="16"/>
  <c r="L418" i="16" s="1"/>
  <c r="D417" i="16"/>
  <c r="C417" i="16"/>
  <c r="B417" i="16"/>
  <c r="J417" i="16" s="1"/>
  <c r="D416" i="16"/>
  <c r="C416" i="16"/>
  <c r="B416" i="16"/>
  <c r="E415" i="16"/>
  <c r="D415" i="16"/>
  <c r="C415" i="16"/>
  <c r="B415" i="16"/>
  <c r="D414" i="16"/>
  <c r="E414" i="16" s="1"/>
  <c r="C414" i="16"/>
  <c r="B414" i="16"/>
  <c r="L414" i="16" s="1"/>
  <c r="D413" i="16"/>
  <c r="C413" i="16"/>
  <c r="B413" i="16"/>
  <c r="J413" i="16" s="1"/>
  <c r="D412" i="16"/>
  <c r="C412" i="16"/>
  <c r="B412" i="16"/>
  <c r="D411" i="16"/>
  <c r="C411" i="16"/>
  <c r="E411" i="16" s="1"/>
  <c r="B411" i="16"/>
  <c r="D410" i="16"/>
  <c r="E410" i="16" s="1"/>
  <c r="C410" i="16"/>
  <c r="B410" i="16"/>
  <c r="D409" i="16"/>
  <c r="C409" i="16"/>
  <c r="B409" i="16"/>
  <c r="J409" i="16" s="1"/>
  <c r="D408" i="16"/>
  <c r="E408" i="16" s="1"/>
  <c r="C408" i="16"/>
  <c r="B408" i="16"/>
  <c r="K408" i="16" s="1"/>
  <c r="D407" i="16"/>
  <c r="C407" i="16"/>
  <c r="B407" i="16"/>
  <c r="J407" i="16" s="1"/>
  <c r="D406" i="16"/>
  <c r="C406" i="16"/>
  <c r="B406" i="16"/>
  <c r="L406" i="16" s="1"/>
  <c r="D405" i="16"/>
  <c r="C405" i="16"/>
  <c r="B405" i="16"/>
  <c r="J405" i="16" s="1"/>
  <c r="D404" i="16"/>
  <c r="C404" i="16"/>
  <c r="B404" i="16"/>
  <c r="K404" i="16" s="1"/>
  <c r="D403" i="16"/>
  <c r="C403" i="16"/>
  <c r="E403" i="16" s="1"/>
  <c r="B403" i="16"/>
  <c r="D402" i="16"/>
  <c r="E402" i="16" s="1"/>
  <c r="C402" i="16"/>
  <c r="B402" i="16"/>
  <c r="D401" i="16"/>
  <c r="C401" i="16"/>
  <c r="E401" i="16" s="1"/>
  <c r="B401" i="16"/>
  <c r="D400" i="16"/>
  <c r="E400" i="16" s="1"/>
  <c r="C400" i="16"/>
  <c r="B400" i="16"/>
  <c r="D399" i="16"/>
  <c r="C399" i="16"/>
  <c r="B399" i="16"/>
  <c r="J399" i="16" s="1"/>
  <c r="D398" i="16"/>
  <c r="C398" i="16"/>
  <c r="B398" i="16"/>
  <c r="L398" i="16" s="1"/>
  <c r="D397" i="16"/>
  <c r="C397" i="16"/>
  <c r="B397" i="16"/>
  <c r="J397" i="16" s="1"/>
  <c r="D396" i="16"/>
  <c r="C396" i="16"/>
  <c r="B396" i="16"/>
  <c r="K396" i="16" s="1"/>
  <c r="D395" i="16"/>
  <c r="C395" i="16"/>
  <c r="B395" i="16"/>
  <c r="J395" i="16" s="1"/>
  <c r="D394" i="16"/>
  <c r="C394" i="16"/>
  <c r="B394" i="16"/>
  <c r="L394" i="16" s="1"/>
  <c r="D393" i="16"/>
  <c r="C393" i="16"/>
  <c r="B393" i="16"/>
  <c r="D392" i="16"/>
  <c r="C392" i="16"/>
  <c r="B392" i="16"/>
  <c r="D391" i="16"/>
  <c r="E391" i="16" s="1"/>
  <c r="C391" i="16"/>
  <c r="B391" i="16"/>
  <c r="D390" i="16"/>
  <c r="C390" i="16"/>
  <c r="B390" i="16"/>
  <c r="D389" i="16"/>
  <c r="C389" i="16"/>
  <c r="B389" i="16"/>
  <c r="D388" i="16"/>
  <c r="C388" i="16"/>
  <c r="B388" i="16"/>
  <c r="K388" i="16" s="1"/>
  <c r="D387" i="16"/>
  <c r="E387" i="16" s="1"/>
  <c r="C387" i="16"/>
  <c r="B387" i="16"/>
  <c r="J387" i="16" s="1"/>
  <c r="D386" i="16"/>
  <c r="C386" i="16"/>
  <c r="B386" i="16"/>
  <c r="L386" i="16" s="1"/>
  <c r="K385" i="16"/>
  <c r="D385" i="16"/>
  <c r="C385" i="16"/>
  <c r="E385" i="16" s="1"/>
  <c r="B385" i="16"/>
  <c r="J385" i="16" s="1"/>
  <c r="L384" i="16"/>
  <c r="D384" i="16"/>
  <c r="C384" i="16"/>
  <c r="B384" i="16"/>
  <c r="K384" i="16" s="1"/>
  <c r="D383" i="16"/>
  <c r="E383" i="16" s="1"/>
  <c r="C383" i="16"/>
  <c r="B383" i="16"/>
  <c r="J383" i="16" s="1"/>
  <c r="D382" i="16"/>
  <c r="C382" i="16"/>
  <c r="B382" i="16"/>
  <c r="L382" i="16" s="1"/>
  <c r="D381" i="16"/>
  <c r="C381" i="16"/>
  <c r="B381" i="16"/>
  <c r="D380" i="16"/>
  <c r="C380" i="16"/>
  <c r="B380" i="16"/>
  <c r="D379" i="16"/>
  <c r="E379" i="16" s="1"/>
  <c r="C379" i="16"/>
  <c r="B379" i="16"/>
  <c r="D378" i="16"/>
  <c r="C378" i="16"/>
  <c r="B378" i="16"/>
  <c r="K377" i="16"/>
  <c r="D377" i="16"/>
  <c r="C377" i="16"/>
  <c r="E377" i="16" s="1"/>
  <c r="B377" i="16"/>
  <c r="J377" i="16" s="1"/>
  <c r="L376" i="16"/>
  <c r="D376" i="16"/>
  <c r="C376" i="16"/>
  <c r="B376" i="16"/>
  <c r="K376" i="16" s="1"/>
  <c r="L375" i="16"/>
  <c r="D375" i="16"/>
  <c r="C375" i="16"/>
  <c r="E375" i="16" s="1"/>
  <c r="B375" i="16"/>
  <c r="J375" i="16" s="1"/>
  <c r="D374" i="16"/>
  <c r="E374" i="16" s="1"/>
  <c r="C374" i="16"/>
  <c r="B374" i="16"/>
  <c r="D373" i="16"/>
  <c r="C373" i="16"/>
  <c r="E373" i="16" s="1"/>
  <c r="B373" i="16"/>
  <c r="D372" i="16"/>
  <c r="E372" i="16" s="1"/>
  <c r="C372" i="16"/>
  <c r="B372" i="16"/>
  <c r="D371" i="16"/>
  <c r="C371" i="16"/>
  <c r="B371" i="16"/>
  <c r="D370" i="16"/>
  <c r="C370" i="16"/>
  <c r="B370" i="16"/>
  <c r="D369" i="16"/>
  <c r="C369" i="16"/>
  <c r="B369" i="16"/>
  <c r="D368" i="16"/>
  <c r="E368" i="16" s="1"/>
  <c r="C368" i="16"/>
  <c r="B368" i="16"/>
  <c r="D367" i="16"/>
  <c r="E367" i="16" s="1"/>
  <c r="O367" i="16" s="1"/>
  <c r="C367" i="16"/>
  <c r="B367" i="16"/>
  <c r="D366" i="16"/>
  <c r="E366" i="16" s="1"/>
  <c r="C366" i="16"/>
  <c r="B366" i="16"/>
  <c r="E365" i="16"/>
  <c r="N365" i="16" s="1"/>
  <c r="D365" i="16"/>
  <c r="C365" i="16"/>
  <c r="B365" i="16"/>
  <c r="D364" i="16"/>
  <c r="E364" i="16" s="1"/>
  <c r="C364" i="16"/>
  <c r="B364" i="16"/>
  <c r="D363" i="16"/>
  <c r="E363" i="16" s="1"/>
  <c r="O363" i="16" s="1"/>
  <c r="C363" i="16"/>
  <c r="B363" i="16"/>
  <c r="D362" i="16"/>
  <c r="E362" i="16" s="1"/>
  <c r="C362" i="16"/>
  <c r="B362" i="16"/>
  <c r="D361" i="16"/>
  <c r="E361" i="16" s="1"/>
  <c r="C361" i="16"/>
  <c r="B361" i="16"/>
  <c r="D360" i="16"/>
  <c r="E360" i="16" s="1"/>
  <c r="C360" i="16"/>
  <c r="B360" i="16"/>
  <c r="D359" i="16"/>
  <c r="E359" i="16" s="1"/>
  <c r="O359" i="16" s="1"/>
  <c r="C359" i="16"/>
  <c r="B359" i="16"/>
  <c r="D358" i="16"/>
  <c r="E358" i="16" s="1"/>
  <c r="C358" i="16"/>
  <c r="B358" i="16"/>
  <c r="L358" i="16" s="1"/>
  <c r="D357" i="16"/>
  <c r="E357" i="16" s="1"/>
  <c r="C357" i="16"/>
  <c r="B357" i="16"/>
  <c r="J357" i="16" s="1"/>
  <c r="D356" i="16"/>
  <c r="E356" i="16" s="1"/>
  <c r="C356" i="16"/>
  <c r="B356" i="16"/>
  <c r="K356" i="16" s="1"/>
  <c r="D355" i="16"/>
  <c r="E355" i="16" s="1"/>
  <c r="O355" i="16" s="1"/>
  <c r="C355" i="16"/>
  <c r="B355" i="16"/>
  <c r="D354" i="16"/>
  <c r="E354" i="16" s="1"/>
  <c r="C354" i="16"/>
  <c r="B354" i="16"/>
  <c r="E353" i="16"/>
  <c r="N353" i="16" s="1"/>
  <c r="D353" i="16"/>
  <c r="C353" i="16"/>
  <c r="B353" i="16"/>
  <c r="J353" i="16" s="1"/>
  <c r="L352" i="16"/>
  <c r="D352" i="16"/>
  <c r="E352" i="16" s="1"/>
  <c r="C352" i="16"/>
  <c r="B352" i="16"/>
  <c r="K352" i="16" s="1"/>
  <c r="D351" i="16"/>
  <c r="E351" i="16" s="1"/>
  <c r="O351" i="16" s="1"/>
  <c r="C351" i="16"/>
  <c r="B351" i="16"/>
  <c r="J351" i="16" s="1"/>
  <c r="D350" i="16"/>
  <c r="E350" i="16" s="1"/>
  <c r="C350" i="16"/>
  <c r="B350" i="16"/>
  <c r="L350" i="16" s="1"/>
  <c r="D349" i="16"/>
  <c r="E349" i="16" s="1"/>
  <c r="C349" i="16"/>
  <c r="B349" i="16"/>
  <c r="J349" i="16" s="1"/>
  <c r="D348" i="16"/>
  <c r="E348" i="16" s="1"/>
  <c r="C348" i="16"/>
  <c r="B348" i="16"/>
  <c r="K348" i="16" s="1"/>
  <c r="D347" i="16"/>
  <c r="E347" i="16" s="1"/>
  <c r="O347" i="16" s="1"/>
  <c r="C347" i="16"/>
  <c r="B347" i="16"/>
  <c r="J347" i="16" s="1"/>
  <c r="D346" i="16"/>
  <c r="E346" i="16" s="1"/>
  <c r="C346" i="16"/>
  <c r="B346" i="16"/>
  <c r="L346" i="16" s="1"/>
  <c r="D345" i="16"/>
  <c r="E345" i="16" s="1"/>
  <c r="C345" i="16"/>
  <c r="B345" i="16"/>
  <c r="J345" i="16" s="1"/>
  <c r="D344" i="16"/>
  <c r="E344" i="16" s="1"/>
  <c r="C344" i="16"/>
  <c r="B344" i="16"/>
  <c r="D343" i="16"/>
  <c r="E343" i="16" s="1"/>
  <c r="O343" i="16" s="1"/>
  <c r="C343" i="16"/>
  <c r="B343" i="16"/>
  <c r="D342" i="16"/>
  <c r="E342" i="16" s="1"/>
  <c r="C342" i="16"/>
  <c r="B342" i="16"/>
  <c r="L342" i="16" s="1"/>
  <c r="D341" i="16"/>
  <c r="E341" i="16" s="1"/>
  <c r="C341" i="16"/>
  <c r="B341" i="16"/>
  <c r="J341" i="16" s="1"/>
  <c r="D340" i="16"/>
  <c r="E340" i="16" s="1"/>
  <c r="C340" i="16"/>
  <c r="B340" i="16"/>
  <c r="K340" i="16" s="1"/>
  <c r="K339" i="16"/>
  <c r="D339" i="16"/>
  <c r="C339" i="16"/>
  <c r="E339" i="16" s="1"/>
  <c r="B339" i="16"/>
  <c r="J339" i="16" s="1"/>
  <c r="L338" i="16"/>
  <c r="D338" i="16"/>
  <c r="C338" i="16"/>
  <c r="B338" i="16"/>
  <c r="K338" i="16" s="1"/>
  <c r="D337" i="16"/>
  <c r="E337" i="16" s="1"/>
  <c r="C337" i="16"/>
  <c r="B337" i="16"/>
  <c r="J337" i="16" s="1"/>
  <c r="D336" i="16"/>
  <c r="C336" i="16"/>
  <c r="B336" i="16"/>
  <c r="D335" i="16"/>
  <c r="C335" i="16"/>
  <c r="B335" i="16"/>
  <c r="J335" i="16" s="1"/>
  <c r="D334" i="16"/>
  <c r="C334" i="16"/>
  <c r="B334" i="16"/>
  <c r="D333" i="16"/>
  <c r="E333" i="16" s="1"/>
  <c r="C333" i="16"/>
  <c r="B333" i="16"/>
  <c r="J333" i="16" s="1"/>
  <c r="D332" i="16"/>
  <c r="C332" i="16"/>
  <c r="B332" i="16"/>
  <c r="D331" i="16"/>
  <c r="C331" i="16"/>
  <c r="B331" i="16"/>
  <c r="J331" i="16" s="1"/>
  <c r="D330" i="16"/>
  <c r="C330" i="16"/>
  <c r="B330" i="16"/>
  <c r="K330" i="16" s="1"/>
  <c r="E329" i="16"/>
  <c r="D329" i="16"/>
  <c r="C329" i="16"/>
  <c r="B329" i="16"/>
  <c r="J329" i="16" s="1"/>
  <c r="D328" i="16"/>
  <c r="E328" i="16" s="1"/>
  <c r="C328" i="16"/>
  <c r="B328" i="16"/>
  <c r="D327" i="16"/>
  <c r="C327" i="16"/>
  <c r="B327" i="16"/>
  <c r="J327" i="16" s="1"/>
  <c r="D326" i="16"/>
  <c r="C326" i="16"/>
  <c r="B326" i="16"/>
  <c r="K326" i="16" s="1"/>
  <c r="D325" i="16"/>
  <c r="E325" i="16" s="1"/>
  <c r="C325" i="16"/>
  <c r="B325" i="16"/>
  <c r="D324" i="16"/>
  <c r="C324" i="16"/>
  <c r="B324" i="16"/>
  <c r="K323" i="16"/>
  <c r="D323" i="16"/>
  <c r="C323" i="16"/>
  <c r="E323" i="16" s="1"/>
  <c r="O323" i="16" s="1"/>
  <c r="B323" i="16"/>
  <c r="J323" i="16" s="1"/>
  <c r="L322" i="16"/>
  <c r="D322" i="16"/>
  <c r="C322" i="16"/>
  <c r="B322" i="16"/>
  <c r="K322" i="16" s="1"/>
  <c r="D321" i="16"/>
  <c r="C321" i="16"/>
  <c r="E321" i="16" s="1"/>
  <c r="M321" i="16" s="1"/>
  <c r="B321" i="16"/>
  <c r="J321" i="16" s="1"/>
  <c r="D320" i="16"/>
  <c r="C320" i="16"/>
  <c r="B320" i="16"/>
  <c r="D319" i="16"/>
  <c r="C319" i="16"/>
  <c r="B319" i="16"/>
  <c r="J319" i="16" s="1"/>
  <c r="D318" i="16"/>
  <c r="C318" i="16"/>
  <c r="B318" i="16"/>
  <c r="K318" i="16" s="1"/>
  <c r="D317" i="16"/>
  <c r="E317" i="16" s="1"/>
  <c r="M317" i="16" s="1"/>
  <c r="C317" i="16"/>
  <c r="B317" i="16"/>
  <c r="J317" i="16" s="1"/>
  <c r="D316" i="16"/>
  <c r="C316" i="16"/>
  <c r="B316" i="16"/>
  <c r="D315" i="16"/>
  <c r="C315" i="16"/>
  <c r="B315" i="16"/>
  <c r="D314" i="16"/>
  <c r="C314" i="16"/>
  <c r="B314" i="16"/>
  <c r="D313" i="16"/>
  <c r="E313" i="16" s="1"/>
  <c r="C313" i="16"/>
  <c r="B313" i="16"/>
  <c r="D312" i="16"/>
  <c r="C312" i="16"/>
  <c r="B312" i="16"/>
  <c r="D311" i="16"/>
  <c r="C311" i="16"/>
  <c r="B311" i="16"/>
  <c r="D310" i="16"/>
  <c r="C310" i="16"/>
  <c r="B310" i="16"/>
  <c r="D309" i="16"/>
  <c r="C309" i="16"/>
  <c r="B309" i="16"/>
  <c r="D308" i="16"/>
  <c r="C308" i="16"/>
  <c r="B308" i="16"/>
  <c r="K307" i="16"/>
  <c r="D307" i="16"/>
  <c r="C307" i="16"/>
  <c r="E307" i="16" s="1"/>
  <c r="O307" i="16" s="1"/>
  <c r="B307" i="16"/>
  <c r="J307" i="16" s="1"/>
  <c r="D306" i="16"/>
  <c r="E306" i="16" s="1"/>
  <c r="C306" i="16"/>
  <c r="B306" i="16"/>
  <c r="D305" i="16"/>
  <c r="C305" i="16"/>
  <c r="B305" i="16"/>
  <c r="D304" i="16"/>
  <c r="C304" i="16"/>
  <c r="B304" i="16"/>
  <c r="D303" i="16"/>
  <c r="C303" i="16"/>
  <c r="B303" i="16"/>
  <c r="D302" i="16"/>
  <c r="C302" i="16"/>
  <c r="B302" i="16"/>
  <c r="D301" i="16"/>
  <c r="E301" i="16" s="1"/>
  <c r="C301" i="16"/>
  <c r="B301" i="16"/>
  <c r="D300" i="16"/>
  <c r="C300" i="16"/>
  <c r="B300" i="16"/>
  <c r="D299" i="16"/>
  <c r="C299" i="16"/>
  <c r="B299" i="16"/>
  <c r="J299" i="16" s="1"/>
  <c r="D298" i="16"/>
  <c r="C298" i="16"/>
  <c r="B298" i="16"/>
  <c r="E297" i="16"/>
  <c r="D297" i="16"/>
  <c r="C297" i="16"/>
  <c r="B297" i="16"/>
  <c r="D296" i="16"/>
  <c r="E296" i="16" s="1"/>
  <c r="C296" i="16"/>
  <c r="B296" i="16"/>
  <c r="D295" i="16"/>
  <c r="C295" i="16"/>
  <c r="E295" i="16" s="1"/>
  <c r="B295" i="16"/>
  <c r="L294" i="16"/>
  <c r="D294" i="16"/>
  <c r="C294" i="16"/>
  <c r="B294" i="16"/>
  <c r="K294" i="16" s="1"/>
  <c r="D293" i="16"/>
  <c r="C293" i="16"/>
  <c r="E293" i="16" s="1"/>
  <c r="M293" i="16" s="1"/>
  <c r="P293" i="16" s="1"/>
  <c r="B293" i="16"/>
  <c r="J293" i="16" s="1"/>
  <c r="D292" i="16"/>
  <c r="C292" i="16"/>
  <c r="B292" i="16"/>
  <c r="D291" i="16"/>
  <c r="C291" i="16"/>
  <c r="B291" i="16"/>
  <c r="J291" i="16" s="1"/>
  <c r="D290" i="16"/>
  <c r="E290" i="16" s="1"/>
  <c r="C290" i="16"/>
  <c r="B290" i="16"/>
  <c r="K290" i="16" s="1"/>
  <c r="D289" i="16"/>
  <c r="C289" i="16"/>
  <c r="B289" i="16"/>
  <c r="J289" i="16" s="1"/>
  <c r="D288" i="16"/>
  <c r="E288" i="16" s="1"/>
  <c r="N288" i="16" s="1"/>
  <c r="C288" i="16"/>
  <c r="B288" i="16"/>
  <c r="D287" i="16"/>
  <c r="C287" i="16"/>
  <c r="B287" i="16"/>
  <c r="J287" i="16" s="1"/>
  <c r="D286" i="16"/>
  <c r="C286" i="16"/>
  <c r="B286" i="16"/>
  <c r="D285" i="16"/>
  <c r="E285" i="16" s="1"/>
  <c r="C285" i="16"/>
  <c r="B285" i="16"/>
  <c r="D284" i="16"/>
  <c r="C284" i="16"/>
  <c r="B284" i="16"/>
  <c r="D283" i="16"/>
  <c r="C283" i="16"/>
  <c r="B283" i="16"/>
  <c r="D282" i="16"/>
  <c r="C282" i="16"/>
  <c r="B282" i="16"/>
  <c r="E281" i="16"/>
  <c r="D281" i="16"/>
  <c r="C281" i="16"/>
  <c r="B281" i="16"/>
  <c r="D280" i="16"/>
  <c r="E280" i="16" s="1"/>
  <c r="C280" i="16"/>
  <c r="B280" i="16"/>
  <c r="D279" i="16"/>
  <c r="C279" i="16"/>
  <c r="E279" i="16" s="1"/>
  <c r="B279" i="16"/>
  <c r="D278" i="16"/>
  <c r="E278" i="16" s="1"/>
  <c r="C278" i="16"/>
  <c r="B278" i="16"/>
  <c r="D277" i="16"/>
  <c r="C277" i="16"/>
  <c r="B277" i="16"/>
  <c r="D276" i="16"/>
  <c r="C276" i="16"/>
  <c r="B276" i="16"/>
  <c r="D275" i="16"/>
  <c r="C275" i="16"/>
  <c r="B275" i="16"/>
  <c r="D274" i="16"/>
  <c r="C274" i="16"/>
  <c r="B274" i="16"/>
  <c r="D273" i="16"/>
  <c r="C273" i="16"/>
  <c r="E273" i="16" s="1"/>
  <c r="B273" i="16"/>
  <c r="D272" i="16"/>
  <c r="E272" i="16" s="1"/>
  <c r="C272" i="16"/>
  <c r="B272" i="16"/>
  <c r="D271" i="16"/>
  <c r="C271" i="16"/>
  <c r="E271" i="16" s="1"/>
  <c r="B271" i="16"/>
  <c r="L270" i="16"/>
  <c r="D270" i="16"/>
  <c r="C270" i="16"/>
  <c r="B270" i="16"/>
  <c r="K270" i="16" s="1"/>
  <c r="K269" i="16"/>
  <c r="D269" i="16"/>
  <c r="C269" i="16"/>
  <c r="B269" i="16"/>
  <c r="J269" i="16" s="1"/>
  <c r="D268" i="16"/>
  <c r="C268" i="16"/>
  <c r="B268" i="16"/>
  <c r="D267" i="16"/>
  <c r="C267" i="16"/>
  <c r="B267" i="16"/>
  <c r="L267" i="16" s="1"/>
  <c r="D266" i="16"/>
  <c r="C266" i="16"/>
  <c r="B266" i="16"/>
  <c r="E265" i="16"/>
  <c r="D265" i="16"/>
  <c r="C265" i="16"/>
  <c r="B265" i="16"/>
  <c r="D264" i="16"/>
  <c r="E264" i="16" s="1"/>
  <c r="C264" i="16"/>
  <c r="B264" i="16"/>
  <c r="D263" i="16"/>
  <c r="C263" i="16"/>
  <c r="E263" i="16" s="1"/>
  <c r="B263" i="16"/>
  <c r="L262" i="16"/>
  <c r="D262" i="16"/>
  <c r="C262" i="16"/>
  <c r="B262" i="16"/>
  <c r="K262" i="16" s="1"/>
  <c r="D261" i="16"/>
  <c r="E261" i="16" s="1"/>
  <c r="M261" i="16" s="1"/>
  <c r="C261" i="16"/>
  <c r="B261" i="16"/>
  <c r="D260" i="16"/>
  <c r="C260" i="16"/>
  <c r="B260" i="16"/>
  <c r="D259" i="16"/>
  <c r="C259" i="16"/>
  <c r="B259" i="16"/>
  <c r="J259" i="16" s="1"/>
  <c r="D258" i="16"/>
  <c r="C258" i="16"/>
  <c r="B258" i="16"/>
  <c r="D257" i="16"/>
  <c r="C257" i="16"/>
  <c r="B257" i="16"/>
  <c r="D256" i="16"/>
  <c r="C256" i="16"/>
  <c r="B256" i="16"/>
  <c r="D255" i="16"/>
  <c r="C255" i="16"/>
  <c r="B255" i="16"/>
  <c r="D254" i="16"/>
  <c r="C254" i="16"/>
  <c r="B254" i="16"/>
  <c r="D253" i="16"/>
  <c r="E253" i="16" s="1"/>
  <c r="C253" i="16"/>
  <c r="B253" i="16"/>
  <c r="D252" i="16"/>
  <c r="C252" i="16"/>
  <c r="B252" i="16"/>
  <c r="D251" i="16"/>
  <c r="C251" i="16"/>
  <c r="B251" i="16"/>
  <c r="D250" i="16"/>
  <c r="C250" i="16"/>
  <c r="B250" i="16"/>
  <c r="D249" i="16"/>
  <c r="C249" i="16"/>
  <c r="B249" i="16"/>
  <c r="D248" i="16"/>
  <c r="C248" i="16"/>
  <c r="B248" i="16"/>
  <c r="D247" i="16"/>
  <c r="C247" i="16"/>
  <c r="B247" i="16"/>
  <c r="D246" i="16"/>
  <c r="C246" i="16"/>
  <c r="B246" i="16"/>
  <c r="D245" i="16"/>
  <c r="E245" i="16" s="1"/>
  <c r="C245" i="16"/>
  <c r="B245" i="16"/>
  <c r="D244" i="16"/>
  <c r="C244" i="16"/>
  <c r="B244" i="16"/>
  <c r="D243" i="16"/>
  <c r="C243" i="16"/>
  <c r="B243" i="16"/>
  <c r="D242" i="16"/>
  <c r="C242" i="16"/>
  <c r="B242" i="16"/>
  <c r="D241" i="16"/>
  <c r="C241" i="16"/>
  <c r="B241" i="16"/>
  <c r="D240" i="16"/>
  <c r="C240" i="16"/>
  <c r="B240" i="16"/>
  <c r="D239" i="16"/>
  <c r="C239" i="16"/>
  <c r="B239" i="16"/>
  <c r="D238" i="16"/>
  <c r="C238" i="16"/>
  <c r="B238" i="16"/>
  <c r="D237" i="16"/>
  <c r="C237" i="16"/>
  <c r="B237" i="16"/>
  <c r="J237" i="16" s="1"/>
  <c r="D236" i="16"/>
  <c r="C236" i="16"/>
  <c r="B236" i="16"/>
  <c r="K235" i="16"/>
  <c r="D235" i="16"/>
  <c r="C235" i="16"/>
  <c r="E235" i="16" s="1"/>
  <c r="B235" i="16"/>
  <c r="J235" i="16" s="1"/>
  <c r="L234" i="16"/>
  <c r="D234" i="16"/>
  <c r="C234" i="16"/>
  <c r="B234" i="16"/>
  <c r="K234" i="16" s="1"/>
  <c r="D233" i="16"/>
  <c r="E233" i="16" s="1"/>
  <c r="C233" i="16"/>
  <c r="B233" i="16"/>
  <c r="J233" i="16" s="1"/>
  <c r="D232" i="16"/>
  <c r="C232" i="16"/>
  <c r="B232" i="16"/>
  <c r="D231" i="16"/>
  <c r="C231" i="16"/>
  <c r="B231" i="16"/>
  <c r="J231" i="16" s="1"/>
  <c r="D230" i="16"/>
  <c r="C230" i="16"/>
  <c r="B230" i="16"/>
  <c r="D229" i="16"/>
  <c r="E229" i="16" s="1"/>
  <c r="C229" i="16"/>
  <c r="B229" i="16"/>
  <c r="J229" i="16" s="1"/>
  <c r="D228" i="16"/>
  <c r="C228" i="16"/>
  <c r="B228" i="16"/>
  <c r="D227" i="16"/>
  <c r="C227" i="16"/>
  <c r="B227" i="16"/>
  <c r="J227" i="16" s="1"/>
  <c r="D226" i="16"/>
  <c r="C226" i="16"/>
  <c r="B226" i="16"/>
  <c r="K226" i="16" s="1"/>
  <c r="D225" i="16"/>
  <c r="C225" i="16"/>
  <c r="B225" i="16"/>
  <c r="J225" i="16" s="1"/>
  <c r="D224" i="16"/>
  <c r="C224" i="16"/>
  <c r="B224" i="16"/>
  <c r="D223" i="16"/>
  <c r="C223" i="16"/>
  <c r="B223" i="16"/>
  <c r="D222" i="16"/>
  <c r="C222" i="16"/>
  <c r="B222" i="16"/>
  <c r="D221" i="16"/>
  <c r="E221" i="16" s="1"/>
  <c r="C221" i="16"/>
  <c r="B221" i="16"/>
  <c r="D220" i="16"/>
  <c r="C220" i="16"/>
  <c r="B220" i="16"/>
  <c r="D219" i="16"/>
  <c r="C219" i="16"/>
  <c r="B219" i="16"/>
  <c r="D218" i="16"/>
  <c r="C218" i="16"/>
  <c r="B218" i="16"/>
  <c r="D217" i="16"/>
  <c r="E217" i="16" s="1"/>
  <c r="M217" i="16" s="1"/>
  <c r="P217" i="16" s="1"/>
  <c r="C217" i="16"/>
  <c r="B217" i="16"/>
  <c r="J217" i="16" s="1"/>
  <c r="D216" i="16"/>
  <c r="C216" i="16"/>
  <c r="B216" i="16"/>
  <c r="K215" i="16"/>
  <c r="D215" i="16"/>
  <c r="C215" i="16"/>
  <c r="E215" i="16" s="1"/>
  <c r="O215" i="16" s="1"/>
  <c r="B215" i="16"/>
  <c r="J215" i="16" s="1"/>
  <c r="L214" i="16"/>
  <c r="D214" i="16"/>
  <c r="C214" i="16"/>
  <c r="B214" i="16"/>
  <c r="K214" i="16" s="1"/>
  <c r="D213" i="16"/>
  <c r="E213" i="16" s="1"/>
  <c r="M213" i="16" s="1"/>
  <c r="C213" i="16"/>
  <c r="B213" i="16"/>
  <c r="J213" i="16" s="1"/>
  <c r="D212" i="16"/>
  <c r="C212" i="16"/>
  <c r="B212" i="16"/>
  <c r="K211" i="16"/>
  <c r="D211" i="16"/>
  <c r="C211" i="16"/>
  <c r="E211" i="16" s="1"/>
  <c r="O211" i="16" s="1"/>
  <c r="B211" i="16"/>
  <c r="J211" i="16" s="1"/>
  <c r="L210" i="16"/>
  <c r="D210" i="16"/>
  <c r="C210" i="16"/>
  <c r="B210" i="16"/>
  <c r="K210" i="16" s="1"/>
  <c r="D209" i="16"/>
  <c r="C209" i="16"/>
  <c r="B209" i="16"/>
  <c r="D208" i="16"/>
  <c r="C208" i="16"/>
  <c r="B208" i="16"/>
  <c r="D207" i="16"/>
  <c r="C207" i="16"/>
  <c r="B207" i="16"/>
  <c r="D206" i="16"/>
  <c r="C206" i="16"/>
  <c r="B206" i="16"/>
  <c r="D205" i="16"/>
  <c r="E205" i="16" s="1"/>
  <c r="C205" i="16"/>
  <c r="B205" i="16"/>
  <c r="D204" i="16"/>
  <c r="C204" i="16"/>
  <c r="B204" i="16"/>
  <c r="D203" i="16"/>
  <c r="C203" i="16"/>
  <c r="B203" i="16"/>
  <c r="D202" i="16"/>
  <c r="C202" i="16"/>
  <c r="B202" i="16"/>
  <c r="E201" i="16"/>
  <c r="D201" i="16"/>
  <c r="C201" i="16"/>
  <c r="B201" i="16"/>
  <c r="D200" i="16"/>
  <c r="E200" i="16" s="1"/>
  <c r="C200" i="16"/>
  <c r="B200" i="16"/>
  <c r="D199" i="16"/>
  <c r="C199" i="16"/>
  <c r="B199" i="16"/>
  <c r="J199" i="16" s="1"/>
  <c r="D198" i="16"/>
  <c r="C198" i="16"/>
  <c r="B198" i="16"/>
  <c r="K198" i="16" s="1"/>
  <c r="D197" i="16"/>
  <c r="C197" i="16"/>
  <c r="B197" i="16"/>
  <c r="J197" i="16" s="1"/>
  <c r="D196" i="16"/>
  <c r="C196" i="16"/>
  <c r="B196" i="16"/>
  <c r="D195" i="16"/>
  <c r="C195" i="16"/>
  <c r="B195" i="16"/>
  <c r="J195" i="16" s="1"/>
  <c r="D194" i="16"/>
  <c r="E194" i="16" s="1"/>
  <c r="C194" i="16"/>
  <c r="B194" i="16"/>
  <c r="K194" i="16" s="1"/>
  <c r="D193" i="16"/>
  <c r="C193" i="16"/>
  <c r="E193" i="16" s="1"/>
  <c r="B193" i="16"/>
  <c r="J193" i="16" s="1"/>
  <c r="D192" i="16"/>
  <c r="E192" i="16" s="1"/>
  <c r="C192" i="16"/>
  <c r="B192" i="16"/>
  <c r="D191" i="16"/>
  <c r="C191" i="16"/>
  <c r="E191" i="16" s="1"/>
  <c r="B191" i="16"/>
  <c r="D190" i="16"/>
  <c r="E190" i="16" s="1"/>
  <c r="C190" i="16"/>
  <c r="B190" i="16"/>
  <c r="D189" i="16"/>
  <c r="C189" i="16"/>
  <c r="B189" i="16"/>
  <c r="D188" i="16"/>
  <c r="C188" i="16"/>
  <c r="B188" i="16"/>
  <c r="D187" i="16"/>
  <c r="C187" i="16"/>
  <c r="B187" i="16"/>
  <c r="J187" i="16" s="1"/>
  <c r="D186" i="16"/>
  <c r="C186" i="16"/>
  <c r="B186" i="16"/>
  <c r="K186" i="16" s="1"/>
  <c r="D185" i="16"/>
  <c r="C185" i="16"/>
  <c r="E185" i="16" s="1"/>
  <c r="B185" i="16"/>
  <c r="D184" i="16"/>
  <c r="E184" i="16" s="1"/>
  <c r="N184" i="16" s="1"/>
  <c r="C184" i="16"/>
  <c r="B184" i="16"/>
  <c r="D183" i="16"/>
  <c r="C183" i="16"/>
  <c r="B183" i="16"/>
  <c r="J183" i="16" s="1"/>
  <c r="D182" i="16"/>
  <c r="E182" i="16" s="1"/>
  <c r="C182" i="16"/>
  <c r="B182" i="16"/>
  <c r="K182" i="16" s="1"/>
  <c r="D181" i="16"/>
  <c r="C181" i="16"/>
  <c r="E181" i="16" s="1"/>
  <c r="M181" i="16" s="1"/>
  <c r="P181" i="16" s="1"/>
  <c r="B181" i="16"/>
  <c r="J181" i="16" s="1"/>
  <c r="D180" i="16"/>
  <c r="E180" i="16" s="1"/>
  <c r="N180" i="16" s="1"/>
  <c r="C180" i="16"/>
  <c r="B180" i="16"/>
  <c r="D179" i="16"/>
  <c r="C179" i="16"/>
  <c r="E179" i="16" s="1"/>
  <c r="B179" i="16"/>
  <c r="D178" i="16"/>
  <c r="E178" i="16" s="1"/>
  <c r="C178" i="16"/>
  <c r="B178" i="16"/>
  <c r="D177" i="16"/>
  <c r="C177" i="16"/>
  <c r="B177" i="16"/>
  <c r="D176" i="16"/>
  <c r="E176" i="16" s="1"/>
  <c r="N176" i="16" s="1"/>
  <c r="C176" i="16"/>
  <c r="B176" i="16"/>
  <c r="D175" i="16"/>
  <c r="C175" i="16"/>
  <c r="B175" i="16"/>
  <c r="J175" i="16" s="1"/>
  <c r="D174" i="16"/>
  <c r="E174" i="16" s="1"/>
  <c r="C174" i="16"/>
  <c r="B174" i="16"/>
  <c r="K174" i="16" s="1"/>
  <c r="D173" i="16"/>
  <c r="C173" i="16"/>
  <c r="B173" i="16"/>
  <c r="J173" i="16" s="1"/>
  <c r="D172" i="16"/>
  <c r="E172" i="16" s="1"/>
  <c r="N172" i="16" s="1"/>
  <c r="C172" i="16"/>
  <c r="B172" i="16"/>
  <c r="D171" i="16"/>
  <c r="C171" i="16"/>
  <c r="B171" i="16"/>
  <c r="J171" i="16" s="1"/>
  <c r="D170" i="16"/>
  <c r="C170" i="16"/>
  <c r="B170" i="16"/>
  <c r="K170" i="16" s="1"/>
  <c r="D169" i="16"/>
  <c r="C169" i="16"/>
  <c r="E169" i="16" s="1"/>
  <c r="M169" i="16" s="1"/>
  <c r="P169" i="16" s="1"/>
  <c r="B169" i="16"/>
  <c r="J169" i="16" s="1"/>
  <c r="D168" i="16"/>
  <c r="C168" i="16"/>
  <c r="B168" i="16"/>
  <c r="D167" i="16"/>
  <c r="C167" i="16"/>
  <c r="B167" i="16"/>
  <c r="D166" i="16"/>
  <c r="C166" i="16"/>
  <c r="B166" i="16"/>
  <c r="D165" i="16"/>
  <c r="C165" i="16"/>
  <c r="E165" i="16" s="1"/>
  <c r="M165" i="16" s="1"/>
  <c r="B165" i="16"/>
  <c r="J165" i="16" s="1"/>
  <c r="D164" i="16"/>
  <c r="C164" i="16"/>
  <c r="B164" i="16"/>
  <c r="D163" i="16"/>
  <c r="C163" i="16"/>
  <c r="B163" i="16"/>
  <c r="J163" i="16" s="1"/>
  <c r="D162" i="16"/>
  <c r="C162" i="16"/>
  <c r="B162" i="16"/>
  <c r="K162" i="16" s="1"/>
  <c r="D161" i="16"/>
  <c r="C161" i="16"/>
  <c r="B161" i="16"/>
  <c r="J161" i="16" s="1"/>
  <c r="D160" i="16"/>
  <c r="C160" i="16"/>
  <c r="B160" i="16"/>
  <c r="D159" i="16"/>
  <c r="C159" i="16"/>
  <c r="B159" i="16"/>
  <c r="J159" i="16" s="1"/>
  <c r="D158" i="16"/>
  <c r="C158" i="16"/>
  <c r="B158" i="16"/>
  <c r="K158" i="16" s="1"/>
  <c r="D157" i="16"/>
  <c r="C157" i="16"/>
  <c r="B157" i="16"/>
  <c r="J157" i="16" s="1"/>
  <c r="D156" i="16"/>
  <c r="C156" i="16"/>
  <c r="B156" i="16"/>
  <c r="D155" i="16"/>
  <c r="C155" i="16"/>
  <c r="B155" i="16"/>
  <c r="D154" i="16"/>
  <c r="C154" i="16"/>
  <c r="B154" i="16"/>
  <c r="D153" i="16"/>
  <c r="E153" i="16" s="1"/>
  <c r="C153" i="16"/>
  <c r="B153" i="16"/>
  <c r="D152" i="16"/>
  <c r="C152" i="16"/>
  <c r="B152" i="16"/>
  <c r="D151" i="16"/>
  <c r="C151" i="16"/>
  <c r="B151" i="16"/>
  <c r="D150" i="16"/>
  <c r="C150" i="16"/>
  <c r="B150" i="16"/>
  <c r="D149" i="16"/>
  <c r="E149" i="16" s="1"/>
  <c r="C149" i="16"/>
  <c r="B149" i="16"/>
  <c r="D148" i="16"/>
  <c r="C148" i="16"/>
  <c r="B148" i="16"/>
  <c r="D147" i="16"/>
  <c r="C147" i="16"/>
  <c r="B147" i="16"/>
  <c r="J147" i="16" s="1"/>
  <c r="D146" i="16"/>
  <c r="C146" i="16"/>
  <c r="B146" i="16"/>
  <c r="K146" i="16" s="1"/>
  <c r="D145" i="16"/>
  <c r="E145" i="16" s="1"/>
  <c r="M145" i="16" s="1"/>
  <c r="P145" i="16" s="1"/>
  <c r="C145" i="16"/>
  <c r="B145" i="16"/>
  <c r="J145" i="16" s="1"/>
  <c r="D144" i="16"/>
  <c r="C144" i="16"/>
  <c r="B144" i="16"/>
  <c r="D143" i="16"/>
  <c r="C143" i="16"/>
  <c r="B143" i="16"/>
  <c r="D142" i="16"/>
  <c r="C142" i="16"/>
  <c r="B142" i="16"/>
  <c r="E141" i="16"/>
  <c r="D141" i="16"/>
  <c r="C141" i="16"/>
  <c r="B141" i="16"/>
  <c r="D140" i="16"/>
  <c r="E140" i="16" s="1"/>
  <c r="C140" i="16"/>
  <c r="B140" i="16"/>
  <c r="D139" i="16"/>
  <c r="C139" i="16"/>
  <c r="E139" i="16" s="1"/>
  <c r="B139" i="16"/>
  <c r="D138" i="16"/>
  <c r="C138" i="16"/>
  <c r="B138" i="16"/>
  <c r="D137" i="16"/>
  <c r="E137" i="16" s="1"/>
  <c r="C137" i="16"/>
  <c r="B137" i="16"/>
  <c r="D136" i="16"/>
  <c r="C136" i="16"/>
  <c r="B136" i="16"/>
  <c r="D135" i="16"/>
  <c r="C135" i="16"/>
  <c r="B135" i="16"/>
  <c r="J135" i="16" s="1"/>
  <c r="D134" i="16"/>
  <c r="C134" i="16"/>
  <c r="B134" i="16"/>
  <c r="K134" i="16" s="1"/>
  <c r="D133" i="16"/>
  <c r="C133" i="16"/>
  <c r="E133" i="16" s="1"/>
  <c r="M133" i="16" s="1"/>
  <c r="B133" i="16"/>
  <c r="J133" i="16" s="1"/>
  <c r="D132" i="16"/>
  <c r="E132" i="16" s="1"/>
  <c r="C132" i="16"/>
  <c r="B132" i="16"/>
  <c r="D131" i="16"/>
  <c r="C131" i="16"/>
  <c r="E131" i="16" s="1"/>
  <c r="B131" i="16"/>
  <c r="D130" i="16"/>
  <c r="E130" i="16" s="1"/>
  <c r="C130" i="16"/>
  <c r="B130" i="16"/>
  <c r="D129" i="16"/>
  <c r="C129" i="16"/>
  <c r="E129" i="16" s="1"/>
  <c r="M129" i="16" s="1"/>
  <c r="B129" i="16"/>
  <c r="J129" i="16" s="1"/>
  <c r="D128" i="16"/>
  <c r="E128" i="16" s="1"/>
  <c r="N128" i="16" s="1"/>
  <c r="C128" i="16"/>
  <c r="B128" i="16"/>
  <c r="D127" i="16"/>
  <c r="C127" i="16"/>
  <c r="B127" i="16"/>
  <c r="J127" i="16" s="1"/>
  <c r="D126" i="16"/>
  <c r="E126" i="16" s="1"/>
  <c r="C126" i="16"/>
  <c r="B126" i="16"/>
  <c r="K126" i="16" s="1"/>
  <c r="D125" i="16"/>
  <c r="E125" i="16" s="1"/>
  <c r="M125" i="16" s="1"/>
  <c r="C125" i="16"/>
  <c r="B125" i="16"/>
  <c r="J125" i="16" s="1"/>
  <c r="D124" i="16"/>
  <c r="C124" i="16"/>
  <c r="B124" i="16"/>
  <c r="D123" i="16"/>
  <c r="C123" i="16"/>
  <c r="B123" i="16"/>
  <c r="D122" i="16"/>
  <c r="C122" i="16"/>
  <c r="B122" i="16"/>
  <c r="D121" i="16"/>
  <c r="E121" i="16" s="1"/>
  <c r="C121" i="16"/>
  <c r="B121" i="16"/>
  <c r="D120" i="16"/>
  <c r="C120" i="16"/>
  <c r="B120" i="16"/>
  <c r="K119" i="16"/>
  <c r="D119" i="16"/>
  <c r="C119" i="16"/>
  <c r="E119" i="16" s="1"/>
  <c r="B119" i="16"/>
  <c r="J119" i="16" s="1"/>
  <c r="L118" i="16"/>
  <c r="D118" i="16"/>
  <c r="C118" i="16"/>
  <c r="B118" i="16"/>
  <c r="K118" i="16" s="1"/>
  <c r="D117" i="16"/>
  <c r="C117" i="16"/>
  <c r="E117" i="16" s="1"/>
  <c r="M117" i="16" s="1"/>
  <c r="P117" i="16" s="1"/>
  <c r="B117" i="16"/>
  <c r="J117" i="16" s="1"/>
  <c r="D116" i="16"/>
  <c r="C116" i="16"/>
  <c r="B116" i="16"/>
  <c r="D115" i="16"/>
  <c r="C115" i="16"/>
  <c r="B115" i="16"/>
  <c r="D114" i="16"/>
  <c r="C114" i="16"/>
  <c r="B114" i="16"/>
  <c r="D113" i="16"/>
  <c r="C113" i="16"/>
  <c r="E113" i="16" s="1"/>
  <c r="B113" i="16"/>
  <c r="D112" i="16"/>
  <c r="E112" i="16" s="1"/>
  <c r="N112" i="16" s="1"/>
  <c r="C112" i="16"/>
  <c r="B112" i="16"/>
  <c r="D111" i="16"/>
  <c r="C111" i="16"/>
  <c r="B111" i="16"/>
  <c r="J111" i="16" s="1"/>
  <c r="D110" i="16"/>
  <c r="E110" i="16" s="1"/>
  <c r="C110" i="16"/>
  <c r="B110" i="16"/>
  <c r="K110" i="16" s="1"/>
  <c r="D109" i="16"/>
  <c r="E109" i="16" s="1"/>
  <c r="M109" i="16" s="1"/>
  <c r="C109" i="16"/>
  <c r="B109" i="16"/>
  <c r="J109" i="16" s="1"/>
  <c r="D108" i="16"/>
  <c r="C108" i="16"/>
  <c r="B108" i="16"/>
  <c r="D107" i="16"/>
  <c r="C107" i="16"/>
  <c r="B107" i="16"/>
  <c r="J107" i="16" s="1"/>
  <c r="D106" i="16"/>
  <c r="C106" i="16"/>
  <c r="B106" i="16"/>
  <c r="K106" i="16" s="1"/>
  <c r="D105" i="16"/>
  <c r="C105" i="16"/>
  <c r="B105" i="16"/>
  <c r="J105" i="16" s="1"/>
  <c r="D104" i="16"/>
  <c r="C104" i="16"/>
  <c r="B104" i="16"/>
  <c r="D103" i="16"/>
  <c r="C103" i="16"/>
  <c r="B103" i="16"/>
  <c r="J103" i="16" s="1"/>
  <c r="D102" i="16"/>
  <c r="C102" i="16"/>
  <c r="B102" i="16"/>
  <c r="K102" i="16" s="1"/>
  <c r="E101" i="16"/>
  <c r="M101" i="16" s="1"/>
  <c r="D101" i="16"/>
  <c r="C101" i="16"/>
  <c r="B101" i="16"/>
  <c r="J101" i="16" s="1"/>
  <c r="D100" i="16"/>
  <c r="E100" i="16" s="1"/>
  <c r="N100" i="16" s="1"/>
  <c r="C100" i="16"/>
  <c r="B100" i="16"/>
  <c r="D99" i="16"/>
  <c r="C99" i="16"/>
  <c r="B99" i="16"/>
  <c r="J99" i="16" s="1"/>
  <c r="D98" i="16"/>
  <c r="E98" i="16" s="1"/>
  <c r="C98" i="16"/>
  <c r="B98" i="16"/>
  <c r="K98" i="16" s="1"/>
  <c r="D97" i="16"/>
  <c r="C97" i="16"/>
  <c r="E97" i="16" s="1"/>
  <c r="M97" i="16" s="1"/>
  <c r="P97" i="16" s="1"/>
  <c r="B97" i="16"/>
  <c r="J97" i="16" s="1"/>
  <c r="D96" i="16"/>
  <c r="E96" i="16" s="1"/>
  <c r="N96" i="16" s="1"/>
  <c r="C96" i="16"/>
  <c r="B96" i="16"/>
  <c r="D95" i="16"/>
  <c r="C95" i="16"/>
  <c r="B95" i="16"/>
  <c r="J95" i="16" s="1"/>
  <c r="D94" i="16"/>
  <c r="E94" i="16" s="1"/>
  <c r="C94" i="16"/>
  <c r="B94" i="16"/>
  <c r="K94" i="16" s="1"/>
  <c r="D93" i="16"/>
  <c r="E93" i="16" s="1"/>
  <c r="M93" i="16" s="1"/>
  <c r="C93" i="16"/>
  <c r="B93" i="16"/>
  <c r="J93" i="16" s="1"/>
  <c r="D92" i="16"/>
  <c r="C92" i="16"/>
  <c r="B92" i="16"/>
  <c r="D91" i="16"/>
  <c r="C91" i="16"/>
  <c r="B91" i="16"/>
  <c r="J91" i="16" s="1"/>
  <c r="D90" i="16"/>
  <c r="C90" i="16"/>
  <c r="B90" i="16"/>
  <c r="K90" i="16" s="1"/>
  <c r="D89" i="16"/>
  <c r="E89" i="16" s="1"/>
  <c r="C89" i="16"/>
  <c r="B89" i="16"/>
  <c r="D88" i="16"/>
  <c r="C88" i="16"/>
  <c r="B88" i="16"/>
  <c r="D87" i="16"/>
  <c r="C87" i="16"/>
  <c r="B87" i="16"/>
  <c r="J87" i="16" s="1"/>
  <c r="D86" i="16"/>
  <c r="C86" i="16"/>
  <c r="B86" i="16"/>
  <c r="D85" i="16"/>
  <c r="C85" i="16"/>
  <c r="B85" i="16"/>
  <c r="J85" i="16" s="1"/>
  <c r="D84" i="16"/>
  <c r="C84" i="16"/>
  <c r="B84" i="16"/>
  <c r="K83" i="16"/>
  <c r="D83" i="16"/>
  <c r="C83" i="16"/>
  <c r="E83" i="16" s="1"/>
  <c r="B83" i="16"/>
  <c r="J83" i="16" s="1"/>
  <c r="L82" i="16"/>
  <c r="D82" i="16"/>
  <c r="C82" i="16"/>
  <c r="B82" i="16"/>
  <c r="K82" i="16" s="1"/>
  <c r="D81" i="16"/>
  <c r="E81" i="16" s="1"/>
  <c r="C81" i="16"/>
  <c r="B81" i="16"/>
  <c r="J81" i="16" s="1"/>
  <c r="D80" i="16"/>
  <c r="C80" i="16"/>
  <c r="B80" i="16"/>
  <c r="D79" i="16"/>
  <c r="C79" i="16"/>
  <c r="B79" i="16"/>
  <c r="J79" i="16" s="1"/>
  <c r="D78" i="16"/>
  <c r="C78" i="16"/>
  <c r="B78" i="16"/>
  <c r="K78" i="16" s="1"/>
  <c r="E77" i="16"/>
  <c r="D77" i="16"/>
  <c r="C77" i="16"/>
  <c r="B77" i="16"/>
  <c r="J77" i="16" s="1"/>
  <c r="D76" i="16"/>
  <c r="E76" i="16" s="1"/>
  <c r="C76" i="16"/>
  <c r="B76" i="16"/>
  <c r="D75" i="16"/>
  <c r="C75" i="16"/>
  <c r="E75" i="16" s="1"/>
  <c r="B75" i="16"/>
  <c r="D74" i="16"/>
  <c r="E74" i="16" s="1"/>
  <c r="C74" i="16"/>
  <c r="B74" i="16"/>
  <c r="D73" i="16"/>
  <c r="C73" i="16"/>
  <c r="B73" i="16"/>
  <c r="D72" i="16"/>
  <c r="C72" i="16"/>
  <c r="B72" i="16"/>
  <c r="D71" i="16"/>
  <c r="C71" i="16"/>
  <c r="B71" i="16"/>
  <c r="D70" i="16"/>
  <c r="E70" i="16" s="1"/>
  <c r="C70" i="16"/>
  <c r="B70" i="16"/>
  <c r="D69" i="16"/>
  <c r="E69" i="16" s="1"/>
  <c r="M69" i="16" s="1"/>
  <c r="C69" i="16"/>
  <c r="B69" i="16"/>
  <c r="J69" i="16" s="1"/>
  <c r="D68" i="16"/>
  <c r="C68" i="16"/>
  <c r="B68" i="16"/>
  <c r="L67" i="16"/>
  <c r="D67" i="16"/>
  <c r="C67" i="16"/>
  <c r="B67" i="16"/>
  <c r="D66" i="16"/>
  <c r="E66" i="16" s="1"/>
  <c r="C66" i="16"/>
  <c r="B66" i="16"/>
  <c r="D65" i="16"/>
  <c r="C65" i="16"/>
  <c r="E65" i="16" s="1"/>
  <c r="M65" i="16" s="1"/>
  <c r="P65" i="16" s="1"/>
  <c r="B65" i="16"/>
  <c r="J65" i="16" s="1"/>
  <c r="D64" i="16"/>
  <c r="E64" i="16" s="1"/>
  <c r="N64" i="16" s="1"/>
  <c r="C64" i="16"/>
  <c r="B64" i="16"/>
  <c r="D63" i="16"/>
  <c r="C63" i="16"/>
  <c r="B63" i="16"/>
  <c r="L63" i="16" s="1"/>
  <c r="D62" i="16"/>
  <c r="E62" i="16" s="1"/>
  <c r="C62" i="16"/>
  <c r="B62" i="16"/>
  <c r="D61" i="16"/>
  <c r="E61" i="16" s="1"/>
  <c r="M61" i="16" s="1"/>
  <c r="P61" i="16" s="1"/>
  <c r="C61" i="16"/>
  <c r="B61" i="16"/>
  <c r="J61" i="16" s="1"/>
  <c r="D60" i="16"/>
  <c r="C60" i="16"/>
  <c r="B60" i="16"/>
  <c r="D59" i="16"/>
  <c r="C59" i="16"/>
  <c r="B59" i="16"/>
  <c r="D58" i="16"/>
  <c r="C58" i="16"/>
  <c r="B58" i="16"/>
  <c r="D57" i="16"/>
  <c r="E57" i="16" s="1"/>
  <c r="C57" i="16"/>
  <c r="B57" i="16"/>
  <c r="D56" i="16"/>
  <c r="C56" i="16"/>
  <c r="B56" i="16"/>
  <c r="D55" i="16"/>
  <c r="C55" i="16"/>
  <c r="B55" i="16"/>
  <c r="J55" i="16" s="1"/>
  <c r="D54" i="16"/>
  <c r="C54" i="16"/>
  <c r="B54" i="16"/>
  <c r="K54" i="16" s="1"/>
  <c r="D53" i="16"/>
  <c r="E53" i="16" s="1"/>
  <c r="M53" i="16" s="1"/>
  <c r="P53" i="16" s="1"/>
  <c r="C53" i="16"/>
  <c r="B53" i="16"/>
  <c r="J53" i="16" s="1"/>
  <c r="D52" i="16"/>
  <c r="C52" i="16"/>
  <c r="B52" i="16"/>
  <c r="D51" i="16"/>
  <c r="C51" i="16"/>
  <c r="B51" i="16"/>
  <c r="D50" i="16"/>
  <c r="C50" i="16"/>
  <c r="B50" i="16"/>
  <c r="D49" i="16"/>
  <c r="E49" i="16" s="1"/>
  <c r="C49" i="16"/>
  <c r="B49" i="16"/>
  <c r="D48" i="16"/>
  <c r="C48" i="16"/>
  <c r="B48" i="16"/>
  <c r="D47" i="16"/>
  <c r="C47" i="16"/>
  <c r="B47" i="16"/>
  <c r="D46" i="16"/>
  <c r="C46" i="16"/>
  <c r="B46" i="16"/>
  <c r="D45" i="16"/>
  <c r="E45" i="16" s="1"/>
  <c r="C45" i="16"/>
  <c r="B45" i="16"/>
  <c r="D44" i="16"/>
  <c r="C44" i="16"/>
  <c r="B44" i="16"/>
  <c r="D43" i="16"/>
  <c r="C43" i="16"/>
  <c r="B43" i="16"/>
  <c r="D42" i="16"/>
  <c r="C42" i="16"/>
  <c r="B42" i="16"/>
  <c r="D41" i="16"/>
  <c r="E41" i="16" s="1"/>
  <c r="C41" i="16"/>
  <c r="B41" i="16"/>
  <c r="D40" i="16"/>
  <c r="C40" i="16"/>
  <c r="B40" i="16"/>
  <c r="D39" i="16"/>
  <c r="C39" i="16"/>
  <c r="B39" i="16"/>
  <c r="D38" i="16"/>
  <c r="C38" i="16"/>
  <c r="B38" i="16"/>
  <c r="E37" i="16"/>
  <c r="D37" i="16"/>
  <c r="C37" i="16"/>
  <c r="B37" i="16"/>
  <c r="D36" i="16"/>
  <c r="E36" i="16" s="1"/>
  <c r="C36" i="16"/>
  <c r="B36" i="16"/>
  <c r="D35" i="16"/>
  <c r="C35" i="16"/>
  <c r="E35" i="16" s="1"/>
  <c r="B35" i="16"/>
  <c r="D34" i="16"/>
  <c r="C34" i="16"/>
  <c r="B34" i="16"/>
  <c r="D33" i="16"/>
  <c r="C33" i="16"/>
  <c r="B33" i="16"/>
  <c r="D32" i="16"/>
  <c r="C32" i="16"/>
  <c r="B32" i="16"/>
  <c r="D31" i="16"/>
  <c r="C31" i="16"/>
  <c r="B31" i="16"/>
  <c r="D30" i="16"/>
  <c r="C30" i="16"/>
  <c r="B30" i="16"/>
  <c r="D29" i="16"/>
  <c r="C29" i="16"/>
  <c r="B29" i="16"/>
  <c r="D28" i="16"/>
  <c r="C28" i="16"/>
  <c r="B28" i="16"/>
  <c r="D27" i="16"/>
  <c r="C27" i="16"/>
  <c r="E27" i="16" s="1"/>
  <c r="B27" i="16"/>
  <c r="D26" i="16"/>
  <c r="E26" i="16" s="1"/>
  <c r="C26" i="16"/>
  <c r="B26" i="16"/>
  <c r="D25" i="16"/>
  <c r="C25" i="16"/>
  <c r="B25" i="16"/>
  <c r="D24" i="16"/>
  <c r="C24" i="16"/>
  <c r="B24" i="16"/>
  <c r="D23" i="16"/>
  <c r="C23" i="16"/>
  <c r="E23" i="16" s="1"/>
  <c r="B23" i="16"/>
  <c r="D22" i="16"/>
  <c r="C22" i="16"/>
  <c r="B22" i="16"/>
  <c r="D21" i="16"/>
  <c r="E21" i="16" s="1"/>
  <c r="C21" i="16"/>
  <c r="B21" i="16"/>
  <c r="D20" i="16"/>
  <c r="C20" i="16"/>
  <c r="B20" i="16"/>
  <c r="D19" i="16"/>
  <c r="C19" i="16"/>
  <c r="B19" i="16"/>
  <c r="D18" i="16"/>
  <c r="C18" i="16"/>
  <c r="B18" i="16"/>
  <c r="D17" i="16"/>
  <c r="E17" i="16" s="1"/>
  <c r="C17" i="16"/>
  <c r="B17" i="16"/>
  <c r="D16" i="16"/>
  <c r="C16" i="16"/>
  <c r="B16" i="16"/>
  <c r="D15" i="16"/>
  <c r="C15" i="16"/>
  <c r="B15" i="16"/>
  <c r="D14" i="16"/>
  <c r="C14" i="16"/>
  <c r="B14" i="16"/>
  <c r="D13" i="16"/>
  <c r="E13" i="16" s="1"/>
  <c r="C13" i="16"/>
  <c r="B13" i="16"/>
  <c r="J13" i="16" s="1"/>
  <c r="D12" i="16"/>
  <c r="C12" i="16"/>
  <c r="B12" i="16"/>
  <c r="K11" i="16"/>
  <c r="D11" i="16"/>
  <c r="C11" i="16"/>
  <c r="B11" i="16"/>
  <c r="J11" i="16" s="1"/>
  <c r="L10" i="16"/>
  <c r="D10" i="16"/>
  <c r="C10" i="16"/>
  <c r="B10" i="16"/>
  <c r="K10" i="16" s="1"/>
  <c r="E9" i="16"/>
  <c r="D9" i="16"/>
  <c r="C9" i="16"/>
  <c r="B9" i="16"/>
  <c r="J9" i="16" s="1"/>
  <c r="D8" i="16"/>
  <c r="E8" i="16" s="1"/>
  <c r="C8" i="16"/>
  <c r="B8" i="16"/>
  <c r="D7" i="16"/>
  <c r="C7" i="16"/>
  <c r="E7" i="16" s="1"/>
  <c r="B7" i="16"/>
  <c r="D6" i="16"/>
  <c r="C6" i="16"/>
  <c r="B6" i="16"/>
  <c r="D5" i="16"/>
  <c r="C5" i="16"/>
  <c r="B5" i="16"/>
  <c r="D4" i="16"/>
  <c r="C4" i="16"/>
  <c r="B4" i="16"/>
  <c r="D3" i="16"/>
  <c r="C3" i="16"/>
  <c r="B3" i="16"/>
  <c r="D2" i="16"/>
  <c r="C2" i="16"/>
  <c r="B2" i="16"/>
  <c r="P501" i="14"/>
  <c r="Q501" i="14" s="1"/>
  <c r="O501" i="14"/>
  <c r="F501" i="14"/>
  <c r="E501" i="14"/>
  <c r="J501" i="14" s="1"/>
  <c r="P500" i="14"/>
  <c r="O500" i="14"/>
  <c r="H500" i="14"/>
  <c r="F500" i="14"/>
  <c r="E500" i="14"/>
  <c r="P499" i="14"/>
  <c r="R499" i="14" s="1"/>
  <c r="O499" i="14"/>
  <c r="F499" i="14"/>
  <c r="E499" i="14"/>
  <c r="P498" i="14"/>
  <c r="O498" i="14"/>
  <c r="F498" i="14"/>
  <c r="E498" i="14"/>
  <c r="P497" i="14"/>
  <c r="Q497" i="14" s="1"/>
  <c r="O497" i="14"/>
  <c r="H497" i="14"/>
  <c r="F497" i="14"/>
  <c r="E497" i="14"/>
  <c r="J497" i="14" s="1"/>
  <c r="P496" i="14"/>
  <c r="O496" i="14"/>
  <c r="F496" i="14"/>
  <c r="E496" i="14"/>
  <c r="G496" i="14" s="1"/>
  <c r="P495" i="14"/>
  <c r="Q495" i="14" s="1"/>
  <c r="O495" i="14"/>
  <c r="F495" i="14"/>
  <c r="E495" i="14"/>
  <c r="P494" i="14"/>
  <c r="O494" i="14"/>
  <c r="F494" i="14"/>
  <c r="E494" i="14"/>
  <c r="G494" i="14" s="1"/>
  <c r="P493" i="14"/>
  <c r="R493" i="14" s="1"/>
  <c r="O493" i="14"/>
  <c r="J493" i="14"/>
  <c r="F493" i="14"/>
  <c r="E493" i="14"/>
  <c r="P492" i="14"/>
  <c r="H492" i="14" s="1"/>
  <c r="O492" i="14"/>
  <c r="F492" i="14"/>
  <c r="E492" i="14"/>
  <c r="G492" i="14" s="1"/>
  <c r="R491" i="14"/>
  <c r="P491" i="14"/>
  <c r="O491" i="14"/>
  <c r="F491" i="14"/>
  <c r="E491" i="14"/>
  <c r="P490" i="14"/>
  <c r="O490" i="14"/>
  <c r="F490" i="14"/>
  <c r="E490" i="14"/>
  <c r="G490" i="14" s="1"/>
  <c r="P489" i="14"/>
  <c r="Q489" i="14" s="1"/>
  <c r="O489" i="14"/>
  <c r="H489" i="14"/>
  <c r="F489" i="14"/>
  <c r="E489" i="14"/>
  <c r="P488" i="14"/>
  <c r="O488" i="14"/>
  <c r="F488" i="14"/>
  <c r="E488" i="14"/>
  <c r="P487" i="14"/>
  <c r="Q487" i="14" s="1"/>
  <c r="O487" i="14"/>
  <c r="H487" i="14"/>
  <c r="F487" i="14"/>
  <c r="E487" i="14"/>
  <c r="J487" i="14" s="1"/>
  <c r="P486" i="14"/>
  <c r="O486" i="14"/>
  <c r="F486" i="14"/>
  <c r="E486" i="14"/>
  <c r="G486" i="14" s="1"/>
  <c r="R485" i="14"/>
  <c r="P485" i="14"/>
  <c r="O485" i="14"/>
  <c r="J485" i="14"/>
  <c r="F485" i="14"/>
  <c r="E485" i="14"/>
  <c r="P484" i="14"/>
  <c r="O484" i="14"/>
  <c r="H484" i="14"/>
  <c r="F484" i="14"/>
  <c r="E484" i="14"/>
  <c r="G484" i="14" s="1"/>
  <c r="P483" i="14"/>
  <c r="Q483" i="14" s="1"/>
  <c r="O483" i="14"/>
  <c r="F483" i="14"/>
  <c r="E483" i="14"/>
  <c r="P482" i="14"/>
  <c r="O482" i="14"/>
  <c r="F482" i="14"/>
  <c r="H482" i="14" s="1"/>
  <c r="E482" i="14"/>
  <c r="P481" i="14"/>
  <c r="Q481" i="14" s="1"/>
  <c r="O481" i="14"/>
  <c r="J481" i="14"/>
  <c r="H481" i="14"/>
  <c r="F481" i="14"/>
  <c r="E481" i="14"/>
  <c r="P480" i="14"/>
  <c r="H480" i="14" s="1"/>
  <c r="O480" i="14"/>
  <c r="F480" i="14"/>
  <c r="E480" i="14"/>
  <c r="G480" i="14" s="1"/>
  <c r="R479" i="14"/>
  <c r="P479" i="14"/>
  <c r="O479" i="14"/>
  <c r="F479" i="14"/>
  <c r="E479" i="14"/>
  <c r="P478" i="14"/>
  <c r="O478" i="14"/>
  <c r="F478" i="14"/>
  <c r="E478" i="14"/>
  <c r="P477" i="14"/>
  <c r="Q477" i="14" s="1"/>
  <c r="O477" i="14"/>
  <c r="J477" i="14"/>
  <c r="H477" i="14"/>
  <c r="F477" i="14"/>
  <c r="E477" i="14"/>
  <c r="P476" i="14"/>
  <c r="O476" i="14"/>
  <c r="F476" i="14"/>
  <c r="E476" i="14"/>
  <c r="G476" i="14" s="1"/>
  <c r="P475" i="14"/>
  <c r="Q475" i="14" s="1"/>
  <c r="O475" i="14"/>
  <c r="F475" i="14"/>
  <c r="E475" i="14"/>
  <c r="P474" i="14"/>
  <c r="O474" i="14"/>
  <c r="F474" i="14"/>
  <c r="E474" i="14"/>
  <c r="G474" i="14" s="1"/>
  <c r="P473" i="14"/>
  <c r="Q473" i="14" s="1"/>
  <c r="O473" i="14"/>
  <c r="H473" i="14"/>
  <c r="F473" i="14"/>
  <c r="E473" i="14"/>
  <c r="J473" i="14" s="1"/>
  <c r="P472" i="14"/>
  <c r="O472" i="14"/>
  <c r="F472" i="14"/>
  <c r="E472" i="14"/>
  <c r="P471" i="14"/>
  <c r="Q471" i="14" s="1"/>
  <c r="O471" i="14"/>
  <c r="H471" i="14"/>
  <c r="F471" i="14"/>
  <c r="E471" i="14"/>
  <c r="P470" i="14"/>
  <c r="O470" i="14"/>
  <c r="F470" i="14"/>
  <c r="E470" i="14"/>
  <c r="G470" i="14" s="1"/>
  <c r="P469" i="14"/>
  <c r="Q469" i="14" s="1"/>
  <c r="O469" i="14"/>
  <c r="F469" i="14"/>
  <c r="E469" i="14"/>
  <c r="J469" i="14" s="1"/>
  <c r="P468" i="14"/>
  <c r="O468" i="14"/>
  <c r="F468" i="14"/>
  <c r="E468" i="14"/>
  <c r="G468" i="14" s="1"/>
  <c r="P467" i="14"/>
  <c r="R467" i="14" s="1"/>
  <c r="O467" i="14"/>
  <c r="J467" i="14"/>
  <c r="F467" i="14"/>
  <c r="E467" i="14"/>
  <c r="P466" i="14"/>
  <c r="H466" i="14" s="1"/>
  <c r="O466" i="14"/>
  <c r="F466" i="14"/>
  <c r="E466" i="14"/>
  <c r="G466" i="14" s="1"/>
  <c r="R465" i="14"/>
  <c r="P465" i="14"/>
  <c r="O465" i="14"/>
  <c r="F465" i="14"/>
  <c r="E465" i="14"/>
  <c r="P464" i="14"/>
  <c r="O464" i="14"/>
  <c r="F464" i="14"/>
  <c r="E464" i="14"/>
  <c r="G464" i="14" s="1"/>
  <c r="P463" i="14"/>
  <c r="Q463" i="14" s="1"/>
  <c r="O463" i="14"/>
  <c r="J463" i="14"/>
  <c r="H463" i="14"/>
  <c r="F463" i="14"/>
  <c r="E463" i="14"/>
  <c r="P462" i="14"/>
  <c r="O462" i="14"/>
  <c r="F462" i="14"/>
  <c r="E462" i="14"/>
  <c r="G462" i="14" s="1"/>
  <c r="P461" i="14"/>
  <c r="Q461" i="14" s="1"/>
  <c r="O461" i="14"/>
  <c r="F461" i="14"/>
  <c r="E461" i="14"/>
  <c r="P460" i="14"/>
  <c r="O460" i="14"/>
  <c r="F460" i="14"/>
  <c r="E460" i="14"/>
  <c r="G460" i="14" s="1"/>
  <c r="R459" i="14"/>
  <c r="P459" i="14"/>
  <c r="O459" i="14"/>
  <c r="J459" i="14"/>
  <c r="F459" i="14"/>
  <c r="E459" i="14"/>
  <c r="P458" i="14"/>
  <c r="O458" i="14"/>
  <c r="H458" i="14"/>
  <c r="F458" i="14"/>
  <c r="E458" i="14"/>
  <c r="G458" i="14" s="1"/>
  <c r="P457" i="14"/>
  <c r="Q457" i="14" s="1"/>
  <c r="O457" i="14"/>
  <c r="F457" i="14"/>
  <c r="E457" i="14"/>
  <c r="J457" i="14" s="1"/>
  <c r="P456" i="14"/>
  <c r="O456" i="14"/>
  <c r="H456" i="14"/>
  <c r="F456" i="14"/>
  <c r="E456" i="14"/>
  <c r="P455" i="14"/>
  <c r="R455" i="14" s="1"/>
  <c r="O455" i="14"/>
  <c r="F455" i="14"/>
  <c r="E455" i="14"/>
  <c r="P454" i="14"/>
  <c r="O454" i="14"/>
  <c r="F454" i="14"/>
  <c r="E454" i="14"/>
  <c r="G454" i="14" s="1"/>
  <c r="R453" i="14"/>
  <c r="P453" i="14"/>
  <c r="O453" i="14"/>
  <c r="F453" i="14"/>
  <c r="E453" i="14"/>
  <c r="J453" i="14" s="1"/>
  <c r="P452" i="14"/>
  <c r="O452" i="14"/>
  <c r="F452" i="14"/>
  <c r="H452" i="14" s="1"/>
  <c r="E452" i="14"/>
  <c r="P451" i="14"/>
  <c r="R451" i="14" s="1"/>
  <c r="O451" i="14"/>
  <c r="F451" i="14"/>
  <c r="E451" i="14"/>
  <c r="P450" i="14"/>
  <c r="O450" i="14"/>
  <c r="F450" i="14"/>
  <c r="E450" i="14"/>
  <c r="G450" i="14" s="1"/>
  <c r="P449" i="14"/>
  <c r="R449" i="14" s="1"/>
  <c r="O449" i="14"/>
  <c r="F449" i="14"/>
  <c r="E449" i="14"/>
  <c r="J449" i="14" s="1"/>
  <c r="P448" i="14"/>
  <c r="O448" i="14"/>
  <c r="F448" i="14"/>
  <c r="H448" i="14" s="1"/>
  <c r="E448" i="14"/>
  <c r="P447" i="14"/>
  <c r="R447" i="14" s="1"/>
  <c r="O447" i="14"/>
  <c r="F447" i="14"/>
  <c r="E447" i="14"/>
  <c r="P446" i="14"/>
  <c r="O446" i="14"/>
  <c r="F446" i="14"/>
  <c r="E446" i="14"/>
  <c r="G446" i="14" s="1"/>
  <c r="P445" i="14"/>
  <c r="R445" i="14" s="1"/>
  <c r="O445" i="14"/>
  <c r="F445" i="14"/>
  <c r="E445" i="14"/>
  <c r="J445" i="14" s="1"/>
  <c r="P444" i="14"/>
  <c r="O444" i="14"/>
  <c r="F444" i="14"/>
  <c r="H444" i="14" s="1"/>
  <c r="E444" i="14"/>
  <c r="P443" i="14"/>
  <c r="R443" i="14" s="1"/>
  <c r="O443" i="14"/>
  <c r="F443" i="14"/>
  <c r="E443" i="14"/>
  <c r="P442" i="14"/>
  <c r="O442" i="14"/>
  <c r="F442" i="14"/>
  <c r="E442" i="14"/>
  <c r="G442" i="14" s="1"/>
  <c r="P441" i="14"/>
  <c r="R441" i="14" s="1"/>
  <c r="O441" i="14"/>
  <c r="F441" i="14"/>
  <c r="E441" i="14"/>
  <c r="J441" i="14" s="1"/>
  <c r="P440" i="14"/>
  <c r="H440" i="14" s="1"/>
  <c r="O440" i="14"/>
  <c r="F440" i="14"/>
  <c r="E440" i="14"/>
  <c r="P439" i="14"/>
  <c r="Q439" i="14" s="1"/>
  <c r="O439" i="14"/>
  <c r="H439" i="14"/>
  <c r="F439" i="14"/>
  <c r="E439" i="14"/>
  <c r="P438" i="14"/>
  <c r="O438" i="14"/>
  <c r="F438" i="14"/>
  <c r="H438" i="14" s="1"/>
  <c r="E438" i="14"/>
  <c r="G438" i="14" s="1"/>
  <c r="P437" i="14"/>
  <c r="R437" i="14" s="1"/>
  <c r="O437" i="14"/>
  <c r="F437" i="14"/>
  <c r="E437" i="14"/>
  <c r="P436" i="14"/>
  <c r="O436" i="14"/>
  <c r="F436" i="14"/>
  <c r="E436" i="14"/>
  <c r="G436" i="14" s="1"/>
  <c r="P435" i="14"/>
  <c r="R435" i="14" s="1"/>
  <c r="O435" i="14"/>
  <c r="F435" i="14"/>
  <c r="E435" i="14"/>
  <c r="J435" i="14" s="1"/>
  <c r="P434" i="14"/>
  <c r="H434" i="14" s="1"/>
  <c r="O434" i="14"/>
  <c r="F434" i="14"/>
  <c r="E434" i="14"/>
  <c r="G434" i="14" s="1"/>
  <c r="R433" i="14"/>
  <c r="P433" i="14"/>
  <c r="O433" i="14"/>
  <c r="F433" i="14"/>
  <c r="E433" i="14"/>
  <c r="P432" i="14"/>
  <c r="O432" i="14"/>
  <c r="F432" i="14"/>
  <c r="E432" i="14"/>
  <c r="G432" i="14" s="1"/>
  <c r="P431" i="14"/>
  <c r="R431" i="14" s="1"/>
  <c r="O431" i="14"/>
  <c r="F431" i="14"/>
  <c r="E431" i="14"/>
  <c r="J431" i="14" s="1"/>
  <c r="P430" i="14"/>
  <c r="H430" i="14" s="1"/>
  <c r="O430" i="14"/>
  <c r="F430" i="14"/>
  <c r="E430" i="14"/>
  <c r="G430" i="14" s="1"/>
  <c r="P429" i="14"/>
  <c r="Q429" i="14" s="1"/>
  <c r="O429" i="14"/>
  <c r="H429" i="14"/>
  <c r="F429" i="14"/>
  <c r="E429" i="14"/>
  <c r="J429" i="14" s="1"/>
  <c r="P428" i="14"/>
  <c r="O428" i="14"/>
  <c r="H428" i="14"/>
  <c r="F428" i="14"/>
  <c r="E428" i="14"/>
  <c r="G428" i="14" s="1"/>
  <c r="P427" i="14"/>
  <c r="R427" i="14" s="1"/>
  <c r="O427" i="14"/>
  <c r="F427" i="14"/>
  <c r="E427" i="14"/>
  <c r="P426" i="14"/>
  <c r="O426" i="14"/>
  <c r="F426" i="14"/>
  <c r="E426" i="14"/>
  <c r="G426" i="14" s="1"/>
  <c r="P425" i="14"/>
  <c r="Q425" i="14" s="1"/>
  <c r="O425" i="14"/>
  <c r="H425" i="14"/>
  <c r="F425" i="14"/>
  <c r="E425" i="14"/>
  <c r="J425" i="14" s="1"/>
  <c r="P424" i="14"/>
  <c r="O424" i="14"/>
  <c r="F424" i="14"/>
  <c r="E424" i="14"/>
  <c r="G424" i="14" s="1"/>
  <c r="P423" i="14"/>
  <c r="Q423" i="14" s="1"/>
  <c r="O423" i="14"/>
  <c r="H423" i="14"/>
  <c r="F423" i="14"/>
  <c r="E423" i="14"/>
  <c r="P422" i="14"/>
  <c r="O422" i="14"/>
  <c r="F422" i="14"/>
  <c r="E422" i="14"/>
  <c r="G422" i="14" s="1"/>
  <c r="P421" i="14"/>
  <c r="Q421" i="14" s="1"/>
  <c r="O421" i="14"/>
  <c r="H421" i="14"/>
  <c r="F421" i="14"/>
  <c r="E421" i="14"/>
  <c r="J421" i="14" s="1"/>
  <c r="P420" i="14"/>
  <c r="O420" i="14"/>
  <c r="F420" i="14"/>
  <c r="E420" i="14"/>
  <c r="G420" i="14" s="1"/>
  <c r="P419" i="14"/>
  <c r="R419" i="14" s="1"/>
  <c r="O419" i="14"/>
  <c r="F419" i="14"/>
  <c r="E419" i="14"/>
  <c r="J419" i="14" s="1"/>
  <c r="P418" i="14"/>
  <c r="H418" i="14" s="1"/>
  <c r="O418" i="14"/>
  <c r="F418" i="14"/>
  <c r="E418" i="14"/>
  <c r="G418" i="14" s="1"/>
  <c r="R417" i="14"/>
  <c r="P417" i="14"/>
  <c r="O417" i="14"/>
  <c r="F417" i="14"/>
  <c r="E417" i="14"/>
  <c r="P416" i="14"/>
  <c r="O416" i="14"/>
  <c r="F416" i="14"/>
  <c r="E416" i="14"/>
  <c r="G416" i="14" s="1"/>
  <c r="P415" i="14"/>
  <c r="R415" i="14" s="1"/>
  <c r="O415" i="14"/>
  <c r="F415" i="14"/>
  <c r="E415" i="14"/>
  <c r="J415" i="14" s="1"/>
  <c r="P414" i="14"/>
  <c r="H414" i="14" s="1"/>
  <c r="O414" i="14"/>
  <c r="F414" i="14"/>
  <c r="E414" i="14"/>
  <c r="G414" i="14" s="1"/>
  <c r="R413" i="14"/>
  <c r="P413" i="14"/>
  <c r="O413" i="14"/>
  <c r="F413" i="14"/>
  <c r="E413" i="14"/>
  <c r="P412" i="14"/>
  <c r="O412" i="14"/>
  <c r="F412" i="14"/>
  <c r="E412" i="14"/>
  <c r="G412" i="14" s="1"/>
  <c r="P411" i="14"/>
  <c r="Q411" i="14" s="1"/>
  <c r="O411" i="14"/>
  <c r="H411" i="14"/>
  <c r="F411" i="14"/>
  <c r="E411" i="14"/>
  <c r="P410" i="14"/>
  <c r="O410" i="14"/>
  <c r="F410" i="14"/>
  <c r="E410" i="14"/>
  <c r="G410" i="14" s="1"/>
  <c r="P409" i="14"/>
  <c r="R409" i="14" s="1"/>
  <c r="O409" i="14"/>
  <c r="F409" i="14"/>
  <c r="E409" i="14"/>
  <c r="J409" i="14" s="1"/>
  <c r="P408" i="14"/>
  <c r="H408" i="14" s="1"/>
  <c r="O408" i="14"/>
  <c r="F408" i="14"/>
  <c r="E408" i="14"/>
  <c r="G408" i="14" s="1"/>
  <c r="R407" i="14"/>
  <c r="P407" i="14"/>
  <c r="O407" i="14"/>
  <c r="F407" i="14"/>
  <c r="E407" i="14"/>
  <c r="P406" i="14"/>
  <c r="O406" i="14"/>
  <c r="F406" i="14"/>
  <c r="E406" i="14"/>
  <c r="G406" i="14" s="1"/>
  <c r="P405" i="14"/>
  <c r="R405" i="14" s="1"/>
  <c r="O405" i="14"/>
  <c r="F405" i="14"/>
  <c r="E405" i="14"/>
  <c r="J405" i="14" s="1"/>
  <c r="P404" i="14"/>
  <c r="H404" i="14" s="1"/>
  <c r="O404" i="14"/>
  <c r="F404" i="14"/>
  <c r="E404" i="14"/>
  <c r="R403" i="14"/>
  <c r="P403" i="14"/>
  <c r="O403" i="14"/>
  <c r="F403" i="14"/>
  <c r="E403" i="14"/>
  <c r="P402" i="14"/>
  <c r="O402" i="14"/>
  <c r="F402" i="14"/>
  <c r="E402" i="14"/>
  <c r="G402" i="14" s="1"/>
  <c r="P401" i="14"/>
  <c r="R401" i="14" s="1"/>
  <c r="O401" i="14"/>
  <c r="F401" i="14"/>
  <c r="E401" i="14"/>
  <c r="J401" i="14" s="1"/>
  <c r="P400" i="14"/>
  <c r="H400" i="14" s="1"/>
  <c r="O400" i="14"/>
  <c r="F400" i="14"/>
  <c r="E400" i="14"/>
  <c r="R399" i="14"/>
  <c r="P399" i="14"/>
  <c r="O399" i="14"/>
  <c r="F399" i="14"/>
  <c r="E399" i="14"/>
  <c r="P398" i="14"/>
  <c r="O398" i="14"/>
  <c r="F398" i="14"/>
  <c r="E398" i="14"/>
  <c r="G398" i="14" s="1"/>
  <c r="P397" i="14"/>
  <c r="Q397" i="14" s="1"/>
  <c r="O397" i="14"/>
  <c r="H397" i="14"/>
  <c r="F397" i="14"/>
  <c r="E397" i="14"/>
  <c r="P396" i="14"/>
  <c r="O396" i="14"/>
  <c r="F396" i="14"/>
  <c r="E396" i="14"/>
  <c r="G396" i="14" s="1"/>
  <c r="R395" i="14"/>
  <c r="P395" i="14"/>
  <c r="O395" i="14"/>
  <c r="F395" i="14"/>
  <c r="E395" i="14"/>
  <c r="J395" i="14" s="1"/>
  <c r="P394" i="14"/>
  <c r="O394" i="14"/>
  <c r="H394" i="14"/>
  <c r="F394" i="14"/>
  <c r="E394" i="14"/>
  <c r="G394" i="14" s="1"/>
  <c r="P393" i="14"/>
  <c r="R393" i="14" s="1"/>
  <c r="O393" i="14"/>
  <c r="F393" i="14"/>
  <c r="E393" i="14"/>
  <c r="P392" i="14"/>
  <c r="O392" i="14"/>
  <c r="F392" i="14"/>
  <c r="E392" i="14"/>
  <c r="G392" i="14" s="1"/>
  <c r="P391" i="14"/>
  <c r="Q391" i="14" s="1"/>
  <c r="O391" i="14"/>
  <c r="F391" i="14"/>
  <c r="E391" i="14"/>
  <c r="P390" i="14"/>
  <c r="O390" i="14"/>
  <c r="F390" i="14"/>
  <c r="E390" i="14"/>
  <c r="G390" i="14" s="1"/>
  <c r="R389" i="14"/>
  <c r="P389" i="14"/>
  <c r="O389" i="14"/>
  <c r="J389" i="14"/>
  <c r="F389" i="14"/>
  <c r="E389" i="14"/>
  <c r="P388" i="14"/>
  <c r="O388" i="14"/>
  <c r="H388" i="14"/>
  <c r="F388" i="14"/>
  <c r="E388" i="14"/>
  <c r="G388" i="14" s="1"/>
  <c r="R387" i="14"/>
  <c r="P387" i="14"/>
  <c r="O387" i="14"/>
  <c r="F387" i="14"/>
  <c r="E387" i="14"/>
  <c r="P386" i="14"/>
  <c r="O386" i="14"/>
  <c r="F386" i="14"/>
  <c r="E386" i="14"/>
  <c r="G386" i="14" s="1"/>
  <c r="P385" i="14"/>
  <c r="R385" i="14" s="1"/>
  <c r="O385" i="14"/>
  <c r="J385" i="14"/>
  <c r="F385" i="14"/>
  <c r="E385" i="14"/>
  <c r="P384" i="14"/>
  <c r="O384" i="14"/>
  <c r="F384" i="14"/>
  <c r="H384" i="14" s="1"/>
  <c r="E384" i="14"/>
  <c r="G384" i="14" s="1"/>
  <c r="R383" i="14"/>
  <c r="P383" i="14"/>
  <c r="O383" i="14"/>
  <c r="F383" i="14"/>
  <c r="E383" i="14"/>
  <c r="P382" i="14"/>
  <c r="O382" i="14"/>
  <c r="F382" i="14"/>
  <c r="E382" i="14"/>
  <c r="G382" i="14" s="1"/>
  <c r="P381" i="14"/>
  <c r="Q381" i="14" s="1"/>
  <c r="O381" i="14"/>
  <c r="H381" i="14"/>
  <c r="F381" i="14"/>
  <c r="E381" i="14"/>
  <c r="J381" i="14" s="1"/>
  <c r="P380" i="14"/>
  <c r="O380" i="14"/>
  <c r="F380" i="14"/>
  <c r="E380" i="14"/>
  <c r="G380" i="14" s="1"/>
  <c r="P379" i="14"/>
  <c r="R379" i="14" s="1"/>
  <c r="O379" i="14"/>
  <c r="F379" i="14"/>
  <c r="E379" i="14"/>
  <c r="J379" i="14" s="1"/>
  <c r="P378" i="14"/>
  <c r="H378" i="14" s="1"/>
  <c r="O378" i="14"/>
  <c r="F378" i="14"/>
  <c r="E378" i="14"/>
  <c r="P377" i="14"/>
  <c r="Q377" i="14" s="1"/>
  <c r="O377" i="14"/>
  <c r="H377" i="14"/>
  <c r="F377" i="14"/>
  <c r="J377" i="14" s="1"/>
  <c r="E377" i="14"/>
  <c r="P376" i="14"/>
  <c r="O376" i="14"/>
  <c r="H376" i="14"/>
  <c r="F376" i="14"/>
  <c r="E376" i="14"/>
  <c r="R375" i="14"/>
  <c r="P375" i="14"/>
  <c r="O375" i="14"/>
  <c r="F375" i="14"/>
  <c r="E375" i="14"/>
  <c r="P374" i="14"/>
  <c r="O374" i="14"/>
  <c r="F374" i="14"/>
  <c r="E374" i="14"/>
  <c r="G374" i="14" s="1"/>
  <c r="R373" i="14"/>
  <c r="P373" i="14"/>
  <c r="O373" i="14"/>
  <c r="J373" i="14"/>
  <c r="F373" i="14"/>
  <c r="E373" i="14"/>
  <c r="P372" i="14"/>
  <c r="O372" i="14"/>
  <c r="H372" i="14"/>
  <c r="F372" i="14"/>
  <c r="E372" i="14"/>
  <c r="R371" i="14"/>
  <c r="P371" i="14"/>
  <c r="O371" i="14"/>
  <c r="F371" i="14"/>
  <c r="E371" i="14"/>
  <c r="P370" i="14"/>
  <c r="O370" i="14"/>
  <c r="F370" i="14"/>
  <c r="E370" i="14"/>
  <c r="G370" i="14" s="1"/>
  <c r="P369" i="14"/>
  <c r="R369" i="14" s="1"/>
  <c r="O369" i="14"/>
  <c r="J369" i="14"/>
  <c r="F369" i="14"/>
  <c r="E369" i="14"/>
  <c r="P368" i="14"/>
  <c r="H368" i="14" s="1"/>
  <c r="O368" i="14"/>
  <c r="F368" i="14"/>
  <c r="E368" i="14"/>
  <c r="G368" i="14" s="1"/>
  <c r="R367" i="14"/>
  <c r="P367" i="14"/>
  <c r="O367" i="14"/>
  <c r="F367" i="14"/>
  <c r="E367" i="14"/>
  <c r="P366" i="14"/>
  <c r="O366" i="14"/>
  <c r="F366" i="14"/>
  <c r="E366" i="14"/>
  <c r="G366" i="14" s="1"/>
  <c r="P365" i="14"/>
  <c r="R365" i="14" s="1"/>
  <c r="O365" i="14"/>
  <c r="J365" i="14"/>
  <c r="F365" i="14"/>
  <c r="E365" i="14"/>
  <c r="P364" i="14"/>
  <c r="H364" i="14" s="1"/>
  <c r="O364" i="14"/>
  <c r="F364" i="14"/>
  <c r="E364" i="14"/>
  <c r="R363" i="14"/>
  <c r="P363" i="14"/>
  <c r="O363" i="14"/>
  <c r="F363" i="14"/>
  <c r="E363" i="14"/>
  <c r="P362" i="14"/>
  <c r="O362" i="14"/>
  <c r="F362" i="14"/>
  <c r="E362" i="14"/>
  <c r="G362" i="14" s="1"/>
  <c r="P361" i="14"/>
  <c r="R361" i="14" s="1"/>
  <c r="O361" i="14"/>
  <c r="J361" i="14"/>
  <c r="F361" i="14"/>
  <c r="E361" i="14"/>
  <c r="P360" i="14"/>
  <c r="H360" i="14" s="1"/>
  <c r="O360" i="14"/>
  <c r="F360" i="14"/>
  <c r="E360" i="14"/>
  <c r="R359" i="14"/>
  <c r="P359" i="14"/>
  <c r="O359" i="14"/>
  <c r="F359" i="14"/>
  <c r="E359" i="14"/>
  <c r="P358" i="14"/>
  <c r="O358" i="14"/>
  <c r="F358" i="14"/>
  <c r="E358" i="14"/>
  <c r="G358" i="14" s="1"/>
  <c r="P357" i="14"/>
  <c r="R357" i="14" s="1"/>
  <c r="O357" i="14"/>
  <c r="J357" i="14"/>
  <c r="F357" i="14"/>
  <c r="E357" i="14"/>
  <c r="P356" i="14"/>
  <c r="H356" i="14" s="1"/>
  <c r="O356" i="14"/>
  <c r="F356" i="14"/>
  <c r="E356" i="14"/>
  <c r="P355" i="14"/>
  <c r="Q355" i="14" s="1"/>
  <c r="O355" i="14"/>
  <c r="F355" i="14"/>
  <c r="J355" i="14" s="1"/>
  <c r="E355" i="14"/>
  <c r="P354" i="14"/>
  <c r="O354" i="14"/>
  <c r="H354" i="14"/>
  <c r="F354" i="14"/>
  <c r="E354" i="14"/>
  <c r="G354" i="14" s="1"/>
  <c r="P353" i="14"/>
  <c r="Q353" i="14" s="1"/>
  <c r="O353" i="14"/>
  <c r="F353" i="14"/>
  <c r="E353" i="14"/>
  <c r="P352" i="14"/>
  <c r="H352" i="14" s="1"/>
  <c r="O352" i="14"/>
  <c r="F352" i="14"/>
  <c r="E352" i="14"/>
  <c r="G352" i="14" s="1"/>
  <c r="P351" i="14"/>
  <c r="Q351" i="14" s="1"/>
  <c r="O351" i="14"/>
  <c r="H351" i="14"/>
  <c r="F351" i="14"/>
  <c r="E351" i="14"/>
  <c r="J351" i="14" s="1"/>
  <c r="P350" i="14"/>
  <c r="H350" i="14" s="1"/>
  <c r="O350" i="14"/>
  <c r="F350" i="14"/>
  <c r="E350" i="14"/>
  <c r="G350" i="14" s="1"/>
  <c r="R349" i="14"/>
  <c r="P349" i="14"/>
  <c r="O349" i="14"/>
  <c r="F349" i="14"/>
  <c r="E349" i="14"/>
  <c r="P348" i="14"/>
  <c r="O348" i="14"/>
  <c r="F348" i="14"/>
  <c r="E348" i="14"/>
  <c r="G348" i="14" s="1"/>
  <c r="P347" i="14"/>
  <c r="R347" i="14" s="1"/>
  <c r="O347" i="14"/>
  <c r="J347" i="14"/>
  <c r="F347" i="14"/>
  <c r="E347" i="14"/>
  <c r="P346" i="14"/>
  <c r="H346" i="14" s="1"/>
  <c r="O346" i="14"/>
  <c r="F346" i="14"/>
  <c r="E346" i="14"/>
  <c r="R345" i="14"/>
  <c r="P345" i="14"/>
  <c r="O345" i="14"/>
  <c r="F345" i="14"/>
  <c r="E345" i="14"/>
  <c r="P344" i="14"/>
  <c r="O344" i="14"/>
  <c r="F344" i="14"/>
  <c r="E344" i="14"/>
  <c r="G344" i="14" s="1"/>
  <c r="P343" i="14"/>
  <c r="R343" i="14" s="1"/>
  <c r="O343" i="14"/>
  <c r="J343" i="14"/>
  <c r="F343" i="14"/>
  <c r="E343" i="14"/>
  <c r="P342" i="14"/>
  <c r="H342" i="14" s="1"/>
  <c r="O342" i="14"/>
  <c r="F342" i="14"/>
  <c r="E342" i="14"/>
  <c r="R341" i="14"/>
  <c r="P341" i="14"/>
  <c r="O341" i="14"/>
  <c r="F341" i="14"/>
  <c r="E341" i="14"/>
  <c r="P340" i="14"/>
  <c r="O340" i="14"/>
  <c r="F340" i="14"/>
  <c r="E340" i="14"/>
  <c r="G340" i="14" s="1"/>
  <c r="P339" i="14"/>
  <c r="R339" i="14" s="1"/>
  <c r="O339" i="14"/>
  <c r="J339" i="14"/>
  <c r="F339" i="14"/>
  <c r="E339" i="14"/>
  <c r="P338" i="14"/>
  <c r="H338" i="14" s="1"/>
  <c r="O338" i="14"/>
  <c r="F338" i="14"/>
  <c r="E338" i="14"/>
  <c r="R337" i="14"/>
  <c r="P337" i="14"/>
  <c r="O337" i="14"/>
  <c r="F337" i="14"/>
  <c r="E337" i="14"/>
  <c r="P336" i="14"/>
  <c r="O336" i="14"/>
  <c r="F336" i="14"/>
  <c r="E336" i="14"/>
  <c r="G336" i="14" s="1"/>
  <c r="P335" i="14"/>
  <c r="R335" i="14" s="1"/>
  <c r="O335" i="14"/>
  <c r="J335" i="14"/>
  <c r="F335" i="14"/>
  <c r="E335" i="14"/>
  <c r="P334" i="14"/>
  <c r="H334" i="14" s="1"/>
  <c r="O334" i="14"/>
  <c r="F334" i="14"/>
  <c r="E334" i="14"/>
  <c r="R333" i="14"/>
  <c r="P333" i="14"/>
  <c r="O333" i="14"/>
  <c r="F333" i="14"/>
  <c r="E333" i="14"/>
  <c r="P332" i="14"/>
  <c r="O332" i="14"/>
  <c r="F332" i="14"/>
  <c r="E332" i="14"/>
  <c r="G332" i="14" s="1"/>
  <c r="P331" i="14"/>
  <c r="R331" i="14" s="1"/>
  <c r="O331" i="14"/>
  <c r="J331" i="14"/>
  <c r="F331" i="14"/>
  <c r="E331" i="14"/>
  <c r="P330" i="14"/>
  <c r="H330" i="14" s="1"/>
  <c r="O330" i="14"/>
  <c r="F330" i="14"/>
  <c r="E330" i="14"/>
  <c r="P329" i="14"/>
  <c r="Q329" i="14" s="1"/>
  <c r="O329" i="14"/>
  <c r="F329" i="14"/>
  <c r="E329" i="14"/>
  <c r="P328" i="14"/>
  <c r="O328" i="14"/>
  <c r="F328" i="14"/>
  <c r="H328" i="14" s="1"/>
  <c r="E328" i="14"/>
  <c r="P327" i="14"/>
  <c r="Q327" i="14" s="1"/>
  <c r="O327" i="14"/>
  <c r="H327" i="14"/>
  <c r="F327" i="14"/>
  <c r="E327" i="14"/>
  <c r="P326" i="14"/>
  <c r="H326" i="14" s="1"/>
  <c r="O326" i="14"/>
  <c r="F326" i="14"/>
  <c r="E326" i="14"/>
  <c r="R325" i="14"/>
  <c r="P325" i="14"/>
  <c r="O325" i="14"/>
  <c r="F325" i="14"/>
  <c r="E325" i="14"/>
  <c r="P324" i="14"/>
  <c r="O324" i="14"/>
  <c r="F324" i="14"/>
  <c r="E324" i="14"/>
  <c r="G324" i="14" s="1"/>
  <c r="P323" i="14"/>
  <c r="R323" i="14" s="1"/>
  <c r="O323" i="14"/>
  <c r="J323" i="14"/>
  <c r="F323" i="14"/>
  <c r="E323" i="14"/>
  <c r="P322" i="14"/>
  <c r="H322" i="14" s="1"/>
  <c r="O322" i="14"/>
  <c r="F322" i="14"/>
  <c r="E322" i="14"/>
  <c r="P321" i="14"/>
  <c r="Q321" i="14" s="1"/>
  <c r="O321" i="14"/>
  <c r="F321" i="14"/>
  <c r="J321" i="14" s="1"/>
  <c r="E321" i="14"/>
  <c r="P320" i="14"/>
  <c r="O320" i="14"/>
  <c r="H320" i="14"/>
  <c r="F320" i="14"/>
  <c r="E320" i="14"/>
  <c r="G320" i="14" s="1"/>
  <c r="P319" i="14"/>
  <c r="R319" i="14" s="1"/>
  <c r="O319" i="14"/>
  <c r="F319" i="14"/>
  <c r="E319" i="14"/>
  <c r="P318" i="14"/>
  <c r="O318" i="14"/>
  <c r="F318" i="14"/>
  <c r="E318" i="14"/>
  <c r="G318" i="14" s="1"/>
  <c r="R317" i="14"/>
  <c r="P317" i="14"/>
  <c r="O317" i="14"/>
  <c r="F317" i="14"/>
  <c r="J317" i="14" s="1"/>
  <c r="E317" i="14"/>
  <c r="P316" i="14"/>
  <c r="O316" i="14"/>
  <c r="H316" i="14"/>
  <c r="F316" i="14"/>
  <c r="E316" i="14"/>
  <c r="G316" i="14" s="1"/>
  <c r="P315" i="14"/>
  <c r="Q315" i="14" s="1"/>
  <c r="O315" i="14"/>
  <c r="H315" i="14"/>
  <c r="F315" i="14"/>
  <c r="E315" i="14"/>
  <c r="J315" i="14" s="1"/>
  <c r="P314" i="14"/>
  <c r="O314" i="14"/>
  <c r="F314" i="14"/>
  <c r="H314" i="14" s="1"/>
  <c r="E314" i="14"/>
  <c r="P313" i="14"/>
  <c r="Q313" i="14" s="1"/>
  <c r="O313" i="14"/>
  <c r="H313" i="14"/>
  <c r="F313" i="14"/>
  <c r="E313" i="14"/>
  <c r="P312" i="14"/>
  <c r="H312" i="14" s="1"/>
  <c r="O312" i="14"/>
  <c r="F312" i="14"/>
  <c r="E312" i="14"/>
  <c r="P311" i="14"/>
  <c r="Q311" i="14" s="1"/>
  <c r="O311" i="14"/>
  <c r="F311" i="14"/>
  <c r="J311" i="14" s="1"/>
  <c r="E311" i="14"/>
  <c r="P310" i="14"/>
  <c r="O310" i="14"/>
  <c r="H310" i="14"/>
  <c r="F310" i="14"/>
  <c r="E310" i="14"/>
  <c r="G310" i="14" s="1"/>
  <c r="P309" i="14"/>
  <c r="Q309" i="14" s="1"/>
  <c r="O309" i="14"/>
  <c r="F309" i="14"/>
  <c r="E309" i="14"/>
  <c r="P308" i="14"/>
  <c r="H308" i="14" s="1"/>
  <c r="O308" i="14"/>
  <c r="F308" i="14"/>
  <c r="E308" i="14"/>
  <c r="G308" i="14" s="1"/>
  <c r="P307" i="14"/>
  <c r="R307" i="14" s="1"/>
  <c r="O307" i="14"/>
  <c r="F307" i="14"/>
  <c r="E307" i="14"/>
  <c r="P306" i="14"/>
  <c r="O306" i="14"/>
  <c r="F306" i="14"/>
  <c r="E306" i="14"/>
  <c r="P305" i="14"/>
  <c r="Q305" i="14" s="1"/>
  <c r="O305" i="14"/>
  <c r="H305" i="14"/>
  <c r="F305" i="14"/>
  <c r="E305" i="14"/>
  <c r="P304" i="14"/>
  <c r="O304" i="14"/>
  <c r="F304" i="14"/>
  <c r="E304" i="14"/>
  <c r="G304" i="14" s="1"/>
  <c r="P303" i="14"/>
  <c r="R303" i="14" s="1"/>
  <c r="O303" i="14"/>
  <c r="F303" i="14"/>
  <c r="E303" i="14"/>
  <c r="J303" i="14" s="1"/>
  <c r="P302" i="14"/>
  <c r="O302" i="14"/>
  <c r="F302" i="14"/>
  <c r="H302" i="14" s="1"/>
  <c r="E302" i="14"/>
  <c r="R301" i="14"/>
  <c r="P301" i="14"/>
  <c r="O301" i="14"/>
  <c r="F301" i="14"/>
  <c r="E301" i="14"/>
  <c r="P300" i="14"/>
  <c r="O300" i="14"/>
  <c r="F300" i="14"/>
  <c r="E300" i="14"/>
  <c r="G300" i="14" s="1"/>
  <c r="P299" i="14"/>
  <c r="Q299" i="14" s="1"/>
  <c r="O299" i="14"/>
  <c r="F299" i="14"/>
  <c r="E299" i="14"/>
  <c r="P298" i="14"/>
  <c r="O298" i="14"/>
  <c r="F298" i="14"/>
  <c r="E298" i="14"/>
  <c r="G298" i="14" s="1"/>
  <c r="R297" i="14"/>
  <c r="P297" i="14"/>
  <c r="O297" i="14"/>
  <c r="F297" i="14"/>
  <c r="J297" i="14" s="1"/>
  <c r="E297" i="14"/>
  <c r="P296" i="14"/>
  <c r="O296" i="14"/>
  <c r="H296" i="14"/>
  <c r="F296" i="14"/>
  <c r="E296" i="14"/>
  <c r="G296" i="14" s="1"/>
  <c r="P295" i="14"/>
  <c r="Q295" i="14" s="1"/>
  <c r="O295" i="14"/>
  <c r="H295" i="14"/>
  <c r="F295" i="14"/>
  <c r="E295" i="14"/>
  <c r="J295" i="14" s="1"/>
  <c r="P294" i="14"/>
  <c r="O294" i="14"/>
  <c r="H294" i="14"/>
  <c r="F294" i="14"/>
  <c r="E294" i="14"/>
  <c r="P293" i="14"/>
  <c r="Q293" i="14" s="1"/>
  <c r="O293" i="14"/>
  <c r="H293" i="14"/>
  <c r="F293" i="14"/>
  <c r="E293" i="14"/>
  <c r="P292" i="14"/>
  <c r="H292" i="14" s="1"/>
  <c r="O292" i="14"/>
  <c r="F292" i="14"/>
  <c r="E292" i="14"/>
  <c r="P291" i="14"/>
  <c r="Q291" i="14" s="1"/>
  <c r="O291" i="14"/>
  <c r="F291" i="14"/>
  <c r="J291" i="14" s="1"/>
  <c r="E291" i="14"/>
  <c r="P290" i="14"/>
  <c r="O290" i="14"/>
  <c r="H290" i="14"/>
  <c r="F290" i="14"/>
  <c r="E290" i="14"/>
  <c r="G290" i="14" s="1"/>
  <c r="P289" i="14"/>
  <c r="R289" i="14" s="1"/>
  <c r="O289" i="14"/>
  <c r="F289" i="14"/>
  <c r="E289" i="14"/>
  <c r="P288" i="14"/>
  <c r="O288" i="14"/>
  <c r="F288" i="14"/>
  <c r="E288" i="14"/>
  <c r="G288" i="14" s="1"/>
  <c r="P287" i="14"/>
  <c r="Q287" i="14" s="1"/>
  <c r="O287" i="14"/>
  <c r="F287" i="14"/>
  <c r="E287" i="14"/>
  <c r="J287" i="14" s="1"/>
  <c r="P286" i="14"/>
  <c r="O286" i="14"/>
  <c r="F286" i="14"/>
  <c r="E286" i="14"/>
  <c r="P285" i="14"/>
  <c r="Q285" i="14" s="1"/>
  <c r="O285" i="14"/>
  <c r="H285" i="14"/>
  <c r="F285" i="14"/>
  <c r="E285" i="14"/>
  <c r="P284" i="14"/>
  <c r="O284" i="14"/>
  <c r="F284" i="14"/>
  <c r="E284" i="14"/>
  <c r="G284" i="14" s="1"/>
  <c r="P283" i="14"/>
  <c r="R283" i="14" s="1"/>
  <c r="O283" i="14"/>
  <c r="F283" i="14"/>
  <c r="E283" i="14"/>
  <c r="J283" i="14" s="1"/>
  <c r="P282" i="14"/>
  <c r="H282" i="14" s="1"/>
  <c r="O282" i="14"/>
  <c r="F282" i="14"/>
  <c r="E282" i="14"/>
  <c r="R281" i="14"/>
  <c r="P281" i="14"/>
  <c r="O281" i="14"/>
  <c r="F281" i="14"/>
  <c r="E281" i="14"/>
  <c r="P280" i="14"/>
  <c r="O280" i="14"/>
  <c r="F280" i="14"/>
  <c r="E280" i="14"/>
  <c r="G280" i="14" s="1"/>
  <c r="P279" i="14"/>
  <c r="R279" i="14" s="1"/>
  <c r="O279" i="14"/>
  <c r="F279" i="14"/>
  <c r="E279" i="14"/>
  <c r="J279" i="14" s="1"/>
  <c r="P278" i="14"/>
  <c r="H278" i="14" s="1"/>
  <c r="O278" i="14"/>
  <c r="F278" i="14"/>
  <c r="E278" i="14"/>
  <c r="R277" i="14"/>
  <c r="P277" i="14"/>
  <c r="O277" i="14"/>
  <c r="F277" i="14"/>
  <c r="E277" i="14"/>
  <c r="P276" i="14"/>
  <c r="O276" i="14"/>
  <c r="F276" i="14"/>
  <c r="E276" i="14"/>
  <c r="G276" i="14" s="1"/>
  <c r="P275" i="14"/>
  <c r="Q275" i="14" s="1"/>
  <c r="O275" i="14"/>
  <c r="H275" i="14"/>
  <c r="F275" i="14"/>
  <c r="E275" i="14"/>
  <c r="J275" i="14" s="1"/>
  <c r="P274" i="14"/>
  <c r="O274" i="14"/>
  <c r="F274" i="14"/>
  <c r="E274" i="14"/>
  <c r="G274" i="14" s="1"/>
  <c r="P273" i="14"/>
  <c r="Q273" i="14" s="1"/>
  <c r="O273" i="14"/>
  <c r="F273" i="14"/>
  <c r="E273" i="14"/>
  <c r="P272" i="14"/>
  <c r="O272" i="14"/>
  <c r="F272" i="14"/>
  <c r="E272" i="14"/>
  <c r="R271" i="14"/>
  <c r="P271" i="14"/>
  <c r="O271" i="14"/>
  <c r="J271" i="14"/>
  <c r="F271" i="14"/>
  <c r="E271" i="14"/>
  <c r="P270" i="14"/>
  <c r="H270" i="14" s="1"/>
  <c r="O270" i="14"/>
  <c r="F270" i="14"/>
  <c r="E270" i="14"/>
  <c r="G270" i="14" s="1"/>
  <c r="R269" i="14"/>
  <c r="P269" i="14"/>
  <c r="O269" i="14"/>
  <c r="F269" i="14"/>
  <c r="E269" i="14"/>
  <c r="P268" i="14"/>
  <c r="O268" i="14"/>
  <c r="F268" i="14"/>
  <c r="E268" i="14"/>
  <c r="P267" i="14"/>
  <c r="Q267" i="14" s="1"/>
  <c r="O267" i="14"/>
  <c r="H267" i="14"/>
  <c r="F267" i="14"/>
  <c r="E267" i="14"/>
  <c r="P266" i="14"/>
  <c r="O266" i="14"/>
  <c r="F266" i="14"/>
  <c r="E266" i="14"/>
  <c r="P265" i="14"/>
  <c r="R265" i="14" s="1"/>
  <c r="O265" i="14"/>
  <c r="F265" i="14"/>
  <c r="E265" i="14"/>
  <c r="J265" i="14" s="1"/>
  <c r="P264" i="14"/>
  <c r="H264" i="14" s="1"/>
  <c r="O264" i="14"/>
  <c r="F264" i="14"/>
  <c r="E264" i="14"/>
  <c r="P263" i="14"/>
  <c r="Q263" i="14" s="1"/>
  <c r="O263" i="14"/>
  <c r="J263" i="14"/>
  <c r="H263" i="14"/>
  <c r="F263" i="14"/>
  <c r="E263" i="14"/>
  <c r="P262" i="14"/>
  <c r="H262" i="14" s="1"/>
  <c r="O262" i="14"/>
  <c r="F262" i="14"/>
  <c r="E262" i="14"/>
  <c r="G262" i="14" s="1"/>
  <c r="P261" i="14"/>
  <c r="Q261" i="14" s="1"/>
  <c r="O261" i="14"/>
  <c r="F261" i="14"/>
  <c r="J261" i="14" s="1"/>
  <c r="E261" i="14"/>
  <c r="P260" i="14"/>
  <c r="O260" i="14"/>
  <c r="H260" i="14"/>
  <c r="F260" i="14"/>
  <c r="E260" i="14"/>
  <c r="P259" i="14"/>
  <c r="Q259" i="14" s="1"/>
  <c r="O259" i="14"/>
  <c r="H259" i="14"/>
  <c r="F259" i="14"/>
  <c r="E259" i="14"/>
  <c r="J259" i="14" s="1"/>
  <c r="P258" i="14"/>
  <c r="H258" i="14" s="1"/>
  <c r="O258" i="14"/>
  <c r="F258" i="14"/>
  <c r="E258" i="14"/>
  <c r="P257" i="14"/>
  <c r="R257" i="14" s="1"/>
  <c r="O257" i="14"/>
  <c r="F257" i="14"/>
  <c r="E257" i="14"/>
  <c r="P256" i="14"/>
  <c r="O256" i="14"/>
  <c r="F256" i="14"/>
  <c r="E256" i="14"/>
  <c r="P255" i="14"/>
  <c r="Q255" i="14" s="1"/>
  <c r="O255" i="14"/>
  <c r="H255" i="14"/>
  <c r="F255" i="14"/>
  <c r="E255" i="14"/>
  <c r="J255" i="14" s="1"/>
  <c r="P254" i="14"/>
  <c r="O254" i="14"/>
  <c r="F254" i="14"/>
  <c r="E254" i="14"/>
  <c r="G254" i="14" s="1"/>
  <c r="R253" i="14"/>
  <c r="P253" i="14"/>
  <c r="O253" i="14"/>
  <c r="J253" i="14"/>
  <c r="F253" i="14"/>
  <c r="E253" i="14"/>
  <c r="P252" i="14"/>
  <c r="O252" i="14"/>
  <c r="H252" i="14"/>
  <c r="F252" i="14"/>
  <c r="E252" i="14"/>
  <c r="G252" i="14" s="1"/>
  <c r="P251" i="14"/>
  <c r="Q251" i="14" s="1"/>
  <c r="O251" i="14"/>
  <c r="F251" i="14"/>
  <c r="E251" i="14"/>
  <c r="P250" i="14"/>
  <c r="H250" i="14" s="1"/>
  <c r="O250" i="14"/>
  <c r="F250" i="14"/>
  <c r="E250" i="14"/>
  <c r="P249" i="14"/>
  <c r="Q249" i="14" s="1"/>
  <c r="O249" i="14"/>
  <c r="J249" i="14"/>
  <c r="H249" i="14"/>
  <c r="F249" i="14"/>
  <c r="E249" i="14"/>
  <c r="P248" i="14"/>
  <c r="H248" i="14" s="1"/>
  <c r="O248" i="14"/>
  <c r="F248" i="14"/>
  <c r="E248" i="14"/>
  <c r="G248" i="14" s="1"/>
  <c r="P247" i="14"/>
  <c r="Q247" i="14" s="1"/>
  <c r="O247" i="14"/>
  <c r="F247" i="14"/>
  <c r="J247" i="14" s="1"/>
  <c r="E247" i="14"/>
  <c r="P246" i="14"/>
  <c r="O246" i="14"/>
  <c r="H246" i="14"/>
  <c r="F246" i="14"/>
  <c r="E246" i="14"/>
  <c r="P245" i="14"/>
  <c r="Q245" i="14" s="1"/>
  <c r="O245" i="14"/>
  <c r="H245" i="14"/>
  <c r="F245" i="14"/>
  <c r="E245" i="14"/>
  <c r="J245" i="14" s="1"/>
  <c r="P244" i="14"/>
  <c r="H244" i="14" s="1"/>
  <c r="O244" i="14"/>
  <c r="F244" i="14"/>
  <c r="E244" i="14"/>
  <c r="P243" i="14"/>
  <c r="R243" i="14" s="1"/>
  <c r="O243" i="14"/>
  <c r="F243" i="14"/>
  <c r="E243" i="14"/>
  <c r="P242" i="14"/>
  <c r="O242" i="14"/>
  <c r="F242" i="14"/>
  <c r="E242" i="14"/>
  <c r="P241" i="14"/>
  <c r="Q241" i="14" s="1"/>
  <c r="O241" i="14"/>
  <c r="H241" i="14"/>
  <c r="F241" i="14"/>
  <c r="E241" i="14"/>
  <c r="J241" i="14" s="1"/>
  <c r="P240" i="14"/>
  <c r="O240" i="14"/>
  <c r="F240" i="14"/>
  <c r="E240" i="14"/>
  <c r="G240" i="14" s="1"/>
  <c r="P239" i="14"/>
  <c r="R239" i="14" s="1"/>
  <c r="O239" i="14"/>
  <c r="J239" i="14"/>
  <c r="F239" i="14"/>
  <c r="E239" i="14"/>
  <c r="P238" i="14"/>
  <c r="O238" i="14"/>
  <c r="F238" i="14"/>
  <c r="H238" i="14" s="1"/>
  <c r="E238" i="14"/>
  <c r="G238" i="14" s="1"/>
  <c r="P237" i="14"/>
  <c r="Q237" i="14" s="1"/>
  <c r="O237" i="14"/>
  <c r="F237" i="14"/>
  <c r="E237" i="14"/>
  <c r="P236" i="14"/>
  <c r="O236" i="14"/>
  <c r="F236" i="14"/>
  <c r="H236" i="14" s="1"/>
  <c r="E236" i="14"/>
  <c r="P235" i="14"/>
  <c r="R235" i="14" s="1"/>
  <c r="O235" i="14"/>
  <c r="F235" i="14"/>
  <c r="E235" i="14"/>
  <c r="P234" i="14"/>
  <c r="O234" i="14"/>
  <c r="F234" i="14"/>
  <c r="E234" i="14"/>
  <c r="G234" i="14" s="1"/>
  <c r="P233" i="14"/>
  <c r="R233" i="14" s="1"/>
  <c r="O233" i="14"/>
  <c r="F233" i="14"/>
  <c r="E233" i="14"/>
  <c r="J233" i="14" s="1"/>
  <c r="P232" i="14"/>
  <c r="H232" i="14" s="1"/>
  <c r="O232" i="14"/>
  <c r="F232" i="14"/>
  <c r="E232" i="14"/>
  <c r="R231" i="14"/>
  <c r="P231" i="14"/>
  <c r="O231" i="14"/>
  <c r="F231" i="14"/>
  <c r="E231" i="14"/>
  <c r="P230" i="14"/>
  <c r="O230" i="14"/>
  <c r="F230" i="14"/>
  <c r="E230" i="14"/>
  <c r="P229" i="14"/>
  <c r="R229" i="14" s="1"/>
  <c r="O229" i="14"/>
  <c r="F229" i="14"/>
  <c r="E229" i="14"/>
  <c r="J229" i="14" s="1"/>
  <c r="P228" i="14"/>
  <c r="H228" i="14" s="1"/>
  <c r="O228" i="14"/>
  <c r="F228" i="14"/>
  <c r="E228" i="14"/>
  <c r="R227" i="14"/>
  <c r="P227" i="14"/>
  <c r="O227" i="14"/>
  <c r="F227" i="14"/>
  <c r="E227" i="14"/>
  <c r="P226" i="14"/>
  <c r="O226" i="14"/>
  <c r="F226" i="14"/>
  <c r="E226" i="14"/>
  <c r="G226" i="14" s="1"/>
  <c r="P225" i="14"/>
  <c r="Q225" i="14" s="1"/>
  <c r="O225" i="14"/>
  <c r="H225" i="14"/>
  <c r="F225" i="14"/>
  <c r="E225" i="14"/>
  <c r="P224" i="14"/>
  <c r="O224" i="14"/>
  <c r="F224" i="14"/>
  <c r="E224" i="14"/>
  <c r="G224" i="14" s="1"/>
  <c r="P223" i="14"/>
  <c r="Q223" i="14" s="1"/>
  <c r="O223" i="14"/>
  <c r="F223" i="14"/>
  <c r="E223" i="14"/>
  <c r="J223" i="14" s="1"/>
  <c r="P222" i="14"/>
  <c r="O222" i="14"/>
  <c r="F222" i="14"/>
  <c r="E222" i="14"/>
  <c r="P221" i="14"/>
  <c r="Q221" i="14" s="1"/>
  <c r="O221" i="14"/>
  <c r="H221" i="14"/>
  <c r="F221" i="14"/>
  <c r="E221" i="14"/>
  <c r="P220" i="14"/>
  <c r="O220" i="14"/>
  <c r="F220" i="14"/>
  <c r="E220" i="14"/>
  <c r="G220" i="14" s="1"/>
  <c r="P219" i="14"/>
  <c r="R219" i="14" s="1"/>
  <c r="O219" i="14"/>
  <c r="F219" i="14"/>
  <c r="E219" i="14"/>
  <c r="J219" i="14" s="1"/>
  <c r="P218" i="14"/>
  <c r="H218" i="14" s="1"/>
  <c r="O218" i="14"/>
  <c r="F218" i="14"/>
  <c r="E218" i="14"/>
  <c r="R217" i="14"/>
  <c r="P217" i="14"/>
  <c r="O217" i="14"/>
  <c r="F217" i="14"/>
  <c r="E217" i="14"/>
  <c r="P216" i="14"/>
  <c r="O216" i="14"/>
  <c r="F216" i="14"/>
  <c r="E216" i="14"/>
  <c r="G216" i="14" s="1"/>
  <c r="P215" i="14"/>
  <c r="R215" i="14" s="1"/>
  <c r="O215" i="14"/>
  <c r="F215" i="14"/>
  <c r="E215" i="14"/>
  <c r="J215" i="14" s="1"/>
  <c r="P214" i="14"/>
  <c r="H214" i="14" s="1"/>
  <c r="O214" i="14"/>
  <c r="F214" i="14"/>
  <c r="E214" i="14"/>
  <c r="G214" i="14" s="1"/>
  <c r="R213" i="14"/>
  <c r="P213" i="14"/>
  <c r="O213" i="14"/>
  <c r="F213" i="14"/>
  <c r="E213" i="14"/>
  <c r="P212" i="14"/>
  <c r="O212" i="14"/>
  <c r="F212" i="14"/>
  <c r="E212" i="14"/>
  <c r="P211" i="14"/>
  <c r="R211" i="14" s="1"/>
  <c r="O211" i="14"/>
  <c r="F211" i="14"/>
  <c r="E211" i="14"/>
  <c r="J211" i="14" s="1"/>
  <c r="P210" i="14"/>
  <c r="H210" i="14" s="1"/>
  <c r="O210" i="14"/>
  <c r="F210" i="14"/>
  <c r="E210" i="14"/>
  <c r="G210" i="14" s="1"/>
  <c r="P209" i="14"/>
  <c r="R209" i="14" s="1"/>
  <c r="O209" i="14"/>
  <c r="F209" i="14"/>
  <c r="E209" i="14"/>
  <c r="P208" i="14"/>
  <c r="O208" i="14"/>
  <c r="F208" i="14"/>
  <c r="E208" i="14"/>
  <c r="G208" i="14" s="1"/>
  <c r="P207" i="14"/>
  <c r="Q207" i="14" s="1"/>
  <c r="O207" i="14"/>
  <c r="F207" i="14"/>
  <c r="E207" i="14"/>
  <c r="P206" i="14"/>
  <c r="O206" i="14"/>
  <c r="F206" i="14"/>
  <c r="E206" i="14"/>
  <c r="G206" i="14" s="1"/>
  <c r="P205" i="14"/>
  <c r="R205" i="14" s="1"/>
  <c r="O205" i="14"/>
  <c r="J205" i="14"/>
  <c r="F205" i="14"/>
  <c r="E205" i="14"/>
  <c r="P204" i="14"/>
  <c r="H204" i="14" s="1"/>
  <c r="O204" i="14"/>
  <c r="F204" i="14"/>
  <c r="E204" i="14"/>
  <c r="G204" i="14" s="1"/>
  <c r="R203" i="14"/>
  <c r="P203" i="14"/>
  <c r="O203" i="14"/>
  <c r="F203" i="14"/>
  <c r="E203" i="14"/>
  <c r="P202" i="14"/>
  <c r="O202" i="14"/>
  <c r="F202" i="14"/>
  <c r="E202" i="14"/>
  <c r="G202" i="14" s="1"/>
  <c r="P201" i="14"/>
  <c r="R201" i="14" s="1"/>
  <c r="O201" i="14"/>
  <c r="J201" i="14"/>
  <c r="F201" i="14"/>
  <c r="E201" i="14"/>
  <c r="P200" i="14"/>
  <c r="H200" i="14" s="1"/>
  <c r="O200" i="14"/>
  <c r="F200" i="14"/>
  <c r="E200" i="14"/>
  <c r="G200" i="14" s="1"/>
  <c r="P199" i="14"/>
  <c r="Q199" i="14" s="1"/>
  <c r="O199" i="14"/>
  <c r="F199" i="14"/>
  <c r="E199" i="14"/>
  <c r="J199" i="14" s="1"/>
  <c r="P198" i="14"/>
  <c r="O198" i="14"/>
  <c r="H198" i="14"/>
  <c r="F198" i="14"/>
  <c r="E198" i="14"/>
  <c r="G198" i="14" s="1"/>
  <c r="P197" i="14"/>
  <c r="Q197" i="14" s="1"/>
  <c r="O197" i="14"/>
  <c r="F197" i="14"/>
  <c r="E197" i="14"/>
  <c r="P196" i="14"/>
  <c r="H196" i="14" s="1"/>
  <c r="O196" i="14"/>
  <c r="F196" i="14"/>
  <c r="E196" i="14"/>
  <c r="G196" i="14" s="1"/>
  <c r="P195" i="14"/>
  <c r="Q195" i="14" s="1"/>
  <c r="O195" i="14"/>
  <c r="H195" i="14"/>
  <c r="F195" i="14"/>
  <c r="E195" i="14"/>
  <c r="J195" i="14" s="1"/>
  <c r="P194" i="14"/>
  <c r="H194" i="14" s="1"/>
  <c r="O194" i="14"/>
  <c r="F194" i="14"/>
  <c r="E194" i="14"/>
  <c r="G194" i="14" s="1"/>
  <c r="R193" i="14"/>
  <c r="P193" i="14"/>
  <c r="O193" i="14"/>
  <c r="F193" i="14"/>
  <c r="E193" i="14"/>
  <c r="P192" i="14"/>
  <c r="O192" i="14"/>
  <c r="F192" i="14"/>
  <c r="E192" i="14"/>
  <c r="G192" i="14" s="1"/>
  <c r="P191" i="14"/>
  <c r="R191" i="14" s="1"/>
  <c r="O191" i="14"/>
  <c r="J191" i="14"/>
  <c r="F191" i="14"/>
  <c r="E191" i="14"/>
  <c r="P190" i="14"/>
  <c r="H190" i="14" s="1"/>
  <c r="O190" i="14"/>
  <c r="F190" i="14"/>
  <c r="E190" i="14"/>
  <c r="G190" i="14" s="1"/>
  <c r="R189" i="14"/>
  <c r="P189" i="14"/>
  <c r="O189" i="14"/>
  <c r="F189" i="14"/>
  <c r="E189" i="14"/>
  <c r="P188" i="14"/>
  <c r="O188" i="14"/>
  <c r="F188" i="14"/>
  <c r="E188" i="14"/>
  <c r="G188" i="14" s="1"/>
  <c r="P187" i="14"/>
  <c r="R187" i="14" s="1"/>
  <c r="O187" i="14"/>
  <c r="J187" i="14"/>
  <c r="F187" i="14"/>
  <c r="E187" i="14"/>
  <c r="P186" i="14"/>
  <c r="H186" i="14" s="1"/>
  <c r="O186" i="14"/>
  <c r="F186" i="14"/>
  <c r="E186" i="14"/>
  <c r="G186" i="14" s="1"/>
  <c r="R185" i="14"/>
  <c r="P185" i="14"/>
  <c r="O185" i="14"/>
  <c r="F185" i="14"/>
  <c r="E185" i="14"/>
  <c r="P184" i="14"/>
  <c r="O184" i="14"/>
  <c r="F184" i="14"/>
  <c r="E184" i="14"/>
  <c r="G184" i="14" s="1"/>
  <c r="P183" i="14"/>
  <c r="Q183" i="14" s="1"/>
  <c r="O183" i="14"/>
  <c r="H183" i="14"/>
  <c r="F183" i="14"/>
  <c r="E183" i="14"/>
  <c r="P182" i="14"/>
  <c r="O182" i="14"/>
  <c r="F182" i="14"/>
  <c r="E182" i="14"/>
  <c r="P181" i="14"/>
  <c r="R181" i="14" s="1"/>
  <c r="O181" i="14"/>
  <c r="F181" i="14"/>
  <c r="E181" i="14"/>
  <c r="J181" i="14" s="1"/>
  <c r="P180" i="14"/>
  <c r="H180" i="14" s="1"/>
  <c r="O180" i="14"/>
  <c r="F180" i="14"/>
  <c r="E180" i="14"/>
  <c r="G180" i="14" s="1"/>
  <c r="R179" i="14"/>
  <c r="P179" i="14"/>
  <c r="O179" i="14"/>
  <c r="F179" i="14"/>
  <c r="E179" i="14"/>
  <c r="P178" i="14"/>
  <c r="O178" i="14"/>
  <c r="F178" i="14"/>
  <c r="E178" i="14"/>
  <c r="P177" i="14"/>
  <c r="R177" i="14" s="1"/>
  <c r="O177" i="14"/>
  <c r="J177" i="14"/>
  <c r="F177" i="14"/>
  <c r="E177" i="14"/>
  <c r="P176" i="14"/>
  <c r="H176" i="14" s="1"/>
  <c r="O176" i="14"/>
  <c r="F176" i="14"/>
  <c r="E176" i="14"/>
  <c r="G176" i="14" s="1"/>
  <c r="R175" i="14"/>
  <c r="P175" i="14"/>
  <c r="O175" i="14"/>
  <c r="F175" i="14"/>
  <c r="E175" i="14"/>
  <c r="P174" i="14"/>
  <c r="O174" i="14"/>
  <c r="F174" i="14"/>
  <c r="E174" i="14"/>
  <c r="P173" i="14"/>
  <c r="Q173" i="14" s="1"/>
  <c r="O173" i="14"/>
  <c r="J173" i="14"/>
  <c r="H173" i="14"/>
  <c r="F173" i="14"/>
  <c r="E173" i="14"/>
  <c r="P172" i="14"/>
  <c r="O172" i="14"/>
  <c r="F172" i="14"/>
  <c r="E172" i="14"/>
  <c r="G172" i="14" s="1"/>
  <c r="P171" i="14"/>
  <c r="Q171" i="14" s="1"/>
  <c r="O171" i="14"/>
  <c r="F171" i="14"/>
  <c r="E171" i="14"/>
  <c r="P170" i="14"/>
  <c r="O170" i="14"/>
  <c r="F170" i="14"/>
  <c r="E170" i="14"/>
  <c r="G170" i="14" s="1"/>
  <c r="R169" i="14"/>
  <c r="P169" i="14"/>
  <c r="O169" i="14"/>
  <c r="J169" i="14"/>
  <c r="F169" i="14"/>
  <c r="E169" i="14"/>
  <c r="P168" i="14"/>
  <c r="O168" i="14"/>
  <c r="H168" i="14"/>
  <c r="F168" i="14"/>
  <c r="E168" i="14"/>
  <c r="G168" i="14" s="1"/>
  <c r="R167" i="14"/>
  <c r="P167" i="14"/>
  <c r="O167" i="14"/>
  <c r="F167" i="14"/>
  <c r="E167" i="14"/>
  <c r="P166" i="14"/>
  <c r="O166" i="14"/>
  <c r="F166" i="14"/>
  <c r="E166" i="14"/>
  <c r="G166" i="14" s="1"/>
  <c r="P165" i="14"/>
  <c r="Q165" i="14" s="1"/>
  <c r="O165" i="14"/>
  <c r="F165" i="14"/>
  <c r="E165" i="14"/>
  <c r="P164" i="14"/>
  <c r="O164" i="14"/>
  <c r="F164" i="14"/>
  <c r="E164" i="14"/>
  <c r="P163" i="14"/>
  <c r="R163" i="14" s="1"/>
  <c r="O163" i="14"/>
  <c r="J163" i="14"/>
  <c r="F163" i="14"/>
  <c r="E163" i="14"/>
  <c r="P162" i="14"/>
  <c r="H162" i="14" s="1"/>
  <c r="O162" i="14"/>
  <c r="F162" i="14"/>
  <c r="E162" i="14"/>
  <c r="G162" i="14" s="1"/>
  <c r="R161" i="14"/>
  <c r="P161" i="14"/>
  <c r="O161" i="14"/>
  <c r="F161" i="14"/>
  <c r="E161" i="14"/>
  <c r="P160" i="14"/>
  <c r="O160" i="14"/>
  <c r="F160" i="14"/>
  <c r="E160" i="14"/>
  <c r="P159" i="14"/>
  <c r="R159" i="14" s="1"/>
  <c r="O159" i="14"/>
  <c r="J159" i="14"/>
  <c r="F159" i="14"/>
  <c r="E159" i="14"/>
  <c r="P158" i="14"/>
  <c r="H158" i="14" s="1"/>
  <c r="O158" i="14"/>
  <c r="F158" i="14"/>
  <c r="E158" i="14"/>
  <c r="G158" i="14" s="1"/>
  <c r="R157" i="14"/>
  <c r="P157" i="14"/>
  <c r="O157" i="14"/>
  <c r="F157" i="14"/>
  <c r="E157" i="14"/>
  <c r="P156" i="14"/>
  <c r="O156" i="14"/>
  <c r="F156" i="14"/>
  <c r="E156" i="14"/>
  <c r="G156" i="14" s="1"/>
  <c r="P155" i="14"/>
  <c r="R155" i="14" s="1"/>
  <c r="O155" i="14"/>
  <c r="J155" i="14"/>
  <c r="F155" i="14"/>
  <c r="E155" i="14"/>
  <c r="P154" i="14"/>
  <c r="H154" i="14" s="1"/>
  <c r="O154" i="14"/>
  <c r="F154" i="14"/>
  <c r="E154" i="14"/>
  <c r="G154" i="14" s="1"/>
  <c r="R153" i="14"/>
  <c r="P153" i="14"/>
  <c r="O153" i="14"/>
  <c r="F153" i="14"/>
  <c r="E153" i="14"/>
  <c r="P152" i="14"/>
  <c r="O152" i="14"/>
  <c r="F152" i="14"/>
  <c r="E152" i="14"/>
  <c r="G152" i="14" s="1"/>
  <c r="P151" i="14"/>
  <c r="R151" i="14" s="1"/>
  <c r="O151" i="14"/>
  <c r="J151" i="14"/>
  <c r="F151" i="14"/>
  <c r="E151" i="14"/>
  <c r="P150" i="14"/>
  <c r="H150" i="14" s="1"/>
  <c r="O150" i="14"/>
  <c r="F150" i="14"/>
  <c r="E150" i="14"/>
  <c r="G150" i="14" s="1"/>
  <c r="R149" i="14"/>
  <c r="P149" i="14"/>
  <c r="O149" i="14"/>
  <c r="F149" i="14"/>
  <c r="E149" i="14"/>
  <c r="P148" i="14"/>
  <c r="O148" i="14"/>
  <c r="F148" i="14"/>
  <c r="E148" i="14"/>
  <c r="G148" i="14" s="1"/>
  <c r="P147" i="14"/>
  <c r="R147" i="14" s="1"/>
  <c r="O147" i="14"/>
  <c r="J147" i="14"/>
  <c r="F147" i="14"/>
  <c r="E147" i="14"/>
  <c r="P146" i="14"/>
  <c r="H146" i="14" s="1"/>
  <c r="O146" i="14"/>
  <c r="F146" i="14"/>
  <c r="E146" i="14"/>
  <c r="G146" i="14" s="1"/>
  <c r="R145" i="14"/>
  <c r="P145" i="14"/>
  <c r="O145" i="14"/>
  <c r="F145" i="14"/>
  <c r="E145" i="14"/>
  <c r="P144" i="14"/>
  <c r="O144" i="14"/>
  <c r="F144" i="14"/>
  <c r="E144" i="14"/>
  <c r="G144" i="14" s="1"/>
  <c r="P143" i="14"/>
  <c r="R143" i="14" s="1"/>
  <c r="O143" i="14"/>
  <c r="J143" i="14"/>
  <c r="F143" i="14"/>
  <c r="E143" i="14"/>
  <c r="P142" i="14"/>
  <c r="H142" i="14" s="1"/>
  <c r="O142" i="14"/>
  <c r="F142" i="14"/>
  <c r="E142" i="14"/>
  <c r="G142" i="14" s="1"/>
  <c r="R141" i="14"/>
  <c r="P141" i="14"/>
  <c r="O141" i="14"/>
  <c r="F141" i="14"/>
  <c r="E141" i="14"/>
  <c r="P140" i="14"/>
  <c r="O140" i="14"/>
  <c r="F140" i="14"/>
  <c r="E140" i="14"/>
  <c r="G140" i="14" s="1"/>
  <c r="P139" i="14"/>
  <c r="R139" i="14" s="1"/>
  <c r="O139" i="14"/>
  <c r="J139" i="14"/>
  <c r="F139" i="14"/>
  <c r="E139" i="14"/>
  <c r="P138" i="14"/>
  <c r="H138" i="14" s="1"/>
  <c r="O138" i="14"/>
  <c r="F138" i="14"/>
  <c r="E138" i="14"/>
  <c r="G138" i="14" s="1"/>
  <c r="P137" i="14"/>
  <c r="Q137" i="14" s="1"/>
  <c r="O137" i="14"/>
  <c r="F137" i="14"/>
  <c r="E137" i="14"/>
  <c r="J137" i="14" s="1"/>
  <c r="P136" i="14"/>
  <c r="O136" i="14"/>
  <c r="H136" i="14"/>
  <c r="F136" i="14"/>
  <c r="E136" i="14"/>
  <c r="G136" i="14" s="1"/>
  <c r="P135" i="14"/>
  <c r="Q135" i="14" s="1"/>
  <c r="O135" i="14"/>
  <c r="F135" i="14"/>
  <c r="E135" i="14"/>
  <c r="P134" i="14"/>
  <c r="H134" i="14" s="1"/>
  <c r="O134" i="14"/>
  <c r="F134" i="14"/>
  <c r="E134" i="14"/>
  <c r="G134" i="14" s="1"/>
  <c r="P133" i="14"/>
  <c r="R133" i="14" s="1"/>
  <c r="O133" i="14"/>
  <c r="F133" i="14"/>
  <c r="E133" i="14"/>
  <c r="P132" i="14"/>
  <c r="O132" i="14"/>
  <c r="F132" i="14"/>
  <c r="E132" i="14"/>
  <c r="P131" i="14"/>
  <c r="R131" i="14" s="1"/>
  <c r="O131" i="14"/>
  <c r="F131" i="14"/>
  <c r="E131" i="14"/>
  <c r="J131" i="14" s="1"/>
  <c r="P130" i="14"/>
  <c r="H130" i="14" s="1"/>
  <c r="O130" i="14"/>
  <c r="F130" i="14"/>
  <c r="E130" i="14"/>
  <c r="G130" i="14" s="1"/>
  <c r="P129" i="14"/>
  <c r="R129" i="14" s="1"/>
  <c r="O129" i="14"/>
  <c r="F129" i="14"/>
  <c r="E129" i="14"/>
  <c r="P128" i="14"/>
  <c r="O128" i="14"/>
  <c r="F128" i="14"/>
  <c r="E128" i="14"/>
  <c r="P127" i="14"/>
  <c r="Q127" i="14" s="1"/>
  <c r="O127" i="14"/>
  <c r="H127" i="14"/>
  <c r="F127" i="14"/>
  <c r="E127" i="14"/>
  <c r="J127" i="14" s="1"/>
  <c r="P126" i="14"/>
  <c r="O126" i="14"/>
  <c r="F126" i="14"/>
  <c r="E126" i="14"/>
  <c r="G126" i="14" s="1"/>
  <c r="R125" i="14"/>
  <c r="P125" i="14"/>
  <c r="O125" i="14"/>
  <c r="J125" i="14"/>
  <c r="F125" i="14"/>
  <c r="E125" i="14"/>
  <c r="P124" i="14"/>
  <c r="O124" i="14"/>
  <c r="H124" i="14"/>
  <c r="F124" i="14"/>
  <c r="E124" i="14"/>
  <c r="G124" i="14" s="1"/>
  <c r="P123" i="14"/>
  <c r="Q123" i="14" s="1"/>
  <c r="O123" i="14"/>
  <c r="F123" i="14"/>
  <c r="E123" i="14"/>
  <c r="J123" i="14" s="1"/>
  <c r="P122" i="14"/>
  <c r="O122" i="14"/>
  <c r="H122" i="14"/>
  <c r="F122" i="14"/>
  <c r="E122" i="14"/>
  <c r="P121" i="14"/>
  <c r="R121" i="14" s="1"/>
  <c r="O121" i="14"/>
  <c r="F121" i="14"/>
  <c r="E121" i="14"/>
  <c r="P120" i="14"/>
  <c r="O120" i="14"/>
  <c r="F120" i="14"/>
  <c r="E120" i="14"/>
  <c r="G120" i="14" s="1"/>
  <c r="P119" i="14"/>
  <c r="Q119" i="14" s="1"/>
  <c r="O119" i="14"/>
  <c r="F119" i="14"/>
  <c r="E119" i="14"/>
  <c r="P118" i="14"/>
  <c r="O118" i="14"/>
  <c r="F118" i="14"/>
  <c r="E118" i="14"/>
  <c r="G118" i="14" s="1"/>
  <c r="R117" i="14"/>
  <c r="P117" i="14"/>
  <c r="O117" i="14"/>
  <c r="J117" i="14"/>
  <c r="F117" i="14"/>
  <c r="E117" i="14"/>
  <c r="P116" i="14"/>
  <c r="O116" i="14"/>
  <c r="H116" i="14"/>
  <c r="F116" i="14"/>
  <c r="E116" i="14"/>
  <c r="G116" i="14" s="1"/>
  <c r="P115" i="14"/>
  <c r="Q115" i="14" s="1"/>
  <c r="O115" i="14"/>
  <c r="F115" i="14"/>
  <c r="E115" i="14"/>
  <c r="P114" i="14"/>
  <c r="H114" i="14" s="1"/>
  <c r="O114" i="14"/>
  <c r="F114" i="14"/>
  <c r="E114" i="14"/>
  <c r="P113" i="14"/>
  <c r="Q113" i="14" s="1"/>
  <c r="O113" i="14"/>
  <c r="H113" i="14"/>
  <c r="F113" i="14"/>
  <c r="J113" i="14" s="1"/>
  <c r="E113" i="14"/>
  <c r="P112" i="14"/>
  <c r="O112" i="14"/>
  <c r="H112" i="14"/>
  <c r="F112" i="14"/>
  <c r="E112" i="14"/>
  <c r="G112" i="14" s="1"/>
  <c r="P111" i="14"/>
  <c r="Q111" i="14" s="1"/>
  <c r="O111" i="14"/>
  <c r="F111" i="14"/>
  <c r="E111" i="14"/>
  <c r="P110" i="14"/>
  <c r="H110" i="14" s="1"/>
  <c r="O110" i="14"/>
  <c r="F110" i="14"/>
  <c r="E110" i="14"/>
  <c r="P109" i="14"/>
  <c r="R109" i="14" s="1"/>
  <c r="O109" i="14"/>
  <c r="F109" i="14"/>
  <c r="E109" i="14"/>
  <c r="P108" i="14"/>
  <c r="O108" i="14"/>
  <c r="F108" i="14"/>
  <c r="E108" i="14"/>
  <c r="P107" i="14"/>
  <c r="Q107" i="14" s="1"/>
  <c r="O107" i="14"/>
  <c r="H107" i="14"/>
  <c r="F107" i="14"/>
  <c r="E107" i="14"/>
  <c r="J107" i="14" s="1"/>
  <c r="P106" i="14"/>
  <c r="O106" i="14"/>
  <c r="F106" i="14"/>
  <c r="E106" i="14"/>
  <c r="G106" i="14" s="1"/>
  <c r="P105" i="14"/>
  <c r="Q105" i="14" s="1"/>
  <c r="O105" i="14"/>
  <c r="F105" i="14"/>
  <c r="E105" i="14"/>
  <c r="P104" i="14"/>
  <c r="O104" i="14"/>
  <c r="F104" i="14"/>
  <c r="E104" i="14"/>
  <c r="P103" i="14"/>
  <c r="R103" i="14" s="1"/>
  <c r="O103" i="14"/>
  <c r="J103" i="14"/>
  <c r="F103" i="14"/>
  <c r="E103" i="14"/>
  <c r="P102" i="14"/>
  <c r="H102" i="14" s="1"/>
  <c r="O102" i="14"/>
  <c r="F102" i="14"/>
  <c r="E102" i="14"/>
  <c r="G102" i="14" s="1"/>
  <c r="R101" i="14"/>
  <c r="P101" i="14"/>
  <c r="O101" i="14"/>
  <c r="F101" i="14"/>
  <c r="E101" i="14"/>
  <c r="P100" i="14"/>
  <c r="O100" i="14"/>
  <c r="F100" i="14"/>
  <c r="E100" i="14"/>
  <c r="G100" i="14" s="1"/>
  <c r="P99" i="14"/>
  <c r="Q99" i="14" s="1"/>
  <c r="O99" i="14"/>
  <c r="H99" i="14"/>
  <c r="F99" i="14"/>
  <c r="E99" i="14"/>
  <c r="P98" i="14"/>
  <c r="O98" i="14"/>
  <c r="F98" i="14"/>
  <c r="E98" i="14"/>
  <c r="P97" i="14"/>
  <c r="R97" i="14" s="1"/>
  <c r="O97" i="14"/>
  <c r="F97" i="14"/>
  <c r="E97" i="14"/>
  <c r="J97" i="14" s="1"/>
  <c r="P96" i="14"/>
  <c r="H96" i="14" s="1"/>
  <c r="O96" i="14"/>
  <c r="F96" i="14"/>
  <c r="E96" i="14"/>
  <c r="G96" i="14" s="1"/>
  <c r="P95" i="14"/>
  <c r="R95" i="14" s="1"/>
  <c r="O95" i="14"/>
  <c r="F95" i="14"/>
  <c r="E95" i="14"/>
  <c r="P94" i="14"/>
  <c r="O94" i="14"/>
  <c r="F94" i="14"/>
  <c r="E94" i="14"/>
  <c r="P93" i="14"/>
  <c r="R93" i="14" s="1"/>
  <c r="O93" i="14"/>
  <c r="F93" i="14"/>
  <c r="E93" i="14"/>
  <c r="J93" i="14" s="1"/>
  <c r="P92" i="14"/>
  <c r="H92" i="14" s="1"/>
  <c r="O92" i="14"/>
  <c r="F92" i="14"/>
  <c r="E92" i="14"/>
  <c r="G92" i="14" s="1"/>
  <c r="R91" i="14"/>
  <c r="P91" i="14"/>
  <c r="O91" i="14"/>
  <c r="F91" i="14"/>
  <c r="E91" i="14"/>
  <c r="P90" i="14"/>
  <c r="O90" i="14"/>
  <c r="F90" i="14"/>
  <c r="E90" i="14"/>
  <c r="P89" i="14"/>
  <c r="R89" i="14" s="1"/>
  <c r="O89" i="14"/>
  <c r="F89" i="14"/>
  <c r="E89" i="14"/>
  <c r="J89" i="14" s="1"/>
  <c r="P88" i="14"/>
  <c r="H88" i="14" s="1"/>
  <c r="O88" i="14"/>
  <c r="F88" i="14"/>
  <c r="E88" i="14"/>
  <c r="G88" i="14" s="1"/>
  <c r="R87" i="14"/>
  <c r="P87" i="14"/>
  <c r="O87" i="14"/>
  <c r="F87" i="14"/>
  <c r="E87" i="14"/>
  <c r="P86" i="14"/>
  <c r="O86" i="14"/>
  <c r="F86" i="14"/>
  <c r="E86" i="14"/>
  <c r="P85" i="14"/>
  <c r="Q85" i="14" s="1"/>
  <c r="O85" i="14"/>
  <c r="H85" i="14"/>
  <c r="F85" i="14"/>
  <c r="E85" i="14"/>
  <c r="P84" i="14"/>
  <c r="O84" i="14"/>
  <c r="F84" i="14"/>
  <c r="E84" i="14"/>
  <c r="G84" i="14" s="1"/>
  <c r="P83" i="14"/>
  <c r="Q83" i="14" s="1"/>
  <c r="O83" i="14"/>
  <c r="F83" i="14"/>
  <c r="E83" i="14"/>
  <c r="J83" i="14" s="1"/>
  <c r="P82" i="14"/>
  <c r="O82" i="14"/>
  <c r="F82" i="14"/>
  <c r="E82" i="14"/>
  <c r="G82" i="14" s="1"/>
  <c r="P81" i="14"/>
  <c r="R81" i="14" s="1"/>
  <c r="O81" i="14"/>
  <c r="J81" i="14"/>
  <c r="F81" i="14"/>
  <c r="E81" i="14"/>
  <c r="P80" i="14"/>
  <c r="H80" i="14" s="1"/>
  <c r="O80" i="14"/>
  <c r="F80" i="14"/>
  <c r="E80" i="14"/>
  <c r="G80" i="14" s="1"/>
  <c r="P79" i="14"/>
  <c r="Q79" i="14" s="1"/>
  <c r="O79" i="14"/>
  <c r="H79" i="14"/>
  <c r="F79" i="14"/>
  <c r="E79" i="14"/>
  <c r="J79" i="14" s="1"/>
  <c r="P78" i="14"/>
  <c r="O78" i="14"/>
  <c r="H78" i="14"/>
  <c r="F78" i="14"/>
  <c r="E78" i="14"/>
  <c r="G78" i="14" s="1"/>
  <c r="P77" i="14"/>
  <c r="R77" i="14" s="1"/>
  <c r="O77" i="14"/>
  <c r="F77" i="14"/>
  <c r="E77" i="14"/>
  <c r="P76" i="14"/>
  <c r="O76" i="14"/>
  <c r="F76" i="14"/>
  <c r="E76" i="14"/>
  <c r="G76" i="14" s="1"/>
  <c r="R75" i="14"/>
  <c r="P75" i="14"/>
  <c r="O75" i="14"/>
  <c r="J75" i="14"/>
  <c r="F75" i="14"/>
  <c r="E75" i="14"/>
  <c r="P74" i="14"/>
  <c r="O74" i="14"/>
  <c r="H74" i="14"/>
  <c r="F74" i="14"/>
  <c r="E74" i="14"/>
  <c r="G74" i="14" s="1"/>
  <c r="R73" i="14"/>
  <c r="P73" i="14"/>
  <c r="O73" i="14"/>
  <c r="F73" i="14"/>
  <c r="E73" i="14"/>
  <c r="P72" i="14"/>
  <c r="O72" i="14"/>
  <c r="F72" i="14"/>
  <c r="E72" i="14"/>
  <c r="G72" i="14" s="1"/>
  <c r="R71" i="14"/>
  <c r="P71" i="14"/>
  <c r="O71" i="14"/>
  <c r="J71" i="14"/>
  <c r="F71" i="14"/>
  <c r="E71" i="14"/>
  <c r="P70" i="14"/>
  <c r="O70" i="14"/>
  <c r="H70" i="14"/>
  <c r="F70" i="14"/>
  <c r="E70" i="14"/>
  <c r="G70" i="14" s="1"/>
  <c r="P69" i="14"/>
  <c r="Q69" i="14" s="1"/>
  <c r="O69" i="14"/>
  <c r="F69" i="14"/>
  <c r="E69" i="14"/>
  <c r="P68" i="14"/>
  <c r="H68" i="14" s="1"/>
  <c r="O68" i="14"/>
  <c r="F68" i="14"/>
  <c r="E68" i="14"/>
  <c r="P67" i="14"/>
  <c r="R67" i="14" s="1"/>
  <c r="O67" i="14"/>
  <c r="F67" i="14"/>
  <c r="E67" i="14"/>
  <c r="P66" i="14"/>
  <c r="O66" i="14"/>
  <c r="F66" i="14"/>
  <c r="E66" i="14"/>
  <c r="P65" i="14"/>
  <c r="R65" i="14" s="1"/>
  <c r="O65" i="14"/>
  <c r="F65" i="14"/>
  <c r="E65" i="14"/>
  <c r="J65" i="14" s="1"/>
  <c r="P64" i="14"/>
  <c r="H64" i="14" s="1"/>
  <c r="O64" i="14"/>
  <c r="F64" i="14"/>
  <c r="E64" i="14"/>
  <c r="P63" i="14"/>
  <c r="R63" i="14" s="1"/>
  <c r="O63" i="14"/>
  <c r="F63" i="14"/>
  <c r="E63" i="14"/>
  <c r="P62" i="14"/>
  <c r="O62" i="14"/>
  <c r="F62" i="14"/>
  <c r="E62" i="14"/>
  <c r="G62" i="14" s="1"/>
  <c r="P61" i="14"/>
  <c r="Q61" i="14" s="1"/>
  <c r="O61" i="14"/>
  <c r="H61" i="14"/>
  <c r="F61" i="14"/>
  <c r="E61" i="14"/>
  <c r="P60" i="14"/>
  <c r="O60" i="14"/>
  <c r="F60" i="14"/>
  <c r="E60" i="14"/>
  <c r="G60" i="14" s="1"/>
  <c r="R59" i="14"/>
  <c r="P59" i="14"/>
  <c r="O59" i="14"/>
  <c r="F59" i="14"/>
  <c r="E59" i="14"/>
  <c r="J59" i="14" s="1"/>
  <c r="P58" i="14"/>
  <c r="O58" i="14"/>
  <c r="H58" i="14"/>
  <c r="F58" i="14"/>
  <c r="E58" i="14"/>
  <c r="G58" i="14" s="1"/>
  <c r="P57" i="14"/>
  <c r="R57" i="14" s="1"/>
  <c r="O57" i="14"/>
  <c r="F57" i="14"/>
  <c r="E57" i="14"/>
  <c r="P56" i="14"/>
  <c r="O56" i="14"/>
  <c r="F56" i="14"/>
  <c r="E56" i="14"/>
  <c r="G56" i="14" s="1"/>
  <c r="R55" i="14"/>
  <c r="P55" i="14"/>
  <c r="O55" i="14"/>
  <c r="F55" i="14"/>
  <c r="E55" i="14"/>
  <c r="J55" i="14" s="1"/>
  <c r="P54" i="14"/>
  <c r="O54" i="14"/>
  <c r="H54" i="14"/>
  <c r="F54" i="14"/>
  <c r="E54" i="14"/>
  <c r="G54" i="14" s="1"/>
  <c r="P53" i="14"/>
  <c r="R53" i="14" s="1"/>
  <c r="O53" i="14"/>
  <c r="F53" i="14"/>
  <c r="E53" i="14"/>
  <c r="P52" i="14"/>
  <c r="O52" i="14"/>
  <c r="F52" i="14"/>
  <c r="E52" i="14"/>
  <c r="G52" i="14" s="1"/>
  <c r="P51" i="14"/>
  <c r="R51" i="14" s="1"/>
  <c r="O51" i="14"/>
  <c r="F51" i="14"/>
  <c r="E51" i="14"/>
  <c r="J51" i="14" s="1"/>
  <c r="P50" i="14"/>
  <c r="H50" i="14" s="1"/>
  <c r="O50" i="14"/>
  <c r="F50" i="14"/>
  <c r="E50" i="14"/>
  <c r="G50" i="14" s="1"/>
  <c r="P49" i="14"/>
  <c r="R49" i="14" s="1"/>
  <c r="O49" i="14"/>
  <c r="F49" i="14"/>
  <c r="E49" i="14"/>
  <c r="P48" i="14"/>
  <c r="O48" i="14"/>
  <c r="F48" i="14"/>
  <c r="E48" i="14"/>
  <c r="G48" i="14" s="1"/>
  <c r="P47" i="14"/>
  <c r="R47" i="14" s="1"/>
  <c r="O47" i="14"/>
  <c r="F47" i="14"/>
  <c r="E47" i="14"/>
  <c r="J47" i="14" s="1"/>
  <c r="P46" i="14"/>
  <c r="H46" i="14" s="1"/>
  <c r="O46" i="14"/>
  <c r="F46" i="14"/>
  <c r="E46" i="14"/>
  <c r="G46" i="14" s="1"/>
  <c r="R45" i="14"/>
  <c r="P45" i="14"/>
  <c r="O45" i="14"/>
  <c r="F45" i="14"/>
  <c r="E45" i="14"/>
  <c r="P44" i="14"/>
  <c r="O44" i="14"/>
  <c r="F44" i="14"/>
  <c r="E44" i="14"/>
  <c r="G44" i="14" s="1"/>
  <c r="P43" i="14"/>
  <c r="R43" i="14" s="1"/>
  <c r="O43" i="14"/>
  <c r="J43" i="14"/>
  <c r="F43" i="14"/>
  <c r="E43" i="14"/>
  <c r="P42" i="14"/>
  <c r="H42" i="14" s="1"/>
  <c r="O42" i="14"/>
  <c r="F42" i="14"/>
  <c r="E42" i="14"/>
  <c r="G42" i="14" s="1"/>
  <c r="R41" i="14"/>
  <c r="P41" i="14"/>
  <c r="O41" i="14"/>
  <c r="F41" i="14"/>
  <c r="E41" i="14"/>
  <c r="P40" i="14"/>
  <c r="O40" i="14"/>
  <c r="F40" i="14"/>
  <c r="E40" i="14"/>
  <c r="G40" i="14" s="1"/>
  <c r="P39" i="14"/>
  <c r="R39" i="14" s="1"/>
  <c r="O39" i="14"/>
  <c r="J39" i="14"/>
  <c r="F39" i="14"/>
  <c r="E39" i="14"/>
  <c r="P38" i="14"/>
  <c r="H38" i="14" s="1"/>
  <c r="O38" i="14"/>
  <c r="F38" i="14"/>
  <c r="E38" i="14"/>
  <c r="G38" i="14" s="1"/>
  <c r="R37" i="14"/>
  <c r="P37" i="14"/>
  <c r="O37" i="14"/>
  <c r="F37" i="14"/>
  <c r="E37" i="14"/>
  <c r="P36" i="14"/>
  <c r="O36" i="14"/>
  <c r="F36" i="14"/>
  <c r="E36" i="14"/>
  <c r="G36" i="14" s="1"/>
  <c r="P35" i="14"/>
  <c r="R35" i="14" s="1"/>
  <c r="O35" i="14"/>
  <c r="J35" i="14"/>
  <c r="F35" i="14"/>
  <c r="E35" i="14"/>
  <c r="P34" i="14"/>
  <c r="H34" i="14" s="1"/>
  <c r="O34" i="14"/>
  <c r="F34" i="14"/>
  <c r="E34" i="14"/>
  <c r="G34" i="14" s="1"/>
  <c r="P33" i="14"/>
  <c r="Q33" i="14" s="1"/>
  <c r="O33" i="14"/>
  <c r="F33" i="14"/>
  <c r="E33" i="14"/>
  <c r="P32" i="14"/>
  <c r="O32" i="14"/>
  <c r="F32" i="14"/>
  <c r="H32" i="14" s="1"/>
  <c r="E32" i="14"/>
  <c r="P31" i="14"/>
  <c r="R31" i="14" s="1"/>
  <c r="O31" i="14"/>
  <c r="F31" i="14"/>
  <c r="E31" i="14"/>
  <c r="P30" i="14"/>
  <c r="O30" i="14"/>
  <c r="F30" i="14"/>
  <c r="E30" i="14"/>
  <c r="G30" i="14" s="1"/>
  <c r="P29" i="14"/>
  <c r="R29" i="14" s="1"/>
  <c r="O29" i="14"/>
  <c r="F29" i="14"/>
  <c r="E29" i="14"/>
  <c r="J29" i="14" s="1"/>
  <c r="P28" i="14"/>
  <c r="O28" i="14"/>
  <c r="F28" i="14"/>
  <c r="H28" i="14" s="1"/>
  <c r="E28" i="14"/>
  <c r="P27" i="14"/>
  <c r="R27" i="14" s="1"/>
  <c r="O27" i="14"/>
  <c r="F27" i="14"/>
  <c r="E27" i="14"/>
  <c r="P26" i="14"/>
  <c r="O26" i="14"/>
  <c r="F26" i="14"/>
  <c r="E26" i="14"/>
  <c r="G26" i="14" s="1"/>
  <c r="P25" i="14"/>
  <c r="R25" i="14" s="1"/>
  <c r="O25" i="14"/>
  <c r="F25" i="14"/>
  <c r="E25" i="14"/>
  <c r="J25" i="14" s="1"/>
  <c r="P24" i="14"/>
  <c r="O24" i="14"/>
  <c r="F24" i="14"/>
  <c r="H24" i="14" s="1"/>
  <c r="E24" i="14"/>
  <c r="P23" i="14"/>
  <c r="R23" i="14" s="1"/>
  <c r="O23" i="14"/>
  <c r="F23" i="14"/>
  <c r="E23" i="14"/>
  <c r="P22" i="14"/>
  <c r="O22" i="14"/>
  <c r="F22" i="14"/>
  <c r="E22" i="14"/>
  <c r="G22" i="14" s="1"/>
  <c r="P21" i="14"/>
  <c r="Q21" i="14" s="1"/>
  <c r="O21" i="14"/>
  <c r="F21" i="14"/>
  <c r="E21" i="14"/>
  <c r="J21" i="14" s="1"/>
  <c r="P20" i="14"/>
  <c r="O20" i="14"/>
  <c r="F20" i="14"/>
  <c r="E20" i="14"/>
  <c r="G20" i="14" s="1"/>
  <c r="P19" i="14"/>
  <c r="Q19" i="14" s="1"/>
  <c r="O19" i="14"/>
  <c r="H19" i="14"/>
  <c r="F19" i="14"/>
  <c r="E19" i="14"/>
  <c r="P18" i="14"/>
  <c r="O18" i="14"/>
  <c r="F18" i="14"/>
  <c r="E18" i="14"/>
  <c r="P17" i="14"/>
  <c r="Q17" i="14" s="1"/>
  <c r="O17" i="14"/>
  <c r="J17" i="14"/>
  <c r="H17" i="14"/>
  <c r="F17" i="14"/>
  <c r="E17" i="14"/>
  <c r="P16" i="14"/>
  <c r="O16" i="14"/>
  <c r="F16" i="14"/>
  <c r="E16" i="14"/>
  <c r="G16" i="14" s="1"/>
  <c r="P15" i="14"/>
  <c r="Q15" i="14" s="1"/>
  <c r="O15" i="14"/>
  <c r="F15" i="14"/>
  <c r="E15" i="14"/>
  <c r="P14" i="14"/>
  <c r="O14" i="14"/>
  <c r="F14" i="14"/>
  <c r="E14" i="14"/>
  <c r="G14" i="14" s="1"/>
  <c r="P13" i="14"/>
  <c r="Q13" i="14" s="1"/>
  <c r="O13" i="14"/>
  <c r="H13" i="14"/>
  <c r="F13" i="14"/>
  <c r="E13" i="14"/>
  <c r="J13" i="14" s="1"/>
  <c r="P12" i="14"/>
  <c r="O12" i="14"/>
  <c r="F12" i="14"/>
  <c r="E12" i="14"/>
  <c r="G12" i="14" s="1"/>
  <c r="P11" i="14"/>
  <c r="Q11" i="14" s="1"/>
  <c r="O11" i="14"/>
  <c r="F11" i="14"/>
  <c r="E11" i="14"/>
  <c r="P10" i="14"/>
  <c r="O10" i="14"/>
  <c r="F10" i="14"/>
  <c r="E10" i="14"/>
  <c r="G10" i="14" s="1"/>
  <c r="P9" i="14"/>
  <c r="Q9" i="14" s="1"/>
  <c r="O9" i="14"/>
  <c r="F9" i="14"/>
  <c r="E9" i="14"/>
  <c r="J9" i="14" s="1"/>
  <c r="P8" i="14"/>
  <c r="O8" i="14"/>
  <c r="F8" i="14"/>
  <c r="E8" i="14"/>
  <c r="P7" i="14"/>
  <c r="Q7" i="14" s="1"/>
  <c r="O7" i="14"/>
  <c r="H7" i="14"/>
  <c r="F7" i="14"/>
  <c r="E7" i="14"/>
  <c r="P6" i="14"/>
  <c r="O6" i="14"/>
  <c r="F6" i="14"/>
  <c r="E6" i="14"/>
  <c r="G6" i="14" s="1"/>
  <c r="P5" i="14"/>
  <c r="Q5" i="14" s="1"/>
  <c r="O5" i="14"/>
  <c r="F5" i="14"/>
  <c r="E5" i="14"/>
  <c r="J5" i="14" s="1"/>
  <c r="P4" i="14"/>
  <c r="O4" i="14"/>
  <c r="F4" i="14"/>
  <c r="E4" i="14"/>
  <c r="G4" i="14" s="1"/>
  <c r="P3" i="14"/>
  <c r="R3" i="14" s="1"/>
  <c r="O3" i="14"/>
  <c r="J3" i="14"/>
  <c r="F3" i="14"/>
  <c r="E3" i="14"/>
  <c r="P2" i="14"/>
  <c r="H2" i="14" s="1"/>
  <c r="O2" i="14"/>
  <c r="F2" i="14"/>
  <c r="E2" i="14"/>
  <c r="D238" i="12"/>
  <c r="E238" i="12" s="1"/>
  <c r="C238" i="12"/>
  <c r="B238" i="12"/>
  <c r="D237" i="12"/>
  <c r="C237" i="12"/>
  <c r="E237" i="12" s="1"/>
  <c r="B237" i="12"/>
  <c r="D236" i="12"/>
  <c r="E236" i="12" s="1"/>
  <c r="C236" i="12"/>
  <c r="B236" i="12"/>
  <c r="D235" i="12"/>
  <c r="C235" i="12"/>
  <c r="B235" i="12"/>
  <c r="D234" i="12"/>
  <c r="C234" i="12"/>
  <c r="B234" i="12"/>
  <c r="D233" i="12"/>
  <c r="C233" i="12"/>
  <c r="B233" i="12"/>
  <c r="J233" i="12" s="1"/>
  <c r="D232" i="12"/>
  <c r="E232" i="12" s="1"/>
  <c r="C232" i="12"/>
  <c r="B232" i="12"/>
  <c r="K232" i="12" s="1"/>
  <c r="D231" i="12"/>
  <c r="C231" i="12"/>
  <c r="B231" i="12"/>
  <c r="J231" i="12" s="1"/>
  <c r="D230" i="12"/>
  <c r="E230" i="12" s="1"/>
  <c r="C230" i="12"/>
  <c r="B230" i="12"/>
  <c r="D229" i="12"/>
  <c r="C229" i="12"/>
  <c r="E229" i="12" s="1"/>
  <c r="B229" i="12"/>
  <c r="D228" i="12"/>
  <c r="C228" i="12"/>
  <c r="B228" i="12"/>
  <c r="K228" i="12" s="1"/>
  <c r="D227" i="12"/>
  <c r="E227" i="12" s="1"/>
  <c r="C227" i="12"/>
  <c r="B227" i="12"/>
  <c r="J227" i="12" s="1"/>
  <c r="D226" i="12"/>
  <c r="C226" i="12"/>
  <c r="B226" i="12"/>
  <c r="D225" i="12"/>
  <c r="C225" i="12"/>
  <c r="B225" i="12"/>
  <c r="J225" i="12" s="1"/>
  <c r="D224" i="12"/>
  <c r="C224" i="12"/>
  <c r="B224" i="12"/>
  <c r="K224" i="12" s="1"/>
  <c r="D223" i="12"/>
  <c r="C223" i="12"/>
  <c r="B223" i="12"/>
  <c r="J223" i="12" s="1"/>
  <c r="D222" i="12"/>
  <c r="E222" i="12" s="1"/>
  <c r="C222" i="12"/>
  <c r="B222" i="12"/>
  <c r="K221" i="12"/>
  <c r="D221" i="12"/>
  <c r="C221" i="12"/>
  <c r="B221" i="12"/>
  <c r="J221" i="12" s="1"/>
  <c r="D220" i="12"/>
  <c r="E220" i="12" s="1"/>
  <c r="C220" i="12"/>
  <c r="B220" i="12"/>
  <c r="D219" i="12"/>
  <c r="C219" i="12"/>
  <c r="E219" i="12" s="1"/>
  <c r="M219" i="12" s="1"/>
  <c r="B219" i="12"/>
  <c r="D218" i="12"/>
  <c r="C218" i="12"/>
  <c r="B218" i="12"/>
  <c r="D217" i="12"/>
  <c r="C217" i="12"/>
  <c r="B217" i="12"/>
  <c r="J217" i="12" s="1"/>
  <c r="D216" i="12"/>
  <c r="C216" i="12"/>
  <c r="B216" i="12"/>
  <c r="K216" i="12" s="1"/>
  <c r="D215" i="12"/>
  <c r="C215" i="12"/>
  <c r="E215" i="12" s="1"/>
  <c r="M215" i="12" s="1"/>
  <c r="B215" i="12"/>
  <c r="J215" i="12" s="1"/>
  <c r="D214" i="12"/>
  <c r="C214" i="12"/>
  <c r="B214" i="12"/>
  <c r="D213" i="12"/>
  <c r="C213" i="12"/>
  <c r="B213" i="12"/>
  <c r="J213" i="12" s="1"/>
  <c r="D212" i="12"/>
  <c r="C212" i="12"/>
  <c r="B212" i="12"/>
  <c r="K212" i="12" s="1"/>
  <c r="D211" i="12"/>
  <c r="C211" i="12"/>
  <c r="E211" i="12" s="1"/>
  <c r="M211" i="12" s="1"/>
  <c r="B211" i="12"/>
  <c r="J211" i="12" s="1"/>
  <c r="D210" i="12"/>
  <c r="C210" i="12"/>
  <c r="B210" i="12"/>
  <c r="D209" i="12"/>
  <c r="C209" i="12"/>
  <c r="B209" i="12"/>
  <c r="J209" i="12" s="1"/>
  <c r="D208" i="12"/>
  <c r="C208" i="12"/>
  <c r="B208" i="12"/>
  <c r="D207" i="12"/>
  <c r="E207" i="12" s="1"/>
  <c r="M207" i="12" s="1"/>
  <c r="P207" i="12" s="1"/>
  <c r="C207" i="12"/>
  <c r="B207" i="12"/>
  <c r="J207" i="12" s="1"/>
  <c r="D206" i="12"/>
  <c r="C206" i="12"/>
  <c r="B206" i="12"/>
  <c r="D205" i="12"/>
  <c r="C205" i="12"/>
  <c r="B205" i="12"/>
  <c r="D204" i="12"/>
  <c r="C204" i="12"/>
  <c r="B204" i="12"/>
  <c r="D203" i="12"/>
  <c r="E203" i="12" s="1"/>
  <c r="C203" i="12"/>
  <c r="B203" i="12"/>
  <c r="D202" i="12"/>
  <c r="C202" i="12"/>
  <c r="B202" i="12"/>
  <c r="D201" i="12"/>
  <c r="C201" i="12"/>
  <c r="B201" i="12"/>
  <c r="D200" i="12"/>
  <c r="C200" i="12"/>
  <c r="B200" i="12"/>
  <c r="D199" i="12"/>
  <c r="E199" i="12" s="1"/>
  <c r="C199" i="12"/>
  <c r="B199" i="12"/>
  <c r="J199" i="12" s="1"/>
  <c r="D198" i="12"/>
  <c r="C198" i="12"/>
  <c r="B198" i="12"/>
  <c r="D197" i="12"/>
  <c r="C197" i="12"/>
  <c r="B197" i="12"/>
  <c r="D196" i="12"/>
  <c r="C196" i="12"/>
  <c r="B196" i="12"/>
  <c r="K196" i="12" s="1"/>
  <c r="D195" i="12"/>
  <c r="E195" i="12" s="1"/>
  <c r="M195" i="12" s="1"/>
  <c r="P195" i="12" s="1"/>
  <c r="C195" i="12"/>
  <c r="B195" i="12"/>
  <c r="J195" i="12" s="1"/>
  <c r="D194" i="12"/>
  <c r="C194" i="12"/>
  <c r="B194" i="12"/>
  <c r="D193" i="12"/>
  <c r="C193" i="12"/>
  <c r="B193" i="12"/>
  <c r="J193" i="12" s="1"/>
  <c r="D192" i="12"/>
  <c r="C192" i="12"/>
  <c r="B192" i="12"/>
  <c r="K192" i="12" s="1"/>
  <c r="D191" i="12"/>
  <c r="E191" i="12" s="1"/>
  <c r="M191" i="12" s="1"/>
  <c r="P191" i="12" s="1"/>
  <c r="C191" i="12"/>
  <c r="B191" i="12"/>
  <c r="J191" i="12" s="1"/>
  <c r="D190" i="12"/>
  <c r="C190" i="12"/>
  <c r="B190" i="12"/>
  <c r="D189" i="12"/>
  <c r="C189" i="12"/>
  <c r="B189" i="12"/>
  <c r="J189" i="12" s="1"/>
  <c r="D188" i="12"/>
  <c r="C188" i="12"/>
  <c r="B188" i="12"/>
  <c r="K188" i="12" s="1"/>
  <c r="D187" i="12"/>
  <c r="E187" i="12" s="1"/>
  <c r="M187" i="12" s="1"/>
  <c r="P187" i="12" s="1"/>
  <c r="C187" i="12"/>
  <c r="B187" i="12"/>
  <c r="J187" i="12" s="1"/>
  <c r="D186" i="12"/>
  <c r="C186" i="12"/>
  <c r="B186" i="12"/>
  <c r="D185" i="12"/>
  <c r="C185" i="12"/>
  <c r="E185" i="12" s="1"/>
  <c r="B185" i="12"/>
  <c r="D184" i="12"/>
  <c r="C184" i="12"/>
  <c r="B184" i="12"/>
  <c r="D183" i="12"/>
  <c r="E183" i="12" s="1"/>
  <c r="C183" i="12"/>
  <c r="B183" i="12"/>
  <c r="D182" i="12"/>
  <c r="C182" i="12"/>
  <c r="B182" i="12"/>
  <c r="D181" i="12"/>
  <c r="C181" i="12"/>
  <c r="B181" i="12"/>
  <c r="D180" i="12"/>
  <c r="C180" i="12"/>
  <c r="B180" i="12"/>
  <c r="E179" i="12"/>
  <c r="D179" i="12"/>
  <c r="C179" i="12"/>
  <c r="B179" i="12"/>
  <c r="D178" i="12"/>
  <c r="E178" i="12" s="1"/>
  <c r="C178" i="12"/>
  <c r="B178" i="12"/>
  <c r="D177" i="12"/>
  <c r="C177" i="12"/>
  <c r="E177" i="12" s="1"/>
  <c r="B177" i="12"/>
  <c r="D176" i="12"/>
  <c r="C176" i="12"/>
  <c r="B176" i="12"/>
  <c r="K176" i="12" s="1"/>
  <c r="D175" i="12"/>
  <c r="C175" i="12"/>
  <c r="B175" i="12"/>
  <c r="J175" i="12" s="1"/>
  <c r="D174" i="12"/>
  <c r="C174" i="12"/>
  <c r="B174" i="12"/>
  <c r="D173" i="12"/>
  <c r="C173" i="12"/>
  <c r="B173" i="12"/>
  <c r="J173" i="12" s="1"/>
  <c r="D172" i="12"/>
  <c r="C172" i="12"/>
  <c r="B172" i="12"/>
  <c r="K172" i="12" s="1"/>
  <c r="D171" i="12"/>
  <c r="E171" i="12" s="1"/>
  <c r="M171" i="12" s="1"/>
  <c r="C171" i="12"/>
  <c r="B171" i="12"/>
  <c r="J171" i="12" s="1"/>
  <c r="D170" i="12"/>
  <c r="C170" i="12"/>
  <c r="B170" i="12"/>
  <c r="D169" i="12"/>
  <c r="C169" i="12"/>
  <c r="B169" i="12"/>
  <c r="D168" i="12"/>
  <c r="E168" i="12" s="1"/>
  <c r="C168" i="12"/>
  <c r="B168" i="12"/>
  <c r="D167" i="12"/>
  <c r="C167" i="12"/>
  <c r="B167" i="12"/>
  <c r="D166" i="12"/>
  <c r="C166" i="12"/>
  <c r="B166" i="12"/>
  <c r="D165" i="12"/>
  <c r="C165" i="12"/>
  <c r="B165" i="12"/>
  <c r="D164" i="12"/>
  <c r="C164" i="12"/>
  <c r="B164" i="12"/>
  <c r="D163" i="12"/>
  <c r="E163" i="12" s="1"/>
  <c r="M163" i="12" s="1"/>
  <c r="C163" i="12"/>
  <c r="B163" i="12"/>
  <c r="J163" i="12" s="1"/>
  <c r="D162" i="12"/>
  <c r="C162" i="12"/>
  <c r="B162" i="12"/>
  <c r="D161" i="12"/>
  <c r="C161" i="12"/>
  <c r="E161" i="12" s="1"/>
  <c r="O161" i="12" s="1"/>
  <c r="B161" i="12"/>
  <c r="J161" i="12" s="1"/>
  <c r="D160" i="12"/>
  <c r="C160" i="12"/>
  <c r="B160" i="12"/>
  <c r="K160" i="12" s="1"/>
  <c r="D159" i="12"/>
  <c r="E159" i="12" s="1"/>
  <c r="M159" i="12" s="1"/>
  <c r="C159" i="12"/>
  <c r="B159" i="12"/>
  <c r="J159" i="12" s="1"/>
  <c r="D158" i="12"/>
  <c r="C158" i="12"/>
  <c r="B158" i="12"/>
  <c r="D157" i="12"/>
  <c r="C157" i="12"/>
  <c r="B157" i="12"/>
  <c r="D156" i="12"/>
  <c r="C156" i="12"/>
  <c r="B156" i="12"/>
  <c r="D155" i="12"/>
  <c r="C155" i="12"/>
  <c r="B155" i="12"/>
  <c r="D154" i="12"/>
  <c r="C154" i="12"/>
  <c r="B154" i="12"/>
  <c r="D153" i="12"/>
  <c r="C153" i="12"/>
  <c r="B153" i="12"/>
  <c r="J153" i="12" s="1"/>
  <c r="D152" i="12"/>
  <c r="E152" i="12" s="1"/>
  <c r="C152" i="12"/>
  <c r="B152" i="12"/>
  <c r="K152" i="12" s="1"/>
  <c r="D151" i="12"/>
  <c r="C151" i="12"/>
  <c r="E151" i="12" s="1"/>
  <c r="B151" i="12"/>
  <c r="J151" i="12" s="1"/>
  <c r="D150" i="12"/>
  <c r="E150" i="12" s="1"/>
  <c r="C150" i="12"/>
  <c r="B150" i="12"/>
  <c r="D149" i="12"/>
  <c r="C149" i="12"/>
  <c r="B149" i="12"/>
  <c r="J149" i="12" s="1"/>
  <c r="D148" i="12"/>
  <c r="C148" i="12"/>
  <c r="B148" i="12"/>
  <c r="K148" i="12" s="1"/>
  <c r="D147" i="12"/>
  <c r="C147" i="12"/>
  <c r="B147" i="12"/>
  <c r="J147" i="12" s="1"/>
  <c r="D146" i="12"/>
  <c r="C146" i="12"/>
  <c r="B146" i="12"/>
  <c r="D145" i="12"/>
  <c r="C145" i="12"/>
  <c r="B145" i="12"/>
  <c r="J145" i="12" s="1"/>
  <c r="D144" i="12"/>
  <c r="C144" i="12"/>
  <c r="B144" i="12"/>
  <c r="K144" i="12" s="1"/>
  <c r="D143" i="12"/>
  <c r="C143" i="12"/>
  <c r="B143" i="12"/>
  <c r="J143" i="12" s="1"/>
  <c r="D142" i="12"/>
  <c r="E142" i="12" s="1"/>
  <c r="C142" i="12"/>
  <c r="B142" i="12"/>
  <c r="K142" i="12" s="1"/>
  <c r="D141" i="12"/>
  <c r="C141" i="12"/>
  <c r="E141" i="12" s="1"/>
  <c r="B141" i="12"/>
  <c r="D140" i="12"/>
  <c r="E140" i="12" s="1"/>
  <c r="N140" i="12" s="1"/>
  <c r="C140" i="12"/>
  <c r="B140" i="12"/>
  <c r="K140" i="12" s="1"/>
  <c r="D139" i="12"/>
  <c r="C139" i="12"/>
  <c r="B139" i="12"/>
  <c r="J139" i="12" s="1"/>
  <c r="L138" i="12"/>
  <c r="D138" i="12"/>
  <c r="C138" i="12"/>
  <c r="B138" i="12"/>
  <c r="D137" i="12"/>
  <c r="C137" i="12"/>
  <c r="B137" i="12"/>
  <c r="D136" i="12"/>
  <c r="C136" i="12"/>
  <c r="B136" i="12"/>
  <c r="D135" i="12"/>
  <c r="C135" i="12"/>
  <c r="B135" i="12"/>
  <c r="D134" i="12"/>
  <c r="C134" i="12"/>
  <c r="B134" i="12"/>
  <c r="D133" i="12"/>
  <c r="E133" i="12" s="1"/>
  <c r="N133" i="12" s="1"/>
  <c r="C133" i="12"/>
  <c r="B133" i="12"/>
  <c r="J133" i="12" s="1"/>
  <c r="D132" i="12"/>
  <c r="E132" i="12" s="1"/>
  <c r="C132" i="12"/>
  <c r="B132" i="12"/>
  <c r="K132" i="12" s="1"/>
  <c r="D131" i="12"/>
  <c r="E131" i="12" s="1"/>
  <c r="C131" i="12"/>
  <c r="B131" i="12"/>
  <c r="J131" i="12" s="1"/>
  <c r="D130" i="12"/>
  <c r="E130" i="12" s="1"/>
  <c r="C130" i="12"/>
  <c r="B130" i="12"/>
  <c r="D129" i="12"/>
  <c r="E129" i="12" s="1"/>
  <c r="N129" i="12" s="1"/>
  <c r="C129" i="12"/>
  <c r="B129" i="12"/>
  <c r="J129" i="12" s="1"/>
  <c r="D128" i="12"/>
  <c r="E128" i="12" s="1"/>
  <c r="N128" i="12" s="1"/>
  <c r="C128" i="12"/>
  <c r="B128" i="12"/>
  <c r="D127" i="12"/>
  <c r="E127" i="12" s="1"/>
  <c r="N127" i="12" s="1"/>
  <c r="C127" i="12"/>
  <c r="B127" i="12"/>
  <c r="J127" i="12" s="1"/>
  <c r="J126" i="12"/>
  <c r="D126" i="12"/>
  <c r="E126" i="12" s="1"/>
  <c r="N126" i="12" s="1"/>
  <c r="C126" i="12"/>
  <c r="B126" i="12"/>
  <c r="K126" i="12" s="1"/>
  <c r="E125" i="12"/>
  <c r="N125" i="12" s="1"/>
  <c r="D125" i="12"/>
  <c r="C125" i="12"/>
  <c r="B125" i="12"/>
  <c r="N124" i="12"/>
  <c r="D124" i="12"/>
  <c r="E124" i="12" s="1"/>
  <c r="C124" i="12"/>
  <c r="B124" i="12"/>
  <c r="E123" i="12"/>
  <c r="N123" i="12" s="1"/>
  <c r="D123" i="12"/>
  <c r="C123" i="12"/>
  <c r="B123" i="12"/>
  <c r="N122" i="12"/>
  <c r="D122" i="12"/>
  <c r="E122" i="12" s="1"/>
  <c r="C122" i="12"/>
  <c r="B122" i="12"/>
  <c r="K122" i="12" s="1"/>
  <c r="E121" i="12"/>
  <c r="N121" i="12" s="1"/>
  <c r="D121" i="12"/>
  <c r="C121" i="12"/>
  <c r="B121" i="12"/>
  <c r="J121" i="12" s="1"/>
  <c r="L120" i="12"/>
  <c r="D120" i="12"/>
  <c r="E120" i="12" s="1"/>
  <c r="C120" i="12"/>
  <c r="B120" i="12"/>
  <c r="K120" i="12" s="1"/>
  <c r="E119" i="12"/>
  <c r="D119" i="12"/>
  <c r="C119" i="12"/>
  <c r="B119" i="12"/>
  <c r="J119" i="12" s="1"/>
  <c r="D118" i="12"/>
  <c r="E118" i="12" s="1"/>
  <c r="C118" i="12"/>
  <c r="B118" i="12"/>
  <c r="E117" i="12"/>
  <c r="N117" i="12" s="1"/>
  <c r="D117" i="12"/>
  <c r="C117" i="12"/>
  <c r="B117" i="12"/>
  <c r="J117" i="12" s="1"/>
  <c r="D116" i="12"/>
  <c r="E116" i="12" s="1"/>
  <c r="N116" i="12" s="1"/>
  <c r="C116" i="12"/>
  <c r="B116" i="12"/>
  <c r="K116" i="12" s="1"/>
  <c r="D115" i="12"/>
  <c r="E115" i="12" s="1"/>
  <c r="N115" i="12" s="1"/>
  <c r="C115" i="12"/>
  <c r="B115" i="12"/>
  <c r="D114" i="12"/>
  <c r="E114" i="12" s="1"/>
  <c r="N114" i="12" s="1"/>
  <c r="C114" i="12"/>
  <c r="B114" i="12"/>
  <c r="L114" i="12" s="1"/>
  <c r="D113" i="12"/>
  <c r="E113" i="12" s="1"/>
  <c r="C113" i="12"/>
  <c r="B113" i="12"/>
  <c r="K113" i="12" s="1"/>
  <c r="D112" i="12"/>
  <c r="E112" i="12" s="1"/>
  <c r="C112" i="12"/>
  <c r="B112" i="12"/>
  <c r="K112" i="12" s="1"/>
  <c r="E111" i="12"/>
  <c r="N111" i="12" s="1"/>
  <c r="D111" i="12"/>
  <c r="C111" i="12"/>
  <c r="B111" i="12"/>
  <c r="J111" i="12" s="1"/>
  <c r="D110" i="12"/>
  <c r="E110" i="12" s="1"/>
  <c r="C110" i="12"/>
  <c r="B110" i="12"/>
  <c r="D109" i="12"/>
  <c r="E109" i="12" s="1"/>
  <c r="N109" i="12" s="1"/>
  <c r="C109" i="12"/>
  <c r="B109" i="12"/>
  <c r="J109" i="12" s="1"/>
  <c r="D108" i="12"/>
  <c r="E108" i="12" s="1"/>
  <c r="C108" i="12"/>
  <c r="B108" i="12"/>
  <c r="K108" i="12" s="1"/>
  <c r="D107" i="12"/>
  <c r="E107" i="12" s="1"/>
  <c r="C107" i="12"/>
  <c r="B107" i="12"/>
  <c r="J107" i="12" s="1"/>
  <c r="D106" i="12"/>
  <c r="C106" i="12"/>
  <c r="B106" i="12"/>
  <c r="L106" i="12" s="1"/>
  <c r="D105" i="12"/>
  <c r="C105" i="12"/>
  <c r="E105" i="12" s="1"/>
  <c r="B105" i="12"/>
  <c r="J105" i="12" s="1"/>
  <c r="D104" i="12"/>
  <c r="C104" i="12"/>
  <c r="B104" i="12"/>
  <c r="K104" i="12" s="1"/>
  <c r="D103" i="12"/>
  <c r="C103" i="12"/>
  <c r="E103" i="12" s="1"/>
  <c r="B103" i="12"/>
  <c r="J103" i="12" s="1"/>
  <c r="D102" i="12"/>
  <c r="C102" i="12"/>
  <c r="B102" i="12"/>
  <c r="K102" i="12" s="1"/>
  <c r="D101" i="12"/>
  <c r="C101" i="12"/>
  <c r="B101" i="12"/>
  <c r="J101" i="12" s="1"/>
  <c r="D100" i="12"/>
  <c r="E100" i="12" s="1"/>
  <c r="N100" i="12" s="1"/>
  <c r="C100" i="12"/>
  <c r="B100" i="12"/>
  <c r="L100" i="12" s="1"/>
  <c r="D99" i="12"/>
  <c r="C99" i="12"/>
  <c r="B99" i="12"/>
  <c r="D98" i="12"/>
  <c r="C98" i="12"/>
  <c r="B98" i="12"/>
  <c r="K98" i="12" s="1"/>
  <c r="D97" i="12"/>
  <c r="C97" i="12"/>
  <c r="B97" i="12"/>
  <c r="J97" i="12" s="1"/>
  <c r="D96" i="12"/>
  <c r="C96" i="12"/>
  <c r="B96" i="12"/>
  <c r="K96" i="12" s="1"/>
  <c r="D95" i="12"/>
  <c r="C95" i="12"/>
  <c r="B95" i="12"/>
  <c r="J95" i="12" s="1"/>
  <c r="D94" i="12"/>
  <c r="E94" i="12" s="1"/>
  <c r="C94" i="12"/>
  <c r="B94" i="12"/>
  <c r="K94" i="12" s="1"/>
  <c r="D93" i="12"/>
  <c r="E93" i="12" s="1"/>
  <c r="N93" i="12" s="1"/>
  <c r="C93" i="12"/>
  <c r="B93" i="12"/>
  <c r="J93" i="12" s="1"/>
  <c r="D92" i="12"/>
  <c r="C92" i="12"/>
  <c r="B92" i="12"/>
  <c r="D91" i="12"/>
  <c r="E91" i="12" s="1"/>
  <c r="N91" i="12" s="1"/>
  <c r="C91" i="12"/>
  <c r="B91" i="12"/>
  <c r="J91" i="12" s="1"/>
  <c r="D90" i="12"/>
  <c r="C90" i="12"/>
  <c r="B90" i="12"/>
  <c r="D89" i="12"/>
  <c r="E89" i="12" s="1"/>
  <c r="C89" i="12"/>
  <c r="B89" i="12"/>
  <c r="J89" i="12" s="1"/>
  <c r="D88" i="12"/>
  <c r="C88" i="12"/>
  <c r="B88" i="12"/>
  <c r="K88" i="12" s="1"/>
  <c r="D87" i="12"/>
  <c r="C87" i="12"/>
  <c r="E87" i="12" s="1"/>
  <c r="B87" i="12"/>
  <c r="J87" i="12" s="1"/>
  <c r="D86" i="12"/>
  <c r="E86" i="12" s="1"/>
  <c r="C86" i="12"/>
  <c r="B86" i="12"/>
  <c r="D85" i="12"/>
  <c r="C85" i="12"/>
  <c r="B85" i="12"/>
  <c r="J85" i="12" s="1"/>
  <c r="D84" i="12"/>
  <c r="C84" i="12"/>
  <c r="B84" i="12"/>
  <c r="K84" i="12" s="1"/>
  <c r="D83" i="12"/>
  <c r="C83" i="12"/>
  <c r="B83" i="12"/>
  <c r="J83" i="12" s="1"/>
  <c r="D82" i="12"/>
  <c r="E82" i="12" s="1"/>
  <c r="C82" i="12"/>
  <c r="B82" i="12"/>
  <c r="D81" i="12"/>
  <c r="C81" i="12"/>
  <c r="B81" i="12"/>
  <c r="D80" i="12"/>
  <c r="C80" i="12"/>
  <c r="B80" i="12"/>
  <c r="D79" i="12"/>
  <c r="C79" i="12"/>
  <c r="E79" i="12" s="1"/>
  <c r="B79" i="12"/>
  <c r="D78" i="12"/>
  <c r="E78" i="12" s="1"/>
  <c r="C78" i="12"/>
  <c r="B78" i="12"/>
  <c r="K77" i="12"/>
  <c r="D77" i="12"/>
  <c r="C77" i="12"/>
  <c r="B77" i="12"/>
  <c r="J77" i="12" s="1"/>
  <c r="D76" i="12"/>
  <c r="E76" i="12" s="1"/>
  <c r="C76" i="12"/>
  <c r="B76" i="12"/>
  <c r="K76" i="12" s="1"/>
  <c r="D75" i="12"/>
  <c r="C75" i="12"/>
  <c r="B75" i="12"/>
  <c r="D74" i="12"/>
  <c r="C74" i="12"/>
  <c r="B74" i="12"/>
  <c r="K74" i="12" s="1"/>
  <c r="D73" i="12"/>
  <c r="C73" i="12"/>
  <c r="E73" i="12" s="1"/>
  <c r="N73" i="12" s="1"/>
  <c r="B73" i="12"/>
  <c r="J73" i="12" s="1"/>
  <c r="D72" i="12"/>
  <c r="E72" i="12" s="1"/>
  <c r="N72" i="12" s="1"/>
  <c r="C72" i="12"/>
  <c r="B72" i="12"/>
  <c r="D71" i="12"/>
  <c r="C71" i="12"/>
  <c r="B71" i="12"/>
  <c r="J71" i="12" s="1"/>
  <c r="D70" i="12"/>
  <c r="C70" i="12"/>
  <c r="B70" i="12"/>
  <c r="D69" i="12"/>
  <c r="C69" i="12"/>
  <c r="B69" i="12"/>
  <c r="D68" i="12"/>
  <c r="E68" i="12" s="1"/>
  <c r="C68" i="12"/>
  <c r="B68" i="12"/>
  <c r="E67" i="12"/>
  <c r="D67" i="12"/>
  <c r="C67" i="12"/>
  <c r="B67" i="12"/>
  <c r="J67" i="12" s="1"/>
  <c r="J66" i="12"/>
  <c r="D66" i="12"/>
  <c r="C66" i="12"/>
  <c r="B66" i="12"/>
  <c r="K66" i="12" s="1"/>
  <c r="L65" i="12"/>
  <c r="D65" i="12"/>
  <c r="C65" i="12"/>
  <c r="B65" i="12"/>
  <c r="J65" i="12" s="1"/>
  <c r="L64" i="12"/>
  <c r="D64" i="12"/>
  <c r="C64" i="12"/>
  <c r="B64" i="12"/>
  <c r="K64" i="12" s="1"/>
  <c r="D63" i="12"/>
  <c r="E63" i="12" s="1"/>
  <c r="C63" i="12"/>
  <c r="B63" i="12"/>
  <c r="D62" i="12"/>
  <c r="C62" i="12"/>
  <c r="B62" i="12"/>
  <c r="D61" i="12"/>
  <c r="C61" i="12"/>
  <c r="B61" i="12"/>
  <c r="J61" i="12" s="1"/>
  <c r="D60" i="12"/>
  <c r="E60" i="12" s="1"/>
  <c r="N60" i="12" s="1"/>
  <c r="C60" i="12"/>
  <c r="B60" i="12"/>
  <c r="K60" i="12" s="1"/>
  <c r="D59" i="12"/>
  <c r="C59" i="12"/>
  <c r="B59" i="12"/>
  <c r="J59" i="12" s="1"/>
  <c r="D58" i="12"/>
  <c r="C58" i="12"/>
  <c r="B58" i="12"/>
  <c r="K58" i="12" s="1"/>
  <c r="D57" i="12"/>
  <c r="C57" i="12"/>
  <c r="E57" i="12" s="1"/>
  <c r="B57" i="12"/>
  <c r="J57" i="12" s="1"/>
  <c r="D56" i="12"/>
  <c r="C56" i="12"/>
  <c r="B56" i="12"/>
  <c r="K56" i="12" s="1"/>
  <c r="D55" i="12"/>
  <c r="C55" i="12"/>
  <c r="B55" i="12"/>
  <c r="J55" i="12" s="1"/>
  <c r="D54" i="12"/>
  <c r="C54" i="12"/>
  <c r="B54" i="12"/>
  <c r="E53" i="12"/>
  <c r="N53" i="12" s="1"/>
  <c r="D53" i="12"/>
  <c r="C53" i="12"/>
  <c r="B53" i="12"/>
  <c r="J53" i="12" s="1"/>
  <c r="N52" i="12"/>
  <c r="D52" i="12"/>
  <c r="E52" i="12" s="1"/>
  <c r="C52" i="12"/>
  <c r="B52" i="12"/>
  <c r="K52" i="12" s="1"/>
  <c r="D51" i="12"/>
  <c r="C51" i="12"/>
  <c r="B51" i="12"/>
  <c r="J51" i="12" s="1"/>
  <c r="D50" i="12"/>
  <c r="C50" i="12"/>
  <c r="B50" i="12"/>
  <c r="D49" i="12"/>
  <c r="C49" i="12"/>
  <c r="B49" i="12"/>
  <c r="J49" i="12" s="1"/>
  <c r="D48" i="12"/>
  <c r="C48" i="12"/>
  <c r="B48" i="12"/>
  <c r="K48" i="12" s="1"/>
  <c r="E47" i="12"/>
  <c r="D47" i="12"/>
  <c r="C47" i="12"/>
  <c r="B47" i="12"/>
  <c r="J47" i="12" s="1"/>
  <c r="L46" i="12"/>
  <c r="D46" i="12"/>
  <c r="C46" i="12"/>
  <c r="B46" i="12"/>
  <c r="K46" i="12" s="1"/>
  <c r="E45" i="12"/>
  <c r="D45" i="12"/>
  <c r="C45" i="12"/>
  <c r="B45" i="12"/>
  <c r="L44" i="12"/>
  <c r="D44" i="12"/>
  <c r="C44" i="12"/>
  <c r="B44" i="12"/>
  <c r="K44" i="12" s="1"/>
  <c r="D43" i="12"/>
  <c r="E43" i="12" s="1"/>
  <c r="C43" i="12"/>
  <c r="B43" i="12"/>
  <c r="J43" i="12" s="1"/>
  <c r="D42" i="12"/>
  <c r="C42" i="12"/>
  <c r="B42" i="12"/>
  <c r="D41" i="12"/>
  <c r="C41" i="12"/>
  <c r="B41" i="12"/>
  <c r="J41" i="12" s="1"/>
  <c r="D40" i="12"/>
  <c r="C40" i="12"/>
  <c r="B40" i="12"/>
  <c r="K40" i="12" s="1"/>
  <c r="D39" i="12"/>
  <c r="C39" i="12"/>
  <c r="E39" i="12" s="1"/>
  <c r="B39" i="12"/>
  <c r="J39" i="12" s="1"/>
  <c r="D38" i="12"/>
  <c r="C38" i="12"/>
  <c r="B38" i="12"/>
  <c r="K38" i="12" s="1"/>
  <c r="K37" i="12"/>
  <c r="D37" i="12"/>
  <c r="C37" i="12"/>
  <c r="E37" i="12" s="1"/>
  <c r="B37" i="12"/>
  <c r="J37" i="12" s="1"/>
  <c r="D36" i="12"/>
  <c r="E36" i="12" s="1"/>
  <c r="C36" i="12"/>
  <c r="B36" i="12"/>
  <c r="K36" i="12" s="1"/>
  <c r="D35" i="12"/>
  <c r="C35" i="12"/>
  <c r="B35" i="12"/>
  <c r="J35" i="12" s="1"/>
  <c r="D34" i="12"/>
  <c r="C34" i="12"/>
  <c r="B34" i="12"/>
  <c r="K34" i="12" s="1"/>
  <c r="D33" i="12"/>
  <c r="C33" i="12"/>
  <c r="B33" i="12"/>
  <c r="D32" i="12"/>
  <c r="C32" i="12"/>
  <c r="B32" i="12"/>
  <c r="D31" i="12"/>
  <c r="C31" i="12"/>
  <c r="B31" i="12"/>
  <c r="D30" i="12"/>
  <c r="C30" i="12"/>
  <c r="B30" i="12"/>
  <c r="D29" i="12"/>
  <c r="E29" i="12" s="1"/>
  <c r="N29" i="12" s="1"/>
  <c r="C29" i="12"/>
  <c r="B29" i="12"/>
  <c r="J29" i="12" s="1"/>
  <c r="D28" i="12"/>
  <c r="C28" i="12"/>
  <c r="B28" i="12"/>
  <c r="K28" i="12" s="1"/>
  <c r="D27" i="12"/>
  <c r="C27" i="12"/>
  <c r="E27" i="12" s="1"/>
  <c r="N27" i="12" s="1"/>
  <c r="B27" i="12"/>
  <c r="J27" i="12" s="1"/>
  <c r="D26" i="12"/>
  <c r="E26" i="12" s="1"/>
  <c r="N26" i="12" s="1"/>
  <c r="C26" i="12"/>
  <c r="B26" i="12"/>
  <c r="K26" i="12" s="1"/>
  <c r="D25" i="12"/>
  <c r="E25" i="12" s="1"/>
  <c r="C25" i="12"/>
  <c r="B25" i="12"/>
  <c r="D24" i="12"/>
  <c r="C24" i="12"/>
  <c r="B24" i="12"/>
  <c r="D23" i="12"/>
  <c r="C23" i="12"/>
  <c r="E23" i="12" s="1"/>
  <c r="B23" i="12"/>
  <c r="D22" i="12"/>
  <c r="E22" i="12" s="1"/>
  <c r="C22" i="12"/>
  <c r="B22" i="12"/>
  <c r="D21" i="12"/>
  <c r="E21" i="12" s="1"/>
  <c r="C21" i="12"/>
  <c r="B21" i="12"/>
  <c r="D20" i="12"/>
  <c r="C20" i="12"/>
  <c r="B20" i="12"/>
  <c r="D19" i="12"/>
  <c r="C19" i="12"/>
  <c r="B19" i="12"/>
  <c r="J19" i="12" s="1"/>
  <c r="D18" i="12"/>
  <c r="C18" i="12"/>
  <c r="B18" i="12"/>
  <c r="K18" i="12" s="1"/>
  <c r="D17" i="12"/>
  <c r="E17" i="12" s="1"/>
  <c r="C17" i="12"/>
  <c r="B17" i="12"/>
  <c r="J17" i="12" s="1"/>
  <c r="D16" i="12"/>
  <c r="E16" i="12" s="1"/>
  <c r="C16" i="12"/>
  <c r="B16" i="12"/>
  <c r="K16" i="12" s="1"/>
  <c r="D15" i="12"/>
  <c r="C15" i="12"/>
  <c r="B15" i="12"/>
  <c r="D14" i="12"/>
  <c r="C14" i="12"/>
  <c r="B14" i="12"/>
  <c r="K14" i="12" s="1"/>
  <c r="D13" i="12"/>
  <c r="C13" i="12"/>
  <c r="E13" i="12" s="1"/>
  <c r="B13" i="12"/>
  <c r="J13" i="12" s="1"/>
  <c r="D12" i="12"/>
  <c r="E12" i="12" s="1"/>
  <c r="C12" i="12"/>
  <c r="B12" i="12"/>
  <c r="K12" i="12" s="1"/>
  <c r="D11" i="12"/>
  <c r="C11" i="12"/>
  <c r="B11" i="12"/>
  <c r="J11" i="12" s="1"/>
  <c r="D10" i="12"/>
  <c r="C10" i="12"/>
  <c r="B10" i="12"/>
  <c r="D9" i="12"/>
  <c r="C9" i="12"/>
  <c r="B9" i="12"/>
  <c r="D8" i="12"/>
  <c r="C8" i="12"/>
  <c r="B8" i="12"/>
  <c r="D7" i="12"/>
  <c r="C7" i="12"/>
  <c r="B7" i="12"/>
  <c r="J6" i="12"/>
  <c r="D6" i="12"/>
  <c r="C6" i="12"/>
  <c r="B6" i="12"/>
  <c r="K6" i="12" s="1"/>
  <c r="D5" i="12"/>
  <c r="C5" i="12"/>
  <c r="B5" i="12"/>
  <c r="J5" i="12" s="1"/>
  <c r="D4" i="12"/>
  <c r="C4" i="12"/>
  <c r="B4" i="12"/>
  <c r="K4" i="12" s="1"/>
  <c r="D3" i="12"/>
  <c r="C3" i="12"/>
  <c r="E3" i="12" s="1"/>
  <c r="B3" i="12"/>
  <c r="J3" i="12" s="1"/>
  <c r="D2" i="12"/>
  <c r="E2" i="12" s="1"/>
  <c r="C2" i="12"/>
  <c r="B2" i="12"/>
  <c r="P201" i="10"/>
  <c r="H201" i="10" s="1"/>
  <c r="O201" i="10"/>
  <c r="F201" i="10"/>
  <c r="E201" i="10"/>
  <c r="P200" i="10"/>
  <c r="O200" i="10"/>
  <c r="F200" i="10"/>
  <c r="E200" i="10"/>
  <c r="P199" i="10"/>
  <c r="O199" i="10"/>
  <c r="F199" i="10"/>
  <c r="E199" i="10"/>
  <c r="P198" i="10"/>
  <c r="R198" i="10" s="1"/>
  <c r="O198" i="10"/>
  <c r="F198" i="10"/>
  <c r="E198" i="10"/>
  <c r="J198" i="10" s="1"/>
  <c r="P197" i="10"/>
  <c r="H197" i="10" s="1"/>
  <c r="O197" i="10"/>
  <c r="F197" i="10"/>
  <c r="E197" i="10"/>
  <c r="P196" i="10"/>
  <c r="H196" i="10" s="1"/>
  <c r="O196" i="10"/>
  <c r="F196" i="10"/>
  <c r="J196" i="10" s="1"/>
  <c r="E196" i="10"/>
  <c r="P195" i="10"/>
  <c r="O195" i="10"/>
  <c r="J195" i="10"/>
  <c r="F195" i="10"/>
  <c r="E195" i="10"/>
  <c r="P194" i="10"/>
  <c r="O194" i="10"/>
  <c r="H194" i="10"/>
  <c r="F194" i="10"/>
  <c r="E194" i="10"/>
  <c r="J194" i="10" s="1"/>
  <c r="P193" i="10"/>
  <c r="H193" i="10" s="1"/>
  <c r="O193" i="10"/>
  <c r="F193" i="10"/>
  <c r="E193" i="10"/>
  <c r="P192" i="10"/>
  <c r="H192" i="10" s="1"/>
  <c r="O192" i="10"/>
  <c r="F192" i="10"/>
  <c r="J192" i="10" s="1"/>
  <c r="E192" i="10"/>
  <c r="P191" i="10"/>
  <c r="O191" i="10"/>
  <c r="J191" i="10"/>
  <c r="F191" i="10"/>
  <c r="E191" i="10"/>
  <c r="P190" i="10"/>
  <c r="O190" i="10"/>
  <c r="H190" i="10"/>
  <c r="F190" i="10"/>
  <c r="E190" i="10"/>
  <c r="J190" i="10" s="1"/>
  <c r="P189" i="10"/>
  <c r="H189" i="10" s="1"/>
  <c r="O189" i="10"/>
  <c r="F189" i="10"/>
  <c r="E189" i="10"/>
  <c r="P188" i="10"/>
  <c r="H188" i="10" s="1"/>
  <c r="O188" i="10"/>
  <c r="F188" i="10"/>
  <c r="J188" i="10" s="1"/>
  <c r="E188" i="10"/>
  <c r="P187" i="10"/>
  <c r="O187" i="10"/>
  <c r="J187" i="10"/>
  <c r="F187" i="10"/>
  <c r="E187" i="10"/>
  <c r="P186" i="10"/>
  <c r="O186" i="10"/>
  <c r="F186" i="10"/>
  <c r="E186" i="10"/>
  <c r="P185" i="10"/>
  <c r="R185" i="10" s="1"/>
  <c r="O185" i="10"/>
  <c r="H185" i="10"/>
  <c r="F185" i="10"/>
  <c r="E185" i="10"/>
  <c r="P184" i="10"/>
  <c r="O184" i="10"/>
  <c r="F184" i="10"/>
  <c r="E184" i="10"/>
  <c r="P183" i="10"/>
  <c r="R183" i="10" s="1"/>
  <c r="O183" i="10"/>
  <c r="F183" i="10"/>
  <c r="E183" i="10"/>
  <c r="P182" i="10"/>
  <c r="O182" i="10"/>
  <c r="G182" i="10"/>
  <c r="F182" i="10"/>
  <c r="E182" i="10"/>
  <c r="J182" i="10" s="1"/>
  <c r="P181" i="10"/>
  <c r="O181" i="10"/>
  <c r="F181" i="10"/>
  <c r="E181" i="10"/>
  <c r="P180" i="10"/>
  <c r="O180" i="10"/>
  <c r="H180" i="10"/>
  <c r="F180" i="10"/>
  <c r="J180" i="10" s="1"/>
  <c r="E180" i="10"/>
  <c r="P179" i="10"/>
  <c r="O179" i="10"/>
  <c r="F179" i="10"/>
  <c r="E179" i="10"/>
  <c r="P178" i="10"/>
  <c r="H178" i="10" s="1"/>
  <c r="O178" i="10"/>
  <c r="G178" i="10"/>
  <c r="F178" i="10"/>
  <c r="E178" i="10"/>
  <c r="J178" i="10" s="1"/>
  <c r="P177" i="10"/>
  <c r="R177" i="10" s="1"/>
  <c r="O177" i="10"/>
  <c r="H177" i="10"/>
  <c r="F177" i="10"/>
  <c r="E177" i="10"/>
  <c r="G177" i="10" s="1"/>
  <c r="P176" i="10"/>
  <c r="O176" i="10"/>
  <c r="F176" i="10"/>
  <c r="E176" i="10"/>
  <c r="P175" i="10"/>
  <c r="R175" i="10" s="1"/>
  <c r="O175" i="10"/>
  <c r="F175" i="10"/>
  <c r="E175" i="10"/>
  <c r="P174" i="10"/>
  <c r="H174" i="10" s="1"/>
  <c r="O174" i="10"/>
  <c r="G174" i="10"/>
  <c r="F174" i="10"/>
  <c r="E174" i="10"/>
  <c r="J174" i="10" s="1"/>
  <c r="P173" i="10"/>
  <c r="O173" i="10"/>
  <c r="F173" i="10"/>
  <c r="E173" i="10"/>
  <c r="P172" i="10"/>
  <c r="O172" i="10"/>
  <c r="H172" i="10"/>
  <c r="F172" i="10"/>
  <c r="J172" i="10" s="1"/>
  <c r="E172" i="10"/>
  <c r="P171" i="10"/>
  <c r="O171" i="10"/>
  <c r="F171" i="10"/>
  <c r="E171" i="10"/>
  <c r="R170" i="10"/>
  <c r="P170" i="10"/>
  <c r="O170" i="10"/>
  <c r="J170" i="10"/>
  <c r="G170" i="10"/>
  <c r="F170" i="10"/>
  <c r="E170" i="10"/>
  <c r="P169" i="10"/>
  <c r="O169" i="10"/>
  <c r="F169" i="10"/>
  <c r="E169" i="10"/>
  <c r="G169" i="10" s="1"/>
  <c r="P168" i="10"/>
  <c r="O168" i="10"/>
  <c r="F168" i="10"/>
  <c r="E168" i="10"/>
  <c r="P167" i="10"/>
  <c r="R167" i="10" s="1"/>
  <c r="O167" i="10"/>
  <c r="F167" i="10"/>
  <c r="E167" i="10"/>
  <c r="R166" i="10"/>
  <c r="P166" i="10"/>
  <c r="O166" i="10"/>
  <c r="H166" i="10"/>
  <c r="F166" i="10"/>
  <c r="E166" i="10"/>
  <c r="G166" i="10" s="1"/>
  <c r="R165" i="10"/>
  <c r="P165" i="10"/>
  <c r="O165" i="10"/>
  <c r="I165" i="10"/>
  <c r="H165" i="10"/>
  <c r="F165" i="10"/>
  <c r="E165" i="10"/>
  <c r="G165" i="10" s="1"/>
  <c r="P164" i="10"/>
  <c r="H164" i="10" s="1"/>
  <c r="O164" i="10"/>
  <c r="F164" i="10"/>
  <c r="E164" i="10"/>
  <c r="R163" i="10"/>
  <c r="P163" i="10"/>
  <c r="O163" i="10"/>
  <c r="I163" i="10"/>
  <c r="F163" i="10"/>
  <c r="E163" i="10"/>
  <c r="P162" i="10"/>
  <c r="O162" i="10"/>
  <c r="F162" i="10"/>
  <c r="E162" i="10"/>
  <c r="P161" i="10"/>
  <c r="R161" i="10" s="1"/>
  <c r="O161" i="10"/>
  <c r="H161" i="10"/>
  <c r="F161" i="10"/>
  <c r="E161" i="10"/>
  <c r="P160" i="10"/>
  <c r="O160" i="10"/>
  <c r="F160" i="10"/>
  <c r="E160" i="10"/>
  <c r="P159" i="10"/>
  <c r="R159" i="10" s="1"/>
  <c r="O159" i="10"/>
  <c r="F159" i="10"/>
  <c r="E159" i="10"/>
  <c r="P158" i="10"/>
  <c r="O158" i="10"/>
  <c r="H158" i="10"/>
  <c r="F158" i="10"/>
  <c r="E158" i="10"/>
  <c r="P157" i="10"/>
  <c r="R157" i="10" s="1"/>
  <c r="O157" i="10"/>
  <c r="I157" i="10"/>
  <c r="F157" i="10"/>
  <c r="E157" i="10"/>
  <c r="G157" i="10" s="1"/>
  <c r="P156" i="10"/>
  <c r="H156" i="10" s="1"/>
  <c r="O156" i="10"/>
  <c r="F156" i="10"/>
  <c r="J156" i="10" s="1"/>
  <c r="E156" i="10"/>
  <c r="P155" i="10"/>
  <c r="R155" i="10" s="1"/>
  <c r="O155" i="10"/>
  <c r="I155" i="10"/>
  <c r="F155" i="10"/>
  <c r="E155" i="10"/>
  <c r="R154" i="10"/>
  <c r="P154" i="10"/>
  <c r="O154" i="10"/>
  <c r="G154" i="10"/>
  <c r="F154" i="10"/>
  <c r="E154" i="10"/>
  <c r="J154" i="10" s="1"/>
  <c r="P153" i="10"/>
  <c r="R153" i="10" s="1"/>
  <c r="O153" i="10"/>
  <c r="H153" i="10"/>
  <c r="F153" i="10"/>
  <c r="E153" i="10"/>
  <c r="G153" i="10" s="1"/>
  <c r="P152" i="10"/>
  <c r="O152" i="10"/>
  <c r="F152" i="10"/>
  <c r="E152" i="10"/>
  <c r="P151" i="10"/>
  <c r="R151" i="10" s="1"/>
  <c r="O151" i="10"/>
  <c r="F151" i="10"/>
  <c r="E151" i="10"/>
  <c r="R150" i="10"/>
  <c r="P150" i="10"/>
  <c r="O150" i="10"/>
  <c r="H150" i="10"/>
  <c r="F150" i="10"/>
  <c r="E150" i="10"/>
  <c r="G150" i="10" s="1"/>
  <c r="R149" i="10"/>
  <c r="P149" i="10"/>
  <c r="O149" i="10"/>
  <c r="I149" i="10"/>
  <c r="H149" i="10"/>
  <c r="F149" i="10"/>
  <c r="E149" i="10"/>
  <c r="P148" i="10"/>
  <c r="H148" i="10" s="1"/>
  <c r="O148" i="10"/>
  <c r="F148" i="10"/>
  <c r="E148" i="10"/>
  <c r="R147" i="10"/>
  <c r="P147" i="10"/>
  <c r="O147" i="10"/>
  <c r="I147" i="10"/>
  <c r="F147" i="10"/>
  <c r="E147" i="10"/>
  <c r="P146" i="10"/>
  <c r="O146" i="10"/>
  <c r="F146" i="10"/>
  <c r="E146" i="10"/>
  <c r="Q145" i="10"/>
  <c r="P145" i="10"/>
  <c r="O145" i="10"/>
  <c r="H145" i="10"/>
  <c r="F145" i="10"/>
  <c r="E145" i="10"/>
  <c r="G145" i="10" s="1"/>
  <c r="P144" i="10"/>
  <c r="O144" i="10"/>
  <c r="F144" i="10"/>
  <c r="E144" i="10"/>
  <c r="P143" i="10"/>
  <c r="R143" i="10" s="1"/>
  <c r="O143" i="10"/>
  <c r="F143" i="10"/>
  <c r="E143" i="10"/>
  <c r="P142" i="10"/>
  <c r="O142" i="10"/>
  <c r="G142" i="10"/>
  <c r="F142" i="10"/>
  <c r="E142" i="10"/>
  <c r="J142" i="10" s="1"/>
  <c r="P141" i="10"/>
  <c r="O141" i="10"/>
  <c r="F141" i="10"/>
  <c r="E141" i="10"/>
  <c r="P140" i="10"/>
  <c r="O140" i="10"/>
  <c r="H140" i="10"/>
  <c r="F140" i="10"/>
  <c r="E140" i="10"/>
  <c r="P139" i="10"/>
  <c r="O139" i="10"/>
  <c r="F139" i="10"/>
  <c r="E139" i="10"/>
  <c r="P138" i="10"/>
  <c r="H138" i="10" s="1"/>
  <c r="O138" i="10"/>
  <c r="G138" i="10"/>
  <c r="F138" i="10"/>
  <c r="E138" i="10"/>
  <c r="J138" i="10" s="1"/>
  <c r="P137" i="10"/>
  <c r="R137" i="10" s="1"/>
  <c r="O137" i="10"/>
  <c r="H137" i="10"/>
  <c r="F137" i="10"/>
  <c r="E137" i="10"/>
  <c r="G137" i="10" s="1"/>
  <c r="P136" i="10"/>
  <c r="O136" i="10"/>
  <c r="F136" i="10"/>
  <c r="E136" i="10"/>
  <c r="P135" i="10"/>
  <c r="R135" i="10" s="1"/>
  <c r="O135" i="10"/>
  <c r="F135" i="10"/>
  <c r="E135" i="10"/>
  <c r="R134" i="10"/>
  <c r="P134" i="10"/>
  <c r="O134" i="10"/>
  <c r="H134" i="10"/>
  <c r="F134" i="10"/>
  <c r="E134" i="10"/>
  <c r="G134" i="10" s="1"/>
  <c r="Q133" i="10"/>
  <c r="P133" i="10"/>
  <c r="I133" i="10" s="1"/>
  <c r="O133" i="10"/>
  <c r="H133" i="10"/>
  <c r="F133" i="10"/>
  <c r="E133" i="10"/>
  <c r="G133" i="10" s="1"/>
  <c r="P132" i="10"/>
  <c r="O132" i="10"/>
  <c r="F132" i="10"/>
  <c r="E132" i="10"/>
  <c r="R131" i="10"/>
  <c r="P131" i="10"/>
  <c r="I131" i="10" s="1"/>
  <c r="O131" i="10"/>
  <c r="F131" i="10"/>
  <c r="E131" i="10"/>
  <c r="R130" i="10"/>
  <c r="P130" i="10"/>
  <c r="O130" i="10"/>
  <c r="F130" i="10"/>
  <c r="E130" i="10"/>
  <c r="P129" i="10"/>
  <c r="R129" i="10" s="1"/>
  <c r="O129" i="10"/>
  <c r="F129" i="10"/>
  <c r="E129" i="10"/>
  <c r="P128" i="10"/>
  <c r="O128" i="10"/>
  <c r="F128" i="10"/>
  <c r="E128" i="10"/>
  <c r="P127" i="10"/>
  <c r="R127" i="10" s="1"/>
  <c r="O127" i="10"/>
  <c r="F127" i="10"/>
  <c r="E127" i="10"/>
  <c r="P126" i="10"/>
  <c r="R126" i="10" s="1"/>
  <c r="O126" i="10"/>
  <c r="F126" i="10"/>
  <c r="E126" i="10"/>
  <c r="P125" i="10"/>
  <c r="Q125" i="10" s="1"/>
  <c r="O125" i="10"/>
  <c r="I125" i="10"/>
  <c r="F125" i="10"/>
  <c r="E125" i="10"/>
  <c r="G125" i="10" s="1"/>
  <c r="P124" i="10"/>
  <c r="H124" i="10" s="1"/>
  <c r="O124" i="10"/>
  <c r="F124" i="10"/>
  <c r="J124" i="10" s="1"/>
  <c r="E124" i="10"/>
  <c r="P123" i="10"/>
  <c r="Q123" i="10" s="1"/>
  <c r="O123" i="10"/>
  <c r="I123" i="10"/>
  <c r="F123" i="10"/>
  <c r="E123" i="10"/>
  <c r="P122" i="10"/>
  <c r="O122" i="10"/>
  <c r="F122" i="10"/>
  <c r="E122" i="10"/>
  <c r="Q121" i="10"/>
  <c r="P121" i="10"/>
  <c r="O121" i="10"/>
  <c r="H121" i="10"/>
  <c r="F121" i="10"/>
  <c r="E121" i="10"/>
  <c r="G121" i="10" s="1"/>
  <c r="P120" i="10"/>
  <c r="O120" i="10"/>
  <c r="F120" i="10"/>
  <c r="E120" i="10"/>
  <c r="P119" i="10"/>
  <c r="R119" i="10" s="1"/>
  <c r="O119" i="10"/>
  <c r="F119" i="10"/>
  <c r="E119" i="10"/>
  <c r="R118" i="10"/>
  <c r="P118" i="10"/>
  <c r="O118" i="10"/>
  <c r="H118" i="10"/>
  <c r="G118" i="10"/>
  <c r="F118" i="10"/>
  <c r="E118" i="10"/>
  <c r="J118" i="10" s="1"/>
  <c r="R117" i="10"/>
  <c r="P117" i="10"/>
  <c r="I117" i="10" s="1"/>
  <c r="O117" i="10"/>
  <c r="H117" i="10"/>
  <c r="F117" i="10"/>
  <c r="E117" i="10"/>
  <c r="P116" i="10"/>
  <c r="O116" i="10"/>
  <c r="H116" i="10"/>
  <c r="F116" i="10"/>
  <c r="E116" i="10"/>
  <c r="R115" i="10"/>
  <c r="P115" i="10"/>
  <c r="I115" i="10" s="1"/>
  <c r="O115" i="10"/>
  <c r="F115" i="10"/>
  <c r="E115" i="10"/>
  <c r="P114" i="10"/>
  <c r="O114" i="10"/>
  <c r="F114" i="10"/>
  <c r="E114" i="10"/>
  <c r="P113" i="10"/>
  <c r="R113" i="10" s="1"/>
  <c r="O113" i="10"/>
  <c r="F113" i="10"/>
  <c r="E113" i="10"/>
  <c r="P112" i="10"/>
  <c r="O112" i="10"/>
  <c r="F112" i="10"/>
  <c r="E112" i="10"/>
  <c r="P111" i="10"/>
  <c r="R111" i="10" s="1"/>
  <c r="O111" i="10"/>
  <c r="F111" i="10"/>
  <c r="E111" i="10"/>
  <c r="P110" i="10"/>
  <c r="R110" i="10" s="1"/>
  <c r="O110" i="10"/>
  <c r="F110" i="10"/>
  <c r="E110" i="10"/>
  <c r="P109" i="10"/>
  <c r="R109" i="10" s="1"/>
  <c r="O109" i="10"/>
  <c r="I109" i="10"/>
  <c r="F109" i="10"/>
  <c r="E109" i="10"/>
  <c r="G109" i="10" s="1"/>
  <c r="P108" i="10"/>
  <c r="H108" i="10" s="1"/>
  <c r="O108" i="10"/>
  <c r="F108" i="10"/>
  <c r="J108" i="10" s="1"/>
  <c r="E108" i="10"/>
  <c r="P107" i="10"/>
  <c r="R107" i="10" s="1"/>
  <c r="O107" i="10"/>
  <c r="I107" i="10"/>
  <c r="F107" i="10"/>
  <c r="E107" i="10"/>
  <c r="R106" i="10"/>
  <c r="P106" i="10"/>
  <c r="O106" i="10"/>
  <c r="G106" i="10"/>
  <c r="F106" i="10"/>
  <c r="E106" i="10"/>
  <c r="J106" i="10" s="1"/>
  <c r="P105" i="10"/>
  <c r="R105" i="10" s="1"/>
  <c r="O105" i="10"/>
  <c r="H105" i="10"/>
  <c r="F105" i="10"/>
  <c r="E105" i="10"/>
  <c r="G105" i="10" s="1"/>
  <c r="P104" i="10"/>
  <c r="O104" i="10"/>
  <c r="F104" i="10"/>
  <c r="E104" i="10"/>
  <c r="P103" i="10"/>
  <c r="R103" i="10" s="1"/>
  <c r="O103" i="10"/>
  <c r="F103" i="10"/>
  <c r="E103" i="10"/>
  <c r="R102" i="10"/>
  <c r="P102" i="10"/>
  <c r="O102" i="10"/>
  <c r="H102" i="10"/>
  <c r="G102" i="10"/>
  <c r="F102" i="10"/>
  <c r="E102" i="10"/>
  <c r="J102" i="10" s="1"/>
  <c r="R101" i="10"/>
  <c r="P101" i="10"/>
  <c r="I101" i="10" s="1"/>
  <c r="O101" i="10"/>
  <c r="H101" i="10"/>
  <c r="F101" i="10"/>
  <c r="E101" i="10"/>
  <c r="P100" i="10"/>
  <c r="O100" i="10"/>
  <c r="H100" i="10"/>
  <c r="F100" i="10"/>
  <c r="E100" i="10"/>
  <c r="R99" i="10"/>
  <c r="P99" i="10"/>
  <c r="I99" i="10" s="1"/>
  <c r="O99" i="10"/>
  <c r="F99" i="10"/>
  <c r="E99" i="10"/>
  <c r="P98" i="10"/>
  <c r="H98" i="10" s="1"/>
  <c r="O98" i="10"/>
  <c r="J98" i="10"/>
  <c r="G98" i="10"/>
  <c r="F98" i="10"/>
  <c r="E98" i="10"/>
  <c r="P97" i="10"/>
  <c r="O97" i="10"/>
  <c r="F97" i="10"/>
  <c r="E97" i="10"/>
  <c r="G97" i="10" s="1"/>
  <c r="P96" i="10"/>
  <c r="O96" i="10"/>
  <c r="F96" i="10"/>
  <c r="E96" i="10"/>
  <c r="P95" i="10"/>
  <c r="R95" i="10" s="1"/>
  <c r="O95" i="10"/>
  <c r="F95" i="10"/>
  <c r="E95" i="10"/>
  <c r="R94" i="10"/>
  <c r="P94" i="10"/>
  <c r="O94" i="10"/>
  <c r="J94" i="10"/>
  <c r="H94" i="10"/>
  <c r="F94" i="10"/>
  <c r="E94" i="10"/>
  <c r="G94" i="10" s="1"/>
  <c r="R93" i="10"/>
  <c r="P93" i="10"/>
  <c r="O93" i="10"/>
  <c r="I93" i="10"/>
  <c r="H93" i="10"/>
  <c r="F93" i="10"/>
  <c r="E93" i="10"/>
  <c r="G93" i="10" s="1"/>
  <c r="P92" i="10"/>
  <c r="H92" i="10" s="1"/>
  <c r="O92" i="10"/>
  <c r="F92" i="10"/>
  <c r="E92" i="10"/>
  <c r="P91" i="10"/>
  <c r="Q91" i="10" s="1"/>
  <c r="O91" i="10"/>
  <c r="F91" i="10"/>
  <c r="E91" i="10"/>
  <c r="P90" i="10"/>
  <c r="O90" i="10"/>
  <c r="F90" i="10"/>
  <c r="E90" i="10"/>
  <c r="Q89" i="10"/>
  <c r="P89" i="10"/>
  <c r="O89" i="10"/>
  <c r="H89" i="10"/>
  <c r="F89" i="10"/>
  <c r="E89" i="10"/>
  <c r="P88" i="10"/>
  <c r="O88" i="10"/>
  <c r="F88" i="10"/>
  <c r="E88" i="10"/>
  <c r="P87" i="10"/>
  <c r="R87" i="10" s="1"/>
  <c r="O87" i="10"/>
  <c r="F87" i="10"/>
  <c r="E87" i="10"/>
  <c r="P86" i="10"/>
  <c r="O86" i="10"/>
  <c r="G86" i="10"/>
  <c r="F86" i="10"/>
  <c r="E86" i="10"/>
  <c r="J86" i="10" s="1"/>
  <c r="P85" i="10"/>
  <c r="O85" i="10"/>
  <c r="F85" i="10"/>
  <c r="E85" i="10"/>
  <c r="P84" i="10"/>
  <c r="O84" i="10"/>
  <c r="H84" i="10"/>
  <c r="F84" i="10"/>
  <c r="J84" i="10" s="1"/>
  <c r="E84" i="10"/>
  <c r="P83" i="10"/>
  <c r="O83" i="10"/>
  <c r="F83" i="10"/>
  <c r="E83" i="10"/>
  <c r="R82" i="10"/>
  <c r="P82" i="10"/>
  <c r="O82" i="10"/>
  <c r="J82" i="10"/>
  <c r="G82" i="10"/>
  <c r="F82" i="10"/>
  <c r="E82" i="10"/>
  <c r="P81" i="10"/>
  <c r="O81" i="10"/>
  <c r="F81" i="10"/>
  <c r="E81" i="10"/>
  <c r="G81" i="10" s="1"/>
  <c r="P80" i="10"/>
  <c r="O80" i="10"/>
  <c r="F80" i="10"/>
  <c r="E80" i="10"/>
  <c r="P79" i="10"/>
  <c r="R79" i="10" s="1"/>
  <c r="O79" i="10"/>
  <c r="F79" i="10"/>
  <c r="E79" i="10"/>
  <c r="R78" i="10"/>
  <c r="P78" i="10"/>
  <c r="O78" i="10"/>
  <c r="H78" i="10"/>
  <c r="F78" i="10"/>
  <c r="E78" i="10"/>
  <c r="G78" i="10" s="1"/>
  <c r="Q77" i="10"/>
  <c r="P77" i="10"/>
  <c r="O77" i="10"/>
  <c r="I77" i="10"/>
  <c r="H77" i="10"/>
  <c r="F77" i="10"/>
  <c r="E77" i="10"/>
  <c r="G77" i="10" s="1"/>
  <c r="P76" i="10"/>
  <c r="H76" i="10" s="1"/>
  <c r="O76" i="10"/>
  <c r="F76" i="10"/>
  <c r="E76" i="10"/>
  <c r="R75" i="10"/>
  <c r="P75" i="10"/>
  <c r="O75" i="10"/>
  <c r="I75" i="10"/>
  <c r="F75" i="10"/>
  <c r="E75" i="10"/>
  <c r="P74" i="10"/>
  <c r="H74" i="10" s="1"/>
  <c r="O74" i="10"/>
  <c r="F74" i="10"/>
  <c r="E74" i="10"/>
  <c r="P73" i="10"/>
  <c r="R73" i="10" s="1"/>
  <c r="O73" i="10"/>
  <c r="F73" i="10"/>
  <c r="E73" i="10"/>
  <c r="P72" i="10"/>
  <c r="O72" i="10"/>
  <c r="F72" i="10"/>
  <c r="E72" i="10"/>
  <c r="P71" i="10"/>
  <c r="R71" i="10" s="1"/>
  <c r="O71" i="10"/>
  <c r="F71" i="10"/>
  <c r="E71" i="10"/>
  <c r="P70" i="10"/>
  <c r="R70" i="10" s="1"/>
  <c r="O70" i="10"/>
  <c r="F70" i="10"/>
  <c r="E70" i="10"/>
  <c r="P69" i="10"/>
  <c r="R69" i="10" s="1"/>
  <c r="O69" i="10"/>
  <c r="I69" i="10"/>
  <c r="F69" i="10"/>
  <c r="E69" i="10"/>
  <c r="G69" i="10" s="1"/>
  <c r="P68" i="10"/>
  <c r="O68" i="10"/>
  <c r="F68" i="10"/>
  <c r="J68" i="10" s="1"/>
  <c r="E68" i="10"/>
  <c r="P67" i="10"/>
  <c r="R67" i="10" s="1"/>
  <c r="O67" i="10"/>
  <c r="I67" i="10"/>
  <c r="F67" i="10"/>
  <c r="E67" i="10"/>
  <c r="P66" i="10"/>
  <c r="H66" i="10" s="1"/>
  <c r="O66" i="10"/>
  <c r="F66" i="10"/>
  <c r="E66" i="10"/>
  <c r="P65" i="10"/>
  <c r="R65" i="10" s="1"/>
  <c r="O65" i="10"/>
  <c r="H65" i="10"/>
  <c r="F65" i="10"/>
  <c r="E65" i="10"/>
  <c r="P64" i="10"/>
  <c r="O64" i="10"/>
  <c r="F64" i="10"/>
  <c r="E64" i="10"/>
  <c r="P63" i="10"/>
  <c r="R63" i="10" s="1"/>
  <c r="O63" i="10"/>
  <c r="F63" i="10"/>
  <c r="E63" i="10"/>
  <c r="P62" i="10"/>
  <c r="O62" i="10"/>
  <c r="G62" i="10"/>
  <c r="F62" i="10"/>
  <c r="E62" i="10"/>
  <c r="J62" i="10" s="1"/>
  <c r="P61" i="10"/>
  <c r="O61" i="10"/>
  <c r="F61" i="10"/>
  <c r="E61" i="10"/>
  <c r="P60" i="10"/>
  <c r="O60" i="10"/>
  <c r="H60" i="10"/>
  <c r="F60" i="10"/>
  <c r="J60" i="10" s="1"/>
  <c r="E60" i="10"/>
  <c r="P59" i="10"/>
  <c r="O59" i="10"/>
  <c r="F59" i="10"/>
  <c r="E59" i="10"/>
  <c r="P58" i="10"/>
  <c r="H58" i="10" s="1"/>
  <c r="O58" i="10"/>
  <c r="G58" i="10"/>
  <c r="F58" i="10"/>
  <c r="E58" i="10"/>
  <c r="P57" i="10"/>
  <c r="R57" i="10" s="1"/>
  <c r="O57" i="10"/>
  <c r="F57" i="10"/>
  <c r="E57" i="10"/>
  <c r="G57" i="10" s="1"/>
  <c r="P56" i="10"/>
  <c r="O56" i="10"/>
  <c r="F56" i="10"/>
  <c r="E56" i="10"/>
  <c r="P55" i="10"/>
  <c r="R55" i="10" s="1"/>
  <c r="O55" i="10"/>
  <c r="F55" i="10"/>
  <c r="E55" i="10"/>
  <c r="R54" i="10"/>
  <c r="P54" i="10"/>
  <c r="O54" i="10"/>
  <c r="H54" i="10"/>
  <c r="F54" i="10"/>
  <c r="E54" i="10"/>
  <c r="J54" i="10" s="1"/>
  <c r="R53" i="10"/>
  <c r="P53" i="10"/>
  <c r="O53" i="10"/>
  <c r="I53" i="10"/>
  <c r="H53" i="10"/>
  <c r="F53" i="10"/>
  <c r="E53" i="10"/>
  <c r="P52" i="10"/>
  <c r="H52" i="10" s="1"/>
  <c r="O52" i="10"/>
  <c r="F52" i="10"/>
  <c r="E52" i="10"/>
  <c r="R51" i="10"/>
  <c r="P51" i="10"/>
  <c r="O51" i="10"/>
  <c r="I51" i="10"/>
  <c r="F51" i="10"/>
  <c r="E51" i="10"/>
  <c r="P50" i="10"/>
  <c r="H50" i="10" s="1"/>
  <c r="O50" i="10"/>
  <c r="F50" i="10"/>
  <c r="E50" i="10"/>
  <c r="J50" i="10" s="1"/>
  <c r="P49" i="10"/>
  <c r="R49" i="10" s="1"/>
  <c r="O49" i="10"/>
  <c r="H49" i="10"/>
  <c r="F49" i="10"/>
  <c r="E49" i="10"/>
  <c r="P48" i="10"/>
  <c r="O48" i="10"/>
  <c r="F48" i="10"/>
  <c r="E48" i="10"/>
  <c r="P47" i="10"/>
  <c r="R47" i="10" s="1"/>
  <c r="O47" i="10"/>
  <c r="F47" i="10"/>
  <c r="E47" i="10"/>
  <c r="P46" i="10"/>
  <c r="O46" i="10"/>
  <c r="H46" i="10"/>
  <c r="F46" i="10"/>
  <c r="E46" i="10"/>
  <c r="J46" i="10" s="1"/>
  <c r="R45" i="10"/>
  <c r="P45" i="10"/>
  <c r="O45" i="10"/>
  <c r="I45" i="10"/>
  <c r="H45" i="10"/>
  <c r="F45" i="10"/>
  <c r="E45" i="10"/>
  <c r="G45" i="10" s="1"/>
  <c r="P44" i="10"/>
  <c r="H44" i="10" s="1"/>
  <c r="O44" i="10"/>
  <c r="F44" i="10"/>
  <c r="J44" i="10" s="1"/>
  <c r="E44" i="10"/>
  <c r="R43" i="10"/>
  <c r="P43" i="10"/>
  <c r="O43" i="10"/>
  <c r="I43" i="10"/>
  <c r="F43" i="10"/>
  <c r="E43" i="10"/>
  <c r="R42" i="10"/>
  <c r="P42" i="10"/>
  <c r="O42" i="10"/>
  <c r="G42" i="10"/>
  <c r="F42" i="10"/>
  <c r="E42" i="10"/>
  <c r="J42" i="10" s="1"/>
  <c r="P41" i="10"/>
  <c r="R41" i="10" s="1"/>
  <c r="O41" i="10"/>
  <c r="H41" i="10"/>
  <c r="F41" i="10"/>
  <c r="E41" i="10"/>
  <c r="P40" i="10"/>
  <c r="O40" i="10"/>
  <c r="F40" i="10"/>
  <c r="E40" i="10"/>
  <c r="P39" i="10"/>
  <c r="R39" i="10" s="1"/>
  <c r="O39" i="10"/>
  <c r="F39" i="10"/>
  <c r="E39" i="10"/>
  <c r="R38" i="10"/>
  <c r="P38" i="10"/>
  <c r="O38" i="10"/>
  <c r="H38" i="10"/>
  <c r="G38" i="10"/>
  <c r="F38" i="10"/>
  <c r="E38" i="10"/>
  <c r="J38" i="10" s="1"/>
  <c r="Q37" i="10"/>
  <c r="P37" i="10"/>
  <c r="I37" i="10" s="1"/>
  <c r="O37" i="10"/>
  <c r="H37" i="10"/>
  <c r="F37" i="10"/>
  <c r="E37" i="10"/>
  <c r="P36" i="10"/>
  <c r="O36" i="10"/>
  <c r="H36" i="10"/>
  <c r="F36" i="10"/>
  <c r="J36" i="10" s="1"/>
  <c r="E36" i="10"/>
  <c r="R35" i="10"/>
  <c r="P35" i="10"/>
  <c r="I35" i="10" s="1"/>
  <c r="O35" i="10"/>
  <c r="F35" i="10"/>
  <c r="E35" i="10"/>
  <c r="P34" i="10"/>
  <c r="H34" i="10" s="1"/>
  <c r="O34" i="10"/>
  <c r="J34" i="10"/>
  <c r="G34" i="10"/>
  <c r="F34" i="10"/>
  <c r="E34" i="10"/>
  <c r="P33" i="10"/>
  <c r="R33" i="10" s="1"/>
  <c r="O33" i="10"/>
  <c r="F33" i="10"/>
  <c r="E33" i="10"/>
  <c r="G33" i="10" s="1"/>
  <c r="P32" i="10"/>
  <c r="O32" i="10"/>
  <c r="F32" i="10"/>
  <c r="E32" i="10"/>
  <c r="P31" i="10"/>
  <c r="O31" i="10"/>
  <c r="F31" i="10"/>
  <c r="E31" i="10"/>
  <c r="P30" i="10"/>
  <c r="O30" i="10"/>
  <c r="H30" i="10"/>
  <c r="G30" i="10"/>
  <c r="F30" i="10"/>
  <c r="E30" i="10"/>
  <c r="J30" i="10" s="1"/>
  <c r="Q29" i="10"/>
  <c r="P29" i="10"/>
  <c r="I29" i="10" s="1"/>
  <c r="O29" i="10"/>
  <c r="H29" i="10"/>
  <c r="F29" i="10"/>
  <c r="E29" i="10"/>
  <c r="P28" i="10"/>
  <c r="O28" i="10"/>
  <c r="H28" i="10"/>
  <c r="F28" i="10"/>
  <c r="J28" i="10" s="1"/>
  <c r="E28" i="10"/>
  <c r="P27" i="10"/>
  <c r="Q27" i="10" s="1"/>
  <c r="O27" i="10"/>
  <c r="F27" i="10"/>
  <c r="E27" i="10"/>
  <c r="P26" i="10"/>
  <c r="H26" i="10" s="1"/>
  <c r="O26" i="10"/>
  <c r="G26" i="10"/>
  <c r="F26" i="10"/>
  <c r="E26" i="10"/>
  <c r="J26" i="10" s="1"/>
  <c r="P25" i="10"/>
  <c r="R25" i="10" s="1"/>
  <c r="O25" i="10"/>
  <c r="H25" i="10"/>
  <c r="F25" i="10"/>
  <c r="E25" i="10"/>
  <c r="P24" i="10"/>
  <c r="O24" i="10"/>
  <c r="F24" i="10"/>
  <c r="E24" i="10"/>
  <c r="P23" i="10"/>
  <c r="R23" i="10" s="1"/>
  <c r="O23" i="10"/>
  <c r="F23" i="10"/>
  <c r="E23" i="10"/>
  <c r="P22" i="10"/>
  <c r="Q22" i="10" s="1"/>
  <c r="O22" i="10"/>
  <c r="F22" i="10"/>
  <c r="E22" i="10"/>
  <c r="G22" i="10" s="1"/>
  <c r="P21" i="10"/>
  <c r="H21" i="10" s="1"/>
  <c r="O21" i="10"/>
  <c r="F21" i="10"/>
  <c r="E21" i="10"/>
  <c r="P20" i="10"/>
  <c r="Q20" i="10" s="1"/>
  <c r="O20" i="10"/>
  <c r="H20" i="10"/>
  <c r="F20" i="10"/>
  <c r="E20" i="10"/>
  <c r="P19" i="10"/>
  <c r="O19" i="10"/>
  <c r="H19" i="10"/>
  <c r="F19" i="10"/>
  <c r="E19" i="10"/>
  <c r="P18" i="10"/>
  <c r="Q18" i="10" s="1"/>
  <c r="O18" i="10"/>
  <c r="F18" i="10"/>
  <c r="E18" i="10"/>
  <c r="G18" i="10" s="1"/>
  <c r="P17" i="10"/>
  <c r="H17" i="10" s="1"/>
  <c r="O17" i="10"/>
  <c r="F17" i="10"/>
  <c r="E17" i="10"/>
  <c r="P16" i="10"/>
  <c r="Q16" i="10" s="1"/>
  <c r="O16" i="10"/>
  <c r="H16" i="10"/>
  <c r="F16" i="10"/>
  <c r="E16" i="10"/>
  <c r="P15" i="10"/>
  <c r="O15" i="10"/>
  <c r="H15" i="10"/>
  <c r="F15" i="10"/>
  <c r="E15" i="10"/>
  <c r="P14" i="10"/>
  <c r="Q14" i="10" s="1"/>
  <c r="O14" i="10"/>
  <c r="F14" i="10"/>
  <c r="E14" i="10"/>
  <c r="G14" i="10" s="1"/>
  <c r="P13" i="10"/>
  <c r="H13" i="10" s="1"/>
  <c r="O13" i="10"/>
  <c r="F13" i="10"/>
  <c r="E13" i="10"/>
  <c r="P12" i="10"/>
  <c r="Q12" i="10" s="1"/>
  <c r="O12" i="10"/>
  <c r="H12" i="10"/>
  <c r="F12" i="10"/>
  <c r="E12" i="10"/>
  <c r="P11" i="10"/>
  <c r="O11" i="10"/>
  <c r="H11" i="10"/>
  <c r="F11" i="10"/>
  <c r="E11" i="10"/>
  <c r="P10" i="10"/>
  <c r="Q10" i="10" s="1"/>
  <c r="O10" i="10"/>
  <c r="F10" i="10"/>
  <c r="E10" i="10"/>
  <c r="G10" i="10" s="1"/>
  <c r="P9" i="10"/>
  <c r="H9" i="10" s="1"/>
  <c r="O9" i="10"/>
  <c r="F9" i="10"/>
  <c r="E9" i="10"/>
  <c r="P8" i="10"/>
  <c r="Q8" i="10" s="1"/>
  <c r="O8" i="10"/>
  <c r="H8" i="10"/>
  <c r="F8" i="10"/>
  <c r="E8" i="10"/>
  <c r="P7" i="10"/>
  <c r="O7" i="10"/>
  <c r="H7" i="10"/>
  <c r="F7" i="10"/>
  <c r="E7" i="10"/>
  <c r="P6" i="10"/>
  <c r="Q6" i="10" s="1"/>
  <c r="O6" i="10"/>
  <c r="F6" i="10"/>
  <c r="E6" i="10"/>
  <c r="G6" i="10" s="1"/>
  <c r="P5" i="10"/>
  <c r="H5" i="10" s="1"/>
  <c r="O5" i="10"/>
  <c r="F5" i="10"/>
  <c r="E5" i="10"/>
  <c r="P4" i="10"/>
  <c r="Q4" i="10" s="1"/>
  <c r="O4" i="10"/>
  <c r="H4" i="10"/>
  <c r="F4" i="10"/>
  <c r="E4" i="10"/>
  <c r="P3" i="10"/>
  <c r="O3" i="10"/>
  <c r="H3" i="10"/>
  <c r="F3" i="10"/>
  <c r="E3" i="10"/>
  <c r="P2" i="10"/>
  <c r="Q2" i="10" s="1"/>
  <c r="O2" i="10"/>
  <c r="F2" i="10"/>
  <c r="E2" i="10"/>
  <c r="D452" i="8"/>
  <c r="C452" i="8"/>
  <c r="B452" i="8"/>
  <c r="D451" i="8"/>
  <c r="C451" i="8"/>
  <c r="B451" i="8"/>
  <c r="D450" i="8"/>
  <c r="C450" i="8"/>
  <c r="B450" i="8"/>
  <c r="D449" i="8"/>
  <c r="C449" i="8"/>
  <c r="B449" i="8"/>
  <c r="J449" i="8" s="1"/>
  <c r="D448" i="8"/>
  <c r="C448" i="8"/>
  <c r="B448" i="8"/>
  <c r="K448" i="8" s="1"/>
  <c r="D447" i="8"/>
  <c r="C447" i="8"/>
  <c r="E447" i="8" s="1"/>
  <c r="B447" i="8"/>
  <c r="J447" i="8" s="1"/>
  <c r="D446" i="8"/>
  <c r="E446" i="8" s="1"/>
  <c r="C446" i="8"/>
  <c r="B446" i="8"/>
  <c r="L446" i="8" s="1"/>
  <c r="D445" i="8"/>
  <c r="C445" i="8"/>
  <c r="B445" i="8"/>
  <c r="J445" i="8" s="1"/>
  <c r="D444" i="8"/>
  <c r="E444" i="8" s="1"/>
  <c r="C444" i="8"/>
  <c r="B444" i="8"/>
  <c r="K444" i="8" s="1"/>
  <c r="D443" i="8"/>
  <c r="E443" i="8" s="1"/>
  <c r="C443" i="8"/>
  <c r="B443" i="8"/>
  <c r="J443" i="8" s="1"/>
  <c r="D442" i="8"/>
  <c r="C442" i="8"/>
  <c r="B442" i="8"/>
  <c r="L442" i="8" s="1"/>
  <c r="D441" i="8"/>
  <c r="C441" i="8"/>
  <c r="B441" i="8"/>
  <c r="D440" i="8"/>
  <c r="E440" i="8" s="1"/>
  <c r="C440" i="8"/>
  <c r="B440" i="8"/>
  <c r="K440" i="8" s="1"/>
  <c r="D439" i="8"/>
  <c r="E439" i="8" s="1"/>
  <c r="C439" i="8"/>
  <c r="B439" i="8"/>
  <c r="J439" i="8" s="1"/>
  <c r="D438" i="8"/>
  <c r="C438" i="8"/>
  <c r="B438" i="8"/>
  <c r="D437" i="8"/>
  <c r="C437" i="8"/>
  <c r="B437" i="8"/>
  <c r="D436" i="8"/>
  <c r="C436" i="8"/>
  <c r="B436" i="8"/>
  <c r="K436" i="8" s="1"/>
  <c r="E435" i="8"/>
  <c r="O435" i="8" s="1"/>
  <c r="D435" i="8"/>
  <c r="C435" i="8"/>
  <c r="B435" i="8"/>
  <c r="J435" i="8" s="1"/>
  <c r="D434" i="8"/>
  <c r="E434" i="8" s="1"/>
  <c r="C434" i="8"/>
  <c r="B434" i="8"/>
  <c r="L434" i="8" s="1"/>
  <c r="D433" i="8"/>
  <c r="C433" i="8"/>
  <c r="B433" i="8"/>
  <c r="J433" i="8" s="1"/>
  <c r="D432" i="8"/>
  <c r="E432" i="8" s="1"/>
  <c r="C432" i="8"/>
  <c r="B432" i="8"/>
  <c r="K432" i="8" s="1"/>
  <c r="D431" i="8"/>
  <c r="C431" i="8"/>
  <c r="B431" i="8"/>
  <c r="J431" i="8" s="1"/>
  <c r="D430" i="8"/>
  <c r="E430" i="8" s="1"/>
  <c r="C430" i="8"/>
  <c r="B430" i="8"/>
  <c r="L430" i="8" s="1"/>
  <c r="D429" i="8"/>
  <c r="C429" i="8"/>
  <c r="B429" i="8"/>
  <c r="J429" i="8" s="1"/>
  <c r="D428" i="8"/>
  <c r="C428" i="8"/>
  <c r="B428" i="8"/>
  <c r="K428" i="8" s="1"/>
  <c r="L427" i="8"/>
  <c r="D427" i="8"/>
  <c r="C427" i="8"/>
  <c r="B427" i="8"/>
  <c r="J427" i="8" s="1"/>
  <c r="D426" i="8"/>
  <c r="C426" i="8"/>
  <c r="B426" i="8"/>
  <c r="L426" i="8" s="1"/>
  <c r="D425" i="8"/>
  <c r="C425" i="8"/>
  <c r="B425" i="8"/>
  <c r="D424" i="8"/>
  <c r="E424" i="8" s="1"/>
  <c r="C424" i="8"/>
  <c r="B424" i="8"/>
  <c r="D423" i="8"/>
  <c r="C423" i="8"/>
  <c r="B423" i="8"/>
  <c r="D422" i="8"/>
  <c r="C422" i="8"/>
  <c r="B422" i="8"/>
  <c r="D421" i="8"/>
  <c r="C421" i="8"/>
  <c r="E421" i="8" s="1"/>
  <c r="B421" i="8"/>
  <c r="D420" i="8"/>
  <c r="E420" i="8" s="1"/>
  <c r="C420" i="8"/>
  <c r="B420" i="8"/>
  <c r="D419" i="8"/>
  <c r="E419" i="8" s="1"/>
  <c r="O419" i="8" s="1"/>
  <c r="C419" i="8"/>
  <c r="B419" i="8"/>
  <c r="D418" i="8"/>
  <c r="C418" i="8"/>
  <c r="B418" i="8"/>
  <c r="D417" i="8"/>
  <c r="C417" i="8"/>
  <c r="B417" i="8"/>
  <c r="D416" i="8"/>
  <c r="C416" i="8"/>
  <c r="B416" i="8"/>
  <c r="D415" i="8"/>
  <c r="E415" i="8" s="1"/>
  <c r="O415" i="8" s="1"/>
  <c r="C415" i="8"/>
  <c r="B415" i="8"/>
  <c r="D414" i="8"/>
  <c r="C414" i="8"/>
  <c r="B414" i="8"/>
  <c r="D413" i="8"/>
  <c r="C413" i="8"/>
  <c r="B413" i="8"/>
  <c r="D412" i="8"/>
  <c r="E412" i="8" s="1"/>
  <c r="C412" i="8"/>
  <c r="B412" i="8"/>
  <c r="K412" i="8" s="1"/>
  <c r="D411" i="8"/>
  <c r="C411" i="8"/>
  <c r="B411" i="8"/>
  <c r="J411" i="8" s="1"/>
  <c r="D410" i="8"/>
  <c r="C410" i="8"/>
  <c r="B410" i="8"/>
  <c r="L410" i="8" s="1"/>
  <c r="D409" i="8"/>
  <c r="C409" i="8"/>
  <c r="B409" i="8"/>
  <c r="D408" i="8"/>
  <c r="C408" i="8"/>
  <c r="B408" i="8"/>
  <c r="D407" i="8"/>
  <c r="C407" i="8"/>
  <c r="B407" i="8"/>
  <c r="D406" i="8"/>
  <c r="C406" i="8"/>
  <c r="B406" i="8"/>
  <c r="D405" i="8"/>
  <c r="C405" i="8"/>
  <c r="E405" i="8" s="1"/>
  <c r="B405" i="8"/>
  <c r="J405" i="8" s="1"/>
  <c r="D404" i="8"/>
  <c r="C404" i="8"/>
  <c r="B404" i="8"/>
  <c r="K404" i="8" s="1"/>
  <c r="D403" i="8"/>
  <c r="C403" i="8"/>
  <c r="B403" i="8"/>
  <c r="J403" i="8" s="1"/>
  <c r="D402" i="8"/>
  <c r="C402" i="8"/>
  <c r="B402" i="8"/>
  <c r="L402" i="8" s="1"/>
  <c r="D401" i="8"/>
  <c r="C401" i="8"/>
  <c r="B401" i="8"/>
  <c r="J401" i="8" s="1"/>
  <c r="D400" i="8"/>
  <c r="C400" i="8"/>
  <c r="B400" i="8"/>
  <c r="D399" i="8"/>
  <c r="E399" i="8" s="1"/>
  <c r="O399" i="8" s="1"/>
  <c r="C399" i="8"/>
  <c r="B399" i="8"/>
  <c r="J399" i="8" s="1"/>
  <c r="D398" i="8"/>
  <c r="C398" i="8"/>
  <c r="B398" i="8"/>
  <c r="L398" i="8" s="1"/>
  <c r="D397" i="8"/>
  <c r="C397" i="8"/>
  <c r="B397" i="8"/>
  <c r="D396" i="8"/>
  <c r="C396" i="8"/>
  <c r="B396" i="8"/>
  <c r="E395" i="8"/>
  <c r="O395" i="8" s="1"/>
  <c r="D395" i="8"/>
  <c r="C395" i="8"/>
  <c r="B395" i="8"/>
  <c r="D394" i="8"/>
  <c r="E394" i="8" s="1"/>
  <c r="C394" i="8"/>
  <c r="B394" i="8"/>
  <c r="L394" i="8" s="1"/>
  <c r="D393" i="8"/>
  <c r="C393" i="8"/>
  <c r="B393" i="8"/>
  <c r="J393" i="8" s="1"/>
  <c r="D392" i="8"/>
  <c r="C392" i="8"/>
  <c r="B392" i="8"/>
  <c r="D391" i="8"/>
  <c r="C391" i="8"/>
  <c r="E391" i="8" s="1"/>
  <c r="B391" i="8"/>
  <c r="J391" i="8" s="1"/>
  <c r="D390" i="8"/>
  <c r="E390" i="8" s="1"/>
  <c r="C390" i="8"/>
  <c r="B390" i="8"/>
  <c r="L390" i="8" s="1"/>
  <c r="D389" i="8"/>
  <c r="C389" i="8"/>
  <c r="B389" i="8"/>
  <c r="J389" i="8" s="1"/>
  <c r="D388" i="8"/>
  <c r="E388" i="8" s="1"/>
  <c r="C388" i="8"/>
  <c r="B388" i="8"/>
  <c r="K388" i="8" s="1"/>
  <c r="D387" i="8"/>
  <c r="C387" i="8"/>
  <c r="B387" i="8"/>
  <c r="J387" i="8" s="1"/>
  <c r="D386" i="8"/>
  <c r="C386" i="8"/>
  <c r="B386" i="8"/>
  <c r="D385" i="8"/>
  <c r="C385" i="8"/>
  <c r="B385" i="8"/>
  <c r="L384" i="8"/>
  <c r="D384" i="8"/>
  <c r="C384" i="8"/>
  <c r="B384" i="8"/>
  <c r="K384" i="8" s="1"/>
  <c r="D383" i="8"/>
  <c r="E383" i="8" s="1"/>
  <c r="C383" i="8"/>
  <c r="B383" i="8"/>
  <c r="J383" i="8" s="1"/>
  <c r="D382" i="8"/>
  <c r="C382" i="8"/>
  <c r="B382" i="8"/>
  <c r="L382" i="8" s="1"/>
  <c r="D381" i="8"/>
  <c r="C381" i="8"/>
  <c r="B381" i="8"/>
  <c r="D380" i="8"/>
  <c r="C380" i="8"/>
  <c r="B380" i="8"/>
  <c r="D379" i="8"/>
  <c r="E379" i="8" s="1"/>
  <c r="C379" i="8"/>
  <c r="B379" i="8"/>
  <c r="D378" i="8"/>
  <c r="C378" i="8"/>
  <c r="B378" i="8"/>
  <c r="D377" i="8"/>
  <c r="C377" i="8"/>
  <c r="B377" i="8"/>
  <c r="D376" i="8"/>
  <c r="C376" i="8"/>
  <c r="B376" i="8"/>
  <c r="K376" i="8" s="1"/>
  <c r="D375" i="8"/>
  <c r="E375" i="8" s="1"/>
  <c r="C375" i="8"/>
  <c r="B375" i="8"/>
  <c r="J375" i="8" s="1"/>
  <c r="D374" i="8"/>
  <c r="C374" i="8"/>
  <c r="B374" i="8"/>
  <c r="D373" i="8"/>
  <c r="C373" i="8"/>
  <c r="B373" i="8"/>
  <c r="J373" i="8" s="1"/>
  <c r="D372" i="8"/>
  <c r="C372" i="8"/>
  <c r="B372" i="8"/>
  <c r="K372" i="8" s="1"/>
  <c r="D371" i="8"/>
  <c r="E371" i="8" s="1"/>
  <c r="C371" i="8"/>
  <c r="B371" i="8"/>
  <c r="J371" i="8" s="1"/>
  <c r="D370" i="8"/>
  <c r="C370" i="8"/>
  <c r="B370" i="8"/>
  <c r="L370" i="8" s="1"/>
  <c r="K369" i="8"/>
  <c r="D369" i="8"/>
  <c r="C369" i="8"/>
  <c r="E369" i="8" s="1"/>
  <c r="B369" i="8"/>
  <c r="J369" i="8" s="1"/>
  <c r="D368" i="8"/>
  <c r="C368" i="8"/>
  <c r="B368" i="8"/>
  <c r="K368" i="8" s="1"/>
  <c r="D367" i="8"/>
  <c r="E367" i="8" s="1"/>
  <c r="C367" i="8"/>
  <c r="B367" i="8"/>
  <c r="J367" i="8" s="1"/>
  <c r="D366" i="8"/>
  <c r="C366" i="8"/>
  <c r="B366" i="8"/>
  <c r="D365" i="8"/>
  <c r="C365" i="8"/>
  <c r="B365" i="8"/>
  <c r="D364" i="8"/>
  <c r="C364" i="8"/>
  <c r="B364" i="8"/>
  <c r="D363" i="8"/>
  <c r="E363" i="8" s="1"/>
  <c r="O363" i="8" s="1"/>
  <c r="C363" i="8"/>
  <c r="B363" i="8"/>
  <c r="D362" i="8"/>
  <c r="E362" i="8" s="1"/>
  <c r="C362" i="8"/>
  <c r="B362" i="8"/>
  <c r="D361" i="8"/>
  <c r="E361" i="8" s="1"/>
  <c r="C361" i="8"/>
  <c r="B361" i="8"/>
  <c r="D360" i="8"/>
  <c r="E360" i="8" s="1"/>
  <c r="C360" i="8"/>
  <c r="B360" i="8"/>
  <c r="E359" i="8"/>
  <c r="O359" i="8" s="1"/>
  <c r="D359" i="8"/>
  <c r="C359" i="8"/>
  <c r="B359" i="8"/>
  <c r="D358" i="8"/>
  <c r="E358" i="8" s="1"/>
  <c r="C358" i="8"/>
  <c r="B358" i="8"/>
  <c r="D357" i="8"/>
  <c r="E357" i="8" s="1"/>
  <c r="N357" i="8" s="1"/>
  <c r="C357" i="8"/>
  <c r="B357" i="8"/>
  <c r="D356" i="8"/>
  <c r="E356" i="8" s="1"/>
  <c r="C356" i="8"/>
  <c r="B356" i="8"/>
  <c r="K356" i="8" s="1"/>
  <c r="D355" i="8"/>
  <c r="E355" i="8" s="1"/>
  <c r="O355" i="8" s="1"/>
  <c r="C355" i="8"/>
  <c r="B355" i="8"/>
  <c r="J355" i="8" s="1"/>
  <c r="D354" i="8"/>
  <c r="E354" i="8" s="1"/>
  <c r="C354" i="8"/>
  <c r="B354" i="8"/>
  <c r="L354" i="8" s="1"/>
  <c r="D353" i="8"/>
  <c r="E353" i="8" s="1"/>
  <c r="C353" i="8"/>
  <c r="B353" i="8"/>
  <c r="J353" i="8" s="1"/>
  <c r="D352" i="8"/>
  <c r="E352" i="8" s="1"/>
  <c r="C352" i="8"/>
  <c r="B352" i="8"/>
  <c r="K352" i="8" s="1"/>
  <c r="D351" i="8"/>
  <c r="E351" i="8" s="1"/>
  <c r="O351" i="8" s="1"/>
  <c r="C351" i="8"/>
  <c r="B351" i="8"/>
  <c r="J351" i="8" s="1"/>
  <c r="D350" i="8"/>
  <c r="E350" i="8" s="1"/>
  <c r="C350" i="8"/>
  <c r="B350" i="8"/>
  <c r="L350" i="8" s="1"/>
  <c r="D349" i="8"/>
  <c r="E349" i="8" s="1"/>
  <c r="C349" i="8"/>
  <c r="B349" i="8"/>
  <c r="D348" i="8"/>
  <c r="E348" i="8" s="1"/>
  <c r="C348" i="8"/>
  <c r="B348" i="8"/>
  <c r="K348" i="8" s="1"/>
  <c r="D347" i="8"/>
  <c r="E347" i="8" s="1"/>
  <c r="O347" i="8" s="1"/>
  <c r="C347" i="8"/>
  <c r="B347" i="8"/>
  <c r="J347" i="8" s="1"/>
  <c r="D346" i="8"/>
  <c r="E346" i="8" s="1"/>
  <c r="C346" i="8"/>
  <c r="B346" i="8"/>
  <c r="L346" i="8" s="1"/>
  <c r="D345" i="8"/>
  <c r="E345" i="8" s="1"/>
  <c r="N345" i="8" s="1"/>
  <c r="C345" i="8"/>
  <c r="B345" i="8"/>
  <c r="J345" i="8" s="1"/>
  <c r="D344" i="8"/>
  <c r="E344" i="8" s="1"/>
  <c r="C344" i="8"/>
  <c r="B344" i="8"/>
  <c r="K344" i="8" s="1"/>
  <c r="D343" i="8"/>
  <c r="E343" i="8" s="1"/>
  <c r="O343" i="8" s="1"/>
  <c r="C343" i="8"/>
  <c r="B343" i="8"/>
  <c r="J343" i="8" s="1"/>
  <c r="D342" i="8"/>
  <c r="E342" i="8" s="1"/>
  <c r="C342" i="8"/>
  <c r="B342" i="8"/>
  <c r="L342" i="8" s="1"/>
  <c r="D341" i="8"/>
  <c r="E341" i="8" s="1"/>
  <c r="C341" i="8"/>
  <c r="B341" i="8"/>
  <c r="J341" i="8" s="1"/>
  <c r="D340" i="8"/>
  <c r="E340" i="8" s="1"/>
  <c r="C340" i="8"/>
  <c r="B340" i="8"/>
  <c r="K340" i="8" s="1"/>
  <c r="D339" i="8"/>
  <c r="E339" i="8" s="1"/>
  <c r="O339" i="8" s="1"/>
  <c r="C339" i="8"/>
  <c r="B339" i="8"/>
  <c r="J339" i="8" s="1"/>
  <c r="D338" i="8"/>
  <c r="C338" i="8"/>
  <c r="B338" i="8"/>
  <c r="L338" i="8" s="1"/>
  <c r="D337" i="8"/>
  <c r="C337" i="8"/>
  <c r="B337" i="8"/>
  <c r="J337" i="8" s="1"/>
  <c r="D336" i="8"/>
  <c r="C336" i="8"/>
  <c r="B336" i="8"/>
  <c r="K336" i="8" s="1"/>
  <c r="D335" i="8"/>
  <c r="E335" i="8" s="1"/>
  <c r="C335" i="8"/>
  <c r="B335" i="8"/>
  <c r="J335" i="8" s="1"/>
  <c r="D334" i="8"/>
  <c r="C334" i="8"/>
  <c r="B334" i="8"/>
  <c r="L334" i="8" s="1"/>
  <c r="D333" i="8"/>
  <c r="C333" i="8"/>
  <c r="B333" i="8"/>
  <c r="D332" i="8"/>
  <c r="C332" i="8"/>
  <c r="B332" i="8"/>
  <c r="K332" i="8" s="1"/>
  <c r="D331" i="8"/>
  <c r="E331" i="8" s="1"/>
  <c r="C331" i="8"/>
  <c r="B331" i="8"/>
  <c r="J331" i="8" s="1"/>
  <c r="D330" i="8"/>
  <c r="C330" i="8"/>
  <c r="B330" i="8"/>
  <c r="L330" i="8" s="1"/>
  <c r="D329" i="8"/>
  <c r="C329" i="8"/>
  <c r="B329" i="8"/>
  <c r="J329" i="8" s="1"/>
  <c r="D328" i="8"/>
  <c r="C328" i="8"/>
  <c r="B328" i="8"/>
  <c r="K328" i="8" s="1"/>
  <c r="D327" i="8"/>
  <c r="E327" i="8" s="1"/>
  <c r="O327" i="8" s="1"/>
  <c r="C327" i="8"/>
  <c r="B327" i="8"/>
  <c r="J327" i="8" s="1"/>
  <c r="D326" i="8"/>
  <c r="C326" i="8"/>
  <c r="B326" i="8"/>
  <c r="L326" i="8" s="1"/>
  <c r="K325" i="8"/>
  <c r="D325" i="8"/>
  <c r="C325" i="8"/>
  <c r="E325" i="8" s="1"/>
  <c r="B325" i="8"/>
  <c r="J325" i="8" s="1"/>
  <c r="D324" i="8"/>
  <c r="C324" i="8"/>
  <c r="B324" i="8"/>
  <c r="D323" i="8"/>
  <c r="C323" i="8"/>
  <c r="B323" i="8"/>
  <c r="D322" i="8"/>
  <c r="C322" i="8"/>
  <c r="B322" i="8"/>
  <c r="D321" i="8"/>
  <c r="C321" i="8"/>
  <c r="B321" i="8"/>
  <c r="D320" i="8"/>
  <c r="C320" i="8"/>
  <c r="B320" i="8"/>
  <c r="D319" i="8"/>
  <c r="C319" i="8"/>
  <c r="B319" i="8"/>
  <c r="D318" i="8"/>
  <c r="C318" i="8"/>
  <c r="B318" i="8"/>
  <c r="D317" i="8"/>
  <c r="C317" i="8"/>
  <c r="E317" i="8" s="1"/>
  <c r="B317" i="8"/>
  <c r="D316" i="8"/>
  <c r="E316" i="8" s="1"/>
  <c r="C316" i="8"/>
  <c r="B316" i="8"/>
  <c r="D315" i="8"/>
  <c r="C315" i="8"/>
  <c r="B315" i="8"/>
  <c r="D314" i="8"/>
  <c r="C314" i="8"/>
  <c r="B314" i="8"/>
  <c r="D313" i="8"/>
  <c r="C313" i="8"/>
  <c r="E313" i="8" s="1"/>
  <c r="B313" i="8"/>
  <c r="D312" i="8"/>
  <c r="C312" i="8"/>
  <c r="B312" i="8"/>
  <c r="D311" i="8"/>
  <c r="E311" i="8" s="1"/>
  <c r="C311" i="8"/>
  <c r="B311" i="8"/>
  <c r="D310" i="8"/>
  <c r="C310" i="8"/>
  <c r="B310" i="8"/>
  <c r="D309" i="8"/>
  <c r="C309" i="8"/>
  <c r="B309" i="8"/>
  <c r="D308" i="8"/>
  <c r="C308" i="8"/>
  <c r="B308" i="8"/>
  <c r="D307" i="8"/>
  <c r="E307" i="8" s="1"/>
  <c r="O307" i="8" s="1"/>
  <c r="C307" i="8"/>
  <c r="B307" i="8"/>
  <c r="D306" i="8"/>
  <c r="C306" i="8"/>
  <c r="B306" i="8"/>
  <c r="D305" i="8"/>
  <c r="C305" i="8"/>
  <c r="B305" i="8"/>
  <c r="D304" i="8"/>
  <c r="C304" i="8"/>
  <c r="B304" i="8"/>
  <c r="D303" i="8"/>
  <c r="E303" i="8" s="1"/>
  <c r="O303" i="8" s="1"/>
  <c r="C303" i="8"/>
  <c r="B303" i="8"/>
  <c r="D302" i="8"/>
  <c r="C302" i="8"/>
  <c r="B302" i="8"/>
  <c r="L302" i="8" s="1"/>
  <c r="D301" i="8"/>
  <c r="C301" i="8"/>
  <c r="B301" i="8"/>
  <c r="D300" i="8"/>
  <c r="C300" i="8"/>
  <c r="B300" i="8"/>
  <c r="D299" i="8"/>
  <c r="E299" i="8" s="1"/>
  <c r="C299" i="8"/>
  <c r="B299" i="8"/>
  <c r="D298" i="8"/>
  <c r="C298" i="8"/>
  <c r="B298" i="8"/>
  <c r="D297" i="8"/>
  <c r="C297" i="8"/>
  <c r="B297" i="8"/>
  <c r="D296" i="8"/>
  <c r="C296" i="8"/>
  <c r="B296" i="8"/>
  <c r="D295" i="8"/>
  <c r="C295" i="8"/>
  <c r="E295" i="8" s="1"/>
  <c r="B295" i="8"/>
  <c r="D294" i="8"/>
  <c r="C294" i="8"/>
  <c r="E294" i="8" s="1"/>
  <c r="B294" i="8"/>
  <c r="D293" i="8"/>
  <c r="C293" i="8"/>
  <c r="B293" i="8"/>
  <c r="D292" i="8"/>
  <c r="C292" i="8"/>
  <c r="B292" i="8"/>
  <c r="D291" i="8"/>
  <c r="C291" i="8"/>
  <c r="B291" i="8"/>
  <c r="D290" i="8"/>
  <c r="C290" i="8"/>
  <c r="B290" i="8"/>
  <c r="D289" i="8"/>
  <c r="C289" i="8"/>
  <c r="B289" i="8"/>
  <c r="D288" i="8"/>
  <c r="C288" i="8"/>
  <c r="B288" i="8"/>
  <c r="D287" i="8"/>
  <c r="C287" i="8"/>
  <c r="B287" i="8"/>
  <c r="D286" i="8"/>
  <c r="C286" i="8"/>
  <c r="B286" i="8"/>
  <c r="L286" i="8" s="1"/>
  <c r="D285" i="8"/>
  <c r="C285" i="8"/>
  <c r="B285" i="8"/>
  <c r="D284" i="8"/>
  <c r="C284" i="8"/>
  <c r="B284" i="8"/>
  <c r="D283" i="8"/>
  <c r="C283" i="8"/>
  <c r="B283" i="8"/>
  <c r="D282" i="8"/>
  <c r="C282" i="8"/>
  <c r="B282" i="8"/>
  <c r="D281" i="8"/>
  <c r="C281" i="8"/>
  <c r="B281" i="8"/>
  <c r="D280" i="8"/>
  <c r="C280" i="8"/>
  <c r="B280" i="8"/>
  <c r="D279" i="8"/>
  <c r="C279" i="8"/>
  <c r="B279" i="8"/>
  <c r="D278" i="8"/>
  <c r="C278" i="8"/>
  <c r="B278" i="8"/>
  <c r="D277" i="8"/>
  <c r="C277" i="8"/>
  <c r="B277" i="8"/>
  <c r="D276" i="8"/>
  <c r="E276" i="8" s="1"/>
  <c r="C276" i="8"/>
  <c r="B276" i="8"/>
  <c r="J276" i="8" s="1"/>
  <c r="D275" i="8"/>
  <c r="C275" i="8"/>
  <c r="B275" i="8"/>
  <c r="J275" i="8" s="1"/>
  <c r="D274" i="8"/>
  <c r="C274" i="8"/>
  <c r="B274" i="8"/>
  <c r="D273" i="8"/>
  <c r="C273" i="8"/>
  <c r="E273" i="8" s="1"/>
  <c r="B273" i="8"/>
  <c r="D272" i="8"/>
  <c r="E272" i="8" s="1"/>
  <c r="C272" i="8"/>
  <c r="B272" i="8"/>
  <c r="D271" i="8"/>
  <c r="E271" i="8" s="1"/>
  <c r="O271" i="8" s="1"/>
  <c r="C271" i="8"/>
  <c r="B271" i="8"/>
  <c r="D270" i="8"/>
  <c r="E270" i="8" s="1"/>
  <c r="C270" i="8"/>
  <c r="B270" i="8"/>
  <c r="D269" i="8"/>
  <c r="C269" i="8"/>
  <c r="B269" i="8"/>
  <c r="D268" i="8"/>
  <c r="C268" i="8"/>
  <c r="B268" i="8"/>
  <c r="D267" i="8"/>
  <c r="C267" i="8"/>
  <c r="B267" i="8"/>
  <c r="D266" i="8"/>
  <c r="C266" i="8"/>
  <c r="B266" i="8"/>
  <c r="D265" i="8"/>
  <c r="C265" i="8"/>
  <c r="B265" i="8"/>
  <c r="D264" i="8"/>
  <c r="C264" i="8"/>
  <c r="B264" i="8"/>
  <c r="D263" i="8"/>
  <c r="C263" i="8"/>
  <c r="B263" i="8"/>
  <c r="D262" i="8"/>
  <c r="C262" i="8"/>
  <c r="B262" i="8"/>
  <c r="D261" i="8"/>
  <c r="C261" i="8"/>
  <c r="E261" i="8" s="1"/>
  <c r="B261" i="8"/>
  <c r="D260" i="8"/>
  <c r="C260" i="8"/>
  <c r="B260" i="8"/>
  <c r="D259" i="8"/>
  <c r="C259" i="8"/>
  <c r="B259" i="8"/>
  <c r="D258" i="8"/>
  <c r="C258" i="8"/>
  <c r="B258" i="8"/>
  <c r="D257" i="8"/>
  <c r="C257" i="8"/>
  <c r="B257" i="8"/>
  <c r="L256" i="8"/>
  <c r="D256" i="8"/>
  <c r="C256" i="8"/>
  <c r="B256" i="8"/>
  <c r="K256" i="8" s="1"/>
  <c r="K255" i="8"/>
  <c r="D255" i="8"/>
  <c r="C255" i="8"/>
  <c r="B255" i="8"/>
  <c r="J255" i="8" s="1"/>
  <c r="D254" i="8"/>
  <c r="E254" i="8" s="1"/>
  <c r="C254" i="8"/>
  <c r="B254" i="8"/>
  <c r="L254" i="8" s="1"/>
  <c r="D253" i="8"/>
  <c r="C253" i="8"/>
  <c r="E253" i="8" s="1"/>
  <c r="B253" i="8"/>
  <c r="J253" i="8" s="1"/>
  <c r="D252" i="8"/>
  <c r="C252" i="8"/>
  <c r="B252" i="8"/>
  <c r="K252" i="8" s="1"/>
  <c r="D251" i="8"/>
  <c r="C251" i="8"/>
  <c r="B251" i="8"/>
  <c r="D250" i="8"/>
  <c r="E250" i="8" s="1"/>
  <c r="M250" i="8" s="1"/>
  <c r="C250" i="8"/>
  <c r="B250" i="8"/>
  <c r="D249" i="8"/>
  <c r="C249" i="8"/>
  <c r="E249" i="8" s="1"/>
  <c r="B249" i="8"/>
  <c r="D248" i="8"/>
  <c r="E248" i="8" s="1"/>
  <c r="C248" i="8"/>
  <c r="B248" i="8"/>
  <c r="J248" i="8" s="1"/>
  <c r="D247" i="8"/>
  <c r="E247" i="8" s="1"/>
  <c r="C247" i="8"/>
  <c r="B247" i="8"/>
  <c r="J247" i="8" s="1"/>
  <c r="D246" i="8"/>
  <c r="C246" i="8"/>
  <c r="B246" i="8"/>
  <c r="L246" i="8" s="1"/>
  <c r="D245" i="8"/>
  <c r="C245" i="8"/>
  <c r="B245" i="8"/>
  <c r="D244" i="8"/>
  <c r="E244" i="8" s="1"/>
  <c r="C244" i="8"/>
  <c r="B244" i="8"/>
  <c r="J244" i="8" s="1"/>
  <c r="D243" i="8"/>
  <c r="C243" i="8"/>
  <c r="B243" i="8"/>
  <c r="J243" i="8" s="1"/>
  <c r="D242" i="8"/>
  <c r="C242" i="8"/>
  <c r="E242" i="8" s="1"/>
  <c r="B242" i="8"/>
  <c r="L242" i="8" s="1"/>
  <c r="D241" i="8"/>
  <c r="C241" i="8"/>
  <c r="B241" i="8"/>
  <c r="J241" i="8" s="1"/>
  <c r="D240" i="8"/>
  <c r="C240" i="8"/>
  <c r="B240" i="8"/>
  <c r="D239" i="8"/>
  <c r="C239" i="8"/>
  <c r="B239" i="8"/>
  <c r="D238" i="8"/>
  <c r="C238" i="8"/>
  <c r="B238" i="8"/>
  <c r="L238" i="8" s="1"/>
  <c r="D237" i="8"/>
  <c r="C237" i="8"/>
  <c r="B237" i="8"/>
  <c r="J237" i="8" s="1"/>
  <c r="D236" i="8"/>
  <c r="E236" i="8" s="1"/>
  <c r="C236" i="8"/>
  <c r="B236" i="8"/>
  <c r="L236" i="8" s="1"/>
  <c r="D235" i="8"/>
  <c r="E235" i="8" s="1"/>
  <c r="C235" i="8"/>
  <c r="B235" i="8"/>
  <c r="K235" i="8" s="1"/>
  <c r="D234" i="8"/>
  <c r="E234" i="8" s="1"/>
  <c r="M234" i="8" s="1"/>
  <c r="C234" i="8"/>
  <c r="B234" i="8"/>
  <c r="L234" i="8" s="1"/>
  <c r="D233" i="8"/>
  <c r="C233" i="8"/>
  <c r="B233" i="8"/>
  <c r="J233" i="8" s="1"/>
  <c r="K232" i="8"/>
  <c r="D232" i="8"/>
  <c r="C232" i="8"/>
  <c r="B232" i="8"/>
  <c r="J232" i="8" s="1"/>
  <c r="D231" i="8"/>
  <c r="E231" i="8" s="1"/>
  <c r="C231" i="8"/>
  <c r="B231" i="8"/>
  <c r="J231" i="8" s="1"/>
  <c r="D230" i="8"/>
  <c r="C230" i="8"/>
  <c r="B230" i="8"/>
  <c r="L230" i="8" s="1"/>
  <c r="D229" i="8"/>
  <c r="C229" i="8"/>
  <c r="B229" i="8"/>
  <c r="D228" i="8"/>
  <c r="C228" i="8"/>
  <c r="B228" i="8"/>
  <c r="J228" i="8" s="1"/>
  <c r="K227" i="8"/>
  <c r="D227" i="8"/>
  <c r="C227" i="8"/>
  <c r="B227" i="8"/>
  <c r="J227" i="8" s="1"/>
  <c r="D226" i="8"/>
  <c r="C226" i="8"/>
  <c r="B226" i="8"/>
  <c r="D225" i="8"/>
  <c r="C225" i="8"/>
  <c r="B225" i="8"/>
  <c r="D224" i="8"/>
  <c r="C224" i="8"/>
  <c r="B224" i="8"/>
  <c r="D223" i="8"/>
  <c r="C223" i="8"/>
  <c r="B223" i="8"/>
  <c r="D222" i="8"/>
  <c r="E222" i="8" s="1"/>
  <c r="C222" i="8"/>
  <c r="B222" i="8"/>
  <c r="D221" i="8"/>
  <c r="C221" i="8"/>
  <c r="E221" i="8" s="1"/>
  <c r="B221" i="8"/>
  <c r="D220" i="8"/>
  <c r="E220" i="8" s="1"/>
  <c r="C220" i="8"/>
  <c r="B220" i="8"/>
  <c r="D219" i="8"/>
  <c r="C219" i="8"/>
  <c r="B219" i="8"/>
  <c r="E218" i="8"/>
  <c r="D218" i="8"/>
  <c r="C218" i="8"/>
  <c r="B218" i="8"/>
  <c r="D217" i="8"/>
  <c r="C217" i="8"/>
  <c r="B217" i="8"/>
  <c r="D216" i="8"/>
  <c r="C216" i="8"/>
  <c r="B216" i="8"/>
  <c r="D215" i="8"/>
  <c r="E215" i="8" s="1"/>
  <c r="C215" i="8"/>
  <c r="B215" i="8"/>
  <c r="D214" i="8"/>
  <c r="C214" i="8"/>
  <c r="B214" i="8"/>
  <c r="D213" i="8"/>
  <c r="C213" i="8"/>
  <c r="B213" i="8"/>
  <c r="J213" i="8" s="1"/>
  <c r="D212" i="8"/>
  <c r="C212" i="8"/>
  <c r="B212" i="8"/>
  <c r="J212" i="8" s="1"/>
  <c r="D211" i="8"/>
  <c r="C211" i="8"/>
  <c r="B211" i="8"/>
  <c r="D210" i="8"/>
  <c r="E210" i="8" s="1"/>
  <c r="C210" i="8"/>
  <c r="B210" i="8"/>
  <c r="D209" i="8"/>
  <c r="C209" i="8"/>
  <c r="B209" i="8"/>
  <c r="J209" i="8" s="1"/>
  <c r="K208" i="8"/>
  <c r="D208" i="8"/>
  <c r="C208" i="8"/>
  <c r="B208" i="8"/>
  <c r="J208" i="8" s="1"/>
  <c r="D207" i="8"/>
  <c r="E207" i="8" s="1"/>
  <c r="C207" i="8"/>
  <c r="B207" i="8"/>
  <c r="J207" i="8" s="1"/>
  <c r="D206" i="8"/>
  <c r="C206" i="8"/>
  <c r="B206" i="8"/>
  <c r="D205" i="8"/>
  <c r="C205" i="8"/>
  <c r="B205" i="8"/>
  <c r="J205" i="8" s="1"/>
  <c r="D204" i="8"/>
  <c r="C204" i="8"/>
  <c r="B204" i="8"/>
  <c r="J204" i="8" s="1"/>
  <c r="K203" i="8"/>
  <c r="D203" i="8"/>
  <c r="C203" i="8"/>
  <c r="B203" i="8"/>
  <c r="J203" i="8" s="1"/>
  <c r="D202" i="8"/>
  <c r="C202" i="8"/>
  <c r="B202" i="8"/>
  <c r="D201" i="8"/>
  <c r="C201" i="8"/>
  <c r="B201" i="8"/>
  <c r="J201" i="8" s="1"/>
  <c r="K200" i="8"/>
  <c r="D200" i="8"/>
  <c r="C200" i="8"/>
  <c r="B200" i="8"/>
  <c r="J200" i="8" s="1"/>
  <c r="D199" i="8"/>
  <c r="E199" i="8" s="1"/>
  <c r="C199" i="8"/>
  <c r="B199" i="8"/>
  <c r="J199" i="8" s="1"/>
  <c r="D198" i="8"/>
  <c r="C198" i="8"/>
  <c r="B198" i="8"/>
  <c r="D197" i="8"/>
  <c r="C197" i="8"/>
  <c r="B197" i="8"/>
  <c r="D196" i="8"/>
  <c r="C196" i="8"/>
  <c r="B196" i="8"/>
  <c r="D195" i="8"/>
  <c r="C195" i="8"/>
  <c r="B195" i="8"/>
  <c r="D194" i="8"/>
  <c r="E194" i="8" s="1"/>
  <c r="C194" i="8"/>
  <c r="B194" i="8"/>
  <c r="D193" i="8"/>
  <c r="C193" i="8"/>
  <c r="B193" i="8"/>
  <c r="D192" i="8"/>
  <c r="C192" i="8"/>
  <c r="B192" i="8"/>
  <c r="D191" i="8"/>
  <c r="C191" i="8"/>
  <c r="B191" i="8"/>
  <c r="D190" i="8"/>
  <c r="E190" i="8" s="1"/>
  <c r="C190" i="8"/>
  <c r="B190" i="8"/>
  <c r="D189" i="8"/>
  <c r="C189" i="8"/>
  <c r="E189" i="8" s="1"/>
  <c r="B189" i="8"/>
  <c r="J189" i="8" s="1"/>
  <c r="D188" i="8"/>
  <c r="E188" i="8" s="1"/>
  <c r="C188" i="8"/>
  <c r="B188" i="8"/>
  <c r="J188" i="8" s="1"/>
  <c r="D187" i="8"/>
  <c r="C187" i="8"/>
  <c r="B187" i="8"/>
  <c r="J187" i="8" s="1"/>
  <c r="D186" i="8"/>
  <c r="C186" i="8"/>
  <c r="E186" i="8" s="1"/>
  <c r="M186" i="8" s="1"/>
  <c r="B186" i="8"/>
  <c r="L186" i="8" s="1"/>
  <c r="D185" i="8"/>
  <c r="C185" i="8"/>
  <c r="B185" i="8"/>
  <c r="D184" i="8"/>
  <c r="C184" i="8"/>
  <c r="B184" i="8"/>
  <c r="D183" i="8"/>
  <c r="E183" i="8" s="1"/>
  <c r="C183" i="8"/>
  <c r="B183" i="8"/>
  <c r="J183" i="8" s="1"/>
  <c r="D182" i="8"/>
  <c r="C182" i="8"/>
  <c r="B182" i="8"/>
  <c r="L182" i="8" s="1"/>
  <c r="D181" i="8"/>
  <c r="C181" i="8"/>
  <c r="B181" i="8"/>
  <c r="J181" i="8" s="1"/>
  <c r="D180" i="8"/>
  <c r="C180" i="8"/>
  <c r="B180" i="8"/>
  <c r="D179" i="8"/>
  <c r="C179" i="8"/>
  <c r="B179" i="8"/>
  <c r="D178" i="8"/>
  <c r="C178" i="8"/>
  <c r="E178" i="8" s="1"/>
  <c r="B178" i="8"/>
  <c r="D177" i="8"/>
  <c r="C177" i="8"/>
  <c r="B177" i="8"/>
  <c r="J177" i="8" s="1"/>
  <c r="D176" i="8"/>
  <c r="C176" i="8"/>
  <c r="B176" i="8"/>
  <c r="J176" i="8" s="1"/>
  <c r="D175" i="8"/>
  <c r="C175" i="8"/>
  <c r="B175" i="8"/>
  <c r="J175" i="8" s="1"/>
  <c r="D174" i="8"/>
  <c r="E174" i="8" s="1"/>
  <c r="C174" i="8"/>
  <c r="B174" i="8"/>
  <c r="D173" i="8"/>
  <c r="C173" i="8"/>
  <c r="E173" i="8" s="1"/>
  <c r="B173" i="8"/>
  <c r="D172" i="8"/>
  <c r="E172" i="8" s="1"/>
  <c r="C172" i="8"/>
  <c r="B172" i="8"/>
  <c r="D171" i="8"/>
  <c r="C171" i="8"/>
  <c r="B171" i="8"/>
  <c r="E170" i="8"/>
  <c r="D170" i="8"/>
  <c r="C170" i="8"/>
  <c r="B170" i="8"/>
  <c r="L170" i="8" s="1"/>
  <c r="D169" i="8"/>
  <c r="C169" i="8"/>
  <c r="B169" i="8"/>
  <c r="J169" i="8" s="1"/>
  <c r="D168" i="8"/>
  <c r="C168" i="8"/>
  <c r="B168" i="8"/>
  <c r="J168" i="8" s="1"/>
  <c r="D167" i="8"/>
  <c r="C167" i="8"/>
  <c r="B167" i="8"/>
  <c r="D166" i="8"/>
  <c r="E166" i="8" s="1"/>
  <c r="C166" i="8"/>
  <c r="B166" i="8"/>
  <c r="D165" i="8"/>
  <c r="C165" i="8"/>
  <c r="E165" i="8" s="1"/>
  <c r="B165" i="8"/>
  <c r="D164" i="8"/>
  <c r="E164" i="8" s="1"/>
  <c r="C164" i="8"/>
  <c r="B164" i="8"/>
  <c r="J164" i="8" s="1"/>
  <c r="D163" i="8"/>
  <c r="C163" i="8"/>
  <c r="B163" i="8"/>
  <c r="J163" i="8" s="1"/>
  <c r="D162" i="8"/>
  <c r="E162" i="8" s="1"/>
  <c r="M162" i="8" s="1"/>
  <c r="C162" i="8"/>
  <c r="B162" i="8"/>
  <c r="L162" i="8" s="1"/>
  <c r="D161" i="8"/>
  <c r="C161" i="8"/>
  <c r="B161" i="8"/>
  <c r="J161" i="8" s="1"/>
  <c r="K160" i="8"/>
  <c r="D160" i="8"/>
  <c r="C160" i="8"/>
  <c r="B160" i="8"/>
  <c r="J160" i="8" s="1"/>
  <c r="L159" i="8"/>
  <c r="D159" i="8"/>
  <c r="C159" i="8"/>
  <c r="E159" i="8" s="1"/>
  <c r="O159" i="8" s="1"/>
  <c r="R159" i="8" s="1"/>
  <c r="B159" i="8"/>
  <c r="J159" i="8" s="1"/>
  <c r="D158" i="8"/>
  <c r="E158" i="8" s="1"/>
  <c r="C158" i="8"/>
  <c r="B158" i="8"/>
  <c r="L158" i="8" s="1"/>
  <c r="D157" i="8"/>
  <c r="C157" i="8"/>
  <c r="E157" i="8" s="1"/>
  <c r="B157" i="8"/>
  <c r="D156" i="8"/>
  <c r="E156" i="8" s="1"/>
  <c r="C156" i="8"/>
  <c r="B156" i="8"/>
  <c r="J156" i="8" s="1"/>
  <c r="D155" i="8"/>
  <c r="C155" i="8"/>
  <c r="B155" i="8"/>
  <c r="J155" i="8" s="1"/>
  <c r="D154" i="8"/>
  <c r="C154" i="8"/>
  <c r="B154" i="8"/>
  <c r="L154" i="8" s="1"/>
  <c r="D153" i="8"/>
  <c r="C153" i="8"/>
  <c r="B153" i="8"/>
  <c r="D152" i="8"/>
  <c r="C152" i="8"/>
  <c r="B152" i="8"/>
  <c r="D151" i="8"/>
  <c r="E151" i="8" s="1"/>
  <c r="C151" i="8"/>
  <c r="B151" i="8"/>
  <c r="J151" i="8" s="1"/>
  <c r="D150" i="8"/>
  <c r="C150" i="8"/>
  <c r="B150" i="8"/>
  <c r="L150" i="8" s="1"/>
  <c r="D149" i="8"/>
  <c r="C149" i="8"/>
  <c r="B149" i="8"/>
  <c r="J149" i="8" s="1"/>
  <c r="D148" i="8"/>
  <c r="C148" i="8"/>
  <c r="B148" i="8"/>
  <c r="L147" i="8"/>
  <c r="D147" i="8"/>
  <c r="E147" i="8" s="1"/>
  <c r="C147" i="8"/>
  <c r="B147" i="8"/>
  <c r="J147" i="8" s="1"/>
  <c r="D146" i="8"/>
  <c r="E146" i="8" s="1"/>
  <c r="C146" i="8"/>
  <c r="B146" i="8"/>
  <c r="L146" i="8" s="1"/>
  <c r="D145" i="8"/>
  <c r="C145" i="8"/>
  <c r="B145" i="8"/>
  <c r="D144" i="8"/>
  <c r="C144" i="8"/>
  <c r="B144" i="8"/>
  <c r="J144" i="8" s="1"/>
  <c r="D143" i="8"/>
  <c r="E143" i="8" s="1"/>
  <c r="C143" i="8"/>
  <c r="B143" i="8"/>
  <c r="J143" i="8" s="1"/>
  <c r="D142" i="8"/>
  <c r="C142" i="8"/>
  <c r="B142" i="8"/>
  <c r="D141" i="8"/>
  <c r="C141" i="8"/>
  <c r="B141" i="8"/>
  <c r="D140" i="8"/>
  <c r="C140" i="8"/>
  <c r="B140" i="8"/>
  <c r="D139" i="8"/>
  <c r="E139" i="8" s="1"/>
  <c r="C139" i="8"/>
  <c r="B139" i="8"/>
  <c r="D138" i="8"/>
  <c r="C138" i="8"/>
  <c r="B138" i="8"/>
  <c r="D137" i="8"/>
  <c r="C137" i="8"/>
  <c r="B137" i="8"/>
  <c r="D136" i="8"/>
  <c r="C136" i="8"/>
  <c r="B136" i="8"/>
  <c r="D135" i="8"/>
  <c r="E135" i="8" s="1"/>
  <c r="C135" i="8"/>
  <c r="B135" i="8"/>
  <c r="D134" i="8"/>
  <c r="C134" i="8"/>
  <c r="B134" i="8"/>
  <c r="D133" i="8"/>
  <c r="C133" i="8"/>
  <c r="B133" i="8"/>
  <c r="D132" i="8"/>
  <c r="C132" i="8"/>
  <c r="B132" i="8"/>
  <c r="D131" i="8"/>
  <c r="E131" i="8" s="1"/>
  <c r="C131" i="8"/>
  <c r="B131" i="8"/>
  <c r="D130" i="8"/>
  <c r="C130" i="8"/>
  <c r="B130" i="8"/>
  <c r="D129" i="8"/>
  <c r="C129" i="8"/>
  <c r="B129" i="8"/>
  <c r="D128" i="8"/>
  <c r="C128" i="8"/>
  <c r="B128" i="8"/>
  <c r="D127" i="8"/>
  <c r="E127" i="8" s="1"/>
  <c r="C127" i="8"/>
  <c r="B127" i="8"/>
  <c r="D126" i="8"/>
  <c r="C126" i="8"/>
  <c r="B126" i="8"/>
  <c r="D125" i="8"/>
  <c r="C125" i="8"/>
  <c r="B125" i="8"/>
  <c r="D124" i="8"/>
  <c r="C124" i="8"/>
  <c r="B124" i="8"/>
  <c r="D123" i="8"/>
  <c r="E123" i="8" s="1"/>
  <c r="C123" i="8"/>
  <c r="B123" i="8"/>
  <c r="D122" i="8"/>
  <c r="C122" i="8"/>
  <c r="B122" i="8"/>
  <c r="D121" i="8"/>
  <c r="C121" i="8"/>
  <c r="B121" i="8"/>
  <c r="D120" i="8"/>
  <c r="C120" i="8"/>
  <c r="B120" i="8"/>
  <c r="D119" i="8"/>
  <c r="E119" i="8" s="1"/>
  <c r="C119" i="8"/>
  <c r="B119" i="8"/>
  <c r="D118" i="8"/>
  <c r="C118" i="8"/>
  <c r="B118" i="8"/>
  <c r="D117" i="8"/>
  <c r="C117" i="8"/>
  <c r="E117" i="8" s="1"/>
  <c r="B117" i="8"/>
  <c r="D116" i="8"/>
  <c r="C116" i="8"/>
  <c r="B116" i="8"/>
  <c r="D115" i="8"/>
  <c r="E115" i="8" s="1"/>
  <c r="C115" i="8"/>
  <c r="B115" i="8"/>
  <c r="D114" i="8"/>
  <c r="C114" i="8"/>
  <c r="B114" i="8"/>
  <c r="D113" i="8"/>
  <c r="C113" i="8"/>
  <c r="E113" i="8" s="1"/>
  <c r="B113" i="8"/>
  <c r="D112" i="8"/>
  <c r="E112" i="8" s="1"/>
  <c r="C112" i="8"/>
  <c r="B112" i="8"/>
  <c r="J112" i="8" s="1"/>
  <c r="D111" i="8"/>
  <c r="E111" i="8" s="1"/>
  <c r="O111" i="8" s="1"/>
  <c r="C111" i="8"/>
  <c r="B111" i="8"/>
  <c r="J111" i="8" s="1"/>
  <c r="D110" i="8"/>
  <c r="C110" i="8"/>
  <c r="E110" i="8" s="1"/>
  <c r="B110" i="8"/>
  <c r="L110" i="8" s="1"/>
  <c r="D109" i="8"/>
  <c r="C109" i="8"/>
  <c r="B109" i="8"/>
  <c r="D108" i="8"/>
  <c r="C108" i="8"/>
  <c r="B108" i="8"/>
  <c r="D107" i="8"/>
  <c r="E107" i="8" s="1"/>
  <c r="O107" i="8" s="1"/>
  <c r="C107" i="8"/>
  <c r="B107" i="8"/>
  <c r="J107" i="8" s="1"/>
  <c r="D106" i="8"/>
  <c r="C106" i="8"/>
  <c r="B106" i="8"/>
  <c r="L106" i="8" s="1"/>
  <c r="D105" i="8"/>
  <c r="C105" i="8"/>
  <c r="E105" i="8" s="1"/>
  <c r="B105" i="8"/>
  <c r="D104" i="8"/>
  <c r="E104" i="8" s="1"/>
  <c r="C104" i="8"/>
  <c r="B104" i="8"/>
  <c r="D103" i="8"/>
  <c r="C103" i="8"/>
  <c r="B103" i="8"/>
  <c r="D102" i="8"/>
  <c r="C102" i="8"/>
  <c r="B102" i="8"/>
  <c r="D101" i="8"/>
  <c r="C101" i="8"/>
  <c r="B101" i="8"/>
  <c r="J101" i="8" s="1"/>
  <c r="K100" i="8"/>
  <c r="D100" i="8"/>
  <c r="C100" i="8"/>
  <c r="B100" i="8"/>
  <c r="J100" i="8" s="1"/>
  <c r="L99" i="8"/>
  <c r="D99" i="8"/>
  <c r="C99" i="8"/>
  <c r="E99" i="8" s="1"/>
  <c r="O99" i="8" s="1"/>
  <c r="B99" i="8"/>
  <c r="J99" i="8" s="1"/>
  <c r="D98" i="8"/>
  <c r="C98" i="8"/>
  <c r="B98" i="8"/>
  <c r="K97" i="8"/>
  <c r="D97" i="8"/>
  <c r="C97" i="8"/>
  <c r="B97" i="8"/>
  <c r="J97" i="8" s="1"/>
  <c r="D96" i="8"/>
  <c r="C96" i="8"/>
  <c r="B96" i="8"/>
  <c r="J96" i="8" s="1"/>
  <c r="D95" i="8"/>
  <c r="C95" i="8"/>
  <c r="B95" i="8"/>
  <c r="J95" i="8" s="1"/>
  <c r="D94" i="8"/>
  <c r="C94" i="8"/>
  <c r="B94" i="8"/>
  <c r="D93" i="8"/>
  <c r="C93" i="8"/>
  <c r="B93" i="8"/>
  <c r="D92" i="8"/>
  <c r="C92" i="8"/>
  <c r="B92" i="8"/>
  <c r="D91" i="8"/>
  <c r="C91" i="8"/>
  <c r="B91" i="8"/>
  <c r="D90" i="8"/>
  <c r="C90" i="8"/>
  <c r="B90" i="8"/>
  <c r="D89" i="8"/>
  <c r="C89" i="8"/>
  <c r="B89" i="8"/>
  <c r="D88" i="8"/>
  <c r="E88" i="8" s="1"/>
  <c r="C88" i="8"/>
  <c r="B88" i="8"/>
  <c r="D87" i="8"/>
  <c r="C87" i="8"/>
  <c r="B87" i="8"/>
  <c r="D86" i="8"/>
  <c r="C86" i="8"/>
  <c r="B86" i="8"/>
  <c r="D85" i="8"/>
  <c r="C85" i="8"/>
  <c r="B85" i="8"/>
  <c r="D84" i="8"/>
  <c r="E84" i="8" s="1"/>
  <c r="C84" i="8"/>
  <c r="B84" i="8"/>
  <c r="D83" i="8"/>
  <c r="C83" i="8"/>
  <c r="B83" i="8"/>
  <c r="D82" i="8"/>
  <c r="E82" i="8" s="1"/>
  <c r="C82" i="8"/>
  <c r="B82" i="8"/>
  <c r="D81" i="8"/>
  <c r="C81" i="8"/>
  <c r="B81" i="8"/>
  <c r="D80" i="8"/>
  <c r="E80" i="8" s="1"/>
  <c r="C80" i="8"/>
  <c r="B80" i="8"/>
  <c r="D79" i="8"/>
  <c r="C79" i="8"/>
  <c r="B79" i="8"/>
  <c r="D78" i="8"/>
  <c r="C78" i="8"/>
  <c r="B78" i="8"/>
  <c r="D77" i="8"/>
  <c r="C77" i="8"/>
  <c r="B77" i="8"/>
  <c r="D76" i="8"/>
  <c r="E76" i="8" s="1"/>
  <c r="C76" i="8"/>
  <c r="B76" i="8"/>
  <c r="D75" i="8"/>
  <c r="C75" i="8"/>
  <c r="B75" i="8"/>
  <c r="D74" i="8"/>
  <c r="E74" i="8" s="1"/>
  <c r="C74" i="8"/>
  <c r="B74" i="8"/>
  <c r="D73" i="8"/>
  <c r="C73" i="8"/>
  <c r="B73" i="8"/>
  <c r="D72" i="8"/>
  <c r="E72" i="8" s="1"/>
  <c r="C72" i="8"/>
  <c r="B72" i="8"/>
  <c r="D71" i="8"/>
  <c r="C71" i="8"/>
  <c r="B71" i="8"/>
  <c r="D70" i="8"/>
  <c r="E70" i="8" s="1"/>
  <c r="C70" i="8"/>
  <c r="B70" i="8"/>
  <c r="D69" i="8"/>
  <c r="C69" i="8"/>
  <c r="B69" i="8"/>
  <c r="K68" i="8"/>
  <c r="D68" i="8"/>
  <c r="C68" i="8"/>
  <c r="B68" i="8"/>
  <c r="J68" i="8" s="1"/>
  <c r="L67" i="8"/>
  <c r="D67" i="8"/>
  <c r="C67" i="8"/>
  <c r="B67" i="8"/>
  <c r="J67" i="8" s="1"/>
  <c r="D66" i="8"/>
  <c r="E66" i="8" s="1"/>
  <c r="M66" i="8" s="1"/>
  <c r="C66" i="8"/>
  <c r="B66" i="8"/>
  <c r="L66" i="8" s="1"/>
  <c r="D65" i="8"/>
  <c r="C65" i="8"/>
  <c r="B65" i="8"/>
  <c r="D64" i="8"/>
  <c r="C64" i="8"/>
  <c r="B64" i="8"/>
  <c r="J64" i="8" s="1"/>
  <c r="D63" i="8"/>
  <c r="C63" i="8"/>
  <c r="E63" i="8" s="1"/>
  <c r="O63" i="8" s="1"/>
  <c r="B63" i="8"/>
  <c r="J63" i="8" s="1"/>
  <c r="D62" i="8"/>
  <c r="E62" i="8" s="1"/>
  <c r="M62" i="8" s="1"/>
  <c r="C62" i="8"/>
  <c r="B62" i="8"/>
  <c r="L62" i="8" s="1"/>
  <c r="D61" i="8"/>
  <c r="C61" i="8"/>
  <c r="B61" i="8"/>
  <c r="K60" i="8"/>
  <c r="D60" i="8"/>
  <c r="C60" i="8"/>
  <c r="B60" i="8"/>
  <c r="J60" i="8" s="1"/>
  <c r="L59" i="8"/>
  <c r="D59" i="8"/>
  <c r="C59" i="8"/>
  <c r="B59" i="8"/>
  <c r="J59" i="8" s="1"/>
  <c r="D58" i="8"/>
  <c r="C58" i="8"/>
  <c r="B58" i="8"/>
  <c r="D57" i="8"/>
  <c r="C57" i="8"/>
  <c r="B57" i="8"/>
  <c r="J57" i="8" s="1"/>
  <c r="D56" i="8"/>
  <c r="C56" i="8"/>
  <c r="B56" i="8"/>
  <c r="D55" i="8"/>
  <c r="E55" i="8" s="1"/>
  <c r="O55" i="8" s="1"/>
  <c r="C55" i="8"/>
  <c r="B55" i="8"/>
  <c r="D54" i="8"/>
  <c r="E54" i="8" s="1"/>
  <c r="C54" i="8"/>
  <c r="B54" i="8"/>
  <c r="D53" i="8"/>
  <c r="E53" i="8" s="1"/>
  <c r="C53" i="8"/>
  <c r="B53" i="8"/>
  <c r="D52" i="8"/>
  <c r="C52" i="8"/>
  <c r="B52" i="8"/>
  <c r="D51" i="8"/>
  <c r="C51" i="8"/>
  <c r="E51" i="8" s="1"/>
  <c r="O51" i="8" s="1"/>
  <c r="B51" i="8"/>
  <c r="K51" i="8" s="1"/>
  <c r="D50" i="8"/>
  <c r="E50" i="8" s="1"/>
  <c r="C50" i="8"/>
  <c r="B50" i="8"/>
  <c r="L50" i="8" s="1"/>
  <c r="D49" i="8"/>
  <c r="E49" i="8" s="1"/>
  <c r="C49" i="8"/>
  <c r="B49" i="8"/>
  <c r="J49" i="8" s="1"/>
  <c r="D48" i="8"/>
  <c r="C48" i="8"/>
  <c r="B48" i="8"/>
  <c r="D47" i="8"/>
  <c r="C47" i="8"/>
  <c r="B47" i="8"/>
  <c r="K47" i="8" s="1"/>
  <c r="D46" i="8"/>
  <c r="C46" i="8"/>
  <c r="E46" i="8" s="1"/>
  <c r="B46" i="8"/>
  <c r="L46" i="8" s="1"/>
  <c r="D45" i="8"/>
  <c r="E45" i="8" s="1"/>
  <c r="C45" i="8"/>
  <c r="B45" i="8"/>
  <c r="D44" i="8"/>
  <c r="C44" i="8"/>
  <c r="B44" i="8"/>
  <c r="D43" i="8"/>
  <c r="C43" i="8"/>
  <c r="B43" i="8"/>
  <c r="K43" i="8" s="1"/>
  <c r="D42" i="8"/>
  <c r="C42" i="8"/>
  <c r="B42" i="8"/>
  <c r="L42" i="8" s="1"/>
  <c r="D41" i="8"/>
  <c r="C41" i="8"/>
  <c r="B41" i="8"/>
  <c r="D40" i="8"/>
  <c r="E40" i="8" s="1"/>
  <c r="C40" i="8"/>
  <c r="B40" i="8"/>
  <c r="D39" i="8"/>
  <c r="C39" i="8"/>
  <c r="B39" i="8"/>
  <c r="D38" i="8"/>
  <c r="C38" i="8"/>
  <c r="B38" i="8"/>
  <c r="D37" i="8"/>
  <c r="C37" i="8"/>
  <c r="B37" i="8"/>
  <c r="D36" i="8"/>
  <c r="E36" i="8" s="1"/>
  <c r="C36" i="8"/>
  <c r="B36" i="8"/>
  <c r="D35" i="8"/>
  <c r="C35" i="8"/>
  <c r="E35" i="8" s="1"/>
  <c r="B35" i="8"/>
  <c r="K35" i="8" s="1"/>
  <c r="D34" i="8"/>
  <c r="C34" i="8"/>
  <c r="B34" i="8"/>
  <c r="L34" i="8" s="1"/>
  <c r="D33" i="8"/>
  <c r="E33" i="8" s="1"/>
  <c r="C33" i="8"/>
  <c r="B33" i="8"/>
  <c r="D32" i="8"/>
  <c r="C32" i="8"/>
  <c r="B32" i="8"/>
  <c r="D31" i="8"/>
  <c r="C31" i="8"/>
  <c r="B31" i="8"/>
  <c r="K31" i="8" s="1"/>
  <c r="D30" i="8"/>
  <c r="C30" i="8"/>
  <c r="E30" i="8" s="1"/>
  <c r="B30" i="8"/>
  <c r="L30" i="8" s="1"/>
  <c r="D29" i="8"/>
  <c r="E29" i="8" s="1"/>
  <c r="C29" i="8"/>
  <c r="B29" i="8"/>
  <c r="K28" i="8"/>
  <c r="D28" i="8"/>
  <c r="C28" i="8"/>
  <c r="B28" i="8"/>
  <c r="J28" i="8" s="1"/>
  <c r="D27" i="8"/>
  <c r="E27" i="8" s="1"/>
  <c r="O27" i="8" s="1"/>
  <c r="C27" i="8"/>
  <c r="B27" i="8"/>
  <c r="K27" i="8" s="1"/>
  <c r="D26" i="8"/>
  <c r="C26" i="8"/>
  <c r="E26" i="8" s="1"/>
  <c r="B26" i="8"/>
  <c r="L26" i="8" s="1"/>
  <c r="D25" i="8"/>
  <c r="C25" i="8"/>
  <c r="B25" i="8"/>
  <c r="D24" i="8"/>
  <c r="C24" i="8"/>
  <c r="B24" i="8"/>
  <c r="D23" i="8"/>
  <c r="E23" i="8" s="1"/>
  <c r="O23" i="8" s="1"/>
  <c r="C23" i="8"/>
  <c r="B23" i="8"/>
  <c r="K23" i="8" s="1"/>
  <c r="D22" i="8"/>
  <c r="E22" i="8" s="1"/>
  <c r="M22" i="8" s="1"/>
  <c r="C22" i="8"/>
  <c r="B22" i="8"/>
  <c r="L22" i="8" s="1"/>
  <c r="D21" i="8"/>
  <c r="C21" i="8"/>
  <c r="B21" i="8"/>
  <c r="J21" i="8" s="1"/>
  <c r="D20" i="8"/>
  <c r="C20" i="8"/>
  <c r="B20" i="8"/>
  <c r="D19" i="8"/>
  <c r="C19" i="8"/>
  <c r="E19" i="8" s="1"/>
  <c r="O19" i="8" s="1"/>
  <c r="B19" i="8"/>
  <c r="K19" i="8" s="1"/>
  <c r="D18" i="8"/>
  <c r="E18" i="8" s="1"/>
  <c r="C18" i="8"/>
  <c r="B18" i="8"/>
  <c r="L18" i="8" s="1"/>
  <c r="D17" i="8"/>
  <c r="E17" i="8" s="1"/>
  <c r="C17" i="8"/>
  <c r="B17" i="8"/>
  <c r="J17" i="8" s="1"/>
  <c r="K16" i="8"/>
  <c r="D16" i="8"/>
  <c r="C16" i="8"/>
  <c r="B16" i="8"/>
  <c r="J16" i="8" s="1"/>
  <c r="D15" i="8"/>
  <c r="E15" i="8" s="1"/>
  <c r="O15" i="8" s="1"/>
  <c r="C15" i="8"/>
  <c r="B15" i="8"/>
  <c r="K15" i="8" s="1"/>
  <c r="D14" i="8"/>
  <c r="E14" i="8" s="1"/>
  <c r="M14" i="8" s="1"/>
  <c r="C14" i="8"/>
  <c r="B14" i="8"/>
  <c r="L14" i="8" s="1"/>
  <c r="D13" i="8"/>
  <c r="C13" i="8"/>
  <c r="B13" i="8"/>
  <c r="J13" i="8" s="1"/>
  <c r="D12" i="8"/>
  <c r="C12" i="8"/>
  <c r="B12" i="8"/>
  <c r="J12" i="8" s="1"/>
  <c r="D11" i="8"/>
  <c r="C11" i="8"/>
  <c r="B11" i="8"/>
  <c r="K11" i="8" s="1"/>
  <c r="D10" i="8"/>
  <c r="E10" i="8" s="1"/>
  <c r="C10" i="8"/>
  <c r="B10" i="8"/>
  <c r="L10" i="8" s="1"/>
  <c r="D9" i="8"/>
  <c r="E9" i="8" s="1"/>
  <c r="C9" i="8"/>
  <c r="B9" i="8"/>
  <c r="J9" i="8" s="1"/>
  <c r="D8" i="8"/>
  <c r="C8" i="8"/>
  <c r="B8" i="8"/>
  <c r="D7" i="8"/>
  <c r="C7" i="8"/>
  <c r="B7" i="8"/>
  <c r="D6" i="8"/>
  <c r="C6" i="8"/>
  <c r="B6" i="8"/>
  <c r="D5" i="8"/>
  <c r="E5" i="8" s="1"/>
  <c r="C5" i="8"/>
  <c r="B5" i="8"/>
  <c r="D4" i="8"/>
  <c r="C4" i="8"/>
  <c r="B4" i="8"/>
  <c r="D3" i="8"/>
  <c r="C3" i="8"/>
  <c r="E3" i="8" s="1"/>
  <c r="B3" i="8"/>
  <c r="D2" i="8"/>
  <c r="E2" i="8" s="1"/>
  <c r="F2" i="8" s="1"/>
  <c r="C2" i="8"/>
  <c r="B2" i="8"/>
  <c r="P342" i="6"/>
  <c r="O342" i="6"/>
  <c r="F342" i="6"/>
  <c r="E342" i="6"/>
  <c r="P341" i="6"/>
  <c r="Q341" i="6" s="1"/>
  <c r="O341" i="6"/>
  <c r="H341" i="6"/>
  <c r="F341" i="6"/>
  <c r="E341" i="6"/>
  <c r="G341" i="6" s="1"/>
  <c r="P340" i="6"/>
  <c r="O340" i="6"/>
  <c r="F340" i="6"/>
  <c r="E340" i="6"/>
  <c r="G340" i="6" s="1"/>
  <c r="P339" i="6"/>
  <c r="Q339" i="6" s="1"/>
  <c r="O339" i="6"/>
  <c r="H339" i="6"/>
  <c r="F339" i="6"/>
  <c r="E339" i="6"/>
  <c r="G339" i="6" s="1"/>
  <c r="P338" i="6"/>
  <c r="O338" i="6"/>
  <c r="F338" i="6"/>
  <c r="E338" i="6"/>
  <c r="P337" i="6"/>
  <c r="Q337" i="6" s="1"/>
  <c r="O337" i="6"/>
  <c r="H337" i="6"/>
  <c r="F337" i="6"/>
  <c r="E337" i="6"/>
  <c r="G337" i="6" s="1"/>
  <c r="P336" i="6"/>
  <c r="H336" i="6" s="1"/>
  <c r="O336" i="6"/>
  <c r="F336" i="6"/>
  <c r="E336" i="6"/>
  <c r="P335" i="6"/>
  <c r="Q335" i="6" s="1"/>
  <c r="O335" i="6"/>
  <c r="H335" i="6"/>
  <c r="F335" i="6"/>
  <c r="E335" i="6"/>
  <c r="G335" i="6" s="1"/>
  <c r="P334" i="6"/>
  <c r="H334" i="6" s="1"/>
  <c r="O334" i="6"/>
  <c r="F334" i="6"/>
  <c r="E334" i="6"/>
  <c r="P333" i="6"/>
  <c r="Q333" i="6" s="1"/>
  <c r="O333" i="6"/>
  <c r="H333" i="6"/>
  <c r="F333" i="6"/>
  <c r="E333" i="6"/>
  <c r="G333" i="6" s="1"/>
  <c r="P332" i="6"/>
  <c r="H332" i="6" s="1"/>
  <c r="O332" i="6"/>
  <c r="F332" i="6"/>
  <c r="E332" i="6"/>
  <c r="G332" i="6" s="1"/>
  <c r="P331" i="6"/>
  <c r="R331" i="6" s="1"/>
  <c r="O331" i="6"/>
  <c r="I331" i="6"/>
  <c r="F331" i="6"/>
  <c r="E331" i="6"/>
  <c r="G331" i="6" s="1"/>
  <c r="P330" i="6"/>
  <c r="H330" i="6" s="1"/>
  <c r="O330" i="6"/>
  <c r="F330" i="6"/>
  <c r="E330" i="6"/>
  <c r="P329" i="6"/>
  <c r="Q329" i="6" s="1"/>
  <c r="O329" i="6"/>
  <c r="H329" i="6"/>
  <c r="F329" i="6"/>
  <c r="E329" i="6"/>
  <c r="G329" i="6" s="1"/>
  <c r="P328" i="6"/>
  <c r="H328" i="6" s="1"/>
  <c r="O328" i="6"/>
  <c r="F328" i="6"/>
  <c r="E328" i="6"/>
  <c r="P327" i="6"/>
  <c r="Q327" i="6" s="1"/>
  <c r="O327" i="6"/>
  <c r="H327" i="6"/>
  <c r="F327" i="6"/>
  <c r="E327" i="6"/>
  <c r="G327" i="6" s="1"/>
  <c r="P326" i="6"/>
  <c r="H326" i="6" s="1"/>
  <c r="O326" i="6"/>
  <c r="F326" i="6"/>
  <c r="E326" i="6"/>
  <c r="P325" i="6"/>
  <c r="Q325" i="6" s="1"/>
  <c r="O325" i="6"/>
  <c r="H325" i="6"/>
  <c r="F325" i="6"/>
  <c r="E325" i="6"/>
  <c r="G325" i="6" s="1"/>
  <c r="P324" i="6"/>
  <c r="H324" i="6" s="1"/>
  <c r="O324" i="6"/>
  <c r="F324" i="6"/>
  <c r="E324" i="6"/>
  <c r="G324" i="6" s="1"/>
  <c r="P323" i="6"/>
  <c r="R323" i="6" s="1"/>
  <c r="O323" i="6"/>
  <c r="I323" i="6"/>
  <c r="F323" i="6"/>
  <c r="E323" i="6"/>
  <c r="G323" i="6" s="1"/>
  <c r="P322" i="6"/>
  <c r="H322" i="6" s="1"/>
  <c r="O322" i="6"/>
  <c r="F322" i="6"/>
  <c r="E322" i="6"/>
  <c r="P321" i="6"/>
  <c r="R321" i="6" s="1"/>
  <c r="O321" i="6"/>
  <c r="I321" i="6"/>
  <c r="F321" i="6"/>
  <c r="E321" i="6"/>
  <c r="G321" i="6" s="1"/>
  <c r="P320" i="6"/>
  <c r="O320" i="6"/>
  <c r="F320" i="6"/>
  <c r="E320" i="6"/>
  <c r="G320" i="6" s="1"/>
  <c r="P319" i="6"/>
  <c r="R319" i="6" s="1"/>
  <c r="O319" i="6"/>
  <c r="I319" i="6"/>
  <c r="F319" i="6"/>
  <c r="E319" i="6"/>
  <c r="G319" i="6" s="1"/>
  <c r="P318" i="6"/>
  <c r="O318" i="6"/>
  <c r="F318" i="6"/>
  <c r="E318" i="6"/>
  <c r="P317" i="6"/>
  <c r="R317" i="6" s="1"/>
  <c r="O317" i="6"/>
  <c r="I317" i="6"/>
  <c r="F317" i="6"/>
  <c r="E317" i="6"/>
  <c r="G317" i="6" s="1"/>
  <c r="P316" i="6"/>
  <c r="O316" i="6"/>
  <c r="F316" i="6"/>
  <c r="E316" i="6"/>
  <c r="G316" i="6" s="1"/>
  <c r="P315" i="6"/>
  <c r="R315" i="6" s="1"/>
  <c r="O315" i="6"/>
  <c r="I315" i="6"/>
  <c r="F315" i="6"/>
  <c r="E315" i="6"/>
  <c r="G315" i="6" s="1"/>
  <c r="P314" i="6"/>
  <c r="O314" i="6"/>
  <c r="F314" i="6"/>
  <c r="E314" i="6"/>
  <c r="P313" i="6"/>
  <c r="R313" i="6" s="1"/>
  <c r="O313" i="6"/>
  <c r="I313" i="6"/>
  <c r="F313" i="6"/>
  <c r="E313" i="6"/>
  <c r="G313" i="6" s="1"/>
  <c r="P312" i="6"/>
  <c r="H312" i="6" s="1"/>
  <c r="O312" i="6"/>
  <c r="F312" i="6"/>
  <c r="E312" i="6"/>
  <c r="P311" i="6"/>
  <c r="R311" i="6" s="1"/>
  <c r="O311" i="6"/>
  <c r="I311" i="6"/>
  <c r="F311" i="6"/>
  <c r="E311" i="6"/>
  <c r="G311" i="6" s="1"/>
  <c r="P310" i="6"/>
  <c r="O310" i="6"/>
  <c r="F310" i="6"/>
  <c r="E310" i="6"/>
  <c r="G310" i="6" s="1"/>
  <c r="P309" i="6"/>
  <c r="Q309" i="6" s="1"/>
  <c r="O309" i="6"/>
  <c r="H309" i="6"/>
  <c r="F309" i="6"/>
  <c r="E309" i="6"/>
  <c r="G309" i="6" s="1"/>
  <c r="P308" i="6"/>
  <c r="O308" i="6"/>
  <c r="F308" i="6"/>
  <c r="E308" i="6"/>
  <c r="G308" i="6" s="1"/>
  <c r="P307" i="6"/>
  <c r="Q307" i="6" s="1"/>
  <c r="O307" i="6"/>
  <c r="H307" i="6"/>
  <c r="F307" i="6"/>
  <c r="E307" i="6"/>
  <c r="G307" i="6" s="1"/>
  <c r="P306" i="6"/>
  <c r="H306" i="6" s="1"/>
  <c r="O306" i="6"/>
  <c r="F306" i="6"/>
  <c r="E306" i="6"/>
  <c r="P305" i="6"/>
  <c r="R305" i="6" s="1"/>
  <c r="O305" i="6"/>
  <c r="I305" i="6"/>
  <c r="F305" i="6"/>
  <c r="E305" i="6"/>
  <c r="G305" i="6" s="1"/>
  <c r="P304" i="6"/>
  <c r="H304" i="6" s="1"/>
  <c r="O304" i="6"/>
  <c r="F304" i="6"/>
  <c r="E304" i="6"/>
  <c r="G304" i="6" s="1"/>
  <c r="P303" i="6"/>
  <c r="Q303" i="6" s="1"/>
  <c r="O303" i="6"/>
  <c r="H303" i="6"/>
  <c r="F303" i="6"/>
  <c r="E303" i="6"/>
  <c r="G303" i="6" s="1"/>
  <c r="P302" i="6"/>
  <c r="H302" i="6" s="1"/>
  <c r="O302" i="6"/>
  <c r="F302" i="6"/>
  <c r="E302" i="6"/>
  <c r="G302" i="6" s="1"/>
  <c r="P301" i="6"/>
  <c r="R301" i="6" s="1"/>
  <c r="O301" i="6"/>
  <c r="I301" i="6"/>
  <c r="F301" i="6"/>
  <c r="E301" i="6"/>
  <c r="G301" i="6" s="1"/>
  <c r="P300" i="6"/>
  <c r="H300" i="6" s="1"/>
  <c r="O300" i="6"/>
  <c r="F300" i="6"/>
  <c r="E300" i="6"/>
  <c r="G300" i="6" s="1"/>
  <c r="P299" i="6"/>
  <c r="R299" i="6" s="1"/>
  <c r="O299" i="6"/>
  <c r="I299" i="6"/>
  <c r="F299" i="6"/>
  <c r="E299" i="6"/>
  <c r="P298" i="6"/>
  <c r="O298" i="6"/>
  <c r="F298" i="6"/>
  <c r="E298" i="6"/>
  <c r="P297" i="6"/>
  <c r="Q297" i="6" s="1"/>
  <c r="O297" i="6"/>
  <c r="H297" i="6"/>
  <c r="F297" i="6"/>
  <c r="E297" i="6"/>
  <c r="P296" i="6"/>
  <c r="H296" i="6" s="1"/>
  <c r="O296" i="6"/>
  <c r="F296" i="6"/>
  <c r="E296" i="6"/>
  <c r="G296" i="6" s="1"/>
  <c r="P295" i="6"/>
  <c r="Q295" i="6" s="1"/>
  <c r="O295" i="6"/>
  <c r="H295" i="6"/>
  <c r="F295" i="6"/>
  <c r="E295" i="6"/>
  <c r="P294" i="6"/>
  <c r="H294" i="6" s="1"/>
  <c r="O294" i="6"/>
  <c r="F294" i="6"/>
  <c r="E294" i="6"/>
  <c r="P293" i="6"/>
  <c r="R293" i="6" s="1"/>
  <c r="O293" i="6"/>
  <c r="I293" i="6"/>
  <c r="F293" i="6"/>
  <c r="E293" i="6"/>
  <c r="P292" i="6"/>
  <c r="H292" i="6" s="1"/>
  <c r="O292" i="6"/>
  <c r="F292" i="6"/>
  <c r="E292" i="6"/>
  <c r="G292" i="6" s="1"/>
  <c r="P291" i="6"/>
  <c r="R291" i="6" s="1"/>
  <c r="O291" i="6"/>
  <c r="F291" i="6"/>
  <c r="E291" i="6"/>
  <c r="P290" i="6"/>
  <c r="H290" i="6" s="1"/>
  <c r="O290" i="6"/>
  <c r="G290" i="6"/>
  <c r="F290" i="6"/>
  <c r="E290" i="6"/>
  <c r="P289" i="6"/>
  <c r="O289" i="6"/>
  <c r="F289" i="6"/>
  <c r="E289" i="6"/>
  <c r="P288" i="6"/>
  <c r="H288" i="6" s="1"/>
  <c r="O288" i="6"/>
  <c r="G288" i="6"/>
  <c r="F288" i="6"/>
  <c r="E288" i="6"/>
  <c r="P287" i="6"/>
  <c r="O287" i="6"/>
  <c r="F287" i="6"/>
  <c r="E287" i="6"/>
  <c r="P286" i="6"/>
  <c r="H286" i="6" s="1"/>
  <c r="O286" i="6"/>
  <c r="G286" i="6"/>
  <c r="F286" i="6"/>
  <c r="E286" i="6"/>
  <c r="P285" i="6"/>
  <c r="O285" i="6"/>
  <c r="F285" i="6"/>
  <c r="E285" i="6"/>
  <c r="P284" i="6"/>
  <c r="H284" i="6" s="1"/>
  <c r="O284" i="6"/>
  <c r="G284" i="6"/>
  <c r="F284" i="6"/>
  <c r="E284" i="6"/>
  <c r="P283" i="6"/>
  <c r="O283" i="6"/>
  <c r="F283" i="6"/>
  <c r="E283" i="6"/>
  <c r="P282" i="6"/>
  <c r="H282" i="6" s="1"/>
  <c r="O282" i="6"/>
  <c r="G282" i="6"/>
  <c r="F282" i="6"/>
  <c r="E282" i="6"/>
  <c r="P281" i="6"/>
  <c r="O281" i="6"/>
  <c r="F281" i="6"/>
  <c r="E281" i="6"/>
  <c r="P280" i="6"/>
  <c r="H280" i="6" s="1"/>
  <c r="O280" i="6"/>
  <c r="G280" i="6"/>
  <c r="F280" i="6"/>
  <c r="E280" i="6"/>
  <c r="P279" i="6"/>
  <c r="O279" i="6"/>
  <c r="F279" i="6"/>
  <c r="E279" i="6"/>
  <c r="P278" i="6"/>
  <c r="O278" i="6"/>
  <c r="H278" i="6"/>
  <c r="G278" i="6"/>
  <c r="F278" i="6"/>
  <c r="E278" i="6"/>
  <c r="J278" i="6" s="1"/>
  <c r="K278" i="6" s="1"/>
  <c r="Q277" i="6"/>
  <c r="P277" i="6"/>
  <c r="O277" i="6"/>
  <c r="H277" i="6"/>
  <c r="F277" i="6"/>
  <c r="J277" i="6" s="1"/>
  <c r="E277" i="6"/>
  <c r="P276" i="6"/>
  <c r="O276" i="6"/>
  <c r="H276" i="6"/>
  <c r="F276" i="6"/>
  <c r="E276" i="6"/>
  <c r="R275" i="6"/>
  <c r="P275" i="6"/>
  <c r="O275" i="6"/>
  <c r="J275" i="6"/>
  <c r="I275" i="6"/>
  <c r="F275" i="6"/>
  <c r="E275" i="6"/>
  <c r="P274" i="6"/>
  <c r="H274" i="6" s="1"/>
  <c r="O274" i="6"/>
  <c r="F274" i="6"/>
  <c r="E274" i="6"/>
  <c r="R273" i="6"/>
  <c r="P273" i="6"/>
  <c r="O273" i="6"/>
  <c r="I273" i="6"/>
  <c r="F273" i="6"/>
  <c r="J273" i="6" s="1"/>
  <c r="E273" i="6"/>
  <c r="P272" i="6"/>
  <c r="O272" i="6"/>
  <c r="H272" i="6"/>
  <c r="F272" i="6"/>
  <c r="E272" i="6"/>
  <c r="R271" i="6"/>
  <c r="P271" i="6"/>
  <c r="O271" i="6"/>
  <c r="I271" i="6"/>
  <c r="F271" i="6"/>
  <c r="J271" i="6" s="1"/>
  <c r="E271" i="6"/>
  <c r="P270" i="6"/>
  <c r="O270" i="6"/>
  <c r="H270" i="6"/>
  <c r="F270" i="6"/>
  <c r="E270" i="6"/>
  <c r="R269" i="6"/>
  <c r="P269" i="6"/>
  <c r="O269" i="6"/>
  <c r="J269" i="6"/>
  <c r="I269" i="6"/>
  <c r="F269" i="6"/>
  <c r="E269" i="6"/>
  <c r="G269" i="6" s="1"/>
  <c r="P268" i="6"/>
  <c r="H268" i="6" s="1"/>
  <c r="O268" i="6"/>
  <c r="F268" i="6"/>
  <c r="E268" i="6"/>
  <c r="P267" i="6"/>
  <c r="Q267" i="6" s="1"/>
  <c r="O267" i="6"/>
  <c r="F267" i="6"/>
  <c r="E267" i="6"/>
  <c r="G267" i="6" s="1"/>
  <c r="P266" i="6"/>
  <c r="O266" i="6"/>
  <c r="F266" i="6"/>
  <c r="G266" i="6" s="1"/>
  <c r="E266" i="6"/>
  <c r="P265" i="6"/>
  <c r="O265" i="6"/>
  <c r="F265" i="6"/>
  <c r="E265" i="6"/>
  <c r="P264" i="6"/>
  <c r="H264" i="6" s="1"/>
  <c r="O264" i="6"/>
  <c r="G264" i="6"/>
  <c r="F264" i="6"/>
  <c r="E264" i="6"/>
  <c r="P263" i="6"/>
  <c r="O263" i="6"/>
  <c r="F263" i="6"/>
  <c r="E263" i="6"/>
  <c r="P262" i="6"/>
  <c r="O262" i="6"/>
  <c r="G262" i="6"/>
  <c r="F262" i="6"/>
  <c r="E262" i="6"/>
  <c r="P261" i="6"/>
  <c r="O261" i="6"/>
  <c r="F261" i="6"/>
  <c r="E261" i="6"/>
  <c r="P260" i="6"/>
  <c r="H260" i="6" s="1"/>
  <c r="O260" i="6"/>
  <c r="G260" i="6"/>
  <c r="F260" i="6"/>
  <c r="E260" i="6"/>
  <c r="R259" i="6"/>
  <c r="P259" i="6"/>
  <c r="O259" i="6"/>
  <c r="I259" i="6"/>
  <c r="F259" i="6"/>
  <c r="J259" i="6" s="1"/>
  <c r="E259" i="6"/>
  <c r="P258" i="6"/>
  <c r="O258" i="6"/>
  <c r="H258" i="6"/>
  <c r="F258" i="6"/>
  <c r="E258" i="6"/>
  <c r="J258" i="6" s="1"/>
  <c r="K258" i="6" s="1"/>
  <c r="R257" i="6"/>
  <c r="P257" i="6"/>
  <c r="O257" i="6"/>
  <c r="J257" i="6"/>
  <c r="I257" i="6"/>
  <c r="F257" i="6"/>
  <c r="E257" i="6"/>
  <c r="G257" i="6" s="1"/>
  <c r="P256" i="6"/>
  <c r="H256" i="6" s="1"/>
  <c r="O256" i="6"/>
  <c r="F256" i="6"/>
  <c r="E256" i="6"/>
  <c r="G256" i="6" s="1"/>
  <c r="P255" i="6"/>
  <c r="R255" i="6" s="1"/>
  <c r="O255" i="6"/>
  <c r="F255" i="6"/>
  <c r="E255" i="6"/>
  <c r="J255" i="6" s="1"/>
  <c r="P254" i="6"/>
  <c r="O254" i="6"/>
  <c r="F254" i="6"/>
  <c r="E254" i="6"/>
  <c r="G254" i="6" s="1"/>
  <c r="P253" i="6"/>
  <c r="R253" i="6" s="1"/>
  <c r="O253" i="6"/>
  <c r="I253" i="6"/>
  <c r="F253" i="6"/>
  <c r="E253" i="6"/>
  <c r="P252" i="6"/>
  <c r="H252" i="6" s="1"/>
  <c r="O252" i="6"/>
  <c r="F252" i="6"/>
  <c r="E252" i="6"/>
  <c r="G252" i="6" s="1"/>
  <c r="P251" i="6"/>
  <c r="R251" i="6" s="1"/>
  <c r="O251" i="6"/>
  <c r="I251" i="6"/>
  <c r="F251" i="6"/>
  <c r="E251" i="6"/>
  <c r="P250" i="6"/>
  <c r="H250" i="6" s="1"/>
  <c r="O250" i="6"/>
  <c r="F250" i="6"/>
  <c r="E250" i="6"/>
  <c r="G250" i="6" s="1"/>
  <c r="P249" i="6"/>
  <c r="R249" i="6" s="1"/>
  <c r="O249" i="6"/>
  <c r="F249" i="6"/>
  <c r="E249" i="6"/>
  <c r="G249" i="6" s="1"/>
  <c r="P248" i="6"/>
  <c r="H248" i="6" s="1"/>
  <c r="O248" i="6"/>
  <c r="G248" i="6"/>
  <c r="F248" i="6"/>
  <c r="E248" i="6"/>
  <c r="P247" i="6"/>
  <c r="R247" i="6" s="1"/>
  <c r="O247" i="6"/>
  <c r="F247" i="6"/>
  <c r="E247" i="6"/>
  <c r="J247" i="6" s="1"/>
  <c r="P246" i="6"/>
  <c r="O246" i="6"/>
  <c r="G246" i="6"/>
  <c r="F246" i="6"/>
  <c r="E246" i="6"/>
  <c r="P245" i="6"/>
  <c r="I245" i="6" s="1"/>
  <c r="O245" i="6"/>
  <c r="F245" i="6"/>
  <c r="E245" i="6"/>
  <c r="P244" i="6"/>
  <c r="H244" i="6" s="1"/>
  <c r="O244" i="6"/>
  <c r="G244" i="6"/>
  <c r="F244" i="6"/>
  <c r="E244" i="6"/>
  <c r="P243" i="6"/>
  <c r="H243" i="6" s="1"/>
  <c r="O243" i="6"/>
  <c r="F243" i="6"/>
  <c r="E243" i="6"/>
  <c r="P242" i="6"/>
  <c r="O242" i="6"/>
  <c r="F242" i="6"/>
  <c r="E242" i="6"/>
  <c r="G242" i="6" s="1"/>
  <c r="R241" i="6"/>
  <c r="P241" i="6"/>
  <c r="O241" i="6"/>
  <c r="I241" i="6"/>
  <c r="F241" i="6"/>
  <c r="J241" i="6" s="1"/>
  <c r="E241" i="6"/>
  <c r="P240" i="6"/>
  <c r="H240" i="6" s="1"/>
  <c r="O240" i="6"/>
  <c r="F240" i="6"/>
  <c r="E240" i="6"/>
  <c r="G240" i="6" s="1"/>
  <c r="R239" i="6"/>
  <c r="P239" i="6"/>
  <c r="O239" i="6"/>
  <c r="I239" i="6"/>
  <c r="F239" i="6"/>
  <c r="E239" i="6"/>
  <c r="G239" i="6" s="1"/>
  <c r="P238" i="6"/>
  <c r="H238" i="6" s="1"/>
  <c r="O238" i="6"/>
  <c r="G238" i="6"/>
  <c r="F238" i="6"/>
  <c r="E238" i="6"/>
  <c r="P237" i="6"/>
  <c r="R237" i="6" s="1"/>
  <c r="O237" i="6"/>
  <c r="F237" i="6"/>
  <c r="E237" i="6"/>
  <c r="J237" i="6" s="1"/>
  <c r="P236" i="6"/>
  <c r="O236" i="6"/>
  <c r="G236" i="6"/>
  <c r="F236" i="6"/>
  <c r="E236" i="6"/>
  <c r="P235" i="6"/>
  <c r="Q235" i="6" s="1"/>
  <c r="O235" i="6"/>
  <c r="F235" i="6"/>
  <c r="E235" i="6"/>
  <c r="J235" i="6" s="1"/>
  <c r="P234" i="6"/>
  <c r="O234" i="6"/>
  <c r="G234" i="6"/>
  <c r="F234" i="6"/>
  <c r="E234" i="6"/>
  <c r="P233" i="6"/>
  <c r="I233" i="6" s="1"/>
  <c r="O233" i="6"/>
  <c r="F233" i="6"/>
  <c r="E233" i="6"/>
  <c r="P232" i="6"/>
  <c r="H232" i="6" s="1"/>
  <c r="O232" i="6"/>
  <c r="G232" i="6"/>
  <c r="F232" i="6"/>
  <c r="E232" i="6"/>
  <c r="P231" i="6"/>
  <c r="I231" i="6" s="1"/>
  <c r="O231" i="6"/>
  <c r="F231" i="6"/>
  <c r="E231" i="6"/>
  <c r="P230" i="6"/>
  <c r="O230" i="6"/>
  <c r="F230" i="6"/>
  <c r="E230" i="6"/>
  <c r="G230" i="6" s="1"/>
  <c r="Q229" i="6"/>
  <c r="P229" i="6"/>
  <c r="O229" i="6"/>
  <c r="H229" i="6"/>
  <c r="F229" i="6"/>
  <c r="J229" i="6" s="1"/>
  <c r="E229" i="6"/>
  <c r="P228" i="6"/>
  <c r="O228" i="6"/>
  <c r="F228" i="6"/>
  <c r="E228" i="6"/>
  <c r="J228" i="6" s="1"/>
  <c r="K228" i="6" s="1"/>
  <c r="Q227" i="6"/>
  <c r="P227" i="6"/>
  <c r="O227" i="6"/>
  <c r="H227" i="6"/>
  <c r="F227" i="6"/>
  <c r="J227" i="6" s="1"/>
  <c r="E227" i="6"/>
  <c r="P226" i="6"/>
  <c r="O226" i="6"/>
  <c r="G226" i="6"/>
  <c r="F226" i="6"/>
  <c r="E226" i="6"/>
  <c r="R225" i="6"/>
  <c r="P225" i="6"/>
  <c r="O225" i="6"/>
  <c r="I225" i="6"/>
  <c r="F225" i="6"/>
  <c r="E225" i="6"/>
  <c r="J225" i="6" s="1"/>
  <c r="P224" i="6"/>
  <c r="O224" i="6"/>
  <c r="H224" i="6"/>
  <c r="F224" i="6"/>
  <c r="E224" i="6"/>
  <c r="J224" i="6" s="1"/>
  <c r="K224" i="6" s="1"/>
  <c r="R223" i="6"/>
  <c r="P223" i="6"/>
  <c r="O223" i="6"/>
  <c r="J223" i="6"/>
  <c r="I223" i="6"/>
  <c r="F223" i="6"/>
  <c r="E223" i="6"/>
  <c r="P222" i="6"/>
  <c r="H222" i="6" s="1"/>
  <c r="O222" i="6"/>
  <c r="F222" i="6"/>
  <c r="E222" i="6"/>
  <c r="R221" i="6"/>
  <c r="P221" i="6"/>
  <c r="O221" i="6"/>
  <c r="I221" i="6"/>
  <c r="F221" i="6"/>
  <c r="J221" i="6" s="1"/>
  <c r="E221" i="6"/>
  <c r="P220" i="6"/>
  <c r="O220" i="6"/>
  <c r="H220" i="6"/>
  <c r="F220" i="6"/>
  <c r="E220" i="6"/>
  <c r="R219" i="6"/>
  <c r="P219" i="6"/>
  <c r="O219" i="6"/>
  <c r="I219" i="6"/>
  <c r="F219" i="6"/>
  <c r="J219" i="6" s="1"/>
  <c r="E219" i="6"/>
  <c r="P218" i="6"/>
  <c r="O218" i="6"/>
  <c r="G218" i="6"/>
  <c r="F218" i="6"/>
  <c r="E218" i="6"/>
  <c r="Q217" i="6"/>
  <c r="P217" i="6"/>
  <c r="H217" i="6" s="1"/>
  <c r="O217" i="6"/>
  <c r="F217" i="6"/>
  <c r="J217" i="6" s="1"/>
  <c r="E217" i="6"/>
  <c r="P216" i="6"/>
  <c r="O216" i="6"/>
  <c r="G216" i="6"/>
  <c r="F216" i="6"/>
  <c r="E216" i="6"/>
  <c r="P215" i="6"/>
  <c r="O215" i="6"/>
  <c r="F215" i="6"/>
  <c r="E215" i="6"/>
  <c r="P214" i="6"/>
  <c r="O214" i="6"/>
  <c r="F214" i="6"/>
  <c r="E214" i="6"/>
  <c r="G214" i="6" s="1"/>
  <c r="R213" i="6"/>
  <c r="P213" i="6"/>
  <c r="O213" i="6"/>
  <c r="I213" i="6"/>
  <c r="F213" i="6"/>
  <c r="E213" i="6"/>
  <c r="P212" i="6"/>
  <c r="H212" i="6" s="1"/>
  <c r="O212" i="6"/>
  <c r="G212" i="6"/>
  <c r="F212" i="6"/>
  <c r="E212" i="6"/>
  <c r="P211" i="6"/>
  <c r="O211" i="6"/>
  <c r="F211" i="6"/>
  <c r="E211" i="6"/>
  <c r="J211" i="6" s="1"/>
  <c r="P210" i="6"/>
  <c r="O210" i="6"/>
  <c r="H210" i="6"/>
  <c r="G210" i="6"/>
  <c r="F210" i="6"/>
  <c r="E210" i="6"/>
  <c r="R209" i="6"/>
  <c r="P209" i="6"/>
  <c r="O209" i="6"/>
  <c r="I209" i="6"/>
  <c r="F209" i="6"/>
  <c r="E209" i="6"/>
  <c r="J209" i="6" s="1"/>
  <c r="P208" i="6"/>
  <c r="O208" i="6"/>
  <c r="G208" i="6"/>
  <c r="F208" i="6"/>
  <c r="E208" i="6"/>
  <c r="J208" i="6" s="1"/>
  <c r="K208" i="6" s="1"/>
  <c r="Q207" i="6"/>
  <c r="P207" i="6"/>
  <c r="O207" i="6"/>
  <c r="H207" i="6"/>
  <c r="F207" i="6"/>
  <c r="J207" i="6" s="1"/>
  <c r="E207" i="6"/>
  <c r="P206" i="6"/>
  <c r="H206" i="6" s="1"/>
  <c r="O206" i="6"/>
  <c r="G206" i="6"/>
  <c r="F206" i="6"/>
  <c r="E206" i="6"/>
  <c r="J206" i="6" s="1"/>
  <c r="K206" i="6" s="1"/>
  <c r="Q205" i="6"/>
  <c r="P205" i="6"/>
  <c r="O205" i="6"/>
  <c r="H205" i="6"/>
  <c r="F205" i="6"/>
  <c r="J205" i="6" s="1"/>
  <c r="E205" i="6"/>
  <c r="P204" i="6"/>
  <c r="H204" i="6" s="1"/>
  <c r="O204" i="6"/>
  <c r="G204" i="6"/>
  <c r="F204" i="6"/>
  <c r="E204" i="6"/>
  <c r="J204" i="6" s="1"/>
  <c r="K204" i="6" s="1"/>
  <c r="R203" i="6"/>
  <c r="P203" i="6"/>
  <c r="I203" i="6" s="1"/>
  <c r="O203" i="6"/>
  <c r="F203" i="6"/>
  <c r="J203" i="6" s="1"/>
  <c r="E203" i="6"/>
  <c r="P202" i="6"/>
  <c r="O202" i="6"/>
  <c r="H202" i="6"/>
  <c r="G202" i="6"/>
  <c r="F202" i="6"/>
  <c r="E202" i="6"/>
  <c r="J202" i="6" s="1"/>
  <c r="K202" i="6" s="1"/>
  <c r="R201" i="6"/>
  <c r="P201" i="6"/>
  <c r="I201" i="6" s="1"/>
  <c r="O201" i="6"/>
  <c r="F201" i="6"/>
  <c r="J201" i="6" s="1"/>
  <c r="E201" i="6"/>
  <c r="P200" i="6"/>
  <c r="O200" i="6"/>
  <c r="G200" i="6"/>
  <c r="F200" i="6"/>
  <c r="E200" i="6"/>
  <c r="P199" i="6"/>
  <c r="O199" i="6"/>
  <c r="F199" i="6"/>
  <c r="E199" i="6"/>
  <c r="J199" i="6" s="1"/>
  <c r="P198" i="6"/>
  <c r="O198" i="6"/>
  <c r="H198" i="6"/>
  <c r="G198" i="6"/>
  <c r="F198" i="6"/>
  <c r="E198" i="6"/>
  <c r="J198" i="6" s="1"/>
  <c r="K198" i="6" s="1"/>
  <c r="R197" i="6"/>
  <c r="P197" i="6"/>
  <c r="O197" i="6"/>
  <c r="I197" i="6"/>
  <c r="F197" i="6"/>
  <c r="J197" i="6" s="1"/>
  <c r="E197" i="6"/>
  <c r="P196" i="6"/>
  <c r="H196" i="6" s="1"/>
  <c r="O196" i="6"/>
  <c r="F196" i="6"/>
  <c r="E196" i="6"/>
  <c r="J196" i="6" s="1"/>
  <c r="K196" i="6" s="1"/>
  <c r="R195" i="6"/>
  <c r="P195" i="6"/>
  <c r="O195" i="6"/>
  <c r="I195" i="6"/>
  <c r="F195" i="6"/>
  <c r="J195" i="6" s="1"/>
  <c r="E195" i="6"/>
  <c r="P194" i="6"/>
  <c r="O194" i="6"/>
  <c r="H194" i="6"/>
  <c r="F194" i="6"/>
  <c r="E194" i="6"/>
  <c r="J194" i="6" s="1"/>
  <c r="K194" i="6" s="1"/>
  <c r="R193" i="6"/>
  <c r="P193" i="6"/>
  <c r="O193" i="6"/>
  <c r="I193" i="6"/>
  <c r="F193" i="6"/>
  <c r="J193" i="6" s="1"/>
  <c r="E193" i="6"/>
  <c r="P192" i="6"/>
  <c r="O192" i="6"/>
  <c r="G192" i="6"/>
  <c r="F192" i="6"/>
  <c r="E192" i="6"/>
  <c r="P191" i="6"/>
  <c r="O191" i="6"/>
  <c r="F191" i="6"/>
  <c r="E191" i="6"/>
  <c r="P190" i="6"/>
  <c r="O190" i="6"/>
  <c r="F190" i="6"/>
  <c r="G190" i="6" s="1"/>
  <c r="E190" i="6"/>
  <c r="P189" i="6"/>
  <c r="H189" i="6" s="1"/>
  <c r="O189" i="6"/>
  <c r="F189" i="6"/>
  <c r="E189" i="6"/>
  <c r="P188" i="6"/>
  <c r="O188" i="6"/>
  <c r="F188" i="6"/>
  <c r="E188" i="6"/>
  <c r="Q187" i="6"/>
  <c r="P187" i="6"/>
  <c r="O187" i="6"/>
  <c r="H187" i="6"/>
  <c r="F187" i="6"/>
  <c r="J187" i="6" s="1"/>
  <c r="E187" i="6"/>
  <c r="P186" i="6"/>
  <c r="O186" i="6"/>
  <c r="F186" i="6"/>
  <c r="E186" i="6"/>
  <c r="J186" i="6" s="1"/>
  <c r="K186" i="6" s="1"/>
  <c r="R185" i="6"/>
  <c r="P185" i="6"/>
  <c r="O185" i="6"/>
  <c r="J185" i="6"/>
  <c r="I185" i="6"/>
  <c r="F185" i="6"/>
  <c r="E185" i="6"/>
  <c r="P184" i="6"/>
  <c r="H184" i="6" s="1"/>
  <c r="O184" i="6"/>
  <c r="F184" i="6"/>
  <c r="E184" i="6"/>
  <c r="R183" i="6"/>
  <c r="P183" i="6"/>
  <c r="O183" i="6"/>
  <c r="J183" i="6"/>
  <c r="I183" i="6"/>
  <c r="F183" i="6"/>
  <c r="E183" i="6"/>
  <c r="P182" i="6"/>
  <c r="H182" i="6" s="1"/>
  <c r="O182" i="6"/>
  <c r="F182" i="6"/>
  <c r="E182" i="6"/>
  <c r="R181" i="6"/>
  <c r="P181" i="6"/>
  <c r="O181" i="6"/>
  <c r="I181" i="6"/>
  <c r="F181" i="6"/>
  <c r="J181" i="6" s="1"/>
  <c r="E181" i="6"/>
  <c r="P180" i="6"/>
  <c r="H180" i="6" s="1"/>
  <c r="O180" i="6"/>
  <c r="F180" i="6"/>
  <c r="E180" i="6"/>
  <c r="Q179" i="6"/>
  <c r="P179" i="6"/>
  <c r="O179" i="6"/>
  <c r="H179" i="6"/>
  <c r="F179" i="6"/>
  <c r="J179" i="6" s="1"/>
  <c r="E179" i="6"/>
  <c r="P178" i="6"/>
  <c r="H178" i="6" s="1"/>
  <c r="O178" i="6"/>
  <c r="F178" i="6"/>
  <c r="E178" i="6"/>
  <c r="Q177" i="6"/>
  <c r="P177" i="6"/>
  <c r="O177" i="6"/>
  <c r="H177" i="6"/>
  <c r="F177" i="6"/>
  <c r="J177" i="6" s="1"/>
  <c r="E177" i="6"/>
  <c r="P176" i="6"/>
  <c r="H176" i="6" s="1"/>
  <c r="O176" i="6"/>
  <c r="F176" i="6"/>
  <c r="E176" i="6"/>
  <c r="R175" i="6"/>
  <c r="P175" i="6"/>
  <c r="O175" i="6"/>
  <c r="I175" i="6"/>
  <c r="F175" i="6"/>
  <c r="J175" i="6" s="1"/>
  <c r="E175" i="6"/>
  <c r="P174" i="6"/>
  <c r="O174" i="6"/>
  <c r="F174" i="6"/>
  <c r="E174" i="6"/>
  <c r="J174" i="6" s="1"/>
  <c r="K174" i="6" s="1"/>
  <c r="Q173" i="6"/>
  <c r="P173" i="6"/>
  <c r="O173" i="6"/>
  <c r="H173" i="6"/>
  <c r="F173" i="6"/>
  <c r="J173" i="6" s="1"/>
  <c r="E173" i="6"/>
  <c r="P172" i="6"/>
  <c r="O172" i="6"/>
  <c r="G172" i="6"/>
  <c r="F172" i="6"/>
  <c r="E172" i="6"/>
  <c r="P171" i="6"/>
  <c r="O171" i="6"/>
  <c r="F171" i="6"/>
  <c r="E171" i="6"/>
  <c r="P170" i="6"/>
  <c r="O170" i="6"/>
  <c r="F170" i="6"/>
  <c r="G170" i="6" s="1"/>
  <c r="E170" i="6"/>
  <c r="P169" i="6"/>
  <c r="R169" i="6" s="1"/>
  <c r="O169" i="6"/>
  <c r="F169" i="6"/>
  <c r="E169" i="6"/>
  <c r="P168" i="6"/>
  <c r="O168" i="6"/>
  <c r="H168" i="6"/>
  <c r="G168" i="6"/>
  <c r="F168" i="6"/>
  <c r="E168" i="6"/>
  <c r="P167" i="6"/>
  <c r="O167" i="6"/>
  <c r="F167" i="6"/>
  <c r="E167" i="6"/>
  <c r="P166" i="6"/>
  <c r="H166" i="6" s="1"/>
  <c r="O166" i="6"/>
  <c r="G166" i="6"/>
  <c r="F166" i="6"/>
  <c r="E166" i="6"/>
  <c r="P165" i="6"/>
  <c r="O165" i="6"/>
  <c r="F165" i="6"/>
  <c r="E165" i="6"/>
  <c r="G165" i="6" s="1"/>
  <c r="P164" i="6"/>
  <c r="O164" i="6"/>
  <c r="H164" i="6"/>
  <c r="G164" i="6"/>
  <c r="F164" i="6"/>
  <c r="E164" i="6"/>
  <c r="J164" i="6" s="1"/>
  <c r="K164" i="6" s="1"/>
  <c r="P163" i="6"/>
  <c r="O163" i="6"/>
  <c r="F163" i="6"/>
  <c r="E163" i="6"/>
  <c r="P162" i="6"/>
  <c r="O162" i="6"/>
  <c r="F162" i="6"/>
  <c r="E162" i="6"/>
  <c r="G162" i="6" s="1"/>
  <c r="Q161" i="6"/>
  <c r="P161" i="6"/>
  <c r="O161" i="6"/>
  <c r="H161" i="6"/>
  <c r="F161" i="6"/>
  <c r="E161" i="6"/>
  <c r="P160" i="6"/>
  <c r="O160" i="6"/>
  <c r="F160" i="6"/>
  <c r="E160" i="6"/>
  <c r="P159" i="6"/>
  <c r="R159" i="6" s="1"/>
  <c r="O159" i="6"/>
  <c r="J159" i="6"/>
  <c r="F159" i="6"/>
  <c r="E159" i="6"/>
  <c r="G159" i="6" s="1"/>
  <c r="P158" i="6"/>
  <c r="O158" i="6"/>
  <c r="F158" i="6"/>
  <c r="E158" i="6"/>
  <c r="G158" i="6" s="1"/>
  <c r="P157" i="6"/>
  <c r="Q157" i="6" s="1"/>
  <c r="O157" i="6"/>
  <c r="F157" i="6"/>
  <c r="E157" i="6"/>
  <c r="P156" i="6"/>
  <c r="H156" i="6" s="1"/>
  <c r="O156" i="6"/>
  <c r="G156" i="6"/>
  <c r="F156" i="6"/>
  <c r="E156" i="6"/>
  <c r="P155" i="6"/>
  <c r="O155" i="6"/>
  <c r="F155" i="6"/>
  <c r="E155" i="6"/>
  <c r="P154" i="6"/>
  <c r="O154" i="6"/>
  <c r="G154" i="6"/>
  <c r="F154" i="6"/>
  <c r="E154" i="6"/>
  <c r="P153" i="6"/>
  <c r="O153" i="6"/>
  <c r="F153" i="6"/>
  <c r="E153" i="6"/>
  <c r="P152" i="6"/>
  <c r="O152" i="6"/>
  <c r="G152" i="6"/>
  <c r="F152" i="6"/>
  <c r="E152" i="6"/>
  <c r="J152" i="6" s="1"/>
  <c r="K152" i="6" s="1"/>
  <c r="P151" i="6"/>
  <c r="O151" i="6"/>
  <c r="F151" i="6"/>
  <c r="E151" i="6"/>
  <c r="G151" i="6" s="1"/>
  <c r="P150" i="6"/>
  <c r="H150" i="6" s="1"/>
  <c r="O150" i="6"/>
  <c r="G150" i="6"/>
  <c r="F150" i="6"/>
  <c r="E150" i="6"/>
  <c r="J150" i="6" s="1"/>
  <c r="K150" i="6" s="1"/>
  <c r="P149" i="6"/>
  <c r="O149" i="6"/>
  <c r="F149" i="6"/>
  <c r="E149" i="6"/>
  <c r="G149" i="6" s="1"/>
  <c r="P148" i="6"/>
  <c r="H148" i="6" s="1"/>
  <c r="O148" i="6"/>
  <c r="G148" i="6"/>
  <c r="F148" i="6"/>
  <c r="E148" i="6"/>
  <c r="J148" i="6" s="1"/>
  <c r="K148" i="6" s="1"/>
  <c r="P147" i="6"/>
  <c r="R147" i="6" s="1"/>
  <c r="O147" i="6"/>
  <c r="I147" i="6"/>
  <c r="F147" i="6"/>
  <c r="E147" i="6"/>
  <c r="P146" i="6"/>
  <c r="O146" i="6"/>
  <c r="F146" i="6"/>
  <c r="E146" i="6"/>
  <c r="R145" i="6"/>
  <c r="P145" i="6"/>
  <c r="O145" i="6"/>
  <c r="I145" i="6"/>
  <c r="F145" i="6"/>
  <c r="E145" i="6"/>
  <c r="G145" i="6" s="1"/>
  <c r="P144" i="6"/>
  <c r="H144" i="6" s="1"/>
  <c r="O144" i="6"/>
  <c r="F144" i="6"/>
  <c r="E144" i="6"/>
  <c r="J144" i="6" s="1"/>
  <c r="K144" i="6" s="1"/>
  <c r="P143" i="6"/>
  <c r="O143" i="6"/>
  <c r="F143" i="6"/>
  <c r="J143" i="6" s="1"/>
  <c r="E143" i="6"/>
  <c r="P142" i="6"/>
  <c r="H142" i="6" s="1"/>
  <c r="O142" i="6"/>
  <c r="G142" i="6"/>
  <c r="F142" i="6"/>
  <c r="E142" i="6"/>
  <c r="J142" i="6" s="1"/>
  <c r="K142" i="6" s="1"/>
  <c r="P141" i="6"/>
  <c r="R141" i="6" s="1"/>
  <c r="O141" i="6"/>
  <c r="F141" i="6"/>
  <c r="J141" i="6" s="1"/>
  <c r="E141" i="6"/>
  <c r="P140" i="6"/>
  <c r="H140" i="6" s="1"/>
  <c r="O140" i="6"/>
  <c r="F140" i="6"/>
  <c r="G140" i="6" s="1"/>
  <c r="E140" i="6"/>
  <c r="Q139" i="6"/>
  <c r="P139" i="6"/>
  <c r="H139" i="6" s="1"/>
  <c r="O139" i="6"/>
  <c r="F139" i="6"/>
  <c r="J139" i="6" s="1"/>
  <c r="E139" i="6"/>
  <c r="P138" i="6"/>
  <c r="H138" i="6" s="1"/>
  <c r="O138" i="6"/>
  <c r="F138" i="6"/>
  <c r="E138" i="6"/>
  <c r="Q137" i="6"/>
  <c r="P137" i="6"/>
  <c r="H137" i="6" s="1"/>
  <c r="O137" i="6"/>
  <c r="F137" i="6"/>
  <c r="J137" i="6" s="1"/>
  <c r="E137" i="6"/>
  <c r="P136" i="6"/>
  <c r="H136" i="6" s="1"/>
  <c r="O136" i="6"/>
  <c r="F136" i="6"/>
  <c r="E136" i="6"/>
  <c r="R135" i="6"/>
  <c r="P135" i="6"/>
  <c r="O135" i="6"/>
  <c r="I135" i="6"/>
  <c r="F135" i="6"/>
  <c r="J135" i="6" s="1"/>
  <c r="E135" i="6"/>
  <c r="P134" i="6"/>
  <c r="H134" i="6" s="1"/>
  <c r="O134" i="6"/>
  <c r="F134" i="6"/>
  <c r="E134" i="6"/>
  <c r="J134" i="6" s="1"/>
  <c r="K134" i="6" s="1"/>
  <c r="R133" i="6"/>
  <c r="P133" i="6"/>
  <c r="O133" i="6"/>
  <c r="J133" i="6"/>
  <c r="I133" i="6"/>
  <c r="F133" i="6"/>
  <c r="E133" i="6"/>
  <c r="G133" i="6" s="1"/>
  <c r="P132" i="6"/>
  <c r="H132" i="6" s="1"/>
  <c r="O132" i="6"/>
  <c r="F132" i="6"/>
  <c r="E132" i="6"/>
  <c r="G132" i="6" s="1"/>
  <c r="P131" i="6"/>
  <c r="R131" i="6" s="1"/>
  <c r="O131" i="6"/>
  <c r="F131" i="6"/>
  <c r="E131" i="6"/>
  <c r="J131" i="6" s="1"/>
  <c r="P130" i="6"/>
  <c r="O130" i="6"/>
  <c r="F130" i="6"/>
  <c r="E130" i="6"/>
  <c r="G130" i="6" s="1"/>
  <c r="P129" i="6"/>
  <c r="R129" i="6" s="1"/>
  <c r="O129" i="6"/>
  <c r="I129" i="6"/>
  <c r="F129" i="6"/>
  <c r="E129" i="6"/>
  <c r="P128" i="6"/>
  <c r="H128" i="6" s="1"/>
  <c r="O128" i="6"/>
  <c r="F128" i="6"/>
  <c r="E128" i="6"/>
  <c r="J128" i="6" s="1"/>
  <c r="K128" i="6" s="1"/>
  <c r="P127" i="6"/>
  <c r="R127" i="6" s="1"/>
  <c r="O127" i="6"/>
  <c r="I127" i="6"/>
  <c r="F127" i="6"/>
  <c r="E127" i="6"/>
  <c r="P126" i="6"/>
  <c r="H126" i="6" s="1"/>
  <c r="O126" i="6"/>
  <c r="F126" i="6"/>
  <c r="E126" i="6"/>
  <c r="J126" i="6" s="1"/>
  <c r="K126" i="6" s="1"/>
  <c r="P125" i="6"/>
  <c r="Q125" i="6" s="1"/>
  <c r="O125" i="6"/>
  <c r="H125" i="6"/>
  <c r="F125" i="6"/>
  <c r="E125" i="6"/>
  <c r="P124" i="6"/>
  <c r="H124" i="6" s="1"/>
  <c r="O124" i="6"/>
  <c r="F124" i="6"/>
  <c r="E124" i="6"/>
  <c r="J124" i="6" s="1"/>
  <c r="K124" i="6" s="1"/>
  <c r="P123" i="6"/>
  <c r="R123" i="6" s="1"/>
  <c r="O123" i="6"/>
  <c r="J123" i="6"/>
  <c r="F123" i="6"/>
  <c r="E123" i="6"/>
  <c r="G123" i="6" s="1"/>
  <c r="P122" i="6"/>
  <c r="H122" i="6" s="1"/>
  <c r="O122" i="6"/>
  <c r="F122" i="6"/>
  <c r="G122" i="6" s="1"/>
  <c r="E122" i="6"/>
  <c r="P121" i="6"/>
  <c r="Q121" i="6" s="1"/>
  <c r="O121" i="6"/>
  <c r="F121" i="6"/>
  <c r="E121" i="6"/>
  <c r="G121" i="6" s="1"/>
  <c r="P120" i="6"/>
  <c r="O120" i="6"/>
  <c r="H120" i="6"/>
  <c r="G120" i="6"/>
  <c r="F120" i="6"/>
  <c r="E120" i="6"/>
  <c r="J120" i="6" s="1"/>
  <c r="K120" i="6" s="1"/>
  <c r="P119" i="6"/>
  <c r="R119" i="6" s="1"/>
  <c r="O119" i="6"/>
  <c r="F119" i="6"/>
  <c r="J119" i="6" s="1"/>
  <c r="E119" i="6"/>
  <c r="P118" i="6"/>
  <c r="H118" i="6" s="1"/>
  <c r="O118" i="6"/>
  <c r="G118" i="6"/>
  <c r="F118" i="6"/>
  <c r="E118" i="6"/>
  <c r="J118" i="6" s="1"/>
  <c r="K118" i="6" s="1"/>
  <c r="P117" i="6"/>
  <c r="I117" i="6" s="1"/>
  <c r="O117" i="6"/>
  <c r="F117" i="6"/>
  <c r="E117" i="6"/>
  <c r="P116" i="6"/>
  <c r="O116" i="6"/>
  <c r="H116" i="6"/>
  <c r="G116" i="6"/>
  <c r="F116" i="6"/>
  <c r="E116" i="6"/>
  <c r="J116" i="6" s="1"/>
  <c r="K116" i="6" s="1"/>
  <c r="P115" i="6"/>
  <c r="I115" i="6" s="1"/>
  <c r="O115" i="6"/>
  <c r="F115" i="6"/>
  <c r="E115" i="6"/>
  <c r="P114" i="6"/>
  <c r="O114" i="6"/>
  <c r="H114" i="6"/>
  <c r="G114" i="6"/>
  <c r="F114" i="6"/>
  <c r="E114" i="6"/>
  <c r="J114" i="6" s="1"/>
  <c r="K114" i="6" s="1"/>
  <c r="P113" i="6"/>
  <c r="R113" i="6" s="1"/>
  <c r="O113" i="6"/>
  <c r="J113" i="6"/>
  <c r="F113" i="6"/>
  <c r="E113" i="6"/>
  <c r="P112" i="6"/>
  <c r="H112" i="6" s="1"/>
  <c r="O112" i="6"/>
  <c r="F112" i="6"/>
  <c r="E112" i="6"/>
  <c r="Q111" i="6"/>
  <c r="P111" i="6"/>
  <c r="O111" i="6"/>
  <c r="H111" i="6"/>
  <c r="F111" i="6"/>
  <c r="E111" i="6"/>
  <c r="G111" i="6" s="1"/>
  <c r="P110" i="6"/>
  <c r="H110" i="6" s="1"/>
  <c r="O110" i="6"/>
  <c r="G110" i="6"/>
  <c r="F110" i="6"/>
  <c r="E110" i="6"/>
  <c r="J110" i="6" s="1"/>
  <c r="K110" i="6" s="1"/>
  <c r="P109" i="6"/>
  <c r="R109" i="6" s="1"/>
  <c r="O109" i="6"/>
  <c r="F109" i="6"/>
  <c r="J109" i="6" s="1"/>
  <c r="E109" i="6"/>
  <c r="P108" i="6"/>
  <c r="H108" i="6" s="1"/>
  <c r="O108" i="6"/>
  <c r="F108" i="6"/>
  <c r="E108" i="6"/>
  <c r="J108" i="6" s="1"/>
  <c r="K108" i="6" s="1"/>
  <c r="P107" i="6"/>
  <c r="R107" i="6" s="1"/>
  <c r="O107" i="6"/>
  <c r="I107" i="6"/>
  <c r="F107" i="6"/>
  <c r="E107" i="6"/>
  <c r="P106" i="6"/>
  <c r="H106" i="6" s="1"/>
  <c r="O106" i="6"/>
  <c r="F106" i="6"/>
  <c r="E106" i="6"/>
  <c r="J106" i="6" s="1"/>
  <c r="K106" i="6" s="1"/>
  <c r="P105" i="6"/>
  <c r="Q105" i="6" s="1"/>
  <c r="O105" i="6"/>
  <c r="H105" i="6"/>
  <c r="F105" i="6"/>
  <c r="E105" i="6"/>
  <c r="P104" i="6"/>
  <c r="H104" i="6" s="1"/>
  <c r="O104" i="6"/>
  <c r="F104" i="6"/>
  <c r="E104" i="6"/>
  <c r="J104" i="6" s="1"/>
  <c r="K104" i="6" s="1"/>
  <c r="P103" i="6"/>
  <c r="Q103" i="6" s="1"/>
  <c r="O103" i="6"/>
  <c r="H103" i="6"/>
  <c r="F103" i="6"/>
  <c r="E103" i="6"/>
  <c r="P102" i="6"/>
  <c r="H102" i="6" s="1"/>
  <c r="O102" i="6"/>
  <c r="F102" i="6"/>
  <c r="E102" i="6"/>
  <c r="J102" i="6" s="1"/>
  <c r="K102" i="6" s="1"/>
  <c r="P101" i="6"/>
  <c r="R101" i="6" s="1"/>
  <c r="O101" i="6"/>
  <c r="I101" i="6"/>
  <c r="F101" i="6"/>
  <c r="E101" i="6"/>
  <c r="P100" i="6"/>
  <c r="H100" i="6" s="1"/>
  <c r="O100" i="6"/>
  <c r="F100" i="6"/>
  <c r="E100" i="6"/>
  <c r="J100" i="6" s="1"/>
  <c r="K100" i="6" s="1"/>
  <c r="P99" i="6"/>
  <c r="Q99" i="6" s="1"/>
  <c r="O99" i="6"/>
  <c r="H99" i="6"/>
  <c r="F99" i="6"/>
  <c r="E99" i="6"/>
  <c r="P98" i="6"/>
  <c r="H98" i="6" s="1"/>
  <c r="O98" i="6"/>
  <c r="F98" i="6"/>
  <c r="E98" i="6"/>
  <c r="J98" i="6" s="1"/>
  <c r="K98" i="6" s="1"/>
  <c r="P97" i="6"/>
  <c r="R97" i="6" s="1"/>
  <c r="O97" i="6"/>
  <c r="J97" i="6"/>
  <c r="F97" i="6"/>
  <c r="E97" i="6"/>
  <c r="P96" i="6"/>
  <c r="H96" i="6" s="1"/>
  <c r="O96" i="6"/>
  <c r="F96" i="6"/>
  <c r="G96" i="6" s="1"/>
  <c r="E96" i="6"/>
  <c r="R95" i="6"/>
  <c r="P95" i="6"/>
  <c r="O95" i="6"/>
  <c r="I95" i="6"/>
  <c r="F95" i="6"/>
  <c r="E95" i="6"/>
  <c r="J95" i="6" s="1"/>
  <c r="P94" i="6"/>
  <c r="O94" i="6"/>
  <c r="F94" i="6"/>
  <c r="G94" i="6" s="1"/>
  <c r="E94" i="6"/>
  <c r="R93" i="6"/>
  <c r="P93" i="6"/>
  <c r="I93" i="6" s="1"/>
  <c r="O93" i="6"/>
  <c r="F93" i="6"/>
  <c r="J93" i="6" s="1"/>
  <c r="E93" i="6"/>
  <c r="P92" i="6"/>
  <c r="H92" i="6" s="1"/>
  <c r="O92" i="6"/>
  <c r="F92" i="6"/>
  <c r="E92" i="6"/>
  <c r="G92" i="6" s="1"/>
  <c r="Q91" i="6"/>
  <c r="P91" i="6"/>
  <c r="O91" i="6"/>
  <c r="H91" i="6"/>
  <c r="F91" i="6"/>
  <c r="J91" i="6" s="1"/>
  <c r="E91" i="6"/>
  <c r="P90" i="6"/>
  <c r="H90" i="6" s="1"/>
  <c r="O90" i="6"/>
  <c r="F90" i="6"/>
  <c r="E90" i="6"/>
  <c r="G90" i="6" s="1"/>
  <c r="Q89" i="6"/>
  <c r="P89" i="6"/>
  <c r="O89" i="6"/>
  <c r="H89" i="6"/>
  <c r="F89" i="6"/>
  <c r="J89" i="6" s="1"/>
  <c r="E89" i="6"/>
  <c r="P88" i="6"/>
  <c r="H88" i="6" s="1"/>
  <c r="O88" i="6"/>
  <c r="F88" i="6"/>
  <c r="E88" i="6"/>
  <c r="G88" i="6" s="1"/>
  <c r="R87" i="6"/>
  <c r="P87" i="6"/>
  <c r="O87" i="6"/>
  <c r="I87" i="6"/>
  <c r="F87" i="6"/>
  <c r="J87" i="6" s="1"/>
  <c r="E87" i="6"/>
  <c r="P86" i="6"/>
  <c r="H86" i="6" s="1"/>
  <c r="O86" i="6"/>
  <c r="F86" i="6"/>
  <c r="E86" i="6"/>
  <c r="G86" i="6" s="1"/>
  <c r="R85" i="6"/>
  <c r="P85" i="6"/>
  <c r="O85" i="6"/>
  <c r="I85" i="6"/>
  <c r="F85" i="6"/>
  <c r="E85" i="6"/>
  <c r="G85" i="6" s="1"/>
  <c r="P84" i="6"/>
  <c r="H84" i="6" s="1"/>
  <c r="O84" i="6"/>
  <c r="G84" i="6"/>
  <c r="F84" i="6"/>
  <c r="E84" i="6"/>
  <c r="J84" i="6" s="1"/>
  <c r="K84" i="6" s="1"/>
  <c r="P83" i="6"/>
  <c r="R83" i="6" s="1"/>
  <c r="O83" i="6"/>
  <c r="F83" i="6"/>
  <c r="J83" i="6" s="1"/>
  <c r="E83" i="6"/>
  <c r="P82" i="6"/>
  <c r="H82" i="6" s="1"/>
  <c r="O82" i="6"/>
  <c r="G82" i="6"/>
  <c r="F82" i="6"/>
  <c r="E82" i="6"/>
  <c r="J82" i="6" s="1"/>
  <c r="K82" i="6" s="1"/>
  <c r="P81" i="6"/>
  <c r="I81" i="6" s="1"/>
  <c r="O81" i="6"/>
  <c r="F81" i="6"/>
  <c r="E81" i="6"/>
  <c r="P80" i="6"/>
  <c r="H80" i="6" s="1"/>
  <c r="O80" i="6"/>
  <c r="G80" i="6"/>
  <c r="F80" i="6"/>
  <c r="E80" i="6"/>
  <c r="J80" i="6" s="1"/>
  <c r="K80" i="6" s="1"/>
  <c r="P79" i="6"/>
  <c r="I79" i="6" s="1"/>
  <c r="O79" i="6"/>
  <c r="F79" i="6"/>
  <c r="E79" i="6"/>
  <c r="P78" i="6"/>
  <c r="H78" i="6" s="1"/>
  <c r="O78" i="6"/>
  <c r="G78" i="6"/>
  <c r="F78" i="6"/>
  <c r="E78" i="6"/>
  <c r="J78" i="6" s="1"/>
  <c r="K78" i="6" s="1"/>
  <c r="P77" i="6"/>
  <c r="H77" i="6" s="1"/>
  <c r="O77" i="6"/>
  <c r="F77" i="6"/>
  <c r="E77" i="6"/>
  <c r="P76" i="6"/>
  <c r="H76" i="6" s="1"/>
  <c r="O76" i="6"/>
  <c r="G76" i="6"/>
  <c r="F76" i="6"/>
  <c r="E76" i="6"/>
  <c r="J76" i="6" s="1"/>
  <c r="K76" i="6" s="1"/>
  <c r="P75" i="6"/>
  <c r="R75" i="6" s="1"/>
  <c r="O75" i="6"/>
  <c r="F75" i="6"/>
  <c r="J75" i="6" s="1"/>
  <c r="E75" i="6"/>
  <c r="P74" i="6"/>
  <c r="O74" i="6"/>
  <c r="H74" i="6"/>
  <c r="F74" i="6"/>
  <c r="G74" i="6" s="1"/>
  <c r="E74" i="6"/>
  <c r="Q73" i="6"/>
  <c r="P73" i="6"/>
  <c r="O73" i="6"/>
  <c r="H73" i="6"/>
  <c r="F73" i="6"/>
  <c r="E73" i="6"/>
  <c r="G73" i="6" s="1"/>
  <c r="P72" i="6"/>
  <c r="O72" i="6"/>
  <c r="H72" i="6"/>
  <c r="F72" i="6"/>
  <c r="E72" i="6"/>
  <c r="J72" i="6" s="1"/>
  <c r="K72" i="6" s="1"/>
  <c r="P71" i="6"/>
  <c r="Q71" i="6" s="1"/>
  <c r="O71" i="6"/>
  <c r="J71" i="6"/>
  <c r="F71" i="6"/>
  <c r="E71" i="6"/>
  <c r="P70" i="6"/>
  <c r="H70" i="6" s="1"/>
  <c r="O70" i="6"/>
  <c r="F70" i="6"/>
  <c r="E70" i="6"/>
  <c r="G70" i="6" s="1"/>
  <c r="Q69" i="6"/>
  <c r="P69" i="6"/>
  <c r="O69" i="6"/>
  <c r="H69" i="6"/>
  <c r="F69" i="6"/>
  <c r="E69" i="6"/>
  <c r="G69" i="6" s="1"/>
  <c r="P68" i="6"/>
  <c r="H68" i="6" s="1"/>
  <c r="O68" i="6"/>
  <c r="G68" i="6"/>
  <c r="F68" i="6"/>
  <c r="E68" i="6"/>
  <c r="J68" i="6" s="1"/>
  <c r="K68" i="6" s="1"/>
  <c r="P67" i="6"/>
  <c r="Q67" i="6" s="1"/>
  <c r="O67" i="6"/>
  <c r="F67" i="6"/>
  <c r="J67" i="6" s="1"/>
  <c r="E67" i="6"/>
  <c r="P66" i="6"/>
  <c r="O66" i="6"/>
  <c r="H66" i="6"/>
  <c r="F66" i="6"/>
  <c r="G66" i="6" s="1"/>
  <c r="E66" i="6"/>
  <c r="Q65" i="6"/>
  <c r="P65" i="6"/>
  <c r="O65" i="6"/>
  <c r="H65" i="6"/>
  <c r="F65" i="6"/>
  <c r="E65" i="6"/>
  <c r="G65" i="6" s="1"/>
  <c r="P64" i="6"/>
  <c r="O64" i="6"/>
  <c r="H64" i="6"/>
  <c r="F64" i="6"/>
  <c r="E64" i="6"/>
  <c r="J64" i="6" s="1"/>
  <c r="K64" i="6" s="1"/>
  <c r="P63" i="6"/>
  <c r="R63" i="6" s="1"/>
  <c r="O63" i="6"/>
  <c r="J63" i="6"/>
  <c r="F63" i="6"/>
  <c r="E63" i="6"/>
  <c r="P62" i="6"/>
  <c r="H62" i="6" s="1"/>
  <c r="O62" i="6"/>
  <c r="F62" i="6"/>
  <c r="E62" i="6"/>
  <c r="J62" i="6" s="1"/>
  <c r="K62" i="6" s="1"/>
  <c r="P61" i="6"/>
  <c r="R61" i="6" s="1"/>
  <c r="O61" i="6"/>
  <c r="I61" i="6"/>
  <c r="F61" i="6"/>
  <c r="E61" i="6"/>
  <c r="P60" i="6"/>
  <c r="O60" i="6"/>
  <c r="F60" i="6"/>
  <c r="E60" i="6"/>
  <c r="Q59" i="6"/>
  <c r="P59" i="6"/>
  <c r="O59" i="6"/>
  <c r="H59" i="6"/>
  <c r="F59" i="6"/>
  <c r="J59" i="6" s="1"/>
  <c r="E59" i="6"/>
  <c r="P58" i="6"/>
  <c r="O58" i="6"/>
  <c r="G58" i="6"/>
  <c r="F58" i="6"/>
  <c r="E58" i="6"/>
  <c r="J58" i="6" s="1"/>
  <c r="K58" i="6" s="1"/>
  <c r="P57" i="6"/>
  <c r="I57" i="6" s="1"/>
  <c r="O57" i="6"/>
  <c r="F57" i="6"/>
  <c r="E57" i="6"/>
  <c r="P56" i="6"/>
  <c r="H56" i="6" s="1"/>
  <c r="O56" i="6"/>
  <c r="G56" i="6"/>
  <c r="F56" i="6"/>
  <c r="E56" i="6"/>
  <c r="J56" i="6" s="1"/>
  <c r="K56" i="6" s="1"/>
  <c r="P55" i="6"/>
  <c r="H55" i="6" s="1"/>
  <c r="O55" i="6"/>
  <c r="F55" i="6"/>
  <c r="E55" i="6"/>
  <c r="P54" i="6"/>
  <c r="O54" i="6"/>
  <c r="H54" i="6"/>
  <c r="G54" i="6"/>
  <c r="F54" i="6"/>
  <c r="E54" i="6"/>
  <c r="J54" i="6" s="1"/>
  <c r="K54" i="6" s="1"/>
  <c r="P53" i="6"/>
  <c r="R53" i="6" s="1"/>
  <c r="O53" i="6"/>
  <c r="J53" i="6"/>
  <c r="F53" i="6"/>
  <c r="E53" i="6"/>
  <c r="P52" i="6"/>
  <c r="H52" i="6" s="1"/>
  <c r="O52" i="6"/>
  <c r="F52" i="6"/>
  <c r="E52" i="6"/>
  <c r="R51" i="6"/>
  <c r="P51" i="6"/>
  <c r="O51" i="6"/>
  <c r="I51" i="6"/>
  <c r="F51" i="6"/>
  <c r="E51" i="6"/>
  <c r="G51" i="6" s="1"/>
  <c r="P50" i="6"/>
  <c r="O50" i="6"/>
  <c r="F50" i="6"/>
  <c r="E50" i="6"/>
  <c r="R49" i="6"/>
  <c r="P49" i="6"/>
  <c r="O49" i="6"/>
  <c r="I49" i="6"/>
  <c r="F49" i="6"/>
  <c r="J49" i="6" s="1"/>
  <c r="E49" i="6"/>
  <c r="P48" i="6"/>
  <c r="O48" i="6"/>
  <c r="F48" i="6"/>
  <c r="E48" i="6"/>
  <c r="J48" i="6" s="1"/>
  <c r="K48" i="6" s="1"/>
  <c r="P47" i="6"/>
  <c r="Q47" i="6" s="1"/>
  <c r="O47" i="6"/>
  <c r="H47" i="6"/>
  <c r="F47" i="6"/>
  <c r="E47" i="6"/>
  <c r="P46" i="6"/>
  <c r="O46" i="6"/>
  <c r="F46" i="6"/>
  <c r="E46" i="6"/>
  <c r="G46" i="6" s="1"/>
  <c r="R45" i="6"/>
  <c r="P45" i="6"/>
  <c r="O45" i="6"/>
  <c r="I45" i="6"/>
  <c r="F45" i="6"/>
  <c r="J45" i="6" s="1"/>
  <c r="E45" i="6"/>
  <c r="P44" i="6"/>
  <c r="O44" i="6"/>
  <c r="H44" i="6"/>
  <c r="F44" i="6"/>
  <c r="E44" i="6"/>
  <c r="G44" i="6" s="1"/>
  <c r="R43" i="6"/>
  <c r="P43" i="6"/>
  <c r="O43" i="6"/>
  <c r="I43" i="6"/>
  <c r="F43" i="6"/>
  <c r="E43" i="6"/>
  <c r="P42" i="6"/>
  <c r="H42" i="6" s="1"/>
  <c r="O42" i="6"/>
  <c r="F42" i="6"/>
  <c r="E42" i="6"/>
  <c r="J42" i="6" s="1"/>
  <c r="K42" i="6" s="1"/>
  <c r="P41" i="6"/>
  <c r="O41" i="6"/>
  <c r="F41" i="6"/>
  <c r="J41" i="6" s="1"/>
  <c r="E41" i="6"/>
  <c r="P40" i="6"/>
  <c r="H40" i="6" s="1"/>
  <c r="O40" i="6"/>
  <c r="G40" i="6"/>
  <c r="F40" i="6"/>
  <c r="E40" i="6"/>
  <c r="J40" i="6" s="1"/>
  <c r="K40" i="6" s="1"/>
  <c r="P39" i="6"/>
  <c r="R39" i="6" s="1"/>
  <c r="O39" i="6"/>
  <c r="F39" i="6"/>
  <c r="E39" i="6"/>
  <c r="P38" i="6"/>
  <c r="O38" i="6"/>
  <c r="F38" i="6"/>
  <c r="E38" i="6"/>
  <c r="R37" i="6"/>
  <c r="P37" i="6"/>
  <c r="O37" i="6"/>
  <c r="I37" i="6"/>
  <c r="F37" i="6"/>
  <c r="J37" i="6" s="1"/>
  <c r="E37" i="6"/>
  <c r="P36" i="6"/>
  <c r="O36" i="6"/>
  <c r="H36" i="6"/>
  <c r="F36" i="6"/>
  <c r="E36" i="6"/>
  <c r="G36" i="6" s="1"/>
  <c r="R35" i="6"/>
  <c r="P35" i="6"/>
  <c r="O35" i="6"/>
  <c r="I35" i="6"/>
  <c r="F35" i="6"/>
  <c r="E35" i="6"/>
  <c r="P34" i="6"/>
  <c r="H34" i="6" s="1"/>
  <c r="O34" i="6"/>
  <c r="G34" i="6"/>
  <c r="F34" i="6"/>
  <c r="E34" i="6"/>
  <c r="J34" i="6" s="1"/>
  <c r="K34" i="6" s="1"/>
  <c r="P33" i="6"/>
  <c r="O33" i="6"/>
  <c r="J33" i="6"/>
  <c r="F33" i="6"/>
  <c r="E33" i="6"/>
  <c r="P32" i="6"/>
  <c r="H32" i="6" s="1"/>
  <c r="O32" i="6"/>
  <c r="F32" i="6"/>
  <c r="E32" i="6"/>
  <c r="J32" i="6" s="1"/>
  <c r="K32" i="6" s="1"/>
  <c r="P31" i="6"/>
  <c r="O31" i="6"/>
  <c r="F31" i="6"/>
  <c r="J31" i="6" s="1"/>
  <c r="E31" i="6"/>
  <c r="P30" i="6"/>
  <c r="H30" i="6" s="1"/>
  <c r="O30" i="6"/>
  <c r="G30" i="6"/>
  <c r="F30" i="6"/>
  <c r="E30" i="6"/>
  <c r="J30" i="6" s="1"/>
  <c r="K30" i="6" s="1"/>
  <c r="P29" i="6"/>
  <c r="R29" i="6" s="1"/>
  <c r="O29" i="6"/>
  <c r="I29" i="6"/>
  <c r="F29" i="6"/>
  <c r="E29" i="6"/>
  <c r="P28" i="6"/>
  <c r="O28" i="6"/>
  <c r="F28" i="6"/>
  <c r="E28" i="6"/>
  <c r="R27" i="6"/>
  <c r="P27" i="6"/>
  <c r="O27" i="6"/>
  <c r="I27" i="6"/>
  <c r="F27" i="6"/>
  <c r="J27" i="6" s="1"/>
  <c r="E27" i="6"/>
  <c r="P26" i="6"/>
  <c r="H26" i="6" s="1"/>
  <c r="O26" i="6"/>
  <c r="F26" i="6"/>
  <c r="E26" i="6"/>
  <c r="G26" i="6" s="1"/>
  <c r="R25" i="6"/>
  <c r="P25" i="6"/>
  <c r="O25" i="6"/>
  <c r="J25" i="6"/>
  <c r="I25" i="6"/>
  <c r="F25" i="6"/>
  <c r="E25" i="6"/>
  <c r="G25" i="6" s="1"/>
  <c r="P24" i="6"/>
  <c r="H24" i="6" s="1"/>
  <c r="O24" i="6"/>
  <c r="F24" i="6"/>
  <c r="E24" i="6"/>
  <c r="J24" i="6" s="1"/>
  <c r="K24" i="6" s="1"/>
  <c r="P23" i="6"/>
  <c r="O23" i="6"/>
  <c r="F23" i="6"/>
  <c r="E23" i="6"/>
  <c r="P22" i="6"/>
  <c r="O22" i="6"/>
  <c r="G22" i="6"/>
  <c r="F22" i="6"/>
  <c r="E22" i="6"/>
  <c r="J22" i="6" s="1"/>
  <c r="K22" i="6" s="1"/>
  <c r="P21" i="6"/>
  <c r="R21" i="6" s="1"/>
  <c r="O21" i="6"/>
  <c r="I21" i="6"/>
  <c r="F21" i="6"/>
  <c r="J21" i="6" s="1"/>
  <c r="E21" i="6"/>
  <c r="P20" i="6"/>
  <c r="O20" i="6"/>
  <c r="F20" i="6"/>
  <c r="E20" i="6"/>
  <c r="J20" i="6" s="1"/>
  <c r="K20" i="6" s="1"/>
  <c r="P19" i="6"/>
  <c r="R19" i="6" s="1"/>
  <c r="O19" i="6"/>
  <c r="I19" i="6"/>
  <c r="F19" i="6"/>
  <c r="E19" i="6"/>
  <c r="P18" i="6"/>
  <c r="H18" i="6" s="1"/>
  <c r="O18" i="6"/>
  <c r="F18" i="6"/>
  <c r="E18" i="6"/>
  <c r="J18" i="6" s="1"/>
  <c r="K18" i="6" s="1"/>
  <c r="P17" i="6"/>
  <c r="R17" i="6" s="1"/>
  <c r="O17" i="6"/>
  <c r="J17" i="6"/>
  <c r="F17" i="6"/>
  <c r="E17" i="6"/>
  <c r="P16" i="6"/>
  <c r="H16" i="6" s="1"/>
  <c r="O16" i="6"/>
  <c r="F16" i="6"/>
  <c r="G16" i="6" s="1"/>
  <c r="E16" i="6"/>
  <c r="P15" i="6"/>
  <c r="R15" i="6" s="1"/>
  <c r="O15" i="6"/>
  <c r="F15" i="6"/>
  <c r="E15" i="6"/>
  <c r="G15" i="6" s="1"/>
  <c r="P14" i="6"/>
  <c r="H14" i="6" s="1"/>
  <c r="O14" i="6"/>
  <c r="F14" i="6"/>
  <c r="E14" i="6"/>
  <c r="P13" i="6"/>
  <c r="R13" i="6" s="1"/>
  <c r="O13" i="6"/>
  <c r="I13" i="6"/>
  <c r="F13" i="6"/>
  <c r="E13" i="6"/>
  <c r="P12" i="6"/>
  <c r="O12" i="6"/>
  <c r="F12" i="6"/>
  <c r="E12" i="6"/>
  <c r="J12" i="6" s="1"/>
  <c r="K12" i="6" s="1"/>
  <c r="P11" i="6"/>
  <c r="R11" i="6" s="1"/>
  <c r="O11" i="6"/>
  <c r="I11" i="6"/>
  <c r="F11" i="6"/>
  <c r="E11" i="6"/>
  <c r="P10" i="6"/>
  <c r="H10" i="6" s="1"/>
  <c r="O10" i="6"/>
  <c r="F10" i="6"/>
  <c r="E10" i="6"/>
  <c r="J10" i="6" s="1"/>
  <c r="K10" i="6" s="1"/>
  <c r="P9" i="6"/>
  <c r="R9" i="6" s="1"/>
  <c r="O9" i="6"/>
  <c r="J9" i="6"/>
  <c r="F9" i="6"/>
  <c r="E9" i="6"/>
  <c r="G9" i="6" s="1"/>
  <c r="P8" i="6"/>
  <c r="H8" i="6" s="1"/>
  <c r="O8" i="6"/>
  <c r="F8" i="6"/>
  <c r="G8" i="6" s="1"/>
  <c r="E8" i="6"/>
  <c r="P7" i="6"/>
  <c r="R7" i="6" s="1"/>
  <c r="O7" i="6"/>
  <c r="F7" i="6"/>
  <c r="E7" i="6"/>
  <c r="G7" i="6" s="1"/>
  <c r="P6" i="6"/>
  <c r="H6" i="6" s="1"/>
  <c r="O6" i="6"/>
  <c r="F6" i="6"/>
  <c r="E6" i="6"/>
  <c r="P5" i="6"/>
  <c r="R5" i="6" s="1"/>
  <c r="O5" i="6"/>
  <c r="I5" i="6"/>
  <c r="F5" i="6"/>
  <c r="E5" i="6"/>
  <c r="P4" i="6"/>
  <c r="O4" i="6"/>
  <c r="F4" i="6"/>
  <c r="E4" i="6"/>
  <c r="J4" i="6" s="1"/>
  <c r="K4" i="6" s="1"/>
  <c r="Q3" i="6"/>
  <c r="P3" i="6"/>
  <c r="O3" i="6"/>
  <c r="H3" i="6"/>
  <c r="F3" i="6"/>
  <c r="J3" i="6" s="1"/>
  <c r="E3" i="6"/>
  <c r="P2" i="6"/>
  <c r="O2" i="6"/>
  <c r="F2" i="6"/>
  <c r="E2" i="6"/>
  <c r="G2" i="6" s="1"/>
  <c r="D285" i="4"/>
  <c r="E285" i="4" s="1"/>
  <c r="C285" i="4"/>
  <c r="B285" i="4"/>
  <c r="D284" i="4"/>
  <c r="C284" i="4"/>
  <c r="B284" i="4"/>
  <c r="D283" i="4"/>
  <c r="C283" i="4"/>
  <c r="B283" i="4"/>
  <c r="D282" i="4"/>
  <c r="E282" i="4" s="1"/>
  <c r="C282" i="4"/>
  <c r="B282" i="4"/>
  <c r="D281" i="4"/>
  <c r="E281" i="4" s="1"/>
  <c r="C281" i="4"/>
  <c r="B281" i="4"/>
  <c r="D280" i="4"/>
  <c r="C280" i="4"/>
  <c r="B280" i="4"/>
  <c r="D279" i="4"/>
  <c r="C279" i="4"/>
  <c r="B279" i="4"/>
  <c r="D278" i="4"/>
  <c r="C278" i="4"/>
  <c r="E278" i="4" s="1"/>
  <c r="B278" i="4"/>
  <c r="D277" i="4"/>
  <c r="C277" i="4"/>
  <c r="E277" i="4" s="1"/>
  <c r="B277" i="4"/>
  <c r="D276" i="4"/>
  <c r="C276" i="4"/>
  <c r="B276" i="4"/>
  <c r="D275" i="4"/>
  <c r="C275" i="4"/>
  <c r="B275" i="4"/>
  <c r="D274" i="4"/>
  <c r="E274" i="4" s="1"/>
  <c r="C274" i="4"/>
  <c r="B274" i="4"/>
  <c r="D273" i="4"/>
  <c r="C273" i="4"/>
  <c r="B273" i="4"/>
  <c r="D272" i="4"/>
  <c r="C272" i="4"/>
  <c r="B272" i="4"/>
  <c r="D271" i="4"/>
  <c r="E271" i="4" s="1"/>
  <c r="C271" i="4"/>
  <c r="B271" i="4"/>
  <c r="D270" i="4"/>
  <c r="E270" i="4" s="1"/>
  <c r="C270" i="4"/>
  <c r="B270" i="4"/>
  <c r="D269" i="4"/>
  <c r="E269" i="4" s="1"/>
  <c r="C269" i="4"/>
  <c r="B269" i="4"/>
  <c r="D268" i="4"/>
  <c r="C268" i="4"/>
  <c r="B268" i="4"/>
  <c r="D267" i="4"/>
  <c r="C267" i="4"/>
  <c r="B267" i="4"/>
  <c r="D266" i="4"/>
  <c r="E266" i="4" s="1"/>
  <c r="C266" i="4"/>
  <c r="B266" i="4"/>
  <c r="D265" i="4"/>
  <c r="E265" i="4" s="1"/>
  <c r="C265" i="4"/>
  <c r="B265" i="4"/>
  <c r="D264" i="4"/>
  <c r="C264" i="4"/>
  <c r="B264" i="4"/>
  <c r="D263" i="4"/>
  <c r="C263" i="4"/>
  <c r="B263" i="4"/>
  <c r="D262" i="4"/>
  <c r="C262" i="4"/>
  <c r="E262" i="4" s="1"/>
  <c r="B262" i="4"/>
  <c r="D261" i="4"/>
  <c r="C261" i="4"/>
  <c r="E261" i="4" s="1"/>
  <c r="B261" i="4"/>
  <c r="D260" i="4"/>
  <c r="C260" i="4"/>
  <c r="B260" i="4"/>
  <c r="D259" i="4"/>
  <c r="C259" i="4"/>
  <c r="B259" i="4"/>
  <c r="D258" i="4"/>
  <c r="C258" i="4"/>
  <c r="B258" i="4"/>
  <c r="D257" i="4"/>
  <c r="C257" i="4"/>
  <c r="B257" i="4"/>
  <c r="D256" i="4"/>
  <c r="E256" i="4" s="1"/>
  <c r="O256" i="4" s="1"/>
  <c r="C256" i="4"/>
  <c r="B256" i="4"/>
  <c r="J256" i="4" s="1"/>
  <c r="D255" i="4"/>
  <c r="E255" i="4" s="1"/>
  <c r="C255" i="4"/>
  <c r="B255" i="4"/>
  <c r="J255" i="4" s="1"/>
  <c r="D254" i="4"/>
  <c r="E254" i="4" s="1"/>
  <c r="M254" i="4" s="1"/>
  <c r="C254" i="4"/>
  <c r="B254" i="4"/>
  <c r="K254" i="4" s="1"/>
  <c r="D253" i="4"/>
  <c r="C253" i="4"/>
  <c r="B253" i="4"/>
  <c r="J253" i="4" s="1"/>
  <c r="D252" i="4"/>
  <c r="C252" i="4"/>
  <c r="B252" i="4"/>
  <c r="J252" i="4" s="1"/>
  <c r="D251" i="4"/>
  <c r="C251" i="4"/>
  <c r="B251" i="4"/>
  <c r="D250" i="4"/>
  <c r="E250" i="4" s="1"/>
  <c r="C250" i="4"/>
  <c r="B250" i="4"/>
  <c r="D249" i="4"/>
  <c r="C249" i="4"/>
  <c r="B249" i="4"/>
  <c r="D248" i="4"/>
  <c r="E248" i="4" s="1"/>
  <c r="O248" i="4" s="1"/>
  <c r="C248" i="4"/>
  <c r="B248" i="4"/>
  <c r="J248" i="4" s="1"/>
  <c r="D247" i="4"/>
  <c r="E247" i="4" s="1"/>
  <c r="C247" i="4"/>
  <c r="B247" i="4"/>
  <c r="J247" i="4" s="1"/>
  <c r="D246" i="4"/>
  <c r="C246" i="4"/>
  <c r="E246" i="4" s="1"/>
  <c r="M246" i="4" s="1"/>
  <c r="B246" i="4"/>
  <c r="D245" i="4"/>
  <c r="C245" i="4"/>
  <c r="B245" i="4"/>
  <c r="D244" i="4"/>
  <c r="C244" i="4"/>
  <c r="B244" i="4"/>
  <c r="J244" i="4" s="1"/>
  <c r="D243" i="4"/>
  <c r="E243" i="4" s="1"/>
  <c r="C243" i="4"/>
  <c r="B243" i="4"/>
  <c r="J243" i="4" s="1"/>
  <c r="D242" i="4"/>
  <c r="C242" i="4"/>
  <c r="B242" i="4"/>
  <c r="E241" i="4"/>
  <c r="M241" i="4" s="1"/>
  <c r="D241" i="4"/>
  <c r="C241" i="4"/>
  <c r="B241" i="4"/>
  <c r="K240" i="4"/>
  <c r="D240" i="4"/>
  <c r="C240" i="4"/>
  <c r="B240" i="4"/>
  <c r="J240" i="4" s="1"/>
  <c r="D239" i="4"/>
  <c r="E239" i="4" s="1"/>
  <c r="C239" i="4"/>
  <c r="B239" i="4"/>
  <c r="J239" i="4" s="1"/>
  <c r="D238" i="4"/>
  <c r="C238" i="4"/>
  <c r="E238" i="4" s="1"/>
  <c r="M238" i="4" s="1"/>
  <c r="B238" i="4"/>
  <c r="K238" i="4" s="1"/>
  <c r="D237" i="4"/>
  <c r="E237" i="4" s="1"/>
  <c r="C237" i="4"/>
  <c r="B237" i="4"/>
  <c r="J237" i="4" s="1"/>
  <c r="D236" i="4"/>
  <c r="C236" i="4"/>
  <c r="B236" i="4"/>
  <c r="J236" i="4" s="1"/>
  <c r="D235" i="4"/>
  <c r="C235" i="4"/>
  <c r="B235" i="4"/>
  <c r="J235" i="4" s="1"/>
  <c r="D234" i="4"/>
  <c r="E234" i="4" s="1"/>
  <c r="M234" i="4" s="1"/>
  <c r="C234" i="4"/>
  <c r="B234" i="4"/>
  <c r="K234" i="4" s="1"/>
  <c r="D233" i="4"/>
  <c r="E233" i="4" s="1"/>
  <c r="M233" i="4" s="1"/>
  <c r="C233" i="4"/>
  <c r="B233" i="4"/>
  <c r="J233" i="4" s="1"/>
  <c r="D232" i="4"/>
  <c r="C232" i="4"/>
  <c r="B232" i="4"/>
  <c r="J232" i="4" s="1"/>
  <c r="D231" i="4"/>
  <c r="C231" i="4"/>
  <c r="B231" i="4"/>
  <c r="D230" i="4"/>
  <c r="E230" i="4" s="1"/>
  <c r="C230" i="4"/>
  <c r="B230" i="4"/>
  <c r="D229" i="4"/>
  <c r="C229" i="4"/>
  <c r="B229" i="4"/>
  <c r="D228" i="4"/>
  <c r="C228" i="4"/>
  <c r="B228" i="4"/>
  <c r="J228" i="4" s="1"/>
  <c r="D227" i="4"/>
  <c r="E227" i="4" s="1"/>
  <c r="C227" i="4"/>
  <c r="B227" i="4"/>
  <c r="J227" i="4" s="1"/>
  <c r="D226" i="4"/>
  <c r="C226" i="4"/>
  <c r="E226" i="4" s="1"/>
  <c r="M226" i="4" s="1"/>
  <c r="B226" i="4"/>
  <c r="K226" i="4" s="1"/>
  <c r="D225" i="4"/>
  <c r="E225" i="4" s="1"/>
  <c r="C225" i="4"/>
  <c r="B225" i="4"/>
  <c r="J225" i="4" s="1"/>
  <c r="D224" i="4"/>
  <c r="C224" i="4"/>
  <c r="B224" i="4"/>
  <c r="J224" i="4" s="1"/>
  <c r="K223" i="4"/>
  <c r="D223" i="4"/>
  <c r="C223" i="4"/>
  <c r="B223" i="4"/>
  <c r="J223" i="4" s="1"/>
  <c r="E222" i="4"/>
  <c r="M222" i="4" s="1"/>
  <c r="D222" i="4"/>
  <c r="C222" i="4"/>
  <c r="B222" i="4"/>
  <c r="K222" i="4" s="1"/>
  <c r="D221" i="4"/>
  <c r="C221" i="4"/>
  <c r="B221" i="4"/>
  <c r="D220" i="4"/>
  <c r="C220" i="4"/>
  <c r="B220" i="4"/>
  <c r="J220" i="4" s="1"/>
  <c r="D219" i="4"/>
  <c r="E219" i="4" s="1"/>
  <c r="C219" i="4"/>
  <c r="B219" i="4"/>
  <c r="D218" i="4"/>
  <c r="E218" i="4" s="1"/>
  <c r="C218" i="4"/>
  <c r="B218" i="4"/>
  <c r="D217" i="4"/>
  <c r="E217" i="4" s="1"/>
  <c r="C217" i="4"/>
  <c r="B217" i="4"/>
  <c r="D216" i="4"/>
  <c r="C216" i="4"/>
  <c r="B216" i="4"/>
  <c r="D215" i="4"/>
  <c r="C215" i="4"/>
  <c r="B215" i="4"/>
  <c r="D214" i="4"/>
  <c r="C214" i="4"/>
  <c r="B214" i="4"/>
  <c r="D213" i="4"/>
  <c r="E213" i="4" s="1"/>
  <c r="C213" i="4"/>
  <c r="B213" i="4"/>
  <c r="D212" i="4"/>
  <c r="C212" i="4"/>
  <c r="B212" i="4"/>
  <c r="D211" i="4"/>
  <c r="E211" i="4" s="1"/>
  <c r="C211" i="4"/>
  <c r="B211" i="4"/>
  <c r="D210" i="4"/>
  <c r="E210" i="4" s="1"/>
  <c r="C210" i="4"/>
  <c r="B210" i="4"/>
  <c r="D209" i="4"/>
  <c r="E209" i="4" s="1"/>
  <c r="C209" i="4"/>
  <c r="B209" i="4"/>
  <c r="D208" i="4"/>
  <c r="C208" i="4"/>
  <c r="B208" i="4"/>
  <c r="D207" i="4"/>
  <c r="C207" i="4"/>
  <c r="B207" i="4"/>
  <c r="D206" i="4"/>
  <c r="C206" i="4"/>
  <c r="B206" i="4"/>
  <c r="D205" i="4"/>
  <c r="E205" i="4" s="1"/>
  <c r="C205" i="4"/>
  <c r="B205" i="4"/>
  <c r="D204" i="4"/>
  <c r="C204" i="4"/>
  <c r="B204" i="4"/>
  <c r="D203" i="4"/>
  <c r="E203" i="4" s="1"/>
  <c r="C203" i="4"/>
  <c r="B203" i="4"/>
  <c r="D202" i="4"/>
  <c r="E202" i="4" s="1"/>
  <c r="C202" i="4"/>
  <c r="B202" i="4"/>
  <c r="D201" i="4"/>
  <c r="E201" i="4" s="1"/>
  <c r="C201" i="4"/>
  <c r="B201" i="4"/>
  <c r="D200" i="4"/>
  <c r="C200" i="4"/>
  <c r="B200" i="4"/>
  <c r="D199" i="4"/>
  <c r="E199" i="4" s="1"/>
  <c r="C199" i="4"/>
  <c r="B199" i="4"/>
  <c r="D198" i="4"/>
  <c r="C198" i="4"/>
  <c r="B198" i="4"/>
  <c r="D197" i="4"/>
  <c r="E197" i="4" s="1"/>
  <c r="C197" i="4"/>
  <c r="B197" i="4"/>
  <c r="D196" i="4"/>
  <c r="C196" i="4"/>
  <c r="B196" i="4"/>
  <c r="D195" i="4"/>
  <c r="E195" i="4" s="1"/>
  <c r="C195" i="4"/>
  <c r="B195" i="4"/>
  <c r="D194" i="4"/>
  <c r="E194" i="4" s="1"/>
  <c r="C194" i="4"/>
  <c r="B194" i="4"/>
  <c r="D193" i="4"/>
  <c r="E193" i="4" s="1"/>
  <c r="C193" i="4"/>
  <c r="B193" i="4"/>
  <c r="D192" i="4"/>
  <c r="C192" i="4"/>
  <c r="B192" i="4"/>
  <c r="J192" i="4" s="1"/>
  <c r="D191" i="4"/>
  <c r="C191" i="4"/>
  <c r="B191" i="4"/>
  <c r="J191" i="4" s="1"/>
  <c r="D190" i="4"/>
  <c r="C190" i="4"/>
  <c r="E190" i="4" s="1"/>
  <c r="B190" i="4"/>
  <c r="D189" i="4"/>
  <c r="C189" i="4"/>
  <c r="B189" i="4"/>
  <c r="D188" i="4"/>
  <c r="C188" i="4"/>
  <c r="B188" i="4"/>
  <c r="D187" i="4"/>
  <c r="E187" i="4" s="1"/>
  <c r="C187" i="4"/>
  <c r="B187" i="4"/>
  <c r="D186" i="4"/>
  <c r="E186" i="4" s="1"/>
  <c r="C186" i="4"/>
  <c r="B186" i="4"/>
  <c r="E185" i="4"/>
  <c r="M185" i="4" s="1"/>
  <c r="D185" i="4"/>
  <c r="C185" i="4"/>
  <c r="B185" i="4"/>
  <c r="O184" i="4"/>
  <c r="D184" i="4"/>
  <c r="E184" i="4" s="1"/>
  <c r="C184" i="4"/>
  <c r="B184" i="4"/>
  <c r="D183" i="4"/>
  <c r="E183" i="4" s="1"/>
  <c r="C183" i="4"/>
  <c r="B183" i="4"/>
  <c r="D182" i="4"/>
  <c r="E182" i="4" s="1"/>
  <c r="M182" i="4" s="1"/>
  <c r="C182" i="4"/>
  <c r="B182" i="4"/>
  <c r="E181" i="4"/>
  <c r="M181" i="4" s="1"/>
  <c r="D181" i="4"/>
  <c r="C181" i="4"/>
  <c r="B181" i="4"/>
  <c r="J181" i="4" s="1"/>
  <c r="O180" i="4"/>
  <c r="D180" i="4"/>
  <c r="E180" i="4" s="1"/>
  <c r="C180" i="4"/>
  <c r="B180" i="4"/>
  <c r="J180" i="4" s="1"/>
  <c r="D179" i="4"/>
  <c r="E179" i="4" s="1"/>
  <c r="C179" i="4"/>
  <c r="B179" i="4"/>
  <c r="J179" i="4" s="1"/>
  <c r="D178" i="4"/>
  <c r="E178" i="4" s="1"/>
  <c r="M178" i="4" s="1"/>
  <c r="C178" i="4"/>
  <c r="B178" i="4"/>
  <c r="K178" i="4" s="1"/>
  <c r="E177" i="4"/>
  <c r="M177" i="4" s="1"/>
  <c r="D177" i="4"/>
  <c r="C177" i="4"/>
  <c r="B177" i="4"/>
  <c r="O176" i="4"/>
  <c r="D176" i="4"/>
  <c r="E176" i="4" s="1"/>
  <c r="C176" i="4"/>
  <c r="B176" i="4"/>
  <c r="J176" i="4" s="1"/>
  <c r="D175" i="4"/>
  <c r="E175" i="4" s="1"/>
  <c r="C175" i="4"/>
  <c r="B175" i="4"/>
  <c r="J175" i="4" s="1"/>
  <c r="D174" i="4"/>
  <c r="E174" i="4" s="1"/>
  <c r="M174" i="4" s="1"/>
  <c r="C174" i="4"/>
  <c r="B174" i="4"/>
  <c r="K174" i="4" s="1"/>
  <c r="E173" i="4"/>
  <c r="M173" i="4" s="1"/>
  <c r="D173" i="4"/>
  <c r="C173" i="4"/>
  <c r="B173" i="4"/>
  <c r="D172" i="4"/>
  <c r="E172" i="4" s="1"/>
  <c r="O172" i="4" s="1"/>
  <c r="C172" i="4"/>
  <c r="B172" i="4"/>
  <c r="D171" i="4"/>
  <c r="E171" i="4" s="1"/>
  <c r="C171" i="4"/>
  <c r="B171" i="4"/>
  <c r="D170" i="4"/>
  <c r="E170" i="4" s="1"/>
  <c r="C170" i="4"/>
  <c r="B170" i="4"/>
  <c r="D169" i="4"/>
  <c r="E169" i="4" s="1"/>
  <c r="M169" i="4" s="1"/>
  <c r="C169" i="4"/>
  <c r="B169" i="4"/>
  <c r="D168" i="4"/>
  <c r="E168" i="4" s="1"/>
  <c r="O168" i="4" s="1"/>
  <c r="C168" i="4"/>
  <c r="B168" i="4"/>
  <c r="J168" i="4" s="1"/>
  <c r="D167" i="4"/>
  <c r="E167" i="4" s="1"/>
  <c r="C167" i="4"/>
  <c r="B167" i="4"/>
  <c r="J167" i="4" s="1"/>
  <c r="D166" i="4"/>
  <c r="E166" i="4" s="1"/>
  <c r="C166" i="4"/>
  <c r="B166" i="4"/>
  <c r="D165" i="4"/>
  <c r="E165" i="4" s="1"/>
  <c r="C165" i="4"/>
  <c r="B165" i="4"/>
  <c r="D164" i="4"/>
  <c r="E164" i="4" s="1"/>
  <c r="O164" i="4" s="1"/>
  <c r="C164" i="4"/>
  <c r="B164" i="4"/>
  <c r="D163" i="4"/>
  <c r="E163" i="4" s="1"/>
  <c r="C163" i="4"/>
  <c r="B163" i="4"/>
  <c r="D162" i="4"/>
  <c r="E162" i="4" s="1"/>
  <c r="M162" i="4" s="1"/>
  <c r="C162" i="4"/>
  <c r="B162" i="4"/>
  <c r="D161" i="4"/>
  <c r="C161" i="4"/>
  <c r="B161" i="4"/>
  <c r="D160" i="4"/>
  <c r="C160" i="4"/>
  <c r="B160" i="4"/>
  <c r="D159" i="4"/>
  <c r="C159" i="4"/>
  <c r="B159" i="4"/>
  <c r="E158" i="4"/>
  <c r="D158" i="4"/>
  <c r="C158" i="4"/>
  <c r="B158" i="4"/>
  <c r="E157" i="4"/>
  <c r="D157" i="4"/>
  <c r="C157" i="4"/>
  <c r="B157" i="4"/>
  <c r="D156" i="4"/>
  <c r="C156" i="4"/>
  <c r="B156" i="4"/>
  <c r="D155" i="4"/>
  <c r="C155" i="4"/>
  <c r="B155" i="4"/>
  <c r="D154" i="4"/>
  <c r="E154" i="4" s="1"/>
  <c r="C154" i="4"/>
  <c r="B154" i="4"/>
  <c r="D153" i="4"/>
  <c r="C153" i="4"/>
  <c r="B153" i="4"/>
  <c r="K152" i="4"/>
  <c r="D152" i="4"/>
  <c r="C152" i="4"/>
  <c r="B152" i="4"/>
  <c r="J152" i="4" s="1"/>
  <c r="K151" i="4"/>
  <c r="D151" i="4"/>
  <c r="C151" i="4"/>
  <c r="B151" i="4"/>
  <c r="J151" i="4" s="1"/>
  <c r="D150" i="4"/>
  <c r="C150" i="4"/>
  <c r="B150" i="4"/>
  <c r="K150" i="4" s="1"/>
  <c r="D149" i="4"/>
  <c r="C149" i="4"/>
  <c r="B149" i="4"/>
  <c r="J149" i="4" s="1"/>
  <c r="D148" i="4"/>
  <c r="C148" i="4"/>
  <c r="B148" i="4"/>
  <c r="J148" i="4" s="1"/>
  <c r="D147" i="4"/>
  <c r="C147" i="4"/>
  <c r="B147" i="4"/>
  <c r="D146" i="4"/>
  <c r="C146" i="4"/>
  <c r="B146" i="4"/>
  <c r="D145" i="4"/>
  <c r="C145" i="4"/>
  <c r="B145" i="4"/>
  <c r="D144" i="4"/>
  <c r="C144" i="4"/>
  <c r="B144" i="4"/>
  <c r="D143" i="4"/>
  <c r="E143" i="4" s="1"/>
  <c r="C143" i="4"/>
  <c r="B143" i="4"/>
  <c r="D142" i="4"/>
  <c r="E142" i="4" s="1"/>
  <c r="C142" i="4"/>
  <c r="B142" i="4"/>
  <c r="D141" i="4"/>
  <c r="C141" i="4"/>
  <c r="B141" i="4"/>
  <c r="D140" i="4"/>
  <c r="C140" i="4"/>
  <c r="B140" i="4"/>
  <c r="D139" i="4"/>
  <c r="C139" i="4"/>
  <c r="B139" i="4"/>
  <c r="D138" i="4"/>
  <c r="C138" i="4"/>
  <c r="B138" i="4"/>
  <c r="K138" i="4" s="1"/>
  <c r="D137" i="4"/>
  <c r="C137" i="4"/>
  <c r="E137" i="4" s="1"/>
  <c r="B137" i="4"/>
  <c r="J137" i="4" s="1"/>
  <c r="D136" i="4"/>
  <c r="C136" i="4"/>
  <c r="B136" i="4"/>
  <c r="L136" i="4" s="1"/>
  <c r="D135" i="4"/>
  <c r="E135" i="4" s="1"/>
  <c r="C135" i="4"/>
  <c r="B135" i="4"/>
  <c r="J135" i="4" s="1"/>
  <c r="D134" i="4"/>
  <c r="E134" i="4" s="1"/>
  <c r="C134" i="4"/>
  <c r="B134" i="4"/>
  <c r="K134" i="4" s="1"/>
  <c r="D133" i="4"/>
  <c r="C133" i="4"/>
  <c r="B133" i="4"/>
  <c r="J133" i="4" s="1"/>
  <c r="D132" i="4"/>
  <c r="C132" i="4"/>
  <c r="B132" i="4"/>
  <c r="D131" i="4"/>
  <c r="C131" i="4"/>
  <c r="B131" i="4"/>
  <c r="D130" i="4"/>
  <c r="E130" i="4" s="1"/>
  <c r="C130" i="4"/>
  <c r="B130" i="4"/>
  <c r="D129" i="4"/>
  <c r="E129" i="4" s="1"/>
  <c r="C129" i="4"/>
  <c r="B129" i="4"/>
  <c r="D128" i="4"/>
  <c r="C128" i="4"/>
  <c r="B128" i="4"/>
  <c r="D127" i="4"/>
  <c r="C127" i="4"/>
  <c r="B127" i="4"/>
  <c r="D126" i="4"/>
  <c r="C126" i="4"/>
  <c r="B126" i="4"/>
  <c r="D125" i="4"/>
  <c r="E125" i="4" s="1"/>
  <c r="C125" i="4"/>
  <c r="B125" i="4"/>
  <c r="D124" i="4"/>
  <c r="C124" i="4"/>
  <c r="B124" i="4"/>
  <c r="D123" i="4"/>
  <c r="E123" i="4" s="1"/>
  <c r="C123" i="4"/>
  <c r="B123" i="4"/>
  <c r="D122" i="4"/>
  <c r="C122" i="4"/>
  <c r="B122" i="4"/>
  <c r="D121" i="4"/>
  <c r="E121" i="4" s="1"/>
  <c r="C121" i="4"/>
  <c r="B121" i="4"/>
  <c r="D120" i="4"/>
  <c r="C120" i="4"/>
  <c r="B120" i="4"/>
  <c r="D119" i="4"/>
  <c r="E119" i="4" s="1"/>
  <c r="C119" i="4"/>
  <c r="B119" i="4"/>
  <c r="D118" i="4"/>
  <c r="C118" i="4"/>
  <c r="B118" i="4"/>
  <c r="D117" i="4"/>
  <c r="E117" i="4" s="1"/>
  <c r="C117" i="4"/>
  <c r="B117" i="4"/>
  <c r="D116" i="4"/>
  <c r="C116" i="4"/>
  <c r="B116" i="4"/>
  <c r="L116" i="4" s="1"/>
  <c r="D115" i="4"/>
  <c r="C115" i="4"/>
  <c r="B115" i="4"/>
  <c r="J115" i="4" s="1"/>
  <c r="D114" i="4"/>
  <c r="C114" i="4"/>
  <c r="B114" i="4"/>
  <c r="K114" i="4" s="1"/>
  <c r="D113" i="4"/>
  <c r="C113" i="4"/>
  <c r="B113" i="4"/>
  <c r="J112" i="4"/>
  <c r="D112" i="4"/>
  <c r="C112" i="4"/>
  <c r="B112" i="4"/>
  <c r="L112" i="4" s="1"/>
  <c r="K111" i="4"/>
  <c r="D111" i="4"/>
  <c r="C111" i="4"/>
  <c r="B111" i="4"/>
  <c r="J111" i="4" s="1"/>
  <c r="D110" i="4"/>
  <c r="E110" i="4" s="1"/>
  <c r="C110" i="4"/>
  <c r="B110" i="4"/>
  <c r="K110" i="4" s="1"/>
  <c r="D109" i="4"/>
  <c r="E109" i="4" s="1"/>
  <c r="C109" i="4"/>
  <c r="B109" i="4"/>
  <c r="J109" i="4" s="1"/>
  <c r="D108" i="4"/>
  <c r="C108" i="4"/>
  <c r="B108" i="4"/>
  <c r="L108" i="4" s="1"/>
  <c r="D107" i="4"/>
  <c r="C107" i="4"/>
  <c r="B107" i="4"/>
  <c r="D106" i="4"/>
  <c r="E106" i="4" s="1"/>
  <c r="C106" i="4"/>
  <c r="B106" i="4"/>
  <c r="K106" i="4" s="1"/>
  <c r="D105" i="4"/>
  <c r="C105" i="4"/>
  <c r="B105" i="4"/>
  <c r="J105" i="4" s="1"/>
  <c r="D104" i="4"/>
  <c r="C104" i="4"/>
  <c r="B104" i="4"/>
  <c r="L104" i="4" s="1"/>
  <c r="D103" i="4"/>
  <c r="C103" i="4"/>
  <c r="B103" i="4"/>
  <c r="J103" i="4" s="1"/>
  <c r="D102" i="4"/>
  <c r="C102" i="4"/>
  <c r="B102" i="4"/>
  <c r="D101" i="4"/>
  <c r="E101" i="4" s="1"/>
  <c r="C101" i="4"/>
  <c r="B101" i="4"/>
  <c r="D100" i="4"/>
  <c r="C100" i="4"/>
  <c r="B100" i="4"/>
  <c r="D99" i="4"/>
  <c r="C99" i="4"/>
  <c r="B99" i="4"/>
  <c r="D98" i="4"/>
  <c r="C98" i="4"/>
  <c r="B98" i="4"/>
  <c r="E97" i="4"/>
  <c r="D97" i="4"/>
  <c r="C97" i="4"/>
  <c r="B97" i="4"/>
  <c r="D96" i="4"/>
  <c r="C96" i="4"/>
  <c r="B96" i="4"/>
  <c r="D95" i="4"/>
  <c r="C95" i="4"/>
  <c r="B95" i="4"/>
  <c r="D94" i="4"/>
  <c r="C94" i="4"/>
  <c r="B94" i="4"/>
  <c r="D93" i="4"/>
  <c r="C93" i="4"/>
  <c r="B93" i="4"/>
  <c r="D92" i="4"/>
  <c r="C92" i="4"/>
  <c r="B92" i="4"/>
  <c r="D91" i="4"/>
  <c r="E91" i="4" s="1"/>
  <c r="C91" i="4"/>
  <c r="B91" i="4"/>
  <c r="D90" i="4"/>
  <c r="C90" i="4"/>
  <c r="B90" i="4"/>
  <c r="D89" i="4"/>
  <c r="E89" i="4" s="1"/>
  <c r="C89" i="4"/>
  <c r="B89" i="4"/>
  <c r="D88" i="4"/>
  <c r="C88" i="4"/>
  <c r="B88" i="4"/>
  <c r="D87" i="4"/>
  <c r="E87" i="4" s="1"/>
  <c r="C87" i="4"/>
  <c r="B87" i="4"/>
  <c r="D86" i="4"/>
  <c r="C86" i="4"/>
  <c r="B86" i="4"/>
  <c r="D85" i="4"/>
  <c r="E85" i="4" s="1"/>
  <c r="C85" i="4"/>
  <c r="B85" i="4"/>
  <c r="D84" i="4"/>
  <c r="C84" i="4"/>
  <c r="B84" i="4"/>
  <c r="D83" i="4"/>
  <c r="C83" i="4"/>
  <c r="B83" i="4"/>
  <c r="D82" i="4"/>
  <c r="C82" i="4"/>
  <c r="B82" i="4"/>
  <c r="D81" i="4"/>
  <c r="E81" i="4" s="1"/>
  <c r="C81" i="4"/>
  <c r="B81" i="4"/>
  <c r="D80" i="4"/>
  <c r="C80" i="4"/>
  <c r="B80" i="4"/>
  <c r="D79" i="4"/>
  <c r="E79" i="4" s="1"/>
  <c r="C79" i="4"/>
  <c r="B79" i="4"/>
  <c r="D78" i="4"/>
  <c r="C78" i="4"/>
  <c r="B78" i="4"/>
  <c r="D77" i="4"/>
  <c r="C77" i="4"/>
  <c r="B77" i="4"/>
  <c r="D76" i="4"/>
  <c r="C76" i="4"/>
  <c r="B76" i="4"/>
  <c r="D75" i="4"/>
  <c r="C75" i="4"/>
  <c r="B75" i="4"/>
  <c r="D74" i="4"/>
  <c r="C74" i="4"/>
  <c r="B74" i="4"/>
  <c r="D73" i="4"/>
  <c r="C73" i="4"/>
  <c r="B73" i="4"/>
  <c r="J73" i="4" s="1"/>
  <c r="D72" i="4"/>
  <c r="C72" i="4"/>
  <c r="B72" i="4"/>
  <c r="L72" i="4" s="1"/>
  <c r="D71" i="4"/>
  <c r="E71" i="4" s="1"/>
  <c r="C71" i="4"/>
  <c r="B71" i="4"/>
  <c r="J71" i="4" s="1"/>
  <c r="D70" i="4"/>
  <c r="C70" i="4"/>
  <c r="B70" i="4"/>
  <c r="D69" i="4"/>
  <c r="E69" i="4" s="1"/>
  <c r="C69" i="4"/>
  <c r="B69" i="4"/>
  <c r="D68" i="4"/>
  <c r="C68" i="4"/>
  <c r="B68" i="4"/>
  <c r="K67" i="4"/>
  <c r="D67" i="4"/>
  <c r="C67" i="4"/>
  <c r="B67" i="4"/>
  <c r="J67" i="4" s="1"/>
  <c r="D66" i="4"/>
  <c r="E66" i="4" s="1"/>
  <c r="C66" i="4"/>
  <c r="B66" i="4"/>
  <c r="K66" i="4" s="1"/>
  <c r="D65" i="4"/>
  <c r="E65" i="4" s="1"/>
  <c r="O65" i="4" s="1"/>
  <c r="C65" i="4"/>
  <c r="B65" i="4"/>
  <c r="J65" i="4" s="1"/>
  <c r="D64" i="4"/>
  <c r="C64" i="4"/>
  <c r="B64" i="4"/>
  <c r="D63" i="4"/>
  <c r="C63" i="4"/>
  <c r="B63" i="4"/>
  <c r="D62" i="4"/>
  <c r="E62" i="4" s="1"/>
  <c r="C62" i="4"/>
  <c r="B62" i="4"/>
  <c r="D61" i="4"/>
  <c r="C61" i="4"/>
  <c r="B61" i="4"/>
  <c r="D60" i="4"/>
  <c r="C60" i="4"/>
  <c r="B60" i="4"/>
  <c r="D59" i="4"/>
  <c r="E59" i="4" s="1"/>
  <c r="C59" i="4"/>
  <c r="B59" i="4"/>
  <c r="E58" i="4"/>
  <c r="D58" i="4"/>
  <c r="C58" i="4"/>
  <c r="B58" i="4"/>
  <c r="E57" i="4"/>
  <c r="D57" i="4"/>
  <c r="C57" i="4"/>
  <c r="B57" i="4"/>
  <c r="D56" i="4"/>
  <c r="C56" i="4"/>
  <c r="B56" i="4"/>
  <c r="D55" i="4"/>
  <c r="C55" i="4"/>
  <c r="B55" i="4"/>
  <c r="D54" i="4"/>
  <c r="C54" i="4"/>
  <c r="B54" i="4"/>
  <c r="D53" i="4"/>
  <c r="C53" i="4"/>
  <c r="B53" i="4"/>
  <c r="J53" i="4" s="1"/>
  <c r="J52" i="4"/>
  <c r="D52" i="4"/>
  <c r="C52" i="4"/>
  <c r="B52" i="4"/>
  <c r="L52" i="4" s="1"/>
  <c r="K51" i="4"/>
  <c r="D51" i="4"/>
  <c r="E51" i="4" s="1"/>
  <c r="C51" i="4"/>
  <c r="B51" i="4"/>
  <c r="J51" i="4" s="1"/>
  <c r="E50" i="4"/>
  <c r="D50" i="4"/>
  <c r="C50" i="4"/>
  <c r="B50" i="4"/>
  <c r="E49" i="4"/>
  <c r="O49" i="4" s="1"/>
  <c r="D49" i="4"/>
  <c r="C49" i="4"/>
  <c r="B49" i="4"/>
  <c r="D48" i="4"/>
  <c r="C48" i="4"/>
  <c r="B48" i="4"/>
  <c r="D47" i="4"/>
  <c r="C47" i="4"/>
  <c r="B47" i="4"/>
  <c r="D46" i="4"/>
  <c r="C46" i="4"/>
  <c r="B46" i="4"/>
  <c r="D45" i="4"/>
  <c r="E45" i="4" s="1"/>
  <c r="O45" i="4" s="1"/>
  <c r="C45" i="4"/>
  <c r="B45" i="4"/>
  <c r="J45" i="4" s="1"/>
  <c r="J44" i="4"/>
  <c r="D44" i="4"/>
  <c r="C44" i="4"/>
  <c r="B44" i="4"/>
  <c r="L44" i="4" s="1"/>
  <c r="K43" i="4"/>
  <c r="D43" i="4"/>
  <c r="E43" i="4" s="1"/>
  <c r="C43" i="4"/>
  <c r="B43" i="4"/>
  <c r="J43" i="4" s="1"/>
  <c r="E42" i="4"/>
  <c r="D42" i="4"/>
  <c r="C42" i="4"/>
  <c r="B42" i="4"/>
  <c r="J41" i="4"/>
  <c r="D41" i="4"/>
  <c r="C41" i="4"/>
  <c r="B41" i="4"/>
  <c r="D40" i="4"/>
  <c r="C40" i="4"/>
  <c r="B40" i="4"/>
  <c r="D39" i="4"/>
  <c r="C39" i="4"/>
  <c r="B39" i="4"/>
  <c r="J39" i="4" s="1"/>
  <c r="D38" i="4"/>
  <c r="C38" i="4"/>
  <c r="B38" i="4"/>
  <c r="K38" i="4" s="1"/>
  <c r="D37" i="4"/>
  <c r="C37" i="4"/>
  <c r="E37" i="4" s="1"/>
  <c r="O37" i="4" s="1"/>
  <c r="B37" i="4"/>
  <c r="J37" i="4" s="1"/>
  <c r="D36" i="4"/>
  <c r="C36" i="4"/>
  <c r="B36" i="4"/>
  <c r="L36" i="4" s="1"/>
  <c r="D35" i="4"/>
  <c r="E35" i="4" s="1"/>
  <c r="C35" i="4"/>
  <c r="B35" i="4"/>
  <c r="D34" i="4"/>
  <c r="E34" i="4" s="1"/>
  <c r="C34" i="4"/>
  <c r="B34" i="4"/>
  <c r="K34" i="4" s="1"/>
  <c r="D33" i="4"/>
  <c r="E33" i="4" s="1"/>
  <c r="O33" i="4" s="1"/>
  <c r="C33" i="4"/>
  <c r="B33" i="4"/>
  <c r="J33" i="4" s="1"/>
  <c r="D32" i="4"/>
  <c r="C32" i="4"/>
  <c r="B32" i="4"/>
  <c r="L32" i="4" s="1"/>
  <c r="D31" i="4"/>
  <c r="C31" i="4"/>
  <c r="B31" i="4"/>
  <c r="L31" i="4" s="1"/>
  <c r="D30" i="4"/>
  <c r="E30" i="4" s="1"/>
  <c r="C30" i="4"/>
  <c r="B30" i="4"/>
  <c r="K30" i="4" s="1"/>
  <c r="E29" i="4"/>
  <c r="O29" i="4" s="1"/>
  <c r="D29" i="4"/>
  <c r="C29" i="4"/>
  <c r="B29" i="4"/>
  <c r="J29" i="4" s="1"/>
  <c r="D28" i="4"/>
  <c r="C28" i="4"/>
  <c r="B28" i="4"/>
  <c r="D27" i="4"/>
  <c r="C27" i="4"/>
  <c r="B27" i="4"/>
  <c r="D26" i="4"/>
  <c r="C26" i="4"/>
  <c r="B26" i="4"/>
  <c r="K26" i="4" s="1"/>
  <c r="D25" i="4"/>
  <c r="E25" i="4" s="1"/>
  <c r="O25" i="4" s="1"/>
  <c r="C25" i="4"/>
  <c r="B25" i="4"/>
  <c r="J25" i="4" s="1"/>
  <c r="D24" i="4"/>
  <c r="C24" i="4"/>
  <c r="B24" i="4"/>
  <c r="L24" i="4" s="1"/>
  <c r="D23" i="4"/>
  <c r="C23" i="4"/>
  <c r="B23" i="4"/>
  <c r="J23" i="4" s="1"/>
  <c r="D22" i="4"/>
  <c r="E22" i="4" s="1"/>
  <c r="C22" i="4"/>
  <c r="B22" i="4"/>
  <c r="D21" i="4"/>
  <c r="C21" i="4"/>
  <c r="B21" i="4"/>
  <c r="J21" i="4" s="1"/>
  <c r="D20" i="4"/>
  <c r="C20" i="4"/>
  <c r="B20" i="4"/>
  <c r="L20" i="4" s="1"/>
  <c r="D19" i="4"/>
  <c r="C19" i="4"/>
  <c r="B19" i="4"/>
  <c r="J19" i="4" s="1"/>
  <c r="D18" i="4"/>
  <c r="C18" i="4"/>
  <c r="B18" i="4"/>
  <c r="D17" i="4"/>
  <c r="E17" i="4" s="1"/>
  <c r="O17" i="4" s="1"/>
  <c r="C17" i="4"/>
  <c r="B17" i="4"/>
  <c r="J16" i="4"/>
  <c r="D16" i="4"/>
  <c r="C16" i="4"/>
  <c r="B16" i="4"/>
  <c r="L16" i="4" s="1"/>
  <c r="K15" i="4"/>
  <c r="D15" i="4"/>
  <c r="C15" i="4"/>
  <c r="B15" i="4"/>
  <c r="J15" i="4" s="1"/>
  <c r="D14" i="4"/>
  <c r="C14" i="4"/>
  <c r="B14" i="4"/>
  <c r="K14" i="4" s="1"/>
  <c r="D13" i="4"/>
  <c r="C13" i="4"/>
  <c r="B13" i="4"/>
  <c r="D12" i="4"/>
  <c r="C12" i="4"/>
  <c r="B12" i="4"/>
  <c r="D11" i="4"/>
  <c r="C11" i="4"/>
  <c r="B11" i="4"/>
  <c r="J11" i="4" s="1"/>
  <c r="D10" i="4"/>
  <c r="C10" i="4"/>
  <c r="B10" i="4"/>
  <c r="K10" i="4" s="1"/>
  <c r="D9" i="4"/>
  <c r="C9" i="4"/>
  <c r="B9" i="4"/>
  <c r="J9" i="4" s="1"/>
  <c r="D8" i="4"/>
  <c r="C8" i="4"/>
  <c r="B8" i="4"/>
  <c r="L8" i="4" s="1"/>
  <c r="D7" i="4"/>
  <c r="C7" i="4"/>
  <c r="B7" i="4"/>
  <c r="J7" i="4" s="1"/>
  <c r="D6" i="4"/>
  <c r="E6" i="4" s="1"/>
  <c r="C6" i="4"/>
  <c r="B6" i="4"/>
  <c r="D5" i="4"/>
  <c r="E5" i="4" s="1"/>
  <c r="C5" i="4"/>
  <c r="B5" i="4"/>
  <c r="D4" i="4"/>
  <c r="C4" i="4"/>
  <c r="B4" i="4"/>
  <c r="D3" i="4"/>
  <c r="C3" i="4"/>
  <c r="B3" i="4"/>
  <c r="D2" i="4"/>
  <c r="C2" i="4"/>
  <c r="B2" i="4"/>
  <c r="P219" i="3"/>
  <c r="O219" i="3"/>
  <c r="F219" i="3"/>
  <c r="E219" i="3"/>
  <c r="P218" i="3"/>
  <c r="H218" i="3" s="1"/>
  <c r="O218" i="3"/>
  <c r="G218" i="3"/>
  <c r="F218" i="3"/>
  <c r="E218" i="3"/>
  <c r="J218" i="3" s="1"/>
  <c r="K218" i="3" s="1"/>
  <c r="P217" i="3"/>
  <c r="O217" i="3"/>
  <c r="F217" i="3"/>
  <c r="E217" i="3"/>
  <c r="G217" i="3" s="1"/>
  <c r="P216" i="3"/>
  <c r="H216" i="3" s="1"/>
  <c r="O216" i="3"/>
  <c r="G216" i="3"/>
  <c r="F216" i="3"/>
  <c r="E216" i="3"/>
  <c r="J216" i="3" s="1"/>
  <c r="K216" i="3" s="1"/>
  <c r="P215" i="3"/>
  <c r="O215" i="3"/>
  <c r="F215" i="3"/>
  <c r="E215" i="3"/>
  <c r="P214" i="3"/>
  <c r="H214" i="3" s="1"/>
  <c r="O214" i="3"/>
  <c r="G214" i="3"/>
  <c r="F214" i="3"/>
  <c r="E214" i="3"/>
  <c r="J214" i="3" s="1"/>
  <c r="K214" i="3" s="1"/>
  <c r="P213" i="3"/>
  <c r="O213" i="3"/>
  <c r="F213" i="3"/>
  <c r="E213" i="3"/>
  <c r="G213" i="3" s="1"/>
  <c r="P212" i="3"/>
  <c r="H212" i="3" s="1"/>
  <c r="O212" i="3"/>
  <c r="G212" i="3"/>
  <c r="F212" i="3"/>
  <c r="E212" i="3"/>
  <c r="J212" i="3" s="1"/>
  <c r="K212" i="3" s="1"/>
  <c r="P211" i="3"/>
  <c r="O211" i="3"/>
  <c r="F211" i="3"/>
  <c r="E211" i="3"/>
  <c r="P210" i="3"/>
  <c r="H210" i="3" s="1"/>
  <c r="O210" i="3"/>
  <c r="G210" i="3"/>
  <c r="F210" i="3"/>
  <c r="E210" i="3"/>
  <c r="J210" i="3" s="1"/>
  <c r="K210" i="3" s="1"/>
  <c r="P209" i="3"/>
  <c r="O209" i="3"/>
  <c r="F209" i="3"/>
  <c r="E209" i="3"/>
  <c r="G209" i="3" s="1"/>
  <c r="P208" i="3"/>
  <c r="H208" i="3" s="1"/>
  <c r="O208" i="3"/>
  <c r="G208" i="3"/>
  <c r="F208" i="3"/>
  <c r="E208" i="3"/>
  <c r="J208" i="3" s="1"/>
  <c r="K208" i="3" s="1"/>
  <c r="P207" i="3"/>
  <c r="O207" i="3"/>
  <c r="F207" i="3"/>
  <c r="E207" i="3"/>
  <c r="P206" i="3"/>
  <c r="H206" i="3" s="1"/>
  <c r="O206" i="3"/>
  <c r="G206" i="3"/>
  <c r="F206" i="3"/>
  <c r="E206" i="3"/>
  <c r="J206" i="3" s="1"/>
  <c r="K206" i="3" s="1"/>
  <c r="P205" i="3"/>
  <c r="O205" i="3"/>
  <c r="F205" i="3"/>
  <c r="E205" i="3"/>
  <c r="G205" i="3" s="1"/>
  <c r="P204" i="3"/>
  <c r="H204" i="3" s="1"/>
  <c r="O204" i="3"/>
  <c r="G204" i="3"/>
  <c r="F204" i="3"/>
  <c r="E204" i="3"/>
  <c r="J204" i="3" s="1"/>
  <c r="K204" i="3" s="1"/>
  <c r="P203" i="3"/>
  <c r="O203" i="3"/>
  <c r="F203" i="3"/>
  <c r="E203" i="3"/>
  <c r="P202" i="3"/>
  <c r="O202" i="3"/>
  <c r="H202" i="3"/>
  <c r="F202" i="3"/>
  <c r="G202" i="3" s="1"/>
  <c r="E202" i="3"/>
  <c r="Q201" i="3"/>
  <c r="P201" i="3"/>
  <c r="H201" i="3" s="1"/>
  <c r="O201" i="3"/>
  <c r="F201" i="3"/>
  <c r="E201" i="3"/>
  <c r="P200" i="3"/>
  <c r="O200" i="3"/>
  <c r="H200" i="3"/>
  <c r="F200" i="3"/>
  <c r="G200" i="3" s="1"/>
  <c r="E200" i="3"/>
  <c r="R199" i="3"/>
  <c r="P199" i="3"/>
  <c r="I199" i="3" s="1"/>
  <c r="O199" i="3"/>
  <c r="F199" i="3"/>
  <c r="E199" i="3"/>
  <c r="P198" i="3"/>
  <c r="O198" i="3"/>
  <c r="H198" i="3"/>
  <c r="F198" i="3"/>
  <c r="G198" i="3" s="1"/>
  <c r="E198" i="3"/>
  <c r="R197" i="3"/>
  <c r="P197" i="3"/>
  <c r="I197" i="3" s="1"/>
  <c r="O197" i="3"/>
  <c r="F197" i="3"/>
  <c r="E197" i="3"/>
  <c r="P196" i="3"/>
  <c r="O196" i="3"/>
  <c r="H196" i="3"/>
  <c r="F196" i="3"/>
  <c r="G196" i="3" s="1"/>
  <c r="E196" i="3"/>
  <c r="Q195" i="3"/>
  <c r="P195" i="3"/>
  <c r="H195" i="3" s="1"/>
  <c r="O195" i="3"/>
  <c r="F195" i="3"/>
  <c r="E195" i="3"/>
  <c r="P194" i="3"/>
  <c r="O194" i="3"/>
  <c r="H194" i="3"/>
  <c r="F194" i="3"/>
  <c r="G194" i="3" s="1"/>
  <c r="E194" i="3"/>
  <c r="R193" i="3"/>
  <c r="P193" i="3"/>
  <c r="O193" i="3"/>
  <c r="I193" i="3"/>
  <c r="F193" i="3"/>
  <c r="E193" i="3"/>
  <c r="G193" i="3" s="1"/>
  <c r="P192" i="3"/>
  <c r="O192" i="3"/>
  <c r="H192" i="3"/>
  <c r="F192" i="3"/>
  <c r="E192" i="3"/>
  <c r="P191" i="3"/>
  <c r="R191" i="3" s="1"/>
  <c r="O191" i="3"/>
  <c r="I191" i="3"/>
  <c r="F191" i="3"/>
  <c r="E191" i="3"/>
  <c r="P190" i="3"/>
  <c r="O190" i="3"/>
  <c r="H190" i="3"/>
  <c r="F190" i="3"/>
  <c r="E190" i="3"/>
  <c r="P189" i="3"/>
  <c r="R189" i="3" s="1"/>
  <c r="O189" i="3"/>
  <c r="J189" i="3"/>
  <c r="F189" i="3"/>
  <c r="E189" i="3"/>
  <c r="P188" i="3"/>
  <c r="H188" i="3" s="1"/>
  <c r="O188" i="3"/>
  <c r="F188" i="3"/>
  <c r="E188" i="3"/>
  <c r="P187" i="3"/>
  <c r="Q187" i="3" s="1"/>
  <c r="O187" i="3"/>
  <c r="H187" i="3"/>
  <c r="F187" i="3"/>
  <c r="E187" i="3"/>
  <c r="P186" i="3"/>
  <c r="H186" i="3" s="1"/>
  <c r="O186" i="3"/>
  <c r="F186" i="3"/>
  <c r="E186" i="3"/>
  <c r="P185" i="3"/>
  <c r="R185" i="3" s="1"/>
  <c r="O185" i="3"/>
  <c r="I185" i="3"/>
  <c r="F185" i="3"/>
  <c r="E185" i="3"/>
  <c r="G185" i="3" s="1"/>
  <c r="P184" i="3"/>
  <c r="H184" i="3" s="1"/>
  <c r="O184" i="3"/>
  <c r="F184" i="3"/>
  <c r="E184" i="3"/>
  <c r="P183" i="3"/>
  <c r="R183" i="3" s="1"/>
  <c r="O183" i="3"/>
  <c r="I183" i="3"/>
  <c r="F183" i="3"/>
  <c r="E183" i="3"/>
  <c r="P182" i="3"/>
  <c r="H182" i="3" s="1"/>
  <c r="O182" i="3"/>
  <c r="F182" i="3"/>
  <c r="E182" i="3"/>
  <c r="P181" i="3"/>
  <c r="R181" i="3" s="1"/>
  <c r="O181" i="3"/>
  <c r="I181" i="3"/>
  <c r="F181" i="3"/>
  <c r="E181" i="3"/>
  <c r="G181" i="3" s="1"/>
  <c r="P180" i="3"/>
  <c r="H180" i="3" s="1"/>
  <c r="O180" i="3"/>
  <c r="F180" i="3"/>
  <c r="E180" i="3"/>
  <c r="P179" i="3"/>
  <c r="R179" i="3" s="1"/>
  <c r="O179" i="3"/>
  <c r="I179" i="3"/>
  <c r="F179" i="3"/>
  <c r="E179" i="3"/>
  <c r="J179" i="3" s="1"/>
  <c r="P178" i="3"/>
  <c r="H178" i="3" s="1"/>
  <c r="O178" i="3"/>
  <c r="F178" i="3"/>
  <c r="E178" i="3"/>
  <c r="P177" i="3"/>
  <c r="Q177" i="3" s="1"/>
  <c r="O177" i="3"/>
  <c r="H177" i="3"/>
  <c r="F177" i="3"/>
  <c r="E177" i="3"/>
  <c r="P176" i="3"/>
  <c r="H176" i="3" s="1"/>
  <c r="O176" i="3"/>
  <c r="F176" i="3"/>
  <c r="E176" i="3"/>
  <c r="P175" i="3"/>
  <c r="Q175" i="3" s="1"/>
  <c r="O175" i="3"/>
  <c r="I175" i="3"/>
  <c r="F175" i="3"/>
  <c r="E175" i="3"/>
  <c r="P174" i="3"/>
  <c r="H174" i="3" s="1"/>
  <c r="O174" i="3"/>
  <c r="F174" i="3"/>
  <c r="G174" i="3" s="1"/>
  <c r="E174" i="3"/>
  <c r="Q173" i="3"/>
  <c r="P173" i="3"/>
  <c r="I173" i="3" s="1"/>
  <c r="O173" i="3"/>
  <c r="H173" i="3"/>
  <c r="F173" i="3"/>
  <c r="E173" i="3"/>
  <c r="P172" i="3"/>
  <c r="H172" i="3" s="1"/>
  <c r="O172" i="3"/>
  <c r="F172" i="3"/>
  <c r="G172" i="3" s="1"/>
  <c r="E172" i="3"/>
  <c r="R171" i="3"/>
  <c r="P171" i="3"/>
  <c r="I171" i="3" s="1"/>
  <c r="O171" i="3"/>
  <c r="F171" i="3"/>
  <c r="E171" i="3"/>
  <c r="P170" i="3"/>
  <c r="O170" i="3"/>
  <c r="F170" i="3"/>
  <c r="G170" i="3" s="1"/>
  <c r="E170" i="3"/>
  <c r="Q169" i="3"/>
  <c r="P169" i="3"/>
  <c r="I169" i="3" s="1"/>
  <c r="O169" i="3"/>
  <c r="H169" i="3"/>
  <c r="F169" i="3"/>
  <c r="E169" i="3"/>
  <c r="G169" i="3" s="1"/>
  <c r="P168" i="3"/>
  <c r="O168" i="3"/>
  <c r="H168" i="3"/>
  <c r="G168" i="3"/>
  <c r="F168" i="3"/>
  <c r="E168" i="3"/>
  <c r="J168" i="3" s="1"/>
  <c r="K168" i="3" s="1"/>
  <c r="P167" i="3"/>
  <c r="O167" i="3"/>
  <c r="F167" i="3"/>
  <c r="E167" i="3"/>
  <c r="J167" i="3" s="1"/>
  <c r="P166" i="3"/>
  <c r="O166" i="3"/>
  <c r="H166" i="3"/>
  <c r="G166" i="3"/>
  <c r="F166" i="3"/>
  <c r="E166" i="3"/>
  <c r="J166" i="3" s="1"/>
  <c r="K166" i="3" s="1"/>
  <c r="P165" i="3"/>
  <c r="O165" i="3"/>
  <c r="F165" i="3"/>
  <c r="E165" i="3"/>
  <c r="G165" i="3" s="1"/>
  <c r="P164" i="3"/>
  <c r="H164" i="3" s="1"/>
  <c r="O164" i="3"/>
  <c r="G164" i="3"/>
  <c r="F164" i="3"/>
  <c r="E164" i="3"/>
  <c r="J164" i="3" s="1"/>
  <c r="K164" i="3" s="1"/>
  <c r="P163" i="3"/>
  <c r="O163" i="3"/>
  <c r="F163" i="3"/>
  <c r="E163" i="3"/>
  <c r="J163" i="3" s="1"/>
  <c r="P162" i="3"/>
  <c r="H162" i="3" s="1"/>
  <c r="O162" i="3"/>
  <c r="G162" i="3"/>
  <c r="F162" i="3"/>
  <c r="E162" i="3"/>
  <c r="J162" i="3" s="1"/>
  <c r="K162" i="3" s="1"/>
  <c r="P161" i="3"/>
  <c r="O161" i="3"/>
  <c r="F161" i="3"/>
  <c r="E161" i="3"/>
  <c r="G161" i="3" s="1"/>
  <c r="P160" i="3"/>
  <c r="H160" i="3" s="1"/>
  <c r="O160" i="3"/>
  <c r="G160" i="3"/>
  <c r="F160" i="3"/>
  <c r="E160" i="3"/>
  <c r="J160" i="3" s="1"/>
  <c r="K160" i="3" s="1"/>
  <c r="P159" i="3"/>
  <c r="O159" i="3"/>
  <c r="F159" i="3"/>
  <c r="E159" i="3"/>
  <c r="G159" i="3" s="1"/>
  <c r="P158" i="3"/>
  <c r="H158" i="3" s="1"/>
  <c r="O158" i="3"/>
  <c r="G158" i="3"/>
  <c r="F158" i="3"/>
  <c r="E158" i="3"/>
  <c r="J158" i="3" s="1"/>
  <c r="K158" i="3" s="1"/>
  <c r="P157" i="3"/>
  <c r="O157" i="3"/>
  <c r="F157" i="3"/>
  <c r="E157" i="3"/>
  <c r="P156" i="3"/>
  <c r="H156" i="3" s="1"/>
  <c r="O156" i="3"/>
  <c r="G156" i="3"/>
  <c r="F156" i="3"/>
  <c r="E156" i="3"/>
  <c r="J156" i="3" s="1"/>
  <c r="K156" i="3" s="1"/>
  <c r="P155" i="3"/>
  <c r="O155" i="3"/>
  <c r="F155" i="3"/>
  <c r="J155" i="3" s="1"/>
  <c r="E155" i="3"/>
  <c r="P154" i="3"/>
  <c r="H154" i="3" s="1"/>
  <c r="O154" i="3"/>
  <c r="G154" i="3"/>
  <c r="F154" i="3"/>
  <c r="E154" i="3"/>
  <c r="J154" i="3" s="1"/>
  <c r="K154" i="3" s="1"/>
  <c r="P153" i="3"/>
  <c r="O153" i="3"/>
  <c r="F153" i="3"/>
  <c r="E153" i="3"/>
  <c r="P152" i="3"/>
  <c r="H152" i="3" s="1"/>
  <c r="O152" i="3"/>
  <c r="G152" i="3"/>
  <c r="F152" i="3"/>
  <c r="E152" i="3"/>
  <c r="J152" i="3" s="1"/>
  <c r="K152" i="3" s="1"/>
  <c r="P151" i="3"/>
  <c r="O151" i="3"/>
  <c r="F151" i="3"/>
  <c r="E151" i="3"/>
  <c r="P150" i="3"/>
  <c r="O150" i="3"/>
  <c r="H150" i="3"/>
  <c r="F150" i="3"/>
  <c r="G150" i="3" s="1"/>
  <c r="E150" i="3"/>
  <c r="R149" i="3"/>
  <c r="P149" i="3"/>
  <c r="I149" i="3" s="1"/>
  <c r="O149" i="3"/>
  <c r="F149" i="3"/>
  <c r="E149" i="3"/>
  <c r="P148" i="3"/>
  <c r="O148" i="3"/>
  <c r="H148" i="3"/>
  <c r="F148" i="3"/>
  <c r="G148" i="3" s="1"/>
  <c r="E148" i="3"/>
  <c r="Q147" i="3"/>
  <c r="P147" i="3"/>
  <c r="H147" i="3" s="1"/>
  <c r="O147" i="3"/>
  <c r="F147" i="3"/>
  <c r="E147" i="3"/>
  <c r="P146" i="3"/>
  <c r="O146" i="3"/>
  <c r="H146" i="3"/>
  <c r="F146" i="3"/>
  <c r="G146" i="3" s="1"/>
  <c r="E146" i="3"/>
  <c r="R145" i="3"/>
  <c r="P145" i="3"/>
  <c r="O145" i="3"/>
  <c r="I145" i="3"/>
  <c r="F145" i="3"/>
  <c r="E145" i="3"/>
  <c r="J145" i="3" s="1"/>
  <c r="P144" i="3"/>
  <c r="O144" i="3"/>
  <c r="F144" i="3"/>
  <c r="G144" i="3" s="1"/>
  <c r="E144" i="3"/>
  <c r="Q143" i="3"/>
  <c r="P143" i="3"/>
  <c r="H143" i="3" s="1"/>
  <c r="O143" i="3"/>
  <c r="F143" i="3"/>
  <c r="E143" i="3"/>
  <c r="P142" i="3"/>
  <c r="O142" i="3"/>
  <c r="H142" i="3"/>
  <c r="F142" i="3"/>
  <c r="E142" i="3"/>
  <c r="R141" i="3"/>
  <c r="P141" i="3"/>
  <c r="I141" i="3" s="1"/>
  <c r="O141" i="3"/>
  <c r="F141" i="3"/>
  <c r="E141" i="3"/>
  <c r="P140" i="3"/>
  <c r="O140" i="3"/>
  <c r="H140" i="3"/>
  <c r="F140" i="3"/>
  <c r="E140" i="3"/>
  <c r="R139" i="3"/>
  <c r="P139" i="3"/>
  <c r="O139" i="3"/>
  <c r="I139" i="3"/>
  <c r="F139" i="3"/>
  <c r="E139" i="3"/>
  <c r="P138" i="3"/>
  <c r="O138" i="3"/>
  <c r="H138" i="3"/>
  <c r="F138" i="3"/>
  <c r="E138" i="3"/>
  <c r="R137" i="3"/>
  <c r="P137" i="3"/>
  <c r="O137" i="3"/>
  <c r="I137" i="3"/>
  <c r="F137" i="3"/>
  <c r="E137" i="3"/>
  <c r="P136" i="3"/>
  <c r="O136" i="3"/>
  <c r="H136" i="3"/>
  <c r="F136" i="3"/>
  <c r="E136" i="3"/>
  <c r="Q135" i="3"/>
  <c r="P135" i="3"/>
  <c r="O135" i="3"/>
  <c r="I135" i="3"/>
  <c r="H135" i="3"/>
  <c r="F135" i="3"/>
  <c r="E135" i="3"/>
  <c r="P134" i="3"/>
  <c r="O134" i="3"/>
  <c r="F134" i="3"/>
  <c r="E134" i="3"/>
  <c r="Q133" i="3"/>
  <c r="P133" i="3"/>
  <c r="O133" i="3"/>
  <c r="H133" i="3"/>
  <c r="F133" i="3"/>
  <c r="E133" i="3"/>
  <c r="P132" i="3"/>
  <c r="O132" i="3"/>
  <c r="H132" i="3"/>
  <c r="F132" i="3"/>
  <c r="E132" i="3"/>
  <c r="R131" i="3"/>
  <c r="P131" i="3"/>
  <c r="O131" i="3"/>
  <c r="I131" i="3"/>
  <c r="F131" i="3"/>
  <c r="E131" i="3"/>
  <c r="P130" i="3"/>
  <c r="H130" i="3" s="1"/>
  <c r="O130" i="3"/>
  <c r="F130" i="3"/>
  <c r="E130" i="3"/>
  <c r="Q129" i="3"/>
  <c r="P129" i="3"/>
  <c r="O129" i="3"/>
  <c r="I129" i="3"/>
  <c r="H129" i="3"/>
  <c r="F129" i="3"/>
  <c r="E129" i="3"/>
  <c r="P128" i="3"/>
  <c r="H128" i="3" s="1"/>
  <c r="O128" i="3"/>
  <c r="F128" i="3"/>
  <c r="E128" i="3"/>
  <c r="Q127" i="3"/>
  <c r="P127" i="3"/>
  <c r="O127" i="3"/>
  <c r="H127" i="3"/>
  <c r="F127" i="3"/>
  <c r="E127" i="3"/>
  <c r="P126" i="3"/>
  <c r="O126" i="3"/>
  <c r="H126" i="3"/>
  <c r="F126" i="3"/>
  <c r="E126" i="3"/>
  <c r="Q125" i="3"/>
  <c r="P125" i="3"/>
  <c r="O125" i="3"/>
  <c r="H125" i="3"/>
  <c r="F125" i="3"/>
  <c r="E125" i="3"/>
  <c r="P124" i="3"/>
  <c r="O124" i="3"/>
  <c r="H124" i="3"/>
  <c r="F124" i="3"/>
  <c r="E124" i="3"/>
  <c r="Q123" i="3"/>
  <c r="P123" i="3"/>
  <c r="O123" i="3"/>
  <c r="H123" i="3"/>
  <c r="F123" i="3"/>
  <c r="I123" i="3" s="1"/>
  <c r="E123" i="3"/>
  <c r="P122" i="3"/>
  <c r="H122" i="3" s="1"/>
  <c r="O122" i="3"/>
  <c r="F122" i="3"/>
  <c r="E122" i="3"/>
  <c r="Q121" i="3"/>
  <c r="P121" i="3"/>
  <c r="O121" i="3"/>
  <c r="I121" i="3"/>
  <c r="H121" i="3"/>
  <c r="F121" i="3"/>
  <c r="E121" i="3"/>
  <c r="P120" i="3"/>
  <c r="O120" i="3"/>
  <c r="F120" i="3"/>
  <c r="E120" i="3"/>
  <c r="Q119" i="3"/>
  <c r="P119" i="3"/>
  <c r="O119" i="3"/>
  <c r="H119" i="3"/>
  <c r="F119" i="3"/>
  <c r="E119" i="3"/>
  <c r="P118" i="3"/>
  <c r="O118" i="3"/>
  <c r="H118" i="3"/>
  <c r="F118" i="3"/>
  <c r="E118" i="3"/>
  <c r="R117" i="3"/>
  <c r="P117" i="3"/>
  <c r="O117" i="3"/>
  <c r="I117" i="3"/>
  <c r="F117" i="3"/>
  <c r="E117" i="3"/>
  <c r="P116" i="3"/>
  <c r="O116" i="3"/>
  <c r="H116" i="3"/>
  <c r="F116" i="3"/>
  <c r="E116" i="3"/>
  <c r="Q115" i="3"/>
  <c r="P115" i="3"/>
  <c r="O115" i="3"/>
  <c r="I115" i="3"/>
  <c r="H115" i="3"/>
  <c r="F115" i="3"/>
  <c r="E115" i="3"/>
  <c r="P114" i="3"/>
  <c r="O114" i="3"/>
  <c r="F114" i="3"/>
  <c r="E114" i="3"/>
  <c r="R113" i="3"/>
  <c r="P113" i="3"/>
  <c r="O113" i="3"/>
  <c r="I113" i="3"/>
  <c r="F113" i="3"/>
  <c r="E113" i="3"/>
  <c r="P112" i="3"/>
  <c r="H112" i="3" s="1"/>
  <c r="O112" i="3"/>
  <c r="F112" i="3"/>
  <c r="E112" i="3"/>
  <c r="Q111" i="3"/>
  <c r="P111" i="3"/>
  <c r="O111" i="3"/>
  <c r="I111" i="3"/>
  <c r="H111" i="3"/>
  <c r="F111" i="3"/>
  <c r="E111" i="3"/>
  <c r="G111" i="3" s="1"/>
  <c r="P110" i="3"/>
  <c r="H110" i="3" s="1"/>
  <c r="O110" i="3"/>
  <c r="F110" i="3"/>
  <c r="E110" i="3"/>
  <c r="J110" i="3" s="1"/>
  <c r="K110" i="3" s="1"/>
  <c r="P109" i="3"/>
  <c r="R109" i="3" s="1"/>
  <c r="O109" i="3"/>
  <c r="F109" i="3"/>
  <c r="E109" i="3"/>
  <c r="G109" i="3" s="1"/>
  <c r="P108" i="3"/>
  <c r="H108" i="3" s="1"/>
  <c r="O108" i="3"/>
  <c r="G108" i="3"/>
  <c r="F108" i="3"/>
  <c r="E108" i="3"/>
  <c r="J108" i="3" s="1"/>
  <c r="K108" i="3" s="1"/>
  <c r="P107" i="3"/>
  <c r="R107" i="3" s="1"/>
  <c r="O107" i="3"/>
  <c r="I107" i="3"/>
  <c r="F107" i="3"/>
  <c r="E107" i="3"/>
  <c r="G107" i="3" s="1"/>
  <c r="P106" i="3"/>
  <c r="H106" i="3" s="1"/>
  <c r="O106" i="3"/>
  <c r="F106" i="3"/>
  <c r="E106" i="3"/>
  <c r="J106" i="3" s="1"/>
  <c r="K106" i="3" s="1"/>
  <c r="P105" i="3"/>
  <c r="R105" i="3" s="1"/>
  <c r="O105" i="3"/>
  <c r="F105" i="3"/>
  <c r="E105" i="3"/>
  <c r="G105" i="3" s="1"/>
  <c r="P104" i="3"/>
  <c r="O104" i="3"/>
  <c r="G104" i="3"/>
  <c r="F104" i="3"/>
  <c r="E104" i="3"/>
  <c r="P103" i="3"/>
  <c r="R103" i="3" s="1"/>
  <c r="O103" i="3"/>
  <c r="I103" i="3"/>
  <c r="F103" i="3"/>
  <c r="E103" i="3"/>
  <c r="G103" i="3" s="1"/>
  <c r="P102" i="3"/>
  <c r="H102" i="3" s="1"/>
  <c r="O102" i="3"/>
  <c r="F102" i="3"/>
  <c r="E102" i="3"/>
  <c r="J102" i="3" s="1"/>
  <c r="K102" i="3" s="1"/>
  <c r="P101" i="3"/>
  <c r="R101" i="3" s="1"/>
  <c r="O101" i="3"/>
  <c r="F101" i="3"/>
  <c r="E101" i="3"/>
  <c r="G101" i="3" s="1"/>
  <c r="P100" i="3"/>
  <c r="O100" i="3"/>
  <c r="G100" i="3"/>
  <c r="F100" i="3"/>
  <c r="E100" i="3"/>
  <c r="P99" i="3"/>
  <c r="R99" i="3" s="1"/>
  <c r="O99" i="3"/>
  <c r="I99" i="3"/>
  <c r="F99" i="3"/>
  <c r="E99" i="3"/>
  <c r="G99" i="3" s="1"/>
  <c r="P98" i="3"/>
  <c r="H98" i="3" s="1"/>
  <c r="O98" i="3"/>
  <c r="F98" i="3"/>
  <c r="E98" i="3"/>
  <c r="J98" i="3" s="1"/>
  <c r="K98" i="3" s="1"/>
  <c r="P97" i="3"/>
  <c r="R97" i="3" s="1"/>
  <c r="O97" i="3"/>
  <c r="F97" i="3"/>
  <c r="E97" i="3"/>
  <c r="G97" i="3" s="1"/>
  <c r="P96" i="3"/>
  <c r="O96" i="3"/>
  <c r="G96" i="3"/>
  <c r="F96" i="3"/>
  <c r="E96" i="3"/>
  <c r="P95" i="3"/>
  <c r="R95" i="3" s="1"/>
  <c r="O95" i="3"/>
  <c r="I95" i="3"/>
  <c r="F95" i="3"/>
  <c r="E95" i="3"/>
  <c r="G95" i="3" s="1"/>
  <c r="P94" i="3"/>
  <c r="H94" i="3" s="1"/>
  <c r="O94" i="3"/>
  <c r="F94" i="3"/>
  <c r="E94" i="3"/>
  <c r="J94" i="3" s="1"/>
  <c r="K94" i="3" s="1"/>
  <c r="P93" i="3"/>
  <c r="R93" i="3" s="1"/>
  <c r="O93" i="3"/>
  <c r="F93" i="3"/>
  <c r="E93" i="3"/>
  <c r="G93" i="3" s="1"/>
  <c r="P92" i="3"/>
  <c r="O92" i="3"/>
  <c r="G92" i="3"/>
  <c r="F92" i="3"/>
  <c r="E92" i="3"/>
  <c r="P91" i="3"/>
  <c r="Q91" i="3" s="1"/>
  <c r="O91" i="3"/>
  <c r="H91" i="3"/>
  <c r="F91" i="3"/>
  <c r="E91" i="3"/>
  <c r="P90" i="3"/>
  <c r="H90" i="3" s="1"/>
  <c r="O90" i="3"/>
  <c r="F90" i="3"/>
  <c r="E90" i="3"/>
  <c r="P89" i="3"/>
  <c r="O89" i="3"/>
  <c r="F89" i="3"/>
  <c r="E89" i="3"/>
  <c r="J89" i="3" s="1"/>
  <c r="P88" i="3"/>
  <c r="H88" i="3" s="1"/>
  <c r="O88" i="3"/>
  <c r="G88" i="3"/>
  <c r="F88" i="3"/>
  <c r="E88" i="3"/>
  <c r="P87" i="3"/>
  <c r="O87" i="3"/>
  <c r="F87" i="3"/>
  <c r="E87" i="3"/>
  <c r="G87" i="3" s="1"/>
  <c r="P86" i="3"/>
  <c r="O86" i="3"/>
  <c r="H86" i="3"/>
  <c r="G86" i="3"/>
  <c r="F86" i="3"/>
  <c r="E86" i="3"/>
  <c r="J86" i="3" s="1"/>
  <c r="K86" i="3" s="1"/>
  <c r="P85" i="3"/>
  <c r="I85" i="3" s="1"/>
  <c r="O85" i="3"/>
  <c r="F85" i="3"/>
  <c r="E85" i="3"/>
  <c r="G85" i="3" s="1"/>
  <c r="P84" i="3"/>
  <c r="O84" i="3"/>
  <c r="H84" i="3"/>
  <c r="G84" i="3"/>
  <c r="F84" i="3"/>
  <c r="E84" i="3"/>
  <c r="J84" i="3" s="1"/>
  <c r="K84" i="3" s="1"/>
  <c r="P83" i="3"/>
  <c r="I83" i="3" s="1"/>
  <c r="O83" i="3"/>
  <c r="F83" i="3"/>
  <c r="E83" i="3"/>
  <c r="G83" i="3" s="1"/>
  <c r="P82" i="3"/>
  <c r="O82" i="3"/>
  <c r="H82" i="3"/>
  <c r="G82" i="3"/>
  <c r="F82" i="3"/>
  <c r="E82" i="3"/>
  <c r="J82" i="3" s="1"/>
  <c r="K82" i="3" s="1"/>
  <c r="P81" i="3"/>
  <c r="I81" i="3" s="1"/>
  <c r="O81" i="3"/>
  <c r="F81" i="3"/>
  <c r="E81" i="3"/>
  <c r="P80" i="3"/>
  <c r="O80" i="3"/>
  <c r="H80" i="3"/>
  <c r="G80" i="3"/>
  <c r="F80" i="3"/>
  <c r="E80" i="3"/>
  <c r="J80" i="3" s="1"/>
  <c r="K80" i="3" s="1"/>
  <c r="R79" i="3"/>
  <c r="P79" i="3"/>
  <c r="I79" i="3" s="1"/>
  <c r="O79" i="3"/>
  <c r="F79" i="3"/>
  <c r="E79" i="3"/>
  <c r="G79" i="3" s="1"/>
  <c r="P78" i="3"/>
  <c r="O78" i="3"/>
  <c r="H78" i="3"/>
  <c r="G78" i="3"/>
  <c r="F78" i="3"/>
  <c r="E78" i="3"/>
  <c r="J78" i="3" s="1"/>
  <c r="K78" i="3" s="1"/>
  <c r="P77" i="3"/>
  <c r="I77" i="3" s="1"/>
  <c r="O77" i="3"/>
  <c r="F77" i="3"/>
  <c r="E77" i="3"/>
  <c r="G77" i="3" s="1"/>
  <c r="P76" i="3"/>
  <c r="O76" i="3"/>
  <c r="H76" i="3"/>
  <c r="G76" i="3"/>
  <c r="F76" i="3"/>
  <c r="E76" i="3"/>
  <c r="J76" i="3" s="1"/>
  <c r="K76" i="3" s="1"/>
  <c r="P75" i="3"/>
  <c r="I75" i="3" s="1"/>
  <c r="O75" i="3"/>
  <c r="F75" i="3"/>
  <c r="E75" i="3"/>
  <c r="G75" i="3" s="1"/>
  <c r="P74" i="3"/>
  <c r="O74" i="3"/>
  <c r="I74" i="3"/>
  <c r="H74" i="3"/>
  <c r="F74" i="3"/>
  <c r="E74" i="3"/>
  <c r="J74" i="3" s="1"/>
  <c r="K74" i="3" s="1"/>
  <c r="P73" i="3"/>
  <c r="I73" i="3" s="1"/>
  <c r="O73" i="3"/>
  <c r="F73" i="3"/>
  <c r="H73" i="3" s="1"/>
  <c r="E73" i="3"/>
  <c r="P72" i="3"/>
  <c r="Q72" i="3" s="1"/>
  <c r="O72" i="3"/>
  <c r="I72" i="3"/>
  <c r="F72" i="3"/>
  <c r="E72" i="3"/>
  <c r="P71" i="3"/>
  <c r="R71" i="3" s="1"/>
  <c r="O71" i="3"/>
  <c r="I71" i="3"/>
  <c r="F71" i="3"/>
  <c r="H71" i="3" s="1"/>
  <c r="E71" i="3"/>
  <c r="P70" i="3"/>
  <c r="R70" i="3" s="1"/>
  <c r="O70" i="3"/>
  <c r="F70" i="3"/>
  <c r="E70" i="3"/>
  <c r="P69" i="3"/>
  <c r="Q69" i="3" s="1"/>
  <c r="O69" i="3"/>
  <c r="F69" i="3"/>
  <c r="I69" i="3" s="1"/>
  <c r="E69" i="3"/>
  <c r="P68" i="3"/>
  <c r="R68" i="3" s="1"/>
  <c r="O68" i="3"/>
  <c r="F68" i="3"/>
  <c r="E68" i="3"/>
  <c r="P67" i="3"/>
  <c r="O67" i="3"/>
  <c r="F67" i="3"/>
  <c r="E67" i="3"/>
  <c r="G67" i="3" s="1"/>
  <c r="Q66" i="3"/>
  <c r="P66" i="3"/>
  <c r="O66" i="3"/>
  <c r="I66" i="3"/>
  <c r="H66" i="3"/>
  <c r="F66" i="3"/>
  <c r="E66" i="3"/>
  <c r="J66" i="3" s="1"/>
  <c r="K66" i="3" s="1"/>
  <c r="P65" i="3"/>
  <c r="I65" i="3" s="1"/>
  <c r="O65" i="3"/>
  <c r="F65" i="3"/>
  <c r="H65" i="3" s="1"/>
  <c r="E65" i="3"/>
  <c r="P64" i="3"/>
  <c r="R64" i="3" s="1"/>
  <c r="O64" i="3"/>
  <c r="H64" i="3"/>
  <c r="G64" i="3"/>
  <c r="F64" i="3"/>
  <c r="E64" i="3"/>
  <c r="J64" i="3" s="1"/>
  <c r="K64" i="3" s="1"/>
  <c r="R63" i="3"/>
  <c r="P63" i="3"/>
  <c r="I63" i="3" s="1"/>
  <c r="O63" i="3"/>
  <c r="F63" i="3"/>
  <c r="H63" i="3" s="1"/>
  <c r="E63" i="3"/>
  <c r="J63" i="3" s="1"/>
  <c r="P62" i="3"/>
  <c r="Q62" i="3" s="1"/>
  <c r="O62" i="3"/>
  <c r="I62" i="3"/>
  <c r="F62" i="3"/>
  <c r="E62" i="3"/>
  <c r="R61" i="3"/>
  <c r="P61" i="3"/>
  <c r="O61" i="3"/>
  <c r="I61" i="3"/>
  <c r="G61" i="3"/>
  <c r="F61" i="3"/>
  <c r="H61" i="3" s="1"/>
  <c r="E61" i="3"/>
  <c r="J61" i="3" s="1"/>
  <c r="P60" i="3"/>
  <c r="R60" i="3" s="1"/>
  <c r="O60" i="3"/>
  <c r="F60" i="3"/>
  <c r="E60" i="3"/>
  <c r="J60" i="3" s="1"/>
  <c r="R59" i="3"/>
  <c r="P59" i="3"/>
  <c r="O59" i="3"/>
  <c r="I59" i="3"/>
  <c r="F59" i="3"/>
  <c r="H59" i="3" s="1"/>
  <c r="E59" i="3"/>
  <c r="P58" i="3"/>
  <c r="R58" i="3" s="1"/>
  <c r="O58" i="3"/>
  <c r="I58" i="3"/>
  <c r="F58" i="3"/>
  <c r="E58" i="3"/>
  <c r="J58" i="3" s="1"/>
  <c r="K58" i="3" s="1"/>
  <c r="R57" i="3"/>
  <c r="P57" i="3"/>
  <c r="O57" i="3"/>
  <c r="I57" i="3"/>
  <c r="F57" i="3"/>
  <c r="H57" i="3" s="1"/>
  <c r="E57" i="3"/>
  <c r="P56" i="3"/>
  <c r="R56" i="3" s="1"/>
  <c r="O56" i="3"/>
  <c r="H56" i="3"/>
  <c r="F56" i="3"/>
  <c r="E56" i="3"/>
  <c r="R55" i="3"/>
  <c r="P55" i="3"/>
  <c r="O55" i="3"/>
  <c r="I55" i="3"/>
  <c r="F55" i="3"/>
  <c r="H55" i="3" s="1"/>
  <c r="E55" i="3"/>
  <c r="P54" i="3"/>
  <c r="R54" i="3" s="1"/>
  <c r="O54" i="3"/>
  <c r="I54" i="3"/>
  <c r="F54" i="3"/>
  <c r="E54" i="3"/>
  <c r="R53" i="3"/>
  <c r="P53" i="3"/>
  <c r="O53" i="3"/>
  <c r="I53" i="3"/>
  <c r="G53" i="3"/>
  <c r="F53" i="3"/>
  <c r="H53" i="3" s="1"/>
  <c r="E53" i="3"/>
  <c r="J53" i="3" s="1"/>
  <c r="P52" i="3"/>
  <c r="O52" i="3"/>
  <c r="F52" i="3"/>
  <c r="E52" i="3"/>
  <c r="J52" i="3" s="1"/>
  <c r="R51" i="3"/>
  <c r="P51" i="3"/>
  <c r="O51" i="3"/>
  <c r="I51" i="3"/>
  <c r="F51" i="3"/>
  <c r="H51" i="3" s="1"/>
  <c r="E51" i="3"/>
  <c r="P50" i="3"/>
  <c r="R50" i="3" s="1"/>
  <c r="O50" i="3"/>
  <c r="I50" i="3"/>
  <c r="F50" i="3"/>
  <c r="E50" i="3"/>
  <c r="J50" i="3" s="1"/>
  <c r="K50" i="3" s="1"/>
  <c r="R49" i="3"/>
  <c r="P49" i="3"/>
  <c r="O49" i="3"/>
  <c r="I49" i="3"/>
  <c r="F49" i="3"/>
  <c r="H49" i="3" s="1"/>
  <c r="E49" i="3"/>
  <c r="P48" i="3"/>
  <c r="R48" i="3" s="1"/>
  <c r="O48" i="3"/>
  <c r="H48" i="3"/>
  <c r="F48" i="3"/>
  <c r="E48" i="3"/>
  <c r="R47" i="3"/>
  <c r="P47" i="3"/>
  <c r="O47" i="3"/>
  <c r="I47" i="3"/>
  <c r="F47" i="3"/>
  <c r="H47" i="3" s="1"/>
  <c r="E47" i="3"/>
  <c r="P46" i="3"/>
  <c r="R46" i="3" s="1"/>
  <c r="O46" i="3"/>
  <c r="I46" i="3"/>
  <c r="F46" i="3"/>
  <c r="E46" i="3"/>
  <c r="R45" i="3"/>
  <c r="P45" i="3"/>
  <c r="O45" i="3"/>
  <c r="I45" i="3"/>
  <c r="G45" i="3"/>
  <c r="F45" i="3"/>
  <c r="H45" i="3" s="1"/>
  <c r="E45" i="3"/>
  <c r="J45" i="3" s="1"/>
  <c r="P44" i="3"/>
  <c r="I44" i="3" s="1"/>
  <c r="O44" i="3"/>
  <c r="F44" i="3"/>
  <c r="E44" i="3"/>
  <c r="J44" i="3" s="1"/>
  <c r="K44" i="3" s="1"/>
  <c r="P43" i="3"/>
  <c r="I43" i="3" s="1"/>
  <c r="O43" i="3"/>
  <c r="F43" i="3"/>
  <c r="H43" i="3" s="1"/>
  <c r="E43" i="3"/>
  <c r="P42" i="3"/>
  <c r="R42" i="3" s="1"/>
  <c r="O42" i="3"/>
  <c r="I42" i="3"/>
  <c r="H42" i="3"/>
  <c r="F42" i="3"/>
  <c r="E42" i="3"/>
  <c r="J42" i="3" s="1"/>
  <c r="K42" i="3" s="1"/>
  <c r="Q41" i="3"/>
  <c r="P41" i="3"/>
  <c r="H41" i="3" s="1"/>
  <c r="O41" i="3"/>
  <c r="F41" i="3"/>
  <c r="E41" i="3"/>
  <c r="G41" i="3" s="1"/>
  <c r="P40" i="3"/>
  <c r="R40" i="3" s="1"/>
  <c r="O40" i="3"/>
  <c r="I40" i="3"/>
  <c r="H40" i="3"/>
  <c r="F40" i="3"/>
  <c r="E40" i="3"/>
  <c r="J40" i="3" s="1"/>
  <c r="K40" i="3" s="1"/>
  <c r="P39" i="3"/>
  <c r="I39" i="3" s="1"/>
  <c r="O39" i="3"/>
  <c r="F39" i="3"/>
  <c r="E39" i="3"/>
  <c r="G39" i="3" s="1"/>
  <c r="P38" i="3"/>
  <c r="R38" i="3" s="1"/>
  <c r="O38" i="3"/>
  <c r="H38" i="3"/>
  <c r="G38" i="3"/>
  <c r="F38" i="3"/>
  <c r="E38" i="3"/>
  <c r="J38" i="3" s="1"/>
  <c r="K38" i="3" s="1"/>
  <c r="P37" i="3"/>
  <c r="I37" i="3" s="1"/>
  <c r="O37" i="3"/>
  <c r="F37" i="3"/>
  <c r="E37" i="3"/>
  <c r="P36" i="3"/>
  <c r="R36" i="3" s="1"/>
  <c r="O36" i="3"/>
  <c r="H36" i="3"/>
  <c r="F36" i="3"/>
  <c r="E36" i="3"/>
  <c r="J36" i="3" s="1"/>
  <c r="K36" i="3" s="1"/>
  <c r="P35" i="3"/>
  <c r="I35" i="3" s="1"/>
  <c r="O35" i="3"/>
  <c r="F35" i="3"/>
  <c r="H35" i="3" s="1"/>
  <c r="E35" i="3"/>
  <c r="P34" i="3"/>
  <c r="R34" i="3" s="1"/>
  <c r="O34" i="3"/>
  <c r="I34" i="3"/>
  <c r="H34" i="3"/>
  <c r="F34" i="3"/>
  <c r="E34" i="3"/>
  <c r="R33" i="3"/>
  <c r="P33" i="3"/>
  <c r="O33" i="3"/>
  <c r="I33" i="3"/>
  <c r="G33" i="3"/>
  <c r="F33" i="3"/>
  <c r="H33" i="3" s="1"/>
  <c r="E33" i="3"/>
  <c r="J33" i="3" s="1"/>
  <c r="P32" i="3"/>
  <c r="O32" i="3"/>
  <c r="F32" i="3"/>
  <c r="E32" i="3"/>
  <c r="R31" i="3"/>
  <c r="P31" i="3"/>
  <c r="O31" i="3"/>
  <c r="I31" i="3"/>
  <c r="F31" i="3"/>
  <c r="H31" i="3" s="1"/>
  <c r="E31" i="3"/>
  <c r="P30" i="3"/>
  <c r="R30" i="3" s="1"/>
  <c r="O30" i="3"/>
  <c r="I30" i="3"/>
  <c r="F30" i="3"/>
  <c r="E30" i="3"/>
  <c r="J30" i="3" s="1"/>
  <c r="K30" i="3" s="1"/>
  <c r="R29" i="3"/>
  <c r="P29" i="3"/>
  <c r="O29" i="3"/>
  <c r="I29" i="3"/>
  <c r="F29" i="3"/>
  <c r="H29" i="3" s="1"/>
  <c r="E29" i="3"/>
  <c r="P28" i="3"/>
  <c r="R28" i="3" s="1"/>
  <c r="O28" i="3"/>
  <c r="H28" i="3"/>
  <c r="F28" i="3"/>
  <c r="E28" i="3"/>
  <c r="J28" i="3" s="1"/>
  <c r="K28" i="3" s="1"/>
  <c r="R27" i="3"/>
  <c r="P27" i="3"/>
  <c r="I27" i="3" s="1"/>
  <c r="O27" i="3"/>
  <c r="F27" i="3"/>
  <c r="H27" i="3" s="1"/>
  <c r="E27" i="3"/>
  <c r="P26" i="3"/>
  <c r="Q26" i="3" s="1"/>
  <c r="O26" i="3"/>
  <c r="I26" i="3"/>
  <c r="F26" i="3"/>
  <c r="E26" i="3"/>
  <c r="P25" i="3"/>
  <c r="R25" i="3" s="1"/>
  <c r="O25" i="3"/>
  <c r="I25" i="3"/>
  <c r="F25" i="3"/>
  <c r="E25" i="3"/>
  <c r="P24" i="3"/>
  <c r="R24" i="3" s="1"/>
  <c r="O24" i="3"/>
  <c r="F24" i="3"/>
  <c r="E24" i="3"/>
  <c r="J24" i="3" s="1"/>
  <c r="P23" i="3"/>
  <c r="R23" i="3" s="1"/>
  <c r="O23" i="3"/>
  <c r="I23" i="3"/>
  <c r="F23" i="3"/>
  <c r="E23" i="3"/>
  <c r="G23" i="3" s="1"/>
  <c r="Q22" i="3"/>
  <c r="P22" i="3"/>
  <c r="O22" i="3"/>
  <c r="H22" i="3"/>
  <c r="F22" i="3"/>
  <c r="E22" i="3"/>
  <c r="P21" i="3"/>
  <c r="I21" i="3" s="1"/>
  <c r="O21" i="3"/>
  <c r="F21" i="3"/>
  <c r="E21" i="3"/>
  <c r="J21" i="3" s="1"/>
  <c r="P20" i="3"/>
  <c r="R20" i="3" s="1"/>
  <c r="O20" i="3"/>
  <c r="F20" i="3"/>
  <c r="G20" i="3" s="1"/>
  <c r="E20" i="3"/>
  <c r="P19" i="3"/>
  <c r="I19" i="3" s="1"/>
  <c r="O19" i="3"/>
  <c r="F19" i="3"/>
  <c r="E19" i="3"/>
  <c r="J19" i="3" s="1"/>
  <c r="Q18" i="3"/>
  <c r="P18" i="3"/>
  <c r="O18" i="3"/>
  <c r="H18" i="3"/>
  <c r="F18" i="3"/>
  <c r="I18" i="3" s="1"/>
  <c r="E18" i="3"/>
  <c r="Q17" i="3"/>
  <c r="P17" i="3"/>
  <c r="O17" i="3"/>
  <c r="H17" i="3"/>
  <c r="F17" i="3"/>
  <c r="J17" i="3" s="1"/>
  <c r="E17" i="3"/>
  <c r="P16" i="3"/>
  <c r="O16" i="3"/>
  <c r="F16" i="3"/>
  <c r="G16" i="3" s="1"/>
  <c r="E16" i="3"/>
  <c r="P15" i="3"/>
  <c r="R15" i="3" s="1"/>
  <c r="O15" i="3"/>
  <c r="I15" i="3"/>
  <c r="F15" i="3"/>
  <c r="H15" i="3" s="1"/>
  <c r="E15" i="3"/>
  <c r="P14" i="3"/>
  <c r="O14" i="3"/>
  <c r="F14" i="3"/>
  <c r="K14" i="3" s="1"/>
  <c r="E14" i="3"/>
  <c r="J14" i="3" s="1"/>
  <c r="P13" i="3"/>
  <c r="R13" i="3" s="1"/>
  <c r="O13" i="3"/>
  <c r="F13" i="3"/>
  <c r="E13" i="3"/>
  <c r="G13" i="3" s="1"/>
  <c r="P12" i="3"/>
  <c r="O12" i="3"/>
  <c r="F12" i="3"/>
  <c r="H12" i="3" s="1"/>
  <c r="E12" i="3"/>
  <c r="P11" i="3"/>
  <c r="R11" i="3" s="1"/>
  <c r="O11" i="3"/>
  <c r="I11" i="3"/>
  <c r="F11" i="3"/>
  <c r="E11" i="3"/>
  <c r="J11" i="3" s="1"/>
  <c r="P10" i="3"/>
  <c r="R10" i="3" s="1"/>
  <c r="O10" i="3"/>
  <c r="F10" i="3"/>
  <c r="E10" i="3"/>
  <c r="J10" i="3" s="1"/>
  <c r="P9" i="3"/>
  <c r="O9" i="3"/>
  <c r="F9" i="3"/>
  <c r="E9" i="3"/>
  <c r="J9" i="3" s="1"/>
  <c r="K9" i="3" s="1"/>
  <c r="P8" i="3"/>
  <c r="R8" i="3" s="1"/>
  <c r="O8" i="3"/>
  <c r="F8" i="3"/>
  <c r="H8" i="3" s="1"/>
  <c r="E8" i="3"/>
  <c r="P7" i="3"/>
  <c r="R7" i="3" s="1"/>
  <c r="O7" i="3"/>
  <c r="I7" i="3"/>
  <c r="F7" i="3"/>
  <c r="E7" i="3"/>
  <c r="J7" i="3" s="1"/>
  <c r="P6" i="3"/>
  <c r="O6" i="3"/>
  <c r="F6" i="3"/>
  <c r="G6" i="3" s="1"/>
  <c r="E6" i="3"/>
  <c r="P5" i="3"/>
  <c r="I5" i="3" s="1"/>
  <c r="O5" i="3"/>
  <c r="G5" i="3"/>
  <c r="F5" i="3"/>
  <c r="E5" i="3"/>
  <c r="J5" i="3" s="1"/>
  <c r="P4" i="3"/>
  <c r="R4" i="3" s="1"/>
  <c r="O4" i="3"/>
  <c r="F4" i="3"/>
  <c r="G4" i="3" s="1"/>
  <c r="E4" i="3"/>
  <c r="Q3" i="3"/>
  <c r="P3" i="3"/>
  <c r="O3" i="3"/>
  <c r="H3" i="3"/>
  <c r="G3" i="3"/>
  <c r="F3" i="3"/>
  <c r="E3" i="3"/>
  <c r="P2" i="3"/>
  <c r="Q2" i="3" s="1"/>
  <c r="O2" i="3"/>
  <c r="F2" i="3"/>
  <c r="E2" i="3"/>
  <c r="E102" i="28" l="1"/>
  <c r="E541" i="28"/>
  <c r="E703" i="28"/>
  <c r="E707" i="28"/>
  <c r="E322" i="28"/>
  <c r="E467" i="28"/>
  <c r="R77" i="32"/>
  <c r="E400" i="32"/>
  <c r="E3" i="32"/>
  <c r="E4" i="32"/>
  <c r="L6" i="32"/>
  <c r="K7" i="32"/>
  <c r="E12" i="32"/>
  <c r="E18" i="32"/>
  <c r="E22" i="32"/>
  <c r="E25" i="32"/>
  <c r="E40" i="32"/>
  <c r="E43" i="32"/>
  <c r="E44" i="32"/>
  <c r="E49" i="32"/>
  <c r="E53" i="32"/>
  <c r="E61" i="32"/>
  <c r="E71" i="32"/>
  <c r="N71" i="32" s="1"/>
  <c r="E72" i="32"/>
  <c r="M72" i="32" s="1"/>
  <c r="E84" i="32"/>
  <c r="E91" i="32"/>
  <c r="E98" i="32"/>
  <c r="O98" i="32" s="1"/>
  <c r="K100" i="32"/>
  <c r="K112" i="32"/>
  <c r="K113" i="32"/>
  <c r="E120" i="32"/>
  <c r="K121" i="32"/>
  <c r="E133" i="32"/>
  <c r="O133" i="32" s="1"/>
  <c r="R133" i="32" s="1"/>
  <c r="E134" i="32"/>
  <c r="K137" i="32"/>
  <c r="E148" i="32"/>
  <c r="E158" i="32"/>
  <c r="N158" i="32" s="1"/>
  <c r="E170" i="32"/>
  <c r="E179" i="32"/>
  <c r="E184" i="32"/>
  <c r="J189" i="32"/>
  <c r="E203" i="32"/>
  <c r="E204" i="32"/>
  <c r="O204" i="32" s="1"/>
  <c r="L215" i="32"/>
  <c r="K216" i="32"/>
  <c r="L219" i="32"/>
  <c r="K220" i="32"/>
  <c r="E232" i="32"/>
  <c r="E342" i="32"/>
  <c r="O341" i="32"/>
  <c r="N341" i="32"/>
  <c r="J367" i="32"/>
  <c r="K367" i="32"/>
  <c r="E2" i="32"/>
  <c r="E10" i="32"/>
  <c r="E24" i="32"/>
  <c r="E28" i="32"/>
  <c r="E34" i="32"/>
  <c r="E41" i="32"/>
  <c r="E55" i="32"/>
  <c r="E63" i="32"/>
  <c r="L79" i="32"/>
  <c r="J80" i="32"/>
  <c r="E87" i="32"/>
  <c r="K96" i="32"/>
  <c r="E103" i="32"/>
  <c r="E107" i="32"/>
  <c r="E115" i="32"/>
  <c r="M115" i="32" s="1"/>
  <c r="E116" i="32"/>
  <c r="E118" i="32"/>
  <c r="E127" i="32"/>
  <c r="E131" i="32"/>
  <c r="E140" i="32"/>
  <c r="E141" i="32"/>
  <c r="O141" i="32" s="1"/>
  <c r="R141" i="32" s="1"/>
  <c r="E142" i="32"/>
  <c r="E146" i="32"/>
  <c r="E155" i="32"/>
  <c r="N155" i="32" s="1"/>
  <c r="E157" i="32"/>
  <c r="M157" i="32" s="1"/>
  <c r="E172" i="32"/>
  <c r="E181" i="32"/>
  <c r="E182" i="32"/>
  <c r="E191" i="32"/>
  <c r="E199" i="32"/>
  <c r="J201" i="32"/>
  <c r="E234" i="32"/>
  <c r="E260" i="32"/>
  <c r="E287" i="32"/>
  <c r="E288" i="32"/>
  <c r="E294" i="32"/>
  <c r="O294" i="32" s="1"/>
  <c r="E298" i="32"/>
  <c r="O298" i="32" s="1"/>
  <c r="E331" i="32"/>
  <c r="E350" i="32"/>
  <c r="E354" i="32"/>
  <c r="E370" i="32"/>
  <c r="E395" i="32"/>
  <c r="E401" i="32"/>
  <c r="E412" i="32"/>
  <c r="E416" i="32"/>
  <c r="E426" i="32"/>
  <c r="E438" i="32"/>
  <c r="M438" i="32" s="1"/>
  <c r="E442" i="32"/>
  <c r="M442" i="32" s="1"/>
  <c r="E451" i="32"/>
  <c r="E453" i="32"/>
  <c r="E458" i="32"/>
  <c r="E471" i="32"/>
  <c r="E486" i="32"/>
  <c r="O486" i="32" s="1"/>
  <c r="E490" i="32"/>
  <c r="O490" i="32" s="1"/>
  <c r="E516" i="32"/>
  <c r="E523" i="32"/>
  <c r="E527" i="32"/>
  <c r="E537" i="32"/>
  <c r="E544" i="32"/>
  <c r="N545" i="32"/>
  <c r="E551" i="32"/>
  <c r="E564" i="32"/>
  <c r="E576" i="32"/>
  <c r="E582" i="32"/>
  <c r="E586" i="32"/>
  <c r="E600" i="32"/>
  <c r="E610" i="32"/>
  <c r="E617" i="32"/>
  <c r="E618" i="32"/>
  <c r="E623" i="32"/>
  <c r="E631" i="32"/>
  <c r="E644" i="32"/>
  <c r="K653" i="32"/>
  <c r="E658" i="32"/>
  <c r="E670" i="32"/>
  <c r="R674" i="32"/>
  <c r="E675" i="32"/>
  <c r="E687" i="32"/>
  <c r="O687" i="32" s="1"/>
  <c r="E691" i="32"/>
  <c r="E695" i="32"/>
  <c r="E699" i="32"/>
  <c r="E709" i="32"/>
  <c r="E721" i="32"/>
  <c r="E731" i="32"/>
  <c r="E747" i="32"/>
  <c r="E765" i="32"/>
  <c r="E770" i="32"/>
  <c r="E774" i="32"/>
  <c r="E778" i="32"/>
  <c r="E782" i="32"/>
  <c r="E242" i="32"/>
  <c r="E246" i="32"/>
  <c r="E250" i="32"/>
  <c r="E255" i="32"/>
  <c r="E259" i="32"/>
  <c r="E276" i="32"/>
  <c r="E281" i="32"/>
  <c r="E286" i="32"/>
  <c r="O286" i="32" s="1"/>
  <c r="L287" i="32"/>
  <c r="K288" i="32"/>
  <c r="E303" i="32"/>
  <c r="J309" i="32"/>
  <c r="K310" i="32"/>
  <c r="E353" i="32"/>
  <c r="E362" i="32"/>
  <c r="E363" i="32"/>
  <c r="E381" i="32"/>
  <c r="E385" i="32"/>
  <c r="E388" i="32"/>
  <c r="E399" i="32"/>
  <c r="E404" i="32"/>
  <c r="M404" i="32" s="1"/>
  <c r="E415" i="32"/>
  <c r="E429" i="32"/>
  <c r="E433" i="32"/>
  <c r="E435" i="32"/>
  <c r="E436" i="32"/>
  <c r="E437" i="32"/>
  <c r="N437" i="32" s="1"/>
  <c r="E445" i="32"/>
  <c r="E447" i="32"/>
  <c r="E448" i="32"/>
  <c r="E449" i="32"/>
  <c r="L451" i="32"/>
  <c r="K452" i="32"/>
  <c r="E470" i="32"/>
  <c r="E507" i="32"/>
  <c r="E520" i="32"/>
  <c r="E522" i="32"/>
  <c r="E526" i="32"/>
  <c r="E535" i="32"/>
  <c r="O535" i="32" s="1"/>
  <c r="K536" i="32"/>
  <c r="E550" i="32"/>
  <c r="E557" i="32"/>
  <c r="E567" i="32"/>
  <c r="L590" i="32"/>
  <c r="E599" i="32"/>
  <c r="E604" i="32"/>
  <c r="E633" i="32"/>
  <c r="E664" i="32"/>
  <c r="K665" i="32"/>
  <c r="L676" i="32"/>
  <c r="J677" i="32"/>
  <c r="E681" i="32"/>
  <c r="E685" i="32"/>
  <c r="J686" i="32"/>
  <c r="E702" i="32"/>
  <c r="E708" i="32"/>
  <c r="E712" i="32"/>
  <c r="E725" i="32"/>
  <c r="E730" i="32"/>
  <c r="E764" i="32"/>
  <c r="E769" i="32"/>
  <c r="E773" i="32"/>
  <c r="E776" i="32"/>
  <c r="E781" i="32"/>
  <c r="E328" i="32"/>
  <c r="E332" i="32"/>
  <c r="L342" i="32"/>
  <c r="E365" i="32"/>
  <c r="M365" i="32" s="1"/>
  <c r="E380" i="32"/>
  <c r="E413" i="32"/>
  <c r="E428" i="32"/>
  <c r="E432" i="32"/>
  <c r="L435" i="32"/>
  <c r="K436" i="32"/>
  <c r="L447" i="32"/>
  <c r="K448" i="32"/>
  <c r="E460" i="32"/>
  <c r="K476" i="32"/>
  <c r="K484" i="32"/>
  <c r="E506" i="32"/>
  <c r="K512" i="32"/>
  <c r="K520" i="32"/>
  <c r="K521" i="32"/>
  <c r="K549" i="32"/>
  <c r="K556" i="32"/>
  <c r="K561" i="32"/>
  <c r="E566" i="32"/>
  <c r="E571" i="32"/>
  <c r="K573" i="32"/>
  <c r="E578" i="32"/>
  <c r="E587" i="32"/>
  <c r="E593" i="32"/>
  <c r="E597" i="32"/>
  <c r="E601" i="32"/>
  <c r="E611" i="32"/>
  <c r="E645" i="32"/>
  <c r="E653" i="32"/>
  <c r="E659" i="32"/>
  <c r="N659" i="32" s="1"/>
  <c r="E661" i="32"/>
  <c r="E672" i="32"/>
  <c r="E701" i="32"/>
  <c r="E707" i="32"/>
  <c r="E737" i="32"/>
  <c r="E759" i="32"/>
  <c r="E780" i="32"/>
  <c r="P686" i="32"/>
  <c r="L9" i="32"/>
  <c r="L10" i="32"/>
  <c r="E19" i="32"/>
  <c r="E20" i="32"/>
  <c r="E26" i="32"/>
  <c r="E35" i="32"/>
  <c r="E36" i="32"/>
  <c r="E42" i="32"/>
  <c r="E51" i="32"/>
  <c r="E52" i="32"/>
  <c r="E66" i="32"/>
  <c r="E78" i="32"/>
  <c r="J136" i="32"/>
  <c r="K136" i="32"/>
  <c r="E159" i="32"/>
  <c r="O159" i="32" s="1"/>
  <c r="O170" i="32"/>
  <c r="N170" i="32"/>
  <c r="L205" i="32"/>
  <c r="J205" i="32"/>
  <c r="O222" i="32"/>
  <c r="N222" i="32"/>
  <c r="O230" i="32"/>
  <c r="N230" i="32"/>
  <c r="E238" i="32"/>
  <c r="E278" i="32"/>
  <c r="J326" i="32"/>
  <c r="K326" i="32"/>
  <c r="L326" i="32"/>
  <c r="E7" i="32"/>
  <c r="E23" i="32"/>
  <c r="E39" i="32"/>
  <c r="E57" i="32"/>
  <c r="J180" i="32"/>
  <c r="K180" i="32"/>
  <c r="O194" i="32"/>
  <c r="N194" i="32"/>
  <c r="O210" i="32"/>
  <c r="N210" i="32"/>
  <c r="J248" i="32"/>
  <c r="K248" i="32"/>
  <c r="R294" i="32"/>
  <c r="L499" i="32"/>
  <c r="E11" i="32"/>
  <c r="E27" i="32"/>
  <c r="O70" i="32"/>
  <c r="M70" i="32"/>
  <c r="J88" i="32"/>
  <c r="K88" i="32"/>
  <c r="L99" i="32"/>
  <c r="O114" i="32"/>
  <c r="N114" i="32"/>
  <c r="O126" i="32"/>
  <c r="N126" i="32"/>
  <c r="O142" i="32"/>
  <c r="N142" i="32"/>
  <c r="O214" i="32"/>
  <c r="N214" i="32"/>
  <c r="O218" i="32"/>
  <c r="N218" i="32"/>
  <c r="O226" i="32"/>
  <c r="N226" i="32"/>
  <c r="K247" i="32"/>
  <c r="L247" i="32"/>
  <c r="K295" i="32"/>
  <c r="L295" i="32"/>
  <c r="J366" i="32"/>
  <c r="K366" i="32"/>
  <c r="L366" i="32"/>
  <c r="K9" i="32"/>
  <c r="E38" i="32"/>
  <c r="E48" i="32"/>
  <c r="E56" i="32"/>
  <c r="E60" i="32"/>
  <c r="L71" i="32"/>
  <c r="E79" i="32"/>
  <c r="N79" i="32" s="1"/>
  <c r="L111" i="32"/>
  <c r="O122" i="32"/>
  <c r="N122" i="32"/>
  <c r="J124" i="32"/>
  <c r="K124" i="32"/>
  <c r="O134" i="32"/>
  <c r="N134" i="32"/>
  <c r="O138" i="32"/>
  <c r="N138" i="32"/>
  <c r="E167" i="32"/>
  <c r="E186" i="32"/>
  <c r="L217" i="32"/>
  <c r="J217" i="32"/>
  <c r="E262" i="32"/>
  <c r="L344" i="32"/>
  <c r="J344" i="32"/>
  <c r="J359" i="32"/>
  <c r="K359" i="32"/>
  <c r="L359" i="32"/>
  <c r="O538" i="32"/>
  <c r="N538" i="32"/>
  <c r="J70" i="32"/>
  <c r="J74" i="32"/>
  <c r="E76" i="32"/>
  <c r="M76" i="32" s="1"/>
  <c r="L84" i="32"/>
  <c r="J85" i="32"/>
  <c r="L95" i="32"/>
  <c r="L100" i="32"/>
  <c r="L112" i="32"/>
  <c r="L116" i="32"/>
  <c r="E129" i="32"/>
  <c r="E132" i="32"/>
  <c r="L140" i="32"/>
  <c r="E145" i="32"/>
  <c r="E152" i="32"/>
  <c r="E160" i="32"/>
  <c r="O160" i="32" s="1"/>
  <c r="E168" i="32"/>
  <c r="O168" i="32" s="1"/>
  <c r="E169" i="32"/>
  <c r="E171" i="32"/>
  <c r="E176" i="32"/>
  <c r="K181" i="32"/>
  <c r="E187" i="32"/>
  <c r="E188" i="32"/>
  <c r="O188" i="32" s="1"/>
  <c r="K189" i="32"/>
  <c r="E196" i="32"/>
  <c r="O196" i="32" s="1"/>
  <c r="E197" i="32"/>
  <c r="K201" i="32"/>
  <c r="L208" i="32"/>
  <c r="K225" i="32"/>
  <c r="K229" i="32"/>
  <c r="E239" i="32"/>
  <c r="E240" i="32"/>
  <c r="E243" i="32"/>
  <c r="E252" i="32"/>
  <c r="E257" i="32"/>
  <c r="E263" i="32"/>
  <c r="E268" i="32"/>
  <c r="E273" i="32"/>
  <c r="E279" i="32"/>
  <c r="E280" i="32"/>
  <c r="E285" i="32"/>
  <c r="E289" i="32"/>
  <c r="E297" i="32"/>
  <c r="E301" i="32"/>
  <c r="L310" i="32"/>
  <c r="E320" i="32"/>
  <c r="N320" i="32" s="1"/>
  <c r="L322" i="32"/>
  <c r="E337" i="32"/>
  <c r="O337" i="32" s="1"/>
  <c r="L348" i="32"/>
  <c r="J348" i="32"/>
  <c r="E462" i="32"/>
  <c r="M462" i="32" s="1"/>
  <c r="L475" i="32"/>
  <c r="E482" i="32"/>
  <c r="O482" i="32" s="1"/>
  <c r="E494" i="32"/>
  <c r="O494" i="32" s="1"/>
  <c r="E511" i="32"/>
  <c r="M511" i="32" s="1"/>
  <c r="L517" i="32"/>
  <c r="K517" i="32"/>
  <c r="E73" i="32"/>
  <c r="L75" i="32"/>
  <c r="J77" i="32"/>
  <c r="E81" i="32"/>
  <c r="E88" i="32"/>
  <c r="L96" i="32"/>
  <c r="J97" i="32"/>
  <c r="E104" i="32"/>
  <c r="L123" i="32"/>
  <c r="E124" i="32"/>
  <c r="E128" i="32"/>
  <c r="L131" i="32"/>
  <c r="E136" i="32"/>
  <c r="E144" i="32"/>
  <c r="E175" i="32"/>
  <c r="E180" i="32"/>
  <c r="E185" i="32"/>
  <c r="L187" i="32"/>
  <c r="K188" i="32"/>
  <c r="E193" i="32"/>
  <c r="E195" i="32"/>
  <c r="L204" i="32"/>
  <c r="E205" i="32"/>
  <c r="L216" i="32"/>
  <c r="R216" i="32" s="1"/>
  <c r="L220" i="32"/>
  <c r="R220" i="32" s="1"/>
  <c r="K224" i="32"/>
  <c r="L227" i="32"/>
  <c r="K228" i="32"/>
  <c r="E235" i="32"/>
  <c r="K236" i="32"/>
  <c r="E237" i="32"/>
  <c r="L239" i="32"/>
  <c r="E241" i="32"/>
  <c r="E247" i="32"/>
  <c r="E251" i="32"/>
  <c r="E261" i="32"/>
  <c r="E267" i="32"/>
  <c r="E277" i="32"/>
  <c r="E284" i="32"/>
  <c r="L288" i="32"/>
  <c r="E295" i="32"/>
  <c r="E296" i="32"/>
  <c r="L300" i="32"/>
  <c r="L308" i="32"/>
  <c r="J308" i="32"/>
  <c r="E314" i="32"/>
  <c r="K321" i="32"/>
  <c r="J321" i="32"/>
  <c r="E335" i="32"/>
  <c r="L483" i="32"/>
  <c r="L495" i="32"/>
  <c r="O522" i="32"/>
  <c r="N522" i="32"/>
  <c r="O534" i="32"/>
  <c r="R534" i="32" s="1"/>
  <c r="N534" i="32"/>
  <c r="K559" i="32"/>
  <c r="L559" i="32"/>
  <c r="E75" i="32"/>
  <c r="K79" i="32"/>
  <c r="L87" i="32"/>
  <c r="L115" i="32"/>
  <c r="L127" i="32"/>
  <c r="L139" i="32"/>
  <c r="L143" i="32"/>
  <c r="L188" i="32"/>
  <c r="E192" i="32"/>
  <c r="E201" i="32"/>
  <c r="L224" i="32"/>
  <c r="P225" i="32"/>
  <c r="L228" i="32"/>
  <c r="P229" i="32"/>
  <c r="L236" i="32"/>
  <c r="L240" i="32"/>
  <c r="E245" i="32"/>
  <c r="E249" i="32"/>
  <c r="E265" i="32"/>
  <c r="E283" i="32"/>
  <c r="E293" i="32"/>
  <c r="E304" i="32"/>
  <c r="E309" i="32"/>
  <c r="O309" i="32" s="1"/>
  <c r="E316" i="32"/>
  <c r="E318" i="32"/>
  <c r="E322" i="32"/>
  <c r="N322" i="32" s="1"/>
  <c r="E324" i="32"/>
  <c r="E325" i="32"/>
  <c r="O325" i="32" s="1"/>
  <c r="E330" i="32"/>
  <c r="J362" i="32"/>
  <c r="K362" i="32"/>
  <c r="E464" i="32"/>
  <c r="L466" i="32"/>
  <c r="J466" i="32"/>
  <c r="E487" i="32"/>
  <c r="M487" i="32" s="1"/>
  <c r="E491" i="32"/>
  <c r="M491" i="32" s="1"/>
  <c r="E498" i="32"/>
  <c r="O498" i="32" s="1"/>
  <c r="N518" i="32"/>
  <c r="K531" i="32"/>
  <c r="L531" i="32"/>
  <c r="R531" i="32" s="1"/>
  <c r="K551" i="32"/>
  <c r="L551" i="32"/>
  <c r="L303" i="32"/>
  <c r="E315" i="32"/>
  <c r="J317" i="32"/>
  <c r="K318" i="32"/>
  <c r="E321" i="32"/>
  <c r="K323" i="32"/>
  <c r="J324" i="32"/>
  <c r="E326" i="32"/>
  <c r="E334" i="32"/>
  <c r="K336" i="32"/>
  <c r="K338" i="32"/>
  <c r="E340" i="32"/>
  <c r="K342" i="32"/>
  <c r="E343" i="32"/>
  <c r="E344" i="32"/>
  <c r="M344" i="32" s="1"/>
  <c r="P344" i="32" s="1"/>
  <c r="E347" i="32"/>
  <c r="E348" i="32"/>
  <c r="M348" i="32" s="1"/>
  <c r="P348" i="32" s="1"/>
  <c r="K354" i="32"/>
  <c r="E355" i="32"/>
  <c r="E356" i="32"/>
  <c r="E358" i="32"/>
  <c r="E364" i="32"/>
  <c r="L367" i="32"/>
  <c r="K370" i="32"/>
  <c r="E372" i="32"/>
  <c r="E374" i="32"/>
  <c r="E377" i="32"/>
  <c r="K378" i="32"/>
  <c r="E379" i="32"/>
  <c r="E389" i="32"/>
  <c r="K396" i="32"/>
  <c r="L397" i="32"/>
  <c r="K398" i="32"/>
  <c r="E402" i="32"/>
  <c r="E403" i="32"/>
  <c r="J404" i="32"/>
  <c r="E420" i="32"/>
  <c r="E431" i="32"/>
  <c r="L436" i="32"/>
  <c r="E439" i="32"/>
  <c r="K440" i="32"/>
  <c r="E441" i="32"/>
  <c r="N441" i="32" s="1"/>
  <c r="L443" i="32"/>
  <c r="L448" i="32"/>
  <c r="L452" i="32"/>
  <c r="E457" i="32"/>
  <c r="E463" i="32"/>
  <c r="M463" i="32" s="1"/>
  <c r="E465" i="32"/>
  <c r="K472" i="32"/>
  <c r="E473" i="32"/>
  <c r="O473" i="32" s="1"/>
  <c r="R473" i="32" s="1"/>
  <c r="L476" i="32"/>
  <c r="L500" i="32"/>
  <c r="L503" i="32"/>
  <c r="L512" i="32"/>
  <c r="L519" i="32"/>
  <c r="E525" i="32"/>
  <c r="L529" i="32"/>
  <c r="K529" i="32"/>
  <c r="O570" i="32"/>
  <c r="N570" i="32"/>
  <c r="J651" i="32"/>
  <c r="L651" i="32"/>
  <c r="M653" i="32"/>
  <c r="O653" i="32"/>
  <c r="J667" i="32"/>
  <c r="L667" i="32"/>
  <c r="O675" i="32"/>
  <c r="M675" i="32"/>
  <c r="E307" i="32"/>
  <c r="E310" i="32"/>
  <c r="E313" i="32"/>
  <c r="L318" i="32"/>
  <c r="J320" i="32"/>
  <c r="J325" i="32"/>
  <c r="E336" i="32"/>
  <c r="M336" i="32" s="1"/>
  <c r="L338" i="32"/>
  <c r="K339" i="32"/>
  <c r="K343" i="32"/>
  <c r="K347" i="32"/>
  <c r="L354" i="32"/>
  <c r="K355" i="32"/>
  <c r="K358" i="32"/>
  <c r="E360" i="32"/>
  <c r="L370" i="32"/>
  <c r="K371" i="32"/>
  <c r="K374" i="32"/>
  <c r="K376" i="32"/>
  <c r="L378" i="32"/>
  <c r="E382" i="32"/>
  <c r="E386" i="32"/>
  <c r="E409" i="32"/>
  <c r="E417" i="32"/>
  <c r="L440" i="32"/>
  <c r="E461" i="32"/>
  <c r="N461" i="32" s="1"/>
  <c r="J465" i="32"/>
  <c r="L472" i="32"/>
  <c r="J473" i="32"/>
  <c r="E474" i="32"/>
  <c r="L484" i="32"/>
  <c r="L504" i="32"/>
  <c r="L508" i="32"/>
  <c r="L520" i="32"/>
  <c r="E524" i="32"/>
  <c r="E530" i="32"/>
  <c r="L535" i="32"/>
  <c r="R535" i="32" s="1"/>
  <c r="O546" i="32"/>
  <c r="N546" i="32"/>
  <c r="O554" i="32"/>
  <c r="N554" i="32"/>
  <c r="O558" i="32"/>
  <c r="N558" i="32"/>
  <c r="N562" i="32"/>
  <c r="O654" i="32"/>
  <c r="N654" i="32"/>
  <c r="L657" i="32"/>
  <c r="K657" i="32"/>
  <c r="L339" i="32"/>
  <c r="L343" i="32"/>
  <c r="L347" i="32"/>
  <c r="L355" i="32"/>
  <c r="L358" i="32"/>
  <c r="E368" i="32"/>
  <c r="L371" i="32"/>
  <c r="L374" i="32"/>
  <c r="E378" i="32"/>
  <c r="E390" i="32"/>
  <c r="E398" i="32"/>
  <c r="E405" i="32"/>
  <c r="E421" i="32"/>
  <c r="K465" i="32"/>
  <c r="K473" i="32"/>
  <c r="L487" i="32"/>
  <c r="L491" i="32"/>
  <c r="L511" i="32"/>
  <c r="E529" i="32"/>
  <c r="L537" i="32"/>
  <c r="K537" i="32"/>
  <c r="L545" i="32"/>
  <c r="K545" i="32"/>
  <c r="Q545" i="32" s="1"/>
  <c r="J552" i="32"/>
  <c r="K552" i="32"/>
  <c r="N574" i="32"/>
  <c r="K592" i="32"/>
  <c r="L592" i="32"/>
  <c r="K656" i="32"/>
  <c r="L656" i="32"/>
  <c r="J663" i="32"/>
  <c r="L663" i="32"/>
  <c r="O666" i="32"/>
  <c r="N666" i="32"/>
  <c r="O578" i="32"/>
  <c r="N578" i="32"/>
  <c r="L591" i="32"/>
  <c r="K591" i="32"/>
  <c r="K651" i="32"/>
  <c r="K667" i="32"/>
  <c r="K684" i="32"/>
  <c r="J727" i="32"/>
  <c r="E536" i="32"/>
  <c r="L540" i="32"/>
  <c r="L547" i="32"/>
  <c r="K548" i="32"/>
  <c r="E549" i="32"/>
  <c r="K560" i="32"/>
  <c r="L563" i="32"/>
  <c r="K564" i="32"/>
  <c r="E565" i="32"/>
  <c r="O565" i="32" s="1"/>
  <c r="R565" i="32" s="1"/>
  <c r="E568" i="32"/>
  <c r="L575" i="32"/>
  <c r="K576" i="32"/>
  <c r="E577" i="32"/>
  <c r="O577" i="32" s="1"/>
  <c r="E589" i="32"/>
  <c r="E590" i="32"/>
  <c r="N590" i="32" s="1"/>
  <c r="E591" i="32"/>
  <c r="L593" i="32"/>
  <c r="L596" i="32"/>
  <c r="E602" i="32"/>
  <c r="K607" i="32"/>
  <c r="L608" i="32"/>
  <c r="K609" i="32"/>
  <c r="E612" i="32"/>
  <c r="E621" i="32"/>
  <c r="E622" i="32"/>
  <c r="E628" i="32"/>
  <c r="E637" i="32"/>
  <c r="E638" i="32"/>
  <c r="K652" i="32"/>
  <c r="E657" i="32"/>
  <c r="K664" i="32"/>
  <c r="L668" i="32"/>
  <c r="K669" i="32"/>
  <c r="K676" i="32"/>
  <c r="Q676" i="32" s="1"/>
  <c r="E677" i="32"/>
  <c r="M677" i="32" s="1"/>
  <c r="P677" i="32" s="1"/>
  <c r="J679" i="32"/>
  <c r="L684" i="32"/>
  <c r="K685" i="32"/>
  <c r="E690" i="32"/>
  <c r="E698" i="32"/>
  <c r="E706" i="32"/>
  <c r="E722" i="32"/>
  <c r="E733" i="32"/>
  <c r="E735" i="32"/>
  <c r="E741" i="32"/>
  <c r="E751" i="32"/>
  <c r="E757" i="32"/>
  <c r="E761" i="32"/>
  <c r="E766" i="32"/>
  <c r="E771" i="32"/>
  <c r="E777" i="32"/>
  <c r="K778" i="32"/>
  <c r="E779" i="32"/>
  <c r="L548" i="32"/>
  <c r="L555" i="32"/>
  <c r="L560" i="32"/>
  <c r="L564" i="32"/>
  <c r="L576" i="32"/>
  <c r="K597" i="32"/>
  <c r="L609" i="32"/>
  <c r="L652" i="32"/>
  <c r="K655" i="32"/>
  <c r="L664" i="32"/>
  <c r="L685" i="32"/>
  <c r="E705" i="32"/>
  <c r="E715" i="32"/>
  <c r="E716" i="32"/>
  <c r="E719" i="32"/>
  <c r="E720" i="32"/>
  <c r="E728" i="32"/>
  <c r="E729" i="32"/>
  <c r="J733" i="32"/>
  <c r="E739" i="32"/>
  <c r="E745" i="32"/>
  <c r="E748" i="32"/>
  <c r="L778" i="32"/>
  <c r="E533" i="32"/>
  <c r="L536" i="32"/>
  <c r="E540" i="32"/>
  <c r="E543" i="32"/>
  <c r="E553" i="32"/>
  <c r="M553" i="32" s="1"/>
  <c r="L556" i="32"/>
  <c r="L571" i="32"/>
  <c r="E581" i="32"/>
  <c r="E596" i="32"/>
  <c r="L597" i="32"/>
  <c r="E598" i="32"/>
  <c r="K603" i="32"/>
  <c r="E609" i="32"/>
  <c r="O609" i="32" s="1"/>
  <c r="R609" i="32" s="1"/>
  <c r="E613" i="32"/>
  <c r="E614" i="32"/>
  <c r="E620" i="32"/>
  <c r="E629" i="32"/>
  <c r="E630" i="32"/>
  <c r="E636" i="32"/>
  <c r="E639" i="32"/>
  <c r="E640" i="32"/>
  <c r="E647" i="32"/>
  <c r="E648" i="32"/>
  <c r="L655" i="32"/>
  <c r="K659" i="32"/>
  <c r="E660" i="32"/>
  <c r="E662" i="32"/>
  <c r="E669" i="32"/>
  <c r="J674" i="32"/>
  <c r="K686" i="32"/>
  <c r="L688" i="32"/>
  <c r="E723" i="32"/>
  <c r="J726" i="32"/>
  <c r="E742" i="32"/>
  <c r="E743" i="32"/>
  <c r="E752" i="32"/>
  <c r="E758" i="32"/>
  <c r="E4" i="28"/>
  <c r="E65" i="28"/>
  <c r="E69" i="28"/>
  <c r="E85" i="28"/>
  <c r="N85" i="28" s="1"/>
  <c r="E89" i="28"/>
  <c r="N89" i="28" s="1"/>
  <c r="E93" i="28"/>
  <c r="E106" i="28"/>
  <c r="E170" i="28"/>
  <c r="E190" i="28"/>
  <c r="O190" i="28" s="1"/>
  <c r="E227" i="28"/>
  <c r="M227" i="28" s="1"/>
  <c r="E235" i="28"/>
  <c r="E334" i="28"/>
  <c r="E342" i="28"/>
  <c r="N342" i="28" s="1"/>
  <c r="E350" i="28"/>
  <c r="E359" i="28"/>
  <c r="E363" i="28"/>
  <c r="E411" i="28"/>
  <c r="E415" i="28"/>
  <c r="E439" i="28"/>
  <c r="E447" i="28"/>
  <c r="O447" i="28" s="1"/>
  <c r="R447" i="28" s="1"/>
  <c r="E455" i="28"/>
  <c r="E471" i="28"/>
  <c r="E475" i="28"/>
  <c r="E480" i="28"/>
  <c r="E484" i="28"/>
  <c r="N484" i="28" s="1"/>
  <c r="E488" i="28"/>
  <c r="K489" i="28"/>
  <c r="E501" i="28"/>
  <c r="E505" i="28"/>
  <c r="E509" i="28"/>
  <c r="N509" i="28" s="1"/>
  <c r="E644" i="28"/>
  <c r="E656" i="28"/>
  <c r="M656" i="28" s="1"/>
  <c r="P656" i="28" s="1"/>
  <c r="E664" i="28"/>
  <c r="M664" i="28" s="1"/>
  <c r="P664" i="28" s="1"/>
  <c r="E668" i="28"/>
  <c r="E672" i="28"/>
  <c r="E684" i="28"/>
  <c r="M684" i="28" s="1"/>
  <c r="P684" i="28" s="1"/>
  <c r="E704" i="28"/>
  <c r="E708" i="28"/>
  <c r="E713" i="28"/>
  <c r="E717" i="28"/>
  <c r="E725" i="28"/>
  <c r="E757" i="28"/>
  <c r="E18" i="28"/>
  <c r="E50" i="28"/>
  <c r="E201" i="28"/>
  <c r="L239" i="28"/>
  <c r="K240" i="28"/>
  <c r="E247" i="28"/>
  <c r="M247" i="28" s="1"/>
  <c r="P247" i="28" s="1"/>
  <c r="E275" i="28"/>
  <c r="E292" i="28"/>
  <c r="E406" i="28"/>
  <c r="N406" i="28" s="1"/>
  <c r="E410" i="28"/>
  <c r="E449" i="28"/>
  <c r="E639" i="28"/>
  <c r="E659" i="28"/>
  <c r="E22" i="28"/>
  <c r="E63" i="28"/>
  <c r="E79" i="28"/>
  <c r="E87" i="28"/>
  <c r="E91" i="28"/>
  <c r="E94" i="28"/>
  <c r="M94" i="28" s="1"/>
  <c r="E95" i="28"/>
  <c r="E111" i="28"/>
  <c r="E112" i="28"/>
  <c r="M112" i="28" s="1"/>
  <c r="E116" i="28"/>
  <c r="O116" i="28" s="1"/>
  <c r="E124" i="28"/>
  <c r="O124" i="28" s="1"/>
  <c r="E132" i="28"/>
  <c r="O132" i="28" s="1"/>
  <c r="E302" i="28"/>
  <c r="K308" i="28"/>
  <c r="E327" i="28"/>
  <c r="E335" i="28"/>
  <c r="E444" i="28"/>
  <c r="E481" i="28"/>
  <c r="E580" i="28"/>
  <c r="E605" i="28"/>
  <c r="E2" i="28"/>
  <c r="E10" i="28"/>
  <c r="M10" i="28" s="1"/>
  <c r="E27" i="28"/>
  <c r="E31" i="28"/>
  <c r="E43" i="28"/>
  <c r="E47" i="28"/>
  <c r="E74" i="28"/>
  <c r="E86" i="28"/>
  <c r="M86" i="28" s="1"/>
  <c r="E90" i="28"/>
  <c r="M90" i="28" s="1"/>
  <c r="E99" i="28"/>
  <c r="E131" i="28"/>
  <c r="E167" i="28"/>
  <c r="E175" i="28"/>
  <c r="E188" i="28"/>
  <c r="E207" i="28"/>
  <c r="M207" i="28" s="1"/>
  <c r="E211" i="28"/>
  <c r="E215" i="28"/>
  <c r="M215" i="28" s="1"/>
  <c r="K217" i="28"/>
  <c r="E225" i="28"/>
  <c r="O225" i="28" s="1"/>
  <c r="E237" i="28"/>
  <c r="O237" i="28" s="1"/>
  <c r="E243" i="28"/>
  <c r="K248" i="28"/>
  <c r="E256" i="28"/>
  <c r="E264" i="28"/>
  <c r="E272" i="28"/>
  <c r="E280" i="28"/>
  <c r="K285" i="28"/>
  <c r="E323" i="28"/>
  <c r="L336" i="28"/>
  <c r="K337" i="28"/>
  <c r="E362" i="28"/>
  <c r="N362" i="28" s="1"/>
  <c r="E367" i="28"/>
  <c r="M367" i="28" s="1"/>
  <c r="E375" i="28"/>
  <c r="M375" i="28" s="1"/>
  <c r="P375" i="28" s="1"/>
  <c r="E383" i="28"/>
  <c r="E432" i="28"/>
  <c r="E441" i="28"/>
  <c r="E463" i="28"/>
  <c r="O463" i="28" s="1"/>
  <c r="E468" i="28"/>
  <c r="E472" i="28"/>
  <c r="N472" i="28" s="1"/>
  <c r="E483" i="28"/>
  <c r="N483" i="28" s="1"/>
  <c r="E508" i="28"/>
  <c r="N508" i="28" s="1"/>
  <c r="K513" i="28"/>
  <c r="E521" i="28"/>
  <c r="E534" i="28"/>
  <c r="E561" i="28"/>
  <c r="K562" i="28"/>
  <c r="E566" i="28"/>
  <c r="E570" i="28"/>
  <c r="K571" i="28"/>
  <c r="E736" i="28"/>
  <c r="E740" i="28"/>
  <c r="E752" i="28"/>
  <c r="E756" i="28"/>
  <c r="E761" i="28"/>
  <c r="E765" i="28"/>
  <c r="E773" i="28"/>
  <c r="E781" i="28"/>
  <c r="M781" i="28" s="1"/>
  <c r="E17" i="28"/>
  <c r="E21" i="28"/>
  <c r="E26" i="28"/>
  <c r="E42" i="28"/>
  <c r="M42" i="28" s="1"/>
  <c r="E66" i="28"/>
  <c r="E70" i="28"/>
  <c r="E98" i="28"/>
  <c r="M98" i="28" s="1"/>
  <c r="E113" i="28"/>
  <c r="O113" i="28" s="1"/>
  <c r="R113" i="28" s="1"/>
  <c r="E114" i="28"/>
  <c r="E122" i="28"/>
  <c r="E126" i="28"/>
  <c r="E133" i="28"/>
  <c r="L139" i="28"/>
  <c r="E169" i="28"/>
  <c r="E174" i="28"/>
  <c r="E177" i="28"/>
  <c r="E187" i="28"/>
  <c r="E200" i="28"/>
  <c r="K201" i="28"/>
  <c r="E206" i="28"/>
  <c r="E223" i="28"/>
  <c r="E232" i="28"/>
  <c r="E236" i="28"/>
  <c r="E242" i="28"/>
  <c r="K293" i="28"/>
  <c r="E344" i="28"/>
  <c r="E348" i="28"/>
  <c r="E351" i="28"/>
  <c r="E423" i="28"/>
  <c r="E427" i="28"/>
  <c r="E436" i="28"/>
  <c r="K445" i="28"/>
  <c r="E453" i="28"/>
  <c r="E460" i="28"/>
  <c r="E489" i="28"/>
  <c r="P499" i="28"/>
  <c r="E519" i="28"/>
  <c r="M519" i="28" s="1"/>
  <c r="P519" i="28" s="1"/>
  <c r="E523" i="28"/>
  <c r="E531" i="28"/>
  <c r="K551" i="28"/>
  <c r="E578" i="28"/>
  <c r="K579" i="28"/>
  <c r="E588" i="28"/>
  <c r="K590" i="28"/>
  <c r="E643" i="28"/>
  <c r="E648" i="28"/>
  <c r="K666" i="28"/>
  <c r="E669" i="28"/>
  <c r="M669" i="28" s="1"/>
  <c r="P669" i="28" s="1"/>
  <c r="E702" i="28"/>
  <c r="E719" i="28"/>
  <c r="E723" i="28"/>
  <c r="E727" i="28"/>
  <c r="L71" i="28"/>
  <c r="K72" i="28"/>
  <c r="E198" i="28"/>
  <c r="E218" i="28"/>
  <c r="K461" i="28"/>
  <c r="E469" i="28"/>
  <c r="K475" i="28"/>
  <c r="J476" i="28"/>
  <c r="L481" i="28"/>
  <c r="E513" i="28"/>
  <c r="E567" i="28"/>
  <c r="E571" i="28"/>
  <c r="E572" i="28"/>
  <c r="E637" i="28"/>
  <c r="E721" i="28"/>
  <c r="E737" i="28"/>
  <c r="E753" i="28"/>
  <c r="M313" i="20"/>
  <c r="O313" i="20"/>
  <c r="M309" i="20"/>
  <c r="O309" i="20"/>
  <c r="E231" i="20"/>
  <c r="E236" i="20"/>
  <c r="E248" i="20"/>
  <c r="E317" i="20"/>
  <c r="E318" i="20"/>
  <c r="N318" i="20" s="1"/>
  <c r="E327" i="20"/>
  <c r="K328" i="20"/>
  <c r="E347" i="20"/>
  <c r="E351" i="20"/>
  <c r="E355" i="20"/>
  <c r="L363" i="20"/>
  <c r="E381" i="20"/>
  <c r="E385" i="20"/>
  <c r="E389" i="20"/>
  <c r="E393" i="20"/>
  <c r="E399" i="20"/>
  <c r="E21" i="20"/>
  <c r="M21" i="20" s="1"/>
  <c r="L22" i="20"/>
  <c r="K23" i="20"/>
  <c r="E28" i="20"/>
  <c r="L34" i="20"/>
  <c r="K35" i="20"/>
  <c r="E45" i="20"/>
  <c r="E49" i="20"/>
  <c r="E50" i="20"/>
  <c r="E54" i="20"/>
  <c r="E58" i="20"/>
  <c r="E62" i="20"/>
  <c r="E65" i="20"/>
  <c r="E72" i="20"/>
  <c r="N72" i="20" s="1"/>
  <c r="E80" i="20"/>
  <c r="N80" i="20" s="1"/>
  <c r="E84" i="20"/>
  <c r="E102" i="20"/>
  <c r="E107" i="20"/>
  <c r="E115" i="20"/>
  <c r="E123" i="20"/>
  <c r="O123" i="20" s="1"/>
  <c r="E129" i="20"/>
  <c r="M129" i="20" s="1"/>
  <c r="L130" i="20"/>
  <c r="K131" i="20"/>
  <c r="E135" i="20"/>
  <c r="O135" i="20" s="1"/>
  <c r="E144" i="20"/>
  <c r="E145" i="20"/>
  <c r="M145" i="20" s="1"/>
  <c r="L146" i="20"/>
  <c r="E150" i="20"/>
  <c r="E154" i="20"/>
  <c r="K155" i="20"/>
  <c r="E160" i="20"/>
  <c r="E169" i="20"/>
  <c r="M169" i="20" s="1"/>
  <c r="L170" i="20"/>
  <c r="K171" i="20"/>
  <c r="L178" i="20"/>
  <c r="K179" i="20"/>
  <c r="E187" i="20"/>
  <c r="L194" i="20"/>
  <c r="K195" i="20"/>
  <c r="E199" i="20"/>
  <c r="E207" i="20"/>
  <c r="E216" i="20"/>
  <c r="E217" i="20"/>
  <c r="K219" i="20"/>
  <c r="E230" i="20"/>
  <c r="L246" i="20"/>
  <c r="K247" i="20"/>
  <c r="E259" i="20"/>
  <c r="E263" i="20"/>
  <c r="E267" i="20"/>
  <c r="E271" i="20"/>
  <c r="E275" i="20"/>
  <c r="E280" i="20"/>
  <c r="E285" i="20"/>
  <c r="O285" i="20" s="1"/>
  <c r="E289" i="20"/>
  <c r="K303" i="20"/>
  <c r="E357" i="20"/>
  <c r="L367" i="20"/>
  <c r="K368" i="20"/>
  <c r="L371" i="20"/>
  <c r="K372" i="20"/>
  <c r="E197" i="20"/>
  <c r="E221" i="20"/>
  <c r="E249" i="20"/>
  <c r="O249" i="20" s="1"/>
  <c r="E254" i="20"/>
  <c r="E258" i="20"/>
  <c r="K279" i="20"/>
  <c r="L331" i="20"/>
  <c r="K332" i="20"/>
  <c r="E336" i="20"/>
  <c r="E340" i="20"/>
  <c r="E380" i="20"/>
  <c r="E384" i="20"/>
  <c r="E388" i="20"/>
  <c r="E392" i="20"/>
  <c r="E398" i="20"/>
  <c r="E410" i="20"/>
  <c r="E3" i="20"/>
  <c r="K4" i="20"/>
  <c r="E9" i="20"/>
  <c r="E10" i="20"/>
  <c r="E13" i="20"/>
  <c r="E19" i="20"/>
  <c r="E25" i="20"/>
  <c r="E29" i="20"/>
  <c r="E35" i="20"/>
  <c r="E37" i="20"/>
  <c r="M37" i="20" s="1"/>
  <c r="P37" i="20" s="1"/>
  <c r="E41" i="20"/>
  <c r="E44" i="20"/>
  <c r="E48" i="20"/>
  <c r="E52" i="20"/>
  <c r="N52" i="20" s="1"/>
  <c r="E56" i="20"/>
  <c r="N56" i="20" s="1"/>
  <c r="E63" i="20"/>
  <c r="E64" i="20"/>
  <c r="E73" i="20"/>
  <c r="M73" i="20" s="1"/>
  <c r="P73" i="20" s="1"/>
  <c r="E74" i="20"/>
  <c r="E78" i="20"/>
  <c r="E82" i="20"/>
  <c r="E85" i="20"/>
  <c r="E92" i="20"/>
  <c r="E106" i="20"/>
  <c r="E110" i="20"/>
  <c r="E120" i="20"/>
  <c r="L122" i="20"/>
  <c r="K123" i="20"/>
  <c r="E131" i="20"/>
  <c r="L134" i="20"/>
  <c r="K135" i="20"/>
  <c r="E148" i="20"/>
  <c r="N148" i="20" s="1"/>
  <c r="E157" i="20"/>
  <c r="M157" i="20" s="1"/>
  <c r="L158" i="20"/>
  <c r="E173" i="20"/>
  <c r="E184" i="20"/>
  <c r="N184" i="20" s="1"/>
  <c r="L190" i="20"/>
  <c r="K191" i="20"/>
  <c r="E200" i="20"/>
  <c r="E205" i="20"/>
  <c r="E209" i="20"/>
  <c r="K214" i="20"/>
  <c r="L222" i="20"/>
  <c r="K223" i="20"/>
  <c r="E287" i="20"/>
  <c r="E291" i="20"/>
  <c r="K311" i="20"/>
  <c r="K315" i="20"/>
  <c r="E334" i="20"/>
  <c r="E339" i="20"/>
  <c r="E343" i="20"/>
  <c r="K344" i="20"/>
  <c r="E348" i="20"/>
  <c r="E352" i="20"/>
  <c r="E356" i="20"/>
  <c r="E362" i="20"/>
  <c r="P367" i="20"/>
  <c r="E374" i="20"/>
  <c r="E379" i="20"/>
  <c r="E383" i="20"/>
  <c r="M383" i="20" s="1"/>
  <c r="E387" i="20"/>
  <c r="E391" i="20"/>
  <c r="M391" i="20" s="1"/>
  <c r="E15" i="12"/>
  <c r="E28" i="12"/>
  <c r="N28" i="12" s="1"/>
  <c r="E50" i="12"/>
  <c r="L53" i="12"/>
  <c r="E58" i="12"/>
  <c r="N58" i="12" s="1"/>
  <c r="E70" i="12"/>
  <c r="N70" i="12" s="1"/>
  <c r="E80" i="12"/>
  <c r="E83" i="12"/>
  <c r="E85" i="12"/>
  <c r="L88" i="12"/>
  <c r="E90" i="12"/>
  <c r="N90" i="12" s="1"/>
  <c r="E92" i="12"/>
  <c r="N92" i="12" s="1"/>
  <c r="E95" i="12"/>
  <c r="J98" i="12"/>
  <c r="E106" i="12"/>
  <c r="E149" i="12"/>
  <c r="E155" i="12"/>
  <c r="M155" i="12" s="1"/>
  <c r="E167" i="12"/>
  <c r="E172" i="12"/>
  <c r="E186" i="12"/>
  <c r="N186" i="12" s="1"/>
  <c r="E190" i="12"/>
  <c r="N190" i="12" s="1"/>
  <c r="E194" i="12"/>
  <c r="N194" i="12" s="1"/>
  <c r="E205" i="12"/>
  <c r="E206" i="12"/>
  <c r="N206" i="12" s="1"/>
  <c r="E209" i="12"/>
  <c r="O209" i="12" s="1"/>
  <c r="L212" i="12"/>
  <c r="K213" i="12"/>
  <c r="E217" i="12"/>
  <c r="O217" i="12" s="1"/>
  <c r="E223" i="12"/>
  <c r="E224" i="12"/>
  <c r="E14" i="12"/>
  <c r="E19" i="12"/>
  <c r="N19" i="12" s="1"/>
  <c r="E49" i="12"/>
  <c r="E56" i="12"/>
  <c r="K57" i="12"/>
  <c r="E65" i="12"/>
  <c r="E69" i="12"/>
  <c r="E77" i="12"/>
  <c r="L89" i="12"/>
  <c r="L102" i="12"/>
  <c r="K103" i="12"/>
  <c r="L104" i="12"/>
  <c r="K105" i="12"/>
  <c r="L129" i="12"/>
  <c r="E144" i="12"/>
  <c r="E154" i="12"/>
  <c r="N154" i="12" s="1"/>
  <c r="L160" i="12"/>
  <c r="K161" i="12"/>
  <c r="E169" i="12"/>
  <c r="E170" i="12"/>
  <c r="N170" i="12" s="1"/>
  <c r="E175" i="12"/>
  <c r="M175" i="12" s="1"/>
  <c r="P175" i="12" s="1"/>
  <c r="L176" i="12"/>
  <c r="E221" i="12"/>
  <c r="L228" i="12"/>
  <c r="E231" i="12"/>
  <c r="K3" i="12"/>
  <c r="K13" i="12"/>
  <c r="J18" i="12"/>
  <c r="L29" i="12"/>
  <c r="E38" i="12"/>
  <c r="K39" i="12"/>
  <c r="J40" i="12"/>
  <c r="E48" i="12"/>
  <c r="E51" i="12"/>
  <c r="N51" i="12" s="1"/>
  <c r="E71" i="12"/>
  <c r="N71" i="12" s="1"/>
  <c r="L73" i="12"/>
  <c r="E81" i="12"/>
  <c r="K83" i="12"/>
  <c r="J84" i="12"/>
  <c r="K85" i="12"/>
  <c r="K95" i="12"/>
  <c r="E99" i="12"/>
  <c r="O111" i="12"/>
  <c r="L117" i="12"/>
  <c r="L121" i="12"/>
  <c r="J122" i="12"/>
  <c r="E137" i="12"/>
  <c r="E138" i="12"/>
  <c r="N138" i="12" s="1"/>
  <c r="E147" i="12"/>
  <c r="L148" i="12"/>
  <c r="K149" i="12"/>
  <c r="E184" i="12"/>
  <c r="E188" i="12"/>
  <c r="E192" i="12"/>
  <c r="E196" i="12"/>
  <c r="E204" i="12"/>
  <c r="E208" i="12"/>
  <c r="K209" i="12"/>
  <c r="E213" i="12"/>
  <c r="O213" i="12" s="1"/>
  <c r="L216" i="12"/>
  <c r="K217" i="12"/>
  <c r="E235" i="12"/>
  <c r="L133" i="12"/>
  <c r="N17" i="12"/>
  <c r="M17" i="12"/>
  <c r="N63" i="12"/>
  <c r="O63" i="12"/>
  <c r="N87" i="12"/>
  <c r="O87" i="12"/>
  <c r="E5" i="12"/>
  <c r="L6" i="12"/>
  <c r="E9" i="12"/>
  <c r="E10" i="12"/>
  <c r="K11" i="12"/>
  <c r="J12" i="12"/>
  <c r="L17" i="12"/>
  <c r="E18" i="12"/>
  <c r="N18" i="12" s="1"/>
  <c r="E24" i="12"/>
  <c r="J26" i="12"/>
  <c r="K29" i="12"/>
  <c r="E30" i="12"/>
  <c r="E33" i="12"/>
  <c r="E34" i="12"/>
  <c r="K35" i="12"/>
  <c r="L37" i="12"/>
  <c r="J38" i="12"/>
  <c r="E40" i="12"/>
  <c r="E41" i="12"/>
  <c r="K47" i="12"/>
  <c r="L48" i="12"/>
  <c r="K53" i="12"/>
  <c r="E54" i="12"/>
  <c r="K55" i="12"/>
  <c r="L57" i="12"/>
  <c r="J58" i="12"/>
  <c r="E59" i="12"/>
  <c r="K61" i="12"/>
  <c r="E62" i="12"/>
  <c r="K90" i="12"/>
  <c r="J90" i="12"/>
  <c r="N119" i="12"/>
  <c r="O119" i="12"/>
  <c r="K128" i="12"/>
  <c r="J128" i="12"/>
  <c r="K138" i="12"/>
  <c r="J138" i="12"/>
  <c r="L12" i="12"/>
  <c r="L38" i="12"/>
  <c r="K49" i="12"/>
  <c r="L58" i="12"/>
  <c r="L61" i="12"/>
  <c r="J63" i="12"/>
  <c r="K63" i="12"/>
  <c r="K70" i="12"/>
  <c r="J70" i="12"/>
  <c r="K72" i="12"/>
  <c r="J72" i="12"/>
  <c r="J75" i="12"/>
  <c r="K75" i="12"/>
  <c r="N113" i="12"/>
  <c r="O113" i="12"/>
  <c r="M113" i="12"/>
  <c r="E4" i="12"/>
  <c r="K5" i="12"/>
  <c r="E6" i="12"/>
  <c r="E7" i="12"/>
  <c r="E8" i="12"/>
  <c r="E11" i="12"/>
  <c r="L13" i="12"/>
  <c r="L14" i="12"/>
  <c r="L16" i="12"/>
  <c r="E20" i="12"/>
  <c r="K27" i="12"/>
  <c r="Q27" i="12" s="1"/>
  <c r="J28" i="12"/>
  <c r="E31" i="12"/>
  <c r="E32" i="12"/>
  <c r="E35" i="12"/>
  <c r="L40" i="12"/>
  <c r="K41" i="12"/>
  <c r="E42" i="12"/>
  <c r="E44" i="12"/>
  <c r="E46" i="12"/>
  <c r="L49" i="12"/>
  <c r="K51" i="12"/>
  <c r="Q51" i="12" s="1"/>
  <c r="J52" i="12"/>
  <c r="E55" i="12"/>
  <c r="K59" i="12"/>
  <c r="J60" i="12"/>
  <c r="E61" i="12"/>
  <c r="N89" i="12"/>
  <c r="M89" i="12"/>
  <c r="K106" i="12"/>
  <c r="J106" i="12"/>
  <c r="N131" i="12"/>
  <c r="O131" i="12"/>
  <c r="Q138" i="12"/>
  <c r="L5" i="12"/>
  <c r="K17" i="12"/>
  <c r="Q17" i="12" s="1"/>
  <c r="K19" i="12"/>
  <c r="Q29" i="12"/>
  <c r="L41" i="12"/>
  <c r="K43" i="12"/>
  <c r="Q53" i="12"/>
  <c r="L60" i="12"/>
  <c r="K68" i="12"/>
  <c r="J68" i="12"/>
  <c r="K100" i="12"/>
  <c r="Q100" i="12" s="1"/>
  <c r="J100" i="12"/>
  <c r="J113" i="12"/>
  <c r="L113" i="12"/>
  <c r="K114" i="12"/>
  <c r="Q114" i="12" s="1"/>
  <c r="J114" i="12"/>
  <c r="E64" i="12"/>
  <c r="K67" i="12"/>
  <c r="K73" i="12"/>
  <c r="E74" i="12"/>
  <c r="L77" i="12"/>
  <c r="L84" i="12"/>
  <c r="K89" i="12"/>
  <c r="Q89" i="12" s="1"/>
  <c r="K91" i="12"/>
  <c r="E96" i="12"/>
  <c r="K97" i="12"/>
  <c r="E98" i="12"/>
  <c r="N98" i="12" s="1"/>
  <c r="K101" i="12"/>
  <c r="E102" i="12"/>
  <c r="E104" i="12"/>
  <c r="K107" i="12"/>
  <c r="J108" i="12"/>
  <c r="J116" i="12"/>
  <c r="O117" i="12"/>
  <c r="R117" i="12" s="1"/>
  <c r="K119" i="12"/>
  <c r="Q119" i="12" s="1"/>
  <c r="M121" i="12"/>
  <c r="L126" i="12"/>
  <c r="K129" i="12"/>
  <c r="M133" i="12"/>
  <c r="E134" i="12"/>
  <c r="K139" i="12"/>
  <c r="J140" i="12"/>
  <c r="J142" i="12"/>
  <c r="K143" i="12"/>
  <c r="L144" i="12"/>
  <c r="K145" i="12"/>
  <c r="E146" i="12"/>
  <c r="E148" i="12"/>
  <c r="E153" i="12"/>
  <c r="O153" i="12" s="1"/>
  <c r="E156" i="12"/>
  <c r="K159" i="12"/>
  <c r="E160" i="12"/>
  <c r="K163" i="12"/>
  <c r="E164" i="12"/>
  <c r="K171" i="12"/>
  <c r="L172" i="12"/>
  <c r="K173" i="12"/>
  <c r="E174" i="12"/>
  <c r="N174" i="12" s="1"/>
  <c r="E176" i="12"/>
  <c r="E181" i="12"/>
  <c r="E182" i="12"/>
  <c r="L188" i="12"/>
  <c r="K189" i="12"/>
  <c r="L192" i="12"/>
  <c r="K193" i="12"/>
  <c r="L196" i="12"/>
  <c r="E201" i="12"/>
  <c r="E202" i="12"/>
  <c r="L209" i="12"/>
  <c r="E210" i="12"/>
  <c r="N210" i="12" s="1"/>
  <c r="L213" i="12"/>
  <c r="E214" i="12"/>
  <c r="N214" i="12" s="1"/>
  <c r="L217" i="12"/>
  <c r="E218" i="12"/>
  <c r="N218" i="12" s="1"/>
  <c r="E225" i="12"/>
  <c r="E233" i="12"/>
  <c r="K93" i="12"/>
  <c r="Q93" i="12" s="1"/>
  <c r="L97" i="12"/>
  <c r="L101" i="12"/>
  <c r="K109" i="12"/>
  <c r="Q109" i="12" s="1"/>
  <c r="O121" i="12"/>
  <c r="R121" i="12" s="1"/>
  <c r="K131" i="12"/>
  <c r="O133" i="12"/>
  <c r="R133" i="12" s="1"/>
  <c r="L145" i="12"/>
  <c r="K147" i="12"/>
  <c r="L173" i="12"/>
  <c r="K175" i="12"/>
  <c r="L189" i="12"/>
  <c r="L193" i="12"/>
  <c r="K65" i="12"/>
  <c r="E66" i="12"/>
  <c r="K71" i="12"/>
  <c r="E75" i="12"/>
  <c r="E84" i="12"/>
  <c r="N84" i="12" s="1"/>
  <c r="L85" i="12"/>
  <c r="K87" i="12"/>
  <c r="E88" i="12"/>
  <c r="L93" i="12"/>
  <c r="E97" i="12"/>
  <c r="L98" i="12"/>
  <c r="E101" i="12"/>
  <c r="L105" i="12"/>
  <c r="L109" i="12"/>
  <c r="K111" i="12"/>
  <c r="Q111" i="12" s="1"/>
  <c r="K117" i="12"/>
  <c r="K121" i="12"/>
  <c r="Q121" i="12" s="1"/>
  <c r="L122" i="12"/>
  <c r="K127" i="12"/>
  <c r="K133" i="12"/>
  <c r="Q133" i="12" s="1"/>
  <c r="E135" i="12"/>
  <c r="E136" i="12"/>
  <c r="N136" i="12" s="1"/>
  <c r="E139" i="12"/>
  <c r="E143" i="12"/>
  <c r="E145" i="12"/>
  <c r="L149" i="12"/>
  <c r="K151" i="12"/>
  <c r="L152" i="12"/>
  <c r="K153" i="12"/>
  <c r="E157" i="12"/>
  <c r="E158" i="12"/>
  <c r="N158" i="12" s="1"/>
  <c r="L161" i="12"/>
  <c r="E162" i="12"/>
  <c r="N162" i="12" s="1"/>
  <c r="E165" i="12"/>
  <c r="E166" i="12"/>
  <c r="E173" i="12"/>
  <c r="E180" i="12"/>
  <c r="E189" i="12"/>
  <c r="O189" i="12" s="1"/>
  <c r="R189" i="12" s="1"/>
  <c r="E193" i="12"/>
  <c r="O193" i="12" s="1"/>
  <c r="R193" i="12" s="1"/>
  <c r="E197" i="12"/>
  <c r="E198" i="12"/>
  <c r="E200" i="12"/>
  <c r="K211" i="12"/>
  <c r="E212" i="12"/>
  <c r="K215" i="12"/>
  <c r="E216" i="12"/>
  <c r="L221" i="12"/>
  <c r="K223" i="12"/>
  <c r="L224" i="12"/>
  <c r="K225" i="12"/>
  <c r="E226" i="12"/>
  <c r="E228" i="12"/>
  <c r="K231" i="12"/>
  <c r="L232" i="12"/>
  <c r="K233" i="12"/>
  <c r="E234" i="12"/>
  <c r="L153" i="12"/>
  <c r="K187" i="12"/>
  <c r="K191" i="12"/>
  <c r="K195" i="12"/>
  <c r="K199" i="12"/>
  <c r="K207" i="12"/>
  <c r="L225" i="12"/>
  <c r="K227" i="12"/>
  <c r="L233" i="12"/>
  <c r="G3" i="30"/>
  <c r="G5" i="30"/>
  <c r="G7" i="30"/>
  <c r="G9" i="30"/>
  <c r="G10" i="30"/>
  <c r="G11" i="30"/>
  <c r="G12" i="30"/>
  <c r="G13" i="30"/>
  <c r="G14" i="30"/>
  <c r="G15" i="30"/>
  <c r="G16" i="30"/>
  <c r="G17" i="30"/>
  <c r="G18" i="30"/>
  <c r="G19" i="30"/>
  <c r="G20" i="30"/>
  <c r="G21" i="30"/>
  <c r="G22" i="30"/>
  <c r="G23" i="30"/>
  <c r="G24" i="30"/>
  <c r="G25" i="30"/>
  <c r="G26" i="30"/>
  <c r="H35" i="30"/>
  <c r="J42" i="30"/>
  <c r="G42" i="30"/>
  <c r="Q43" i="30"/>
  <c r="H43" i="30"/>
  <c r="J44" i="30"/>
  <c r="J78" i="30"/>
  <c r="K78" i="30" s="1"/>
  <c r="G78" i="30"/>
  <c r="H58" i="30"/>
  <c r="R58" i="30"/>
  <c r="R73" i="30"/>
  <c r="H73" i="30"/>
  <c r="I73" i="30"/>
  <c r="Q93" i="30"/>
  <c r="H93" i="30"/>
  <c r="Q119" i="30"/>
  <c r="H119" i="30"/>
  <c r="R128" i="30"/>
  <c r="H128" i="30"/>
  <c r="G134" i="30"/>
  <c r="J134" i="30"/>
  <c r="R142" i="30"/>
  <c r="H142" i="30"/>
  <c r="R150" i="30"/>
  <c r="H150" i="30"/>
  <c r="Q65" i="30"/>
  <c r="H65" i="30"/>
  <c r="Q75" i="30"/>
  <c r="H75" i="30"/>
  <c r="Q83" i="30"/>
  <c r="H83" i="30"/>
  <c r="I83" i="30"/>
  <c r="Q113" i="30"/>
  <c r="H113" i="30"/>
  <c r="G186" i="30"/>
  <c r="J186" i="30"/>
  <c r="H192" i="30"/>
  <c r="R192" i="30"/>
  <c r="G198" i="30"/>
  <c r="J198" i="30"/>
  <c r="H244" i="30"/>
  <c r="R244" i="30"/>
  <c r="G250" i="30"/>
  <c r="J250" i="30"/>
  <c r="H304" i="30"/>
  <c r="R304" i="30"/>
  <c r="G314" i="30"/>
  <c r="J314" i="30"/>
  <c r="R334" i="30"/>
  <c r="H334" i="30"/>
  <c r="H340" i="30"/>
  <c r="R340" i="30"/>
  <c r="R358" i="30"/>
  <c r="H358" i="30"/>
  <c r="R382" i="30"/>
  <c r="H382" i="30"/>
  <c r="R460" i="30"/>
  <c r="H460" i="30"/>
  <c r="R488" i="30"/>
  <c r="H488" i="30"/>
  <c r="R85" i="30"/>
  <c r="I85" i="30"/>
  <c r="R180" i="30"/>
  <c r="H180" i="30"/>
  <c r="H141" i="30"/>
  <c r="G178" i="30"/>
  <c r="J178" i="30"/>
  <c r="H208" i="30"/>
  <c r="H216" i="30"/>
  <c r="H232" i="30"/>
  <c r="H260" i="30"/>
  <c r="R260" i="30"/>
  <c r="G266" i="30"/>
  <c r="J266" i="30"/>
  <c r="G346" i="30"/>
  <c r="J346" i="30"/>
  <c r="Q407" i="30"/>
  <c r="H407" i="30"/>
  <c r="R468" i="30"/>
  <c r="H468" i="30"/>
  <c r="R480" i="30"/>
  <c r="H480" i="30"/>
  <c r="J27" i="30"/>
  <c r="K27" i="30" s="1"/>
  <c r="J29" i="30"/>
  <c r="K29" i="30" s="1"/>
  <c r="J31" i="30"/>
  <c r="K31" i="30" s="1"/>
  <c r="J33" i="30"/>
  <c r="K33" i="30" s="1"/>
  <c r="J35" i="30"/>
  <c r="K35" i="30" s="1"/>
  <c r="J37" i="30"/>
  <c r="K37" i="30" s="1"/>
  <c r="H42" i="30"/>
  <c r="G45" i="30"/>
  <c r="H51" i="30"/>
  <c r="G53" i="30"/>
  <c r="G60" i="30"/>
  <c r="J66" i="30"/>
  <c r="R66" i="30"/>
  <c r="J68" i="30"/>
  <c r="G69" i="30"/>
  <c r="J74" i="30"/>
  <c r="K74" i="30" s="1"/>
  <c r="J76" i="30"/>
  <c r="K76" i="30" s="1"/>
  <c r="G83" i="30"/>
  <c r="J84" i="30"/>
  <c r="K84" i="30" s="1"/>
  <c r="J86" i="30"/>
  <c r="K86" i="30" s="1"/>
  <c r="J89" i="30"/>
  <c r="J94" i="30"/>
  <c r="K94" i="30" s="1"/>
  <c r="G113" i="30"/>
  <c r="G115" i="30"/>
  <c r="H124" i="30"/>
  <c r="G136" i="30"/>
  <c r="H138" i="30"/>
  <c r="G142" i="30"/>
  <c r="G144" i="30"/>
  <c r="H146" i="30"/>
  <c r="G150" i="30"/>
  <c r="G152" i="30"/>
  <c r="H154" i="30"/>
  <c r="H174" i="30"/>
  <c r="J183" i="30"/>
  <c r="G190" i="30"/>
  <c r="J190" i="30"/>
  <c r="G226" i="30"/>
  <c r="J226" i="30"/>
  <c r="G242" i="30"/>
  <c r="J242" i="30"/>
  <c r="J259" i="30"/>
  <c r="H268" i="30"/>
  <c r="R268" i="30"/>
  <c r="G274" i="30"/>
  <c r="J274" i="30"/>
  <c r="R286" i="30"/>
  <c r="H286" i="30"/>
  <c r="G294" i="30"/>
  <c r="J294" i="30"/>
  <c r="G302" i="30"/>
  <c r="J302" i="30"/>
  <c r="G318" i="30"/>
  <c r="J318" i="30"/>
  <c r="J407" i="30"/>
  <c r="Q411" i="30"/>
  <c r="H411" i="30"/>
  <c r="R448" i="30"/>
  <c r="H448" i="30"/>
  <c r="R472" i="30"/>
  <c r="H472" i="30"/>
  <c r="R484" i="30"/>
  <c r="H484" i="30"/>
  <c r="G27" i="30"/>
  <c r="G28" i="30"/>
  <c r="G29" i="30"/>
  <c r="G30" i="30"/>
  <c r="G31" i="30"/>
  <c r="G32" i="30"/>
  <c r="G33" i="30"/>
  <c r="G34" i="30"/>
  <c r="G35" i="30"/>
  <c r="G36" i="30"/>
  <c r="G37" i="30"/>
  <c r="G38" i="30"/>
  <c r="G43" i="30"/>
  <c r="J50" i="30"/>
  <c r="G51" i="30"/>
  <c r="J58" i="30"/>
  <c r="G61" i="30"/>
  <c r="I75" i="30"/>
  <c r="J80" i="30"/>
  <c r="K80" i="30" s="1"/>
  <c r="J82" i="30"/>
  <c r="K82" i="30" s="1"/>
  <c r="J90" i="30"/>
  <c r="K90" i="30" s="1"/>
  <c r="J93" i="30"/>
  <c r="J103" i="30"/>
  <c r="J116" i="30"/>
  <c r="H126" i="30"/>
  <c r="J130" i="30"/>
  <c r="H131" i="30"/>
  <c r="G138" i="30"/>
  <c r="G140" i="30"/>
  <c r="G146" i="30"/>
  <c r="G148" i="30"/>
  <c r="G154" i="30"/>
  <c r="G156" i="30"/>
  <c r="J158" i="30"/>
  <c r="G160" i="30"/>
  <c r="J167" i="30"/>
  <c r="H169" i="30"/>
  <c r="G182" i="30"/>
  <c r="J182" i="30"/>
  <c r="H184" i="30"/>
  <c r="J191" i="30"/>
  <c r="H200" i="30"/>
  <c r="R200" i="30"/>
  <c r="G206" i="30"/>
  <c r="J206" i="30"/>
  <c r="R214" i="30"/>
  <c r="H214" i="30"/>
  <c r="R222" i="30"/>
  <c r="H222" i="30"/>
  <c r="G230" i="30"/>
  <c r="J230" i="30"/>
  <c r="J243" i="30"/>
  <c r="H252" i="30"/>
  <c r="R252" i="30"/>
  <c r="G258" i="30"/>
  <c r="J258" i="30"/>
  <c r="J275" i="30"/>
  <c r="G290" i="30"/>
  <c r="J290" i="30"/>
  <c r="G298" i="30"/>
  <c r="J298" i="30"/>
  <c r="J303" i="30"/>
  <c r="H348" i="30"/>
  <c r="R348" i="30"/>
  <c r="R464" i="30"/>
  <c r="H464" i="30"/>
  <c r="R476" i="30"/>
  <c r="H476" i="30"/>
  <c r="R492" i="30"/>
  <c r="H492" i="30"/>
  <c r="H183" i="30"/>
  <c r="H191" i="30"/>
  <c r="H199" i="30"/>
  <c r="G208" i="30"/>
  <c r="H210" i="30"/>
  <c r="G214" i="30"/>
  <c r="G216" i="30"/>
  <c r="H218" i="30"/>
  <c r="G222" i="30"/>
  <c r="G224" i="30"/>
  <c r="G228" i="30"/>
  <c r="G232" i="30"/>
  <c r="H243" i="30"/>
  <c r="H251" i="30"/>
  <c r="H259" i="30"/>
  <c r="H267" i="30"/>
  <c r="H278" i="30"/>
  <c r="G282" i="30"/>
  <c r="G286" i="30"/>
  <c r="G288" i="30"/>
  <c r="G292" i="30"/>
  <c r="G296" i="30"/>
  <c r="G300" i="30"/>
  <c r="G310" i="30"/>
  <c r="G316" i="30"/>
  <c r="H319" i="30"/>
  <c r="H323" i="30"/>
  <c r="H326" i="30"/>
  <c r="H332" i="30"/>
  <c r="G334" i="30"/>
  <c r="G336" i="30"/>
  <c r="H339" i="30"/>
  <c r="H345" i="30"/>
  <c r="H347" i="30"/>
  <c r="H352" i="30"/>
  <c r="G354" i="30"/>
  <c r="G358" i="30"/>
  <c r="G360" i="30"/>
  <c r="H366" i="30"/>
  <c r="G382" i="30"/>
  <c r="G384" i="30"/>
  <c r="G394" i="30"/>
  <c r="G398" i="30"/>
  <c r="G402" i="30"/>
  <c r="G406" i="30"/>
  <c r="G414" i="30"/>
  <c r="G420" i="30"/>
  <c r="H423" i="30"/>
  <c r="G432" i="30"/>
  <c r="G436" i="30"/>
  <c r="G442" i="30"/>
  <c r="H445" i="30"/>
  <c r="H449" i="30"/>
  <c r="H453" i="30"/>
  <c r="H457" i="30"/>
  <c r="H461" i="30"/>
  <c r="H485" i="30"/>
  <c r="H493" i="30"/>
  <c r="H497" i="30"/>
  <c r="H501" i="30"/>
  <c r="H509" i="30"/>
  <c r="G166" i="30"/>
  <c r="G170" i="30"/>
  <c r="G174" i="30"/>
  <c r="G176" i="30"/>
  <c r="H177" i="30"/>
  <c r="H179" i="30"/>
  <c r="H185" i="30"/>
  <c r="H187" i="30"/>
  <c r="J194" i="30"/>
  <c r="H195" i="30"/>
  <c r="H201" i="30"/>
  <c r="J202" i="30"/>
  <c r="H203" i="30"/>
  <c r="G210" i="30"/>
  <c r="G212" i="30"/>
  <c r="G218" i="30"/>
  <c r="G220" i="30"/>
  <c r="G234" i="30"/>
  <c r="H237" i="30"/>
  <c r="H239" i="30"/>
  <c r="H245" i="30"/>
  <c r="J246" i="30"/>
  <c r="H247" i="30"/>
  <c r="H253" i="30"/>
  <c r="J254" i="30"/>
  <c r="H261" i="30"/>
  <c r="J262" i="30"/>
  <c r="H263" i="30"/>
  <c r="H269" i="30"/>
  <c r="J270" i="30"/>
  <c r="H271" i="30"/>
  <c r="G278" i="30"/>
  <c r="G280" i="30"/>
  <c r="J306" i="30"/>
  <c r="G308" i="30"/>
  <c r="G322" i="30"/>
  <c r="G326" i="30"/>
  <c r="G328" i="30"/>
  <c r="H221" i="30"/>
  <c r="H281" i="30"/>
  <c r="J334" i="30"/>
  <c r="H346" i="30"/>
  <c r="H353" i="30"/>
  <c r="J354" i="30"/>
  <c r="H357" i="30"/>
  <c r="J358" i="30"/>
  <c r="H359" i="30"/>
  <c r="H381" i="30"/>
  <c r="J382" i="30"/>
  <c r="H383" i="30"/>
  <c r="H402" i="30"/>
  <c r="H415" i="30"/>
  <c r="G416" i="30"/>
  <c r="J427" i="30"/>
  <c r="G428" i="30"/>
  <c r="H436" i="30"/>
  <c r="H439" i="30"/>
  <c r="G510" i="30"/>
  <c r="G514" i="30"/>
  <c r="G518" i="30"/>
  <c r="G522" i="30"/>
  <c r="G526" i="30"/>
  <c r="G530" i="30"/>
  <c r="G534" i="30"/>
  <c r="G538" i="30"/>
  <c r="G542" i="30"/>
  <c r="G546" i="30"/>
  <c r="G550" i="30"/>
  <c r="G554" i="30"/>
  <c r="G558" i="30"/>
  <c r="H560" i="30"/>
  <c r="G562" i="30"/>
  <c r="H564" i="30"/>
  <c r="G566" i="30"/>
  <c r="H568" i="30"/>
  <c r="G570" i="30"/>
  <c r="H572" i="30"/>
  <c r="G574" i="30"/>
  <c r="H576" i="30"/>
  <c r="G578" i="30"/>
  <c r="H580" i="30"/>
  <c r="G582" i="30"/>
  <c r="G586" i="30"/>
  <c r="H593" i="30"/>
  <c r="Q593" i="30"/>
  <c r="H608" i="30"/>
  <c r="R622" i="30"/>
  <c r="H628" i="30"/>
  <c r="G629" i="30"/>
  <c r="J631" i="30"/>
  <c r="H635" i="30"/>
  <c r="G637" i="30"/>
  <c r="J639" i="30"/>
  <c r="G641" i="30"/>
  <c r="J647" i="30"/>
  <c r="J651" i="30"/>
  <c r="G653" i="30"/>
  <c r="J655" i="30"/>
  <c r="G657" i="30"/>
  <c r="J661" i="30"/>
  <c r="J665" i="30"/>
  <c r="J669" i="30"/>
  <c r="J673" i="30"/>
  <c r="J679" i="30"/>
  <c r="G681" i="30"/>
  <c r="G689" i="30"/>
  <c r="J691" i="30"/>
  <c r="H694" i="30"/>
  <c r="G695" i="30"/>
  <c r="J703" i="30"/>
  <c r="J708" i="30"/>
  <c r="Q746" i="30"/>
  <c r="H746" i="30"/>
  <c r="H806" i="30"/>
  <c r="R806" i="30"/>
  <c r="J816" i="30"/>
  <c r="H822" i="30"/>
  <c r="H529" i="30"/>
  <c r="H533" i="30"/>
  <c r="H541" i="30"/>
  <c r="H549" i="30"/>
  <c r="H553" i="30"/>
  <c r="H585" i="30"/>
  <c r="H589" i="30"/>
  <c r="H617" i="30"/>
  <c r="Q750" i="30"/>
  <c r="H750" i="30"/>
  <c r="R796" i="30"/>
  <c r="H796" i="30"/>
  <c r="R808" i="30"/>
  <c r="H808" i="30"/>
  <c r="G512" i="30"/>
  <c r="G516" i="30"/>
  <c r="G520" i="30"/>
  <c r="G524" i="30"/>
  <c r="H526" i="30"/>
  <c r="G528" i="30"/>
  <c r="G532" i="30"/>
  <c r="H534" i="30"/>
  <c r="G536" i="30"/>
  <c r="H538" i="30"/>
  <c r="G540" i="30"/>
  <c r="H542" i="30"/>
  <c r="G544" i="30"/>
  <c r="H546" i="30"/>
  <c r="G548" i="30"/>
  <c r="H550" i="30"/>
  <c r="G552" i="30"/>
  <c r="G556" i="30"/>
  <c r="G560" i="30"/>
  <c r="G564" i="30"/>
  <c r="G568" i="30"/>
  <c r="G572" i="30"/>
  <c r="G576" i="30"/>
  <c r="G580" i="30"/>
  <c r="H582" i="30"/>
  <c r="G584" i="30"/>
  <c r="G593" i="30"/>
  <c r="J633" i="30"/>
  <c r="G635" i="30"/>
  <c r="H641" i="30"/>
  <c r="G643" i="30"/>
  <c r="J645" i="30"/>
  <c r="G649" i="30"/>
  <c r="H658" i="30"/>
  <c r="G659" i="30"/>
  <c r="G663" i="30"/>
  <c r="G667" i="30"/>
  <c r="G671" i="30"/>
  <c r="H674" i="30"/>
  <c r="G675" i="30"/>
  <c r="J677" i="30"/>
  <c r="H681" i="30"/>
  <c r="G683" i="30"/>
  <c r="J685" i="30"/>
  <c r="G687" i="30"/>
  <c r="J693" i="30"/>
  <c r="H695" i="30"/>
  <c r="G697" i="30"/>
  <c r="J699" i="30"/>
  <c r="G701" i="30"/>
  <c r="H704" i="30"/>
  <c r="G705" i="30"/>
  <c r="Q706" i="30"/>
  <c r="H706" i="30"/>
  <c r="H708" i="30"/>
  <c r="Q712" i="30"/>
  <c r="H712" i="30"/>
  <c r="J715" i="30"/>
  <c r="Q718" i="30"/>
  <c r="H718" i="30"/>
  <c r="Q734" i="30"/>
  <c r="H734" i="30"/>
  <c r="J750" i="30"/>
  <c r="R768" i="30"/>
  <c r="H768" i="30"/>
  <c r="J783" i="30"/>
  <c r="G784" i="30"/>
  <c r="J784" i="30"/>
  <c r="J796" i="30"/>
  <c r="J808" i="30"/>
  <c r="H814" i="30"/>
  <c r="R814" i="30"/>
  <c r="H555" i="30"/>
  <c r="H682" i="30"/>
  <c r="H696" i="30"/>
  <c r="H700" i="30"/>
  <c r="H741" i="30"/>
  <c r="H761" i="30"/>
  <c r="Q592" i="32"/>
  <c r="J709" i="30"/>
  <c r="J719" i="30"/>
  <c r="J723" i="30"/>
  <c r="J727" i="30"/>
  <c r="J731" i="30"/>
  <c r="J737" i="30"/>
  <c r="J745" i="30"/>
  <c r="J753" i="30"/>
  <c r="J757" i="30"/>
  <c r="H764" i="30"/>
  <c r="J765" i="30"/>
  <c r="J774" i="30"/>
  <c r="J790" i="30"/>
  <c r="J806" i="30"/>
  <c r="H809" i="30"/>
  <c r="J814" i="30"/>
  <c r="H837" i="30"/>
  <c r="J850" i="30"/>
  <c r="J854" i="30"/>
  <c r="R854" i="30"/>
  <c r="J857" i="30"/>
  <c r="J869" i="30"/>
  <c r="J877" i="30"/>
  <c r="H889" i="30"/>
  <c r="P70" i="32"/>
  <c r="Q71" i="32"/>
  <c r="Q79" i="32"/>
  <c r="R208" i="32"/>
  <c r="P217" i="32"/>
  <c r="Q322" i="32"/>
  <c r="P336" i="32"/>
  <c r="R577" i="32"/>
  <c r="J707" i="30"/>
  <c r="G711" i="30"/>
  <c r="J713" i="30"/>
  <c r="H716" i="30"/>
  <c r="G717" i="30"/>
  <c r="G733" i="30"/>
  <c r="G739" i="30"/>
  <c r="G743" i="30"/>
  <c r="J747" i="30"/>
  <c r="G749" i="30"/>
  <c r="J751" i="30"/>
  <c r="J755" i="30"/>
  <c r="G763" i="30"/>
  <c r="G776" i="30"/>
  <c r="J778" i="30"/>
  <c r="J782" i="30"/>
  <c r="H784" i="30"/>
  <c r="G792" i="30"/>
  <c r="H801" i="30"/>
  <c r="J818" i="30"/>
  <c r="H820" i="30"/>
  <c r="J826" i="30"/>
  <c r="H828" i="30"/>
  <c r="J834" i="30"/>
  <c r="H845" i="30"/>
  <c r="H857" i="30"/>
  <c r="G859" i="30"/>
  <c r="G863" i="30"/>
  <c r="J865" i="30"/>
  <c r="H869" i="30"/>
  <c r="G871" i="30"/>
  <c r="G875" i="30"/>
  <c r="G879" i="30"/>
  <c r="H881" i="30"/>
  <c r="H884" i="30"/>
  <c r="P72" i="32"/>
  <c r="P80" i="32"/>
  <c r="R137" i="32"/>
  <c r="R204" i="32"/>
  <c r="Q659" i="32"/>
  <c r="G721" i="30"/>
  <c r="G725" i="30"/>
  <c r="G729" i="30"/>
  <c r="G741" i="30"/>
  <c r="G761" i="30"/>
  <c r="G767" i="30"/>
  <c r="G780" i="30"/>
  <c r="G786" i="30"/>
  <c r="G796" i="30"/>
  <c r="R188" i="32"/>
  <c r="R224" i="32"/>
  <c r="R228" i="32"/>
  <c r="Q396" i="32"/>
  <c r="P404" i="32"/>
  <c r="Q590" i="32"/>
  <c r="Q663" i="32"/>
  <c r="Q667" i="32"/>
  <c r="J273" i="26"/>
  <c r="K273" i="26" s="1"/>
  <c r="G273" i="26"/>
  <c r="J281" i="26"/>
  <c r="K281" i="26" s="1"/>
  <c r="G281" i="26"/>
  <c r="Q300" i="26"/>
  <c r="H300" i="26"/>
  <c r="I238" i="26"/>
  <c r="I242" i="26"/>
  <c r="I246" i="26"/>
  <c r="I250" i="26"/>
  <c r="I254" i="26"/>
  <c r="I258" i="26"/>
  <c r="I262" i="26"/>
  <c r="I266" i="26"/>
  <c r="J275" i="26"/>
  <c r="K275" i="26" s="1"/>
  <c r="G275" i="26"/>
  <c r="J283" i="26"/>
  <c r="K283" i="26" s="1"/>
  <c r="G283" i="26"/>
  <c r="J287" i="26"/>
  <c r="K287" i="26" s="1"/>
  <c r="G287" i="26"/>
  <c r="J291" i="26"/>
  <c r="K291" i="26" s="1"/>
  <c r="G291" i="26"/>
  <c r="J295" i="26"/>
  <c r="K295" i="26" s="1"/>
  <c r="G295" i="26"/>
  <c r="R304" i="26"/>
  <c r="I304" i="26"/>
  <c r="G3" i="26"/>
  <c r="G5" i="26"/>
  <c r="G7" i="26"/>
  <c r="G9" i="26"/>
  <c r="G11" i="26"/>
  <c r="G13" i="26"/>
  <c r="G15" i="26"/>
  <c r="G17" i="26"/>
  <c r="G19" i="26"/>
  <c r="G21" i="26"/>
  <c r="G23" i="26"/>
  <c r="G25" i="26"/>
  <c r="G27" i="26"/>
  <c r="G29" i="26"/>
  <c r="G31" i="26"/>
  <c r="G33" i="26"/>
  <c r="G35" i="26"/>
  <c r="G37" i="26"/>
  <c r="G39" i="26"/>
  <c r="G41" i="26"/>
  <c r="G43" i="26"/>
  <c r="G45" i="26"/>
  <c r="G47" i="26"/>
  <c r="G49" i="26"/>
  <c r="G51" i="26"/>
  <c r="G53" i="26"/>
  <c r="G55" i="26"/>
  <c r="G57" i="26"/>
  <c r="G59" i="26"/>
  <c r="G61" i="26"/>
  <c r="G63" i="26"/>
  <c r="G65" i="26"/>
  <c r="G69" i="26"/>
  <c r="G73" i="26"/>
  <c r="G75" i="26"/>
  <c r="G77" i="26"/>
  <c r="G79" i="26"/>
  <c r="G81" i="26"/>
  <c r="G83" i="26"/>
  <c r="G85" i="26"/>
  <c r="G87" i="26"/>
  <c r="G89" i="26"/>
  <c r="G91" i="26"/>
  <c r="G93" i="26"/>
  <c r="G95" i="26"/>
  <c r="G97" i="26"/>
  <c r="G99" i="26"/>
  <c r="G101" i="26"/>
  <c r="G103" i="26"/>
  <c r="G105" i="26"/>
  <c r="G107" i="26"/>
  <c r="G109" i="26"/>
  <c r="G111" i="26"/>
  <c r="G113" i="26"/>
  <c r="G115" i="26"/>
  <c r="G117" i="26"/>
  <c r="G119" i="26"/>
  <c r="G121" i="26"/>
  <c r="G123" i="26"/>
  <c r="G125" i="26"/>
  <c r="G127" i="26"/>
  <c r="G129" i="26"/>
  <c r="G131" i="26"/>
  <c r="G133" i="26"/>
  <c r="G135" i="26"/>
  <c r="G137" i="26"/>
  <c r="G139" i="26"/>
  <c r="G141" i="26"/>
  <c r="G143" i="26"/>
  <c r="G145" i="26"/>
  <c r="G147" i="26"/>
  <c r="G149" i="26"/>
  <c r="G151" i="26"/>
  <c r="G153" i="26"/>
  <c r="G155" i="26"/>
  <c r="G157" i="26"/>
  <c r="G159" i="26"/>
  <c r="G161" i="26"/>
  <c r="G163" i="26"/>
  <c r="G165" i="26"/>
  <c r="G167" i="26"/>
  <c r="G169" i="26"/>
  <c r="G171" i="26"/>
  <c r="G202" i="26"/>
  <c r="G204" i="26"/>
  <c r="G206" i="26"/>
  <c r="G208" i="26"/>
  <c r="G210" i="26"/>
  <c r="G212" i="26"/>
  <c r="G214" i="26"/>
  <c r="G216" i="26"/>
  <c r="G218" i="26"/>
  <c r="G220" i="26"/>
  <c r="G222" i="26"/>
  <c r="G223" i="26"/>
  <c r="G224" i="26"/>
  <c r="G225" i="26"/>
  <c r="G226" i="26"/>
  <c r="G227" i="26"/>
  <c r="G228" i="26"/>
  <c r="G229" i="26"/>
  <c r="G230" i="26"/>
  <c r="G231" i="26"/>
  <c r="G232" i="26"/>
  <c r="G233" i="26"/>
  <c r="G234" i="26"/>
  <c r="G235" i="26"/>
  <c r="J237" i="26"/>
  <c r="K237" i="26" s="1"/>
  <c r="H237" i="26"/>
  <c r="G239" i="26"/>
  <c r="J241" i="26"/>
  <c r="K241" i="26" s="1"/>
  <c r="H241" i="26"/>
  <c r="G243" i="26"/>
  <c r="J245" i="26"/>
  <c r="K245" i="26" s="1"/>
  <c r="H245" i="26"/>
  <c r="G247" i="26"/>
  <c r="G251" i="26"/>
  <c r="G255" i="26"/>
  <c r="G259" i="26"/>
  <c r="G263" i="26"/>
  <c r="G267" i="26"/>
  <c r="J269" i="26"/>
  <c r="K269" i="26" s="1"/>
  <c r="G269" i="26"/>
  <c r="J277" i="26"/>
  <c r="K277" i="26" s="1"/>
  <c r="G277" i="26"/>
  <c r="R308" i="26"/>
  <c r="I308" i="26"/>
  <c r="H3" i="26"/>
  <c r="H5" i="26"/>
  <c r="H7" i="26"/>
  <c r="H9" i="26"/>
  <c r="H11" i="26"/>
  <c r="H13" i="26"/>
  <c r="H15" i="26"/>
  <c r="H17" i="26"/>
  <c r="H19" i="26"/>
  <c r="H21" i="26"/>
  <c r="H23" i="26"/>
  <c r="H25" i="26"/>
  <c r="H27" i="26"/>
  <c r="H29" i="26"/>
  <c r="H31" i="26"/>
  <c r="H33" i="26"/>
  <c r="H37" i="26"/>
  <c r="H39" i="26"/>
  <c r="H41" i="26"/>
  <c r="H43" i="26"/>
  <c r="H51" i="26"/>
  <c r="H53" i="26"/>
  <c r="H57" i="26"/>
  <c r="H59" i="26"/>
  <c r="H61" i="26"/>
  <c r="H65" i="26"/>
  <c r="H67" i="26"/>
  <c r="H75" i="26"/>
  <c r="H77" i="26"/>
  <c r="H83" i="26"/>
  <c r="H87" i="26"/>
  <c r="H89" i="26"/>
  <c r="H91" i="26"/>
  <c r="H93" i="26"/>
  <c r="H95" i="26"/>
  <c r="H97" i="26"/>
  <c r="H105" i="26"/>
  <c r="H113" i="26"/>
  <c r="H119" i="26"/>
  <c r="H121" i="26"/>
  <c r="H125" i="26"/>
  <c r="H133" i="26"/>
  <c r="H149" i="26"/>
  <c r="H151" i="26"/>
  <c r="H157" i="26"/>
  <c r="H159" i="26"/>
  <c r="H163" i="26"/>
  <c r="H165" i="26"/>
  <c r="H171" i="26"/>
  <c r="H173" i="26"/>
  <c r="H175" i="26"/>
  <c r="H193" i="26"/>
  <c r="J271" i="26"/>
  <c r="K271" i="26" s="1"/>
  <c r="G271" i="26"/>
  <c r="J279" i="26"/>
  <c r="K279" i="26" s="1"/>
  <c r="G279" i="26"/>
  <c r="J285" i="26"/>
  <c r="K285" i="26" s="1"/>
  <c r="G285" i="26"/>
  <c r="J289" i="26"/>
  <c r="K289" i="26" s="1"/>
  <c r="G289" i="26"/>
  <c r="J293" i="26"/>
  <c r="K293" i="26" s="1"/>
  <c r="G293" i="26"/>
  <c r="J297" i="26"/>
  <c r="K297" i="26" s="1"/>
  <c r="G297" i="26"/>
  <c r="R312" i="26"/>
  <c r="I312" i="26"/>
  <c r="H316" i="26"/>
  <c r="H320" i="26"/>
  <c r="H324" i="26"/>
  <c r="H328" i="26"/>
  <c r="I332" i="26"/>
  <c r="I336" i="26"/>
  <c r="I340" i="26"/>
  <c r="I344" i="26"/>
  <c r="G347" i="26"/>
  <c r="H349" i="26"/>
  <c r="G355" i="26"/>
  <c r="H357" i="26"/>
  <c r="G363" i="26"/>
  <c r="Q365" i="26"/>
  <c r="H365" i="26"/>
  <c r="Q373" i="26"/>
  <c r="H373" i="26"/>
  <c r="H381" i="26"/>
  <c r="H389" i="26"/>
  <c r="H397" i="26"/>
  <c r="H405" i="26"/>
  <c r="Q413" i="26"/>
  <c r="H413" i="26"/>
  <c r="H421" i="26"/>
  <c r="Q449" i="26"/>
  <c r="H449" i="26"/>
  <c r="Q457" i="26"/>
  <c r="H457" i="26"/>
  <c r="J463" i="26"/>
  <c r="K463" i="26" s="1"/>
  <c r="G463" i="26"/>
  <c r="J471" i="26"/>
  <c r="K471" i="26" s="1"/>
  <c r="G471" i="26"/>
  <c r="J479" i="26"/>
  <c r="K479" i="26" s="1"/>
  <c r="G479" i="26"/>
  <c r="J487" i="26"/>
  <c r="K487" i="26" s="1"/>
  <c r="G487" i="26"/>
  <c r="J495" i="26"/>
  <c r="K495" i="26" s="1"/>
  <c r="G495" i="26"/>
  <c r="J503" i="26"/>
  <c r="K503" i="26" s="1"/>
  <c r="G503" i="26"/>
  <c r="J511" i="26"/>
  <c r="K511" i="26" s="1"/>
  <c r="G511" i="26"/>
  <c r="Q519" i="26"/>
  <c r="H519" i="26"/>
  <c r="Q520" i="26"/>
  <c r="H520" i="26"/>
  <c r="R536" i="26"/>
  <c r="I536" i="26"/>
  <c r="H255" i="26"/>
  <c r="H257" i="26"/>
  <c r="H265" i="26"/>
  <c r="H275" i="26"/>
  <c r="H277" i="26"/>
  <c r="H279" i="26"/>
  <c r="J299" i="26"/>
  <c r="K299" i="26" s="1"/>
  <c r="Q299" i="26"/>
  <c r="H299" i="26"/>
  <c r="J303" i="26"/>
  <c r="K303" i="26" s="1"/>
  <c r="Q303" i="26"/>
  <c r="H303" i="26"/>
  <c r="J307" i="26"/>
  <c r="K307" i="26" s="1"/>
  <c r="Q307" i="26"/>
  <c r="H307" i="26"/>
  <c r="Q311" i="26"/>
  <c r="H311" i="26"/>
  <c r="J315" i="26"/>
  <c r="K315" i="26" s="1"/>
  <c r="H315" i="26"/>
  <c r="J319" i="26"/>
  <c r="K319" i="26" s="1"/>
  <c r="H319" i="26"/>
  <c r="H323" i="26"/>
  <c r="Q327" i="26"/>
  <c r="H327" i="26"/>
  <c r="H331" i="26"/>
  <c r="Q335" i="26"/>
  <c r="H335" i="26"/>
  <c r="H339" i="26"/>
  <c r="H343" i="26"/>
  <c r="G349" i="26"/>
  <c r="G357" i="26"/>
  <c r="J365" i="26"/>
  <c r="K365" i="26" s="1"/>
  <c r="Q375" i="26"/>
  <c r="H375" i="26"/>
  <c r="Q391" i="26"/>
  <c r="H391" i="26"/>
  <c r="Q407" i="26"/>
  <c r="H407" i="26"/>
  <c r="Q415" i="26"/>
  <c r="H415" i="26"/>
  <c r="Q423" i="26"/>
  <c r="H423" i="26"/>
  <c r="Q439" i="26"/>
  <c r="H439" i="26"/>
  <c r="Q443" i="26"/>
  <c r="H443" i="26"/>
  <c r="Q459" i="26"/>
  <c r="H459" i="26"/>
  <c r="Q475" i="26"/>
  <c r="H475" i="26"/>
  <c r="Q499" i="26"/>
  <c r="H499" i="26"/>
  <c r="Q507" i="26"/>
  <c r="H507" i="26"/>
  <c r="Q369" i="26"/>
  <c r="H369" i="26"/>
  <c r="Q417" i="26"/>
  <c r="H417" i="26"/>
  <c r="Q445" i="26"/>
  <c r="H445" i="26"/>
  <c r="Q453" i="26"/>
  <c r="H453" i="26"/>
  <c r="J467" i="26"/>
  <c r="K467" i="26" s="1"/>
  <c r="G467" i="26"/>
  <c r="J475" i="26"/>
  <c r="K475" i="26" s="1"/>
  <c r="G475" i="26"/>
  <c r="J483" i="26"/>
  <c r="K483" i="26" s="1"/>
  <c r="G483" i="26"/>
  <c r="J491" i="26"/>
  <c r="K491" i="26" s="1"/>
  <c r="G491" i="26"/>
  <c r="J499" i="26"/>
  <c r="K499" i="26" s="1"/>
  <c r="G499" i="26"/>
  <c r="J507" i="26"/>
  <c r="K507" i="26" s="1"/>
  <c r="G507" i="26"/>
  <c r="J515" i="26"/>
  <c r="K515" i="26" s="1"/>
  <c r="G515" i="26"/>
  <c r="Q528" i="26"/>
  <c r="H528" i="26"/>
  <c r="Q543" i="26"/>
  <c r="H543" i="26"/>
  <c r="Q544" i="26"/>
  <c r="H544" i="26"/>
  <c r="G299" i="26"/>
  <c r="J301" i="26"/>
  <c r="K301" i="26" s="1"/>
  <c r="Q301" i="26"/>
  <c r="H301" i="26"/>
  <c r="G303" i="26"/>
  <c r="J305" i="26"/>
  <c r="K305" i="26" s="1"/>
  <c r="H305" i="26"/>
  <c r="G307" i="26"/>
  <c r="J309" i="26"/>
  <c r="K309" i="26" s="1"/>
  <c r="Q309" i="26"/>
  <c r="H309" i="26"/>
  <c r="J313" i="26"/>
  <c r="K313" i="26" s="1"/>
  <c r="Q313" i="26"/>
  <c r="H313" i="26"/>
  <c r="G315" i="26"/>
  <c r="J317" i="26"/>
  <c r="K317" i="26" s="1"/>
  <c r="Q317" i="26"/>
  <c r="H317" i="26"/>
  <c r="G319" i="26"/>
  <c r="J321" i="26"/>
  <c r="K321" i="26" s="1"/>
  <c r="H321" i="26"/>
  <c r="H325" i="26"/>
  <c r="H329" i="26"/>
  <c r="Q333" i="26"/>
  <c r="H333" i="26"/>
  <c r="H337" i="26"/>
  <c r="Q341" i="26"/>
  <c r="H341" i="26"/>
  <c r="G345" i="26"/>
  <c r="H347" i="26"/>
  <c r="G353" i="26"/>
  <c r="H355" i="26"/>
  <c r="G361" i="26"/>
  <c r="Q363" i="26"/>
  <c r="H363" i="26"/>
  <c r="Q371" i="26"/>
  <c r="H371" i="26"/>
  <c r="H379" i="26"/>
  <c r="H387" i="26"/>
  <c r="H395" i="26"/>
  <c r="H403" i="26"/>
  <c r="Q411" i="26"/>
  <c r="H411" i="26"/>
  <c r="H419" i="26"/>
  <c r="H425" i="26"/>
  <c r="Q429" i="26"/>
  <c r="H429" i="26"/>
  <c r="H433" i="26"/>
  <c r="Q437" i="26"/>
  <c r="H437" i="26"/>
  <c r="Q441" i="26"/>
  <c r="H441" i="26"/>
  <c r="H447" i="26"/>
  <c r="Q455" i="26"/>
  <c r="H455" i="26"/>
  <c r="Q495" i="26"/>
  <c r="H495" i="26"/>
  <c r="J367" i="26"/>
  <c r="K367" i="26" s="1"/>
  <c r="J369" i="26"/>
  <c r="K369" i="26" s="1"/>
  <c r="J371" i="26"/>
  <c r="K371" i="26" s="1"/>
  <c r="J373" i="26"/>
  <c r="K373" i="26" s="1"/>
  <c r="J375" i="26"/>
  <c r="K375" i="26" s="1"/>
  <c r="J377" i="26"/>
  <c r="K377" i="26" s="1"/>
  <c r="J379" i="26"/>
  <c r="K379" i="26" s="1"/>
  <c r="J381" i="26"/>
  <c r="K381" i="26" s="1"/>
  <c r="J383" i="26"/>
  <c r="K383" i="26" s="1"/>
  <c r="J385" i="26"/>
  <c r="K385" i="26" s="1"/>
  <c r="J387" i="26"/>
  <c r="K387" i="26" s="1"/>
  <c r="J389" i="26"/>
  <c r="K389" i="26" s="1"/>
  <c r="J391" i="26"/>
  <c r="K391" i="26" s="1"/>
  <c r="J393" i="26"/>
  <c r="K393" i="26" s="1"/>
  <c r="J395" i="26"/>
  <c r="K395" i="26" s="1"/>
  <c r="J397" i="26"/>
  <c r="K397" i="26" s="1"/>
  <c r="J399" i="26"/>
  <c r="K399" i="26" s="1"/>
  <c r="J401" i="26"/>
  <c r="K401" i="26" s="1"/>
  <c r="J403" i="26"/>
  <c r="K403" i="26" s="1"/>
  <c r="J405" i="26"/>
  <c r="K405" i="26" s="1"/>
  <c r="J407" i="26"/>
  <c r="K407" i="26" s="1"/>
  <c r="J409" i="26"/>
  <c r="K409" i="26" s="1"/>
  <c r="J411" i="26"/>
  <c r="K411" i="26" s="1"/>
  <c r="J413" i="26"/>
  <c r="K413" i="26" s="1"/>
  <c r="J415" i="26"/>
  <c r="K415" i="26" s="1"/>
  <c r="J417" i="26"/>
  <c r="K417" i="26" s="1"/>
  <c r="J419" i="26"/>
  <c r="K419" i="26" s="1"/>
  <c r="J421" i="26"/>
  <c r="K421" i="26" s="1"/>
  <c r="J423" i="26"/>
  <c r="K423" i="26" s="1"/>
  <c r="J425" i="26"/>
  <c r="K425" i="26" s="1"/>
  <c r="J427" i="26"/>
  <c r="K427" i="26" s="1"/>
  <c r="J429" i="26"/>
  <c r="K429" i="26" s="1"/>
  <c r="J431" i="26"/>
  <c r="K431" i="26" s="1"/>
  <c r="J433" i="26"/>
  <c r="K433" i="26" s="1"/>
  <c r="J435" i="26"/>
  <c r="K435" i="26" s="1"/>
  <c r="J437" i="26"/>
  <c r="K437" i="26" s="1"/>
  <c r="J439" i="26"/>
  <c r="K439" i="26" s="1"/>
  <c r="J441" i="26"/>
  <c r="K441" i="26" s="1"/>
  <c r="J443" i="26"/>
  <c r="K443" i="26" s="1"/>
  <c r="J445" i="26"/>
  <c r="K445" i="26" s="1"/>
  <c r="J447" i="26"/>
  <c r="K447" i="26" s="1"/>
  <c r="J449" i="26"/>
  <c r="K449" i="26" s="1"/>
  <c r="J451" i="26"/>
  <c r="K451" i="26" s="1"/>
  <c r="J453" i="26"/>
  <c r="K453" i="26" s="1"/>
  <c r="J455" i="26"/>
  <c r="K455" i="26" s="1"/>
  <c r="J457" i="26"/>
  <c r="K457" i="26" s="1"/>
  <c r="J459" i="26"/>
  <c r="K459" i="26" s="1"/>
  <c r="I460" i="26"/>
  <c r="I464" i="26"/>
  <c r="I468" i="26"/>
  <c r="I472" i="26"/>
  <c r="I476" i="26"/>
  <c r="I480" i="26"/>
  <c r="I484" i="26"/>
  <c r="I488" i="26"/>
  <c r="I492" i="26"/>
  <c r="H496" i="26"/>
  <c r="H500" i="26"/>
  <c r="H504" i="26"/>
  <c r="H508" i="26"/>
  <c r="I512" i="26"/>
  <c r="H516" i="26"/>
  <c r="H525" i="26"/>
  <c r="R526" i="26"/>
  <c r="I526" i="26"/>
  <c r="Q533" i="26"/>
  <c r="H533" i="26"/>
  <c r="R534" i="26"/>
  <c r="I534" i="26"/>
  <c r="Q541" i="26"/>
  <c r="H541" i="26"/>
  <c r="R542" i="26"/>
  <c r="I542" i="26"/>
  <c r="G365" i="26"/>
  <c r="G367" i="26"/>
  <c r="G369" i="26"/>
  <c r="G371" i="26"/>
  <c r="G373" i="26"/>
  <c r="G375" i="26"/>
  <c r="G377" i="26"/>
  <c r="G379" i="26"/>
  <c r="G381" i="26"/>
  <c r="G383" i="26"/>
  <c r="G385" i="26"/>
  <c r="G387" i="26"/>
  <c r="G389" i="26"/>
  <c r="G391" i="26"/>
  <c r="G393" i="26"/>
  <c r="G395" i="26"/>
  <c r="G397" i="26"/>
  <c r="G399" i="26"/>
  <c r="G401" i="26"/>
  <c r="G403" i="26"/>
  <c r="G405" i="26"/>
  <c r="G407" i="26"/>
  <c r="G409" i="26"/>
  <c r="G411" i="26"/>
  <c r="G413" i="26"/>
  <c r="G415" i="26"/>
  <c r="G417" i="26"/>
  <c r="G419" i="26"/>
  <c r="G421" i="26"/>
  <c r="G423" i="26"/>
  <c r="G424" i="26"/>
  <c r="G425" i="26"/>
  <c r="G426" i="26"/>
  <c r="G427" i="26"/>
  <c r="G428" i="26"/>
  <c r="G429" i="26"/>
  <c r="G430" i="26"/>
  <c r="G431" i="26"/>
  <c r="G432" i="26"/>
  <c r="G433" i="26"/>
  <c r="G434" i="26"/>
  <c r="G435" i="26"/>
  <c r="G436" i="26"/>
  <c r="G437" i="26"/>
  <c r="G438" i="26"/>
  <c r="G439" i="26"/>
  <c r="G440" i="26"/>
  <c r="G441" i="26"/>
  <c r="G442" i="26"/>
  <c r="G443" i="26"/>
  <c r="G444" i="26"/>
  <c r="G445" i="26"/>
  <c r="G446" i="26"/>
  <c r="G447" i="26"/>
  <c r="G448" i="26"/>
  <c r="G450" i="26"/>
  <c r="G452" i="26"/>
  <c r="G454" i="26"/>
  <c r="G456" i="26"/>
  <c r="G458" i="26"/>
  <c r="G460" i="26"/>
  <c r="H521" i="26"/>
  <c r="R522" i="26"/>
  <c r="I522" i="26"/>
  <c r="Q529" i="26"/>
  <c r="H529" i="26"/>
  <c r="Q530" i="26"/>
  <c r="H530" i="26"/>
  <c r="H537" i="26"/>
  <c r="R538" i="26"/>
  <c r="I538" i="26"/>
  <c r="H545" i="26"/>
  <c r="R546" i="26"/>
  <c r="I546" i="26"/>
  <c r="Q461" i="26"/>
  <c r="H461" i="26"/>
  <c r="Q485" i="26"/>
  <c r="H485" i="26"/>
  <c r="Q493" i="26"/>
  <c r="H493" i="26"/>
  <c r="Q497" i="26"/>
  <c r="H497" i="26"/>
  <c r="Q501" i="26"/>
  <c r="H501" i="26"/>
  <c r="Q509" i="26"/>
  <c r="H509" i="26"/>
  <c r="Q523" i="26"/>
  <c r="H523" i="26"/>
  <c r="R524" i="26"/>
  <c r="I524" i="26"/>
  <c r="R532" i="26"/>
  <c r="I532" i="26"/>
  <c r="R540" i="26"/>
  <c r="I540" i="26"/>
  <c r="Q549" i="26"/>
  <c r="H549" i="26"/>
  <c r="H551" i="26"/>
  <c r="Q553" i="26"/>
  <c r="H553" i="26"/>
  <c r="Q555" i="26"/>
  <c r="H555" i="26"/>
  <c r="H557" i="26"/>
  <c r="Q559" i="26"/>
  <c r="H559" i="26"/>
  <c r="H561" i="26"/>
  <c r="H563" i="26"/>
  <c r="H565" i="26"/>
  <c r="H567" i="26"/>
  <c r="H569" i="26"/>
  <c r="H571" i="26"/>
  <c r="H573" i="26"/>
  <c r="Q575" i="26"/>
  <c r="H575" i="26"/>
  <c r="H577" i="26"/>
  <c r="H579" i="26"/>
  <c r="H581" i="26"/>
  <c r="H583" i="26"/>
  <c r="Q585" i="26"/>
  <c r="H585" i="26"/>
  <c r="Q587" i="26"/>
  <c r="H587" i="26"/>
  <c r="H589" i="26"/>
  <c r="Q591" i="26"/>
  <c r="H591" i="26"/>
  <c r="Q593" i="26"/>
  <c r="H593" i="26"/>
  <c r="Q595" i="26"/>
  <c r="H595" i="26"/>
  <c r="Q597" i="26"/>
  <c r="H597" i="26"/>
  <c r="Q599" i="26"/>
  <c r="H599" i="26"/>
  <c r="Q601" i="26"/>
  <c r="H601" i="26"/>
  <c r="Q603" i="26"/>
  <c r="H603" i="26"/>
  <c r="H605" i="26"/>
  <c r="H607" i="26"/>
  <c r="Q609" i="26"/>
  <c r="H609" i="26"/>
  <c r="H611" i="26"/>
  <c r="H613" i="26"/>
  <c r="Q615" i="26"/>
  <c r="H615" i="26"/>
  <c r="H617" i="26"/>
  <c r="Q619" i="26"/>
  <c r="H619" i="26"/>
  <c r="Q621" i="26"/>
  <c r="H621" i="26"/>
  <c r="Q623" i="26"/>
  <c r="H623" i="26"/>
  <c r="H625" i="26"/>
  <c r="H627" i="26"/>
  <c r="R630" i="26"/>
  <c r="I630" i="26"/>
  <c r="J521" i="26"/>
  <c r="K521" i="26" s="1"/>
  <c r="J523" i="26"/>
  <c r="K523" i="26" s="1"/>
  <c r="J525" i="26"/>
  <c r="K525" i="26" s="1"/>
  <c r="J527" i="26"/>
  <c r="K527" i="26" s="1"/>
  <c r="J529" i="26"/>
  <c r="K529" i="26" s="1"/>
  <c r="J531" i="26"/>
  <c r="K531" i="26" s="1"/>
  <c r="J533" i="26"/>
  <c r="K533" i="26" s="1"/>
  <c r="J535" i="26"/>
  <c r="K535" i="26" s="1"/>
  <c r="J537" i="26"/>
  <c r="K537" i="26" s="1"/>
  <c r="J539" i="26"/>
  <c r="K539" i="26" s="1"/>
  <c r="J541" i="26"/>
  <c r="K541" i="26" s="1"/>
  <c r="H548" i="26"/>
  <c r="I550" i="26"/>
  <c r="H552" i="26"/>
  <c r="I554" i="26"/>
  <c r="H556" i="26"/>
  <c r="H558" i="26"/>
  <c r="I560" i="26"/>
  <c r="J561" i="26"/>
  <c r="K561" i="26" s="1"/>
  <c r="I562" i="26"/>
  <c r="J563" i="26"/>
  <c r="K563" i="26" s="1"/>
  <c r="I564" i="26"/>
  <c r="J565" i="26"/>
  <c r="K565" i="26" s="1"/>
  <c r="I566" i="26"/>
  <c r="J567" i="26"/>
  <c r="K567" i="26" s="1"/>
  <c r="I568" i="26"/>
  <c r="J569" i="26"/>
  <c r="K569" i="26" s="1"/>
  <c r="H570" i="26"/>
  <c r="J571" i="26"/>
  <c r="K571" i="26" s="1"/>
  <c r="I572" i="26"/>
  <c r="J573" i="26"/>
  <c r="K573" i="26" s="1"/>
  <c r="I574" i="26"/>
  <c r="J575" i="26"/>
  <c r="K575" i="26" s="1"/>
  <c r="I576" i="26"/>
  <c r="J577" i="26"/>
  <c r="K577" i="26" s="1"/>
  <c r="I578" i="26"/>
  <c r="J579" i="26"/>
  <c r="K579" i="26" s="1"/>
  <c r="I580" i="26"/>
  <c r="J581" i="26"/>
  <c r="K581" i="26" s="1"/>
  <c r="I582" i="26"/>
  <c r="J583" i="26"/>
  <c r="K583" i="26" s="1"/>
  <c r="H584" i="26"/>
  <c r="J585" i="26"/>
  <c r="K585" i="26" s="1"/>
  <c r="H586" i="26"/>
  <c r="J587" i="26"/>
  <c r="K587" i="26" s="1"/>
  <c r="H588" i="26"/>
  <c r="J589" i="26"/>
  <c r="K589" i="26" s="1"/>
  <c r="H590" i="26"/>
  <c r="H592" i="26"/>
  <c r="H594" i="26"/>
  <c r="H596" i="26"/>
  <c r="H598" i="26"/>
  <c r="H600" i="26"/>
  <c r="H602" i="26"/>
  <c r="I604" i="26"/>
  <c r="H606" i="26"/>
  <c r="I608" i="26"/>
  <c r="H610" i="26"/>
  <c r="H612" i="26"/>
  <c r="H614" i="26"/>
  <c r="I616" i="26"/>
  <c r="I618" i="26"/>
  <c r="H620" i="26"/>
  <c r="I622" i="26"/>
  <c r="H624" i="26"/>
  <c r="H626" i="26"/>
  <c r="H628" i="26"/>
  <c r="Q629" i="26"/>
  <c r="H629" i="26"/>
  <c r="H633" i="26"/>
  <c r="I634" i="26"/>
  <c r="R634" i="26"/>
  <c r="H635" i="26"/>
  <c r="H637" i="26"/>
  <c r="G644" i="26"/>
  <c r="G646" i="26"/>
  <c r="G648" i="26"/>
  <c r="G650" i="26"/>
  <c r="G652" i="26"/>
  <c r="G654" i="26"/>
  <c r="G656" i="26"/>
  <c r="G658" i="26"/>
  <c r="G660" i="26"/>
  <c r="G662" i="26"/>
  <c r="G664" i="26"/>
  <c r="H665" i="26"/>
  <c r="J670" i="26"/>
  <c r="J677" i="26"/>
  <c r="K677" i="26" s="1"/>
  <c r="J679" i="26"/>
  <c r="K679" i="26" s="1"/>
  <c r="I679" i="26"/>
  <c r="J681" i="26"/>
  <c r="K681" i="26" s="1"/>
  <c r="J684" i="26"/>
  <c r="K684" i="26" s="1"/>
  <c r="H686" i="26"/>
  <c r="I687" i="26"/>
  <c r="I689" i="26"/>
  <c r="I691" i="26"/>
  <c r="I693" i="26"/>
  <c r="I695" i="26"/>
  <c r="H698" i="26"/>
  <c r="J701" i="26"/>
  <c r="K701" i="26" s="1"/>
  <c r="J702" i="26"/>
  <c r="Q703" i="26"/>
  <c r="H704" i="26"/>
  <c r="Q704" i="26"/>
  <c r="Q707" i="26"/>
  <c r="H708" i="26"/>
  <c r="Q708" i="26"/>
  <c r="J711" i="26"/>
  <c r="K711" i="26" s="1"/>
  <c r="I711" i="26"/>
  <c r="J714" i="26"/>
  <c r="K714" i="26" s="1"/>
  <c r="J715" i="26"/>
  <c r="K715" i="26" s="1"/>
  <c r="H716" i="26"/>
  <c r="Q716" i="26"/>
  <c r="J720" i="26"/>
  <c r="H722" i="26"/>
  <c r="I723" i="26"/>
  <c r="G726" i="26"/>
  <c r="G728" i="26"/>
  <c r="I756" i="26"/>
  <c r="I758" i="26"/>
  <c r="H760" i="26"/>
  <c r="Q760" i="26"/>
  <c r="H761" i="26"/>
  <c r="G763" i="26"/>
  <c r="J775" i="26"/>
  <c r="K775" i="26" s="1"/>
  <c r="G775" i="26"/>
  <c r="Q636" i="26"/>
  <c r="R638" i="26"/>
  <c r="H639" i="26"/>
  <c r="R640" i="26"/>
  <c r="G703" i="26"/>
  <c r="G706" i="26"/>
  <c r="G718" i="26"/>
  <c r="G719" i="26"/>
  <c r="G721" i="26"/>
  <c r="J723" i="26"/>
  <c r="K723" i="26" s="1"/>
  <c r="J725" i="26"/>
  <c r="K725" i="26" s="1"/>
  <c r="J727" i="26"/>
  <c r="K727" i="26" s="1"/>
  <c r="J729" i="26"/>
  <c r="K729" i="26" s="1"/>
  <c r="J730" i="26"/>
  <c r="H731" i="26"/>
  <c r="G732" i="26"/>
  <c r="H733" i="26"/>
  <c r="G734" i="26"/>
  <c r="H735" i="26"/>
  <c r="G736" i="26"/>
  <c r="J741" i="26"/>
  <c r="K741" i="26" s="1"/>
  <c r="J743" i="26"/>
  <c r="K743" i="26" s="1"/>
  <c r="H744" i="26"/>
  <c r="Q744" i="26"/>
  <c r="J748" i="26"/>
  <c r="G750" i="26"/>
  <c r="J761" i="26"/>
  <c r="K761" i="26" s="1"/>
  <c r="H762" i="26"/>
  <c r="R765" i="26"/>
  <c r="H765" i="26"/>
  <c r="R771" i="26"/>
  <c r="H771" i="26"/>
  <c r="J777" i="26"/>
  <c r="K777" i="26" s="1"/>
  <c r="G777" i="26"/>
  <c r="J665" i="26"/>
  <c r="K665" i="26" s="1"/>
  <c r="H666" i="26"/>
  <c r="R666" i="26"/>
  <c r="J669" i="26"/>
  <c r="K669" i="26" s="1"/>
  <c r="I669" i="26"/>
  <c r="G670" i="26"/>
  <c r="R670" i="26"/>
  <c r="H672" i="26"/>
  <c r="R672" i="26"/>
  <c r="Q674" i="26"/>
  <c r="G676" i="26"/>
  <c r="G681" i="26"/>
  <c r="J682" i="26"/>
  <c r="K682" i="26" s="1"/>
  <c r="J683" i="26"/>
  <c r="K683" i="26" s="1"/>
  <c r="I683" i="26"/>
  <c r="G684" i="26"/>
  <c r="R684" i="26"/>
  <c r="H685" i="26"/>
  <c r="Q685" i="26"/>
  <c r="G702" i="26"/>
  <c r="Q705" i="26"/>
  <c r="H706" i="26"/>
  <c r="I709" i="26"/>
  <c r="G710" i="26"/>
  <c r="G711" i="26"/>
  <c r="J712" i="26"/>
  <c r="K712" i="26" s="1"/>
  <c r="J713" i="26"/>
  <c r="K713" i="26" s="1"/>
  <c r="I713" i="26"/>
  <c r="G714" i="26"/>
  <c r="G715" i="26"/>
  <c r="Q717" i="26"/>
  <c r="I731" i="26"/>
  <c r="I733" i="26"/>
  <c r="G751" i="26"/>
  <c r="G753" i="26"/>
  <c r="G755" i="26"/>
  <c r="J765" i="26"/>
  <c r="K765" i="26" s="1"/>
  <c r="G765" i="26"/>
  <c r="G680" i="26"/>
  <c r="G704" i="26"/>
  <c r="G708" i="26"/>
  <c r="H723" i="26"/>
  <c r="G724" i="26"/>
  <c r="G727" i="26"/>
  <c r="J731" i="26"/>
  <c r="K731" i="26" s="1"/>
  <c r="J733" i="26"/>
  <c r="K733" i="26" s="1"/>
  <c r="J735" i="26"/>
  <c r="K735" i="26" s="1"/>
  <c r="J737" i="26"/>
  <c r="K737" i="26" s="1"/>
  <c r="G741" i="26"/>
  <c r="G743" i="26"/>
  <c r="G744" i="26"/>
  <c r="J747" i="26"/>
  <c r="K747" i="26" s="1"/>
  <c r="J749" i="26"/>
  <c r="K749" i="26" s="1"/>
  <c r="H750" i="26"/>
  <c r="I764" i="26"/>
  <c r="Q780" i="26"/>
  <c r="H780" i="26"/>
  <c r="I780" i="26"/>
  <c r="I782" i="26"/>
  <c r="I784" i="26"/>
  <c r="H786" i="26"/>
  <c r="Q786" i="26"/>
  <c r="H787" i="26"/>
  <c r="H788" i="26"/>
  <c r="R788" i="26"/>
  <c r="G791" i="26"/>
  <c r="G793" i="26"/>
  <c r="I800" i="26"/>
  <c r="H803" i="26"/>
  <c r="H805" i="26"/>
  <c r="H807" i="26"/>
  <c r="H809" i="26"/>
  <c r="H811" i="26"/>
  <c r="H815" i="26"/>
  <c r="G817" i="26"/>
  <c r="G819" i="26"/>
  <c r="G821" i="26"/>
  <c r="G823" i="26"/>
  <c r="G825" i="26"/>
  <c r="I880" i="26"/>
  <c r="I882" i="26"/>
  <c r="I884" i="26"/>
  <c r="J885" i="26"/>
  <c r="K885" i="26" s="1"/>
  <c r="I886" i="26"/>
  <c r="J887" i="26"/>
  <c r="K887" i="26" s="1"/>
  <c r="H888" i="26"/>
  <c r="Q888" i="26"/>
  <c r="G891" i="26"/>
  <c r="P287" i="28"/>
  <c r="P339" i="28"/>
  <c r="J767" i="26"/>
  <c r="K767" i="26" s="1"/>
  <c r="J769" i="26"/>
  <c r="K769" i="26" s="1"/>
  <c r="J771" i="26"/>
  <c r="K771" i="26" s="1"/>
  <c r="J773" i="26"/>
  <c r="K773" i="26" s="1"/>
  <c r="H774" i="26"/>
  <c r="H775" i="26"/>
  <c r="H776" i="26"/>
  <c r="J787" i="26"/>
  <c r="K787" i="26" s="1"/>
  <c r="J789" i="26"/>
  <c r="K789" i="26" s="1"/>
  <c r="H790" i="26"/>
  <c r="H792" i="26"/>
  <c r="H793" i="26"/>
  <c r="J803" i="26"/>
  <c r="K803" i="26" s="1"/>
  <c r="J805" i="26"/>
  <c r="K805" i="26" s="1"/>
  <c r="J807" i="26"/>
  <c r="K807" i="26" s="1"/>
  <c r="J809" i="26"/>
  <c r="K809" i="26" s="1"/>
  <c r="J811" i="26"/>
  <c r="K811" i="26" s="1"/>
  <c r="J813" i="26"/>
  <c r="K813" i="26" s="1"/>
  <c r="J815" i="26"/>
  <c r="K815" i="26" s="1"/>
  <c r="H816" i="26"/>
  <c r="H817" i="26"/>
  <c r="H818" i="26"/>
  <c r="H819" i="26"/>
  <c r="H820" i="26"/>
  <c r="H821" i="26"/>
  <c r="H822" i="26"/>
  <c r="H823" i="26"/>
  <c r="H824" i="26"/>
  <c r="H826" i="26"/>
  <c r="R826" i="26"/>
  <c r="H828" i="26"/>
  <c r="R828" i="26"/>
  <c r="H830" i="26"/>
  <c r="R830" i="26"/>
  <c r="H832" i="26"/>
  <c r="R832" i="26"/>
  <c r="H834" i="26"/>
  <c r="R834" i="26"/>
  <c r="H844" i="26"/>
  <c r="Q844" i="26"/>
  <c r="H846" i="26"/>
  <c r="R846" i="26"/>
  <c r="J859" i="26"/>
  <c r="K859" i="26" s="1"/>
  <c r="J861" i="26"/>
  <c r="K861" i="26" s="1"/>
  <c r="H862" i="26"/>
  <c r="Q862" i="26"/>
  <c r="J889" i="26"/>
  <c r="K889" i="26" s="1"/>
  <c r="H890" i="26"/>
  <c r="H836" i="26"/>
  <c r="Q836" i="26"/>
  <c r="H837" i="26"/>
  <c r="H838" i="26"/>
  <c r="R838" i="26"/>
  <c r="G841" i="26"/>
  <c r="H848" i="26"/>
  <c r="Q848" i="26"/>
  <c r="G851" i="26"/>
  <c r="H864" i="26"/>
  <c r="Q864" i="26"/>
  <c r="H865" i="26"/>
  <c r="G867" i="26"/>
  <c r="G869" i="26"/>
  <c r="G871" i="26"/>
  <c r="G873" i="26"/>
  <c r="G875" i="26"/>
  <c r="G877" i="26"/>
  <c r="G879" i="26"/>
  <c r="R463" i="28"/>
  <c r="G767" i="26"/>
  <c r="G769" i="26"/>
  <c r="J779" i="26"/>
  <c r="K779" i="26" s="1"/>
  <c r="H781" i="26"/>
  <c r="H782" i="26"/>
  <c r="H784" i="26"/>
  <c r="J795" i="26"/>
  <c r="K795" i="26" s="1"/>
  <c r="J797" i="26"/>
  <c r="K797" i="26" s="1"/>
  <c r="J799" i="26"/>
  <c r="K799" i="26" s="1"/>
  <c r="H800" i="26"/>
  <c r="H801" i="26"/>
  <c r="G803" i="26"/>
  <c r="G805" i="26"/>
  <c r="G807" i="26"/>
  <c r="J837" i="26"/>
  <c r="K837" i="26" s="1"/>
  <c r="J839" i="26"/>
  <c r="K839" i="26" s="1"/>
  <c r="H840" i="26"/>
  <c r="G843" i="26"/>
  <c r="J849" i="26"/>
  <c r="K849" i="26" s="1"/>
  <c r="H850" i="26"/>
  <c r="H851" i="26"/>
  <c r="G853" i="26"/>
  <c r="G855" i="26"/>
  <c r="G857" i="26"/>
  <c r="G859" i="26"/>
  <c r="G861" i="26"/>
  <c r="J865" i="26"/>
  <c r="K865" i="26" s="1"/>
  <c r="H866" i="26"/>
  <c r="H867" i="26"/>
  <c r="H868" i="26"/>
  <c r="H870" i="26"/>
  <c r="H871" i="26"/>
  <c r="H872" i="26"/>
  <c r="H873" i="26"/>
  <c r="H874" i="26"/>
  <c r="H875" i="26"/>
  <c r="H876" i="26"/>
  <c r="H877" i="26"/>
  <c r="H878" i="26"/>
  <c r="H879" i="26"/>
  <c r="H880" i="26"/>
  <c r="H882" i="26"/>
  <c r="H884" i="26"/>
  <c r="H885" i="26"/>
  <c r="H886" i="26"/>
  <c r="Q486" i="28"/>
  <c r="E5" i="28"/>
  <c r="E9" i="28"/>
  <c r="N9" i="28" s="1"/>
  <c r="E14" i="28"/>
  <c r="E23" i="28"/>
  <c r="E28" i="28"/>
  <c r="E36" i="28"/>
  <c r="E41" i="28"/>
  <c r="N41" i="28" s="1"/>
  <c r="E46" i="28"/>
  <c r="E55" i="28"/>
  <c r="E60" i="28"/>
  <c r="E97" i="28"/>
  <c r="N97" i="28" s="1"/>
  <c r="L99" i="28"/>
  <c r="K100" i="28"/>
  <c r="E109" i="28"/>
  <c r="L115" i="28"/>
  <c r="J116" i="28"/>
  <c r="E120" i="28"/>
  <c r="L123" i="28"/>
  <c r="J124" i="28"/>
  <c r="J125" i="28"/>
  <c r="E130" i="28"/>
  <c r="L131" i="28"/>
  <c r="E135" i="28"/>
  <c r="E139" i="28"/>
  <c r="E140" i="28"/>
  <c r="L143" i="28"/>
  <c r="E166" i="28"/>
  <c r="E171" i="28"/>
  <c r="E181" i="28"/>
  <c r="E182" i="28"/>
  <c r="E189" i="28"/>
  <c r="E203" i="28"/>
  <c r="K205" i="28"/>
  <c r="E210" i="28"/>
  <c r="E214" i="28"/>
  <c r="E221" i="28"/>
  <c r="E233" i="28"/>
  <c r="O233" i="28" s="1"/>
  <c r="N234" i="28"/>
  <c r="K236" i="28"/>
  <c r="K237" i="28"/>
  <c r="E251" i="28"/>
  <c r="E255" i="28"/>
  <c r="E259" i="28"/>
  <c r="E263" i="28"/>
  <c r="E267" i="28"/>
  <c r="E271" i="28"/>
  <c r="E274" i="28"/>
  <c r="E279" i="28"/>
  <c r="M279" i="28" s="1"/>
  <c r="P279" i="28" s="1"/>
  <c r="E283" i="28"/>
  <c r="E290" i="28"/>
  <c r="E291" i="28"/>
  <c r="M291" i="28" s="1"/>
  <c r="P291" i="28" s="1"/>
  <c r="K297" i="28"/>
  <c r="E310" i="28"/>
  <c r="E311" i="28"/>
  <c r="M311" i="28" s="1"/>
  <c r="P311" i="28" s="1"/>
  <c r="E314" i="28"/>
  <c r="E315" i="28"/>
  <c r="E318" i="28"/>
  <c r="E319" i="28"/>
  <c r="K320" i="28"/>
  <c r="E324" i="28"/>
  <c r="K325" i="28"/>
  <c r="E343" i="28"/>
  <c r="M343" i="28" s="1"/>
  <c r="E347" i="28"/>
  <c r="M347" i="28" s="1"/>
  <c r="P347" i="28" s="1"/>
  <c r="E356" i="28"/>
  <c r="E3" i="28"/>
  <c r="E6" i="28"/>
  <c r="M6" i="28" s="1"/>
  <c r="E7" i="28"/>
  <c r="E20" i="28"/>
  <c r="E25" i="28"/>
  <c r="E30" i="28"/>
  <c r="E39" i="28"/>
  <c r="E44" i="28"/>
  <c r="E52" i="28"/>
  <c r="E57" i="28"/>
  <c r="E62" i="28"/>
  <c r="E71" i="28"/>
  <c r="E73" i="28"/>
  <c r="E78" i="28"/>
  <c r="E82" i="28"/>
  <c r="E103" i="28"/>
  <c r="E107" i="28"/>
  <c r="E110" i="28"/>
  <c r="E115" i="28"/>
  <c r="E118" i="28"/>
  <c r="E123" i="28"/>
  <c r="E137" i="28"/>
  <c r="K180" i="28"/>
  <c r="E185" i="28"/>
  <c r="K188" i="28"/>
  <c r="K189" i="28"/>
  <c r="E193" i="28"/>
  <c r="E199" i="28"/>
  <c r="M199" i="28" s="1"/>
  <c r="E205" i="28"/>
  <c r="E219" i="28"/>
  <c r="M219" i="28" s="1"/>
  <c r="P219" i="28" s="1"/>
  <c r="E222" i="28"/>
  <c r="K225" i="28"/>
  <c r="E230" i="28"/>
  <c r="E231" i="28"/>
  <c r="E240" i="28"/>
  <c r="E248" i="28"/>
  <c r="E273" i="28"/>
  <c r="K288" i="28"/>
  <c r="K289" i="28"/>
  <c r="E294" i="28"/>
  <c r="N294" i="28" s="1"/>
  <c r="E298" i="28"/>
  <c r="E299" i="28"/>
  <c r="M299" i="28" s="1"/>
  <c r="P299" i="28" s="1"/>
  <c r="K300" i="28"/>
  <c r="E304" i="28"/>
  <c r="E308" i="28"/>
  <c r="E313" i="28"/>
  <c r="E330" i="28"/>
  <c r="E331" i="28"/>
  <c r="E338" i="28"/>
  <c r="N338" i="28" s="1"/>
  <c r="L340" i="28"/>
  <c r="K341" i="28"/>
  <c r="L360" i="28"/>
  <c r="K361" i="28"/>
  <c r="J397" i="28"/>
  <c r="K397" i="28"/>
  <c r="R124" i="28"/>
  <c r="Q142" i="28"/>
  <c r="P207" i="28"/>
  <c r="P215" i="28"/>
  <c r="R237" i="28"/>
  <c r="P303" i="28"/>
  <c r="K396" i="28"/>
  <c r="L396" i="28"/>
  <c r="L501" i="28"/>
  <c r="L509" i="28"/>
  <c r="L561" i="28"/>
  <c r="E371" i="28"/>
  <c r="M371" i="28" s="1"/>
  <c r="P371" i="28" s="1"/>
  <c r="E372" i="28"/>
  <c r="E376" i="28"/>
  <c r="E379" i="28"/>
  <c r="M379" i="28" s="1"/>
  <c r="E380" i="28"/>
  <c r="E399" i="28"/>
  <c r="L404" i="28"/>
  <c r="K405" i="28"/>
  <c r="E418" i="28"/>
  <c r="E426" i="28"/>
  <c r="E431" i="28"/>
  <c r="L433" i="28"/>
  <c r="J434" i="28"/>
  <c r="J435" i="28"/>
  <c r="E440" i="28"/>
  <c r="M440" i="28" s="1"/>
  <c r="E456" i="28"/>
  <c r="L465" i="28"/>
  <c r="E479" i="28"/>
  <c r="E485" i="28"/>
  <c r="N485" i="28" s="1"/>
  <c r="E490" i="28"/>
  <c r="K491" i="28"/>
  <c r="E496" i="28"/>
  <c r="K497" i="28"/>
  <c r="J498" i="28"/>
  <c r="E511" i="28"/>
  <c r="E514" i="28"/>
  <c r="E517" i="28"/>
  <c r="E520" i="28"/>
  <c r="N520" i="28" s="1"/>
  <c r="Q520" i="28" s="1"/>
  <c r="L521" i="28"/>
  <c r="E525" i="28"/>
  <c r="E529" i="28"/>
  <c r="N529" i="28" s="1"/>
  <c r="Q529" i="28" s="1"/>
  <c r="E535" i="28"/>
  <c r="E538" i="28"/>
  <c r="N538" i="28" s="1"/>
  <c r="E543" i="28"/>
  <c r="L545" i="28"/>
  <c r="E549" i="28"/>
  <c r="N549" i="28" s="1"/>
  <c r="E554" i="28"/>
  <c r="K555" i="28"/>
  <c r="L557" i="28"/>
  <c r="K558" i="28"/>
  <c r="E565" i="28"/>
  <c r="E569" i="28"/>
  <c r="E573" i="28"/>
  <c r="E576" i="28"/>
  <c r="L577" i="28"/>
  <c r="E581" i="28"/>
  <c r="E594" i="28"/>
  <c r="E598" i="28"/>
  <c r="E602" i="28"/>
  <c r="K603" i="28"/>
  <c r="L606" i="28"/>
  <c r="K607" i="28"/>
  <c r="E641" i="28"/>
  <c r="E652" i="28"/>
  <c r="E661" i="28"/>
  <c r="M661" i="28" s="1"/>
  <c r="E662" i="28"/>
  <c r="K663" i="28"/>
  <c r="K674" i="28"/>
  <c r="E677" i="28"/>
  <c r="M677" i="28" s="1"/>
  <c r="E680" i="28"/>
  <c r="E683" i="28"/>
  <c r="E694" i="28"/>
  <c r="E711" i="28"/>
  <c r="E715" i="28"/>
  <c r="E726" i="28"/>
  <c r="K727" i="28"/>
  <c r="E731" i="28"/>
  <c r="E747" i="28"/>
  <c r="E751" i="28"/>
  <c r="E768" i="28"/>
  <c r="E772" i="28"/>
  <c r="E777" i="28"/>
  <c r="M777" i="28" s="1"/>
  <c r="K778" i="28"/>
  <c r="Q472" i="28"/>
  <c r="P593" i="28"/>
  <c r="P685" i="28"/>
  <c r="E382" i="28"/>
  <c r="E387" i="28"/>
  <c r="E395" i="28"/>
  <c r="M395" i="28" s="1"/>
  <c r="E407" i="28"/>
  <c r="E416" i="28"/>
  <c r="E419" i="28"/>
  <c r="E424" i="28"/>
  <c r="E435" i="28"/>
  <c r="E442" i="28"/>
  <c r="O442" i="28" s="1"/>
  <c r="E457" i="28"/>
  <c r="E491" i="28"/>
  <c r="J494" i="28"/>
  <c r="E497" i="28"/>
  <c r="M497" i="28" s="1"/>
  <c r="P497" i="28" s="1"/>
  <c r="E500" i="28"/>
  <c r="N500" i="28" s="1"/>
  <c r="E506" i="28"/>
  <c r="K511" i="28"/>
  <c r="E515" i="28"/>
  <c r="E516" i="28"/>
  <c r="K517" i="28"/>
  <c r="E527" i="28"/>
  <c r="K535" i="28"/>
  <c r="J536" i="28"/>
  <c r="E555" i="28"/>
  <c r="E556" i="28"/>
  <c r="E560" i="28"/>
  <c r="L573" i="28"/>
  <c r="K574" i="28"/>
  <c r="E577" i="28"/>
  <c r="M577" i="28" s="1"/>
  <c r="P577" i="28" s="1"/>
  <c r="E589" i="28"/>
  <c r="E595" i="28"/>
  <c r="E596" i="28"/>
  <c r="E599" i="28"/>
  <c r="E600" i="28"/>
  <c r="E603" i="28"/>
  <c r="E607" i="28"/>
  <c r="E609" i="28"/>
  <c r="E613" i="28"/>
  <c r="E617" i="28"/>
  <c r="E621" i="28"/>
  <c r="E625" i="28"/>
  <c r="E633" i="28"/>
  <c r="E649" i="28"/>
  <c r="E653" i="28"/>
  <c r="M653" i="28" s="1"/>
  <c r="E654" i="28"/>
  <c r="K655" i="28"/>
  <c r="E660" i="28"/>
  <c r="E667" i="28"/>
  <c r="L669" i="28"/>
  <c r="E676" i="28"/>
  <c r="L677" i="28"/>
  <c r="K678" i="28"/>
  <c r="E682" i="28"/>
  <c r="K683" i="28"/>
  <c r="E687" i="28"/>
  <c r="E695" i="28"/>
  <c r="E696" i="28"/>
  <c r="E701" i="28"/>
  <c r="E705" i="28"/>
  <c r="E714" i="28"/>
  <c r="E729" i="28"/>
  <c r="E733" i="28"/>
  <c r="E741" i="28"/>
  <c r="E745" i="28"/>
  <c r="E749" i="28"/>
  <c r="E758" i="28"/>
  <c r="E762" i="28"/>
  <c r="E769" i="28"/>
  <c r="K98" i="28"/>
  <c r="O206" i="28"/>
  <c r="N206" i="28"/>
  <c r="K140" i="28"/>
  <c r="J140" i="28"/>
  <c r="O218" i="28"/>
  <c r="N218" i="28"/>
  <c r="K90" i="28"/>
  <c r="J96" i="28"/>
  <c r="K96" i="28"/>
  <c r="O114" i="28"/>
  <c r="M114" i="28"/>
  <c r="N147" i="28"/>
  <c r="O147" i="28"/>
  <c r="N155" i="28"/>
  <c r="O155" i="28"/>
  <c r="N163" i="28"/>
  <c r="O163" i="28"/>
  <c r="E179" i="28"/>
  <c r="E186" i="28"/>
  <c r="N190" i="28"/>
  <c r="E195" i="28"/>
  <c r="O202" i="28"/>
  <c r="N202" i="28"/>
  <c r="J204" i="28"/>
  <c r="K204" i="28"/>
  <c r="J216" i="28"/>
  <c r="K216" i="28"/>
  <c r="J224" i="28"/>
  <c r="K224" i="28"/>
  <c r="E239" i="28"/>
  <c r="E250" i="28"/>
  <c r="O322" i="28"/>
  <c r="N322" i="28"/>
  <c r="K70" i="28"/>
  <c r="N149" i="28"/>
  <c r="O149" i="28"/>
  <c r="N157" i="28"/>
  <c r="O157" i="28"/>
  <c r="N165" i="28"/>
  <c r="O165" i="28"/>
  <c r="J208" i="28"/>
  <c r="K208" i="28"/>
  <c r="J220" i="28"/>
  <c r="K220" i="28"/>
  <c r="L229" i="28"/>
  <c r="K229" i="28"/>
  <c r="O230" i="28"/>
  <c r="N230" i="28"/>
  <c r="J8" i="28"/>
  <c r="K8" i="28"/>
  <c r="K86" i="28"/>
  <c r="K95" i="28"/>
  <c r="L95" i="28"/>
  <c r="J121" i="28"/>
  <c r="O122" i="28"/>
  <c r="M122" i="28"/>
  <c r="N135" i="28"/>
  <c r="O135" i="28"/>
  <c r="N145" i="28"/>
  <c r="O145" i="28"/>
  <c r="N153" i="28"/>
  <c r="O153" i="28"/>
  <c r="N161" i="28"/>
  <c r="O161" i="28"/>
  <c r="E178" i="28"/>
  <c r="L181" i="28"/>
  <c r="K181" i="28"/>
  <c r="J187" i="28"/>
  <c r="L187" i="28"/>
  <c r="E194" i="28"/>
  <c r="O238" i="28"/>
  <c r="N238" i="28"/>
  <c r="E246" i="28"/>
  <c r="K7" i="28"/>
  <c r="L7" i="28"/>
  <c r="K141" i="28"/>
  <c r="Q141" i="28" s="1"/>
  <c r="N151" i="28"/>
  <c r="O151" i="28"/>
  <c r="N159" i="28"/>
  <c r="O159" i="28"/>
  <c r="O198" i="28"/>
  <c r="N198" i="28"/>
  <c r="L208" i="28"/>
  <c r="L220" i="28"/>
  <c r="E12" i="28"/>
  <c r="O12" i="28" s="1"/>
  <c r="E19" i="28"/>
  <c r="E29" i="28"/>
  <c r="E35" i="28"/>
  <c r="E45" i="28"/>
  <c r="E51" i="28"/>
  <c r="E56" i="28"/>
  <c r="E61" i="28"/>
  <c r="E67" i="28"/>
  <c r="L72" i="28"/>
  <c r="K74" i="28"/>
  <c r="L75" i="28"/>
  <c r="K76" i="28"/>
  <c r="E77" i="28"/>
  <c r="L79" i="28"/>
  <c r="K80" i="28"/>
  <c r="E81" i="28"/>
  <c r="E83" i="28"/>
  <c r="K84" i="28"/>
  <c r="L87" i="28"/>
  <c r="K88" i="28"/>
  <c r="E96" i="28"/>
  <c r="L100" i="28"/>
  <c r="E104" i="28"/>
  <c r="E105" i="28"/>
  <c r="J114" i="28"/>
  <c r="J117" i="28"/>
  <c r="J122" i="28"/>
  <c r="J126" i="28"/>
  <c r="K127" i="28"/>
  <c r="E128" i="28"/>
  <c r="E134" i="28"/>
  <c r="E136" i="28"/>
  <c r="E138" i="28"/>
  <c r="J142" i="28"/>
  <c r="O143" i="28"/>
  <c r="R143" i="28" s="1"/>
  <c r="E172" i="28"/>
  <c r="E180" i="28"/>
  <c r="E196" i="28"/>
  <c r="E213" i="28"/>
  <c r="L227" i="28"/>
  <c r="E228" i="28"/>
  <c r="L236" i="28"/>
  <c r="L240" i="28"/>
  <c r="L247" i="28"/>
  <c r="E249" i="28"/>
  <c r="O249" i="28" s="1"/>
  <c r="R249" i="28" s="1"/>
  <c r="E284" i="28"/>
  <c r="L288" i="28"/>
  <c r="L293" i="28"/>
  <c r="E296" i="28"/>
  <c r="E300" i="28"/>
  <c r="E306" i="28"/>
  <c r="E312" i="28"/>
  <c r="E317" i="28"/>
  <c r="E320" i="28"/>
  <c r="E64" i="28"/>
  <c r="E72" i="28"/>
  <c r="L76" i="28"/>
  <c r="L80" i="28"/>
  <c r="K82" i="28"/>
  <c r="L84" i="28"/>
  <c r="L88" i="28"/>
  <c r="E92" i="28"/>
  <c r="E100" i="28"/>
  <c r="E108" i="28"/>
  <c r="K111" i="28"/>
  <c r="E125" i="28"/>
  <c r="L127" i="28"/>
  <c r="K131" i="28"/>
  <c r="J133" i="28"/>
  <c r="K137" i="28"/>
  <c r="K139" i="28"/>
  <c r="L188" i="28"/>
  <c r="K203" i="28"/>
  <c r="E204" i="28"/>
  <c r="L207" i="28"/>
  <c r="E208" i="28"/>
  <c r="E212" i="28"/>
  <c r="L215" i="28"/>
  <c r="E216" i="28"/>
  <c r="E220" i="28"/>
  <c r="E224" i="28"/>
  <c r="K228" i="28"/>
  <c r="L248" i="28"/>
  <c r="K249" i="28"/>
  <c r="E252" i="28"/>
  <c r="E260" i="28"/>
  <c r="E268" i="28"/>
  <c r="E276" i="28"/>
  <c r="L289" i="28"/>
  <c r="L297" i="28"/>
  <c r="E305" i="28"/>
  <c r="L308" i="28"/>
  <c r="K309" i="28"/>
  <c r="E316" i="28"/>
  <c r="K317" i="28"/>
  <c r="E321" i="28"/>
  <c r="O321" i="28" s="1"/>
  <c r="R321" i="28" s="1"/>
  <c r="E68" i="28"/>
  <c r="E76" i="28"/>
  <c r="E80" i="28"/>
  <c r="E84" i="28"/>
  <c r="O84" i="28" s="1"/>
  <c r="R84" i="28" s="1"/>
  <c r="E88" i="28"/>
  <c r="O88" i="28" s="1"/>
  <c r="R88" i="28" s="1"/>
  <c r="K94" i="28"/>
  <c r="L111" i="28"/>
  <c r="J113" i="28"/>
  <c r="K115" i="28"/>
  <c r="E117" i="28"/>
  <c r="E119" i="28"/>
  <c r="R121" i="28"/>
  <c r="K123" i="28"/>
  <c r="E127" i="28"/>
  <c r="K143" i="28"/>
  <c r="Q143" i="28" s="1"/>
  <c r="E173" i="28"/>
  <c r="L180" i="28"/>
  <c r="E184" i="28"/>
  <c r="E192" i="28"/>
  <c r="E197" i="28"/>
  <c r="L203" i="28"/>
  <c r="L219" i="28"/>
  <c r="R225" i="28"/>
  <c r="L228" i="28"/>
  <c r="K239" i="28"/>
  <c r="E241" i="28"/>
  <c r="E257" i="28"/>
  <c r="E265" i="28"/>
  <c r="L279" i="28"/>
  <c r="E286" i="28"/>
  <c r="E288" i="28"/>
  <c r="E293" i="28"/>
  <c r="L300" i="28"/>
  <c r="K301" i="28"/>
  <c r="L309" i="28"/>
  <c r="L317" i="28"/>
  <c r="L320" i="28"/>
  <c r="K321" i="28"/>
  <c r="L301" i="28"/>
  <c r="K324" i="28"/>
  <c r="E325" i="28"/>
  <c r="E326" i="28"/>
  <c r="E328" i="28"/>
  <c r="L337" i="28"/>
  <c r="L341" i="28"/>
  <c r="E345" i="28"/>
  <c r="E346" i="28"/>
  <c r="E349" i="28"/>
  <c r="E352" i="28"/>
  <c r="L356" i="28"/>
  <c r="L361" i="28"/>
  <c r="L368" i="28"/>
  <c r="K369" i="28"/>
  <c r="E370" i="28"/>
  <c r="N370" i="28" s="1"/>
  <c r="E374" i="28"/>
  <c r="N374" i="28" s="1"/>
  <c r="L376" i="28"/>
  <c r="K377" i="28"/>
  <c r="E378" i="28"/>
  <c r="N378" i="28" s="1"/>
  <c r="E386" i="28"/>
  <c r="E392" i="28"/>
  <c r="L397" i="28"/>
  <c r="E404" i="28"/>
  <c r="E405" i="28"/>
  <c r="E414" i="28"/>
  <c r="E420" i="28"/>
  <c r="E430" i="28"/>
  <c r="K433" i="28"/>
  <c r="E434" i="28"/>
  <c r="O434" i="28" s="1"/>
  <c r="J436" i="28"/>
  <c r="K437" i="28"/>
  <c r="J440" i="28"/>
  <c r="L445" i="28"/>
  <c r="J447" i="28"/>
  <c r="E448" i="28"/>
  <c r="M448" i="28" s="1"/>
  <c r="E450" i="28"/>
  <c r="J452" i="28"/>
  <c r="E458" i="28"/>
  <c r="L461" i="28"/>
  <c r="J463" i="28"/>
  <c r="K465" i="28"/>
  <c r="Q465" i="28" s="1"/>
  <c r="E466" i="28"/>
  <c r="N466" i="28" s="1"/>
  <c r="Q466" i="28" s="1"/>
  <c r="K473" i="28"/>
  <c r="E476" i="28"/>
  <c r="E477" i="28"/>
  <c r="K483" i="28"/>
  <c r="Q483" i="28" s="1"/>
  <c r="E487" i="28"/>
  <c r="E493" i="28"/>
  <c r="E494" i="28"/>
  <c r="E495" i="28"/>
  <c r="L498" i="28"/>
  <c r="K501" i="28"/>
  <c r="E502" i="28"/>
  <c r="E504" i="28"/>
  <c r="K509" i="28"/>
  <c r="Q509" i="28" s="1"/>
  <c r="E510" i="28"/>
  <c r="N510" i="28" s="1"/>
  <c r="Q510" i="28" s="1"/>
  <c r="E512" i="28"/>
  <c r="N512" i="28" s="1"/>
  <c r="Q512" i="28" s="1"/>
  <c r="L517" i="28"/>
  <c r="J518" i="28"/>
  <c r="K521" i="28"/>
  <c r="E522" i="28"/>
  <c r="N522" i="28" s="1"/>
  <c r="E524" i="28"/>
  <c r="L324" i="28"/>
  <c r="K343" i="28"/>
  <c r="K347" i="28"/>
  <c r="L369" i="28"/>
  <c r="L377" i="28"/>
  <c r="L437" i="28"/>
  <c r="K441" i="28"/>
  <c r="L473" i="28"/>
  <c r="K485" i="28"/>
  <c r="K499" i="28"/>
  <c r="Q500" i="28"/>
  <c r="K503" i="28"/>
  <c r="Q503" i="28" s="1"/>
  <c r="L518" i="28"/>
  <c r="M576" i="28"/>
  <c r="N576" i="28"/>
  <c r="M652" i="28"/>
  <c r="N652" i="28"/>
  <c r="L325" i="28"/>
  <c r="E336" i="28"/>
  <c r="E340" i="28"/>
  <c r="E341" i="28"/>
  <c r="L344" i="28"/>
  <c r="L348" i="28"/>
  <c r="K349" i="28"/>
  <c r="E354" i="28"/>
  <c r="N354" i="28" s="1"/>
  <c r="E358" i="28"/>
  <c r="N358" i="28" s="1"/>
  <c r="E360" i="28"/>
  <c r="E364" i="28"/>
  <c r="K365" i="28"/>
  <c r="E366" i="28"/>
  <c r="N366" i="28" s="1"/>
  <c r="L372" i="28"/>
  <c r="E384" i="28"/>
  <c r="E394" i="28"/>
  <c r="E396" i="28"/>
  <c r="L405" i="28"/>
  <c r="E412" i="28"/>
  <c r="E422" i="28"/>
  <c r="E428" i="28"/>
  <c r="K434" i="28"/>
  <c r="L441" i="28"/>
  <c r="J442" i="28"/>
  <c r="E443" i="28"/>
  <c r="M443" i="28" s="1"/>
  <c r="E445" i="28"/>
  <c r="E451" i="28"/>
  <c r="M451" i="28" s="1"/>
  <c r="E459" i="28"/>
  <c r="E473" i="28"/>
  <c r="O473" i="28" s="1"/>
  <c r="L476" i="28"/>
  <c r="K477" i="28"/>
  <c r="E478" i="28"/>
  <c r="K481" i="28"/>
  <c r="E482" i="28"/>
  <c r="N482" i="28" s="1"/>
  <c r="L485" i="28"/>
  <c r="K487" i="28"/>
  <c r="L489" i="28"/>
  <c r="J490" i="28"/>
  <c r="E492" i="28"/>
  <c r="L494" i="28"/>
  <c r="K495" i="28"/>
  <c r="L497" i="28"/>
  <c r="E498" i="28"/>
  <c r="N498" i="28" s="1"/>
  <c r="Q498" i="28" s="1"/>
  <c r="J500" i="28"/>
  <c r="L513" i="28"/>
  <c r="K519" i="28"/>
  <c r="J520" i="28"/>
  <c r="K538" i="28"/>
  <c r="J538" i="28"/>
  <c r="M564" i="28"/>
  <c r="P564" i="28" s="1"/>
  <c r="N564" i="28"/>
  <c r="M668" i="28"/>
  <c r="P668" i="28" s="1"/>
  <c r="N668" i="28"/>
  <c r="L365" i="28"/>
  <c r="P440" i="28"/>
  <c r="K442" i="28"/>
  <c r="L477" i="28"/>
  <c r="L490" i="28"/>
  <c r="L500" i="28"/>
  <c r="Q518" i="28"/>
  <c r="L520" i="28"/>
  <c r="E526" i="28"/>
  <c r="J529" i="28"/>
  <c r="L529" i="28"/>
  <c r="J533" i="28"/>
  <c r="K533" i="28"/>
  <c r="K534" i="28"/>
  <c r="J534" i="28"/>
  <c r="M556" i="28"/>
  <c r="P556" i="28" s="1"/>
  <c r="N556" i="28"/>
  <c r="M560" i="28"/>
  <c r="N560" i="28"/>
  <c r="M596" i="28"/>
  <c r="P596" i="28" s="1"/>
  <c r="N596" i="28"/>
  <c r="M660" i="28"/>
  <c r="P660" i="28" s="1"/>
  <c r="N660" i="28"/>
  <c r="M676" i="28"/>
  <c r="P676" i="28" s="1"/>
  <c r="N676" i="28"/>
  <c r="E530" i="28"/>
  <c r="N530" i="28" s="1"/>
  <c r="Q530" i="28" s="1"/>
  <c r="E532" i="28"/>
  <c r="L536" i="28"/>
  <c r="K537" i="28"/>
  <c r="K539" i="28"/>
  <c r="J540" i="28"/>
  <c r="E542" i="28"/>
  <c r="K545" i="28"/>
  <c r="E546" i="28"/>
  <c r="N546" i="28" s="1"/>
  <c r="L549" i="28"/>
  <c r="L553" i="28"/>
  <c r="K554" i="28"/>
  <c r="K557" i="28"/>
  <c r="E558" i="28"/>
  <c r="E559" i="28"/>
  <c r="K561" i="28"/>
  <c r="E562" i="28"/>
  <c r="E563" i="28"/>
  <c r="K570" i="28"/>
  <c r="L574" i="28"/>
  <c r="K575" i="28"/>
  <c r="K578" i="28"/>
  <c r="E582" i="28"/>
  <c r="E587" i="28"/>
  <c r="E590" i="28"/>
  <c r="E591" i="28"/>
  <c r="O591" i="28" s="1"/>
  <c r="N592" i="28"/>
  <c r="L597" i="28"/>
  <c r="L609" i="28"/>
  <c r="E622" i="28"/>
  <c r="E631" i="28"/>
  <c r="E634" i="28"/>
  <c r="E642" i="28"/>
  <c r="E650" i="28"/>
  <c r="K651" i="28"/>
  <c r="N656" i="28"/>
  <c r="E658" i="28"/>
  <c r="K659" i="28"/>
  <c r="N664" i="28"/>
  <c r="E666" i="28"/>
  <c r="K669" i="28"/>
  <c r="E670" i="28"/>
  <c r="L674" i="28"/>
  <c r="K675" i="28"/>
  <c r="L678" i="28"/>
  <c r="K679" i="28"/>
  <c r="N684" i="28"/>
  <c r="E690" i="28"/>
  <c r="E699" i="28"/>
  <c r="E700" i="28"/>
  <c r="E712" i="28"/>
  <c r="E718" i="28"/>
  <c r="E724" i="28"/>
  <c r="L726" i="28"/>
  <c r="E728" i="28"/>
  <c r="E735" i="28"/>
  <c r="L537" i="28"/>
  <c r="Q538" i="28"/>
  <c r="L540" i="28"/>
  <c r="L554" i="28"/>
  <c r="K565" i="28"/>
  <c r="L570" i="28"/>
  <c r="L578" i="28"/>
  <c r="K593" i="28"/>
  <c r="L657" i="28"/>
  <c r="L665" i="28"/>
  <c r="K685" i="28"/>
  <c r="E686" i="28"/>
  <c r="E688" i="28"/>
  <c r="E706" i="28"/>
  <c r="E716" i="28"/>
  <c r="L727" i="28"/>
  <c r="E732" i="28"/>
  <c r="L734" i="28"/>
  <c r="E739" i="28"/>
  <c r="E744" i="28"/>
  <c r="E750" i="28"/>
  <c r="E755" i="28"/>
  <c r="E760" i="28"/>
  <c r="E766" i="28"/>
  <c r="E771" i="28"/>
  <c r="E776" i="28"/>
  <c r="E782" i="28"/>
  <c r="E528" i="28"/>
  <c r="E533" i="28"/>
  <c r="O533" i="28" s="1"/>
  <c r="R533" i="28" s="1"/>
  <c r="E536" i="28"/>
  <c r="E537" i="28"/>
  <c r="M537" i="28" s="1"/>
  <c r="K547" i="28"/>
  <c r="Q547" i="28" s="1"/>
  <c r="E552" i="28"/>
  <c r="N552" i="28" s="1"/>
  <c r="L558" i="28"/>
  <c r="K559" i="28"/>
  <c r="L562" i="28"/>
  <c r="K563" i="28"/>
  <c r="L565" i="28"/>
  <c r="K573" i="28"/>
  <c r="E574" i="28"/>
  <c r="E575" i="28"/>
  <c r="O575" i="28" s="1"/>
  <c r="K577" i="28"/>
  <c r="E583" i="28"/>
  <c r="E586" i="28"/>
  <c r="L590" i="28"/>
  <c r="K591" i="28"/>
  <c r="L593" i="28"/>
  <c r="K602" i="28"/>
  <c r="E606" i="28"/>
  <c r="E608" i="28"/>
  <c r="N608" i="28" s="1"/>
  <c r="E623" i="28"/>
  <c r="E624" i="28"/>
  <c r="E630" i="28"/>
  <c r="E638" i="28"/>
  <c r="E646" i="28"/>
  <c r="L653" i="28"/>
  <c r="K654" i="28"/>
  <c r="E655" i="28"/>
  <c r="L661" i="28"/>
  <c r="K662" i="28"/>
  <c r="E663" i="28"/>
  <c r="L666" i="28"/>
  <c r="K667" i="28"/>
  <c r="E671" i="28"/>
  <c r="E674" i="28"/>
  <c r="E675" i="28"/>
  <c r="K677" i="28"/>
  <c r="E678" i="28"/>
  <c r="E679" i="28"/>
  <c r="L685" i="28"/>
  <c r="L686" i="28"/>
  <c r="K687" i="28"/>
  <c r="E691" i="28"/>
  <c r="E692" i="28"/>
  <c r="E698" i="28"/>
  <c r="E710" i="28"/>
  <c r="E722" i="28"/>
  <c r="E738" i="28"/>
  <c r="E743" i="28"/>
  <c r="E748" i="28"/>
  <c r="E754" i="28"/>
  <c r="E759" i="28"/>
  <c r="E770" i="28"/>
  <c r="E775" i="28"/>
  <c r="L778" i="28"/>
  <c r="K779" i="28"/>
  <c r="K549" i="28"/>
  <c r="Q549" i="28" s="1"/>
  <c r="K553" i="28"/>
  <c r="K597" i="28"/>
  <c r="L602" i="28"/>
  <c r="K609" i="28"/>
  <c r="L654" i="28"/>
  <c r="L662" i="28"/>
  <c r="L779" i="28"/>
  <c r="R130" i="18"/>
  <c r="H130" i="18"/>
  <c r="R158" i="18"/>
  <c r="H158" i="18"/>
  <c r="R190" i="18"/>
  <c r="H190" i="18"/>
  <c r="R202" i="18"/>
  <c r="H202" i="18"/>
  <c r="R230" i="18"/>
  <c r="H230" i="18"/>
  <c r="R238" i="18"/>
  <c r="H238" i="18"/>
  <c r="J337" i="18"/>
  <c r="G337" i="18"/>
  <c r="R134" i="18"/>
  <c r="H134" i="18"/>
  <c r="R146" i="18"/>
  <c r="H146" i="18"/>
  <c r="R162" i="18"/>
  <c r="H162" i="18"/>
  <c r="R170" i="18"/>
  <c r="H170" i="18"/>
  <c r="R194" i="18"/>
  <c r="H194" i="18"/>
  <c r="R218" i="18"/>
  <c r="H218" i="18"/>
  <c r="R242" i="18"/>
  <c r="H242" i="18"/>
  <c r="R250" i="18"/>
  <c r="H250" i="18"/>
  <c r="R298" i="18"/>
  <c r="H298" i="18"/>
  <c r="R314" i="18"/>
  <c r="H314" i="18"/>
  <c r="R326" i="18"/>
  <c r="I326" i="18"/>
  <c r="Q356" i="18"/>
  <c r="H356" i="18"/>
  <c r="I356" i="18"/>
  <c r="Q382" i="18"/>
  <c r="I382" i="18"/>
  <c r="H5" i="18"/>
  <c r="H9" i="18"/>
  <c r="H13" i="18"/>
  <c r="H21" i="18"/>
  <c r="H33" i="18"/>
  <c r="H37" i="18"/>
  <c r="H41" i="18"/>
  <c r="H77" i="18"/>
  <c r="H97" i="18"/>
  <c r="R122" i="18"/>
  <c r="H122" i="18"/>
  <c r="R138" i="18"/>
  <c r="H138" i="18"/>
  <c r="R150" i="18"/>
  <c r="H150" i="18"/>
  <c r="R174" i="18"/>
  <c r="H174" i="18"/>
  <c r="R210" i="18"/>
  <c r="H210" i="18"/>
  <c r="R222" i="18"/>
  <c r="H222" i="18"/>
  <c r="R234" i="18"/>
  <c r="H234" i="18"/>
  <c r="R310" i="18"/>
  <c r="H310" i="18"/>
  <c r="R334" i="18"/>
  <c r="I334" i="18"/>
  <c r="R357" i="18"/>
  <c r="H357" i="18"/>
  <c r="R368" i="18"/>
  <c r="H368" i="18"/>
  <c r="J377" i="18"/>
  <c r="G377" i="18"/>
  <c r="J389" i="18"/>
  <c r="G4" i="18"/>
  <c r="G8" i="18"/>
  <c r="H10" i="18"/>
  <c r="G12" i="18"/>
  <c r="H14" i="18"/>
  <c r="G16" i="18"/>
  <c r="G20" i="18"/>
  <c r="H22" i="18"/>
  <c r="G24" i="18"/>
  <c r="H26" i="18"/>
  <c r="G28" i="18"/>
  <c r="H30" i="18"/>
  <c r="G32" i="18"/>
  <c r="G36" i="18"/>
  <c r="G40" i="18"/>
  <c r="G44" i="18"/>
  <c r="G48" i="18"/>
  <c r="H50" i="18"/>
  <c r="G52" i="18"/>
  <c r="H54" i="18"/>
  <c r="G56" i="18"/>
  <c r="H58" i="18"/>
  <c r="G60" i="18"/>
  <c r="H62" i="18"/>
  <c r="G64" i="18"/>
  <c r="H66" i="18"/>
  <c r="G68" i="18"/>
  <c r="H70" i="18"/>
  <c r="G72" i="18"/>
  <c r="H74" i="18"/>
  <c r="G76" i="18"/>
  <c r="H78" i="18"/>
  <c r="G80" i="18"/>
  <c r="H82" i="18"/>
  <c r="G84" i="18"/>
  <c r="G88" i="18"/>
  <c r="H90" i="18"/>
  <c r="G92" i="18"/>
  <c r="G96" i="18"/>
  <c r="H98" i="18"/>
  <c r="G100" i="18"/>
  <c r="H102" i="18"/>
  <c r="G104" i="18"/>
  <c r="H106" i="18"/>
  <c r="G108" i="18"/>
  <c r="H110" i="18"/>
  <c r="G112" i="18"/>
  <c r="H114" i="18"/>
  <c r="G116" i="18"/>
  <c r="R126" i="18"/>
  <c r="H126" i="18"/>
  <c r="R142" i="18"/>
  <c r="H142" i="18"/>
  <c r="R154" i="18"/>
  <c r="H154" i="18"/>
  <c r="R214" i="18"/>
  <c r="H214" i="18"/>
  <c r="R226" i="18"/>
  <c r="H226" i="18"/>
  <c r="R274" i="18"/>
  <c r="H274" i="18"/>
  <c r="Q318" i="18"/>
  <c r="I318" i="18"/>
  <c r="J329" i="18"/>
  <c r="G329" i="18"/>
  <c r="Q342" i="18"/>
  <c r="I342" i="18"/>
  <c r="H351" i="18"/>
  <c r="R352" i="18"/>
  <c r="H352" i="18"/>
  <c r="Q372" i="18"/>
  <c r="H372" i="18"/>
  <c r="I372" i="18"/>
  <c r="J385" i="18"/>
  <c r="G172" i="18"/>
  <c r="G236" i="18"/>
  <c r="G252" i="18"/>
  <c r="G256" i="18"/>
  <c r="G312" i="18"/>
  <c r="G320" i="18"/>
  <c r="J321" i="18"/>
  <c r="G324" i="18"/>
  <c r="G332" i="18"/>
  <c r="G340" i="18"/>
  <c r="G344" i="18"/>
  <c r="J345" i="18"/>
  <c r="G348" i="18"/>
  <c r="J361" i="18"/>
  <c r="J383" i="18"/>
  <c r="G384" i="18"/>
  <c r="P129" i="20"/>
  <c r="H187" i="18"/>
  <c r="H203" i="18"/>
  <c r="H211" i="18"/>
  <c r="H215" i="18"/>
  <c r="H219" i="18"/>
  <c r="H227" i="18"/>
  <c r="H251" i="18"/>
  <c r="H255" i="18"/>
  <c r="H259" i="18"/>
  <c r="H263" i="18"/>
  <c r="H267" i="18"/>
  <c r="H271" i="18"/>
  <c r="H279" i="18"/>
  <c r="H283" i="18"/>
  <c r="H287" i="18"/>
  <c r="H291" i="18"/>
  <c r="H295" i="18"/>
  <c r="H303" i="18"/>
  <c r="G328" i="18"/>
  <c r="G336" i="18"/>
  <c r="G356" i="18"/>
  <c r="G365" i="18"/>
  <c r="G372" i="18"/>
  <c r="I374" i="18"/>
  <c r="J375" i="18"/>
  <c r="G376" i="18"/>
  <c r="G381" i="18"/>
  <c r="H388" i="18"/>
  <c r="P69" i="20"/>
  <c r="P137" i="20"/>
  <c r="H149" i="18"/>
  <c r="H153" i="18"/>
  <c r="H165" i="18"/>
  <c r="H173" i="18"/>
  <c r="H177" i="18"/>
  <c r="H181" i="18"/>
  <c r="H193" i="18"/>
  <c r="H328" i="18"/>
  <c r="H336" i="18"/>
  <c r="J359" i="18"/>
  <c r="E2" i="20"/>
  <c r="K3" i="20"/>
  <c r="E7" i="20"/>
  <c r="E11" i="20"/>
  <c r="K16" i="20"/>
  <c r="L23" i="20"/>
  <c r="L27" i="20"/>
  <c r="E34" i="20"/>
  <c r="L39" i="20"/>
  <c r="R39" i="20" s="1"/>
  <c r="E40" i="20"/>
  <c r="N40" i="20" s="1"/>
  <c r="E42" i="20"/>
  <c r="E46" i="20"/>
  <c r="K47" i="20"/>
  <c r="E51" i="20"/>
  <c r="O51" i="20" s="1"/>
  <c r="E55" i="20"/>
  <c r="O55" i="20" s="1"/>
  <c r="E59" i="20"/>
  <c r="E60" i="20"/>
  <c r="E66" i="20"/>
  <c r="L71" i="20"/>
  <c r="K73" i="20"/>
  <c r="L74" i="20"/>
  <c r="K75" i="20"/>
  <c r="E76" i="20"/>
  <c r="N76" i="20" s="1"/>
  <c r="L78" i="20"/>
  <c r="K79" i="20"/>
  <c r="L82" i="20"/>
  <c r="K83" i="20"/>
  <c r="E86" i="20"/>
  <c r="K87" i="20"/>
  <c r="E88" i="20"/>
  <c r="E90" i="20"/>
  <c r="E95" i="20"/>
  <c r="E96" i="20"/>
  <c r="N96" i="20" s="1"/>
  <c r="L99" i="20"/>
  <c r="R99" i="20" s="1"/>
  <c r="E100" i="20"/>
  <c r="E103" i="20"/>
  <c r="O103" i="20" s="1"/>
  <c r="E111" i="20"/>
  <c r="E112" i="20"/>
  <c r="E114" i="20"/>
  <c r="K129" i="20"/>
  <c r="L151" i="20"/>
  <c r="L187" i="20"/>
  <c r="J227" i="20"/>
  <c r="K227" i="20"/>
  <c r="O293" i="20"/>
  <c r="N293" i="20"/>
  <c r="M366" i="20"/>
  <c r="N366" i="20"/>
  <c r="L3" i="20"/>
  <c r="L47" i="20"/>
  <c r="K53" i="20"/>
  <c r="K57" i="20"/>
  <c r="L75" i="20"/>
  <c r="L79" i="20"/>
  <c r="L83" i="20"/>
  <c r="L87" i="20"/>
  <c r="K89" i="20"/>
  <c r="K101" i="20"/>
  <c r="K105" i="20"/>
  <c r="K113" i="20"/>
  <c r="L114" i="20"/>
  <c r="K115" i="20"/>
  <c r="E116" i="20"/>
  <c r="E118" i="20"/>
  <c r="E122" i="20"/>
  <c r="K125" i="20"/>
  <c r="E126" i="20"/>
  <c r="L131" i="20"/>
  <c r="L135" i="20"/>
  <c r="R135" i="20" s="1"/>
  <c r="E136" i="20"/>
  <c r="N136" i="20" s="1"/>
  <c r="L139" i="20"/>
  <c r="R139" i="20" s="1"/>
  <c r="E140" i="20"/>
  <c r="N140" i="20" s="1"/>
  <c r="E142" i="20"/>
  <c r="E155" i="20"/>
  <c r="E162" i="20"/>
  <c r="L166" i="20"/>
  <c r="K167" i="20"/>
  <c r="E168" i="20"/>
  <c r="E170" i="20"/>
  <c r="E171" i="20"/>
  <c r="E176" i="20"/>
  <c r="E178" i="20"/>
  <c r="E179" i="20"/>
  <c r="E182" i="20"/>
  <c r="L191" i="20"/>
  <c r="L195" i="20"/>
  <c r="L202" i="20"/>
  <c r="K203" i="20"/>
  <c r="E204" i="20"/>
  <c r="L206" i="20"/>
  <c r="J215" i="20"/>
  <c r="K215" i="20"/>
  <c r="J231" i="20"/>
  <c r="K231" i="20"/>
  <c r="N5" i="20"/>
  <c r="L7" i="20"/>
  <c r="J8" i="20"/>
  <c r="E14" i="20"/>
  <c r="K15" i="20"/>
  <c r="E17" i="20"/>
  <c r="E18" i="20"/>
  <c r="K19" i="20"/>
  <c r="E20" i="20"/>
  <c r="E22" i="20"/>
  <c r="E23" i="20"/>
  <c r="E30" i="20"/>
  <c r="E31" i="20"/>
  <c r="L35" i="20"/>
  <c r="L43" i="20"/>
  <c r="E47" i="20"/>
  <c r="O47" i="20" s="1"/>
  <c r="R47" i="20" s="1"/>
  <c r="K49" i="20"/>
  <c r="L50" i="20"/>
  <c r="K51" i="20"/>
  <c r="L54" i="20"/>
  <c r="K55" i="20"/>
  <c r="L58" i="20"/>
  <c r="E67" i="20"/>
  <c r="E68" i="20"/>
  <c r="E70" i="20"/>
  <c r="E75" i="20"/>
  <c r="E79" i="20"/>
  <c r="O79" i="20" s="1"/>
  <c r="E83" i="20"/>
  <c r="O83" i="20" s="1"/>
  <c r="E87" i="20"/>
  <c r="L91" i="20"/>
  <c r="K93" i="20"/>
  <c r="L94" i="20"/>
  <c r="K97" i="20"/>
  <c r="E98" i="20"/>
  <c r="L115" i="20"/>
  <c r="K117" i="20"/>
  <c r="L167" i="20"/>
  <c r="L203" i="20"/>
  <c r="J207" i="20"/>
  <c r="K207" i="20"/>
  <c r="J230" i="20"/>
  <c r="L230" i="20"/>
  <c r="M362" i="20"/>
  <c r="P362" i="20" s="1"/>
  <c r="N362" i="20"/>
  <c r="M374" i="20"/>
  <c r="P374" i="20" s="1"/>
  <c r="N374" i="20"/>
  <c r="M378" i="20"/>
  <c r="N378" i="20"/>
  <c r="K8" i="20"/>
  <c r="L15" i="20"/>
  <c r="L19" i="20"/>
  <c r="K37" i="20"/>
  <c r="L51" i="20"/>
  <c r="L55" i="20"/>
  <c r="K69" i="20"/>
  <c r="K81" i="20"/>
  <c r="L103" i="20"/>
  <c r="E104" i="20"/>
  <c r="N104" i="20" s="1"/>
  <c r="E108" i="20"/>
  <c r="L119" i="20"/>
  <c r="L123" i="20"/>
  <c r="R123" i="20" s="1"/>
  <c r="E124" i="20"/>
  <c r="N124" i="20" s="1"/>
  <c r="E127" i="20"/>
  <c r="E128" i="20"/>
  <c r="E130" i="20"/>
  <c r="E134" i="20"/>
  <c r="K137" i="20"/>
  <c r="E138" i="20"/>
  <c r="E146" i="20"/>
  <c r="L150" i="20"/>
  <c r="K151" i="20"/>
  <c r="E152" i="20"/>
  <c r="L155" i="20"/>
  <c r="E158" i="20"/>
  <c r="E164" i="20"/>
  <c r="N164" i="20" s="1"/>
  <c r="L171" i="20"/>
  <c r="L175" i="20"/>
  <c r="L179" i="20"/>
  <c r="L183" i="20"/>
  <c r="L186" i="20"/>
  <c r="K187" i="20"/>
  <c r="E188" i="20"/>
  <c r="N188" i="20" s="1"/>
  <c r="E190" i="20"/>
  <c r="E194" i="20"/>
  <c r="E195" i="20"/>
  <c r="E198" i="20"/>
  <c r="J218" i="20"/>
  <c r="K218" i="20"/>
  <c r="L255" i="20"/>
  <c r="L271" i="20"/>
  <c r="L275" i="20"/>
  <c r="L287" i="20"/>
  <c r="O301" i="20"/>
  <c r="O305" i="20"/>
  <c r="L308" i="20"/>
  <c r="L312" i="20"/>
  <c r="L316" i="20"/>
  <c r="L340" i="20"/>
  <c r="L343" i="20"/>
  <c r="K359" i="20"/>
  <c r="K391" i="20"/>
  <c r="K395" i="20"/>
  <c r="L400" i="20"/>
  <c r="K401" i="20"/>
  <c r="L405" i="20"/>
  <c r="E211" i="20"/>
  <c r="L214" i="20"/>
  <c r="E220" i="20"/>
  <c r="E222" i="20"/>
  <c r="E226" i="20"/>
  <c r="E228" i="20"/>
  <c r="E232" i="20"/>
  <c r="E238" i="20"/>
  <c r="E239" i="20"/>
  <c r="E242" i="20"/>
  <c r="E243" i="20"/>
  <c r="E246" i="20"/>
  <c r="E247" i="20"/>
  <c r="E250" i="20"/>
  <c r="E260" i="20"/>
  <c r="L262" i="20"/>
  <c r="K263" i="20"/>
  <c r="E264" i="20"/>
  <c r="L266" i="20"/>
  <c r="E279" i="20"/>
  <c r="E282" i="20"/>
  <c r="N297" i="20"/>
  <c r="L303" i="20"/>
  <c r="K304" i="20"/>
  <c r="N309" i="20"/>
  <c r="N313" i="20"/>
  <c r="E320" i="20"/>
  <c r="K327" i="20"/>
  <c r="E328" i="20"/>
  <c r="E329" i="20"/>
  <c r="E331" i="20"/>
  <c r="E332" i="20"/>
  <c r="E335" i="20"/>
  <c r="L344" i="20"/>
  <c r="K345" i="20"/>
  <c r="K356" i="20"/>
  <c r="L359" i="20"/>
  <c r="K360" i="20"/>
  <c r="E365" i="20"/>
  <c r="K367" i="20"/>
  <c r="E368" i="20"/>
  <c r="E369" i="20"/>
  <c r="L372" i="20"/>
  <c r="K373" i="20"/>
  <c r="E376" i="20"/>
  <c r="L391" i="20"/>
  <c r="K392" i="20"/>
  <c r="L395" i="20"/>
  <c r="L396" i="20"/>
  <c r="K397" i="20"/>
  <c r="E409" i="20"/>
  <c r="L263" i="20"/>
  <c r="L298" i="20"/>
  <c r="L304" i="20"/>
  <c r="L327" i="20"/>
  <c r="L356" i="20"/>
  <c r="L360" i="20"/>
  <c r="L392" i="20"/>
  <c r="E404" i="20"/>
  <c r="E405" i="20"/>
  <c r="E408" i="20"/>
  <c r="E208" i="20"/>
  <c r="E212" i="20"/>
  <c r="E214" i="20"/>
  <c r="L219" i="20"/>
  <c r="L223" i="20"/>
  <c r="E235" i="20"/>
  <c r="L239" i="20"/>
  <c r="L243" i="20"/>
  <c r="L247" i="20"/>
  <c r="E252" i="20"/>
  <c r="L254" i="20"/>
  <c r="K255" i="20"/>
  <c r="E256" i="20"/>
  <c r="L258" i="20"/>
  <c r="E268" i="20"/>
  <c r="L270" i="20"/>
  <c r="K271" i="20"/>
  <c r="E272" i="20"/>
  <c r="L274" i="20"/>
  <c r="K275" i="20"/>
  <c r="E276" i="20"/>
  <c r="L279" i="20"/>
  <c r="E284" i="20"/>
  <c r="L286" i="20"/>
  <c r="K287" i="20"/>
  <c r="E288" i="20"/>
  <c r="L290" i="20"/>
  <c r="L299" i="20"/>
  <c r="N301" i="20"/>
  <c r="N305" i="20"/>
  <c r="K308" i="20"/>
  <c r="L311" i="20"/>
  <c r="K312" i="20"/>
  <c r="L315" i="20"/>
  <c r="K316" i="20"/>
  <c r="E321" i="20"/>
  <c r="E323" i="20"/>
  <c r="L328" i="20"/>
  <c r="L332" i="20"/>
  <c r="E337" i="20"/>
  <c r="L339" i="20"/>
  <c r="K340" i="20"/>
  <c r="E341" i="20"/>
  <c r="K343" i="20"/>
  <c r="E344" i="20"/>
  <c r="E345" i="20"/>
  <c r="N358" i="20"/>
  <c r="K363" i="20"/>
  <c r="E364" i="20"/>
  <c r="K365" i="20"/>
  <c r="L368" i="20"/>
  <c r="K371" i="20"/>
  <c r="E372" i="20"/>
  <c r="E373" i="20"/>
  <c r="E377" i="20"/>
  <c r="N394" i="20"/>
  <c r="E397" i="20"/>
  <c r="E400" i="20"/>
  <c r="E402" i="20"/>
  <c r="L404" i="20"/>
  <c r="K405" i="20"/>
  <c r="E406" i="20"/>
  <c r="N341" i="16"/>
  <c r="O341" i="16"/>
  <c r="N345" i="16"/>
  <c r="O345" i="16"/>
  <c r="L383" i="16"/>
  <c r="E39" i="16"/>
  <c r="E43" i="16"/>
  <c r="E51" i="16"/>
  <c r="E52" i="16"/>
  <c r="N52" i="16" s="1"/>
  <c r="E55" i="16"/>
  <c r="E59" i="16"/>
  <c r="E60" i="16"/>
  <c r="N60" i="16" s="1"/>
  <c r="E85" i="16"/>
  <c r="E86" i="16"/>
  <c r="E90" i="16"/>
  <c r="E104" i="16"/>
  <c r="N104" i="16" s="1"/>
  <c r="E108" i="16"/>
  <c r="E120" i="16"/>
  <c r="N120" i="16" s="1"/>
  <c r="E123" i="16"/>
  <c r="E124" i="16"/>
  <c r="E134" i="16"/>
  <c r="E143" i="16"/>
  <c r="E147" i="16"/>
  <c r="O147" i="16" s="1"/>
  <c r="E151" i="16"/>
  <c r="E152" i="16"/>
  <c r="E157" i="16"/>
  <c r="M157" i="16" s="1"/>
  <c r="L158" i="16"/>
  <c r="K159" i="16"/>
  <c r="E163" i="16"/>
  <c r="O163" i="16" s="1"/>
  <c r="L170" i="16"/>
  <c r="K171" i="16"/>
  <c r="E187" i="16"/>
  <c r="O187" i="16" s="1"/>
  <c r="E189" i="16"/>
  <c r="E197" i="16"/>
  <c r="L198" i="16"/>
  <c r="K199" i="16"/>
  <c r="E207" i="16"/>
  <c r="E208" i="16"/>
  <c r="E223" i="16"/>
  <c r="E224" i="16"/>
  <c r="E237" i="16"/>
  <c r="E238" i="16"/>
  <c r="E241" i="16"/>
  <c r="E246" i="16"/>
  <c r="E249" i="16"/>
  <c r="E254" i="16"/>
  <c r="E257" i="16"/>
  <c r="E269" i="16"/>
  <c r="E287" i="16"/>
  <c r="E289" i="16"/>
  <c r="M289" i="16" s="1"/>
  <c r="P289" i="16" s="1"/>
  <c r="E305" i="16"/>
  <c r="E309" i="16"/>
  <c r="E314" i="16"/>
  <c r="E319" i="16"/>
  <c r="O319" i="16" s="1"/>
  <c r="L326" i="16"/>
  <c r="K327" i="16"/>
  <c r="E380" i="16"/>
  <c r="E388" i="16"/>
  <c r="E392" i="16"/>
  <c r="E395" i="16"/>
  <c r="O395" i="16" s="1"/>
  <c r="E397" i="16"/>
  <c r="E399" i="16"/>
  <c r="O399" i="16" s="1"/>
  <c r="L404" i="16"/>
  <c r="K405" i="16"/>
  <c r="E418" i="16"/>
  <c r="L419" i="16"/>
  <c r="L420" i="16"/>
  <c r="K421" i="16"/>
  <c r="E446" i="16"/>
  <c r="E461" i="16"/>
  <c r="E464" i="16"/>
  <c r="E474" i="16"/>
  <c r="L476" i="16"/>
  <c r="K477" i="16"/>
  <c r="P213" i="16"/>
  <c r="L351" i="16"/>
  <c r="E427" i="16"/>
  <c r="E431" i="16"/>
  <c r="E436" i="16"/>
  <c r="R467" i="16"/>
  <c r="R471" i="16"/>
  <c r="L472" i="16"/>
  <c r="K473" i="16"/>
  <c r="E5" i="16"/>
  <c r="E10" i="16"/>
  <c r="E19" i="16"/>
  <c r="E20" i="16"/>
  <c r="E25" i="16"/>
  <c r="E29" i="16"/>
  <c r="E33" i="16"/>
  <c r="E42" i="16"/>
  <c r="E58" i="16"/>
  <c r="E68" i="16"/>
  <c r="E73" i="16"/>
  <c r="E78" i="16"/>
  <c r="E84" i="16"/>
  <c r="E92" i="16"/>
  <c r="N92" i="16" s="1"/>
  <c r="E102" i="16"/>
  <c r="E105" i="16"/>
  <c r="M105" i="16" s="1"/>
  <c r="E106" i="16"/>
  <c r="E122" i="16"/>
  <c r="E136" i="16"/>
  <c r="N136" i="16" s="1"/>
  <c r="E142" i="16"/>
  <c r="E150" i="16"/>
  <c r="E159" i="16"/>
  <c r="O159" i="16" s="1"/>
  <c r="E161" i="16"/>
  <c r="M161" i="16" s="1"/>
  <c r="P161" i="16" s="1"/>
  <c r="L162" i="16"/>
  <c r="K163" i="16"/>
  <c r="E171" i="16"/>
  <c r="E173" i="16"/>
  <c r="M173" i="16" s="1"/>
  <c r="P173" i="16" s="1"/>
  <c r="E177" i="16"/>
  <c r="L186" i="16"/>
  <c r="K187" i="16"/>
  <c r="E199" i="16"/>
  <c r="E206" i="16"/>
  <c r="E209" i="16"/>
  <c r="E222" i="16"/>
  <c r="E225" i="16"/>
  <c r="E226" i="16"/>
  <c r="E236" i="16"/>
  <c r="E239" i="16"/>
  <c r="E240" i="16"/>
  <c r="E247" i="16"/>
  <c r="E248" i="16"/>
  <c r="E255" i="16"/>
  <c r="E256" i="16"/>
  <c r="E260" i="16"/>
  <c r="N260" i="16" s="1"/>
  <c r="E277" i="16"/>
  <c r="E286" i="16"/>
  <c r="K287" i="16"/>
  <c r="E315" i="16"/>
  <c r="E316" i="16"/>
  <c r="L318" i="16"/>
  <c r="K319" i="16"/>
  <c r="E327" i="16"/>
  <c r="E330" i="16"/>
  <c r="E371" i="16"/>
  <c r="E381" i="16"/>
  <c r="E382" i="16"/>
  <c r="E393" i="16"/>
  <c r="E394" i="16"/>
  <c r="L395" i="16"/>
  <c r="L396" i="16"/>
  <c r="K397" i="16"/>
  <c r="E405" i="16"/>
  <c r="E407" i="16"/>
  <c r="O407" i="16" s="1"/>
  <c r="E419" i="16"/>
  <c r="E421" i="16"/>
  <c r="E423" i="16"/>
  <c r="E447" i="16"/>
  <c r="O447" i="16" s="1"/>
  <c r="E454" i="16"/>
  <c r="E459" i="16"/>
  <c r="O459" i="16" s="1"/>
  <c r="R459" i="16" s="1"/>
  <c r="L460" i="16"/>
  <c r="K461" i="16"/>
  <c r="H9" i="14"/>
  <c r="G66" i="14"/>
  <c r="H69" i="14"/>
  <c r="G86" i="14"/>
  <c r="G90" i="14"/>
  <c r="G94" i="14"/>
  <c r="G98" i="14"/>
  <c r="G108" i="14"/>
  <c r="H111" i="14"/>
  <c r="H115" i="14"/>
  <c r="H119" i="14"/>
  <c r="G122" i="14"/>
  <c r="G128" i="14"/>
  <c r="G132" i="14"/>
  <c r="H135" i="14"/>
  <c r="H171" i="14"/>
  <c r="H207" i="14"/>
  <c r="H5" i="14"/>
  <c r="H15" i="14"/>
  <c r="H21" i="14"/>
  <c r="H33" i="14"/>
  <c r="G64" i="14"/>
  <c r="G68" i="14"/>
  <c r="G104" i="14"/>
  <c r="G110" i="14"/>
  <c r="G114" i="14"/>
  <c r="G160" i="14"/>
  <c r="G164" i="14"/>
  <c r="G174" i="14"/>
  <c r="G178" i="14"/>
  <c r="G182" i="14"/>
  <c r="H197" i="14"/>
  <c r="G212" i="14"/>
  <c r="G8" i="14"/>
  <c r="H11" i="14"/>
  <c r="G18" i="14"/>
  <c r="G24" i="14"/>
  <c r="G28" i="14"/>
  <c r="G32" i="14"/>
  <c r="H137" i="14"/>
  <c r="H83" i="14"/>
  <c r="H105" i="14"/>
  <c r="H123" i="14"/>
  <c r="J135" i="14"/>
  <c r="H165" i="14"/>
  <c r="H199" i="14"/>
  <c r="G230" i="14"/>
  <c r="H237" i="14"/>
  <c r="G242" i="14"/>
  <c r="G246" i="14"/>
  <c r="H251" i="14"/>
  <c r="G256" i="14"/>
  <c r="G260" i="14"/>
  <c r="G266" i="14"/>
  <c r="J309" i="14"/>
  <c r="H329" i="14"/>
  <c r="H391" i="14"/>
  <c r="J439" i="14"/>
  <c r="G440" i="14"/>
  <c r="G444" i="14"/>
  <c r="G448" i="14"/>
  <c r="G452" i="14"/>
  <c r="G456" i="14"/>
  <c r="H461" i="14"/>
  <c r="G472" i="14"/>
  <c r="H475" i="14"/>
  <c r="H483" i="14"/>
  <c r="G488" i="14"/>
  <c r="G498" i="14"/>
  <c r="H501" i="14"/>
  <c r="P101" i="16"/>
  <c r="P129" i="16"/>
  <c r="R451" i="16"/>
  <c r="G218" i="14"/>
  <c r="G222" i="14"/>
  <c r="G228" i="14"/>
  <c r="G232" i="14"/>
  <c r="G236" i="14"/>
  <c r="G244" i="14"/>
  <c r="G250" i="14"/>
  <c r="G258" i="14"/>
  <c r="G264" i="14"/>
  <c r="G268" i="14"/>
  <c r="G272" i="14"/>
  <c r="G278" i="14"/>
  <c r="G282" i="14"/>
  <c r="G286" i="14"/>
  <c r="J293" i="14"/>
  <c r="G294" i="14"/>
  <c r="H299" i="14"/>
  <c r="G302" i="14"/>
  <c r="G306" i="14"/>
  <c r="H309" i="14"/>
  <c r="J313" i="14"/>
  <c r="G314" i="14"/>
  <c r="G328" i="14"/>
  <c r="H353" i="14"/>
  <c r="G378" i="14"/>
  <c r="G400" i="14"/>
  <c r="G404" i="14"/>
  <c r="G478" i="14"/>
  <c r="G482" i="14"/>
  <c r="G500" i="14"/>
  <c r="P109" i="16"/>
  <c r="P125" i="16"/>
  <c r="P157" i="16"/>
  <c r="R395" i="16"/>
  <c r="P133" i="16"/>
  <c r="H223" i="14"/>
  <c r="J237" i="14"/>
  <c r="H247" i="14"/>
  <c r="J251" i="14"/>
  <c r="H261" i="14"/>
  <c r="H273" i="14"/>
  <c r="H287" i="14"/>
  <c r="H291" i="14"/>
  <c r="G292" i="14"/>
  <c r="H311" i="14"/>
  <c r="G312" i="14"/>
  <c r="H321" i="14"/>
  <c r="G322" i="14"/>
  <c r="G326" i="14"/>
  <c r="J329" i="14"/>
  <c r="G330" i="14"/>
  <c r="G334" i="14"/>
  <c r="G338" i="14"/>
  <c r="G342" i="14"/>
  <c r="G346" i="14"/>
  <c r="H355" i="14"/>
  <c r="G356" i="14"/>
  <c r="G360" i="14"/>
  <c r="G364" i="14"/>
  <c r="G372" i="14"/>
  <c r="G376" i="14"/>
  <c r="H457" i="14"/>
  <c r="H469" i="14"/>
  <c r="J483" i="14"/>
  <c r="H495" i="14"/>
  <c r="P69" i="16"/>
  <c r="P93" i="16"/>
  <c r="P105" i="16"/>
  <c r="E2" i="16"/>
  <c r="K9" i="16"/>
  <c r="E12" i="16"/>
  <c r="E14" i="16"/>
  <c r="E24" i="16"/>
  <c r="E30" i="16"/>
  <c r="E40" i="16"/>
  <c r="E46" i="16"/>
  <c r="K62" i="16"/>
  <c r="L62" i="16"/>
  <c r="K70" i="16"/>
  <c r="L70" i="16"/>
  <c r="E6" i="16"/>
  <c r="L11" i="16"/>
  <c r="K13" i="16"/>
  <c r="E18" i="16"/>
  <c r="E28" i="16"/>
  <c r="E34" i="16"/>
  <c r="E44" i="16"/>
  <c r="E50" i="16"/>
  <c r="K53" i="16"/>
  <c r="E54" i="16"/>
  <c r="J67" i="16"/>
  <c r="K67" i="16"/>
  <c r="E3" i="16"/>
  <c r="E4" i="16"/>
  <c r="E11" i="16"/>
  <c r="E15" i="16"/>
  <c r="E16" i="16"/>
  <c r="E22" i="16"/>
  <c r="E31" i="16"/>
  <c r="E32" i="16"/>
  <c r="E38" i="16"/>
  <c r="E47" i="16"/>
  <c r="E48" i="16"/>
  <c r="L54" i="16"/>
  <c r="K55" i="16"/>
  <c r="E56" i="16"/>
  <c r="N56" i="16" s="1"/>
  <c r="K66" i="16"/>
  <c r="L66" i="16"/>
  <c r="L55" i="16"/>
  <c r="J63" i="16"/>
  <c r="K63" i="16"/>
  <c r="K86" i="16"/>
  <c r="L86" i="16"/>
  <c r="L87" i="16"/>
  <c r="L91" i="16"/>
  <c r="L99" i="16"/>
  <c r="L107" i="16"/>
  <c r="K161" i="16"/>
  <c r="L175" i="16"/>
  <c r="L183" i="16"/>
  <c r="L195" i="16"/>
  <c r="K197" i="16"/>
  <c r="K213" i="16"/>
  <c r="L259" i="16"/>
  <c r="J267" i="16"/>
  <c r="K267" i="16"/>
  <c r="K61" i="16"/>
  <c r="E67" i="16"/>
  <c r="O67" i="16" s="1"/>
  <c r="R67" i="16" s="1"/>
  <c r="K69" i="16"/>
  <c r="K77" i="16"/>
  <c r="L78" i="16"/>
  <c r="K79" i="16"/>
  <c r="E80" i="16"/>
  <c r="E82" i="16"/>
  <c r="E87" i="16"/>
  <c r="E91" i="16"/>
  <c r="O91" i="16" s="1"/>
  <c r="R91" i="16" s="1"/>
  <c r="K93" i="16"/>
  <c r="L94" i="16"/>
  <c r="K95" i="16"/>
  <c r="E99" i="16"/>
  <c r="O99" i="16" s="1"/>
  <c r="R99" i="16" s="1"/>
  <c r="K101" i="16"/>
  <c r="L102" i="16"/>
  <c r="K103" i="16"/>
  <c r="E107" i="16"/>
  <c r="O107" i="16" s="1"/>
  <c r="R107" i="16" s="1"/>
  <c r="K109" i="16"/>
  <c r="L110" i="16"/>
  <c r="K111" i="16"/>
  <c r="E114" i="16"/>
  <c r="K117" i="16"/>
  <c r="E118" i="16"/>
  <c r="K125" i="16"/>
  <c r="L126" i="16"/>
  <c r="K127" i="16"/>
  <c r="K133" i="16"/>
  <c r="L134" i="16"/>
  <c r="K135" i="16"/>
  <c r="E144" i="16"/>
  <c r="E146" i="16"/>
  <c r="E155" i="16"/>
  <c r="E156" i="16"/>
  <c r="E158" i="16"/>
  <c r="L163" i="16"/>
  <c r="R163" i="16" s="1"/>
  <c r="E164" i="16"/>
  <c r="N164" i="16" s="1"/>
  <c r="E167" i="16"/>
  <c r="E168" i="16"/>
  <c r="N168" i="16" s="1"/>
  <c r="L171" i="16"/>
  <c r="E175" i="16"/>
  <c r="O175" i="16" s="1"/>
  <c r="R175" i="16" s="1"/>
  <c r="E183" i="16"/>
  <c r="O183" i="16" s="1"/>
  <c r="R183" i="16" s="1"/>
  <c r="L187" i="16"/>
  <c r="R187" i="16" s="1"/>
  <c r="E188" i="16"/>
  <c r="E195" i="16"/>
  <c r="L199" i="16"/>
  <c r="E203" i="16"/>
  <c r="E204" i="16"/>
  <c r="E210" i="16"/>
  <c r="L215" i="16"/>
  <c r="R215" i="16" s="1"/>
  <c r="E216" i="16"/>
  <c r="N216" i="16" s="1"/>
  <c r="E218" i="16"/>
  <c r="K225" i="16"/>
  <c r="L226" i="16"/>
  <c r="K227" i="16"/>
  <c r="E228" i="16"/>
  <c r="E230" i="16"/>
  <c r="K231" i="16"/>
  <c r="E232" i="16"/>
  <c r="E234" i="16"/>
  <c r="E243" i="16"/>
  <c r="E244" i="16"/>
  <c r="E250" i="16"/>
  <c r="E259" i="16"/>
  <c r="O259" i="16" s="1"/>
  <c r="R259" i="16" s="1"/>
  <c r="L79" i="16"/>
  <c r="K81" i="16"/>
  <c r="L95" i="16"/>
  <c r="L103" i="16"/>
  <c r="L111" i="16"/>
  <c r="L127" i="16"/>
  <c r="L135" i="16"/>
  <c r="E138" i="16"/>
  <c r="K145" i="16"/>
  <c r="L146" i="16"/>
  <c r="K147" i="16"/>
  <c r="K157" i="16"/>
  <c r="K173" i="16"/>
  <c r="K217" i="16"/>
  <c r="L227" i="16"/>
  <c r="K229" i="16"/>
  <c r="L231" i="16"/>
  <c r="K233" i="16"/>
  <c r="J261" i="16"/>
  <c r="K261" i="16"/>
  <c r="N349" i="16"/>
  <c r="O349" i="16"/>
  <c r="N357" i="16"/>
  <c r="O357" i="16"/>
  <c r="E63" i="16"/>
  <c r="O63" i="16" s="1"/>
  <c r="R63" i="16" s="1"/>
  <c r="K65" i="16"/>
  <c r="E71" i="16"/>
  <c r="E72" i="16"/>
  <c r="E79" i="16"/>
  <c r="L83" i="16"/>
  <c r="K85" i="16"/>
  <c r="K87" i="16"/>
  <c r="E88" i="16"/>
  <c r="L90" i="16"/>
  <c r="K91" i="16"/>
  <c r="E95" i="16"/>
  <c r="O95" i="16" s="1"/>
  <c r="R95" i="16" s="1"/>
  <c r="K97" i="16"/>
  <c r="L98" i="16"/>
  <c r="K99" i="16"/>
  <c r="E103" i="16"/>
  <c r="O103" i="16" s="1"/>
  <c r="K105" i="16"/>
  <c r="L106" i="16"/>
  <c r="K107" i="16"/>
  <c r="E111" i="16"/>
  <c r="O111" i="16" s="1"/>
  <c r="R111" i="16" s="1"/>
  <c r="E115" i="16"/>
  <c r="E116" i="16"/>
  <c r="N116" i="16" s="1"/>
  <c r="L119" i="16"/>
  <c r="E127" i="16"/>
  <c r="O127" i="16" s="1"/>
  <c r="R127" i="16" s="1"/>
  <c r="K129" i="16"/>
  <c r="E135" i="16"/>
  <c r="O135" i="16" s="1"/>
  <c r="R135" i="16" s="1"/>
  <c r="L147" i="16"/>
  <c r="R147" i="16" s="1"/>
  <c r="E148" i="16"/>
  <c r="N148" i="16" s="1"/>
  <c r="E154" i="16"/>
  <c r="L159" i="16"/>
  <c r="R159" i="16" s="1"/>
  <c r="E160" i="16"/>
  <c r="N160" i="16" s="1"/>
  <c r="E162" i="16"/>
  <c r="K165" i="16"/>
  <c r="E166" i="16"/>
  <c r="K169" i="16"/>
  <c r="E170" i="16"/>
  <c r="L174" i="16"/>
  <c r="K175" i="16"/>
  <c r="K181" i="16"/>
  <c r="L182" i="16"/>
  <c r="K183" i="16"/>
  <c r="E186" i="16"/>
  <c r="K193" i="16"/>
  <c r="L194" i="16"/>
  <c r="K195" i="16"/>
  <c r="E196" i="16"/>
  <c r="E198" i="16"/>
  <c r="E202" i="16"/>
  <c r="L211" i="16"/>
  <c r="R211" i="16" s="1"/>
  <c r="E212" i="16"/>
  <c r="N212" i="16" s="1"/>
  <c r="E214" i="16"/>
  <c r="E219" i="16"/>
  <c r="E220" i="16"/>
  <c r="E227" i="16"/>
  <c r="E231" i="16"/>
  <c r="N231" i="16" s="1"/>
  <c r="Q231" i="16" s="1"/>
  <c r="L235" i="16"/>
  <c r="K237" i="16"/>
  <c r="E242" i="16"/>
  <c r="E251" i="16"/>
  <c r="E252" i="16"/>
  <c r="E258" i="16"/>
  <c r="K259" i="16"/>
  <c r="N361" i="16"/>
  <c r="O361" i="16"/>
  <c r="L291" i="16"/>
  <c r="L299" i="16"/>
  <c r="K347" i="16"/>
  <c r="K399" i="16"/>
  <c r="L433" i="16"/>
  <c r="L449" i="16"/>
  <c r="K451" i="16"/>
  <c r="K459" i="16"/>
  <c r="K471" i="16"/>
  <c r="E262" i="16"/>
  <c r="E267" i="16"/>
  <c r="E274" i="16"/>
  <c r="E283" i="16"/>
  <c r="E284" i="16"/>
  <c r="L287" i="16"/>
  <c r="E291" i="16"/>
  <c r="K293" i="16"/>
  <c r="E294" i="16"/>
  <c r="E299" i="16"/>
  <c r="E303" i="16"/>
  <c r="E304" i="16"/>
  <c r="L307" i="16"/>
  <c r="R307" i="16" s="1"/>
  <c r="E308" i="16"/>
  <c r="N308" i="16" s="1"/>
  <c r="E310" i="16"/>
  <c r="K317" i="16"/>
  <c r="E318" i="16"/>
  <c r="K321" i="16"/>
  <c r="E322" i="16"/>
  <c r="L327" i="16"/>
  <c r="K329" i="16"/>
  <c r="L330" i="16"/>
  <c r="K331" i="16"/>
  <c r="E332" i="16"/>
  <c r="E334" i="16"/>
  <c r="K335" i="16"/>
  <c r="E336" i="16"/>
  <c r="E338" i="16"/>
  <c r="L347" i="16"/>
  <c r="R347" i="16" s="1"/>
  <c r="L348" i="16"/>
  <c r="K353" i="16"/>
  <c r="Q353" i="16" s="1"/>
  <c r="L356" i="16"/>
  <c r="O365" i="16"/>
  <c r="E369" i="16"/>
  <c r="E370" i="16"/>
  <c r="K383" i="16"/>
  <c r="E384" i="16"/>
  <c r="E386" i="16"/>
  <c r="E389" i="16"/>
  <c r="E390" i="16"/>
  <c r="O390" i="16" s="1"/>
  <c r="L399" i="16"/>
  <c r="R399" i="16" s="1"/>
  <c r="E404" i="16"/>
  <c r="E406" i="16"/>
  <c r="E409" i="16"/>
  <c r="N409" i="16" s="1"/>
  <c r="E412" i="16"/>
  <c r="K413" i="16"/>
  <c r="E417" i="16"/>
  <c r="E425" i="16"/>
  <c r="E429" i="16"/>
  <c r="E433" i="16"/>
  <c r="E441" i="16"/>
  <c r="E442" i="16"/>
  <c r="E449" i="16"/>
  <c r="L453" i="16"/>
  <c r="K455" i="16"/>
  <c r="L456" i="16"/>
  <c r="L461" i="16"/>
  <c r="K463" i="16"/>
  <c r="L464" i="16"/>
  <c r="K465" i="16"/>
  <c r="E466" i="16"/>
  <c r="E468" i="16"/>
  <c r="L473" i="16"/>
  <c r="K475" i="16"/>
  <c r="E478" i="16"/>
  <c r="E480" i="16"/>
  <c r="K289" i="16"/>
  <c r="L331" i="16"/>
  <c r="K333" i="16"/>
  <c r="L335" i="16"/>
  <c r="K337" i="16"/>
  <c r="K349" i="16"/>
  <c r="R351" i="16"/>
  <c r="O353" i="16"/>
  <c r="K357" i="16"/>
  <c r="K387" i="16"/>
  <c r="K407" i="16"/>
  <c r="L465" i="16"/>
  <c r="K467" i="16"/>
  <c r="L477" i="16"/>
  <c r="K479" i="16"/>
  <c r="L480" i="16"/>
  <c r="E266" i="16"/>
  <c r="E268" i="16"/>
  <c r="E270" i="16"/>
  <c r="E275" i="16"/>
  <c r="E276" i="16"/>
  <c r="E282" i="16"/>
  <c r="L290" i="16"/>
  <c r="K291" i="16"/>
  <c r="E292" i="16"/>
  <c r="N292" i="16" s="1"/>
  <c r="E298" i="16"/>
  <c r="K299" i="16"/>
  <c r="E300" i="16"/>
  <c r="N300" i="16" s="1"/>
  <c r="E302" i="16"/>
  <c r="E311" i="16"/>
  <c r="E312" i="16"/>
  <c r="L319" i="16"/>
  <c r="R319" i="16" s="1"/>
  <c r="E320" i="16"/>
  <c r="N320" i="16" s="1"/>
  <c r="L323" i="16"/>
  <c r="R323" i="16" s="1"/>
  <c r="E324" i="16"/>
  <c r="N324" i="16" s="1"/>
  <c r="E326" i="16"/>
  <c r="E331" i="16"/>
  <c r="E335" i="16"/>
  <c r="L339" i="16"/>
  <c r="K341" i="16"/>
  <c r="Q341" i="16" s="1"/>
  <c r="K345" i="16"/>
  <c r="Q345" i="16" s="1"/>
  <c r="K351" i="16"/>
  <c r="K375" i="16"/>
  <c r="E376" i="16"/>
  <c r="E378" i="16"/>
  <c r="L387" i="16"/>
  <c r="L388" i="16"/>
  <c r="K395" i="16"/>
  <c r="E396" i="16"/>
  <c r="E398" i="16"/>
  <c r="L407" i="16"/>
  <c r="R407" i="16" s="1"/>
  <c r="L408" i="16"/>
  <c r="K409" i="16"/>
  <c r="E413" i="16"/>
  <c r="E416" i="16"/>
  <c r="K417" i="16"/>
  <c r="K419" i="16"/>
  <c r="E420" i="16"/>
  <c r="E422" i="16"/>
  <c r="L424" i="16"/>
  <c r="K425" i="16"/>
  <c r="K427" i="16"/>
  <c r="L428" i="16"/>
  <c r="K429" i="16"/>
  <c r="K431" i="16"/>
  <c r="L432" i="16"/>
  <c r="K433" i="16"/>
  <c r="E434" i="16"/>
  <c r="E440" i="16"/>
  <c r="K447" i="16"/>
  <c r="L448" i="16"/>
  <c r="K449" i="16"/>
  <c r="E450" i="16"/>
  <c r="E452" i="16"/>
  <c r="E457" i="16"/>
  <c r="E458" i="16"/>
  <c r="E460" i="16"/>
  <c r="E465" i="16"/>
  <c r="E469" i="16"/>
  <c r="E472" i="16"/>
  <c r="E477" i="16"/>
  <c r="Q28" i="12"/>
  <c r="G25" i="10"/>
  <c r="G41" i="10"/>
  <c r="G46" i="10"/>
  <c r="G50" i="10"/>
  <c r="R50" i="10"/>
  <c r="J52" i="10"/>
  <c r="G53" i="10"/>
  <c r="J58" i="10"/>
  <c r="I59" i="10"/>
  <c r="R59" i="10"/>
  <c r="J66" i="10"/>
  <c r="H68" i="10"/>
  <c r="I83" i="10"/>
  <c r="R83" i="10"/>
  <c r="J126" i="10"/>
  <c r="J130" i="10"/>
  <c r="G130" i="10"/>
  <c r="I141" i="10"/>
  <c r="R141" i="10"/>
  <c r="H141" i="10"/>
  <c r="J146" i="10"/>
  <c r="G146" i="10"/>
  <c r="J158" i="10"/>
  <c r="I171" i="10"/>
  <c r="R171" i="10"/>
  <c r="I179" i="10"/>
  <c r="R179" i="10"/>
  <c r="J186" i="10"/>
  <c r="H200" i="10"/>
  <c r="R200" i="10"/>
  <c r="H186" i="10"/>
  <c r="R186" i="10"/>
  <c r="Q52" i="12"/>
  <c r="H2" i="10"/>
  <c r="G4" i="10"/>
  <c r="H6" i="10"/>
  <c r="G8" i="10"/>
  <c r="H10" i="10"/>
  <c r="G12" i="10"/>
  <c r="H14" i="10"/>
  <c r="G16" i="10"/>
  <c r="H18" i="10"/>
  <c r="G20" i="10"/>
  <c r="H22" i="10"/>
  <c r="I27" i="10"/>
  <c r="G29" i="10"/>
  <c r="H33" i="10"/>
  <c r="G37" i="10"/>
  <c r="G49" i="10"/>
  <c r="G54" i="10"/>
  <c r="H57" i="10"/>
  <c r="I61" i="10"/>
  <c r="R61" i="10"/>
  <c r="H61" i="10"/>
  <c r="R81" i="10"/>
  <c r="H81" i="10"/>
  <c r="I85" i="10"/>
  <c r="R85" i="10"/>
  <c r="H85" i="10"/>
  <c r="J90" i="10"/>
  <c r="G90" i="10"/>
  <c r="J110" i="10"/>
  <c r="J114" i="10"/>
  <c r="G114" i="10"/>
  <c r="H122" i="10"/>
  <c r="R122" i="10"/>
  <c r="R142" i="10"/>
  <c r="H142" i="10"/>
  <c r="H162" i="10"/>
  <c r="R162" i="10"/>
  <c r="R169" i="10"/>
  <c r="H169" i="10"/>
  <c r="I173" i="10"/>
  <c r="R173" i="10"/>
  <c r="H173" i="10"/>
  <c r="I181" i="10"/>
  <c r="R181" i="10"/>
  <c r="H181" i="10"/>
  <c r="J199" i="10"/>
  <c r="I139" i="10"/>
  <c r="R139" i="10"/>
  <c r="H42" i="10"/>
  <c r="G61" i="10"/>
  <c r="R62" i="10"/>
  <c r="H62" i="10"/>
  <c r="J70" i="10"/>
  <c r="J74" i="10"/>
  <c r="G74" i="10"/>
  <c r="J78" i="10"/>
  <c r="R86" i="10"/>
  <c r="H86" i="10"/>
  <c r="R97" i="10"/>
  <c r="H97" i="10"/>
  <c r="J122" i="10"/>
  <c r="J162" i="10"/>
  <c r="J166" i="10"/>
  <c r="R182" i="10"/>
  <c r="H182" i="10"/>
  <c r="G66" i="10"/>
  <c r="G70" i="10"/>
  <c r="H73" i="10"/>
  <c r="J76" i="10"/>
  <c r="H90" i="10"/>
  <c r="I91" i="10"/>
  <c r="J92" i="10"/>
  <c r="G110" i="10"/>
  <c r="H113" i="10"/>
  <c r="H114" i="10"/>
  <c r="G122" i="10"/>
  <c r="G126" i="10"/>
  <c r="H129" i="10"/>
  <c r="H130" i="10"/>
  <c r="J134" i="10"/>
  <c r="H146" i="10"/>
  <c r="J150" i="10"/>
  <c r="G158" i="10"/>
  <c r="G162" i="10"/>
  <c r="J164" i="10"/>
  <c r="G186" i="10"/>
  <c r="J200" i="10"/>
  <c r="Q60" i="12"/>
  <c r="Q72" i="12"/>
  <c r="Q73" i="12"/>
  <c r="Q90" i="12"/>
  <c r="Q91" i="12"/>
  <c r="Q98" i="12"/>
  <c r="Q113" i="12"/>
  <c r="Q122" i="12"/>
  <c r="Q128" i="12"/>
  <c r="Q129" i="12"/>
  <c r="R161" i="12"/>
  <c r="P171" i="12"/>
  <c r="P211" i="12"/>
  <c r="P215" i="12"/>
  <c r="G65" i="10"/>
  <c r="H69" i="10"/>
  <c r="H70" i="10"/>
  <c r="H82" i="10"/>
  <c r="G89" i="10"/>
  <c r="R90" i="10"/>
  <c r="J100" i="10"/>
  <c r="G101" i="10"/>
  <c r="H109" i="10"/>
  <c r="H110" i="10"/>
  <c r="R114" i="10"/>
  <c r="J116" i="10"/>
  <c r="G117" i="10"/>
  <c r="H125" i="10"/>
  <c r="H126" i="10"/>
  <c r="J132" i="10"/>
  <c r="R146" i="10"/>
  <c r="J148" i="10"/>
  <c r="G149" i="10"/>
  <c r="H157" i="10"/>
  <c r="G161" i="10"/>
  <c r="H170" i="10"/>
  <c r="G185" i="10"/>
  <c r="H198" i="10"/>
  <c r="Q26" i="12"/>
  <c r="G73" i="10"/>
  <c r="G85" i="10"/>
  <c r="H106" i="10"/>
  <c r="G113" i="10"/>
  <c r="G129" i="10"/>
  <c r="H132" i="10"/>
  <c r="J140" i="10"/>
  <c r="G141" i="10"/>
  <c r="H154" i="10"/>
  <c r="G173" i="10"/>
  <c r="G181" i="10"/>
  <c r="Q18" i="12"/>
  <c r="Q19" i="12"/>
  <c r="Q58" i="12"/>
  <c r="Q70" i="12"/>
  <c r="Q71" i="12"/>
  <c r="Q84" i="12"/>
  <c r="Q87" i="12"/>
  <c r="Q116" i="12"/>
  <c r="Q117" i="12"/>
  <c r="Q126" i="12"/>
  <c r="Q127" i="12"/>
  <c r="Q131" i="12"/>
  <c r="Q140" i="12"/>
  <c r="P159" i="12"/>
  <c r="P163" i="12"/>
  <c r="R209" i="12"/>
  <c r="R213" i="12"/>
  <c r="R217" i="12"/>
  <c r="E6" i="8"/>
  <c r="E25" i="8"/>
  <c r="E38" i="8"/>
  <c r="E42" i="8"/>
  <c r="E59" i="8"/>
  <c r="O59" i="8" s="1"/>
  <c r="L63" i="8"/>
  <c r="K64" i="8"/>
  <c r="E67" i="8"/>
  <c r="O67" i="8" s="1"/>
  <c r="R67" i="8" s="1"/>
  <c r="E73" i="8"/>
  <c r="E77" i="8"/>
  <c r="E78" i="8"/>
  <c r="E81" i="8"/>
  <c r="E85" i="8"/>
  <c r="E86" i="8"/>
  <c r="E57" i="8"/>
  <c r="E58" i="8"/>
  <c r="J145" i="8"/>
  <c r="K145" i="8"/>
  <c r="E7" i="8"/>
  <c r="E11" i="8"/>
  <c r="O11" i="8" s="1"/>
  <c r="E12" i="8"/>
  <c r="K13" i="8"/>
  <c r="E20" i="8"/>
  <c r="K21" i="8"/>
  <c r="E31" i="8"/>
  <c r="O31" i="8" s="1"/>
  <c r="E34" i="8"/>
  <c r="E39" i="8"/>
  <c r="E43" i="8"/>
  <c r="E47" i="8"/>
  <c r="O47" i="8" s="1"/>
  <c r="E56" i="8"/>
  <c r="K57" i="8"/>
  <c r="E71" i="8"/>
  <c r="E75" i="8"/>
  <c r="E79" i="8"/>
  <c r="E83" i="8"/>
  <c r="E87" i="8"/>
  <c r="J108" i="8"/>
  <c r="K108" i="8"/>
  <c r="J153" i="8"/>
  <c r="K153" i="8"/>
  <c r="E92" i="8"/>
  <c r="E96" i="8"/>
  <c r="E103" i="8"/>
  <c r="E114" i="8"/>
  <c r="E118" i="8"/>
  <c r="E121" i="8"/>
  <c r="E122" i="8"/>
  <c r="E125" i="8"/>
  <c r="E126" i="8"/>
  <c r="E129" i="8"/>
  <c r="E130" i="8"/>
  <c r="E133" i="8"/>
  <c r="E134" i="8"/>
  <c r="E137" i="8"/>
  <c r="E138" i="8"/>
  <c r="E141" i="8"/>
  <c r="E142" i="8"/>
  <c r="E145" i="8"/>
  <c r="E150" i="8"/>
  <c r="E153" i="8"/>
  <c r="E154" i="8"/>
  <c r="E155" i="8"/>
  <c r="O155" i="8" s="1"/>
  <c r="K163" i="8"/>
  <c r="E167" i="8"/>
  <c r="K168" i="8"/>
  <c r="E181" i="8"/>
  <c r="E182" i="8"/>
  <c r="K187" i="8"/>
  <c r="E191" i="8"/>
  <c r="E196" i="8"/>
  <c r="E205" i="8"/>
  <c r="E206" i="8"/>
  <c r="E212" i="8"/>
  <c r="E229" i="8"/>
  <c r="E230" i="8"/>
  <c r="M230" i="8" s="1"/>
  <c r="E237" i="8"/>
  <c r="E238" i="8"/>
  <c r="M238" i="8" s="1"/>
  <c r="E243" i="8"/>
  <c r="K244" i="8"/>
  <c r="E259" i="8"/>
  <c r="E263" i="8"/>
  <c r="E267" i="8"/>
  <c r="E277" i="8"/>
  <c r="E278" i="8"/>
  <c r="E285" i="8"/>
  <c r="E296" i="8"/>
  <c r="E329" i="8"/>
  <c r="L331" i="8"/>
  <c r="L332" i="8"/>
  <c r="E337" i="8"/>
  <c r="L340" i="8"/>
  <c r="L352" i="8"/>
  <c r="E373" i="8"/>
  <c r="L375" i="8"/>
  <c r="L376" i="8"/>
  <c r="E384" i="8"/>
  <c r="K393" i="8"/>
  <c r="E397" i="8"/>
  <c r="E401" i="8"/>
  <c r="E403" i="8"/>
  <c r="O403" i="8" s="1"/>
  <c r="E407" i="8"/>
  <c r="E411" i="8"/>
  <c r="O411" i="8" s="1"/>
  <c r="L412" i="8"/>
  <c r="E431" i="8"/>
  <c r="O431" i="8" s="1"/>
  <c r="L432" i="8"/>
  <c r="K433" i="8"/>
  <c r="E437" i="8"/>
  <c r="E438" i="8"/>
  <c r="L440" i="8"/>
  <c r="E452" i="8"/>
  <c r="E91" i="8"/>
  <c r="E95" i="8"/>
  <c r="O95" i="8" s="1"/>
  <c r="E102" i="8"/>
  <c r="E106" i="8"/>
  <c r="E451" i="8"/>
  <c r="E89" i="8"/>
  <c r="E90" i="8"/>
  <c r="E93" i="8"/>
  <c r="E94" i="8"/>
  <c r="E97" i="8"/>
  <c r="E98" i="8"/>
  <c r="L107" i="8"/>
  <c r="R107" i="8" s="1"/>
  <c r="E116" i="8"/>
  <c r="E120" i="8"/>
  <c r="E124" i="8"/>
  <c r="E128" i="8"/>
  <c r="E132" i="8"/>
  <c r="E136" i="8"/>
  <c r="E140" i="8"/>
  <c r="E144" i="8"/>
  <c r="E152" i="8"/>
  <c r="E175" i="8"/>
  <c r="K176" i="8"/>
  <c r="E180" i="8"/>
  <c r="E197" i="8"/>
  <c r="E198" i="8"/>
  <c r="E202" i="8"/>
  <c r="E204" i="8"/>
  <c r="E213" i="8"/>
  <c r="E214" i="8"/>
  <c r="E223" i="8"/>
  <c r="E226" i="8"/>
  <c r="E228" i="8"/>
  <c r="E232" i="8"/>
  <c r="E240" i="8"/>
  <c r="E245" i="8"/>
  <c r="E246" i="8"/>
  <c r="K247" i="8"/>
  <c r="E256" i="8"/>
  <c r="E275" i="8"/>
  <c r="O275" i="8" s="1"/>
  <c r="K276" i="8"/>
  <c r="E297" i="8"/>
  <c r="E301" i="8"/>
  <c r="E309" i="8"/>
  <c r="E310" i="8"/>
  <c r="E315" i="8"/>
  <c r="E323" i="8"/>
  <c r="O323" i="8" s="1"/>
  <c r="E333" i="8"/>
  <c r="L335" i="8"/>
  <c r="L336" i="8"/>
  <c r="K337" i="8"/>
  <c r="L343" i="8"/>
  <c r="R343" i="8" s="1"/>
  <c r="L344" i="8"/>
  <c r="L355" i="8"/>
  <c r="R355" i="8" s="1"/>
  <c r="L356" i="8"/>
  <c r="E365" i="8"/>
  <c r="E366" i="8"/>
  <c r="E377" i="8"/>
  <c r="E387" i="8"/>
  <c r="L388" i="8"/>
  <c r="K389" i="8"/>
  <c r="K401" i="8"/>
  <c r="E417" i="8"/>
  <c r="E418" i="8"/>
  <c r="E423" i="8"/>
  <c r="E427" i="8"/>
  <c r="E428" i="8"/>
  <c r="K429" i="8"/>
  <c r="E442" i="8"/>
  <c r="L444" i="8"/>
  <c r="K445" i="8"/>
  <c r="E449" i="8"/>
  <c r="J6" i="6"/>
  <c r="K6" i="6" s="1"/>
  <c r="J7" i="6"/>
  <c r="J8" i="6"/>
  <c r="K8" i="6" s="1"/>
  <c r="I9" i="6"/>
  <c r="J11" i="6"/>
  <c r="J14" i="6"/>
  <c r="K14" i="6" s="1"/>
  <c r="J15" i="6"/>
  <c r="J16" i="6"/>
  <c r="K16" i="6" s="1"/>
  <c r="I17" i="6"/>
  <c r="J19" i="6"/>
  <c r="G23" i="6"/>
  <c r="R23" i="6"/>
  <c r="I23" i="6"/>
  <c r="G28" i="6"/>
  <c r="R33" i="6"/>
  <c r="I33" i="6"/>
  <c r="G42" i="6"/>
  <c r="G32" i="6"/>
  <c r="I39" i="6"/>
  <c r="R41" i="6"/>
  <c r="I41" i="6"/>
  <c r="G6" i="6"/>
  <c r="G14" i="6"/>
  <c r="G17" i="6"/>
  <c r="J23" i="6"/>
  <c r="Q31" i="6"/>
  <c r="H31" i="6"/>
  <c r="G35" i="6"/>
  <c r="J35" i="6"/>
  <c r="G4" i="6"/>
  <c r="J5" i="6"/>
  <c r="I7" i="6"/>
  <c r="G10" i="6"/>
  <c r="G12" i="6"/>
  <c r="J13" i="6"/>
  <c r="I15" i="6"/>
  <c r="G18" i="6"/>
  <c r="G20" i="6"/>
  <c r="H22" i="6"/>
  <c r="G24" i="6"/>
  <c r="G38" i="6"/>
  <c r="G43" i="6"/>
  <c r="J43" i="6"/>
  <c r="J29" i="6"/>
  <c r="J39" i="6"/>
  <c r="J47" i="6"/>
  <c r="J50" i="6"/>
  <c r="K50" i="6" s="1"/>
  <c r="H50" i="6"/>
  <c r="J51" i="6"/>
  <c r="J52" i="6"/>
  <c r="K52" i="6" s="1"/>
  <c r="I53" i="6"/>
  <c r="J55" i="6"/>
  <c r="Q55" i="6"/>
  <c r="J57" i="6"/>
  <c r="R57" i="6"/>
  <c r="J60" i="6"/>
  <c r="K60" i="6" s="1"/>
  <c r="G63" i="6"/>
  <c r="J65" i="6"/>
  <c r="J66" i="6"/>
  <c r="K66" i="6" s="1"/>
  <c r="H67" i="6"/>
  <c r="G71" i="6"/>
  <c r="J73" i="6"/>
  <c r="J74" i="6"/>
  <c r="K74" i="6" s="1"/>
  <c r="I75" i="6"/>
  <c r="J77" i="6"/>
  <c r="Q77" i="6"/>
  <c r="J79" i="6"/>
  <c r="R79" i="6"/>
  <c r="J81" i="6"/>
  <c r="R81" i="6"/>
  <c r="I83" i="6"/>
  <c r="G97" i="6"/>
  <c r="J111" i="6"/>
  <c r="J112" i="6"/>
  <c r="K112" i="6" s="1"/>
  <c r="I113" i="6"/>
  <c r="J115" i="6"/>
  <c r="R115" i="6"/>
  <c r="J117" i="6"/>
  <c r="R117" i="6"/>
  <c r="I119" i="6"/>
  <c r="J136" i="6"/>
  <c r="K136" i="6" s="1"/>
  <c r="J138" i="6"/>
  <c r="K138" i="6" s="1"/>
  <c r="J140" i="6"/>
  <c r="K140" i="6" s="1"/>
  <c r="I141" i="6"/>
  <c r="R143" i="6"/>
  <c r="I143" i="6"/>
  <c r="Q153" i="6"/>
  <c r="H153" i="6"/>
  <c r="J160" i="6"/>
  <c r="K160" i="6" s="1"/>
  <c r="G160" i="6"/>
  <c r="R167" i="6"/>
  <c r="I167" i="6"/>
  <c r="J176" i="6"/>
  <c r="K176" i="6" s="1"/>
  <c r="G176" i="6"/>
  <c r="J180" i="6"/>
  <c r="K180" i="6" s="1"/>
  <c r="G180" i="6"/>
  <c r="J220" i="6"/>
  <c r="K220" i="6" s="1"/>
  <c r="G220" i="6"/>
  <c r="G62" i="6"/>
  <c r="G64" i="6"/>
  <c r="G72" i="6"/>
  <c r="G98" i="6"/>
  <c r="G100" i="6"/>
  <c r="G102" i="6"/>
  <c r="G104" i="6"/>
  <c r="G106" i="6"/>
  <c r="G108" i="6"/>
  <c r="H121" i="6"/>
  <c r="G124" i="6"/>
  <c r="G126" i="6"/>
  <c r="G128" i="6"/>
  <c r="J145" i="6"/>
  <c r="J146" i="6"/>
  <c r="K146" i="6" s="1"/>
  <c r="G146" i="6"/>
  <c r="J153" i="6"/>
  <c r="R155" i="6"/>
  <c r="I155" i="6"/>
  <c r="I163" i="6"/>
  <c r="R163" i="6"/>
  <c r="J167" i="6"/>
  <c r="J184" i="6"/>
  <c r="K184" i="6" s="1"/>
  <c r="G184" i="6"/>
  <c r="H191" i="6"/>
  <c r="Q191" i="6"/>
  <c r="G213" i="6"/>
  <c r="J213" i="6"/>
  <c r="J26" i="6"/>
  <c r="K26" i="6" s="1"/>
  <c r="J28" i="6"/>
  <c r="K28" i="6" s="1"/>
  <c r="G31" i="6"/>
  <c r="G33" i="6"/>
  <c r="J36" i="6"/>
  <c r="K36" i="6" s="1"/>
  <c r="J38" i="6"/>
  <c r="K38" i="6" s="1"/>
  <c r="G41" i="6"/>
  <c r="J44" i="6"/>
  <c r="K44" i="6" s="1"/>
  <c r="J46" i="6"/>
  <c r="K46" i="6" s="1"/>
  <c r="G50" i="6"/>
  <c r="G52" i="6"/>
  <c r="G53" i="6"/>
  <c r="G60" i="6"/>
  <c r="J61" i="6"/>
  <c r="I63" i="6"/>
  <c r="G67" i="6"/>
  <c r="J69" i="6"/>
  <c r="J70" i="6"/>
  <c r="K70" i="6" s="1"/>
  <c r="H71" i="6"/>
  <c r="G75" i="6"/>
  <c r="J85" i="6"/>
  <c r="J86" i="6"/>
  <c r="K86" i="6" s="1"/>
  <c r="J88" i="6"/>
  <c r="K88" i="6" s="1"/>
  <c r="J90" i="6"/>
  <c r="K90" i="6" s="1"/>
  <c r="J92" i="6"/>
  <c r="K92" i="6" s="1"/>
  <c r="J94" i="6"/>
  <c r="K94" i="6" s="1"/>
  <c r="H94" i="6"/>
  <c r="J96" i="6"/>
  <c r="K96" i="6" s="1"/>
  <c r="I97" i="6"/>
  <c r="J99" i="6"/>
  <c r="J101" i="6"/>
  <c r="J103" i="6"/>
  <c r="J105" i="6"/>
  <c r="J107" i="6"/>
  <c r="I109" i="6"/>
  <c r="G112" i="6"/>
  <c r="G113" i="6"/>
  <c r="J121" i="6"/>
  <c r="J122" i="6"/>
  <c r="K122" i="6" s="1"/>
  <c r="I123" i="6"/>
  <c r="J125" i="6"/>
  <c r="J127" i="6"/>
  <c r="J129" i="6"/>
  <c r="I131" i="6"/>
  <c r="G134" i="6"/>
  <c r="G136" i="6"/>
  <c r="G138" i="6"/>
  <c r="G141" i="6"/>
  <c r="H149" i="6"/>
  <c r="Q149" i="6"/>
  <c r="J155" i="6"/>
  <c r="H158" i="6"/>
  <c r="H171" i="6"/>
  <c r="Q171" i="6"/>
  <c r="J178" i="6"/>
  <c r="K178" i="6" s="1"/>
  <c r="G178" i="6"/>
  <c r="J182" i="6"/>
  <c r="K182" i="6" s="1"/>
  <c r="G182" i="6"/>
  <c r="J188" i="6"/>
  <c r="K188" i="6" s="1"/>
  <c r="G188" i="6"/>
  <c r="H215" i="6"/>
  <c r="Q215" i="6"/>
  <c r="G48" i="6"/>
  <c r="J130" i="6"/>
  <c r="K130" i="6" s="1"/>
  <c r="H130" i="6"/>
  <c r="J132" i="6"/>
  <c r="K132" i="6" s="1"/>
  <c r="G144" i="6"/>
  <c r="I151" i="6"/>
  <c r="R151" i="6"/>
  <c r="G157" i="6"/>
  <c r="J157" i="6"/>
  <c r="I165" i="6"/>
  <c r="R165" i="6"/>
  <c r="G169" i="6"/>
  <c r="J169" i="6"/>
  <c r="R199" i="6"/>
  <c r="I199" i="6"/>
  <c r="Q211" i="6"/>
  <c r="H211" i="6"/>
  <c r="J222" i="6"/>
  <c r="K222" i="6" s="1"/>
  <c r="G222" i="6"/>
  <c r="J147" i="6"/>
  <c r="J149" i="6"/>
  <c r="J151" i="6"/>
  <c r="J163" i="6"/>
  <c r="J165" i="6"/>
  <c r="J171" i="6"/>
  <c r="J191" i="6"/>
  <c r="H208" i="6"/>
  <c r="J210" i="6"/>
  <c r="K210" i="6" s="1"/>
  <c r="J215" i="6"/>
  <c r="J218" i="6"/>
  <c r="K218" i="6" s="1"/>
  <c r="J226" i="6"/>
  <c r="K226" i="6" s="1"/>
  <c r="J231" i="6"/>
  <c r="R231" i="6"/>
  <c r="J233" i="6"/>
  <c r="R233" i="6"/>
  <c r="H235" i="6"/>
  <c r="I237" i="6"/>
  <c r="J243" i="6"/>
  <c r="Q243" i="6"/>
  <c r="J245" i="6"/>
  <c r="R245" i="6"/>
  <c r="I247" i="6"/>
  <c r="Q263" i="6"/>
  <c r="H263" i="6"/>
  <c r="J268" i="6"/>
  <c r="K268" i="6" s="1"/>
  <c r="G268" i="6"/>
  <c r="J276" i="6"/>
  <c r="K276" i="6" s="1"/>
  <c r="G276" i="6"/>
  <c r="R279" i="6"/>
  <c r="I279" i="6"/>
  <c r="I287" i="6"/>
  <c r="R287" i="6"/>
  <c r="G294" i="6"/>
  <c r="G318" i="6"/>
  <c r="R320" i="6"/>
  <c r="H320" i="6"/>
  <c r="G326" i="6"/>
  <c r="G334" i="6"/>
  <c r="G342" i="6"/>
  <c r="H152" i="6"/>
  <c r="J154" i="6"/>
  <c r="K154" i="6" s="1"/>
  <c r="H154" i="6"/>
  <c r="J156" i="6"/>
  <c r="K156" i="6" s="1"/>
  <c r="H157" i="6"/>
  <c r="J161" i="6"/>
  <c r="J166" i="6"/>
  <c r="K166" i="6" s="1"/>
  <c r="J168" i="6"/>
  <c r="K168" i="6" s="1"/>
  <c r="I169" i="6"/>
  <c r="J172" i="6"/>
  <c r="K172" i="6" s="1"/>
  <c r="G177" i="6"/>
  <c r="G179" i="6"/>
  <c r="G181" i="6"/>
  <c r="G185" i="6"/>
  <c r="J189" i="6"/>
  <c r="Q189" i="6"/>
  <c r="J192" i="6"/>
  <c r="K192" i="6" s="1"/>
  <c r="J200" i="6"/>
  <c r="K200" i="6" s="1"/>
  <c r="J212" i="6"/>
  <c r="K212" i="6" s="1"/>
  <c r="J216" i="6"/>
  <c r="K216" i="6" s="1"/>
  <c r="G221" i="6"/>
  <c r="G224" i="6"/>
  <c r="G225" i="6"/>
  <c r="G228" i="6"/>
  <c r="J232" i="6"/>
  <c r="K232" i="6" s="1"/>
  <c r="J234" i="6"/>
  <c r="K234" i="6" s="1"/>
  <c r="H234" i="6"/>
  <c r="J236" i="6"/>
  <c r="K236" i="6" s="1"/>
  <c r="H236" i="6"/>
  <c r="J238" i="6"/>
  <c r="K238" i="6" s="1"/>
  <c r="J244" i="6"/>
  <c r="K244" i="6" s="1"/>
  <c r="J246" i="6"/>
  <c r="K246" i="6" s="1"/>
  <c r="H246" i="6"/>
  <c r="J248" i="6"/>
  <c r="K248" i="6" s="1"/>
  <c r="I249" i="6"/>
  <c r="J251" i="6"/>
  <c r="J253" i="6"/>
  <c r="K253" i="6" s="1"/>
  <c r="I255" i="6"/>
  <c r="G258" i="6"/>
  <c r="J263" i="6"/>
  <c r="R265" i="6"/>
  <c r="I265" i="6"/>
  <c r="J267" i="6"/>
  <c r="J274" i="6"/>
  <c r="K274" i="6" s="1"/>
  <c r="G274" i="6"/>
  <c r="J279" i="6"/>
  <c r="I281" i="6"/>
  <c r="R281" i="6"/>
  <c r="R289" i="6"/>
  <c r="I289" i="6"/>
  <c r="H298" i="6"/>
  <c r="G312" i="6"/>
  <c r="R314" i="6"/>
  <c r="H314" i="6"/>
  <c r="G328" i="6"/>
  <c r="G336" i="6"/>
  <c r="R338" i="6"/>
  <c r="H338" i="6"/>
  <c r="J158" i="6"/>
  <c r="K158" i="6" s="1"/>
  <c r="I159" i="6"/>
  <c r="J162" i="6"/>
  <c r="K162" i="6" s="1"/>
  <c r="J170" i="6"/>
  <c r="K170" i="6" s="1"/>
  <c r="G174" i="6"/>
  <c r="G186" i="6"/>
  <c r="J190" i="6"/>
  <c r="K190" i="6" s="1"/>
  <c r="G194" i="6"/>
  <c r="G195" i="6"/>
  <c r="G196" i="6"/>
  <c r="G199" i="6"/>
  <c r="G203" i="6"/>
  <c r="G211" i="6"/>
  <c r="J214" i="6"/>
  <c r="K214" i="6" s="1"/>
  <c r="J230" i="6"/>
  <c r="K230" i="6" s="1"/>
  <c r="G237" i="6"/>
  <c r="J239" i="6"/>
  <c r="J240" i="6"/>
  <c r="K240" i="6" s="1"/>
  <c r="J242" i="6"/>
  <c r="K242" i="6" s="1"/>
  <c r="G247" i="6"/>
  <c r="J249" i="6"/>
  <c r="J250" i="6"/>
  <c r="K250" i="6" s="1"/>
  <c r="J252" i="6"/>
  <c r="K252" i="6" s="1"/>
  <c r="J254" i="6"/>
  <c r="K254" i="6" s="1"/>
  <c r="H254" i="6"/>
  <c r="J256" i="6"/>
  <c r="K256" i="6" s="1"/>
  <c r="J265" i="6"/>
  <c r="H266" i="6"/>
  <c r="J272" i="6"/>
  <c r="K272" i="6" s="1"/>
  <c r="G272" i="6"/>
  <c r="H283" i="6"/>
  <c r="Q283" i="6"/>
  <c r="J289" i="6"/>
  <c r="G298" i="6"/>
  <c r="G306" i="6"/>
  <c r="R308" i="6"/>
  <c r="H308" i="6"/>
  <c r="G314" i="6"/>
  <c r="R316" i="6"/>
  <c r="H316" i="6"/>
  <c r="G322" i="6"/>
  <c r="G330" i="6"/>
  <c r="G338" i="6"/>
  <c r="R340" i="6"/>
  <c r="H340" i="6"/>
  <c r="I261" i="6"/>
  <c r="R261" i="6"/>
  <c r="J270" i="6"/>
  <c r="K270" i="6" s="1"/>
  <c r="G270" i="6"/>
  <c r="H285" i="6"/>
  <c r="Q285" i="6"/>
  <c r="G291" i="6"/>
  <c r="J291" i="6"/>
  <c r="R310" i="6"/>
  <c r="H310" i="6"/>
  <c r="R318" i="6"/>
  <c r="H318" i="6"/>
  <c r="R342" i="6"/>
  <c r="H342" i="6"/>
  <c r="J261" i="6"/>
  <c r="J281" i="6"/>
  <c r="J283" i="6"/>
  <c r="J285" i="6"/>
  <c r="J287" i="6"/>
  <c r="R63" i="8"/>
  <c r="J260" i="6"/>
  <c r="K260" i="6" s="1"/>
  <c r="J262" i="6"/>
  <c r="K262" i="6" s="1"/>
  <c r="H262" i="6"/>
  <c r="J264" i="6"/>
  <c r="K264" i="6" s="1"/>
  <c r="J266" i="6"/>
  <c r="K266" i="6" s="1"/>
  <c r="H267" i="6"/>
  <c r="G277" i="6"/>
  <c r="J280" i="6"/>
  <c r="K280" i="6" s="1"/>
  <c r="J282" i="6"/>
  <c r="K282" i="6" s="1"/>
  <c r="J284" i="6"/>
  <c r="K284" i="6" s="1"/>
  <c r="J286" i="6"/>
  <c r="K286" i="6" s="1"/>
  <c r="J288" i="6"/>
  <c r="K288" i="6" s="1"/>
  <c r="J290" i="6"/>
  <c r="K290" i="6" s="1"/>
  <c r="I291" i="6"/>
  <c r="J293" i="6"/>
  <c r="J295" i="6"/>
  <c r="J297" i="6"/>
  <c r="R99" i="8"/>
  <c r="G279" i="6"/>
  <c r="J292" i="6"/>
  <c r="K292" i="6" s="1"/>
  <c r="J294" i="6"/>
  <c r="K294" i="6" s="1"/>
  <c r="J296" i="6"/>
  <c r="K296" i="6" s="1"/>
  <c r="J298" i="6"/>
  <c r="K298" i="6" s="1"/>
  <c r="J300" i="6"/>
  <c r="K300" i="6" s="1"/>
  <c r="J302" i="6"/>
  <c r="K302" i="6" s="1"/>
  <c r="J304" i="6"/>
  <c r="K304" i="6" s="1"/>
  <c r="J306" i="6"/>
  <c r="K306" i="6" s="1"/>
  <c r="J308" i="6"/>
  <c r="K308" i="6" s="1"/>
  <c r="J310" i="6"/>
  <c r="K310" i="6" s="1"/>
  <c r="J312" i="6"/>
  <c r="K312" i="6" s="1"/>
  <c r="J314" i="6"/>
  <c r="K314" i="6" s="1"/>
  <c r="J316" i="6"/>
  <c r="K316" i="6" s="1"/>
  <c r="J318" i="6"/>
  <c r="K318" i="6" s="1"/>
  <c r="J320" i="6"/>
  <c r="K320" i="6" s="1"/>
  <c r="J322" i="6"/>
  <c r="K322" i="6" s="1"/>
  <c r="J324" i="6"/>
  <c r="K324" i="6" s="1"/>
  <c r="J326" i="6"/>
  <c r="K326" i="6" s="1"/>
  <c r="J328" i="6"/>
  <c r="K328" i="6" s="1"/>
  <c r="J330" i="6"/>
  <c r="K330" i="6" s="1"/>
  <c r="J332" i="6"/>
  <c r="K332" i="6" s="1"/>
  <c r="J334" i="6"/>
  <c r="K334" i="6" s="1"/>
  <c r="J336" i="6"/>
  <c r="K336" i="6" s="1"/>
  <c r="J338" i="6"/>
  <c r="K338" i="6" s="1"/>
  <c r="J340" i="6"/>
  <c r="K340" i="6" s="1"/>
  <c r="J342" i="6"/>
  <c r="K342" i="6" s="1"/>
  <c r="R59" i="8"/>
  <c r="M26" i="8"/>
  <c r="N26" i="8"/>
  <c r="M30" i="8"/>
  <c r="N30" i="8"/>
  <c r="M46" i="8"/>
  <c r="N46" i="8"/>
  <c r="M18" i="8"/>
  <c r="N18" i="8"/>
  <c r="M50" i="8"/>
  <c r="N50" i="8"/>
  <c r="M10" i="8"/>
  <c r="N10" i="8"/>
  <c r="L15" i="8"/>
  <c r="R15" i="8" s="1"/>
  <c r="L23" i="8"/>
  <c r="R23" i="8" s="1"/>
  <c r="L27" i="8"/>
  <c r="R27" i="8" s="1"/>
  <c r="J55" i="8"/>
  <c r="L55" i="8"/>
  <c r="J56" i="8"/>
  <c r="K56" i="8"/>
  <c r="M154" i="8"/>
  <c r="N154" i="8"/>
  <c r="M278" i="8"/>
  <c r="N278" i="8"/>
  <c r="E4" i="8"/>
  <c r="L11" i="8"/>
  <c r="R11" i="8" s="1"/>
  <c r="K12" i="8"/>
  <c r="E13" i="8"/>
  <c r="L16" i="8"/>
  <c r="K17" i="8"/>
  <c r="E21" i="8"/>
  <c r="O21" i="8" s="1"/>
  <c r="L28" i="8"/>
  <c r="E32" i="8"/>
  <c r="L35" i="8"/>
  <c r="E41" i="8"/>
  <c r="E44" i="8"/>
  <c r="E48" i="8"/>
  <c r="K49" i="8"/>
  <c r="E52" i="8"/>
  <c r="J61" i="8"/>
  <c r="K61" i="8"/>
  <c r="J65" i="8"/>
  <c r="K65" i="8"/>
  <c r="J69" i="8"/>
  <c r="K69" i="8"/>
  <c r="M106" i="8"/>
  <c r="N106" i="8"/>
  <c r="M158" i="8"/>
  <c r="N158" i="8"/>
  <c r="L12" i="8"/>
  <c r="L31" i="8"/>
  <c r="R31" i="8" s="1"/>
  <c r="L43" i="8"/>
  <c r="L47" i="8"/>
  <c r="R47" i="8" s="1"/>
  <c r="R55" i="8"/>
  <c r="E8" i="8"/>
  <c r="K9" i="8"/>
  <c r="N14" i="8"/>
  <c r="E16" i="8"/>
  <c r="L19" i="8"/>
  <c r="R19" i="8" s="1"/>
  <c r="N22" i="8"/>
  <c r="E24" i="8"/>
  <c r="E28" i="8"/>
  <c r="E37" i="8"/>
  <c r="K55" i="8"/>
  <c r="L56" i="8"/>
  <c r="N62" i="8"/>
  <c r="N66" i="8"/>
  <c r="M110" i="8"/>
  <c r="N110" i="8"/>
  <c r="K95" i="8"/>
  <c r="K111" i="8"/>
  <c r="K143" i="8"/>
  <c r="K151" i="8"/>
  <c r="L156" i="8"/>
  <c r="L164" i="8"/>
  <c r="L175" i="8"/>
  <c r="L199" i="8"/>
  <c r="E252" i="8"/>
  <c r="J261" i="8"/>
  <c r="K261" i="8"/>
  <c r="L275" i="8"/>
  <c r="J301" i="8"/>
  <c r="K301" i="8"/>
  <c r="K59" i="8"/>
  <c r="E60" i="8"/>
  <c r="O60" i="8" s="1"/>
  <c r="E61" i="8"/>
  <c r="K63" i="8"/>
  <c r="E64" i="8"/>
  <c r="E65" i="8"/>
  <c r="O65" i="8" s="1"/>
  <c r="K67" i="8"/>
  <c r="E68" i="8"/>
  <c r="E69" i="8"/>
  <c r="L95" i="8"/>
  <c r="R95" i="8" s="1"/>
  <c r="K96" i="8"/>
  <c r="L100" i="8"/>
  <c r="K101" i="8"/>
  <c r="K107" i="8"/>
  <c r="E108" i="8"/>
  <c r="E109" i="8"/>
  <c r="L111" i="8"/>
  <c r="R111" i="8" s="1"/>
  <c r="K112" i="8"/>
  <c r="L143" i="8"/>
  <c r="K144" i="8"/>
  <c r="E149" i="8"/>
  <c r="L151" i="8"/>
  <c r="K159" i="8"/>
  <c r="E160" i="8"/>
  <c r="E161" i="8"/>
  <c r="E163" i="8"/>
  <c r="O163" i="8" s="1"/>
  <c r="E168" i="8"/>
  <c r="E169" i="8"/>
  <c r="E171" i="8"/>
  <c r="L176" i="8"/>
  <c r="K183" i="8"/>
  <c r="E184" i="8"/>
  <c r="L187" i="8"/>
  <c r="K188" i="8"/>
  <c r="E193" i="8"/>
  <c r="E195" i="8"/>
  <c r="L200" i="8"/>
  <c r="L203" i="8"/>
  <c r="K204" i="8"/>
  <c r="K207" i="8"/>
  <c r="E208" i="8"/>
  <c r="E209" i="8"/>
  <c r="N209" i="8" s="1"/>
  <c r="E211" i="8"/>
  <c r="K212" i="8"/>
  <c r="E217" i="8"/>
  <c r="E219" i="8"/>
  <c r="E224" i="8"/>
  <c r="L227" i="8"/>
  <c r="K228" i="8"/>
  <c r="K231" i="8"/>
  <c r="E233" i="8"/>
  <c r="K243" i="8"/>
  <c r="E251" i="8"/>
  <c r="O251" i="8" s="1"/>
  <c r="E255" i="8"/>
  <c r="O255" i="8" s="1"/>
  <c r="K260" i="8"/>
  <c r="L260" i="8"/>
  <c r="E269" i="8"/>
  <c r="E280" i="8"/>
  <c r="O280" i="8" s="1"/>
  <c r="E288" i="8"/>
  <c r="E298" i="8"/>
  <c r="K300" i="8"/>
  <c r="L300" i="8"/>
  <c r="L96" i="8"/>
  <c r="L112" i="8"/>
  <c r="L144" i="8"/>
  <c r="K155" i="8"/>
  <c r="L183" i="8"/>
  <c r="L188" i="8"/>
  <c r="L204" i="8"/>
  <c r="L207" i="8"/>
  <c r="L212" i="8"/>
  <c r="L228" i="8"/>
  <c r="L231" i="8"/>
  <c r="L243" i="8"/>
  <c r="M254" i="8"/>
  <c r="N254" i="8"/>
  <c r="R275" i="8"/>
  <c r="E279" i="8"/>
  <c r="O279" i="8" s="1"/>
  <c r="E283" i="8"/>
  <c r="O283" i="8" s="1"/>
  <c r="J285" i="8"/>
  <c r="K285" i="8"/>
  <c r="E287" i="8"/>
  <c r="E291" i="8"/>
  <c r="E314" i="8"/>
  <c r="E319" i="8"/>
  <c r="O319" i="8" s="1"/>
  <c r="N349" i="8"/>
  <c r="O349" i="8"/>
  <c r="L51" i="8"/>
  <c r="R51" i="8" s="1"/>
  <c r="L60" i="8"/>
  <c r="L64" i="8"/>
  <c r="L68" i="8"/>
  <c r="K99" i="8"/>
  <c r="E100" i="8"/>
  <c r="E101" i="8"/>
  <c r="L108" i="8"/>
  <c r="K147" i="8"/>
  <c r="E148" i="8"/>
  <c r="K149" i="8"/>
  <c r="L155" i="8"/>
  <c r="R155" i="8" s="1"/>
  <c r="K156" i="8"/>
  <c r="L160" i="8"/>
  <c r="L163" i="8"/>
  <c r="K164" i="8"/>
  <c r="L168" i="8"/>
  <c r="K175" i="8"/>
  <c r="E176" i="8"/>
  <c r="E177" i="8"/>
  <c r="E179" i="8"/>
  <c r="E185" i="8"/>
  <c r="E187" i="8"/>
  <c r="E192" i="8"/>
  <c r="K199" i="8"/>
  <c r="E200" i="8"/>
  <c r="E201" i="8"/>
  <c r="E203" i="8"/>
  <c r="L208" i="8"/>
  <c r="E216" i="8"/>
  <c r="E225" i="8"/>
  <c r="E227" i="8"/>
  <c r="L232" i="8"/>
  <c r="J235" i="8"/>
  <c r="L235" i="8"/>
  <c r="J236" i="8"/>
  <c r="K236" i="8"/>
  <c r="L255" i="8"/>
  <c r="E264" i="8"/>
  <c r="M264" i="8" s="1"/>
  <c r="E274" i="8"/>
  <c r="K275" i="8"/>
  <c r="K284" i="8"/>
  <c r="L284" i="8"/>
  <c r="E293" i="8"/>
  <c r="E304" i="8"/>
  <c r="N341" i="8"/>
  <c r="O341" i="8"/>
  <c r="N353" i="8"/>
  <c r="O353" i="8"/>
  <c r="N361" i="8"/>
  <c r="O361" i="8"/>
  <c r="E320" i="8"/>
  <c r="E326" i="8"/>
  <c r="M326" i="8" s="1"/>
  <c r="L339" i="8"/>
  <c r="R339" i="8" s="1"/>
  <c r="K345" i="8"/>
  <c r="L351" i="8"/>
  <c r="R351" i="8" s="1"/>
  <c r="O357" i="8"/>
  <c r="K367" i="8"/>
  <c r="E368" i="8"/>
  <c r="E370" i="8"/>
  <c r="E380" i="8"/>
  <c r="L383" i="8"/>
  <c r="L387" i="8"/>
  <c r="K391" i="8"/>
  <c r="E392" i="8"/>
  <c r="M392" i="8" s="1"/>
  <c r="E398" i="8"/>
  <c r="E402" i="8"/>
  <c r="E408" i="8"/>
  <c r="L411" i="8"/>
  <c r="R411" i="8" s="1"/>
  <c r="E422" i="8"/>
  <c r="L431" i="8"/>
  <c r="R431" i="8" s="1"/>
  <c r="K435" i="8"/>
  <c r="E436" i="8"/>
  <c r="N436" i="8" s="1"/>
  <c r="Q436" i="8" s="1"/>
  <c r="K439" i="8"/>
  <c r="K443" i="8"/>
  <c r="E239" i="8"/>
  <c r="L244" i="8"/>
  <c r="L247" i="8"/>
  <c r="K248" i="8"/>
  <c r="L252" i="8"/>
  <c r="K253" i="8"/>
  <c r="E260" i="8"/>
  <c r="E262" i="8"/>
  <c r="E268" i="8"/>
  <c r="L276" i="8"/>
  <c r="E284" i="8"/>
  <c r="E286" i="8"/>
  <c r="E292" i="8"/>
  <c r="E300" i="8"/>
  <c r="O300" i="8" s="1"/>
  <c r="E302" i="8"/>
  <c r="E308" i="8"/>
  <c r="E318" i="8"/>
  <c r="E324" i="8"/>
  <c r="N324" i="8" s="1"/>
  <c r="K327" i="8"/>
  <c r="E328" i="8"/>
  <c r="E330" i="8"/>
  <c r="E334" i="8"/>
  <c r="K341" i="8"/>
  <c r="O345" i="8"/>
  <c r="K347" i="8"/>
  <c r="K353" i="8"/>
  <c r="E364" i="8"/>
  <c r="L367" i="8"/>
  <c r="L368" i="8"/>
  <c r="K371" i="8"/>
  <c r="E372" i="8"/>
  <c r="E374" i="8"/>
  <c r="E378" i="8"/>
  <c r="L391" i="8"/>
  <c r="K399" i="8"/>
  <c r="E400" i="8"/>
  <c r="K403" i="8"/>
  <c r="E404" i="8"/>
  <c r="M404" i="8" s="1"/>
  <c r="E406" i="8"/>
  <c r="E416" i="8"/>
  <c r="E425" i="8"/>
  <c r="E426" i="8"/>
  <c r="E429" i="8"/>
  <c r="L435" i="8"/>
  <c r="R435" i="8" s="1"/>
  <c r="L436" i="8"/>
  <c r="L439" i="8"/>
  <c r="L443" i="8"/>
  <c r="K447" i="8"/>
  <c r="E448" i="8"/>
  <c r="E450" i="8"/>
  <c r="E241" i="8"/>
  <c r="L248" i="8"/>
  <c r="E257" i="8"/>
  <c r="E258" i="8"/>
  <c r="E265" i="8"/>
  <c r="E266" i="8"/>
  <c r="E281" i="8"/>
  <c r="E282" i="8"/>
  <c r="E289" i="8"/>
  <c r="E290" i="8"/>
  <c r="E305" i="8"/>
  <c r="E306" i="8"/>
  <c r="E312" i="8"/>
  <c r="E321" i="8"/>
  <c r="E322" i="8"/>
  <c r="L327" i="8"/>
  <c r="R327" i="8" s="1"/>
  <c r="L328" i="8"/>
  <c r="K329" i="8"/>
  <c r="K331" i="8"/>
  <c r="E332" i="8"/>
  <c r="K335" i="8"/>
  <c r="E336" i="8"/>
  <c r="E338" i="8"/>
  <c r="K343" i="8"/>
  <c r="L347" i="8"/>
  <c r="R347" i="8" s="1"/>
  <c r="L348" i="8"/>
  <c r="K355" i="8"/>
  <c r="L371" i="8"/>
  <c r="L372" i="8"/>
  <c r="K373" i="8"/>
  <c r="K375" i="8"/>
  <c r="E376" i="8"/>
  <c r="E381" i="8"/>
  <c r="E382" i="8"/>
  <c r="E385" i="8"/>
  <c r="E386" i="8"/>
  <c r="E389" i="8"/>
  <c r="E393" i="8"/>
  <c r="E396" i="8"/>
  <c r="L399" i="8"/>
  <c r="R399" i="8" s="1"/>
  <c r="L403" i="8"/>
  <c r="R403" i="8" s="1"/>
  <c r="L404" i="8"/>
  <c r="K405" i="8"/>
  <c r="E409" i="8"/>
  <c r="E410" i="8"/>
  <c r="E413" i="8"/>
  <c r="E414" i="8"/>
  <c r="K427" i="8"/>
  <c r="E433" i="8"/>
  <c r="L447" i="8"/>
  <c r="L448" i="8"/>
  <c r="K449" i="8"/>
  <c r="K339" i="8"/>
  <c r="Q345" i="8"/>
  <c r="K351" i="8"/>
  <c r="K383" i="8"/>
  <c r="K387" i="8"/>
  <c r="K411" i="8"/>
  <c r="L428" i="8"/>
  <c r="K431" i="8"/>
  <c r="E441" i="8"/>
  <c r="E445" i="8"/>
  <c r="E2" i="4"/>
  <c r="E10" i="4"/>
  <c r="E14" i="4"/>
  <c r="E21" i="4"/>
  <c r="O21" i="4" s="1"/>
  <c r="E61" i="4"/>
  <c r="O61" i="4" s="1"/>
  <c r="E67" i="4"/>
  <c r="E74" i="4"/>
  <c r="E78" i="4"/>
  <c r="E82" i="4"/>
  <c r="E86" i="4"/>
  <c r="E103" i="4"/>
  <c r="E105" i="4"/>
  <c r="E111" i="4"/>
  <c r="E113" i="4"/>
  <c r="E118" i="4"/>
  <c r="E141" i="4"/>
  <c r="E145" i="4"/>
  <c r="E149" i="4"/>
  <c r="E161" i="4"/>
  <c r="N173" i="4"/>
  <c r="E188" i="4"/>
  <c r="E192" i="4"/>
  <c r="E198" i="4"/>
  <c r="E208" i="4"/>
  <c r="E214" i="4"/>
  <c r="K227" i="4"/>
  <c r="E231" i="4"/>
  <c r="K232" i="4"/>
  <c r="K247" i="4"/>
  <c r="E257" i="4"/>
  <c r="E263" i="4"/>
  <c r="E273" i="4"/>
  <c r="E9" i="4"/>
  <c r="O9" i="4" s="1"/>
  <c r="E13" i="4"/>
  <c r="E19" i="4"/>
  <c r="E26" i="4"/>
  <c r="E38" i="4"/>
  <c r="E41" i="4"/>
  <c r="O41" i="4" s="1"/>
  <c r="E46" i="4"/>
  <c r="E54" i="4"/>
  <c r="E73" i="4"/>
  <c r="O73" i="4" s="1"/>
  <c r="E77" i="4"/>
  <c r="O77" i="4" s="1"/>
  <c r="E93" i="4"/>
  <c r="E102" i="4"/>
  <c r="K103" i="4"/>
  <c r="J104" i="4"/>
  <c r="K7" i="4"/>
  <c r="J8" i="4"/>
  <c r="E18" i="4"/>
  <c r="K19" i="4"/>
  <c r="J24" i="4"/>
  <c r="E70" i="4"/>
  <c r="K71" i="4"/>
  <c r="J72" i="4"/>
  <c r="J116" i="4"/>
  <c r="E133" i="4"/>
  <c r="L134" i="4"/>
  <c r="K135" i="4"/>
  <c r="E146" i="4"/>
  <c r="E150" i="4"/>
  <c r="E151" i="4"/>
  <c r="E152" i="4"/>
  <c r="O152" i="4" s="1"/>
  <c r="E153" i="4"/>
  <c r="E159" i="4"/>
  <c r="E189" i="4"/>
  <c r="E206" i="4"/>
  <c r="E221" i="4"/>
  <c r="E223" i="4"/>
  <c r="E229" i="4"/>
  <c r="E235" i="4"/>
  <c r="K236" i="4"/>
  <c r="E240" i="4"/>
  <c r="O240" i="4" s="1"/>
  <c r="E242" i="4"/>
  <c r="E245" i="4"/>
  <c r="E249" i="4"/>
  <c r="E253" i="4"/>
  <c r="K255" i="4"/>
  <c r="E258" i="4"/>
  <c r="E268" i="4"/>
  <c r="E284" i="4"/>
  <c r="R16" i="3"/>
  <c r="H16" i="3"/>
  <c r="J69" i="3"/>
  <c r="K69" i="3" s="1"/>
  <c r="G69" i="3"/>
  <c r="Q9" i="3"/>
  <c r="H9" i="3"/>
  <c r="R6" i="3"/>
  <c r="I6" i="3"/>
  <c r="R21" i="3"/>
  <c r="J25" i="3"/>
  <c r="G25" i="3"/>
  <c r="J34" i="3"/>
  <c r="K34" i="3" s="1"/>
  <c r="G34" i="3"/>
  <c r="R39" i="3"/>
  <c r="K52" i="3"/>
  <c r="K60" i="3"/>
  <c r="J70" i="3"/>
  <c r="K70" i="3" s="1"/>
  <c r="G70" i="3"/>
  <c r="J71" i="3"/>
  <c r="G71" i="3"/>
  <c r="R77" i="3"/>
  <c r="R85" i="3"/>
  <c r="J90" i="3"/>
  <c r="K90" i="3" s="1"/>
  <c r="G90" i="3"/>
  <c r="I9" i="3"/>
  <c r="K10" i="3"/>
  <c r="I13" i="3"/>
  <c r="J15" i="3"/>
  <c r="G15" i="3"/>
  <c r="I16" i="3"/>
  <c r="R19" i="3"/>
  <c r="H20" i="3"/>
  <c r="H21" i="3"/>
  <c r="I22" i="3"/>
  <c r="K24" i="3"/>
  <c r="J26" i="3"/>
  <c r="K26" i="3" s="1"/>
  <c r="G26" i="3"/>
  <c r="J32" i="3"/>
  <c r="K32" i="3" s="1"/>
  <c r="G32" i="3"/>
  <c r="Q37" i="3"/>
  <c r="H39" i="3"/>
  <c r="J48" i="3"/>
  <c r="K48" i="3" s="1"/>
  <c r="G48" i="3"/>
  <c r="J56" i="3"/>
  <c r="K56" i="3" s="1"/>
  <c r="G56" i="3"/>
  <c r="I67" i="3"/>
  <c r="R67" i="3"/>
  <c r="J72" i="3"/>
  <c r="K72" i="3" s="1"/>
  <c r="G72" i="3"/>
  <c r="R75" i="3"/>
  <c r="R83" i="3"/>
  <c r="I3" i="3"/>
  <c r="H5" i="3"/>
  <c r="R5" i="3"/>
  <c r="H6" i="3"/>
  <c r="J8" i="3"/>
  <c r="K8" i="3" s="1"/>
  <c r="H10" i="3"/>
  <c r="J12" i="3"/>
  <c r="K12" i="3" s="1"/>
  <c r="R12" i="3"/>
  <c r="I12" i="3"/>
  <c r="J16" i="3"/>
  <c r="K16" i="3" s="1"/>
  <c r="J18" i="3"/>
  <c r="K18" i="3" s="1"/>
  <c r="G18" i="3"/>
  <c r="H19" i="3"/>
  <c r="J27" i="3"/>
  <c r="J35" i="3"/>
  <c r="R35" i="3"/>
  <c r="H37" i="3"/>
  <c r="G43" i="3"/>
  <c r="R43" i="3"/>
  <c r="J46" i="3"/>
  <c r="K46" i="3" s="1"/>
  <c r="G46" i="3"/>
  <c r="J54" i="3"/>
  <c r="K54" i="3" s="1"/>
  <c r="G54" i="3"/>
  <c r="J62" i="3"/>
  <c r="K62" i="3" s="1"/>
  <c r="G62" i="3"/>
  <c r="G65" i="3"/>
  <c r="R65" i="3"/>
  <c r="J73" i="3"/>
  <c r="R73" i="3"/>
  <c r="G81" i="3"/>
  <c r="R81" i="3"/>
  <c r="I87" i="3"/>
  <c r="Q87" i="3"/>
  <c r="H87" i="3"/>
  <c r="H67" i="3"/>
  <c r="I93" i="3"/>
  <c r="I97" i="3"/>
  <c r="I101" i="3"/>
  <c r="I105" i="3"/>
  <c r="I109" i="3"/>
  <c r="I153" i="3"/>
  <c r="R153" i="3"/>
  <c r="I161" i="3"/>
  <c r="R161" i="3"/>
  <c r="I167" i="3"/>
  <c r="R167" i="3"/>
  <c r="H170" i="3"/>
  <c r="J182" i="3"/>
  <c r="K182" i="3" s="1"/>
  <c r="G182" i="3"/>
  <c r="J190" i="3"/>
  <c r="K190" i="3" s="1"/>
  <c r="G190" i="3"/>
  <c r="I209" i="3"/>
  <c r="R209" i="3"/>
  <c r="I217" i="3"/>
  <c r="R217" i="3"/>
  <c r="H25" i="3"/>
  <c r="J3" i="3"/>
  <c r="K3" i="3" s="1"/>
  <c r="J4" i="3"/>
  <c r="K4" i="3" s="1"/>
  <c r="J6" i="3"/>
  <c r="K6" i="3" s="1"/>
  <c r="H7" i="3"/>
  <c r="H11" i="3"/>
  <c r="H13" i="3"/>
  <c r="G17" i="3"/>
  <c r="J20" i="3"/>
  <c r="K20" i="3" s="1"/>
  <c r="J22" i="3"/>
  <c r="K22" i="3" s="1"/>
  <c r="H23" i="3"/>
  <c r="H26" i="3"/>
  <c r="G29" i="3"/>
  <c r="H30" i="3"/>
  <c r="G31" i="3"/>
  <c r="G37" i="3"/>
  <c r="J47" i="3"/>
  <c r="G49" i="3"/>
  <c r="H50" i="3"/>
  <c r="G51" i="3"/>
  <c r="J55" i="3"/>
  <c r="G57" i="3"/>
  <c r="H58" i="3"/>
  <c r="G59" i="3"/>
  <c r="J68" i="3"/>
  <c r="K68" i="3" s="1"/>
  <c r="H69" i="3"/>
  <c r="H72" i="3"/>
  <c r="J88" i="3"/>
  <c r="K88" i="3" s="1"/>
  <c r="J92" i="3"/>
  <c r="K92" i="3" s="1"/>
  <c r="H92" i="3"/>
  <c r="G94" i="3"/>
  <c r="J96" i="3"/>
  <c r="K96" i="3" s="1"/>
  <c r="H96" i="3"/>
  <c r="G98" i="3"/>
  <c r="J100" i="3"/>
  <c r="K100" i="3" s="1"/>
  <c r="H100" i="3"/>
  <c r="G102" i="3"/>
  <c r="J104" i="3"/>
  <c r="K104" i="3" s="1"/>
  <c r="H104" i="3"/>
  <c r="G106" i="3"/>
  <c r="G110" i="3"/>
  <c r="R155" i="3"/>
  <c r="I155" i="3"/>
  <c r="I163" i="3"/>
  <c r="R163" i="3"/>
  <c r="J176" i="3"/>
  <c r="K176" i="3" s="1"/>
  <c r="G176" i="3"/>
  <c r="J184" i="3"/>
  <c r="K184" i="3" s="1"/>
  <c r="G184" i="3"/>
  <c r="I203" i="3"/>
  <c r="Q203" i="3"/>
  <c r="H203" i="3"/>
  <c r="I211" i="3"/>
  <c r="R211" i="3"/>
  <c r="I219" i="3"/>
  <c r="R219" i="3"/>
  <c r="R89" i="3"/>
  <c r="I89" i="3"/>
  <c r="H157" i="3"/>
  <c r="Q157" i="3"/>
  <c r="I165" i="3"/>
  <c r="R165" i="3"/>
  <c r="J178" i="3"/>
  <c r="K178" i="3" s="1"/>
  <c r="G178" i="3"/>
  <c r="J186" i="3"/>
  <c r="K186" i="3" s="1"/>
  <c r="G186" i="3"/>
  <c r="J192" i="3"/>
  <c r="K192" i="3" s="1"/>
  <c r="G192" i="3"/>
  <c r="I205" i="3"/>
  <c r="R205" i="3"/>
  <c r="I213" i="3"/>
  <c r="R213" i="3"/>
  <c r="I151" i="3"/>
  <c r="Q151" i="3"/>
  <c r="H151" i="3"/>
  <c r="I159" i="3"/>
  <c r="R159" i="3"/>
  <c r="J180" i="3"/>
  <c r="K180" i="3" s="1"/>
  <c r="G180" i="3"/>
  <c r="J188" i="3"/>
  <c r="K188" i="3" s="1"/>
  <c r="G188" i="3"/>
  <c r="I207" i="3"/>
  <c r="R207" i="3"/>
  <c r="I215" i="3"/>
  <c r="R215" i="3"/>
  <c r="J112" i="3"/>
  <c r="K112" i="3" s="1"/>
  <c r="J114" i="3"/>
  <c r="K114" i="3" s="1"/>
  <c r="J116" i="3"/>
  <c r="K116" i="3" s="1"/>
  <c r="J118" i="3"/>
  <c r="K118" i="3" s="1"/>
  <c r="J120" i="3"/>
  <c r="K120" i="3" s="1"/>
  <c r="J122" i="3"/>
  <c r="K122" i="3" s="1"/>
  <c r="J124" i="3"/>
  <c r="K124" i="3" s="1"/>
  <c r="J126" i="3"/>
  <c r="K126" i="3" s="1"/>
  <c r="J128" i="3"/>
  <c r="K128" i="3" s="1"/>
  <c r="J130" i="3"/>
  <c r="K130" i="3" s="1"/>
  <c r="J132" i="3"/>
  <c r="K132" i="3" s="1"/>
  <c r="J134" i="3"/>
  <c r="K134" i="3" s="1"/>
  <c r="H134" i="3"/>
  <c r="J136" i="3"/>
  <c r="K136" i="3" s="1"/>
  <c r="J138" i="3"/>
  <c r="K138" i="3" s="1"/>
  <c r="J140" i="3"/>
  <c r="K140" i="3" s="1"/>
  <c r="J142" i="3"/>
  <c r="K142" i="3" s="1"/>
  <c r="J144" i="3"/>
  <c r="K144" i="3" s="1"/>
  <c r="J146" i="3"/>
  <c r="K146" i="3" s="1"/>
  <c r="J148" i="3"/>
  <c r="K148" i="3" s="1"/>
  <c r="J150" i="3"/>
  <c r="K150" i="3" s="1"/>
  <c r="G175" i="3"/>
  <c r="G189" i="3"/>
  <c r="J193" i="3"/>
  <c r="J194" i="3"/>
  <c r="K194" i="3" s="1"/>
  <c r="J196" i="3"/>
  <c r="K196" i="3" s="1"/>
  <c r="J198" i="3"/>
  <c r="K198" i="3" s="1"/>
  <c r="J200" i="3"/>
  <c r="K200" i="3" s="1"/>
  <c r="J202" i="3"/>
  <c r="K202" i="3" s="1"/>
  <c r="G112" i="3"/>
  <c r="G114" i="3"/>
  <c r="G116" i="3"/>
  <c r="G117" i="3"/>
  <c r="G118" i="3"/>
  <c r="G119" i="3"/>
  <c r="G120" i="3"/>
  <c r="G122" i="3"/>
  <c r="G123" i="3"/>
  <c r="G124" i="3"/>
  <c r="G126" i="3"/>
  <c r="G127" i="3"/>
  <c r="G128" i="3"/>
  <c r="G130" i="3"/>
  <c r="G131" i="3"/>
  <c r="G132" i="3"/>
  <c r="G133" i="3"/>
  <c r="G134" i="3"/>
  <c r="G136" i="3"/>
  <c r="G137" i="3"/>
  <c r="G138" i="3"/>
  <c r="G139" i="3"/>
  <c r="G140" i="3"/>
  <c r="G141" i="3"/>
  <c r="G142" i="3"/>
  <c r="G143" i="3"/>
  <c r="G149" i="3"/>
  <c r="G151" i="3"/>
  <c r="J170" i="3"/>
  <c r="K170" i="3" s="1"/>
  <c r="J172" i="3"/>
  <c r="K172" i="3" s="1"/>
  <c r="J174" i="3"/>
  <c r="K174" i="3" s="1"/>
  <c r="H175" i="3"/>
  <c r="I189" i="3"/>
  <c r="G199" i="3"/>
  <c r="G203" i="3"/>
  <c r="E11" i="4"/>
  <c r="L19" i="4"/>
  <c r="J20" i="4"/>
  <c r="E23" i="4"/>
  <c r="L26" i="4"/>
  <c r="M145" i="4"/>
  <c r="N145" i="4"/>
  <c r="M165" i="4"/>
  <c r="N165" i="4"/>
  <c r="E7" i="4"/>
  <c r="L10" i="4"/>
  <c r="K11" i="4"/>
  <c r="E15" i="4"/>
  <c r="K23" i="4"/>
  <c r="L40" i="4"/>
  <c r="J40" i="4"/>
  <c r="M225" i="4"/>
  <c r="N225" i="4"/>
  <c r="M237" i="4"/>
  <c r="N237" i="4"/>
  <c r="L11" i="4"/>
  <c r="L14" i="4"/>
  <c r="L23" i="4"/>
  <c r="J32" i="4"/>
  <c r="J36" i="4"/>
  <c r="E53" i="4"/>
  <c r="M153" i="4"/>
  <c r="N153" i="4"/>
  <c r="M221" i="4"/>
  <c r="N221" i="4"/>
  <c r="M245" i="4"/>
  <c r="N245" i="4"/>
  <c r="M249" i="4"/>
  <c r="N249" i="4"/>
  <c r="M253" i="4"/>
  <c r="P253" i="4" s="1"/>
  <c r="N253" i="4"/>
  <c r="E3" i="4"/>
  <c r="L7" i="4"/>
  <c r="L15" i="4"/>
  <c r="E27" i="4"/>
  <c r="J31" i="4"/>
  <c r="K31" i="4"/>
  <c r="L34" i="4"/>
  <c r="L30" i="4"/>
  <c r="L39" i="4"/>
  <c r="K72" i="4"/>
  <c r="E98" i="4"/>
  <c r="K104" i="4"/>
  <c r="E107" i="4"/>
  <c r="J108" i="4"/>
  <c r="K112" i="4"/>
  <c r="L114" i="4"/>
  <c r="K115" i="4"/>
  <c r="K136" i="4"/>
  <c r="L138" i="4"/>
  <c r="L167" i="4"/>
  <c r="K168" i="4"/>
  <c r="L175" i="4"/>
  <c r="K176" i="4"/>
  <c r="L179" i="4"/>
  <c r="K180" i="4"/>
  <c r="K191" i="4"/>
  <c r="K220" i="4"/>
  <c r="L234" i="4"/>
  <c r="L243" i="4"/>
  <c r="K244" i="4"/>
  <c r="E279" i="4"/>
  <c r="L106" i="4"/>
  <c r="K108" i="4"/>
  <c r="L115" i="4"/>
  <c r="L150" i="4"/>
  <c r="L191" i="4"/>
  <c r="K192" i="4"/>
  <c r="L226" i="4"/>
  <c r="K235" i="4"/>
  <c r="L238" i="4"/>
  <c r="K239" i="4"/>
  <c r="E39" i="4"/>
  <c r="L43" i="4"/>
  <c r="E47" i="4"/>
  <c r="L51" i="4"/>
  <c r="E55" i="4"/>
  <c r="E63" i="4"/>
  <c r="L66" i="4"/>
  <c r="E90" i="4"/>
  <c r="E95" i="4"/>
  <c r="L110" i="4"/>
  <c r="K116" i="4"/>
  <c r="E122" i="4"/>
  <c r="E127" i="4"/>
  <c r="L151" i="4"/>
  <c r="E155" i="4"/>
  <c r="N169" i="4"/>
  <c r="L174" i="4"/>
  <c r="N177" i="4"/>
  <c r="N181" i="4"/>
  <c r="N185" i="4"/>
  <c r="E207" i="4"/>
  <c r="E215" i="4"/>
  <c r="L222" i="4"/>
  <c r="L235" i="4"/>
  <c r="L239" i="4"/>
  <c r="L254" i="4"/>
  <c r="E259" i="4"/>
  <c r="E267" i="4"/>
  <c r="E275" i="4"/>
  <c r="E283" i="4"/>
  <c r="E31" i="4"/>
  <c r="L38" i="4"/>
  <c r="K39" i="4"/>
  <c r="K52" i="4"/>
  <c r="L67" i="4"/>
  <c r="L71" i="4"/>
  <c r="E75" i="4"/>
  <c r="E83" i="4"/>
  <c r="E94" i="4"/>
  <c r="E99" i="4"/>
  <c r="L103" i="4"/>
  <c r="L111" i="4"/>
  <c r="E114" i="4"/>
  <c r="E115" i="4"/>
  <c r="E126" i="4"/>
  <c r="E131" i="4"/>
  <c r="L135" i="4"/>
  <c r="J136" i="4"/>
  <c r="E138" i="4"/>
  <c r="E139" i="4"/>
  <c r="E144" i="4"/>
  <c r="O144" i="4" s="1"/>
  <c r="E147" i="4"/>
  <c r="K148" i="4"/>
  <c r="K167" i="4"/>
  <c r="K175" i="4"/>
  <c r="L178" i="4"/>
  <c r="K179" i="4"/>
  <c r="E191" i="4"/>
  <c r="L223" i="4"/>
  <c r="K224" i="4"/>
  <c r="L227" i="4"/>
  <c r="K228" i="4"/>
  <c r="N233" i="4"/>
  <c r="N241" i="4"/>
  <c r="K243" i="4"/>
  <c r="E244" i="4"/>
  <c r="O244" i="4" s="1"/>
  <c r="L247" i="4"/>
  <c r="K248" i="4"/>
  <c r="E251" i="4"/>
  <c r="K252" i="4"/>
  <c r="L255" i="4"/>
  <c r="K256" i="4"/>
  <c r="E272" i="4"/>
  <c r="E280" i="4"/>
  <c r="J49" i="3"/>
  <c r="J65" i="3"/>
  <c r="H113" i="3"/>
  <c r="Q144" i="3"/>
  <c r="I144" i="3"/>
  <c r="J151" i="3"/>
  <c r="H153" i="3"/>
  <c r="G9" i="3"/>
  <c r="G11" i="3"/>
  <c r="G12" i="3"/>
  <c r="K19" i="3"/>
  <c r="G21" i="3"/>
  <c r="G22" i="3"/>
  <c r="J2" i="3"/>
  <c r="K2" i="3" s="1"/>
  <c r="I2" i="3"/>
  <c r="I4" i="3"/>
  <c r="K5" i="3"/>
  <c r="G7" i="3"/>
  <c r="G8" i="3"/>
  <c r="G10" i="3"/>
  <c r="J13" i="3"/>
  <c r="I14" i="3"/>
  <c r="K15" i="3"/>
  <c r="K17" i="3"/>
  <c r="G19" i="3"/>
  <c r="J23" i="3"/>
  <c r="K23" i="3" s="1"/>
  <c r="I24" i="3"/>
  <c r="K25" i="3"/>
  <c r="G27" i="3"/>
  <c r="G28" i="3"/>
  <c r="J31" i="3"/>
  <c r="K31" i="3" s="1"/>
  <c r="I32" i="3"/>
  <c r="K33" i="3"/>
  <c r="G35" i="3"/>
  <c r="G36" i="3"/>
  <c r="I41" i="3"/>
  <c r="J43" i="3"/>
  <c r="K43" i="3" s="1"/>
  <c r="K45" i="3"/>
  <c r="G47" i="3"/>
  <c r="J51" i="3"/>
  <c r="I52" i="3"/>
  <c r="K53" i="3"/>
  <c r="G55" i="3"/>
  <c r="J59" i="3"/>
  <c r="I60" i="3"/>
  <c r="K61" i="3"/>
  <c r="G63" i="3"/>
  <c r="J67" i="3"/>
  <c r="I68" i="3"/>
  <c r="I70" i="3"/>
  <c r="K71" i="3"/>
  <c r="G73" i="3"/>
  <c r="G74" i="3"/>
  <c r="H75" i="3"/>
  <c r="R76" i="3"/>
  <c r="I76" i="3"/>
  <c r="J77" i="3"/>
  <c r="H79" i="3"/>
  <c r="R80" i="3"/>
  <c r="I80" i="3"/>
  <c r="J81" i="3"/>
  <c r="H83" i="3"/>
  <c r="Q84" i="3"/>
  <c r="I84" i="3"/>
  <c r="J85" i="3"/>
  <c r="G91" i="3"/>
  <c r="J91" i="3"/>
  <c r="K91" i="3" s="1"/>
  <c r="H93" i="3"/>
  <c r="R94" i="3"/>
  <c r="I94" i="3"/>
  <c r="J95" i="3"/>
  <c r="K95" i="3" s="1"/>
  <c r="H97" i="3"/>
  <c r="R98" i="3"/>
  <c r="I98" i="3"/>
  <c r="J99" i="3"/>
  <c r="H101" i="3"/>
  <c r="R102" i="3"/>
  <c r="I102" i="3"/>
  <c r="J103" i="3"/>
  <c r="K103" i="3" s="1"/>
  <c r="H105" i="3"/>
  <c r="R106" i="3"/>
  <c r="I106" i="3"/>
  <c r="J107" i="3"/>
  <c r="H109" i="3"/>
  <c r="R110" i="3"/>
  <c r="I110" i="3"/>
  <c r="G113" i="3"/>
  <c r="R116" i="3"/>
  <c r="I116" i="3"/>
  <c r="J117" i="3"/>
  <c r="K117" i="3" s="1"/>
  <c r="Q122" i="3"/>
  <c r="I122" i="3"/>
  <c r="G125" i="3"/>
  <c r="J125" i="3"/>
  <c r="K125" i="3" s="1"/>
  <c r="Q130" i="3"/>
  <c r="I130" i="3"/>
  <c r="J131" i="3"/>
  <c r="Q136" i="3"/>
  <c r="I136" i="3"/>
  <c r="J137" i="3"/>
  <c r="H139" i="3"/>
  <c r="R140" i="3"/>
  <c r="I140" i="3"/>
  <c r="J141" i="3"/>
  <c r="G147" i="3"/>
  <c r="J147" i="3"/>
  <c r="H149" i="3"/>
  <c r="Q150" i="3"/>
  <c r="I150" i="3"/>
  <c r="G153" i="3"/>
  <c r="G157" i="3"/>
  <c r="J157" i="3"/>
  <c r="H159" i="3"/>
  <c r="Q160" i="3"/>
  <c r="I160" i="3"/>
  <c r="J161" i="3"/>
  <c r="H163" i="3"/>
  <c r="K163" i="3"/>
  <c r="Q164" i="3"/>
  <c r="I164" i="3"/>
  <c r="J165" i="3"/>
  <c r="K165" i="3" s="1"/>
  <c r="H167" i="3"/>
  <c r="K167" i="3"/>
  <c r="R168" i="3"/>
  <c r="I168" i="3"/>
  <c r="G171" i="3"/>
  <c r="Q174" i="3"/>
  <c r="I174" i="3"/>
  <c r="G177" i="3"/>
  <c r="J177" i="3"/>
  <c r="K177" i="3" s="1"/>
  <c r="H179" i="3"/>
  <c r="K179" i="3"/>
  <c r="R180" i="3"/>
  <c r="I180" i="3"/>
  <c r="J181" i="3"/>
  <c r="K181" i="3" s="1"/>
  <c r="H183" i="3"/>
  <c r="Q184" i="3"/>
  <c r="I184" i="3"/>
  <c r="J185" i="3"/>
  <c r="G191" i="3"/>
  <c r="G195" i="3"/>
  <c r="J195" i="3"/>
  <c r="K195" i="3" s="1"/>
  <c r="H197" i="3"/>
  <c r="R198" i="3"/>
  <c r="I198" i="3"/>
  <c r="J199" i="3"/>
  <c r="K199" i="3" s="1"/>
  <c r="Q204" i="3"/>
  <c r="I204" i="3"/>
  <c r="J205" i="3"/>
  <c r="K205" i="3" s="1"/>
  <c r="H207" i="3"/>
  <c r="R208" i="3"/>
  <c r="I208" i="3"/>
  <c r="J209" i="3"/>
  <c r="K209" i="3" s="1"/>
  <c r="H211" i="3"/>
  <c r="R212" i="3"/>
  <c r="I212" i="3"/>
  <c r="J213" i="3"/>
  <c r="K213" i="3" s="1"/>
  <c r="H215" i="3"/>
  <c r="Q216" i="3"/>
  <c r="I216" i="3"/>
  <c r="J217" i="3"/>
  <c r="H219" i="3"/>
  <c r="F2" i="4"/>
  <c r="O10" i="4"/>
  <c r="R10" i="4" s="1"/>
  <c r="N10" i="4"/>
  <c r="Q10" i="4" s="1"/>
  <c r="M10" i="4"/>
  <c r="O14" i="4"/>
  <c r="R14" i="4" s="1"/>
  <c r="N14" i="4"/>
  <c r="Q14" i="4" s="1"/>
  <c r="M14" i="4"/>
  <c r="O26" i="4"/>
  <c r="R26" i="4" s="1"/>
  <c r="N26" i="4"/>
  <c r="Q26" i="4" s="1"/>
  <c r="M26" i="4"/>
  <c r="O30" i="4"/>
  <c r="R30" i="4" s="1"/>
  <c r="N30" i="4"/>
  <c r="Q30" i="4" s="1"/>
  <c r="M30" i="4"/>
  <c r="O34" i="4"/>
  <c r="R34" i="4" s="1"/>
  <c r="N34" i="4"/>
  <c r="Q34" i="4" s="1"/>
  <c r="M34" i="4"/>
  <c r="O38" i="4"/>
  <c r="R38" i="4" s="1"/>
  <c r="N38" i="4"/>
  <c r="Q38" i="4" s="1"/>
  <c r="M38" i="4"/>
  <c r="O50" i="4"/>
  <c r="N50" i="4"/>
  <c r="M50" i="4"/>
  <c r="O62" i="4"/>
  <c r="N62" i="4"/>
  <c r="M62" i="4"/>
  <c r="O66" i="4"/>
  <c r="R66" i="4" s="1"/>
  <c r="N66" i="4"/>
  <c r="Q66" i="4" s="1"/>
  <c r="M66" i="4"/>
  <c r="O74" i="4"/>
  <c r="N74" i="4"/>
  <c r="M74" i="4"/>
  <c r="O78" i="4"/>
  <c r="N78" i="4"/>
  <c r="M78" i="4"/>
  <c r="E148" i="4"/>
  <c r="L149" i="4"/>
  <c r="K149" i="4"/>
  <c r="E156" i="4"/>
  <c r="O163" i="4"/>
  <c r="N163" i="4"/>
  <c r="M163" i="4"/>
  <c r="O174" i="4"/>
  <c r="R174" i="4" s="1"/>
  <c r="N174" i="4"/>
  <c r="Q174" i="4" s="1"/>
  <c r="O179" i="4"/>
  <c r="R179" i="4" s="1"/>
  <c r="N179" i="4"/>
  <c r="Q179" i="4" s="1"/>
  <c r="M179" i="4"/>
  <c r="P179" i="4" s="1"/>
  <c r="O183" i="4"/>
  <c r="N183" i="4"/>
  <c r="M183" i="4"/>
  <c r="E196" i="4"/>
  <c r="E212" i="4"/>
  <c r="O223" i="4"/>
  <c r="R223" i="4" s="1"/>
  <c r="N223" i="4"/>
  <c r="Q223" i="4" s="1"/>
  <c r="M223" i="4"/>
  <c r="P223" i="4" s="1"/>
  <c r="E228" i="4"/>
  <c r="E236" i="4"/>
  <c r="L237" i="4"/>
  <c r="K237" i="4"/>
  <c r="O246" i="4"/>
  <c r="N246" i="4"/>
  <c r="E252" i="4"/>
  <c r="L253" i="4"/>
  <c r="K253" i="4"/>
  <c r="Q253" i="4" s="1"/>
  <c r="E260" i="4"/>
  <c r="E276" i="4"/>
  <c r="Q2" i="6"/>
  <c r="I2" i="6"/>
  <c r="R4" i="6"/>
  <c r="I4" i="6"/>
  <c r="H9" i="6"/>
  <c r="K9" i="6"/>
  <c r="R12" i="6"/>
  <c r="I12" i="6"/>
  <c r="H17" i="6"/>
  <c r="K17" i="6"/>
  <c r="R20" i="6"/>
  <c r="I20" i="6"/>
  <c r="H25" i="6"/>
  <c r="K25" i="6"/>
  <c r="Q28" i="6"/>
  <c r="I28" i="6"/>
  <c r="H35" i="6"/>
  <c r="K35" i="6"/>
  <c r="R38" i="6"/>
  <c r="I38" i="6"/>
  <c r="H43" i="6"/>
  <c r="K43" i="6"/>
  <c r="R46" i="6"/>
  <c r="I46" i="6"/>
  <c r="R48" i="6"/>
  <c r="I48" i="6"/>
  <c r="H53" i="6"/>
  <c r="K53" i="6"/>
  <c r="Q58" i="6"/>
  <c r="I58" i="6"/>
  <c r="R60" i="6"/>
  <c r="I60" i="6"/>
  <c r="I65" i="6"/>
  <c r="K65" i="6"/>
  <c r="I67" i="6"/>
  <c r="K67" i="6"/>
  <c r="I69" i="6"/>
  <c r="K69" i="6"/>
  <c r="I71" i="6"/>
  <c r="K71" i="6"/>
  <c r="I73" i="6"/>
  <c r="K73" i="6"/>
  <c r="H75" i="6"/>
  <c r="K75" i="6"/>
  <c r="R80" i="6"/>
  <c r="I80" i="6"/>
  <c r="G83" i="6"/>
  <c r="H85" i="6"/>
  <c r="K85" i="6"/>
  <c r="R88" i="6"/>
  <c r="I88" i="6"/>
  <c r="R90" i="6"/>
  <c r="I90" i="6"/>
  <c r="R92" i="6"/>
  <c r="I92" i="6"/>
  <c r="G95" i="6"/>
  <c r="H97" i="6"/>
  <c r="K97" i="6"/>
  <c r="R102" i="6"/>
  <c r="I102" i="6"/>
  <c r="R104" i="6"/>
  <c r="I104" i="6"/>
  <c r="R106" i="6"/>
  <c r="I106" i="6"/>
  <c r="G109" i="6"/>
  <c r="I111" i="6"/>
  <c r="K111" i="6"/>
  <c r="H113" i="6"/>
  <c r="K113" i="6"/>
  <c r="R116" i="6"/>
  <c r="I116" i="6"/>
  <c r="G119" i="6"/>
  <c r="I121" i="6"/>
  <c r="K121" i="6"/>
  <c r="H123" i="6"/>
  <c r="K123" i="6"/>
  <c r="R128" i="6"/>
  <c r="I128" i="6"/>
  <c r="G131" i="6"/>
  <c r="H133" i="6"/>
  <c r="K133" i="6"/>
  <c r="R136" i="6"/>
  <c r="I136" i="6"/>
  <c r="R138" i="6"/>
  <c r="I138" i="6"/>
  <c r="Q140" i="6"/>
  <c r="I140" i="6"/>
  <c r="G143" i="6"/>
  <c r="H145" i="6"/>
  <c r="K145" i="6"/>
  <c r="R148" i="6"/>
  <c r="I148" i="6"/>
  <c r="R150" i="6"/>
  <c r="I150" i="6"/>
  <c r="G153" i="6"/>
  <c r="G155" i="6"/>
  <c r="I157" i="6"/>
  <c r="K157" i="6"/>
  <c r="H159" i="6"/>
  <c r="K159" i="6"/>
  <c r="Q164" i="6"/>
  <c r="I164" i="6"/>
  <c r="G167" i="6"/>
  <c r="H169" i="6"/>
  <c r="K169" i="6"/>
  <c r="R176" i="6"/>
  <c r="I176" i="6"/>
  <c r="R178" i="6"/>
  <c r="I178" i="6"/>
  <c r="Q180" i="6"/>
  <c r="I180" i="6"/>
  <c r="G183" i="6"/>
  <c r="H185" i="6"/>
  <c r="K185" i="6"/>
  <c r="R194" i="6"/>
  <c r="I194" i="6"/>
  <c r="G197" i="6"/>
  <c r="H199" i="6"/>
  <c r="K199" i="6"/>
  <c r="Q202" i="6"/>
  <c r="I202" i="6"/>
  <c r="G205" i="6"/>
  <c r="G207" i="6"/>
  <c r="G209" i="6"/>
  <c r="I211" i="6"/>
  <c r="K211" i="6"/>
  <c r="H213" i="6"/>
  <c r="K213" i="6"/>
  <c r="R220" i="6"/>
  <c r="I220" i="6"/>
  <c r="G223" i="6"/>
  <c r="H225" i="6"/>
  <c r="K225" i="6"/>
  <c r="Q232" i="6"/>
  <c r="I232" i="6"/>
  <c r="G235" i="6"/>
  <c r="H239" i="6"/>
  <c r="K239" i="6"/>
  <c r="R242" i="6"/>
  <c r="I242" i="6"/>
  <c r="R244" i="6"/>
  <c r="I244" i="6"/>
  <c r="H249" i="6"/>
  <c r="K249" i="6"/>
  <c r="R252" i="6"/>
  <c r="I252" i="6"/>
  <c r="G255" i="6"/>
  <c r="H257" i="6"/>
  <c r="K257" i="6"/>
  <c r="R260" i="6"/>
  <c r="I260" i="6"/>
  <c r="G263" i="6"/>
  <c r="G265" i="6"/>
  <c r="I267" i="6"/>
  <c r="K267" i="6"/>
  <c r="H269" i="6"/>
  <c r="K269" i="6"/>
  <c r="R272" i="6"/>
  <c r="I272" i="6"/>
  <c r="G275" i="6"/>
  <c r="I277" i="6"/>
  <c r="K277" i="6"/>
  <c r="H279" i="6"/>
  <c r="K279" i="6"/>
  <c r="R282" i="6"/>
  <c r="I282" i="6"/>
  <c r="R284" i="6"/>
  <c r="I284" i="6"/>
  <c r="R286" i="6"/>
  <c r="I286" i="6"/>
  <c r="G289" i="6"/>
  <c r="H291" i="6"/>
  <c r="K291" i="6"/>
  <c r="R294" i="6"/>
  <c r="I294" i="6"/>
  <c r="Q296" i="6"/>
  <c r="I296" i="6"/>
  <c r="R298" i="6"/>
  <c r="I298" i="6"/>
  <c r="N13" i="8"/>
  <c r="Q13" i="8" s="1"/>
  <c r="M13" i="8"/>
  <c r="P13" i="8" s="1"/>
  <c r="O13" i="8"/>
  <c r="M21" i="8"/>
  <c r="P21" i="8" s="1"/>
  <c r="M60" i="8"/>
  <c r="P60" i="8" s="1"/>
  <c r="N61" i="8"/>
  <c r="Q61" i="8" s="1"/>
  <c r="M61" i="8"/>
  <c r="P61" i="8" s="1"/>
  <c r="O61" i="8"/>
  <c r="O64" i="8"/>
  <c r="N64" i="8"/>
  <c r="Q64" i="8" s="1"/>
  <c r="M64" i="8"/>
  <c r="P64" i="8" s="1"/>
  <c r="M65" i="8"/>
  <c r="P65" i="8" s="1"/>
  <c r="O68" i="8"/>
  <c r="R68" i="8" s="1"/>
  <c r="N68" i="8"/>
  <c r="Q68" i="8" s="1"/>
  <c r="M68" i="8"/>
  <c r="P68" i="8" s="1"/>
  <c r="N69" i="8"/>
  <c r="Q69" i="8" s="1"/>
  <c r="M69" i="8"/>
  <c r="P69" i="8" s="1"/>
  <c r="O69" i="8"/>
  <c r="O108" i="8"/>
  <c r="R108" i="8" s="1"/>
  <c r="N108" i="8"/>
  <c r="Q108" i="8" s="1"/>
  <c r="M108" i="8"/>
  <c r="P108" i="8" s="1"/>
  <c r="O160" i="8"/>
  <c r="R160" i="8" s="1"/>
  <c r="N160" i="8"/>
  <c r="Q160" i="8" s="1"/>
  <c r="M160" i="8"/>
  <c r="P160" i="8" s="1"/>
  <c r="N161" i="8"/>
  <c r="M161" i="8"/>
  <c r="P161" i="8" s="1"/>
  <c r="O161" i="8"/>
  <c r="O195" i="8"/>
  <c r="N195" i="8"/>
  <c r="M195" i="8"/>
  <c r="O208" i="8"/>
  <c r="R208" i="8" s="1"/>
  <c r="N208" i="8"/>
  <c r="Q208" i="8" s="1"/>
  <c r="M208" i="8"/>
  <c r="P208" i="8" s="1"/>
  <c r="O209" i="8"/>
  <c r="O232" i="8"/>
  <c r="R232" i="8" s="1"/>
  <c r="N232" i="8"/>
  <c r="Q232" i="8" s="1"/>
  <c r="M232" i="8"/>
  <c r="P232" i="8" s="1"/>
  <c r="N233" i="8"/>
  <c r="M233" i="8"/>
  <c r="P233" i="8" s="1"/>
  <c r="O233" i="8"/>
  <c r="O235" i="8"/>
  <c r="N235" i="8"/>
  <c r="Q235" i="8" s="1"/>
  <c r="M235" i="8"/>
  <c r="P235" i="8" s="1"/>
  <c r="O248" i="8"/>
  <c r="N248" i="8"/>
  <c r="M248" i="8"/>
  <c r="P248" i="8" s="1"/>
  <c r="O252" i="8"/>
  <c r="R252" i="8" s="1"/>
  <c r="N252" i="8"/>
  <c r="Q252" i="8" s="1"/>
  <c r="M252" i="8"/>
  <c r="N261" i="8"/>
  <c r="Q261" i="8" s="1"/>
  <c r="M261" i="8"/>
  <c r="O261" i="8"/>
  <c r="N264" i="8"/>
  <c r="M280" i="8"/>
  <c r="N285" i="8"/>
  <c r="Q285" i="8" s="1"/>
  <c r="M285" i="8"/>
  <c r="P285" i="8" s="1"/>
  <c r="O285" i="8"/>
  <c r="N301" i="8"/>
  <c r="Q301" i="8" s="1"/>
  <c r="M301" i="8"/>
  <c r="P301" i="8" s="1"/>
  <c r="O301" i="8"/>
  <c r="O304" i="8"/>
  <c r="N304" i="8"/>
  <c r="M304" i="8"/>
  <c r="O320" i="8"/>
  <c r="N320" i="8"/>
  <c r="M320" i="8"/>
  <c r="M346" i="8"/>
  <c r="O346" i="8"/>
  <c r="R346" i="8" s="1"/>
  <c r="N346" i="8"/>
  <c r="N392" i="8"/>
  <c r="M398" i="8"/>
  <c r="O398" i="8"/>
  <c r="R398" i="8" s="1"/>
  <c r="N398" i="8"/>
  <c r="M402" i="8"/>
  <c r="O402" i="8"/>
  <c r="R402" i="8" s="1"/>
  <c r="N402" i="8"/>
  <c r="O436" i="8"/>
  <c r="R436" i="8" s="1"/>
  <c r="N75" i="12"/>
  <c r="Q75" i="12" s="1"/>
  <c r="O75" i="12"/>
  <c r="M75" i="12"/>
  <c r="P75" i="12" s="1"/>
  <c r="N97" i="12"/>
  <c r="Q97" i="12" s="1"/>
  <c r="O97" i="12"/>
  <c r="R97" i="12" s="1"/>
  <c r="M97" i="12"/>
  <c r="P97" i="12" s="1"/>
  <c r="N101" i="12"/>
  <c r="Q101" i="12" s="1"/>
  <c r="M101" i="12"/>
  <c r="P101" i="12" s="1"/>
  <c r="O101" i="12"/>
  <c r="R101" i="12" s="1"/>
  <c r="N139" i="12"/>
  <c r="Q139" i="12" s="1"/>
  <c r="O139" i="12"/>
  <c r="M139" i="12"/>
  <c r="P139" i="12" s="1"/>
  <c r="J29" i="3"/>
  <c r="K29" i="3" s="1"/>
  <c r="K51" i="3"/>
  <c r="J57" i="3"/>
  <c r="K57" i="3" s="1"/>
  <c r="K59" i="3"/>
  <c r="R114" i="3"/>
  <c r="I114" i="3"/>
  <c r="H144" i="3"/>
  <c r="R154" i="3"/>
  <c r="I154" i="3"/>
  <c r="J169" i="3"/>
  <c r="K169" i="3" s="1"/>
  <c r="H191" i="3"/>
  <c r="R192" i="3"/>
  <c r="I192" i="3"/>
  <c r="R202" i="3"/>
  <c r="I202" i="3"/>
  <c r="N7" i="4"/>
  <c r="Q7" i="4" s="1"/>
  <c r="M7" i="4"/>
  <c r="P7" i="4" s="1"/>
  <c r="M9" i="4"/>
  <c r="P9" i="4" s="1"/>
  <c r="N11" i="4"/>
  <c r="Q11" i="4" s="1"/>
  <c r="M11" i="4"/>
  <c r="P11" i="4" s="1"/>
  <c r="N15" i="4"/>
  <c r="Q15" i="4" s="1"/>
  <c r="M15" i="4"/>
  <c r="P15" i="4" s="1"/>
  <c r="M17" i="4"/>
  <c r="N19" i="4"/>
  <c r="Q19" i="4" s="1"/>
  <c r="M19" i="4"/>
  <c r="P19" i="4" s="1"/>
  <c r="M21" i="4"/>
  <c r="P21" i="4" s="1"/>
  <c r="N23" i="4"/>
  <c r="Q23" i="4" s="1"/>
  <c r="M23" i="4"/>
  <c r="P23" i="4" s="1"/>
  <c r="M25" i="4"/>
  <c r="P25" i="4" s="1"/>
  <c r="M29" i="4"/>
  <c r="P29" i="4" s="1"/>
  <c r="N31" i="4"/>
  <c r="Q31" i="4" s="1"/>
  <c r="M31" i="4"/>
  <c r="P31" i="4" s="1"/>
  <c r="M33" i="4"/>
  <c r="P33" i="4" s="1"/>
  <c r="M37" i="4"/>
  <c r="P37" i="4" s="1"/>
  <c r="N39" i="4"/>
  <c r="Q39" i="4" s="1"/>
  <c r="M39" i="4"/>
  <c r="P39" i="4" s="1"/>
  <c r="M41" i="4"/>
  <c r="P41" i="4" s="1"/>
  <c r="N43" i="4"/>
  <c r="Q43" i="4" s="1"/>
  <c r="M43" i="4"/>
  <c r="P43" i="4" s="1"/>
  <c r="M45" i="4"/>
  <c r="P45" i="4" s="1"/>
  <c r="M49" i="4"/>
  <c r="M61" i="4"/>
  <c r="N63" i="4"/>
  <c r="M63" i="4"/>
  <c r="M65" i="4"/>
  <c r="P65" i="4" s="1"/>
  <c r="N67" i="4"/>
  <c r="Q67" i="4" s="1"/>
  <c r="M67" i="4"/>
  <c r="P67" i="4" s="1"/>
  <c r="N71" i="4"/>
  <c r="Q71" i="4" s="1"/>
  <c r="M71" i="4"/>
  <c r="P71" i="4" s="1"/>
  <c r="M73" i="4"/>
  <c r="P73" i="4" s="1"/>
  <c r="M77" i="4"/>
  <c r="N79" i="4"/>
  <c r="M79" i="4"/>
  <c r="N144" i="4"/>
  <c r="M144" i="4"/>
  <c r="N152" i="4"/>
  <c r="Q152" i="4" s="1"/>
  <c r="M152" i="4"/>
  <c r="P152" i="4" s="1"/>
  <c r="L153" i="4"/>
  <c r="K153" i="4"/>
  <c r="O166" i="4"/>
  <c r="N166" i="4"/>
  <c r="O170" i="4"/>
  <c r="N170" i="4"/>
  <c r="N172" i="4"/>
  <c r="M172" i="4"/>
  <c r="L173" i="4"/>
  <c r="K173" i="4"/>
  <c r="O178" i="4"/>
  <c r="R178" i="4" s="1"/>
  <c r="N178" i="4"/>
  <c r="Q178" i="4" s="1"/>
  <c r="O186" i="4"/>
  <c r="N186" i="4"/>
  <c r="L193" i="4"/>
  <c r="K193" i="4"/>
  <c r="O215" i="4"/>
  <c r="N215" i="4"/>
  <c r="M215" i="4"/>
  <c r="O222" i="4"/>
  <c r="R222" i="4" s="1"/>
  <c r="N222" i="4"/>
  <c r="Q222" i="4" s="1"/>
  <c r="O227" i="4"/>
  <c r="R227" i="4" s="1"/>
  <c r="N227" i="4"/>
  <c r="Q227" i="4" s="1"/>
  <c r="M227" i="4"/>
  <c r="P227" i="4" s="1"/>
  <c r="O235" i="4"/>
  <c r="R235" i="4" s="1"/>
  <c r="N235" i="4"/>
  <c r="Q235" i="4" s="1"/>
  <c r="M235" i="4"/>
  <c r="P235" i="4" s="1"/>
  <c r="N240" i="4"/>
  <c r="Q240" i="4" s="1"/>
  <c r="M240" i="4"/>
  <c r="P240" i="4" s="1"/>
  <c r="L241" i="4"/>
  <c r="K241" i="4"/>
  <c r="Q241" i="4" s="1"/>
  <c r="N244" i="4"/>
  <c r="Q244" i="4" s="1"/>
  <c r="M244" i="4"/>
  <c r="P244" i="4" s="1"/>
  <c r="L245" i="4"/>
  <c r="K245" i="4"/>
  <c r="Q245" i="4" s="1"/>
  <c r="N248" i="4"/>
  <c r="Q248" i="4" s="1"/>
  <c r="M248" i="4"/>
  <c r="P248" i="4" s="1"/>
  <c r="L249" i="4"/>
  <c r="K249" i="4"/>
  <c r="Q249" i="4" s="1"/>
  <c r="N256" i="4"/>
  <c r="Q256" i="4" s="1"/>
  <c r="M256" i="4"/>
  <c r="P256" i="4" s="1"/>
  <c r="H2" i="6"/>
  <c r="G3" i="6"/>
  <c r="H4" i="6"/>
  <c r="G5" i="6"/>
  <c r="H7" i="6"/>
  <c r="K7" i="6"/>
  <c r="Q10" i="6"/>
  <c r="I10" i="6"/>
  <c r="H12" i="6"/>
  <c r="G13" i="6"/>
  <c r="H15" i="6"/>
  <c r="K15" i="6"/>
  <c r="R18" i="6"/>
  <c r="I18" i="6"/>
  <c r="H20" i="6"/>
  <c r="G21" i="6"/>
  <c r="H23" i="6"/>
  <c r="K23" i="6"/>
  <c r="R26" i="6"/>
  <c r="I26" i="6"/>
  <c r="H28" i="6"/>
  <c r="G29" i="6"/>
  <c r="I31" i="6"/>
  <c r="K31" i="6"/>
  <c r="H33" i="6"/>
  <c r="K33" i="6"/>
  <c r="R36" i="6"/>
  <c r="I36" i="6"/>
  <c r="H38" i="6"/>
  <c r="G39" i="6"/>
  <c r="H41" i="6"/>
  <c r="K41" i="6"/>
  <c r="R44" i="6"/>
  <c r="I44" i="6"/>
  <c r="H46" i="6"/>
  <c r="G47" i="6"/>
  <c r="H48" i="6"/>
  <c r="G49" i="6"/>
  <c r="H51" i="6"/>
  <c r="K51" i="6"/>
  <c r="Q54" i="6"/>
  <c r="I54" i="6"/>
  <c r="R56" i="6"/>
  <c r="I56" i="6"/>
  <c r="H58" i="6"/>
  <c r="G59" i="6"/>
  <c r="H60" i="6"/>
  <c r="G61" i="6"/>
  <c r="H63" i="6"/>
  <c r="K63" i="6"/>
  <c r="R76" i="6"/>
  <c r="I76" i="6"/>
  <c r="R78" i="6"/>
  <c r="I78" i="6"/>
  <c r="G81" i="6"/>
  <c r="H83" i="6"/>
  <c r="K83" i="6"/>
  <c r="R86" i="6"/>
  <c r="I86" i="6"/>
  <c r="G89" i="6"/>
  <c r="G91" i="6"/>
  <c r="G93" i="6"/>
  <c r="H95" i="6"/>
  <c r="K95" i="6"/>
  <c r="R98" i="6"/>
  <c r="I98" i="6"/>
  <c r="R100" i="6"/>
  <c r="I100" i="6"/>
  <c r="G103" i="6"/>
  <c r="G105" i="6"/>
  <c r="G107" i="6"/>
  <c r="H109" i="6"/>
  <c r="K109" i="6"/>
  <c r="R114" i="6"/>
  <c r="I114" i="6"/>
  <c r="G117" i="6"/>
  <c r="H119" i="6"/>
  <c r="K119" i="6"/>
  <c r="R124" i="6"/>
  <c r="I124" i="6"/>
  <c r="R126" i="6"/>
  <c r="I126" i="6"/>
  <c r="G129" i="6"/>
  <c r="H131" i="6"/>
  <c r="K131" i="6"/>
  <c r="R134" i="6"/>
  <c r="I134" i="6"/>
  <c r="G137" i="6"/>
  <c r="G139" i="6"/>
  <c r="H143" i="6"/>
  <c r="K143" i="6"/>
  <c r="R146" i="6"/>
  <c r="I146" i="6"/>
  <c r="I153" i="6"/>
  <c r="K153" i="6"/>
  <c r="H155" i="6"/>
  <c r="K155" i="6"/>
  <c r="Q160" i="6"/>
  <c r="I160" i="6"/>
  <c r="R162" i="6"/>
  <c r="I162" i="6"/>
  <c r="H167" i="6"/>
  <c r="K167" i="6"/>
  <c r="R170" i="6"/>
  <c r="I170" i="6"/>
  <c r="R172" i="6"/>
  <c r="I172" i="6"/>
  <c r="Q174" i="6"/>
  <c r="I174" i="6"/>
  <c r="H183" i="6"/>
  <c r="K183" i="6"/>
  <c r="R186" i="6"/>
  <c r="I186" i="6"/>
  <c r="Q188" i="6"/>
  <c r="I188" i="6"/>
  <c r="R190" i="6"/>
  <c r="I190" i="6"/>
  <c r="Q192" i="6"/>
  <c r="I192" i="6"/>
  <c r="H197" i="6"/>
  <c r="K197" i="6"/>
  <c r="R200" i="6"/>
  <c r="I200" i="6"/>
  <c r="I205" i="6"/>
  <c r="K205" i="6"/>
  <c r="I207" i="6"/>
  <c r="K207" i="6"/>
  <c r="H209" i="6"/>
  <c r="K209" i="6"/>
  <c r="R214" i="6"/>
  <c r="I214" i="6"/>
  <c r="Q216" i="6"/>
  <c r="I216" i="6"/>
  <c r="R218" i="6"/>
  <c r="I218" i="6"/>
  <c r="H223" i="6"/>
  <c r="K223" i="6"/>
  <c r="Q226" i="6"/>
  <c r="I226" i="6"/>
  <c r="R228" i="6"/>
  <c r="I228" i="6"/>
  <c r="R230" i="6"/>
  <c r="I230" i="6"/>
  <c r="G233" i="6"/>
  <c r="I235" i="6"/>
  <c r="K235" i="6"/>
  <c r="H237" i="6"/>
  <c r="K237" i="6"/>
  <c r="R240" i="6"/>
  <c r="I240" i="6"/>
  <c r="H242" i="6"/>
  <c r="G243" i="6"/>
  <c r="G245" i="6"/>
  <c r="H247" i="6"/>
  <c r="K247" i="6"/>
  <c r="R250" i="6"/>
  <c r="I250" i="6"/>
  <c r="G253" i="6"/>
  <c r="H255" i="6"/>
  <c r="K255" i="6"/>
  <c r="Q258" i="6"/>
  <c r="I258" i="6"/>
  <c r="G261" i="6"/>
  <c r="I263" i="6"/>
  <c r="K263" i="6"/>
  <c r="H265" i="6"/>
  <c r="K265" i="6"/>
  <c r="R270" i="6"/>
  <c r="I270" i="6"/>
  <c r="G273" i="6"/>
  <c r="H275" i="6"/>
  <c r="K275" i="6"/>
  <c r="R280" i="6"/>
  <c r="I280" i="6"/>
  <c r="G283" i="6"/>
  <c r="G285" i="6"/>
  <c r="G287" i="6"/>
  <c r="H289" i="6"/>
  <c r="K289" i="6"/>
  <c r="R292" i="6"/>
  <c r="I292" i="6"/>
  <c r="G295" i="6"/>
  <c r="G297" i="6"/>
  <c r="G299" i="6"/>
  <c r="N9" i="8"/>
  <c r="M9" i="8"/>
  <c r="P9" i="8" s="1"/>
  <c r="O9" i="8"/>
  <c r="O56" i="8"/>
  <c r="R56" i="8" s="1"/>
  <c r="N56" i="8"/>
  <c r="Q56" i="8" s="1"/>
  <c r="M56" i="8"/>
  <c r="N57" i="8"/>
  <c r="Q57" i="8" s="1"/>
  <c r="M57" i="8"/>
  <c r="P57" i="8" s="1"/>
  <c r="O57" i="8"/>
  <c r="N153" i="8"/>
  <c r="Q153" i="8" s="1"/>
  <c r="M153" i="8"/>
  <c r="P153" i="8" s="1"/>
  <c r="O153" i="8"/>
  <c r="O156" i="8"/>
  <c r="N156" i="8"/>
  <c r="Q156" i="8" s="1"/>
  <c r="M156" i="8"/>
  <c r="P156" i="8" s="1"/>
  <c r="N157" i="8"/>
  <c r="M157" i="8"/>
  <c r="O157" i="8"/>
  <c r="N197" i="8"/>
  <c r="M197" i="8"/>
  <c r="O197" i="8"/>
  <c r="O199" i="8"/>
  <c r="R199" i="8" s="1"/>
  <c r="N199" i="8"/>
  <c r="Q199" i="8" s="1"/>
  <c r="M199" i="8"/>
  <c r="P199" i="8" s="1"/>
  <c r="O236" i="8"/>
  <c r="R236" i="8" s="1"/>
  <c r="N236" i="8"/>
  <c r="Q236" i="8" s="1"/>
  <c r="M236" i="8"/>
  <c r="P236" i="8" s="1"/>
  <c r="N237" i="8"/>
  <c r="M237" i="8"/>
  <c r="P237" i="8" s="1"/>
  <c r="O237" i="8"/>
  <c r="O260" i="8"/>
  <c r="R260" i="8" s="1"/>
  <c r="N260" i="8"/>
  <c r="Q260" i="8" s="1"/>
  <c r="M260" i="8"/>
  <c r="N273" i="8"/>
  <c r="M273" i="8"/>
  <c r="O273" i="8"/>
  <c r="O284" i="8"/>
  <c r="N284" i="8"/>
  <c r="Q284" i="8" s="1"/>
  <c r="M284" i="8"/>
  <c r="M286" i="8"/>
  <c r="O286" i="8"/>
  <c r="R286" i="8" s="1"/>
  <c r="N286" i="8"/>
  <c r="M300" i="8"/>
  <c r="M302" i="8"/>
  <c r="O302" i="8"/>
  <c r="R302" i="8" s="1"/>
  <c r="N302" i="8"/>
  <c r="O308" i="8"/>
  <c r="N308" i="8"/>
  <c r="M308" i="8"/>
  <c r="N317" i="8"/>
  <c r="M317" i="8"/>
  <c r="O317" i="8"/>
  <c r="M318" i="8"/>
  <c r="O318" i="8"/>
  <c r="N318" i="8"/>
  <c r="O324" i="8"/>
  <c r="M342" i="8"/>
  <c r="O342" i="8"/>
  <c r="R342" i="8" s="1"/>
  <c r="N342" i="8"/>
  <c r="O348" i="8"/>
  <c r="R348" i="8" s="1"/>
  <c r="N348" i="8"/>
  <c r="Q348" i="8" s="1"/>
  <c r="M348" i="8"/>
  <c r="M354" i="8"/>
  <c r="O354" i="8"/>
  <c r="R354" i="8" s="1"/>
  <c r="N354" i="8"/>
  <c r="O400" i="8"/>
  <c r="N400" i="8"/>
  <c r="M400" i="8"/>
  <c r="O404" i="8"/>
  <c r="N404" i="8"/>
  <c r="Q404" i="8" s="1"/>
  <c r="O416" i="8"/>
  <c r="N416" i="8"/>
  <c r="M416" i="8"/>
  <c r="N429" i="8"/>
  <c r="Q429" i="8" s="1"/>
  <c r="M429" i="8"/>
  <c r="P429" i="8" s="1"/>
  <c r="O429" i="8"/>
  <c r="N59" i="12"/>
  <c r="Q59" i="12" s="1"/>
  <c r="O59" i="12"/>
  <c r="M59" i="12"/>
  <c r="P59" i="12" s="1"/>
  <c r="N85" i="12"/>
  <c r="Q85" i="12" s="1"/>
  <c r="M85" i="12"/>
  <c r="P85" i="12" s="1"/>
  <c r="O85" i="12"/>
  <c r="R85" i="12" s="1"/>
  <c r="N95" i="12"/>
  <c r="Q95" i="12" s="1"/>
  <c r="O95" i="12"/>
  <c r="M95" i="12"/>
  <c r="P95" i="12" s="1"/>
  <c r="N103" i="12"/>
  <c r="Q103" i="12" s="1"/>
  <c r="M103" i="12"/>
  <c r="P103" i="12" s="1"/>
  <c r="O103" i="12"/>
  <c r="N105" i="12"/>
  <c r="Q105" i="12" s="1"/>
  <c r="O105" i="12"/>
  <c r="R105" i="12" s="1"/>
  <c r="M105" i="12"/>
  <c r="P105" i="12" s="1"/>
  <c r="K67" i="3"/>
  <c r="Q120" i="3"/>
  <c r="I120" i="3"/>
  <c r="K157" i="3"/>
  <c r="H171" i="3"/>
  <c r="Q172" i="3"/>
  <c r="I172" i="3"/>
  <c r="J175" i="3"/>
  <c r="K175" i="3" s="1"/>
  <c r="R188" i="3"/>
  <c r="I188" i="3"/>
  <c r="G2" i="3"/>
  <c r="I8" i="3"/>
  <c r="I10" i="3"/>
  <c r="K11" i="3"/>
  <c r="G14" i="3"/>
  <c r="Q14" i="3"/>
  <c r="I17" i="3"/>
  <c r="I20" i="3"/>
  <c r="K21" i="3"/>
  <c r="G24" i="3"/>
  <c r="I28" i="3"/>
  <c r="Q32" i="3"/>
  <c r="I36" i="3"/>
  <c r="J37" i="3"/>
  <c r="K37" i="3" s="1"/>
  <c r="I38" i="3"/>
  <c r="G44" i="3"/>
  <c r="Q44" i="3"/>
  <c r="H46" i="3"/>
  <c r="I48" i="3"/>
  <c r="K49" i="3"/>
  <c r="G52" i="3"/>
  <c r="Q52" i="3"/>
  <c r="H54" i="3"/>
  <c r="I56" i="3"/>
  <c r="G60" i="3"/>
  <c r="H62" i="3"/>
  <c r="I64" i="3"/>
  <c r="K65" i="3"/>
  <c r="G68" i="3"/>
  <c r="R74" i="3"/>
  <c r="J75" i="3"/>
  <c r="K75" i="3" s="1"/>
  <c r="H77" i="3"/>
  <c r="K77" i="3"/>
  <c r="R78" i="3"/>
  <c r="I78" i="3"/>
  <c r="J79" i="3"/>
  <c r="K79" i="3" s="1"/>
  <c r="H81" i="3"/>
  <c r="K81" i="3"/>
  <c r="Q82" i="3"/>
  <c r="I82" i="3"/>
  <c r="J83" i="3"/>
  <c r="K83" i="3" s="1"/>
  <c r="H85" i="3"/>
  <c r="K85" i="3"/>
  <c r="R86" i="3"/>
  <c r="I86" i="3"/>
  <c r="G89" i="3"/>
  <c r="R92" i="3"/>
  <c r="I92" i="3"/>
  <c r="J93" i="3"/>
  <c r="K93" i="3" s="1"/>
  <c r="H95" i="3"/>
  <c r="R96" i="3"/>
  <c r="I96" i="3"/>
  <c r="J97" i="3"/>
  <c r="K97" i="3" s="1"/>
  <c r="H99" i="3"/>
  <c r="K99" i="3"/>
  <c r="R100" i="3"/>
  <c r="I100" i="3"/>
  <c r="J101" i="3"/>
  <c r="K101" i="3" s="1"/>
  <c r="H103" i="3"/>
  <c r="R104" i="3"/>
  <c r="I104" i="3"/>
  <c r="J105" i="3"/>
  <c r="K105" i="3" s="1"/>
  <c r="H107" i="3"/>
  <c r="K107" i="3"/>
  <c r="R108" i="3"/>
  <c r="I108" i="3"/>
  <c r="J109" i="3"/>
  <c r="K109" i="3" s="1"/>
  <c r="G115" i="3"/>
  <c r="J115" i="3"/>
  <c r="H117" i="3"/>
  <c r="R118" i="3"/>
  <c r="I118" i="3"/>
  <c r="I119" i="3"/>
  <c r="G121" i="3"/>
  <c r="J121" i="3"/>
  <c r="K121" i="3" s="1"/>
  <c r="I126" i="3"/>
  <c r="Q126" i="3"/>
  <c r="I127" i="3"/>
  <c r="G129" i="3"/>
  <c r="J129" i="3"/>
  <c r="H131" i="3"/>
  <c r="K131" i="3"/>
  <c r="Q132" i="3"/>
  <c r="I132" i="3"/>
  <c r="I133" i="3"/>
  <c r="G135" i="3"/>
  <c r="J135" i="3"/>
  <c r="K135" i="3" s="1"/>
  <c r="H137" i="3"/>
  <c r="K137" i="3"/>
  <c r="Q138" i="3"/>
  <c r="I138" i="3"/>
  <c r="J139" i="3"/>
  <c r="K139" i="3" s="1"/>
  <c r="H141" i="3"/>
  <c r="K141" i="3"/>
  <c r="R142" i="3"/>
  <c r="I142" i="3"/>
  <c r="I143" i="3"/>
  <c r="G145" i="3"/>
  <c r="R148" i="3"/>
  <c r="I148" i="3"/>
  <c r="J149" i="3"/>
  <c r="K149" i="3" s="1"/>
  <c r="K151" i="3"/>
  <c r="G155" i="3"/>
  <c r="Q158" i="3"/>
  <c r="I158" i="3"/>
  <c r="J159" i="3"/>
  <c r="K159" i="3" s="1"/>
  <c r="H161" i="3"/>
  <c r="K161" i="3"/>
  <c r="R162" i="3"/>
  <c r="I162" i="3"/>
  <c r="H165" i="3"/>
  <c r="Q166" i="3"/>
  <c r="I166" i="3"/>
  <c r="G173" i="3"/>
  <c r="J173" i="3"/>
  <c r="K173" i="3" s="1"/>
  <c r="R178" i="3"/>
  <c r="I178" i="3"/>
  <c r="H181" i="3"/>
  <c r="R182" i="3"/>
  <c r="I182" i="3"/>
  <c r="J183" i="3"/>
  <c r="K183" i="3" s="1"/>
  <c r="H185" i="3"/>
  <c r="K185" i="3"/>
  <c r="R186" i="3"/>
  <c r="I186" i="3"/>
  <c r="I187" i="3"/>
  <c r="R196" i="3"/>
  <c r="I196" i="3"/>
  <c r="J197" i="3"/>
  <c r="K197" i="3" s="1"/>
  <c r="H199" i="3"/>
  <c r="R200" i="3"/>
  <c r="I200" i="3"/>
  <c r="I201" i="3"/>
  <c r="J203" i="3"/>
  <c r="K203" i="3" s="1"/>
  <c r="H205" i="3"/>
  <c r="R206" i="3"/>
  <c r="I206" i="3"/>
  <c r="J207" i="3"/>
  <c r="K207" i="3" s="1"/>
  <c r="H209" i="3"/>
  <c r="Q210" i="3"/>
  <c r="I210" i="3"/>
  <c r="J211" i="3"/>
  <c r="K211" i="3" s="1"/>
  <c r="H213" i="3"/>
  <c r="Q214" i="3"/>
  <c r="I214" i="3"/>
  <c r="J215" i="3"/>
  <c r="K215" i="3" s="1"/>
  <c r="H217" i="3"/>
  <c r="K217" i="3"/>
  <c r="R218" i="3"/>
  <c r="I218" i="3"/>
  <c r="J219" i="3"/>
  <c r="K219" i="3" s="1"/>
  <c r="E4" i="4"/>
  <c r="O7" i="4"/>
  <c r="R7" i="4" s="1"/>
  <c r="E8" i="4"/>
  <c r="K8" i="4"/>
  <c r="L9" i="4"/>
  <c r="R9" i="4" s="1"/>
  <c r="K9" i="4"/>
  <c r="N9" i="4"/>
  <c r="O11" i="4"/>
  <c r="R11" i="4" s="1"/>
  <c r="E12" i="4"/>
  <c r="O15" i="4"/>
  <c r="R15" i="4" s="1"/>
  <c r="E16" i="4"/>
  <c r="K16" i="4"/>
  <c r="N17" i="4"/>
  <c r="O19" i="4"/>
  <c r="R19" i="4" s="1"/>
  <c r="E20" i="4"/>
  <c r="K20" i="4"/>
  <c r="L21" i="4"/>
  <c r="R21" i="4" s="1"/>
  <c r="K21" i="4"/>
  <c r="N21" i="4"/>
  <c r="O23" i="4"/>
  <c r="R23" i="4" s="1"/>
  <c r="E24" i="4"/>
  <c r="K24" i="4"/>
  <c r="L25" i="4"/>
  <c r="R25" i="4" s="1"/>
  <c r="K25" i="4"/>
  <c r="N25" i="4"/>
  <c r="E28" i="4"/>
  <c r="L29" i="4"/>
  <c r="R29" i="4" s="1"/>
  <c r="K29" i="4"/>
  <c r="N29" i="4"/>
  <c r="O31" i="4"/>
  <c r="R31" i="4" s="1"/>
  <c r="E32" i="4"/>
  <c r="K32" i="4"/>
  <c r="L33" i="4"/>
  <c r="R33" i="4" s="1"/>
  <c r="K33" i="4"/>
  <c r="N33" i="4"/>
  <c r="E36" i="4"/>
  <c r="K36" i="4"/>
  <c r="L37" i="4"/>
  <c r="R37" i="4" s="1"/>
  <c r="K37" i="4"/>
  <c r="N37" i="4"/>
  <c r="O39" i="4"/>
  <c r="R39" i="4" s="1"/>
  <c r="E40" i="4"/>
  <c r="K40" i="4"/>
  <c r="L41" i="4"/>
  <c r="R41" i="4" s="1"/>
  <c r="K41" i="4"/>
  <c r="N41" i="4"/>
  <c r="O43" i="4"/>
  <c r="R43" i="4" s="1"/>
  <c r="E44" i="4"/>
  <c r="K44" i="4"/>
  <c r="L45" i="4"/>
  <c r="R45" i="4" s="1"/>
  <c r="K45" i="4"/>
  <c r="N45" i="4"/>
  <c r="E48" i="4"/>
  <c r="N49" i="4"/>
  <c r="E52" i="4"/>
  <c r="L53" i="4"/>
  <c r="K53" i="4"/>
  <c r="E56" i="4"/>
  <c r="E60" i="4"/>
  <c r="N61" i="4"/>
  <c r="O63" i="4"/>
  <c r="E64" i="4"/>
  <c r="L65" i="4"/>
  <c r="R65" i="4" s="1"/>
  <c r="K65" i="4"/>
  <c r="N65" i="4"/>
  <c r="O67" i="4"/>
  <c r="R67" i="4" s="1"/>
  <c r="E68" i="4"/>
  <c r="O71" i="4"/>
  <c r="R71" i="4" s="1"/>
  <c r="E72" i="4"/>
  <c r="L73" i="4"/>
  <c r="R73" i="4" s="1"/>
  <c r="K73" i="4"/>
  <c r="N73" i="4"/>
  <c r="E76" i="4"/>
  <c r="N77" i="4"/>
  <c r="O79" i="4"/>
  <c r="E80" i="4"/>
  <c r="E84" i="4"/>
  <c r="E88" i="4"/>
  <c r="E92" i="4"/>
  <c r="E96" i="4"/>
  <c r="E100" i="4"/>
  <c r="E104" i="4"/>
  <c r="L105" i="4"/>
  <c r="K105" i="4"/>
  <c r="E108" i="4"/>
  <c r="L109" i="4"/>
  <c r="K109" i="4"/>
  <c r="E112" i="4"/>
  <c r="E116" i="4"/>
  <c r="E120" i="4"/>
  <c r="E124" i="4"/>
  <c r="E128" i="4"/>
  <c r="E132" i="4"/>
  <c r="L133" i="4"/>
  <c r="K133" i="4"/>
  <c r="E136" i="4"/>
  <c r="L137" i="4"/>
  <c r="K137" i="4"/>
  <c r="E140" i="4"/>
  <c r="O151" i="4"/>
  <c r="R151" i="4" s="1"/>
  <c r="N151" i="4"/>
  <c r="Q151" i="4" s="1"/>
  <c r="M151" i="4"/>
  <c r="P151" i="4" s="1"/>
  <c r="J153" i="4"/>
  <c r="P153" i="4" s="1"/>
  <c r="O162" i="4"/>
  <c r="N162" i="4"/>
  <c r="N164" i="4"/>
  <c r="M164" i="4"/>
  <c r="N168" i="4"/>
  <c r="Q168" i="4" s="1"/>
  <c r="M168" i="4"/>
  <c r="P168" i="4" s="1"/>
  <c r="L169" i="4"/>
  <c r="K169" i="4"/>
  <c r="Q169" i="4" s="1"/>
  <c r="J173" i="4"/>
  <c r="P173" i="4" s="1"/>
  <c r="N176" i="4"/>
  <c r="Q176" i="4" s="1"/>
  <c r="M176" i="4"/>
  <c r="P176" i="4" s="1"/>
  <c r="L177" i="4"/>
  <c r="K177" i="4"/>
  <c r="Q177" i="4" s="1"/>
  <c r="P181" i="4"/>
  <c r="O182" i="4"/>
  <c r="N182" i="4"/>
  <c r="N184" i="4"/>
  <c r="M184" i="4"/>
  <c r="J193" i="4"/>
  <c r="E204" i="4"/>
  <c r="E220" i="4"/>
  <c r="L221" i="4"/>
  <c r="K221" i="4"/>
  <c r="Q221" i="4" s="1"/>
  <c r="P225" i="4"/>
  <c r="O226" i="4"/>
  <c r="R226" i="4" s="1"/>
  <c r="N226" i="4"/>
  <c r="Q226" i="4" s="1"/>
  <c r="P233" i="4"/>
  <c r="O234" i="4"/>
  <c r="R234" i="4" s="1"/>
  <c r="N234" i="4"/>
  <c r="Q234" i="4" s="1"/>
  <c r="Q237" i="4"/>
  <c r="O239" i="4"/>
  <c r="R239" i="4" s="1"/>
  <c r="N239" i="4"/>
  <c r="Q239" i="4" s="1"/>
  <c r="M239" i="4"/>
  <c r="P239" i="4" s="1"/>
  <c r="J241" i="4"/>
  <c r="P241" i="4" s="1"/>
  <c r="O243" i="4"/>
  <c r="R243" i="4" s="1"/>
  <c r="N243" i="4"/>
  <c r="Q243" i="4" s="1"/>
  <c r="M243" i="4"/>
  <c r="P243" i="4" s="1"/>
  <c r="J245" i="4"/>
  <c r="P245" i="4" s="1"/>
  <c r="O247" i="4"/>
  <c r="R247" i="4" s="1"/>
  <c r="N247" i="4"/>
  <c r="Q247" i="4" s="1"/>
  <c r="M247" i="4"/>
  <c r="P247" i="4" s="1"/>
  <c r="J249" i="4"/>
  <c r="P249" i="4" s="1"/>
  <c r="O255" i="4"/>
  <c r="R255" i="4" s="1"/>
  <c r="N255" i="4"/>
  <c r="Q255" i="4" s="1"/>
  <c r="M255" i="4"/>
  <c r="P255" i="4" s="1"/>
  <c r="I3" i="6"/>
  <c r="K3" i="6"/>
  <c r="H5" i="6"/>
  <c r="G153" i="8" s="1"/>
  <c r="K5" i="6"/>
  <c r="R8" i="6"/>
  <c r="I8" i="6"/>
  <c r="G11" i="6"/>
  <c r="G2" i="8" s="1"/>
  <c r="H13" i="6"/>
  <c r="K13" i="6"/>
  <c r="Q16" i="6"/>
  <c r="I16" i="6"/>
  <c r="H73" i="8" s="1"/>
  <c r="K73" i="8" s="1"/>
  <c r="G19" i="6"/>
  <c r="H21" i="6"/>
  <c r="K21" i="6"/>
  <c r="Q24" i="6"/>
  <c r="I24" i="6"/>
  <c r="G27" i="6"/>
  <c r="H29" i="6"/>
  <c r="K29" i="6"/>
  <c r="R34" i="6"/>
  <c r="I34" i="6"/>
  <c r="G37" i="6"/>
  <c r="H39" i="6"/>
  <c r="K39" i="6"/>
  <c r="R42" i="6"/>
  <c r="I42" i="6"/>
  <c r="G45" i="6"/>
  <c r="H26" i="8" s="1"/>
  <c r="I47" i="6"/>
  <c r="K47" i="6"/>
  <c r="H49" i="6"/>
  <c r="K49" i="6"/>
  <c r="R52" i="6"/>
  <c r="I52" i="6"/>
  <c r="G55" i="6"/>
  <c r="G57" i="6"/>
  <c r="I59" i="6"/>
  <c r="K59" i="6"/>
  <c r="H61" i="6"/>
  <c r="K61" i="6"/>
  <c r="Q64" i="6"/>
  <c r="I64" i="6"/>
  <c r="Q66" i="6"/>
  <c r="I66" i="6"/>
  <c r="R68" i="6"/>
  <c r="I68" i="6"/>
  <c r="R70" i="6"/>
  <c r="I70" i="6"/>
  <c r="R72" i="6"/>
  <c r="I72" i="6"/>
  <c r="R74" i="6"/>
  <c r="I74" i="6"/>
  <c r="G77" i="6"/>
  <c r="G79" i="6"/>
  <c r="H81" i="6"/>
  <c r="K81" i="6"/>
  <c r="R84" i="6"/>
  <c r="I84" i="6"/>
  <c r="G87" i="6"/>
  <c r="I89" i="6"/>
  <c r="K89" i="6"/>
  <c r="I91" i="6"/>
  <c r="K91" i="6"/>
  <c r="H93" i="6"/>
  <c r="K93" i="6"/>
  <c r="R96" i="6"/>
  <c r="I96" i="6"/>
  <c r="G99" i="6"/>
  <c r="G101" i="6"/>
  <c r="I103" i="6"/>
  <c r="K103" i="6"/>
  <c r="I105" i="6"/>
  <c r="K105" i="6"/>
  <c r="H107" i="6"/>
  <c r="K107" i="6"/>
  <c r="Q110" i="6"/>
  <c r="I110" i="6"/>
  <c r="R112" i="6"/>
  <c r="I112" i="6"/>
  <c r="G115" i="6"/>
  <c r="H117" i="6"/>
  <c r="K117" i="6"/>
  <c r="Q120" i="6"/>
  <c r="I120" i="6"/>
  <c r="R122" i="6"/>
  <c r="I122" i="6"/>
  <c r="G125" i="6"/>
  <c r="G127" i="6"/>
  <c r="H129" i="6"/>
  <c r="K129" i="6"/>
  <c r="R132" i="6"/>
  <c r="I132" i="6"/>
  <c r="G135" i="6"/>
  <c r="I137" i="6"/>
  <c r="K137" i="6"/>
  <c r="I139" i="6"/>
  <c r="K139" i="6"/>
  <c r="H141" i="6"/>
  <c r="K141" i="6"/>
  <c r="Q144" i="6"/>
  <c r="I144" i="6"/>
  <c r="H146" i="6"/>
  <c r="G147" i="6"/>
  <c r="I149" i="6"/>
  <c r="K149" i="6"/>
  <c r="H151" i="6"/>
  <c r="K151" i="6"/>
  <c r="R156" i="6"/>
  <c r="I156" i="6"/>
  <c r="R158" i="6"/>
  <c r="I158" i="6"/>
  <c r="H160" i="6"/>
  <c r="G161" i="6"/>
  <c r="H162" i="6"/>
  <c r="G163" i="6"/>
  <c r="H165" i="6"/>
  <c r="K165" i="6"/>
  <c r="R168" i="6"/>
  <c r="I168" i="6"/>
  <c r="H170" i="6"/>
  <c r="G171" i="6"/>
  <c r="H172" i="6"/>
  <c r="G173" i="6"/>
  <c r="H174" i="6"/>
  <c r="G175" i="6"/>
  <c r="I177" i="6"/>
  <c r="K177" i="6"/>
  <c r="I179" i="6"/>
  <c r="K179" i="6"/>
  <c r="H181" i="6"/>
  <c r="K181" i="6"/>
  <c r="R184" i="6"/>
  <c r="I184" i="6"/>
  <c r="H186" i="6"/>
  <c r="G187" i="6"/>
  <c r="H188" i="6"/>
  <c r="G189" i="6"/>
  <c r="H190" i="6"/>
  <c r="G191" i="6"/>
  <c r="H192" i="6"/>
  <c r="G193" i="6"/>
  <c r="H195" i="6"/>
  <c r="K195" i="6"/>
  <c r="Q198" i="6"/>
  <c r="I198" i="6"/>
  <c r="H200" i="6"/>
  <c r="G201" i="6"/>
  <c r="H203" i="6"/>
  <c r="K203" i="6"/>
  <c r="R210" i="6"/>
  <c r="I210" i="6"/>
  <c r="R212" i="6"/>
  <c r="I212" i="6"/>
  <c r="H214" i="6"/>
  <c r="G215" i="6"/>
  <c r="H216" i="6"/>
  <c r="G217" i="6"/>
  <c r="H218" i="6"/>
  <c r="G219" i="6"/>
  <c r="H221" i="6"/>
  <c r="K221" i="6"/>
  <c r="Q224" i="6"/>
  <c r="I224" i="6"/>
  <c r="H226" i="6"/>
  <c r="G227" i="6"/>
  <c r="H228" i="6"/>
  <c r="G229" i="6"/>
  <c r="H230" i="6"/>
  <c r="G231" i="6"/>
  <c r="H233" i="6"/>
  <c r="K233" i="6"/>
  <c r="R238" i="6"/>
  <c r="I238" i="6"/>
  <c r="G241" i="6"/>
  <c r="I243" i="6"/>
  <c r="K243" i="6"/>
  <c r="H245" i="6"/>
  <c r="K245" i="6"/>
  <c r="R248" i="6"/>
  <c r="I248" i="6"/>
  <c r="G251" i="6"/>
  <c r="H253" i="6"/>
  <c r="R256" i="6"/>
  <c r="I256" i="6"/>
  <c r="G259" i="6"/>
  <c r="H261" i="6"/>
  <c r="K261" i="6"/>
  <c r="R266" i="6"/>
  <c r="I266" i="6"/>
  <c r="R268" i="6"/>
  <c r="I268" i="6"/>
  <c r="G271" i="6"/>
  <c r="H273" i="6"/>
  <c r="K273" i="6"/>
  <c r="R276" i="6"/>
  <c r="I276" i="6"/>
  <c r="R278" i="6"/>
  <c r="I278" i="6"/>
  <c r="G281" i="6"/>
  <c r="I283" i="6"/>
  <c r="K283" i="6"/>
  <c r="I285" i="6"/>
  <c r="K285" i="6"/>
  <c r="H287" i="6"/>
  <c r="K287" i="6"/>
  <c r="Q290" i="6"/>
  <c r="I290" i="6"/>
  <c r="G293" i="6"/>
  <c r="I295" i="6"/>
  <c r="K295" i="6"/>
  <c r="I297" i="6"/>
  <c r="K297" i="6"/>
  <c r="H299" i="6"/>
  <c r="J299" i="6"/>
  <c r="K299" i="6" s="1"/>
  <c r="O16" i="8"/>
  <c r="R16" i="8" s="1"/>
  <c r="N16" i="8"/>
  <c r="Q16" i="8" s="1"/>
  <c r="M16" i="8"/>
  <c r="P16" i="8" s="1"/>
  <c r="O28" i="8"/>
  <c r="R28" i="8" s="1"/>
  <c r="N28" i="8"/>
  <c r="Q28" i="8" s="1"/>
  <c r="M28" i="8"/>
  <c r="P28" i="8" s="1"/>
  <c r="O100" i="8"/>
  <c r="R100" i="8" s="1"/>
  <c r="N100" i="8"/>
  <c r="Q100" i="8" s="1"/>
  <c r="M100" i="8"/>
  <c r="P100" i="8" s="1"/>
  <c r="N101" i="8"/>
  <c r="Q101" i="8" s="1"/>
  <c r="M101" i="8"/>
  <c r="P101" i="8" s="1"/>
  <c r="O101" i="8"/>
  <c r="O187" i="8"/>
  <c r="R187" i="8" s="1"/>
  <c r="N187" i="8"/>
  <c r="Q187" i="8" s="1"/>
  <c r="M187" i="8"/>
  <c r="P187" i="8" s="1"/>
  <c r="O200" i="8"/>
  <c r="R200" i="8" s="1"/>
  <c r="N200" i="8"/>
  <c r="Q200" i="8" s="1"/>
  <c r="M200" i="8"/>
  <c r="P200" i="8" s="1"/>
  <c r="N201" i="8"/>
  <c r="M201" i="8"/>
  <c r="P201" i="8" s="1"/>
  <c r="O201" i="8"/>
  <c r="O203" i="8"/>
  <c r="R203" i="8" s="1"/>
  <c r="N203" i="8"/>
  <c r="Q203" i="8" s="1"/>
  <c r="M203" i="8"/>
  <c r="P203" i="8" s="1"/>
  <c r="O227" i="8"/>
  <c r="R227" i="8" s="1"/>
  <c r="N227" i="8"/>
  <c r="Q227" i="8" s="1"/>
  <c r="M227" i="8"/>
  <c r="P227" i="8" s="1"/>
  <c r="N257" i="8"/>
  <c r="M257" i="8"/>
  <c r="O257" i="8"/>
  <c r="M258" i="8"/>
  <c r="O258" i="8"/>
  <c r="N258" i="8"/>
  <c r="N265" i="8"/>
  <c r="M265" i="8"/>
  <c r="O265" i="8"/>
  <c r="M266" i="8"/>
  <c r="O266" i="8"/>
  <c r="N266" i="8"/>
  <c r="M282" i="8"/>
  <c r="O282" i="8"/>
  <c r="N282" i="8"/>
  <c r="N321" i="8"/>
  <c r="M321" i="8"/>
  <c r="O321" i="8"/>
  <c r="M322" i="8"/>
  <c r="O322" i="8"/>
  <c r="N322" i="8"/>
  <c r="O344" i="8"/>
  <c r="R344" i="8" s="1"/>
  <c r="N344" i="8"/>
  <c r="Q344" i="8" s="1"/>
  <c r="M344" i="8"/>
  <c r="M350" i="8"/>
  <c r="O350" i="8"/>
  <c r="R350" i="8" s="1"/>
  <c r="N350" i="8"/>
  <c r="O356" i="8"/>
  <c r="R356" i="8" s="1"/>
  <c r="N356" i="8"/>
  <c r="Q356" i="8" s="1"/>
  <c r="M356" i="8"/>
  <c r="O360" i="8"/>
  <c r="N360" i="8"/>
  <c r="M360" i="8"/>
  <c r="M362" i="8"/>
  <c r="O362" i="8"/>
  <c r="N362" i="8"/>
  <c r="N393" i="8"/>
  <c r="Q393" i="8" s="1"/>
  <c r="M393" i="8"/>
  <c r="P393" i="8" s="1"/>
  <c r="O393" i="8"/>
  <c r="M410" i="8"/>
  <c r="O410" i="8"/>
  <c r="R410" i="8" s="1"/>
  <c r="N410" i="8"/>
  <c r="N413" i="8"/>
  <c r="M413" i="8"/>
  <c r="O413" i="8"/>
  <c r="M414" i="8"/>
  <c r="O414" i="8"/>
  <c r="N414" i="8"/>
  <c r="O428" i="8"/>
  <c r="R428" i="8" s="1"/>
  <c r="N428" i="8"/>
  <c r="Q428" i="8" s="1"/>
  <c r="M428" i="8"/>
  <c r="N433" i="8"/>
  <c r="Q433" i="8" s="1"/>
  <c r="M433" i="8"/>
  <c r="P433" i="8" s="1"/>
  <c r="O433" i="8"/>
  <c r="N57" i="12"/>
  <c r="Q57" i="12" s="1"/>
  <c r="O57" i="12"/>
  <c r="R57" i="12" s="1"/>
  <c r="M57" i="12"/>
  <c r="P57" i="12" s="1"/>
  <c r="K13" i="3"/>
  <c r="J39" i="3"/>
  <c r="K39" i="3" s="1"/>
  <c r="J41" i="3"/>
  <c r="K41" i="3" s="1"/>
  <c r="Q88" i="3"/>
  <c r="I88" i="3"/>
  <c r="J111" i="3"/>
  <c r="K111" i="3" s="1"/>
  <c r="H114" i="3"/>
  <c r="H120" i="3"/>
  <c r="J123" i="3"/>
  <c r="K123" i="3" s="1"/>
  <c r="Q128" i="3"/>
  <c r="I128" i="3"/>
  <c r="R134" i="3"/>
  <c r="I134" i="3"/>
  <c r="K147" i="3"/>
  <c r="H2" i="3"/>
  <c r="H4" i="3"/>
  <c r="K7" i="3"/>
  <c r="H14" i="3"/>
  <c r="H24" i="3"/>
  <c r="K27" i="3"/>
  <c r="G30" i="3"/>
  <c r="H32" i="3"/>
  <c r="K35" i="3"/>
  <c r="G40" i="3"/>
  <c r="G42" i="3"/>
  <c r="H44" i="3"/>
  <c r="K47" i="3"/>
  <c r="G50" i="3"/>
  <c r="H52" i="3"/>
  <c r="K55" i="3"/>
  <c r="G58" i="3"/>
  <c r="H39" i="4" s="1"/>
  <c r="H60" i="3"/>
  <c r="K63" i="3"/>
  <c r="G66" i="3"/>
  <c r="H68" i="3"/>
  <c r="H70" i="3"/>
  <c r="K73" i="3"/>
  <c r="J87" i="3"/>
  <c r="K87" i="3" s="1"/>
  <c r="H89" i="3"/>
  <c r="K89" i="3"/>
  <c r="Q90" i="3"/>
  <c r="I90" i="3"/>
  <c r="I91" i="3"/>
  <c r="R112" i="3"/>
  <c r="I112" i="3"/>
  <c r="J113" i="3"/>
  <c r="K113" i="3" s="1"/>
  <c r="K115" i="3"/>
  <c r="J119" i="3"/>
  <c r="K119" i="3" s="1"/>
  <c r="R124" i="3"/>
  <c r="I124" i="3"/>
  <c r="I125" i="3"/>
  <c r="J127" i="3"/>
  <c r="K127" i="3" s="1"/>
  <c r="K129" i="3"/>
  <c r="J133" i="3"/>
  <c r="K133" i="3" s="1"/>
  <c r="J143" i="3"/>
  <c r="K143" i="3" s="1"/>
  <c r="H145" i="3"/>
  <c r="K145" i="3"/>
  <c r="R146" i="3"/>
  <c r="I146" i="3"/>
  <c r="I147" i="3"/>
  <c r="R152" i="3"/>
  <c r="I152" i="3"/>
  <c r="J153" i="3"/>
  <c r="K153" i="3" s="1"/>
  <c r="H155" i="3"/>
  <c r="K155" i="3"/>
  <c r="R156" i="3"/>
  <c r="I156" i="3"/>
  <c r="I157" i="3"/>
  <c r="G163" i="3"/>
  <c r="G167" i="3"/>
  <c r="R170" i="3"/>
  <c r="I170" i="3"/>
  <c r="J171" i="3"/>
  <c r="K171" i="3" s="1"/>
  <c r="R176" i="3"/>
  <c r="I176" i="3"/>
  <c r="I177" i="3"/>
  <c r="G179" i="3"/>
  <c r="G183" i="3"/>
  <c r="G187" i="3"/>
  <c r="J187" i="3"/>
  <c r="K187" i="3" s="1"/>
  <c r="H189" i="3"/>
  <c r="K189" i="3"/>
  <c r="R190" i="3"/>
  <c r="I190" i="3"/>
  <c r="J191" i="3"/>
  <c r="K191" i="3" s="1"/>
  <c r="H193" i="3"/>
  <c r="K193" i="3"/>
  <c r="Q194" i="3"/>
  <c r="I194" i="3"/>
  <c r="I195" i="3"/>
  <c r="G197" i="3"/>
  <c r="G201" i="3"/>
  <c r="J201" i="3"/>
  <c r="K201" i="3" s="1"/>
  <c r="G207" i="3"/>
  <c r="G211" i="3"/>
  <c r="G215" i="3"/>
  <c r="G219" i="3"/>
  <c r="H27" i="4"/>
  <c r="K27" i="4" s="1"/>
  <c r="H59" i="4"/>
  <c r="K59" i="4" s="1"/>
  <c r="H71" i="4"/>
  <c r="H79" i="4"/>
  <c r="K79" i="4" s="1"/>
  <c r="H87" i="4"/>
  <c r="K87" i="4" s="1"/>
  <c r="H95" i="4"/>
  <c r="K95" i="4" s="1"/>
  <c r="H135" i="4"/>
  <c r="N135" i="4" s="1"/>
  <c r="Q135" i="4" s="1"/>
  <c r="O143" i="4"/>
  <c r="N143" i="4"/>
  <c r="M143" i="4"/>
  <c r="H147" i="4"/>
  <c r="K147" i="4" s="1"/>
  <c r="H151" i="4"/>
  <c r="Q153" i="4"/>
  <c r="E160" i="4"/>
  <c r="M166" i="4"/>
  <c r="O167" i="4"/>
  <c r="R167" i="4" s="1"/>
  <c r="N167" i="4"/>
  <c r="Q167" i="4" s="1"/>
  <c r="M167" i="4"/>
  <c r="P167" i="4" s="1"/>
  <c r="J169" i="4"/>
  <c r="P169" i="4" s="1"/>
  <c r="M170" i="4"/>
  <c r="O171" i="4"/>
  <c r="N171" i="4"/>
  <c r="M171" i="4"/>
  <c r="Q173" i="4"/>
  <c r="O175" i="4"/>
  <c r="R175" i="4" s="1"/>
  <c r="N175" i="4"/>
  <c r="Q175" i="4" s="1"/>
  <c r="M175" i="4"/>
  <c r="P175" i="4" s="1"/>
  <c r="J177" i="4"/>
  <c r="P177" i="4" s="1"/>
  <c r="N180" i="4"/>
  <c r="Q180" i="4" s="1"/>
  <c r="M180" i="4"/>
  <c r="P180" i="4" s="1"/>
  <c r="L181" i="4"/>
  <c r="K181" i="4"/>
  <c r="Q181" i="4" s="1"/>
  <c r="G184" i="4"/>
  <c r="M186" i="4"/>
  <c r="H195" i="4"/>
  <c r="K195" i="4" s="1"/>
  <c r="E200" i="4"/>
  <c r="H211" i="4"/>
  <c r="K211" i="4" s="1"/>
  <c r="E216" i="4"/>
  <c r="J221" i="4"/>
  <c r="P221" i="4" s="1"/>
  <c r="E224" i="4"/>
  <c r="L225" i="4"/>
  <c r="K225" i="4"/>
  <c r="Q225" i="4" s="1"/>
  <c r="E232" i="4"/>
  <c r="L233" i="4"/>
  <c r="K233" i="4"/>
  <c r="Q233" i="4" s="1"/>
  <c r="P237" i="4"/>
  <c r="O238" i="4"/>
  <c r="R238" i="4" s="1"/>
  <c r="N238" i="4"/>
  <c r="Q238" i="4" s="1"/>
  <c r="H239" i="4"/>
  <c r="H247" i="4"/>
  <c r="O254" i="4"/>
  <c r="R254" i="4" s="1"/>
  <c r="N254" i="4"/>
  <c r="Q254" i="4" s="1"/>
  <c r="E264" i="4"/>
  <c r="G284" i="4"/>
  <c r="Q6" i="6"/>
  <c r="I6" i="6"/>
  <c r="H11" i="6"/>
  <c r="K11" i="6"/>
  <c r="Q14" i="6"/>
  <c r="I14" i="6"/>
  <c r="H19" i="6"/>
  <c r="K19" i="6"/>
  <c r="R22" i="6"/>
  <c r="I22" i="6"/>
  <c r="H27" i="6"/>
  <c r="K27" i="6"/>
  <c r="R30" i="6"/>
  <c r="I30" i="6"/>
  <c r="Q32" i="6"/>
  <c r="I32" i="6"/>
  <c r="H37" i="6"/>
  <c r="K37" i="6"/>
  <c r="Q40" i="6"/>
  <c r="I40" i="6"/>
  <c r="H45" i="6"/>
  <c r="K45" i="6"/>
  <c r="R50" i="6"/>
  <c r="I50" i="6"/>
  <c r="I55" i="6"/>
  <c r="K55" i="6"/>
  <c r="H57" i="6"/>
  <c r="K57" i="6"/>
  <c r="Q62" i="6"/>
  <c r="I62" i="6"/>
  <c r="I77" i="6"/>
  <c r="K77" i="6"/>
  <c r="H79" i="6"/>
  <c r="K79" i="6"/>
  <c r="Q82" i="6"/>
  <c r="I82" i="6"/>
  <c r="H87" i="6"/>
  <c r="K87" i="6"/>
  <c r="R94" i="6"/>
  <c r="I94" i="6"/>
  <c r="I99" i="6"/>
  <c r="K99" i="6"/>
  <c r="H101" i="6"/>
  <c r="K101" i="6"/>
  <c r="R108" i="6"/>
  <c r="I108" i="6"/>
  <c r="H115" i="6"/>
  <c r="K115" i="6"/>
  <c r="R118" i="6"/>
  <c r="I118" i="6"/>
  <c r="I125" i="6"/>
  <c r="K125" i="6"/>
  <c r="H127" i="6"/>
  <c r="K127" i="6"/>
  <c r="R130" i="6"/>
  <c r="I130" i="6"/>
  <c r="H135" i="6"/>
  <c r="K135" i="6"/>
  <c r="Q142" i="6"/>
  <c r="I142" i="6"/>
  <c r="H147" i="6"/>
  <c r="K147" i="6"/>
  <c r="R152" i="6"/>
  <c r="I152" i="6"/>
  <c r="R154" i="6"/>
  <c r="I154" i="6"/>
  <c r="I161" i="6"/>
  <c r="K161" i="6"/>
  <c r="H163" i="6"/>
  <c r="K163" i="6"/>
  <c r="Q166" i="6"/>
  <c r="I166" i="6"/>
  <c r="I171" i="6"/>
  <c r="K171" i="6"/>
  <c r="I173" i="6"/>
  <c r="K173" i="6"/>
  <c r="H175" i="6"/>
  <c r="K175" i="6"/>
  <c r="R182" i="6"/>
  <c r="I182" i="6"/>
  <c r="I187" i="6"/>
  <c r="K187" i="6"/>
  <c r="I189" i="6"/>
  <c r="K189" i="6"/>
  <c r="I191" i="6"/>
  <c r="K191" i="6"/>
  <c r="H193" i="6"/>
  <c r="K193" i="6"/>
  <c r="Q196" i="6"/>
  <c r="I196" i="6"/>
  <c r="H201" i="6"/>
  <c r="K201" i="6"/>
  <c r="Q204" i="6"/>
  <c r="I204" i="6"/>
  <c r="R206" i="6"/>
  <c r="I206" i="6"/>
  <c r="R208" i="6"/>
  <c r="I208" i="6"/>
  <c r="I215" i="6"/>
  <c r="K215" i="6"/>
  <c r="I217" i="6"/>
  <c r="K217" i="6"/>
  <c r="H219" i="6"/>
  <c r="K219" i="6"/>
  <c r="R222" i="6"/>
  <c r="I222" i="6"/>
  <c r="I227" i="6"/>
  <c r="K227" i="6"/>
  <c r="I229" i="6"/>
  <c r="K229" i="6"/>
  <c r="H231" i="6"/>
  <c r="K231" i="6"/>
  <c r="R234" i="6"/>
  <c r="I234" i="6"/>
  <c r="R236" i="6"/>
  <c r="I236" i="6"/>
  <c r="H241" i="6"/>
  <c r="K241" i="6"/>
  <c r="R246" i="6"/>
  <c r="I246" i="6"/>
  <c r="H251" i="6"/>
  <c r="K251" i="6"/>
  <c r="R254" i="6"/>
  <c r="I254" i="6"/>
  <c r="H259" i="6"/>
  <c r="K259" i="6"/>
  <c r="R262" i="6"/>
  <c r="I262" i="6"/>
  <c r="Q264" i="6"/>
  <c r="I264" i="6"/>
  <c r="H271" i="6"/>
  <c r="K271" i="6"/>
  <c r="Q274" i="6"/>
  <c r="I274" i="6"/>
  <c r="H281" i="6"/>
  <c r="K281" i="6"/>
  <c r="Q288" i="6"/>
  <c r="I288" i="6"/>
  <c r="H293" i="6"/>
  <c r="K293" i="6"/>
  <c r="O12" i="8"/>
  <c r="R12" i="8" s="1"/>
  <c r="N12" i="8"/>
  <c r="Q12" i="8" s="1"/>
  <c r="M12" i="8"/>
  <c r="P12" i="8" s="1"/>
  <c r="N17" i="8"/>
  <c r="Q17" i="8" s="1"/>
  <c r="M17" i="8"/>
  <c r="P17" i="8" s="1"/>
  <c r="O17" i="8"/>
  <c r="N49" i="8"/>
  <c r="Q49" i="8" s="1"/>
  <c r="M49" i="8"/>
  <c r="P49" i="8" s="1"/>
  <c r="O49" i="8"/>
  <c r="O96" i="8"/>
  <c r="R96" i="8" s="1"/>
  <c r="N96" i="8"/>
  <c r="Q96" i="8" s="1"/>
  <c r="M96" i="8"/>
  <c r="P96" i="8" s="1"/>
  <c r="N97" i="8"/>
  <c r="Q97" i="8" s="1"/>
  <c r="M97" i="8"/>
  <c r="P97" i="8" s="1"/>
  <c r="O97" i="8"/>
  <c r="O112" i="8"/>
  <c r="R112" i="8" s="1"/>
  <c r="N112" i="8"/>
  <c r="Q112" i="8" s="1"/>
  <c r="M112" i="8"/>
  <c r="P112" i="8" s="1"/>
  <c r="O188" i="8"/>
  <c r="R188" i="8" s="1"/>
  <c r="N188" i="8"/>
  <c r="Q188" i="8" s="1"/>
  <c r="M188" i="8"/>
  <c r="P188" i="8" s="1"/>
  <c r="O196" i="8"/>
  <c r="N196" i="8"/>
  <c r="M196" i="8"/>
  <c r="O204" i="8"/>
  <c r="R204" i="8" s="1"/>
  <c r="N204" i="8"/>
  <c r="Q204" i="8" s="1"/>
  <c r="M204" i="8"/>
  <c r="P204" i="8" s="1"/>
  <c r="N205" i="8"/>
  <c r="M205" i="8"/>
  <c r="P205" i="8" s="1"/>
  <c r="O205" i="8"/>
  <c r="O207" i="8"/>
  <c r="R207" i="8" s="1"/>
  <c r="N207" i="8"/>
  <c r="Q207" i="8" s="1"/>
  <c r="M207" i="8"/>
  <c r="P207" i="8" s="1"/>
  <c r="O212" i="8"/>
  <c r="R212" i="8" s="1"/>
  <c r="N212" i="8"/>
  <c r="Q212" i="8" s="1"/>
  <c r="M212" i="8"/>
  <c r="P212" i="8" s="1"/>
  <c r="N213" i="8"/>
  <c r="M213" i="8"/>
  <c r="P213" i="8" s="1"/>
  <c r="O213" i="8"/>
  <c r="O228" i="8"/>
  <c r="R228" i="8" s="1"/>
  <c r="N228" i="8"/>
  <c r="Q228" i="8" s="1"/>
  <c r="M228" i="8"/>
  <c r="P228" i="8" s="1"/>
  <c r="O231" i="8"/>
  <c r="R231" i="8" s="1"/>
  <c r="N231" i="8"/>
  <c r="Q231" i="8" s="1"/>
  <c r="M231" i="8"/>
  <c r="P231" i="8" s="1"/>
  <c r="O247" i="8"/>
  <c r="R247" i="8" s="1"/>
  <c r="N247" i="8"/>
  <c r="Q247" i="8" s="1"/>
  <c r="M247" i="8"/>
  <c r="P247" i="8" s="1"/>
  <c r="N253" i="8"/>
  <c r="Q253" i="8" s="1"/>
  <c r="M253" i="8"/>
  <c r="P253" i="8" s="1"/>
  <c r="O253" i="8"/>
  <c r="O272" i="8"/>
  <c r="N272" i="8"/>
  <c r="M272" i="8"/>
  <c r="O276" i="8"/>
  <c r="R276" i="8" s="1"/>
  <c r="N276" i="8"/>
  <c r="Q276" i="8" s="1"/>
  <c r="M276" i="8"/>
  <c r="P276" i="8" s="1"/>
  <c r="N309" i="8"/>
  <c r="M309" i="8"/>
  <c r="O309" i="8"/>
  <c r="O340" i="8"/>
  <c r="R340" i="8" s="1"/>
  <c r="N340" i="8"/>
  <c r="Q340" i="8" s="1"/>
  <c r="M340" i="8"/>
  <c r="O352" i="8"/>
  <c r="R352" i="8" s="1"/>
  <c r="N352" i="8"/>
  <c r="Q352" i="8" s="1"/>
  <c r="M352" i="8"/>
  <c r="M358" i="8"/>
  <c r="O358" i="8"/>
  <c r="N358" i="8"/>
  <c r="M394" i="8"/>
  <c r="O394" i="8"/>
  <c r="R394" i="8" s="1"/>
  <c r="N394" i="8"/>
  <c r="N401" i="8"/>
  <c r="Q401" i="8" s="1"/>
  <c r="M401" i="8"/>
  <c r="P401" i="8" s="1"/>
  <c r="O401" i="8"/>
  <c r="O412" i="8"/>
  <c r="R412" i="8" s="1"/>
  <c r="N412" i="8"/>
  <c r="Q412" i="8" s="1"/>
  <c r="M412" i="8"/>
  <c r="M418" i="8"/>
  <c r="O418" i="8"/>
  <c r="N418" i="8"/>
  <c r="O432" i="8"/>
  <c r="R432" i="8" s="1"/>
  <c r="N432" i="8"/>
  <c r="Q432" i="8" s="1"/>
  <c r="M432" i="8"/>
  <c r="M434" i="8"/>
  <c r="O434" i="8"/>
  <c r="R434" i="8" s="1"/>
  <c r="N434" i="8"/>
  <c r="N437" i="8"/>
  <c r="M437" i="8"/>
  <c r="O437" i="8"/>
  <c r="N55" i="12"/>
  <c r="Q55" i="12" s="1"/>
  <c r="O55" i="12"/>
  <c r="M55" i="12"/>
  <c r="P55" i="12" s="1"/>
  <c r="N61" i="12"/>
  <c r="Q61" i="12" s="1"/>
  <c r="M61" i="12"/>
  <c r="P61" i="12" s="1"/>
  <c r="O61" i="12"/>
  <c r="R61" i="12" s="1"/>
  <c r="N77" i="12"/>
  <c r="Q77" i="12" s="1"/>
  <c r="O77" i="12"/>
  <c r="R77" i="12" s="1"/>
  <c r="M77" i="12"/>
  <c r="P77" i="12" s="1"/>
  <c r="N83" i="12"/>
  <c r="Q83" i="12" s="1"/>
  <c r="O83" i="12"/>
  <c r="M83" i="12"/>
  <c r="P83" i="12" s="1"/>
  <c r="N99" i="12"/>
  <c r="O99" i="12"/>
  <c r="M99" i="12"/>
  <c r="N137" i="12"/>
  <c r="O137" i="12"/>
  <c r="M137" i="12"/>
  <c r="J301" i="6"/>
  <c r="J303" i="6"/>
  <c r="J305" i="6"/>
  <c r="K305" i="6" s="1"/>
  <c r="J307" i="6"/>
  <c r="K307" i="6" s="1"/>
  <c r="J309" i="6"/>
  <c r="K309" i="6" s="1"/>
  <c r="J311" i="6"/>
  <c r="J313" i="6"/>
  <c r="K313" i="6" s="1"/>
  <c r="J315" i="6"/>
  <c r="K315" i="6" s="1"/>
  <c r="J317" i="6"/>
  <c r="J319" i="6"/>
  <c r="J321" i="6"/>
  <c r="K321" i="6" s="1"/>
  <c r="J323" i="6"/>
  <c r="K323" i="6" s="1"/>
  <c r="J325" i="6"/>
  <c r="J327" i="6"/>
  <c r="J329" i="6"/>
  <c r="K329" i="6" s="1"/>
  <c r="J331" i="6"/>
  <c r="K331" i="6" s="1"/>
  <c r="J333" i="6"/>
  <c r="K333" i="6" s="1"/>
  <c r="J335" i="6"/>
  <c r="J337" i="6"/>
  <c r="K337" i="6" s="1"/>
  <c r="J339" i="6"/>
  <c r="K339" i="6" s="1"/>
  <c r="J341" i="6"/>
  <c r="K341" i="6" s="1"/>
  <c r="J10" i="8"/>
  <c r="P10" i="8" s="1"/>
  <c r="M11" i="8"/>
  <c r="J14" i="8"/>
  <c r="P14" i="8" s="1"/>
  <c r="M15" i="8"/>
  <c r="J18" i="8"/>
  <c r="P18" i="8" s="1"/>
  <c r="M19" i="8"/>
  <c r="J22" i="8"/>
  <c r="P22" i="8" s="1"/>
  <c r="M23" i="8"/>
  <c r="J26" i="8"/>
  <c r="P26" i="8" s="1"/>
  <c r="M27" i="8"/>
  <c r="J30" i="8"/>
  <c r="P30" i="8" s="1"/>
  <c r="M31" i="8"/>
  <c r="J34" i="8"/>
  <c r="J42" i="8"/>
  <c r="J46" i="8"/>
  <c r="P46" i="8" s="1"/>
  <c r="M47" i="8"/>
  <c r="J50" i="8"/>
  <c r="P50" i="8" s="1"/>
  <c r="M51" i="8"/>
  <c r="M55" i="8"/>
  <c r="P55" i="8" s="1"/>
  <c r="M59" i="8"/>
  <c r="P59" i="8" s="1"/>
  <c r="J62" i="8"/>
  <c r="P62" i="8" s="1"/>
  <c r="M63" i="8"/>
  <c r="P63" i="8" s="1"/>
  <c r="J66" i="8"/>
  <c r="P66" i="8" s="1"/>
  <c r="M67" i="8"/>
  <c r="P67" i="8" s="1"/>
  <c r="M95" i="8"/>
  <c r="P95" i="8" s="1"/>
  <c r="M99" i="8"/>
  <c r="P99" i="8" s="1"/>
  <c r="J106" i="8"/>
  <c r="P106" i="8" s="1"/>
  <c r="M107" i="8"/>
  <c r="P107" i="8" s="1"/>
  <c r="J110" i="8"/>
  <c r="P110" i="8" s="1"/>
  <c r="M111" i="8"/>
  <c r="P111" i="8" s="1"/>
  <c r="J146" i="8"/>
  <c r="J150" i="8"/>
  <c r="J154" i="8"/>
  <c r="P154" i="8" s="1"/>
  <c r="M155" i="8"/>
  <c r="P155" i="8" s="1"/>
  <c r="J158" i="8"/>
  <c r="P158" i="8" s="1"/>
  <c r="M159" i="8"/>
  <c r="P159" i="8" s="1"/>
  <c r="G161" i="8"/>
  <c r="K161" i="8"/>
  <c r="J162" i="8"/>
  <c r="P162" i="8" s="1"/>
  <c r="N162" i="8"/>
  <c r="H164" i="8"/>
  <c r="N164" i="8" s="1"/>
  <c r="Q164" i="8" s="1"/>
  <c r="K169" i="8"/>
  <c r="J170" i="8"/>
  <c r="K177" i="8"/>
  <c r="K181" i="8"/>
  <c r="J182" i="8"/>
  <c r="J186" i="8"/>
  <c r="P186" i="8" s="1"/>
  <c r="N186" i="8"/>
  <c r="K189" i="8"/>
  <c r="H196" i="8"/>
  <c r="K196" i="8" s="1"/>
  <c r="K201" i="8"/>
  <c r="K205" i="8"/>
  <c r="K209" i="8"/>
  <c r="K213" i="8"/>
  <c r="H228" i="8"/>
  <c r="J230" i="8"/>
  <c r="P230" i="8" s="1"/>
  <c r="N230" i="8"/>
  <c r="K233" i="8"/>
  <c r="J234" i="8"/>
  <c r="P234" i="8" s="1"/>
  <c r="N234" i="8"/>
  <c r="K237" i="8"/>
  <c r="J238" i="8"/>
  <c r="P238" i="8" s="1"/>
  <c r="N238" i="8"/>
  <c r="K241" i="8"/>
  <c r="J242" i="8"/>
  <c r="H244" i="8"/>
  <c r="N244" i="8" s="1"/>
  <c r="Q244" i="8" s="1"/>
  <c r="J246" i="8"/>
  <c r="N250" i="8"/>
  <c r="M251" i="8"/>
  <c r="G253" i="8"/>
  <c r="J254" i="8"/>
  <c r="P254" i="8" s="1"/>
  <c r="M255" i="8"/>
  <c r="P255" i="8" s="1"/>
  <c r="G261" i="8"/>
  <c r="M271" i="8"/>
  <c r="G273" i="8"/>
  <c r="M275" i="8"/>
  <c r="P275" i="8" s="1"/>
  <c r="M279" i="8"/>
  <c r="G281" i="8"/>
  <c r="M283" i="8"/>
  <c r="J286" i="8"/>
  <c r="G289" i="8"/>
  <c r="J302" i="8"/>
  <c r="M303" i="8"/>
  <c r="M307" i="8"/>
  <c r="G309" i="8"/>
  <c r="M319" i="8"/>
  <c r="G321" i="8"/>
  <c r="M323" i="8"/>
  <c r="J326" i="8"/>
  <c r="M327" i="8"/>
  <c r="P327" i="8" s="1"/>
  <c r="J330" i="8"/>
  <c r="J334" i="8"/>
  <c r="J338" i="8"/>
  <c r="M339" i="8"/>
  <c r="P339" i="8" s="1"/>
  <c r="G341" i="8"/>
  <c r="J342" i="8"/>
  <c r="M343" i="8"/>
  <c r="P343" i="8" s="1"/>
  <c r="J346" i="8"/>
  <c r="M347" i="8"/>
  <c r="P347" i="8" s="1"/>
  <c r="J350" i="8"/>
  <c r="M351" i="8"/>
  <c r="P351" i="8" s="1"/>
  <c r="J354" i="8"/>
  <c r="M355" i="8"/>
  <c r="P355" i="8" s="1"/>
  <c r="G357" i="8"/>
  <c r="M359" i="8"/>
  <c r="M363" i="8"/>
  <c r="G365" i="8"/>
  <c r="J370" i="8"/>
  <c r="J382" i="8"/>
  <c r="J390" i="8"/>
  <c r="J394" i="8"/>
  <c r="M395" i="8"/>
  <c r="J398" i="8"/>
  <c r="M399" i="8"/>
  <c r="P399" i="8" s="1"/>
  <c r="J402" i="8"/>
  <c r="M403" i="8"/>
  <c r="P403" i="8" s="1"/>
  <c r="J410" i="8"/>
  <c r="M411" i="8"/>
  <c r="P411" i="8" s="1"/>
  <c r="M415" i="8"/>
  <c r="M419" i="8"/>
  <c r="J426" i="8"/>
  <c r="J430" i="8"/>
  <c r="M431" i="8"/>
  <c r="P431" i="8" s="1"/>
  <c r="J434" i="8"/>
  <c r="M435" i="8"/>
  <c r="P435" i="8" s="1"/>
  <c r="J442" i="8"/>
  <c r="J446" i="8"/>
  <c r="J2" i="10"/>
  <c r="K2" i="10" s="1"/>
  <c r="J4" i="10"/>
  <c r="J6" i="10"/>
  <c r="J8" i="10"/>
  <c r="J10" i="10"/>
  <c r="K10" i="10" s="1"/>
  <c r="J12" i="10"/>
  <c r="J14" i="10"/>
  <c r="J16" i="10"/>
  <c r="J18" i="10"/>
  <c r="K18" i="10" s="1"/>
  <c r="J20" i="10"/>
  <c r="J22" i="10"/>
  <c r="Q24" i="10"/>
  <c r="I24" i="10"/>
  <c r="J29" i="10"/>
  <c r="Q32" i="10"/>
  <c r="I32" i="10"/>
  <c r="J37" i="10"/>
  <c r="I40" i="10"/>
  <c r="J45" i="10"/>
  <c r="I48" i="10"/>
  <c r="J53" i="10"/>
  <c r="I56" i="10"/>
  <c r="J61" i="10"/>
  <c r="I64" i="10"/>
  <c r="J69" i="10"/>
  <c r="I72" i="10"/>
  <c r="J77" i="10"/>
  <c r="I80" i="10"/>
  <c r="J85" i="10"/>
  <c r="I88" i="10"/>
  <c r="J93" i="10"/>
  <c r="I96" i="10"/>
  <c r="J101" i="10"/>
  <c r="I104" i="10"/>
  <c r="J109" i="10"/>
  <c r="I112" i="10"/>
  <c r="J117" i="10"/>
  <c r="I120" i="10"/>
  <c r="J125" i="10"/>
  <c r="I128" i="10"/>
  <c r="J133" i="10"/>
  <c r="I136" i="10"/>
  <c r="J141" i="10"/>
  <c r="I144" i="10"/>
  <c r="J149" i="10"/>
  <c r="I152" i="10"/>
  <c r="J157" i="10"/>
  <c r="I160" i="10"/>
  <c r="J165" i="10"/>
  <c r="I168" i="10"/>
  <c r="J173" i="10"/>
  <c r="Q176" i="10"/>
  <c r="I176" i="10"/>
  <c r="J181" i="10"/>
  <c r="I184" i="10"/>
  <c r="I187" i="10"/>
  <c r="Q191" i="10"/>
  <c r="I191" i="10"/>
  <c r="Q195" i="10"/>
  <c r="I195" i="10"/>
  <c r="I199" i="10"/>
  <c r="M16" i="12"/>
  <c r="O16" i="12"/>
  <c r="R16" i="12" s="1"/>
  <c r="P17" i="12"/>
  <c r="M19" i="12"/>
  <c r="P19" i="12" s="1"/>
  <c r="M27" i="12"/>
  <c r="P27" i="12" s="1"/>
  <c r="M51" i="12"/>
  <c r="P51" i="12" s="1"/>
  <c r="O62" i="12"/>
  <c r="M62" i="12"/>
  <c r="M64" i="12"/>
  <c r="O64" i="12"/>
  <c r="R64" i="12" s="1"/>
  <c r="M71" i="12"/>
  <c r="P71" i="12" s="1"/>
  <c r="M88" i="12"/>
  <c r="O88" i="12"/>
  <c r="R88" i="12" s="1"/>
  <c r="P89" i="12"/>
  <c r="M91" i="12"/>
  <c r="P91" i="12" s="1"/>
  <c r="O102" i="12"/>
  <c r="R102" i="12" s="1"/>
  <c r="M102" i="12"/>
  <c r="M104" i="12"/>
  <c r="O104" i="12"/>
  <c r="R104" i="12" s="1"/>
  <c r="O118" i="12"/>
  <c r="M118" i="12"/>
  <c r="M120" i="12"/>
  <c r="O120" i="12"/>
  <c r="R120" i="12" s="1"/>
  <c r="P121" i="12"/>
  <c r="M123" i="12"/>
  <c r="M125" i="12"/>
  <c r="M127" i="12"/>
  <c r="P127" i="12" s="1"/>
  <c r="M160" i="12"/>
  <c r="O160" i="12"/>
  <c r="R160" i="12" s="1"/>
  <c r="N160" i="12"/>
  <c r="Q160" i="12" s="1"/>
  <c r="M164" i="12"/>
  <c r="O164" i="12"/>
  <c r="N164" i="12"/>
  <c r="K174" i="12"/>
  <c r="Q174" i="12" s="1"/>
  <c r="L174" i="12"/>
  <c r="J174" i="12"/>
  <c r="M188" i="12"/>
  <c r="O188" i="12"/>
  <c r="R188" i="12" s="1"/>
  <c r="N188" i="12"/>
  <c r="Q188" i="12" s="1"/>
  <c r="M192" i="12"/>
  <c r="O192" i="12"/>
  <c r="R192" i="12" s="1"/>
  <c r="N192" i="12"/>
  <c r="Q192" i="12" s="1"/>
  <c r="M196" i="12"/>
  <c r="O196" i="12"/>
  <c r="R196" i="12" s="1"/>
  <c r="N196" i="12"/>
  <c r="Q196" i="12" s="1"/>
  <c r="O198" i="12"/>
  <c r="M198" i="12"/>
  <c r="N199" i="12"/>
  <c r="Q199" i="12" s="1"/>
  <c r="O199" i="12"/>
  <c r="M208" i="12"/>
  <c r="O208" i="12"/>
  <c r="N208" i="12"/>
  <c r="M212" i="12"/>
  <c r="O212" i="12"/>
  <c r="R212" i="12" s="1"/>
  <c r="N212" i="12"/>
  <c r="Q212" i="12" s="1"/>
  <c r="M216" i="12"/>
  <c r="O216" i="12"/>
  <c r="R216" i="12" s="1"/>
  <c r="N216" i="12"/>
  <c r="Q216" i="12" s="1"/>
  <c r="Q4" i="14"/>
  <c r="I4" i="14"/>
  <c r="G7" i="14"/>
  <c r="Q8" i="14"/>
  <c r="I8" i="14"/>
  <c r="G11" i="14"/>
  <c r="Q12" i="14"/>
  <c r="I12" i="14"/>
  <c r="G15" i="14"/>
  <c r="Q16" i="14"/>
  <c r="I16" i="14"/>
  <c r="G19" i="14"/>
  <c r="Q20" i="14"/>
  <c r="I20" i="14"/>
  <c r="G23" i="14"/>
  <c r="H23" i="14"/>
  <c r="I26" i="14"/>
  <c r="R26" i="14"/>
  <c r="G31" i="14"/>
  <c r="H31" i="14"/>
  <c r="G37" i="14"/>
  <c r="H37" i="14"/>
  <c r="I40" i="14"/>
  <c r="R40" i="14"/>
  <c r="G45" i="14"/>
  <c r="H45" i="14"/>
  <c r="I48" i="14"/>
  <c r="R48" i="14"/>
  <c r="G53" i="14"/>
  <c r="H53" i="14"/>
  <c r="I56" i="14"/>
  <c r="R56" i="14"/>
  <c r="G61" i="14"/>
  <c r="I62" i="14"/>
  <c r="R62" i="14"/>
  <c r="G67" i="14"/>
  <c r="H67" i="14"/>
  <c r="G73" i="14"/>
  <c r="H73" i="14"/>
  <c r="Q76" i="14"/>
  <c r="I76" i="14"/>
  <c r="I82" i="14"/>
  <c r="R82" i="14"/>
  <c r="G85" i="14"/>
  <c r="I86" i="14"/>
  <c r="R86" i="14"/>
  <c r="G91" i="14"/>
  <c r="H91" i="14"/>
  <c r="Q94" i="14"/>
  <c r="I94" i="14"/>
  <c r="G99" i="14"/>
  <c r="Q100" i="14"/>
  <c r="I100" i="14"/>
  <c r="G105" i="14"/>
  <c r="Q106" i="14"/>
  <c r="I106" i="14"/>
  <c r="G109" i="14"/>
  <c r="H109" i="14"/>
  <c r="G119" i="14"/>
  <c r="I120" i="14"/>
  <c r="R120" i="14"/>
  <c r="Q126" i="14"/>
  <c r="I126" i="14"/>
  <c r="G129" i="14"/>
  <c r="H129" i="14"/>
  <c r="Q132" i="14"/>
  <c r="I132" i="14"/>
  <c r="G141" i="14"/>
  <c r="H141" i="14"/>
  <c r="Q144" i="14"/>
  <c r="I144" i="14"/>
  <c r="G149" i="14"/>
  <c r="H149" i="14"/>
  <c r="I152" i="14"/>
  <c r="R152" i="14"/>
  <c r="G157" i="14"/>
  <c r="H157" i="14"/>
  <c r="Q160" i="14"/>
  <c r="I160" i="14"/>
  <c r="G165" i="14"/>
  <c r="I166" i="14"/>
  <c r="R166" i="14"/>
  <c r="G171" i="14"/>
  <c r="I172" i="14"/>
  <c r="R172" i="14"/>
  <c r="G175" i="14"/>
  <c r="H175" i="14"/>
  <c r="Q178" i="14"/>
  <c r="I178" i="14"/>
  <c r="G183" i="14"/>
  <c r="I184" i="14"/>
  <c r="R184" i="14"/>
  <c r="G189" i="14"/>
  <c r="H189" i="14"/>
  <c r="I192" i="14"/>
  <c r="R192" i="14"/>
  <c r="I202" i="14"/>
  <c r="R202" i="14"/>
  <c r="G207" i="14"/>
  <c r="I208" i="14"/>
  <c r="R208" i="14"/>
  <c r="G213" i="14"/>
  <c r="H213" i="14"/>
  <c r="Q216" i="14"/>
  <c r="I216" i="14"/>
  <c r="G221" i="14"/>
  <c r="Q222" i="14"/>
  <c r="I222" i="14"/>
  <c r="G225" i="14"/>
  <c r="I226" i="14"/>
  <c r="R226" i="14"/>
  <c r="G231" i="14"/>
  <c r="H231" i="14"/>
  <c r="I234" i="14"/>
  <c r="R234" i="14"/>
  <c r="I240" i="14"/>
  <c r="R240" i="14"/>
  <c r="G243" i="14"/>
  <c r="H243" i="14"/>
  <c r="Q254" i="14"/>
  <c r="I254" i="14"/>
  <c r="G257" i="14"/>
  <c r="H257" i="14"/>
  <c r="G267" i="14"/>
  <c r="Q268" i="14"/>
  <c r="I268" i="14"/>
  <c r="G273" i="14"/>
  <c r="I274" i="14"/>
  <c r="R274" i="14"/>
  <c r="G277" i="14"/>
  <c r="H277" i="14"/>
  <c r="I280" i="14"/>
  <c r="R280" i="14"/>
  <c r="G285" i="14"/>
  <c r="I286" i="14"/>
  <c r="R286" i="14"/>
  <c r="G289" i="14"/>
  <c r="H289" i="14"/>
  <c r="G299" i="14"/>
  <c r="I300" i="14"/>
  <c r="R300" i="14"/>
  <c r="G305" i="14"/>
  <c r="I306" i="14"/>
  <c r="R306" i="14"/>
  <c r="G319" i="14"/>
  <c r="H319" i="14"/>
  <c r="G325" i="14"/>
  <c r="H325" i="14"/>
  <c r="I332" i="14"/>
  <c r="R332" i="14"/>
  <c r="G337" i="14"/>
  <c r="H337" i="14"/>
  <c r="I340" i="14"/>
  <c r="R340" i="14"/>
  <c r="G345" i="14"/>
  <c r="H345" i="14"/>
  <c r="I348" i="14"/>
  <c r="R348" i="14"/>
  <c r="I358" i="14"/>
  <c r="R358" i="14"/>
  <c r="G363" i="14"/>
  <c r="H363" i="14"/>
  <c r="I366" i="14"/>
  <c r="R366" i="14"/>
  <c r="G371" i="14"/>
  <c r="H371" i="14"/>
  <c r="I374" i="14"/>
  <c r="R374" i="14"/>
  <c r="I380" i="14"/>
  <c r="R380" i="14"/>
  <c r="G383" i="14"/>
  <c r="H383" i="14"/>
  <c r="Q386" i="14"/>
  <c r="I386" i="14"/>
  <c r="G391" i="14"/>
  <c r="I392" i="14"/>
  <c r="R392" i="14"/>
  <c r="G397" i="14"/>
  <c r="I398" i="14"/>
  <c r="R398" i="14"/>
  <c r="G403" i="14"/>
  <c r="H403" i="14"/>
  <c r="Q406" i="14"/>
  <c r="I406" i="14"/>
  <c r="G411" i="14"/>
  <c r="I412" i="14"/>
  <c r="R412" i="14"/>
  <c r="G417" i="14"/>
  <c r="H417" i="14"/>
  <c r="I420" i="14"/>
  <c r="R420" i="14"/>
  <c r="G423" i="14"/>
  <c r="Q424" i="14"/>
  <c r="I424" i="14"/>
  <c r="G427" i="14"/>
  <c r="H427" i="14"/>
  <c r="G433" i="14"/>
  <c r="H433" i="14"/>
  <c r="I436" i="14"/>
  <c r="R436" i="14"/>
  <c r="I442" i="14"/>
  <c r="R442" i="14"/>
  <c r="G447" i="14"/>
  <c r="H447" i="14"/>
  <c r="I450" i="14"/>
  <c r="R450" i="14"/>
  <c r="G455" i="14"/>
  <c r="H455" i="14"/>
  <c r="G461" i="14"/>
  <c r="Q462" i="14"/>
  <c r="I462" i="14"/>
  <c r="G465" i="14"/>
  <c r="H465" i="14"/>
  <c r="I468" i="14"/>
  <c r="R468" i="14"/>
  <c r="G471" i="14"/>
  <c r="Q472" i="14"/>
  <c r="I472" i="14"/>
  <c r="G475" i="14"/>
  <c r="Q476" i="14"/>
  <c r="I476" i="14"/>
  <c r="G479" i="14"/>
  <c r="H479" i="14"/>
  <c r="I486" i="14"/>
  <c r="R486" i="14"/>
  <c r="G489" i="14"/>
  <c r="I490" i="14"/>
  <c r="R490" i="14"/>
  <c r="G495" i="14"/>
  <c r="I496" i="14"/>
  <c r="R496" i="14"/>
  <c r="G499" i="14"/>
  <c r="H499" i="14"/>
  <c r="N9" i="16"/>
  <c r="Q9" i="16" s="1"/>
  <c r="O9" i="16"/>
  <c r="N11" i="16"/>
  <c r="Q11" i="16" s="1"/>
  <c r="M11" i="16"/>
  <c r="P11" i="16" s="1"/>
  <c r="O12" i="16"/>
  <c r="M12" i="16"/>
  <c r="N13" i="16"/>
  <c r="O13" i="16"/>
  <c r="M54" i="16"/>
  <c r="O54" i="16"/>
  <c r="N54" i="16"/>
  <c r="Q54" i="16" s="1"/>
  <c r="N77" i="16"/>
  <c r="Q77" i="16" s="1"/>
  <c r="O77" i="16"/>
  <c r="N79" i="16"/>
  <c r="M79" i="16"/>
  <c r="P79" i="16" s="1"/>
  <c r="O80" i="16"/>
  <c r="M80" i="16"/>
  <c r="N81" i="16"/>
  <c r="Q81" i="16" s="1"/>
  <c r="O81" i="16"/>
  <c r="N83" i="16"/>
  <c r="Q83" i="16" s="1"/>
  <c r="M83" i="16"/>
  <c r="P83" i="16" s="1"/>
  <c r="O84" i="16"/>
  <c r="M84" i="16"/>
  <c r="N85" i="16"/>
  <c r="O85" i="16"/>
  <c r="N87" i="16"/>
  <c r="Q87" i="16" s="1"/>
  <c r="M87" i="16"/>
  <c r="P87" i="16" s="1"/>
  <c r="N89" i="16"/>
  <c r="O89" i="16"/>
  <c r="M118" i="16"/>
  <c r="O118" i="16"/>
  <c r="R118" i="16" s="1"/>
  <c r="N118" i="16"/>
  <c r="Q118" i="16" s="1"/>
  <c r="K136" i="16"/>
  <c r="L136" i="16"/>
  <c r="J136" i="16"/>
  <c r="K148" i="16"/>
  <c r="Q148" i="16" s="1"/>
  <c r="L148" i="16"/>
  <c r="J148" i="16"/>
  <c r="K160" i="16"/>
  <c r="L160" i="16"/>
  <c r="J160" i="16"/>
  <c r="K164" i="16"/>
  <c r="L164" i="16"/>
  <c r="J164" i="16"/>
  <c r="M170" i="16"/>
  <c r="O170" i="16"/>
  <c r="R170" i="16" s="1"/>
  <c r="N170" i="16"/>
  <c r="Q170" i="16" s="1"/>
  <c r="M174" i="16"/>
  <c r="O174" i="16"/>
  <c r="R174" i="16" s="1"/>
  <c r="N174" i="16"/>
  <c r="Q174" i="16" s="1"/>
  <c r="N193" i="16"/>
  <c r="O193" i="16"/>
  <c r="N195" i="16"/>
  <c r="Q195" i="16" s="1"/>
  <c r="M195" i="16"/>
  <c r="P195" i="16" s="1"/>
  <c r="O196" i="16"/>
  <c r="M196" i="16"/>
  <c r="N197" i="16"/>
  <c r="Q197" i="16" s="1"/>
  <c r="O197" i="16"/>
  <c r="N199" i="16"/>
  <c r="Q199" i="16" s="1"/>
  <c r="M199" i="16"/>
  <c r="P199" i="16" s="1"/>
  <c r="O224" i="16"/>
  <c r="M224" i="16"/>
  <c r="N225" i="16"/>
  <c r="Q225" i="16" s="1"/>
  <c r="O225" i="16"/>
  <c r="N227" i="16"/>
  <c r="Q227" i="16" s="1"/>
  <c r="M227" i="16"/>
  <c r="P227" i="16" s="1"/>
  <c r="O228" i="16"/>
  <c r="M228" i="16"/>
  <c r="N229" i="16"/>
  <c r="Q229" i="16" s="1"/>
  <c r="O229" i="16"/>
  <c r="O232" i="16"/>
  <c r="M232" i="16"/>
  <c r="N233" i="16"/>
  <c r="Q233" i="16" s="1"/>
  <c r="O233" i="16"/>
  <c r="N235" i="16"/>
  <c r="Q235" i="16" s="1"/>
  <c r="M235" i="16"/>
  <c r="P235" i="16" s="1"/>
  <c r="O236" i="16"/>
  <c r="M236" i="16"/>
  <c r="N237" i="16"/>
  <c r="Q237" i="16" s="1"/>
  <c r="O237" i="16"/>
  <c r="K260" i="16"/>
  <c r="L260" i="16"/>
  <c r="J260" i="16"/>
  <c r="N267" i="16"/>
  <c r="M267" i="16"/>
  <c r="P267" i="16" s="1"/>
  <c r="O268" i="16"/>
  <c r="M268" i="16"/>
  <c r="N269" i="16"/>
  <c r="Q269" i="16" s="1"/>
  <c r="O269" i="16"/>
  <c r="N287" i="16"/>
  <c r="Q287" i="16" s="1"/>
  <c r="M287" i="16"/>
  <c r="P287" i="16" s="1"/>
  <c r="O288" i="16"/>
  <c r="M288" i="16"/>
  <c r="N289" i="16"/>
  <c r="Q289" i="16" s="1"/>
  <c r="O289" i="16"/>
  <c r="N291" i="16"/>
  <c r="M291" i="16"/>
  <c r="P291" i="16" s="1"/>
  <c r="O292" i="16"/>
  <c r="M292" i="16"/>
  <c r="N293" i="16"/>
  <c r="O293" i="16"/>
  <c r="K300" i="16"/>
  <c r="L300" i="16"/>
  <c r="J300" i="16"/>
  <c r="K328" i="16"/>
  <c r="L328" i="16"/>
  <c r="J328" i="16"/>
  <c r="K332" i="16"/>
  <c r="L332" i="16"/>
  <c r="J332" i="16"/>
  <c r="K336" i="16"/>
  <c r="L336" i="16"/>
  <c r="J336" i="16"/>
  <c r="O348" i="16"/>
  <c r="R348" i="16" s="1"/>
  <c r="N348" i="16"/>
  <c r="Q348" i="16" s="1"/>
  <c r="M348" i="16"/>
  <c r="O356" i="16"/>
  <c r="N356" i="16"/>
  <c r="Q356" i="16" s="1"/>
  <c r="M356" i="16"/>
  <c r="O364" i="16"/>
  <c r="N364" i="16"/>
  <c r="M364" i="16"/>
  <c r="M366" i="16"/>
  <c r="O366" i="16"/>
  <c r="N366" i="16"/>
  <c r="N405" i="16"/>
  <c r="Q405" i="16" s="1"/>
  <c r="M405" i="16"/>
  <c r="P405" i="16" s="1"/>
  <c r="O405" i="16"/>
  <c r="M414" i="16"/>
  <c r="O414" i="16"/>
  <c r="R414" i="16" s="1"/>
  <c r="N414" i="16"/>
  <c r="M454" i="16"/>
  <c r="O454" i="16"/>
  <c r="R454" i="16" s="1"/>
  <c r="N454" i="16"/>
  <c r="R455" i="16"/>
  <c r="O456" i="16"/>
  <c r="N456" i="16"/>
  <c r="Q456" i="16" s="1"/>
  <c r="M456" i="16"/>
  <c r="M462" i="16"/>
  <c r="O462" i="16"/>
  <c r="R462" i="16" s="1"/>
  <c r="N462" i="16"/>
  <c r="R463" i="16"/>
  <c r="O464" i="16"/>
  <c r="R464" i="16" s="1"/>
  <c r="N464" i="16"/>
  <c r="Q464" i="16" s="1"/>
  <c r="M464" i="16"/>
  <c r="M474" i="16"/>
  <c r="O474" i="16"/>
  <c r="R474" i="16" s="1"/>
  <c r="N474" i="16"/>
  <c r="R475" i="16"/>
  <c r="O476" i="16"/>
  <c r="R476" i="16" s="1"/>
  <c r="N476" i="16"/>
  <c r="Q476" i="16" s="1"/>
  <c r="M476" i="16"/>
  <c r="O14" i="20"/>
  <c r="N14" i="20"/>
  <c r="Q14" i="20" s="1"/>
  <c r="M14" i="20"/>
  <c r="O17" i="20"/>
  <c r="N17" i="20"/>
  <c r="M17" i="20"/>
  <c r="O18" i="20"/>
  <c r="M18" i="20"/>
  <c r="N18" i="20"/>
  <c r="J10" i="4"/>
  <c r="J26" i="4"/>
  <c r="J30" i="4"/>
  <c r="J34" i="4"/>
  <c r="J38" i="4"/>
  <c r="J66" i="4"/>
  <c r="J106" i="4"/>
  <c r="J110" i="4"/>
  <c r="J114" i="4"/>
  <c r="J134" i="4"/>
  <c r="J138" i="4"/>
  <c r="O145" i="4"/>
  <c r="L148" i="4"/>
  <c r="J150" i="4"/>
  <c r="L152" i="4"/>
  <c r="R152" i="4" s="1"/>
  <c r="O153" i="4"/>
  <c r="R153" i="4" s="1"/>
  <c r="O165" i="4"/>
  <c r="L168" i="4"/>
  <c r="R168" i="4" s="1"/>
  <c r="O169" i="4"/>
  <c r="R169" i="4" s="1"/>
  <c r="O173" i="4"/>
  <c r="R173" i="4" s="1"/>
  <c r="J174" i="4"/>
  <c r="P174" i="4" s="1"/>
  <c r="L176" i="4"/>
  <c r="R176" i="4" s="1"/>
  <c r="O177" i="4"/>
  <c r="J178" i="4"/>
  <c r="P178" i="4" s="1"/>
  <c r="L180" i="4"/>
  <c r="R180" i="4" s="1"/>
  <c r="O181" i="4"/>
  <c r="O185" i="4"/>
  <c r="L192" i="4"/>
  <c r="L220" i="4"/>
  <c r="O221" i="4"/>
  <c r="J222" i="4"/>
  <c r="P222" i="4" s="1"/>
  <c r="L224" i="4"/>
  <c r="O225" i="4"/>
  <c r="J226" i="4"/>
  <c r="P226" i="4" s="1"/>
  <c r="L228" i="4"/>
  <c r="L232" i="4"/>
  <c r="O233" i="4"/>
  <c r="J234" i="4"/>
  <c r="P234" i="4" s="1"/>
  <c r="L236" i="4"/>
  <c r="O237" i="4"/>
  <c r="R237" i="4" s="1"/>
  <c r="J238" i="4"/>
  <c r="P238" i="4" s="1"/>
  <c r="L240" i="4"/>
  <c r="R240" i="4" s="1"/>
  <c r="O241" i="4"/>
  <c r="R241" i="4" s="1"/>
  <c r="L244" i="4"/>
  <c r="R244" i="4" s="1"/>
  <c r="O245" i="4"/>
  <c r="R245" i="4" s="1"/>
  <c r="L248" i="4"/>
  <c r="R248" i="4" s="1"/>
  <c r="O249" i="4"/>
  <c r="R249" i="4" s="1"/>
  <c r="L252" i="4"/>
  <c r="O253" i="4"/>
  <c r="R253" i="4" s="1"/>
  <c r="J254" i="4"/>
  <c r="P254" i="4" s="1"/>
  <c r="L256" i="4"/>
  <c r="R256" i="4" s="1"/>
  <c r="I300" i="6"/>
  <c r="Q300" i="6"/>
  <c r="K301" i="6"/>
  <c r="I302" i="6"/>
  <c r="Q302" i="6"/>
  <c r="K303" i="6"/>
  <c r="I304" i="6"/>
  <c r="Q304" i="6"/>
  <c r="I306" i="6"/>
  <c r="Q306" i="6"/>
  <c r="I308" i="6"/>
  <c r="I310" i="6"/>
  <c r="K311" i="6"/>
  <c r="I312" i="6"/>
  <c r="Q312" i="6"/>
  <c r="I314" i="6"/>
  <c r="I316" i="6"/>
  <c r="K317" i="6"/>
  <c r="I318" i="6"/>
  <c r="K319" i="6"/>
  <c r="I320" i="6"/>
  <c r="I322" i="6"/>
  <c r="Q322" i="6"/>
  <c r="I324" i="6"/>
  <c r="Q324" i="6"/>
  <c r="K325" i="6"/>
  <c r="I326" i="6"/>
  <c r="Q326" i="6"/>
  <c r="K327" i="6"/>
  <c r="I328" i="6"/>
  <c r="Q328" i="6"/>
  <c r="I330" i="6"/>
  <c r="Q330" i="6"/>
  <c r="I332" i="6"/>
  <c r="Q332" i="6"/>
  <c r="I334" i="6"/>
  <c r="Q334" i="6"/>
  <c r="K335" i="6"/>
  <c r="I336" i="6"/>
  <c r="Q336" i="6"/>
  <c r="I338" i="6"/>
  <c r="I340" i="6"/>
  <c r="I342" i="6"/>
  <c r="F3" i="8"/>
  <c r="F4" i="8" s="1"/>
  <c r="F5" i="8" s="1"/>
  <c r="F6" i="8" s="1"/>
  <c r="F7" i="8" s="1"/>
  <c r="F8" i="8" s="1"/>
  <c r="F9" i="8" s="1"/>
  <c r="F10" i="8" s="1"/>
  <c r="F11" i="8" s="1"/>
  <c r="F12" i="8" s="1"/>
  <c r="F13" i="8" s="1"/>
  <c r="F14" i="8" s="1"/>
  <c r="F15" i="8" s="1"/>
  <c r="F16" i="8" s="1"/>
  <c r="F17" i="8" s="1"/>
  <c r="F18" i="8" s="1"/>
  <c r="F19" i="8" s="1"/>
  <c r="F20" i="8" s="1"/>
  <c r="F21" i="8" s="1"/>
  <c r="F22" i="8" s="1"/>
  <c r="F23" i="8" s="1"/>
  <c r="F24" i="8" s="1"/>
  <c r="F25" i="8" s="1"/>
  <c r="F26" i="8" s="1"/>
  <c r="F27" i="8" s="1"/>
  <c r="F28" i="8" s="1"/>
  <c r="F29" i="8" s="1"/>
  <c r="F30" i="8" s="1"/>
  <c r="F31" i="8" s="1"/>
  <c r="F32" i="8" s="1"/>
  <c r="F33" i="8" s="1"/>
  <c r="F34" i="8" s="1"/>
  <c r="F35" i="8" s="1"/>
  <c r="F36" i="8" s="1"/>
  <c r="F37" i="8" s="1"/>
  <c r="F38" i="8" s="1"/>
  <c r="F39" i="8" s="1"/>
  <c r="F40" i="8" s="1"/>
  <c r="F41" i="8" s="1"/>
  <c r="F42" i="8" s="1"/>
  <c r="F43" i="8" s="1"/>
  <c r="F44" i="8" s="1"/>
  <c r="F45" i="8" s="1"/>
  <c r="F46" i="8" s="1"/>
  <c r="F47" i="8" s="1"/>
  <c r="F48" i="8" s="1"/>
  <c r="F49" i="8" s="1"/>
  <c r="F50" i="8" s="1"/>
  <c r="F51" i="8" s="1"/>
  <c r="F52" i="8" s="1"/>
  <c r="F53" i="8" s="1"/>
  <c r="F54" i="8" s="1"/>
  <c r="F55" i="8" s="1"/>
  <c r="F56" i="8" s="1"/>
  <c r="F57" i="8" s="1"/>
  <c r="F58" i="8" s="1"/>
  <c r="F59" i="8" s="1"/>
  <c r="F60" i="8" s="1"/>
  <c r="F61" i="8" s="1"/>
  <c r="F62" i="8" s="1"/>
  <c r="F63" i="8" s="1"/>
  <c r="F64" i="8" s="1"/>
  <c r="F65" i="8" s="1"/>
  <c r="F66" i="8" s="1"/>
  <c r="F67" i="8" s="1"/>
  <c r="F68" i="8" s="1"/>
  <c r="F69" i="8" s="1"/>
  <c r="F70" i="8" s="1"/>
  <c r="F71" i="8" s="1"/>
  <c r="F72" i="8" s="1"/>
  <c r="F73" i="8" s="1"/>
  <c r="F74" i="8" s="1"/>
  <c r="F75" i="8" s="1"/>
  <c r="F76" i="8" s="1"/>
  <c r="F77" i="8" s="1"/>
  <c r="F78" i="8" s="1"/>
  <c r="F79" i="8" s="1"/>
  <c r="F80" i="8" s="1"/>
  <c r="F81" i="8" s="1"/>
  <c r="F82" i="8" s="1"/>
  <c r="F83" i="8" s="1"/>
  <c r="F84" i="8" s="1"/>
  <c r="F85" i="8" s="1"/>
  <c r="F86" i="8" s="1"/>
  <c r="F87" i="8" s="1"/>
  <c r="F88" i="8" s="1"/>
  <c r="F89" i="8" s="1"/>
  <c r="F90" i="8" s="1"/>
  <c r="F91" i="8" s="1"/>
  <c r="F92" i="8" s="1"/>
  <c r="F93" i="8" s="1"/>
  <c r="F94" i="8" s="1"/>
  <c r="F95" i="8" s="1"/>
  <c r="F96" i="8" s="1"/>
  <c r="F97" i="8" s="1"/>
  <c r="F98" i="8" s="1"/>
  <c r="F99" i="8" s="1"/>
  <c r="F100" i="8" s="1"/>
  <c r="F101" i="8" s="1"/>
  <c r="F102" i="8" s="1"/>
  <c r="F103" i="8" s="1"/>
  <c r="F104" i="8" s="1"/>
  <c r="F105" i="8" s="1"/>
  <c r="F106" i="8" s="1"/>
  <c r="F107" i="8" s="1"/>
  <c r="F108" i="8" s="1"/>
  <c r="F109" i="8" s="1"/>
  <c r="F110" i="8" s="1"/>
  <c r="F111" i="8" s="1"/>
  <c r="F112" i="8" s="1"/>
  <c r="F113" i="8" s="1"/>
  <c r="F114" i="8" s="1"/>
  <c r="F115" i="8" s="1"/>
  <c r="F116" i="8" s="1"/>
  <c r="F117" i="8" s="1"/>
  <c r="F118" i="8" s="1"/>
  <c r="F119" i="8" s="1"/>
  <c r="F120" i="8" s="1"/>
  <c r="F121" i="8" s="1"/>
  <c r="F122" i="8" s="1"/>
  <c r="F123" i="8" s="1"/>
  <c r="F124" i="8" s="1"/>
  <c r="F125" i="8" s="1"/>
  <c r="F126" i="8" s="1"/>
  <c r="F127" i="8" s="1"/>
  <c r="F128" i="8" s="1"/>
  <c r="F129" i="8" s="1"/>
  <c r="F130" i="8" s="1"/>
  <c r="F131" i="8" s="1"/>
  <c r="F132" i="8" s="1"/>
  <c r="F133" i="8" s="1"/>
  <c r="F134" i="8" s="1"/>
  <c r="F135" i="8" s="1"/>
  <c r="F136" i="8" s="1"/>
  <c r="F137" i="8" s="1"/>
  <c r="F138" i="8" s="1"/>
  <c r="F139" i="8" s="1"/>
  <c r="F140" i="8" s="1"/>
  <c r="F141" i="8" s="1"/>
  <c r="F142" i="8" s="1"/>
  <c r="F143" i="8" s="1"/>
  <c r="F144" i="8" s="1"/>
  <c r="F145" i="8" s="1"/>
  <c r="F146" i="8" s="1"/>
  <c r="F147" i="8" s="1"/>
  <c r="F148" i="8" s="1"/>
  <c r="F149" i="8" s="1"/>
  <c r="F150" i="8" s="1"/>
  <c r="F151" i="8" s="1"/>
  <c r="F152" i="8" s="1"/>
  <c r="F153" i="8" s="1"/>
  <c r="F154" i="8" s="1"/>
  <c r="F155" i="8" s="1"/>
  <c r="F156" i="8" s="1"/>
  <c r="F157" i="8" s="1"/>
  <c r="F158" i="8" s="1"/>
  <c r="F159" i="8" s="1"/>
  <c r="F160" i="8" s="1"/>
  <c r="F161" i="8" s="1"/>
  <c r="F162" i="8" s="1"/>
  <c r="F163" i="8" s="1"/>
  <c r="F164" i="8" s="1"/>
  <c r="F165" i="8" s="1"/>
  <c r="F166" i="8" s="1"/>
  <c r="F167" i="8" s="1"/>
  <c r="F168" i="8" s="1"/>
  <c r="F169" i="8" s="1"/>
  <c r="F170" i="8" s="1"/>
  <c r="F171" i="8" s="1"/>
  <c r="F172" i="8" s="1"/>
  <c r="F173" i="8" s="1"/>
  <c r="F174" i="8" s="1"/>
  <c r="F175" i="8" s="1"/>
  <c r="F176" i="8" s="1"/>
  <c r="F177" i="8" s="1"/>
  <c r="F178" i="8" s="1"/>
  <c r="F179" i="8" s="1"/>
  <c r="F180" i="8" s="1"/>
  <c r="F181" i="8" s="1"/>
  <c r="F182" i="8" s="1"/>
  <c r="F183" i="8" s="1"/>
  <c r="F184" i="8" s="1"/>
  <c r="F185" i="8" s="1"/>
  <c r="F186" i="8" s="1"/>
  <c r="F187" i="8" s="1"/>
  <c r="F188" i="8" s="1"/>
  <c r="F189" i="8" s="1"/>
  <c r="F190" i="8" s="1"/>
  <c r="F191" i="8" s="1"/>
  <c r="F192" i="8" s="1"/>
  <c r="F193" i="8" s="1"/>
  <c r="F194" i="8" s="1"/>
  <c r="F195" i="8" s="1"/>
  <c r="F196" i="8" s="1"/>
  <c r="F197" i="8" s="1"/>
  <c r="F198" i="8" s="1"/>
  <c r="F199" i="8" s="1"/>
  <c r="F200" i="8" s="1"/>
  <c r="F201" i="8" s="1"/>
  <c r="F202" i="8" s="1"/>
  <c r="F203" i="8" s="1"/>
  <c r="F204" i="8" s="1"/>
  <c r="F205" i="8" s="1"/>
  <c r="F206" i="8" s="1"/>
  <c r="F207" i="8" s="1"/>
  <c r="F208" i="8" s="1"/>
  <c r="F209" i="8" s="1"/>
  <c r="F210" i="8" s="1"/>
  <c r="F211" i="8" s="1"/>
  <c r="F212" i="8" s="1"/>
  <c r="F213" i="8" s="1"/>
  <c r="F214" i="8" s="1"/>
  <c r="F215" i="8" s="1"/>
  <c r="F216" i="8" s="1"/>
  <c r="F217" i="8" s="1"/>
  <c r="F218" i="8" s="1"/>
  <c r="F219" i="8" s="1"/>
  <c r="F220" i="8" s="1"/>
  <c r="F221" i="8" s="1"/>
  <c r="F222" i="8" s="1"/>
  <c r="F223" i="8" s="1"/>
  <c r="F224" i="8" s="1"/>
  <c r="F225" i="8" s="1"/>
  <c r="F226" i="8" s="1"/>
  <c r="F227" i="8" s="1"/>
  <c r="F228" i="8" s="1"/>
  <c r="F229" i="8" s="1"/>
  <c r="F230" i="8" s="1"/>
  <c r="F231" i="8" s="1"/>
  <c r="F232" i="8" s="1"/>
  <c r="F233" i="8" s="1"/>
  <c r="F234" i="8" s="1"/>
  <c r="F235" i="8" s="1"/>
  <c r="F236" i="8" s="1"/>
  <c r="F237" i="8" s="1"/>
  <c r="F238" i="8" s="1"/>
  <c r="F239" i="8" s="1"/>
  <c r="F240" i="8" s="1"/>
  <c r="F241" i="8" s="1"/>
  <c r="F242" i="8" s="1"/>
  <c r="F243" i="8" s="1"/>
  <c r="F244" i="8" s="1"/>
  <c r="F245" i="8" s="1"/>
  <c r="F246" i="8" s="1"/>
  <c r="F247" i="8" s="1"/>
  <c r="F248" i="8" s="1"/>
  <c r="F249" i="8" s="1"/>
  <c r="F250" i="8" s="1"/>
  <c r="F251" i="8" s="1"/>
  <c r="F252" i="8" s="1"/>
  <c r="F253" i="8" s="1"/>
  <c r="F254" i="8" s="1"/>
  <c r="F255" i="8" s="1"/>
  <c r="F256" i="8" s="1"/>
  <c r="F257" i="8" s="1"/>
  <c r="F258" i="8" s="1"/>
  <c r="F259" i="8" s="1"/>
  <c r="F260" i="8" s="1"/>
  <c r="F261" i="8" s="1"/>
  <c r="F262" i="8" s="1"/>
  <c r="F263" i="8" s="1"/>
  <c r="F264" i="8" s="1"/>
  <c r="F265" i="8" s="1"/>
  <c r="F266" i="8" s="1"/>
  <c r="F267" i="8" s="1"/>
  <c r="F268" i="8" s="1"/>
  <c r="F269" i="8" s="1"/>
  <c r="F270" i="8" s="1"/>
  <c r="F271" i="8" s="1"/>
  <c r="F272" i="8" s="1"/>
  <c r="F273" i="8" s="1"/>
  <c r="F274" i="8" s="1"/>
  <c r="F275" i="8" s="1"/>
  <c r="F276" i="8" s="1"/>
  <c r="F277" i="8" s="1"/>
  <c r="F278" i="8" s="1"/>
  <c r="F279" i="8" s="1"/>
  <c r="F280" i="8" s="1"/>
  <c r="F281" i="8" s="1"/>
  <c r="F282" i="8" s="1"/>
  <c r="F283" i="8" s="1"/>
  <c r="F284" i="8" s="1"/>
  <c r="F285" i="8" s="1"/>
  <c r="F286" i="8" s="1"/>
  <c r="F287" i="8" s="1"/>
  <c r="F288" i="8" s="1"/>
  <c r="F289" i="8" s="1"/>
  <c r="F290" i="8" s="1"/>
  <c r="F291" i="8" s="1"/>
  <c r="F292" i="8" s="1"/>
  <c r="F293" i="8" s="1"/>
  <c r="F294" i="8" s="1"/>
  <c r="F295" i="8" s="1"/>
  <c r="F296" i="8" s="1"/>
  <c r="F297" i="8" s="1"/>
  <c r="F298" i="8" s="1"/>
  <c r="F299" i="8" s="1"/>
  <c r="F300" i="8" s="1"/>
  <c r="F301" i="8" s="1"/>
  <c r="F302" i="8" s="1"/>
  <c r="F303" i="8" s="1"/>
  <c r="F304" i="8" s="1"/>
  <c r="F305" i="8" s="1"/>
  <c r="F306" i="8" s="1"/>
  <c r="F307" i="8" s="1"/>
  <c r="F308" i="8" s="1"/>
  <c r="F309" i="8" s="1"/>
  <c r="F310" i="8" s="1"/>
  <c r="F311" i="8" s="1"/>
  <c r="F312" i="8" s="1"/>
  <c r="F313" i="8" s="1"/>
  <c r="F314" i="8" s="1"/>
  <c r="F315" i="8" s="1"/>
  <c r="F316" i="8" s="1"/>
  <c r="F317" i="8" s="1"/>
  <c r="F318" i="8" s="1"/>
  <c r="F319" i="8" s="1"/>
  <c r="F320" i="8" s="1"/>
  <c r="F321" i="8" s="1"/>
  <c r="F322" i="8" s="1"/>
  <c r="F323" i="8" s="1"/>
  <c r="F324" i="8" s="1"/>
  <c r="F325" i="8" s="1"/>
  <c r="F326" i="8" s="1"/>
  <c r="F327" i="8" s="1"/>
  <c r="F328" i="8" s="1"/>
  <c r="F329" i="8" s="1"/>
  <c r="F330" i="8" s="1"/>
  <c r="F331" i="8" s="1"/>
  <c r="F332" i="8" s="1"/>
  <c r="F333" i="8" s="1"/>
  <c r="F334" i="8" s="1"/>
  <c r="F335" i="8" s="1"/>
  <c r="F336" i="8" s="1"/>
  <c r="F337" i="8" s="1"/>
  <c r="F338" i="8" s="1"/>
  <c r="F339" i="8" s="1"/>
  <c r="F340" i="8" s="1"/>
  <c r="F341" i="8" s="1"/>
  <c r="F342" i="8" s="1"/>
  <c r="F343" i="8" s="1"/>
  <c r="F344" i="8" s="1"/>
  <c r="F345" i="8" s="1"/>
  <c r="F346" i="8" s="1"/>
  <c r="F347" i="8" s="1"/>
  <c r="F348" i="8" s="1"/>
  <c r="F349" i="8" s="1"/>
  <c r="F350" i="8" s="1"/>
  <c r="F351" i="8" s="1"/>
  <c r="F352" i="8" s="1"/>
  <c r="F353" i="8" s="1"/>
  <c r="F354" i="8" s="1"/>
  <c r="F355" i="8" s="1"/>
  <c r="F356" i="8" s="1"/>
  <c r="F357" i="8" s="1"/>
  <c r="F358" i="8" s="1"/>
  <c r="F359" i="8" s="1"/>
  <c r="F360" i="8" s="1"/>
  <c r="F361" i="8" s="1"/>
  <c r="F362" i="8" s="1"/>
  <c r="F363" i="8" s="1"/>
  <c r="F364" i="8" s="1"/>
  <c r="F365" i="8" s="1"/>
  <c r="F366" i="8" s="1"/>
  <c r="F367" i="8" s="1"/>
  <c r="F368" i="8" s="1"/>
  <c r="F369" i="8" s="1"/>
  <c r="F370" i="8" s="1"/>
  <c r="F371" i="8" s="1"/>
  <c r="F372" i="8" s="1"/>
  <c r="F373" i="8" s="1"/>
  <c r="F374" i="8" s="1"/>
  <c r="F375" i="8" s="1"/>
  <c r="F376" i="8" s="1"/>
  <c r="F377" i="8" s="1"/>
  <c r="F378" i="8" s="1"/>
  <c r="F379" i="8" s="1"/>
  <c r="F380" i="8" s="1"/>
  <c r="F381" i="8" s="1"/>
  <c r="F382" i="8" s="1"/>
  <c r="F383" i="8" s="1"/>
  <c r="F384" i="8" s="1"/>
  <c r="F385" i="8" s="1"/>
  <c r="F386" i="8" s="1"/>
  <c r="F387" i="8" s="1"/>
  <c r="F388" i="8" s="1"/>
  <c r="F389" i="8" s="1"/>
  <c r="F390" i="8" s="1"/>
  <c r="F391" i="8" s="1"/>
  <c r="F392" i="8" s="1"/>
  <c r="F393" i="8" s="1"/>
  <c r="F394" i="8" s="1"/>
  <c r="F395" i="8" s="1"/>
  <c r="F396" i="8" s="1"/>
  <c r="F397" i="8" s="1"/>
  <c r="F398" i="8" s="1"/>
  <c r="F399" i="8" s="1"/>
  <c r="F400" i="8" s="1"/>
  <c r="F401" i="8" s="1"/>
  <c r="F402" i="8" s="1"/>
  <c r="F403" i="8" s="1"/>
  <c r="F404" i="8" s="1"/>
  <c r="F405" i="8" s="1"/>
  <c r="F406" i="8" s="1"/>
  <c r="F407" i="8" s="1"/>
  <c r="F408" i="8" s="1"/>
  <c r="F409" i="8" s="1"/>
  <c r="F410" i="8" s="1"/>
  <c r="F411" i="8" s="1"/>
  <c r="F412" i="8" s="1"/>
  <c r="F413" i="8" s="1"/>
  <c r="F414" i="8" s="1"/>
  <c r="F415" i="8" s="1"/>
  <c r="F416" i="8" s="1"/>
  <c r="F417" i="8" s="1"/>
  <c r="F418" i="8" s="1"/>
  <c r="F419" i="8" s="1"/>
  <c r="F420" i="8" s="1"/>
  <c r="F421" i="8" s="1"/>
  <c r="F422" i="8" s="1"/>
  <c r="F423" i="8" s="1"/>
  <c r="F424" i="8" s="1"/>
  <c r="F425" i="8" s="1"/>
  <c r="F426" i="8" s="1"/>
  <c r="F427" i="8" s="1"/>
  <c r="F428" i="8" s="1"/>
  <c r="F429" i="8" s="1"/>
  <c r="F430" i="8" s="1"/>
  <c r="F431" i="8" s="1"/>
  <c r="F432" i="8" s="1"/>
  <c r="F433" i="8" s="1"/>
  <c r="F434" i="8" s="1"/>
  <c r="F435" i="8" s="1"/>
  <c r="F436" i="8" s="1"/>
  <c r="F437" i="8" s="1"/>
  <c r="F438" i="8" s="1"/>
  <c r="F439" i="8" s="1"/>
  <c r="F440" i="8" s="1"/>
  <c r="F441" i="8" s="1"/>
  <c r="F442" i="8" s="1"/>
  <c r="F443" i="8" s="1"/>
  <c r="F444" i="8" s="1"/>
  <c r="F445" i="8" s="1"/>
  <c r="F446" i="8" s="1"/>
  <c r="F447" i="8" s="1"/>
  <c r="F448" i="8" s="1"/>
  <c r="F449" i="8" s="1"/>
  <c r="F450" i="8" s="1"/>
  <c r="F451" i="8" s="1"/>
  <c r="F452" i="8" s="1"/>
  <c r="L9" i="8"/>
  <c r="K10" i="8"/>
  <c r="Q10" i="8" s="1"/>
  <c r="O10" i="8"/>
  <c r="R10" i="8" s="1"/>
  <c r="J11" i="8"/>
  <c r="N11" i="8"/>
  <c r="Q11" i="8" s="1"/>
  <c r="L13" i="8"/>
  <c r="K14" i="8"/>
  <c r="Q14" i="8" s="1"/>
  <c r="O14" i="8"/>
  <c r="R14" i="8" s="1"/>
  <c r="J15" i="8"/>
  <c r="N15" i="8"/>
  <c r="Q15" i="8" s="1"/>
  <c r="H17" i="8"/>
  <c r="L17" i="8"/>
  <c r="K18" i="8"/>
  <c r="Q18" i="8" s="1"/>
  <c r="O18" i="8"/>
  <c r="R18" i="8" s="1"/>
  <c r="J19" i="8"/>
  <c r="N19" i="8"/>
  <c r="Q19" i="8" s="1"/>
  <c r="L21" i="8"/>
  <c r="G22" i="8"/>
  <c r="K22" i="8"/>
  <c r="Q22" i="8" s="1"/>
  <c r="O22" i="8"/>
  <c r="R22" i="8" s="1"/>
  <c r="J23" i="8"/>
  <c r="N23" i="8"/>
  <c r="Q23" i="8" s="1"/>
  <c r="K26" i="8"/>
  <c r="Q26" i="8" s="1"/>
  <c r="O26" i="8"/>
  <c r="R26" i="8" s="1"/>
  <c r="J27" i="8"/>
  <c r="N27" i="8"/>
  <c r="Q27" i="8" s="1"/>
  <c r="K30" i="8"/>
  <c r="Q30" i="8" s="1"/>
  <c r="O30" i="8"/>
  <c r="R30" i="8" s="1"/>
  <c r="J31" i="8"/>
  <c r="N31" i="8"/>
  <c r="Q31" i="8" s="1"/>
  <c r="H33" i="8"/>
  <c r="K33" i="8" s="1"/>
  <c r="K34" i="8"/>
  <c r="J35" i="8"/>
  <c r="G38" i="8"/>
  <c r="H41" i="8"/>
  <c r="K41" i="8" s="1"/>
  <c r="K42" i="8"/>
  <c r="J43" i="8"/>
  <c r="H45" i="8"/>
  <c r="K45" i="8" s="1"/>
  <c r="K46" i="8"/>
  <c r="Q46" i="8" s="1"/>
  <c r="O46" i="8"/>
  <c r="R46" i="8" s="1"/>
  <c r="J47" i="8"/>
  <c r="N47" i="8"/>
  <c r="Q47" i="8" s="1"/>
  <c r="L49" i="8"/>
  <c r="G50" i="8"/>
  <c r="K50" i="8"/>
  <c r="Q50" i="8" s="1"/>
  <c r="O50" i="8"/>
  <c r="R50" i="8" s="1"/>
  <c r="J51" i="8"/>
  <c r="N51" i="8"/>
  <c r="Q51" i="8" s="1"/>
  <c r="G54" i="8"/>
  <c r="N55" i="8"/>
  <c r="Q55" i="8" s="1"/>
  <c r="L57" i="8"/>
  <c r="N59" i="8"/>
  <c r="Q59" i="8" s="1"/>
  <c r="L61" i="8"/>
  <c r="K62" i="8"/>
  <c r="Q62" i="8" s="1"/>
  <c r="O62" i="8"/>
  <c r="R62" i="8" s="1"/>
  <c r="N63" i="8"/>
  <c r="Q63" i="8" s="1"/>
  <c r="L65" i="8"/>
  <c r="K66" i="8"/>
  <c r="Q66" i="8" s="1"/>
  <c r="O66" i="8"/>
  <c r="R66" i="8" s="1"/>
  <c r="N67" i="8"/>
  <c r="Q67" i="8" s="1"/>
  <c r="L69" i="8"/>
  <c r="G70" i="8"/>
  <c r="H81" i="8"/>
  <c r="K81" i="8" s="1"/>
  <c r="G86" i="8"/>
  <c r="N95" i="8"/>
  <c r="Q95" i="8" s="1"/>
  <c r="H97" i="8"/>
  <c r="L97" i="8"/>
  <c r="N99" i="8"/>
  <c r="Q99" i="8" s="1"/>
  <c r="L101" i="8"/>
  <c r="G102" i="8"/>
  <c r="K106" i="8"/>
  <c r="Q106" i="8" s="1"/>
  <c r="O106" i="8"/>
  <c r="R106" i="8" s="1"/>
  <c r="N107" i="8"/>
  <c r="Q107" i="8" s="1"/>
  <c r="K110" i="8"/>
  <c r="Q110" i="8" s="1"/>
  <c r="O110" i="8"/>
  <c r="R110" i="8" s="1"/>
  <c r="N111" i="8"/>
  <c r="Q111" i="8" s="1"/>
  <c r="H121" i="8"/>
  <c r="K121" i="8" s="1"/>
  <c r="G126" i="8"/>
  <c r="H137" i="8"/>
  <c r="K137" i="8" s="1"/>
  <c r="G142" i="8"/>
  <c r="L145" i="8"/>
  <c r="K146" i="8"/>
  <c r="L149" i="8"/>
  <c r="K150" i="8"/>
  <c r="H153" i="8"/>
  <c r="L153" i="8"/>
  <c r="K154" i="8"/>
  <c r="Q154" i="8" s="1"/>
  <c r="O154" i="8"/>
  <c r="R154" i="8" s="1"/>
  <c r="N155" i="8"/>
  <c r="Q155" i="8" s="1"/>
  <c r="G158" i="8"/>
  <c r="K158" i="8"/>
  <c r="Q158" i="8" s="1"/>
  <c r="O158" i="8"/>
  <c r="R158" i="8" s="1"/>
  <c r="N159" i="8"/>
  <c r="Q159" i="8" s="1"/>
  <c r="H161" i="8"/>
  <c r="L161" i="8"/>
  <c r="K162" i="8"/>
  <c r="O162" i="8"/>
  <c r="R162" i="8" s="1"/>
  <c r="L169" i="8"/>
  <c r="K170" i="8"/>
  <c r="H177" i="8"/>
  <c r="N177" i="8" s="1"/>
  <c r="Q177" i="8" s="1"/>
  <c r="L177" i="8"/>
  <c r="L181" i="8"/>
  <c r="K182" i="8"/>
  <c r="G186" i="8"/>
  <c r="K186" i="8"/>
  <c r="O186" i="8"/>
  <c r="R186" i="8" s="1"/>
  <c r="L189" i="8"/>
  <c r="H193" i="8"/>
  <c r="K193" i="8" s="1"/>
  <c r="L201" i="8"/>
  <c r="L205" i="8"/>
  <c r="H209" i="8"/>
  <c r="L209" i="8"/>
  <c r="L213" i="8"/>
  <c r="H225" i="8"/>
  <c r="K225" i="8" s="1"/>
  <c r="K230" i="8"/>
  <c r="O230" i="8"/>
  <c r="R230" i="8" s="1"/>
  <c r="L233" i="8"/>
  <c r="G234" i="8"/>
  <c r="K234" i="8"/>
  <c r="O234" i="8"/>
  <c r="R234" i="8" s="1"/>
  <c r="L237" i="8"/>
  <c r="K238" i="8"/>
  <c r="O238" i="8"/>
  <c r="R238" i="8" s="1"/>
  <c r="L241" i="8"/>
  <c r="K242" i="8"/>
  <c r="K246" i="8"/>
  <c r="O250" i="8"/>
  <c r="N251" i="8"/>
  <c r="H253" i="8"/>
  <c r="L253" i="8"/>
  <c r="K254" i="8"/>
  <c r="Q254" i="8" s="1"/>
  <c r="O254" i="8"/>
  <c r="R254" i="8" s="1"/>
  <c r="N255" i="8"/>
  <c r="Q255" i="8" s="1"/>
  <c r="L261" i="8"/>
  <c r="H265" i="8"/>
  <c r="K265" i="8" s="1"/>
  <c r="N271" i="8"/>
  <c r="N275" i="8"/>
  <c r="Q275" i="8" s="1"/>
  <c r="O278" i="8"/>
  <c r="N279" i="8"/>
  <c r="N283" i="8"/>
  <c r="L285" i="8"/>
  <c r="K286" i="8"/>
  <c r="G294" i="8"/>
  <c r="L301" i="8"/>
  <c r="G302" i="8"/>
  <c r="K302" i="8"/>
  <c r="N303" i="8"/>
  <c r="N307" i="8"/>
  <c r="H309" i="8"/>
  <c r="K309" i="8" s="1"/>
  <c r="G318" i="8"/>
  <c r="N319" i="8"/>
  <c r="N323" i="8"/>
  <c r="H325" i="8"/>
  <c r="N325" i="8" s="1"/>
  <c r="Q325" i="8" s="1"/>
  <c r="L325" i="8"/>
  <c r="K326" i="8"/>
  <c r="N327" i="8"/>
  <c r="Q327" i="8" s="1"/>
  <c r="L329" i="8"/>
  <c r="K330" i="8"/>
  <c r="K334" i="8"/>
  <c r="L337" i="8"/>
  <c r="K338" i="8"/>
  <c r="N339" i="8"/>
  <c r="Q339" i="8" s="1"/>
  <c r="L341" i="8"/>
  <c r="R341" i="8" s="1"/>
  <c r="K342" i="8"/>
  <c r="N343" i="8"/>
  <c r="Q343" i="8" s="1"/>
  <c r="L345" i="8"/>
  <c r="R345" i="8" s="1"/>
  <c r="K346" i="8"/>
  <c r="N347" i="8"/>
  <c r="Q347" i="8" s="1"/>
  <c r="K350" i="8"/>
  <c r="N351" i="8"/>
  <c r="Q351" i="8" s="1"/>
  <c r="L353" i="8"/>
  <c r="R353" i="8" s="1"/>
  <c r="K354" i="8"/>
  <c r="N355" i="8"/>
  <c r="Q355" i="8" s="1"/>
  <c r="H357" i="8"/>
  <c r="K357" i="8" s="1"/>
  <c r="Q357" i="8" s="1"/>
  <c r="N359" i="8"/>
  <c r="N363" i="8"/>
  <c r="L369" i="8"/>
  <c r="K370" i="8"/>
  <c r="L373" i="8"/>
  <c r="K382" i="8"/>
  <c r="L389" i="8"/>
  <c r="K390" i="8"/>
  <c r="L393" i="8"/>
  <c r="K394" i="8"/>
  <c r="N395" i="8"/>
  <c r="K398" i="8"/>
  <c r="N399" i="8"/>
  <c r="Q399" i="8" s="1"/>
  <c r="L401" i="8"/>
  <c r="K402" i="8"/>
  <c r="N403" i="8"/>
  <c r="Q403" i="8" s="1"/>
  <c r="L405" i="8"/>
  <c r="K410" i="8"/>
  <c r="N411" i="8"/>
  <c r="Q411" i="8" s="1"/>
  <c r="N415" i="8"/>
  <c r="N419" i="8"/>
  <c r="K426" i="8"/>
  <c r="L429" i="8"/>
  <c r="K430" i="8"/>
  <c r="N431" i="8"/>
  <c r="Q431" i="8" s="1"/>
  <c r="L433" i="8"/>
  <c r="K434" i="8"/>
  <c r="N435" i="8"/>
  <c r="Q435" i="8" s="1"/>
  <c r="K442" i="8"/>
  <c r="L445" i="8"/>
  <c r="K446" i="8"/>
  <c r="L449" i="8"/>
  <c r="G2" i="10"/>
  <c r="I3" i="10"/>
  <c r="Q3" i="10"/>
  <c r="K4" i="10"/>
  <c r="I5" i="10"/>
  <c r="Q5" i="10"/>
  <c r="K6" i="10"/>
  <c r="I7" i="10"/>
  <c r="Q7" i="10"/>
  <c r="K8" i="10"/>
  <c r="I9" i="10"/>
  <c r="Q9" i="10"/>
  <c r="I11" i="10"/>
  <c r="Q11" i="10"/>
  <c r="K12" i="10"/>
  <c r="I13" i="10"/>
  <c r="Q13" i="10"/>
  <c r="K14" i="10"/>
  <c r="I15" i="10"/>
  <c r="Q15" i="10"/>
  <c r="K16" i="10"/>
  <c r="I17" i="10"/>
  <c r="Q17" i="10"/>
  <c r="I19" i="10"/>
  <c r="Q19" i="10"/>
  <c r="K20" i="10"/>
  <c r="I21" i="10"/>
  <c r="Q21" i="10"/>
  <c r="K22" i="10"/>
  <c r="H23" i="10"/>
  <c r="G24" i="10"/>
  <c r="I25" i="10"/>
  <c r="G27" i="10"/>
  <c r="J27" i="10"/>
  <c r="K29" i="10"/>
  <c r="K30" i="10"/>
  <c r="Q30" i="10"/>
  <c r="I30" i="10"/>
  <c r="H31" i="10"/>
  <c r="Q31" i="10"/>
  <c r="G32" i="10"/>
  <c r="I33" i="10"/>
  <c r="G35" i="10"/>
  <c r="J35" i="10"/>
  <c r="K37" i="10"/>
  <c r="K38" i="10"/>
  <c r="I38" i="10"/>
  <c r="H39" i="10"/>
  <c r="G40" i="10"/>
  <c r="R40" i="10"/>
  <c r="I41" i="10"/>
  <c r="G43" i="10"/>
  <c r="J43" i="10"/>
  <c r="K45" i="10"/>
  <c r="K46" i="10"/>
  <c r="Q46" i="10"/>
  <c r="I46" i="10"/>
  <c r="H47" i="10"/>
  <c r="G48" i="10"/>
  <c r="R48" i="10"/>
  <c r="I49" i="10"/>
  <c r="G51" i="10"/>
  <c r="J51" i="10"/>
  <c r="K51" i="10" s="1"/>
  <c r="K53" i="10"/>
  <c r="K54" i="10"/>
  <c r="I54" i="10"/>
  <c r="H55" i="10"/>
  <c r="G56" i="10"/>
  <c r="R56" i="10"/>
  <c r="I57" i="10"/>
  <c r="G59" i="10"/>
  <c r="J59" i="10"/>
  <c r="K61" i="10"/>
  <c r="K62" i="10"/>
  <c r="I62" i="10"/>
  <c r="H63" i="10"/>
  <c r="G64" i="10"/>
  <c r="R64" i="10"/>
  <c r="I65" i="10"/>
  <c r="G67" i="10"/>
  <c r="J67" i="10"/>
  <c r="K69" i="10"/>
  <c r="K70" i="10"/>
  <c r="I70" i="10"/>
  <c r="H71" i="10"/>
  <c r="G72" i="10"/>
  <c r="R72" i="10"/>
  <c r="I73" i="10"/>
  <c r="G75" i="10"/>
  <c r="J75" i="10"/>
  <c r="K77" i="10"/>
  <c r="K78" i="10"/>
  <c r="I78" i="10"/>
  <c r="H79" i="10"/>
  <c r="G80" i="10"/>
  <c r="R80" i="10"/>
  <c r="I81" i="10"/>
  <c r="G83" i="10"/>
  <c r="J83" i="10"/>
  <c r="K83" i="10" s="1"/>
  <c r="K85" i="10"/>
  <c r="K86" i="10"/>
  <c r="I86" i="10"/>
  <c r="H87" i="10"/>
  <c r="G88" i="10"/>
  <c r="R88" i="10"/>
  <c r="I89" i="10"/>
  <c r="G91" i="10"/>
  <c r="J91" i="10"/>
  <c r="K93" i="10"/>
  <c r="K94" i="10"/>
  <c r="I94" i="10"/>
  <c r="H95" i="10"/>
  <c r="G96" i="10"/>
  <c r="R96" i="10"/>
  <c r="I97" i="10"/>
  <c r="G99" i="10"/>
  <c r="J99" i="10"/>
  <c r="K101" i="10"/>
  <c r="K102" i="10"/>
  <c r="I102" i="10"/>
  <c r="H103" i="10"/>
  <c r="G104" i="10"/>
  <c r="R104" i="10"/>
  <c r="I105" i="10"/>
  <c r="G107" i="10"/>
  <c r="J107" i="10"/>
  <c r="K109" i="10"/>
  <c r="K110" i="10"/>
  <c r="I110" i="10"/>
  <c r="H111" i="10"/>
  <c r="G112" i="10"/>
  <c r="R112" i="10"/>
  <c r="I113" i="10"/>
  <c r="G115" i="10"/>
  <c r="J115" i="10"/>
  <c r="K115" i="10" s="1"/>
  <c r="K117" i="10"/>
  <c r="K118" i="10"/>
  <c r="I118" i="10"/>
  <c r="H119" i="10"/>
  <c r="G120" i="10"/>
  <c r="R120" i="10"/>
  <c r="I121" i="10"/>
  <c r="G123" i="10"/>
  <c r="J123" i="10"/>
  <c r="K125" i="10"/>
  <c r="K126" i="10"/>
  <c r="I126" i="10"/>
  <c r="H127" i="10"/>
  <c r="G128" i="10"/>
  <c r="R128" i="10"/>
  <c r="I129" i="10"/>
  <c r="G131" i="10"/>
  <c r="J131" i="10"/>
  <c r="K133" i="10"/>
  <c r="K134" i="10"/>
  <c r="I134" i="10"/>
  <c r="H135" i="10"/>
  <c r="G136" i="10"/>
  <c r="R136" i="10"/>
  <c r="I137" i="10"/>
  <c r="G139" i="10"/>
  <c r="J139" i="10"/>
  <c r="K141" i="10"/>
  <c r="K142" i="10"/>
  <c r="I142" i="10"/>
  <c r="H143" i="10"/>
  <c r="G144" i="10"/>
  <c r="R144" i="10"/>
  <c r="I145" i="10"/>
  <c r="G147" i="10"/>
  <c r="J147" i="10"/>
  <c r="K147" i="10" s="1"/>
  <c r="K149" i="10"/>
  <c r="K150" i="10"/>
  <c r="I150" i="10"/>
  <c r="H151" i="10"/>
  <c r="G152" i="10"/>
  <c r="R152" i="10"/>
  <c r="I153" i="10"/>
  <c r="G155" i="10"/>
  <c r="J155" i="10"/>
  <c r="K157" i="10"/>
  <c r="K158" i="10"/>
  <c r="Q158" i="10"/>
  <c r="I158" i="10"/>
  <c r="H159" i="10"/>
  <c r="G160" i="10"/>
  <c r="R160" i="10"/>
  <c r="I161" i="10"/>
  <c r="G163" i="10"/>
  <c r="J163" i="10"/>
  <c r="K165" i="10"/>
  <c r="K166" i="10"/>
  <c r="I166" i="10"/>
  <c r="H167" i="10"/>
  <c r="G168" i="10"/>
  <c r="R168" i="10"/>
  <c r="I169" i="10"/>
  <c r="G171" i="10"/>
  <c r="J171" i="10"/>
  <c r="K173" i="10"/>
  <c r="K174" i="10"/>
  <c r="Q174" i="10"/>
  <c r="I174" i="10"/>
  <c r="H175" i="10"/>
  <c r="G176" i="10"/>
  <c r="I177" i="10"/>
  <c r="G179" i="10"/>
  <c r="J179" i="10"/>
  <c r="K179" i="10" s="1"/>
  <c r="K181" i="10"/>
  <c r="K182" i="10"/>
  <c r="I182" i="10"/>
  <c r="H183" i="10"/>
  <c r="G184" i="10"/>
  <c r="R184" i="10"/>
  <c r="I185" i="10"/>
  <c r="G187" i="10"/>
  <c r="R187" i="10"/>
  <c r="Q188" i="10"/>
  <c r="I188" i="10"/>
  <c r="K190" i="10"/>
  <c r="G190" i="10"/>
  <c r="G191" i="10"/>
  <c r="Q192" i="10"/>
  <c r="I192" i="10"/>
  <c r="K194" i="10"/>
  <c r="G194" i="10"/>
  <c r="G195" i="10"/>
  <c r="Q196" i="10"/>
  <c r="I196" i="10"/>
  <c r="K198" i="10"/>
  <c r="G198" i="10"/>
  <c r="G199" i="10"/>
  <c r="R199" i="10"/>
  <c r="I200" i="10"/>
  <c r="J4" i="12"/>
  <c r="N16" i="12"/>
  <c r="Q16" i="12" s="1"/>
  <c r="O17" i="12"/>
  <c r="R17" i="12" s="1"/>
  <c r="O18" i="12"/>
  <c r="M18" i="12"/>
  <c r="P18" i="12" s="1"/>
  <c r="L18" i="12"/>
  <c r="O19" i="12"/>
  <c r="O26" i="12"/>
  <c r="M26" i="12"/>
  <c r="P26" i="12" s="1"/>
  <c r="L26" i="12"/>
  <c r="O27" i="12"/>
  <c r="M28" i="12"/>
  <c r="P28" i="12" s="1"/>
  <c r="O28" i="12"/>
  <c r="L28" i="12"/>
  <c r="M29" i="12"/>
  <c r="P29" i="12" s="1"/>
  <c r="J34" i="12"/>
  <c r="J36" i="12"/>
  <c r="O51" i="12"/>
  <c r="M52" i="12"/>
  <c r="P52" i="12" s="1"/>
  <c r="O52" i="12"/>
  <c r="L52" i="12"/>
  <c r="M53" i="12"/>
  <c r="P53" i="12" s="1"/>
  <c r="J56" i="12"/>
  <c r="N62" i="12"/>
  <c r="N64" i="12"/>
  <c r="Q64" i="12" s="1"/>
  <c r="L66" i="12"/>
  <c r="L68" i="12"/>
  <c r="O70" i="12"/>
  <c r="M70" i="12"/>
  <c r="P70" i="12" s="1"/>
  <c r="L70" i="12"/>
  <c r="O71" i="12"/>
  <c r="M72" i="12"/>
  <c r="P72" i="12" s="1"/>
  <c r="O72" i="12"/>
  <c r="L72" i="12"/>
  <c r="M73" i="12"/>
  <c r="P73" i="12" s="1"/>
  <c r="J74" i="12"/>
  <c r="J76" i="12"/>
  <c r="N88" i="12"/>
  <c r="Q88" i="12" s="1"/>
  <c r="O89" i="12"/>
  <c r="R89" i="12" s="1"/>
  <c r="O90" i="12"/>
  <c r="M90" i="12"/>
  <c r="P90" i="12" s="1"/>
  <c r="L90" i="12"/>
  <c r="O91" i="12"/>
  <c r="M92" i="12"/>
  <c r="O92" i="12"/>
  <c r="M93" i="12"/>
  <c r="P93" i="12" s="1"/>
  <c r="J94" i="12"/>
  <c r="J96" i="12"/>
  <c r="N102" i="12"/>
  <c r="Q102" i="12" s="1"/>
  <c r="N104" i="12"/>
  <c r="Q104" i="12" s="1"/>
  <c r="L108" i="12"/>
  <c r="M109" i="12"/>
  <c r="P109" i="12" s="1"/>
  <c r="M111" i="12"/>
  <c r="P111" i="12" s="1"/>
  <c r="J112" i="12"/>
  <c r="N118" i="12"/>
  <c r="N120" i="12"/>
  <c r="Q120" i="12" s="1"/>
  <c r="O122" i="12"/>
  <c r="R122" i="12" s="1"/>
  <c r="M122" i="12"/>
  <c r="P122" i="12" s="1"/>
  <c r="O123" i="12"/>
  <c r="M124" i="12"/>
  <c r="O124" i="12"/>
  <c r="O125" i="12"/>
  <c r="O126" i="12"/>
  <c r="R126" i="12" s="1"/>
  <c r="M126" i="12"/>
  <c r="P126" i="12" s="1"/>
  <c r="O127" i="12"/>
  <c r="M128" i="12"/>
  <c r="P128" i="12" s="1"/>
  <c r="O128" i="12"/>
  <c r="L128" i="12"/>
  <c r="M129" i="12"/>
  <c r="P129" i="12" s="1"/>
  <c r="M131" i="12"/>
  <c r="P131" i="12" s="1"/>
  <c r="J132" i="12"/>
  <c r="K146" i="12"/>
  <c r="L146" i="12"/>
  <c r="J146" i="12"/>
  <c r="K150" i="12"/>
  <c r="L150" i="12"/>
  <c r="J150" i="12"/>
  <c r="M156" i="12"/>
  <c r="O156" i="12"/>
  <c r="N156" i="12"/>
  <c r="O158" i="12"/>
  <c r="M158" i="12"/>
  <c r="N159" i="12"/>
  <c r="Q159" i="12" s="1"/>
  <c r="O159" i="12"/>
  <c r="N161" i="12"/>
  <c r="Q161" i="12" s="1"/>
  <c r="M161" i="12"/>
  <c r="P161" i="12" s="1"/>
  <c r="O162" i="12"/>
  <c r="M162" i="12"/>
  <c r="N163" i="12"/>
  <c r="Q163" i="12" s="1"/>
  <c r="O163" i="12"/>
  <c r="M172" i="12"/>
  <c r="O172" i="12"/>
  <c r="R172" i="12" s="1"/>
  <c r="N172" i="12"/>
  <c r="Q172" i="12" s="1"/>
  <c r="M176" i="12"/>
  <c r="O176" i="12"/>
  <c r="R176" i="12" s="1"/>
  <c r="N176" i="12"/>
  <c r="Q176" i="12" s="1"/>
  <c r="O186" i="12"/>
  <c r="M186" i="12"/>
  <c r="N187" i="12"/>
  <c r="Q187" i="12" s="1"/>
  <c r="O187" i="12"/>
  <c r="N189" i="12"/>
  <c r="Q189" i="12" s="1"/>
  <c r="M189" i="12"/>
  <c r="P189" i="12" s="1"/>
  <c r="O190" i="12"/>
  <c r="M190" i="12"/>
  <c r="N191" i="12"/>
  <c r="Q191" i="12" s="1"/>
  <c r="O191" i="12"/>
  <c r="N193" i="12"/>
  <c r="Q193" i="12" s="1"/>
  <c r="M193" i="12"/>
  <c r="P193" i="12" s="1"/>
  <c r="O194" i="12"/>
  <c r="M194" i="12"/>
  <c r="N195" i="12"/>
  <c r="Q195" i="12" s="1"/>
  <c r="O195" i="12"/>
  <c r="O206" i="12"/>
  <c r="M206" i="12"/>
  <c r="N207" i="12"/>
  <c r="Q207" i="12" s="1"/>
  <c r="O207" i="12"/>
  <c r="N209" i="12"/>
  <c r="Q209" i="12" s="1"/>
  <c r="M209" i="12"/>
  <c r="P209" i="12" s="1"/>
  <c r="O210" i="12"/>
  <c r="M210" i="12"/>
  <c r="N211" i="12"/>
  <c r="Q211" i="12" s="1"/>
  <c r="O211" i="12"/>
  <c r="N213" i="12"/>
  <c r="Q213" i="12" s="1"/>
  <c r="M213" i="12"/>
  <c r="P213" i="12" s="1"/>
  <c r="O214" i="12"/>
  <c r="M214" i="12"/>
  <c r="N215" i="12"/>
  <c r="Q215" i="12" s="1"/>
  <c r="O215" i="12"/>
  <c r="N217" i="12"/>
  <c r="Q217" i="12" s="1"/>
  <c r="M217" i="12"/>
  <c r="P217" i="12" s="1"/>
  <c r="O218" i="12"/>
  <c r="M218" i="12"/>
  <c r="N219" i="12"/>
  <c r="O219" i="12"/>
  <c r="K234" i="12"/>
  <c r="L234" i="12"/>
  <c r="J234" i="12"/>
  <c r="K3" i="14"/>
  <c r="G3" i="14"/>
  <c r="H3" i="14"/>
  <c r="H4" i="14"/>
  <c r="H8" i="14"/>
  <c r="H12" i="14"/>
  <c r="H16" i="14"/>
  <c r="H20" i="14"/>
  <c r="J23" i="14"/>
  <c r="K23" i="14" s="1"/>
  <c r="K25" i="14"/>
  <c r="G25" i="14"/>
  <c r="H25" i="14"/>
  <c r="H26" i="14"/>
  <c r="I28" i="14"/>
  <c r="R28" i="14"/>
  <c r="J31" i="14"/>
  <c r="K31" i="14" s="1"/>
  <c r="G33" i="14"/>
  <c r="Q34" i="14"/>
  <c r="I34" i="14"/>
  <c r="J37" i="14"/>
  <c r="K37" i="14" s="1"/>
  <c r="K39" i="14"/>
  <c r="G39" i="14"/>
  <c r="H39" i="14"/>
  <c r="H40" i="14"/>
  <c r="I42" i="14"/>
  <c r="R42" i="14"/>
  <c r="J45" i="14"/>
  <c r="K45" i="14" s="1"/>
  <c r="K47" i="14"/>
  <c r="G47" i="14"/>
  <c r="H47" i="14"/>
  <c r="H48" i="14"/>
  <c r="Q50" i="14"/>
  <c r="I50" i="14"/>
  <c r="J53" i="14"/>
  <c r="K53" i="14" s="1"/>
  <c r="K55" i="14"/>
  <c r="G55" i="14"/>
  <c r="H55" i="14"/>
  <c r="H56" i="14"/>
  <c r="Q58" i="14"/>
  <c r="I58" i="14"/>
  <c r="H62" i="14"/>
  <c r="I64" i="14"/>
  <c r="R64" i="14"/>
  <c r="J67" i="14"/>
  <c r="K67" i="14" s="1"/>
  <c r="G69" i="14"/>
  <c r="Q70" i="14"/>
  <c r="I70" i="14"/>
  <c r="J73" i="14"/>
  <c r="K73" i="14" s="1"/>
  <c r="K75" i="14"/>
  <c r="G75" i="14"/>
  <c r="H75" i="14"/>
  <c r="H76" i="14"/>
  <c r="I78" i="14"/>
  <c r="R78" i="14"/>
  <c r="K81" i="14"/>
  <c r="G81" i="14"/>
  <c r="H81" i="14"/>
  <c r="H82" i="14"/>
  <c r="H86" i="14"/>
  <c r="I88" i="14"/>
  <c r="R88" i="14"/>
  <c r="J91" i="14"/>
  <c r="K91" i="14" s="1"/>
  <c r="K93" i="14"/>
  <c r="G93" i="14"/>
  <c r="H93" i="14"/>
  <c r="H94" i="14"/>
  <c r="Q96" i="14"/>
  <c r="I96" i="14"/>
  <c r="H100" i="14"/>
  <c r="I102" i="14"/>
  <c r="R102" i="14"/>
  <c r="H106" i="14"/>
  <c r="J109" i="14"/>
  <c r="K109" i="14" s="1"/>
  <c r="G111" i="14"/>
  <c r="Q112" i="14"/>
  <c r="I112" i="14"/>
  <c r="G115" i="14"/>
  <c r="Q116" i="14"/>
  <c r="I116" i="14"/>
  <c r="H120" i="14"/>
  <c r="I122" i="14"/>
  <c r="R122" i="14"/>
  <c r="K125" i="14"/>
  <c r="G125" i="14"/>
  <c r="H125" i="14"/>
  <c r="H126" i="14"/>
  <c r="J129" i="14"/>
  <c r="K129" i="14" s="1"/>
  <c r="K131" i="14"/>
  <c r="G131" i="14"/>
  <c r="H131" i="14"/>
  <c r="H132" i="14"/>
  <c r="I134" i="14"/>
  <c r="R134" i="14"/>
  <c r="K137" i="14"/>
  <c r="G137" i="14"/>
  <c r="I138" i="14"/>
  <c r="R138" i="14"/>
  <c r="J141" i="14"/>
  <c r="K141" i="14" s="1"/>
  <c r="K143" i="14"/>
  <c r="G143" i="14"/>
  <c r="H143" i="14"/>
  <c r="H144" i="14"/>
  <c r="I146" i="14"/>
  <c r="R146" i="14"/>
  <c r="J149" i="14"/>
  <c r="K149" i="14" s="1"/>
  <c r="K151" i="14"/>
  <c r="G151" i="14"/>
  <c r="H151" i="14"/>
  <c r="H152" i="14"/>
  <c r="I154" i="14"/>
  <c r="R154" i="14"/>
  <c r="J157" i="14"/>
  <c r="K157" i="14" s="1"/>
  <c r="K159" i="14"/>
  <c r="G159" i="14"/>
  <c r="H159" i="14"/>
  <c r="H160" i="14"/>
  <c r="I162" i="14"/>
  <c r="R162" i="14"/>
  <c r="H166" i="14"/>
  <c r="I168" i="14"/>
  <c r="R168" i="14"/>
  <c r="H172" i="14"/>
  <c r="J175" i="14"/>
  <c r="K175" i="14" s="1"/>
  <c r="K177" i="14"/>
  <c r="G177" i="14"/>
  <c r="H177" i="14"/>
  <c r="H178" i="14"/>
  <c r="Q180" i="14"/>
  <c r="I180" i="14"/>
  <c r="H184" i="14"/>
  <c r="I186" i="14"/>
  <c r="R186" i="14"/>
  <c r="J189" i="14"/>
  <c r="K189" i="14" s="1"/>
  <c r="K191" i="14"/>
  <c r="G191" i="14"/>
  <c r="H191" i="14"/>
  <c r="H192" i="14"/>
  <c r="I194" i="14"/>
  <c r="R194" i="14"/>
  <c r="G197" i="14"/>
  <c r="Q198" i="14"/>
  <c r="I198" i="14"/>
  <c r="K201" i="14"/>
  <c r="G201" i="14"/>
  <c r="H201" i="14"/>
  <c r="H202" i="14"/>
  <c r="Q204" i="14"/>
  <c r="I204" i="14"/>
  <c r="H208" i="14"/>
  <c r="Q210" i="14"/>
  <c r="I210" i="14"/>
  <c r="J213" i="14"/>
  <c r="K213" i="14" s="1"/>
  <c r="K215" i="14"/>
  <c r="G215" i="14"/>
  <c r="H215" i="14"/>
  <c r="H216" i="14"/>
  <c r="Q218" i="14"/>
  <c r="I218" i="14"/>
  <c r="H222" i="14"/>
  <c r="H226" i="14"/>
  <c r="I228" i="14"/>
  <c r="R228" i="14"/>
  <c r="J231" i="14"/>
  <c r="K231" i="14" s="1"/>
  <c r="K233" i="14"/>
  <c r="G233" i="14"/>
  <c r="H233" i="14"/>
  <c r="H234" i="14"/>
  <c r="I236" i="14"/>
  <c r="R236" i="14"/>
  <c r="K239" i="14"/>
  <c r="G239" i="14"/>
  <c r="H239" i="14"/>
  <c r="H240" i="14"/>
  <c r="J243" i="14"/>
  <c r="K243" i="14" s="1"/>
  <c r="K245" i="14"/>
  <c r="G245" i="14"/>
  <c r="I246" i="14"/>
  <c r="R246" i="14"/>
  <c r="K249" i="14"/>
  <c r="G249" i="14"/>
  <c r="Q250" i="14"/>
  <c r="I250" i="14"/>
  <c r="K253" i="14"/>
  <c r="G253" i="14"/>
  <c r="H253" i="14"/>
  <c r="H254" i="14"/>
  <c r="J257" i="14"/>
  <c r="K257" i="14" s="1"/>
  <c r="K259" i="14"/>
  <c r="G259" i="14"/>
  <c r="Q260" i="14"/>
  <c r="I260" i="14"/>
  <c r="K263" i="14"/>
  <c r="G263" i="14"/>
  <c r="I264" i="14"/>
  <c r="R264" i="14"/>
  <c r="H268" i="14"/>
  <c r="I270" i="14"/>
  <c r="R270" i="14"/>
  <c r="H274" i="14"/>
  <c r="J277" i="14"/>
  <c r="K277" i="14" s="1"/>
  <c r="K279" i="14"/>
  <c r="G279" i="14"/>
  <c r="H279" i="14"/>
  <c r="H280" i="14"/>
  <c r="I282" i="14"/>
  <c r="R282" i="14"/>
  <c r="H286" i="14"/>
  <c r="J289" i="14"/>
  <c r="K289" i="14" s="1"/>
  <c r="K291" i="14"/>
  <c r="G291" i="14"/>
  <c r="Q292" i="14"/>
  <c r="I292" i="14"/>
  <c r="K295" i="14"/>
  <c r="G295" i="14"/>
  <c r="Q296" i="14"/>
  <c r="I296" i="14"/>
  <c r="H300" i="14"/>
  <c r="I302" i="14"/>
  <c r="R302" i="14"/>
  <c r="H306" i="14"/>
  <c r="I308" i="14"/>
  <c r="R308" i="14"/>
  <c r="K311" i="14"/>
  <c r="G311" i="14"/>
  <c r="I312" i="14"/>
  <c r="R312" i="14"/>
  <c r="K315" i="14"/>
  <c r="G315" i="14"/>
  <c r="I316" i="14"/>
  <c r="R316" i="14"/>
  <c r="J319" i="14"/>
  <c r="K319" i="14" s="1"/>
  <c r="K321" i="14"/>
  <c r="G321" i="14"/>
  <c r="I322" i="14"/>
  <c r="R322" i="14"/>
  <c r="J325" i="14"/>
  <c r="K325" i="14" s="1"/>
  <c r="G327" i="14"/>
  <c r="I328" i="14"/>
  <c r="R328" i="14"/>
  <c r="K331" i="14"/>
  <c r="G331" i="14"/>
  <c r="H331" i="14"/>
  <c r="H332" i="14"/>
  <c r="I334" i="14"/>
  <c r="R334" i="14"/>
  <c r="J337" i="14"/>
  <c r="K337" i="14" s="1"/>
  <c r="K339" i="14"/>
  <c r="G339" i="14"/>
  <c r="H339" i="14"/>
  <c r="H340" i="14"/>
  <c r="I342" i="14"/>
  <c r="R342" i="14"/>
  <c r="J345" i="14"/>
  <c r="K345" i="14" s="1"/>
  <c r="K347" i="14"/>
  <c r="G347" i="14"/>
  <c r="H347" i="14"/>
  <c r="H348" i="14"/>
  <c r="Q350" i="14"/>
  <c r="I350" i="14"/>
  <c r="G353" i="14"/>
  <c r="Q354" i="14"/>
  <c r="I354" i="14"/>
  <c r="K357" i="14"/>
  <c r="G357" i="14"/>
  <c r="H357" i="14"/>
  <c r="H358" i="14"/>
  <c r="Q360" i="14"/>
  <c r="I360" i="14"/>
  <c r="J363" i="14"/>
  <c r="K363" i="14" s="1"/>
  <c r="K365" i="14"/>
  <c r="G365" i="14"/>
  <c r="H365" i="14"/>
  <c r="H366" i="14"/>
  <c r="I368" i="14"/>
  <c r="R368" i="14"/>
  <c r="J371" i="14"/>
  <c r="K371" i="14" s="1"/>
  <c r="K373" i="14"/>
  <c r="G373" i="14"/>
  <c r="H373" i="14"/>
  <c r="H374" i="14"/>
  <c r="I376" i="14"/>
  <c r="R376" i="14"/>
  <c r="K379" i="14"/>
  <c r="G379" i="14"/>
  <c r="H379" i="14"/>
  <c r="H380" i="14"/>
  <c r="J383" i="14"/>
  <c r="K383" i="14" s="1"/>
  <c r="K385" i="14"/>
  <c r="G385" i="14"/>
  <c r="H385" i="14"/>
  <c r="H386" i="14"/>
  <c r="I388" i="14"/>
  <c r="R388" i="14"/>
  <c r="H392" i="14"/>
  <c r="I394" i="14"/>
  <c r="R394" i="14"/>
  <c r="H398" i="14"/>
  <c r="I400" i="14"/>
  <c r="R400" i="14"/>
  <c r="J403" i="14"/>
  <c r="K403" i="14" s="1"/>
  <c r="K405" i="14"/>
  <c r="G405" i="14"/>
  <c r="H405" i="14"/>
  <c r="H406" i="14"/>
  <c r="I408" i="14"/>
  <c r="R408" i="14"/>
  <c r="H412" i="14"/>
  <c r="I414" i="14"/>
  <c r="R414" i="14"/>
  <c r="J417" i="14"/>
  <c r="K417" i="14" s="1"/>
  <c r="K419" i="14"/>
  <c r="G419" i="14"/>
  <c r="H419" i="14"/>
  <c r="H420" i="14"/>
  <c r="H424" i="14"/>
  <c r="J427" i="14"/>
  <c r="K427" i="14" s="1"/>
  <c r="K429" i="14"/>
  <c r="G429" i="14"/>
  <c r="I430" i="14"/>
  <c r="R430" i="14"/>
  <c r="J433" i="14"/>
  <c r="K433" i="14" s="1"/>
  <c r="K435" i="14"/>
  <c r="G435" i="14"/>
  <c r="H435" i="14"/>
  <c r="H436" i="14"/>
  <c r="I438" i="14"/>
  <c r="R438" i="14"/>
  <c r="K441" i="14"/>
  <c r="G441" i="14"/>
  <c r="H441" i="14"/>
  <c r="H442" i="14"/>
  <c r="I444" i="14"/>
  <c r="R444" i="14"/>
  <c r="J447" i="14"/>
  <c r="K447" i="14" s="1"/>
  <c r="K449" i="14"/>
  <c r="G449" i="14"/>
  <c r="H449" i="14"/>
  <c r="H450" i="14"/>
  <c r="I452" i="14"/>
  <c r="R452" i="14"/>
  <c r="J455" i="14"/>
  <c r="K455" i="14" s="1"/>
  <c r="K457" i="14"/>
  <c r="G457" i="14"/>
  <c r="I458" i="14"/>
  <c r="R458" i="14"/>
  <c r="H462" i="14"/>
  <c r="J465" i="14"/>
  <c r="K465" i="14" s="1"/>
  <c r="K467" i="14"/>
  <c r="G467" i="14"/>
  <c r="H467" i="14"/>
  <c r="H468" i="14"/>
  <c r="H472" i="14"/>
  <c r="H476" i="14"/>
  <c r="J479" i="14"/>
  <c r="K479" i="14" s="1"/>
  <c r="K481" i="14"/>
  <c r="G481" i="14"/>
  <c r="I482" i="14"/>
  <c r="R482" i="14"/>
  <c r="K485" i="14"/>
  <c r="G485" i="14"/>
  <c r="H485" i="14"/>
  <c r="H486" i="14"/>
  <c r="H490" i="14"/>
  <c r="I492" i="14"/>
  <c r="R492" i="14"/>
  <c r="H496" i="14"/>
  <c r="J499" i="14"/>
  <c r="K499" i="14" s="1"/>
  <c r="K501" i="14"/>
  <c r="G501" i="14"/>
  <c r="O11" i="16"/>
  <c r="R11" i="16" s="1"/>
  <c r="O52" i="16"/>
  <c r="M52" i="16"/>
  <c r="N53" i="16"/>
  <c r="Q53" i="16" s="1"/>
  <c r="O53" i="16"/>
  <c r="N55" i="16"/>
  <c r="Q55" i="16" s="1"/>
  <c r="M55" i="16"/>
  <c r="P55" i="16" s="1"/>
  <c r="O56" i="16"/>
  <c r="M56" i="16"/>
  <c r="K60" i="16"/>
  <c r="Q60" i="16" s="1"/>
  <c r="L60" i="16"/>
  <c r="J60" i="16"/>
  <c r="K64" i="16"/>
  <c r="Q64" i="16" s="1"/>
  <c r="L64" i="16"/>
  <c r="J64" i="16"/>
  <c r="O79" i="16"/>
  <c r="R79" i="16" s="1"/>
  <c r="O83" i="16"/>
  <c r="R83" i="16" s="1"/>
  <c r="O87" i="16"/>
  <c r="K92" i="16"/>
  <c r="Q92" i="16" s="1"/>
  <c r="L92" i="16"/>
  <c r="J92" i="16"/>
  <c r="K96" i="16"/>
  <c r="Q96" i="16" s="1"/>
  <c r="L96" i="16"/>
  <c r="J96" i="16"/>
  <c r="K100" i="16"/>
  <c r="Q100" i="16" s="1"/>
  <c r="L100" i="16"/>
  <c r="J100" i="16"/>
  <c r="K104" i="16"/>
  <c r="Q104" i="16" s="1"/>
  <c r="L104" i="16"/>
  <c r="J104" i="16"/>
  <c r="K112" i="16"/>
  <c r="Q112" i="16" s="1"/>
  <c r="L112" i="16"/>
  <c r="J112" i="16"/>
  <c r="O116" i="16"/>
  <c r="M116" i="16"/>
  <c r="N117" i="16"/>
  <c r="Q117" i="16" s="1"/>
  <c r="O117" i="16"/>
  <c r="N119" i="16"/>
  <c r="Q119" i="16" s="1"/>
  <c r="M119" i="16"/>
  <c r="P119" i="16" s="1"/>
  <c r="O120" i="16"/>
  <c r="M120" i="16"/>
  <c r="K128" i="16"/>
  <c r="Q128" i="16" s="1"/>
  <c r="L128" i="16"/>
  <c r="J128" i="16"/>
  <c r="M134" i="16"/>
  <c r="O134" i="16"/>
  <c r="R134" i="16" s="1"/>
  <c r="N134" i="16"/>
  <c r="Q134" i="16" s="1"/>
  <c r="Q136" i="16"/>
  <c r="M146" i="16"/>
  <c r="O146" i="16"/>
  <c r="R146" i="16" s="1"/>
  <c r="N146" i="16"/>
  <c r="Q146" i="16" s="1"/>
  <c r="M158" i="16"/>
  <c r="O158" i="16"/>
  <c r="R158" i="16" s="1"/>
  <c r="N158" i="16"/>
  <c r="Q158" i="16" s="1"/>
  <c r="M162" i="16"/>
  <c r="O162" i="16"/>
  <c r="R162" i="16" s="1"/>
  <c r="N162" i="16"/>
  <c r="Q162" i="16" s="1"/>
  <c r="Q164" i="16"/>
  <c r="P165" i="16"/>
  <c r="O168" i="16"/>
  <c r="M168" i="16"/>
  <c r="N169" i="16"/>
  <c r="O169" i="16"/>
  <c r="N171" i="16"/>
  <c r="Q171" i="16" s="1"/>
  <c r="M171" i="16"/>
  <c r="P171" i="16" s="1"/>
  <c r="O172" i="16"/>
  <c r="M172" i="16"/>
  <c r="N173" i="16"/>
  <c r="Q173" i="16" s="1"/>
  <c r="O173" i="16"/>
  <c r="N175" i="16"/>
  <c r="Q175" i="16" s="1"/>
  <c r="M175" i="16"/>
  <c r="P175" i="16" s="1"/>
  <c r="O176" i="16"/>
  <c r="M176" i="16"/>
  <c r="K180" i="16"/>
  <c r="Q180" i="16" s="1"/>
  <c r="L180" i="16"/>
  <c r="J180" i="16"/>
  <c r="K184" i="16"/>
  <c r="Q184" i="16" s="1"/>
  <c r="L184" i="16"/>
  <c r="J184" i="16"/>
  <c r="M186" i="16"/>
  <c r="O186" i="16"/>
  <c r="R186" i="16" s="1"/>
  <c r="N186" i="16"/>
  <c r="Q186" i="16" s="1"/>
  <c r="O195" i="16"/>
  <c r="R195" i="16" s="1"/>
  <c r="O199" i="16"/>
  <c r="R199" i="16" s="1"/>
  <c r="K212" i="16"/>
  <c r="Q212" i="16" s="1"/>
  <c r="L212" i="16"/>
  <c r="J212" i="16"/>
  <c r="K216" i="16"/>
  <c r="Q216" i="16" s="1"/>
  <c r="L216" i="16"/>
  <c r="J216" i="16"/>
  <c r="O227" i="16"/>
  <c r="R227" i="16" s="1"/>
  <c r="O231" i="16"/>
  <c r="R231" i="16" s="1"/>
  <c r="O235" i="16"/>
  <c r="R235" i="16" s="1"/>
  <c r="Q260" i="16"/>
  <c r="P261" i="16"/>
  <c r="M262" i="16"/>
  <c r="O262" i="16"/>
  <c r="R262" i="16" s="1"/>
  <c r="N262" i="16"/>
  <c r="Q262" i="16" s="1"/>
  <c r="O267" i="16"/>
  <c r="R267" i="16" s="1"/>
  <c r="O287" i="16"/>
  <c r="R287" i="16" s="1"/>
  <c r="O291" i="16"/>
  <c r="R291" i="16" s="1"/>
  <c r="K308" i="16"/>
  <c r="L308" i="16"/>
  <c r="J308" i="16"/>
  <c r="K320" i="16"/>
  <c r="L320" i="16"/>
  <c r="J320" i="16"/>
  <c r="K324" i="16"/>
  <c r="L324" i="16"/>
  <c r="J324" i="16"/>
  <c r="M354" i="16"/>
  <c r="O354" i="16"/>
  <c r="N354" i="16"/>
  <c r="O360" i="16"/>
  <c r="N360" i="16"/>
  <c r="M360" i="16"/>
  <c r="M362" i="16"/>
  <c r="O362" i="16"/>
  <c r="N362" i="16"/>
  <c r="N389" i="16"/>
  <c r="M389" i="16"/>
  <c r="O389" i="16"/>
  <c r="M390" i="16"/>
  <c r="O404" i="16"/>
  <c r="R404" i="16" s="1"/>
  <c r="N404" i="16"/>
  <c r="Q404" i="16" s="1"/>
  <c r="M404" i="16"/>
  <c r="M406" i="16"/>
  <c r="O406" i="16"/>
  <c r="R406" i="16" s="1"/>
  <c r="N406" i="16"/>
  <c r="O409" i="16"/>
  <c r="N449" i="16"/>
  <c r="Q449" i="16" s="1"/>
  <c r="M449" i="16"/>
  <c r="P449" i="16" s="1"/>
  <c r="O449" i="16"/>
  <c r="R449" i="16" s="1"/>
  <c r="M466" i="16"/>
  <c r="O466" i="16"/>
  <c r="R466" i="16" s="1"/>
  <c r="N466" i="16"/>
  <c r="M478" i="16"/>
  <c r="O478" i="16"/>
  <c r="R478" i="16" s="1"/>
  <c r="N478" i="16"/>
  <c r="O480" i="16"/>
  <c r="N480" i="16"/>
  <c r="Q480" i="16" s="1"/>
  <c r="M480" i="16"/>
  <c r="N3" i="20"/>
  <c r="Q3" i="20" s="1"/>
  <c r="O3" i="20"/>
  <c r="R3" i="20" s="1"/>
  <c r="M3" i="20"/>
  <c r="P3" i="20" s="1"/>
  <c r="J14" i="4"/>
  <c r="J2" i="6"/>
  <c r="K2" i="6" s="1"/>
  <c r="H301" i="6"/>
  <c r="H305" i="6"/>
  <c r="H311" i="6"/>
  <c r="H313" i="6"/>
  <c r="G387" i="8" s="1"/>
  <c r="H315" i="6"/>
  <c r="H317" i="6"/>
  <c r="H319" i="6"/>
  <c r="H321" i="6"/>
  <c r="H323" i="6"/>
  <c r="H331" i="6"/>
  <c r="G3" i="8"/>
  <c r="M3" i="8" s="1"/>
  <c r="H6" i="8"/>
  <c r="N6" i="8" s="1"/>
  <c r="G7" i="8"/>
  <c r="G11" i="8"/>
  <c r="H14" i="8"/>
  <c r="G15" i="8"/>
  <c r="G19" i="8"/>
  <c r="H22" i="8"/>
  <c r="G23" i="8"/>
  <c r="G27" i="8"/>
  <c r="H30" i="8"/>
  <c r="G31" i="8"/>
  <c r="H34" i="8"/>
  <c r="N34" i="8" s="1"/>
  <c r="Q34" i="8" s="1"/>
  <c r="G35" i="8"/>
  <c r="M35" i="8" s="1"/>
  <c r="P35" i="8" s="1"/>
  <c r="H38" i="8"/>
  <c r="N38" i="8" s="1"/>
  <c r="G39" i="8"/>
  <c r="H42" i="8"/>
  <c r="N42" i="8" s="1"/>
  <c r="Q42" i="8" s="1"/>
  <c r="G43" i="8"/>
  <c r="M43" i="8" s="1"/>
  <c r="P43" i="8" s="1"/>
  <c r="H46" i="8"/>
  <c r="G47" i="8"/>
  <c r="H50" i="8"/>
  <c r="G51" i="8"/>
  <c r="H54" i="8"/>
  <c r="N54" i="8" s="1"/>
  <c r="G55" i="8"/>
  <c r="H58" i="8"/>
  <c r="N58" i="8" s="1"/>
  <c r="G59" i="8"/>
  <c r="H62" i="8"/>
  <c r="G63" i="8"/>
  <c r="H66" i="8"/>
  <c r="G67" i="8"/>
  <c r="H70" i="8"/>
  <c r="N70" i="8" s="1"/>
  <c r="G71" i="8"/>
  <c r="J71" i="8" s="1"/>
  <c r="H74" i="8"/>
  <c r="N74" i="8" s="1"/>
  <c r="G75" i="8"/>
  <c r="J75" i="8" s="1"/>
  <c r="G79" i="8"/>
  <c r="H82" i="8"/>
  <c r="N82" i="8" s="1"/>
  <c r="G83" i="8"/>
  <c r="J83" i="8" s="1"/>
  <c r="G87" i="8"/>
  <c r="H90" i="8"/>
  <c r="N90" i="8" s="1"/>
  <c r="G91" i="8"/>
  <c r="M91" i="8" s="1"/>
  <c r="G95" i="8"/>
  <c r="H98" i="8"/>
  <c r="N98" i="8" s="1"/>
  <c r="G99" i="8"/>
  <c r="G103" i="8"/>
  <c r="J103" i="8" s="1"/>
  <c r="H106" i="8"/>
  <c r="G107" i="8"/>
  <c r="G111" i="8"/>
  <c r="H114" i="8"/>
  <c r="N114" i="8" s="1"/>
  <c r="G115" i="8"/>
  <c r="J115" i="8" s="1"/>
  <c r="G119" i="8"/>
  <c r="J119" i="8" s="1"/>
  <c r="H122" i="8"/>
  <c r="N122" i="8" s="1"/>
  <c r="G123" i="8"/>
  <c r="J123" i="8" s="1"/>
  <c r="G127" i="8"/>
  <c r="H130" i="8"/>
  <c r="N130" i="8" s="1"/>
  <c r="G131" i="8"/>
  <c r="M131" i="8" s="1"/>
  <c r="G135" i="8"/>
  <c r="H138" i="8"/>
  <c r="N138" i="8" s="1"/>
  <c r="G139" i="8"/>
  <c r="J139" i="8" s="1"/>
  <c r="G143" i="8"/>
  <c r="H146" i="8"/>
  <c r="N146" i="8" s="1"/>
  <c r="G147" i="8"/>
  <c r="M147" i="8" s="1"/>
  <c r="P147" i="8" s="1"/>
  <c r="G151" i="8"/>
  <c r="H154" i="8"/>
  <c r="G155" i="8"/>
  <c r="G159" i="8"/>
  <c r="H162" i="8"/>
  <c r="G163" i="8"/>
  <c r="G167" i="8"/>
  <c r="M167" i="8" s="1"/>
  <c r="H170" i="8"/>
  <c r="N170" i="8" s="1"/>
  <c r="Q170" i="8" s="1"/>
  <c r="G171" i="8"/>
  <c r="J171" i="8" s="1"/>
  <c r="G175" i="8"/>
  <c r="M175" i="8" s="1"/>
  <c r="P175" i="8" s="1"/>
  <c r="H178" i="8"/>
  <c r="N178" i="8" s="1"/>
  <c r="G179" i="8"/>
  <c r="J179" i="8" s="1"/>
  <c r="G183" i="8"/>
  <c r="H186" i="8"/>
  <c r="G187" i="8"/>
  <c r="G191" i="8"/>
  <c r="H194" i="8"/>
  <c r="N194" i="8" s="1"/>
  <c r="G195" i="8"/>
  <c r="J195" i="8" s="1"/>
  <c r="G199" i="8"/>
  <c r="H202" i="8"/>
  <c r="N202" i="8" s="1"/>
  <c r="G203" i="8"/>
  <c r="G207" i="8"/>
  <c r="H210" i="8"/>
  <c r="N210" i="8" s="1"/>
  <c r="G211" i="8"/>
  <c r="M211" i="8" s="1"/>
  <c r="G215" i="8"/>
  <c r="H218" i="8"/>
  <c r="N218" i="8" s="1"/>
  <c r="G219" i="8"/>
  <c r="M219" i="8" s="1"/>
  <c r="G223" i="8"/>
  <c r="H226" i="8"/>
  <c r="N226" i="8" s="1"/>
  <c r="G227" i="8"/>
  <c r="G231" i="8"/>
  <c r="H234" i="8"/>
  <c r="G235" i="8"/>
  <c r="G239" i="8"/>
  <c r="H242" i="8"/>
  <c r="N242" i="8" s="1"/>
  <c r="G243" i="8"/>
  <c r="M243" i="8" s="1"/>
  <c r="P243" i="8" s="1"/>
  <c r="G247" i="8"/>
  <c r="H250" i="8"/>
  <c r="K250" i="8" s="1"/>
  <c r="G251" i="8"/>
  <c r="J252" i="8"/>
  <c r="H254" i="8"/>
  <c r="G255" i="8"/>
  <c r="J256" i="8"/>
  <c r="G259" i="8"/>
  <c r="J259" i="8" s="1"/>
  <c r="J260" i="8"/>
  <c r="H262" i="8"/>
  <c r="K262" i="8" s="1"/>
  <c r="H266" i="8"/>
  <c r="K266" i="8" s="1"/>
  <c r="G267" i="8"/>
  <c r="J267" i="8" s="1"/>
  <c r="G271" i="8"/>
  <c r="H274" i="8"/>
  <c r="N274" i="8" s="1"/>
  <c r="G275" i="8"/>
  <c r="G279" i="8"/>
  <c r="H282" i="8"/>
  <c r="K282" i="8" s="1"/>
  <c r="J284" i="8"/>
  <c r="H286" i="8"/>
  <c r="G287" i="8"/>
  <c r="M287" i="8" s="1"/>
  <c r="H290" i="8"/>
  <c r="N290" i="8" s="1"/>
  <c r="G291" i="8"/>
  <c r="H294" i="8"/>
  <c r="N294" i="8" s="1"/>
  <c r="H298" i="8"/>
  <c r="N298" i="8" s="1"/>
  <c r="G299" i="8"/>
  <c r="J300" i="8"/>
  <c r="G303" i="8"/>
  <c r="H306" i="8"/>
  <c r="N306" i="8" s="1"/>
  <c r="H310" i="8"/>
  <c r="N310" i="8" s="1"/>
  <c r="G311" i="8"/>
  <c r="M311" i="8" s="1"/>
  <c r="H314" i="8"/>
  <c r="N314" i="8" s="1"/>
  <c r="G315" i="8"/>
  <c r="G319" i="8"/>
  <c r="H322" i="8"/>
  <c r="K322" i="8" s="1"/>
  <c r="H326" i="8"/>
  <c r="G327" i="8"/>
  <c r="J328" i="8"/>
  <c r="H330" i="8"/>
  <c r="N330" i="8" s="1"/>
  <c r="Q330" i="8" s="1"/>
  <c r="G331" i="8"/>
  <c r="J332" i="8"/>
  <c r="G335" i="8"/>
  <c r="J336" i="8"/>
  <c r="H338" i="8"/>
  <c r="N338" i="8" s="1"/>
  <c r="Q338" i="8" s="1"/>
  <c r="J340" i="8"/>
  <c r="M341" i="8"/>
  <c r="P341" i="8" s="1"/>
  <c r="H342" i="8"/>
  <c r="J344" i="8"/>
  <c r="M345" i="8"/>
  <c r="P345" i="8" s="1"/>
  <c r="H346" i="8"/>
  <c r="J348" i="8"/>
  <c r="M349" i="8"/>
  <c r="H350" i="8"/>
  <c r="J352" i="8"/>
  <c r="M353" i="8"/>
  <c r="P353" i="8" s="1"/>
  <c r="H354" i="8"/>
  <c r="J356" i="8"/>
  <c r="M357" i="8"/>
  <c r="H358" i="8"/>
  <c r="K358" i="8" s="1"/>
  <c r="M361" i="8"/>
  <c r="H362" i="8"/>
  <c r="K362" i="8" s="1"/>
  <c r="G367" i="8"/>
  <c r="M367" i="8" s="1"/>
  <c r="P367" i="8" s="1"/>
  <c r="J368" i="8"/>
  <c r="G371" i="8"/>
  <c r="J372" i="8"/>
  <c r="J376" i="8"/>
  <c r="J384" i="8"/>
  <c r="J388" i="8"/>
  <c r="G403" i="8"/>
  <c r="J404" i="8"/>
  <c r="J412" i="8"/>
  <c r="J428" i="8"/>
  <c r="J432" i="8"/>
  <c r="J436" i="8"/>
  <c r="J440" i="8"/>
  <c r="J444" i="8"/>
  <c r="J448" i="8"/>
  <c r="J3" i="10"/>
  <c r="K3" i="10" s="1"/>
  <c r="J5" i="10"/>
  <c r="K5" i="10" s="1"/>
  <c r="J7" i="10"/>
  <c r="K7" i="10" s="1"/>
  <c r="J9" i="10"/>
  <c r="K9" i="10" s="1"/>
  <c r="J11" i="10"/>
  <c r="K11" i="10" s="1"/>
  <c r="J13" i="10"/>
  <c r="K13" i="10" s="1"/>
  <c r="J15" i="10"/>
  <c r="K15" i="10" s="1"/>
  <c r="J17" i="10"/>
  <c r="K17" i="10" s="1"/>
  <c r="J19" i="10"/>
  <c r="K19" i="10" s="1"/>
  <c r="J21" i="10"/>
  <c r="K21" i="10" s="1"/>
  <c r="I23" i="10"/>
  <c r="H24" i="10"/>
  <c r="G129" i="12" s="1"/>
  <c r="J25" i="10"/>
  <c r="K27" i="10"/>
  <c r="K28" i="10"/>
  <c r="Q28" i="10"/>
  <c r="I28" i="10"/>
  <c r="I31" i="10"/>
  <c r="H32" i="10"/>
  <c r="J33" i="10"/>
  <c r="K35" i="10"/>
  <c r="K36" i="10"/>
  <c r="Q36" i="10"/>
  <c r="I36" i="10"/>
  <c r="I39" i="10"/>
  <c r="H40" i="10"/>
  <c r="J41" i="10"/>
  <c r="K43" i="10"/>
  <c r="K44" i="10"/>
  <c r="I44" i="10"/>
  <c r="I47" i="10"/>
  <c r="H48" i="10"/>
  <c r="J49" i="10"/>
  <c r="K52" i="10"/>
  <c r="I52" i="10"/>
  <c r="I55" i="10"/>
  <c r="H56" i="10"/>
  <c r="J57" i="10"/>
  <c r="K59" i="10"/>
  <c r="K60" i="10"/>
  <c r="I60" i="10"/>
  <c r="I63" i="10"/>
  <c r="H64" i="10"/>
  <c r="J65" i="10"/>
  <c r="K65" i="10" s="1"/>
  <c r="K67" i="10"/>
  <c r="K68" i="10"/>
  <c r="I68" i="10"/>
  <c r="I71" i="10"/>
  <c r="H72" i="10"/>
  <c r="J73" i="10"/>
  <c r="K75" i="10"/>
  <c r="K76" i="10"/>
  <c r="I76" i="10"/>
  <c r="I79" i="10"/>
  <c r="H80" i="10"/>
  <c r="J81" i="10"/>
  <c r="K81" i="10" s="1"/>
  <c r="K84" i="10"/>
  <c r="I84" i="10"/>
  <c r="I87" i="10"/>
  <c r="H88" i="10"/>
  <c r="J89" i="10"/>
  <c r="K91" i="10"/>
  <c r="K92" i="10"/>
  <c r="I92" i="10"/>
  <c r="I95" i="10"/>
  <c r="H96" i="10"/>
  <c r="J97" i="10"/>
  <c r="K99" i="10"/>
  <c r="K100" i="10"/>
  <c r="I100" i="10"/>
  <c r="I103" i="10"/>
  <c r="H104" i="10"/>
  <c r="J105" i="10"/>
  <c r="K107" i="10"/>
  <c r="K108" i="10"/>
  <c r="Q108" i="10"/>
  <c r="I108" i="10"/>
  <c r="I111" i="10"/>
  <c r="H112" i="10"/>
  <c r="J113" i="10"/>
  <c r="K116" i="10"/>
  <c r="I116" i="10"/>
  <c r="I119" i="10"/>
  <c r="H120" i="10"/>
  <c r="J121" i="10"/>
  <c r="K123" i="10"/>
  <c r="K124" i="10"/>
  <c r="I124" i="10"/>
  <c r="I127" i="10"/>
  <c r="H128" i="10"/>
  <c r="J129" i="10"/>
  <c r="K131" i="10"/>
  <c r="K132" i="10"/>
  <c r="I132" i="10"/>
  <c r="I135" i="10"/>
  <c r="H136" i="10"/>
  <c r="J137" i="10"/>
  <c r="K139" i="10"/>
  <c r="K140" i="10"/>
  <c r="Q140" i="10"/>
  <c r="I140" i="10"/>
  <c r="I143" i="10"/>
  <c r="H144" i="10"/>
  <c r="J145" i="10"/>
  <c r="K148" i="10"/>
  <c r="I148" i="10"/>
  <c r="I151" i="10"/>
  <c r="H152" i="10"/>
  <c r="J153" i="10"/>
  <c r="K155" i="10"/>
  <c r="K156" i="10"/>
  <c r="Q156" i="10"/>
  <c r="I156" i="10"/>
  <c r="I159" i="10"/>
  <c r="H160" i="10"/>
  <c r="J161" i="10"/>
  <c r="K163" i="10"/>
  <c r="K164" i="10"/>
  <c r="I164" i="10"/>
  <c r="I167" i="10"/>
  <c r="H168" i="10"/>
  <c r="J169" i="10"/>
  <c r="K171" i="10"/>
  <c r="K172" i="10"/>
  <c r="Q172" i="10"/>
  <c r="I172" i="10"/>
  <c r="I175" i="10"/>
  <c r="H176" i="10"/>
  <c r="J177" i="10"/>
  <c r="K180" i="10"/>
  <c r="Q180" i="10"/>
  <c r="I180" i="10"/>
  <c r="I183" i="10"/>
  <c r="H184" i="10"/>
  <c r="J185" i="10"/>
  <c r="K187" i="10"/>
  <c r="J189" i="10"/>
  <c r="K189" i="10" s="1"/>
  <c r="Q189" i="10"/>
  <c r="I189" i="10"/>
  <c r="K191" i="10"/>
  <c r="J193" i="10"/>
  <c r="K193" i="10" s="1"/>
  <c r="Q193" i="10"/>
  <c r="I193" i="10"/>
  <c r="K195" i="10"/>
  <c r="J197" i="10"/>
  <c r="K197" i="10" s="1"/>
  <c r="Q197" i="10"/>
  <c r="I197" i="10"/>
  <c r="K199" i="10"/>
  <c r="J201" i="10"/>
  <c r="K201" i="10" s="1"/>
  <c r="I201" i="10"/>
  <c r="L4" i="12"/>
  <c r="O29" i="12"/>
  <c r="R29" i="12" s="1"/>
  <c r="L34" i="12"/>
  <c r="L36" i="12"/>
  <c r="O53" i="12"/>
  <c r="R53" i="12" s="1"/>
  <c r="O54" i="12"/>
  <c r="M54" i="12"/>
  <c r="M56" i="12"/>
  <c r="P56" i="12" s="1"/>
  <c r="O56" i="12"/>
  <c r="L56" i="12"/>
  <c r="O73" i="12"/>
  <c r="R73" i="12" s="1"/>
  <c r="O74" i="12"/>
  <c r="M74" i="12"/>
  <c r="L74" i="12"/>
  <c r="M76" i="12"/>
  <c r="P76" i="12" s="1"/>
  <c r="O76" i="12"/>
  <c r="L76" i="12"/>
  <c r="O93" i="12"/>
  <c r="R93" i="12" s="1"/>
  <c r="O94" i="12"/>
  <c r="M94" i="12"/>
  <c r="P94" i="12" s="1"/>
  <c r="L94" i="12"/>
  <c r="M96" i="12"/>
  <c r="P96" i="12" s="1"/>
  <c r="O96" i="12"/>
  <c r="L96" i="12"/>
  <c r="O109" i="12"/>
  <c r="R109" i="12" s="1"/>
  <c r="O110" i="12"/>
  <c r="M110" i="12"/>
  <c r="M112" i="12"/>
  <c r="P112" i="12" s="1"/>
  <c r="O112" i="12"/>
  <c r="L112" i="12"/>
  <c r="P113" i="12"/>
  <c r="M115" i="12"/>
  <c r="O129" i="12"/>
  <c r="R129" i="12" s="1"/>
  <c r="O130" i="12"/>
  <c r="M130" i="12"/>
  <c r="M132" i="12"/>
  <c r="O132" i="12"/>
  <c r="L132" i="12"/>
  <c r="P133" i="12"/>
  <c r="M152" i="12"/>
  <c r="O152" i="12"/>
  <c r="R152" i="12" s="1"/>
  <c r="N152" i="12"/>
  <c r="Q152" i="12" s="1"/>
  <c r="N157" i="12"/>
  <c r="M157" i="12"/>
  <c r="O157" i="12"/>
  <c r="O170" i="12"/>
  <c r="M170" i="12"/>
  <c r="N171" i="12"/>
  <c r="Q171" i="12" s="1"/>
  <c r="O171" i="12"/>
  <c r="N173" i="12"/>
  <c r="Q173" i="12" s="1"/>
  <c r="M173" i="12"/>
  <c r="P173" i="12" s="1"/>
  <c r="O174" i="12"/>
  <c r="R174" i="12" s="1"/>
  <c r="M174" i="12"/>
  <c r="P174" i="12" s="1"/>
  <c r="N175" i="12"/>
  <c r="Q175" i="12" s="1"/>
  <c r="O175" i="12"/>
  <c r="N177" i="12"/>
  <c r="M177" i="12"/>
  <c r="O177" i="12"/>
  <c r="K222" i="12"/>
  <c r="L222" i="12"/>
  <c r="J222" i="12"/>
  <c r="K226" i="12"/>
  <c r="L226" i="12"/>
  <c r="J226" i="12"/>
  <c r="K5" i="14"/>
  <c r="G5" i="14"/>
  <c r="Q6" i="14"/>
  <c r="I6" i="14"/>
  <c r="J7" i="14"/>
  <c r="K7" i="14" s="1"/>
  <c r="K9" i="14"/>
  <c r="G9" i="14"/>
  <c r="Q10" i="14"/>
  <c r="I10" i="14"/>
  <c r="J11" i="14"/>
  <c r="K11" i="14" s="1"/>
  <c r="K13" i="14"/>
  <c r="G13" i="14"/>
  <c r="Q14" i="14"/>
  <c r="I14" i="14"/>
  <c r="J15" i="14"/>
  <c r="K15" i="14" s="1"/>
  <c r="K17" i="14"/>
  <c r="G17" i="14"/>
  <c r="Q18" i="14"/>
  <c r="I18" i="14"/>
  <c r="J19" i="14"/>
  <c r="K19" i="14" s="1"/>
  <c r="K21" i="14"/>
  <c r="G21" i="14"/>
  <c r="I22" i="14"/>
  <c r="R22" i="14"/>
  <c r="G27" i="14"/>
  <c r="H27" i="14"/>
  <c r="I30" i="14"/>
  <c r="R30" i="14"/>
  <c r="I36" i="14"/>
  <c r="R36" i="14"/>
  <c r="G41" i="14"/>
  <c r="H41" i="14"/>
  <c r="Q44" i="14"/>
  <c r="I44" i="14"/>
  <c r="G49" i="14"/>
  <c r="H49" i="14"/>
  <c r="I52" i="14"/>
  <c r="R52" i="14"/>
  <c r="G57" i="14"/>
  <c r="H57" i="14"/>
  <c r="I60" i="14"/>
  <c r="R60" i="14"/>
  <c r="J61" i="14"/>
  <c r="K61" i="14" s="1"/>
  <c r="G63" i="14"/>
  <c r="H63" i="14"/>
  <c r="Q66" i="14"/>
  <c r="I66" i="14"/>
  <c r="I72" i="14"/>
  <c r="R72" i="14"/>
  <c r="G77" i="14"/>
  <c r="H77" i="14"/>
  <c r="K83" i="14"/>
  <c r="G83" i="14"/>
  <c r="Q84" i="14"/>
  <c r="I84" i="14"/>
  <c r="J85" i="14"/>
  <c r="K85" i="14" s="1"/>
  <c r="G87" i="14"/>
  <c r="H87" i="14"/>
  <c r="Q90" i="14"/>
  <c r="I90" i="14"/>
  <c r="G95" i="14"/>
  <c r="H95" i="14"/>
  <c r="Q98" i="14"/>
  <c r="I98" i="14"/>
  <c r="J99" i="14"/>
  <c r="K99" i="14" s="1"/>
  <c r="G101" i="14"/>
  <c r="H101" i="14"/>
  <c r="I104" i="14"/>
  <c r="R104" i="14"/>
  <c r="J105" i="14"/>
  <c r="K105" i="14" s="1"/>
  <c r="K107" i="14"/>
  <c r="G107" i="14"/>
  <c r="I108" i="14"/>
  <c r="R108" i="14"/>
  <c r="Q118" i="14"/>
  <c r="I118" i="14"/>
  <c r="J119" i="14"/>
  <c r="K119" i="14" s="1"/>
  <c r="G121" i="14"/>
  <c r="H121" i="14"/>
  <c r="K127" i="14"/>
  <c r="G127" i="14"/>
  <c r="I128" i="14"/>
  <c r="R128" i="14"/>
  <c r="G133" i="14"/>
  <c r="H133" i="14"/>
  <c r="I140" i="14"/>
  <c r="R140" i="14"/>
  <c r="G145" i="14"/>
  <c r="H145" i="14"/>
  <c r="I148" i="14"/>
  <c r="R148" i="14"/>
  <c r="G153" i="14"/>
  <c r="H153" i="14"/>
  <c r="I156" i="14"/>
  <c r="R156" i="14"/>
  <c r="G161" i="14"/>
  <c r="H161" i="14"/>
  <c r="I164" i="14"/>
  <c r="R164" i="14"/>
  <c r="J165" i="14"/>
  <c r="K165" i="14" s="1"/>
  <c r="G167" i="14"/>
  <c r="H167" i="14"/>
  <c r="I170" i="14"/>
  <c r="R170" i="14"/>
  <c r="J171" i="14"/>
  <c r="K171" i="14" s="1"/>
  <c r="K173" i="14"/>
  <c r="G173" i="14"/>
  <c r="I174" i="14"/>
  <c r="R174" i="14"/>
  <c r="G179" i="14"/>
  <c r="H179" i="14"/>
  <c r="Q182" i="14"/>
  <c r="I182" i="14"/>
  <c r="J183" i="14"/>
  <c r="K183" i="14" s="1"/>
  <c r="G185" i="14"/>
  <c r="H185" i="14"/>
  <c r="I188" i="14"/>
  <c r="R188" i="14"/>
  <c r="G193" i="14"/>
  <c r="H193" i="14"/>
  <c r="G203" i="14"/>
  <c r="H203" i="14"/>
  <c r="I206" i="14"/>
  <c r="R206" i="14"/>
  <c r="J207" i="14"/>
  <c r="K207" i="14" s="1"/>
  <c r="G209" i="14"/>
  <c r="H209" i="14"/>
  <c r="I212" i="14"/>
  <c r="R212" i="14"/>
  <c r="G217" i="14"/>
  <c r="H217" i="14"/>
  <c r="I220" i="14"/>
  <c r="R220" i="14"/>
  <c r="J221" i="14"/>
  <c r="K221" i="14" s="1"/>
  <c r="K223" i="14"/>
  <c r="G223" i="14"/>
  <c r="I224" i="14"/>
  <c r="R224" i="14"/>
  <c r="J225" i="14"/>
  <c r="K225" i="14" s="1"/>
  <c r="G227" i="14"/>
  <c r="H227" i="14"/>
  <c r="I230" i="14"/>
  <c r="R230" i="14"/>
  <c r="G235" i="14"/>
  <c r="H235" i="14"/>
  <c r="K241" i="14"/>
  <c r="G241" i="14"/>
  <c r="I242" i="14"/>
  <c r="R242" i="14"/>
  <c r="K255" i="14"/>
  <c r="G255" i="14"/>
  <c r="Q256" i="14"/>
  <c r="I256" i="14"/>
  <c r="I266" i="14"/>
  <c r="R266" i="14"/>
  <c r="J267" i="14"/>
  <c r="K267" i="14" s="1"/>
  <c r="G269" i="14"/>
  <c r="H269" i="14"/>
  <c r="I272" i="14"/>
  <c r="R272" i="14"/>
  <c r="J273" i="14"/>
  <c r="K273" i="14" s="1"/>
  <c r="K275" i="14"/>
  <c r="G275" i="14"/>
  <c r="I276" i="14"/>
  <c r="R276" i="14"/>
  <c r="G281" i="14"/>
  <c r="H281" i="14"/>
  <c r="I284" i="14"/>
  <c r="R284" i="14"/>
  <c r="J285" i="14"/>
  <c r="K285" i="14" s="1"/>
  <c r="K287" i="14"/>
  <c r="G287" i="14"/>
  <c r="I288" i="14"/>
  <c r="R288" i="14"/>
  <c r="I298" i="14"/>
  <c r="R298" i="14"/>
  <c r="J299" i="14"/>
  <c r="K299" i="14" s="1"/>
  <c r="G301" i="14"/>
  <c r="H301" i="14"/>
  <c r="Q304" i="14"/>
  <c r="I304" i="14"/>
  <c r="J305" i="14"/>
  <c r="K305" i="14" s="1"/>
  <c r="G307" i="14"/>
  <c r="H307" i="14"/>
  <c r="I318" i="14"/>
  <c r="R318" i="14"/>
  <c r="I324" i="14"/>
  <c r="R324" i="14"/>
  <c r="G333" i="14"/>
  <c r="H333" i="14"/>
  <c r="I336" i="14"/>
  <c r="R336" i="14"/>
  <c r="G341" i="14"/>
  <c r="H341" i="14"/>
  <c r="Q344" i="14"/>
  <c r="I344" i="14"/>
  <c r="G349" i="14"/>
  <c r="H349" i="14"/>
  <c r="G359" i="14"/>
  <c r="H359" i="14"/>
  <c r="I362" i="14"/>
  <c r="R362" i="14"/>
  <c r="G367" i="14"/>
  <c r="H367" i="14"/>
  <c r="I370" i="14"/>
  <c r="R370" i="14"/>
  <c r="G375" i="14"/>
  <c r="H375" i="14"/>
  <c r="K381" i="14"/>
  <c r="G381" i="14"/>
  <c r="I382" i="14"/>
  <c r="R382" i="14"/>
  <c r="G387" i="14"/>
  <c r="H387" i="14"/>
  <c r="I390" i="14"/>
  <c r="R390" i="14"/>
  <c r="J391" i="14"/>
  <c r="K391" i="14" s="1"/>
  <c r="G393" i="14"/>
  <c r="H393" i="14"/>
  <c r="I396" i="14"/>
  <c r="R396" i="14"/>
  <c r="J397" i="14"/>
  <c r="K397" i="14" s="1"/>
  <c r="G399" i="14"/>
  <c r="H399" i="14"/>
  <c r="I402" i="14"/>
  <c r="R402" i="14"/>
  <c r="G407" i="14"/>
  <c r="H407" i="14"/>
  <c r="I410" i="14"/>
  <c r="R410" i="14"/>
  <c r="J411" i="14"/>
  <c r="K411" i="14" s="1"/>
  <c r="G413" i="14"/>
  <c r="H413" i="14"/>
  <c r="I416" i="14"/>
  <c r="R416" i="14"/>
  <c r="K421" i="14"/>
  <c r="G421" i="14"/>
  <c r="I422" i="14"/>
  <c r="R422" i="14"/>
  <c r="J423" i="14"/>
  <c r="K423" i="14" s="1"/>
  <c r="K425" i="14"/>
  <c r="G425" i="14"/>
  <c r="Q426" i="14"/>
  <c r="I426" i="14"/>
  <c r="I432" i="14"/>
  <c r="R432" i="14"/>
  <c r="G437" i="14"/>
  <c r="H437" i="14"/>
  <c r="G443" i="14"/>
  <c r="H443" i="14"/>
  <c r="I446" i="14"/>
  <c r="R446" i="14"/>
  <c r="G451" i="14"/>
  <c r="H451" i="14"/>
  <c r="I454" i="14"/>
  <c r="R454" i="14"/>
  <c r="Q460" i="14"/>
  <c r="I460" i="14"/>
  <c r="J461" i="14"/>
  <c r="K461" i="14" s="1"/>
  <c r="K463" i="14"/>
  <c r="G463" i="14"/>
  <c r="I464" i="14"/>
  <c r="R464" i="14"/>
  <c r="K469" i="14"/>
  <c r="G469" i="14"/>
  <c r="Q470" i="14"/>
  <c r="I470" i="14"/>
  <c r="J471" i="14"/>
  <c r="K471" i="14" s="1"/>
  <c r="K473" i="14"/>
  <c r="G473" i="14"/>
  <c r="Q474" i="14"/>
  <c r="I474" i="14"/>
  <c r="J475" i="14"/>
  <c r="K475" i="14" s="1"/>
  <c r="K477" i="14"/>
  <c r="G477" i="14"/>
  <c r="Q478" i="14"/>
  <c r="I478" i="14"/>
  <c r="K487" i="14"/>
  <c r="G487" i="14"/>
  <c r="Q488" i="14"/>
  <c r="I488" i="14"/>
  <c r="J489" i="14"/>
  <c r="K489" i="14" s="1"/>
  <c r="G491" i="14"/>
  <c r="H491" i="14"/>
  <c r="Q494" i="14"/>
  <c r="I494" i="14"/>
  <c r="J495" i="14"/>
  <c r="K495" i="14" s="1"/>
  <c r="K497" i="14"/>
  <c r="G497" i="14"/>
  <c r="Q498" i="14"/>
  <c r="I498" i="14"/>
  <c r="F2" i="16"/>
  <c r="K12" i="16"/>
  <c r="L12" i="16"/>
  <c r="J12" i="16"/>
  <c r="O55" i="16"/>
  <c r="R55" i="16" s="1"/>
  <c r="M62" i="16"/>
  <c r="O62" i="16"/>
  <c r="R62" i="16" s="1"/>
  <c r="N62" i="16"/>
  <c r="Q62" i="16" s="1"/>
  <c r="M66" i="16"/>
  <c r="O66" i="16"/>
  <c r="R66" i="16" s="1"/>
  <c r="N66" i="16"/>
  <c r="Q66" i="16" s="1"/>
  <c r="M70" i="16"/>
  <c r="O70" i="16"/>
  <c r="R70" i="16" s="1"/>
  <c r="N70" i="16"/>
  <c r="Q70" i="16" s="1"/>
  <c r="K80" i="16"/>
  <c r="L80" i="16"/>
  <c r="J80" i="16"/>
  <c r="K84" i="16"/>
  <c r="L84" i="16"/>
  <c r="J84" i="16"/>
  <c r="M89" i="16"/>
  <c r="M90" i="16"/>
  <c r="O90" i="16"/>
  <c r="R90" i="16" s="1"/>
  <c r="N90" i="16"/>
  <c r="Q90" i="16" s="1"/>
  <c r="M94" i="16"/>
  <c r="O94" i="16"/>
  <c r="R94" i="16" s="1"/>
  <c r="N94" i="16"/>
  <c r="Q94" i="16" s="1"/>
  <c r="M98" i="16"/>
  <c r="O98" i="16"/>
  <c r="R98" i="16" s="1"/>
  <c r="N98" i="16"/>
  <c r="Q98" i="16" s="1"/>
  <c r="M102" i="16"/>
  <c r="O102" i="16"/>
  <c r="R102" i="16" s="1"/>
  <c r="N102" i="16"/>
  <c r="Q102" i="16" s="1"/>
  <c r="M106" i="16"/>
  <c r="O106" i="16"/>
  <c r="R106" i="16" s="1"/>
  <c r="N106" i="16"/>
  <c r="Q106" i="16" s="1"/>
  <c r="M110" i="16"/>
  <c r="O110" i="16"/>
  <c r="R110" i="16" s="1"/>
  <c r="N110" i="16"/>
  <c r="Q110" i="16" s="1"/>
  <c r="O119" i="16"/>
  <c r="R119" i="16" s="1"/>
  <c r="M126" i="16"/>
  <c r="O126" i="16"/>
  <c r="R126" i="16" s="1"/>
  <c r="N126" i="16"/>
  <c r="Q126" i="16" s="1"/>
  <c r="N133" i="16"/>
  <c r="Q133" i="16" s="1"/>
  <c r="O133" i="16"/>
  <c r="N135" i="16"/>
  <c r="Q135" i="16" s="1"/>
  <c r="M135" i="16"/>
  <c r="P135" i="16" s="1"/>
  <c r="O136" i="16"/>
  <c r="R136" i="16" s="1"/>
  <c r="M136" i="16"/>
  <c r="P136" i="16" s="1"/>
  <c r="N145" i="16"/>
  <c r="Q145" i="16" s="1"/>
  <c r="O145" i="16"/>
  <c r="N147" i="16"/>
  <c r="Q147" i="16" s="1"/>
  <c r="M147" i="16"/>
  <c r="P147" i="16" s="1"/>
  <c r="O148" i="16"/>
  <c r="M148" i="16"/>
  <c r="P148" i="16" s="1"/>
  <c r="N157" i="16"/>
  <c r="Q157" i="16" s="1"/>
  <c r="O157" i="16"/>
  <c r="N159" i="16"/>
  <c r="Q159" i="16" s="1"/>
  <c r="M159" i="16"/>
  <c r="P159" i="16" s="1"/>
  <c r="O160" i="16"/>
  <c r="R160" i="16" s="1"/>
  <c r="M160" i="16"/>
  <c r="N161" i="16"/>
  <c r="Q161" i="16" s="1"/>
  <c r="O161" i="16"/>
  <c r="N163" i="16"/>
  <c r="Q163" i="16" s="1"/>
  <c r="M163" i="16"/>
  <c r="P163" i="16" s="1"/>
  <c r="O164" i="16"/>
  <c r="R164" i="16" s="1"/>
  <c r="M164" i="16"/>
  <c r="P164" i="16" s="1"/>
  <c r="N165" i="16"/>
  <c r="Q165" i="16" s="1"/>
  <c r="O165" i="16"/>
  <c r="O171" i="16"/>
  <c r="R171" i="16" s="1"/>
  <c r="M182" i="16"/>
  <c r="O182" i="16"/>
  <c r="R182" i="16" s="1"/>
  <c r="N182" i="16"/>
  <c r="Q182" i="16" s="1"/>
  <c r="N187" i="16"/>
  <c r="Q187" i="16" s="1"/>
  <c r="M187" i="16"/>
  <c r="P187" i="16" s="1"/>
  <c r="K196" i="16"/>
  <c r="L196" i="16"/>
  <c r="J196" i="16"/>
  <c r="M210" i="16"/>
  <c r="O210" i="16"/>
  <c r="R210" i="16" s="1"/>
  <c r="N210" i="16"/>
  <c r="Q210" i="16" s="1"/>
  <c r="M214" i="16"/>
  <c r="O214" i="16"/>
  <c r="R214" i="16" s="1"/>
  <c r="N214" i="16"/>
  <c r="Q214" i="16" s="1"/>
  <c r="M218" i="16"/>
  <c r="O218" i="16"/>
  <c r="N218" i="16"/>
  <c r="K224" i="16"/>
  <c r="L224" i="16"/>
  <c r="J224" i="16"/>
  <c r="K228" i="16"/>
  <c r="L228" i="16"/>
  <c r="J228" i="16"/>
  <c r="K232" i="16"/>
  <c r="L232" i="16"/>
  <c r="J232" i="16"/>
  <c r="K236" i="16"/>
  <c r="L236" i="16"/>
  <c r="J236" i="16"/>
  <c r="N259" i="16"/>
  <c r="Q259" i="16" s="1"/>
  <c r="M259" i="16"/>
  <c r="P259" i="16" s="1"/>
  <c r="O260" i="16"/>
  <c r="R260" i="16" s="1"/>
  <c r="M260" i="16"/>
  <c r="P260" i="16" s="1"/>
  <c r="N261" i="16"/>
  <c r="Q261" i="16" s="1"/>
  <c r="O261" i="16"/>
  <c r="K268" i="16"/>
  <c r="L268" i="16"/>
  <c r="J268" i="16"/>
  <c r="K288" i="16"/>
  <c r="L288" i="16"/>
  <c r="J288" i="16"/>
  <c r="K292" i="16"/>
  <c r="Q292" i="16" s="1"/>
  <c r="L292" i="16"/>
  <c r="J292" i="16"/>
  <c r="N299" i="16"/>
  <c r="Q299" i="16" s="1"/>
  <c r="M299" i="16"/>
  <c r="P299" i="16" s="1"/>
  <c r="O300" i="16"/>
  <c r="M300" i="16"/>
  <c r="P300" i="16" s="1"/>
  <c r="Q308" i="16"/>
  <c r="P317" i="16"/>
  <c r="M318" i="16"/>
  <c r="O318" i="16"/>
  <c r="R318" i="16" s="1"/>
  <c r="N318" i="16"/>
  <c r="Q318" i="16" s="1"/>
  <c r="Q320" i="16"/>
  <c r="P321" i="16"/>
  <c r="M322" i="16"/>
  <c r="O322" i="16"/>
  <c r="R322" i="16" s="1"/>
  <c r="N322" i="16"/>
  <c r="Q322" i="16" s="1"/>
  <c r="Q324" i="16"/>
  <c r="O340" i="16"/>
  <c r="N340" i="16"/>
  <c r="Q340" i="16" s="1"/>
  <c r="M340" i="16"/>
  <c r="O344" i="16"/>
  <c r="N344" i="16"/>
  <c r="M344" i="16"/>
  <c r="M350" i="16"/>
  <c r="O350" i="16"/>
  <c r="R350" i="16" s="1"/>
  <c r="N350" i="16"/>
  <c r="M358" i="16"/>
  <c r="O358" i="16"/>
  <c r="R358" i="16" s="1"/>
  <c r="N358" i="16"/>
  <c r="M394" i="16"/>
  <c r="O394" i="16"/>
  <c r="R394" i="16" s="1"/>
  <c r="N394" i="16"/>
  <c r="N397" i="16"/>
  <c r="Q397" i="16" s="1"/>
  <c r="M397" i="16"/>
  <c r="P397" i="16" s="1"/>
  <c r="O397" i="16"/>
  <c r="O408" i="16"/>
  <c r="R408" i="16" s="1"/>
  <c r="N408" i="16"/>
  <c r="Q408" i="16" s="1"/>
  <c r="M408" i="16"/>
  <c r="M446" i="16"/>
  <c r="O446" i="16"/>
  <c r="R446" i="16" s="1"/>
  <c r="N446" i="16"/>
  <c r="R447" i="16"/>
  <c r="O448" i="16"/>
  <c r="R448" i="16" s="1"/>
  <c r="N448" i="16"/>
  <c r="Q448" i="16" s="1"/>
  <c r="M448" i="16"/>
  <c r="N453" i="16"/>
  <c r="Q453" i="16" s="1"/>
  <c r="M453" i="16"/>
  <c r="P453" i="16" s="1"/>
  <c r="O453" i="16"/>
  <c r="R453" i="16" s="1"/>
  <c r="N461" i="16"/>
  <c r="Q461" i="16" s="1"/>
  <c r="M461" i="16"/>
  <c r="P461" i="16" s="1"/>
  <c r="O461" i="16"/>
  <c r="R461" i="16" s="1"/>
  <c r="N473" i="16"/>
  <c r="Q473" i="16" s="1"/>
  <c r="M473" i="16"/>
  <c r="P473" i="16" s="1"/>
  <c r="O473" i="16"/>
  <c r="R473" i="16" s="1"/>
  <c r="F2" i="20"/>
  <c r="N7" i="20"/>
  <c r="Q7" i="20" s="1"/>
  <c r="M7" i="20"/>
  <c r="P7" i="20" s="1"/>
  <c r="O7" i="20"/>
  <c r="R7" i="20" s="1"/>
  <c r="N11" i="20"/>
  <c r="O11" i="20"/>
  <c r="M11" i="20"/>
  <c r="I303" i="6"/>
  <c r="H378" i="8" s="1"/>
  <c r="I307" i="6"/>
  <c r="I309" i="6"/>
  <c r="I325" i="6"/>
  <c r="I327" i="6"/>
  <c r="I329" i="6"/>
  <c r="I333" i="6"/>
  <c r="I335" i="6"/>
  <c r="I337" i="6"/>
  <c r="I339" i="6"/>
  <c r="I341" i="6"/>
  <c r="H3" i="8"/>
  <c r="N3" i="8" s="1"/>
  <c r="G4" i="8"/>
  <c r="H7" i="8"/>
  <c r="K7" i="8" s="1"/>
  <c r="G8" i="8"/>
  <c r="J8" i="8" s="1"/>
  <c r="H11" i="8"/>
  <c r="G12" i="8"/>
  <c r="H15" i="8"/>
  <c r="G16" i="8"/>
  <c r="H19" i="8"/>
  <c r="G20" i="8"/>
  <c r="H23" i="8"/>
  <c r="G24" i="8"/>
  <c r="M24" i="8" s="1"/>
  <c r="H27" i="8"/>
  <c r="G28" i="8"/>
  <c r="H31" i="8"/>
  <c r="G32" i="8"/>
  <c r="M32" i="8" s="1"/>
  <c r="H35" i="8"/>
  <c r="N35" i="8" s="1"/>
  <c r="Q35" i="8" s="1"/>
  <c r="G36" i="8"/>
  <c r="H39" i="8"/>
  <c r="K39" i="8" s="1"/>
  <c r="G40" i="8"/>
  <c r="J40" i="8" s="1"/>
  <c r="H43" i="8"/>
  <c r="N43" i="8" s="1"/>
  <c r="Q43" i="8" s="1"/>
  <c r="G44" i="8"/>
  <c r="H47" i="8"/>
  <c r="G48" i="8"/>
  <c r="J48" i="8" s="1"/>
  <c r="H51" i="8"/>
  <c r="G52" i="8"/>
  <c r="H55" i="8"/>
  <c r="G56" i="8"/>
  <c r="H59" i="8"/>
  <c r="G60" i="8"/>
  <c r="H63" i="8"/>
  <c r="G64" i="8"/>
  <c r="H67" i="8"/>
  <c r="G68" i="8"/>
  <c r="H71" i="8"/>
  <c r="K71" i="8" s="1"/>
  <c r="G72" i="8"/>
  <c r="H75" i="8"/>
  <c r="K75" i="8" s="1"/>
  <c r="G76" i="8"/>
  <c r="H79" i="8"/>
  <c r="K79" i="8" s="1"/>
  <c r="G80" i="8"/>
  <c r="H83" i="8"/>
  <c r="K83" i="8" s="1"/>
  <c r="G84" i="8"/>
  <c r="H87" i="8"/>
  <c r="K87" i="8" s="1"/>
  <c r="G88" i="8"/>
  <c r="M88" i="8" s="1"/>
  <c r="H91" i="8"/>
  <c r="K91" i="8" s="1"/>
  <c r="G92" i="8"/>
  <c r="H95" i="8"/>
  <c r="G96" i="8"/>
  <c r="H99" i="8"/>
  <c r="G100" i="8"/>
  <c r="H103" i="8"/>
  <c r="K103" i="8" s="1"/>
  <c r="G104" i="8"/>
  <c r="M104" i="8" s="1"/>
  <c r="H107" i="8"/>
  <c r="G108" i="8"/>
  <c r="H111" i="8"/>
  <c r="G112" i="8"/>
  <c r="H115" i="8"/>
  <c r="K115" i="8" s="1"/>
  <c r="G116" i="8"/>
  <c r="H119" i="8"/>
  <c r="K119" i="8" s="1"/>
  <c r="G120" i="8"/>
  <c r="H123" i="8"/>
  <c r="K123" i="8" s="1"/>
  <c r="G124" i="8"/>
  <c r="H127" i="8"/>
  <c r="K127" i="8" s="1"/>
  <c r="G128" i="8"/>
  <c r="M128" i="8" s="1"/>
  <c r="H131" i="8"/>
  <c r="K131" i="8" s="1"/>
  <c r="G132" i="8"/>
  <c r="H135" i="8"/>
  <c r="K135" i="8" s="1"/>
  <c r="G136" i="8"/>
  <c r="J136" i="8" s="1"/>
  <c r="H139" i="8"/>
  <c r="K139" i="8" s="1"/>
  <c r="G140" i="8"/>
  <c r="H143" i="8"/>
  <c r="N143" i="8" s="1"/>
  <c r="Q143" i="8" s="1"/>
  <c r="G144" i="8"/>
  <c r="H147" i="8"/>
  <c r="N147" i="8" s="1"/>
  <c r="Q147" i="8" s="1"/>
  <c r="G148" i="8"/>
  <c r="H151" i="8"/>
  <c r="N151" i="8" s="1"/>
  <c r="Q151" i="8" s="1"/>
  <c r="G152" i="8"/>
  <c r="M152" i="8" s="1"/>
  <c r="H155" i="8"/>
  <c r="G156" i="8"/>
  <c r="H159" i="8"/>
  <c r="G160" i="8"/>
  <c r="H163" i="8"/>
  <c r="G164" i="8"/>
  <c r="I164" i="8" s="1"/>
  <c r="O164" i="8" s="1"/>
  <c r="R164" i="8" s="1"/>
  <c r="H167" i="8"/>
  <c r="K167" i="8" s="1"/>
  <c r="G168" i="8"/>
  <c r="H171" i="8"/>
  <c r="K171" i="8" s="1"/>
  <c r="G172" i="8"/>
  <c r="H175" i="8"/>
  <c r="N175" i="8" s="1"/>
  <c r="Q175" i="8" s="1"/>
  <c r="G176" i="8"/>
  <c r="H179" i="8"/>
  <c r="K179" i="8" s="1"/>
  <c r="G180" i="8"/>
  <c r="H183" i="8"/>
  <c r="N183" i="8" s="1"/>
  <c r="Q183" i="8" s="1"/>
  <c r="G184" i="8"/>
  <c r="M184" i="8" s="1"/>
  <c r="H187" i="8"/>
  <c r="G188" i="8"/>
  <c r="H191" i="8"/>
  <c r="K191" i="8" s="1"/>
  <c r="G192" i="8"/>
  <c r="H195" i="8"/>
  <c r="K195" i="8" s="1"/>
  <c r="G196" i="8"/>
  <c r="I196" i="8" s="1"/>
  <c r="L196" i="8" s="1"/>
  <c r="H199" i="8"/>
  <c r="G200" i="8"/>
  <c r="H203" i="8"/>
  <c r="G204" i="8"/>
  <c r="H207" i="8"/>
  <c r="G208" i="8"/>
  <c r="H211" i="8"/>
  <c r="K211" i="8" s="1"/>
  <c r="G212" i="8"/>
  <c r="H215" i="8"/>
  <c r="K215" i="8" s="1"/>
  <c r="G216" i="8"/>
  <c r="M216" i="8" s="1"/>
  <c r="H219" i="8"/>
  <c r="K219" i="8" s="1"/>
  <c r="G220" i="8"/>
  <c r="H223" i="8"/>
  <c r="K223" i="8" s="1"/>
  <c r="G224" i="8"/>
  <c r="M224" i="8" s="1"/>
  <c r="H227" i="8"/>
  <c r="G228" i="8"/>
  <c r="I228" i="8" s="1"/>
  <c r="H231" i="8"/>
  <c r="G232" i="8"/>
  <c r="H235" i="8"/>
  <c r="G236" i="8"/>
  <c r="H239" i="8"/>
  <c r="K239" i="8" s="1"/>
  <c r="G240" i="8"/>
  <c r="J240" i="8" s="1"/>
  <c r="H243" i="8"/>
  <c r="N243" i="8" s="1"/>
  <c r="Q243" i="8" s="1"/>
  <c r="G244" i="8"/>
  <c r="I244" i="8" s="1"/>
  <c r="O244" i="8" s="1"/>
  <c r="R244" i="8" s="1"/>
  <c r="H247" i="8"/>
  <c r="G248" i="8"/>
  <c r="H251" i="8"/>
  <c r="K251" i="8" s="1"/>
  <c r="G252" i="8"/>
  <c r="H255" i="8"/>
  <c r="G256" i="8"/>
  <c r="M256" i="8" s="1"/>
  <c r="P256" i="8" s="1"/>
  <c r="H259" i="8"/>
  <c r="K259" i="8" s="1"/>
  <c r="G260" i="8"/>
  <c r="H263" i="8"/>
  <c r="K263" i="8" s="1"/>
  <c r="G264" i="8"/>
  <c r="J264" i="8" s="1"/>
  <c r="H267" i="8"/>
  <c r="K267" i="8" s="1"/>
  <c r="G268" i="8"/>
  <c r="H271" i="8"/>
  <c r="K271" i="8" s="1"/>
  <c r="G272" i="8"/>
  <c r="J272" i="8" s="1"/>
  <c r="H275" i="8"/>
  <c r="G276" i="8"/>
  <c r="H279" i="8"/>
  <c r="K279" i="8" s="1"/>
  <c r="G280" i="8"/>
  <c r="J280" i="8" s="1"/>
  <c r="H283" i="8"/>
  <c r="K283" i="8" s="1"/>
  <c r="G284" i="8"/>
  <c r="H287" i="8"/>
  <c r="K287" i="8" s="1"/>
  <c r="G288" i="8"/>
  <c r="H291" i="8"/>
  <c r="K291" i="8" s="1"/>
  <c r="G292" i="8"/>
  <c r="H295" i="8"/>
  <c r="K295" i="8" s="1"/>
  <c r="G296" i="8"/>
  <c r="J296" i="8" s="1"/>
  <c r="H299" i="8"/>
  <c r="K299" i="8" s="1"/>
  <c r="G300" i="8"/>
  <c r="H303" i="8"/>
  <c r="K303" i="8" s="1"/>
  <c r="G304" i="8"/>
  <c r="J304" i="8" s="1"/>
  <c r="H307" i="8"/>
  <c r="K307" i="8" s="1"/>
  <c r="G308" i="8"/>
  <c r="H311" i="8"/>
  <c r="K311" i="8" s="1"/>
  <c r="G312" i="8"/>
  <c r="M312" i="8" s="1"/>
  <c r="H315" i="8"/>
  <c r="K315" i="8" s="1"/>
  <c r="G316" i="8"/>
  <c r="H319" i="8"/>
  <c r="K319" i="8" s="1"/>
  <c r="G320" i="8"/>
  <c r="J320" i="8" s="1"/>
  <c r="H323" i="8"/>
  <c r="K323" i="8" s="1"/>
  <c r="G324" i="8"/>
  <c r="H327" i="8"/>
  <c r="G328" i="8"/>
  <c r="M328" i="8" s="1"/>
  <c r="P328" i="8" s="1"/>
  <c r="H331" i="8"/>
  <c r="N331" i="8" s="1"/>
  <c r="Q331" i="8" s="1"/>
  <c r="G332" i="8"/>
  <c r="H335" i="8"/>
  <c r="N335" i="8" s="1"/>
  <c r="Q335" i="8" s="1"/>
  <c r="G336" i="8"/>
  <c r="M336" i="8" s="1"/>
  <c r="P336" i="8" s="1"/>
  <c r="H339" i="8"/>
  <c r="G340" i="8"/>
  <c r="H343" i="8"/>
  <c r="G344" i="8"/>
  <c r="H347" i="8"/>
  <c r="G348" i="8"/>
  <c r="H351" i="8"/>
  <c r="G352" i="8"/>
  <c r="H355" i="8"/>
  <c r="G356" i="8"/>
  <c r="H359" i="8"/>
  <c r="K359" i="8" s="1"/>
  <c r="G360" i="8"/>
  <c r="J360" i="8" s="1"/>
  <c r="H363" i="8"/>
  <c r="K363" i="8" s="1"/>
  <c r="G364" i="8"/>
  <c r="G368" i="8"/>
  <c r="M368" i="8" s="1"/>
  <c r="P368" i="8" s="1"/>
  <c r="G372" i="8"/>
  <c r="G380" i="8"/>
  <c r="G388" i="8"/>
  <c r="G396" i="8"/>
  <c r="G404" i="8"/>
  <c r="G412" i="8"/>
  <c r="G420" i="8"/>
  <c r="G428" i="8"/>
  <c r="G436" i="8"/>
  <c r="G444" i="8"/>
  <c r="I2" i="10"/>
  <c r="G3" i="10"/>
  <c r="H12" i="12" s="1"/>
  <c r="N12" i="12" s="1"/>
  <c r="Q12" i="12" s="1"/>
  <c r="I4" i="10"/>
  <c r="G5" i="10"/>
  <c r="H52" i="12" s="1"/>
  <c r="I6" i="10"/>
  <c r="G7" i="10"/>
  <c r="I8" i="10"/>
  <c r="G9" i="10"/>
  <c r="I10" i="10"/>
  <c r="G11" i="10"/>
  <c r="I12" i="10"/>
  <c r="G13" i="10"/>
  <c r="I14" i="10"/>
  <c r="G15" i="10"/>
  <c r="I16" i="10"/>
  <c r="G17" i="10"/>
  <c r="I18" i="10"/>
  <c r="G19" i="10"/>
  <c r="I20" i="10"/>
  <c r="G21" i="10"/>
  <c r="I22" i="10"/>
  <c r="G23" i="10"/>
  <c r="J23" i="10"/>
  <c r="K23" i="10" s="1"/>
  <c r="J24" i="10"/>
  <c r="K24" i="10" s="1"/>
  <c r="K25" i="10"/>
  <c r="K26" i="10"/>
  <c r="Q26" i="10"/>
  <c r="I26" i="10"/>
  <c r="H27" i="10"/>
  <c r="G28" i="10"/>
  <c r="G31" i="10"/>
  <c r="J31" i="10"/>
  <c r="K31" i="10" s="1"/>
  <c r="J32" i="10"/>
  <c r="K32" i="10" s="1"/>
  <c r="K33" i="10"/>
  <c r="K34" i="10"/>
  <c r="Q34" i="10"/>
  <c r="I34" i="10"/>
  <c r="H35" i="10"/>
  <c r="G36" i="10"/>
  <c r="G39" i="10"/>
  <c r="J39" i="10"/>
  <c r="K39" i="10" s="1"/>
  <c r="J40" i="10"/>
  <c r="K40" i="10" s="1"/>
  <c r="K41" i="10"/>
  <c r="K42" i="10"/>
  <c r="I42" i="10"/>
  <c r="H43" i="10"/>
  <c r="G44" i="10"/>
  <c r="R44" i="10"/>
  <c r="G47" i="10"/>
  <c r="J47" i="10"/>
  <c r="K47" i="10" s="1"/>
  <c r="J48" i="10"/>
  <c r="K48" i="10" s="1"/>
  <c r="K49" i="10"/>
  <c r="K50" i="10"/>
  <c r="I50" i="10"/>
  <c r="H51" i="10"/>
  <c r="G52" i="10"/>
  <c r="R52" i="10"/>
  <c r="G55" i="10"/>
  <c r="J55" i="10"/>
  <c r="K55" i="10" s="1"/>
  <c r="J56" i="10"/>
  <c r="K56" i="10" s="1"/>
  <c r="K57" i="10"/>
  <c r="K58" i="10"/>
  <c r="Q58" i="10"/>
  <c r="I58" i="10"/>
  <c r="H59" i="10"/>
  <c r="G215" i="12" s="1"/>
  <c r="G60" i="10"/>
  <c r="R60" i="10"/>
  <c r="G63" i="10"/>
  <c r="J63" i="10"/>
  <c r="K63" i="10" s="1"/>
  <c r="J64" i="10"/>
  <c r="K64" i="10" s="1"/>
  <c r="K66" i="10"/>
  <c r="Q66" i="10"/>
  <c r="I66" i="10"/>
  <c r="H67" i="10"/>
  <c r="G68" i="10"/>
  <c r="R68" i="10"/>
  <c r="G71" i="10"/>
  <c r="J71" i="10"/>
  <c r="K71" i="10" s="1"/>
  <c r="J72" i="10"/>
  <c r="K72" i="10" s="1"/>
  <c r="K73" i="10"/>
  <c r="K74" i="10"/>
  <c r="Q74" i="10"/>
  <c r="I74" i="10"/>
  <c r="H75" i="10"/>
  <c r="G183" i="12" s="1"/>
  <c r="G76" i="10"/>
  <c r="R76" i="10"/>
  <c r="G79" i="10"/>
  <c r="J79" i="10"/>
  <c r="K79" i="10" s="1"/>
  <c r="J80" i="10"/>
  <c r="K80" i="10" s="1"/>
  <c r="K82" i="10"/>
  <c r="I82" i="10"/>
  <c r="H83" i="10"/>
  <c r="G84" i="10"/>
  <c r="R84" i="10"/>
  <c r="G87" i="10"/>
  <c r="J87" i="10"/>
  <c r="K87" i="10" s="1"/>
  <c r="J88" i="10"/>
  <c r="K88" i="10" s="1"/>
  <c r="K89" i="10"/>
  <c r="K90" i="10"/>
  <c r="I90" i="10"/>
  <c r="H91" i="10"/>
  <c r="G92" i="10"/>
  <c r="R92" i="10"/>
  <c r="G95" i="10"/>
  <c r="J95" i="10"/>
  <c r="K95" i="10" s="1"/>
  <c r="J96" i="10"/>
  <c r="K96" i="10" s="1"/>
  <c r="K97" i="10"/>
  <c r="K98" i="10"/>
  <c r="Q98" i="10"/>
  <c r="I98" i="10"/>
  <c r="H99" i="10"/>
  <c r="G100" i="10"/>
  <c r="R100" i="10"/>
  <c r="G103" i="10"/>
  <c r="J103" i="10"/>
  <c r="K103" i="10" s="1"/>
  <c r="J104" i="10"/>
  <c r="K104" i="10" s="1"/>
  <c r="K105" i="10"/>
  <c r="K106" i="10"/>
  <c r="I106" i="10"/>
  <c r="H107" i="10"/>
  <c r="G108" i="10"/>
  <c r="G111" i="10"/>
  <c r="J111" i="10"/>
  <c r="K111" i="10" s="1"/>
  <c r="J112" i="10"/>
  <c r="K112" i="10" s="1"/>
  <c r="K113" i="10"/>
  <c r="K114" i="10"/>
  <c r="I114" i="10"/>
  <c r="H115" i="10"/>
  <c r="G116" i="10"/>
  <c r="R116" i="10"/>
  <c r="G119" i="10"/>
  <c r="J119" i="10"/>
  <c r="K119" i="10" s="1"/>
  <c r="J120" i="10"/>
  <c r="K120" i="10" s="1"/>
  <c r="K121" i="10"/>
  <c r="K122" i="10"/>
  <c r="I122" i="10"/>
  <c r="H123" i="10"/>
  <c r="G124" i="10"/>
  <c r="R124" i="10"/>
  <c r="G127" i="10"/>
  <c r="J127" i="10"/>
  <c r="K127" i="10" s="1"/>
  <c r="J128" i="10"/>
  <c r="K128" i="10" s="1"/>
  <c r="K129" i="10"/>
  <c r="K130" i="10"/>
  <c r="I130" i="10"/>
  <c r="H131" i="10"/>
  <c r="G151" i="12" s="1"/>
  <c r="G132" i="10"/>
  <c r="R132" i="10"/>
  <c r="G135" i="10"/>
  <c r="J135" i="10"/>
  <c r="K135" i="10" s="1"/>
  <c r="J136" i="10"/>
  <c r="K136" i="10" s="1"/>
  <c r="K137" i="10"/>
  <c r="K138" i="10"/>
  <c r="Q138" i="10"/>
  <c r="I138" i="10"/>
  <c r="H139" i="10"/>
  <c r="G140" i="10"/>
  <c r="G143" i="10"/>
  <c r="J143" i="10"/>
  <c r="K143" i="10" s="1"/>
  <c r="J144" i="10"/>
  <c r="K144" i="10" s="1"/>
  <c r="K145" i="10"/>
  <c r="K146" i="10"/>
  <c r="I146" i="10"/>
  <c r="H147" i="10"/>
  <c r="G148" i="10"/>
  <c r="R148" i="10"/>
  <c r="G151" i="10"/>
  <c r="J151" i="10"/>
  <c r="K151" i="10" s="1"/>
  <c r="J152" i="10"/>
  <c r="K152" i="10" s="1"/>
  <c r="K153" i="10"/>
  <c r="K154" i="10"/>
  <c r="I154" i="10"/>
  <c r="H155" i="10"/>
  <c r="G156" i="10"/>
  <c r="G159" i="10"/>
  <c r="J159" i="10"/>
  <c r="K159" i="10" s="1"/>
  <c r="J160" i="10"/>
  <c r="K160" i="10" s="1"/>
  <c r="K161" i="10"/>
  <c r="K162" i="10"/>
  <c r="I162" i="10"/>
  <c r="H163" i="10"/>
  <c r="G164" i="10"/>
  <c r="R164" i="10"/>
  <c r="G167" i="10"/>
  <c r="J167" i="10"/>
  <c r="K167" i="10" s="1"/>
  <c r="J168" i="10"/>
  <c r="K168" i="10" s="1"/>
  <c r="K169" i="10"/>
  <c r="K170" i="10"/>
  <c r="I170" i="10"/>
  <c r="H171" i="10"/>
  <c r="G172" i="10"/>
  <c r="G175" i="10"/>
  <c r="J175" i="10"/>
  <c r="K175" i="10" s="1"/>
  <c r="J176" i="10"/>
  <c r="K176" i="10" s="1"/>
  <c r="K177" i="10"/>
  <c r="K178" i="10"/>
  <c r="Q178" i="10"/>
  <c r="I178" i="10"/>
  <c r="H179" i="10"/>
  <c r="G180" i="10"/>
  <c r="G183" i="10"/>
  <c r="J183" i="10"/>
  <c r="K183" i="10" s="1"/>
  <c r="J184" i="10"/>
  <c r="K184" i="10" s="1"/>
  <c r="K185" i="10"/>
  <c r="K186" i="10"/>
  <c r="I186" i="10"/>
  <c r="H187" i="10"/>
  <c r="K188" i="10"/>
  <c r="G188" i="10"/>
  <c r="G189" i="10"/>
  <c r="Q190" i="10"/>
  <c r="I190" i="10"/>
  <c r="H191" i="10"/>
  <c r="K192" i="10"/>
  <c r="G192" i="10"/>
  <c r="G193" i="10"/>
  <c r="Q194" i="10"/>
  <c r="I194" i="10"/>
  <c r="H195" i="10"/>
  <c r="K196" i="10"/>
  <c r="G196" i="10"/>
  <c r="G197" i="10"/>
  <c r="I198" i="10"/>
  <c r="H199" i="10"/>
  <c r="K200" i="10"/>
  <c r="G200" i="10"/>
  <c r="G201" i="10"/>
  <c r="R201" i="10"/>
  <c r="F2" i="12"/>
  <c r="G11" i="12"/>
  <c r="J14" i="12"/>
  <c r="J16" i="12"/>
  <c r="H22" i="12"/>
  <c r="N22" i="12" s="1"/>
  <c r="H28" i="12"/>
  <c r="J44" i="12"/>
  <c r="J46" i="12"/>
  <c r="J48" i="12"/>
  <c r="N54" i="12"/>
  <c r="N56" i="12"/>
  <c r="Q56" i="12" s="1"/>
  <c r="O58" i="12"/>
  <c r="R58" i="12" s="1"/>
  <c r="M58" i="12"/>
  <c r="P58" i="12" s="1"/>
  <c r="M60" i="12"/>
  <c r="P60" i="12" s="1"/>
  <c r="O60" i="12"/>
  <c r="R60" i="12" s="1"/>
  <c r="G61" i="12"/>
  <c r="M63" i="12"/>
  <c r="P63" i="12" s="1"/>
  <c r="J64" i="12"/>
  <c r="H72" i="12"/>
  <c r="N74" i="12"/>
  <c r="Q74" i="12" s="1"/>
  <c r="N76" i="12"/>
  <c r="Q76" i="12" s="1"/>
  <c r="M84" i="12"/>
  <c r="P84" i="12" s="1"/>
  <c r="O84" i="12"/>
  <c r="R84" i="12" s="1"/>
  <c r="G85" i="12"/>
  <c r="M87" i="12"/>
  <c r="P87" i="12" s="1"/>
  <c r="J88" i="12"/>
  <c r="H90" i="12"/>
  <c r="N94" i="12"/>
  <c r="Q94" i="12" s="1"/>
  <c r="N96" i="12"/>
  <c r="Q96" i="12" s="1"/>
  <c r="O98" i="12"/>
  <c r="R98" i="12" s="1"/>
  <c r="M98" i="12"/>
  <c r="P98" i="12" s="1"/>
  <c r="G99" i="12"/>
  <c r="M100" i="12"/>
  <c r="P100" i="12" s="1"/>
  <c r="O100" i="12"/>
  <c r="R100" i="12" s="1"/>
  <c r="J102" i="12"/>
  <c r="J104" i="12"/>
  <c r="N110" i="12"/>
  <c r="N112" i="12"/>
  <c r="Q112" i="12" s="1"/>
  <c r="O114" i="12"/>
  <c r="R114" i="12" s="1"/>
  <c r="M114" i="12"/>
  <c r="P114" i="12" s="1"/>
  <c r="O115" i="12"/>
  <c r="M116" i="12"/>
  <c r="P116" i="12" s="1"/>
  <c r="O116" i="12"/>
  <c r="L116" i="12"/>
  <c r="M117" i="12"/>
  <c r="P117" i="12" s="1"/>
  <c r="M119" i="12"/>
  <c r="P119" i="12" s="1"/>
  <c r="J120" i="12"/>
  <c r="N130" i="12"/>
  <c r="N132" i="12"/>
  <c r="Q132" i="12" s="1"/>
  <c r="M136" i="12"/>
  <c r="O136" i="12"/>
  <c r="O138" i="12"/>
  <c r="R138" i="12" s="1"/>
  <c r="M138" i="12"/>
  <c r="P138" i="12" s="1"/>
  <c r="G139" i="12"/>
  <c r="M140" i="12"/>
  <c r="P140" i="12" s="1"/>
  <c r="O140" i="12"/>
  <c r="L140" i="12"/>
  <c r="L142" i="12"/>
  <c r="H152" i="12"/>
  <c r="N153" i="12"/>
  <c r="Q153" i="12" s="1"/>
  <c r="M153" i="12"/>
  <c r="P153" i="12" s="1"/>
  <c r="O154" i="12"/>
  <c r="M154" i="12"/>
  <c r="N155" i="12"/>
  <c r="O155" i="12"/>
  <c r="K158" i="12"/>
  <c r="Q158" i="12" s="1"/>
  <c r="L158" i="12"/>
  <c r="J158" i="12"/>
  <c r="K162" i="12"/>
  <c r="Q162" i="12" s="1"/>
  <c r="L162" i="12"/>
  <c r="J162" i="12"/>
  <c r="O173" i="12"/>
  <c r="R173" i="12" s="1"/>
  <c r="K190" i="12"/>
  <c r="Q190" i="12" s="1"/>
  <c r="L190" i="12"/>
  <c r="J190" i="12"/>
  <c r="K194" i="12"/>
  <c r="Q194" i="12" s="1"/>
  <c r="L194" i="12"/>
  <c r="J194" i="12"/>
  <c r="N198" i="12"/>
  <c r="M199" i="12"/>
  <c r="P199" i="12" s="1"/>
  <c r="M200" i="12"/>
  <c r="O200" i="12"/>
  <c r="N200" i="12"/>
  <c r="K210" i="12"/>
  <c r="Q210" i="12" s="1"/>
  <c r="L210" i="12"/>
  <c r="J210" i="12"/>
  <c r="K214" i="12"/>
  <c r="Q214" i="12" s="1"/>
  <c r="L214" i="12"/>
  <c r="J214" i="12"/>
  <c r="K218" i="12"/>
  <c r="Q218" i="12" s="1"/>
  <c r="L218" i="12"/>
  <c r="J218" i="12"/>
  <c r="H232" i="12"/>
  <c r="N232" i="12" s="1"/>
  <c r="Q232" i="12" s="1"/>
  <c r="Q2" i="14"/>
  <c r="I2" i="14"/>
  <c r="H6" i="14"/>
  <c r="H10" i="14"/>
  <c r="H14" i="14"/>
  <c r="H18" i="14"/>
  <c r="H22" i="14"/>
  <c r="I24" i="14"/>
  <c r="R24" i="14"/>
  <c r="J27" i="14"/>
  <c r="K27" i="14" s="1"/>
  <c r="K29" i="14"/>
  <c r="G29" i="14"/>
  <c r="H29" i="14"/>
  <c r="H30" i="14"/>
  <c r="I32" i="14"/>
  <c r="R32" i="14"/>
  <c r="J33" i="14"/>
  <c r="K33" i="14" s="1"/>
  <c r="K35" i="14"/>
  <c r="G35" i="14"/>
  <c r="H35" i="14"/>
  <c r="H36" i="14"/>
  <c r="I38" i="14"/>
  <c r="R38" i="14"/>
  <c r="J41" i="14"/>
  <c r="K41" i="14" s="1"/>
  <c r="K43" i="14"/>
  <c r="G43" i="14"/>
  <c r="H43" i="14"/>
  <c r="H44" i="14"/>
  <c r="Q46" i="14"/>
  <c r="I46" i="14"/>
  <c r="J49" i="14"/>
  <c r="K49" i="14" s="1"/>
  <c r="K51" i="14"/>
  <c r="G51" i="14"/>
  <c r="H51" i="14"/>
  <c r="H52" i="14"/>
  <c r="Q54" i="14"/>
  <c r="I54" i="14"/>
  <c r="J57" i="14"/>
  <c r="K57" i="14" s="1"/>
  <c r="K59" i="14"/>
  <c r="G59" i="14"/>
  <c r="H59" i="14"/>
  <c r="H60" i="14"/>
  <c r="J63" i="14"/>
  <c r="K63" i="14" s="1"/>
  <c r="K65" i="14"/>
  <c r="G65" i="14"/>
  <c r="H65" i="14"/>
  <c r="H66" i="14"/>
  <c r="Q68" i="14"/>
  <c r="I68" i="14"/>
  <c r="J69" i="14"/>
  <c r="K69" i="14" s="1"/>
  <c r="K71" i="14"/>
  <c r="G71" i="14"/>
  <c r="H71" i="14"/>
  <c r="H72" i="14"/>
  <c r="I74" i="14"/>
  <c r="R74" i="14"/>
  <c r="J77" i="14"/>
  <c r="K77" i="14" s="1"/>
  <c r="K79" i="14"/>
  <c r="G79" i="14"/>
  <c r="I80" i="14"/>
  <c r="R80" i="14"/>
  <c r="H84" i="14"/>
  <c r="J87" i="14"/>
  <c r="K87" i="14" s="1"/>
  <c r="K89" i="14"/>
  <c r="G89" i="14"/>
  <c r="H89" i="14"/>
  <c r="H90" i="14"/>
  <c r="I92" i="14"/>
  <c r="R92" i="14"/>
  <c r="J95" i="14"/>
  <c r="K95" i="14" s="1"/>
  <c r="K97" i="14"/>
  <c r="G97" i="14"/>
  <c r="H97" i="14"/>
  <c r="H98" i="14"/>
  <c r="J101" i="14"/>
  <c r="K101" i="14" s="1"/>
  <c r="K103" i="14"/>
  <c r="G103" i="14"/>
  <c r="H103" i="14"/>
  <c r="H104" i="14"/>
  <c r="H108" i="14"/>
  <c r="Q110" i="14"/>
  <c r="I110" i="14"/>
  <c r="J111" i="14"/>
  <c r="K111" i="14" s="1"/>
  <c r="K113" i="14"/>
  <c r="G113" i="14"/>
  <c r="Q114" i="14"/>
  <c r="I114" i="14"/>
  <c r="J115" i="14"/>
  <c r="K115" i="14" s="1"/>
  <c r="K117" i="14"/>
  <c r="G117" i="14"/>
  <c r="H117" i="14"/>
  <c r="H118" i="14"/>
  <c r="J121" i="14"/>
  <c r="K121" i="14" s="1"/>
  <c r="K123" i="14"/>
  <c r="G123" i="14"/>
  <c r="I124" i="14"/>
  <c r="R124" i="14"/>
  <c r="H128" i="14"/>
  <c r="I130" i="14"/>
  <c r="R130" i="14"/>
  <c r="J133" i="14"/>
  <c r="K133" i="14" s="1"/>
  <c r="K135" i="14"/>
  <c r="G135" i="14"/>
  <c r="Q136" i="14"/>
  <c r="I136" i="14"/>
  <c r="K139" i="14"/>
  <c r="G139" i="14"/>
  <c r="H139" i="14"/>
  <c r="H140" i="14"/>
  <c r="I142" i="14"/>
  <c r="R142" i="14"/>
  <c r="J145" i="14"/>
  <c r="K145" i="14" s="1"/>
  <c r="K147" i="14"/>
  <c r="G147" i="14"/>
  <c r="H147" i="14"/>
  <c r="H148" i="14"/>
  <c r="I150" i="14"/>
  <c r="R150" i="14"/>
  <c r="J153" i="14"/>
  <c r="K153" i="14" s="1"/>
  <c r="K155" i="14"/>
  <c r="G155" i="14"/>
  <c r="H155" i="14"/>
  <c r="H156" i="14"/>
  <c r="I158" i="14"/>
  <c r="R158" i="14"/>
  <c r="J161" i="14"/>
  <c r="K161" i="14" s="1"/>
  <c r="K163" i="14"/>
  <c r="G163" i="14"/>
  <c r="H163" i="14"/>
  <c r="H164" i="14"/>
  <c r="J167" i="14"/>
  <c r="K167" i="14" s="1"/>
  <c r="K169" i="14"/>
  <c r="G169" i="14"/>
  <c r="H169" i="14"/>
  <c r="H170" i="14"/>
  <c r="H174" i="14"/>
  <c r="I176" i="14"/>
  <c r="R176" i="14"/>
  <c r="J179" i="14"/>
  <c r="K179" i="14" s="1"/>
  <c r="K181" i="14"/>
  <c r="G181" i="14"/>
  <c r="H181" i="14"/>
  <c r="H182" i="14"/>
  <c r="J185" i="14"/>
  <c r="K185" i="14" s="1"/>
  <c r="K187" i="14"/>
  <c r="G187" i="14"/>
  <c r="H187" i="14"/>
  <c r="H188" i="14"/>
  <c r="I190" i="14"/>
  <c r="R190" i="14"/>
  <c r="J193" i="14"/>
  <c r="K193" i="14" s="1"/>
  <c r="K195" i="14"/>
  <c r="G195" i="14"/>
  <c r="I196" i="14"/>
  <c r="R196" i="14"/>
  <c r="J197" i="14"/>
  <c r="K197" i="14" s="1"/>
  <c r="K199" i="14"/>
  <c r="G199" i="14"/>
  <c r="I200" i="14"/>
  <c r="R200" i="14"/>
  <c r="J203" i="14"/>
  <c r="K203" i="14" s="1"/>
  <c r="K205" i="14"/>
  <c r="G205" i="14"/>
  <c r="H205" i="14"/>
  <c r="H206" i="14"/>
  <c r="J209" i="14"/>
  <c r="K209" i="14" s="1"/>
  <c r="K211" i="14"/>
  <c r="G211" i="14"/>
  <c r="H211" i="14"/>
  <c r="H212" i="14"/>
  <c r="I214" i="14"/>
  <c r="R214" i="14"/>
  <c r="J217" i="14"/>
  <c r="K217" i="14" s="1"/>
  <c r="K219" i="14"/>
  <c r="G219" i="14"/>
  <c r="H219" i="14"/>
  <c r="H220" i="14"/>
  <c r="H224" i="14"/>
  <c r="J227" i="14"/>
  <c r="K227" i="14" s="1"/>
  <c r="K229" i="14"/>
  <c r="G229" i="14"/>
  <c r="H229" i="14"/>
  <c r="H230" i="14"/>
  <c r="I232" i="14"/>
  <c r="R232" i="14"/>
  <c r="J235" i="14"/>
  <c r="K235" i="14" s="1"/>
  <c r="K237" i="14"/>
  <c r="G237" i="14"/>
  <c r="I238" i="14"/>
  <c r="R238" i="14"/>
  <c r="H242" i="14"/>
  <c r="Q244" i="14"/>
  <c r="I244" i="14"/>
  <c r="K247" i="14"/>
  <c r="G247" i="14"/>
  <c r="Q248" i="14"/>
  <c r="I248" i="14"/>
  <c r="K251" i="14"/>
  <c r="G251" i="14"/>
  <c r="Q252" i="14"/>
  <c r="I252" i="14"/>
  <c r="H256" i="14"/>
  <c r="Q258" i="14"/>
  <c r="I258" i="14"/>
  <c r="K261" i="14"/>
  <c r="G261" i="14"/>
  <c r="I262" i="14"/>
  <c r="R262" i="14"/>
  <c r="K265" i="14"/>
  <c r="G265" i="14"/>
  <c r="H265" i="14"/>
  <c r="H266" i="14"/>
  <c r="J269" i="14"/>
  <c r="K269" i="14" s="1"/>
  <c r="K271" i="14"/>
  <c r="G271" i="14"/>
  <c r="H271" i="14"/>
  <c r="H272" i="14"/>
  <c r="H276" i="14"/>
  <c r="Q278" i="14"/>
  <c r="I278" i="14"/>
  <c r="J281" i="14"/>
  <c r="K281" i="14" s="1"/>
  <c r="K283" i="14"/>
  <c r="G283" i="14"/>
  <c r="H283" i="14"/>
  <c r="H284" i="14"/>
  <c r="H288" i="14"/>
  <c r="I290" i="14"/>
  <c r="R290" i="14"/>
  <c r="K293" i="14"/>
  <c r="G293" i="14"/>
  <c r="Q294" i="14"/>
  <c r="I294" i="14"/>
  <c r="K297" i="14"/>
  <c r="G297" i="14"/>
  <c r="H297" i="14"/>
  <c r="H298" i="14"/>
  <c r="J301" i="14"/>
  <c r="K301" i="14" s="1"/>
  <c r="K303" i="14"/>
  <c r="G303" i="14"/>
  <c r="H303" i="14"/>
  <c r="H304" i="14"/>
  <c r="J307" i="14"/>
  <c r="K307" i="14" s="1"/>
  <c r="K309" i="14"/>
  <c r="G309" i="14"/>
  <c r="I310" i="14"/>
  <c r="R310" i="14"/>
  <c r="K313" i="14"/>
  <c r="G313" i="14"/>
  <c r="I314" i="14"/>
  <c r="R314" i="14"/>
  <c r="K317" i="14"/>
  <c r="G317" i="14"/>
  <c r="H317" i="14"/>
  <c r="H318" i="14"/>
  <c r="I320" i="14"/>
  <c r="R320" i="14"/>
  <c r="K323" i="14"/>
  <c r="G323" i="14"/>
  <c r="H323" i="14"/>
  <c r="H324" i="14"/>
  <c r="I326" i="14"/>
  <c r="R326" i="14"/>
  <c r="J327" i="14"/>
  <c r="K327" i="14" s="1"/>
  <c r="K329" i="14"/>
  <c r="G329" i="14"/>
  <c r="I330" i="14"/>
  <c r="R330" i="14"/>
  <c r="J333" i="14"/>
  <c r="K333" i="14" s="1"/>
  <c r="K335" i="14"/>
  <c r="G335" i="14"/>
  <c r="H335" i="14"/>
  <c r="H336" i="14"/>
  <c r="I338" i="14"/>
  <c r="R338" i="14"/>
  <c r="J341" i="14"/>
  <c r="K341" i="14" s="1"/>
  <c r="K343" i="14"/>
  <c r="G343" i="14"/>
  <c r="H343" i="14"/>
  <c r="H344" i="14"/>
  <c r="I346" i="14"/>
  <c r="R346" i="14"/>
  <c r="J349" i="14"/>
  <c r="K349" i="14" s="1"/>
  <c r="K351" i="14"/>
  <c r="G351" i="14"/>
  <c r="I352" i="14"/>
  <c r="R352" i="14"/>
  <c r="J353" i="14"/>
  <c r="K353" i="14" s="1"/>
  <c r="K355" i="14"/>
  <c r="G355" i="14"/>
  <c r="Q356" i="14"/>
  <c r="I356" i="14"/>
  <c r="J359" i="14"/>
  <c r="K359" i="14" s="1"/>
  <c r="K361" i="14"/>
  <c r="G361" i="14"/>
  <c r="H361" i="14"/>
  <c r="H362" i="14"/>
  <c r="Q364" i="14"/>
  <c r="I364" i="14"/>
  <c r="J367" i="14"/>
  <c r="K367" i="14" s="1"/>
  <c r="K369" i="14"/>
  <c r="G369" i="14"/>
  <c r="H369" i="14"/>
  <c r="H370" i="14"/>
  <c r="Q372" i="14"/>
  <c r="I372" i="14"/>
  <c r="J375" i="14"/>
  <c r="K375" i="14" s="1"/>
  <c r="K377" i="14"/>
  <c r="G377" i="14"/>
  <c r="I378" i="14"/>
  <c r="R378" i="14"/>
  <c r="H382" i="14"/>
  <c r="I384" i="14"/>
  <c r="R384" i="14"/>
  <c r="J387" i="14"/>
  <c r="K387" i="14" s="1"/>
  <c r="K389" i="14"/>
  <c r="G389" i="14"/>
  <c r="H389" i="14"/>
  <c r="H390" i="14"/>
  <c r="J393" i="14"/>
  <c r="K393" i="14" s="1"/>
  <c r="K395" i="14"/>
  <c r="G395" i="14"/>
  <c r="H395" i="14"/>
  <c r="H396" i="14"/>
  <c r="J399" i="14"/>
  <c r="K399" i="14" s="1"/>
  <c r="K401" i="14"/>
  <c r="G401" i="14"/>
  <c r="H401" i="14"/>
  <c r="H402" i="14"/>
  <c r="I404" i="14"/>
  <c r="R404" i="14"/>
  <c r="J407" i="14"/>
  <c r="K407" i="14" s="1"/>
  <c r="K409" i="14"/>
  <c r="G409" i="14"/>
  <c r="H409" i="14"/>
  <c r="H410" i="14"/>
  <c r="J413" i="14"/>
  <c r="K413" i="14" s="1"/>
  <c r="K415" i="14"/>
  <c r="G415" i="14"/>
  <c r="H415" i="14"/>
  <c r="H416" i="14"/>
  <c r="I418" i="14"/>
  <c r="R418" i="14"/>
  <c r="H422" i="14"/>
  <c r="H426" i="14"/>
  <c r="I428" i="14"/>
  <c r="R428" i="14"/>
  <c r="K431" i="14"/>
  <c r="G431" i="14"/>
  <c r="H431" i="14"/>
  <c r="H432" i="14"/>
  <c r="I434" i="14"/>
  <c r="R434" i="14"/>
  <c r="J437" i="14"/>
  <c r="K437" i="14" s="1"/>
  <c r="K439" i="14"/>
  <c r="G439" i="14"/>
  <c r="Q440" i="14"/>
  <c r="I440" i="14"/>
  <c r="J443" i="14"/>
  <c r="K443" i="14" s="1"/>
  <c r="K445" i="14"/>
  <c r="G445" i="14"/>
  <c r="H445" i="14"/>
  <c r="H446" i="14"/>
  <c r="I448" i="14"/>
  <c r="R448" i="14"/>
  <c r="J451" i="14"/>
  <c r="K451" i="14" s="1"/>
  <c r="K453" i="14"/>
  <c r="G453" i="14"/>
  <c r="H453" i="14"/>
  <c r="H454" i="14"/>
  <c r="I456" i="14"/>
  <c r="R456" i="14"/>
  <c r="K459" i="14"/>
  <c r="G459" i="14"/>
  <c r="H459" i="14"/>
  <c r="H460" i="14"/>
  <c r="H464" i="14"/>
  <c r="I466" i="14"/>
  <c r="R466" i="14"/>
  <c r="H470" i="14"/>
  <c r="H474" i="14"/>
  <c r="H478" i="14"/>
  <c r="Q480" i="14"/>
  <c r="I480" i="14"/>
  <c r="K483" i="14"/>
  <c r="G483" i="14"/>
  <c r="Q484" i="14"/>
  <c r="I484" i="14"/>
  <c r="H488" i="14"/>
  <c r="J491" i="14"/>
  <c r="K491" i="14" s="1"/>
  <c r="K493" i="14"/>
  <c r="G493" i="14"/>
  <c r="H493" i="14"/>
  <c r="H494" i="14"/>
  <c r="H498" i="14"/>
  <c r="Q500" i="14"/>
  <c r="I500" i="14"/>
  <c r="M9" i="16"/>
  <c r="P9" i="16" s="1"/>
  <c r="M10" i="16"/>
  <c r="O10" i="16"/>
  <c r="R10" i="16" s="1"/>
  <c r="N10" i="16"/>
  <c r="Q10" i="16" s="1"/>
  <c r="N12" i="16"/>
  <c r="Q12" i="16" s="1"/>
  <c r="M13" i="16"/>
  <c r="P13" i="16" s="1"/>
  <c r="K52" i="16"/>
  <c r="Q52" i="16" s="1"/>
  <c r="L52" i="16"/>
  <c r="J52" i="16"/>
  <c r="K56" i="16"/>
  <c r="Q56" i="16" s="1"/>
  <c r="L56" i="16"/>
  <c r="J56" i="16"/>
  <c r="O60" i="16"/>
  <c r="M60" i="16"/>
  <c r="N61" i="16"/>
  <c r="Q61" i="16" s="1"/>
  <c r="O61" i="16"/>
  <c r="N63" i="16"/>
  <c r="Q63" i="16" s="1"/>
  <c r="M63" i="16"/>
  <c r="P63" i="16" s="1"/>
  <c r="O64" i="16"/>
  <c r="R64" i="16" s="1"/>
  <c r="M64" i="16"/>
  <c r="P64" i="16" s="1"/>
  <c r="N65" i="16"/>
  <c r="Q65" i="16" s="1"/>
  <c r="O65" i="16"/>
  <c r="N67" i="16"/>
  <c r="Q67" i="16" s="1"/>
  <c r="M67" i="16"/>
  <c r="P67" i="16" s="1"/>
  <c r="N69" i="16"/>
  <c r="Q69" i="16" s="1"/>
  <c r="O69" i="16"/>
  <c r="M77" i="16"/>
  <c r="P77" i="16" s="1"/>
  <c r="M78" i="16"/>
  <c r="O78" i="16"/>
  <c r="R78" i="16" s="1"/>
  <c r="N78" i="16"/>
  <c r="Q78" i="16" s="1"/>
  <c r="N80" i="16"/>
  <c r="Q80" i="16" s="1"/>
  <c r="M81" i="16"/>
  <c r="P81" i="16" s="1"/>
  <c r="M82" i="16"/>
  <c r="O82" i="16"/>
  <c r="R82" i="16" s="1"/>
  <c r="N82" i="16"/>
  <c r="Q82" i="16" s="1"/>
  <c r="N84" i="16"/>
  <c r="Q84" i="16" s="1"/>
  <c r="M85" i="16"/>
  <c r="P85" i="16" s="1"/>
  <c r="M86" i="16"/>
  <c r="O86" i="16"/>
  <c r="R86" i="16" s="1"/>
  <c r="N86" i="16"/>
  <c r="Q86" i="16" s="1"/>
  <c r="N91" i="16"/>
  <c r="Q91" i="16" s="1"/>
  <c r="M91" i="16"/>
  <c r="P91" i="16" s="1"/>
  <c r="O92" i="16"/>
  <c r="R92" i="16" s="1"/>
  <c r="M92" i="16"/>
  <c r="P92" i="16" s="1"/>
  <c r="N93" i="16"/>
  <c r="Q93" i="16" s="1"/>
  <c r="O93" i="16"/>
  <c r="N95" i="16"/>
  <c r="Q95" i="16" s="1"/>
  <c r="M95" i="16"/>
  <c r="P95" i="16" s="1"/>
  <c r="O96" i="16"/>
  <c r="M96" i="16"/>
  <c r="N97" i="16"/>
  <c r="Q97" i="16" s="1"/>
  <c r="O97" i="16"/>
  <c r="N99" i="16"/>
  <c r="Q99" i="16" s="1"/>
  <c r="M99" i="16"/>
  <c r="P99" i="16" s="1"/>
  <c r="O100" i="16"/>
  <c r="R100" i="16" s="1"/>
  <c r="M100" i="16"/>
  <c r="P100" i="16" s="1"/>
  <c r="N101" i="16"/>
  <c r="Q101" i="16" s="1"/>
  <c r="O101" i="16"/>
  <c r="N103" i="16"/>
  <c r="Q103" i="16" s="1"/>
  <c r="M103" i="16"/>
  <c r="P103" i="16" s="1"/>
  <c r="O104" i="16"/>
  <c r="R104" i="16" s="1"/>
  <c r="M104" i="16"/>
  <c r="P104" i="16" s="1"/>
  <c r="N105" i="16"/>
  <c r="Q105" i="16" s="1"/>
  <c r="O105" i="16"/>
  <c r="N107" i="16"/>
  <c r="Q107" i="16" s="1"/>
  <c r="M107" i="16"/>
  <c r="P107" i="16" s="1"/>
  <c r="N109" i="16"/>
  <c r="Q109" i="16" s="1"/>
  <c r="O109" i="16"/>
  <c r="N111" i="16"/>
  <c r="Q111" i="16" s="1"/>
  <c r="M111" i="16"/>
  <c r="P111" i="16" s="1"/>
  <c r="O112" i="16"/>
  <c r="R112" i="16" s="1"/>
  <c r="M112" i="16"/>
  <c r="P112" i="16" s="1"/>
  <c r="K116" i="16"/>
  <c r="Q116" i="16" s="1"/>
  <c r="L116" i="16"/>
  <c r="J116" i="16"/>
  <c r="K120" i="16"/>
  <c r="Q120" i="16" s="1"/>
  <c r="L120" i="16"/>
  <c r="J120" i="16"/>
  <c r="N125" i="16"/>
  <c r="Q125" i="16" s="1"/>
  <c r="O125" i="16"/>
  <c r="N127" i="16"/>
  <c r="Q127" i="16" s="1"/>
  <c r="M127" i="16"/>
  <c r="P127" i="16" s="1"/>
  <c r="O128" i="16"/>
  <c r="R128" i="16" s="1"/>
  <c r="M128" i="16"/>
  <c r="N129" i="16"/>
  <c r="Q129" i="16" s="1"/>
  <c r="O129" i="16"/>
  <c r="K172" i="16"/>
  <c r="Q172" i="16" s="1"/>
  <c r="L172" i="16"/>
  <c r="J172" i="16"/>
  <c r="K176" i="16"/>
  <c r="Q176" i="16" s="1"/>
  <c r="L176" i="16"/>
  <c r="J176" i="16"/>
  <c r="O180" i="16"/>
  <c r="M180" i="16"/>
  <c r="N181" i="16"/>
  <c r="Q181" i="16" s="1"/>
  <c r="O181" i="16"/>
  <c r="N183" i="16"/>
  <c r="Q183" i="16" s="1"/>
  <c r="M183" i="16"/>
  <c r="P183" i="16" s="1"/>
  <c r="O184" i="16"/>
  <c r="R184" i="16" s="1"/>
  <c r="M184" i="16"/>
  <c r="P184" i="16" s="1"/>
  <c r="M193" i="16"/>
  <c r="P193" i="16" s="1"/>
  <c r="M194" i="16"/>
  <c r="O194" i="16"/>
  <c r="R194" i="16" s="1"/>
  <c r="N194" i="16"/>
  <c r="Q194" i="16" s="1"/>
  <c r="N196" i="16"/>
  <c r="M197" i="16"/>
  <c r="P197" i="16" s="1"/>
  <c r="M198" i="16"/>
  <c r="O198" i="16"/>
  <c r="R198" i="16" s="1"/>
  <c r="N198" i="16"/>
  <c r="Q198" i="16" s="1"/>
  <c r="N211" i="16"/>
  <c r="Q211" i="16" s="1"/>
  <c r="M211" i="16"/>
  <c r="P211" i="16" s="1"/>
  <c r="O212" i="16"/>
  <c r="R212" i="16" s="1"/>
  <c r="M212" i="16"/>
  <c r="N213" i="16"/>
  <c r="Q213" i="16" s="1"/>
  <c r="O213" i="16"/>
  <c r="N215" i="16"/>
  <c r="Q215" i="16" s="1"/>
  <c r="M215" i="16"/>
  <c r="P215" i="16" s="1"/>
  <c r="O216" i="16"/>
  <c r="R216" i="16" s="1"/>
  <c r="M216" i="16"/>
  <c r="P216" i="16" s="1"/>
  <c r="N217" i="16"/>
  <c r="Q217" i="16" s="1"/>
  <c r="O217" i="16"/>
  <c r="N224" i="16"/>
  <c r="M225" i="16"/>
  <c r="P225" i="16" s="1"/>
  <c r="M226" i="16"/>
  <c r="O226" i="16"/>
  <c r="R226" i="16" s="1"/>
  <c r="N226" i="16"/>
  <c r="Q226" i="16" s="1"/>
  <c r="N228" i="16"/>
  <c r="M229" i="16"/>
  <c r="P229" i="16" s="1"/>
  <c r="N232" i="16"/>
  <c r="M233" i="16"/>
  <c r="P233" i="16" s="1"/>
  <c r="M234" i="16"/>
  <c r="O234" i="16"/>
  <c r="R234" i="16" s="1"/>
  <c r="N234" i="16"/>
  <c r="Q234" i="16" s="1"/>
  <c r="N236" i="16"/>
  <c r="M237" i="16"/>
  <c r="P237" i="16" s="1"/>
  <c r="M238" i="16"/>
  <c r="O238" i="16"/>
  <c r="N238" i="16"/>
  <c r="N268" i="16"/>
  <c r="Q268" i="16" s="1"/>
  <c r="M269" i="16"/>
  <c r="P269" i="16" s="1"/>
  <c r="M270" i="16"/>
  <c r="O270" i="16"/>
  <c r="R270" i="16" s="1"/>
  <c r="N270" i="16"/>
  <c r="Q270" i="16" s="1"/>
  <c r="Q288" i="16"/>
  <c r="M290" i="16"/>
  <c r="O290" i="16"/>
  <c r="R290" i="16" s="1"/>
  <c r="N290" i="16"/>
  <c r="Q290" i="16" s="1"/>
  <c r="M294" i="16"/>
  <c r="O294" i="16"/>
  <c r="R294" i="16" s="1"/>
  <c r="N294" i="16"/>
  <c r="Q294" i="16" s="1"/>
  <c r="O299" i="16"/>
  <c r="R299" i="16" s="1"/>
  <c r="N307" i="16"/>
  <c r="Q307" i="16" s="1"/>
  <c r="M307" i="16"/>
  <c r="P307" i="16" s="1"/>
  <c r="O308" i="16"/>
  <c r="R308" i="16" s="1"/>
  <c r="M308" i="16"/>
  <c r="N317" i="16"/>
  <c r="Q317" i="16" s="1"/>
  <c r="O317" i="16"/>
  <c r="N319" i="16"/>
  <c r="Q319" i="16" s="1"/>
  <c r="M319" i="16"/>
  <c r="P319" i="16" s="1"/>
  <c r="O320" i="16"/>
  <c r="M320" i="16"/>
  <c r="N321" i="16"/>
  <c r="Q321" i="16" s="1"/>
  <c r="O321" i="16"/>
  <c r="N323" i="16"/>
  <c r="Q323" i="16" s="1"/>
  <c r="M323" i="16"/>
  <c r="P323" i="16" s="1"/>
  <c r="O324" i="16"/>
  <c r="R324" i="16" s="1"/>
  <c r="M324" i="16"/>
  <c r="M342" i="16"/>
  <c r="O342" i="16"/>
  <c r="R342" i="16" s="1"/>
  <c r="N342" i="16"/>
  <c r="M346" i="16"/>
  <c r="O346" i="16"/>
  <c r="R346" i="16" s="1"/>
  <c r="N346" i="16"/>
  <c r="O352" i="16"/>
  <c r="R352" i="16" s="1"/>
  <c r="N352" i="16"/>
  <c r="Q352" i="16" s="1"/>
  <c r="M352" i="16"/>
  <c r="O368" i="16"/>
  <c r="N368" i="16"/>
  <c r="M368" i="16"/>
  <c r="O396" i="16"/>
  <c r="R396" i="16" s="1"/>
  <c r="N396" i="16"/>
  <c r="Q396" i="16" s="1"/>
  <c r="M396" i="16"/>
  <c r="M398" i="16"/>
  <c r="O398" i="16"/>
  <c r="R398" i="16" s="1"/>
  <c r="N398" i="16"/>
  <c r="N413" i="16"/>
  <c r="Q413" i="16" s="1"/>
  <c r="M413" i="16"/>
  <c r="P413" i="16" s="1"/>
  <c r="O413" i="16"/>
  <c r="M450" i="16"/>
  <c r="O450" i="16"/>
  <c r="R450" i="16" s="1"/>
  <c r="N450" i="16"/>
  <c r="O452" i="16"/>
  <c r="R452" i="16" s="1"/>
  <c r="N452" i="16"/>
  <c r="Q452" i="16" s="1"/>
  <c r="M452" i="16"/>
  <c r="M458" i="16"/>
  <c r="O458" i="16"/>
  <c r="R458" i="16" s="1"/>
  <c r="N458" i="16"/>
  <c r="O460" i="16"/>
  <c r="R460" i="16" s="1"/>
  <c r="N460" i="16"/>
  <c r="Q460" i="16" s="1"/>
  <c r="M460" i="16"/>
  <c r="N465" i="16"/>
  <c r="Q465" i="16" s="1"/>
  <c r="M465" i="16"/>
  <c r="P465" i="16" s="1"/>
  <c r="O465" i="16"/>
  <c r="R465" i="16" s="1"/>
  <c r="O472" i="16"/>
  <c r="R472" i="16" s="1"/>
  <c r="N472" i="16"/>
  <c r="Q472" i="16" s="1"/>
  <c r="M472" i="16"/>
  <c r="N477" i="16"/>
  <c r="Q477" i="16" s="1"/>
  <c r="M477" i="16"/>
  <c r="P477" i="16" s="1"/>
  <c r="O477" i="16"/>
  <c r="R477" i="16" s="1"/>
  <c r="O6" i="20"/>
  <c r="N6" i="20"/>
  <c r="Q6" i="20" s="1"/>
  <c r="M6" i="20"/>
  <c r="O9" i="20"/>
  <c r="R9" i="20" s="1"/>
  <c r="N9" i="20"/>
  <c r="M9" i="20"/>
  <c r="O10" i="20"/>
  <c r="M10" i="20"/>
  <c r="N10" i="20"/>
  <c r="Q10" i="20" s="1"/>
  <c r="N15" i="20"/>
  <c r="Q15" i="20" s="1"/>
  <c r="M15" i="20"/>
  <c r="P15" i="20" s="1"/>
  <c r="O15" i="20"/>
  <c r="R15" i="20" s="1"/>
  <c r="M19" i="20"/>
  <c r="P19" i="20" s="1"/>
  <c r="N19" i="20"/>
  <c r="Q19" i="20" s="1"/>
  <c r="O19" i="20"/>
  <c r="R19" i="20" s="1"/>
  <c r="J144" i="12"/>
  <c r="J148" i="12"/>
  <c r="J152" i="12"/>
  <c r="J160" i="12"/>
  <c r="J172" i="12"/>
  <c r="J176" i="12"/>
  <c r="J188" i="12"/>
  <c r="J192" i="12"/>
  <c r="J196" i="12"/>
  <c r="J212" i="12"/>
  <c r="J216" i="12"/>
  <c r="J224" i="12"/>
  <c r="J228" i="12"/>
  <c r="J232" i="12"/>
  <c r="J2" i="14"/>
  <c r="J4" i="14"/>
  <c r="K4" i="14" s="1"/>
  <c r="J6" i="14"/>
  <c r="J8" i="14"/>
  <c r="K8" i="14" s="1"/>
  <c r="J10" i="14"/>
  <c r="K10" i="14" s="1"/>
  <c r="J12" i="14"/>
  <c r="K12" i="14" s="1"/>
  <c r="J14" i="14"/>
  <c r="J16" i="14"/>
  <c r="K16" i="14" s="1"/>
  <c r="J18" i="14"/>
  <c r="J20" i="14"/>
  <c r="K20" i="14" s="1"/>
  <c r="J22" i="14"/>
  <c r="K22" i="14" s="1"/>
  <c r="J24" i="14"/>
  <c r="J26" i="14"/>
  <c r="K26" i="14" s="1"/>
  <c r="J28" i="14"/>
  <c r="K28" i="14" s="1"/>
  <c r="J30" i="14"/>
  <c r="K30" i="14" s="1"/>
  <c r="J32" i="14"/>
  <c r="K32" i="14" s="1"/>
  <c r="J34" i="14"/>
  <c r="K34" i="14" s="1"/>
  <c r="J36" i="14"/>
  <c r="K36" i="14" s="1"/>
  <c r="J38" i="14"/>
  <c r="J40" i="14"/>
  <c r="K40" i="14" s="1"/>
  <c r="J42" i="14"/>
  <c r="J44" i="14"/>
  <c r="K44" i="14" s="1"/>
  <c r="J46" i="14"/>
  <c r="J48" i="14"/>
  <c r="K48" i="14" s="1"/>
  <c r="J50" i="14"/>
  <c r="K50" i="14" s="1"/>
  <c r="J52" i="14"/>
  <c r="K52" i="14" s="1"/>
  <c r="J54" i="14"/>
  <c r="K54" i="14" s="1"/>
  <c r="J56" i="14"/>
  <c r="K56" i="14" s="1"/>
  <c r="J58" i="14"/>
  <c r="K58" i="14" s="1"/>
  <c r="J60" i="14"/>
  <c r="K60" i="14" s="1"/>
  <c r="J62" i="14"/>
  <c r="K62" i="14" s="1"/>
  <c r="J64" i="14"/>
  <c r="K64" i="14" s="1"/>
  <c r="J66" i="14"/>
  <c r="J68" i="14"/>
  <c r="K68" i="14" s="1"/>
  <c r="J70" i="14"/>
  <c r="J72" i="14"/>
  <c r="K72" i="14" s="1"/>
  <c r="J74" i="14"/>
  <c r="K74" i="14" s="1"/>
  <c r="J76" i="14"/>
  <c r="K76" i="14" s="1"/>
  <c r="J78" i="14"/>
  <c r="J80" i="14"/>
  <c r="K80" i="14" s="1"/>
  <c r="J82" i="14"/>
  <c r="J84" i="14"/>
  <c r="K84" i="14" s="1"/>
  <c r="J86" i="14"/>
  <c r="K86" i="14" s="1"/>
  <c r="J88" i="14"/>
  <c r="J90" i="14"/>
  <c r="K90" i="14" s="1"/>
  <c r="J92" i="14"/>
  <c r="K92" i="14" s="1"/>
  <c r="J94" i="14"/>
  <c r="K94" i="14" s="1"/>
  <c r="J96" i="14"/>
  <c r="K96" i="14" s="1"/>
  <c r="J98" i="14"/>
  <c r="K98" i="14" s="1"/>
  <c r="J100" i="14"/>
  <c r="K100" i="14" s="1"/>
  <c r="J102" i="14"/>
  <c r="J104" i="14"/>
  <c r="K104" i="14" s="1"/>
  <c r="J106" i="14"/>
  <c r="J108" i="14"/>
  <c r="K108" i="14" s="1"/>
  <c r="J110" i="14"/>
  <c r="J112" i="14"/>
  <c r="K112" i="14" s="1"/>
  <c r="J114" i="14"/>
  <c r="K114" i="14" s="1"/>
  <c r="J116" i="14"/>
  <c r="K116" i="14" s="1"/>
  <c r="J118" i="14"/>
  <c r="K118" i="14" s="1"/>
  <c r="J120" i="14"/>
  <c r="K120" i="14" s="1"/>
  <c r="J122" i="14"/>
  <c r="K122" i="14" s="1"/>
  <c r="J124" i="14"/>
  <c r="K124" i="14" s="1"/>
  <c r="J126" i="14"/>
  <c r="K126" i="14" s="1"/>
  <c r="J128" i="14"/>
  <c r="K128" i="14" s="1"/>
  <c r="J130" i="14"/>
  <c r="J132" i="14"/>
  <c r="K132" i="14" s="1"/>
  <c r="J134" i="14"/>
  <c r="J136" i="14"/>
  <c r="K136" i="14" s="1"/>
  <c r="J138" i="14"/>
  <c r="K138" i="14" s="1"/>
  <c r="J140" i="14"/>
  <c r="K140" i="14" s="1"/>
  <c r="J142" i="14"/>
  <c r="J144" i="14"/>
  <c r="K144" i="14" s="1"/>
  <c r="J146" i="14"/>
  <c r="J148" i="14"/>
  <c r="K148" i="14" s="1"/>
  <c r="J150" i="14"/>
  <c r="K150" i="14" s="1"/>
  <c r="J152" i="14"/>
  <c r="J154" i="14"/>
  <c r="K154" i="14" s="1"/>
  <c r="J156" i="14"/>
  <c r="K156" i="14" s="1"/>
  <c r="J158" i="14"/>
  <c r="K158" i="14" s="1"/>
  <c r="J160" i="14"/>
  <c r="K160" i="14" s="1"/>
  <c r="J162" i="14"/>
  <c r="K162" i="14" s="1"/>
  <c r="J164" i="14"/>
  <c r="K164" i="14" s="1"/>
  <c r="J166" i="14"/>
  <c r="J168" i="14"/>
  <c r="K168" i="14" s="1"/>
  <c r="J170" i="14"/>
  <c r="J172" i="14"/>
  <c r="K172" i="14" s="1"/>
  <c r="J174" i="14"/>
  <c r="J176" i="14"/>
  <c r="K176" i="14" s="1"/>
  <c r="J178" i="14"/>
  <c r="K178" i="14" s="1"/>
  <c r="J180" i="14"/>
  <c r="K180" i="14" s="1"/>
  <c r="J182" i="14"/>
  <c r="K182" i="14" s="1"/>
  <c r="J184" i="14"/>
  <c r="K184" i="14" s="1"/>
  <c r="J186" i="14"/>
  <c r="K186" i="14" s="1"/>
  <c r="J188" i="14"/>
  <c r="K188" i="14" s="1"/>
  <c r="J190" i="14"/>
  <c r="K190" i="14" s="1"/>
  <c r="J192" i="14"/>
  <c r="K192" i="14" s="1"/>
  <c r="J194" i="14"/>
  <c r="J196" i="14"/>
  <c r="K196" i="14" s="1"/>
  <c r="J198" i="14"/>
  <c r="J200" i="14"/>
  <c r="K200" i="14" s="1"/>
  <c r="J202" i="14"/>
  <c r="K202" i="14" s="1"/>
  <c r="J204" i="14"/>
  <c r="K204" i="14" s="1"/>
  <c r="J206" i="14"/>
  <c r="J208" i="14"/>
  <c r="K208" i="14" s="1"/>
  <c r="J210" i="14"/>
  <c r="J212" i="14"/>
  <c r="K212" i="14" s="1"/>
  <c r="J214" i="14"/>
  <c r="K214" i="14" s="1"/>
  <c r="J216" i="14"/>
  <c r="K216" i="14" s="1"/>
  <c r="J218" i="14"/>
  <c r="K218" i="14" s="1"/>
  <c r="J220" i="14"/>
  <c r="K220" i="14" s="1"/>
  <c r="J222" i="14"/>
  <c r="K222" i="14" s="1"/>
  <c r="J224" i="14"/>
  <c r="K224" i="14" s="1"/>
  <c r="J226" i="14"/>
  <c r="K226" i="14" s="1"/>
  <c r="J228" i="14"/>
  <c r="K228" i="14" s="1"/>
  <c r="J230" i="14"/>
  <c r="J232" i="14"/>
  <c r="K232" i="14" s="1"/>
  <c r="J234" i="14"/>
  <c r="J236" i="14"/>
  <c r="K236" i="14" s="1"/>
  <c r="J238" i="14"/>
  <c r="J240" i="14"/>
  <c r="K240" i="14" s="1"/>
  <c r="J242" i="14"/>
  <c r="K242" i="14" s="1"/>
  <c r="J244" i="14"/>
  <c r="K244" i="14" s="1"/>
  <c r="J246" i="14"/>
  <c r="K246" i="14" s="1"/>
  <c r="J248" i="14"/>
  <c r="K248" i="14" s="1"/>
  <c r="J250" i="14"/>
  <c r="K250" i="14" s="1"/>
  <c r="J252" i="14"/>
  <c r="K252" i="14" s="1"/>
  <c r="J254" i="14"/>
  <c r="K254" i="14" s="1"/>
  <c r="J256" i="14"/>
  <c r="K256" i="14" s="1"/>
  <c r="J258" i="14"/>
  <c r="J260" i="14"/>
  <c r="K260" i="14" s="1"/>
  <c r="J262" i="14"/>
  <c r="J264" i="14"/>
  <c r="K264" i="14" s="1"/>
  <c r="J266" i="14"/>
  <c r="K266" i="14" s="1"/>
  <c r="J268" i="14"/>
  <c r="K268" i="14" s="1"/>
  <c r="J270" i="14"/>
  <c r="J272" i="14"/>
  <c r="K272" i="14" s="1"/>
  <c r="J274" i="14"/>
  <c r="J276" i="14"/>
  <c r="K276" i="14" s="1"/>
  <c r="J278" i="14"/>
  <c r="K278" i="14" s="1"/>
  <c r="J280" i="14"/>
  <c r="K280" i="14" s="1"/>
  <c r="J282" i="14"/>
  <c r="K282" i="14" s="1"/>
  <c r="J284" i="14"/>
  <c r="K284" i="14" s="1"/>
  <c r="J286" i="14"/>
  <c r="K286" i="14" s="1"/>
  <c r="J288" i="14"/>
  <c r="K288" i="14" s="1"/>
  <c r="J290" i="14"/>
  <c r="K290" i="14" s="1"/>
  <c r="J292" i="14"/>
  <c r="K292" i="14" s="1"/>
  <c r="J294" i="14"/>
  <c r="J296" i="14"/>
  <c r="K296" i="14" s="1"/>
  <c r="J298" i="14"/>
  <c r="J300" i="14"/>
  <c r="K300" i="14" s="1"/>
  <c r="J302" i="14"/>
  <c r="J304" i="14"/>
  <c r="K304" i="14" s="1"/>
  <c r="J306" i="14"/>
  <c r="K306" i="14" s="1"/>
  <c r="J308" i="14"/>
  <c r="K308" i="14" s="1"/>
  <c r="J310" i="14"/>
  <c r="K310" i="14" s="1"/>
  <c r="J312" i="14"/>
  <c r="K312" i="14" s="1"/>
  <c r="J314" i="14"/>
  <c r="K314" i="14" s="1"/>
  <c r="J316" i="14"/>
  <c r="K316" i="14" s="1"/>
  <c r="J318" i="14"/>
  <c r="K318" i="14" s="1"/>
  <c r="J320" i="14"/>
  <c r="K320" i="14" s="1"/>
  <c r="J322" i="14"/>
  <c r="J324" i="14"/>
  <c r="K324" i="14" s="1"/>
  <c r="J326" i="14"/>
  <c r="J328" i="14"/>
  <c r="K328" i="14" s="1"/>
  <c r="J330" i="14"/>
  <c r="K330" i="14" s="1"/>
  <c r="J332" i="14"/>
  <c r="K332" i="14" s="1"/>
  <c r="J334" i="14"/>
  <c r="J336" i="14"/>
  <c r="K336" i="14" s="1"/>
  <c r="J338" i="14"/>
  <c r="J340" i="14"/>
  <c r="K340" i="14" s="1"/>
  <c r="J342" i="14"/>
  <c r="K342" i="14" s="1"/>
  <c r="J344" i="14"/>
  <c r="K344" i="14" s="1"/>
  <c r="J346" i="14"/>
  <c r="K346" i="14" s="1"/>
  <c r="J348" i="14"/>
  <c r="K348" i="14" s="1"/>
  <c r="J350" i="14"/>
  <c r="K350" i="14" s="1"/>
  <c r="J352" i="14"/>
  <c r="K352" i="14" s="1"/>
  <c r="J354" i="14"/>
  <c r="K354" i="14" s="1"/>
  <c r="J356" i="14"/>
  <c r="K356" i="14" s="1"/>
  <c r="J358" i="14"/>
  <c r="J360" i="14"/>
  <c r="K360" i="14" s="1"/>
  <c r="J362" i="14"/>
  <c r="J364" i="14"/>
  <c r="K364" i="14" s="1"/>
  <c r="J366" i="14"/>
  <c r="J368" i="14"/>
  <c r="K368" i="14" s="1"/>
  <c r="J370" i="14"/>
  <c r="K370" i="14" s="1"/>
  <c r="J372" i="14"/>
  <c r="K372" i="14" s="1"/>
  <c r="J374" i="14"/>
  <c r="K374" i="14" s="1"/>
  <c r="J376" i="14"/>
  <c r="K376" i="14" s="1"/>
  <c r="J378" i="14"/>
  <c r="K378" i="14" s="1"/>
  <c r="J380" i="14"/>
  <c r="K380" i="14" s="1"/>
  <c r="J382" i="14"/>
  <c r="K382" i="14" s="1"/>
  <c r="J384" i="14"/>
  <c r="K384" i="14" s="1"/>
  <c r="J386" i="14"/>
  <c r="J388" i="14"/>
  <c r="K388" i="14" s="1"/>
  <c r="J390" i="14"/>
  <c r="J392" i="14"/>
  <c r="K392" i="14" s="1"/>
  <c r="J394" i="14"/>
  <c r="K394" i="14" s="1"/>
  <c r="J396" i="14"/>
  <c r="K396" i="14" s="1"/>
  <c r="J398" i="14"/>
  <c r="J400" i="14"/>
  <c r="K400" i="14" s="1"/>
  <c r="J402" i="14"/>
  <c r="J404" i="14"/>
  <c r="K404" i="14" s="1"/>
  <c r="J406" i="14"/>
  <c r="K406" i="14" s="1"/>
  <c r="J408" i="14"/>
  <c r="K408" i="14" s="1"/>
  <c r="J410" i="14"/>
  <c r="K410" i="14" s="1"/>
  <c r="J412" i="14"/>
  <c r="K412" i="14" s="1"/>
  <c r="J414" i="14"/>
  <c r="K414" i="14" s="1"/>
  <c r="J416" i="14"/>
  <c r="K416" i="14" s="1"/>
  <c r="J418" i="14"/>
  <c r="K418" i="14" s="1"/>
  <c r="J420" i="14"/>
  <c r="K420" i="14" s="1"/>
  <c r="J422" i="14"/>
  <c r="J424" i="14"/>
  <c r="K424" i="14" s="1"/>
  <c r="J426" i="14"/>
  <c r="J428" i="14"/>
  <c r="K428" i="14" s="1"/>
  <c r="J430" i="14"/>
  <c r="J432" i="14"/>
  <c r="K432" i="14" s="1"/>
  <c r="J434" i="14"/>
  <c r="K434" i="14" s="1"/>
  <c r="J436" i="14"/>
  <c r="K436" i="14" s="1"/>
  <c r="J438" i="14"/>
  <c r="K438" i="14" s="1"/>
  <c r="J440" i="14"/>
  <c r="K440" i="14" s="1"/>
  <c r="J442" i="14"/>
  <c r="K442" i="14" s="1"/>
  <c r="J444" i="14"/>
  <c r="K444" i="14" s="1"/>
  <c r="J446" i="14"/>
  <c r="K446" i="14" s="1"/>
  <c r="J448" i="14"/>
  <c r="K448" i="14" s="1"/>
  <c r="J450" i="14"/>
  <c r="J452" i="14"/>
  <c r="K452" i="14" s="1"/>
  <c r="J454" i="14"/>
  <c r="J456" i="14"/>
  <c r="K456" i="14" s="1"/>
  <c r="J458" i="14"/>
  <c r="K458" i="14" s="1"/>
  <c r="J460" i="14"/>
  <c r="K460" i="14" s="1"/>
  <c r="J462" i="14"/>
  <c r="J464" i="14"/>
  <c r="K464" i="14" s="1"/>
  <c r="J466" i="14"/>
  <c r="J468" i="14"/>
  <c r="K468" i="14" s="1"/>
  <c r="J470" i="14"/>
  <c r="K470" i="14" s="1"/>
  <c r="J472" i="14"/>
  <c r="K472" i="14" s="1"/>
  <c r="J474" i="14"/>
  <c r="K474" i="14" s="1"/>
  <c r="J476" i="14"/>
  <c r="K476" i="14" s="1"/>
  <c r="J478" i="14"/>
  <c r="K478" i="14" s="1"/>
  <c r="J480" i="14"/>
  <c r="K480" i="14" s="1"/>
  <c r="J482" i="14"/>
  <c r="K482" i="14" s="1"/>
  <c r="J484" i="14"/>
  <c r="K484" i="14" s="1"/>
  <c r="J486" i="14"/>
  <c r="J488" i="14"/>
  <c r="K488" i="14" s="1"/>
  <c r="J490" i="14"/>
  <c r="J492" i="14"/>
  <c r="K492" i="14" s="1"/>
  <c r="J494" i="14"/>
  <c r="J496" i="14"/>
  <c r="K496" i="14" s="1"/>
  <c r="J498" i="14"/>
  <c r="K498" i="14" s="1"/>
  <c r="J500" i="14"/>
  <c r="K500" i="14" s="1"/>
  <c r="J10" i="16"/>
  <c r="J54" i="16"/>
  <c r="J62" i="16"/>
  <c r="J66" i="16"/>
  <c r="J70" i="16"/>
  <c r="J78" i="16"/>
  <c r="J82" i="16"/>
  <c r="J86" i="16"/>
  <c r="J90" i="16"/>
  <c r="J94" i="16"/>
  <c r="J98" i="16"/>
  <c r="J102" i="16"/>
  <c r="J106" i="16"/>
  <c r="J110" i="16"/>
  <c r="J118" i="16"/>
  <c r="J126" i="16"/>
  <c r="J134" i="16"/>
  <c r="J146" i="16"/>
  <c r="J158" i="16"/>
  <c r="J162" i="16"/>
  <c r="J170" i="16"/>
  <c r="J174" i="16"/>
  <c r="J182" i="16"/>
  <c r="J186" i="16"/>
  <c r="J194" i="16"/>
  <c r="J198" i="16"/>
  <c r="J210" i="16"/>
  <c r="J214" i="16"/>
  <c r="J226" i="16"/>
  <c r="J234" i="16"/>
  <c r="J262" i="16"/>
  <c r="J270" i="16"/>
  <c r="J290" i="16"/>
  <c r="J294" i="16"/>
  <c r="J318" i="16"/>
  <c r="J322" i="16"/>
  <c r="J326" i="16"/>
  <c r="J330" i="16"/>
  <c r="J338" i="16"/>
  <c r="L340" i="16"/>
  <c r="J342" i="16"/>
  <c r="M343" i="16"/>
  <c r="J346" i="16"/>
  <c r="M347" i="16"/>
  <c r="P347" i="16" s="1"/>
  <c r="J350" i="16"/>
  <c r="M351" i="16"/>
  <c r="P351" i="16" s="1"/>
  <c r="M355" i="16"/>
  <c r="J358" i="16"/>
  <c r="M359" i="16"/>
  <c r="M363" i="16"/>
  <c r="M367" i="16"/>
  <c r="J382" i="16"/>
  <c r="J386" i="16"/>
  <c r="J394" i="16"/>
  <c r="M395" i="16"/>
  <c r="P395" i="16" s="1"/>
  <c r="J398" i="16"/>
  <c r="M399" i="16"/>
  <c r="P399" i="16" s="1"/>
  <c r="J406" i="16"/>
  <c r="M407" i="16"/>
  <c r="P407" i="16" s="1"/>
  <c r="J414" i="16"/>
  <c r="J418" i="16"/>
  <c r="J422" i="16"/>
  <c r="J426" i="16"/>
  <c r="J430" i="16"/>
  <c r="J446" i="16"/>
  <c r="M447" i="16"/>
  <c r="J450" i="16"/>
  <c r="M451" i="16"/>
  <c r="J454" i="16"/>
  <c r="M455" i="16"/>
  <c r="J458" i="16"/>
  <c r="M459" i="16"/>
  <c r="J462" i="16"/>
  <c r="M463" i="16"/>
  <c r="J466" i="16"/>
  <c r="M467" i="16"/>
  <c r="M471" i="16"/>
  <c r="J474" i="16"/>
  <c r="M475" i="16"/>
  <c r="J478" i="16"/>
  <c r="M479" i="16"/>
  <c r="J3" i="18"/>
  <c r="J5" i="18"/>
  <c r="K5" i="18" s="1"/>
  <c r="J7" i="18"/>
  <c r="K7" i="18" s="1"/>
  <c r="J9" i="18"/>
  <c r="J11" i="18"/>
  <c r="J13" i="18"/>
  <c r="K13" i="18" s="1"/>
  <c r="J15" i="18"/>
  <c r="K15" i="18" s="1"/>
  <c r="J17" i="18"/>
  <c r="J19" i="18"/>
  <c r="J21" i="18"/>
  <c r="K21" i="18" s="1"/>
  <c r="J23" i="18"/>
  <c r="K23" i="18" s="1"/>
  <c r="J25" i="18"/>
  <c r="J27" i="18"/>
  <c r="J29" i="18"/>
  <c r="K29" i="18" s="1"/>
  <c r="J31" i="18"/>
  <c r="K31" i="18" s="1"/>
  <c r="J33" i="18"/>
  <c r="J35" i="18"/>
  <c r="J37" i="18"/>
  <c r="K37" i="18" s="1"/>
  <c r="J39" i="18"/>
  <c r="K39" i="18" s="1"/>
  <c r="J41" i="18"/>
  <c r="J43" i="18"/>
  <c r="J45" i="18"/>
  <c r="K45" i="18" s="1"/>
  <c r="J47" i="18"/>
  <c r="K47" i="18" s="1"/>
  <c r="J49" i="18"/>
  <c r="J51" i="18"/>
  <c r="J53" i="18"/>
  <c r="K53" i="18" s="1"/>
  <c r="J55" i="18"/>
  <c r="K55" i="18" s="1"/>
  <c r="J57" i="18"/>
  <c r="J59" i="18"/>
  <c r="J61" i="18"/>
  <c r="K61" i="18" s="1"/>
  <c r="J63" i="18"/>
  <c r="K63" i="18" s="1"/>
  <c r="J65" i="18"/>
  <c r="J67" i="18"/>
  <c r="J69" i="18"/>
  <c r="K69" i="18" s="1"/>
  <c r="J71" i="18"/>
  <c r="K71" i="18" s="1"/>
  <c r="J73" i="18"/>
  <c r="J75" i="18"/>
  <c r="J77" i="18"/>
  <c r="K77" i="18" s="1"/>
  <c r="J79" i="18"/>
  <c r="K79" i="18" s="1"/>
  <c r="J81" i="18"/>
  <c r="J83" i="18"/>
  <c r="J85" i="18"/>
  <c r="K85" i="18" s="1"/>
  <c r="J87" i="18"/>
  <c r="K87" i="18" s="1"/>
  <c r="J89" i="18"/>
  <c r="J91" i="18"/>
  <c r="J93" i="18"/>
  <c r="K93" i="18" s="1"/>
  <c r="J95" i="18"/>
  <c r="K95" i="18" s="1"/>
  <c r="J97" i="18"/>
  <c r="J99" i="18"/>
  <c r="J101" i="18"/>
  <c r="K101" i="18" s="1"/>
  <c r="J103" i="18"/>
  <c r="K103" i="18" s="1"/>
  <c r="J105" i="18"/>
  <c r="J107" i="18"/>
  <c r="J109" i="18"/>
  <c r="K109" i="18" s="1"/>
  <c r="J111" i="18"/>
  <c r="K111" i="18" s="1"/>
  <c r="J113" i="18"/>
  <c r="J115" i="18"/>
  <c r="J117" i="18"/>
  <c r="K117" i="18" s="1"/>
  <c r="J119" i="18"/>
  <c r="K119" i="18" s="1"/>
  <c r="J121" i="18"/>
  <c r="J123" i="18"/>
  <c r="J125" i="18"/>
  <c r="K125" i="18" s="1"/>
  <c r="J127" i="18"/>
  <c r="K127" i="18" s="1"/>
  <c r="J129" i="18"/>
  <c r="J131" i="18"/>
  <c r="J133" i="18"/>
  <c r="K133" i="18" s="1"/>
  <c r="J135" i="18"/>
  <c r="K135" i="18" s="1"/>
  <c r="J137" i="18"/>
  <c r="J139" i="18"/>
  <c r="J141" i="18"/>
  <c r="K141" i="18" s="1"/>
  <c r="J143" i="18"/>
  <c r="K143" i="18" s="1"/>
  <c r="J145" i="18"/>
  <c r="J147" i="18"/>
  <c r="J149" i="18"/>
  <c r="K149" i="18" s="1"/>
  <c r="J151" i="18"/>
  <c r="K151" i="18" s="1"/>
  <c r="J153" i="18"/>
  <c r="J155" i="18"/>
  <c r="J157" i="18"/>
  <c r="K157" i="18" s="1"/>
  <c r="J159" i="18"/>
  <c r="K159" i="18" s="1"/>
  <c r="J161" i="18"/>
  <c r="J163" i="18"/>
  <c r="J165" i="18"/>
  <c r="K165" i="18" s="1"/>
  <c r="J167" i="18"/>
  <c r="K167" i="18" s="1"/>
  <c r="J169" i="18"/>
  <c r="J171" i="18"/>
  <c r="J173" i="18"/>
  <c r="K173" i="18" s="1"/>
  <c r="J175" i="18"/>
  <c r="K175" i="18" s="1"/>
  <c r="J177" i="18"/>
  <c r="J179" i="18"/>
  <c r="J181" i="18"/>
  <c r="K181" i="18" s="1"/>
  <c r="J183" i="18"/>
  <c r="K183" i="18" s="1"/>
  <c r="J185" i="18"/>
  <c r="J187" i="18"/>
  <c r="J189" i="18"/>
  <c r="K189" i="18" s="1"/>
  <c r="J191" i="18"/>
  <c r="K191" i="18" s="1"/>
  <c r="J193" i="18"/>
  <c r="J195" i="18"/>
  <c r="J197" i="18"/>
  <c r="K197" i="18" s="1"/>
  <c r="J199" i="18"/>
  <c r="K199" i="18" s="1"/>
  <c r="J201" i="18"/>
  <c r="J203" i="18"/>
  <c r="J205" i="18"/>
  <c r="K205" i="18" s="1"/>
  <c r="J207" i="18"/>
  <c r="K207" i="18" s="1"/>
  <c r="J209" i="18"/>
  <c r="J211" i="18"/>
  <c r="J213" i="18"/>
  <c r="K213" i="18" s="1"/>
  <c r="J215" i="18"/>
  <c r="K215" i="18" s="1"/>
  <c r="J217" i="18"/>
  <c r="J219" i="18"/>
  <c r="J221" i="18"/>
  <c r="K221" i="18" s="1"/>
  <c r="J223" i="18"/>
  <c r="K223" i="18" s="1"/>
  <c r="J225" i="18"/>
  <c r="J227" i="18"/>
  <c r="J229" i="18"/>
  <c r="K229" i="18" s="1"/>
  <c r="J231" i="18"/>
  <c r="K231" i="18" s="1"/>
  <c r="J233" i="18"/>
  <c r="J235" i="18"/>
  <c r="J237" i="18"/>
  <c r="K237" i="18" s="1"/>
  <c r="J239" i="18"/>
  <c r="K239" i="18" s="1"/>
  <c r="J241" i="18"/>
  <c r="J243" i="18"/>
  <c r="J245" i="18"/>
  <c r="K245" i="18" s="1"/>
  <c r="J247" i="18"/>
  <c r="K247" i="18" s="1"/>
  <c r="J249" i="18"/>
  <c r="J251" i="18"/>
  <c r="J253" i="18"/>
  <c r="K253" i="18" s="1"/>
  <c r="J255" i="18"/>
  <c r="K255" i="18" s="1"/>
  <c r="J257" i="18"/>
  <c r="J259" i="18"/>
  <c r="J261" i="18"/>
  <c r="K261" i="18" s="1"/>
  <c r="J263" i="18"/>
  <c r="K263" i="18" s="1"/>
  <c r="J265" i="18"/>
  <c r="J267" i="18"/>
  <c r="J269" i="18"/>
  <c r="K269" i="18" s="1"/>
  <c r="J271" i="18"/>
  <c r="K271" i="18" s="1"/>
  <c r="J273" i="18"/>
  <c r="J275" i="18"/>
  <c r="J277" i="18"/>
  <c r="K277" i="18" s="1"/>
  <c r="J279" i="18"/>
  <c r="K279" i="18" s="1"/>
  <c r="J281" i="18"/>
  <c r="J283" i="18"/>
  <c r="J285" i="18"/>
  <c r="K285" i="18" s="1"/>
  <c r="J287" i="18"/>
  <c r="K287" i="18" s="1"/>
  <c r="J289" i="18"/>
  <c r="J291" i="18"/>
  <c r="J293" i="18"/>
  <c r="K293" i="18" s="1"/>
  <c r="J295" i="18"/>
  <c r="K295" i="18" s="1"/>
  <c r="J297" i="18"/>
  <c r="J299" i="18"/>
  <c r="J301" i="18"/>
  <c r="K301" i="18" s="1"/>
  <c r="J303" i="18"/>
  <c r="K303" i="18" s="1"/>
  <c r="J305" i="18"/>
  <c r="J307" i="18"/>
  <c r="J309" i="18"/>
  <c r="K309" i="18" s="1"/>
  <c r="J311" i="18"/>
  <c r="K311" i="18" s="1"/>
  <c r="J313" i="18"/>
  <c r="J315" i="18"/>
  <c r="J317" i="18"/>
  <c r="K317" i="18" s="1"/>
  <c r="J320" i="18"/>
  <c r="K320" i="18" s="1"/>
  <c r="I323" i="18"/>
  <c r="J328" i="18"/>
  <c r="I331" i="18"/>
  <c r="J336" i="18"/>
  <c r="K336" i="18" s="1"/>
  <c r="Q339" i="18"/>
  <c r="I339" i="18"/>
  <c r="J344" i="18"/>
  <c r="I347" i="18"/>
  <c r="J352" i="18"/>
  <c r="K352" i="18" s="1"/>
  <c r="I355" i="18"/>
  <c r="J360" i="18"/>
  <c r="I363" i="18"/>
  <c r="J368" i="18"/>
  <c r="K368" i="18" s="1"/>
  <c r="Q371" i="18"/>
  <c r="I371" i="18"/>
  <c r="J376" i="18"/>
  <c r="Q379" i="18"/>
  <c r="I379" i="18"/>
  <c r="J384" i="18"/>
  <c r="K384" i="18" s="1"/>
  <c r="Q387" i="18"/>
  <c r="I387" i="18"/>
  <c r="L6" i="20"/>
  <c r="K9" i="20"/>
  <c r="L14" i="20"/>
  <c r="L20" i="20"/>
  <c r="K20" i="20"/>
  <c r="J20" i="20"/>
  <c r="N22" i="20"/>
  <c r="M22" i="20"/>
  <c r="P22" i="20" s="1"/>
  <c r="O22" i="20"/>
  <c r="R22" i="20" s="1"/>
  <c r="O29" i="20"/>
  <c r="N29" i="20"/>
  <c r="Q29" i="20" s="1"/>
  <c r="M31" i="20"/>
  <c r="N31" i="20"/>
  <c r="O44" i="20"/>
  <c r="M44" i="20"/>
  <c r="O45" i="20"/>
  <c r="N45" i="20"/>
  <c r="L72" i="20"/>
  <c r="K72" i="20"/>
  <c r="Q72" i="20" s="1"/>
  <c r="J72" i="20"/>
  <c r="L76" i="20"/>
  <c r="K76" i="20"/>
  <c r="Q76" i="20" s="1"/>
  <c r="J76" i="20"/>
  <c r="N82" i="20"/>
  <c r="M82" i="20"/>
  <c r="P82" i="20" s="1"/>
  <c r="O82" i="20"/>
  <c r="R82" i="20" s="1"/>
  <c r="M87" i="20"/>
  <c r="P87" i="20" s="1"/>
  <c r="N87" i="20"/>
  <c r="Q87" i="20" s="1"/>
  <c r="O88" i="20"/>
  <c r="M88" i="20"/>
  <c r="O89" i="20"/>
  <c r="N89" i="20"/>
  <c r="Q89" i="20" s="1"/>
  <c r="M91" i="20"/>
  <c r="P91" i="20" s="1"/>
  <c r="N91" i="20"/>
  <c r="Q91" i="20" s="1"/>
  <c r="O92" i="20"/>
  <c r="M92" i="20"/>
  <c r="O93" i="20"/>
  <c r="N93" i="20"/>
  <c r="Q93" i="20" s="1"/>
  <c r="O113" i="20"/>
  <c r="N113" i="20"/>
  <c r="Q113" i="20" s="1"/>
  <c r="M115" i="20"/>
  <c r="P115" i="20" s="1"/>
  <c r="N115" i="20"/>
  <c r="Q115" i="20" s="1"/>
  <c r="O116" i="20"/>
  <c r="M116" i="20"/>
  <c r="O117" i="20"/>
  <c r="N117" i="20"/>
  <c r="Q117" i="20" s="1"/>
  <c r="M119" i="20"/>
  <c r="P119" i="20" s="1"/>
  <c r="N119" i="20"/>
  <c r="Q119" i="20" s="1"/>
  <c r="L132" i="20"/>
  <c r="K132" i="20"/>
  <c r="Q132" i="20" s="1"/>
  <c r="J132" i="20"/>
  <c r="N134" i="20"/>
  <c r="M134" i="20"/>
  <c r="P134" i="20" s="1"/>
  <c r="O134" i="20"/>
  <c r="R134" i="20" s="1"/>
  <c r="N138" i="20"/>
  <c r="M138" i="20"/>
  <c r="P138" i="20" s="1"/>
  <c r="O138" i="20"/>
  <c r="R138" i="20" s="1"/>
  <c r="O152" i="20"/>
  <c r="M152" i="20"/>
  <c r="M155" i="20"/>
  <c r="P155" i="20" s="1"/>
  <c r="N155" i="20"/>
  <c r="Q155" i="20" s="1"/>
  <c r="O155" i="20"/>
  <c r="R155" i="20" s="1"/>
  <c r="N170" i="20"/>
  <c r="M170" i="20"/>
  <c r="P170" i="20" s="1"/>
  <c r="O170" i="20"/>
  <c r="R170" i="20" s="1"/>
  <c r="O177" i="20"/>
  <c r="N177" i="20"/>
  <c r="Q177" i="20" s="1"/>
  <c r="M179" i="20"/>
  <c r="P179" i="20" s="1"/>
  <c r="N179" i="20"/>
  <c r="Q179" i="20" s="1"/>
  <c r="O179" i="20"/>
  <c r="R179" i="20" s="1"/>
  <c r="L184" i="20"/>
  <c r="K184" i="20"/>
  <c r="Q184" i="20" s="1"/>
  <c r="J184" i="20"/>
  <c r="N186" i="20"/>
  <c r="M186" i="20"/>
  <c r="P186" i="20" s="1"/>
  <c r="O186" i="20"/>
  <c r="R186" i="20" s="1"/>
  <c r="O192" i="20"/>
  <c r="M192" i="20"/>
  <c r="O193" i="20"/>
  <c r="N193" i="20"/>
  <c r="Q193" i="20" s="1"/>
  <c r="M195" i="20"/>
  <c r="P195" i="20" s="1"/>
  <c r="N195" i="20"/>
  <c r="Q195" i="20" s="1"/>
  <c r="O195" i="20"/>
  <c r="R195" i="20" s="1"/>
  <c r="O204" i="20"/>
  <c r="M204" i="20"/>
  <c r="O205" i="20"/>
  <c r="N205" i="20"/>
  <c r="Q205" i="20" s="1"/>
  <c r="M207" i="20"/>
  <c r="P207" i="20" s="1"/>
  <c r="N207" i="20"/>
  <c r="Q207" i="20" s="1"/>
  <c r="O207" i="20"/>
  <c r="R207" i="20" s="1"/>
  <c r="O216" i="20"/>
  <c r="M216" i="20"/>
  <c r="N216" i="20"/>
  <c r="O224" i="20"/>
  <c r="M224" i="20"/>
  <c r="M227" i="20"/>
  <c r="P227" i="20" s="1"/>
  <c r="O227" i="20"/>
  <c r="R227" i="20" s="1"/>
  <c r="N227" i="20"/>
  <c r="Q227" i="20" s="1"/>
  <c r="N230" i="20"/>
  <c r="M230" i="20"/>
  <c r="P230" i="20" s="1"/>
  <c r="O230" i="20"/>
  <c r="R230" i="20" s="1"/>
  <c r="M231" i="20"/>
  <c r="P231" i="20" s="1"/>
  <c r="O231" i="20"/>
  <c r="R231" i="20" s="1"/>
  <c r="N231" i="20"/>
  <c r="Q231" i="20" s="1"/>
  <c r="N262" i="20"/>
  <c r="M262" i="20"/>
  <c r="P262" i="20" s="1"/>
  <c r="O262" i="20"/>
  <c r="R262" i="20" s="1"/>
  <c r="M263" i="20"/>
  <c r="P263" i="20" s="1"/>
  <c r="O263" i="20"/>
  <c r="R263" i="20" s="1"/>
  <c r="N263" i="20"/>
  <c r="Q263" i="20" s="1"/>
  <c r="N266" i="20"/>
  <c r="M266" i="20"/>
  <c r="P266" i="20" s="1"/>
  <c r="O266" i="20"/>
  <c r="R266" i="20" s="1"/>
  <c r="M267" i="20"/>
  <c r="O267" i="20"/>
  <c r="N267" i="20"/>
  <c r="O296" i="20"/>
  <c r="N296" i="20"/>
  <c r="M296" i="20"/>
  <c r="O304" i="20"/>
  <c r="R304" i="20" s="1"/>
  <c r="N304" i="20"/>
  <c r="Q304" i="20" s="1"/>
  <c r="M304" i="20"/>
  <c r="P304" i="20" s="1"/>
  <c r="O336" i="20"/>
  <c r="N336" i="20"/>
  <c r="M336" i="20"/>
  <c r="O356" i="20"/>
  <c r="R356" i="20" s="1"/>
  <c r="N356" i="20"/>
  <c r="Q356" i="20" s="1"/>
  <c r="M356" i="20"/>
  <c r="P356" i="20" s="1"/>
  <c r="O357" i="20"/>
  <c r="N357" i="20"/>
  <c r="Q357" i="20" s="1"/>
  <c r="M357" i="20"/>
  <c r="P357" i="20" s="1"/>
  <c r="O360" i="20"/>
  <c r="R360" i="20" s="1"/>
  <c r="N360" i="20"/>
  <c r="Q360" i="20" s="1"/>
  <c r="M360" i="20"/>
  <c r="P360" i="20" s="1"/>
  <c r="O385" i="20"/>
  <c r="N385" i="20"/>
  <c r="M385" i="20"/>
  <c r="O392" i="20"/>
  <c r="R392" i="20" s="1"/>
  <c r="N392" i="20"/>
  <c r="Q392" i="20" s="1"/>
  <c r="M392" i="20"/>
  <c r="P392" i="20" s="1"/>
  <c r="O393" i="20"/>
  <c r="N393" i="20"/>
  <c r="Q393" i="20" s="1"/>
  <c r="M393" i="20"/>
  <c r="P393" i="20" s="1"/>
  <c r="O396" i="20"/>
  <c r="R396" i="20" s="1"/>
  <c r="N396" i="20"/>
  <c r="Q396" i="20" s="1"/>
  <c r="M396" i="20"/>
  <c r="N398" i="20"/>
  <c r="M398" i="20"/>
  <c r="P398" i="20" s="1"/>
  <c r="O398" i="20"/>
  <c r="L3" i="12"/>
  <c r="L11" i="12"/>
  <c r="L19" i="12"/>
  <c r="L27" i="12"/>
  <c r="L35" i="12"/>
  <c r="L39" i="12"/>
  <c r="L43" i="12"/>
  <c r="L47" i="12"/>
  <c r="L51" i="12"/>
  <c r="L55" i="12"/>
  <c r="L59" i="12"/>
  <c r="L63" i="12"/>
  <c r="R63" i="12" s="1"/>
  <c r="L67" i="12"/>
  <c r="L71" i="12"/>
  <c r="L75" i="12"/>
  <c r="L83" i="12"/>
  <c r="L87" i="12"/>
  <c r="R87" i="12" s="1"/>
  <c r="L91" i="12"/>
  <c r="L95" i="12"/>
  <c r="L103" i="12"/>
  <c r="L107" i="12"/>
  <c r="L111" i="12"/>
  <c r="R111" i="12" s="1"/>
  <c r="L119" i="12"/>
  <c r="R119" i="12" s="1"/>
  <c r="L127" i="12"/>
  <c r="L131" i="12"/>
  <c r="R131" i="12" s="1"/>
  <c r="L139" i="12"/>
  <c r="L143" i="12"/>
  <c r="L147" i="12"/>
  <c r="L151" i="12"/>
  <c r="L159" i="12"/>
  <c r="L163" i="12"/>
  <c r="L171" i="12"/>
  <c r="L175" i="12"/>
  <c r="L187" i="12"/>
  <c r="L191" i="12"/>
  <c r="L195" i="12"/>
  <c r="L199" i="12"/>
  <c r="L207" i="12"/>
  <c r="L211" i="12"/>
  <c r="L215" i="12"/>
  <c r="L223" i="12"/>
  <c r="L227" i="12"/>
  <c r="L231" i="12"/>
  <c r="G2" i="14"/>
  <c r="H45" i="16" s="1"/>
  <c r="K45" i="16" s="1"/>
  <c r="K2" i="14"/>
  <c r="I3" i="14"/>
  <c r="I5" i="14"/>
  <c r="K6" i="14"/>
  <c r="I7" i="14"/>
  <c r="H93" i="16" s="1"/>
  <c r="I9" i="14"/>
  <c r="I11" i="14"/>
  <c r="H77" i="16" s="1"/>
  <c r="I13" i="14"/>
  <c r="K14" i="14"/>
  <c r="I15" i="14"/>
  <c r="I17" i="14"/>
  <c r="K18" i="14"/>
  <c r="I19" i="14"/>
  <c r="I21" i="14"/>
  <c r="I23" i="14"/>
  <c r="K24" i="14"/>
  <c r="I25" i="14"/>
  <c r="I27" i="14"/>
  <c r="I29" i="14"/>
  <c r="I31" i="14"/>
  <c r="I33" i="14"/>
  <c r="I35" i="14"/>
  <c r="I37" i="14"/>
  <c r="K38" i="14"/>
  <c r="I39" i="14"/>
  <c r="I41" i="14"/>
  <c r="K42" i="14"/>
  <c r="I43" i="14"/>
  <c r="I45" i="14"/>
  <c r="K46" i="14"/>
  <c r="I47" i="14"/>
  <c r="I49" i="14"/>
  <c r="I51" i="14"/>
  <c r="I53" i="14"/>
  <c r="I55" i="14"/>
  <c r="I57" i="14"/>
  <c r="I59" i="14"/>
  <c r="I61" i="14"/>
  <c r="I63" i="14"/>
  <c r="I65" i="14"/>
  <c r="K66" i="14"/>
  <c r="I67" i="14"/>
  <c r="I69" i="14"/>
  <c r="K70" i="14"/>
  <c r="I71" i="14"/>
  <c r="I73" i="14"/>
  <c r="I75" i="14"/>
  <c r="I77" i="14"/>
  <c r="K78" i="14"/>
  <c r="I79" i="14"/>
  <c r="I81" i="14"/>
  <c r="K82" i="14"/>
  <c r="I83" i="14"/>
  <c r="I85" i="14"/>
  <c r="I87" i="14"/>
  <c r="K88" i="14"/>
  <c r="I89" i="14"/>
  <c r="I91" i="14"/>
  <c r="I93" i="14"/>
  <c r="I95" i="14"/>
  <c r="I97" i="14"/>
  <c r="I99" i="14"/>
  <c r="I101" i="14"/>
  <c r="K102" i="14"/>
  <c r="I103" i="14"/>
  <c r="I105" i="14"/>
  <c r="K106" i="14"/>
  <c r="I107" i="14"/>
  <c r="I109" i="14"/>
  <c r="K110" i="14"/>
  <c r="I111" i="14"/>
  <c r="I113" i="14"/>
  <c r="I115" i="14"/>
  <c r="I117" i="14"/>
  <c r="I119" i="14"/>
  <c r="I121" i="14"/>
  <c r="I123" i="14"/>
  <c r="I125" i="14"/>
  <c r="I127" i="14"/>
  <c r="I129" i="14"/>
  <c r="K130" i="14"/>
  <c r="I131" i="14"/>
  <c r="I133" i="14"/>
  <c r="K134" i="14"/>
  <c r="I135" i="14"/>
  <c r="I137" i="14"/>
  <c r="I139" i="14"/>
  <c r="I141" i="14"/>
  <c r="K142" i="14"/>
  <c r="I143" i="14"/>
  <c r="I145" i="14"/>
  <c r="K146" i="14"/>
  <c r="I147" i="14"/>
  <c r="I149" i="14"/>
  <c r="I151" i="14"/>
  <c r="K152" i="14"/>
  <c r="I153" i="14"/>
  <c r="I155" i="14"/>
  <c r="I157" i="14"/>
  <c r="I159" i="14"/>
  <c r="I161" i="14"/>
  <c r="I163" i="14"/>
  <c r="I165" i="14"/>
  <c r="K166" i="14"/>
  <c r="I167" i="14"/>
  <c r="I169" i="14"/>
  <c r="K170" i="14"/>
  <c r="I171" i="14"/>
  <c r="I173" i="14"/>
  <c r="K174" i="14"/>
  <c r="I175" i="14"/>
  <c r="I177" i="14"/>
  <c r="I179" i="14"/>
  <c r="I181" i="14"/>
  <c r="I183" i="14"/>
  <c r="I185" i="14"/>
  <c r="I187" i="14"/>
  <c r="I189" i="14"/>
  <c r="I191" i="14"/>
  <c r="I193" i="14"/>
  <c r="K194" i="14"/>
  <c r="I195" i="14"/>
  <c r="I197" i="14"/>
  <c r="K198" i="14"/>
  <c r="I199" i="14"/>
  <c r="I201" i="14"/>
  <c r="I203" i="14"/>
  <c r="I205" i="14"/>
  <c r="K206" i="14"/>
  <c r="I207" i="14"/>
  <c r="I209" i="14"/>
  <c r="K210" i="14"/>
  <c r="I211" i="14"/>
  <c r="I213" i="14"/>
  <c r="I215" i="14"/>
  <c r="I217" i="14"/>
  <c r="I219" i="14"/>
  <c r="I221" i="14"/>
  <c r="I223" i="14"/>
  <c r="I225" i="14"/>
  <c r="I227" i="14"/>
  <c r="I229" i="14"/>
  <c r="K230" i="14"/>
  <c r="I231" i="14"/>
  <c r="I233" i="14"/>
  <c r="K234" i="14"/>
  <c r="I235" i="14"/>
  <c r="I237" i="14"/>
  <c r="K238" i="14"/>
  <c r="I239" i="14"/>
  <c r="I241" i="14"/>
  <c r="I243" i="14"/>
  <c r="I245" i="14"/>
  <c r="I247" i="14"/>
  <c r="I249" i="14"/>
  <c r="I251" i="14"/>
  <c r="I253" i="14"/>
  <c r="I255" i="14"/>
  <c r="I257" i="14"/>
  <c r="K258" i="14"/>
  <c r="I259" i="14"/>
  <c r="I261" i="14"/>
  <c r="K262" i="14"/>
  <c r="I263" i="14"/>
  <c r="I265" i="14"/>
  <c r="I267" i="14"/>
  <c r="I269" i="14"/>
  <c r="K270" i="14"/>
  <c r="I271" i="14"/>
  <c r="I273" i="14"/>
  <c r="K274" i="14"/>
  <c r="I275" i="14"/>
  <c r="I277" i="14"/>
  <c r="I279" i="14"/>
  <c r="I281" i="14"/>
  <c r="I283" i="14"/>
  <c r="I285" i="14"/>
  <c r="I287" i="14"/>
  <c r="I289" i="14"/>
  <c r="I291" i="14"/>
  <c r="I293" i="14"/>
  <c r="K294" i="14"/>
  <c r="I295" i="14"/>
  <c r="I297" i="14"/>
  <c r="K298" i="14"/>
  <c r="I299" i="14"/>
  <c r="I301" i="14"/>
  <c r="K302" i="14"/>
  <c r="I303" i="14"/>
  <c r="I305" i="14"/>
  <c r="I307" i="14"/>
  <c r="I309" i="14"/>
  <c r="I311" i="14"/>
  <c r="I313" i="14"/>
  <c r="I315" i="14"/>
  <c r="I317" i="14"/>
  <c r="I319" i="14"/>
  <c r="I321" i="14"/>
  <c r="K322" i="14"/>
  <c r="I323" i="14"/>
  <c r="I325" i="14"/>
  <c r="K326" i="14"/>
  <c r="I327" i="14"/>
  <c r="I329" i="14"/>
  <c r="I331" i="14"/>
  <c r="I333" i="14"/>
  <c r="K334" i="14"/>
  <c r="I335" i="14"/>
  <c r="I337" i="14"/>
  <c r="K338" i="14"/>
  <c r="I339" i="14"/>
  <c r="I341" i="14"/>
  <c r="I343" i="14"/>
  <c r="I345" i="14"/>
  <c r="I347" i="14"/>
  <c r="I349" i="14"/>
  <c r="I351" i="14"/>
  <c r="I353" i="14"/>
  <c r="I355" i="14"/>
  <c r="I357" i="14"/>
  <c r="K358" i="14"/>
  <c r="I359" i="14"/>
  <c r="I361" i="14"/>
  <c r="K362" i="14"/>
  <c r="I363" i="14"/>
  <c r="I365" i="14"/>
  <c r="K366" i="14"/>
  <c r="I367" i="14"/>
  <c r="I369" i="14"/>
  <c r="I371" i="14"/>
  <c r="I373" i="14"/>
  <c r="I375" i="14"/>
  <c r="I377" i="14"/>
  <c r="I379" i="14"/>
  <c r="I381" i="14"/>
  <c r="I383" i="14"/>
  <c r="I385" i="14"/>
  <c r="K386" i="14"/>
  <c r="I387" i="14"/>
  <c r="I389" i="14"/>
  <c r="K390" i="14"/>
  <c r="I391" i="14"/>
  <c r="I393" i="14"/>
  <c r="I395" i="14"/>
  <c r="I397" i="14"/>
  <c r="K398" i="14"/>
  <c r="I399" i="14"/>
  <c r="I401" i="14"/>
  <c r="K402" i="14"/>
  <c r="I403" i="14"/>
  <c r="I405" i="14"/>
  <c r="I407" i="14"/>
  <c r="I409" i="14"/>
  <c r="I411" i="14"/>
  <c r="I413" i="14"/>
  <c r="I415" i="14"/>
  <c r="I417" i="14"/>
  <c r="I419" i="14"/>
  <c r="I421" i="14"/>
  <c r="K422" i="14"/>
  <c r="I423" i="14"/>
  <c r="I425" i="14"/>
  <c r="K426" i="14"/>
  <c r="I427" i="14"/>
  <c r="I429" i="14"/>
  <c r="K430" i="14"/>
  <c r="I431" i="14"/>
  <c r="I433" i="14"/>
  <c r="I435" i="14"/>
  <c r="I437" i="14"/>
  <c r="I439" i="14"/>
  <c r="I441" i="14"/>
  <c r="I443" i="14"/>
  <c r="I445" i="14"/>
  <c r="I447" i="14"/>
  <c r="I449" i="14"/>
  <c r="K450" i="14"/>
  <c r="I451" i="14"/>
  <c r="I453" i="14"/>
  <c r="K454" i="14"/>
  <c r="I455" i="14"/>
  <c r="I457" i="14"/>
  <c r="I459" i="14"/>
  <c r="I461" i="14"/>
  <c r="K462" i="14"/>
  <c r="I463" i="14"/>
  <c r="I465" i="14"/>
  <c r="K466" i="14"/>
  <c r="I467" i="14"/>
  <c r="I469" i="14"/>
  <c r="I471" i="14"/>
  <c r="I473" i="14"/>
  <c r="I475" i="14"/>
  <c r="I477" i="14"/>
  <c r="I479" i="14"/>
  <c r="I481" i="14"/>
  <c r="I483" i="14"/>
  <c r="I485" i="14"/>
  <c r="K486" i="14"/>
  <c r="I487" i="14"/>
  <c r="I489" i="14"/>
  <c r="K490" i="14"/>
  <c r="I491" i="14"/>
  <c r="I493" i="14"/>
  <c r="K494" i="14"/>
  <c r="I495" i="14"/>
  <c r="I497" i="14"/>
  <c r="I499" i="14"/>
  <c r="I501" i="14"/>
  <c r="L9" i="16"/>
  <c r="H13" i="16"/>
  <c r="L13" i="16"/>
  <c r="G38" i="16"/>
  <c r="L53" i="16"/>
  <c r="H61" i="16"/>
  <c r="L61" i="16"/>
  <c r="L65" i="16"/>
  <c r="L69" i="16"/>
  <c r="G70" i="16"/>
  <c r="L77" i="16"/>
  <c r="L81" i="16"/>
  <c r="L85" i="16"/>
  <c r="L93" i="16"/>
  <c r="L97" i="16"/>
  <c r="L101" i="16"/>
  <c r="L105" i="16"/>
  <c r="H109" i="16"/>
  <c r="L109" i="16"/>
  <c r="L117" i="16"/>
  <c r="H125" i="16"/>
  <c r="L125" i="16"/>
  <c r="L129" i="16"/>
  <c r="L133" i="16"/>
  <c r="G134" i="16"/>
  <c r="L145" i="16"/>
  <c r="H157" i="16"/>
  <c r="L157" i="16"/>
  <c r="L161" i="16"/>
  <c r="L165" i="16"/>
  <c r="G166" i="16"/>
  <c r="L169" i="16"/>
  <c r="L173" i="16"/>
  <c r="L181" i="16"/>
  <c r="L193" i="16"/>
  <c r="L197" i="16"/>
  <c r="G198" i="16"/>
  <c r="L213" i="16"/>
  <c r="G214" i="16"/>
  <c r="L217" i="16"/>
  <c r="L225" i="16"/>
  <c r="L229" i="16"/>
  <c r="G230" i="16"/>
  <c r="L233" i="16"/>
  <c r="L237" i="16"/>
  <c r="G246" i="16"/>
  <c r="L261" i="16"/>
  <c r="G262" i="16"/>
  <c r="H269" i="16"/>
  <c r="L269" i="16"/>
  <c r="H285" i="16"/>
  <c r="K285" i="16" s="1"/>
  <c r="L289" i="16"/>
  <c r="L293" i="16"/>
  <c r="G294" i="16"/>
  <c r="H301" i="16"/>
  <c r="K301" i="16" s="1"/>
  <c r="G310" i="16"/>
  <c r="L317" i="16"/>
  <c r="L321" i="16"/>
  <c r="G326" i="16"/>
  <c r="L329" i="16"/>
  <c r="H333" i="16"/>
  <c r="N333" i="16" s="1"/>
  <c r="Q333" i="16" s="1"/>
  <c r="L333" i="16"/>
  <c r="L337" i="16"/>
  <c r="L341" i="16"/>
  <c r="R341" i="16" s="1"/>
  <c r="G342" i="16"/>
  <c r="K342" i="16"/>
  <c r="N343" i="16"/>
  <c r="L345" i="16"/>
  <c r="R345" i="16" s="1"/>
  <c r="K346" i="16"/>
  <c r="N347" i="16"/>
  <c r="Q347" i="16" s="1"/>
  <c r="H349" i="16"/>
  <c r="L349" i="16"/>
  <c r="R349" i="16" s="1"/>
  <c r="K350" i="16"/>
  <c r="N351" i="16"/>
  <c r="Q351" i="16" s="1"/>
  <c r="L353" i="16"/>
  <c r="R353" i="16" s="1"/>
  <c r="N355" i="16"/>
  <c r="L357" i="16"/>
  <c r="R357" i="16" s="1"/>
  <c r="G358" i="16"/>
  <c r="K358" i="16"/>
  <c r="N359" i="16"/>
  <c r="N363" i="16"/>
  <c r="H365" i="16"/>
  <c r="K365" i="16" s="1"/>
  <c r="Q365" i="16" s="1"/>
  <c r="N367" i="16"/>
  <c r="L377" i="16"/>
  <c r="H381" i="16"/>
  <c r="K381" i="16" s="1"/>
  <c r="K382" i="16"/>
  <c r="L385" i="16"/>
  <c r="K386" i="16"/>
  <c r="G390" i="16"/>
  <c r="K394" i="16"/>
  <c r="N395" i="16"/>
  <c r="Q395" i="16" s="1"/>
  <c r="H397" i="16"/>
  <c r="L397" i="16"/>
  <c r="K398" i="16"/>
  <c r="N399" i="16"/>
  <c r="Q399" i="16" s="1"/>
  <c r="L405" i="16"/>
  <c r="G406" i="16"/>
  <c r="K406" i="16"/>
  <c r="N407" i="16"/>
  <c r="Q407" i="16" s="1"/>
  <c r="L409" i="16"/>
  <c r="H413" i="16"/>
  <c r="L413" i="16"/>
  <c r="K414" i="16"/>
  <c r="L417" i="16"/>
  <c r="K418" i="16"/>
  <c r="L421" i="16"/>
  <c r="K422" i="16"/>
  <c r="L425" i="16"/>
  <c r="K426" i="16"/>
  <c r="J427" i="16"/>
  <c r="L429" i="16"/>
  <c r="K430" i="16"/>
  <c r="J431" i="16"/>
  <c r="H437" i="16"/>
  <c r="K446" i="16"/>
  <c r="J447" i="16"/>
  <c r="N447" i="16"/>
  <c r="Q447" i="16" s="1"/>
  <c r="G450" i="16"/>
  <c r="K450" i="16"/>
  <c r="J451" i="16"/>
  <c r="N451" i="16"/>
  <c r="Q451" i="16" s="1"/>
  <c r="H453" i="16"/>
  <c r="K454" i="16"/>
  <c r="J455" i="16"/>
  <c r="N455" i="16"/>
  <c r="Q455" i="16" s="1"/>
  <c r="K458" i="16"/>
  <c r="J459" i="16"/>
  <c r="N459" i="16"/>
  <c r="Q459" i="16" s="1"/>
  <c r="K462" i="16"/>
  <c r="J463" i="16"/>
  <c r="N463" i="16"/>
  <c r="Q463" i="16" s="1"/>
  <c r="G466" i="16"/>
  <c r="K466" i="16"/>
  <c r="J467" i="16"/>
  <c r="N467" i="16"/>
  <c r="Q467" i="16" s="1"/>
  <c r="H469" i="16"/>
  <c r="J471" i="16"/>
  <c r="N471" i="16"/>
  <c r="Q471" i="16" s="1"/>
  <c r="K474" i="16"/>
  <c r="J475" i="16"/>
  <c r="N475" i="16"/>
  <c r="Q475" i="16" s="1"/>
  <c r="K478" i="16"/>
  <c r="J479" i="16"/>
  <c r="N479" i="16"/>
  <c r="Q479" i="16" s="1"/>
  <c r="G482" i="16"/>
  <c r="I2" i="18"/>
  <c r="Q2" i="18"/>
  <c r="G3" i="18"/>
  <c r="K3" i="18"/>
  <c r="I4" i="18"/>
  <c r="Q4" i="18"/>
  <c r="G5" i="18"/>
  <c r="I6" i="18"/>
  <c r="Q6" i="18"/>
  <c r="G7" i="18"/>
  <c r="I8" i="18"/>
  <c r="G9" i="18"/>
  <c r="K9" i="18"/>
  <c r="I10" i="18"/>
  <c r="G11" i="18"/>
  <c r="K11" i="18"/>
  <c r="I12" i="18"/>
  <c r="Q12" i="18"/>
  <c r="G13" i="18"/>
  <c r="I14" i="18"/>
  <c r="G15" i="18"/>
  <c r="I16" i="18"/>
  <c r="G17" i="18"/>
  <c r="K17" i="18"/>
  <c r="I18" i="18"/>
  <c r="Q18" i="18"/>
  <c r="G19" i="18"/>
  <c r="K19" i="18"/>
  <c r="I20" i="18"/>
  <c r="G21" i="18"/>
  <c r="I22" i="18"/>
  <c r="G23" i="18"/>
  <c r="I24" i="18"/>
  <c r="G25" i="18"/>
  <c r="K25" i="18"/>
  <c r="I26" i="18"/>
  <c r="G27" i="18"/>
  <c r="K27" i="18"/>
  <c r="I28" i="18"/>
  <c r="G29" i="18"/>
  <c r="I30" i="18"/>
  <c r="G31" i="18"/>
  <c r="I32" i="18"/>
  <c r="G33" i="18"/>
  <c r="K33" i="18"/>
  <c r="I34" i="18"/>
  <c r="Q34" i="18"/>
  <c r="G35" i="18"/>
  <c r="K35" i="18"/>
  <c r="I36" i="18"/>
  <c r="Q36" i="18"/>
  <c r="G37" i="18"/>
  <c r="I38" i="18"/>
  <c r="Q38" i="18"/>
  <c r="G39" i="18"/>
  <c r="I40" i="18"/>
  <c r="G41" i="18"/>
  <c r="K41" i="18"/>
  <c r="I42" i="18"/>
  <c r="Q42" i="18"/>
  <c r="G43" i="18"/>
  <c r="K43" i="18"/>
  <c r="I44" i="18"/>
  <c r="G45" i="18"/>
  <c r="I46" i="18"/>
  <c r="Q46" i="18"/>
  <c r="G47" i="18"/>
  <c r="I48" i="18"/>
  <c r="G49" i="18"/>
  <c r="K49" i="18"/>
  <c r="I50" i="18"/>
  <c r="G51" i="18"/>
  <c r="K51" i="18"/>
  <c r="I52" i="18"/>
  <c r="G53" i="18"/>
  <c r="I54" i="18"/>
  <c r="G55" i="18"/>
  <c r="I56" i="18"/>
  <c r="Q56" i="18"/>
  <c r="G57" i="18"/>
  <c r="K57" i="18"/>
  <c r="I58" i="18"/>
  <c r="G59" i="18"/>
  <c r="K59" i="18"/>
  <c r="I60" i="18"/>
  <c r="G61" i="18"/>
  <c r="I62" i="18"/>
  <c r="G63" i="18"/>
  <c r="I64" i="18"/>
  <c r="G65" i="18"/>
  <c r="K65" i="18"/>
  <c r="I66" i="18"/>
  <c r="G67" i="18"/>
  <c r="K67" i="18"/>
  <c r="I68" i="18"/>
  <c r="G69" i="18"/>
  <c r="I70" i="18"/>
  <c r="G71" i="18"/>
  <c r="I72" i="18"/>
  <c r="G73" i="18"/>
  <c r="K73" i="18"/>
  <c r="I74" i="18"/>
  <c r="G75" i="18"/>
  <c r="K75" i="18"/>
  <c r="I76" i="18"/>
  <c r="Q76" i="18"/>
  <c r="G77" i="18"/>
  <c r="I78" i="18"/>
  <c r="G79" i="18"/>
  <c r="I80" i="18"/>
  <c r="G81" i="18"/>
  <c r="K81" i="18"/>
  <c r="I82" i="18"/>
  <c r="G83" i="18"/>
  <c r="K83" i="18"/>
  <c r="I84" i="18"/>
  <c r="G85" i="18"/>
  <c r="I86" i="18"/>
  <c r="Q86" i="18"/>
  <c r="G87" i="18"/>
  <c r="I88" i="18"/>
  <c r="Q88" i="18"/>
  <c r="G89" i="18"/>
  <c r="K89" i="18"/>
  <c r="I90" i="18"/>
  <c r="G91" i="18"/>
  <c r="K91" i="18"/>
  <c r="I92" i="18"/>
  <c r="G93" i="18"/>
  <c r="I94" i="18"/>
  <c r="Q94" i="18"/>
  <c r="G95" i="18"/>
  <c r="I96" i="18"/>
  <c r="G97" i="18"/>
  <c r="K97" i="18"/>
  <c r="I98" i="18"/>
  <c r="G99" i="18"/>
  <c r="K99" i="18"/>
  <c r="I100" i="18"/>
  <c r="Q100" i="18"/>
  <c r="G101" i="18"/>
  <c r="I102" i="18"/>
  <c r="G103" i="18"/>
  <c r="I104" i="18"/>
  <c r="G105" i="18"/>
  <c r="K105" i="18"/>
  <c r="I106" i="18"/>
  <c r="G107" i="18"/>
  <c r="K107" i="18"/>
  <c r="I108" i="18"/>
  <c r="G109" i="18"/>
  <c r="I110" i="18"/>
  <c r="G111" i="18"/>
  <c r="I112" i="18"/>
  <c r="G113" i="18"/>
  <c r="K113" i="18"/>
  <c r="I114" i="18"/>
  <c r="G115" i="18"/>
  <c r="K115" i="18"/>
  <c r="I116" i="18"/>
  <c r="Q116" i="18"/>
  <c r="G117" i="18"/>
  <c r="I118" i="18"/>
  <c r="Q118" i="18"/>
  <c r="G119" i="18"/>
  <c r="I120" i="18"/>
  <c r="G121" i="18"/>
  <c r="K121" i="18"/>
  <c r="I122" i="18"/>
  <c r="G123" i="18"/>
  <c r="K123" i="18"/>
  <c r="I124" i="18"/>
  <c r="G125" i="18"/>
  <c r="I126" i="18"/>
  <c r="G127" i="18"/>
  <c r="I128" i="18"/>
  <c r="Q128" i="18"/>
  <c r="G129" i="18"/>
  <c r="K129" i="18"/>
  <c r="I130" i="18"/>
  <c r="G131" i="18"/>
  <c r="K131" i="18"/>
  <c r="I132" i="18"/>
  <c r="G133" i="18"/>
  <c r="I134" i="18"/>
  <c r="G135" i="18"/>
  <c r="I136" i="18"/>
  <c r="G137" i="18"/>
  <c r="K137" i="18"/>
  <c r="I138" i="18"/>
  <c r="G139" i="18"/>
  <c r="K139" i="18"/>
  <c r="I140" i="18"/>
  <c r="G141" i="18"/>
  <c r="I142" i="18"/>
  <c r="G143" i="18"/>
  <c r="I144" i="18"/>
  <c r="Q144" i="18"/>
  <c r="G145" i="18"/>
  <c r="K145" i="18"/>
  <c r="I146" i="18"/>
  <c r="G147" i="18"/>
  <c r="K147" i="18"/>
  <c r="I148" i="18"/>
  <c r="G149" i="18"/>
  <c r="I150" i="18"/>
  <c r="G151" i="18"/>
  <c r="I152" i="18"/>
  <c r="Q152" i="18"/>
  <c r="G153" i="18"/>
  <c r="K153" i="18"/>
  <c r="I154" i="18"/>
  <c r="G155" i="18"/>
  <c r="K155" i="18"/>
  <c r="I156" i="18"/>
  <c r="G157" i="18"/>
  <c r="I158" i="18"/>
  <c r="G159" i="18"/>
  <c r="I160" i="18"/>
  <c r="G161" i="18"/>
  <c r="K161" i="18"/>
  <c r="I162" i="18"/>
  <c r="G163" i="18"/>
  <c r="K163" i="18"/>
  <c r="I164" i="18"/>
  <c r="G165" i="18"/>
  <c r="I166" i="18"/>
  <c r="Q166" i="18"/>
  <c r="G167" i="18"/>
  <c r="I168" i="18"/>
  <c r="G169" i="18"/>
  <c r="K169" i="18"/>
  <c r="I170" i="18"/>
  <c r="G171" i="18"/>
  <c r="K171" i="18"/>
  <c r="I172" i="18"/>
  <c r="G173" i="18"/>
  <c r="I174" i="18"/>
  <c r="G175" i="18"/>
  <c r="I176" i="18"/>
  <c r="Q176" i="18"/>
  <c r="G177" i="18"/>
  <c r="K177" i="18"/>
  <c r="I178" i="18"/>
  <c r="Q178" i="18"/>
  <c r="G179" i="18"/>
  <c r="K179" i="18"/>
  <c r="I180" i="18"/>
  <c r="Q180" i="18"/>
  <c r="G181" i="18"/>
  <c r="I182" i="18"/>
  <c r="Q182" i="18"/>
  <c r="G183" i="18"/>
  <c r="I184" i="18"/>
  <c r="Q184" i="18"/>
  <c r="G185" i="18"/>
  <c r="K185" i="18"/>
  <c r="I186" i="18"/>
  <c r="Q186" i="18"/>
  <c r="G187" i="18"/>
  <c r="K187" i="18"/>
  <c r="I188" i="18"/>
  <c r="G189" i="18"/>
  <c r="I190" i="18"/>
  <c r="G191" i="18"/>
  <c r="I192" i="18"/>
  <c r="G193" i="18"/>
  <c r="K193" i="18"/>
  <c r="I194" i="18"/>
  <c r="G195" i="18"/>
  <c r="K195" i="18"/>
  <c r="I196" i="18"/>
  <c r="G197" i="18"/>
  <c r="I198" i="18"/>
  <c r="Q198" i="18"/>
  <c r="G199" i="18"/>
  <c r="I200" i="18"/>
  <c r="G201" i="18"/>
  <c r="K201" i="18"/>
  <c r="I202" i="18"/>
  <c r="G203" i="18"/>
  <c r="K203" i="18"/>
  <c r="I204" i="18"/>
  <c r="Q204" i="18"/>
  <c r="G205" i="18"/>
  <c r="I206" i="18"/>
  <c r="Q206" i="18"/>
  <c r="G207" i="18"/>
  <c r="I208" i="18"/>
  <c r="G209" i="18"/>
  <c r="K209" i="18"/>
  <c r="I210" i="18"/>
  <c r="G211" i="18"/>
  <c r="K211" i="18"/>
  <c r="I212" i="18"/>
  <c r="Q212" i="18"/>
  <c r="G213" i="18"/>
  <c r="I214" i="18"/>
  <c r="G215" i="18"/>
  <c r="I216" i="18"/>
  <c r="Q216" i="18"/>
  <c r="G217" i="18"/>
  <c r="K217" i="18"/>
  <c r="I218" i="18"/>
  <c r="G219" i="18"/>
  <c r="K219" i="18"/>
  <c r="I220" i="18"/>
  <c r="G221" i="18"/>
  <c r="I222" i="18"/>
  <c r="G223" i="18"/>
  <c r="I224" i="18"/>
  <c r="G225" i="18"/>
  <c r="K225" i="18"/>
  <c r="I226" i="18"/>
  <c r="G227" i="18"/>
  <c r="K227" i="18"/>
  <c r="I228" i="18"/>
  <c r="G229" i="18"/>
  <c r="I230" i="18"/>
  <c r="G231" i="18"/>
  <c r="I232" i="18"/>
  <c r="G233" i="18"/>
  <c r="K233" i="18"/>
  <c r="I234" i="18"/>
  <c r="G235" i="18"/>
  <c r="K235" i="18"/>
  <c r="I236" i="18"/>
  <c r="Q236" i="18"/>
  <c r="G237" i="18"/>
  <c r="I238" i="18"/>
  <c r="G239" i="18"/>
  <c r="I240" i="18"/>
  <c r="G241" i="18"/>
  <c r="K241" i="18"/>
  <c r="I242" i="18"/>
  <c r="G243" i="18"/>
  <c r="K243" i="18"/>
  <c r="I244" i="18"/>
  <c r="G245" i="18"/>
  <c r="I246" i="18"/>
  <c r="Q246" i="18"/>
  <c r="G247" i="18"/>
  <c r="I248" i="18"/>
  <c r="Q248" i="18"/>
  <c r="G249" i="18"/>
  <c r="K249" i="18"/>
  <c r="I250" i="18"/>
  <c r="G251" i="18"/>
  <c r="K251" i="18"/>
  <c r="I252" i="18"/>
  <c r="Q252" i="18"/>
  <c r="G253" i="18"/>
  <c r="I254" i="18"/>
  <c r="Q254" i="18"/>
  <c r="G255" i="18"/>
  <c r="I256" i="18"/>
  <c r="Q256" i="18"/>
  <c r="G257" i="18"/>
  <c r="K257" i="18"/>
  <c r="I258" i="18"/>
  <c r="Q258" i="18"/>
  <c r="G259" i="18"/>
  <c r="K259" i="18"/>
  <c r="I260" i="18"/>
  <c r="Q260" i="18"/>
  <c r="G261" i="18"/>
  <c r="I262" i="18"/>
  <c r="Q262" i="18"/>
  <c r="G263" i="18"/>
  <c r="I264" i="18"/>
  <c r="Q264" i="18"/>
  <c r="G265" i="18"/>
  <c r="K265" i="18"/>
  <c r="I266" i="18"/>
  <c r="Q266" i="18"/>
  <c r="G267" i="18"/>
  <c r="K267" i="18"/>
  <c r="I268" i="18"/>
  <c r="G269" i="18"/>
  <c r="I270" i="18"/>
  <c r="Q270" i="18"/>
  <c r="G271" i="18"/>
  <c r="I272" i="18"/>
  <c r="Q272" i="18"/>
  <c r="G273" i="18"/>
  <c r="K273" i="18"/>
  <c r="I274" i="18"/>
  <c r="G275" i="18"/>
  <c r="K275" i="18"/>
  <c r="I276" i="18"/>
  <c r="Q276" i="18"/>
  <c r="G277" i="18"/>
  <c r="I278" i="18"/>
  <c r="Q278" i="18"/>
  <c r="G279" i="18"/>
  <c r="I280" i="18"/>
  <c r="Q280" i="18"/>
  <c r="G281" i="18"/>
  <c r="K281" i="18"/>
  <c r="I282" i="18"/>
  <c r="Q282" i="18"/>
  <c r="G283" i="18"/>
  <c r="K283" i="18"/>
  <c r="I284" i="18"/>
  <c r="Q284" i="18"/>
  <c r="G285" i="18"/>
  <c r="I286" i="18"/>
  <c r="Q286" i="18"/>
  <c r="G287" i="18"/>
  <c r="I288" i="18"/>
  <c r="Q288" i="18"/>
  <c r="G289" i="18"/>
  <c r="K289" i="18"/>
  <c r="I290" i="18"/>
  <c r="Q290" i="18"/>
  <c r="G291" i="18"/>
  <c r="K291" i="18"/>
  <c r="I292" i="18"/>
  <c r="Q292" i="18"/>
  <c r="G293" i="18"/>
  <c r="I294" i="18"/>
  <c r="Q294" i="18"/>
  <c r="G295" i="18"/>
  <c r="I296" i="18"/>
  <c r="Q296" i="18"/>
  <c r="G297" i="18"/>
  <c r="K297" i="18"/>
  <c r="I298" i="18"/>
  <c r="G299" i="18"/>
  <c r="K299" i="18"/>
  <c r="I300" i="18"/>
  <c r="Q300" i="18"/>
  <c r="G301" i="18"/>
  <c r="I302" i="18"/>
  <c r="Q302" i="18"/>
  <c r="G303" i="18"/>
  <c r="I304" i="18"/>
  <c r="G305" i="18"/>
  <c r="K305" i="18"/>
  <c r="I306" i="18"/>
  <c r="Q306" i="18"/>
  <c r="G307" i="18"/>
  <c r="K307" i="18"/>
  <c r="I308" i="18"/>
  <c r="G309" i="18"/>
  <c r="I310" i="18"/>
  <c r="G311" i="18"/>
  <c r="I312" i="18"/>
  <c r="G313" i="18"/>
  <c r="K313" i="18"/>
  <c r="I314" i="18"/>
  <c r="G315" i="18"/>
  <c r="K315" i="18"/>
  <c r="I316" i="18"/>
  <c r="G317" i="18"/>
  <c r="G318" i="18"/>
  <c r="J318" i="18"/>
  <c r="K318" i="18" s="1"/>
  <c r="K321" i="18"/>
  <c r="I321" i="18"/>
  <c r="H322" i="18"/>
  <c r="G323" i="18"/>
  <c r="R323" i="18"/>
  <c r="G326" i="18"/>
  <c r="J326" i="18"/>
  <c r="K326" i="18" s="1"/>
  <c r="K328" i="18"/>
  <c r="K329" i="18"/>
  <c r="Q329" i="18"/>
  <c r="I329" i="18"/>
  <c r="H330" i="18"/>
  <c r="G331" i="18"/>
  <c r="R331" i="18"/>
  <c r="G334" i="18"/>
  <c r="J334" i="18"/>
  <c r="K334" i="18" s="1"/>
  <c r="K337" i="18"/>
  <c r="Q337" i="18"/>
  <c r="I337" i="18"/>
  <c r="H338" i="18"/>
  <c r="Q338" i="18"/>
  <c r="G339" i="18"/>
  <c r="G342" i="18"/>
  <c r="J342" i="18"/>
  <c r="K342" i="18" s="1"/>
  <c r="K344" i="18"/>
  <c r="K345" i="18"/>
  <c r="I345" i="18"/>
  <c r="H346" i="18"/>
  <c r="G347" i="18"/>
  <c r="R347" i="18"/>
  <c r="G350" i="18"/>
  <c r="J350" i="18"/>
  <c r="K350" i="18" s="1"/>
  <c r="K353" i="18"/>
  <c r="Q353" i="18"/>
  <c r="I353" i="18"/>
  <c r="H354" i="18"/>
  <c r="G355" i="18"/>
  <c r="R355" i="18"/>
  <c r="G358" i="18"/>
  <c r="J358" i="18"/>
  <c r="K358" i="18" s="1"/>
  <c r="K360" i="18"/>
  <c r="K361" i="18"/>
  <c r="I361" i="18"/>
  <c r="H362" i="18"/>
  <c r="G363" i="18"/>
  <c r="R363" i="18"/>
  <c r="G366" i="18"/>
  <c r="J366" i="18"/>
  <c r="K366" i="18" s="1"/>
  <c r="K369" i="18"/>
  <c r="Q369" i="18"/>
  <c r="I369" i="18"/>
  <c r="H370" i="18"/>
  <c r="Q370" i="18"/>
  <c r="G371" i="18"/>
  <c r="G374" i="18"/>
  <c r="J374" i="18"/>
  <c r="K374" i="18" s="1"/>
  <c r="K376" i="18"/>
  <c r="K377" i="18"/>
  <c r="Q377" i="18"/>
  <c r="I377" i="18"/>
  <c r="H378" i="18"/>
  <c r="Q378" i="18"/>
  <c r="G379" i="18"/>
  <c r="G382" i="18"/>
  <c r="J382" i="18"/>
  <c r="K382" i="18" s="1"/>
  <c r="K385" i="18"/>
  <c r="Q385" i="18"/>
  <c r="I385" i="18"/>
  <c r="H386" i="18"/>
  <c r="Q386" i="18"/>
  <c r="G387" i="18"/>
  <c r="L4" i="20"/>
  <c r="J5" i="20"/>
  <c r="P5" i="20" s="1"/>
  <c r="O5" i="20"/>
  <c r="R5" i="20" s="1"/>
  <c r="E8" i="20"/>
  <c r="J10" i="20"/>
  <c r="J13" i="20"/>
  <c r="E16" i="20"/>
  <c r="O24" i="20"/>
  <c r="M24" i="20"/>
  <c r="O25" i="20"/>
  <c r="N25" i="20"/>
  <c r="Q25" i="20" s="1"/>
  <c r="E27" i="20"/>
  <c r="O36" i="20"/>
  <c r="M36" i="20"/>
  <c r="O37" i="20"/>
  <c r="N37" i="20"/>
  <c r="Q37" i="20" s="1"/>
  <c r="M39" i="20"/>
  <c r="P39" i="20" s="1"/>
  <c r="N39" i="20"/>
  <c r="Q39" i="20" s="1"/>
  <c r="O40" i="20"/>
  <c r="M40" i="20"/>
  <c r="O41" i="20"/>
  <c r="N41" i="20"/>
  <c r="Q41" i="20" s="1"/>
  <c r="E43" i="20"/>
  <c r="L48" i="20"/>
  <c r="K48" i="20"/>
  <c r="J48" i="20"/>
  <c r="L52" i="20"/>
  <c r="K52" i="20"/>
  <c r="J52" i="20"/>
  <c r="L56" i="20"/>
  <c r="K56" i="20"/>
  <c r="J56" i="20"/>
  <c r="N70" i="20"/>
  <c r="M70" i="20"/>
  <c r="P70" i="20" s="1"/>
  <c r="O70" i="20"/>
  <c r="R70" i="20" s="1"/>
  <c r="N74" i="20"/>
  <c r="M74" i="20"/>
  <c r="P74" i="20" s="1"/>
  <c r="O74" i="20"/>
  <c r="R74" i="20" s="1"/>
  <c r="M79" i="20"/>
  <c r="P79" i="20" s="1"/>
  <c r="N79" i="20"/>
  <c r="Q79" i="20" s="1"/>
  <c r="O80" i="20"/>
  <c r="M80" i="20"/>
  <c r="O81" i="20"/>
  <c r="N81" i="20"/>
  <c r="Q81" i="20" s="1"/>
  <c r="M83" i="20"/>
  <c r="P83" i="20" s="1"/>
  <c r="N83" i="20"/>
  <c r="Q83" i="20" s="1"/>
  <c r="O87" i="20"/>
  <c r="R87" i="20" s="1"/>
  <c r="O91" i="20"/>
  <c r="R91" i="20" s="1"/>
  <c r="L96" i="20"/>
  <c r="K96" i="20"/>
  <c r="J96" i="20"/>
  <c r="L104" i="20"/>
  <c r="K104" i="20"/>
  <c r="Q104" i="20" s="1"/>
  <c r="J104" i="20"/>
  <c r="O115" i="20"/>
  <c r="R115" i="20" s="1"/>
  <c r="O119" i="20"/>
  <c r="R119" i="20" s="1"/>
  <c r="L124" i="20"/>
  <c r="K124" i="20"/>
  <c r="J124" i="20"/>
  <c r="N130" i="20"/>
  <c r="M130" i="20"/>
  <c r="P130" i="20" s="1"/>
  <c r="O130" i="20"/>
  <c r="R130" i="20" s="1"/>
  <c r="M135" i="20"/>
  <c r="P135" i="20" s="1"/>
  <c r="N135" i="20"/>
  <c r="Q135" i="20" s="1"/>
  <c r="O136" i="20"/>
  <c r="M136" i="20"/>
  <c r="O137" i="20"/>
  <c r="N137" i="20"/>
  <c r="Q137" i="20" s="1"/>
  <c r="M139" i="20"/>
  <c r="P139" i="20" s="1"/>
  <c r="N139" i="20"/>
  <c r="Q139" i="20" s="1"/>
  <c r="O140" i="20"/>
  <c r="M140" i="20"/>
  <c r="E143" i="20"/>
  <c r="N146" i="20"/>
  <c r="M146" i="20"/>
  <c r="P146" i="20" s="1"/>
  <c r="O146" i="20"/>
  <c r="R146" i="20" s="1"/>
  <c r="O148" i="20"/>
  <c r="M148" i="20"/>
  <c r="O149" i="20"/>
  <c r="N149" i="20"/>
  <c r="Q149" i="20" s="1"/>
  <c r="E151" i="20"/>
  <c r="L156" i="20"/>
  <c r="K156" i="20"/>
  <c r="Q156" i="20" s="1"/>
  <c r="J156" i="20"/>
  <c r="N158" i="20"/>
  <c r="M158" i="20"/>
  <c r="P158" i="20" s="1"/>
  <c r="O158" i="20"/>
  <c r="R158" i="20" s="1"/>
  <c r="E163" i="20"/>
  <c r="L164" i="20"/>
  <c r="K164" i="20"/>
  <c r="J164" i="20"/>
  <c r="N166" i="20"/>
  <c r="M166" i="20"/>
  <c r="P166" i="20" s="1"/>
  <c r="O166" i="20"/>
  <c r="R166" i="20" s="1"/>
  <c r="O172" i="20"/>
  <c r="M172" i="20"/>
  <c r="O173" i="20"/>
  <c r="N173" i="20"/>
  <c r="Q173" i="20" s="1"/>
  <c r="E175" i="20"/>
  <c r="N182" i="20"/>
  <c r="M182" i="20"/>
  <c r="P182" i="20" s="1"/>
  <c r="O182" i="20"/>
  <c r="R182" i="20" s="1"/>
  <c r="O188" i="20"/>
  <c r="M188" i="20"/>
  <c r="E191" i="20"/>
  <c r="L196" i="20"/>
  <c r="K196" i="20"/>
  <c r="Q196" i="20" s="1"/>
  <c r="J196" i="20"/>
  <c r="O201" i="20"/>
  <c r="N201" i="20"/>
  <c r="Q201" i="20" s="1"/>
  <c r="E203" i="20"/>
  <c r="O213" i="20"/>
  <c r="N213" i="20"/>
  <c r="Q213" i="20" s="1"/>
  <c r="O217" i="20"/>
  <c r="N217" i="20"/>
  <c r="Q217" i="20" s="1"/>
  <c r="E223" i="20"/>
  <c r="O228" i="20"/>
  <c r="R228" i="20" s="1"/>
  <c r="N228" i="20"/>
  <c r="M228" i="20"/>
  <c r="N238" i="20"/>
  <c r="M238" i="20"/>
  <c r="P238" i="20" s="1"/>
  <c r="O238" i="20"/>
  <c r="R238" i="20" s="1"/>
  <c r="M239" i="20"/>
  <c r="P239" i="20" s="1"/>
  <c r="O239" i="20"/>
  <c r="R239" i="20" s="1"/>
  <c r="N239" i="20"/>
  <c r="Q239" i="20" s="1"/>
  <c r="N242" i="20"/>
  <c r="M242" i="20"/>
  <c r="P242" i="20" s="1"/>
  <c r="O242" i="20"/>
  <c r="R242" i="20" s="1"/>
  <c r="M243" i="20"/>
  <c r="P243" i="20" s="1"/>
  <c r="O243" i="20"/>
  <c r="R243" i="20" s="1"/>
  <c r="N243" i="20"/>
  <c r="Q243" i="20" s="1"/>
  <c r="N246" i="20"/>
  <c r="M246" i="20"/>
  <c r="P246" i="20" s="1"/>
  <c r="O246" i="20"/>
  <c r="R246" i="20" s="1"/>
  <c r="M247" i="20"/>
  <c r="P247" i="20" s="1"/>
  <c r="O247" i="20"/>
  <c r="R247" i="20" s="1"/>
  <c r="N247" i="20"/>
  <c r="Q247" i="20" s="1"/>
  <c r="O260" i="20"/>
  <c r="N260" i="20"/>
  <c r="M260" i="20"/>
  <c r="O264" i="20"/>
  <c r="R264" i="20" s="1"/>
  <c r="N264" i="20"/>
  <c r="M264" i="20"/>
  <c r="O292" i="20"/>
  <c r="N292" i="20"/>
  <c r="M292" i="20"/>
  <c r="M295" i="20"/>
  <c r="O295" i="20"/>
  <c r="N295" i="20"/>
  <c r="Q297" i="20"/>
  <c r="M299" i="20"/>
  <c r="P299" i="20" s="1"/>
  <c r="O299" i="20"/>
  <c r="R299" i="20" s="1"/>
  <c r="N299" i="20"/>
  <c r="Q299" i="20" s="1"/>
  <c r="Q309" i="20"/>
  <c r="M311" i="20"/>
  <c r="P311" i="20" s="1"/>
  <c r="O311" i="20"/>
  <c r="R311" i="20" s="1"/>
  <c r="N311" i="20"/>
  <c r="Q311" i="20" s="1"/>
  <c r="Q313" i="20"/>
  <c r="M315" i="20"/>
  <c r="P315" i="20" s="1"/>
  <c r="O315" i="20"/>
  <c r="R315" i="20" s="1"/>
  <c r="N315" i="20"/>
  <c r="Q315" i="20" s="1"/>
  <c r="O320" i="20"/>
  <c r="N320" i="20"/>
  <c r="M320" i="20"/>
  <c r="O328" i="20"/>
  <c r="R328" i="20" s="1"/>
  <c r="N328" i="20"/>
  <c r="Q328" i="20" s="1"/>
  <c r="M328" i="20"/>
  <c r="P328" i="20" s="1"/>
  <c r="O329" i="20"/>
  <c r="N329" i="20"/>
  <c r="Q329" i="20" s="1"/>
  <c r="M329" i="20"/>
  <c r="M331" i="20"/>
  <c r="O331" i="20"/>
  <c r="R331" i="20" s="1"/>
  <c r="N331" i="20"/>
  <c r="Q331" i="20" s="1"/>
  <c r="O332" i="20"/>
  <c r="R332" i="20" s="1"/>
  <c r="N332" i="20"/>
  <c r="Q332" i="20" s="1"/>
  <c r="M332" i="20"/>
  <c r="P332" i="20" s="1"/>
  <c r="M335" i="20"/>
  <c r="O335" i="20"/>
  <c r="N335" i="20"/>
  <c r="O365" i="20"/>
  <c r="N365" i="20"/>
  <c r="Q365" i="20" s="1"/>
  <c r="M365" i="20"/>
  <c r="P365" i="20" s="1"/>
  <c r="O368" i="20"/>
  <c r="R368" i="20" s="1"/>
  <c r="N368" i="20"/>
  <c r="Q368" i="20" s="1"/>
  <c r="M368" i="20"/>
  <c r="P368" i="20" s="1"/>
  <c r="O376" i="20"/>
  <c r="N376" i="20"/>
  <c r="M376" i="20"/>
  <c r="J340" i="16"/>
  <c r="M341" i="16"/>
  <c r="P341" i="16" s="1"/>
  <c r="M345" i="16"/>
  <c r="P345" i="16" s="1"/>
  <c r="J348" i="16"/>
  <c r="M349" i="16"/>
  <c r="P349" i="16" s="1"/>
  <c r="J352" i="16"/>
  <c r="M353" i="16"/>
  <c r="P353" i="16" s="1"/>
  <c r="J356" i="16"/>
  <c r="M357" i="16"/>
  <c r="P357" i="16" s="1"/>
  <c r="M361" i="16"/>
  <c r="M365" i="16"/>
  <c r="H374" i="16"/>
  <c r="J376" i="16"/>
  <c r="G379" i="16"/>
  <c r="J384" i="16"/>
  <c r="J388" i="16"/>
  <c r="H390" i="16"/>
  <c r="K390" i="16" s="1"/>
  <c r="G395" i="16"/>
  <c r="J396" i="16"/>
  <c r="J404" i="16"/>
  <c r="H406" i="16"/>
  <c r="J408" i="16"/>
  <c r="G411" i="16"/>
  <c r="J420" i="16"/>
  <c r="H422" i="16"/>
  <c r="N422" i="16" s="1"/>
  <c r="J424" i="16"/>
  <c r="G427" i="16"/>
  <c r="J428" i="16"/>
  <c r="J432" i="16"/>
  <c r="H438" i="16"/>
  <c r="G443" i="16"/>
  <c r="J443" i="16" s="1"/>
  <c r="J448" i="16"/>
  <c r="J452" i="16"/>
  <c r="H454" i="16"/>
  <c r="J456" i="16"/>
  <c r="G459" i="16"/>
  <c r="J460" i="16"/>
  <c r="J464" i="16"/>
  <c r="H470" i="16"/>
  <c r="J472" i="16"/>
  <c r="G475" i="16"/>
  <c r="J476" i="16"/>
  <c r="J480" i="16"/>
  <c r="J2" i="18"/>
  <c r="K2" i="18" s="1"/>
  <c r="J4" i="18"/>
  <c r="K4" i="18" s="1"/>
  <c r="J6" i="18"/>
  <c r="K6" i="18" s="1"/>
  <c r="H7" i="18"/>
  <c r="J8" i="18"/>
  <c r="K8" i="18" s="1"/>
  <c r="J10" i="18"/>
  <c r="K10" i="18" s="1"/>
  <c r="H11" i="18"/>
  <c r="J12" i="18"/>
  <c r="K12" i="18" s="1"/>
  <c r="J14" i="18"/>
  <c r="K14" i="18" s="1"/>
  <c r="H15" i="18"/>
  <c r="J16" i="18"/>
  <c r="K16" i="18" s="1"/>
  <c r="H17" i="18"/>
  <c r="J18" i="18"/>
  <c r="K18" i="18" s="1"/>
  <c r="J20" i="18"/>
  <c r="K20" i="18" s="1"/>
  <c r="J22" i="18"/>
  <c r="K22" i="18" s="1"/>
  <c r="J24" i="18"/>
  <c r="K24" i="18" s="1"/>
  <c r="H25" i="18"/>
  <c r="J26" i="18"/>
  <c r="K26" i="18" s="1"/>
  <c r="H27" i="18"/>
  <c r="J28" i="18"/>
  <c r="K28" i="18" s="1"/>
  <c r="H29" i="18"/>
  <c r="J30" i="18"/>
  <c r="K30" i="18" s="1"/>
  <c r="J32" i="18"/>
  <c r="K32" i="18" s="1"/>
  <c r="J34" i="18"/>
  <c r="K34" i="18" s="1"/>
  <c r="J36" i="18"/>
  <c r="K36" i="18" s="1"/>
  <c r="J38" i="18"/>
  <c r="K38" i="18" s="1"/>
  <c r="H39" i="18"/>
  <c r="J40" i="18"/>
  <c r="K40" i="18" s="1"/>
  <c r="J42" i="18"/>
  <c r="K42" i="18" s="1"/>
  <c r="J44" i="18"/>
  <c r="K44" i="18" s="1"/>
  <c r="H45" i="18"/>
  <c r="J46" i="18"/>
  <c r="K46" i="18" s="1"/>
  <c r="H47" i="18"/>
  <c r="J48" i="18"/>
  <c r="K48" i="18" s="1"/>
  <c r="H49" i="18"/>
  <c r="J50" i="18"/>
  <c r="K50" i="18" s="1"/>
  <c r="H51" i="18"/>
  <c r="J52" i="18"/>
  <c r="K52" i="18" s="1"/>
  <c r="H53" i="18"/>
  <c r="J54" i="18"/>
  <c r="K54" i="18" s="1"/>
  <c r="H55" i="18"/>
  <c r="J56" i="18"/>
  <c r="K56" i="18" s="1"/>
  <c r="H57" i="18"/>
  <c r="J58" i="18"/>
  <c r="K58" i="18" s="1"/>
  <c r="H59" i="18"/>
  <c r="J60" i="18"/>
  <c r="K60" i="18" s="1"/>
  <c r="H61" i="18"/>
  <c r="J62" i="18"/>
  <c r="K62" i="18" s="1"/>
  <c r="H63" i="18"/>
  <c r="J64" i="18"/>
  <c r="K64" i="18" s="1"/>
  <c r="H65" i="18"/>
  <c r="J66" i="18"/>
  <c r="K66" i="18" s="1"/>
  <c r="H67" i="18"/>
  <c r="J68" i="18"/>
  <c r="K68" i="18" s="1"/>
  <c r="H69" i="18"/>
  <c r="J70" i="18"/>
  <c r="K70" i="18" s="1"/>
  <c r="H71" i="18"/>
  <c r="J72" i="18"/>
  <c r="K72" i="18" s="1"/>
  <c r="H73" i="18"/>
  <c r="J74" i="18"/>
  <c r="K74" i="18" s="1"/>
  <c r="H75" i="18"/>
  <c r="J76" i="18"/>
  <c r="K76" i="18" s="1"/>
  <c r="J78" i="18"/>
  <c r="K78" i="18" s="1"/>
  <c r="H79" i="18"/>
  <c r="J80" i="18"/>
  <c r="K80" i="18" s="1"/>
  <c r="H81" i="18"/>
  <c r="J82" i="18"/>
  <c r="K82" i="18" s="1"/>
  <c r="H83" i="18"/>
  <c r="J84" i="18"/>
  <c r="K84" i="18" s="1"/>
  <c r="H85" i="18"/>
  <c r="J86" i="18"/>
  <c r="K86" i="18" s="1"/>
  <c r="J88" i="18"/>
  <c r="K88" i="18" s="1"/>
  <c r="H89" i="18"/>
  <c r="J90" i="18"/>
  <c r="K90" i="18" s="1"/>
  <c r="J92" i="18"/>
  <c r="K92" i="18" s="1"/>
  <c r="H93" i="18"/>
  <c r="J94" i="18"/>
  <c r="K94" i="18" s="1"/>
  <c r="H95" i="18"/>
  <c r="J96" i="18"/>
  <c r="K96" i="18" s="1"/>
  <c r="J98" i="18"/>
  <c r="K98" i="18" s="1"/>
  <c r="H99" i="18"/>
  <c r="J100" i="18"/>
  <c r="K100" i="18" s="1"/>
  <c r="H101" i="18"/>
  <c r="J102" i="18"/>
  <c r="K102" i="18" s="1"/>
  <c r="H103" i="18"/>
  <c r="J104" i="18"/>
  <c r="K104" i="18" s="1"/>
  <c r="H105" i="18"/>
  <c r="J106" i="18"/>
  <c r="K106" i="18" s="1"/>
  <c r="H107" i="18"/>
  <c r="J108" i="18"/>
  <c r="K108" i="18" s="1"/>
  <c r="H109" i="18"/>
  <c r="J110" i="18"/>
  <c r="K110" i="18" s="1"/>
  <c r="H111" i="18"/>
  <c r="J112" i="18"/>
  <c r="K112" i="18" s="1"/>
  <c r="H113" i="18"/>
  <c r="J114" i="18"/>
  <c r="K114" i="18" s="1"/>
  <c r="H115" i="18"/>
  <c r="J116" i="18"/>
  <c r="K116" i="18" s="1"/>
  <c r="H117" i="18"/>
  <c r="J118" i="18"/>
  <c r="K118" i="18" s="1"/>
  <c r="H119" i="18"/>
  <c r="J120" i="18"/>
  <c r="K120" i="18" s="1"/>
  <c r="H121" i="18"/>
  <c r="J122" i="18"/>
  <c r="K122" i="18" s="1"/>
  <c r="H123" i="18"/>
  <c r="J124" i="18"/>
  <c r="K124" i="18" s="1"/>
  <c r="H125" i="18"/>
  <c r="J126" i="18"/>
  <c r="K126" i="18" s="1"/>
  <c r="H127" i="18"/>
  <c r="J128" i="18"/>
  <c r="K128" i="18" s="1"/>
  <c r="H129" i="18"/>
  <c r="J130" i="18"/>
  <c r="K130" i="18" s="1"/>
  <c r="H131" i="18"/>
  <c r="J132" i="18"/>
  <c r="K132" i="18" s="1"/>
  <c r="H133" i="18"/>
  <c r="J134" i="18"/>
  <c r="K134" i="18" s="1"/>
  <c r="H135" i="18"/>
  <c r="J136" i="18"/>
  <c r="K136" i="18" s="1"/>
  <c r="H137" i="18"/>
  <c r="J138" i="18"/>
  <c r="K138" i="18" s="1"/>
  <c r="H139" i="18"/>
  <c r="J140" i="18"/>
  <c r="K140" i="18" s="1"/>
  <c r="H141" i="18"/>
  <c r="J142" i="18"/>
  <c r="K142" i="18" s="1"/>
  <c r="J144" i="18"/>
  <c r="K144" i="18" s="1"/>
  <c r="H145" i="18"/>
  <c r="J146" i="18"/>
  <c r="K146" i="18" s="1"/>
  <c r="H147" i="18"/>
  <c r="J148" i="18"/>
  <c r="K148" i="18" s="1"/>
  <c r="J150" i="18"/>
  <c r="K150" i="18" s="1"/>
  <c r="H151" i="18"/>
  <c r="J152" i="18"/>
  <c r="K152" i="18" s="1"/>
  <c r="J154" i="18"/>
  <c r="K154" i="18" s="1"/>
  <c r="H155" i="18"/>
  <c r="J156" i="18"/>
  <c r="K156" i="18" s="1"/>
  <c r="H157" i="18"/>
  <c r="J158" i="18"/>
  <c r="K158" i="18" s="1"/>
  <c r="H159" i="18"/>
  <c r="J160" i="18"/>
  <c r="K160" i="18" s="1"/>
  <c r="H161" i="18"/>
  <c r="J162" i="18"/>
  <c r="K162" i="18" s="1"/>
  <c r="J164" i="18"/>
  <c r="K164" i="18" s="1"/>
  <c r="J166" i="18"/>
  <c r="K166" i="18" s="1"/>
  <c r="H167" i="18"/>
  <c r="J168" i="18"/>
  <c r="K168" i="18" s="1"/>
  <c r="H169" i="18"/>
  <c r="J170" i="18"/>
  <c r="K170" i="18" s="1"/>
  <c r="H171" i="18"/>
  <c r="J172" i="18"/>
  <c r="K172" i="18" s="1"/>
  <c r="J174" i="18"/>
  <c r="K174" i="18" s="1"/>
  <c r="H175" i="18"/>
  <c r="J176" i="18"/>
  <c r="K176" i="18" s="1"/>
  <c r="J178" i="18"/>
  <c r="K178" i="18" s="1"/>
  <c r="J180" i="18"/>
  <c r="K180" i="18" s="1"/>
  <c r="J182" i="18"/>
  <c r="K182" i="18" s="1"/>
  <c r="H183" i="18"/>
  <c r="J184" i="18"/>
  <c r="K184" i="18" s="1"/>
  <c r="J186" i="18"/>
  <c r="K186" i="18" s="1"/>
  <c r="J188" i="18"/>
  <c r="K188" i="18" s="1"/>
  <c r="H189" i="18"/>
  <c r="J190" i="18"/>
  <c r="K190" i="18" s="1"/>
  <c r="H191" i="18"/>
  <c r="J192" i="18"/>
  <c r="K192" i="18" s="1"/>
  <c r="J194" i="18"/>
  <c r="K194" i="18" s="1"/>
  <c r="H195" i="18"/>
  <c r="J196" i="18"/>
  <c r="K196" i="18" s="1"/>
  <c r="H197" i="18"/>
  <c r="J198" i="18"/>
  <c r="K198" i="18" s="1"/>
  <c r="H199" i="18"/>
  <c r="J200" i="18"/>
  <c r="K200" i="18" s="1"/>
  <c r="J202" i="18"/>
  <c r="K202" i="18" s="1"/>
  <c r="J204" i="18"/>
  <c r="K204" i="18" s="1"/>
  <c r="H205" i="18"/>
  <c r="J206" i="18"/>
  <c r="K206" i="18" s="1"/>
  <c r="H207" i="18"/>
  <c r="J208" i="18"/>
  <c r="K208" i="18" s="1"/>
  <c r="H209" i="18"/>
  <c r="J210" i="18"/>
  <c r="K210" i="18" s="1"/>
  <c r="J212" i="18"/>
  <c r="K212" i="18" s="1"/>
  <c r="H213" i="18"/>
  <c r="J214" i="18"/>
  <c r="K214" i="18" s="1"/>
  <c r="J216" i="18"/>
  <c r="K216" i="18" s="1"/>
  <c r="J218" i="18"/>
  <c r="K218" i="18" s="1"/>
  <c r="J220" i="18"/>
  <c r="K220" i="18" s="1"/>
  <c r="H221" i="18"/>
  <c r="J222" i="18"/>
  <c r="K222" i="18" s="1"/>
  <c r="H223" i="18"/>
  <c r="J224" i="18"/>
  <c r="K224" i="18" s="1"/>
  <c r="H225" i="18"/>
  <c r="J226" i="18"/>
  <c r="K226" i="18" s="1"/>
  <c r="J228" i="18"/>
  <c r="K228" i="18" s="1"/>
  <c r="H229" i="18"/>
  <c r="J230" i="18"/>
  <c r="K230" i="18" s="1"/>
  <c r="H231" i="18"/>
  <c r="J232" i="18"/>
  <c r="K232" i="18" s="1"/>
  <c r="H233" i="18"/>
  <c r="J234" i="18"/>
  <c r="K234" i="18" s="1"/>
  <c r="H235" i="18"/>
  <c r="J236" i="18"/>
  <c r="K236" i="18" s="1"/>
  <c r="J238" i="18"/>
  <c r="K238" i="18" s="1"/>
  <c r="H239" i="18"/>
  <c r="J240" i="18"/>
  <c r="K240" i="18" s="1"/>
  <c r="H241" i="18"/>
  <c r="J242" i="18"/>
  <c r="K242" i="18" s="1"/>
  <c r="H243" i="18"/>
  <c r="J244" i="18"/>
  <c r="K244" i="18" s="1"/>
  <c r="J246" i="18"/>
  <c r="K246" i="18" s="1"/>
  <c r="H247" i="18"/>
  <c r="J248" i="18"/>
  <c r="K248" i="18" s="1"/>
  <c r="J250" i="18"/>
  <c r="K250" i="18" s="1"/>
  <c r="J252" i="18"/>
  <c r="K252" i="18" s="1"/>
  <c r="J254" i="18"/>
  <c r="K254" i="18" s="1"/>
  <c r="J256" i="18"/>
  <c r="K256" i="18" s="1"/>
  <c r="J258" i="18"/>
  <c r="K258" i="18" s="1"/>
  <c r="J260" i="18"/>
  <c r="K260" i="18" s="1"/>
  <c r="J262" i="18"/>
  <c r="K262" i="18" s="1"/>
  <c r="J264" i="18"/>
  <c r="K264" i="18" s="1"/>
  <c r="H265" i="18"/>
  <c r="J266" i="18"/>
  <c r="K266" i="18" s="1"/>
  <c r="J268" i="18"/>
  <c r="K268" i="18" s="1"/>
  <c r="H269" i="18"/>
  <c r="J270" i="18"/>
  <c r="K270" i="18" s="1"/>
  <c r="J272" i="18"/>
  <c r="K272" i="18" s="1"/>
  <c r="H273" i="18"/>
  <c r="J274" i="18"/>
  <c r="K274" i="18" s="1"/>
  <c r="H275" i="18"/>
  <c r="J276" i="18"/>
  <c r="K276" i="18" s="1"/>
  <c r="J278" i="18"/>
  <c r="K278" i="18" s="1"/>
  <c r="J280" i="18"/>
  <c r="K280" i="18" s="1"/>
  <c r="J282" i="18"/>
  <c r="K282" i="18" s="1"/>
  <c r="J284" i="18"/>
  <c r="K284" i="18" s="1"/>
  <c r="J286" i="18"/>
  <c r="K286" i="18" s="1"/>
  <c r="J288" i="18"/>
  <c r="K288" i="18" s="1"/>
  <c r="J290" i="18"/>
  <c r="K290" i="18" s="1"/>
  <c r="J292" i="18"/>
  <c r="K292" i="18" s="1"/>
  <c r="H293" i="18"/>
  <c r="J294" i="18"/>
  <c r="K294" i="18" s="1"/>
  <c r="J296" i="18"/>
  <c r="K296" i="18" s="1"/>
  <c r="H297" i="18"/>
  <c r="J298" i="18"/>
  <c r="K298" i="18" s="1"/>
  <c r="H299" i="18"/>
  <c r="J300" i="18"/>
  <c r="K300" i="18" s="1"/>
  <c r="J302" i="18"/>
  <c r="K302" i="18" s="1"/>
  <c r="J304" i="18"/>
  <c r="K304" i="18" s="1"/>
  <c r="H305" i="18"/>
  <c r="J306" i="18"/>
  <c r="K306" i="18" s="1"/>
  <c r="H307" i="18"/>
  <c r="J308" i="18"/>
  <c r="K308" i="18" s="1"/>
  <c r="H309" i="18"/>
  <c r="J310" i="18"/>
  <c r="K310" i="18" s="1"/>
  <c r="J312" i="18"/>
  <c r="K312" i="18" s="1"/>
  <c r="H313" i="18"/>
  <c r="J314" i="18"/>
  <c r="K314" i="18" s="1"/>
  <c r="H315" i="18"/>
  <c r="J316" i="18"/>
  <c r="K316" i="18" s="1"/>
  <c r="H317" i="18"/>
  <c r="K319" i="18"/>
  <c r="I319" i="18"/>
  <c r="I322" i="18"/>
  <c r="H323" i="18"/>
  <c r="J324" i="18"/>
  <c r="K324" i="18" s="1"/>
  <c r="K327" i="18"/>
  <c r="I327" i="18"/>
  <c r="I330" i="18"/>
  <c r="H331" i="18"/>
  <c r="J332" i="18"/>
  <c r="K335" i="18"/>
  <c r="I335" i="18"/>
  <c r="I338" i="18"/>
  <c r="H339" i="18"/>
  <c r="J340" i="18"/>
  <c r="K340" i="18" s="1"/>
  <c r="K343" i="18"/>
  <c r="Q343" i="18"/>
  <c r="I343" i="18"/>
  <c r="I346" i="18"/>
  <c r="H347" i="18"/>
  <c r="J348" i="18"/>
  <c r="K351" i="18"/>
  <c r="I351" i="18"/>
  <c r="I354" i="18"/>
  <c r="H355" i="18"/>
  <c r="J356" i="18"/>
  <c r="K356" i="18" s="1"/>
  <c r="K359" i="18"/>
  <c r="I359" i="18"/>
  <c r="I362" i="18"/>
  <c r="H363" i="18"/>
  <c r="J364" i="18"/>
  <c r="K367" i="18"/>
  <c r="Q367" i="18"/>
  <c r="I367" i="18"/>
  <c r="I370" i="18"/>
  <c r="H371" i="18"/>
  <c r="J372" i="18"/>
  <c r="K372" i="18" s="1"/>
  <c r="K375" i="18"/>
  <c r="Q375" i="18"/>
  <c r="I375" i="18"/>
  <c r="I378" i="18"/>
  <c r="H379" i="18"/>
  <c r="J380" i="18"/>
  <c r="K383" i="18"/>
  <c r="Q383" i="18"/>
  <c r="I383" i="18"/>
  <c r="I386" i="18"/>
  <c r="H387" i="18"/>
  <c r="J388" i="18"/>
  <c r="K388" i="18" s="1"/>
  <c r="K5" i="20"/>
  <c r="Q5" i="20" s="1"/>
  <c r="L10" i="20"/>
  <c r="K13" i="20"/>
  <c r="O21" i="20"/>
  <c r="N21" i="20"/>
  <c r="L28" i="20"/>
  <c r="K28" i="20"/>
  <c r="J28" i="20"/>
  <c r="M29" i="20"/>
  <c r="N30" i="20"/>
  <c r="M30" i="20"/>
  <c r="P30" i="20" s="1"/>
  <c r="O30" i="20"/>
  <c r="R30" i="20" s="1"/>
  <c r="O32" i="20"/>
  <c r="M32" i="20"/>
  <c r="L44" i="20"/>
  <c r="K44" i="20"/>
  <c r="J44" i="20"/>
  <c r="M45" i="20"/>
  <c r="N46" i="20"/>
  <c r="M46" i="20"/>
  <c r="O46" i="20"/>
  <c r="Q52" i="20"/>
  <c r="P53" i="20"/>
  <c r="N54" i="20"/>
  <c r="M54" i="20"/>
  <c r="P54" i="20" s="1"/>
  <c r="O54" i="20"/>
  <c r="R54" i="20" s="1"/>
  <c r="Q56" i="20"/>
  <c r="P57" i="20"/>
  <c r="N58" i="20"/>
  <c r="M58" i="20"/>
  <c r="P58" i="20" s="1"/>
  <c r="O58" i="20"/>
  <c r="R58" i="20" s="1"/>
  <c r="O69" i="20"/>
  <c r="N69" i="20"/>
  <c r="Q69" i="20" s="1"/>
  <c r="M71" i="20"/>
  <c r="P71" i="20" s="1"/>
  <c r="N71" i="20"/>
  <c r="Q71" i="20" s="1"/>
  <c r="O72" i="20"/>
  <c r="R72" i="20" s="1"/>
  <c r="M72" i="20"/>
  <c r="P72" i="20" s="1"/>
  <c r="O73" i="20"/>
  <c r="N73" i="20"/>
  <c r="Q73" i="20" s="1"/>
  <c r="M75" i="20"/>
  <c r="P75" i="20" s="1"/>
  <c r="N75" i="20"/>
  <c r="Q75" i="20" s="1"/>
  <c r="O76" i="20"/>
  <c r="R76" i="20" s="1"/>
  <c r="M76" i="20"/>
  <c r="P76" i="20" s="1"/>
  <c r="L88" i="20"/>
  <c r="K88" i="20"/>
  <c r="J88" i="20"/>
  <c r="L92" i="20"/>
  <c r="K92" i="20"/>
  <c r="J92" i="20"/>
  <c r="Q96" i="20"/>
  <c r="P97" i="20"/>
  <c r="N98" i="20"/>
  <c r="M98" i="20"/>
  <c r="P98" i="20" s="1"/>
  <c r="O98" i="20"/>
  <c r="R98" i="20" s="1"/>
  <c r="P101" i="20"/>
  <c r="N102" i="20"/>
  <c r="M102" i="20"/>
  <c r="P102" i="20" s="1"/>
  <c r="O102" i="20"/>
  <c r="R102" i="20" s="1"/>
  <c r="P105" i="20"/>
  <c r="L116" i="20"/>
  <c r="K116" i="20"/>
  <c r="J116" i="20"/>
  <c r="N122" i="20"/>
  <c r="M122" i="20"/>
  <c r="P122" i="20" s="1"/>
  <c r="O122" i="20"/>
  <c r="R122" i="20" s="1"/>
  <c r="Q124" i="20"/>
  <c r="P125" i="20"/>
  <c r="O129" i="20"/>
  <c r="N129" i="20"/>
  <c r="Q129" i="20" s="1"/>
  <c r="M131" i="20"/>
  <c r="P131" i="20" s="1"/>
  <c r="N131" i="20"/>
  <c r="Q131" i="20" s="1"/>
  <c r="O132" i="20"/>
  <c r="M132" i="20"/>
  <c r="P132" i="20" s="1"/>
  <c r="L152" i="20"/>
  <c r="K152" i="20"/>
  <c r="J152" i="20"/>
  <c r="Q164" i="20"/>
  <c r="O169" i="20"/>
  <c r="N169" i="20"/>
  <c r="Q169" i="20" s="1"/>
  <c r="M171" i="20"/>
  <c r="P171" i="20" s="1"/>
  <c r="N171" i="20"/>
  <c r="Q171" i="20" s="1"/>
  <c r="O171" i="20"/>
  <c r="R171" i="20" s="1"/>
  <c r="L176" i="20"/>
  <c r="K176" i="20"/>
  <c r="J176" i="20"/>
  <c r="M177" i="20"/>
  <c r="N178" i="20"/>
  <c r="M178" i="20"/>
  <c r="P178" i="20" s="1"/>
  <c r="O178" i="20"/>
  <c r="R178" i="20" s="1"/>
  <c r="O184" i="20"/>
  <c r="R184" i="20" s="1"/>
  <c r="M184" i="20"/>
  <c r="O185" i="20"/>
  <c r="N185" i="20"/>
  <c r="Q185" i="20" s="1"/>
  <c r="M187" i="20"/>
  <c r="P187" i="20" s="1"/>
  <c r="N187" i="20"/>
  <c r="Q187" i="20" s="1"/>
  <c r="O187" i="20"/>
  <c r="R187" i="20" s="1"/>
  <c r="L192" i="20"/>
  <c r="K192" i="20"/>
  <c r="J192" i="20"/>
  <c r="M193" i="20"/>
  <c r="N194" i="20"/>
  <c r="M194" i="20"/>
  <c r="P194" i="20" s="1"/>
  <c r="O194" i="20"/>
  <c r="R194" i="20" s="1"/>
  <c r="L204" i="20"/>
  <c r="K204" i="20"/>
  <c r="J204" i="20"/>
  <c r="M205" i="20"/>
  <c r="N206" i="20"/>
  <c r="M206" i="20"/>
  <c r="P206" i="20" s="1"/>
  <c r="O206" i="20"/>
  <c r="R206" i="20" s="1"/>
  <c r="E215" i="20"/>
  <c r="E219" i="20"/>
  <c r="L224" i="20"/>
  <c r="K224" i="20"/>
  <c r="J224" i="20"/>
  <c r="O236" i="20"/>
  <c r="R236" i="20" s="1"/>
  <c r="N236" i="20"/>
  <c r="M236" i="20"/>
  <c r="O244" i="20"/>
  <c r="R244" i="20" s="1"/>
  <c r="N244" i="20"/>
  <c r="M244" i="20"/>
  <c r="O248" i="20"/>
  <c r="R248" i="20" s="1"/>
  <c r="N248" i="20"/>
  <c r="M248" i="20"/>
  <c r="N254" i="20"/>
  <c r="M254" i="20"/>
  <c r="P254" i="20" s="1"/>
  <c r="O254" i="20"/>
  <c r="R254" i="20" s="1"/>
  <c r="M255" i="20"/>
  <c r="P255" i="20" s="1"/>
  <c r="O255" i="20"/>
  <c r="R255" i="20" s="1"/>
  <c r="N255" i="20"/>
  <c r="Q255" i="20" s="1"/>
  <c r="M259" i="20"/>
  <c r="O259" i="20"/>
  <c r="N259" i="20"/>
  <c r="N270" i="20"/>
  <c r="M270" i="20"/>
  <c r="P270" i="20" s="1"/>
  <c r="O270" i="20"/>
  <c r="R270" i="20" s="1"/>
  <c r="M271" i="20"/>
  <c r="P271" i="20" s="1"/>
  <c r="O271" i="20"/>
  <c r="R271" i="20" s="1"/>
  <c r="N271" i="20"/>
  <c r="Q271" i="20" s="1"/>
  <c r="M275" i="20"/>
  <c r="P275" i="20" s="1"/>
  <c r="O275" i="20"/>
  <c r="R275" i="20" s="1"/>
  <c r="N275" i="20"/>
  <c r="Q275" i="20" s="1"/>
  <c r="N278" i="20"/>
  <c r="M278" i="20"/>
  <c r="O278" i="20"/>
  <c r="O280" i="20"/>
  <c r="R280" i="20" s="1"/>
  <c r="N280" i="20"/>
  <c r="M280" i="20"/>
  <c r="N286" i="20"/>
  <c r="M286" i="20"/>
  <c r="P286" i="20" s="1"/>
  <c r="O286" i="20"/>
  <c r="R286" i="20" s="1"/>
  <c r="M287" i="20"/>
  <c r="P287" i="20" s="1"/>
  <c r="O287" i="20"/>
  <c r="R287" i="20" s="1"/>
  <c r="N287" i="20"/>
  <c r="Q287" i="20" s="1"/>
  <c r="O300" i="20"/>
  <c r="N300" i="20"/>
  <c r="M300" i="20"/>
  <c r="O308" i="20"/>
  <c r="R308" i="20" s="1"/>
  <c r="N308" i="20"/>
  <c r="Q308" i="20" s="1"/>
  <c r="M308" i="20"/>
  <c r="P308" i="20" s="1"/>
  <c r="O312" i="20"/>
  <c r="R312" i="20" s="1"/>
  <c r="N312" i="20"/>
  <c r="Q312" i="20" s="1"/>
  <c r="M312" i="20"/>
  <c r="P312" i="20" s="1"/>
  <c r="O316" i="20"/>
  <c r="R316" i="20" s="1"/>
  <c r="N316" i="20"/>
  <c r="Q316" i="20" s="1"/>
  <c r="M316" i="20"/>
  <c r="P316" i="20" s="1"/>
  <c r="O317" i="20"/>
  <c r="N317" i="20"/>
  <c r="Q317" i="20" s="1"/>
  <c r="M317" i="20"/>
  <c r="M319" i="20"/>
  <c r="O319" i="20"/>
  <c r="N319" i="20"/>
  <c r="O333" i="20"/>
  <c r="N333" i="20"/>
  <c r="Q333" i="20" s="1"/>
  <c r="M333" i="20"/>
  <c r="M339" i="20"/>
  <c r="O339" i="20"/>
  <c r="R339" i="20" s="1"/>
  <c r="N339" i="20"/>
  <c r="Q339" i="20" s="1"/>
  <c r="O340" i="20"/>
  <c r="R340" i="20" s="1"/>
  <c r="N340" i="20"/>
  <c r="Q340" i="20" s="1"/>
  <c r="M340" i="20"/>
  <c r="P340" i="20" s="1"/>
  <c r="M343" i="20"/>
  <c r="P343" i="20" s="1"/>
  <c r="O343" i="20"/>
  <c r="R343" i="20" s="1"/>
  <c r="N343" i="20"/>
  <c r="Q343" i="20" s="1"/>
  <c r="P358" i="20"/>
  <c r="P363" i="20"/>
  <c r="O384" i="20"/>
  <c r="N384" i="20"/>
  <c r="M384" i="20"/>
  <c r="P394" i="20"/>
  <c r="O401" i="20"/>
  <c r="N401" i="20"/>
  <c r="Q401" i="20" s="1"/>
  <c r="M401" i="20"/>
  <c r="P401" i="20" s="1"/>
  <c r="O404" i="20"/>
  <c r="R404" i="20" s="1"/>
  <c r="N404" i="20"/>
  <c r="Q404" i="20" s="1"/>
  <c r="M404" i="20"/>
  <c r="O405" i="20"/>
  <c r="R405" i="20" s="1"/>
  <c r="N405" i="20"/>
  <c r="Q405" i="20" s="1"/>
  <c r="M405" i="20"/>
  <c r="P405" i="20" s="1"/>
  <c r="G4" i="16"/>
  <c r="G12" i="16"/>
  <c r="G20" i="16"/>
  <c r="G28" i="16"/>
  <c r="G36" i="16"/>
  <c r="G44" i="16"/>
  <c r="G52" i="16"/>
  <c r="G60" i="16"/>
  <c r="G68" i="16"/>
  <c r="G76" i="16"/>
  <c r="G84" i="16"/>
  <c r="G92" i="16"/>
  <c r="G100" i="16"/>
  <c r="G108" i="16"/>
  <c r="G116" i="16"/>
  <c r="G124" i="16"/>
  <c r="G132" i="16"/>
  <c r="G140" i="16"/>
  <c r="G148" i="16"/>
  <c r="G156" i="16"/>
  <c r="G164" i="16"/>
  <c r="G172" i="16"/>
  <c r="G180" i="16"/>
  <c r="G188" i="16"/>
  <c r="G196" i="16"/>
  <c r="G204" i="16"/>
  <c r="G212" i="16"/>
  <c r="G220" i="16"/>
  <c r="G228" i="16"/>
  <c r="G236" i="16"/>
  <c r="G244" i="16"/>
  <c r="G252" i="16"/>
  <c r="G260" i="16"/>
  <c r="G268" i="16"/>
  <c r="G276" i="16"/>
  <c r="G284" i="16"/>
  <c r="G292" i="16"/>
  <c r="G300" i="16"/>
  <c r="G308" i="16"/>
  <c r="G316" i="16"/>
  <c r="G324" i="16"/>
  <c r="G332" i="16"/>
  <c r="G340" i="16"/>
  <c r="G348" i="16"/>
  <c r="G356" i="16"/>
  <c r="G364" i="16"/>
  <c r="G372" i="16"/>
  <c r="G380" i="16"/>
  <c r="G388" i="16"/>
  <c r="G396" i="16"/>
  <c r="G404" i="16"/>
  <c r="G412" i="16"/>
  <c r="G420" i="16"/>
  <c r="G428" i="16"/>
  <c r="G436" i="16"/>
  <c r="G444" i="16"/>
  <c r="G452" i="16"/>
  <c r="G460" i="16"/>
  <c r="G468" i="16"/>
  <c r="G476" i="16"/>
  <c r="G2" i="18"/>
  <c r="H12" i="20" s="1"/>
  <c r="K12" i="20" s="1"/>
  <c r="I3" i="18"/>
  <c r="H126" i="20" s="1"/>
  <c r="I5" i="18"/>
  <c r="I7" i="18"/>
  <c r="I9" i="18"/>
  <c r="I11" i="18"/>
  <c r="I13" i="18"/>
  <c r="I15" i="18"/>
  <c r="I17" i="18"/>
  <c r="I19" i="18"/>
  <c r="I21" i="18"/>
  <c r="I23" i="18"/>
  <c r="I25" i="18"/>
  <c r="I27" i="18"/>
  <c r="I29" i="18"/>
  <c r="I31" i="18"/>
  <c r="I33" i="18"/>
  <c r="I35" i="18"/>
  <c r="I37" i="18"/>
  <c r="I39" i="18"/>
  <c r="I41" i="18"/>
  <c r="I43" i="18"/>
  <c r="I45" i="18"/>
  <c r="I47" i="18"/>
  <c r="I49" i="18"/>
  <c r="I51" i="18"/>
  <c r="I53" i="18"/>
  <c r="I55" i="18"/>
  <c r="I57" i="18"/>
  <c r="I59" i="18"/>
  <c r="I61" i="18"/>
  <c r="I63" i="18"/>
  <c r="I65" i="18"/>
  <c r="I67" i="18"/>
  <c r="I69" i="18"/>
  <c r="I71" i="18"/>
  <c r="I73" i="18"/>
  <c r="I75" i="18"/>
  <c r="I77" i="18"/>
  <c r="I79" i="18"/>
  <c r="I81" i="18"/>
  <c r="I83" i="18"/>
  <c r="I85" i="18"/>
  <c r="I87" i="18"/>
  <c r="I89" i="18"/>
  <c r="I91" i="18"/>
  <c r="I93" i="18"/>
  <c r="I95" i="18"/>
  <c r="I97" i="18"/>
  <c r="I99" i="18"/>
  <c r="I101" i="18"/>
  <c r="I103" i="18"/>
  <c r="I105" i="18"/>
  <c r="I107" i="18"/>
  <c r="I109" i="18"/>
  <c r="I111" i="18"/>
  <c r="I113" i="18"/>
  <c r="I115" i="18"/>
  <c r="I117" i="18"/>
  <c r="I119" i="18"/>
  <c r="I121" i="18"/>
  <c r="I123" i="18"/>
  <c r="I125" i="18"/>
  <c r="I127" i="18"/>
  <c r="I129" i="18"/>
  <c r="I131" i="18"/>
  <c r="I133" i="18"/>
  <c r="I135" i="18"/>
  <c r="I137" i="18"/>
  <c r="I139" i="18"/>
  <c r="I141" i="18"/>
  <c r="I143" i="18"/>
  <c r="I145" i="18"/>
  <c r="I147" i="18"/>
  <c r="I149" i="18"/>
  <c r="I151" i="18"/>
  <c r="I153" i="18"/>
  <c r="I155" i="18"/>
  <c r="I157" i="18"/>
  <c r="I159" i="18"/>
  <c r="I161" i="18"/>
  <c r="I163" i="18"/>
  <c r="I165" i="18"/>
  <c r="I167" i="18"/>
  <c r="I169" i="18"/>
  <c r="I171" i="18"/>
  <c r="I173" i="18"/>
  <c r="I175" i="18"/>
  <c r="I177" i="18"/>
  <c r="I179" i="18"/>
  <c r="I181" i="18"/>
  <c r="I183" i="18"/>
  <c r="I185" i="18"/>
  <c r="I187" i="18"/>
  <c r="I189" i="18"/>
  <c r="I191" i="18"/>
  <c r="I193" i="18"/>
  <c r="I195" i="18"/>
  <c r="I197" i="18"/>
  <c r="I199" i="18"/>
  <c r="I201" i="18"/>
  <c r="I203" i="18"/>
  <c r="I205" i="18"/>
  <c r="I207" i="18"/>
  <c r="I209" i="18"/>
  <c r="I211" i="18"/>
  <c r="I213" i="18"/>
  <c r="I215" i="18"/>
  <c r="I217" i="18"/>
  <c r="I219" i="18"/>
  <c r="I221" i="18"/>
  <c r="I223" i="18"/>
  <c r="I225" i="18"/>
  <c r="I227" i="18"/>
  <c r="I229" i="18"/>
  <c r="I231" i="18"/>
  <c r="I233" i="18"/>
  <c r="I235" i="18"/>
  <c r="I237" i="18"/>
  <c r="I239" i="18"/>
  <c r="I241" i="18"/>
  <c r="I243" i="18"/>
  <c r="I245" i="18"/>
  <c r="I247" i="18"/>
  <c r="I249" i="18"/>
  <c r="I251" i="18"/>
  <c r="I253" i="18"/>
  <c r="I255" i="18"/>
  <c r="I257" i="18"/>
  <c r="I259" i="18"/>
  <c r="I261" i="18"/>
  <c r="I263" i="18"/>
  <c r="I265" i="18"/>
  <c r="I267" i="18"/>
  <c r="I269" i="18"/>
  <c r="I271" i="18"/>
  <c r="I273" i="18"/>
  <c r="I275" i="18"/>
  <c r="I277" i="18"/>
  <c r="I279" i="18"/>
  <c r="I281" i="18"/>
  <c r="I283" i="18"/>
  <c r="I285" i="18"/>
  <c r="I287" i="18"/>
  <c r="I289" i="18"/>
  <c r="I291" i="18"/>
  <c r="I293" i="18"/>
  <c r="I295" i="18"/>
  <c r="I297" i="18"/>
  <c r="I299" i="18"/>
  <c r="I301" i="18"/>
  <c r="I303" i="18"/>
  <c r="I305" i="18"/>
  <c r="I307" i="18"/>
  <c r="I309" i="18"/>
  <c r="I311" i="18"/>
  <c r="I313" i="18"/>
  <c r="I315" i="18"/>
  <c r="I317" i="18"/>
  <c r="H318" i="18"/>
  <c r="G319" i="18"/>
  <c r="H30" i="20" s="1"/>
  <c r="R319" i="18"/>
  <c r="I320" i="18"/>
  <c r="H321" i="18"/>
  <c r="G322" i="18"/>
  <c r="J322" i="18"/>
  <c r="K322" i="18" s="1"/>
  <c r="J323" i="18"/>
  <c r="K323" i="18" s="1"/>
  <c r="K325" i="18"/>
  <c r="Q325" i="18"/>
  <c r="I325" i="18"/>
  <c r="H326" i="18"/>
  <c r="G327" i="18"/>
  <c r="R327" i="18"/>
  <c r="I328" i="18"/>
  <c r="H329" i="18"/>
  <c r="G330" i="18"/>
  <c r="J330" i="18"/>
  <c r="K330" i="18" s="1"/>
  <c r="J331" i="18"/>
  <c r="K331" i="18" s="1"/>
  <c r="K332" i="18"/>
  <c r="K333" i="18"/>
  <c r="Q333" i="18"/>
  <c r="I333" i="18"/>
  <c r="H334" i="18"/>
  <c r="G335" i="18"/>
  <c r="R335" i="18"/>
  <c r="I336" i="18"/>
  <c r="H337" i="18"/>
  <c r="G338" i="18"/>
  <c r="J338" i="18"/>
  <c r="K338" i="18" s="1"/>
  <c r="J339" i="18"/>
  <c r="K339" i="18" s="1"/>
  <c r="K341" i="18"/>
  <c r="Q341" i="18"/>
  <c r="I341" i="18"/>
  <c r="H342" i="18"/>
  <c r="G343" i="18"/>
  <c r="I344" i="18"/>
  <c r="H345" i="18"/>
  <c r="G346" i="18"/>
  <c r="J346" i="18"/>
  <c r="K346" i="18" s="1"/>
  <c r="J347" i="18"/>
  <c r="K347" i="18" s="1"/>
  <c r="K348" i="18"/>
  <c r="K349" i="18"/>
  <c r="I349" i="18"/>
  <c r="H350" i="18"/>
  <c r="G351" i="18"/>
  <c r="R351" i="18"/>
  <c r="I352" i="18"/>
  <c r="H353" i="18"/>
  <c r="G354" i="18"/>
  <c r="J354" i="18"/>
  <c r="K354" i="18" s="1"/>
  <c r="J355" i="18"/>
  <c r="K355" i="18" s="1"/>
  <c r="K357" i="18"/>
  <c r="I357" i="18"/>
  <c r="H358" i="18"/>
  <c r="G359" i="18"/>
  <c r="R359" i="18"/>
  <c r="I360" i="18"/>
  <c r="H361" i="18"/>
  <c r="G362" i="18"/>
  <c r="J362" i="18"/>
  <c r="K362" i="18" s="1"/>
  <c r="J363" i="18"/>
  <c r="K363" i="18" s="1"/>
  <c r="K364" i="18"/>
  <c r="K365" i="18"/>
  <c r="I365" i="18"/>
  <c r="H366" i="18"/>
  <c r="G367" i="18"/>
  <c r="I368" i="18"/>
  <c r="H369" i="18"/>
  <c r="G370" i="18"/>
  <c r="J370" i="18"/>
  <c r="K370" i="18" s="1"/>
  <c r="J371" i="18"/>
  <c r="K371" i="18" s="1"/>
  <c r="K373" i="18"/>
  <c r="Q373" i="18"/>
  <c r="I373" i="18"/>
  <c r="H374" i="18"/>
  <c r="G375" i="18"/>
  <c r="I376" i="18"/>
  <c r="H377" i="18"/>
  <c r="G378" i="18"/>
  <c r="J378" i="18"/>
  <c r="K378" i="18" s="1"/>
  <c r="J379" i="18"/>
  <c r="K379" i="18" s="1"/>
  <c r="K380" i="18"/>
  <c r="K381" i="18"/>
  <c r="Q381" i="18"/>
  <c r="I381" i="18"/>
  <c r="H382" i="18"/>
  <c r="G383" i="18"/>
  <c r="I384" i="18"/>
  <c r="H385" i="18"/>
  <c r="G386" i="18"/>
  <c r="J386" i="18"/>
  <c r="K386" i="18" s="1"/>
  <c r="J387" i="18"/>
  <c r="K387" i="18" s="1"/>
  <c r="K389" i="18"/>
  <c r="Q389" i="18"/>
  <c r="I389" i="18"/>
  <c r="E4" i="20"/>
  <c r="J6" i="20"/>
  <c r="J9" i="20"/>
  <c r="E12" i="20"/>
  <c r="G13" i="20"/>
  <c r="J14" i="20"/>
  <c r="L24" i="20"/>
  <c r="K24" i="20"/>
  <c r="Q24" i="20" s="1"/>
  <c r="J24" i="20"/>
  <c r="M25" i="20"/>
  <c r="N26" i="20"/>
  <c r="M26" i="20"/>
  <c r="O26" i="20"/>
  <c r="O31" i="20"/>
  <c r="L36" i="20"/>
  <c r="K36" i="20"/>
  <c r="Q36" i="20" s="1"/>
  <c r="J36" i="20"/>
  <c r="L40" i="20"/>
  <c r="K40" i="20"/>
  <c r="Q40" i="20" s="1"/>
  <c r="J40" i="20"/>
  <c r="M41" i="20"/>
  <c r="N44" i="20"/>
  <c r="M47" i="20"/>
  <c r="P47" i="20" s="1"/>
  <c r="N47" i="20"/>
  <c r="Q47" i="20" s="1"/>
  <c r="M51" i="20"/>
  <c r="P51" i="20" s="1"/>
  <c r="N51" i="20"/>
  <c r="Q51" i="20" s="1"/>
  <c r="O52" i="20"/>
  <c r="M52" i="20"/>
  <c r="P52" i="20" s="1"/>
  <c r="O53" i="20"/>
  <c r="N53" i="20"/>
  <c r="Q53" i="20" s="1"/>
  <c r="M55" i="20"/>
  <c r="P55" i="20" s="1"/>
  <c r="N55" i="20"/>
  <c r="Q55" i="20" s="1"/>
  <c r="O56" i="20"/>
  <c r="R56" i="20" s="1"/>
  <c r="M56" i="20"/>
  <c r="O57" i="20"/>
  <c r="N57" i="20"/>
  <c r="Q57" i="20" s="1"/>
  <c r="O71" i="20"/>
  <c r="R71" i="20" s="1"/>
  <c r="O75" i="20"/>
  <c r="R75" i="20" s="1"/>
  <c r="L80" i="20"/>
  <c r="K80" i="20"/>
  <c r="Q80" i="20" s="1"/>
  <c r="J80" i="20"/>
  <c r="N88" i="20"/>
  <c r="Q88" i="20" s="1"/>
  <c r="M89" i="20"/>
  <c r="P89" i="20" s="1"/>
  <c r="N90" i="20"/>
  <c r="M90" i="20"/>
  <c r="P90" i="20" s="1"/>
  <c r="O90" i="20"/>
  <c r="R90" i="20" s="1"/>
  <c r="N92" i="20"/>
  <c r="Q92" i="20" s="1"/>
  <c r="M93" i="20"/>
  <c r="P93" i="20" s="1"/>
  <c r="N94" i="20"/>
  <c r="M94" i="20"/>
  <c r="P94" i="20" s="1"/>
  <c r="O94" i="20"/>
  <c r="R94" i="20" s="1"/>
  <c r="O96" i="20"/>
  <c r="R96" i="20" s="1"/>
  <c r="M96" i="20"/>
  <c r="O97" i="20"/>
  <c r="N97" i="20"/>
  <c r="Q97" i="20" s="1"/>
  <c r="M99" i="20"/>
  <c r="P99" i="20" s="1"/>
  <c r="N99" i="20"/>
  <c r="Q99" i="20" s="1"/>
  <c r="O101" i="20"/>
  <c r="N101" i="20"/>
  <c r="Q101" i="20" s="1"/>
  <c r="M103" i="20"/>
  <c r="P103" i="20" s="1"/>
  <c r="N103" i="20"/>
  <c r="Q103" i="20" s="1"/>
  <c r="O104" i="20"/>
  <c r="R104" i="20" s="1"/>
  <c r="M104" i="20"/>
  <c r="O105" i="20"/>
  <c r="N105" i="20"/>
  <c r="Q105" i="20" s="1"/>
  <c r="M113" i="20"/>
  <c r="P113" i="20" s="1"/>
  <c r="N114" i="20"/>
  <c r="M114" i="20"/>
  <c r="P114" i="20" s="1"/>
  <c r="O114" i="20"/>
  <c r="R114" i="20" s="1"/>
  <c r="N116" i="20"/>
  <c r="Q116" i="20" s="1"/>
  <c r="M117" i="20"/>
  <c r="P117" i="20" s="1"/>
  <c r="N118" i="20"/>
  <c r="M118" i="20"/>
  <c r="P118" i="20" s="1"/>
  <c r="O118" i="20"/>
  <c r="R118" i="20" s="1"/>
  <c r="M123" i="20"/>
  <c r="P123" i="20" s="1"/>
  <c r="N123" i="20"/>
  <c r="Q123" i="20" s="1"/>
  <c r="O124" i="20"/>
  <c r="R124" i="20" s="1"/>
  <c r="M124" i="20"/>
  <c r="O125" i="20"/>
  <c r="N125" i="20"/>
  <c r="Q125" i="20" s="1"/>
  <c r="O131" i="20"/>
  <c r="R131" i="20" s="1"/>
  <c r="L136" i="20"/>
  <c r="K136" i="20"/>
  <c r="Q136" i="20" s="1"/>
  <c r="J136" i="20"/>
  <c r="L140" i="20"/>
  <c r="K140" i="20"/>
  <c r="Q140" i="20" s="1"/>
  <c r="J140" i="20"/>
  <c r="O145" i="20"/>
  <c r="N145" i="20"/>
  <c r="Q145" i="20" s="1"/>
  <c r="E147" i="20"/>
  <c r="L148" i="20"/>
  <c r="K148" i="20"/>
  <c r="Q148" i="20" s="1"/>
  <c r="J148" i="20"/>
  <c r="M149" i="20"/>
  <c r="N150" i="20"/>
  <c r="M150" i="20"/>
  <c r="P150" i="20" s="1"/>
  <c r="O150" i="20"/>
  <c r="R150" i="20" s="1"/>
  <c r="N152" i="20"/>
  <c r="O156" i="20"/>
  <c r="M156" i="20"/>
  <c r="P156" i="20" s="1"/>
  <c r="O157" i="20"/>
  <c r="N157" i="20"/>
  <c r="Q157" i="20" s="1"/>
  <c r="E159" i="20"/>
  <c r="O164" i="20"/>
  <c r="R164" i="20" s="1"/>
  <c r="M164" i="20"/>
  <c r="O165" i="20"/>
  <c r="N165" i="20"/>
  <c r="Q165" i="20" s="1"/>
  <c r="E167" i="20"/>
  <c r="L172" i="20"/>
  <c r="K172" i="20"/>
  <c r="Q172" i="20" s="1"/>
  <c r="J172" i="20"/>
  <c r="M173" i="20"/>
  <c r="O176" i="20"/>
  <c r="R176" i="20" s="1"/>
  <c r="M176" i="20"/>
  <c r="N176" i="20"/>
  <c r="Q176" i="20" s="1"/>
  <c r="E183" i="20"/>
  <c r="L188" i="20"/>
  <c r="K188" i="20"/>
  <c r="Q188" i="20" s="1"/>
  <c r="J188" i="20"/>
  <c r="N190" i="20"/>
  <c r="M190" i="20"/>
  <c r="P190" i="20" s="1"/>
  <c r="O190" i="20"/>
  <c r="R190" i="20" s="1"/>
  <c r="N192" i="20"/>
  <c r="O196" i="20"/>
  <c r="R196" i="20" s="1"/>
  <c r="M196" i="20"/>
  <c r="M201" i="20"/>
  <c r="N202" i="20"/>
  <c r="M202" i="20"/>
  <c r="P202" i="20" s="1"/>
  <c r="O202" i="20"/>
  <c r="R202" i="20" s="1"/>
  <c r="N204" i="20"/>
  <c r="M213" i="20"/>
  <c r="N214" i="20"/>
  <c r="Q214" i="20" s="1"/>
  <c r="M214" i="20"/>
  <c r="P214" i="20" s="1"/>
  <c r="O214" i="20"/>
  <c r="R214" i="20" s="1"/>
  <c r="L216" i="20"/>
  <c r="K216" i="20"/>
  <c r="J216" i="20"/>
  <c r="M217" i="20"/>
  <c r="N218" i="20"/>
  <c r="Q218" i="20" s="1"/>
  <c r="M218" i="20"/>
  <c r="P218" i="20" s="1"/>
  <c r="O218" i="20"/>
  <c r="R218" i="20" s="1"/>
  <c r="N222" i="20"/>
  <c r="M222" i="20"/>
  <c r="P222" i="20" s="1"/>
  <c r="O222" i="20"/>
  <c r="R222" i="20" s="1"/>
  <c r="N224" i="20"/>
  <c r="O256" i="20"/>
  <c r="R256" i="20" s="1"/>
  <c r="N256" i="20"/>
  <c r="M256" i="20"/>
  <c r="O268" i="20"/>
  <c r="N268" i="20"/>
  <c r="M268" i="20"/>
  <c r="O272" i="20"/>
  <c r="R272" i="20" s="1"/>
  <c r="N272" i="20"/>
  <c r="M272" i="20"/>
  <c r="O276" i="20"/>
  <c r="R276" i="20" s="1"/>
  <c r="N276" i="20"/>
  <c r="M276" i="20"/>
  <c r="O284" i="20"/>
  <c r="N284" i="20"/>
  <c r="M284" i="20"/>
  <c r="Q301" i="20"/>
  <c r="M303" i="20"/>
  <c r="P303" i="20" s="1"/>
  <c r="O303" i="20"/>
  <c r="R303" i="20" s="1"/>
  <c r="N303" i="20"/>
  <c r="Q303" i="20" s="1"/>
  <c r="Q305" i="20"/>
  <c r="M307" i="20"/>
  <c r="O307" i="20"/>
  <c r="N307" i="20"/>
  <c r="O337" i="20"/>
  <c r="N337" i="20"/>
  <c r="M337" i="20"/>
  <c r="O341" i="20"/>
  <c r="N341" i="20"/>
  <c r="Q341" i="20" s="1"/>
  <c r="M341" i="20"/>
  <c r="O344" i="20"/>
  <c r="R344" i="20" s="1"/>
  <c r="N344" i="20"/>
  <c r="Q344" i="20" s="1"/>
  <c r="M344" i="20"/>
  <c r="P344" i="20" s="1"/>
  <c r="O345" i="20"/>
  <c r="N345" i="20"/>
  <c r="Q345" i="20" s="1"/>
  <c r="M345" i="20"/>
  <c r="P345" i="20" s="1"/>
  <c r="P359" i="20"/>
  <c r="P366" i="20"/>
  <c r="O372" i="20"/>
  <c r="R372" i="20" s="1"/>
  <c r="N372" i="20"/>
  <c r="Q372" i="20" s="1"/>
  <c r="M372" i="20"/>
  <c r="P372" i="20" s="1"/>
  <c r="O373" i="20"/>
  <c r="N373" i="20"/>
  <c r="Q373" i="20" s="1"/>
  <c r="M373" i="20"/>
  <c r="P373" i="20" s="1"/>
  <c r="O377" i="20"/>
  <c r="N377" i="20"/>
  <c r="M377" i="20"/>
  <c r="P391" i="20"/>
  <c r="P395" i="20"/>
  <c r="O397" i="20"/>
  <c r="N397" i="20"/>
  <c r="Q397" i="20" s="1"/>
  <c r="M397" i="20"/>
  <c r="P397" i="20" s="1"/>
  <c r="O400" i="20"/>
  <c r="R400" i="20" s="1"/>
  <c r="N400" i="20"/>
  <c r="Q400" i="20" s="1"/>
  <c r="M400" i="20"/>
  <c r="N402" i="20"/>
  <c r="M402" i="20"/>
  <c r="P402" i="20" s="1"/>
  <c r="O402" i="20"/>
  <c r="N406" i="20"/>
  <c r="M406" i="20"/>
  <c r="P406" i="20" s="1"/>
  <c r="O406" i="20"/>
  <c r="K22" i="20"/>
  <c r="L25" i="20"/>
  <c r="L29" i="20"/>
  <c r="K30" i="20"/>
  <c r="K34" i="20"/>
  <c r="L37" i="20"/>
  <c r="L41" i="20"/>
  <c r="K42" i="20"/>
  <c r="L49" i="20"/>
  <c r="K50" i="20"/>
  <c r="L53" i="20"/>
  <c r="K54" i="20"/>
  <c r="L57" i="20"/>
  <c r="K58" i="20"/>
  <c r="L69" i="20"/>
  <c r="K70" i="20"/>
  <c r="L73" i="20"/>
  <c r="K74" i="20"/>
  <c r="K78" i="20"/>
  <c r="L81" i="20"/>
  <c r="K82" i="20"/>
  <c r="L89" i="20"/>
  <c r="K90" i="20"/>
  <c r="L93" i="20"/>
  <c r="K94" i="20"/>
  <c r="L97" i="20"/>
  <c r="K98" i="20"/>
  <c r="L101" i="20"/>
  <c r="K102" i="20"/>
  <c r="L105" i="20"/>
  <c r="L113" i="20"/>
  <c r="K114" i="20"/>
  <c r="L117" i="20"/>
  <c r="K118" i="20"/>
  <c r="K122" i="20"/>
  <c r="L125" i="20"/>
  <c r="L129" i="20"/>
  <c r="K130" i="20"/>
  <c r="K134" i="20"/>
  <c r="L137" i="20"/>
  <c r="K138" i="20"/>
  <c r="L145" i="20"/>
  <c r="K146" i="20"/>
  <c r="L149" i="20"/>
  <c r="K150" i="20"/>
  <c r="L157" i="20"/>
  <c r="K158" i="20"/>
  <c r="L165" i="20"/>
  <c r="K166" i="20"/>
  <c r="L169" i="20"/>
  <c r="K170" i="20"/>
  <c r="L173" i="20"/>
  <c r="L177" i="20"/>
  <c r="K178" i="20"/>
  <c r="K182" i="20"/>
  <c r="L185" i="20"/>
  <c r="K186" i="20"/>
  <c r="K190" i="20"/>
  <c r="L193" i="20"/>
  <c r="K194" i="20"/>
  <c r="L201" i="20"/>
  <c r="K202" i="20"/>
  <c r="L205" i="20"/>
  <c r="K206" i="20"/>
  <c r="L213" i="20"/>
  <c r="L217" i="20"/>
  <c r="K222" i="20"/>
  <c r="L229" i="20"/>
  <c r="R229" i="20" s="1"/>
  <c r="K230" i="20"/>
  <c r="L237" i="20"/>
  <c r="R237" i="20" s="1"/>
  <c r="K238" i="20"/>
  <c r="L241" i="20"/>
  <c r="R241" i="20" s="1"/>
  <c r="K242" i="20"/>
  <c r="K246" i="20"/>
  <c r="L249" i="20"/>
  <c r="R249" i="20" s="1"/>
  <c r="L253" i="20"/>
  <c r="R253" i="20" s="1"/>
  <c r="K254" i="20"/>
  <c r="L257" i="20"/>
  <c r="R257" i="20" s="1"/>
  <c r="K258" i="20"/>
  <c r="L261" i="20"/>
  <c r="R261" i="20" s="1"/>
  <c r="K262" i="20"/>
  <c r="L265" i="20"/>
  <c r="R265" i="20" s="1"/>
  <c r="K266" i="20"/>
  <c r="K270" i="20"/>
  <c r="L273" i="20"/>
  <c r="R273" i="20" s="1"/>
  <c r="K274" i="20"/>
  <c r="L277" i="20"/>
  <c r="R277" i="20" s="1"/>
  <c r="L281" i="20"/>
  <c r="R281" i="20" s="1"/>
  <c r="L285" i="20"/>
  <c r="R285" i="20" s="1"/>
  <c r="K286" i="20"/>
  <c r="L289" i="20"/>
  <c r="K290" i="20"/>
  <c r="O294" i="20"/>
  <c r="L297" i="20"/>
  <c r="R297" i="20" s="1"/>
  <c r="K298" i="20"/>
  <c r="Q298" i="20" s="1"/>
  <c r="O298" i="20"/>
  <c r="R298" i="20" s="1"/>
  <c r="L301" i="20"/>
  <c r="R301" i="20" s="1"/>
  <c r="K302" i="20"/>
  <c r="Q302" i="20" s="1"/>
  <c r="O302" i="20"/>
  <c r="L305" i="20"/>
  <c r="R305" i="20" s="1"/>
  <c r="K306" i="20"/>
  <c r="Q306" i="20" s="1"/>
  <c r="O306" i="20"/>
  <c r="L309" i="20"/>
  <c r="R309" i="20" s="1"/>
  <c r="K310" i="20"/>
  <c r="Q310" i="20" s="1"/>
  <c r="O310" i="20"/>
  <c r="L313" i="20"/>
  <c r="R313" i="20" s="1"/>
  <c r="K314" i="20"/>
  <c r="Q314" i="20" s="1"/>
  <c r="O314" i="20"/>
  <c r="L317" i="20"/>
  <c r="K318" i="20"/>
  <c r="Q318" i="20" s="1"/>
  <c r="O318" i="20"/>
  <c r="L325" i="20"/>
  <c r="K326" i="20"/>
  <c r="L329" i="20"/>
  <c r="K330" i="20"/>
  <c r="Q330" i="20" s="1"/>
  <c r="O330" i="20"/>
  <c r="J331" i="20"/>
  <c r="L333" i="20"/>
  <c r="K338" i="20"/>
  <c r="J339" i="20"/>
  <c r="L341" i="20"/>
  <c r="K342" i="20"/>
  <c r="Q342" i="20" s="1"/>
  <c r="O342" i="20"/>
  <c r="L345" i="20"/>
  <c r="L357" i="20"/>
  <c r="K358" i="20"/>
  <c r="Q358" i="20" s="1"/>
  <c r="O358" i="20"/>
  <c r="N359" i="20"/>
  <c r="Q359" i="20" s="1"/>
  <c r="K362" i="20"/>
  <c r="Q362" i="20" s="1"/>
  <c r="O362" i="20"/>
  <c r="N363" i="20"/>
  <c r="Q363" i="20" s="1"/>
  <c r="L365" i="20"/>
  <c r="K366" i="20"/>
  <c r="Q366" i="20" s="1"/>
  <c r="O366" i="20"/>
  <c r="N367" i="20"/>
  <c r="Q367" i="20" s="1"/>
  <c r="N371" i="20"/>
  <c r="Q371" i="20" s="1"/>
  <c r="L373" i="20"/>
  <c r="K374" i="20"/>
  <c r="Q374" i="20" s="1"/>
  <c r="O374" i="20"/>
  <c r="O378" i="20"/>
  <c r="N383" i="20"/>
  <c r="N391" i="20"/>
  <c r="Q391" i="20" s="1"/>
  <c r="L393" i="20"/>
  <c r="K394" i="20"/>
  <c r="Q394" i="20" s="1"/>
  <c r="O394" i="20"/>
  <c r="N395" i="20"/>
  <c r="Q395" i="20" s="1"/>
  <c r="L397" i="20"/>
  <c r="K398" i="20"/>
  <c r="L401" i="20"/>
  <c r="K402" i="20"/>
  <c r="J403" i="20"/>
  <c r="P403" i="20" s="1"/>
  <c r="N403" i="20"/>
  <c r="K406" i="20"/>
  <c r="J228" i="20"/>
  <c r="M229" i="20"/>
  <c r="J236" i="20"/>
  <c r="M237" i="20"/>
  <c r="M241" i="20"/>
  <c r="J244" i="20"/>
  <c r="J248" i="20"/>
  <c r="M249" i="20"/>
  <c r="M253" i="20"/>
  <c r="J256" i="20"/>
  <c r="M257" i="20"/>
  <c r="M261" i="20"/>
  <c r="J264" i="20"/>
  <c r="M265" i="20"/>
  <c r="J272" i="20"/>
  <c r="M273" i="20"/>
  <c r="J276" i="20"/>
  <c r="M277" i="20"/>
  <c r="J280" i="20"/>
  <c r="M281" i="20"/>
  <c r="M285" i="20"/>
  <c r="J288" i="20"/>
  <c r="M293" i="20"/>
  <c r="M297" i="20"/>
  <c r="P297" i="20" s="1"/>
  <c r="L302" i="20"/>
  <c r="L306" i="20"/>
  <c r="L310" i="20"/>
  <c r="L314" i="20"/>
  <c r="L318" i="20"/>
  <c r="L326" i="20"/>
  <c r="L330" i="20"/>
  <c r="L338" i="20"/>
  <c r="L342" i="20"/>
  <c r="L358" i="20"/>
  <c r="O359" i="20"/>
  <c r="R359" i="20" s="1"/>
  <c r="L362" i="20"/>
  <c r="O363" i="20"/>
  <c r="R363" i="20" s="1"/>
  <c r="L366" i="20"/>
  <c r="O367" i="20"/>
  <c r="R367" i="20" s="1"/>
  <c r="O371" i="20"/>
  <c r="R371" i="20" s="1"/>
  <c r="L374" i="20"/>
  <c r="O383" i="20"/>
  <c r="O391" i="20"/>
  <c r="R391" i="20" s="1"/>
  <c r="L394" i="20"/>
  <c r="O395" i="20"/>
  <c r="R395" i="20" s="1"/>
  <c r="J396" i="20"/>
  <c r="L398" i="20"/>
  <c r="J400" i="20"/>
  <c r="L402" i="20"/>
  <c r="K403" i="20"/>
  <c r="O403" i="20"/>
  <c r="R403" i="20" s="1"/>
  <c r="J404" i="20"/>
  <c r="L406" i="20"/>
  <c r="J25" i="20"/>
  <c r="J29" i="20"/>
  <c r="J41" i="20"/>
  <c r="J145" i="20"/>
  <c r="P145" i="20" s="1"/>
  <c r="J149" i="20"/>
  <c r="J157" i="20"/>
  <c r="P157" i="20" s="1"/>
  <c r="J165" i="20"/>
  <c r="P165" i="20" s="1"/>
  <c r="J169" i="20"/>
  <c r="P169" i="20" s="1"/>
  <c r="J173" i="20"/>
  <c r="J177" i="20"/>
  <c r="J185" i="20"/>
  <c r="P185" i="20" s="1"/>
  <c r="J193" i="20"/>
  <c r="J201" i="20"/>
  <c r="J205" i="20"/>
  <c r="J213" i="20"/>
  <c r="J217" i="20"/>
  <c r="K228" i="20"/>
  <c r="J229" i="20"/>
  <c r="N229" i="20"/>
  <c r="Q229" i="20" s="1"/>
  <c r="K236" i="20"/>
  <c r="J237" i="20"/>
  <c r="N237" i="20"/>
  <c r="Q237" i="20" s="1"/>
  <c r="J241" i="20"/>
  <c r="N241" i="20"/>
  <c r="Q241" i="20" s="1"/>
  <c r="K244" i="20"/>
  <c r="K248" i="20"/>
  <c r="J249" i="20"/>
  <c r="N249" i="20"/>
  <c r="Q249" i="20" s="1"/>
  <c r="J253" i="20"/>
  <c r="N253" i="20"/>
  <c r="Q253" i="20" s="1"/>
  <c r="K256" i="20"/>
  <c r="J257" i="20"/>
  <c r="N257" i="20"/>
  <c r="Q257" i="20" s="1"/>
  <c r="J261" i="20"/>
  <c r="N261" i="20"/>
  <c r="Q261" i="20" s="1"/>
  <c r="K264" i="20"/>
  <c r="J265" i="20"/>
  <c r="N265" i="20"/>
  <c r="Q265" i="20" s="1"/>
  <c r="K272" i="20"/>
  <c r="J273" i="20"/>
  <c r="N273" i="20"/>
  <c r="Q273" i="20" s="1"/>
  <c r="K276" i="20"/>
  <c r="J277" i="20"/>
  <c r="N277" i="20"/>
  <c r="Q277" i="20" s="1"/>
  <c r="K280" i="20"/>
  <c r="J281" i="20"/>
  <c r="N281" i="20"/>
  <c r="Q281" i="20" s="1"/>
  <c r="J285" i="20"/>
  <c r="N285" i="20"/>
  <c r="Q285" i="20" s="1"/>
  <c r="K288" i="20"/>
  <c r="J289" i="20"/>
  <c r="M294" i="20"/>
  <c r="J297" i="20"/>
  <c r="M298" i="20"/>
  <c r="P298" i="20" s="1"/>
  <c r="J301" i="20"/>
  <c r="P301" i="20" s="1"/>
  <c r="M302" i="20"/>
  <c r="P302" i="20" s="1"/>
  <c r="J305" i="20"/>
  <c r="P305" i="20" s="1"/>
  <c r="M306" i="20"/>
  <c r="P306" i="20" s="1"/>
  <c r="J309" i="20"/>
  <c r="P309" i="20" s="1"/>
  <c r="M310" i="20"/>
  <c r="P310" i="20" s="1"/>
  <c r="J313" i="20"/>
  <c r="P313" i="20" s="1"/>
  <c r="M314" i="20"/>
  <c r="P314" i="20" s="1"/>
  <c r="J317" i="20"/>
  <c r="M318" i="20"/>
  <c r="P318" i="20" s="1"/>
  <c r="J325" i="20"/>
  <c r="J329" i="20"/>
  <c r="M330" i="20"/>
  <c r="P330" i="20" s="1"/>
  <c r="J333" i="20"/>
  <c r="J341" i="20"/>
  <c r="M342" i="20"/>
  <c r="P342" i="20" s="1"/>
  <c r="H4" i="26"/>
  <c r="H34" i="26"/>
  <c r="R35" i="26"/>
  <c r="H42" i="26"/>
  <c r="R45" i="26"/>
  <c r="H46" i="26"/>
  <c r="R47" i="26"/>
  <c r="R49" i="26"/>
  <c r="R55" i="26"/>
  <c r="H56" i="26"/>
  <c r="H58" i="26"/>
  <c r="H60" i="26"/>
  <c r="R63" i="26"/>
  <c r="H66" i="26"/>
  <c r="J67" i="26"/>
  <c r="K67" i="26" s="1"/>
  <c r="H68" i="26"/>
  <c r="R69" i="26"/>
  <c r="J71" i="26"/>
  <c r="K71" i="26" s="1"/>
  <c r="R71" i="26"/>
  <c r="H72" i="26"/>
  <c r="R73" i="26"/>
  <c r="H74" i="26"/>
  <c r="R79" i="26"/>
  <c r="H80" i="26"/>
  <c r="R81" i="26"/>
  <c r="H82" i="26"/>
  <c r="R85" i="26"/>
  <c r="H90" i="26"/>
  <c r="H92" i="26"/>
  <c r="H94" i="26"/>
  <c r="H98" i="26"/>
  <c r="R99" i="26"/>
  <c r="R101" i="26"/>
  <c r="R103" i="26"/>
  <c r="H106" i="26"/>
  <c r="R107" i="26"/>
  <c r="H108" i="26"/>
  <c r="R109" i="26"/>
  <c r="H110" i="26"/>
  <c r="R111" i="26"/>
  <c r="H112" i="26"/>
  <c r="H114" i="26"/>
  <c r="R115" i="26"/>
  <c r="H116" i="26"/>
  <c r="R117" i="26"/>
  <c r="R123" i="26"/>
  <c r="H124" i="26"/>
  <c r="H126" i="26"/>
  <c r="R127" i="26"/>
  <c r="H128" i="26"/>
  <c r="R129" i="26"/>
  <c r="H130" i="26"/>
  <c r="R131" i="26"/>
  <c r="H132" i="26"/>
  <c r="R135" i="26"/>
  <c r="H136" i="26"/>
  <c r="R137" i="26"/>
  <c r="H138" i="26"/>
  <c r="R139" i="26"/>
  <c r="H140" i="26"/>
  <c r="R141" i="26"/>
  <c r="H142" i="26"/>
  <c r="R143" i="26"/>
  <c r="H144" i="26"/>
  <c r="R145" i="26"/>
  <c r="H146" i="26"/>
  <c r="R147" i="26"/>
  <c r="H148" i="26"/>
  <c r="H150" i="26"/>
  <c r="H152" i="26"/>
  <c r="R153" i="26"/>
  <c r="H154" i="26"/>
  <c r="R155" i="26"/>
  <c r="H160" i="26"/>
  <c r="R161" i="26"/>
  <c r="H164" i="26"/>
  <c r="R167" i="26"/>
  <c r="R169" i="26"/>
  <c r="J173" i="26"/>
  <c r="K173" i="26" s="1"/>
  <c r="H174" i="26"/>
  <c r="J175" i="26"/>
  <c r="K175" i="26" s="1"/>
  <c r="J177" i="26"/>
  <c r="K177" i="26" s="1"/>
  <c r="R177" i="26"/>
  <c r="H178" i="26"/>
  <c r="J179" i="26"/>
  <c r="K179" i="26" s="1"/>
  <c r="R179" i="26"/>
  <c r="H180" i="26"/>
  <c r="J181" i="26"/>
  <c r="K181" i="26" s="1"/>
  <c r="R181" i="26"/>
  <c r="H182" i="26"/>
  <c r="J183" i="26"/>
  <c r="K183" i="26" s="1"/>
  <c r="R183" i="26"/>
  <c r="H184" i="26"/>
  <c r="J185" i="26"/>
  <c r="K185" i="26" s="1"/>
  <c r="R185" i="26"/>
  <c r="H186" i="26"/>
  <c r="J187" i="26"/>
  <c r="K187" i="26" s="1"/>
  <c r="R187" i="26"/>
  <c r="H188" i="26"/>
  <c r="J189" i="26"/>
  <c r="K189" i="26" s="1"/>
  <c r="R189" i="26"/>
  <c r="H190" i="26"/>
  <c r="J191" i="26"/>
  <c r="K191" i="26" s="1"/>
  <c r="R191" i="26"/>
  <c r="H192" i="26"/>
  <c r="J193" i="26"/>
  <c r="K193" i="26" s="1"/>
  <c r="H194" i="26"/>
  <c r="J195" i="26"/>
  <c r="K195" i="26" s="1"/>
  <c r="R195" i="26"/>
  <c r="H196" i="26"/>
  <c r="J197" i="26"/>
  <c r="K197" i="26" s="1"/>
  <c r="R197" i="26"/>
  <c r="H198" i="26"/>
  <c r="J199" i="26"/>
  <c r="K199" i="26" s="1"/>
  <c r="R199" i="26"/>
  <c r="H200" i="26"/>
  <c r="J201" i="26"/>
  <c r="K201" i="26" s="1"/>
  <c r="R201" i="26"/>
  <c r="H202" i="26"/>
  <c r="J203" i="26"/>
  <c r="K203" i="26" s="1"/>
  <c r="R203" i="26"/>
  <c r="H204" i="26"/>
  <c r="J205" i="26"/>
  <c r="K205" i="26" s="1"/>
  <c r="R205" i="26"/>
  <c r="J207" i="26"/>
  <c r="K207" i="26" s="1"/>
  <c r="R207" i="26"/>
  <c r="H208" i="26"/>
  <c r="J209" i="26"/>
  <c r="K209" i="26" s="1"/>
  <c r="H210" i="26"/>
  <c r="J211" i="26"/>
  <c r="K211" i="26" s="1"/>
  <c r="R211" i="26"/>
  <c r="H212" i="26"/>
  <c r="J213" i="26"/>
  <c r="K213" i="26" s="1"/>
  <c r="H214" i="26"/>
  <c r="J215" i="26"/>
  <c r="K215" i="26" s="1"/>
  <c r="R215" i="26"/>
  <c r="H216" i="26"/>
  <c r="J217" i="26"/>
  <c r="K217" i="26" s="1"/>
  <c r="R217" i="26"/>
  <c r="H218" i="26"/>
  <c r="J219" i="26"/>
  <c r="K219" i="26" s="1"/>
  <c r="H220" i="26"/>
  <c r="J221" i="26"/>
  <c r="K221" i="26" s="1"/>
  <c r="R221" i="26"/>
  <c r="H222" i="26"/>
  <c r="R223" i="26"/>
  <c r="R225" i="26"/>
  <c r="R229" i="26"/>
  <c r="H232" i="26"/>
  <c r="H234" i="26"/>
  <c r="R235" i="26"/>
  <c r="R237" i="26"/>
  <c r="H238" i="26"/>
  <c r="R239" i="26"/>
  <c r="H240" i="26"/>
  <c r="R241" i="26"/>
  <c r="H242" i="26"/>
  <c r="R243" i="26"/>
  <c r="H244" i="26"/>
  <c r="R245" i="26"/>
  <c r="H246" i="26"/>
  <c r="R247" i="26"/>
  <c r="H248" i="26"/>
  <c r="R249" i="26"/>
  <c r="H250" i="26"/>
  <c r="R251" i="26"/>
  <c r="H252" i="26"/>
  <c r="R253" i="26"/>
  <c r="H254" i="26"/>
  <c r="H256" i="26"/>
  <c r="H258" i="26"/>
  <c r="R259" i="26"/>
  <c r="H260" i="26"/>
  <c r="R261" i="26"/>
  <c r="H262" i="26"/>
  <c r="R263" i="26"/>
  <c r="H264" i="26"/>
  <c r="H266" i="26"/>
  <c r="R267" i="26"/>
  <c r="H268" i="26"/>
  <c r="R269" i="26"/>
  <c r="H270" i="26"/>
  <c r="R271" i="26"/>
  <c r="H272" i="26"/>
  <c r="R273" i="26"/>
  <c r="H274" i="26"/>
  <c r="H278" i="26"/>
  <c r="H280" i="26"/>
  <c r="R281" i="26"/>
  <c r="H286" i="26"/>
  <c r="H302" i="26"/>
  <c r="H304" i="26"/>
  <c r="R305" i="26"/>
  <c r="H308" i="26"/>
  <c r="J311" i="26"/>
  <c r="K311" i="26" s="1"/>
  <c r="H312" i="26"/>
  <c r="R315" i="26"/>
  <c r="H318" i="26"/>
  <c r="R319" i="26"/>
  <c r="R321" i="26"/>
  <c r="J323" i="26"/>
  <c r="K323" i="26" s="1"/>
  <c r="R323" i="26"/>
  <c r="J325" i="26"/>
  <c r="K325" i="26" s="1"/>
  <c r="R325" i="26"/>
  <c r="H326" i="26"/>
  <c r="J327" i="26"/>
  <c r="K327" i="26" s="1"/>
  <c r="J329" i="26"/>
  <c r="K329" i="26" s="1"/>
  <c r="R329" i="26"/>
  <c r="J331" i="26"/>
  <c r="K331" i="26" s="1"/>
  <c r="R331" i="26"/>
  <c r="H332" i="26"/>
  <c r="J333" i="26"/>
  <c r="K333" i="26" s="1"/>
  <c r="H334" i="26"/>
  <c r="J335" i="26"/>
  <c r="K335" i="26" s="1"/>
  <c r="H336" i="26"/>
  <c r="J337" i="26"/>
  <c r="K337" i="26" s="1"/>
  <c r="R337" i="26"/>
  <c r="J339" i="26"/>
  <c r="K339" i="26" s="1"/>
  <c r="R339" i="26"/>
  <c r="H340" i="26"/>
  <c r="J341" i="26"/>
  <c r="K341" i="26" s="1"/>
  <c r="H342" i="26"/>
  <c r="J343" i="26"/>
  <c r="K343" i="26" s="1"/>
  <c r="R343" i="26"/>
  <c r="H344" i="26"/>
  <c r="J345" i="26"/>
  <c r="K345" i="26" s="1"/>
  <c r="R345" i="26"/>
  <c r="H346" i="26"/>
  <c r="J347" i="26"/>
  <c r="K347" i="26" s="1"/>
  <c r="R347" i="26"/>
  <c r="H348" i="26"/>
  <c r="J349" i="26"/>
  <c r="K349" i="26" s="1"/>
  <c r="R349" i="26"/>
  <c r="J351" i="26"/>
  <c r="K351" i="26" s="1"/>
  <c r="R351" i="26"/>
  <c r="H352" i="26"/>
  <c r="J353" i="26"/>
  <c r="K353" i="26" s="1"/>
  <c r="R353" i="26"/>
  <c r="J355" i="26"/>
  <c r="K355" i="26" s="1"/>
  <c r="R355" i="26"/>
  <c r="J357" i="26"/>
  <c r="K357" i="26" s="1"/>
  <c r="R357" i="26"/>
  <c r="H358" i="26"/>
  <c r="J359" i="26"/>
  <c r="K359" i="26" s="1"/>
  <c r="R359" i="26"/>
  <c r="H360" i="26"/>
  <c r="J361" i="26"/>
  <c r="K361" i="26" s="1"/>
  <c r="R361" i="26"/>
  <c r="J363" i="26"/>
  <c r="K363" i="26" s="1"/>
  <c r="H366" i="26"/>
  <c r="R367" i="26"/>
  <c r="R377" i="26"/>
  <c r="H378" i="26"/>
  <c r="R379" i="26"/>
  <c r="R381" i="26"/>
  <c r="H382" i="26"/>
  <c r="R383" i="26"/>
  <c r="H384" i="26"/>
  <c r="R385" i="26"/>
  <c r="R387" i="26"/>
  <c r="R389" i="26"/>
  <c r="H392" i="26"/>
  <c r="R393" i="26"/>
  <c r="R395" i="26"/>
  <c r="H396" i="26"/>
  <c r="R397" i="26"/>
  <c r="H398" i="26"/>
  <c r="R399" i="26"/>
  <c r="R401" i="26"/>
  <c r="H402" i="26"/>
  <c r="R403" i="26"/>
  <c r="H404" i="26"/>
  <c r="R405" i="26"/>
  <c r="H406" i="26"/>
  <c r="H408" i="26"/>
  <c r="R409" i="26"/>
  <c r="H414" i="26"/>
  <c r="H416" i="26"/>
  <c r="H418" i="26"/>
  <c r="R419" i="26"/>
  <c r="R421" i="26"/>
  <c r="R425" i="26"/>
  <c r="H426" i="26"/>
  <c r="R427" i="26"/>
  <c r="H428" i="26"/>
  <c r="H430" i="26"/>
  <c r="R431" i="26"/>
  <c r="H432" i="26"/>
  <c r="R433" i="26"/>
  <c r="R435" i="26"/>
  <c r="H436" i="26"/>
  <c r="R447" i="26"/>
  <c r="H448" i="26"/>
  <c r="R451" i="26"/>
  <c r="H454" i="26"/>
  <c r="H460" i="26"/>
  <c r="R463" i="26"/>
  <c r="H464" i="26"/>
  <c r="R465" i="26"/>
  <c r="H466" i="26"/>
  <c r="R467" i="26"/>
  <c r="H468" i="26"/>
  <c r="R469" i="26"/>
  <c r="H470" i="26"/>
  <c r="R471" i="26"/>
  <c r="H472" i="26"/>
  <c r="R473" i="26"/>
  <c r="H474" i="26"/>
  <c r="H476" i="26"/>
  <c r="R477" i="26"/>
  <c r="H478" i="26"/>
  <c r="R479" i="26"/>
  <c r="H480" i="26"/>
  <c r="R481" i="26"/>
  <c r="H482" i="26"/>
  <c r="R483" i="26"/>
  <c r="H484" i="26"/>
  <c r="H486" i="26"/>
  <c r="R487" i="26"/>
  <c r="H488" i="26"/>
  <c r="R489" i="26"/>
  <c r="H490" i="26"/>
  <c r="R491" i="26"/>
  <c r="H492" i="26"/>
  <c r="H498" i="26"/>
  <c r="R503" i="26"/>
  <c r="R505" i="26"/>
  <c r="H506" i="26"/>
  <c r="H510" i="26"/>
  <c r="R511" i="26"/>
  <c r="H512" i="26"/>
  <c r="R513" i="26"/>
  <c r="H514" i="26"/>
  <c r="R515" i="26"/>
  <c r="R517" i="26"/>
  <c r="R521" i="26"/>
  <c r="H522" i="26"/>
  <c r="H524" i="26"/>
  <c r="R525" i="26"/>
  <c r="H526" i="26"/>
  <c r="R527" i="26"/>
  <c r="R531" i="26"/>
  <c r="H532" i="26"/>
  <c r="H534" i="26"/>
  <c r="R535" i="26"/>
  <c r="H536" i="26"/>
  <c r="R537" i="26"/>
  <c r="H538" i="26"/>
  <c r="R539" i="26"/>
  <c r="H540" i="26"/>
  <c r="H542" i="26"/>
  <c r="J543" i="26"/>
  <c r="K543" i="26" s="1"/>
  <c r="J545" i="26"/>
  <c r="K545" i="26" s="1"/>
  <c r="R545" i="26"/>
  <c r="H546" i="26"/>
  <c r="J547" i="26"/>
  <c r="K547" i="26" s="1"/>
  <c r="R547" i="26"/>
  <c r="J549" i="26"/>
  <c r="K549" i="26" s="1"/>
  <c r="H550" i="26"/>
  <c r="J551" i="26"/>
  <c r="K551" i="26" s="1"/>
  <c r="R551" i="26"/>
  <c r="J553" i="26"/>
  <c r="K553" i="26" s="1"/>
  <c r="H554" i="26"/>
  <c r="J555" i="26"/>
  <c r="K555" i="26" s="1"/>
  <c r="J557" i="26"/>
  <c r="K557" i="26" s="1"/>
  <c r="R557" i="26"/>
  <c r="J559" i="26"/>
  <c r="K559" i="26" s="1"/>
  <c r="H560" i="26"/>
  <c r="R561" i="26"/>
  <c r="H562" i="26"/>
  <c r="R563" i="26"/>
  <c r="H564" i="26"/>
  <c r="R565" i="26"/>
  <c r="H566" i="26"/>
  <c r="R567" i="26"/>
  <c r="H568" i="26"/>
  <c r="R569" i="26"/>
  <c r="R571" i="26"/>
  <c r="H572" i="26"/>
  <c r="R573" i="26"/>
  <c r="H574" i="26"/>
  <c r="H576" i="26"/>
  <c r="R577" i="26"/>
  <c r="H578" i="26"/>
  <c r="R579" i="26"/>
  <c r="H580" i="26"/>
  <c r="R581" i="26"/>
  <c r="H582" i="26"/>
  <c r="R583" i="26"/>
  <c r="R589" i="26"/>
  <c r="J591" i="26"/>
  <c r="K591" i="26" s="1"/>
  <c r="J593" i="26"/>
  <c r="K593" i="26" s="1"/>
  <c r="J595" i="26"/>
  <c r="K595" i="26" s="1"/>
  <c r="J597" i="26"/>
  <c r="K597" i="26" s="1"/>
  <c r="J599" i="26"/>
  <c r="K599" i="26" s="1"/>
  <c r="J601" i="26"/>
  <c r="K601" i="26" s="1"/>
  <c r="J603" i="26"/>
  <c r="K603" i="26" s="1"/>
  <c r="H604" i="26"/>
  <c r="J605" i="26"/>
  <c r="K605" i="26" s="1"/>
  <c r="R605" i="26"/>
  <c r="J607" i="26"/>
  <c r="K607" i="26" s="1"/>
  <c r="R607" i="26"/>
  <c r="H608" i="26"/>
  <c r="J609" i="26"/>
  <c r="K609" i="26" s="1"/>
  <c r="J611" i="26"/>
  <c r="K611" i="26" s="1"/>
  <c r="R611" i="26"/>
  <c r="J613" i="26"/>
  <c r="K613" i="26" s="1"/>
  <c r="R613" i="26"/>
  <c r="J615" i="26"/>
  <c r="K615" i="26" s="1"/>
  <c r="H616" i="26"/>
  <c r="J617" i="26"/>
  <c r="K617" i="26" s="1"/>
  <c r="R617" i="26"/>
  <c r="H618" i="26"/>
  <c r="J619" i="26"/>
  <c r="K619" i="26" s="1"/>
  <c r="J621" i="26"/>
  <c r="K621" i="26" s="1"/>
  <c r="H622" i="26"/>
  <c r="J623" i="26"/>
  <c r="K623" i="26" s="1"/>
  <c r="J625" i="26"/>
  <c r="K625" i="26" s="1"/>
  <c r="R625" i="26"/>
  <c r="J627" i="26"/>
  <c r="K627" i="26" s="1"/>
  <c r="R627" i="26"/>
  <c r="J629" i="26"/>
  <c r="K629" i="26" s="1"/>
  <c r="H630" i="26"/>
  <c r="J631" i="26"/>
  <c r="K631" i="26" s="1"/>
  <c r="R631" i="26"/>
  <c r="J633" i="26"/>
  <c r="K633" i="26" s="1"/>
  <c r="R633" i="26"/>
  <c r="H634" i="26"/>
  <c r="J635" i="26"/>
  <c r="K635" i="26" s="1"/>
  <c r="R635" i="26"/>
  <c r="J637" i="26"/>
  <c r="K637" i="26" s="1"/>
  <c r="R637" i="26"/>
  <c r="H638" i="26"/>
  <c r="J639" i="26"/>
  <c r="K639" i="26" s="1"/>
  <c r="H640" i="26"/>
  <c r="J641" i="26"/>
  <c r="K641" i="26" s="1"/>
  <c r="R641" i="26"/>
  <c r="J643" i="26"/>
  <c r="K643" i="26" s="1"/>
  <c r="R643" i="26"/>
  <c r="J645" i="26"/>
  <c r="K645" i="26" s="1"/>
  <c r="R645" i="26"/>
  <c r="J647" i="26"/>
  <c r="K647" i="26" s="1"/>
  <c r="R647" i="26"/>
  <c r="H648" i="26"/>
  <c r="J649" i="26"/>
  <c r="K649" i="26" s="1"/>
  <c r="R649" i="26"/>
  <c r="J651" i="26"/>
  <c r="K651" i="26" s="1"/>
  <c r="R651" i="26"/>
  <c r="H652" i="26"/>
  <c r="J653" i="26"/>
  <c r="K653" i="26" s="1"/>
  <c r="R653" i="26"/>
  <c r="H654" i="26"/>
  <c r="J655" i="26"/>
  <c r="K655" i="26" s="1"/>
  <c r="R655" i="26"/>
  <c r="J657" i="26"/>
  <c r="K657" i="26" s="1"/>
  <c r="J659" i="26"/>
  <c r="K659" i="26" s="1"/>
  <c r="R659" i="26"/>
  <c r="H660" i="26"/>
  <c r="J661" i="26"/>
  <c r="K661" i="26" s="1"/>
  <c r="R661" i="26"/>
  <c r="H662" i="26"/>
  <c r="J663" i="26"/>
  <c r="K663" i="26" s="1"/>
  <c r="R663" i="26"/>
  <c r="H664" i="26"/>
  <c r="G665" i="26"/>
  <c r="H667" i="26"/>
  <c r="K670" i="26"/>
  <c r="G672" i="26"/>
  <c r="G673" i="26"/>
  <c r="G675" i="26"/>
  <c r="H677" i="26"/>
  <c r="I678" i="26"/>
  <c r="H679" i="26"/>
  <c r="I681" i="26"/>
  <c r="G686" i="26"/>
  <c r="G687" i="26"/>
  <c r="G689" i="26"/>
  <c r="G691" i="26"/>
  <c r="G693" i="26"/>
  <c r="G695" i="26"/>
  <c r="G697" i="26"/>
  <c r="H699" i="26"/>
  <c r="I700" i="26"/>
  <c r="H701" i="26"/>
  <c r="I715" i="26"/>
  <c r="I719" i="26"/>
  <c r="K720" i="26"/>
  <c r="G722" i="26"/>
  <c r="G723" i="26"/>
  <c r="H725" i="26"/>
  <c r="I727" i="26"/>
  <c r="K728" i="26"/>
  <c r="G730" i="26"/>
  <c r="G731" i="26"/>
  <c r="G733" i="26"/>
  <c r="G735" i="26"/>
  <c r="H737" i="26"/>
  <c r="I738" i="26"/>
  <c r="H739" i="26"/>
  <c r="I741" i="26"/>
  <c r="K742" i="26"/>
  <c r="Q747" i="26"/>
  <c r="I747" i="26"/>
  <c r="G754" i="26"/>
  <c r="G758" i="26"/>
  <c r="G766" i="26"/>
  <c r="J766" i="26"/>
  <c r="K766" i="26" s="1"/>
  <c r="G774" i="26"/>
  <c r="J774" i="26"/>
  <c r="K774" i="26" s="1"/>
  <c r="G782" i="26"/>
  <c r="J782" i="26"/>
  <c r="K782" i="26" s="1"/>
  <c r="G790" i="26"/>
  <c r="J790" i="26"/>
  <c r="K790" i="26" s="1"/>
  <c r="G798" i="26"/>
  <c r="J798" i="26"/>
  <c r="K798" i="26" s="1"/>
  <c r="G806" i="26"/>
  <c r="J806" i="26"/>
  <c r="G814" i="26"/>
  <c r="J814" i="26"/>
  <c r="K814" i="26" s="1"/>
  <c r="G822" i="26"/>
  <c r="J822" i="26"/>
  <c r="G830" i="26"/>
  <c r="J830" i="26"/>
  <c r="K830" i="26" s="1"/>
  <c r="G838" i="26"/>
  <c r="J838" i="26"/>
  <c r="G846" i="26"/>
  <c r="J846" i="26"/>
  <c r="K846" i="26" s="1"/>
  <c r="G854" i="26"/>
  <c r="J854" i="26"/>
  <c r="G862" i="26"/>
  <c r="J862" i="26"/>
  <c r="K862" i="26" s="1"/>
  <c r="G870" i="26"/>
  <c r="J870" i="26"/>
  <c r="G878" i="26"/>
  <c r="J878" i="26"/>
  <c r="G886" i="26"/>
  <c r="J886" i="26"/>
  <c r="L9" i="28"/>
  <c r="K9" i="28"/>
  <c r="Q9" i="28" s="1"/>
  <c r="J9" i="28"/>
  <c r="M13" i="28"/>
  <c r="O13" i="28"/>
  <c r="E16" i="28"/>
  <c r="E24" i="28"/>
  <c r="E32" i="28"/>
  <c r="E40" i="28"/>
  <c r="O43" i="28"/>
  <c r="N43" i="28"/>
  <c r="M43" i="28"/>
  <c r="E48" i="28"/>
  <c r="L97" i="28"/>
  <c r="K97" i="28"/>
  <c r="Q97" i="28" s="1"/>
  <c r="J97" i="28"/>
  <c r="K112" i="28"/>
  <c r="J112" i="28"/>
  <c r="P112" i="28" s="1"/>
  <c r="L112" i="28"/>
  <c r="O126" i="28"/>
  <c r="N126" i="28"/>
  <c r="Q126" i="28" s="1"/>
  <c r="M126" i="28"/>
  <c r="P126" i="28" s="1"/>
  <c r="N127" i="28"/>
  <c r="O127" i="28"/>
  <c r="R127" i="28" s="1"/>
  <c r="N131" i="28"/>
  <c r="Q131" i="28" s="1"/>
  <c r="O131" i="28"/>
  <c r="R131" i="28" s="1"/>
  <c r="M131" i="28"/>
  <c r="P131" i="28" s="1"/>
  <c r="K138" i="28"/>
  <c r="L138" i="28"/>
  <c r="J138" i="28"/>
  <c r="I2" i="26"/>
  <c r="I6" i="26"/>
  <c r="I8" i="26"/>
  <c r="I10" i="26"/>
  <c r="I12" i="26"/>
  <c r="I14" i="26"/>
  <c r="I16" i="26"/>
  <c r="I18" i="26"/>
  <c r="I20" i="26"/>
  <c r="I22" i="26"/>
  <c r="I24" i="26"/>
  <c r="I26" i="26"/>
  <c r="I28" i="26"/>
  <c r="I30" i="26"/>
  <c r="I32" i="26"/>
  <c r="I36" i="26"/>
  <c r="I38" i="26"/>
  <c r="I40" i="26"/>
  <c r="I44" i="26"/>
  <c r="I48" i="26"/>
  <c r="I50" i="26"/>
  <c r="I52" i="26"/>
  <c r="I54" i="26"/>
  <c r="I62" i="26"/>
  <c r="I64" i="26"/>
  <c r="I70" i="26"/>
  <c r="I76" i="26"/>
  <c r="I78" i="26"/>
  <c r="I84" i="26"/>
  <c r="I86" i="26"/>
  <c r="I88" i="26"/>
  <c r="I96" i="26"/>
  <c r="I100" i="26"/>
  <c r="I102" i="26"/>
  <c r="I104" i="26"/>
  <c r="I118" i="26"/>
  <c r="I120" i="26"/>
  <c r="I122" i="26"/>
  <c r="I134" i="26"/>
  <c r="I156" i="26"/>
  <c r="I158" i="26"/>
  <c r="I162" i="26"/>
  <c r="I166" i="26"/>
  <c r="I168" i="26"/>
  <c r="I170" i="26"/>
  <c r="I172" i="26"/>
  <c r="I176" i="26"/>
  <c r="I206" i="26"/>
  <c r="I224" i="26"/>
  <c r="I226" i="26"/>
  <c r="I228" i="26"/>
  <c r="I230" i="26"/>
  <c r="I236" i="26"/>
  <c r="I276" i="26"/>
  <c r="I282" i="26"/>
  <c r="I284" i="26"/>
  <c r="I288" i="26"/>
  <c r="I290" i="26"/>
  <c r="I292" i="26"/>
  <c r="I294" i="26"/>
  <c r="I296" i="26"/>
  <c r="I298" i="26"/>
  <c r="I300" i="26"/>
  <c r="I306" i="26"/>
  <c r="I310" i="26"/>
  <c r="I314" i="26"/>
  <c r="I316" i="26"/>
  <c r="I320" i="26"/>
  <c r="I322" i="26"/>
  <c r="I324" i="26"/>
  <c r="I328" i="26"/>
  <c r="I330" i="26"/>
  <c r="I338" i="26"/>
  <c r="I350" i="26"/>
  <c r="I354" i="26"/>
  <c r="I356" i="26"/>
  <c r="I362" i="26"/>
  <c r="I364" i="26"/>
  <c r="I368" i="26"/>
  <c r="I370" i="26"/>
  <c r="I372" i="26"/>
  <c r="I374" i="26"/>
  <c r="I376" i="26"/>
  <c r="I380" i="26"/>
  <c r="I386" i="26"/>
  <c r="I388" i="26"/>
  <c r="I390" i="26"/>
  <c r="I394" i="26"/>
  <c r="I400" i="26"/>
  <c r="I410" i="26"/>
  <c r="I412" i="26"/>
  <c r="I420" i="26"/>
  <c r="I422" i="26"/>
  <c r="I424" i="26"/>
  <c r="I434" i="26"/>
  <c r="I438" i="26"/>
  <c r="I440" i="26"/>
  <c r="I442" i="26"/>
  <c r="I444" i="26"/>
  <c r="I446" i="26"/>
  <c r="I450" i="26"/>
  <c r="I452" i="26"/>
  <c r="I456" i="26"/>
  <c r="I458" i="26"/>
  <c r="I462" i="26"/>
  <c r="I494" i="26"/>
  <c r="I496" i="26"/>
  <c r="I500" i="26"/>
  <c r="I502" i="26"/>
  <c r="I504" i="26"/>
  <c r="I508" i="26"/>
  <c r="I516" i="26"/>
  <c r="I518" i="26"/>
  <c r="I520" i="26"/>
  <c r="I528" i="26"/>
  <c r="I530" i="26"/>
  <c r="I544" i="26"/>
  <c r="I548" i="26"/>
  <c r="I552" i="26"/>
  <c r="I556" i="26"/>
  <c r="I558" i="26"/>
  <c r="I570" i="26"/>
  <c r="I584" i="26"/>
  <c r="I586" i="26"/>
  <c r="I588" i="26"/>
  <c r="I590" i="26"/>
  <c r="I592" i="26"/>
  <c r="I594" i="26"/>
  <c r="I596" i="26"/>
  <c r="I598" i="26"/>
  <c r="I600" i="26"/>
  <c r="I602" i="26"/>
  <c r="I606" i="26"/>
  <c r="I610" i="26"/>
  <c r="I612" i="26"/>
  <c r="I614" i="26"/>
  <c r="I620" i="26"/>
  <c r="I624" i="26"/>
  <c r="I626" i="26"/>
  <c r="I628" i="26"/>
  <c r="I632" i="26"/>
  <c r="I636" i="26"/>
  <c r="I642" i="26"/>
  <c r="I644" i="26"/>
  <c r="I646" i="26"/>
  <c r="I650" i="26"/>
  <c r="I656" i="26"/>
  <c r="I658" i="26"/>
  <c r="J666" i="26"/>
  <c r="K666" i="26" s="1"/>
  <c r="I667" i="26"/>
  <c r="K668" i="26"/>
  <c r="I674" i="26"/>
  <c r="J676" i="26"/>
  <c r="K676" i="26" s="1"/>
  <c r="I677" i="26"/>
  <c r="J678" i="26"/>
  <c r="K678" i="26" s="1"/>
  <c r="K680" i="26"/>
  <c r="I688" i="26"/>
  <c r="I690" i="26"/>
  <c r="I692" i="26"/>
  <c r="I694" i="26"/>
  <c r="I696" i="26"/>
  <c r="J698" i="26"/>
  <c r="K698" i="26" s="1"/>
  <c r="J700" i="26"/>
  <c r="K700" i="26" s="1"/>
  <c r="K702" i="26"/>
  <c r="J724" i="26"/>
  <c r="K724" i="26" s="1"/>
  <c r="I725" i="26"/>
  <c r="K726" i="26"/>
  <c r="I732" i="26"/>
  <c r="I734" i="26"/>
  <c r="J736" i="26"/>
  <c r="K736" i="26" s="1"/>
  <c r="I737" i="26"/>
  <c r="J738" i="26"/>
  <c r="K738" i="26" s="1"/>
  <c r="I739" i="26"/>
  <c r="K740" i="26"/>
  <c r="Q745" i="26"/>
  <c r="I745" i="26"/>
  <c r="G748" i="26"/>
  <c r="R751" i="26"/>
  <c r="I751" i="26"/>
  <c r="J752" i="26"/>
  <c r="K752" i="26" s="1"/>
  <c r="H754" i="26"/>
  <c r="R755" i="26"/>
  <c r="I755" i="26"/>
  <c r="J756" i="26"/>
  <c r="H758" i="26"/>
  <c r="R759" i="26"/>
  <c r="I759" i="26"/>
  <c r="G764" i="26"/>
  <c r="J764" i="26"/>
  <c r="K764" i="26" s="1"/>
  <c r="G772" i="26"/>
  <c r="J772" i="26"/>
  <c r="K772" i="26" s="1"/>
  <c r="G780" i="26"/>
  <c r="J780" i="26"/>
  <c r="K780" i="26" s="1"/>
  <c r="G788" i="26"/>
  <c r="J788" i="26"/>
  <c r="K788" i="26" s="1"/>
  <c r="G796" i="26"/>
  <c r="J796" i="26"/>
  <c r="K796" i="26" s="1"/>
  <c r="G804" i="26"/>
  <c r="J804" i="26"/>
  <c r="G812" i="26"/>
  <c r="J812" i="26"/>
  <c r="G820" i="26"/>
  <c r="J820" i="26"/>
  <c r="G828" i="26"/>
  <c r="J828" i="26"/>
  <c r="K828" i="26" s="1"/>
  <c r="G836" i="26"/>
  <c r="J836" i="26"/>
  <c r="K836" i="26" s="1"/>
  <c r="G844" i="26"/>
  <c r="J844" i="26"/>
  <c r="K844" i="26" s="1"/>
  <c r="G852" i="26"/>
  <c r="J852" i="26"/>
  <c r="K852" i="26" s="1"/>
  <c r="G860" i="26"/>
  <c r="J860" i="26"/>
  <c r="K860" i="26" s="1"/>
  <c r="G868" i="26"/>
  <c r="J868" i="26"/>
  <c r="G876" i="26"/>
  <c r="J876" i="26"/>
  <c r="K876" i="26" s="1"/>
  <c r="G884" i="26"/>
  <c r="J884" i="26"/>
  <c r="K884" i="26" s="1"/>
  <c r="O2" i="28"/>
  <c r="N2" i="28"/>
  <c r="F2" i="28"/>
  <c r="O7" i="28"/>
  <c r="R7" i="28" s="1"/>
  <c r="N7" i="28"/>
  <c r="Q7" i="28" s="1"/>
  <c r="M7" i="28"/>
  <c r="L85" i="28"/>
  <c r="K85" i="28"/>
  <c r="Q85" i="28" s="1"/>
  <c r="J85" i="28"/>
  <c r="L89" i="28"/>
  <c r="K89" i="28"/>
  <c r="J89" i="28"/>
  <c r="O95" i="28"/>
  <c r="R95" i="28" s="1"/>
  <c r="N95" i="28"/>
  <c r="Q95" i="28" s="1"/>
  <c r="M95" i="28"/>
  <c r="O99" i="28"/>
  <c r="R99" i="28" s="1"/>
  <c r="N99" i="28"/>
  <c r="Q99" i="28" s="1"/>
  <c r="M99" i="28"/>
  <c r="N113" i="28"/>
  <c r="M113" i="28"/>
  <c r="P113" i="28" s="1"/>
  <c r="M116" i="28"/>
  <c r="P116" i="28" s="1"/>
  <c r="N116" i="28"/>
  <c r="O117" i="28"/>
  <c r="R117" i="28" s="1"/>
  <c r="N117" i="28"/>
  <c r="M117" i="28"/>
  <c r="P117" i="28" s="1"/>
  <c r="N123" i="28"/>
  <c r="O123" i="28"/>
  <c r="R123" i="28" s="1"/>
  <c r="M123" i="28"/>
  <c r="P123" i="28" s="1"/>
  <c r="M127" i="28"/>
  <c r="P127" i="28" s="1"/>
  <c r="J2" i="26"/>
  <c r="K2" i="26" s="1"/>
  <c r="J4" i="26"/>
  <c r="K4" i="26" s="1"/>
  <c r="J6" i="26"/>
  <c r="K6" i="26" s="1"/>
  <c r="J8" i="26"/>
  <c r="K8" i="26" s="1"/>
  <c r="J10" i="26"/>
  <c r="K10" i="26" s="1"/>
  <c r="J12" i="26"/>
  <c r="K12" i="26" s="1"/>
  <c r="J14" i="26"/>
  <c r="K14" i="26" s="1"/>
  <c r="J16" i="26"/>
  <c r="K16" i="26" s="1"/>
  <c r="J18" i="26"/>
  <c r="K18" i="26" s="1"/>
  <c r="J20" i="26"/>
  <c r="K20" i="26" s="1"/>
  <c r="J22" i="26"/>
  <c r="K22" i="26" s="1"/>
  <c r="J24" i="26"/>
  <c r="K24" i="26" s="1"/>
  <c r="J26" i="26"/>
  <c r="K26" i="26" s="1"/>
  <c r="J28" i="26"/>
  <c r="K28" i="26" s="1"/>
  <c r="J30" i="26"/>
  <c r="K30" i="26" s="1"/>
  <c r="J32" i="26"/>
  <c r="K32" i="26" s="1"/>
  <c r="J34" i="26"/>
  <c r="K34" i="26" s="1"/>
  <c r="J36" i="26"/>
  <c r="K36" i="26" s="1"/>
  <c r="J38" i="26"/>
  <c r="K38" i="26" s="1"/>
  <c r="J40" i="26"/>
  <c r="K40" i="26" s="1"/>
  <c r="J42" i="26"/>
  <c r="K42" i="26" s="1"/>
  <c r="J44" i="26"/>
  <c r="K44" i="26" s="1"/>
  <c r="J46" i="26"/>
  <c r="K46" i="26" s="1"/>
  <c r="J48" i="26"/>
  <c r="K48" i="26" s="1"/>
  <c r="J50" i="26"/>
  <c r="K50" i="26" s="1"/>
  <c r="J52" i="26"/>
  <c r="K52" i="26" s="1"/>
  <c r="J54" i="26"/>
  <c r="K54" i="26" s="1"/>
  <c r="J56" i="26"/>
  <c r="K56" i="26" s="1"/>
  <c r="J58" i="26"/>
  <c r="K58" i="26" s="1"/>
  <c r="J60" i="26"/>
  <c r="K60" i="26" s="1"/>
  <c r="J62" i="26"/>
  <c r="K62" i="26" s="1"/>
  <c r="J64" i="26"/>
  <c r="K64" i="26" s="1"/>
  <c r="J66" i="26"/>
  <c r="K66" i="26" s="1"/>
  <c r="J68" i="26"/>
  <c r="K68" i="26" s="1"/>
  <c r="J70" i="26"/>
  <c r="K70" i="26" s="1"/>
  <c r="J72" i="26"/>
  <c r="K72" i="26" s="1"/>
  <c r="J74" i="26"/>
  <c r="K74" i="26" s="1"/>
  <c r="J76" i="26"/>
  <c r="K76" i="26" s="1"/>
  <c r="J78" i="26"/>
  <c r="K78" i="26" s="1"/>
  <c r="J80" i="26"/>
  <c r="K80" i="26" s="1"/>
  <c r="J82" i="26"/>
  <c r="K82" i="26" s="1"/>
  <c r="J84" i="26"/>
  <c r="K84" i="26" s="1"/>
  <c r="J86" i="26"/>
  <c r="K86" i="26" s="1"/>
  <c r="J88" i="26"/>
  <c r="K88" i="26" s="1"/>
  <c r="J90" i="26"/>
  <c r="K90" i="26" s="1"/>
  <c r="J92" i="26"/>
  <c r="K92" i="26" s="1"/>
  <c r="J94" i="26"/>
  <c r="K94" i="26" s="1"/>
  <c r="J96" i="26"/>
  <c r="K96" i="26" s="1"/>
  <c r="J98" i="26"/>
  <c r="K98" i="26" s="1"/>
  <c r="J100" i="26"/>
  <c r="K100" i="26" s="1"/>
  <c r="J102" i="26"/>
  <c r="K102" i="26" s="1"/>
  <c r="J104" i="26"/>
  <c r="K104" i="26" s="1"/>
  <c r="J106" i="26"/>
  <c r="K106" i="26" s="1"/>
  <c r="J108" i="26"/>
  <c r="K108" i="26" s="1"/>
  <c r="J110" i="26"/>
  <c r="K110" i="26" s="1"/>
  <c r="J112" i="26"/>
  <c r="K112" i="26" s="1"/>
  <c r="J114" i="26"/>
  <c r="K114" i="26" s="1"/>
  <c r="J116" i="26"/>
  <c r="K116" i="26" s="1"/>
  <c r="J118" i="26"/>
  <c r="K118" i="26" s="1"/>
  <c r="J120" i="26"/>
  <c r="K120" i="26" s="1"/>
  <c r="J122" i="26"/>
  <c r="K122" i="26" s="1"/>
  <c r="J124" i="26"/>
  <c r="K124" i="26" s="1"/>
  <c r="J126" i="26"/>
  <c r="K126" i="26" s="1"/>
  <c r="J128" i="26"/>
  <c r="K128" i="26" s="1"/>
  <c r="J130" i="26"/>
  <c r="K130" i="26" s="1"/>
  <c r="J132" i="26"/>
  <c r="K132" i="26" s="1"/>
  <c r="J134" i="26"/>
  <c r="K134" i="26" s="1"/>
  <c r="J136" i="26"/>
  <c r="K136" i="26" s="1"/>
  <c r="J138" i="26"/>
  <c r="K138" i="26" s="1"/>
  <c r="J140" i="26"/>
  <c r="K140" i="26" s="1"/>
  <c r="J142" i="26"/>
  <c r="K142" i="26" s="1"/>
  <c r="J144" i="26"/>
  <c r="K144" i="26" s="1"/>
  <c r="J146" i="26"/>
  <c r="K146" i="26" s="1"/>
  <c r="J148" i="26"/>
  <c r="K148" i="26" s="1"/>
  <c r="J150" i="26"/>
  <c r="K150" i="26" s="1"/>
  <c r="J152" i="26"/>
  <c r="K152" i="26" s="1"/>
  <c r="J154" i="26"/>
  <c r="K154" i="26" s="1"/>
  <c r="J156" i="26"/>
  <c r="K156" i="26" s="1"/>
  <c r="J158" i="26"/>
  <c r="K158" i="26" s="1"/>
  <c r="J160" i="26"/>
  <c r="K160" i="26" s="1"/>
  <c r="J162" i="26"/>
  <c r="K162" i="26" s="1"/>
  <c r="J164" i="26"/>
  <c r="K164" i="26" s="1"/>
  <c r="J166" i="26"/>
  <c r="K166" i="26" s="1"/>
  <c r="J168" i="26"/>
  <c r="K168" i="26" s="1"/>
  <c r="J170" i="26"/>
  <c r="K170" i="26" s="1"/>
  <c r="J172" i="26"/>
  <c r="K172" i="26" s="1"/>
  <c r="J174" i="26"/>
  <c r="K174" i="26" s="1"/>
  <c r="J176" i="26"/>
  <c r="K176" i="26" s="1"/>
  <c r="J178" i="26"/>
  <c r="K178" i="26" s="1"/>
  <c r="J180" i="26"/>
  <c r="K180" i="26" s="1"/>
  <c r="J182" i="26"/>
  <c r="K182" i="26" s="1"/>
  <c r="J184" i="26"/>
  <c r="K184" i="26" s="1"/>
  <c r="J186" i="26"/>
  <c r="K186" i="26" s="1"/>
  <c r="J188" i="26"/>
  <c r="K188" i="26" s="1"/>
  <c r="J190" i="26"/>
  <c r="K190" i="26" s="1"/>
  <c r="J192" i="26"/>
  <c r="K192" i="26" s="1"/>
  <c r="J194" i="26"/>
  <c r="K194" i="26" s="1"/>
  <c r="J196" i="26"/>
  <c r="K196" i="26" s="1"/>
  <c r="J198" i="26"/>
  <c r="K198" i="26" s="1"/>
  <c r="J200" i="26"/>
  <c r="K200" i="26" s="1"/>
  <c r="J202" i="26"/>
  <c r="K202" i="26" s="1"/>
  <c r="J204" i="26"/>
  <c r="K204" i="26" s="1"/>
  <c r="J206" i="26"/>
  <c r="K206" i="26" s="1"/>
  <c r="J208" i="26"/>
  <c r="K208" i="26" s="1"/>
  <c r="J210" i="26"/>
  <c r="K210" i="26" s="1"/>
  <c r="J212" i="26"/>
  <c r="K212" i="26" s="1"/>
  <c r="J214" i="26"/>
  <c r="K214" i="26" s="1"/>
  <c r="J216" i="26"/>
  <c r="K216" i="26" s="1"/>
  <c r="J218" i="26"/>
  <c r="K218" i="26" s="1"/>
  <c r="J220" i="26"/>
  <c r="K220" i="26" s="1"/>
  <c r="J222" i="26"/>
  <c r="K222" i="26" s="1"/>
  <c r="J224" i="26"/>
  <c r="K224" i="26" s="1"/>
  <c r="J226" i="26"/>
  <c r="K226" i="26" s="1"/>
  <c r="J228" i="26"/>
  <c r="K228" i="26" s="1"/>
  <c r="J230" i="26"/>
  <c r="K230" i="26" s="1"/>
  <c r="J232" i="26"/>
  <c r="K232" i="26" s="1"/>
  <c r="J234" i="26"/>
  <c r="K234" i="26" s="1"/>
  <c r="J236" i="26"/>
  <c r="K236" i="26" s="1"/>
  <c r="J238" i="26"/>
  <c r="K238" i="26" s="1"/>
  <c r="J240" i="26"/>
  <c r="K240" i="26" s="1"/>
  <c r="J242" i="26"/>
  <c r="K242" i="26" s="1"/>
  <c r="J244" i="26"/>
  <c r="K244" i="26" s="1"/>
  <c r="J246" i="26"/>
  <c r="K246" i="26" s="1"/>
  <c r="J248" i="26"/>
  <c r="K248" i="26" s="1"/>
  <c r="J250" i="26"/>
  <c r="K250" i="26" s="1"/>
  <c r="J252" i="26"/>
  <c r="K252" i="26" s="1"/>
  <c r="J254" i="26"/>
  <c r="K254" i="26" s="1"/>
  <c r="J256" i="26"/>
  <c r="K256" i="26" s="1"/>
  <c r="J258" i="26"/>
  <c r="K258" i="26" s="1"/>
  <c r="J260" i="26"/>
  <c r="K260" i="26" s="1"/>
  <c r="J262" i="26"/>
  <c r="K262" i="26" s="1"/>
  <c r="J264" i="26"/>
  <c r="K264" i="26" s="1"/>
  <c r="J266" i="26"/>
  <c r="K266" i="26" s="1"/>
  <c r="J268" i="26"/>
  <c r="K268" i="26" s="1"/>
  <c r="J270" i="26"/>
  <c r="K270" i="26" s="1"/>
  <c r="J272" i="26"/>
  <c r="K272" i="26" s="1"/>
  <c r="J274" i="26"/>
  <c r="K274" i="26" s="1"/>
  <c r="J276" i="26"/>
  <c r="K276" i="26" s="1"/>
  <c r="J278" i="26"/>
  <c r="K278" i="26" s="1"/>
  <c r="J280" i="26"/>
  <c r="K280" i="26" s="1"/>
  <c r="J282" i="26"/>
  <c r="K282" i="26" s="1"/>
  <c r="J284" i="26"/>
  <c r="K284" i="26" s="1"/>
  <c r="J286" i="26"/>
  <c r="K286" i="26" s="1"/>
  <c r="J288" i="26"/>
  <c r="K288" i="26" s="1"/>
  <c r="J290" i="26"/>
  <c r="K290" i="26" s="1"/>
  <c r="J292" i="26"/>
  <c r="K292" i="26" s="1"/>
  <c r="J294" i="26"/>
  <c r="K294" i="26" s="1"/>
  <c r="J296" i="26"/>
  <c r="K296" i="26" s="1"/>
  <c r="J298" i="26"/>
  <c r="K298" i="26" s="1"/>
  <c r="J300" i="26"/>
  <c r="K300" i="26" s="1"/>
  <c r="J302" i="26"/>
  <c r="K302" i="26" s="1"/>
  <c r="J304" i="26"/>
  <c r="K304" i="26" s="1"/>
  <c r="J306" i="26"/>
  <c r="K306" i="26" s="1"/>
  <c r="J308" i="26"/>
  <c r="K308" i="26" s="1"/>
  <c r="J310" i="26"/>
  <c r="K310" i="26" s="1"/>
  <c r="J312" i="26"/>
  <c r="K312" i="26" s="1"/>
  <c r="J314" i="26"/>
  <c r="K314" i="26" s="1"/>
  <c r="J316" i="26"/>
  <c r="K316" i="26" s="1"/>
  <c r="J318" i="26"/>
  <c r="K318" i="26" s="1"/>
  <c r="J320" i="26"/>
  <c r="K320" i="26" s="1"/>
  <c r="J322" i="26"/>
  <c r="K322" i="26" s="1"/>
  <c r="J324" i="26"/>
  <c r="K324" i="26" s="1"/>
  <c r="J326" i="26"/>
  <c r="K326" i="26" s="1"/>
  <c r="J328" i="26"/>
  <c r="K328" i="26" s="1"/>
  <c r="J330" i="26"/>
  <c r="K330" i="26" s="1"/>
  <c r="J332" i="26"/>
  <c r="K332" i="26" s="1"/>
  <c r="J334" i="26"/>
  <c r="K334" i="26" s="1"/>
  <c r="J336" i="26"/>
  <c r="K336" i="26" s="1"/>
  <c r="J338" i="26"/>
  <c r="K338" i="26" s="1"/>
  <c r="J340" i="26"/>
  <c r="K340" i="26" s="1"/>
  <c r="J342" i="26"/>
  <c r="K342" i="26" s="1"/>
  <c r="J344" i="26"/>
  <c r="K344" i="26" s="1"/>
  <c r="J346" i="26"/>
  <c r="K346" i="26" s="1"/>
  <c r="J348" i="26"/>
  <c r="K348" i="26" s="1"/>
  <c r="J350" i="26"/>
  <c r="K350" i="26" s="1"/>
  <c r="J352" i="26"/>
  <c r="K352" i="26" s="1"/>
  <c r="J354" i="26"/>
  <c r="K354" i="26" s="1"/>
  <c r="J356" i="26"/>
  <c r="K356" i="26" s="1"/>
  <c r="J358" i="26"/>
  <c r="K358" i="26" s="1"/>
  <c r="J360" i="26"/>
  <c r="K360" i="26" s="1"/>
  <c r="J362" i="26"/>
  <c r="K362" i="26" s="1"/>
  <c r="J364" i="26"/>
  <c r="K364" i="26" s="1"/>
  <c r="J366" i="26"/>
  <c r="K366" i="26" s="1"/>
  <c r="J368" i="26"/>
  <c r="K368" i="26" s="1"/>
  <c r="J370" i="26"/>
  <c r="K370" i="26" s="1"/>
  <c r="J372" i="26"/>
  <c r="K372" i="26" s="1"/>
  <c r="J374" i="26"/>
  <c r="K374" i="26" s="1"/>
  <c r="J376" i="26"/>
  <c r="K376" i="26" s="1"/>
  <c r="J378" i="26"/>
  <c r="K378" i="26" s="1"/>
  <c r="J380" i="26"/>
  <c r="K380" i="26" s="1"/>
  <c r="J382" i="26"/>
  <c r="K382" i="26" s="1"/>
  <c r="J384" i="26"/>
  <c r="K384" i="26" s="1"/>
  <c r="J386" i="26"/>
  <c r="K386" i="26" s="1"/>
  <c r="J388" i="26"/>
  <c r="K388" i="26" s="1"/>
  <c r="J390" i="26"/>
  <c r="K390" i="26" s="1"/>
  <c r="J392" i="26"/>
  <c r="K392" i="26" s="1"/>
  <c r="J394" i="26"/>
  <c r="K394" i="26" s="1"/>
  <c r="J396" i="26"/>
  <c r="K396" i="26" s="1"/>
  <c r="J398" i="26"/>
  <c r="K398" i="26" s="1"/>
  <c r="J400" i="26"/>
  <c r="K400" i="26" s="1"/>
  <c r="J402" i="26"/>
  <c r="K402" i="26" s="1"/>
  <c r="J404" i="26"/>
  <c r="K404" i="26" s="1"/>
  <c r="J406" i="26"/>
  <c r="K406" i="26" s="1"/>
  <c r="J408" i="26"/>
  <c r="K408" i="26" s="1"/>
  <c r="J410" i="26"/>
  <c r="K410" i="26" s="1"/>
  <c r="J412" i="26"/>
  <c r="K412" i="26" s="1"/>
  <c r="J414" i="26"/>
  <c r="K414" i="26" s="1"/>
  <c r="J416" i="26"/>
  <c r="K416" i="26" s="1"/>
  <c r="J418" i="26"/>
  <c r="K418" i="26" s="1"/>
  <c r="J420" i="26"/>
  <c r="K420" i="26" s="1"/>
  <c r="J422" i="26"/>
  <c r="K422" i="26" s="1"/>
  <c r="J424" i="26"/>
  <c r="K424" i="26" s="1"/>
  <c r="J426" i="26"/>
  <c r="K426" i="26" s="1"/>
  <c r="J428" i="26"/>
  <c r="K428" i="26" s="1"/>
  <c r="J430" i="26"/>
  <c r="K430" i="26" s="1"/>
  <c r="J432" i="26"/>
  <c r="K432" i="26" s="1"/>
  <c r="J434" i="26"/>
  <c r="K434" i="26" s="1"/>
  <c r="J436" i="26"/>
  <c r="K436" i="26" s="1"/>
  <c r="J438" i="26"/>
  <c r="K438" i="26" s="1"/>
  <c r="J440" i="26"/>
  <c r="K440" i="26" s="1"/>
  <c r="J442" i="26"/>
  <c r="K442" i="26" s="1"/>
  <c r="J444" i="26"/>
  <c r="K444" i="26" s="1"/>
  <c r="J446" i="26"/>
  <c r="K446" i="26" s="1"/>
  <c r="J448" i="26"/>
  <c r="K448" i="26" s="1"/>
  <c r="J450" i="26"/>
  <c r="K450" i="26" s="1"/>
  <c r="J452" i="26"/>
  <c r="K452" i="26" s="1"/>
  <c r="J454" i="26"/>
  <c r="K454" i="26" s="1"/>
  <c r="J456" i="26"/>
  <c r="K456" i="26" s="1"/>
  <c r="J458" i="26"/>
  <c r="K458" i="26" s="1"/>
  <c r="J460" i="26"/>
  <c r="K460" i="26" s="1"/>
  <c r="J462" i="26"/>
  <c r="K462" i="26" s="1"/>
  <c r="J464" i="26"/>
  <c r="K464" i="26" s="1"/>
  <c r="J466" i="26"/>
  <c r="K466" i="26" s="1"/>
  <c r="J468" i="26"/>
  <c r="K468" i="26" s="1"/>
  <c r="J470" i="26"/>
  <c r="K470" i="26" s="1"/>
  <c r="J472" i="26"/>
  <c r="K472" i="26" s="1"/>
  <c r="J474" i="26"/>
  <c r="K474" i="26" s="1"/>
  <c r="J476" i="26"/>
  <c r="K476" i="26" s="1"/>
  <c r="J478" i="26"/>
  <c r="K478" i="26" s="1"/>
  <c r="J480" i="26"/>
  <c r="K480" i="26" s="1"/>
  <c r="J482" i="26"/>
  <c r="K482" i="26" s="1"/>
  <c r="J484" i="26"/>
  <c r="K484" i="26" s="1"/>
  <c r="J486" i="26"/>
  <c r="K486" i="26" s="1"/>
  <c r="J488" i="26"/>
  <c r="K488" i="26" s="1"/>
  <c r="J490" i="26"/>
  <c r="K490" i="26" s="1"/>
  <c r="J492" i="26"/>
  <c r="K492" i="26" s="1"/>
  <c r="J494" i="26"/>
  <c r="K494" i="26" s="1"/>
  <c r="J496" i="26"/>
  <c r="K496" i="26" s="1"/>
  <c r="J498" i="26"/>
  <c r="K498" i="26" s="1"/>
  <c r="J500" i="26"/>
  <c r="K500" i="26" s="1"/>
  <c r="J502" i="26"/>
  <c r="K502" i="26" s="1"/>
  <c r="J504" i="26"/>
  <c r="K504" i="26" s="1"/>
  <c r="J506" i="26"/>
  <c r="K506" i="26" s="1"/>
  <c r="J508" i="26"/>
  <c r="K508" i="26" s="1"/>
  <c r="J510" i="26"/>
  <c r="K510" i="26" s="1"/>
  <c r="J512" i="26"/>
  <c r="K512" i="26" s="1"/>
  <c r="J514" i="26"/>
  <c r="K514" i="26" s="1"/>
  <c r="J516" i="26"/>
  <c r="K516" i="26" s="1"/>
  <c r="J518" i="26"/>
  <c r="K518" i="26" s="1"/>
  <c r="J520" i="26"/>
  <c r="K520" i="26" s="1"/>
  <c r="J522" i="26"/>
  <c r="K522" i="26" s="1"/>
  <c r="J524" i="26"/>
  <c r="K524" i="26" s="1"/>
  <c r="J526" i="26"/>
  <c r="K526" i="26" s="1"/>
  <c r="J528" i="26"/>
  <c r="K528" i="26" s="1"/>
  <c r="J530" i="26"/>
  <c r="K530" i="26" s="1"/>
  <c r="J532" i="26"/>
  <c r="K532" i="26" s="1"/>
  <c r="J534" i="26"/>
  <c r="K534" i="26" s="1"/>
  <c r="J536" i="26"/>
  <c r="K536" i="26" s="1"/>
  <c r="J538" i="26"/>
  <c r="K538" i="26" s="1"/>
  <c r="J540" i="26"/>
  <c r="K540" i="26" s="1"/>
  <c r="J542" i="26"/>
  <c r="K542" i="26" s="1"/>
  <c r="J544" i="26"/>
  <c r="K544" i="26" s="1"/>
  <c r="J546" i="26"/>
  <c r="K546" i="26" s="1"/>
  <c r="J548" i="26"/>
  <c r="K548" i="26" s="1"/>
  <c r="J550" i="26"/>
  <c r="K550" i="26" s="1"/>
  <c r="J552" i="26"/>
  <c r="K552" i="26" s="1"/>
  <c r="J554" i="26"/>
  <c r="K554" i="26" s="1"/>
  <c r="J556" i="26"/>
  <c r="K556" i="26" s="1"/>
  <c r="J558" i="26"/>
  <c r="K558" i="26" s="1"/>
  <c r="J560" i="26"/>
  <c r="K560" i="26" s="1"/>
  <c r="J562" i="26"/>
  <c r="K562" i="26" s="1"/>
  <c r="J564" i="26"/>
  <c r="K564" i="26" s="1"/>
  <c r="J566" i="26"/>
  <c r="K566" i="26" s="1"/>
  <c r="J568" i="26"/>
  <c r="K568" i="26" s="1"/>
  <c r="J570" i="26"/>
  <c r="K570" i="26" s="1"/>
  <c r="J572" i="26"/>
  <c r="K572" i="26" s="1"/>
  <c r="J574" i="26"/>
  <c r="K574" i="26" s="1"/>
  <c r="J576" i="26"/>
  <c r="K576" i="26" s="1"/>
  <c r="J578" i="26"/>
  <c r="K578" i="26" s="1"/>
  <c r="J580" i="26"/>
  <c r="K580" i="26" s="1"/>
  <c r="J582" i="26"/>
  <c r="K582" i="26" s="1"/>
  <c r="J584" i="26"/>
  <c r="K584" i="26" s="1"/>
  <c r="J586" i="26"/>
  <c r="K586" i="26" s="1"/>
  <c r="J588" i="26"/>
  <c r="K588" i="26" s="1"/>
  <c r="J590" i="26"/>
  <c r="K590" i="26" s="1"/>
  <c r="J592" i="26"/>
  <c r="K592" i="26" s="1"/>
  <c r="J594" i="26"/>
  <c r="K594" i="26" s="1"/>
  <c r="J596" i="26"/>
  <c r="K596" i="26" s="1"/>
  <c r="J598" i="26"/>
  <c r="K598" i="26" s="1"/>
  <c r="J600" i="26"/>
  <c r="K600" i="26" s="1"/>
  <c r="J602" i="26"/>
  <c r="K602" i="26" s="1"/>
  <c r="J604" i="26"/>
  <c r="K604" i="26" s="1"/>
  <c r="J606" i="26"/>
  <c r="K606" i="26" s="1"/>
  <c r="J608" i="26"/>
  <c r="K608" i="26" s="1"/>
  <c r="J610" i="26"/>
  <c r="K610" i="26" s="1"/>
  <c r="J612" i="26"/>
  <c r="K612" i="26" s="1"/>
  <c r="J614" i="26"/>
  <c r="K614" i="26" s="1"/>
  <c r="J616" i="26"/>
  <c r="K616" i="26" s="1"/>
  <c r="J618" i="26"/>
  <c r="K618" i="26" s="1"/>
  <c r="J620" i="26"/>
  <c r="K620" i="26" s="1"/>
  <c r="J622" i="26"/>
  <c r="K622" i="26" s="1"/>
  <c r="J624" i="26"/>
  <c r="K624" i="26" s="1"/>
  <c r="J626" i="26"/>
  <c r="K626" i="26" s="1"/>
  <c r="J628" i="26"/>
  <c r="K628" i="26" s="1"/>
  <c r="J630" i="26"/>
  <c r="K630" i="26" s="1"/>
  <c r="J632" i="26"/>
  <c r="K632" i="26" s="1"/>
  <c r="J634" i="26"/>
  <c r="K634" i="26" s="1"/>
  <c r="J636" i="26"/>
  <c r="K636" i="26" s="1"/>
  <c r="J638" i="26"/>
  <c r="K638" i="26" s="1"/>
  <c r="J640" i="26"/>
  <c r="K640" i="26" s="1"/>
  <c r="J642" i="26"/>
  <c r="K642" i="26" s="1"/>
  <c r="J644" i="26"/>
  <c r="K644" i="26" s="1"/>
  <c r="J646" i="26"/>
  <c r="K646" i="26" s="1"/>
  <c r="J648" i="26"/>
  <c r="K648" i="26" s="1"/>
  <c r="J650" i="26"/>
  <c r="K650" i="26" s="1"/>
  <c r="J652" i="26"/>
  <c r="K652" i="26" s="1"/>
  <c r="J654" i="26"/>
  <c r="K654" i="26" s="1"/>
  <c r="J656" i="26"/>
  <c r="K656" i="26" s="1"/>
  <c r="J658" i="26"/>
  <c r="K658" i="26" s="1"/>
  <c r="J660" i="26"/>
  <c r="K660" i="26" s="1"/>
  <c r="J662" i="26"/>
  <c r="K662" i="26" s="1"/>
  <c r="J664" i="26"/>
  <c r="K664" i="26" s="1"/>
  <c r="J674" i="26"/>
  <c r="K674" i="26" s="1"/>
  <c r="J688" i="26"/>
  <c r="K688" i="26" s="1"/>
  <c r="J690" i="26"/>
  <c r="K690" i="26" s="1"/>
  <c r="J692" i="26"/>
  <c r="K692" i="26" s="1"/>
  <c r="J694" i="26"/>
  <c r="K694" i="26" s="1"/>
  <c r="J696" i="26"/>
  <c r="K696" i="26" s="1"/>
  <c r="J732" i="26"/>
  <c r="K732" i="26" s="1"/>
  <c r="J734" i="26"/>
  <c r="K734" i="26" s="1"/>
  <c r="R743" i="26"/>
  <c r="I743" i="26"/>
  <c r="J746" i="26"/>
  <c r="K746" i="26" s="1"/>
  <c r="H748" i="26"/>
  <c r="K748" i="26"/>
  <c r="R749" i="26"/>
  <c r="I749" i="26"/>
  <c r="J760" i="26"/>
  <c r="G762" i="26"/>
  <c r="J762" i="26"/>
  <c r="K762" i="26" s="1"/>
  <c r="G770" i="26"/>
  <c r="J770" i="26"/>
  <c r="K770" i="26" s="1"/>
  <c r="G778" i="26"/>
  <c r="J778" i="26"/>
  <c r="K778" i="26" s="1"/>
  <c r="G786" i="26"/>
  <c r="J786" i="26"/>
  <c r="G794" i="26"/>
  <c r="J794" i="26"/>
  <c r="K794" i="26" s="1"/>
  <c r="G802" i="26"/>
  <c r="J802" i="26"/>
  <c r="G810" i="26"/>
  <c r="J810" i="26"/>
  <c r="K810" i="26" s="1"/>
  <c r="G818" i="26"/>
  <c r="J818" i="26"/>
  <c r="G826" i="26"/>
  <c r="J826" i="26"/>
  <c r="K826" i="26" s="1"/>
  <c r="G834" i="26"/>
  <c r="J834" i="26"/>
  <c r="G842" i="26"/>
  <c r="J842" i="26"/>
  <c r="K842" i="26" s="1"/>
  <c r="G850" i="26"/>
  <c r="J850" i="26"/>
  <c r="K850" i="26" s="1"/>
  <c r="G858" i="26"/>
  <c r="J858" i="26"/>
  <c r="G866" i="26"/>
  <c r="J866" i="26"/>
  <c r="G874" i="26"/>
  <c r="J874" i="26"/>
  <c r="K874" i="26" s="1"/>
  <c r="G882" i="26"/>
  <c r="J882" i="26"/>
  <c r="K882" i="26" s="1"/>
  <c r="G890" i="26"/>
  <c r="J890" i="26"/>
  <c r="K890" i="26" s="1"/>
  <c r="M9" i="28"/>
  <c r="P9" i="28" s="1"/>
  <c r="O9" i="28"/>
  <c r="O10" i="28"/>
  <c r="R10" i="28" s="1"/>
  <c r="N10" i="28"/>
  <c r="N12" i="28"/>
  <c r="M12" i="28"/>
  <c r="O39" i="28"/>
  <c r="N39" i="28"/>
  <c r="M39" i="28"/>
  <c r="M41" i="28"/>
  <c r="O41" i="28"/>
  <c r="O42" i="28"/>
  <c r="N42" i="28"/>
  <c r="L73" i="28"/>
  <c r="K73" i="28"/>
  <c r="J73" i="28"/>
  <c r="L77" i="28"/>
  <c r="K77" i="28"/>
  <c r="J77" i="28"/>
  <c r="O87" i="28"/>
  <c r="R87" i="28" s="1"/>
  <c r="N87" i="28"/>
  <c r="Q87" i="28" s="1"/>
  <c r="M87" i="28"/>
  <c r="Q89" i="28"/>
  <c r="O94" i="28"/>
  <c r="R94" i="28" s="1"/>
  <c r="N94" i="28"/>
  <c r="Q94" i="28" s="1"/>
  <c r="N96" i="28"/>
  <c r="Q96" i="28" s="1"/>
  <c r="M96" i="28"/>
  <c r="P96" i="28" s="1"/>
  <c r="M97" i="28"/>
  <c r="O97" i="28"/>
  <c r="O98" i="28"/>
  <c r="R98" i="28" s="1"/>
  <c r="N98" i="28"/>
  <c r="Q98" i="28" s="1"/>
  <c r="N100" i="28"/>
  <c r="Q100" i="28" s="1"/>
  <c r="M100" i="28"/>
  <c r="P100" i="28" s="1"/>
  <c r="N111" i="28"/>
  <c r="Q111" i="28" s="1"/>
  <c r="O111" i="28"/>
  <c r="R111" i="28" s="1"/>
  <c r="M132" i="28"/>
  <c r="N132" i="28"/>
  <c r="O133" i="28"/>
  <c r="R133" i="28" s="1"/>
  <c r="N133" i="28"/>
  <c r="M133" i="28"/>
  <c r="P133" i="28" s="1"/>
  <c r="K136" i="28"/>
  <c r="L136" i="28"/>
  <c r="J136" i="28"/>
  <c r="G2" i="26"/>
  <c r="H40" i="28" s="1"/>
  <c r="K40" i="28" s="1"/>
  <c r="I3" i="26"/>
  <c r="I5" i="26"/>
  <c r="I7" i="26"/>
  <c r="I9" i="26"/>
  <c r="H134" i="28" s="1"/>
  <c r="I11" i="26"/>
  <c r="I13" i="26"/>
  <c r="I15" i="26"/>
  <c r="I17" i="26"/>
  <c r="I19" i="26"/>
  <c r="I21" i="26"/>
  <c r="I23" i="26"/>
  <c r="I25" i="26"/>
  <c r="I27" i="26"/>
  <c r="I29" i="26"/>
  <c r="I31" i="26"/>
  <c r="I33" i="26"/>
  <c r="I35" i="26"/>
  <c r="I37" i="26"/>
  <c r="I39" i="26"/>
  <c r="I41" i="26"/>
  <c r="I43" i="26"/>
  <c r="I45" i="26"/>
  <c r="I47" i="26"/>
  <c r="I49" i="26"/>
  <c r="I51" i="26"/>
  <c r="I53" i="26"/>
  <c r="I55" i="26"/>
  <c r="I57" i="26"/>
  <c r="I59" i="26"/>
  <c r="I61" i="26"/>
  <c r="I63" i="26"/>
  <c r="I65" i="26"/>
  <c r="I67" i="26"/>
  <c r="I69" i="26"/>
  <c r="I71" i="26"/>
  <c r="I73" i="26"/>
  <c r="I75" i="26"/>
  <c r="I77" i="26"/>
  <c r="I79" i="26"/>
  <c r="I81" i="26"/>
  <c r="I83" i="26"/>
  <c r="I85" i="26"/>
  <c r="I87" i="26"/>
  <c r="I89" i="26"/>
  <c r="I91" i="26"/>
  <c r="I93" i="26"/>
  <c r="I95" i="26"/>
  <c r="I97" i="26"/>
  <c r="I99" i="26"/>
  <c r="I101" i="26"/>
  <c r="I103" i="26"/>
  <c r="I105" i="26"/>
  <c r="I107" i="26"/>
  <c r="I109" i="26"/>
  <c r="I111" i="26"/>
  <c r="I113" i="26"/>
  <c r="I115" i="26"/>
  <c r="I117" i="26"/>
  <c r="I119" i="26"/>
  <c r="I121" i="26"/>
  <c r="I123" i="26"/>
  <c r="I125" i="26"/>
  <c r="I127" i="26"/>
  <c r="I129" i="26"/>
  <c r="I131" i="26"/>
  <c r="I133" i="26"/>
  <c r="I135" i="26"/>
  <c r="I137" i="26"/>
  <c r="I139" i="26"/>
  <c r="I141" i="26"/>
  <c r="I143" i="26"/>
  <c r="I145" i="26"/>
  <c r="I147" i="26"/>
  <c r="I149" i="26"/>
  <c r="I151" i="26"/>
  <c r="I153" i="26"/>
  <c r="I155" i="26"/>
  <c r="I157" i="26"/>
  <c r="I159" i="26"/>
  <c r="I161" i="26"/>
  <c r="I163" i="26"/>
  <c r="I165" i="26"/>
  <c r="I167" i="26"/>
  <c r="I169" i="26"/>
  <c r="I171" i="26"/>
  <c r="I173" i="26"/>
  <c r="I175" i="26"/>
  <c r="I177" i="26"/>
  <c r="I179" i="26"/>
  <c r="I181" i="26"/>
  <c r="I183" i="26"/>
  <c r="I185" i="26"/>
  <c r="I187" i="26"/>
  <c r="I189" i="26"/>
  <c r="I191" i="26"/>
  <c r="I193" i="26"/>
  <c r="I195" i="26"/>
  <c r="I197" i="26"/>
  <c r="I199" i="26"/>
  <c r="I201" i="26"/>
  <c r="I203" i="26"/>
  <c r="I205" i="26"/>
  <c r="I207" i="26"/>
  <c r="I209" i="26"/>
  <c r="I211" i="26"/>
  <c r="I213" i="26"/>
  <c r="I215" i="26"/>
  <c r="I217" i="26"/>
  <c r="I219" i="26"/>
  <c r="I221" i="26"/>
  <c r="I223" i="26"/>
  <c r="I225" i="26"/>
  <c r="I227" i="26"/>
  <c r="I229" i="26"/>
  <c r="I231" i="26"/>
  <c r="I233" i="26"/>
  <c r="I235" i="26"/>
  <c r="I237" i="26"/>
  <c r="I239" i="26"/>
  <c r="I241" i="26"/>
  <c r="I243" i="26"/>
  <c r="I245" i="26"/>
  <c r="I247" i="26"/>
  <c r="I249" i="26"/>
  <c r="I251" i="26"/>
  <c r="I253" i="26"/>
  <c r="I255" i="26"/>
  <c r="I257" i="26"/>
  <c r="I259" i="26"/>
  <c r="I261" i="26"/>
  <c r="I263" i="26"/>
  <c r="I265" i="26"/>
  <c r="I267" i="26"/>
  <c r="I269" i="26"/>
  <c r="I271" i="26"/>
  <c r="I273" i="26"/>
  <c r="I275" i="26"/>
  <c r="I277" i="26"/>
  <c r="I279" i="26"/>
  <c r="I281" i="26"/>
  <c r="I283" i="26"/>
  <c r="I285" i="26"/>
  <c r="I287" i="26"/>
  <c r="I289" i="26"/>
  <c r="I291" i="26"/>
  <c r="I293" i="26"/>
  <c r="I295" i="26"/>
  <c r="I297" i="26"/>
  <c r="I299" i="26"/>
  <c r="I301" i="26"/>
  <c r="I303" i="26"/>
  <c r="I305" i="26"/>
  <c r="I307" i="26"/>
  <c r="I309" i="26"/>
  <c r="I311" i="26"/>
  <c r="I313" i="26"/>
  <c r="I315" i="26"/>
  <c r="I317" i="26"/>
  <c r="I319" i="26"/>
  <c r="I321" i="26"/>
  <c r="I323" i="26"/>
  <c r="I325" i="26"/>
  <c r="I327" i="26"/>
  <c r="I329" i="26"/>
  <c r="I331" i="26"/>
  <c r="I333" i="26"/>
  <c r="I335" i="26"/>
  <c r="I337" i="26"/>
  <c r="I339" i="26"/>
  <c r="I341" i="26"/>
  <c r="I343" i="26"/>
  <c r="I345" i="26"/>
  <c r="I347" i="26"/>
  <c r="I349" i="26"/>
  <c r="I351" i="26"/>
  <c r="I353" i="26"/>
  <c r="I355" i="26"/>
  <c r="I357" i="26"/>
  <c r="I359" i="26"/>
  <c r="I361" i="26"/>
  <c r="I363" i="26"/>
  <c r="I365" i="26"/>
  <c r="I367" i="26"/>
  <c r="I369" i="26"/>
  <c r="I371" i="26"/>
  <c r="I373" i="26"/>
  <c r="I375" i="26"/>
  <c r="I377" i="26"/>
  <c r="I379" i="26"/>
  <c r="I381" i="26"/>
  <c r="I383" i="26"/>
  <c r="I385" i="26"/>
  <c r="I387" i="26"/>
  <c r="I389" i="26"/>
  <c r="I391" i="26"/>
  <c r="I393" i="26"/>
  <c r="I395" i="26"/>
  <c r="I397" i="26"/>
  <c r="I399" i="26"/>
  <c r="I401" i="26"/>
  <c r="I403" i="26"/>
  <c r="I405" i="26"/>
  <c r="I407" i="26"/>
  <c r="I409" i="26"/>
  <c r="I411" i="26"/>
  <c r="I413" i="26"/>
  <c r="I415" i="26"/>
  <c r="I417" i="26"/>
  <c r="I419" i="26"/>
  <c r="I421" i="26"/>
  <c r="I423" i="26"/>
  <c r="I425" i="26"/>
  <c r="I427" i="26"/>
  <c r="I429" i="26"/>
  <c r="I431" i="26"/>
  <c r="I433" i="26"/>
  <c r="I435" i="26"/>
  <c r="I437" i="26"/>
  <c r="I439" i="26"/>
  <c r="I441" i="26"/>
  <c r="I443" i="26"/>
  <c r="I445" i="26"/>
  <c r="I447" i="26"/>
  <c r="I449" i="26"/>
  <c r="I451" i="26"/>
  <c r="I453" i="26"/>
  <c r="I455" i="26"/>
  <c r="I457" i="26"/>
  <c r="I459" i="26"/>
  <c r="I461" i="26"/>
  <c r="I463" i="26"/>
  <c r="I465" i="26"/>
  <c r="I467" i="26"/>
  <c r="I469" i="26"/>
  <c r="I471" i="26"/>
  <c r="I473" i="26"/>
  <c r="I475" i="26"/>
  <c r="I477" i="26"/>
  <c r="I479" i="26"/>
  <c r="I481" i="26"/>
  <c r="I483" i="26"/>
  <c r="I485" i="26"/>
  <c r="I487" i="26"/>
  <c r="I489" i="26"/>
  <c r="I491" i="26"/>
  <c r="I493" i="26"/>
  <c r="I495" i="26"/>
  <c r="I497" i="26"/>
  <c r="I499" i="26"/>
  <c r="I501" i="26"/>
  <c r="I503" i="26"/>
  <c r="I505" i="26"/>
  <c r="I507" i="26"/>
  <c r="I509" i="26"/>
  <c r="I511" i="26"/>
  <c r="I513" i="26"/>
  <c r="I515" i="26"/>
  <c r="I517" i="26"/>
  <c r="I519" i="26"/>
  <c r="I521" i="26"/>
  <c r="I523" i="26"/>
  <c r="I525" i="26"/>
  <c r="I527" i="26"/>
  <c r="I529" i="26"/>
  <c r="I531" i="26"/>
  <c r="I533" i="26"/>
  <c r="I535" i="26"/>
  <c r="I537" i="26"/>
  <c r="I539" i="26"/>
  <c r="I541" i="26"/>
  <c r="I543" i="26"/>
  <c r="I545" i="26"/>
  <c r="I547" i="26"/>
  <c r="I549" i="26"/>
  <c r="I551" i="26"/>
  <c r="I553" i="26"/>
  <c r="I555" i="26"/>
  <c r="I557" i="26"/>
  <c r="I559" i="26"/>
  <c r="I561" i="26"/>
  <c r="I563" i="26"/>
  <c r="I565" i="26"/>
  <c r="I567" i="26"/>
  <c r="I569" i="26"/>
  <c r="I571" i="26"/>
  <c r="I573" i="26"/>
  <c r="I575" i="26"/>
  <c r="I577" i="26"/>
  <c r="I579" i="26"/>
  <c r="I581" i="26"/>
  <c r="I583" i="26"/>
  <c r="I585" i="26"/>
  <c r="I587" i="26"/>
  <c r="I589" i="26"/>
  <c r="I591" i="26"/>
  <c r="I593" i="26"/>
  <c r="I595" i="26"/>
  <c r="I597" i="26"/>
  <c r="I599" i="26"/>
  <c r="I601" i="26"/>
  <c r="I603" i="26"/>
  <c r="I605" i="26"/>
  <c r="I607" i="26"/>
  <c r="I609" i="26"/>
  <c r="I611" i="26"/>
  <c r="I613" i="26"/>
  <c r="I615" i="26"/>
  <c r="I617" i="26"/>
  <c r="I619" i="26"/>
  <c r="I621" i="26"/>
  <c r="I623" i="26"/>
  <c r="I625" i="26"/>
  <c r="I627" i="26"/>
  <c r="I629" i="26"/>
  <c r="I631" i="26"/>
  <c r="I633" i="26"/>
  <c r="I635" i="26"/>
  <c r="I637" i="26"/>
  <c r="I639" i="26"/>
  <c r="I641" i="26"/>
  <c r="I643" i="26"/>
  <c r="I645" i="26"/>
  <c r="I647" i="26"/>
  <c r="I649" i="26"/>
  <c r="I651" i="26"/>
  <c r="I653" i="26"/>
  <c r="I655" i="26"/>
  <c r="I657" i="26"/>
  <c r="I659" i="26"/>
  <c r="I661" i="26"/>
  <c r="I663" i="26"/>
  <c r="G667" i="26"/>
  <c r="H669" i="26"/>
  <c r="I671" i="26"/>
  <c r="K672" i="26"/>
  <c r="G677" i="26"/>
  <c r="G679" i="26"/>
  <c r="Q679" i="26"/>
  <c r="H681" i="26"/>
  <c r="H683" i="26"/>
  <c r="K686" i="26"/>
  <c r="G699" i="26"/>
  <c r="Q699" i="26"/>
  <c r="G701" i="26"/>
  <c r="Q701" i="26"/>
  <c r="H703" i="26"/>
  <c r="H705" i="26"/>
  <c r="H707" i="26"/>
  <c r="G687" i="28" s="1"/>
  <c r="H709" i="26"/>
  <c r="H711" i="26"/>
  <c r="H713" i="26"/>
  <c r="H715" i="26"/>
  <c r="H717" i="26"/>
  <c r="H719" i="26"/>
  <c r="K722" i="26"/>
  <c r="G725" i="26"/>
  <c r="H727" i="26"/>
  <c r="K730" i="26"/>
  <c r="G737" i="26"/>
  <c r="G739" i="26"/>
  <c r="H741" i="26"/>
  <c r="J744" i="26"/>
  <c r="K744" i="26" s="1"/>
  <c r="J750" i="26"/>
  <c r="K750" i="26" s="1"/>
  <c r="H752" i="26"/>
  <c r="Q753" i="26"/>
  <c r="I753" i="26"/>
  <c r="J754" i="26"/>
  <c r="K754" i="26" s="1"/>
  <c r="H756" i="26"/>
  <c r="K756" i="26"/>
  <c r="R757" i="26"/>
  <c r="I757" i="26"/>
  <c r="J758" i="26"/>
  <c r="K758" i="26" s="1"/>
  <c r="K760" i="26"/>
  <c r="G768" i="26"/>
  <c r="J768" i="26"/>
  <c r="K768" i="26" s="1"/>
  <c r="G776" i="26"/>
  <c r="J776" i="26"/>
  <c r="K776" i="26" s="1"/>
  <c r="G784" i="26"/>
  <c r="J784" i="26"/>
  <c r="K784" i="26" s="1"/>
  <c r="K786" i="26"/>
  <c r="G792" i="26"/>
  <c r="J792" i="26"/>
  <c r="G800" i="26"/>
  <c r="J800" i="26"/>
  <c r="K800" i="26" s="1"/>
  <c r="K802" i="26"/>
  <c r="G808" i="26"/>
  <c r="J808" i="26"/>
  <c r="K808" i="26" s="1"/>
  <c r="G816" i="26"/>
  <c r="J816" i="26"/>
  <c r="K816" i="26" s="1"/>
  <c r="G824" i="26"/>
  <c r="J824" i="26"/>
  <c r="K824" i="26" s="1"/>
  <c r="G832" i="26"/>
  <c r="J832" i="26"/>
  <c r="G840" i="26"/>
  <c r="J840" i="26"/>
  <c r="K840" i="26" s="1"/>
  <c r="G848" i="26"/>
  <c r="J848" i="26"/>
  <c r="K848" i="26" s="1"/>
  <c r="G856" i="26"/>
  <c r="J856" i="26"/>
  <c r="K856" i="26" s="1"/>
  <c r="G864" i="26"/>
  <c r="J864" i="26"/>
  <c r="K864" i="26" s="1"/>
  <c r="K866" i="26"/>
  <c r="G872" i="26"/>
  <c r="J872" i="26"/>
  <c r="K872" i="26" s="1"/>
  <c r="G880" i="26"/>
  <c r="J880" i="26"/>
  <c r="K880" i="26" s="1"/>
  <c r="G888" i="26"/>
  <c r="J888" i="26"/>
  <c r="K888" i="26" s="1"/>
  <c r="M2" i="28"/>
  <c r="O3" i="28"/>
  <c r="N3" i="28"/>
  <c r="M3" i="28"/>
  <c r="O6" i="28"/>
  <c r="R6" i="28" s="1"/>
  <c r="N6" i="28"/>
  <c r="E8" i="28"/>
  <c r="N84" i="28"/>
  <c r="Q84" i="28" s="1"/>
  <c r="M84" i="28"/>
  <c r="P84" i="28" s="1"/>
  <c r="M85" i="28"/>
  <c r="O85" i="28"/>
  <c r="O86" i="28"/>
  <c r="R86" i="28" s="1"/>
  <c r="N86" i="28"/>
  <c r="Q86" i="28" s="1"/>
  <c r="N88" i="28"/>
  <c r="Q88" i="28" s="1"/>
  <c r="M88" i="28"/>
  <c r="P88" i="28" s="1"/>
  <c r="M89" i="28"/>
  <c r="P89" i="28" s="1"/>
  <c r="O89" i="28"/>
  <c r="O90" i="28"/>
  <c r="R90" i="28" s="1"/>
  <c r="N90" i="28"/>
  <c r="Q90" i="28" s="1"/>
  <c r="O96" i="28"/>
  <c r="R96" i="28" s="1"/>
  <c r="O100" i="28"/>
  <c r="R100" i="28" s="1"/>
  <c r="M111" i="28"/>
  <c r="P111" i="28" s="1"/>
  <c r="N115" i="28"/>
  <c r="Q115" i="28" s="1"/>
  <c r="O115" i="28"/>
  <c r="R115" i="28" s="1"/>
  <c r="M115" i="28"/>
  <c r="P115" i="28" s="1"/>
  <c r="R116" i="28"/>
  <c r="N121" i="28"/>
  <c r="M121" i="28"/>
  <c r="P121" i="28" s="1"/>
  <c r="M124" i="28"/>
  <c r="P124" i="28" s="1"/>
  <c r="N124" i="28"/>
  <c r="O125" i="28"/>
  <c r="R125" i="28" s="1"/>
  <c r="N125" i="28"/>
  <c r="M125" i="28"/>
  <c r="P125" i="28" s="1"/>
  <c r="K134" i="28"/>
  <c r="L134" i="28"/>
  <c r="J134" i="28"/>
  <c r="J6" i="28"/>
  <c r="P6" i="28" s="1"/>
  <c r="J10" i="28"/>
  <c r="P10" i="28" s="1"/>
  <c r="J70" i="28"/>
  <c r="J74" i="28"/>
  <c r="J82" i="28"/>
  <c r="J86" i="28"/>
  <c r="P86" i="28" s="1"/>
  <c r="J90" i="28"/>
  <c r="P90" i="28" s="1"/>
  <c r="J94" i="28"/>
  <c r="P94" i="28" s="1"/>
  <c r="J98" i="28"/>
  <c r="P98" i="28" s="1"/>
  <c r="N112" i="28"/>
  <c r="Q112" i="28" s="1"/>
  <c r="K113" i="28"/>
  <c r="N114" i="28"/>
  <c r="Q114" i="28" s="1"/>
  <c r="K116" i="28"/>
  <c r="K121" i="28"/>
  <c r="N122" i="28"/>
  <c r="Q122" i="28" s="1"/>
  <c r="K124" i="28"/>
  <c r="L126" i="28"/>
  <c r="M135" i="28"/>
  <c r="N179" i="28"/>
  <c r="O179" i="28"/>
  <c r="N181" i="28"/>
  <c r="Q181" i="28" s="1"/>
  <c r="M181" i="28"/>
  <c r="O181" i="28"/>
  <c r="R181" i="28" s="1"/>
  <c r="K186" i="28"/>
  <c r="L186" i="28"/>
  <c r="N193" i="28"/>
  <c r="M193" i="28"/>
  <c r="O193" i="28"/>
  <c r="N205" i="28"/>
  <c r="Q205" i="28" s="1"/>
  <c r="M205" i="28"/>
  <c r="O205" i="28"/>
  <c r="R205" i="28" s="1"/>
  <c r="N207" i="28"/>
  <c r="O207" i="28"/>
  <c r="R207" i="28" s="1"/>
  <c r="N215" i="28"/>
  <c r="O215" i="28"/>
  <c r="R215" i="28" s="1"/>
  <c r="M220" i="28"/>
  <c r="P220" i="28" s="1"/>
  <c r="O220" i="28"/>
  <c r="R220" i="28" s="1"/>
  <c r="N220" i="28"/>
  <c r="Q220" i="28" s="1"/>
  <c r="M224" i="28"/>
  <c r="P224" i="28" s="1"/>
  <c r="O224" i="28"/>
  <c r="R224" i="28" s="1"/>
  <c r="N224" i="28"/>
  <c r="Q224" i="28" s="1"/>
  <c r="E229" i="28"/>
  <c r="K230" i="28"/>
  <c r="Q230" i="28" s="1"/>
  <c r="L230" i="28"/>
  <c r="R230" i="28" s="1"/>
  <c r="M236" i="28"/>
  <c r="P236" i="28" s="1"/>
  <c r="O236" i="28"/>
  <c r="R236" i="28" s="1"/>
  <c r="N236" i="28"/>
  <c r="Q236" i="28" s="1"/>
  <c r="N243" i="28"/>
  <c r="O243" i="28"/>
  <c r="E245" i="28"/>
  <c r="K246" i="28"/>
  <c r="L246" i="28"/>
  <c r="E253" i="28"/>
  <c r="E269" i="28"/>
  <c r="E289" i="28"/>
  <c r="K294" i="28"/>
  <c r="Q294" i="28" s="1"/>
  <c r="L294" i="28"/>
  <c r="J294" i="28"/>
  <c r="P295" i="28"/>
  <c r="O298" i="28"/>
  <c r="M298" i="28"/>
  <c r="N298" i="28"/>
  <c r="O302" i="28"/>
  <c r="M302" i="28"/>
  <c r="N302" i="28"/>
  <c r="E309" i="28"/>
  <c r="N319" i="28"/>
  <c r="O319" i="28"/>
  <c r="N323" i="28"/>
  <c r="O323" i="28"/>
  <c r="E329" i="28"/>
  <c r="E337" i="28"/>
  <c r="K342" i="28"/>
  <c r="Q342" i="28" s="1"/>
  <c r="L342" i="28"/>
  <c r="J342" i="28"/>
  <c r="M348" i="28"/>
  <c r="O348" i="28"/>
  <c r="R348" i="28" s="1"/>
  <c r="N348" i="28"/>
  <c r="Q348" i="28" s="1"/>
  <c r="E353" i="28"/>
  <c r="K354" i="28"/>
  <c r="Q354" i="28" s="1"/>
  <c r="L354" i="28"/>
  <c r="J354" i="28"/>
  <c r="P355" i="28"/>
  <c r="M356" i="28"/>
  <c r="O356" i="28"/>
  <c r="R356" i="28" s="1"/>
  <c r="N356" i="28"/>
  <c r="Q356" i="28" s="1"/>
  <c r="O358" i="28"/>
  <c r="M358" i="28"/>
  <c r="N359" i="28"/>
  <c r="O359" i="28"/>
  <c r="E361" i="28"/>
  <c r="K366" i="28"/>
  <c r="Q366" i="28" s="1"/>
  <c r="L366" i="28"/>
  <c r="J366" i="28"/>
  <c r="P367" i="28"/>
  <c r="M368" i="28"/>
  <c r="O368" i="28"/>
  <c r="R368" i="28" s="1"/>
  <c r="N368" i="28"/>
  <c r="Q368" i="28" s="1"/>
  <c r="K378" i="28"/>
  <c r="Q378" i="28" s="1"/>
  <c r="L378" i="28"/>
  <c r="J378" i="28"/>
  <c r="P379" i="28"/>
  <c r="E385" i="28"/>
  <c r="E393" i="28"/>
  <c r="P395" i="28"/>
  <c r="M396" i="28"/>
  <c r="O396" i="28"/>
  <c r="R396" i="28" s="1"/>
  <c r="N396" i="28"/>
  <c r="Q396" i="28" s="1"/>
  <c r="K406" i="28"/>
  <c r="Q406" i="28" s="1"/>
  <c r="L406" i="28"/>
  <c r="J406" i="28"/>
  <c r="E413" i="28"/>
  <c r="E421" i="28"/>
  <c r="E429" i="28"/>
  <c r="R434" i="28"/>
  <c r="E437" i="28"/>
  <c r="R442" i="28"/>
  <c r="K446" i="28"/>
  <c r="J446" i="28"/>
  <c r="L446" i="28"/>
  <c r="M476" i="28"/>
  <c r="P476" i="28" s="1"/>
  <c r="O476" i="28"/>
  <c r="R476" i="28" s="1"/>
  <c r="N476" i="28"/>
  <c r="Q476" i="28" s="1"/>
  <c r="N477" i="28"/>
  <c r="Q477" i="28" s="1"/>
  <c r="O477" i="28"/>
  <c r="R477" i="28" s="1"/>
  <c r="N481" i="28"/>
  <c r="Q481" i="28" s="1"/>
  <c r="M481" i="28"/>
  <c r="P481" i="28" s="1"/>
  <c r="O481" i="28"/>
  <c r="R481" i="28" s="1"/>
  <c r="N489" i="28"/>
  <c r="Q489" i="28" s="1"/>
  <c r="M489" i="28"/>
  <c r="P489" i="28" s="1"/>
  <c r="O490" i="28"/>
  <c r="R490" i="28" s="1"/>
  <c r="M490" i="28"/>
  <c r="P490" i="28" s="1"/>
  <c r="N490" i="28"/>
  <c r="Q490" i="28" s="1"/>
  <c r="N491" i="28"/>
  <c r="Q491" i="28" s="1"/>
  <c r="M491" i="28"/>
  <c r="P491" i="28" s="1"/>
  <c r="O491" i="28"/>
  <c r="O494" i="28"/>
  <c r="R494" i="28" s="1"/>
  <c r="M494" i="28"/>
  <c r="P494" i="28" s="1"/>
  <c r="N494" i="28"/>
  <c r="Q494" i="28" s="1"/>
  <c r="N495" i="28"/>
  <c r="Q495" i="28" s="1"/>
  <c r="M495" i="28"/>
  <c r="P495" i="28" s="1"/>
  <c r="O495" i="28"/>
  <c r="N513" i="28"/>
  <c r="Q513" i="28" s="1"/>
  <c r="M513" i="28"/>
  <c r="P513" i="28" s="1"/>
  <c r="N517" i="28"/>
  <c r="Q517" i="28" s="1"/>
  <c r="O517" i="28"/>
  <c r="R517" i="28" s="1"/>
  <c r="N539" i="28"/>
  <c r="Q539" i="28" s="1"/>
  <c r="O539" i="28"/>
  <c r="N545" i="28"/>
  <c r="Q545" i="28" s="1"/>
  <c r="M545" i="28"/>
  <c r="P545" i="28" s="1"/>
  <c r="O545" i="28"/>
  <c r="R545" i="28" s="1"/>
  <c r="O577" i="28"/>
  <c r="R577" i="28" s="1"/>
  <c r="N577" i="28"/>
  <c r="Q577" i="28" s="1"/>
  <c r="I761" i="26"/>
  <c r="I763" i="26"/>
  <c r="Q763" i="26"/>
  <c r="I765" i="26"/>
  <c r="I767" i="26"/>
  <c r="Q767" i="26"/>
  <c r="I769" i="26"/>
  <c r="Q769" i="26"/>
  <c r="I771" i="26"/>
  <c r="I773" i="26"/>
  <c r="Q773" i="26"/>
  <c r="I775" i="26"/>
  <c r="I777" i="26"/>
  <c r="I779" i="26"/>
  <c r="I781" i="26"/>
  <c r="I783" i="26"/>
  <c r="Q783" i="26"/>
  <c r="I785" i="26"/>
  <c r="Q785" i="26"/>
  <c r="I787" i="26"/>
  <c r="I789" i="26"/>
  <c r="Q789" i="26"/>
  <c r="I791" i="26"/>
  <c r="Q791" i="26"/>
  <c r="K792" i="26"/>
  <c r="I793" i="26"/>
  <c r="I795" i="26"/>
  <c r="Q795" i="26"/>
  <c r="I797" i="26"/>
  <c r="Q797" i="26"/>
  <c r="I799" i="26"/>
  <c r="Q799" i="26"/>
  <c r="I801" i="26"/>
  <c r="I803" i="26"/>
  <c r="K804" i="26"/>
  <c r="I805" i="26"/>
  <c r="K806" i="26"/>
  <c r="I807" i="26"/>
  <c r="I809" i="26"/>
  <c r="I811" i="26"/>
  <c r="K812" i="26"/>
  <c r="I813" i="26"/>
  <c r="Q813" i="26"/>
  <c r="I815" i="26"/>
  <c r="I817" i="26"/>
  <c r="K818" i="26"/>
  <c r="I819" i="26"/>
  <c r="K820" i="26"/>
  <c r="I821" i="26"/>
  <c r="K822" i="26"/>
  <c r="I823" i="26"/>
  <c r="I825" i="26"/>
  <c r="I827" i="26"/>
  <c r="I829" i="26"/>
  <c r="Q829" i="26"/>
  <c r="I831" i="26"/>
  <c r="K832" i="26"/>
  <c r="I833" i="26"/>
  <c r="K834" i="26"/>
  <c r="I835" i="26"/>
  <c r="I837" i="26"/>
  <c r="K838" i="26"/>
  <c r="I839" i="26"/>
  <c r="Q839" i="26"/>
  <c r="I841" i="26"/>
  <c r="Q841" i="26"/>
  <c r="I843" i="26"/>
  <c r="Q843" i="26"/>
  <c r="I845" i="26"/>
  <c r="I847" i="26"/>
  <c r="I849" i="26"/>
  <c r="Q849" i="26"/>
  <c r="I851" i="26"/>
  <c r="I853" i="26"/>
  <c r="K854" i="26"/>
  <c r="I855" i="26"/>
  <c r="I857" i="26"/>
  <c r="Q857" i="26"/>
  <c r="K858" i="26"/>
  <c r="I859" i="26"/>
  <c r="I861" i="26"/>
  <c r="I863" i="26"/>
  <c r="Q863" i="26"/>
  <c r="I865" i="26"/>
  <c r="I867" i="26"/>
  <c r="K868" i="26"/>
  <c r="I869" i="26"/>
  <c r="Q869" i="26"/>
  <c r="K870" i="26"/>
  <c r="I871" i="26"/>
  <c r="I873" i="26"/>
  <c r="I875" i="26"/>
  <c r="I877" i="26"/>
  <c r="K878" i="26"/>
  <c r="I879" i="26"/>
  <c r="I881" i="26"/>
  <c r="Q881" i="26"/>
  <c r="I883" i="26"/>
  <c r="Q883" i="26"/>
  <c r="I885" i="26"/>
  <c r="K886" i="26"/>
  <c r="I887" i="26"/>
  <c r="I889" i="26"/>
  <c r="Q889" i="26"/>
  <c r="I891" i="26"/>
  <c r="Q891" i="26"/>
  <c r="K6" i="28"/>
  <c r="J7" i="28"/>
  <c r="K10" i="28"/>
  <c r="J71" i="28"/>
  <c r="J75" i="28"/>
  <c r="J79" i="28"/>
  <c r="J87" i="28"/>
  <c r="J95" i="28"/>
  <c r="J99" i="28"/>
  <c r="O112" i="28"/>
  <c r="O134" i="28"/>
  <c r="M134" i="28"/>
  <c r="M141" i="28"/>
  <c r="K182" i="28"/>
  <c r="L182" i="28"/>
  <c r="J186" i="28"/>
  <c r="N189" i="28"/>
  <c r="Q189" i="28" s="1"/>
  <c r="M189" i="28"/>
  <c r="O189" i="28"/>
  <c r="R189" i="28" s="1"/>
  <c r="K206" i="28"/>
  <c r="L206" i="28"/>
  <c r="R206" i="28" s="1"/>
  <c r="N219" i="28"/>
  <c r="O219" i="28"/>
  <c r="R219" i="28" s="1"/>
  <c r="P227" i="28"/>
  <c r="M228" i="28"/>
  <c r="P228" i="28" s="1"/>
  <c r="O228" i="28"/>
  <c r="R228" i="28" s="1"/>
  <c r="N228" i="28"/>
  <c r="Q228" i="28" s="1"/>
  <c r="N249" i="28"/>
  <c r="Q249" i="28" s="1"/>
  <c r="M249" i="28"/>
  <c r="N279" i="28"/>
  <c r="O279" i="28"/>
  <c r="R279" i="28" s="1"/>
  <c r="E285" i="28"/>
  <c r="K286" i="28"/>
  <c r="L286" i="28"/>
  <c r="J286" i="28"/>
  <c r="M288" i="28"/>
  <c r="P288" i="28" s="1"/>
  <c r="O288" i="28"/>
  <c r="R288" i="28" s="1"/>
  <c r="N288" i="28"/>
  <c r="Q288" i="28" s="1"/>
  <c r="K290" i="28"/>
  <c r="L290" i="28"/>
  <c r="J290" i="28"/>
  <c r="N299" i="28"/>
  <c r="O299" i="28"/>
  <c r="N303" i="28"/>
  <c r="O303" i="28"/>
  <c r="M308" i="28"/>
  <c r="P308" i="28" s="1"/>
  <c r="O308" i="28"/>
  <c r="R308" i="28" s="1"/>
  <c r="N308" i="28"/>
  <c r="Q308" i="28" s="1"/>
  <c r="K310" i="28"/>
  <c r="L310" i="28"/>
  <c r="J310" i="28"/>
  <c r="N317" i="28"/>
  <c r="Q317" i="28" s="1"/>
  <c r="M317" i="28"/>
  <c r="P317" i="28" s="1"/>
  <c r="O317" i="28"/>
  <c r="R317" i="28" s="1"/>
  <c r="N321" i="28"/>
  <c r="Q321" i="28" s="1"/>
  <c r="M321" i="28"/>
  <c r="K322" i="28"/>
  <c r="Q322" i="28" s="1"/>
  <c r="L322" i="28"/>
  <c r="R322" i="28" s="1"/>
  <c r="N325" i="28"/>
  <c r="Q325" i="28" s="1"/>
  <c r="M325" i="28"/>
  <c r="P325" i="28" s="1"/>
  <c r="O325" i="28"/>
  <c r="R325" i="28" s="1"/>
  <c r="K338" i="28"/>
  <c r="Q338" i="28" s="1"/>
  <c r="L338" i="28"/>
  <c r="J338" i="28"/>
  <c r="M340" i="28"/>
  <c r="O340" i="28"/>
  <c r="R340" i="28" s="1"/>
  <c r="N340" i="28"/>
  <c r="Q340" i="28" s="1"/>
  <c r="P343" i="28"/>
  <c r="M344" i="28"/>
  <c r="O344" i="28"/>
  <c r="R344" i="28" s="1"/>
  <c r="N344" i="28"/>
  <c r="Q344" i="28" s="1"/>
  <c r="N347" i="28"/>
  <c r="Q347" i="28" s="1"/>
  <c r="O347" i="28"/>
  <c r="N349" i="28"/>
  <c r="Q349" i="28" s="1"/>
  <c r="M349" i="28"/>
  <c r="O349" i="28"/>
  <c r="R349" i="28" s="1"/>
  <c r="K362" i="28"/>
  <c r="Q362" i="28" s="1"/>
  <c r="L362" i="28"/>
  <c r="J362" i="28"/>
  <c r="O370" i="28"/>
  <c r="M370" i="28"/>
  <c r="N371" i="28"/>
  <c r="O371" i="28"/>
  <c r="E373" i="28"/>
  <c r="K374" i="28"/>
  <c r="Q374" i="28" s="1"/>
  <c r="L374" i="28"/>
  <c r="J374" i="28"/>
  <c r="M376" i="28"/>
  <c r="O376" i="28"/>
  <c r="R376" i="28" s="1"/>
  <c r="N376" i="28"/>
  <c r="Q376" i="28" s="1"/>
  <c r="O398" i="28"/>
  <c r="M398" i="28"/>
  <c r="E401" i="28"/>
  <c r="M404" i="28"/>
  <c r="O404" i="28"/>
  <c r="R404" i="28" s="1"/>
  <c r="N404" i="28"/>
  <c r="Q404" i="28" s="1"/>
  <c r="M434" i="28"/>
  <c r="P434" i="28" s="1"/>
  <c r="N434" i="28"/>
  <c r="Q434" i="28" s="1"/>
  <c r="K438" i="28"/>
  <c r="J438" i="28"/>
  <c r="L438" i="28"/>
  <c r="M442" i="28"/>
  <c r="P442" i="28" s="1"/>
  <c r="N442" i="28"/>
  <c r="Q442" i="28" s="1"/>
  <c r="N447" i="28"/>
  <c r="M447" i="28"/>
  <c r="P447" i="28" s="1"/>
  <c r="E461" i="28"/>
  <c r="N475" i="28"/>
  <c r="Q475" i="28" s="1"/>
  <c r="M475" i="28"/>
  <c r="P475" i="28" s="1"/>
  <c r="O475" i="28"/>
  <c r="M477" i="28"/>
  <c r="P477" i="28" s="1"/>
  <c r="N487" i="28"/>
  <c r="Q487" i="28" s="1"/>
  <c r="O487" i="28"/>
  <c r="M487" i="28"/>
  <c r="P487" i="28" s="1"/>
  <c r="O489" i="28"/>
  <c r="R489" i="28" s="1"/>
  <c r="N499" i="28"/>
  <c r="Q499" i="28" s="1"/>
  <c r="O499" i="28"/>
  <c r="N501" i="28"/>
  <c r="Q501" i="28" s="1"/>
  <c r="M501" i="28"/>
  <c r="P501" i="28" s="1"/>
  <c r="O501" i="28"/>
  <c r="R501" i="28" s="1"/>
  <c r="N511" i="28"/>
  <c r="Q511" i="28" s="1"/>
  <c r="O511" i="28"/>
  <c r="M511" i="28"/>
  <c r="P511" i="28" s="1"/>
  <c r="O513" i="28"/>
  <c r="R513" i="28" s="1"/>
  <c r="M517" i="28"/>
  <c r="P517" i="28" s="1"/>
  <c r="M536" i="28"/>
  <c r="P536" i="28" s="1"/>
  <c r="O536" i="28"/>
  <c r="R536" i="28" s="1"/>
  <c r="N536" i="28"/>
  <c r="Q536" i="28" s="1"/>
  <c r="N537" i="28"/>
  <c r="Q537" i="28" s="1"/>
  <c r="O537" i="28"/>
  <c r="R537" i="28" s="1"/>
  <c r="N551" i="28"/>
  <c r="Q551" i="28" s="1"/>
  <c r="O551" i="28"/>
  <c r="M551" i="28"/>
  <c r="P551" i="28" s="1"/>
  <c r="L560" i="28"/>
  <c r="K560" i="28"/>
  <c r="J560" i="28"/>
  <c r="P560" i="28" s="1"/>
  <c r="O570" i="28"/>
  <c r="R570" i="28" s="1"/>
  <c r="N570" i="28"/>
  <c r="Q570" i="28" s="1"/>
  <c r="M570" i="28"/>
  <c r="P570" i="28" s="1"/>
  <c r="N591" i="28"/>
  <c r="Q591" i="28" s="1"/>
  <c r="M591" i="28"/>
  <c r="P591" i="28" s="1"/>
  <c r="O602" i="28"/>
  <c r="R602" i="28" s="1"/>
  <c r="N602" i="28"/>
  <c r="Q602" i="28" s="1"/>
  <c r="M602" i="28"/>
  <c r="P602" i="28" s="1"/>
  <c r="L114" i="28"/>
  <c r="R114" i="28" s="1"/>
  <c r="K117" i="28"/>
  <c r="L122" i="28"/>
  <c r="R122" i="28" s="1"/>
  <c r="K125" i="28"/>
  <c r="K133" i="28"/>
  <c r="N134" i="28"/>
  <c r="L140" i="28"/>
  <c r="O141" i="28"/>
  <c r="R141" i="28" s="1"/>
  <c r="O142" i="28"/>
  <c r="M142" i="28"/>
  <c r="P142" i="28" s="1"/>
  <c r="L142" i="28"/>
  <c r="M143" i="28"/>
  <c r="P143" i="28" s="1"/>
  <c r="M145" i="28"/>
  <c r="M147" i="28"/>
  <c r="M149" i="28"/>
  <c r="M151" i="28"/>
  <c r="M153" i="28"/>
  <c r="M155" i="28"/>
  <c r="M157" i="28"/>
  <c r="M159" i="28"/>
  <c r="M161" i="28"/>
  <c r="M163" i="28"/>
  <c r="M165" i="28"/>
  <c r="M179" i="28"/>
  <c r="M180" i="28"/>
  <c r="P180" i="28" s="1"/>
  <c r="O180" i="28"/>
  <c r="R180" i="28" s="1"/>
  <c r="N180" i="28"/>
  <c r="Q180" i="28" s="1"/>
  <c r="J182" i="28"/>
  <c r="K190" i="28"/>
  <c r="Q190" i="28" s="1"/>
  <c r="L190" i="28"/>
  <c r="R190" i="28" s="1"/>
  <c r="N201" i="28"/>
  <c r="Q201" i="28" s="1"/>
  <c r="M201" i="28"/>
  <c r="O201" i="28"/>
  <c r="R201" i="28" s="1"/>
  <c r="N203" i="28"/>
  <c r="Q203" i="28" s="1"/>
  <c r="O203" i="28"/>
  <c r="R203" i="28" s="1"/>
  <c r="M203" i="28"/>
  <c r="P203" i="28" s="1"/>
  <c r="M204" i="28"/>
  <c r="P204" i="28" s="1"/>
  <c r="O204" i="28"/>
  <c r="R204" i="28" s="1"/>
  <c r="N204" i="28"/>
  <c r="Q204" i="28" s="1"/>
  <c r="J206" i="28"/>
  <c r="E209" i="28"/>
  <c r="E217" i="28"/>
  <c r="K218" i="28"/>
  <c r="Q218" i="28" s="1"/>
  <c r="L218" i="28"/>
  <c r="R218" i="28" s="1"/>
  <c r="N227" i="28"/>
  <c r="O227" i="28"/>
  <c r="R227" i="28" s="1"/>
  <c r="N239" i="28"/>
  <c r="Q239" i="28" s="1"/>
  <c r="O239" i="28"/>
  <c r="R239" i="28" s="1"/>
  <c r="M239" i="28"/>
  <c r="P239" i="28" s="1"/>
  <c r="M240" i="28"/>
  <c r="P240" i="28" s="1"/>
  <c r="O240" i="28"/>
  <c r="R240" i="28" s="1"/>
  <c r="N240" i="28"/>
  <c r="Q240" i="28" s="1"/>
  <c r="M243" i="28"/>
  <c r="M244" i="28"/>
  <c r="O244" i="28"/>
  <c r="N244" i="28"/>
  <c r="M248" i="28"/>
  <c r="P248" i="28" s="1"/>
  <c r="O248" i="28"/>
  <c r="R248" i="28" s="1"/>
  <c r="N248" i="28"/>
  <c r="Q248" i="28" s="1"/>
  <c r="E261" i="28"/>
  <c r="E277" i="28"/>
  <c r="K278" i="28"/>
  <c r="L278" i="28"/>
  <c r="E281" i="28"/>
  <c r="O286" i="28"/>
  <c r="M286" i="28"/>
  <c r="P286" i="28" s="1"/>
  <c r="N286" i="28"/>
  <c r="O290" i="28"/>
  <c r="M290" i="28"/>
  <c r="N290" i="28"/>
  <c r="Q290" i="28" s="1"/>
  <c r="O294" i="28"/>
  <c r="M294" i="28"/>
  <c r="N295" i="28"/>
  <c r="O295" i="28"/>
  <c r="E297" i="28"/>
  <c r="E301" i="28"/>
  <c r="O310" i="28"/>
  <c r="M310" i="28"/>
  <c r="P310" i="28" s="1"/>
  <c r="N310" i="28"/>
  <c r="K318" i="28"/>
  <c r="L318" i="28"/>
  <c r="J318" i="28"/>
  <c r="M319" i="28"/>
  <c r="P319" i="28" s="1"/>
  <c r="M320" i="28"/>
  <c r="P320" i="28" s="1"/>
  <c r="O320" i="28"/>
  <c r="R320" i="28" s="1"/>
  <c r="N320" i="28"/>
  <c r="Q320" i="28" s="1"/>
  <c r="J322" i="28"/>
  <c r="M323" i="28"/>
  <c r="P323" i="28" s="1"/>
  <c r="M324" i="28"/>
  <c r="P324" i="28" s="1"/>
  <c r="O324" i="28"/>
  <c r="R324" i="28" s="1"/>
  <c r="N324" i="28"/>
  <c r="Q324" i="28" s="1"/>
  <c r="K326" i="28"/>
  <c r="L326" i="28"/>
  <c r="J326" i="28"/>
  <c r="E333" i="28"/>
  <c r="M336" i="28"/>
  <c r="O336" i="28"/>
  <c r="R336" i="28" s="1"/>
  <c r="N336" i="28"/>
  <c r="Q336" i="28" s="1"/>
  <c r="O342" i="28"/>
  <c r="M342" i="28"/>
  <c r="P342" i="28" s="1"/>
  <c r="N343" i="28"/>
  <c r="Q343" i="28" s="1"/>
  <c r="O343" i="28"/>
  <c r="O354" i="28"/>
  <c r="M354" i="28"/>
  <c r="P354" i="28" s="1"/>
  <c r="N355" i="28"/>
  <c r="O355" i="28"/>
  <c r="E357" i="28"/>
  <c r="K358" i="28"/>
  <c r="Q358" i="28" s="1"/>
  <c r="L358" i="28"/>
  <c r="J358" i="28"/>
  <c r="M359" i="28"/>
  <c r="P359" i="28" s="1"/>
  <c r="M360" i="28"/>
  <c r="O360" i="28"/>
  <c r="R360" i="28" s="1"/>
  <c r="N360" i="28"/>
  <c r="Q360" i="28" s="1"/>
  <c r="O366" i="28"/>
  <c r="M366" i="28"/>
  <c r="N367" i="28"/>
  <c r="O367" i="28"/>
  <c r="E369" i="28"/>
  <c r="O378" i="28"/>
  <c r="M378" i="28"/>
  <c r="N379" i="28"/>
  <c r="O379" i="28"/>
  <c r="E381" i="28"/>
  <c r="E389" i="28"/>
  <c r="N395" i="28"/>
  <c r="O395" i="28"/>
  <c r="E397" i="28"/>
  <c r="O406" i="28"/>
  <c r="R406" i="28" s="1"/>
  <c r="M406" i="28"/>
  <c r="E409" i="28"/>
  <c r="E417" i="28"/>
  <c r="E425" i="28"/>
  <c r="N435" i="28"/>
  <c r="O435" i="28"/>
  <c r="R435" i="28" s="1"/>
  <c r="M435" i="28"/>
  <c r="P435" i="28" s="1"/>
  <c r="N443" i="28"/>
  <c r="O443" i="28"/>
  <c r="R443" i="28" s="1"/>
  <c r="O448" i="28"/>
  <c r="N448" i="28"/>
  <c r="Q448" i="28" s="1"/>
  <c r="N451" i="28"/>
  <c r="O451" i="28"/>
  <c r="R451" i="28" s="1"/>
  <c r="O452" i="28"/>
  <c r="N452" i="28"/>
  <c r="Q452" i="28" s="1"/>
  <c r="M452" i="28"/>
  <c r="P452" i="28" s="1"/>
  <c r="K462" i="28"/>
  <c r="J462" i="28"/>
  <c r="L462" i="28"/>
  <c r="N473" i="28"/>
  <c r="Q473" i="28" s="1"/>
  <c r="M473" i="28"/>
  <c r="P473" i="28" s="1"/>
  <c r="K484" i="28"/>
  <c r="J484" i="28"/>
  <c r="L484" i="28"/>
  <c r="N497" i="28"/>
  <c r="Q497" i="28" s="1"/>
  <c r="O497" i="28"/>
  <c r="R497" i="28" s="1"/>
  <c r="K504" i="28"/>
  <c r="J504" i="28"/>
  <c r="L504" i="28"/>
  <c r="K508" i="28"/>
  <c r="J508" i="28"/>
  <c r="L508" i="28"/>
  <c r="K522" i="28"/>
  <c r="Q522" i="28" s="1"/>
  <c r="J522" i="28"/>
  <c r="L522" i="28"/>
  <c r="N533" i="28"/>
  <c r="Q533" i="28" s="1"/>
  <c r="M533" i="28"/>
  <c r="P533" i="28" s="1"/>
  <c r="O534" i="28"/>
  <c r="R534" i="28" s="1"/>
  <c r="M534" i="28"/>
  <c r="P534" i="28" s="1"/>
  <c r="N534" i="28"/>
  <c r="Q534" i="28" s="1"/>
  <c r="N535" i="28"/>
  <c r="Q535" i="28" s="1"/>
  <c r="M535" i="28"/>
  <c r="P535" i="28" s="1"/>
  <c r="O535" i="28"/>
  <c r="P537" i="28"/>
  <c r="M539" i="28"/>
  <c r="P539" i="28" s="1"/>
  <c r="K548" i="28"/>
  <c r="J548" i="28"/>
  <c r="L548" i="28"/>
  <c r="P576" i="28"/>
  <c r="O578" i="28"/>
  <c r="R578" i="28" s="1"/>
  <c r="N578" i="28"/>
  <c r="Q578" i="28" s="1"/>
  <c r="M578" i="28"/>
  <c r="P578" i="28" s="1"/>
  <c r="O593" i="28"/>
  <c r="R593" i="28" s="1"/>
  <c r="N593" i="28"/>
  <c r="Q593" i="28" s="1"/>
  <c r="M144" i="28"/>
  <c r="O144" i="28"/>
  <c r="O146" i="28"/>
  <c r="M146" i="28"/>
  <c r="M148" i="28"/>
  <c r="O148" i="28"/>
  <c r="O150" i="28"/>
  <c r="M150" i="28"/>
  <c r="M152" i="28"/>
  <c r="O152" i="28"/>
  <c r="O154" i="28"/>
  <c r="M154" i="28"/>
  <c r="M156" i="28"/>
  <c r="O156" i="28"/>
  <c r="O158" i="28"/>
  <c r="M158" i="28"/>
  <c r="M160" i="28"/>
  <c r="O160" i="28"/>
  <c r="O162" i="28"/>
  <c r="M162" i="28"/>
  <c r="M164" i="28"/>
  <c r="O164" i="28"/>
  <c r="N187" i="28"/>
  <c r="Q187" i="28" s="1"/>
  <c r="O187" i="28"/>
  <c r="R187" i="28" s="1"/>
  <c r="M187" i="28"/>
  <c r="P187" i="28" s="1"/>
  <c r="M188" i="28"/>
  <c r="P188" i="28" s="1"/>
  <c r="O188" i="28"/>
  <c r="R188" i="28" s="1"/>
  <c r="N188" i="28"/>
  <c r="Q188" i="28" s="1"/>
  <c r="M192" i="28"/>
  <c r="O192" i="28"/>
  <c r="N192" i="28"/>
  <c r="N199" i="28"/>
  <c r="O199" i="28"/>
  <c r="K202" i="28"/>
  <c r="Q202" i="28" s="1"/>
  <c r="L202" i="28"/>
  <c r="R202" i="28" s="1"/>
  <c r="Q206" i="28"/>
  <c r="M208" i="28"/>
  <c r="P208" i="28" s="1"/>
  <c r="O208" i="28"/>
  <c r="R208" i="28" s="1"/>
  <c r="N208" i="28"/>
  <c r="Q208" i="28" s="1"/>
  <c r="M216" i="28"/>
  <c r="P216" i="28" s="1"/>
  <c r="O216" i="28"/>
  <c r="R216" i="28" s="1"/>
  <c r="N216" i="28"/>
  <c r="Q216" i="28" s="1"/>
  <c r="N225" i="28"/>
  <c r="Q225" i="28" s="1"/>
  <c r="M225" i="28"/>
  <c r="N233" i="28"/>
  <c r="M233" i="28"/>
  <c r="N237" i="28"/>
  <c r="Q237" i="28" s="1"/>
  <c r="M237" i="28"/>
  <c r="K238" i="28"/>
  <c r="Q238" i="28" s="1"/>
  <c r="L238" i="28"/>
  <c r="R238" i="28" s="1"/>
  <c r="N247" i="28"/>
  <c r="O247" i="28"/>
  <c r="R247" i="28" s="1"/>
  <c r="N287" i="28"/>
  <c r="O287" i="28"/>
  <c r="N291" i="28"/>
  <c r="O291" i="28"/>
  <c r="N293" i="28"/>
  <c r="Q293" i="28" s="1"/>
  <c r="M293" i="28"/>
  <c r="P293" i="28" s="1"/>
  <c r="O293" i="28"/>
  <c r="R293" i="28" s="1"/>
  <c r="K298" i="28"/>
  <c r="L298" i="28"/>
  <c r="J298" i="28"/>
  <c r="M300" i="28"/>
  <c r="P300" i="28" s="1"/>
  <c r="O300" i="28"/>
  <c r="R300" i="28" s="1"/>
  <c r="N300" i="28"/>
  <c r="Q300" i="28" s="1"/>
  <c r="K302" i="28"/>
  <c r="L302" i="28"/>
  <c r="J302" i="28"/>
  <c r="N311" i="28"/>
  <c r="O311" i="28"/>
  <c r="O318" i="28"/>
  <c r="M318" i="28"/>
  <c r="N318" i="28"/>
  <c r="O326" i="28"/>
  <c r="M326" i="28"/>
  <c r="N326" i="28"/>
  <c r="O338" i="28"/>
  <c r="M338" i="28"/>
  <c r="P338" i="28" s="1"/>
  <c r="N339" i="28"/>
  <c r="O339" i="28"/>
  <c r="N341" i="28"/>
  <c r="Q341" i="28" s="1"/>
  <c r="M341" i="28"/>
  <c r="P341" i="28" s="1"/>
  <c r="O341" i="28"/>
  <c r="R341" i="28" s="1"/>
  <c r="O362" i="28"/>
  <c r="M362" i="28"/>
  <c r="N365" i="28"/>
  <c r="Q365" i="28" s="1"/>
  <c r="M365" i="28"/>
  <c r="P365" i="28" s="1"/>
  <c r="O365" i="28"/>
  <c r="R365" i="28" s="1"/>
  <c r="K370" i="28"/>
  <c r="Q370" i="28" s="1"/>
  <c r="L370" i="28"/>
  <c r="J370" i="28"/>
  <c r="M372" i="28"/>
  <c r="O372" i="28"/>
  <c r="R372" i="28" s="1"/>
  <c r="N372" i="28"/>
  <c r="Q372" i="28" s="1"/>
  <c r="O374" i="28"/>
  <c r="M374" i="28"/>
  <c r="N375" i="28"/>
  <c r="O375" i="28"/>
  <c r="N377" i="28"/>
  <c r="Q377" i="28" s="1"/>
  <c r="M377" i="28"/>
  <c r="P377" i="28" s="1"/>
  <c r="O377" i="28"/>
  <c r="R377" i="28" s="1"/>
  <c r="K398" i="28"/>
  <c r="Q398" i="28" s="1"/>
  <c r="L398" i="28"/>
  <c r="J398" i="28"/>
  <c r="N403" i="28"/>
  <c r="O403" i="28"/>
  <c r="N405" i="28"/>
  <c r="Q405" i="28" s="1"/>
  <c r="M405" i="28"/>
  <c r="P405" i="28" s="1"/>
  <c r="O405" i="28"/>
  <c r="R405" i="28" s="1"/>
  <c r="N433" i="28"/>
  <c r="Q433" i="28" s="1"/>
  <c r="O433" i="28"/>
  <c r="R433" i="28" s="1"/>
  <c r="M433" i="28"/>
  <c r="P433" i="28" s="1"/>
  <c r="O436" i="28"/>
  <c r="N436" i="28"/>
  <c r="Q436" i="28" s="1"/>
  <c r="M436" i="28"/>
  <c r="P436" i="28" s="1"/>
  <c r="O440" i="28"/>
  <c r="N440" i="28"/>
  <c r="Q440" i="28" s="1"/>
  <c r="N441" i="28"/>
  <c r="Q441" i="28" s="1"/>
  <c r="O441" i="28"/>
  <c r="R441" i="28" s="1"/>
  <c r="M441" i="28"/>
  <c r="P441" i="28" s="1"/>
  <c r="N445" i="28"/>
  <c r="Q445" i="28" s="1"/>
  <c r="O445" i="28"/>
  <c r="R445" i="28" s="1"/>
  <c r="M445" i="28"/>
  <c r="P445" i="28" s="1"/>
  <c r="N463" i="28"/>
  <c r="M463" i="28"/>
  <c r="P463" i="28" s="1"/>
  <c r="K482" i="28"/>
  <c r="Q482" i="28" s="1"/>
  <c r="J482" i="28"/>
  <c r="L482" i="28"/>
  <c r="N519" i="28"/>
  <c r="Q519" i="28" s="1"/>
  <c r="O519" i="28"/>
  <c r="N521" i="28"/>
  <c r="Q521" i="28" s="1"/>
  <c r="M521" i="28"/>
  <c r="P521" i="28" s="1"/>
  <c r="O521" i="28"/>
  <c r="R521" i="28" s="1"/>
  <c r="N531" i="28"/>
  <c r="Q531" i="28" s="1"/>
  <c r="O531" i="28"/>
  <c r="M531" i="28"/>
  <c r="P531" i="28" s="1"/>
  <c r="K546" i="28"/>
  <c r="J546" i="28"/>
  <c r="L546" i="28"/>
  <c r="N575" i="28"/>
  <c r="Q575" i="28" s="1"/>
  <c r="M575" i="28"/>
  <c r="P575" i="28" s="1"/>
  <c r="K207" i="28"/>
  <c r="K215" i="28"/>
  <c r="K219" i="28"/>
  <c r="K227" i="28"/>
  <c r="K247" i="28"/>
  <c r="K279" i="28"/>
  <c r="K287" i="28"/>
  <c r="K291" i="28"/>
  <c r="K295" i="28"/>
  <c r="K299" i="28"/>
  <c r="K303" i="28"/>
  <c r="K311" i="28"/>
  <c r="K319" i="28"/>
  <c r="K323" i="28"/>
  <c r="J336" i="28"/>
  <c r="K339" i="28"/>
  <c r="J340" i="28"/>
  <c r="J344" i="28"/>
  <c r="J348" i="28"/>
  <c r="K355" i="28"/>
  <c r="J356" i="28"/>
  <c r="K359" i="28"/>
  <c r="J360" i="28"/>
  <c r="K367" i="28"/>
  <c r="J368" i="28"/>
  <c r="K371" i="28"/>
  <c r="J372" i="28"/>
  <c r="K375" i="28"/>
  <c r="J376" i="28"/>
  <c r="K379" i="28"/>
  <c r="K395" i="28"/>
  <c r="J396" i="28"/>
  <c r="K403" i="28"/>
  <c r="J404" i="28"/>
  <c r="E438" i="28"/>
  <c r="J443" i="28"/>
  <c r="P443" i="28" s="1"/>
  <c r="E446" i="28"/>
  <c r="J448" i="28"/>
  <c r="P448" i="28" s="1"/>
  <c r="J451" i="28"/>
  <c r="P451" i="28" s="1"/>
  <c r="E454" i="28"/>
  <c r="E462" i="28"/>
  <c r="M465" i="28"/>
  <c r="P465" i="28" s="1"/>
  <c r="J466" i="28"/>
  <c r="J472" i="28"/>
  <c r="O482" i="28"/>
  <c r="M482" i="28"/>
  <c r="O483" i="28"/>
  <c r="M484" i="28"/>
  <c r="O484" i="28"/>
  <c r="M485" i="28"/>
  <c r="P485" i="28" s="1"/>
  <c r="J486" i="28"/>
  <c r="O503" i="28"/>
  <c r="M508" i="28"/>
  <c r="P508" i="28" s="1"/>
  <c r="O508" i="28"/>
  <c r="R508" i="28" s="1"/>
  <c r="M509" i="28"/>
  <c r="P509" i="28" s="1"/>
  <c r="J510" i="28"/>
  <c r="J512" i="28"/>
  <c r="O522" i="28"/>
  <c r="M522" i="28"/>
  <c r="P522" i="28" s="1"/>
  <c r="M529" i="28"/>
  <c r="P529" i="28" s="1"/>
  <c r="J530" i="28"/>
  <c r="O546" i="28"/>
  <c r="R546" i="28" s="1"/>
  <c r="M546" i="28"/>
  <c r="O547" i="28"/>
  <c r="M548" i="28"/>
  <c r="P548" i="28" s="1"/>
  <c r="O548" i="28"/>
  <c r="R548" i="28" s="1"/>
  <c r="M549" i="28"/>
  <c r="P549" i="28" s="1"/>
  <c r="L556" i="28"/>
  <c r="K556" i="28"/>
  <c r="Q556" i="28" s="1"/>
  <c r="Q560" i="28"/>
  <c r="L564" i="28"/>
  <c r="K564" i="28"/>
  <c r="Q564" i="28" s="1"/>
  <c r="N571" i="28"/>
  <c r="Q571" i="28" s="1"/>
  <c r="M571" i="28"/>
  <c r="P571" i="28" s="1"/>
  <c r="O571" i="28"/>
  <c r="O573" i="28"/>
  <c r="R573" i="28" s="1"/>
  <c r="N573" i="28"/>
  <c r="Q573" i="28" s="1"/>
  <c r="M573" i="28"/>
  <c r="P573" i="28" s="1"/>
  <c r="O574" i="28"/>
  <c r="R574" i="28" s="1"/>
  <c r="N574" i="28"/>
  <c r="Q574" i="28" s="1"/>
  <c r="M574" i="28"/>
  <c r="P574" i="28" s="1"/>
  <c r="N579" i="28"/>
  <c r="Q579" i="28" s="1"/>
  <c r="M579" i="28"/>
  <c r="P579" i="28" s="1"/>
  <c r="O579" i="28"/>
  <c r="O590" i="28"/>
  <c r="R590" i="28" s="1"/>
  <c r="N590" i="28"/>
  <c r="Q590" i="28" s="1"/>
  <c r="M590" i="28"/>
  <c r="P590" i="28" s="1"/>
  <c r="L596" i="28"/>
  <c r="K596" i="28"/>
  <c r="Q596" i="28" s="1"/>
  <c r="N603" i="28"/>
  <c r="Q603" i="28" s="1"/>
  <c r="M603" i="28"/>
  <c r="P603" i="28" s="1"/>
  <c r="O603" i="28"/>
  <c r="L608" i="28"/>
  <c r="K608" i="28"/>
  <c r="Q608" i="28" s="1"/>
  <c r="J608" i="28"/>
  <c r="E647" i="28"/>
  <c r="O666" i="28"/>
  <c r="R666" i="28" s="1"/>
  <c r="N666" i="28"/>
  <c r="Q666" i="28" s="1"/>
  <c r="M666" i="28"/>
  <c r="P666" i="28" s="1"/>
  <c r="O687" i="28"/>
  <c r="N687" i="28"/>
  <c r="Q687" i="28" s="1"/>
  <c r="M687" i="28"/>
  <c r="P687" i="28" s="1"/>
  <c r="O778" i="28"/>
  <c r="R778" i="28" s="1"/>
  <c r="N778" i="28"/>
  <c r="Q778" i="28" s="1"/>
  <c r="M778" i="28"/>
  <c r="P778" i="28" s="1"/>
  <c r="J137" i="28"/>
  <c r="J141" i="28"/>
  <c r="J181" i="28"/>
  <c r="M182" i="28"/>
  <c r="P182" i="28" s="1"/>
  <c r="M186" i="28"/>
  <c r="J189" i="28"/>
  <c r="M190" i="28"/>
  <c r="P190" i="28" s="1"/>
  <c r="M198" i="28"/>
  <c r="J201" i="28"/>
  <c r="M202" i="28"/>
  <c r="P202" i="28" s="1"/>
  <c r="J205" i="28"/>
  <c r="M206" i="28"/>
  <c r="P206" i="28" s="1"/>
  <c r="J217" i="28"/>
  <c r="M218" i="28"/>
  <c r="P218" i="28" s="1"/>
  <c r="J225" i="28"/>
  <c r="J229" i="28"/>
  <c r="M230" i="28"/>
  <c r="P230" i="28" s="1"/>
  <c r="M234" i="28"/>
  <c r="J237" i="28"/>
  <c r="M238" i="28"/>
  <c r="P238" i="28" s="1"/>
  <c r="M246" i="28"/>
  <c r="P246" i="28" s="1"/>
  <c r="J249" i="28"/>
  <c r="M250" i="28"/>
  <c r="J285" i="28"/>
  <c r="L287" i="28"/>
  <c r="L291" i="28"/>
  <c r="L295" i="28"/>
  <c r="L299" i="28"/>
  <c r="L303" i="28"/>
  <c r="L311" i="28"/>
  <c r="L319" i="28"/>
  <c r="J321" i="28"/>
  <c r="M322" i="28"/>
  <c r="L323" i="28"/>
  <c r="L339" i="28"/>
  <c r="L343" i="28"/>
  <c r="L347" i="28"/>
  <c r="J349" i="28"/>
  <c r="L355" i="28"/>
  <c r="L359" i="28"/>
  <c r="L367" i="28"/>
  <c r="L371" i="28"/>
  <c r="L375" i="28"/>
  <c r="L379" i="28"/>
  <c r="L395" i="28"/>
  <c r="L403" i="28"/>
  <c r="K435" i="28"/>
  <c r="L440" i="28"/>
  <c r="K443" i="28"/>
  <c r="L448" i="28"/>
  <c r="K451" i="28"/>
  <c r="O465" i="28"/>
  <c r="R465" i="28" s="1"/>
  <c r="O466" i="28"/>
  <c r="M466" i="28"/>
  <c r="L466" i="28"/>
  <c r="M472" i="28"/>
  <c r="O472" i="28"/>
  <c r="L472" i="28"/>
  <c r="Q484" i="28"/>
  <c r="O485" i="28"/>
  <c r="R485" i="28" s="1"/>
  <c r="O486" i="28"/>
  <c r="M486" i="28"/>
  <c r="L486" i="28"/>
  <c r="Q508" i="28"/>
  <c r="O509" i="28"/>
  <c r="R509" i="28" s="1"/>
  <c r="O510" i="28"/>
  <c r="M510" i="28"/>
  <c r="L510" i="28"/>
  <c r="M512" i="28"/>
  <c r="P512" i="28" s="1"/>
  <c r="O512" i="28"/>
  <c r="L512" i="28"/>
  <c r="O529" i="28"/>
  <c r="R529" i="28" s="1"/>
  <c r="O530" i="28"/>
  <c r="M530" i="28"/>
  <c r="L530" i="28"/>
  <c r="Q546" i="28"/>
  <c r="Q548" i="28"/>
  <c r="O549" i="28"/>
  <c r="R549" i="28" s="1"/>
  <c r="M552" i="28"/>
  <c r="O552" i="28"/>
  <c r="O553" i="28"/>
  <c r="R553" i="28" s="1"/>
  <c r="N553" i="28"/>
  <c r="Q553" i="28" s="1"/>
  <c r="M553" i="28"/>
  <c r="P553" i="28" s="1"/>
  <c r="O554" i="28"/>
  <c r="R554" i="28" s="1"/>
  <c r="N554" i="28"/>
  <c r="Q554" i="28" s="1"/>
  <c r="M554" i="28"/>
  <c r="P554" i="28" s="1"/>
  <c r="N559" i="28"/>
  <c r="Q559" i="28" s="1"/>
  <c r="M559" i="28"/>
  <c r="P559" i="28" s="1"/>
  <c r="O559" i="28"/>
  <c r="O561" i="28"/>
  <c r="R561" i="28" s="1"/>
  <c r="N561" i="28"/>
  <c r="Q561" i="28" s="1"/>
  <c r="M561" i="28"/>
  <c r="P561" i="28" s="1"/>
  <c r="O562" i="28"/>
  <c r="R562" i="28" s="1"/>
  <c r="N562" i="28"/>
  <c r="Q562" i="28" s="1"/>
  <c r="M562" i="28"/>
  <c r="P562" i="28" s="1"/>
  <c r="O654" i="28"/>
  <c r="R654" i="28" s="1"/>
  <c r="N654" i="28"/>
  <c r="Q654" i="28" s="1"/>
  <c r="M654" i="28"/>
  <c r="P654" i="28" s="1"/>
  <c r="O662" i="28"/>
  <c r="R662" i="28" s="1"/>
  <c r="N662" i="28"/>
  <c r="Q662" i="28" s="1"/>
  <c r="M662" i="28"/>
  <c r="P662" i="28" s="1"/>
  <c r="O667" i="28"/>
  <c r="N667" i="28"/>
  <c r="Q667" i="28" s="1"/>
  <c r="M667" i="28"/>
  <c r="P667" i="28" s="1"/>
  <c r="P677" i="28"/>
  <c r="O683" i="28"/>
  <c r="N683" i="28"/>
  <c r="Q683" i="28" s="1"/>
  <c r="M683" i="28"/>
  <c r="P683" i="28" s="1"/>
  <c r="O686" i="28"/>
  <c r="R686" i="28" s="1"/>
  <c r="N686" i="28"/>
  <c r="Q686" i="28" s="1"/>
  <c r="M686" i="28"/>
  <c r="N688" i="28"/>
  <c r="M688" i="28"/>
  <c r="P688" i="28" s="1"/>
  <c r="O688" i="28"/>
  <c r="O779" i="28"/>
  <c r="R779" i="28" s="1"/>
  <c r="N779" i="28"/>
  <c r="Q779" i="28" s="1"/>
  <c r="M779" i="28"/>
  <c r="P779" i="28" s="1"/>
  <c r="N780" i="28"/>
  <c r="M780" i="28"/>
  <c r="P780" i="28" s="1"/>
  <c r="O780" i="28"/>
  <c r="O606" i="28"/>
  <c r="R606" i="28" s="1"/>
  <c r="N606" i="28"/>
  <c r="Q606" i="28" s="1"/>
  <c r="M606" i="28"/>
  <c r="M608" i="28"/>
  <c r="O608" i="28"/>
  <c r="R608" i="28" s="1"/>
  <c r="O609" i="28"/>
  <c r="R609" i="28" s="1"/>
  <c r="N609" i="28"/>
  <c r="Q609" i="28" s="1"/>
  <c r="M609" i="28"/>
  <c r="P609" i="28" s="1"/>
  <c r="P652" i="28"/>
  <c r="O653" i="28"/>
  <c r="R653" i="28" s="1"/>
  <c r="N653" i="28"/>
  <c r="Q653" i="28" s="1"/>
  <c r="O655" i="28"/>
  <c r="N655" i="28"/>
  <c r="Q655" i="28" s="1"/>
  <c r="M655" i="28"/>
  <c r="P655" i="28" s="1"/>
  <c r="O663" i="28"/>
  <c r="N663" i="28"/>
  <c r="Q663" i="28" s="1"/>
  <c r="M663" i="28"/>
  <c r="P663" i="28" s="1"/>
  <c r="O674" i="28"/>
  <c r="R674" i="28" s="1"/>
  <c r="N674" i="28"/>
  <c r="Q674" i="28" s="1"/>
  <c r="M674" i="28"/>
  <c r="P674" i="28" s="1"/>
  <c r="O675" i="28"/>
  <c r="R675" i="28" s="1"/>
  <c r="N675" i="28"/>
  <c r="Q675" i="28" s="1"/>
  <c r="M675" i="28"/>
  <c r="P675" i="28" s="1"/>
  <c r="O678" i="28"/>
  <c r="R678" i="28" s="1"/>
  <c r="N678" i="28"/>
  <c r="Q678" i="28" s="1"/>
  <c r="M678" i="28"/>
  <c r="P678" i="28" s="1"/>
  <c r="O679" i="28"/>
  <c r="N679" i="28"/>
  <c r="Q679" i="28" s="1"/>
  <c r="M679" i="28"/>
  <c r="P679" i="28" s="1"/>
  <c r="L436" i="28"/>
  <c r="K447" i="28"/>
  <c r="L452" i="28"/>
  <c r="K463" i="28"/>
  <c r="M483" i="28"/>
  <c r="P483" i="28" s="1"/>
  <c r="O498" i="28"/>
  <c r="R498" i="28" s="1"/>
  <c r="M498" i="28"/>
  <c r="P498" i="28" s="1"/>
  <c r="M500" i="28"/>
  <c r="P500" i="28" s="1"/>
  <c r="O500" i="28"/>
  <c r="R500" i="28" s="1"/>
  <c r="M503" i="28"/>
  <c r="P503" i="28" s="1"/>
  <c r="O518" i="28"/>
  <c r="R518" i="28" s="1"/>
  <c r="M518" i="28"/>
  <c r="P518" i="28" s="1"/>
  <c r="M520" i="28"/>
  <c r="P520" i="28" s="1"/>
  <c r="O520" i="28"/>
  <c r="R520" i="28" s="1"/>
  <c r="O538" i="28"/>
  <c r="R538" i="28" s="1"/>
  <c r="M538" i="28"/>
  <c r="P538" i="28" s="1"/>
  <c r="M540" i="28"/>
  <c r="P540" i="28" s="1"/>
  <c r="O540" i="28"/>
  <c r="R540" i="28" s="1"/>
  <c r="M547" i="28"/>
  <c r="P547" i="28" s="1"/>
  <c r="L552" i="28"/>
  <c r="K552" i="28"/>
  <c r="Q552" i="28" s="1"/>
  <c r="J552" i="28"/>
  <c r="N555" i="28"/>
  <c r="Q555" i="28" s="1"/>
  <c r="M555" i="28"/>
  <c r="P555" i="28" s="1"/>
  <c r="O555" i="28"/>
  <c r="O557" i="28"/>
  <c r="R557" i="28" s="1"/>
  <c r="N557" i="28"/>
  <c r="Q557" i="28" s="1"/>
  <c r="M557" i="28"/>
  <c r="P557" i="28" s="1"/>
  <c r="O558" i="28"/>
  <c r="R558" i="28" s="1"/>
  <c r="N558" i="28"/>
  <c r="Q558" i="28" s="1"/>
  <c r="M558" i="28"/>
  <c r="P558" i="28" s="1"/>
  <c r="N563" i="28"/>
  <c r="Q563" i="28" s="1"/>
  <c r="M563" i="28"/>
  <c r="P563" i="28" s="1"/>
  <c r="O563" i="28"/>
  <c r="O565" i="28"/>
  <c r="R565" i="28" s="1"/>
  <c r="N565" i="28"/>
  <c r="Q565" i="28" s="1"/>
  <c r="M565" i="28"/>
  <c r="P565" i="28" s="1"/>
  <c r="L576" i="28"/>
  <c r="K576" i="28"/>
  <c r="Q576" i="28" s="1"/>
  <c r="L592" i="28"/>
  <c r="K592" i="28"/>
  <c r="Q592" i="28" s="1"/>
  <c r="O597" i="28"/>
  <c r="R597" i="28" s="1"/>
  <c r="N597" i="28"/>
  <c r="Q597" i="28" s="1"/>
  <c r="M597" i="28"/>
  <c r="P597" i="28" s="1"/>
  <c r="N607" i="28"/>
  <c r="Q607" i="28" s="1"/>
  <c r="M607" i="28"/>
  <c r="P607" i="28" s="1"/>
  <c r="O607" i="28"/>
  <c r="E635" i="28"/>
  <c r="E651" i="28"/>
  <c r="L652" i="28"/>
  <c r="K652" i="28"/>
  <c r="Q652" i="28" s="1"/>
  <c r="O659" i="28"/>
  <c r="N659" i="28"/>
  <c r="Q659" i="28" s="1"/>
  <c r="M659" i="28"/>
  <c r="P659" i="28" s="1"/>
  <c r="L475" i="28"/>
  <c r="L483" i="28"/>
  <c r="L487" i="28"/>
  <c r="L491" i="28"/>
  <c r="L495" i="28"/>
  <c r="L499" i="28"/>
  <c r="L503" i="28"/>
  <c r="L511" i="28"/>
  <c r="L519" i="28"/>
  <c r="L531" i="28"/>
  <c r="L535" i="28"/>
  <c r="L539" i="28"/>
  <c r="L547" i="28"/>
  <c r="L551" i="28"/>
  <c r="L555" i="28"/>
  <c r="O556" i="28"/>
  <c r="R556" i="28" s="1"/>
  <c r="L559" i="28"/>
  <c r="O560" i="28"/>
  <c r="L563" i="28"/>
  <c r="O564" i="28"/>
  <c r="R564" i="28" s="1"/>
  <c r="L571" i="28"/>
  <c r="L575" i="28"/>
  <c r="R575" i="28" s="1"/>
  <c r="O576" i="28"/>
  <c r="L579" i="28"/>
  <c r="L591" i="28"/>
  <c r="R591" i="28" s="1"/>
  <c r="O592" i="28"/>
  <c r="O596" i="28"/>
  <c r="R596" i="28" s="1"/>
  <c r="L603" i="28"/>
  <c r="L607" i="28"/>
  <c r="L651" i="28"/>
  <c r="O652" i="28"/>
  <c r="J653" i="28"/>
  <c r="P653" i="28" s="1"/>
  <c r="L655" i="28"/>
  <c r="K656" i="28"/>
  <c r="Q656" i="28" s="1"/>
  <c r="O656" i="28"/>
  <c r="J657" i="28"/>
  <c r="P657" i="28" s="1"/>
  <c r="N657" i="28"/>
  <c r="Q657" i="28" s="1"/>
  <c r="L659" i="28"/>
  <c r="K660" i="28"/>
  <c r="Q660" i="28" s="1"/>
  <c r="O660" i="28"/>
  <c r="J661" i="28"/>
  <c r="P661" i="28" s="1"/>
  <c r="N661" i="28"/>
  <c r="Q661" i="28" s="1"/>
  <c r="L663" i="28"/>
  <c r="K664" i="28"/>
  <c r="Q664" i="28" s="1"/>
  <c r="O664" i="28"/>
  <c r="J665" i="28"/>
  <c r="P665" i="28" s="1"/>
  <c r="N665" i="28"/>
  <c r="Q665" i="28" s="1"/>
  <c r="L667" i="28"/>
  <c r="K668" i="28"/>
  <c r="Q668" i="28" s="1"/>
  <c r="O668" i="28"/>
  <c r="N669" i="28"/>
  <c r="Q669" i="28" s="1"/>
  <c r="L675" i="28"/>
  <c r="K676" i="28"/>
  <c r="Q676" i="28" s="1"/>
  <c r="O676" i="28"/>
  <c r="N677" i="28"/>
  <c r="Q677" i="28" s="1"/>
  <c r="L679" i="28"/>
  <c r="L683" i="28"/>
  <c r="K684" i="28"/>
  <c r="Q684" i="28" s="1"/>
  <c r="O684" i="28"/>
  <c r="N685" i="28"/>
  <c r="Q685" i="28" s="1"/>
  <c r="L687" i="28"/>
  <c r="K688" i="28"/>
  <c r="J733" i="28"/>
  <c r="N777" i="28"/>
  <c r="K780" i="28"/>
  <c r="J781" i="28"/>
  <c r="P781" i="28" s="1"/>
  <c r="N781" i="28"/>
  <c r="J2" i="30"/>
  <c r="J4" i="30"/>
  <c r="K4" i="30" s="1"/>
  <c r="J6" i="30"/>
  <c r="K6" i="30" s="1"/>
  <c r="J8" i="30"/>
  <c r="J10" i="30"/>
  <c r="J12" i="30"/>
  <c r="K12" i="30" s="1"/>
  <c r="J14" i="30"/>
  <c r="K14" i="30" s="1"/>
  <c r="J16" i="30"/>
  <c r="J18" i="30"/>
  <c r="J20" i="30"/>
  <c r="K20" i="30" s="1"/>
  <c r="J22" i="30"/>
  <c r="K22" i="30" s="1"/>
  <c r="J24" i="30"/>
  <c r="J26" i="30"/>
  <c r="J28" i="30"/>
  <c r="K28" i="30" s="1"/>
  <c r="J30" i="30"/>
  <c r="K30" i="30" s="1"/>
  <c r="J32" i="30"/>
  <c r="J34" i="30"/>
  <c r="J36" i="30"/>
  <c r="K36" i="30" s="1"/>
  <c r="J38" i="30"/>
  <c r="Q40" i="30"/>
  <c r="I40" i="30"/>
  <c r="J45" i="30"/>
  <c r="K45" i="30" s="1"/>
  <c r="Q48" i="30"/>
  <c r="I48" i="30"/>
  <c r="J53" i="30"/>
  <c r="I56" i="30"/>
  <c r="J61" i="30"/>
  <c r="K61" i="30" s="1"/>
  <c r="Q64" i="30"/>
  <c r="I64" i="30"/>
  <c r="J69" i="30"/>
  <c r="I72" i="30"/>
  <c r="Q76" i="30"/>
  <c r="I76" i="30"/>
  <c r="J83" i="30"/>
  <c r="H85" i="30"/>
  <c r="Q100" i="30"/>
  <c r="I100" i="30"/>
  <c r="I105" i="30"/>
  <c r="H107" i="30"/>
  <c r="R110" i="30"/>
  <c r="I110" i="30"/>
  <c r="J606" i="28"/>
  <c r="L656" i="28"/>
  <c r="O657" i="28"/>
  <c r="R657" i="28" s="1"/>
  <c r="L660" i="28"/>
  <c r="O661" i="28"/>
  <c r="R661" i="28" s="1"/>
  <c r="L664" i="28"/>
  <c r="O665" i="28"/>
  <c r="R665" i="28" s="1"/>
  <c r="L668" i="28"/>
  <c r="O669" i="28"/>
  <c r="R669" i="28" s="1"/>
  <c r="L676" i="28"/>
  <c r="O677" i="28"/>
  <c r="R677" i="28" s="1"/>
  <c r="L684" i="28"/>
  <c r="O685" i="28"/>
  <c r="R685" i="28" s="1"/>
  <c r="J686" i="28"/>
  <c r="L688" i="28"/>
  <c r="J726" i="28"/>
  <c r="K733" i="28"/>
  <c r="J734" i="28"/>
  <c r="O777" i="28"/>
  <c r="L780" i="28"/>
  <c r="K781" i="28"/>
  <c r="O781" i="28"/>
  <c r="R781" i="28" s="1"/>
  <c r="K2" i="30"/>
  <c r="I3" i="30"/>
  <c r="Q3" i="30"/>
  <c r="I5" i="30"/>
  <c r="Q5" i="30"/>
  <c r="I7" i="30"/>
  <c r="Q7" i="30"/>
  <c r="K8" i="30"/>
  <c r="I9" i="30"/>
  <c r="Q9" i="30"/>
  <c r="K10" i="30"/>
  <c r="I11" i="30"/>
  <c r="Q11" i="30"/>
  <c r="I13" i="30"/>
  <c r="Q13" i="30"/>
  <c r="I15" i="30"/>
  <c r="Q15" i="30"/>
  <c r="K16" i="30"/>
  <c r="I17" i="30"/>
  <c r="Q17" i="30"/>
  <c r="K18" i="30"/>
  <c r="I19" i="30"/>
  <c r="Q19" i="30"/>
  <c r="I21" i="30"/>
  <c r="Q21" i="30"/>
  <c r="I23" i="30"/>
  <c r="Q23" i="30"/>
  <c r="K24" i="30"/>
  <c r="I25" i="30"/>
  <c r="Q25" i="30"/>
  <c r="K26" i="30"/>
  <c r="I27" i="30"/>
  <c r="Q27" i="30"/>
  <c r="I29" i="30"/>
  <c r="Q29" i="30"/>
  <c r="I31" i="30"/>
  <c r="Q31" i="30"/>
  <c r="K32" i="30"/>
  <c r="I33" i="30"/>
  <c r="Q33" i="30"/>
  <c r="K34" i="30"/>
  <c r="I35" i="30"/>
  <c r="I37" i="30"/>
  <c r="Q37" i="30"/>
  <c r="K38" i="30"/>
  <c r="H39" i="30"/>
  <c r="Q39" i="30"/>
  <c r="G40" i="30"/>
  <c r="I41" i="30"/>
  <c r="J43" i="30"/>
  <c r="K46" i="30"/>
  <c r="I46" i="30"/>
  <c r="H47" i="30"/>
  <c r="G48" i="30"/>
  <c r="I49" i="30"/>
  <c r="J51" i="30"/>
  <c r="K53" i="30"/>
  <c r="K54" i="30"/>
  <c r="Q54" i="30"/>
  <c r="I54" i="30"/>
  <c r="H55" i="30"/>
  <c r="G56" i="30"/>
  <c r="R56" i="30"/>
  <c r="I57" i="30"/>
  <c r="J59" i="30"/>
  <c r="K59" i="30" s="1"/>
  <c r="K62" i="30"/>
  <c r="Q62" i="30"/>
  <c r="I62" i="30"/>
  <c r="H63" i="30"/>
  <c r="G64" i="30"/>
  <c r="I65" i="30"/>
  <c r="J67" i="30"/>
  <c r="K67" i="30" s="1"/>
  <c r="K69" i="30"/>
  <c r="K70" i="30"/>
  <c r="Q70" i="30"/>
  <c r="I70" i="30"/>
  <c r="H71" i="30"/>
  <c r="G72" i="30"/>
  <c r="R72" i="30"/>
  <c r="R74" i="30"/>
  <c r="I74" i="30"/>
  <c r="J77" i="30"/>
  <c r="K77" i="30" s="1"/>
  <c r="H79" i="30"/>
  <c r="R80" i="30"/>
  <c r="I80" i="30"/>
  <c r="K83" i="30"/>
  <c r="Q86" i="30"/>
  <c r="I86" i="30"/>
  <c r="Q88" i="30"/>
  <c r="I88" i="30"/>
  <c r="R90" i="30"/>
  <c r="I90" i="30"/>
  <c r="R92" i="30"/>
  <c r="I92" i="30"/>
  <c r="R94" i="30"/>
  <c r="I94" i="30"/>
  <c r="Q96" i="30"/>
  <c r="I96" i="30"/>
  <c r="R98" i="30"/>
  <c r="I98" i="30"/>
  <c r="H100" i="30"/>
  <c r="G101" i="30"/>
  <c r="H103" i="30"/>
  <c r="K103" i="30"/>
  <c r="R108" i="30"/>
  <c r="I108" i="30"/>
  <c r="H110" i="30"/>
  <c r="G111" i="30"/>
  <c r="K113" i="30"/>
  <c r="I113" i="30"/>
  <c r="H4" i="30"/>
  <c r="H34" i="30"/>
  <c r="H38" i="30"/>
  <c r="I39" i="30"/>
  <c r="H40" i="30"/>
  <c r="G41" i="30"/>
  <c r="J41" i="30"/>
  <c r="K43" i="30"/>
  <c r="K44" i="30"/>
  <c r="Q44" i="30"/>
  <c r="I44" i="30"/>
  <c r="H45" i="30"/>
  <c r="G46" i="30"/>
  <c r="R46" i="30"/>
  <c r="I47" i="30"/>
  <c r="H48" i="30"/>
  <c r="G49" i="30"/>
  <c r="J49" i="30"/>
  <c r="K51" i="30"/>
  <c r="K52" i="30"/>
  <c r="Q52" i="30"/>
  <c r="I52" i="30"/>
  <c r="H53" i="30"/>
  <c r="G54" i="30"/>
  <c r="I55" i="30"/>
  <c r="H56" i="30"/>
  <c r="G57" i="30"/>
  <c r="J57" i="30"/>
  <c r="K57" i="30" s="1"/>
  <c r="K60" i="30"/>
  <c r="I60" i="30"/>
  <c r="H61" i="30"/>
  <c r="G62" i="30"/>
  <c r="I63" i="30"/>
  <c r="H64" i="30"/>
  <c r="G65" i="30"/>
  <c r="J65" i="30"/>
  <c r="K68" i="30"/>
  <c r="I68" i="30"/>
  <c r="H69" i="30"/>
  <c r="G70" i="30"/>
  <c r="I71" i="30"/>
  <c r="H72" i="30"/>
  <c r="G73" i="30"/>
  <c r="J73" i="30"/>
  <c r="K73" i="30" s="1"/>
  <c r="G75" i="30"/>
  <c r="J75" i="30"/>
  <c r="G81" i="30"/>
  <c r="Q84" i="30"/>
  <c r="I84" i="30"/>
  <c r="J85" i="30"/>
  <c r="K85" i="30" s="1"/>
  <c r="H86" i="30"/>
  <c r="G87" i="30"/>
  <c r="H88" i="30"/>
  <c r="G89" i="30"/>
  <c r="H90" i="30"/>
  <c r="G91" i="30"/>
  <c r="H92" i="30"/>
  <c r="G93" i="30"/>
  <c r="H94" i="30"/>
  <c r="G95" i="30"/>
  <c r="G97" i="30"/>
  <c r="G99" i="30"/>
  <c r="H101" i="30"/>
  <c r="K101" i="30"/>
  <c r="Q104" i="30"/>
  <c r="I104" i="30"/>
  <c r="J105" i="30"/>
  <c r="K105" i="30" s="1"/>
  <c r="R106" i="30"/>
  <c r="I106" i="30"/>
  <c r="J107" i="30"/>
  <c r="K107" i="30" s="1"/>
  <c r="G109" i="30"/>
  <c r="H111" i="30"/>
  <c r="K111" i="30"/>
  <c r="R114" i="30"/>
  <c r="I114" i="30"/>
  <c r="I2" i="30"/>
  <c r="I6" i="30"/>
  <c r="I8" i="30"/>
  <c r="I10" i="30"/>
  <c r="I12" i="30"/>
  <c r="I14" i="30"/>
  <c r="I16" i="30"/>
  <c r="I18" i="30"/>
  <c r="I20" i="30"/>
  <c r="I22" i="30"/>
  <c r="I24" i="30"/>
  <c r="I26" i="30"/>
  <c r="I28" i="30"/>
  <c r="I30" i="30"/>
  <c r="I32" i="30"/>
  <c r="I36" i="30"/>
  <c r="I38" i="30"/>
  <c r="G39" i="30"/>
  <c r="J39" i="30"/>
  <c r="K39" i="30" s="1"/>
  <c r="J40" i="30"/>
  <c r="K40" i="30" s="1"/>
  <c r="K41" i="30"/>
  <c r="K42" i="30"/>
  <c r="I42" i="30"/>
  <c r="G47" i="30"/>
  <c r="J47" i="30"/>
  <c r="K47" i="30" s="1"/>
  <c r="J48" i="30"/>
  <c r="K48" i="30" s="1"/>
  <c r="K49" i="30"/>
  <c r="K50" i="30"/>
  <c r="Q50" i="30"/>
  <c r="I50" i="30"/>
  <c r="G55" i="30"/>
  <c r="J55" i="30"/>
  <c r="K55" i="30" s="1"/>
  <c r="J56" i="30"/>
  <c r="K56" i="30" s="1"/>
  <c r="K58" i="30"/>
  <c r="I58" i="30"/>
  <c r="G63" i="30"/>
  <c r="J63" i="30"/>
  <c r="K63" i="30" s="1"/>
  <c r="J64" i="30"/>
  <c r="K64" i="30" s="1"/>
  <c r="K65" i="30"/>
  <c r="K66" i="30"/>
  <c r="I66" i="30"/>
  <c r="G71" i="30"/>
  <c r="J71" i="30"/>
  <c r="K71" i="30" s="1"/>
  <c r="J72" i="30"/>
  <c r="K72" i="30" s="1"/>
  <c r="K75" i="30"/>
  <c r="Q78" i="30"/>
  <c r="I78" i="30"/>
  <c r="J79" i="30"/>
  <c r="K79" i="30" s="1"/>
  <c r="H81" i="30"/>
  <c r="K81" i="30"/>
  <c r="R82" i="30"/>
  <c r="I82" i="30"/>
  <c r="G85" i="30"/>
  <c r="K87" i="30"/>
  <c r="I87" i="30"/>
  <c r="K89" i="30"/>
  <c r="I89" i="30"/>
  <c r="K91" i="30"/>
  <c r="I91" i="30"/>
  <c r="K93" i="30"/>
  <c r="I93" i="30"/>
  <c r="K95" i="30"/>
  <c r="I95" i="30"/>
  <c r="K97" i="30"/>
  <c r="I97" i="30"/>
  <c r="H99" i="30"/>
  <c r="K99" i="30"/>
  <c r="Q102" i="30"/>
  <c r="I102" i="30"/>
  <c r="G105" i="30"/>
  <c r="G107" i="30"/>
  <c r="H109" i="30"/>
  <c r="K109" i="30"/>
  <c r="R112" i="30"/>
  <c r="I112" i="30"/>
  <c r="I115" i="30"/>
  <c r="K116" i="30"/>
  <c r="I117" i="30"/>
  <c r="G118" i="30"/>
  <c r="K118" i="30"/>
  <c r="I119" i="30"/>
  <c r="G120" i="30"/>
  <c r="K120" i="30"/>
  <c r="I121" i="30"/>
  <c r="G122" i="30"/>
  <c r="K122" i="30"/>
  <c r="I123" i="30"/>
  <c r="G124" i="30"/>
  <c r="K124" i="30"/>
  <c r="I125" i="30"/>
  <c r="G126" i="30"/>
  <c r="K126" i="30"/>
  <c r="J127" i="30"/>
  <c r="K127" i="30" s="1"/>
  <c r="R129" i="30"/>
  <c r="I130" i="30"/>
  <c r="Q134" i="30"/>
  <c r="I134" i="30"/>
  <c r="R137" i="30"/>
  <c r="I138" i="30"/>
  <c r="R141" i="30"/>
  <c r="I142" i="30"/>
  <c r="R145" i="30"/>
  <c r="I146" i="30"/>
  <c r="I150" i="30"/>
  <c r="R153" i="30"/>
  <c r="I154" i="30"/>
  <c r="Q158" i="30"/>
  <c r="I158" i="30"/>
  <c r="R161" i="30"/>
  <c r="Q162" i="30"/>
  <c r="I162" i="30"/>
  <c r="Q166" i="30"/>
  <c r="I166" i="30"/>
  <c r="R169" i="30"/>
  <c r="Q170" i="30"/>
  <c r="I170" i="30"/>
  <c r="I174" i="30"/>
  <c r="R177" i="30"/>
  <c r="I178" i="30"/>
  <c r="R181" i="30"/>
  <c r="I182" i="30"/>
  <c r="G185" i="30"/>
  <c r="R185" i="30"/>
  <c r="I186" i="30"/>
  <c r="G189" i="30"/>
  <c r="R189" i="30"/>
  <c r="I190" i="30"/>
  <c r="G193" i="30"/>
  <c r="I194" i="30"/>
  <c r="R197" i="30"/>
  <c r="I198" i="30"/>
  <c r="R201" i="30"/>
  <c r="I202" i="30"/>
  <c r="R205" i="30"/>
  <c r="Q206" i="30"/>
  <c r="I206" i="30"/>
  <c r="I210" i="30"/>
  <c r="I214" i="30"/>
  <c r="R217" i="30"/>
  <c r="I218" i="30"/>
  <c r="R221" i="30"/>
  <c r="I222" i="30"/>
  <c r="R225" i="30"/>
  <c r="Q226" i="30"/>
  <c r="I226" i="30"/>
  <c r="R229" i="30"/>
  <c r="Q230" i="30"/>
  <c r="I230" i="30"/>
  <c r="G233" i="30"/>
  <c r="I234" i="30"/>
  <c r="G236" i="30"/>
  <c r="G237" i="30"/>
  <c r="R237" i="30"/>
  <c r="I238" i="30"/>
  <c r="R241" i="30"/>
  <c r="I242" i="30"/>
  <c r="R245" i="30"/>
  <c r="I246" i="30"/>
  <c r="R249" i="30"/>
  <c r="I250" i="30"/>
  <c r="R253" i="30"/>
  <c r="I254" i="30"/>
  <c r="I258" i="30"/>
  <c r="R261" i="30"/>
  <c r="I262" i="30"/>
  <c r="I266" i="30"/>
  <c r="R269" i="30"/>
  <c r="I270" i="30"/>
  <c r="R273" i="30"/>
  <c r="I274" i="30"/>
  <c r="I278" i="30"/>
  <c r="R281" i="30"/>
  <c r="Q282" i="30"/>
  <c r="I282" i="30"/>
  <c r="I286" i="30"/>
  <c r="Q290" i="30"/>
  <c r="I290" i="30"/>
  <c r="Q294" i="30"/>
  <c r="I294" i="30"/>
  <c r="Q298" i="30"/>
  <c r="I298" i="30"/>
  <c r="I302" i="30"/>
  <c r="R305" i="30"/>
  <c r="Q306" i="30"/>
  <c r="I306" i="30"/>
  <c r="Q310" i="30"/>
  <c r="I310" i="30"/>
  <c r="Q314" i="30"/>
  <c r="I314" i="30"/>
  <c r="I318" i="30"/>
  <c r="R321" i="30"/>
  <c r="Q322" i="30"/>
  <c r="I322" i="30"/>
  <c r="R325" i="30"/>
  <c r="I326" i="30"/>
  <c r="R329" i="30"/>
  <c r="Q330" i="30"/>
  <c r="I330" i="30"/>
  <c r="I334" i="30"/>
  <c r="R337" i="30"/>
  <c r="Q338" i="30"/>
  <c r="I338" i="30"/>
  <c r="I342" i="30"/>
  <c r="R345" i="30"/>
  <c r="I346" i="30"/>
  <c r="R349" i="30"/>
  <c r="Q350" i="30"/>
  <c r="I350" i="30"/>
  <c r="R353" i="30"/>
  <c r="Q354" i="30"/>
  <c r="I354" i="30"/>
  <c r="R357" i="30"/>
  <c r="I358" i="30"/>
  <c r="R361" i="30"/>
  <c r="Q362" i="30"/>
  <c r="I362" i="30"/>
  <c r="I366" i="30"/>
  <c r="Q370" i="30"/>
  <c r="I370" i="30"/>
  <c r="Q374" i="30"/>
  <c r="I374" i="30"/>
  <c r="R377" i="30"/>
  <c r="I378" i="30"/>
  <c r="R381" i="30"/>
  <c r="I382" i="30"/>
  <c r="R385" i="30"/>
  <c r="H387" i="30"/>
  <c r="K387" i="30"/>
  <c r="G387" i="30"/>
  <c r="Q390" i="30"/>
  <c r="I390" i="30"/>
  <c r="H393" i="30"/>
  <c r="K393" i="30"/>
  <c r="G393" i="30"/>
  <c r="R396" i="30"/>
  <c r="I396" i="30"/>
  <c r="H401" i="30"/>
  <c r="K401" i="30"/>
  <c r="G401" i="30"/>
  <c r="R404" i="30"/>
  <c r="I404" i="30"/>
  <c r="Q410" i="30"/>
  <c r="I410" i="30"/>
  <c r="G413" i="30"/>
  <c r="R414" i="30"/>
  <c r="I414" i="30"/>
  <c r="G417" i="30"/>
  <c r="R418" i="30"/>
  <c r="I418" i="30"/>
  <c r="G423" i="30"/>
  <c r="Q424" i="30"/>
  <c r="I424" i="30"/>
  <c r="G429" i="30"/>
  <c r="R430" i="30"/>
  <c r="I430" i="30"/>
  <c r="H435" i="30"/>
  <c r="K435" i="30"/>
  <c r="G435" i="30"/>
  <c r="J115" i="30"/>
  <c r="J117" i="30"/>
  <c r="K117" i="30" s="1"/>
  <c r="J119" i="30"/>
  <c r="K119" i="30" s="1"/>
  <c r="J121" i="30"/>
  <c r="K121" i="30" s="1"/>
  <c r="J123" i="30"/>
  <c r="J125" i="30"/>
  <c r="K125" i="30" s="1"/>
  <c r="I127" i="30"/>
  <c r="G129" i="30"/>
  <c r="I131" i="30"/>
  <c r="G133" i="30"/>
  <c r="I135" i="30"/>
  <c r="G137" i="30"/>
  <c r="I139" i="30"/>
  <c r="G141" i="30"/>
  <c r="I143" i="30"/>
  <c r="G145" i="30"/>
  <c r="I147" i="30"/>
  <c r="G149" i="30"/>
  <c r="Q151" i="30"/>
  <c r="I151" i="30"/>
  <c r="G153" i="30"/>
  <c r="I155" i="30"/>
  <c r="G157" i="30"/>
  <c r="Q159" i="30"/>
  <c r="I159" i="30"/>
  <c r="G161" i="30"/>
  <c r="Q163" i="30"/>
  <c r="I163" i="30"/>
  <c r="G165" i="30"/>
  <c r="I167" i="30"/>
  <c r="G169" i="30"/>
  <c r="Q171" i="30"/>
  <c r="I171" i="30"/>
  <c r="G173" i="30"/>
  <c r="Q175" i="30"/>
  <c r="I175" i="30"/>
  <c r="G177" i="30"/>
  <c r="I179" i="30"/>
  <c r="G181" i="30"/>
  <c r="I183" i="30"/>
  <c r="I187" i="30"/>
  <c r="I191" i="30"/>
  <c r="I195" i="30"/>
  <c r="G197" i="30"/>
  <c r="I199" i="30"/>
  <c r="G201" i="30"/>
  <c r="I203" i="30"/>
  <c r="G205" i="30"/>
  <c r="I207" i="30"/>
  <c r="G209" i="30"/>
  <c r="I211" i="30"/>
  <c r="G213" i="30"/>
  <c r="I215" i="30"/>
  <c r="G217" i="30"/>
  <c r="Q219" i="30"/>
  <c r="I219" i="30"/>
  <c r="G221" i="30"/>
  <c r="I223" i="30"/>
  <c r="G225" i="30"/>
  <c r="Q227" i="30"/>
  <c r="I227" i="30"/>
  <c r="G229" i="30"/>
  <c r="Q231" i="30"/>
  <c r="I231" i="30"/>
  <c r="I235" i="30"/>
  <c r="I239" i="30"/>
  <c r="G241" i="30"/>
  <c r="I243" i="30"/>
  <c r="G245" i="30"/>
  <c r="I247" i="30"/>
  <c r="G249" i="30"/>
  <c r="I251" i="30"/>
  <c r="G253" i="30"/>
  <c r="Q255" i="30"/>
  <c r="I255" i="30"/>
  <c r="G257" i="30"/>
  <c r="I259" i="30"/>
  <c r="G261" i="30"/>
  <c r="I263" i="30"/>
  <c r="G265" i="30"/>
  <c r="I267" i="30"/>
  <c r="G269" i="30"/>
  <c r="I271" i="30"/>
  <c r="G273" i="30"/>
  <c r="Q275" i="30"/>
  <c r="I275" i="30"/>
  <c r="G277" i="30"/>
  <c r="Q279" i="30"/>
  <c r="I279" i="30"/>
  <c r="G281" i="30"/>
  <c r="Q283" i="30"/>
  <c r="I283" i="30"/>
  <c r="G285" i="30"/>
  <c r="Q287" i="30"/>
  <c r="I287" i="30"/>
  <c r="G289" i="30"/>
  <c r="Q291" i="30"/>
  <c r="I291" i="30"/>
  <c r="G293" i="30"/>
  <c r="Q295" i="30"/>
  <c r="I295" i="30"/>
  <c r="G297" i="30"/>
  <c r="Q299" i="30"/>
  <c r="I299" i="30"/>
  <c r="G301" i="30"/>
  <c r="Q303" i="30"/>
  <c r="I303" i="30"/>
  <c r="G305" i="30"/>
  <c r="Q307" i="30"/>
  <c r="I307" i="30"/>
  <c r="G309" i="30"/>
  <c r="Q311" i="30"/>
  <c r="I311" i="30"/>
  <c r="G313" i="30"/>
  <c r="I315" i="30"/>
  <c r="G317" i="30"/>
  <c r="I319" i="30"/>
  <c r="G321" i="30"/>
  <c r="I323" i="30"/>
  <c r="G325" i="30"/>
  <c r="Q327" i="30"/>
  <c r="I327" i="30"/>
  <c r="G329" i="30"/>
  <c r="I331" i="30"/>
  <c r="G333" i="30"/>
  <c r="Q335" i="30"/>
  <c r="I335" i="30"/>
  <c r="G337" i="30"/>
  <c r="I339" i="30"/>
  <c r="G341" i="30"/>
  <c r="I343" i="30"/>
  <c r="G345" i="30"/>
  <c r="I347" i="30"/>
  <c r="G349" i="30"/>
  <c r="I351" i="30"/>
  <c r="G353" i="30"/>
  <c r="I355" i="30"/>
  <c r="G357" i="30"/>
  <c r="I359" i="30"/>
  <c r="G361" i="30"/>
  <c r="Q363" i="30"/>
  <c r="I363" i="30"/>
  <c r="G365" i="30"/>
  <c r="I367" i="30"/>
  <c r="G369" i="30"/>
  <c r="Q371" i="30"/>
  <c r="I371" i="30"/>
  <c r="G373" i="30"/>
  <c r="Q375" i="30"/>
  <c r="I375" i="30"/>
  <c r="G377" i="30"/>
  <c r="I379" i="30"/>
  <c r="G381" i="30"/>
  <c r="I383" i="30"/>
  <c r="G385" i="30"/>
  <c r="H389" i="30"/>
  <c r="G389" i="30"/>
  <c r="H395" i="30"/>
  <c r="G395" i="30"/>
  <c r="R398" i="30"/>
  <c r="I398" i="30"/>
  <c r="H403" i="30"/>
  <c r="G403" i="30"/>
  <c r="R406" i="30"/>
  <c r="I406" i="30"/>
  <c r="H409" i="30"/>
  <c r="G409" i="30"/>
  <c r="Q420" i="30"/>
  <c r="I420" i="30"/>
  <c r="R426" i="30"/>
  <c r="I426" i="30"/>
  <c r="R432" i="30"/>
  <c r="I432" i="30"/>
  <c r="G437" i="30"/>
  <c r="Q438" i="30"/>
  <c r="I438" i="30"/>
  <c r="G441" i="30"/>
  <c r="Q442" i="30"/>
  <c r="I442" i="30"/>
  <c r="K115" i="30"/>
  <c r="I116" i="30"/>
  <c r="I118" i="30"/>
  <c r="Q118" i="30"/>
  <c r="I120" i="30"/>
  <c r="Q120" i="30"/>
  <c r="I122" i="30"/>
  <c r="Q122" i="30"/>
  <c r="K123" i="30"/>
  <c r="I124" i="30"/>
  <c r="I126" i="30"/>
  <c r="R127" i="30"/>
  <c r="J128" i="30"/>
  <c r="K128" i="30" s="1"/>
  <c r="I128" i="30"/>
  <c r="K130" i="30"/>
  <c r="R131" i="30"/>
  <c r="J132" i="30"/>
  <c r="K132" i="30" s="1"/>
  <c r="I132" i="30"/>
  <c r="K134" i="30"/>
  <c r="R135" i="30"/>
  <c r="J136" i="30"/>
  <c r="K136" i="30" s="1"/>
  <c r="I136" i="30"/>
  <c r="K138" i="30"/>
  <c r="R139" i="30"/>
  <c r="J140" i="30"/>
  <c r="K140" i="30" s="1"/>
  <c r="I140" i="30"/>
  <c r="K142" i="30"/>
  <c r="R143" i="30"/>
  <c r="J144" i="30"/>
  <c r="K144" i="30" s="1"/>
  <c r="I144" i="30"/>
  <c r="K146" i="30"/>
  <c r="R147" i="30"/>
  <c r="J148" i="30"/>
  <c r="K148" i="30" s="1"/>
  <c r="I148" i="30"/>
  <c r="K150" i="30"/>
  <c r="J152" i="30"/>
  <c r="K152" i="30" s="1"/>
  <c r="I152" i="30"/>
  <c r="K154" i="30"/>
  <c r="R155" i="30"/>
  <c r="J156" i="30"/>
  <c r="K156" i="30" s="1"/>
  <c r="Q156" i="30"/>
  <c r="I156" i="30"/>
  <c r="K158" i="30"/>
  <c r="J160" i="30"/>
  <c r="K160" i="30" s="1"/>
  <c r="I160" i="30"/>
  <c r="K162" i="30"/>
  <c r="J164" i="30"/>
  <c r="K164" i="30" s="1"/>
  <c r="I164" i="30"/>
  <c r="K166" i="30"/>
  <c r="R167" i="30"/>
  <c r="J168" i="30"/>
  <c r="K168" i="30" s="1"/>
  <c r="Q168" i="30"/>
  <c r="I168" i="30"/>
  <c r="K170" i="30"/>
  <c r="J172" i="30"/>
  <c r="K172" i="30" s="1"/>
  <c r="Q172" i="30"/>
  <c r="I172" i="30"/>
  <c r="K174" i="30"/>
  <c r="J176" i="30"/>
  <c r="K176" i="30" s="1"/>
  <c r="Q176" i="30"/>
  <c r="I176" i="30"/>
  <c r="K178" i="30"/>
  <c r="R179" i="30"/>
  <c r="J180" i="30"/>
  <c r="K180" i="30" s="1"/>
  <c r="I180" i="30"/>
  <c r="K182" i="30"/>
  <c r="R183" i="30"/>
  <c r="J184" i="30"/>
  <c r="K184" i="30" s="1"/>
  <c r="I184" i="30"/>
  <c r="K186" i="30"/>
  <c r="G187" i="30"/>
  <c r="R187" i="30"/>
  <c r="J188" i="30"/>
  <c r="K188" i="30" s="1"/>
  <c r="I188" i="30"/>
  <c r="K190" i="30"/>
  <c r="G191" i="30"/>
  <c r="R191" i="30"/>
  <c r="J192" i="30"/>
  <c r="K192" i="30" s="1"/>
  <c r="I192" i="30"/>
  <c r="K194" i="30"/>
  <c r="R195" i="30"/>
  <c r="J196" i="30"/>
  <c r="K196" i="30" s="1"/>
  <c r="I196" i="30"/>
  <c r="K198" i="30"/>
  <c r="R199" i="30"/>
  <c r="J200" i="30"/>
  <c r="K200" i="30" s="1"/>
  <c r="I200" i="30"/>
  <c r="K202" i="30"/>
  <c r="R203" i="30"/>
  <c r="J204" i="30"/>
  <c r="K204" i="30" s="1"/>
  <c r="I204" i="30"/>
  <c r="K206" i="30"/>
  <c r="R207" i="30"/>
  <c r="J208" i="30"/>
  <c r="K208" i="30" s="1"/>
  <c r="I208" i="30"/>
  <c r="K210" i="30"/>
  <c r="R211" i="30"/>
  <c r="J212" i="30"/>
  <c r="K212" i="30" s="1"/>
  <c r="I212" i="30"/>
  <c r="K214" i="30"/>
  <c r="R215" i="30"/>
  <c r="J216" i="30"/>
  <c r="K216" i="30" s="1"/>
  <c r="I216" i="30"/>
  <c r="K218" i="30"/>
  <c r="J220" i="30"/>
  <c r="K220" i="30" s="1"/>
  <c r="I220" i="30"/>
  <c r="K222" i="30"/>
  <c r="R223" i="30"/>
  <c r="J224" i="30"/>
  <c r="K224" i="30" s="1"/>
  <c r="Q224" i="30"/>
  <c r="I224" i="30"/>
  <c r="K226" i="30"/>
  <c r="J228" i="30"/>
  <c r="K228" i="30" s="1"/>
  <c r="Q228" i="30"/>
  <c r="I228" i="30"/>
  <c r="K230" i="30"/>
  <c r="G231" i="30"/>
  <c r="J232" i="30"/>
  <c r="K232" i="30" s="1"/>
  <c r="I232" i="30"/>
  <c r="K234" i="30"/>
  <c r="G235" i="30"/>
  <c r="R235" i="30"/>
  <c r="J236" i="30"/>
  <c r="K236" i="30" s="1"/>
  <c r="Q236" i="30"/>
  <c r="I236" i="30"/>
  <c r="K238" i="30"/>
  <c r="G238" i="30"/>
  <c r="G239" i="30"/>
  <c r="R239" i="30"/>
  <c r="J240" i="30"/>
  <c r="K240" i="30" s="1"/>
  <c r="I240" i="30"/>
  <c r="K242" i="30"/>
  <c r="R243" i="30"/>
  <c r="J244" i="30"/>
  <c r="K244" i="30" s="1"/>
  <c r="I244" i="30"/>
  <c r="K246" i="30"/>
  <c r="R247" i="30"/>
  <c r="J248" i="30"/>
  <c r="K248" i="30" s="1"/>
  <c r="I248" i="30"/>
  <c r="K250" i="30"/>
  <c r="R251" i="30"/>
  <c r="J252" i="30"/>
  <c r="K252" i="30" s="1"/>
  <c r="I252" i="30"/>
  <c r="K254" i="30"/>
  <c r="J256" i="30"/>
  <c r="K256" i="30" s="1"/>
  <c r="I256" i="30"/>
  <c r="K258" i="30"/>
  <c r="R259" i="30"/>
  <c r="J260" i="30"/>
  <c r="K260" i="30" s="1"/>
  <c r="I260" i="30"/>
  <c r="K262" i="30"/>
  <c r="R263" i="30"/>
  <c r="J264" i="30"/>
  <c r="K264" i="30" s="1"/>
  <c r="I264" i="30"/>
  <c r="K266" i="30"/>
  <c r="R267" i="30"/>
  <c r="J268" i="30"/>
  <c r="K268" i="30" s="1"/>
  <c r="I268" i="30"/>
  <c r="K270" i="30"/>
  <c r="R271" i="30"/>
  <c r="J272" i="30"/>
  <c r="K272" i="30" s="1"/>
  <c r="I272" i="30"/>
  <c r="K274" i="30"/>
  <c r="J276" i="30"/>
  <c r="K276" i="30" s="1"/>
  <c r="Q276" i="30"/>
  <c r="I276" i="30"/>
  <c r="K278" i="30"/>
  <c r="J280" i="30"/>
  <c r="K280" i="30" s="1"/>
  <c r="I280" i="30"/>
  <c r="K282" i="30"/>
  <c r="J284" i="30"/>
  <c r="K284" i="30" s="1"/>
  <c r="Q284" i="30"/>
  <c r="I284" i="30"/>
  <c r="K286" i="30"/>
  <c r="J288" i="30"/>
  <c r="K288" i="30" s="1"/>
  <c r="Q288" i="30"/>
  <c r="I288" i="30"/>
  <c r="K290" i="30"/>
  <c r="J292" i="30"/>
  <c r="K292" i="30" s="1"/>
  <c r="Q292" i="30"/>
  <c r="I292" i="30"/>
  <c r="K294" i="30"/>
  <c r="J296" i="30"/>
  <c r="K296" i="30" s="1"/>
  <c r="Q296" i="30"/>
  <c r="I296" i="30"/>
  <c r="K298" i="30"/>
  <c r="J300" i="30"/>
  <c r="K300" i="30" s="1"/>
  <c r="Q300" i="30"/>
  <c r="I300" i="30"/>
  <c r="K302" i="30"/>
  <c r="J304" i="30"/>
  <c r="K304" i="30" s="1"/>
  <c r="I304" i="30"/>
  <c r="K306" i="30"/>
  <c r="J308" i="30"/>
  <c r="K308" i="30" s="1"/>
  <c r="I308" i="30"/>
  <c r="K310" i="30"/>
  <c r="J312" i="30"/>
  <c r="K312" i="30" s="1"/>
  <c r="I312" i="30"/>
  <c r="K314" i="30"/>
  <c r="R315" i="30"/>
  <c r="J316" i="30"/>
  <c r="K316" i="30" s="1"/>
  <c r="Q316" i="30"/>
  <c r="I316" i="30"/>
  <c r="K318" i="30"/>
  <c r="R319" i="30"/>
  <c r="J320" i="30"/>
  <c r="K320" i="30" s="1"/>
  <c r="Q320" i="30"/>
  <c r="I320" i="30"/>
  <c r="K322" i="30"/>
  <c r="R323" i="30"/>
  <c r="J324" i="30"/>
  <c r="K324" i="30" s="1"/>
  <c r="Q324" i="30"/>
  <c r="I324" i="30"/>
  <c r="K326" i="30"/>
  <c r="J328" i="30"/>
  <c r="K328" i="30" s="1"/>
  <c r="Q328" i="30"/>
  <c r="I328" i="30"/>
  <c r="K330" i="30"/>
  <c r="R331" i="30"/>
  <c r="J332" i="30"/>
  <c r="K332" i="30" s="1"/>
  <c r="I332" i="30"/>
  <c r="K334" i="30"/>
  <c r="J336" i="30"/>
  <c r="K336" i="30" s="1"/>
  <c r="I336" i="30"/>
  <c r="K338" i="30"/>
  <c r="R339" i="30"/>
  <c r="J340" i="30"/>
  <c r="K340" i="30" s="1"/>
  <c r="I340" i="30"/>
  <c r="K342" i="30"/>
  <c r="R343" i="30"/>
  <c r="J344" i="30"/>
  <c r="K344" i="30" s="1"/>
  <c r="I344" i="30"/>
  <c r="K346" i="30"/>
  <c r="R347" i="30"/>
  <c r="J348" i="30"/>
  <c r="K348" i="30" s="1"/>
  <c r="I348" i="30"/>
  <c r="K350" i="30"/>
  <c r="R351" i="30"/>
  <c r="J352" i="30"/>
  <c r="K352" i="30" s="1"/>
  <c r="I352" i="30"/>
  <c r="K354" i="30"/>
  <c r="R355" i="30"/>
  <c r="J356" i="30"/>
  <c r="K356" i="30" s="1"/>
  <c r="Q356" i="30"/>
  <c r="I356" i="30"/>
  <c r="K358" i="30"/>
  <c r="R359" i="30"/>
  <c r="J360" i="30"/>
  <c r="K360" i="30" s="1"/>
  <c r="I360" i="30"/>
  <c r="K362" i="30"/>
  <c r="J364" i="30"/>
  <c r="K364" i="30" s="1"/>
  <c r="Q364" i="30"/>
  <c r="I364" i="30"/>
  <c r="K366" i="30"/>
  <c r="R367" i="30"/>
  <c r="J368" i="30"/>
  <c r="K368" i="30" s="1"/>
  <c r="Q368" i="30"/>
  <c r="I368" i="30"/>
  <c r="K370" i="30"/>
  <c r="J372" i="30"/>
  <c r="K372" i="30" s="1"/>
  <c r="Q372" i="30"/>
  <c r="I372" i="30"/>
  <c r="K374" i="30"/>
  <c r="J376" i="30"/>
  <c r="K376" i="30" s="1"/>
  <c r="Q376" i="30"/>
  <c r="I376" i="30"/>
  <c r="K378" i="30"/>
  <c r="R379" i="30"/>
  <c r="J380" i="30"/>
  <c r="K380" i="30" s="1"/>
  <c r="Q380" i="30"/>
  <c r="I380" i="30"/>
  <c r="K382" i="30"/>
  <c r="R383" i="30"/>
  <c r="J384" i="30"/>
  <c r="K384" i="30" s="1"/>
  <c r="I384" i="30"/>
  <c r="Q386" i="30"/>
  <c r="I386" i="30"/>
  <c r="J389" i="30"/>
  <c r="K389" i="30" s="1"/>
  <c r="K391" i="30"/>
  <c r="G391" i="30"/>
  <c r="R392" i="30"/>
  <c r="I392" i="30"/>
  <c r="J395" i="30"/>
  <c r="K395" i="30" s="1"/>
  <c r="H397" i="30"/>
  <c r="K397" i="30"/>
  <c r="G397" i="30"/>
  <c r="H398" i="30"/>
  <c r="Q400" i="30"/>
  <c r="I400" i="30"/>
  <c r="J403" i="30"/>
  <c r="K403" i="30" s="1"/>
  <c r="H405" i="30"/>
  <c r="K405" i="30"/>
  <c r="G405" i="30"/>
  <c r="H406" i="30"/>
  <c r="J409" i="30"/>
  <c r="K409" i="30" s="1"/>
  <c r="K411" i="30"/>
  <c r="G411" i="30"/>
  <c r="Q412" i="30"/>
  <c r="I412" i="30"/>
  <c r="J413" i="30"/>
  <c r="K413" i="30" s="1"/>
  <c r="K415" i="30"/>
  <c r="G415" i="30"/>
  <c r="R416" i="30"/>
  <c r="I416" i="30"/>
  <c r="J417" i="30"/>
  <c r="K417" i="30" s="1"/>
  <c r="H419" i="30"/>
  <c r="K419" i="30"/>
  <c r="G419" i="30"/>
  <c r="H420" i="30"/>
  <c r="Q422" i="30"/>
  <c r="I422" i="30"/>
  <c r="J423" i="30"/>
  <c r="K423" i="30" s="1"/>
  <c r="H425" i="30"/>
  <c r="K425" i="30"/>
  <c r="G425" i="30"/>
  <c r="H426" i="30"/>
  <c r="R428" i="30"/>
  <c r="I428" i="30"/>
  <c r="J429" i="30"/>
  <c r="K429" i="30" s="1"/>
  <c r="H431" i="30"/>
  <c r="K431" i="30"/>
  <c r="G431" i="30"/>
  <c r="H432" i="30"/>
  <c r="Q434" i="30"/>
  <c r="I434" i="30"/>
  <c r="H438" i="30"/>
  <c r="H442" i="30"/>
  <c r="H127" i="30"/>
  <c r="J129" i="30"/>
  <c r="K129" i="30" s="1"/>
  <c r="I129" i="30"/>
  <c r="K131" i="30"/>
  <c r="G131" i="30"/>
  <c r="J133" i="30"/>
  <c r="K133" i="30" s="1"/>
  <c r="Q133" i="30"/>
  <c r="I133" i="30"/>
  <c r="K135" i="30"/>
  <c r="G135" i="30"/>
  <c r="J137" i="30"/>
  <c r="K137" i="30" s="1"/>
  <c r="I137" i="30"/>
  <c r="K139" i="30"/>
  <c r="G139" i="30"/>
  <c r="J141" i="30"/>
  <c r="K141" i="30" s="1"/>
  <c r="I141" i="30"/>
  <c r="K143" i="30"/>
  <c r="G143" i="30"/>
  <c r="J145" i="30"/>
  <c r="K145" i="30" s="1"/>
  <c r="I145" i="30"/>
  <c r="K147" i="30"/>
  <c r="G147" i="30"/>
  <c r="J149" i="30"/>
  <c r="K149" i="30" s="1"/>
  <c r="Q149" i="30"/>
  <c r="I149" i="30"/>
  <c r="K151" i="30"/>
  <c r="G151" i="30"/>
  <c r="J153" i="30"/>
  <c r="K153" i="30" s="1"/>
  <c r="I153" i="30"/>
  <c r="K155" i="30"/>
  <c r="G155" i="30"/>
  <c r="J157" i="30"/>
  <c r="K157" i="30" s="1"/>
  <c r="Q157" i="30"/>
  <c r="I157" i="30"/>
  <c r="K159" i="30"/>
  <c r="G159" i="30"/>
  <c r="J161" i="30"/>
  <c r="K161" i="30" s="1"/>
  <c r="I161" i="30"/>
  <c r="K163" i="30"/>
  <c r="G163" i="30"/>
  <c r="J165" i="30"/>
  <c r="K165" i="30" s="1"/>
  <c r="Q165" i="30"/>
  <c r="I165" i="30"/>
  <c r="K167" i="30"/>
  <c r="G167" i="30"/>
  <c r="J169" i="30"/>
  <c r="K169" i="30" s="1"/>
  <c r="I169" i="30"/>
  <c r="K171" i="30"/>
  <c r="G171" i="30"/>
  <c r="J173" i="30"/>
  <c r="K173" i="30" s="1"/>
  <c r="Q173" i="30"/>
  <c r="I173" i="30"/>
  <c r="K175" i="30"/>
  <c r="G175" i="30"/>
  <c r="J177" i="30"/>
  <c r="K177" i="30" s="1"/>
  <c r="I177" i="30"/>
  <c r="K179" i="30"/>
  <c r="G179" i="30"/>
  <c r="J181" i="30"/>
  <c r="K181" i="30" s="1"/>
  <c r="I181" i="30"/>
  <c r="K183" i="30"/>
  <c r="G183" i="30"/>
  <c r="J185" i="30"/>
  <c r="K185" i="30" s="1"/>
  <c r="I185" i="30"/>
  <c r="K187" i="30"/>
  <c r="J189" i="30"/>
  <c r="K189" i="30" s="1"/>
  <c r="I189" i="30"/>
  <c r="K191" i="30"/>
  <c r="J193" i="30"/>
  <c r="K193" i="30" s="1"/>
  <c r="Q193" i="30"/>
  <c r="I193" i="30"/>
  <c r="K195" i="30"/>
  <c r="G195" i="30"/>
  <c r="J197" i="30"/>
  <c r="K197" i="30" s="1"/>
  <c r="I197" i="30"/>
  <c r="K199" i="30"/>
  <c r="G199" i="30"/>
  <c r="J201" i="30"/>
  <c r="K201" i="30" s="1"/>
  <c r="I201" i="30"/>
  <c r="K203" i="30"/>
  <c r="G203" i="30"/>
  <c r="J205" i="30"/>
  <c r="K205" i="30" s="1"/>
  <c r="I205" i="30"/>
  <c r="K207" i="30"/>
  <c r="G207" i="30"/>
  <c r="J209" i="30"/>
  <c r="K209" i="30" s="1"/>
  <c r="Q209" i="30"/>
  <c r="I209" i="30"/>
  <c r="K211" i="30"/>
  <c r="G211" i="30"/>
  <c r="J213" i="30"/>
  <c r="K213" i="30" s="1"/>
  <c r="Q213" i="30"/>
  <c r="I213" i="30"/>
  <c r="K215" i="30"/>
  <c r="G215" i="30"/>
  <c r="J217" i="30"/>
  <c r="K217" i="30" s="1"/>
  <c r="I217" i="30"/>
  <c r="K219" i="30"/>
  <c r="G219" i="30"/>
  <c r="J221" i="30"/>
  <c r="K221" i="30" s="1"/>
  <c r="I221" i="30"/>
  <c r="K223" i="30"/>
  <c r="G223" i="30"/>
  <c r="J225" i="30"/>
  <c r="K225" i="30" s="1"/>
  <c r="I225" i="30"/>
  <c r="K227" i="30"/>
  <c r="G227" i="30"/>
  <c r="J229" i="30"/>
  <c r="K229" i="30" s="1"/>
  <c r="I229" i="30"/>
  <c r="K231" i="30"/>
  <c r="J233" i="30"/>
  <c r="K233" i="30" s="1"/>
  <c r="Q233" i="30"/>
  <c r="I233" i="30"/>
  <c r="K235" i="30"/>
  <c r="J237" i="30"/>
  <c r="K237" i="30" s="1"/>
  <c r="I237" i="30"/>
  <c r="K239" i="30"/>
  <c r="J241" i="30"/>
  <c r="K241" i="30" s="1"/>
  <c r="I241" i="30"/>
  <c r="K243" i="30"/>
  <c r="G243" i="30"/>
  <c r="J245" i="30"/>
  <c r="K245" i="30" s="1"/>
  <c r="I245" i="30"/>
  <c r="K247" i="30"/>
  <c r="G247" i="30"/>
  <c r="J249" i="30"/>
  <c r="K249" i="30" s="1"/>
  <c r="I249" i="30"/>
  <c r="K251" i="30"/>
  <c r="G251" i="30"/>
  <c r="J253" i="30"/>
  <c r="K253" i="30" s="1"/>
  <c r="I253" i="30"/>
  <c r="K255" i="30"/>
  <c r="G255" i="30"/>
  <c r="J257" i="30"/>
  <c r="K257" i="30" s="1"/>
  <c r="Q257" i="30"/>
  <c r="I257" i="30"/>
  <c r="K259" i="30"/>
  <c r="G259" i="30"/>
  <c r="J261" i="30"/>
  <c r="K261" i="30" s="1"/>
  <c r="I261" i="30"/>
  <c r="K263" i="30"/>
  <c r="G263" i="30"/>
  <c r="J265" i="30"/>
  <c r="K265" i="30" s="1"/>
  <c r="Q265" i="30"/>
  <c r="I265" i="30"/>
  <c r="K267" i="30"/>
  <c r="G267" i="30"/>
  <c r="J269" i="30"/>
  <c r="K269" i="30" s="1"/>
  <c r="I269" i="30"/>
  <c r="K271" i="30"/>
  <c r="G271" i="30"/>
  <c r="J273" i="30"/>
  <c r="K273" i="30" s="1"/>
  <c r="I273" i="30"/>
  <c r="K275" i="30"/>
  <c r="G275" i="30"/>
  <c r="J277" i="30"/>
  <c r="K277" i="30" s="1"/>
  <c r="Q277" i="30"/>
  <c r="I277" i="30"/>
  <c r="K279" i="30"/>
  <c r="G279" i="30"/>
  <c r="J281" i="30"/>
  <c r="K281" i="30" s="1"/>
  <c r="I281" i="30"/>
  <c r="K283" i="30"/>
  <c r="G283" i="30"/>
  <c r="J285" i="30"/>
  <c r="K285" i="30" s="1"/>
  <c r="Q285" i="30"/>
  <c r="I285" i="30"/>
  <c r="K287" i="30"/>
  <c r="G287" i="30"/>
  <c r="J289" i="30"/>
  <c r="K289" i="30" s="1"/>
  <c r="Q289" i="30"/>
  <c r="I289" i="30"/>
  <c r="K291" i="30"/>
  <c r="G291" i="30"/>
  <c r="J293" i="30"/>
  <c r="K293" i="30" s="1"/>
  <c r="Q293" i="30"/>
  <c r="I293" i="30"/>
  <c r="K295" i="30"/>
  <c r="G295" i="30"/>
  <c r="J297" i="30"/>
  <c r="K297" i="30" s="1"/>
  <c r="Q297" i="30"/>
  <c r="I297" i="30"/>
  <c r="K299" i="30"/>
  <c r="G299" i="30"/>
  <c r="J301" i="30"/>
  <c r="K301" i="30" s="1"/>
  <c r="Q301" i="30"/>
  <c r="I301" i="30"/>
  <c r="K303" i="30"/>
  <c r="G303" i="30"/>
  <c r="J305" i="30"/>
  <c r="K305" i="30" s="1"/>
  <c r="I305" i="30"/>
  <c r="K307" i="30"/>
  <c r="G307" i="30"/>
  <c r="J309" i="30"/>
  <c r="K309" i="30" s="1"/>
  <c r="Q309" i="30"/>
  <c r="I309" i="30"/>
  <c r="K311" i="30"/>
  <c r="G311" i="30"/>
  <c r="J313" i="30"/>
  <c r="K313" i="30" s="1"/>
  <c r="Q313" i="30"/>
  <c r="I313" i="30"/>
  <c r="K315" i="30"/>
  <c r="G315" i="30"/>
  <c r="J317" i="30"/>
  <c r="K317" i="30" s="1"/>
  <c r="Q317" i="30"/>
  <c r="I317" i="30"/>
  <c r="K319" i="30"/>
  <c r="G319" i="30"/>
  <c r="J321" i="30"/>
  <c r="K321" i="30" s="1"/>
  <c r="I321" i="30"/>
  <c r="K323" i="30"/>
  <c r="G323" i="30"/>
  <c r="J325" i="30"/>
  <c r="K325" i="30" s="1"/>
  <c r="I325" i="30"/>
  <c r="K327" i="30"/>
  <c r="G327" i="30"/>
  <c r="J329" i="30"/>
  <c r="K329" i="30" s="1"/>
  <c r="I329" i="30"/>
  <c r="K331" i="30"/>
  <c r="G331" i="30"/>
  <c r="J333" i="30"/>
  <c r="K333" i="30" s="1"/>
  <c r="Q333" i="30"/>
  <c r="I333" i="30"/>
  <c r="K335" i="30"/>
  <c r="G335" i="30"/>
  <c r="J337" i="30"/>
  <c r="K337" i="30" s="1"/>
  <c r="I337" i="30"/>
  <c r="K339" i="30"/>
  <c r="G339" i="30"/>
  <c r="J341" i="30"/>
  <c r="K341" i="30" s="1"/>
  <c r="Q341" i="30"/>
  <c r="I341" i="30"/>
  <c r="K343" i="30"/>
  <c r="G343" i="30"/>
  <c r="J345" i="30"/>
  <c r="K345" i="30" s="1"/>
  <c r="I345" i="30"/>
  <c r="K347" i="30"/>
  <c r="G347" i="30"/>
  <c r="J349" i="30"/>
  <c r="K349" i="30" s="1"/>
  <c r="I349" i="30"/>
  <c r="K351" i="30"/>
  <c r="G351" i="30"/>
  <c r="J353" i="30"/>
  <c r="K353" i="30" s="1"/>
  <c r="I353" i="30"/>
  <c r="K355" i="30"/>
  <c r="G355" i="30"/>
  <c r="J357" i="30"/>
  <c r="K357" i="30" s="1"/>
  <c r="I357" i="30"/>
  <c r="K359" i="30"/>
  <c r="G359" i="30"/>
  <c r="J361" i="30"/>
  <c r="K361" i="30" s="1"/>
  <c r="I361" i="30"/>
  <c r="K363" i="30"/>
  <c r="G363" i="30"/>
  <c r="J365" i="30"/>
  <c r="K365" i="30" s="1"/>
  <c r="Q365" i="30"/>
  <c r="I365" i="30"/>
  <c r="K367" i="30"/>
  <c r="G367" i="30"/>
  <c r="J369" i="30"/>
  <c r="K369" i="30" s="1"/>
  <c r="Q369" i="30"/>
  <c r="I369" i="30"/>
  <c r="K371" i="30"/>
  <c r="G371" i="30"/>
  <c r="J373" i="30"/>
  <c r="K373" i="30" s="1"/>
  <c r="Q373" i="30"/>
  <c r="I373" i="30"/>
  <c r="K375" i="30"/>
  <c r="G375" i="30"/>
  <c r="J377" i="30"/>
  <c r="K377" i="30" s="1"/>
  <c r="I377" i="30"/>
  <c r="K379" i="30"/>
  <c r="G379" i="30"/>
  <c r="J381" i="30"/>
  <c r="K381" i="30" s="1"/>
  <c r="I381" i="30"/>
  <c r="K383" i="30"/>
  <c r="G383" i="30"/>
  <c r="J385" i="30"/>
  <c r="K385" i="30" s="1"/>
  <c r="I385" i="30"/>
  <c r="Q388" i="30"/>
  <c r="I388" i="30"/>
  <c r="Q394" i="30"/>
  <c r="I394" i="30"/>
  <c r="H399" i="30"/>
  <c r="K399" i="30"/>
  <c r="G399" i="30"/>
  <c r="R402" i="30"/>
  <c r="I402" i="30"/>
  <c r="K407" i="30"/>
  <c r="G407" i="30"/>
  <c r="R408" i="30"/>
  <c r="I408" i="30"/>
  <c r="H421" i="30"/>
  <c r="K421" i="30"/>
  <c r="G421" i="30"/>
  <c r="H427" i="30"/>
  <c r="K427" i="30"/>
  <c r="G427" i="30"/>
  <c r="H433" i="30"/>
  <c r="K433" i="30"/>
  <c r="G433" i="30"/>
  <c r="R436" i="30"/>
  <c r="I436" i="30"/>
  <c r="J437" i="30"/>
  <c r="K437" i="30" s="1"/>
  <c r="K439" i="30"/>
  <c r="G439" i="30"/>
  <c r="Q440" i="30"/>
  <c r="I440" i="30"/>
  <c r="J441" i="30"/>
  <c r="K441" i="30" s="1"/>
  <c r="G443" i="30"/>
  <c r="J443" i="30"/>
  <c r="K443" i="30" s="1"/>
  <c r="J445" i="30"/>
  <c r="K445" i="30" s="1"/>
  <c r="J447" i="30"/>
  <c r="K447" i="30" s="1"/>
  <c r="J449" i="30"/>
  <c r="J451" i="30"/>
  <c r="J453" i="30"/>
  <c r="J455" i="30"/>
  <c r="K455" i="30" s="1"/>
  <c r="J457" i="30"/>
  <c r="J459" i="30"/>
  <c r="K459" i="30" s="1"/>
  <c r="J461" i="30"/>
  <c r="K461" i="30" s="1"/>
  <c r="J463" i="30"/>
  <c r="K463" i="30" s="1"/>
  <c r="J465" i="30"/>
  <c r="J467" i="30"/>
  <c r="K467" i="30" s="1"/>
  <c r="J469" i="30"/>
  <c r="J471" i="30"/>
  <c r="K471" i="30" s="1"/>
  <c r="J473" i="30"/>
  <c r="J475" i="30"/>
  <c r="K475" i="30" s="1"/>
  <c r="J477" i="30"/>
  <c r="J479" i="30"/>
  <c r="K479" i="30" s="1"/>
  <c r="J481" i="30"/>
  <c r="J483" i="30"/>
  <c r="K483" i="30" s="1"/>
  <c r="J485" i="30"/>
  <c r="K485" i="30" s="1"/>
  <c r="J487" i="30"/>
  <c r="K487" i="30" s="1"/>
  <c r="J489" i="30"/>
  <c r="J491" i="30"/>
  <c r="K491" i="30" s="1"/>
  <c r="J493" i="30"/>
  <c r="K493" i="30" s="1"/>
  <c r="J495" i="30"/>
  <c r="K495" i="30" s="1"/>
  <c r="J497" i="30"/>
  <c r="J499" i="30"/>
  <c r="K499" i="30" s="1"/>
  <c r="J501" i="30"/>
  <c r="J503" i="30"/>
  <c r="K503" i="30" s="1"/>
  <c r="J505" i="30"/>
  <c r="J507" i="30"/>
  <c r="K507" i="30" s="1"/>
  <c r="J509" i="30"/>
  <c r="K509" i="30" s="1"/>
  <c r="J511" i="30"/>
  <c r="K511" i="30" s="1"/>
  <c r="J513" i="30"/>
  <c r="J515" i="30"/>
  <c r="K515" i="30" s="1"/>
  <c r="J517" i="30"/>
  <c r="J519" i="30"/>
  <c r="K519" i="30" s="1"/>
  <c r="J521" i="30"/>
  <c r="J523" i="30"/>
  <c r="K523" i="30" s="1"/>
  <c r="J525" i="30"/>
  <c r="K525" i="30" s="1"/>
  <c r="J527" i="30"/>
  <c r="K527" i="30" s="1"/>
  <c r="J529" i="30"/>
  <c r="J531" i="30"/>
  <c r="K531" i="30" s="1"/>
  <c r="J533" i="30"/>
  <c r="J535" i="30"/>
  <c r="K535" i="30" s="1"/>
  <c r="J537" i="30"/>
  <c r="J539" i="30"/>
  <c r="K539" i="30" s="1"/>
  <c r="J541" i="30"/>
  <c r="J543" i="30"/>
  <c r="K543" i="30" s="1"/>
  <c r="J545" i="30"/>
  <c r="J547" i="30"/>
  <c r="K547" i="30" s="1"/>
  <c r="J549" i="30"/>
  <c r="K549" i="30" s="1"/>
  <c r="J551" i="30"/>
  <c r="K551" i="30" s="1"/>
  <c r="J553" i="30"/>
  <c r="J555" i="30"/>
  <c r="K555" i="30" s="1"/>
  <c r="J557" i="30"/>
  <c r="K557" i="30" s="1"/>
  <c r="J559" i="30"/>
  <c r="K559" i="30" s="1"/>
  <c r="J561" i="30"/>
  <c r="J563" i="30"/>
  <c r="J565" i="30"/>
  <c r="K565" i="30" s="1"/>
  <c r="J567" i="30"/>
  <c r="K567" i="30" s="1"/>
  <c r="J569" i="30"/>
  <c r="J571" i="30"/>
  <c r="K571" i="30" s="1"/>
  <c r="J573" i="30"/>
  <c r="K573" i="30" s="1"/>
  <c r="J575" i="30"/>
  <c r="K575" i="30" s="1"/>
  <c r="J577" i="30"/>
  <c r="J579" i="30"/>
  <c r="K579" i="30" s="1"/>
  <c r="J581" i="30"/>
  <c r="K581" i="30" s="1"/>
  <c r="J583" i="30"/>
  <c r="K583" i="30" s="1"/>
  <c r="J585" i="30"/>
  <c r="J589" i="30"/>
  <c r="K589" i="30" s="1"/>
  <c r="Q592" i="30"/>
  <c r="I592" i="30"/>
  <c r="Q595" i="30"/>
  <c r="I595" i="30"/>
  <c r="Q599" i="30"/>
  <c r="I599" i="30"/>
  <c r="Q603" i="30"/>
  <c r="I603" i="30"/>
  <c r="I607" i="30"/>
  <c r="I611" i="30"/>
  <c r="Q615" i="30"/>
  <c r="I615" i="30"/>
  <c r="Q619" i="30"/>
  <c r="I619" i="30"/>
  <c r="Q623" i="30"/>
  <c r="I623" i="30"/>
  <c r="I627" i="30"/>
  <c r="R631" i="30"/>
  <c r="I631" i="30"/>
  <c r="H634" i="30"/>
  <c r="G634" i="30"/>
  <c r="H640" i="30"/>
  <c r="G640" i="30"/>
  <c r="G650" i="30"/>
  <c r="R651" i="30"/>
  <c r="I651" i="30"/>
  <c r="G656" i="30"/>
  <c r="Q657" i="30"/>
  <c r="I657" i="30"/>
  <c r="H660" i="30"/>
  <c r="G660" i="30"/>
  <c r="R663" i="30"/>
  <c r="I663" i="30"/>
  <c r="H668" i="30"/>
  <c r="G668" i="30"/>
  <c r="R671" i="30"/>
  <c r="I671" i="30"/>
  <c r="R677" i="30"/>
  <c r="I677" i="30"/>
  <c r="H680" i="30"/>
  <c r="G680" i="30"/>
  <c r="H686" i="30"/>
  <c r="G686" i="30"/>
  <c r="G700" i="30"/>
  <c r="Q701" i="30"/>
  <c r="I701" i="30"/>
  <c r="H722" i="30"/>
  <c r="G722" i="30"/>
  <c r="R725" i="30"/>
  <c r="I725" i="30"/>
  <c r="H730" i="30"/>
  <c r="G730" i="30"/>
  <c r="R737" i="30"/>
  <c r="I737" i="30"/>
  <c r="H740" i="30"/>
  <c r="G740" i="30"/>
  <c r="R743" i="30"/>
  <c r="I743" i="30"/>
  <c r="G746" i="30"/>
  <c r="Q747" i="30"/>
  <c r="I747" i="30"/>
  <c r="Q753" i="30"/>
  <c r="I753" i="30"/>
  <c r="H758" i="30"/>
  <c r="G758" i="30"/>
  <c r="I803" i="30"/>
  <c r="R803" i="30"/>
  <c r="H803" i="30"/>
  <c r="I807" i="30"/>
  <c r="R807" i="30"/>
  <c r="H807" i="30"/>
  <c r="I811" i="30"/>
  <c r="R811" i="30"/>
  <c r="H811" i="30"/>
  <c r="I815" i="30"/>
  <c r="R815" i="30"/>
  <c r="H815" i="30"/>
  <c r="J817" i="30"/>
  <c r="K817" i="30" s="1"/>
  <c r="J821" i="30"/>
  <c r="K821" i="30" s="1"/>
  <c r="J825" i="30"/>
  <c r="K825" i="30" s="1"/>
  <c r="J829" i="30"/>
  <c r="K829" i="30" s="1"/>
  <c r="J833" i="30"/>
  <c r="K833" i="30" s="1"/>
  <c r="I847" i="30"/>
  <c r="R847" i="30"/>
  <c r="H847" i="30"/>
  <c r="K849" i="30"/>
  <c r="J849" i="30"/>
  <c r="I882" i="30"/>
  <c r="R882" i="30"/>
  <c r="H882" i="30"/>
  <c r="Q888" i="30"/>
  <c r="I888" i="30"/>
  <c r="H888" i="30"/>
  <c r="I444" i="30"/>
  <c r="Q444" i="30"/>
  <c r="G445" i="30"/>
  <c r="I446" i="30"/>
  <c r="Q446" i="30"/>
  <c r="G447" i="30"/>
  <c r="I448" i="30"/>
  <c r="G449" i="30"/>
  <c r="K449" i="30"/>
  <c r="I450" i="30"/>
  <c r="Q450" i="30"/>
  <c r="G451" i="30"/>
  <c r="K451" i="30"/>
  <c r="I452" i="30"/>
  <c r="Q452" i="30"/>
  <c r="G453" i="30"/>
  <c r="K453" i="30"/>
  <c r="I454" i="30"/>
  <c r="G455" i="30"/>
  <c r="I456" i="30"/>
  <c r="Q456" i="30"/>
  <c r="G457" i="30"/>
  <c r="K457" i="30"/>
  <c r="I458" i="30"/>
  <c r="Q458" i="30"/>
  <c r="G459" i="30"/>
  <c r="I460" i="30"/>
  <c r="G461" i="30"/>
  <c r="I462" i="30"/>
  <c r="Q462" i="30"/>
  <c r="G463" i="30"/>
  <c r="I464" i="30"/>
  <c r="G465" i="30"/>
  <c r="K465" i="30"/>
  <c r="I466" i="30"/>
  <c r="G467" i="30"/>
  <c r="I468" i="30"/>
  <c r="G469" i="30"/>
  <c r="K469" i="30"/>
  <c r="I470" i="30"/>
  <c r="G471" i="30"/>
  <c r="I472" i="30"/>
  <c r="G473" i="30"/>
  <c r="K473" i="30"/>
  <c r="I474" i="30"/>
  <c r="G475" i="30"/>
  <c r="I476" i="30"/>
  <c r="G477" i="30"/>
  <c r="K477" i="30"/>
  <c r="I478" i="30"/>
  <c r="G479" i="30"/>
  <c r="I480" i="30"/>
  <c r="G481" i="30"/>
  <c r="K481" i="30"/>
  <c r="I482" i="30"/>
  <c r="G483" i="30"/>
  <c r="I484" i="30"/>
  <c r="G485" i="30"/>
  <c r="I486" i="30"/>
  <c r="G487" i="30"/>
  <c r="I488" i="30"/>
  <c r="G489" i="30"/>
  <c r="K489" i="30"/>
  <c r="I490" i="30"/>
  <c r="G491" i="30"/>
  <c r="I492" i="30"/>
  <c r="G493" i="30"/>
  <c r="I494" i="30"/>
  <c r="Q494" i="30"/>
  <c r="G495" i="30"/>
  <c r="I496" i="30"/>
  <c r="Q496" i="30"/>
  <c r="G497" i="30"/>
  <c r="K497" i="30"/>
  <c r="I498" i="30"/>
  <c r="G499" i="30"/>
  <c r="I500" i="30"/>
  <c r="Q500" i="30"/>
  <c r="G501" i="30"/>
  <c r="K501" i="30"/>
  <c r="I502" i="30"/>
  <c r="Q502" i="30"/>
  <c r="G503" i="30"/>
  <c r="I504" i="30"/>
  <c r="Q504" i="30"/>
  <c r="G505" i="30"/>
  <c r="K505" i="30"/>
  <c r="I506" i="30"/>
  <c r="G507" i="30"/>
  <c r="I508" i="30"/>
  <c r="Q508" i="30"/>
  <c r="G509" i="30"/>
  <c r="I510" i="30"/>
  <c r="G511" i="30"/>
  <c r="I512" i="30"/>
  <c r="G513" i="30"/>
  <c r="K513" i="30"/>
  <c r="I514" i="30"/>
  <c r="G515" i="30"/>
  <c r="I516" i="30"/>
  <c r="Q516" i="30"/>
  <c r="G517" i="30"/>
  <c r="K517" i="30"/>
  <c r="I518" i="30"/>
  <c r="Q518" i="30"/>
  <c r="G519" i="30"/>
  <c r="I520" i="30"/>
  <c r="Q520" i="30"/>
  <c r="G521" i="30"/>
  <c r="K521" i="30"/>
  <c r="I522" i="30"/>
  <c r="G523" i="30"/>
  <c r="I524" i="30"/>
  <c r="G525" i="30"/>
  <c r="I526" i="30"/>
  <c r="G527" i="30"/>
  <c r="I528" i="30"/>
  <c r="Q528" i="30"/>
  <c r="G529" i="30"/>
  <c r="K529" i="30"/>
  <c r="I530" i="30"/>
  <c r="Q530" i="30"/>
  <c r="G531" i="30"/>
  <c r="I532" i="30"/>
  <c r="G533" i="30"/>
  <c r="K533" i="30"/>
  <c r="I534" i="30"/>
  <c r="G535" i="30"/>
  <c r="I536" i="30"/>
  <c r="G537" i="30"/>
  <c r="K537" i="30"/>
  <c r="I538" i="30"/>
  <c r="G539" i="30"/>
  <c r="I540" i="30"/>
  <c r="G541" i="30"/>
  <c r="K541" i="30"/>
  <c r="I542" i="30"/>
  <c r="G543" i="30"/>
  <c r="I544" i="30"/>
  <c r="Q544" i="30"/>
  <c r="G545" i="30"/>
  <c r="K545" i="30"/>
  <c r="I546" i="30"/>
  <c r="G547" i="30"/>
  <c r="I548" i="30"/>
  <c r="Q548" i="30"/>
  <c r="G549" i="30"/>
  <c r="I550" i="30"/>
  <c r="G551" i="30"/>
  <c r="I552" i="30"/>
  <c r="Q552" i="30"/>
  <c r="G553" i="30"/>
  <c r="K553" i="30"/>
  <c r="I554" i="30"/>
  <c r="G555" i="30"/>
  <c r="I556" i="30"/>
  <c r="Q556" i="30"/>
  <c r="G557" i="30"/>
  <c r="I558" i="30"/>
  <c r="Q558" i="30"/>
  <c r="G559" i="30"/>
  <c r="I560" i="30"/>
  <c r="G561" i="30"/>
  <c r="K561" i="30"/>
  <c r="I562" i="30"/>
  <c r="G563" i="30"/>
  <c r="K563" i="30"/>
  <c r="I564" i="30"/>
  <c r="G565" i="30"/>
  <c r="I566" i="30"/>
  <c r="G567" i="30"/>
  <c r="I568" i="30"/>
  <c r="G569" i="30"/>
  <c r="K569" i="30"/>
  <c r="I570" i="30"/>
  <c r="Q570" i="30"/>
  <c r="G571" i="30"/>
  <c r="I572" i="30"/>
  <c r="G573" i="30"/>
  <c r="I574" i="30"/>
  <c r="G575" i="30"/>
  <c r="I576" i="30"/>
  <c r="G577" i="30"/>
  <c r="K577" i="30"/>
  <c r="I578" i="30"/>
  <c r="G579" i="30"/>
  <c r="I580" i="30"/>
  <c r="G581" i="30"/>
  <c r="I582" i="30"/>
  <c r="G583" i="30"/>
  <c r="I584" i="30"/>
  <c r="Q584" i="30"/>
  <c r="G585" i="30"/>
  <c r="K585" i="30"/>
  <c r="G587" i="30"/>
  <c r="J587" i="30"/>
  <c r="K587" i="30" s="1"/>
  <c r="K590" i="30"/>
  <c r="Q590" i="30"/>
  <c r="I590" i="30"/>
  <c r="H591" i="30"/>
  <c r="Q591" i="30"/>
  <c r="G592" i="30"/>
  <c r="G595" i="30"/>
  <c r="Q596" i="30"/>
  <c r="I596" i="30"/>
  <c r="G598" i="30"/>
  <c r="G599" i="30"/>
  <c r="Q600" i="30"/>
  <c r="I600" i="30"/>
  <c r="G602" i="30"/>
  <c r="G603" i="30"/>
  <c r="I604" i="30"/>
  <c r="G606" i="30"/>
  <c r="G607" i="30"/>
  <c r="R607" i="30"/>
  <c r="I608" i="30"/>
  <c r="G610" i="30"/>
  <c r="G611" i="30"/>
  <c r="R611" i="30"/>
  <c r="Q612" i="30"/>
  <c r="I612" i="30"/>
  <c r="G614" i="30"/>
  <c r="G615" i="30"/>
  <c r="I616" i="30"/>
  <c r="G618" i="30"/>
  <c r="G619" i="30"/>
  <c r="Q620" i="30"/>
  <c r="I620" i="30"/>
  <c r="G622" i="30"/>
  <c r="G623" i="30"/>
  <c r="Q624" i="30"/>
  <c r="I624" i="30"/>
  <c r="G626" i="30"/>
  <c r="G627" i="30"/>
  <c r="R627" i="30"/>
  <c r="H630" i="30"/>
  <c r="K630" i="30"/>
  <c r="G630" i="30"/>
  <c r="H631" i="30"/>
  <c r="J634" i="30"/>
  <c r="K634" i="30" s="1"/>
  <c r="G636" i="30"/>
  <c r="R637" i="30"/>
  <c r="I637" i="30"/>
  <c r="J640" i="30"/>
  <c r="K640" i="30" s="1"/>
  <c r="G642" i="30"/>
  <c r="R643" i="30"/>
  <c r="I643" i="30"/>
  <c r="G646" i="30"/>
  <c r="R647" i="30"/>
  <c r="I647" i="30"/>
  <c r="H651" i="30"/>
  <c r="R653" i="30"/>
  <c r="I653" i="30"/>
  <c r="H657" i="30"/>
  <c r="J660" i="30"/>
  <c r="K660" i="30" s="1"/>
  <c r="H662" i="30"/>
  <c r="K662" i="30"/>
  <c r="G662" i="30"/>
  <c r="H663" i="30"/>
  <c r="Q665" i="30"/>
  <c r="I665" i="30"/>
  <c r="J668" i="30"/>
  <c r="K668" i="30" s="1"/>
  <c r="H670" i="30"/>
  <c r="K670" i="30"/>
  <c r="G670" i="30"/>
  <c r="H671" i="30"/>
  <c r="R673" i="30"/>
  <c r="I673" i="30"/>
  <c r="H676" i="30"/>
  <c r="K676" i="30"/>
  <c r="G676" i="30"/>
  <c r="H677" i="30"/>
  <c r="J680" i="30"/>
  <c r="K680" i="30" s="1"/>
  <c r="G682" i="30"/>
  <c r="Q683" i="30"/>
  <c r="I683" i="30"/>
  <c r="J686" i="30"/>
  <c r="K686" i="30" s="1"/>
  <c r="G688" i="30"/>
  <c r="Q689" i="30"/>
  <c r="I689" i="30"/>
  <c r="G692" i="30"/>
  <c r="R693" i="30"/>
  <c r="I693" i="30"/>
  <c r="G696" i="30"/>
  <c r="Q697" i="30"/>
  <c r="I697" i="30"/>
  <c r="H701" i="30"/>
  <c r="Q703" i="30"/>
  <c r="I703" i="30"/>
  <c r="G706" i="30"/>
  <c r="Q707" i="30"/>
  <c r="I707" i="30"/>
  <c r="G710" i="30"/>
  <c r="Q711" i="30"/>
  <c r="I711" i="30"/>
  <c r="G714" i="30"/>
  <c r="R715" i="30"/>
  <c r="I715" i="30"/>
  <c r="G718" i="30"/>
  <c r="R719" i="30"/>
  <c r="I719" i="30"/>
  <c r="J722" i="30"/>
  <c r="K722" i="30" s="1"/>
  <c r="H724" i="30"/>
  <c r="K724" i="30"/>
  <c r="G724" i="30"/>
  <c r="H725" i="30"/>
  <c r="R727" i="30"/>
  <c r="I727" i="30"/>
  <c r="J730" i="30"/>
  <c r="K730" i="30" s="1"/>
  <c r="G732" i="30"/>
  <c r="Q733" i="30"/>
  <c r="I733" i="30"/>
  <c r="H736" i="30"/>
  <c r="K736" i="30"/>
  <c r="G736" i="30"/>
  <c r="H737" i="30"/>
  <c r="J740" i="30"/>
  <c r="K740" i="30" s="1"/>
  <c r="H742" i="30"/>
  <c r="K742" i="30"/>
  <c r="G742" i="30"/>
  <c r="H743" i="30"/>
  <c r="H747" i="30"/>
  <c r="R749" i="30"/>
  <c r="I749" i="30"/>
  <c r="H752" i="30"/>
  <c r="K752" i="30"/>
  <c r="G752" i="30"/>
  <c r="H753" i="30"/>
  <c r="R755" i="30"/>
  <c r="I755" i="30"/>
  <c r="J758" i="30"/>
  <c r="K758" i="30" s="1"/>
  <c r="G760" i="30"/>
  <c r="R761" i="30"/>
  <c r="I761" i="30"/>
  <c r="G764" i="30"/>
  <c r="R765" i="30"/>
  <c r="I765" i="30"/>
  <c r="H781" i="30"/>
  <c r="Q783" i="30"/>
  <c r="I783" i="30"/>
  <c r="H783" i="30"/>
  <c r="I787" i="30"/>
  <c r="R787" i="30"/>
  <c r="H787" i="30"/>
  <c r="Q791" i="30"/>
  <c r="I791" i="30"/>
  <c r="H791" i="30"/>
  <c r="H793" i="30"/>
  <c r="Q795" i="30"/>
  <c r="I795" i="30"/>
  <c r="H795" i="30"/>
  <c r="Q799" i="30"/>
  <c r="I799" i="30"/>
  <c r="H799" i="30"/>
  <c r="J801" i="30"/>
  <c r="K801" i="30" s="1"/>
  <c r="J805" i="30"/>
  <c r="K805" i="30" s="1"/>
  <c r="J809" i="30"/>
  <c r="K809" i="30" s="1"/>
  <c r="J813" i="30"/>
  <c r="K813" i="30" s="1"/>
  <c r="Q843" i="30"/>
  <c r="I843" i="30"/>
  <c r="H843" i="30"/>
  <c r="J845" i="30"/>
  <c r="K845" i="30" s="1"/>
  <c r="I876" i="30"/>
  <c r="R876" i="30"/>
  <c r="H876" i="30"/>
  <c r="J881" i="30"/>
  <c r="K881" i="30" s="1"/>
  <c r="N73" i="32"/>
  <c r="M73" i="32"/>
  <c r="P73" i="32" s="1"/>
  <c r="O73" i="32"/>
  <c r="R73" i="32" s="1"/>
  <c r="J386" i="30"/>
  <c r="K386" i="30" s="1"/>
  <c r="J388" i="30"/>
  <c r="K388" i="30" s="1"/>
  <c r="J390" i="30"/>
  <c r="K390" i="30" s="1"/>
  <c r="J392" i="30"/>
  <c r="K392" i="30" s="1"/>
  <c r="J394" i="30"/>
  <c r="K394" i="30" s="1"/>
  <c r="J396" i="30"/>
  <c r="K396" i="30" s="1"/>
  <c r="J398" i="30"/>
  <c r="K398" i="30" s="1"/>
  <c r="J400" i="30"/>
  <c r="K400" i="30" s="1"/>
  <c r="J402" i="30"/>
  <c r="K402" i="30" s="1"/>
  <c r="J404" i="30"/>
  <c r="K404" i="30" s="1"/>
  <c r="J406" i="30"/>
  <c r="K406" i="30" s="1"/>
  <c r="J408" i="30"/>
  <c r="K408" i="30" s="1"/>
  <c r="J410" i="30"/>
  <c r="K410" i="30" s="1"/>
  <c r="J412" i="30"/>
  <c r="K412" i="30" s="1"/>
  <c r="J414" i="30"/>
  <c r="K414" i="30" s="1"/>
  <c r="J416" i="30"/>
  <c r="K416" i="30" s="1"/>
  <c r="J418" i="30"/>
  <c r="K418" i="30" s="1"/>
  <c r="J420" i="30"/>
  <c r="K420" i="30" s="1"/>
  <c r="J422" i="30"/>
  <c r="K422" i="30" s="1"/>
  <c r="J424" i="30"/>
  <c r="K424" i="30" s="1"/>
  <c r="J426" i="30"/>
  <c r="K426" i="30" s="1"/>
  <c r="J428" i="30"/>
  <c r="K428" i="30" s="1"/>
  <c r="J430" i="30"/>
  <c r="K430" i="30" s="1"/>
  <c r="J432" i="30"/>
  <c r="K432" i="30" s="1"/>
  <c r="J434" i="30"/>
  <c r="K434" i="30" s="1"/>
  <c r="J436" i="30"/>
  <c r="K436" i="30" s="1"/>
  <c r="J438" i="30"/>
  <c r="K438" i="30" s="1"/>
  <c r="J440" i="30"/>
  <c r="K440" i="30" s="1"/>
  <c r="J442" i="30"/>
  <c r="K442" i="30" s="1"/>
  <c r="J444" i="30"/>
  <c r="K444" i="30" s="1"/>
  <c r="J446" i="30"/>
  <c r="K446" i="30" s="1"/>
  <c r="H447" i="30"/>
  <c r="J448" i="30"/>
  <c r="K448" i="30" s="1"/>
  <c r="J450" i="30"/>
  <c r="K450" i="30" s="1"/>
  <c r="H451" i="30"/>
  <c r="J452" i="30"/>
  <c r="K452" i="30" s="1"/>
  <c r="J454" i="30"/>
  <c r="K454" i="30" s="1"/>
  <c r="J456" i="30"/>
  <c r="K456" i="30" s="1"/>
  <c r="J458" i="30"/>
  <c r="K458" i="30" s="1"/>
  <c r="J460" i="30"/>
  <c r="K460" i="30" s="1"/>
  <c r="J462" i="30"/>
  <c r="K462" i="30" s="1"/>
  <c r="H463" i="30"/>
  <c r="J464" i="30"/>
  <c r="K464" i="30" s="1"/>
  <c r="H465" i="30"/>
  <c r="J466" i="30"/>
  <c r="K466" i="30" s="1"/>
  <c r="H467" i="30"/>
  <c r="J468" i="30"/>
  <c r="K468" i="30" s="1"/>
  <c r="H469" i="30"/>
  <c r="J470" i="30"/>
  <c r="K470" i="30" s="1"/>
  <c r="H471" i="30"/>
  <c r="J472" i="30"/>
  <c r="K472" i="30" s="1"/>
  <c r="H473" i="30"/>
  <c r="J474" i="30"/>
  <c r="K474" i="30" s="1"/>
  <c r="J476" i="30"/>
  <c r="K476" i="30" s="1"/>
  <c r="H477" i="30"/>
  <c r="J478" i="30"/>
  <c r="K478" i="30" s="1"/>
  <c r="H479" i="30"/>
  <c r="J480" i="30"/>
  <c r="K480" i="30" s="1"/>
  <c r="H481" i="30"/>
  <c r="J482" i="30"/>
  <c r="K482" i="30" s="1"/>
  <c r="H483" i="30"/>
  <c r="J484" i="30"/>
  <c r="K484" i="30" s="1"/>
  <c r="J486" i="30"/>
  <c r="K486" i="30" s="1"/>
  <c r="H487" i="30"/>
  <c r="J488" i="30"/>
  <c r="K488" i="30" s="1"/>
  <c r="H489" i="30"/>
  <c r="J490" i="30"/>
  <c r="K490" i="30" s="1"/>
  <c r="H491" i="30"/>
  <c r="J492" i="30"/>
  <c r="K492" i="30" s="1"/>
  <c r="J494" i="30"/>
  <c r="K494" i="30" s="1"/>
  <c r="J496" i="30"/>
  <c r="K496" i="30" s="1"/>
  <c r="J498" i="30"/>
  <c r="K498" i="30" s="1"/>
  <c r="J500" i="30"/>
  <c r="K500" i="30" s="1"/>
  <c r="J502" i="30"/>
  <c r="K502" i="30" s="1"/>
  <c r="H503" i="30"/>
  <c r="J504" i="30"/>
  <c r="K504" i="30" s="1"/>
  <c r="H505" i="30"/>
  <c r="J506" i="30"/>
  <c r="K506" i="30" s="1"/>
  <c r="J508" i="30"/>
  <c r="K508" i="30" s="1"/>
  <c r="J510" i="30"/>
  <c r="K510" i="30" s="1"/>
  <c r="H511" i="30"/>
  <c r="J512" i="30"/>
  <c r="K512" i="30" s="1"/>
  <c r="H513" i="30"/>
  <c r="J514" i="30"/>
  <c r="K514" i="30" s="1"/>
  <c r="H515" i="30"/>
  <c r="J516" i="30"/>
  <c r="K516" i="30" s="1"/>
  <c r="H517" i="30"/>
  <c r="J518" i="30"/>
  <c r="K518" i="30" s="1"/>
  <c r="J520" i="30"/>
  <c r="K520" i="30" s="1"/>
  <c r="H521" i="30"/>
  <c r="J522" i="30"/>
  <c r="K522" i="30" s="1"/>
  <c r="J524" i="30"/>
  <c r="K524" i="30" s="1"/>
  <c r="H525" i="30"/>
  <c r="J526" i="30"/>
  <c r="K526" i="30" s="1"/>
  <c r="H527" i="30"/>
  <c r="J528" i="30"/>
  <c r="K528" i="30" s="1"/>
  <c r="J530" i="30"/>
  <c r="K530" i="30" s="1"/>
  <c r="H531" i="30"/>
  <c r="J532" i="30"/>
  <c r="K532" i="30" s="1"/>
  <c r="J534" i="30"/>
  <c r="K534" i="30" s="1"/>
  <c r="H535" i="30"/>
  <c r="J536" i="30"/>
  <c r="K536" i="30" s="1"/>
  <c r="H537" i="30"/>
  <c r="J538" i="30"/>
  <c r="K538" i="30" s="1"/>
  <c r="H539" i="30"/>
  <c r="J540" i="30"/>
  <c r="K540" i="30" s="1"/>
  <c r="J542" i="30"/>
  <c r="K542" i="30" s="1"/>
  <c r="J544" i="30"/>
  <c r="K544" i="30" s="1"/>
  <c r="H545" i="30"/>
  <c r="J546" i="30"/>
  <c r="K546" i="30" s="1"/>
  <c r="H547" i="30"/>
  <c r="J548" i="30"/>
  <c r="K548" i="30" s="1"/>
  <c r="J550" i="30"/>
  <c r="K550" i="30" s="1"/>
  <c r="H551" i="30"/>
  <c r="J552" i="30"/>
  <c r="K552" i="30" s="1"/>
  <c r="J554" i="30"/>
  <c r="K554" i="30" s="1"/>
  <c r="J556" i="30"/>
  <c r="K556" i="30" s="1"/>
  <c r="H557" i="30"/>
  <c r="J558" i="30"/>
  <c r="K558" i="30" s="1"/>
  <c r="J560" i="30"/>
  <c r="K560" i="30" s="1"/>
  <c r="H561" i="30"/>
  <c r="J562" i="30"/>
  <c r="K562" i="30" s="1"/>
  <c r="H563" i="30"/>
  <c r="J564" i="30"/>
  <c r="K564" i="30" s="1"/>
  <c r="H565" i="30"/>
  <c r="J566" i="30"/>
  <c r="K566" i="30" s="1"/>
  <c r="H567" i="30"/>
  <c r="J568" i="30"/>
  <c r="K568" i="30" s="1"/>
  <c r="H569" i="30"/>
  <c r="J570" i="30"/>
  <c r="K570" i="30" s="1"/>
  <c r="H571" i="30"/>
  <c r="J572" i="30"/>
  <c r="K572" i="30" s="1"/>
  <c r="H573" i="30"/>
  <c r="J574" i="30"/>
  <c r="K574" i="30" s="1"/>
  <c r="J576" i="30"/>
  <c r="K576" i="30" s="1"/>
  <c r="H577" i="30"/>
  <c r="J578" i="30"/>
  <c r="K578" i="30" s="1"/>
  <c r="H579" i="30"/>
  <c r="J580" i="30"/>
  <c r="K580" i="30" s="1"/>
  <c r="H581" i="30"/>
  <c r="J582" i="30"/>
  <c r="K582" i="30" s="1"/>
  <c r="H583" i="30"/>
  <c r="J584" i="30"/>
  <c r="K584" i="30" s="1"/>
  <c r="J586" i="30"/>
  <c r="K586" i="30" s="1"/>
  <c r="K588" i="30"/>
  <c r="Q588" i="30"/>
  <c r="I588" i="30"/>
  <c r="I591" i="30"/>
  <c r="H592" i="30"/>
  <c r="J593" i="30"/>
  <c r="K595" i="30"/>
  <c r="J597" i="30"/>
  <c r="K597" i="30" s="1"/>
  <c r="Q597" i="30"/>
  <c r="I597" i="30"/>
  <c r="K599" i="30"/>
  <c r="J601" i="30"/>
  <c r="K601" i="30" s="1"/>
  <c r="Q601" i="30"/>
  <c r="I601" i="30"/>
  <c r="K603" i="30"/>
  <c r="J605" i="30"/>
  <c r="K605" i="30" s="1"/>
  <c r="I605" i="30"/>
  <c r="K607" i="30"/>
  <c r="J609" i="30"/>
  <c r="K609" i="30" s="1"/>
  <c r="Q609" i="30"/>
  <c r="I609" i="30"/>
  <c r="K611" i="30"/>
  <c r="J613" i="30"/>
  <c r="K613" i="30" s="1"/>
  <c r="I613" i="30"/>
  <c r="K615" i="30"/>
  <c r="J617" i="30"/>
  <c r="K617" i="30" s="1"/>
  <c r="I617" i="30"/>
  <c r="K619" i="30"/>
  <c r="J621" i="30"/>
  <c r="K621" i="30" s="1"/>
  <c r="Q621" i="30"/>
  <c r="I621" i="30"/>
  <c r="K623" i="30"/>
  <c r="J625" i="30"/>
  <c r="K625" i="30" s="1"/>
  <c r="I625" i="30"/>
  <c r="K627" i="30"/>
  <c r="K632" i="30"/>
  <c r="G632" i="30"/>
  <c r="R633" i="30"/>
  <c r="I633" i="30"/>
  <c r="Q639" i="30"/>
  <c r="I639" i="30"/>
  <c r="R649" i="30"/>
  <c r="I649" i="30"/>
  <c r="J650" i="30"/>
  <c r="K650" i="30" s="1"/>
  <c r="H652" i="30"/>
  <c r="G652" i="30"/>
  <c r="R655" i="30"/>
  <c r="I655" i="30"/>
  <c r="J656" i="30"/>
  <c r="K656" i="30" s="1"/>
  <c r="K658" i="30"/>
  <c r="G658" i="30"/>
  <c r="R659" i="30"/>
  <c r="I659" i="30"/>
  <c r="H664" i="30"/>
  <c r="G664" i="30"/>
  <c r="R667" i="30"/>
  <c r="I667" i="30"/>
  <c r="H672" i="30"/>
  <c r="G672" i="30"/>
  <c r="K678" i="30"/>
  <c r="G678" i="30"/>
  <c r="Q679" i="30"/>
  <c r="I679" i="30"/>
  <c r="Q685" i="30"/>
  <c r="I685" i="30"/>
  <c r="Q699" i="30"/>
  <c r="I699" i="30"/>
  <c r="J700" i="30"/>
  <c r="K700" i="30" s="1"/>
  <c r="H702" i="30"/>
  <c r="G702" i="30"/>
  <c r="Q721" i="30"/>
  <c r="I721" i="30"/>
  <c r="H726" i="30"/>
  <c r="G726" i="30"/>
  <c r="Q729" i="30"/>
  <c r="I729" i="30"/>
  <c r="K738" i="30"/>
  <c r="G738" i="30"/>
  <c r="R739" i="30"/>
  <c r="I739" i="30"/>
  <c r="K744" i="30"/>
  <c r="G744" i="30"/>
  <c r="Q745" i="30"/>
  <c r="I745" i="30"/>
  <c r="J746" i="30"/>
  <c r="K746" i="30" s="1"/>
  <c r="H748" i="30"/>
  <c r="G748" i="30"/>
  <c r="H754" i="30"/>
  <c r="G754" i="30"/>
  <c r="R757" i="30"/>
  <c r="I757" i="30"/>
  <c r="Q767" i="30"/>
  <c r="I767" i="30"/>
  <c r="I771" i="30"/>
  <c r="R771" i="30"/>
  <c r="H771" i="30"/>
  <c r="I775" i="30"/>
  <c r="R775" i="30"/>
  <c r="H775" i="30"/>
  <c r="I779" i="30"/>
  <c r="R779" i="30"/>
  <c r="H779" i="30"/>
  <c r="J781" i="30"/>
  <c r="K781" i="30" s="1"/>
  <c r="G785" i="30"/>
  <c r="J785" i="30"/>
  <c r="K785" i="30" s="1"/>
  <c r="J789" i="30"/>
  <c r="K789" i="30" s="1"/>
  <c r="J793" i="30"/>
  <c r="K793" i="30" s="1"/>
  <c r="K797" i="30"/>
  <c r="J797" i="30"/>
  <c r="Q839" i="30"/>
  <c r="I839" i="30"/>
  <c r="H839" i="30"/>
  <c r="J841" i="30"/>
  <c r="K841" i="30" s="1"/>
  <c r="I855" i="30"/>
  <c r="R855" i="30"/>
  <c r="H855" i="30"/>
  <c r="H885" i="30"/>
  <c r="J885" i="30"/>
  <c r="K885" i="30" s="1"/>
  <c r="J891" i="30"/>
  <c r="K891" i="30" s="1"/>
  <c r="I387" i="30"/>
  <c r="I389" i="30"/>
  <c r="I391" i="30"/>
  <c r="I393" i="30"/>
  <c r="I395" i="30"/>
  <c r="I397" i="30"/>
  <c r="I399" i="30"/>
  <c r="I401" i="30"/>
  <c r="I403" i="30"/>
  <c r="I405" i="30"/>
  <c r="I407" i="30"/>
  <c r="I409" i="30"/>
  <c r="I411" i="30"/>
  <c r="I413" i="30"/>
  <c r="I415" i="30"/>
  <c r="I417" i="30"/>
  <c r="I419" i="30"/>
  <c r="I421" i="30"/>
  <c r="I423" i="30"/>
  <c r="I425" i="30"/>
  <c r="I427" i="30"/>
  <c r="I429" i="30"/>
  <c r="I431" i="30"/>
  <c r="I433" i="30"/>
  <c r="I435" i="30"/>
  <c r="I437" i="30"/>
  <c r="I439" i="30"/>
  <c r="I441" i="30"/>
  <c r="I443" i="30"/>
  <c r="I445" i="30"/>
  <c r="I447" i="30"/>
  <c r="I449" i="30"/>
  <c r="I451" i="30"/>
  <c r="I453" i="30"/>
  <c r="I455" i="30"/>
  <c r="I457" i="30"/>
  <c r="I459" i="30"/>
  <c r="I461" i="30"/>
  <c r="I463" i="30"/>
  <c r="I465" i="30"/>
  <c r="I467" i="30"/>
  <c r="I469" i="30"/>
  <c r="I471" i="30"/>
  <c r="I473" i="30"/>
  <c r="I475" i="30"/>
  <c r="I477" i="30"/>
  <c r="I479" i="30"/>
  <c r="I481" i="30"/>
  <c r="I483" i="30"/>
  <c r="I485" i="30"/>
  <c r="I487" i="30"/>
  <c r="I489" i="30"/>
  <c r="I491" i="30"/>
  <c r="I493" i="30"/>
  <c r="I495" i="30"/>
  <c r="I497" i="30"/>
  <c r="I499" i="30"/>
  <c r="I501" i="30"/>
  <c r="I503" i="30"/>
  <c r="I505" i="30"/>
  <c r="I507" i="30"/>
  <c r="I509" i="30"/>
  <c r="I511" i="30"/>
  <c r="I513" i="30"/>
  <c r="I515" i="30"/>
  <c r="I517" i="30"/>
  <c r="I519" i="30"/>
  <c r="I521" i="30"/>
  <c r="I523" i="30"/>
  <c r="I525" i="30"/>
  <c r="I527" i="30"/>
  <c r="I529" i="30"/>
  <c r="I531" i="30"/>
  <c r="I533" i="30"/>
  <c r="I535" i="30"/>
  <c r="I537" i="30"/>
  <c r="I539" i="30"/>
  <c r="I541" i="30"/>
  <c r="I543" i="30"/>
  <c r="I545" i="30"/>
  <c r="I547" i="30"/>
  <c r="I549" i="30"/>
  <c r="I551" i="30"/>
  <c r="I553" i="30"/>
  <c r="I555" i="30"/>
  <c r="I557" i="30"/>
  <c r="I559" i="30"/>
  <c r="I561" i="30"/>
  <c r="I563" i="30"/>
  <c r="I565" i="30"/>
  <c r="I567" i="30"/>
  <c r="I569" i="30"/>
  <c r="I571" i="30"/>
  <c r="I573" i="30"/>
  <c r="I575" i="30"/>
  <c r="I577" i="30"/>
  <c r="I579" i="30"/>
  <c r="I581" i="30"/>
  <c r="I583" i="30"/>
  <c r="I585" i="30"/>
  <c r="H587" i="30"/>
  <c r="G588" i="30"/>
  <c r="I589" i="30"/>
  <c r="H590" i="30"/>
  <c r="G591" i="30"/>
  <c r="J591" i="30"/>
  <c r="K591" i="30" s="1"/>
  <c r="J592" i="30"/>
  <c r="K592" i="30" s="1"/>
  <c r="K593" i="30"/>
  <c r="K594" i="30"/>
  <c r="Q594" i="30"/>
  <c r="I594" i="30"/>
  <c r="H595" i="30"/>
  <c r="K596" i="30"/>
  <c r="G596" i="30"/>
  <c r="G597" i="30"/>
  <c r="J598" i="30"/>
  <c r="K598" i="30" s="1"/>
  <c r="Q598" i="30"/>
  <c r="I598" i="30"/>
  <c r="H599" i="30"/>
  <c r="K600" i="30"/>
  <c r="G600" i="30"/>
  <c r="G601" i="30"/>
  <c r="J602" i="30"/>
  <c r="K602" i="30" s="1"/>
  <c r="Q602" i="30"/>
  <c r="I602" i="30"/>
  <c r="H603" i="30"/>
  <c r="K604" i="30"/>
  <c r="G604" i="30"/>
  <c r="G605" i="30"/>
  <c r="R605" i="30"/>
  <c r="J606" i="30"/>
  <c r="K606" i="30" s="1"/>
  <c r="Q606" i="30"/>
  <c r="I606" i="30"/>
  <c r="H607" i="30"/>
  <c r="K608" i="30"/>
  <c r="G608" i="30"/>
  <c r="G609" i="30"/>
  <c r="J610" i="30"/>
  <c r="K610" i="30" s="1"/>
  <c r="Q610" i="30"/>
  <c r="I610" i="30"/>
  <c r="H611" i="30"/>
  <c r="K612" i="30"/>
  <c r="G612" i="30"/>
  <c r="G613" i="30"/>
  <c r="R613" i="30"/>
  <c r="J614" i="30"/>
  <c r="K614" i="30" s="1"/>
  <c r="Q614" i="30"/>
  <c r="I614" i="30"/>
  <c r="H615" i="30"/>
  <c r="K616" i="30"/>
  <c r="G616" i="30"/>
  <c r="G617" i="30"/>
  <c r="R617" i="30"/>
  <c r="J618" i="30"/>
  <c r="K618" i="30" s="1"/>
  <c r="I618" i="30"/>
  <c r="H619" i="30"/>
  <c r="K620" i="30"/>
  <c r="G620" i="30"/>
  <c r="G621" i="30"/>
  <c r="J622" i="30"/>
  <c r="K622" i="30" s="1"/>
  <c r="I622" i="30"/>
  <c r="H623" i="30"/>
  <c r="K624" i="30"/>
  <c r="G624" i="30"/>
  <c r="G625" i="30"/>
  <c r="R625" i="30"/>
  <c r="J626" i="30"/>
  <c r="K626" i="30" s="1"/>
  <c r="Q626" i="30"/>
  <c r="I626" i="30"/>
  <c r="H627" i="30"/>
  <c r="K628" i="30"/>
  <c r="G628" i="30"/>
  <c r="Q629" i="30"/>
  <c r="I629" i="30"/>
  <c r="H633" i="30"/>
  <c r="R635" i="30"/>
  <c r="I635" i="30"/>
  <c r="J636" i="30"/>
  <c r="K636" i="30" s="1"/>
  <c r="H638" i="30"/>
  <c r="K638" i="30"/>
  <c r="G638" i="30"/>
  <c r="H639" i="30"/>
  <c r="R641" i="30"/>
  <c r="I641" i="30"/>
  <c r="J642" i="30"/>
  <c r="K642" i="30" s="1"/>
  <c r="K644" i="30"/>
  <c r="G644" i="30"/>
  <c r="R645" i="30"/>
  <c r="I645" i="30"/>
  <c r="J646" i="30"/>
  <c r="K646" i="30" s="1"/>
  <c r="H648" i="30"/>
  <c r="K648" i="30"/>
  <c r="G648" i="30"/>
  <c r="H649" i="30"/>
  <c r="J652" i="30"/>
  <c r="K652" i="30" s="1"/>
  <c r="H654" i="30"/>
  <c r="K654" i="30"/>
  <c r="G654" i="30"/>
  <c r="H655" i="30"/>
  <c r="H659" i="30"/>
  <c r="R661" i="30"/>
  <c r="I661" i="30"/>
  <c r="J664" i="30"/>
  <c r="K664" i="30" s="1"/>
  <c r="H666" i="30"/>
  <c r="K666" i="30"/>
  <c r="G666" i="30"/>
  <c r="H667" i="30"/>
  <c r="Q669" i="30"/>
  <c r="I669" i="30"/>
  <c r="J672" i="30"/>
  <c r="K672" i="30" s="1"/>
  <c r="K674" i="30"/>
  <c r="G674" i="30"/>
  <c r="Q675" i="30"/>
  <c r="I675" i="30"/>
  <c r="H679" i="30"/>
  <c r="R681" i="30"/>
  <c r="I681" i="30"/>
  <c r="J682" i="30"/>
  <c r="K682" i="30" s="1"/>
  <c r="H684" i="30"/>
  <c r="K684" i="30"/>
  <c r="G684" i="30"/>
  <c r="H685" i="30"/>
  <c r="Q687" i="30"/>
  <c r="I687" i="30"/>
  <c r="J688" i="30"/>
  <c r="K688" i="30" s="1"/>
  <c r="K690" i="30"/>
  <c r="G690" i="30"/>
  <c r="Q691" i="30"/>
  <c r="I691" i="30"/>
  <c r="J692" i="30"/>
  <c r="K692" i="30" s="1"/>
  <c r="K694" i="30"/>
  <c r="G694" i="30"/>
  <c r="R695" i="30"/>
  <c r="I695" i="30"/>
  <c r="J696" i="30"/>
  <c r="K696" i="30" s="1"/>
  <c r="H698" i="30"/>
  <c r="K698" i="30"/>
  <c r="G698" i="30"/>
  <c r="H699" i="30"/>
  <c r="J702" i="30"/>
  <c r="K702" i="30" s="1"/>
  <c r="K704" i="30"/>
  <c r="G704" i="30"/>
  <c r="Q705" i="30"/>
  <c r="I705" i="30"/>
  <c r="J706" i="30"/>
  <c r="K706" i="30" s="1"/>
  <c r="K708" i="30"/>
  <c r="G708" i="30"/>
  <c r="Q709" i="30"/>
  <c r="I709" i="30"/>
  <c r="J710" i="30"/>
  <c r="K710" i="30" s="1"/>
  <c r="K712" i="30"/>
  <c r="G712" i="30"/>
  <c r="Q713" i="30"/>
  <c r="I713" i="30"/>
  <c r="J714" i="30"/>
  <c r="K714" i="30" s="1"/>
  <c r="K716" i="30"/>
  <c r="G716" i="30"/>
  <c r="Q717" i="30"/>
  <c r="I717" i="30"/>
  <c r="J718" i="30"/>
  <c r="K718" i="30" s="1"/>
  <c r="H720" i="30"/>
  <c r="K720" i="30"/>
  <c r="G720" i="30"/>
  <c r="H721" i="30"/>
  <c r="R723" i="30"/>
  <c r="I723" i="30"/>
  <c r="J726" i="30"/>
  <c r="K726" i="30" s="1"/>
  <c r="H728" i="30"/>
  <c r="K728" i="30"/>
  <c r="G728" i="30"/>
  <c r="H729" i="30"/>
  <c r="R731" i="30"/>
  <c r="I731" i="30"/>
  <c r="J732" i="30"/>
  <c r="K732" i="30" s="1"/>
  <c r="K734" i="30"/>
  <c r="G734" i="30"/>
  <c r="Q735" i="30"/>
  <c r="I735" i="30"/>
  <c r="H739" i="30"/>
  <c r="R741" i="30"/>
  <c r="I741" i="30"/>
  <c r="H745" i="30"/>
  <c r="J748" i="30"/>
  <c r="K748" i="30" s="1"/>
  <c r="K750" i="30"/>
  <c r="G750" i="30"/>
  <c r="R751" i="30"/>
  <c r="I751" i="30"/>
  <c r="J754" i="30"/>
  <c r="K754" i="30" s="1"/>
  <c r="H756" i="30"/>
  <c r="K756" i="30"/>
  <c r="G756" i="30"/>
  <c r="H757" i="30"/>
  <c r="R759" i="30"/>
  <c r="I759" i="30"/>
  <c r="J760" i="30"/>
  <c r="K760" i="30" s="1"/>
  <c r="K762" i="30"/>
  <c r="G762" i="30"/>
  <c r="Q763" i="30"/>
  <c r="I763" i="30"/>
  <c r="J764" i="30"/>
  <c r="K764" i="30" s="1"/>
  <c r="H766" i="30"/>
  <c r="K766" i="30"/>
  <c r="G766" i="30"/>
  <c r="H767" i="30"/>
  <c r="J769" i="30"/>
  <c r="K769" i="30" s="1"/>
  <c r="K773" i="30"/>
  <c r="J773" i="30"/>
  <c r="J777" i="30"/>
  <c r="K777" i="30" s="1"/>
  <c r="H817" i="30"/>
  <c r="I819" i="30"/>
  <c r="R819" i="30"/>
  <c r="H819" i="30"/>
  <c r="H821" i="30"/>
  <c r="I823" i="30"/>
  <c r="R823" i="30"/>
  <c r="H823" i="30"/>
  <c r="H825" i="30"/>
  <c r="I827" i="30"/>
  <c r="R827" i="30"/>
  <c r="H827" i="30"/>
  <c r="I831" i="30"/>
  <c r="R831" i="30"/>
  <c r="H831" i="30"/>
  <c r="H833" i="30"/>
  <c r="I835" i="30"/>
  <c r="R835" i="30"/>
  <c r="H835" i="30"/>
  <c r="J837" i="30"/>
  <c r="K837" i="30" s="1"/>
  <c r="I851" i="30"/>
  <c r="R851" i="30"/>
  <c r="H851" i="30"/>
  <c r="J853" i="30"/>
  <c r="K853" i="30" s="1"/>
  <c r="H861" i="30"/>
  <c r="J861" i="30"/>
  <c r="K861" i="30" s="1"/>
  <c r="H867" i="30"/>
  <c r="J867" i="30"/>
  <c r="K867" i="30" s="1"/>
  <c r="K873" i="30"/>
  <c r="H873" i="30"/>
  <c r="J873" i="30"/>
  <c r="I628" i="30"/>
  <c r="K629" i="30"/>
  <c r="I630" i="30"/>
  <c r="K631" i="30"/>
  <c r="I632" i="30"/>
  <c r="K633" i="30"/>
  <c r="I634" i="30"/>
  <c r="K635" i="30"/>
  <c r="I636" i="30"/>
  <c r="K637" i="30"/>
  <c r="I638" i="30"/>
  <c r="K639" i="30"/>
  <c r="I640" i="30"/>
  <c r="K641" i="30"/>
  <c r="I642" i="30"/>
  <c r="K643" i="30"/>
  <c r="I644" i="30"/>
  <c r="K645" i="30"/>
  <c r="I646" i="30"/>
  <c r="K647" i="30"/>
  <c r="I648" i="30"/>
  <c r="K649" i="30"/>
  <c r="I650" i="30"/>
  <c r="K651" i="30"/>
  <c r="I652" i="30"/>
  <c r="K653" i="30"/>
  <c r="I654" i="30"/>
  <c r="K655" i="30"/>
  <c r="I656" i="30"/>
  <c r="K657" i="30"/>
  <c r="I658" i="30"/>
  <c r="K659" i="30"/>
  <c r="I660" i="30"/>
  <c r="K661" i="30"/>
  <c r="I662" i="30"/>
  <c r="K663" i="30"/>
  <c r="I664" i="30"/>
  <c r="K665" i="30"/>
  <c r="I666" i="30"/>
  <c r="K667" i="30"/>
  <c r="I668" i="30"/>
  <c r="K669" i="30"/>
  <c r="I670" i="30"/>
  <c r="K671" i="30"/>
  <c r="I672" i="30"/>
  <c r="K673" i="30"/>
  <c r="I674" i="30"/>
  <c r="K675" i="30"/>
  <c r="I676" i="30"/>
  <c r="K677" i="30"/>
  <c r="I678" i="30"/>
  <c r="K679" i="30"/>
  <c r="I680" i="30"/>
  <c r="K681" i="30"/>
  <c r="I682" i="30"/>
  <c r="K683" i="30"/>
  <c r="I684" i="30"/>
  <c r="K685" i="30"/>
  <c r="I686" i="30"/>
  <c r="K687" i="30"/>
  <c r="I688" i="30"/>
  <c r="K689" i="30"/>
  <c r="I690" i="30"/>
  <c r="K691" i="30"/>
  <c r="I692" i="30"/>
  <c r="K693" i="30"/>
  <c r="I694" i="30"/>
  <c r="K695" i="30"/>
  <c r="I696" i="30"/>
  <c r="K697" i="30"/>
  <c r="I698" i="30"/>
  <c r="K699" i="30"/>
  <c r="I700" i="30"/>
  <c r="K701" i="30"/>
  <c r="I702" i="30"/>
  <c r="K703" i="30"/>
  <c r="I704" i="30"/>
  <c r="K705" i="30"/>
  <c r="I706" i="30"/>
  <c r="K707" i="30"/>
  <c r="I708" i="30"/>
  <c r="K709" i="30"/>
  <c r="I710" i="30"/>
  <c r="K711" i="30"/>
  <c r="I712" i="30"/>
  <c r="K713" i="30"/>
  <c r="I714" i="30"/>
  <c r="K715" i="30"/>
  <c r="I716" i="30"/>
  <c r="K717" i="30"/>
  <c r="I718" i="30"/>
  <c r="K719" i="30"/>
  <c r="I720" i="30"/>
  <c r="K721" i="30"/>
  <c r="I722" i="30"/>
  <c r="K723" i="30"/>
  <c r="I724" i="30"/>
  <c r="K725" i="30"/>
  <c r="I726" i="30"/>
  <c r="K727" i="30"/>
  <c r="I728" i="30"/>
  <c r="K729" i="30"/>
  <c r="I730" i="30"/>
  <c r="K731" i="30"/>
  <c r="I732" i="30"/>
  <c r="K733" i="30"/>
  <c r="I734" i="30"/>
  <c r="K735" i="30"/>
  <c r="I736" i="30"/>
  <c r="K737" i="30"/>
  <c r="I738" i="30"/>
  <c r="K739" i="30"/>
  <c r="I740" i="30"/>
  <c r="K741" i="30"/>
  <c r="I742" i="30"/>
  <c r="K743" i="30"/>
  <c r="I744" i="30"/>
  <c r="K745" i="30"/>
  <c r="I746" i="30"/>
  <c r="K747" i="30"/>
  <c r="I748" i="30"/>
  <c r="K749" i="30"/>
  <c r="I750" i="30"/>
  <c r="K751" i="30"/>
  <c r="I752" i="30"/>
  <c r="K753" i="30"/>
  <c r="I754" i="30"/>
  <c r="K755" i="30"/>
  <c r="I756" i="30"/>
  <c r="K757" i="30"/>
  <c r="I758" i="30"/>
  <c r="K759" i="30"/>
  <c r="I760" i="30"/>
  <c r="K761" i="30"/>
  <c r="I762" i="30"/>
  <c r="K763" i="30"/>
  <c r="I764" i="30"/>
  <c r="K765" i="30"/>
  <c r="I766" i="30"/>
  <c r="K767" i="30"/>
  <c r="K768" i="30"/>
  <c r="G768" i="30"/>
  <c r="G769" i="30"/>
  <c r="I770" i="30"/>
  <c r="K772" i="30"/>
  <c r="G772" i="30"/>
  <c r="G773" i="30"/>
  <c r="Q774" i="30"/>
  <c r="I774" i="30"/>
  <c r="K776" i="30"/>
  <c r="G777" i="30"/>
  <c r="R777" i="30"/>
  <c r="Q778" i="30"/>
  <c r="I778" i="30"/>
  <c r="K780" i="30"/>
  <c r="G781" i="30"/>
  <c r="R781" i="30"/>
  <c r="I782" i="30"/>
  <c r="K784" i="30"/>
  <c r="Q786" i="30"/>
  <c r="I786" i="30"/>
  <c r="K788" i="30"/>
  <c r="G789" i="30"/>
  <c r="Q790" i="30"/>
  <c r="I790" i="30"/>
  <c r="K792" i="30"/>
  <c r="G793" i="30"/>
  <c r="R793" i="30"/>
  <c r="Q794" i="30"/>
  <c r="I794" i="30"/>
  <c r="K796" i="30"/>
  <c r="G797" i="30"/>
  <c r="I798" i="30"/>
  <c r="K800" i="30"/>
  <c r="G800" i="30"/>
  <c r="G801" i="30"/>
  <c r="R801" i="30"/>
  <c r="Q802" i="30"/>
  <c r="I802" i="30"/>
  <c r="K804" i="30"/>
  <c r="G804" i="30"/>
  <c r="G805" i="30"/>
  <c r="R805" i="30"/>
  <c r="I806" i="30"/>
  <c r="K808" i="30"/>
  <c r="G808" i="30"/>
  <c r="G809" i="30"/>
  <c r="R809" i="30"/>
  <c r="I810" i="30"/>
  <c r="K812" i="30"/>
  <c r="G812" i="30"/>
  <c r="G813" i="30"/>
  <c r="I814" i="30"/>
  <c r="K816" i="30"/>
  <c r="G816" i="30"/>
  <c r="G817" i="30"/>
  <c r="R817" i="30"/>
  <c r="I818" i="30"/>
  <c r="K820" i="30"/>
  <c r="G820" i="30"/>
  <c r="G821" i="30"/>
  <c r="R821" i="30"/>
  <c r="I822" i="30"/>
  <c r="K824" i="30"/>
  <c r="G824" i="30"/>
  <c r="G825" i="30"/>
  <c r="R825" i="30"/>
  <c r="I826" i="30"/>
  <c r="K828" i="30"/>
  <c r="G828" i="30"/>
  <c r="G829" i="30"/>
  <c r="I830" i="30"/>
  <c r="K832" i="30"/>
  <c r="G832" i="30"/>
  <c r="G833" i="30"/>
  <c r="R833" i="30"/>
  <c r="I834" i="30"/>
  <c r="K836" i="30"/>
  <c r="G836" i="30"/>
  <c r="G837" i="30"/>
  <c r="R837" i="30"/>
  <c r="I838" i="30"/>
  <c r="K840" i="30"/>
  <c r="G840" i="30"/>
  <c r="G841" i="30"/>
  <c r="Q842" i="30"/>
  <c r="I842" i="30"/>
  <c r="K844" i="30"/>
  <c r="G844" i="30"/>
  <c r="G845" i="30"/>
  <c r="R845" i="30"/>
  <c r="I846" i="30"/>
  <c r="K848" i="30"/>
  <c r="G848" i="30"/>
  <c r="G849" i="30"/>
  <c r="Q850" i="30"/>
  <c r="I850" i="30"/>
  <c r="K852" i="30"/>
  <c r="G852" i="30"/>
  <c r="G853" i="30"/>
  <c r="R853" i="30"/>
  <c r="I854" i="30"/>
  <c r="G856" i="30"/>
  <c r="J856" i="30"/>
  <c r="K856" i="30" s="1"/>
  <c r="I856" i="30"/>
  <c r="R856" i="30"/>
  <c r="K859" i="30"/>
  <c r="H859" i="30"/>
  <c r="G861" i="30"/>
  <c r="Q862" i="30"/>
  <c r="I862" i="30"/>
  <c r="K865" i="30"/>
  <c r="H865" i="30"/>
  <c r="G867" i="30"/>
  <c r="I868" i="30"/>
  <c r="R868" i="30"/>
  <c r="K871" i="30"/>
  <c r="H871" i="30"/>
  <c r="G873" i="30"/>
  <c r="I874" i="30"/>
  <c r="R874" i="30"/>
  <c r="K879" i="30"/>
  <c r="H879" i="30"/>
  <c r="G881" i="30"/>
  <c r="G885" i="30"/>
  <c r="I886" i="30"/>
  <c r="R886" i="30"/>
  <c r="G891" i="30"/>
  <c r="I768" i="30"/>
  <c r="K770" i="30"/>
  <c r="G770" i="30"/>
  <c r="G771" i="30"/>
  <c r="I772" i="30"/>
  <c r="K774" i="30"/>
  <c r="G774" i="30"/>
  <c r="G775" i="30"/>
  <c r="I776" i="30"/>
  <c r="K778" i="30"/>
  <c r="G779" i="30"/>
  <c r="Q780" i="30"/>
  <c r="I780" i="30"/>
  <c r="K782" i="30"/>
  <c r="G783" i="30"/>
  <c r="I784" i="30"/>
  <c r="K786" i="30"/>
  <c r="I788" i="30"/>
  <c r="K790" i="30"/>
  <c r="G791" i="30"/>
  <c r="I792" i="30"/>
  <c r="K794" i="30"/>
  <c r="G794" i="30"/>
  <c r="G795" i="30"/>
  <c r="I796" i="30"/>
  <c r="K798" i="30"/>
  <c r="G798" i="30"/>
  <c r="G799" i="30"/>
  <c r="Q800" i="30"/>
  <c r="I800" i="30"/>
  <c r="K802" i="30"/>
  <c r="G802" i="30"/>
  <c r="G803" i="30"/>
  <c r="I804" i="30"/>
  <c r="K806" i="30"/>
  <c r="G806" i="30"/>
  <c r="G807" i="30"/>
  <c r="I808" i="30"/>
  <c r="K810" i="30"/>
  <c r="G810" i="30"/>
  <c r="G811" i="30"/>
  <c r="I812" i="30"/>
  <c r="K814" i="30"/>
  <c r="G814" i="30"/>
  <c r="G815" i="30"/>
  <c r="Q816" i="30"/>
  <c r="I816" i="30"/>
  <c r="K818" i="30"/>
  <c r="G818" i="30"/>
  <c r="G819" i="30"/>
  <c r="I820" i="30"/>
  <c r="K822" i="30"/>
  <c r="G822" i="30"/>
  <c r="G823" i="30"/>
  <c r="I824" i="30"/>
  <c r="K826" i="30"/>
  <c r="G826" i="30"/>
  <c r="G827" i="30"/>
  <c r="I828" i="30"/>
  <c r="K830" i="30"/>
  <c r="G830" i="30"/>
  <c r="G831" i="30"/>
  <c r="I832" i="30"/>
  <c r="K834" i="30"/>
  <c r="G834" i="30"/>
  <c r="G835" i="30"/>
  <c r="Q836" i="30"/>
  <c r="I836" i="30"/>
  <c r="K838" i="30"/>
  <c r="G838" i="30"/>
  <c r="G839" i="30"/>
  <c r="Q840" i="30"/>
  <c r="I840" i="30"/>
  <c r="K842" i="30"/>
  <c r="G842" i="30"/>
  <c r="G843" i="30"/>
  <c r="Q844" i="30"/>
  <c r="I844" i="30"/>
  <c r="K846" i="30"/>
  <c r="G846" i="30"/>
  <c r="G847" i="30"/>
  <c r="Q848" i="30"/>
  <c r="I848" i="30"/>
  <c r="K850" i="30"/>
  <c r="G850" i="30"/>
  <c r="G851" i="30"/>
  <c r="Q852" i="30"/>
  <c r="I852" i="30"/>
  <c r="K854" i="30"/>
  <c r="G854" i="30"/>
  <c r="G855" i="30"/>
  <c r="K857" i="30"/>
  <c r="I858" i="30"/>
  <c r="R858" i="30"/>
  <c r="K863" i="30"/>
  <c r="Q864" i="30"/>
  <c r="I864" i="30"/>
  <c r="K869" i="30"/>
  <c r="I870" i="30"/>
  <c r="R870" i="30"/>
  <c r="K875" i="30"/>
  <c r="H875" i="30"/>
  <c r="G877" i="30"/>
  <c r="I878" i="30"/>
  <c r="R878" i="30"/>
  <c r="G883" i="30"/>
  <c r="K887" i="30"/>
  <c r="H887" i="30"/>
  <c r="G889" i="30"/>
  <c r="F2" i="32"/>
  <c r="K8" i="32"/>
  <c r="L8" i="32"/>
  <c r="J8" i="32"/>
  <c r="N75" i="32"/>
  <c r="Q75" i="32" s="1"/>
  <c r="O75" i="32"/>
  <c r="R75" i="32" s="1"/>
  <c r="M75" i="32"/>
  <c r="P75" i="32" s="1"/>
  <c r="Q769" i="30"/>
  <c r="I769" i="30"/>
  <c r="K771" i="30"/>
  <c r="Q773" i="30"/>
  <c r="I773" i="30"/>
  <c r="K775" i="30"/>
  <c r="I777" i="30"/>
  <c r="K779" i="30"/>
  <c r="I781" i="30"/>
  <c r="K783" i="30"/>
  <c r="Q785" i="30"/>
  <c r="I785" i="30"/>
  <c r="K787" i="30"/>
  <c r="G787" i="30"/>
  <c r="Q789" i="30"/>
  <c r="I789" i="30"/>
  <c r="K791" i="30"/>
  <c r="I793" i="30"/>
  <c r="K795" i="30"/>
  <c r="Q797" i="30"/>
  <c r="I797" i="30"/>
  <c r="K799" i="30"/>
  <c r="I801" i="30"/>
  <c r="K803" i="30"/>
  <c r="I805" i="30"/>
  <c r="K807" i="30"/>
  <c r="I809" i="30"/>
  <c r="K811" i="30"/>
  <c r="Q813" i="30"/>
  <c r="I813" i="30"/>
  <c r="K815" i="30"/>
  <c r="I817" i="30"/>
  <c r="K819" i="30"/>
  <c r="I821" i="30"/>
  <c r="K823" i="30"/>
  <c r="I825" i="30"/>
  <c r="K827" i="30"/>
  <c r="Q829" i="30"/>
  <c r="I829" i="30"/>
  <c r="K831" i="30"/>
  <c r="I833" i="30"/>
  <c r="K835" i="30"/>
  <c r="I837" i="30"/>
  <c r="K839" i="30"/>
  <c r="Q841" i="30"/>
  <c r="I841" i="30"/>
  <c r="K843" i="30"/>
  <c r="I845" i="30"/>
  <c r="K847" i="30"/>
  <c r="Q849" i="30"/>
  <c r="I849" i="30"/>
  <c r="K851" i="30"/>
  <c r="I853" i="30"/>
  <c r="K855" i="30"/>
  <c r="I860" i="30"/>
  <c r="R860" i="30"/>
  <c r="Q866" i="30"/>
  <c r="I866" i="30"/>
  <c r="I872" i="30"/>
  <c r="R872" i="30"/>
  <c r="K877" i="30"/>
  <c r="H877" i="30"/>
  <c r="I880" i="30"/>
  <c r="R880" i="30"/>
  <c r="K883" i="30"/>
  <c r="I884" i="30"/>
  <c r="R884" i="30"/>
  <c r="K889" i="30"/>
  <c r="Q890" i="30"/>
  <c r="I890" i="30"/>
  <c r="J858" i="30"/>
  <c r="K858" i="30" s="1"/>
  <c r="J860" i="30"/>
  <c r="J862" i="30"/>
  <c r="K862" i="30" s="1"/>
  <c r="J864" i="30"/>
  <c r="J866" i="30"/>
  <c r="K866" i="30" s="1"/>
  <c r="J868" i="30"/>
  <c r="J870" i="30"/>
  <c r="K870" i="30" s="1"/>
  <c r="J872" i="30"/>
  <c r="J874" i="30"/>
  <c r="K874" i="30" s="1"/>
  <c r="J876" i="30"/>
  <c r="J878" i="30"/>
  <c r="J880" i="30"/>
  <c r="K880" i="30" s="1"/>
  <c r="J882" i="30"/>
  <c r="K882" i="30" s="1"/>
  <c r="J884" i="30"/>
  <c r="J886" i="30"/>
  <c r="K886" i="30" s="1"/>
  <c r="J888" i="30"/>
  <c r="J890" i="30"/>
  <c r="K890" i="30" s="1"/>
  <c r="J6" i="32"/>
  <c r="J10" i="32"/>
  <c r="M69" i="32"/>
  <c r="M71" i="32"/>
  <c r="P71" i="32" s="1"/>
  <c r="L72" i="32"/>
  <c r="M74" i="32"/>
  <c r="P74" i="32" s="1"/>
  <c r="J76" i="32"/>
  <c r="P76" i="32" s="1"/>
  <c r="O76" i="32"/>
  <c r="R76" i="32" s="1"/>
  <c r="M77" i="32"/>
  <c r="P77" i="32" s="1"/>
  <c r="M79" i="32"/>
  <c r="P79" i="32" s="1"/>
  <c r="L80" i="32"/>
  <c r="M113" i="32"/>
  <c r="N113" i="32"/>
  <c r="Q113" i="32" s="1"/>
  <c r="L114" i="32"/>
  <c r="R114" i="32" s="1"/>
  <c r="K114" i="32"/>
  <c r="Q114" i="32" s="1"/>
  <c r="M121" i="32"/>
  <c r="N121" i="32"/>
  <c r="Q121" i="32" s="1"/>
  <c r="L122" i="32"/>
  <c r="R122" i="32" s="1"/>
  <c r="K122" i="32"/>
  <c r="O127" i="32"/>
  <c r="R127" i="32" s="1"/>
  <c r="N127" i="32"/>
  <c r="Q127" i="32" s="1"/>
  <c r="O131" i="32"/>
  <c r="R131" i="32" s="1"/>
  <c r="N131" i="32"/>
  <c r="Q131" i="32" s="1"/>
  <c r="O139" i="32"/>
  <c r="R139" i="32" s="1"/>
  <c r="N139" i="32"/>
  <c r="Q139" i="32" s="1"/>
  <c r="N144" i="32"/>
  <c r="M144" i="32"/>
  <c r="O144" i="32"/>
  <c r="O155" i="32"/>
  <c r="M155" i="32"/>
  <c r="M189" i="32"/>
  <c r="P189" i="32" s="1"/>
  <c r="O189" i="32"/>
  <c r="R189" i="32" s="1"/>
  <c r="N189" i="32"/>
  <c r="Q189" i="32" s="1"/>
  <c r="L202" i="32"/>
  <c r="K202" i="32"/>
  <c r="J202" i="32"/>
  <c r="O203" i="32"/>
  <c r="R203" i="32" s="1"/>
  <c r="N203" i="32"/>
  <c r="Q203" i="32" s="1"/>
  <c r="M203" i="32"/>
  <c r="L206" i="32"/>
  <c r="K206" i="32"/>
  <c r="J206" i="32"/>
  <c r="O207" i="32"/>
  <c r="R207" i="32" s="1"/>
  <c r="N207" i="32"/>
  <c r="Q207" i="32" s="1"/>
  <c r="M207" i="32"/>
  <c r="O211" i="32"/>
  <c r="N211" i="32"/>
  <c r="M211" i="32"/>
  <c r="O227" i="32"/>
  <c r="R227" i="32" s="1"/>
  <c r="N227" i="32"/>
  <c r="Q227" i="32" s="1"/>
  <c r="M227" i="32"/>
  <c r="O231" i="32"/>
  <c r="N231" i="32"/>
  <c r="M231" i="32"/>
  <c r="I857" i="30"/>
  <c r="G858" i="30"/>
  <c r="I859" i="30"/>
  <c r="G860" i="30"/>
  <c r="K860" i="30"/>
  <c r="I861" i="30"/>
  <c r="G862" i="30"/>
  <c r="I863" i="30"/>
  <c r="G864" i="30"/>
  <c r="K864" i="30"/>
  <c r="I865" i="30"/>
  <c r="G866" i="30"/>
  <c r="I867" i="30"/>
  <c r="G868" i="30"/>
  <c r="K868" i="30"/>
  <c r="I869" i="30"/>
  <c r="G870" i="30"/>
  <c r="I871" i="30"/>
  <c r="G872" i="30"/>
  <c r="K872" i="30"/>
  <c r="I873" i="30"/>
  <c r="G874" i="30"/>
  <c r="I875" i="30"/>
  <c r="G876" i="30"/>
  <c r="K876" i="30"/>
  <c r="I877" i="30"/>
  <c r="G878" i="30"/>
  <c r="K878" i="30"/>
  <c r="I879" i="30"/>
  <c r="G880" i="30"/>
  <c r="I881" i="30"/>
  <c r="G882" i="30"/>
  <c r="I883" i="30"/>
  <c r="G884" i="30"/>
  <c r="K884" i="30"/>
  <c r="I885" i="30"/>
  <c r="G886" i="30"/>
  <c r="I887" i="30"/>
  <c r="G888" i="30"/>
  <c r="K888" i="30"/>
  <c r="I889" i="30"/>
  <c r="G890" i="30"/>
  <c r="I891" i="30"/>
  <c r="J7" i="32"/>
  <c r="N69" i="32"/>
  <c r="L70" i="32"/>
  <c r="R70" i="32" s="1"/>
  <c r="O71" i="32"/>
  <c r="R71" i="32" s="1"/>
  <c r="N72" i="32"/>
  <c r="Q72" i="32" s="1"/>
  <c r="K73" i="32"/>
  <c r="N74" i="32"/>
  <c r="Q74" i="32" s="1"/>
  <c r="K76" i="32"/>
  <c r="N77" i="32"/>
  <c r="O79" i="32"/>
  <c r="R79" i="32" s="1"/>
  <c r="N80" i="32"/>
  <c r="Q80" i="32" s="1"/>
  <c r="O87" i="32"/>
  <c r="R87" i="32" s="1"/>
  <c r="N87" i="32"/>
  <c r="Q87" i="32" s="1"/>
  <c r="M87" i="32"/>
  <c r="O95" i="32"/>
  <c r="R95" i="32" s="1"/>
  <c r="N95" i="32"/>
  <c r="Q95" i="32" s="1"/>
  <c r="M95" i="32"/>
  <c r="O99" i="32"/>
  <c r="R99" i="32" s="1"/>
  <c r="N99" i="32"/>
  <c r="Q99" i="32" s="1"/>
  <c r="M99" i="32"/>
  <c r="N112" i="32"/>
  <c r="Q112" i="32" s="1"/>
  <c r="M112" i="32"/>
  <c r="P112" i="32" s="1"/>
  <c r="O112" i="32"/>
  <c r="R112" i="32" s="1"/>
  <c r="J114" i="32"/>
  <c r="E117" i="32"/>
  <c r="J122" i="32"/>
  <c r="E125" i="32"/>
  <c r="L126" i="32"/>
  <c r="R126" i="32" s="1"/>
  <c r="K126" i="32"/>
  <c r="M133" i="32"/>
  <c r="N133" i="32"/>
  <c r="Q133" i="32" s="1"/>
  <c r="L134" i="32"/>
  <c r="R134" i="32" s="1"/>
  <c r="K134" i="32"/>
  <c r="Q134" i="32" s="1"/>
  <c r="M137" i="32"/>
  <c r="N137" i="32"/>
  <c r="Q137" i="32" s="1"/>
  <c r="L138" i="32"/>
  <c r="R138" i="32" s="1"/>
  <c r="K138" i="32"/>
  <c r="Q138" i="32" s="1"/>
  <c r="O143" i="32"/>
  <c r="R143" i="32" s="1"/>
  <c r="N143" i="32"/>
  <c r="Q143" i="32" s="1"/>
  <c r="O158" i="32"/>
  <c r="M158" i="32"/>
  <c r="M197" i="32"/>
  <c r="O197" i="32"/>
  <c r="N197" i="32"/>
  <c r="M201" i="32"/>
  <c r="P201" i="32" s="1"/>
  <c r="O201" i="32"/>
  <c r="R201" i="32" s="1"/>
  <c r="N201" i="32"/>
  <c r="Q201" i="32" s="1"/>
  <c r="M205" i="32"/>
  <c r="P205" i="32" s="1"/>
  <c r="O205" i="32"/>
  <c r="R205" i="32" s="1"/>
  <c r="N205" i="32"/>
  <c r="Q205" i="32" s="1"/>
  <c r="O223" i="32"/>
  <c r="N223" i="32"/>
  <c r="M223" i="32"/>
  <c r="O72" i="32"/>
  <c r="R72" i="32" s="1"/>
  <c r="O80" i="32"/>
  <c r="R80" i="32" s="1"/>
  <c r="M82" i="32"/>
  <c r="P82" i="32" s="1"/>
  <c r="N84" i="32"/>
  <c r="Q84" i="32" s="1"/>
  <c r="M84" i="32"/>
  <c r="P84" i="32" s="1"/>
  <c r="M86" i="32"/>
  <c r="P86" i="32" s="1"/>
  <c r="N88" i="32"/>
  <c r="Q88" i="32" s="1"/>
  <c r="M88" i="32"/>
  <c r="P88" i="32" s="1"/>
  <c r="M90" i="32"/>
  <c r="P90" i="32" s="1"/>
  <c r="M94" i="32"/>
  <c r="P94" i="32" s="1"/>
  <c r="N96" i="32"/>
  <c r="Q96" i="32" s="1"/>
  <c r="M96" i="32"/>
  <c r="P96" i="32" s="1"/>
  <c r="M98" i="32"/>
  <c r="P98" i="32" s="1"/>
  <c r="N100" i="32"/>
  <c r="Q100" i="32" s="1"/>
  <c r="M100" i="32"/>
  <c r="P100" i="32" s="1"/>
  <c r="O111" i="32"/>
  <c r="R111" i="32" s="1"/>
  <c r="N111" i="32"/>
  <c r="Q111" i="32" s="1"/>
  <c r="N116" i="32"/>
  <c r="Q116" i="32" s="1"/>
  <c r="M116" i="32"/>
  <c r="P116" i="32" s="1"/>
  <c r="O116" i="32"/>
  <c r="R116" i="32" s="1"/>
  <c r="Q122" i="32"/>
  <c r="N124" i="32"/>
  <c r="Q124" i="32" s="1"/>
  <c r="M124" i="32"/>
  <c r="P124" i="32" s="1"/>
  <c r="O124" i="32"/>
  <c r="R124" i="32" s="1"/>
  <c r="N136" i="32"/>
  <c r="Q136" i="32" s="1"/>
  <c r="M136" i="32"/>
  <c r="P136" i="32" s="1"/>
  <c r="O136" i="32"/>
  <c r="R136" i="32" s="1"/>
  <c r="M141" i="32"/>
  <c r="N141" i="32"/>
  <c r="Q141" i="32" s="1"/>
  <c r="L142" i="32"/>
  <c r="R142" i="32" s="1"/>
  <c r="K142" i="32"/>
  <c r="Q142" i="32" s="1"/>
  <c r="N160" i="32"/>
  <c r="M160" i="32"/>
  <c r="M169" i="32"/>
  <c r="O169" i="32"/>
  <c r="N169" i="32"/>
  <c r="N70" i="32"/>
  <c r="Q70" i="32" s="1"/>
  <c r="L74" i="32"/>
  <c r="R74" i="32" s="1"/>
  <c r="N76" i="32"/>
  <c r="K77" i="32"/>
  <c r="L82" i="32"/>
  <c r="R82" i="32" s="1"/>
  <c r="K82" i="32"/>
  <c r="N82" i="32"/>
  <c r="O84" i="32"/>
  <c r="R84" i="32" s="1"/>
  <c r="E85" i="32"/>
  <c r="K85" i="32"/>
  <c r="L86" i="32"/>
  <c r="R86" i="32" s="1"/>
  <c r="K86" i="32"/>
  <c r="N86" i="32"/>
  <c r="O88" i="32"/>
  <c r="R88" i="32" s="1"/>
  <c r="E89" i="32"/>
  <c r="K89" i="32"/>
  <c r="L90" i="32"/>
  <c r="R90" i="32" s="1"/>
  <c r="K90" i="32"/>
  <c r="N90" i="32"/>
  <c r="E93" i="32"/>
  <c r="L94" i="32"/>
  <c r="R94" i="32" s="1"/>
  <c r="K94" i="32"/>
  <c r="N94" i="32"/>
  <c r="O96" i="32"/>
  <c r="R96" i="32" s="1"/>
  <c r="E97" i="32"/>
  <c r="K97" i="32"/>
  <c r="L98" i="32"/>
  <c r="R98" i="32" s="1"/>
  <c r="K98" i="32"/>
  <c r="N98" i="32"/>
  <c r="O100" i="32"/>
  <c r="R100" i="32" s="1"/>
  <c r="E101" i="32"/>
  <c r="E105" i="32"/>
  <c r="E109" i="32"/>
  <c r="O113" i="32"/>
  <c r="R113" i="32" s="1"/>
  <c r="O115" i="32"/>
  <c r="R115" i="32" s="1"/>
  <c r="N115" i="32"/>
  <c r="Q115" i="32" s="1"/>
  <c r="O121" i="32"/>
  <c r="R121" i="32" s="1"/>
  <c r="O123" i="32"/>
  <c r="R123" i="32" s="1"/>
  <c r="N123" i="32"/>
  <c r="Q123" i="32" s="1"/>
  <c r="Q126" i="32"/>
  <c r="M127" i="32"/>
  <c r="M131" i="32"/>
  <c r="N140" i="32"/>
  <c r="Q140" i="32" s="1"/>
  <c r="M140" i="32"/>
  <c r="P140" i="32" s="1"/>
  <c r="O140" i="32"/>
  <c r="R140" i="32" s="1"/>
  <c r="J142" i="32"/>
  <c r="O163" i="32"/>
  <c r="M163" i="32"/>
  <c r="L182" i="32"/>
  <c r="K182" i="32"/>
  <c r="J182" i="32"/>
  <c r="L186" i="32"/>
  <c r="K186" i="32"/>
  <c r="J186" i="32"/>
  <c r="O187" i="32"/>
  <c r="R187" i="32" s="1"/>
  <c r="N187" i="32"/>
  <c r="Q187" i="32" s="1"/>
  <c r="M187" i="32"/>
  <c r="L190" i="32"/>
  <c r="K190" i="32"/>
  <c r="J190" i="32"/>
  <c r="O195" i="32"/>
  <c r="N195" i="32"/>
  <c r="M195" i="32"/>
  <c r="O199" i="32"/>
  <c r="N199" i="32"/>
  <c r="M199" i="32"/>
  <c r="O215" i="32"/>
  <c r="R215" i="32" s="1"/>
  <c r="N215" i="32"/>
  <c r="Q215" i="32" s="1"/>
  <c r="M215" i="32"/>
  <c r="O219" i="32"/>
  <c r="R219" i="32" s="1"/>
  <c r="N219" i="32"/>
  <c r="Q219" i="32" s="1"/>
  <c r="M219" i="32"/>
  <c r="J113" i="32"/>
  <c r="M114" i="32"/>
  <c r="J117" i="32"/>
  <c r="J121" i="32"/>
  <c r="M122" i="32"/>
  <c r="J125" i="32"/>
  <c r="M126" i="32"/>
  <c r="P126" i="32" s="1"/>
  <c r="J133" i="32"/>
  <c r="M134" i="32"/>
  <c r="P134" i="32" s="1"/>
  <c r="J137" i="32"/>
  <c r="M138" i="32"/>
  <c r="P138" i="32" s="1"/>
  <c r="J141" i="32"/>
  <c r="M142" i="32"/>
  <c r="O157" i="32"/>
  <c r="O162" i="32"/>
  <c r="O165" i="32"/>
  <c r="N168" i="32"/>
  <c r="M168" i="32"/>
  <c r="M170" i="32"/>
  <c r="N188" i="32"/>
  <c r="Q188" i="32" s="1"/>
  <c r="M188" i="32"/>
  <c r="P188" i="32" s="1"/>
  <c r="M194" i="32"/>
  <c r="N196" i="32"/>
  <c r="M196" i="32"/>
  <c r="N200" i="32"/>
  <c r="M200" i="32"/>
  <c r="N204" i="32"/>
  <c r="Q204" i="32" s="1"/>
  <c r="M204" i="32"/>
  <c r="P204" i="32" s="1"/>
  <c r="N208" i="32"/>
  <c r="Q208" i="32" s="1"/>
  <c r="M208" i="32"/>
  <c r="P208" i="32" s="1"/>
  <c r="M210" i="32"/>
  <c r="N212" i="32"/>
  <c r="M212" i="32"/>
  <c r="M214" i="32"/>
  <c r="N216" i="32"/>
  <c r="Q216" i="32" s="1"/>
  <c r="M216" i="32"/>
  <c r="P216" i="32" s="1"/>
  <c r="M218" i="32"/>
  <c r="N220" i="32"/>
  <c r="Q220" i="32" s="1"/>
  <c r="M220" i="32"/>
  <c r="P220" i="32" s="1"/>
  <c r="M222" i="32"/>
  <c r="N224" i="32"/>
  <c r="Q224" i="32" s="1"/>
  <c r="M224" i="32"/>
  <c r="P224" i="32" s="1"/>
  <c r="M226" i="32"/>
  <c r="N228" i="32"/>
  <c r="Q228" i="32" s="1"/>
  <c r="M228" i="32"/>
  <c r="P228" i="32" s="1"/>
  <c r="M230" i="32"/>
  <c r="M285" i="32"/>
  <c r="O285" i="32"/>
  <c r="R285" i="32" s="1"/>
  <c r="N285" i="32"/>
  <c r="R286" i="32"/>
  <c r="M289" i="32"/>
  <c r="O289" i="32"/>
  <c r="R289" i="32" s="1"/>
  <c r="N289" i="32"/>
  <c r="R290" i="32"/>
  <c r="M297" i="32"/>
  <c r="O297" i="32"/>
  <c r="R297" i="32" s="1"/>
  <c r="N297" i="32"/>
  <c r="R298" i="32"/>
  <c r="M301" i="32"/>
  <c r="O301" i="32"/>
  <c r="R301" i="32" s="1"/>
  <c r="N301" i="32"/>
  <c r="R302" i="32"/>
  <c r="O321" i="32"/>
  <c r="N321" i="32"/>
  <c r="Q321" i="32" s="1"/>
  <c r="M321" i="32"/>
  <c r="P321" i="32" s="1"/>
  <c r="N326" i="32"/>
  <c r="Q326" i="32" s="1"/>
  <c r="O326" i="32"/>
  <c r="R326" i="32" s="1"/>
  <c r="M326" i="32"/>
  <c r="P326" i="32" s="1"/>
  <c r="L218" i="32"/>
  <c r="R218" i="32" s="1"/>
  <c r="K218" i="32"/>
  <c r="Q218" i="32" s="1"/>
  <c r="L230" i="32"/>
  <c r="R230" i="32" s="1"/>
  <c r="K230" i="32"/>
  <c r="Q230" i="32" s="1"/>
  <c r="O295" i="32"/>
  <c r="R295" i="32" s="1"/>
  <c r="N295" i="32"/>
  <c r="Q295" i="32" s="1"/>
  <c r="M295" i="32"/>
  <c r="N310" i="32"/>
  <c r="Q310" i="32" s="1"/>
  <c r="O310" i="32"/>
  <c r="R310" i="32" s="1"/>
  <c r="M310" i="32"/>
  <c r="P310" i="32" s="1"/>
  <c r="J87" i="32"/>
  <c r="J95" i="32"/>
  <c r="J99" i="32"/>
  <c r="J111" i="32"/>
  <c r="P111" i="32" s="1"/>
  <c r="J115" i="32"/>
  <c r="P115" i="32" s="1"/>
  <c r="J123" i="32"/>
  <c r="P123" i="32" s="1"/>
  <c r="J127" i="32"/>
  <c r="J131" i="32"/>
  <c r="J139" i="32"/>
  <c r="P139" i="32" s="1"/>
  <c r="J143" i="32"/>
  <c r="P143" i="32" s="1"/>
  <c r="E153" i="32"/>
  <c r="M156" i="32"/>
  <c r="M159" i="32"/>
  <c r="E161" i="32"/>
  <c r="M162" i="32"/>
  <c r="M164" i="32"/>
  <c r="N209" i="32"/>
  <c r="N213" i="32"/>
  <c r="N217" i="32"/>
  <c r="Q217" i="32" s="1"/>
  <c r="N221" i="32"/>
  <c r="N225" i="32"/>
  <c r="Q225" i="32" s="1"/>
  <c r="N229" i="32"/>
  <c r="Q229" i="32" s="1"/>
  <c r="E236" i="32"/>
  <c r="E248" i="32"/>
  <c r="M293" i="32"/>
  <c r="O293" i="32"/>
  <c r="R293" i="32" s="1"/>
  <c r="N293" i="32"/>
  <c r="O324" i="32"/>
  <c r="R324" i="32" s="1"/>
  <c r="N324" i="32"/>
  <c r="M324" i="32"/>
  <c r="P324" i="32" s="1"/>
  <c r="O156" i="32"/>
  <c r="N157" i="32"/>
  <c r="N159" i="32"/>
  <c r="O164" i="32"/>
  <c r="N165" i="32"/>
  <c r="O209" i="32"/>
  <c r="O213" i="32"/>
  <c r="O217" i="32"/>
  <c r="R217" i="32" s="1"/>
  <c r="J218" i="32"/>
  <c r="O221" i="32"/>
  <c r="O225" i="32"/>
  <c r="R225" i="32" s="1"/>
  <c r="O229" i="32"/>
  <c r="R229" i="32" s="1"/>
  <c r="J230" i="32"/>
  <c r="L237" i="32"/>
  <c r="K237" i="32"/>
  <c r="J237" i="32"/>
  <c r="L249" i="32"/>
  <c r="K249" i="32"/>
  <c r="J249" i="32"/>
  <c r="E256" i="32"/>
  <c r="E264" i="32"/>
  <c r="E272" i="32"/>
  <c r="O287" i="32"/>
  <c r="R287" i="32" s="1"/>
  <c r="N287" i="32"/>
  <c r="Q287" i="32" s="1"/>
  <c r="M287" i="32"/>
  <c r="N288" i="32"/>
  <c r="Q288" i="32" s="1"/>
  <c r="M288" i="32"/>
  <c r="P288" i="32" s="1"/>
  <c r="O288" i="32"/>
  <c r="R288" i="32" s="1"/>
  <c r="O291" i="32"/>
  <c r="R291" i="32" s="1"/>
  <c r="N291" i="32"/>
  <c r="Q291" i="32" s="1"/>
  <c r="M291" i="32"/>
  <c r="O299" i="32"/>
  <c r="R299" i="32" s="1"/>
  <c r="N299" i="32"/>
  <c r="Q299" i="32" s="1"/>
  <c r="M299" i="32"/>
  <c r="N300" i="32"/>
  <c r="Q300" i="32" s="1"/>
  <c r="M300" i="32"/>
  <c r="P300" i="32" s="1"/>
  <c r="O300" i="32"/>
  <c r="R300" i="32" s="1"/>
  <c r="O303" i="32"/>
  <c r="R303" i="32" s="1"/>
  <c r="N303" i="32"/>
  <c r="Q303" i="32" s="1"/>
  <c r="M303" i="32"/>
  <c r="O308" i="32"/>
  <c r="R308" i="32" s="1"/>
  <c r="N308" i="32"/>
  <c r="M308" i="32"/>
  <c r="P308" i="32" s="1"/>
  <c r="N318" i="32"/>
  <c r="Q318" i="32" s="1"/>
  <c r="O318" i="32"/>
  <c r="R318" i="32" s="1"/>
  <c r="M318" i="32"/>
  <c r="P318" i="32" s="1"/>
  <c r="O338" i="32"/>
  <c r="R338" i="32" s="1"/>
  <c r="N338" i="32"/>
  <c r="Q338" i="32" s="1"/>
  <c r="M338" i="32"/>
  <c r="P338" i="32" s="1"/>
  <c r="J285" i="32"/>
  <c r="M286" i="32"/>
  <c r="J289" i="32"/>
  <c r="M290" i="32"/>
  <c r="J293" i="32"/>
  <c r="M294" i="32"/>
  <c r="J297" i="32"/>
  <c r="M298" i="32"/>
  <c r="J301" i="32"/>
  <c r="M302" i="32"/>
  <c r="L311" i="32"/>
  <c r="L319" i="32"/>
  <c r="O320" i="32"/>
  <c r="R320" i="32" s="1"/>
  <c r="O323" i="32"/>
  <c r="R323" i="32" s="1"/>
  <c r="M337" i="32"/>
  <c r="O342" i="32"/>
  <c r="R342" i="32" s="1"/>
  <c r="N342" i="32"/>
  <c r="Q342" i="32" s="1"/>
  <c r="N344" i="32"/>
  <c r="N348" i="32"/>
  <c r="N355" i="32"/>
  <c r="Q355" i="32" s="1"/>
  <c r="M355" i="32"/>
  <c r="P355" i="32" s="1"/>
  <c r="O355" i="32"/>
  <c r="R355" i="32" s="1"/>
  <c r="N359" i="32"/>
  <c r="Q359" i="32" s="1"/>
  <c r="M359" i="32"/>
  <c r="P359" i="32" s="1"/>
  <c r="O359" i="32"/>
  <c r="R359" i="32" s="1"/>
  <c r="O366" i="32"/>
  <c r="R366" i="32" s="1"/>
  <c r="N366" i="32"/>
  <c r="Q366" i="32" s="1"/>
  <c r="M366" i="32"/>
  <c r="P366" i="32" s="1"/>
  <c r="L368" i="32"/>
  <c r="K368" i="32"/>
  <c r="J368" i="32"/>
  <c r="O370" i="32"/>
  <c r="R370" i="32" s="1"/>
  <c r="N370" i="32"/>
  <c r="Q370" i="32" s="1"/>
  <c r="M370" i="32"/>
  <c r="P370" i="32" s="1"/>
  <c r="L372" i="32"/>
  <c r="K372" i="32"/>
  <c r="J372" i="32"/>
  <c r="O374" i="32"/>
  <c r="R374" i="32" s="1"/>
  <c r="N374" i="32"/>
  <c r="Q374" i="32" s="1"/>
  <c r="M374" i="32"/>
  <c r="P374" i="32" s="1"/>
  <c r="M377" i="32"/>
  <c r="O377" i="32"/>
  <c r="R377" i="32" s="1"/>
  <c r="N377" i="32"/>
  <c r="O379" i="32"/>
  <c r="N379" i="32"/>
  <c r="Q379" i="32" s="1"/>
  <c r="M379" i="32"/>
  <c r="N403" i="32"/>
  <c r="O403" i="32"/>
  <c r="M403" i="32"/>
  <c r="P403" i="32" s="1"/>
  <c r="J238" i="32"/>
  <c r="J246" i="32"/>
  <c r="J278" i="32"/>
  <c r="K285" i="32"/>
  <c r="J286" i="32"/>
  <c r="N286" i="32"/>
  <c r="K289" i="32"/>
  <c r="J290" i="32"/>
  <c r="N290" i="32"/>
  <c r="K293" i="32"/>
  <c r="J294" i="32"/>
  <c r="N294" i="32"/>
  <c r="K297" i="32"/>
  <c r="J298" i="32"/>
  <c r="N298" i="32"/>
  <c r="K301" i="32"/>
  <c r="J302" i="32"/>
  <c r="N302" i="32"/>
  <c r="L309" i="32"/>
  <c r="R309" i="32" s="1"/>
  <c r="L317" i="32"/>
  <c r="R317" i="32" s="1"/>
  <c r="K320" i="32"/>
  <c r="Q320" i="32" s="1"/>
  <c r="L325" i="32"/>
  <c r="R325" i="32" s="1"/>
  <c r="L337" i="32"/>
  <c r="R337" i="32" s="1"/>
  <c r="K337" i="32"/>
  <c r="N337" i="32"/>
  <c r="E339" i="32"/>
  <c r="J340" i="32"/>
  <c r="M341" i="32"/>
  <c r="P341" i="32" s="1"/>
  <c r="M342" i="32"/>
  <c r="P342" i="32" s="1"/>
  <c r="O344" i="32"/>
  <c r="R344" i="32" s="1"/>
  <c r="O348" i="32"/>
  <c r="R348" i="32" s="1"/>
  <c r="O354" i="32"/>
  <c r="R354" i="32" s="1"/>
  <c r="N354" i="32"/>
  <c r="Q354" i="32" s="1"/>
  <c r="M354" i="32"/>
  <c r="P354" i="32" s="1"/>
  <c r="L356" i="32"/>
  <c r="K356" i="32"/>
  <c r="J356" i="32"/>
  <c r="O358" i="32"/>
  <c r="R358" i="32" s="1"/>
  <c r="N358" i="32"/>
  <c r="Q358" i="32" s="1"/>
  <c r="M358" i="32"/>
  <c r="P358" i="32" s="1"/>
  <c r="L360" i="32"/>
  <c r="K360" i="32"/>
  <c r="J360" i="32"/>
  <c r="M368" i="32"/>
  <c r="O368" i="32"/>
  <c r="N368" i="32"/>
  <c r="Q368" i="32" s="1"/>
  <c r="M372" i="32"/>
  <c r="P372" i="32" s="1"/>
  <c r="O372" i="32"/>
  <c r="N372" i="32"/>
  <c r="O375" i="32"/>
  <c r="N375" i="32"/>
  <c r="Q375" i="32" s="1"/>
  <c r="M375" i="32"/>
  <c r="J187" i="32"/>
  <c r="J203" i="32"/>
  <c r="J207" i="32"/>
  <c r="J215" i="32"/>
  <c r="J219" i="32"/>
  <c r="J227" i="32"/>
  <c r="K238" i="32"/>
  <c r="J239" i="32"/>
  <c r="K246" i="32"/>
  <c r="J247" i="32"/>
  <c r="K278" i="32"/>
  <c r="J279" i="32"/>
  <c r="K286" i="32"/>
  <c r="J287" i="32"/>
  <c r="K290" i="32"/>
  <c r="J291" i="32"/>
  <c r="K294" i="32"/>
  <c r="J295" i="32"/>
  <c r="K298" i="32"/>
  <c r="J299" i="32"/>
  <c r="K302" i="32"/>
  <c r="J303" i="32"/>
  <c r="M309" i="32"/>
  <c r="P309" i="32" s="1"/>
  <c r="E311" i="32"/>
  <c r="J311" i="32"/>
  <c r="M317" i="32"/>
  <c r="P317" i="32" s="1"/>
  <c r="E319" i="32"/>
  <c r="J319" i="32"/>
  <c r="M320" i="32"/>
  <c r="P320" i="32" s="1"/>
  <c r="M322" i="32"/>
  <c r="P322" i="32" s="1"/>
  <c r="M325" i="32"/>
  <c r="P325" i="32" s="1"/>
  <c r="E327" i="32"/>
  <c r="N336" i="32"/>
  <c r="Q336" i="32" s="1"/>
  <c r="K340" i="32"/>
  <c r="L341" i="32"/>
  <c r="R341" i="32" s="1"/>
  <c r="K341" i="32"/>
  <c r="Q341" i="32" s="1"/>
  <c r="N343" i="32"/>
  <c r="Q343" i="32" s="1"/>
  <c r="M343" i="32"/>
  <c r="P343" i="32" s="1"/>
  <c r="N347" i="32"/>
  <c r="Q347" i="32" s="1"/>
  <c r="M347" i="32"/>
  <c r="P347" i="32" s="1"/>
  <c r="M349" i="32"/>
  <c r="P349" i="32" s="1"/>
  <c r="M356" i="32"/>
  <c r="O356" i="32"/>
  <c r="R356" i="32" s="1"/>
  <c r="N356" i="32"/>
  <c r="M360" i="32"/>
  <c r="P360" i="32" s="1"/>
  <c r="O360" i="32"/>
  <c r="N360" i="32"/>
  <c r="Q360" i="32" s="1"/>
  <c r="O365" i="32"/>
  <c r="R365" i="32" s="1"/>
  <c r="N365" i="32"/>
  <c r="O369" i="32"/>
  <c r="R369" i="32" s="1"/>
  <c r="N369" i="32"/>
  <c r="O378" i="32"/>
  <c r="R378" i="32" s="1"/>
  <c r="N378" i="32"/>
  <c r="Q378" i="32" s="1"/>
  <c r="M378" i="32"/>
  <c r="P378" i="32" s="1"/>
  <c r="O398" i="32"/>
  <c r="R398" i="32" s="1"/>
  <c r="N398" i="32"/>
  <c r="Q398" i="32" s="1"/>
  <c r="M398" i="32"/>
  <c r="N405" i="32"/>
  <c r="M405" i="32"/>
  <c r="O405" i="32"/>
  <c r="R405" i="32" s="1"/>
  <c r="K308" i="32"/>
  <c r="N309" i="32"/>
  <c r="Q309" i="32" s="1"/>
  <c r="N317" i="32"/>
  <c r="Q317" i="32" s="1"/>
  <c r="L321" i="32"/>
  <c r="O322" i="32"/>
  <c r="R322" i="32" s="1"/>
  <c r="N323" i="32"/>
  <c r="Q323" i="32" s="1"/>
  <c r="K324" i="32"/>
  <c r="N325" i="32"/>
  <c r="Q325" i="32" s="1"/>
  <c r="O336" i="32"/>
  <c r="R336" i="32" s="1"/>
  <c r="J337" i="32"/>
  <c r="N340" i="32"/>
  <c r="O343" i="32"/>
  <c r="R343" i="32" s="1"/>
  <c r="K344" i="32"/>
  <c r="O347" i="32"/>
  <c r="R347" i="32" s="1"/>
  <c r="K348" i="32"/>
  <c r="L349" i="32"/>
  <c r="R349" i="32" s="1"/>
  <c r="K349" i="32"/>
  <c r="N349" i="32"/>
  <c r="Q349" i="32" s="1"/>
  <c r="E367" i="32"/>
  <c r="E371" i="32"/>
  <c r="N376" i="32"/>
  <c r="Q376" i="32" s="1"/>
  <c r="M376" i="32"/>
  <c r="P376" i="32" s="1"/>
  <c r="O376" i="32"/>
  <c r="O395" i="32"/>
  <c r="N395" i="32"/>
  <c r="Q395" i="32" s="1"/>
  <c r="M395" i="32"/>
  <c r="M397" i="32"/>
  <c r="O397" i="32"/>
  <c r="R397" i="32" s="1"/>
  <c r="N397" i="32"/>
  <c r="Q397" i="32" s="1"/>
  <c r="J361" i="32"/>
  <c r="J365" i="32"/>
  <c r="P365" i="32" s="1"/>
  <c r="J369" i="32"/>
  <c r="P369" i="32" s="1"/>
  <c r="L375" i="32"/>
  <c r="J377" i="32"/>
  <c r="L379" i="32"/>
  <c r="L395" i="32"/>
  <c r="O396" i="32"/>
  <c r="J397" i="32"/>
  <c r="L404" i="32"/>
  <c r="J405" i="32"/>
  <c r="M433" i="32"/>
  <c r="O433" i="32"/>
  <c r="O434" i="32"/>
  <c r="R434" i="32" s="1"/>
  <c r="N434" i="32"/>
  <c r="N436" i="32"/>
  <c r="Q436" i="32" s="1"/>
  <c r="M436" i="32"/>
  <c r="P436" i="32" s="1"/>
  <c r="O436" i="32"/>
  <c r="R436" i="32" s="1"/>
  <c r="L441" i="32"/>
  <c r="K441" i="32"/>
  <c r="Q441" i="32" s="1"/>
  <c r="J441" i="32"/>
  <c r="O443" i="32"/>
  <c r="R443" i="32" s="1"/>
  <c r="N443" i="32"/>
  <c r="Q443" i="32" s="1"/>
  <c r="M443" i="32"/>
  <c r="M445" i="32"/>
  <c r="O445" i="32"/>
  <c r="O446" i="32"/>
  <c r="R446" i="32" s="1"/>
  <c r="N446" i="32"/>
  <c r="N448" i="32"/>
  <c r="Q448" i="32" s="1"/>
  <c r="M448" i="32"/>
  <c r="P448" i="32" s="1"/>
  <c r="O448" i="32"/>
  <c r="R448" i="32" s="1"/>
  <c r="L461" i="32"/>
  <c r="K461" i="32"/>
  <c r="Q461" i="32" s="1"/>
  <c r="J461" i="32"/>
  <c r="O463" i="32"/>
  <c r="N463" i="32"/>
  <c r="Q463" i="32" s="1"/>
  <c r="M465" i="32"/>
  <c r="P465" i="32" s="1"/>
  <c r="N465" i="32"/>
  <c r="Q465" i="32" s="1"/>
  <c r="O483" i="32"/>
  <c r="R483" i="32" s="1"/>
  <c r="N483" i="32"/>
  <c r="Q483" i="32" s="1"/>
  <c r="L485" i="32"/>
  <c r="K485" i="32"/>
  <c r="J485" i="32"/>
  <c r="O495" i="32"/>
  <c r="R495" i="32" s="1"/>
  <c r="N495" i="32"/>
  <c r="Q495" i="32" s="1"/>
  <c r="L509" i="32"/>
  <c r="K509" i="32"/>
  <c r="J509" i="32"/>
  <c r="K361" i="32"/>
  <c r="K365" i="32"/>
  <c r="K369" i="32"/>
  <c r="L376" i="32"/>
  <c r="K377" i="32"/>
  <c r="L396" i="32"/>
  <c r="J398" i="32"/>
  <c r="N404" i="32"/>
  <c r="Q404" i="32" s="1"/>
  <c r="K405" i="32"/>
  <c r="L437" i="32"/>
  <c r="K437" i="32"/>
  <c r="Q437" i="32" s="1"/>
  <c r="J437" i="32"/>
  <c r="O466" i="32"/>
  <c r="R466" i="32" s="1"/>
  <c r="N466" i="32"/>
  <c r="M466" i="32"/>
  <c r="P466" i="32" s="1"/>
  <c r="M473" i="32"/>
  <c r="P473" i="32" s="1"/>
  <c r="N473" i="32"/>
  <c r="Q473" i="32" s="1"/>
  <c r="L489" i="32"/>
  <c r="K489" i="32"/>
  <c r="J489" i="32"/>
  <c r="O499" i="32"/>
  <c r="R499" i="32" s="1"/>
  <c r="N499" i="32"/>
  <c r="Q499" i="32" s="1"/>
  <c r="L501" i="32"/>
  <c r="K501" i="32"/>
  <c r="J501" i="32"/>
  <c r="J375" i="32"/>
  <c r="J379" i="32"/>
  <c r="J395" i="32"/>
  <c r="M396" i="32"/>
  <c r="P396" i="32" s="1"/>
  <c r="K403" i="32"/>
  <c r="O404" i="32"/>
  <c r="R404" i="32" s="1"/>
  <c r="M406" i="32"/>
  <c r="P406" i="32" s="1"/>
  <c r="L433" i="32"/>
  <c r="K433" i="32"/>
  <c r="J433" i="32"/>
  <c r="O435" i="32"/>
  <c r="R435" i="32" s="1"/>
  <c r="N435" i="32"/>
  <c r="Q435" i="32" s="1"/>
  <c r="M435" i="32"/>
  <c r="M441" i="32"/>
  <c r="O441" i="32"/>
  <c r="O442" i="32"/>
  <c r="R442" i="32" s="1"/>
  <c r="N442" i="32"/>
  <c r="L445" i="32"/>
  <c r="K445" i="32"/>
  <c r="J445" i="32"/>
  <c r="O447" i="32"/>
  <c r="R447" i="32" s="1"/>
  <c r="N447" i="32"/>
  <c r="Q447" i="32" s="1"/>
  <c r="M447" i="32"/>
  <c r="M461" i="32"/>
  <c r="O461" i="32"/>
  <c r="R461" i="32" s="1"/>
  <c r="O462" i="32"/>
  <c r="R462" i="32" s="1"/>
  <c r="N462" i="32"/>
  <c r="O475" i="32"/>
  <c r="R475" i="32" s="1"/>
  <c r="N475" i="32"/>
  <c r="Q475" i="32" s="1"/>
  <c r="L477" i="32"/>
  <c r="K477" i="32"/>
  <c r="J477" i="32"/>
  <c r="L481" i="32"/>
  <c r="K481" i="32"/>
  <c r="J481" i="32"/>
  <c r="O487" i="32"/>
  <c r="R487" i="32" s="1"/>
  <c r="N487" i="32"/>
  <c r="Q487" i="32" s="1"/>
  <c r="M495" i="32"/>
  <c r="O511" i="32"/>
  <c r="R511" i="32" s="1"/>
  <c r="N511" i="32"/>
  <c r="Q511" i="32" s="1"/>
  <c r="L513" i="32"/>
  <c r="K513" i="32"/>
  <c r="J513" i="32"/>
  <c r="L403" i="32"/>
  <c r="L406" i="32"/>
  <c r="R406" i="32" s="1"/>
  <c r="K406" i="32"/>
  <c r="N406" i="32"/>
  <c r="Q406" i="32" s="1"/>
  <c r="N433" i="32"/>
  <c r="Q433" i="32" s="1"/>
  <c r="M437" i="32"/>
  <c r="O437" i="32"/>
  <c r="O438" i="32"/>
  <c r="R438" i="32" s="1"/>
  <c r="N438" i="32"/>
  <c r="E440" i="32"/>
  <c r="N445" i="32"/>
  <c r="Q445" i="32" s="1"/>
  <c r="E452" i="32"/>
  <c r="O465" i="32"/>
  <c r="R465" i="32" s="1"/>
  <c r="E468" i="32"/>
  <c r="N472" i="32"/>
  <c r="Q472" i="32" s="1"/>
  <c r="O472" i="32"/>
  <c r="R472" i="32" s="1"/>
  <c r="M472" i="32"/>
  <c r="P472" i="32" s="1"/>
  <c r="O491" i="32"/>
  <c r="R491" i="32" s="1"/>
  <c r="N491" i="32"/>
  <c r="Q491" i="32" s="1"/>
  <c r="L497" i="32"/>
  <c r="K497" i="32"/>
  <c r="J497" i="32"/>
  <c r="M499" i="32"/>
  <c r="J434" i="32"/>
  <c r="P434" i="32" s="1"/>
  <c r="J438" i="32"/>
  <c r="P438" i="32" s="1"/>
  <c r="J442" i="32"/>
  <c r="P442" i="32" s="1"/>
  <c r="J446" i="32"/>
  <c r="P446" i="32" s="1"/>
  <c r="J462" i="32"/>
  <c r="P462" i="32" s="1"/>
  <c r="E476" i="32"/>
  <c r="E480" i="32"/>
  <c r="M482" i="32"/>
  <c r="P482" i="32" s="1"/>
  <c r="E484" i="32"/>
  <c r="M486" i="32"/>
  <c r="P486" i="32" s="1"/>
  <c r="E488" i="32"/>
  <c r="M490" i="32"/>
  <c r="P490" i="32" s="1"/>
  <c r="E492" i="32"/>
  <c r="M494" i="32"/>
  <c r="P494" i="32" s="1"/>
  <c r="E496" i="32"/>
  <c r="M498" i="32"/>
  <c r="P498" i="32" s="1"/>
  <c r="E500" i="32"/>
  <c r="E504" i="32"/>
  <c r="E508" i="32"/>
  <c r="M510" i="32"/>
  <c r="P510" i="32" s="1"/>
  <c r="E512" i="32"/>
  <c r="E517" i="32"/>
  <c r="L518" i="32"/>
  <c r="R518" i="32" s="1"/>
  <c r="K518" i="32"/>
  <c r="O547" i="32"/>
  <c r="R547" i="32" s="1"/>
  <c r="N547" i="32"/>
  <c r="Q547" i="32" s="1"/>
  <c r="M547" i="32"/>
  <c r="K434" i="32"/>
  <c r="J435" i="32"/>
  <c r="K438" i="32"/>
  <c r="K442" i="32"/>
  <c r="J443" i="32"/>
  <c r="K446" i="32"/>
  <c r="J447" i="32"/>
  <c r="J451" i="32"/>
  <c r="K462" i="32"/>
  <c r="J463" i="32"/>
  <c r="P463" i="32" s="1"/>
  <c r="E469" i="32"/>
  <c r="E477" i="32"/>
  <c r="E481" i="32"/>
  <c r="L482" i="32"/>
  <c r="R482" i="32" s="1"/>
  <c r="K482" i="32"/>
  <c r="N482" i="32"/>
  <c r="E485" i="32"/>
  <c r="L486" i="32"/>
  <c r="R486" i="32" s="1"/>
  <c r="K486" i="32"/>
  <c r="N486" i="32"/>
  <c r="E489" i="32"/>
  <c r="L490" i="32"/>
  <c r="R490" i="32" s="1"/>
  <c r="K490" i="32"/>
  <c r="N490" i="32"/>
  <c r="E493" i="32"/>
  <c r="L494" i="32"/>
  <c r="R494" i="32" s="1"/>
  <c r="K494" i="32"/>
  <c r="N494" i="32"/>
  <c r="E497" i="32"/>
  <c r="L498" i="32"/>
  <c r="R498" i="32" s="1"/>
  <c r="K498" i="32"/>
  <c r="N498" i="32"/>
  <c r="E501" i="32"/>
  <c r="E505" i="32"/>
  <c r="E509" i="32"/>
  <c r="L510" i="32"/>
  <c r="R510" i="32" s="1"/>
  <c r="K510" i="32"/>
  <c r="N510" i="32"/>
  <c r="E513" i="32"/>
  <c r="J518" i="32"/>
  <c r="E521" i="32"/>
  <c r="L522" i="32"/>
  <c r="R522" i="32" s="1"/>
  <c r="K522" i="32"/>
  <c r="N536" i="32"/>
  <c r="Q536" i="32" s="1"/>
  <c r="M536" i="32"/>
  <c r="P536" i="32" s="1"/>
  <c r="O536" i="32"/>
  <c r="R536" i="32" s="1"/>
  <c r="L463" i="32"/>
  <c r="K466" i="32"/>
  <c r="Q518" i="32"/>
  <c r="N520" i="32"/>
  <c r="Q520" i="32" s="1"/>
  <c r="M520" i="32"/>
  <c r="P520" i="32" s="1"/>
  <c r="O520" i="32"/>
  <c r="R520" i="32" s="1"/>
  <c r="J522" i="32"/>
  <c r="M529" i="32"/>
  <c r="O529" i="32"/>
  <c r="R529" i="32" s="1"/>
  <c r="N529" i="32"/>
  <c r="Q529" i="32" s="1"/>
  <c r="M537" i="32"/>
  <c r="O537" i="32"/>
  <c r="R537" i="32" s="1"/>
  <c r="N537" i="32"/>
  <c r="Q537" i="32" s="1"/>
  <c r="O551" i="32"/>
  <c r="R551" i="32" s="1"/>
  <c r="N551" i="32"/>
  <c r="Q551" i="32" s="1"/>
  <c r="M551" i="32"/>
  <c r="O519" i="32"/>
  <c r="R519" i="32" s="1"/>
  <c r="N519" i="32"/>
  <c r="Q519" i="32" s="1"/>
  <c r="Q522" i="32"/>
  <c r="M533" i="32"/>
  <c r="O533" i="32"/>
  <c r="R533" i="32" s="1"/>
  <c r="N533" i="32"/>
  <c r="Q533" i="32" s="1"/>
  <c r="R538" i="32"/>
  <c r="N540" i="32"/>
  <c r="Q540" i="32" s="1"/>
  <c r="O540" i="32"/>
  <c r="R540" i="32" s="1"/>
  <c r="M540" i="32"/>
  <c r="P540" i="32" s="1"/>
  <c r="J517" i="32"/>
  <c r="M518" i="32"/>
  <c r="P518" i="32" s="1"/>
  <c r="J521" i="32"/>
  <c r="M522" i="32"/>
  <c r="J529" i="32"/>
  <c r="M530" i="32"/>
  <c r="J533" i="32"/>
  <c r="M534" i="32"/>
  <c r="J537" i="32"/>
  <c r="M538" i="32"/>
  <c r="J539" i="32"/>
  <c r="L546" i="32"/>
  <c r="R546" i="32" s="1"/>
  <c r="K546" i="32"/>
  <c r="Q546" i="32" s="1"/>
  <c r="L554" i="32"/>
  <c r="R554" i="32" s="1"/>
  <c r="K554" i="32"/>
  <c r="Q554" i="32" s="1"/>
  <c r="M557" i="32"/>
  <c r="N557" i="32"/>
  <c r="L558" i="32"/>
  <c r="R558" i="32" s="1"/>
  <c r="K558" i="32"/>
  <c r="Q558" i="32" s="1"/>
  <c r="O563" i="32"/>
  <c r="R563" i="32" s="1"/>
  <c r="N563" i="32"/>
  <c r="Q563" i="32" s="1"/>
  <c r="O571" i="32"/>
  <c r="R571" i="32" s="1"/>
  <c r="N571" i="32"/>
  <c r="Q571" i="32" s="1"/>
  <c r="O575" i="32"/>
  <c r="R575" i="32" s="1"/>
  <c r="N575" i="32"/>
  <c r="Q575" i="32" s="1"/>
  <c r="O596" i="32"/>
  <c r="R596" i="32" s="1"/>
  <c r="M596" i="32"/>
  <c r="P596" i="32" s="1"/>
  <c r="N596" i="32"/>
  <c r="Q596" i="32" s="1"/>
  <c r="J530" i="32"/>
  <c r="M531" i="32"/>
  <c r="J534" i="32"/>
  <c r="M535" i="32"/>
  <c r="J538" i="32"/>
  <c r="L539" i="32"/>
  <c r="R539" i="32" s="1"/>
  <c r="N553" i="32"/>
  <c r="Q553" i="32" s="1"/>
  <c r="J558" i="32"/>
  <c r="E561" i="32"/>
  <c r="L562" i="32"/>
  <c r="R562" i="32" s="1"/>
  <c r="K562" i="32"/>
  <c r="E569" i="32"/>
  <c r="L570" i="32"/>
  <c r="R570" i="32" s="1"/>
  <c r="K570" i="32"/>
  <c r="Q570" i="32" s="1"/>
  <c r="E573" i="32"/>
  <c r="L574" i="32"/>
  <c r="R574" i="32" s="1"/>
  <c r="K574" i="32"/>
  <c r="O579" i="32"/>
  <c r="R579" i="32" s="1"/>
  <c r="N579" i="32"/>
  <c r="Q579" i="32" s="1"/>
  <c r="E585" i="32"/>
  <c r="J475" i="32"/>
  <c r="P475" i="32" s="1"/>
  <c r="J483" i="32"/>
  <c r="P483" i="32" s="1"/>
  <c r="J487" i="32"/>
  <c r="P487" i="32" s="1"/>
  <c r="J491" i="32"/>
  <c r="P491" i="32" s="1"/>
  <c r="J495" i="32"/>
  <c r="J499" i="32"/>
  <c r="J503" i="32"/>
  <c r="J511" i="32"/>
  <c r="P511" i="32" s="1"/>
  <c r="J519" i="32"/>
  <c r="P519" i="32" s="1"/>
  <c r="K530" i="32"/>
  <c r="J531" i="32"/>
  <c r="N531" i="32"/>
  <c r="Q531" i="32" s="1"/>
  <c r="K534" i="32"/>
  <c r="Q534" i="32" s="1"/>
  <c r="J535" i="32"/>
  <c r="N535" i="32"/>
  <c r="Q535" i="32" s="1"/>
  <c r="K538" i="32"/>
  <c r="Q538" i="32" s="1"/>
  <c r="M539" i="32"/>
  <c r="E541" i="32"/>
  <c r="O545" i="32"/>
  <c r="R545" i="32" s="1"/>
  <c r="J546" i="32"/>
  <c r="O549" i="32"/>
  <c r="R549" i="32" s="1"/>
  <c r="O553" i="32"/>
  <c r="R553" i="32" s="1"/>
  <c r="J554" i="32"/>
  <c r="O555" i="32"/>
  <c r="R555" i="32" s="1"/>
  <c r="N555" i="32"/>
  <c r="Q555" i="32" s="1"/>
  <c r="M555" i="32"/>
  <c r="L557" i="32"/>
  <c r="J557" i="32"/>
  <c r="K557" i="32"/>
  <c r="N560" i="32"/>
  <c r="Q560" i="32" s="1"/>
  <c r="M560" i="32"/>
  <c r="P560" i="32" s="1"/>
  <c r="O560" i="32"/>
  <c r="R560" i="32" s="1"/>
  <c r="M565" i="32"/>
  <c r="N565" i="32"/>
  <c r="Q565" i="32" s="1"/>
  <c r="M577" i="32"/>
  <c r="N577" i="32"/>
  <c r="Q577" i="32" s="1"/>
  <c r="L578" i="32"/>
  <c r="R578" i="32" s="1"/>
  <c r="K578" i="32"/>
  <c r="Q578" i="32" s="1"/>
  <c r="N591" i="32"/>
  <c r="Q591" i="32" s="1"/>
  <c r="M591" i="32"/>
  <c r="O591" i="32"/>
  <c r="R591" i="32" s="1"/>
  <c r="N593" i="32"/>
  <c r="Q593" i="32" s="1"/>
  <c r="M593" i="32"/>
  <c r="P593" i="32" s="1"/>
  <c r="N539" i="32"/>
  <c r="Q539" i="32" s="1"/>
  <c r="J545" i="32"/>
  <c r="P545" i="32" s="1"/>
  <c r="M546" i="32"/>
  <c r="E548" i="32"/>
  <c r="J549" i="32"/>
  <c r="E552" i="32"/>
  <c r="J553" i="32"/>
  <c r="P553" i="32" s="1"/>
  <c r="M554" i="32"/>
  <c r="P554" i="32" s="1"/>
  <c r="E556" i="32"/>
  <c r="O557" i="32"/>
  <c r="O559" i="32"/>
  <c r="R559" i="32" s="1"/>
  <c r="N559" i="32"/>
  <c r="Q559" i="32" s="1"/>
  <c r="Q562" i="32"/>
  <c r="M563" i="32"/>
  <c r="N564" i="32"/>
  <c r="Q564" i="32" s="1"/>
  <c r="M564" i="32"/>
  <c r="P564" i="32" s="1"/>
  <c r="O564" i="32"/>
  <c r="R564" i="32" s="1"/>
  <c r="M571" i="32"/>
  <c r="Q574" i="32"/>
  <c r="M575" i="32"/>
  <c r="N576" i="32"/>
  <c r="Q576" i="32" s="1"/>
  <c r="M576" i="32"/>
  <c r="P576" i="32" s="1"/>
  <c r="O576" i="32"/>
  <c r="R576" i="32" s="1"/>
  <c r="J578" i="32"/>
  <c r="O593" i="32"/>
  <c r="R593" i="32" s="1"/>
  <c r="O603" i="32"/>
  <c r="R603" i="32" s="1"/>
  <c r="N603" i="32"/>
  <c r="Q603" i="32" s="1"/>
  <c r="M603" i="32"/>
  <c r="M558" i="32"/>
  <c r="P558" i="32" s="1"/>
  <c r="J561" i="32"/>
  <c r="M562" i="32"/>
  <c r="P562" i="32" s="1"/>
  <c r="J565" i="32"/>
  <c r="M570" i="32"/>
  <c r="P570" i="32" s="1"/>
  <c r="J573" i="32"/>
  <c r="M574" i="32"/>
  <c r="P574" i="32" s="1"/>
  <c r="J577" i="32"/>
  <c r="M578" i="32"/>
  <c r="M590" i="32"/>
  <c r="O590" i="32"/>
  <c r="R590" i="32" s="1"/>
  <c r="O592" i="32"/>
  <c r="R592" i="32" s="1"/>
  <c r="M592" i="32"/>
  <c r="M606" i="32"/>
  <c r="O606" i="32"/>
  <c r="O607" i="32"/>
  <c r="R607" i="32" s="1"/>
  <c r="N607" i="32"/>
  <c r="Q607" i="32" s="1"/>
  <c r="N609" i="32"/>
  <c r="Q609" i="32" s="1"/>
  <c r="M609" i="32"/>
  <c r="P609" i="32" s="1"/>
  <c r="N651" i="32"/>
  <c r="Q651" i="32" s="1"/>
  <c r="O651" i="32"/>
  <c r="R651" i="32" s="1"/>
  <c r="M651" i="32"/>
  <c r="P651" i="32" s="1"/>
  <c r="M664" i="32"/>
  <c r="P664" i="32" s="1"/>
  <c r="O664" i="32"/>
  <c r="R664" i="32" s="1"/>
  <c r="N664" i="32"/>
  <c r="Q664" i="32" s="1"/>
  <c r="O665" i="32"/>
  <c r="R665" i="32" s="1"/>
  <c r="N665" i="32"/>
  <c r="Q665" i="32" s="1"/>
  <c r="M665" i="32"/>
  <c r="M668" i="32"/>
  <c r="O668" i="32"/>
  <c r="R668" i="32" s="1"/>
  <c r="N668" i="32"/>
  <c r="Q668" i="32" s="1"/>
  <c r="N678" i="32"/>
  <c r="M678" i="32"/>
  <c r="O678" i="32"/>
  <c r="R678" i="32" s="1"/>
  <c r="O679" i="32"/>
  <c r="N679" i="32"/>
  <c r="Q679" i="32" s="1"/>
  <c r="M679" i="32"/>
  <c r="P679" i="32" s="1"/>
  <c r="J547" i="32"/>
  <c r="J551" i="32"/>
  <c r="J555" i="32"/>
  <c r="J559" i="32"/>
  <c r="P559" i="32" s="1"/>
  <c r="J563" i="32"/>
  <c r="J571" i="32"/>
  <c r="J575" i="32"/>
  <c r="J579" i="32"/>
  <c r="P579" i="32" s="1"/>
  <c r="O597" i="32"/>
  <c r="R597" i="32" s="1"/>
  <c r="M602" i="32"/>
  <c r="P602" i="32" s="1"/>
  <c r="O602" i="32"/>
  <c r="L602" i="32"/>
  <c r="L606" i="32"/>
  <c r="K606" i="32"/>
  <c r="J606" i="32"/>
  <c r="J590" i="32"/>
  <c r="J592" i="32"/>
  <c r="N602" i="32"/>
  <c r="Q602" i="32" s="1"/>
  <c r="N606" i="32"/>
  <c r="M607" i="32"/>
  <c r="O608" i="32"/>
  <c r="R608" i="32" s="1"/>
  <c r="N608" i="32"/>
  <c r="Q608" i="32" s="1"/>
  <c r="M608" i="32"/>
  <c r="J591" i="32"/>
  <c r="J603" i="32"/>
  <c r="J607" i="32"/>
  <c r="N653" i="32"/>
  <c r="Q653" i="32" s="1"/>
  <c r="O657" i="32"/>
  <c r="R657" i="32" s="1"/>
  <c r="N657" i="32"/>
  <c r="Q657" i="32" s="1"/>
  <c r="M657" i="32"/>
  <c r="J608" i="32"/>
  <c r="R653" i="32"/>
  <c r="N655" i="32"/>
  <c r="Q655" i="32" s="1"/>
  <c r="O655" i="32"/>
  <c r="R655" i="32" s="1"/>
  <c r="M655" i="32"/>
  <c r="P655" i="32" s="1"/>
  <c r="M656" i="32"/>
  <c r="O656" i="32"/>
  <c r="R656" i="32" s="1"/>
  <c r="N656" i="32"/>
  <c r="Q656" i="32" s="1"/>
  <c r="O661" i="32"/>
  <c r="R661" i="32" s="1"/>
  <c r="N661" i="32"/>
  <c r="Q661" i="32" s="1"/>
  <c r="M661" i="32"/>
  <c r="O688" i="32"/>
  <c r="R688" i="32" s="1"/>
  <c r="N688" i="32"/>
  <c r="Q688" i="32" s="1"/>
  <c r="M688" i="32"/>
  <c r="E652" i="32"/>
  <c r="J653" i="32"/>
  <c r="P653" i="32" s="1"/>
  <c r="K654" i="32"/>
  <c r="Q654" i="32" s="1"/>
  <c r="L654" i="32"/>
  <c r="R654" i="32" s="1"/>
  <c r="M660" i="32"/>
  <c r="O660" i="32"/>
  <c r="R660" i="32" s="1"/>
  <c r="N660" i="32"/>
  <c r="Q660" i="32" s="1"/>
  <c r="O662" i="32"/>
  <c r="N662" i="32"/>
  <c r="Q662" i="32" s="1"/>
  <c r="M662" i="32"/>
  <c r="Q666" i="32"/>
  <c r="O669" i="32"/>
  <c r="R669" i="32" s="1"/>
  <c r="N669" i="32"/>
  <c r="Q669" i="32" s="1"/>
  <c r="M669" i="32"/>
  <c r="J656" i="32"/>
  <c r="O659" i="32"/>
  <c r="R659" i="32" s="1"/>
  <c r="J660" i="32"/>
  <c r="L662" i="32"/>
  <c r="O663" i="32"/>
  <c r="R663" i="32" s="1"/>
  <c r="L666" i="32"/>
  <c r="R666" i="32" s="1"/>
  <c r="O667" i="32"/>
  <c r="R667" i="32" s="1"/>
  <c r="J668" i="32"/>
  <c r="M674" i="32"/>
  <c r="P674" i="32" s="1"/>
  <c r="J675" i="32"/>
  <c r="P675" i="32" s="1"/>
  <c r="M676" i="32"/>
  <c r="P676" i="32" s="1"/>
  <c r="L677" i="32"/>
  <c r="J678" i="32"/>
  <c r="O684" i="32"/>
  <c r="R684" i="32" s="1"/>
  <c r="N684" i="32"/>
  <c r="Q684" i="32" s="1"/>
  <c r="N686" i="32"/>
  <c r="Q686" i="32" s="1"/>
  <c r="M654" i="32"/>
  <c r="P654" i="32" s="1"/>
  <c r="J657" i="32"/>
  <c r="J661" i="32"/>
  <c r="J665" i="32"/>
  <c r="M666" i="32"/>
  <c r="J669" i="32"/>
  <c r="N674" i="32"/>
  <c r="L675" i="32"/>
  <c r="R675" i="32" s="1"/>
  <c r="O676" i="32"/>
  <c r="R676" i="32" s="1"/>
  <c r="N677" i="32"/>
  <c r="Q677" i="32" s="1"/>
  <c r="K678" i="32"/>
  <c r="M683" i="32"/>
  <c r="P683" i="32" s="1"/>
  <c r="M684" i="32"/>
  <c r="P684" i="32" s="1"/>
  <c r="O686" i="32"/>
  <c r="R686" i="32" s="1"/>
  <c r="M659" i="32"/>
  <c r="P659" i="32" s="1"/>
  <c r="J662" i="32"/>
  <c r="M663" i="32"/>
  <c r="P663" i="32" s="1"/>
  <c r="J666" i="32"/>
  <c r="M667" i="32"/>
  <c r="P667" i="32" s="1"/>
  <c r="O677" i="32"/>
  <c r="R677" i="32" s="1"/>
  <c r="L683" i="32"/>
  <c r="R683" i="32" s="1"/>
  <c r="K683" i="32"/>
  <c r="N683" i="32"/>
  <c r="N685" i="32"/>
  <c r="Q685" i="32" s="1"/>
  <c r="M685" i="32"/>
  <c r="P685" i="32" s="1"/>
  <c r="M687" i="32"/>
  <c r="P687" i="32" s="1"/>
  <c r="K674" i="32"/>
  <c r="N675" i="32"/>
  <c r="Q675" i="32" s="1"/>
  <c r="L679" i="32"/>
  <c r="O685" i="32"/>
  <c r="R685" i="32" s="1"/>
  <c r="L687" i="32"/>
  <c r="R687" i="32" s="1"/>
  <c r="K687" i="32"/>
  <c r="N687" i="32"/>
  <c r="E694" i="32"/>
  <c r="O726" i="32"/>
  <c r="R726" i="32" s="1"/>
  <c r="N726" i="32"/>
  <c r="M726" i="32"/>
  <c r="P726" i="32" s="1"/>
  <c r="M733" i="32"/>
  <c r="P733" i="32" s="1"/>
  <c r="N733" i="32"/>
  <c r="N734" i="32"/>
  <c r="Q734" i="32" s="1"/>
  <c r="M734" i="32"/>
  <c r="O734" i="32"/>
  <c r="J688" i="32"/>
  <c r="O727" i="32"/>
  <c r="N727" i="32"/>
  <c r="Q727" i="32" s="1"/>
  <c r="M727" i="32"/>
  <c r="P727" i="32" s="1"/>
  <c r="O733" i="32"/>
  <c r="R733" i="32" s="1"/>
  <c r="L727" i="32"/>
  <c r="K733" i="32"/>
  <c r="K726" i="32"/>
  <c r="L734" i="32"/>
  <c r="J734" i="32"/>
  <c r="E763" i="32"/>
  <c r="E767" i="32"/>
  <c r="L779" i="32"/>
  <c r="K779" i="32"/>
  <c r="J779" i="32"/>
  <c r="J780" i="32"/>
  <c r="K780" i="32"/>
  <c r="J781" i="32"/>
  <c r="K781" i="32"/>
  <c r="N597" i="32" l="1"/>
  <c r="Q597" i="32" s="1"/>
  <c r="M597" i="32"/>
  <c r="P597" i="32" s="1"/>
  <c r="P657" i="32"/>
  <c r="Q289" i="32"/>
  <c r="P666" i="32"/>
  <c r="O530" i="32"/>
  <c r="R530" i="32" s="1"/>
  <c r="N530" i="32"/>
  <c r="Q530" i="32" s="1"/>
  <c r="P592" i="32"/>
  <c r="P535" i="32"/>
  <c r="Q403" i="32"/>
  <c r="P299" i="32"/>
  <c r="P141" i="32"/>
  <c r="M340" i="32"/>
  <c r="P340" i="32" s="1"/>
  <c r="O340" i="32"/>
  <c r="R340" i="32" s="1"/>
  <c r="Q733" i="32"/>
  <c r="Q683" i="32"/>
  <c r="Q337" i="32"/>
  <c r="P230" i="32"/>
  <c r="M549" i="32"/>
  <c r="P549" i="32" s="1"/>
  <c r="N549" i="32"/>
  <c r="Q549" i="32" s="1"/>
  <c r="R482" i="28"/>
  <c r="P290" i="28"/>
  <c r="P273" i="20"/>
  <c r="R306" i="20"/>
  <c r="R406" i="20"/>
  <c r="R83" i="20"/>
  <c r="R153" i="12"/>
  <c r="R90" i="12"/>
  <c r="R113" i="12"/>
  <c r="R116" i="12"/>
  <c r="R132" i="12"/>
  <c r="R112" i="12"/>
  <c r="Q63" i="12"/>
  <c r="Q377" i="32"/>
  <c r="Q297" i="32"/>
  <c r="P207" i="32"/>
  <c r="H10" i="32"/>
  <c r="N10" i="32" s="1"/>
  <c r="Q10" i="32" s="1"/>
  <c r="G127" i="32"/>
  <c r="G769" i="32"/>
  <c r="H771" i="32"/>
  <c r="G32" i="32"/>
  <c r="M32" i="32" s="1"/>
  <c r="P445" i="32"/>
  <c r="Q606" i="32"/>
  <c r="P665" i="32"/>
  <c r="P577" i="32"/>
  <c r="P538" i="32"/>
  <c r="P530" i="32"/>
  <c r="P547" i="32"/>
  <c r="R437" i="32"/>
  <c r="R441" i="32"/>
  <c r="R360" i="32"/>
  <c r="P356" i="32"/>
  <c r="Q294" i="32"/>
  <c r="R321" i="32"/>
  <c r="P215" i="32"/>
  <c r="Q94" i="32"/>
  <c r="P87" i="32"/>
  <c r="Q674" i="32"/>
  <c r="P546" i="32"/>
  <c r="P441" i="32"/>
  <c r="R395" i="32"/>
  <c r="P398" i="32"/>
  <c r="Q365" i="32"/>
  <c r="P302" i="32"/>
  <c r="P294" i="32"/>
  <c r="P286" i="32"/>
  <c r="Q293" i="32"/>
  <c r="Q77" i="32"/>
  <c r="H28" i="32"/>
  <c r="N28" i="32" s="1"/>
  <c r="G782" i="32"/>
  <c r="J782" i="32" s="1"/>
  <c r="R727" i="32"/>
  <c r="R662" i="32"/>
  <c r="P590" i="32"/>
  <c r="P551" i="32"/>
  <c r="Q438" i="32"/>
  <c r="P435" i="32"/>
  <c r="R379" i="32"/>
  <c r="P291" i="32"/>
  <c r="Q86" i="32"/>
  <c r="P99" i="32"/>
  <c r="H779" i="32"/>
  <c r="N779" i="32" s="1"/>
  <c r="Q779" i="32" s="1"/>
  <c r="G48" i="32"/>
  <c r="J48" i="32" s="1"/>
  <c r="G68" i="28"/>
  <c r="H445" i="28"/>
  <c r="H30" i="28"/>
  <c r="G783" i="28"/>
  <c r="P486" i="28"/>
  <c r="R687" i="28"/>
  <c r="P318" i="28"/>
  <c r="P85" i="28"/>
  <c r="G753" i="28"/>
  <c r="J753" i="28" s="1"/>
  <c r="H38" i="28"/>
  <c r="N38" i="28" s="1"/>
  <c r="Q123" i="28"/>
  <c r="Q127" i="28"/>
  <c r="Q485" i="28"/>
  <c r="G42" i="28"/>
  <c r="P608" i="28"/>
  <c r="Q443" i="28"/>
  <c r="P378" i="28"/>
  <c r="Q355" i="28"/>
  <c r="R310" i="28"/>
  <c r="Q125" i="28"/>
  <c r="R97" i="28"/>
  <c r="H16" i="28"/>
  <c r="K16" i="28" s="1"/>
  <c r="R531" i="28"/>
  <c r="R559" i="28"/>
  <c r="P484" i="28"/>
  <c r="Q286" i="28"/>
  <c r="R551" i="28"/>
  <c r="P398" i="28"/>
  <c r="P134" i="28"/>
  <c r="O182" i="28"/>
  <c r="R182" i="28" s="1"/>
  <c r="N182" i="28"/>
  <c r="Q182" i="28" s="1"/>
  <c r="R652" i="28"/>
  <c r="R683" i="28"/>
  <c r="R667" i="28"/>
  <c r="P510" i="28"/>
  <c r="P472" i="28"/>
  <c r="Q395" i="28"/>
  <c r="R367" i="28"/>
  <c r="R299" i="28"/>
  <c r="R134" i="28"/>
  <c r="R659" i="28"/>
  <c r="R552" i="28"/>
  <c r="R375" i="28"/>
  <c r="P326" i="28"/>
  <c r="Q295" i="28"/>
  <c r="R398" i="28"/>
  <c r="Q299" i="28"/>
  <c r="P356" i="28"/>
  <c r="P302" i="28"/>
  <c r="Q207" i="28"/>
  <c r="R473" i="28"/>
  <c r="O250" i="28"/>
  <c r="N250" i="28"/>
  <c r="O186" i="28"/>
  <c r="R186" i="28" s="1"/>
  <c r="N186" i="28"/>
  <c r="Q186" i="28" s="1"/>
  <c r="P114" i="28"/>
  <c r="R295" i="28"/>
  <c r="R664" i="28"/>
  <c r="R472" i="28"/>
  <c r="R466" i="28"/>
  <c r="R603" i="28"/>
  <c r="R503" i="28"/>
  <c r="R311" i="28"/>
  <c r="R287" i="28"/>
  <c r="R535" i="28"/>
  <c r="R378" i="28"/>
  <c r="P336" i="28"/>
  <c r="R290" i="28"/>
  <c r="R511" i="28"/>
  <c r="P404" i="28"/>
  <c r="Q279" i="28"/>
  <c r="Q219" i="28"/>
  <c r="P189" i="28"/>
  <c r="R491" i="28"/>
  <c r="P396" i="28"/>
  <c r="Q319" i="28"/>
  <c r="R302" i="28"/>
  <c r="Q124" i="28"/>
  <c r="O246" i="28"/>
  <c r="R246" i="28" s="1"/>
  <c r="N246" i="28"/>
  <c r="Q246" i="28" s="1"/>
  <c r="Q435" i="28"/>
  <c r="Q379" i="28"/>
  <c r="P530" i="28"/>
  <c r="R571" i="28"/>
  <c r="R440" i="28"/>
  <c r="P372" i="28"/>
  <c r="R338" i="28"/>
  <c r="Q311" i="28"/>
  <c r="R452" i="28"/>
  <c r="R294" i="28"/>
  <c r="R499" i="28"/>
  <c r="Q371" i="28"/>
  <c r="P349" i="28"/>
  <c r="P141" i="28"/>
  <c r="Q215" i="28"/>
  <c r="P87" i="28"/>
  <c r="Q113" i="28"/>
  <c r="R126" i="28"/>
  <c r="P99" i="28"/>
  <c r="P122" i="28"/>
  <c r="P257" i="20"/>
  <c r="H46" i="20"/>
  <c r="K46" i="20" s="1"/>
  <c r="G119" i="20"/>
  <c r="G115" i="20"/>
  <c r="H22" i="20"/>
  <c r="H178" i="20"/>
  <c r="H383" i="20"/>
  <c r="K383" i="20" s="1"/>
  <c r="H4" i="20"/>
  <c r="R79" i="20"/>
  <c r="G8" i="20"/>
  <c r="G27" i="20"/>
  <c r="G53" i="20"/>
  <c r="H16" i="20"/>
  <c r="G175" i="20"/>
  <c r="G95" i="20"/>
  <c r="G91" i="20"/>
  <c r="G87" i="20"/>
  <c r="G167" i="20"/>
  <c r="H11" i="20"/>
  <c r="K11" i="20" s="1"/>
  <c r="Q272" i="20"/>
  <c r="Q206" i="20"/>
  <c r="Q182" i="20"/>
  <c r="R136" i="20"/>
  <c r="R41" i="20"/>
  <c r="R398" i="20"/>
  <c r="R192" i="20"/>
  <c r="R55" i="20"/>
  <c r="P241" i="20"/>
  <c r="R402" i="20"/>
  <c r="P256" i="20"/>
  <c r="Q152" i="20"/>
  <c r="Q114" i="20"/>
  <c r="R57" i="20"/>
  <c r="R129" i="20"/>
  <c r="Q58" i="20"/>
  <c r="Q264" i="20"/>
  <c r="R188" i="20"/>
  <c r="P140" i="20"/>
  <c r="P40" i="20"/>
  <c r="R204" i="20"/>
  <c r="Q82" i="20"/>
  <c r="Q9" i="20"/>
  <c r="R6" i="20"/>
  <c r="R51" i="20"/>
  <c r="R97" i="20"/>
  <c r="P177" i="20"/>
  <c r="Q146" i="20"/>
  <c r="Q266" i="20"/>
  <c r="Q230" i="20"/>
  <c r="P152" i="20"/>
  <c r="R116" i="20"/>
  <c r="R89" i="20"/>
  <c r="R310" i="20"/>
  <c r="R401" i="20"/>
  <c r="R173" i="20"/>
  <c r="R148" i="20"/>
  <c r="P80" i="20"/>
  <c r="P36" i="20"/>
  <c r="R25" i="20"/>
  <c r="R224" i="20"/>
  <c r="R44" i="20"/>
  <c r="R103" i="20"/>
  <c r="Q422" i="16"/>
  <c r="H52" i="16"/>
  <c r="Q357" i="16"/>
  <c r="G278" i="16"/>
  <c r="H237" i="16"/>
  <c r="G150" i="16"/>
  <c r="G118" i="16"/>
  <c r="G54" i="16"/>
  <c r="H29" i="16"/>
  <c r="K29" i="16" s="1"/>
  <c r="H56" i="16"/>
  <c r="Q409" i="16"/>
  <c r="I52" i="16"/>
  <c r="G434" i="16"/>
  <c r="G422" i="16"/>
  <c r="G374" i="16"/>
  <c r="H317" i="16"/>
  <c r="H253" i="16"/>
  <c r="K253" i="16" s="1"/>
  <c r="H221" i="16"/>
  <c r="K221" i="16" s="1"/>
  <c r="H205" i="16"/>
  <c r="K205" i="16" s="1"/>
  <c r="H189" i="16"/>
  <c r="K189" i="16" s="1"/>
  <c r="H173" i="16"/>
  <c r="G102" i="16"/>
  <c r="G22" i="16"/>
  <c r="G6" i="16"/>
  <c r="G75" i="16"/>
  <c r="G251" i="16"/>
  <c r="M251" i="16" s="1"/>
  <c r="G182" i="16"/>
  <c r="H141" i="16"/>
  <c r="K141" i="16" s="1"/>
  <c r="G86" i="16"/>
  <c r="R213" i="16"/>
  <c r="G127" i="16"/>
  <c r="P292" i="16"/>
  <c r="Q300" i="16"/>
  <c r="Q398" i="16"/>
  <c r="Q346" i="16"/>
  <c r="P320" i="16"/>
  <c r="R317" i="16"/>
  <c r="Q224" i="16"/>
  <c r="P194" i="16"/>
  <c r="P180" i="16"/>
  <c r="P96" i="16"/>
  <c r="R69" i="16"/>
  <c r="P60" i="16"/>
  <c r="P10" i="16"/>
  <c r="P358" i="16"/>
  <c r="P460" i="16"/>
  <c r="R320" i="16"/>
  <c r="R180" i="16"/>
  <c r="R96" i="16"/>
  <c r="R60" i="16"/>
  <c r="P408" i="16"/>
  <c r="P394" i="16"/>
  <c r="R148" i="16"/>
  <c r="P62" i="16"/>
  <c r="M409" i="16"/>
  <c r="P409" i="16" s="1"/>
  <c r="N390" i="16"/>
  <c r="Q169" i="16"/>
  <c r="R87" i="16"/>
  <c r="M231" i="16"/>
  <c r="P231" i="16" s="1"/>
  <c r="Q85" i="16"/>
  <c r="Q450" i="16"/>
  <c r="P128" i="16"/>
  <c r="R125" i="16"/>
  <c r="R105" i="16"/>
  <c r="P78" i="16"/>
  <c r="R61" i="16"/>
  <c r="P318" i="16"/>
  <c r="R300" i="16"/>
  <c r="P160" i="16"/>
  <c r="R480" i="16"/>
  <c r="P176" i="16"/>
  <c r="R356" i="16"/>
  <c r="R236" i="16"/>
  <c r="R228" i="16"/>
  <c r="R196" i="16"/>
  <c r="Q193" i="16"/>
  <c r="Q160" i="16"/>
  <c r="Q13" i="16"/>
  <c r="Q349" i="16"/>
  <c r="Q342" i="16"/>
  <c r="P234" i="16"/>
  <c r="R456" i="16"/>
  <c r="Q293" i="16"/>
  <c r="Q291" i="16"/>
  <c r="Q267" i="16"/>
  <c r="Q79" i="16"/>
  <c r="R54" i="16"/>
  <c r="R103" i="16"/>
  <c r="G75" i="12"/>
  <c r="G175" i="12"/>
  <c r="G207" i="12"/>
  <c r="H3" i="12"/>
  <c r="N3" i="12" s="1"/>
  <c r="Q3" i="12" s="1"/>
  <c r="H35" i="12"/>
  <c r="N35" i="12" s="1"/>
  <c r="Q35" i="12" s="1"/>
  <c r="G14" i="12"/>
  <c r="G46" i="12"/>
  <c r="G78" i="12"/>
  <c r="M78" i="12" s="1"/>
  <c r="G110" i="12"/>
  <c r="G142" i="12"/>
  <c r="G174" i="12"/>
  <c r="G206" i="12"/>
  <c r="J206" i="12" s="1"/>
  <c r="G238" i="12"/>
  <c r="G153" i="12"/>
  <c r="G149" i="12"/>
  <c r="G145" i="12"/>
  <c r="M145" i="12" s="1"/>
  <c r="P145" i="12" s="1"/>
  <c r="R72" i="12"/>
  <c r="G29" i="12"/>
  <c r="G21" i="12"/>
  <c r="R18" i="12"/>
  <c r="H11" i="12"/>
  <c r="N11" i="12" s="1"/>
  <c r="Q11" i="12" s="1"/>
  <c r="H43" i="12"/>
  <c r="N43" i="12" s="1"/>
  <c r="Q43" i="12" s="1"/>
  <c r="G22" i="12"/>
  <c r="G54" i="12"/>
  <c r="G86" i="12"/>
  <c r="G118" i="12"/>
  <c r="J118" i="12" s="1"/>
  <c r="G150" i="12"/>
  <c r="G182" i="12"/>
  <c r="G214" i="12"/>
  <c r="H48" i="12"/>
  <c r="N48" i="12" s="1"/>
  <c r="Q48" i="12" s="1"/>
  <c r="H16" i="12"/>
  <c r="G71" i="12"/>
  <c r="R215" i="12"/>
  <c r="G103" i="12"/>
  <c r="H18" i="12"/>
  <c r="G159" i="12"/>
  <c r="G191" i="12"/>
  <c r="G223" i="12"/>
  <c r="H19" i="12"/>
  <c r="H51" i="12"/>
  <c r="G30" i="12"/>
  <c r="G62" i="12"/>
  <c r="G94" i="12"/>
  <c r="G126" i="12"/>
  <c r="G158" i="12"/>
  <c r="G190" i="12"/>
  <c r="G222" i="12"/>
  <c r="R96" i="12"/>
  <c r="R218" i="12"/>
  <c r="R162" i="12"/>
  <c r="G69" i="12"/>
  <c r="R52" i="12"/>
  <c r="H30" i="12"/>
  <c r="N30" i="12" s="1"/>
  <c r="G167" i="12"/>
  <c r="G199" i="12"/>
  <c r="G231" i="12"/>
  <c r="H27" i="12"/>
  <c r="G6" i="12"/>
  <c r="G38" i="12"/>
  <c r="G70" i="12"/>
  <c r="G102" i="12"/>
  <c r="G134" i="12"/>
  <c r="G166" i="12"/>
  <c r="G198" i="12"/>
  <c r="G230" i="12"/>
  <c r="P194" i="12"/>
  <c r="R26" i="12"/>
  <c r="G83" i="12"/>
  <c r="R255" i="8"/>
  <c r="R60" i="8"/>
  <c r="G34" i="8"/>
  <c r="M34" i="8" s="1"/>
  <c r="P34" i="8" s="1"/>
  <c r="H25" i="8"/>
  <c r="K25" i="8" s="1"/>
  <c r="G10" i="8"/>
  <c r="G369" i="8"/>
  <c r="G353" i="8"/>
  <c r="G337" i="8"/>
  <c r="G329" i="8"/>
  <c r="G313" i="8"/>
  <c r="G293" i="8"/>
  <c r="G265" i="8"/>
  <c r="G241" i="8"/>
  <c r="H212" i="8"/>
  <c r="H180" i="8"/>
  <c r="K180" i="8" s="1"/>
  <c r="G157" i="8"/>
  <c r="R163" i="8"/>
  <c r="G174" i="8"/>
  <c r="H9" i="8"/>
  <c r="G452" i="8"/>
  <c r="Q341" i="8"/>
  <c r="I212" i="8"/>
  <c r="G451" i="8"/>
  <c r="G419" i="8"/>
  <c r="H18" i="8"/>
  <c r="H10" i="8"/>
  <c r="H2" i="8"/>
  <c r="N2" i="8" s="1"/>
  <c r="G383" i="8"/>
  <c r="G366" i="8"/>
  <c r="H341" i="8"/>
  <c r="G218" i="8"/>
  <c r="G134" i="8"/>
  <c r="G118" i="8"/>
  <c r="G94" i="8"/>
  <c r="G78" i="8"/>
  <c r="H65" i="8"/>
  <c r="G62" i="8"/>
  <c r="H57" i="8"/>
  <c r="H29" i="8"/>
  <c r="K29" i="8" s="1"/>
  <c r="G6" i="8"/>
  <c r="G373" i="8"/>
  <c r="G345" i="8"/>
  <c r="G333" i="8"/>
  <c r="G301" i="8"/>
  <c r="G257" i="8"/>
  <c r="G225" i="8"/>
  <c r="G209" i="8"/>
  <c r="G193" i="8"/>
  <c r="G177" i="8"/>
  <c r="H165" i="8"/>
  <c r="G165" i="8"/>
  <c r="P56" i="8"/>
  <c r="Q248" i="8"/>
  <c r="R64" i="8"/>
  <c r="R300" i="8"/>
  <c r="I180" i="8"/>
  <c r="L180" i="8" s="1"/>
  <c r="G435" i="8"/>
  <c r="Q242" i="8"/>
  <c r="Q146" i="8"/>
  <c r="G350" i="8"/>
  <c r="G334" i="8"/>
  <c r="H297" i="8"/>
  <c r="K297" i="8" s="1"/>
  <c r="H285" i="8"/>
  <c r="G258" i="8"/>
  <c r="G250" i="8"/>
  <c r="H241" i="8"/>
  <c r="N241" i="8" s="1"/>
  <c r="Q241" i="8" s="1"/>
  <c r="G202" i="8"/>
  <c r="G170" i="8"/>
  <c r="G150" i="8"/>
  <c r="H145" i="8"/>
  <c r="N145" i="8" s="1"/>
  <c r="Q145" i="8" s="1"/>
  <c r="H129" i="8"/>
  <c r="K129" i="8" s="1"/>
  <c r="H113" i="8"/>
  <c r="K113" i="8" s="1"/>
  <c r="G110" i="8"/>
  <c r="H105" i="8"/>
  <c r="K105" i="8" s="1"/>
  <c r="H89" i="8"/>
  <c r="K89" i="8" s="1"/>
  <c r="H49" i="8"/>
  <c r="G42" i="8"/>
  <c r="G26" i="8"/>
  <c r="G18" i="8"/>
  <c r="H13" i="8"/>
  <c r="G361" i="8"/>
  <c r="G349" i="8"/>
  <c r="G325" i="8"/>
  <c r="G317" i="8"/>
  <c r="G305" i="8"/>
  <c r="G297" i="8"/>
  <c r="G285" i="8"/>
  <c r="G277" i="8"/>
  <c r="G269" i="8"/>
  <c r="H168" i="8"/>
  <c r="N168" i="8" s="1"/>
  <c r="Q168" i="8" s="1"/>
  <c r="R404" i="8"/>
  <c r="R284" i="8"/>
  <c r="R156" i="8"/>
  <c r="R248" i="8"/>
  <c r="K314" i="8"/>
  <c r="Q314" i="8" s="1"/>
  <c r="N267" i="8"/>
  <c r="Q267" i="8" s="1"/>
  <c r="I70" i="8"/>
  <c r="O70" i="8" s="1"/>
  <c r="I54" i="8"/>
  <c r="O54" i="8" s="1"/>
  <c r="I6" i="8"/>
  <c r="L6" i="8" s="1"/>
  <c r="P350" i="8"/>
  <c r="O392" i="8"/>
  <c r="N326" i="8"/>
  <c r="N280" i="8"/>
  <c r="O264" i="8"/>
  <c r="R235" i="8"/>
  <c r="M209" i="8"/>
  <c r="P209" i="8" s="1"/>
  <c r="M163" i="8"/>
  <c r="P163" i="8" s="1"/>
  <c r="N65" i="8"/>
  <c r="Q65" i="8" s="1"/>
  <c r="N60" i="8"/>
  <c r="Q60" i="8" s="1"/>
  <c r="N21" i="8"/>
  <c r="Q21" i="8" s="1"/>
  <c r="I291" i="8"/>
  <c r="L291" i="8" s="1"/>
  <c r="N311" i="8"/>
  <c r="Q311" i="8" s="1"/>
  <c r="I294" i="8"/>
  <c r="L294" i="8" s="1"/>
  <c r="N39" i="8"/>
  <c r="J3" i="8"/>
  <c r="P3" i="8" s="1"/>
  <c r="P27" i="8"/>
  <c r="P11" i="8"/>
  <c r="R253" i="8"/>
  <c r="Q201" i="8"/>
  <c r="M324" i="8"/>
  <c r="N300" i="8"/>
  <c r="Q300" i="8" s="1"/>
  <c r="M436" i="8"/>
  <c r="O326" i="8"/>
  <c r="R326" i="8" s="1"/>
  <c r="N163" i="8"/>
  <c r="Q163" i="8" s="1"/>
  <c r="Q353" i="8"/>
  <c r="I331" i="8"/>
  <c r="O331" i="8" s="1"/>
  <c r="R331" i="8" s="1"/>
  <c r="I315" i="8"/>
  <c r="L315" i="8" s="1"/>
  <c r="I299" i="8"/>
  <c r="L299" i="8" s="1"/>
  <c r="I255" i="8"/>
  <c r="I350" i="8"/>
  <c r="K290" i="8"/>
  <c r="Q290" i="8" s="1"/>
  <c r="I62" i="8"/>
  <c r="I38" i="8"/>
  <c r="L38" i="8" s="1"/>
  <c r="I22" i="8"/>
  <c r="Q9" i="8"/>
  <c r="P261" i="8"/>
  <c r="Q359" i="8"/>
  <c r="N287" i="8"/>
  <c r="Q287" i="8" s="1"/>
  <c r="N7" i="8"/>
  <c r="Q213" i="8"/>
  <c r="R97" i="8"/>
  <c r="H15" i="4"/>
  <c r="G156" i="4"/>
  <c r="G48" i="4"/>
  <c r="H53" i="4"/>
  <c r="N53" i="4" s="1"/>
  <c r="H51" i="4"/>
  <c r="N51" i="4" s="1"/>
  <c r="Q51" i="4" s="1"/>
  <c r="G168" i="4"/>
  <c r="G7" i="4"/>
  <c r="H159" i="4"/>
  <c r="Q65" i="4"/>
  <c r="H278" i="4"/>
  <c r="G68" i="4"/>
  <c r="G3" i="4"/>
  <c r="M3" i="4" s="1"/>
  <c r="H284" i="4"/>
  <c r="H8" i="4"/>
  <c r="R181" i="4"/>
  <c r="Q33" i="4"/>
  <c r="R233" i="4"/>
  <c r="Q53" i="4"/>
  <c r="Q73" i="4"/>
  <c r="M769" i="32"/>
  <c r="J769" i="32"/>
  <c r="N771" i="32"/>
  <c r="K771" i="32"/>
  <c r="K38" i="28"/>
  <c r="J42" i="28"/>
  <c r="P42" i="28" s="1"/>
  <c r="K30" i="28"/>
  <c r="N30" i="28"/>
  <c r="M783" i="28"/>
  <c r="J783" i="28"/>
  <c r="Q301" i="32"/>
  <c r="M117" i="32"/>
  <c r="P117" i="32" s="1"/>
  <c r="N117" i="32"/>
  <c r="Q117" i="32" s="1"/>
  <c r="O117" i="32"/>
  <c r="R117" i="32" s="1"/>
  <c r="G5" i="32"/>
  <c r="G37" i="32"/>
  <c r="G6" i="32"/>
  <c r="G38" i="32"/>
  <c r="H42" i="32"/>
  <c r="H75" i="32"/>
  <c r="G137" i="32"/>
  <c r="G8" i="32"/>
  <c r="G71" i="32"/>
  <c r="H124" i="32"/>
  <c r="G136" i="32"/>
  <c r="G58" i="32"/>
  <c r="G122" i="32"/>
  <c r="H145" i="32"/>
  <c r="H184" i="32"/>
  <c r="G95" i="32"/>
  <c r="G147" i="32"/>
  <c r="G236" i="32"/>
  <c r="G316" i="32"/>
  <c r="H343" i="32"/>
  <c r="H264" i="32"/>
  <c r="K264" i="32" s="1"/>
  <c r="H296" i="32"/>
  <c r="H327" i="32"/>
  <c r="K327" i="32" s="1"/>
  <c r="G198" i="32"/>
  <c r="H221" i="32"/>
  <c r="K221" i="32" s="1"/>
  <c r="H253" i="32"/>
  <c r="H285" i="32"/>
  <c r="G163" i="32"/>
  <c r="H186" i="32"/>
  <c r="N186" i="32" s="1"/>
  <c r="Q186" i="32" s="1"/>
  <c r="G239" i="32"/>
  <c r="G291" i="32"/>
  <c r="G356" i="32"/>
  <c r="G501" i="32"/>
  <c r="H336" i="32"/>
  <c r="H368" i="32"/>
  <c r="H400" i="32"/>
  <c r="G350" i="32"/>
  <c r="G402" i="32"/>
  <c r="G416" i="32"/>
  <c r="G421" i="32"/>
  <c r="G453" i="32"/>
  <c r="H487" i="32"/>
  <c r="G442" i="32"/>
  <c r="G473" i="32"/>
  <c r="G435" i="32"/>
  <c r="H496" i="32"/>
  <c r="K496" i="32" s="1"/>
  <c r="H531" i="32"/>
  <c r="H541" i="32"/>
  <c r="K541" i="32" s="1"/>
  <c r="H604" i="32"/>
  <c r="G522" i="32"/>
  <c r="H474" i="32"/>
  <c r="H522" i="32"/>
  <c r="G568" i="32"/>
  <c r="G558" i="32"/>
  <c r="H546" i="32"/>
  <c r="H578" i="32"/>
  <c r="H642" i="32"/>
  <c r="H633" i="32"/>
  <c r="H634" i="32"/>
  <c r="H615" i="32"/>
  <c r="G672" i="32"/>
  <c r="G685" i="32"/>
  <c r="G704" i="32"/>
  <c r="G728" i="32"/>
  <c r="H754" i="32"/>
  <c r="H747" i="32"/>
  <c r="H763" i="32"/>
  <c r="K763" i="32" s="1"/>
  <c r="N309" i="28"/>
  <c r="Q309" i="28" s="1"/>
  <c r="M309" i="28"/>
  <c r="P309" i="28" s="1"/>
  <c r="O309" i="28"/>
  <c r="R309" i="28" s="1"/>
  <c r="H8" i="28"/>
  <c r="G201" i="28"/>
  <c r="H316" i="28"/>
  <c r="G497" i="28"/>
  <c r="G18" i="28"/>
  <c r="G50" i="28"/>
  <c r="G82" i="28"/>
  <c r="H115" i="28"/>
  <c r="H150" i="28"/>
  <c r="K150" i="28" s="1"/>
  <c r="Q150" i="28" s="1"/>
  <c r="G253" i="28"/>
  <c r="H380" i="28"/>
  <c r="H464" i="28"/>
  <c r="H14" i="28"/>
  <c r="H46" i="28"/>
  <c r="H78" i="28"/>
  <c r="G111" i="28"/>
  <c r="H232" i="28"/>
  <c r="H344" i="28"/>
  <c r="G145" i="28"/>
  <c r="H204" i="28"/>
  <c r="G333" i="28"/>
  <c r="G425" i="28"/>
  <c r="H182" i="28"/>
  <c r="H214" i="28"/>
  <c r="H246" i="28"/>
  <c r="H278" i="28"/>
  <c r="N278" i="28" s="1"/>
  <c r="Q278" i="28" s="1"/>
  <c r="H310" i="28"/>
  <c r="H342" i="28"/>
  <c r="H374" i="28"/>
  <c r="H406" i="28"/>
  <c r="H436" i="28"/>
  <c r="H476" i="28"/>
  <c r="G529" i="28"/>
  <c r="G136" i="28"/>
  <c r="G168" i="28"/>
  <c r="G200" i="28"/>
  <c r="G232" i="28"/>
  <c r="G264" i="28"/>
  <c r="G296" i="28"/>
  <c r="G328" i="28"/>
  <c r="G360" i="28"/>
  <c r="G392" i="28"/>
  <c r="G424" i="28"/>
  <c r="G473" i="28"/>
  <c r="H544" i="28"/>
  <c r="H614" i="28"/>
  <c r="G134" i="28"/>
  <c r="I134" i="28" s="1"/>
  <c r="G166" i="28"/>
  <c r="G198" i="28"/>
  <c r="G230" i="28"/>
  <c r="G262" i="28"/>
  <c r="G294" i="28"/>
  <c r="G326" i="28"/>
  <c r="G358" i="28"/>
  <c r="G390" i="28"/>
  <c r="G422" i="28"/>
  <c r="H472" i="28"/>
  <c r="G545" i="28"/>
  <c r="H435" i="28"/>
  <c r="H467" i="28"/>
  <c r="H499" i="28"/>
  <c r="H531" i="28"/>
  <c r="H563" i="28"/>
  <c r="H595" i="28"/>
  <c r="H627" i="28"/>
  <c r="H659" i="28"/>
  <c r="H691" i="28"/>
  <c r="H723" i="28"/>
  <c r="H755" i="28"/>
  <c r="G553" i="28"/>
  <c r="G585" i="28"/>
  <c r="G617" i="28"/>
  <c r="G649" i="28"/>
  <c r="G681" i="28"/>
  <c r="G713" i="28"/>
  <c r="G745" i="28"/>
  <c r="G777" i="28"/>
  <c r="G490" i="28"/>
  <c r="G522" i="28"/>
  <c r="G554" i="28"/>
  <c r="G586" i="28"/>
  <c r="G618" i="28"/>
  <c r="G650" i="28"/>
  <c r="G682" i="28"/>
  <c r="G714" i="28"/>
  <c r="G746" i="28"/>
  <c r="G778" i="28"/>
  <c r="G679" i="28"/>
  <c r="G711" i="28"/>
  <c r="G743" i="28"/>
  <c r="G775" i="28"/>
  <c r="G133" i="28"/>
  <c r="R53" i="20"/>
  <c r="J444" i="16"/>
  <c r="M444" i="16"/>
  <c r="M412" i="16"/>
  <c r="J412" i="16"/>
  <c r="J380" i="16"/>
  <c r="M380" i="16"/>
  <c r="M316" i="16"/>
  <c r="J316" i="16"/>
  <c r="J284" i="16"/>
  <c r="M284" i="16"/>
  <c r="M252" i="16"/>
  <c r="J252" i="16"/>
  <c r="J220" i="16"/>
  <c r="M220" i="16"/>
  <c r="J188" i="16"/>
  <c r="M188" i="16"/>
  <c r="M156" i="16"/>
  <c r="J156" i="16"/>
  <c r="M124" i="16"/>
  <c r="J124" i="16"/>
  <c r="M28" i="16"/>
  <c r="P28" i="16" s="1"/>
  <c r="J28" i="16"/>
  <c r="M219" i="20"/>
  <c r="P219" i="20" s="1"/>
  <c r="N219" i="20"/>
  <c r="Q219" i="20" s="1"/>
  <c r="O219" i="20"/>
  <c r="R219" i="20" s="1"/>
  <c r="H182" i="20"/>
  <c r="H158" i="20"/>
  <c r="G191" i="20"/>
  <c r="G111" i="20"/>
  <c r="G171" i="20"/>
  <c r="G79" i="20"/>
  <c r="G83" i="20"/>
  <c r="G71" i="20"/>
  <c r="G75" i="20"/>
  <c r="G147" i="20"/>
  <c r="G211" i="20"/>
  <c r="N438" i="16"/>
  <c r="Q438" i="16" s="1"/>
  <c r="K438" i="16"/>
  <c r="J411" i="16"/>
  <c r="M411" i="16"/>
  <c r="P411" i="16" s="1"/>
  <c r="K374" i="16"/>
  <c r="N374" i="16"/>
  <c r="P331" i="20"/>
  <c r="R213" i="20"/>
  <c r="G179" i="20"/>
  <c r="H138" i="20"/>
  <c r="H6" i="20"/>
  <c r="G4" i="20"/>
  <c r="I4" i="20" s="1"/>
  <c r="G2" i="20"/>
  <c r="G34" i="20"/>
  <c r="G66" i="20"/>
  <c r="G98" i="20"/>
  <c r="G130" i="20"/>
  <c r="G162" i="20"/>
  <c r="G194" i="20"/>
  <c r="G226" i="20"/>
  <c r="G258" i="20"/>
  <c r="G290" i="20"/>
  <c r="G322" i="20"/>
  <c r="G354" i="20"/>
  <c r="G386" i="20"/>
  <c r="H234" i="20"/>
  <c r="H266" i="20"/>
  <c r="H298" i="20"/>
  <c r="H330" i="20"/>
  <c r="H362" i="20"/>
  <c r="H394" i="20"/>
  <c r="H31" i="20"/>
  <c r="K31" i="20" s="1"/>
  <c r="H63" i="20"/>
  <c r="H95" i="20"/>
  <c r="H127" i="20"/>
  <c r="H159" i="20"/>
  <c r="K159" i="20" s="1"/>
  <c r="H191" i="20"/>
  <c r="H223" i="20"/>
  <c r="H255" i="20"/>
  <c r="H287" i="20"/>
  <c r="H319" i="20"/>
  <c r="K319" i="20" s="1"/>
  <c r="H351" i="20"/>
  <c r="G21" i="20"/>
  <c r="G85" i="20"/>
  <c r="G117" i="20"/>
  <c r="G149" i="20"/>
  <c r="G181" i="20"/>
  <c r="G213" i="20"/>
  <c r="G245" i="20"/>
  <c r="G277" i="20"/>
  <c r="G309" i="20"/>
  <c r="G341" i="20"/>
  <c r="G373" i="20"/>
  <c r="G405" i="20"/>
  <c r="I422" i="16"/>
  <c r="O422" i="16" s="1"/>
  <c r="R422" i="16" s="1"/>
  <c r="M422" i="16"/>
  <c r="P422" i="16" s="1"/>
  <c r="M75" i="16"/>
  <c r="J75" i="16"/>
  <c r="J174" i="8"/>
  <c r="M174" i="8"/>
  <c r="I165" i="8"/>
  <c r="J165" i="8"/>
  <c r="M165" i="8"/>
  <c r="J3" i="4"/>
  <c r="K284" i="4"/>
  <c r="N284" i="4"/>
  <c r="N556" i="32"/>
  <c r="Q556" i="32" s="1"/>
  <c r="M556" i="32"/>
  <c r="P556" i="32" s="1"/>
  <c r="O556" i="32"/>
  <c r="R556" i="32" s="1"/>
  <c r="Q221" i="32"/>
  <c r="G93" i="32"/>
  <c r="M93" i="32" s="1"/>
  <c r="H144" i="32"/>
  <c r="K144" i="32" s="1"/>
  <c r="G200" i="32"/>
  <c r="G40" i="32"/>
  <c r="G70" i="32"/>
  <c r="H81" i="32"/>
  <c r="G83" i="32"/>
  <c r="H106" i="32"/>
  <c r="H138" i="32"/>
  <c r="G209" i="32"/>
  <c r="G304" i="32"/>
  <c r="G253" i="32"/>
  <c r="G305" i="32"/>
  <c r="H370" i="32"/>
  <c r="G210" i="32"/>
  <c r="G262" i="32"/>
  <c r="G315" i="32"/>
  <c r="G175" i="32"/>
  <c r="G227" i="32"/>
  <c r="G271" i="32"/>
  <c r="H323" i="32"/>
  <c r="G388" i="32"/>
  <c r="H412" i="32"/>
  <c r="H324" i="32"/>
  <c r="H356" i="32"/>
  <c r="H388" i="32"/>
  <c r="G338" i="32"/>
  <c r="G382" i="32"/>
  <c r="G387" i="32"/>
  <c r="H435" i="32"/>
  <c r="H432" i="32"/>
  <c r="G464" i="32"/>
  <c r="H507" i="32"/>
  <c r="G454" i="32"/>
  <c r="G496" i="32"/>
  <c r="H414" i="32"/>
  <c r="H450" i="32"/>
  <c r="H515" i="32"/>
  <c r="G621" i="32"/>
  <c r="G506" i="32"/>
  <c r="G569" i="32"/>
  <c r="H506" i="32"/>
  <c r="G581" i="32"/>
  <c r="G648" i="32"/>
  <c r="G599" i="32"/>
  <c r="H562" i="32"/>
  <c r="H601" i="32"/>
  <c r="H652" i="32"/>
  <c r="H651" i="32"/>
  <c r="G655" i="32"/>
  <c r="H655" i="32"/>
  <c r="G646" i="32"/>
  <c r="H716" i="32"/>
  <c r="G753" i="32"/>
  <c r="H104" i="28"/>
  <c r="Q726" i="32"/>
  <c r="P591" i="32"/>
  <c r="M569" i="32"/>
  <c r="P499" i="32"/>
  <c r="Q446" i="32"/>
  <c r="R433" i="32"/>
  <c r="Q298" i="32"/>
  <c r="Q324" i="32"/>
  <c r="H6" i="32"/>
  <c r="N6" i="32" s="1"/>
  <c r="Q6" i="32" s="1"/>
  <c r="H52" i="32"/>
  <c r="H84" i="32"/>
  <c r="H148" i="32"/>
  <c r="G30" i="32"/>
  <c r="G43" i="32"/>
  <c r="H23" i="32"/>
  <c r="G55" i="32"/>
  <c r="H136" i="32"/>
  <c r="G128" i="32"/>
  <c r="H160" i="32"/>
  <c r="K160" i="32" s="1"/>
  <c r="H219" i="32"/>
  <c r="G224" i="32"/>
  <c r="G62" i="32"/>
  <c r="G94" i="32"/>
  <c r="G126" i="32"/>
  <c r="H159" i="32"/>
  <c r="K159" i="32" s="1"/>
  <c r="H212" i="32"/>
  <c r="K212" i="32" s="1"/>
  <c r="G268" i="32"/>
  <c r="G107" i="32"/>
  <c r="G139" i="32"/>
  <c r="G193" i="32"/>
  <c r="G284" i="32"/>
  <c r="H318" i="32"/>
  <c r="G233" i="32"/>
  <c r="G265" i="32"/>
  <c r="G297" i="32"/>
  <c r="G355" i="32"/>
  <c r="G190" i="32"/>
  <c r="G222" i="32"/>
  <c r="G254" i="32"/>
  <c r="G286" i="32"/>
  <c r="H317" i="32"/>
  <c r="H178" i="32"/>
  <c r="H210" i="32"/>
  <c r="K210" i="32" s="1"/>
  <c r="Q210" i="32" s="1"/>
  <c r="H242" i="32"/>
  <c r="H274" i="32"/>
  <c r="H307" i="32"/>
  <c r="H359" i="32"/>
  <c r="H391" i="32"/>
  <c r="H316" i="32"/>
  <c r="H348" i="32"/>
  <c r="H380" i="32"/>
  <c r="H423" i="32"/>
  <c r="G477" i="32"/>
  <c r="H353" i="32"/>
  <c r="H385" i="32"/>
  <c r="G379" i="32"/>
  <c r="H419" i="32"/>
  <c r="G509" i="32"/>
  <c r="G445" i="32"/>
  <c r="H491" i="32"/>
  <c r="H425" i="32"/>
  <c r="H457" i="32"/>
  <c r="H406" i="32"/>
  <c r="H438" i="32"/>
  <c r="H500" i="32"/>
  <c r="G556" i="32"/>
  <c r="G544" i="32"/>
  <c r="H509" i="32"/>
  <c r="G475" i="32"/>
  <c r="G523" i="32"/>
  <c r="G597" i="32"/>
  <c r="H545" i="32"/>
  <c r="G601" i="32"/>
  <c r="G579" i="32"/>
  <c r="G602" i="32"/>
  <c r="G603" i="32"/>
  <c r="G762" i="32"/>
  <c r="H31" i="28"/>
  <c r="H48" i="28"/>
  <c r="K48" i="28" s="1"/>
  <c r="H80" i="28"/>
  <c r="N80" i="28" s="1"/>
  <c r="Q80" i="28" s="1"/>
  <c r="H112" i="28"/>
  <c r="G515" i="28"/>
  <c r="G127" i="28"/>
  <c r="G475" i="28"/>
  <c r="H254" i="28"/>
  <c r="H318" i="28"/>
  <c r="H444" i="28"/>
  <c r="H492" i="28"/>
  <c r="G144" i="28"/>
  <c r="G272" i="28"/>
  <c r="G336" i="28"/>
  <c r="G400" i="28"/>
  <c r="G432" i="28"/>
  <c r="G489" i="28"/>
  <c r="H574" i="28"/>
  <c r="G142" i="28"/>
  <c r="G174" i="28"/>
  <c r="G206" i="28"/>
  <c r="G238" i="28"/>
  <c r="G270" i="28"/>
  <c r="G302" i="28"/>
  <c r="G334" i="28"/>
  <c r="G366" i="28"/>
  <c r="G398" i="28"/>
  <c r="G430" i="28"/>
  <c r="H488" i="28"/>
  <c r="H578" i="28"/>
  <c r="H443" i="28"/>
  <c r="H475" i="28"/>
  <c r="H507" i="28"/>
  <c r="H539" i="28"/>
  <c r="H571" i="28"/>
  <c r="H603" i="28"/>
  <c r="H635" i="28"/>
  <c r="K635" i="28" s="1"/>
  <c r="H667" i="28"/>
  <c r="H699" i="28"/>
  <c r="H731" i="28"/>
  <c r="H763" i="28"/>
  <c r="G561" i="28"/>
  <c r="G593" i="28"/>
  <c r="G625" i="28"/>
  <c r="G657" i="28"/>
  <c r="G689" i="28"/>
  <c r="G721" i="28"/>
  <c r="G466" i="28"/>
  <c r="G498" i="28"/>
  <c r="G530" i="28"/>
  <c r="G562" i="28"/>
  <c r="G594" i="28"/>
  <c r="G626" i="28"/>
  <c r="G658" i="28"/>
  <c r="G690" i="28"/>
  <c r="G722" i="28"/>
  <c r="G754" i="28"/>
  <c r="G655" i="28"/>
  <c r="G719" i="28"/>
  <c r="G751" i="28"/>
  <c r="G96" i="28"/>
  <c r="G100" i="28"/>
  <c r="G776" i="28"/>
  <c r="G768" i="28"/>
  <c r="G760" i="28"/>
  <c r="G752" i="28"/>
  <c r="G744" i="28"/>
  <c r="G736" i="28"/>
  <c r="G728" i="28"/>
  <c r="G720" i="28"/>
  <c r="G712" i="28"/>
  <c r="G704" i="28"/>
  <c r="G696" i="28"/>
  <c r="G688" i="28"/>
  <c r="G680" i="28"/>
  <c r="G672" i="28"/>
  <c r="G664" i="28"/>
  <c r="G656" i="28"/>
  <c r="G648" i="28"/>
  <c r="G640" i="28"/>
  <c r="G632" i="28"/>
  <c r="G624" i="28"/>
  <c r="G616" i="28"/>
  <c r="G608" i="28"/>
  <c r="G600" i="28"/>
  <c r="G592" i="28"/>
  <c r="G584" i="28"/>
  <c r="G576" i="28"/>
  <c r="G568" i="28"/>
  <c r="G560" i="28"/>
  <c r="G552" i="28"/>
  <c r="G544" i="28"/>
  <c r="G536" i="28"/>
  <c r="G528" i="28"/>
  <c r="G520" i="28"/>
  <c r="G512" i="28"/>
  <c r="G504" i="28"/>
  <c r="G496" i="28"/>
  <c r="G488" i="28"/>
  <c r="G480" i="28"/>
  <c r="G472" i="28"/>
  <c r="I472" i="28" s="1"/>
  <c r="G464" i="28"/>
  <c r="G456" i="28"/>
  <c r="G448" i="28"/>
  <c r="G440" i="28"/>
  <c r="G543" i="28"/>
  <c r="G457" i="28"/>
  <c r="G441" i="28"/>
  <c r="G647" i="28"/>
  <c r="G623" i="28"/>
  <c r="G595" i="28"/>
  <c r="G563" i="28"/>
  <c r="I563" i="28" s="1"/>
  <c r="G531" i="28"/>
  <c r="I531" i="28" s="1"/>
  <c r="G511" i="28"/>
  <c r="G487" i="28"/>
  <c r="G471" i="28"/>
  <c r="G615" i="28"/>
  <c r="G575" i="28"/>
  <c r="G547" i="28"/>
  <c r="G527" i="28"/>
  <c r="G503" i="28"/>
  <c r="G458" i="28"/>
  <c r="G450" i="28"/>
  <c r="G442" i="28"/>
  <c r="G434" i="28"/>
  <c r="G427" i="28"/>
  <c r="G419" i="28"/>
  <c r="G411" i="28"/>
  <c r="G403" i="28"/>
  <c r="G395" i="28"/>
  <c r="G387" i="28"/>
  <c r="G379" i="28"/>
  <c r="G371" i="28"/>
  <c r="G363" i="28"/>
  <c r="G355" i="28"/>
  <c r="G347" i="28"/>
  <c r="G339" i="28"/>
  <c r="G331" i="28"/>
  <c r="G323" i="28"/>
  <c r="G315" i="28"/>
  <c r="G307" i="28"/>
  <c r="G299" i="28"/>
  <c r="G291" i="28"/>
  <c r="G283" i="28"/>
  <c r="G275" i="28"/>
  <c r="G267" i="28"/>
  <c r="G259" i="28"/>
  <c r="G251" i="28"/>
  <c r="G243" i="28"/>
  <c r="G235" i="28"/>
  <c r="G227" i="28"/>
  <c r="G219" i="28"/>
  <c r="G211" i="28"/>
  <c r="G203" i="28"/>
  <c r="G195" i="28"/>
  <c r="G187" i="28"/>
  <c r="G179" i="28"/>
  <c r="G171" i="28"/>
  <c r="G537" i="28"/>
  <c r="G397" i="28"/>
  <c r="G381" i="28"/>
  <c r="G297" i="28"/>
  <c r="G261" i="28"/>
  <c r="G173" i="28"/>
  <c r="G159" i="28"/>
  <c r="G151" i="28"/>
  <c r="G495" i="28"/>
  <c r="G193" i="28"/>
  <c r="G143" i="28"/>
  <c r="G107" i="28"/>
  <c r="G99" i="28"/>
  <c r="G91" i="28"/>
  <c r="G83" i="28"/>
  <c r="G462" i="28"/>
  <c r="G393" i="28"/>
  <c r="G309" i="28"/>
  <c r="G245" i="28"/>
  <c r="G137" i="28"/>
  <c r="G129" i="28"/>
  <c r="G121" i="28"/>
  <c r="G113" i="28"/>
  <c r="G603" i="28"/>
  <c r="I603" i="28" s="1"/>
  <c r="G535" i="28"/>
  <c r="G493" i="28"/>
  <c r="G443" i="28"/>
  <c r="I443" i="28" s="1"/>
  <c r="G405" i="28"/>
  <c r="G365" i="28"/>
  <c r="G313" i="28"/>
  <c r="G237" i="28"/>
  <c r="G123" i="28"/>
  <c r="G109" i="28"/>
  <c r="G101" i="28"/>
  <c r="G93" i="28"/>
  <c r="G85" i="28"/>
  <c r="G128" i="28"/>
  <c r="G112" i="28"/>
  <c r="I112" i="28" s="1"/>
  <c r="G780" i="28"/>
  <c r="G772" i="28"/>
  <c r="G764" i="28"/>
  <c r="G756" i="28"/>
  <c r="G748" i="28"/>
  <c r="G740" i="28"/>
  <c r="G732" i="28"/>
  <c r="G724" i="28"/>
  <c r="G716" i="28"/>
  <c r="G708" i="28"/>
  <c r="G700" i="28"/>
  <c r="G692" i="28"/>
  <c r="G684" i="28"/>
  <c r="G676" i="28"/>
  <c r="G668" i="28"/>
  <c r="G660" i="28"/>
  <c r="G652" i="28"/>
  <c r="G644" i="28"/>
  <c r="G636" i="28"/>
  <c r="G628" i="28"/>
  <c r="G620" i="28"/>
  <c r="G612" i="28"/>
  <c r="G604" i="28"/>
  <c r="G596" i="28"/>
  <c r="G588" i="28"/>
  <c r="G580" i="28"/>
  <c r="G572" i="28"/>
  <c r="G564" i="28"/>
  <c r="G556" i="28"/>
  <c r="G548" i="28"/>
  <c r="G540" i="28"/>
  <c r="G532" i="28"/>
  <c r="G524" i="28"/>
  <c r="G516" i="28"/>
  <c r="G508" i="28"/>
  <c r="G500" i="28"/>
  <c r="G492" i="28"/>
  <c r="G484" i="28"/>
  <c r="G476" i="28"/>
  <c r="I476" i="28" s="1"/>
  <c r="G468" i="28"/>
  <c r="G460" i="28"/>
  <c r="G452" i="28"/>
  <c r="G444" i="28"/>
  <c r="G436" i="28"/>
  <c r="I436" i="28" s="1"/>
  <c r="G539" i="28"/>
  <c r="I539" i="28" s="1"/>
  <c r="G519" i="28"/>
  <c r="G499" i="28"/>
  <c r="I499" i="28" s="1"/>
  <c r="G479" i="28"/>
  <c r="G449" i="28"/>
  <c r="G433" i="28"/>
  <c r="G631" i="28"/>
  <c r="G611" i="28"/>
  <c r="G583" i="28"/>
  <c r="G551" i="28"/>
  <c r="G467" i="28"/>
  <c r="G591" i="28"/>
  <c r="G523" i="28"/>
  <c r="G507" i="28"/>
  <c r="G483" i="28"/>
  <c r="G463" i="28"/>
  <c r="G455" i="28"/>
  <c r="G447" i="28"/>
  <c r="G439" i="28"/>
  <c r="G431" i="28"/>
  <c r="G423" i="28"/>
  <c r="G415" i="28"/>
  <c r="G407" i="28"/>
  <c r="G399" i="28"/>
  <c r="G391" i="28"/>
  <c r="G383" i="28"/>
  <c r="G375" i="28"/>
  <c r="G367" i="28"/>
  <c r="G359" i="28"/>
  <c r="G351" i="28"/>
  <c r="G343" i="28"/>
  <c r="G335" i="28"/>
  <c r="G327" i="28"/>
  <c r="G319" i="28"/>
  <c r="G311" i="28"/>
  <c r="G303" i="28"/>
  <c r="G295" i="28"/>
  <c r="G287" i="28"/>
  <c r="G279" i="28"/>
  <c r="G271" i="28"/>
  <c r="G263" i="28"/>
  <c r="G255" i="28"/>
  <c r="G247" i="28"/>
  <c r="G239" i="28"/>
  <c r="G231" i="28"/>
  <c r="G223" i="28"/>
  <c r="G215" i="28"/>
  <c r="G207" i="28"/>
  <c r="G199" i="28"/>
  <c r="G191" i="28"/>
  <c r="G183" i="28"/>
  <c r="G175" i="28"/>
  <c r="G167" i="28"/>
  <c r="G389" i="28"/>
  <c r="G277" i="28"/>
  <c r="G209" i="28"/>
  <c r="G163" i="28"/>
  <c r="G155" i="28"/>
  <c r="G147" i="28"/>
  <c r="G321" i="28"/>
  <c r="G305" i="28"/>
  <c r="G241" i="28"/>
  <c r="G205" i="28"/>
  <c r="G177" i="28"/>
  <c r="G103" i="28"/>
  <c r="G95" i="28"/>
  <c r="G87" i="28"/>
  <c r="G79" i="28"/>
  <c r="G454" i="28"/>
  <c r="G385" i="28"/>
  <c r="G289" i="28"/>
  <c r="G229" i="28"/>
  <c r="G185" i="28"/>
  <c r="G132" i="28"/>
  <c r="G124" i="28"/>
  <c r="G116" i="28"/>
  <c r="G571" i="28"/>
  <c r="I571" i="28" s="1"/>
  <c r="G451" i="28"/>
  <c r="G438" i="28"/>
  <c r="G377" i="28"/>
  <c r="G341" i="28"/>
  <c r="G225" i="28"/>
  <c r="G131" i="28"/>
  <c r="G115" i="28"/>
  <c r="I115" i="28" s="1"/>
  <c r="G105" i="28"/>
  <c r="G97" i="28"/>
  <c r="G89" i="28"/>
  <c r="G81" i="28"/>
  <c r="G80" i="28"/>
  <c r="G84" i="28"/>
  <c r="G88" i="28"/>
  <c r="G92" i="28"/>
  <c r="G108" i="28"/>
  <c r="G120" i="28"/>
  <c r="G125" i="28"/>
  <c r="G104" i="28"/>
  <c r="G117" i="28"/>
  <c r="P281" i="20"/>
  <c r="P249" i="20"/>
  <c r="Q276" i="20"/>
  <c r="K126" i="20"/>
  <c r="N126" i="20"/>
  <c r="M13" i="20"/>
  <c r="P13" i="20" s="1"/>
  <c r="H58" i="20"/>
  <c r="H102" i="20"/>
  <c r="H122" i="20"/>
  <c r="H194" i="20"/>
  <c r="H206" i="20"/>
  <c r="H226" i="20"/>
  <c r="H118" i="20"/>
  <c r="H162" i="20"/>
  <c r="H214" i="20"/>
  <c r="H218" i="20"/>
  <c r="M468" i="16"/>
  <c r="P468" i="16" s="1"/>
  <c r="J468" i="16"/>
  <c r="M436" i="16"/>
  <c r="P436" i="16" s="1"/>
  <c r="J436" i="16"/>
  <c r="J372" i="16"/>
  <c r="M372" i="16"/>
  <c r="J276" i="16"/>
  <c r="M276" i="16"/>
  <c r="M244" i="16"/>
  <c r="P244" i="16" s="1"/>
  <c r="J244" i="16"/>
  <c r="M20" i="16"/>
  <c r="P20" i="16" s="1"/>
  <c r="J20" i="16"/>
  <c r="P317" i="20"/>
  <c r="P29" i="20"/>
  <c r="Q158" i="20"/>
  <c r="H82" i="20"/>
  <c r="R80" i="20"/>
  <c r="H52" i="20"/>
  <c r="H44" i="20"/>
  <c r="H36" i="20"/>
  <c r="H28" i="20"/>
  <c r="N28" i="20" s="1"/>
  <c r="Q28" i="20" s="1"/>
  <c r="H20" i="20"/>
  <c r="N20" i="20" s="1"/>
  <c r="Q20" i="20" s="1"/>
  <c r="G52" i="20"/>
  <c r="I52" i="20" s="1"/>
  <c r="G44" i="20"/>
  <c r="G36" i="20"/>
  <c r="G28" i="20"/>
  <c r="G20" i="20"/>
  <c r="H49" i="20"/>
  <c r="N49" i="20" s="1"/>
  <c r="Q49" i="20" s="1"/>
  <c r="H41" i="20"/>
  <c r="H33" i="20"/>
  <c r="H25" i="20"/>
  <c r="H17" i="20"/>
  <c r="K17" i="20" s="1"/>
  <c r="H9" i="20"/>
  <c r="G12" i="20"/>
  <c r="H14" i="20"/>
  <c r="G5" i="20"/>
  <c r="H18" i="20"/>
  <c r="K18" i="20" s="1"/>
  <c r="H10" i="20"/>
  <c r="H15" i="20"/>
  <c r="H48" i="20"/>
  <c r="N48" i="20" s="1"/>
  <c r="Q48" i="20" s="1"/>
  <c r="H40" i="20"/>
  <c r="H32" i="20"/>
  <c r="K32" i="20" s="1"/>
  <c r="Q32" i="20" s="1"/>
  <c r="H24" i="20"/>
  <c r="G56" i="20"/>
  <c r="G48" i="20"/>
  <c r="G40" i="20"/>
  <c r="G32" i="20"/>
  <c r="G24" i="20"/>
  <c r="H45" i="20"/>
  <c r="K45" i="20" s="1"/>
  <c r="H37" i="20"/>
  <c r="H29" i="20"/>
  <c r="H21" i="20"/>
  <c r="K21" i="20" s="1"/>
  <c r="H13" i="20"/>
  <c r="N13" i="20" s="1"/>
  <c r="Q13" i="20" s="1"/>
  <c r="H5" i="20"/>
  <c r="H3" i="20"/>
  <c r="G17" i="20"/>
  <c r="G31" i="20"/>
  <c r="H38" i="20"/>
  <c r="H2" i="20"/>
  <c r="H7" i="20"/>
  <c r="G16" i="20"/>
  <c r="I16" i="20" s="1"/>
  <c r="G23" i="20"/>
  <c r="G35" i="20"/>
  <c r="G39" i="20"/>
  <c r="H50" i="20"/>
  <c r="N50" i="20" s="1"/>
  <c r="Q50" i="20" s="1"/>
  <c r="H8" i="20"/>
  <c r="I8" i="20" s="1"/>
  <c r="G19" i="20"/>
  <c r="G10" i="20"/>
  <c r="I10" i="20" s="1"/>
  <c r="G42" i="20"/>
  <c r="G74" i="20"/>
  <c r="G106" i="20"/>
  <c r="G138" i="20"/>
  <c r="I138" i="20" s="1"/>
  <c r="G170" i="20"/>
  <c r="G202" i="20"/>
  <c r="G234" i="20"/>
  <c r="G266" i="20"/>
  <c r="I266" i="20" s="1"/>
  <c r="G298" i="20"/>
  <c r="I298" i="20" s="1"/>
  <c r="G330" i="20"/>
  <c r="I330" i="20" s="1"/>
  <c r="G362" i="20"/>
  <c r="I362" i="20" s="1"/>
  <c r="G394" i="20"/>
  <c r="I394" i="20" s="1"/>
  <c r="H242" i="20"/>
  <c r="H274" i="20"/>
  <c r="N274" i="20" s="1"/>
  <c r="Q274" i="20" s="1"/>
  <c r="H306" i="20"/>
  <c r="H338" i="20"/>
  <c r="N338" i="20" s="1"/>
  <c r="Q338" i="20" s="1"/>
  <c r="H370" i="20"/>
  <c r="H402" i="20"/>
  <c r="H39" i="20"/>
  <c r="H71" i="20"/>
  <c r="H103" i="20"/>
  <c r="H135" i="20"/>
  <c r="H167" i="20"/>
  <c r="H199" i="20"/>
  <c r="H231" i="20"/>
  <c r="H263" i="20"/>
  <c r="H295" i="20"/>
  <c r="K295" i="20" s="1"/>
  <c r="H327" i="20"/>
  <c r="N327" i="20" s="1"/>
  <c r="Q327" i="20" s="1"/>
  <c r="H359" i="20"/>
  <c r="H391" i="20"/>
  <c r="G29" i="20"/>
  <c r="I29" i="20" s="1"/>
  <c r="G61" i="20"/>
  <c r="G93" i="20"/>
  <c r="G125" i="20"/>
  <c r="G157" i="20"/>
  <c r="G189" i="20"/>
  <c r="G221" i="20"/>
  <c r="G253" i="20"/>
  <c r="G285" i="20"/>
  <c r="G317" i="20"/>
  <c r="G349" i="20"/>
  <c r="G381" i="20"/>
  <c r="J482" i="16"/>
  <c r="M482" i="16"/>
  <c r="I390" i="16"/>
  <c r="L390" i="16" s="1"/>
  <c r="N378" i="8"/>
  <c r="Q378" i="8" s="1"/>
  <c r="K378" i="8"/>
  <c r="M383" i="8"/>
  <c r="P383" i="8" s="1"/>
  <c r="J251" i="16"/>
  <c r="K165" i="8"/>
  <c r="N165" i="8"/>
  <c r="J68" i="4"/>
  <c r="J48" i="4"/>
  <c r="J452" i="8"/>
  <c r="M452" i="8"/>
  <c r="K278" i="4"/>
  <c r="N278" i="4"/>
  <c r="Q278" i="4" s="1"/>
  <c r="M652" i="32"/>
  <c r="P652" i="32" s="1"/>
  <c r="N652" i="32"/>
  <c r="Q652" i="32" s="1"/>
  <c r="O652" i="32"/>
  <c r="R652" i="32" s="1"/>
  <c r="M561" i="32"/>
  <c r="P561" i="32" s="1"/>
  <c r="N561" i="32"/>
  <c r="Q561" i="32" s="1"/>
  <c r="O561" i="32"/>
  <c r="R561" i="32" s="1"/>
  <c r="P533" i="32"/>
  <c r="N508" i="32"/>
  <c r="Q508" i="32" s="1"/>
  <c r="M508" i="32"/>
  <c r="P508" i="32" s="1"/>
  <c r="O508" i="32"/>
  <c r="R508" i="32" s="1"/>
  <c r="M85" i="32"/>
  <c r="P85" i="32" s="1"/>
  <c r="O85" i="32"/>
  <c r="R85" i="32" s="1"/>
  <c r="N85" i="32"/>
  <c r="Q85" i="32" s="1"/>
  <c r="H16" i="32"/>
  <c r="H48" i="32"/>
  <c r="I48" i="32" s="1"/>
  <c r="H58" i="32"/>
  <c r="H79" i="32"/>
  <c r="H100" i="32"/>
  <c r="H140" i="32"/>
  <c r="G50" i="32"/>
  <c r="H30" i="32"/>
  <c r="H62" i="32"/>
  <c r="G20" i="32"/>
  <c r="G92" i="32"/>
  <c r="H115" i="32"/>
  <c r="G158" i="32"/>
  <c r="H191" i="32"/>
  <c r="H239" i="32"/>
  <c r="N239" i="32" s="1"/>
  <c r="Q239" i="32" s="1"/>
  <c r="G220" i="32"/>
  <c r="G90" i="32"/>
  <c r="H113" i="32"/>
  <c r="H156" i="32"/>
  <c r="K156" i="32" s="1"/>
  <c r="Q156" i="32" s="1"/>
  <c r="H204" i="32"/>
  <c r="H263" i="32"/>
  <c r="G115" i="32"/>
  <c r="G169" i="32"/>
  <c r="G292" i="32"/>
  <c r="H326" i="32"/>
  <c r="H232" i="32"/>
  <c r="G285" i="32"/>
  <c r="I285" i="32" s="1"/>
  <c r="G348" i="32"/>
  <c r="I348" i="32" s="1"/>
  <c r="H189" i="32"/>
  <c r="G242" i="32"/>
  <c r="G294" i="32"/>
  <c r="H325" i="32"/>
  <c r="H154" i="32"/>
  <c r="G207" i="32"/>
  <c r="G259" i="32"/>
  <c r="H282" i="32"/>
  <c r="H339" i="32"/>
  <c r="H367" i="32"/>
  <c r="G313" i="32"/>
  <c r="G377" i="32"/>
  <c r="H443" i="32"/>
  <c r="H471" i="32"/>
  <c r="G370" i="32"/>
  <c r="I370" i="32" s="1"/>
  <c r="H451" i="32"/>
  <c r="N451" i="32" s="1"/>
  <c r="Q451" i="32" s="1"/>
  <c r="H378" i="32"/>
  <c r="G422" i="32"/>
  <c r="R602" i="32"/>
  <c r="P678" i="32"/>
  <c r="P571" i="32"/>
  <c r="P565" i="32"/>
  <c r="N496" i="32"/>
  <c r="Q496" i="32" s="1"/>
  <c r="M496" i="32"/>
  <c r="N476" i="32"/>
  <c r="Q476" i="32" s="1"/>
  <c r="M476" i="32"/>
  <c r="P476" i="32" s="1"/>
  <c r="O476" i="32"/>
  <c r="R476" i="32" s="1"/>
  <c r="M319" i="32"/>
  <c r="P319" i="32" s="1"/>
  <c r="O319" i="32"/>
  <c r="R319" i="32" s="1"/>
  <c r="N319" i="32"/>
  <c r="Q319" i="32" s="1"/>
  <c r="R375" i="32"/>
  <c r="Q308" i="32"/>
  <c r="H20" i="32"/>
  <c r="G29" i="32"/>
  <c r="G61" i="32"/>
  <c r="H21" i="32"/>
  <c r="H56" i="32"/>
  <c r="G75" i="32"/>
  <c r="I75" i="32" s="1"/>
  <c r="G101" i="32"/>
  <c r="H153" i="32"/>
  <c r="K153" i="32" s="1"/>
  <c r="H34" i="32"/>
  <c r="G12" i="32"/>
  <c r="G44" i="32"/>
  <c r="G100" i="32"/>
  <c r="H119" i="32"/>
  <c r="G150" i="32"/>
  <c r="H199" i="32"/>
  <c r="K199" i="32" s="1"/>
  <c r="Q199" i="32" s="1"/>
  <c r="H275" i="32"/>
  <c r="H73" i="32"/>
  <c r="H105" i="32"/>
  <c r="K105" i="32" s="1"/>
  <c r="H137" i="32"/>
  <c r="H168" i="32"/>
  <c r="K168" i="32" s="1"/>
  <c r="Q168" i="32" s="1"/>
  <c r="G240" i="32"/>
  <c r="H98" i="32"/>
  <c r="H130" i="32"/>
  <c r="G173" i="32"/>
  <c r="H243" i="32"/>
  <c r="G308" i="32"/>
  <c r="H347" i="32"/>
  <c r="H256" i="32"/>
  <c r="K256" i="32" s="1"/>
  <c r="H288" i="32"/>
  <c r="G331" i="32"/>
  <c r="H181" i="32"/>
  <c r="N181" i="32" s="1"/>
  <c r="Q181" i="32" s="1"/>
  <c r="H213" i="32"/>
  <c r="K213" i="32" s="1"/>
  <c r="H245" i="32"/>
  <c r="H277" i="32"/>
  <c r="G307" i="32"/>
  <c r="H358" i="32"/>
  <c r="G167" i="32"/>
  <c r="G199" i="32"/>
  <c r="G231" i="32"/>
  <c r="G263" i="32"/>
  <c r="G295" i="32"/>
  <c r="G347" i="32"/>
  <c r="I347" i="32" s="1"/>
  <c r="G380" i="32"/>
  <c r="G452" i="32"/>
  <c r="M452" i="32" s="1"/>
  <c r="P452" i="32" s="1"/>
  <c r="H328" i="32"/>
  <c r="H360" i="32"/>
  <c r="H392" i="32"/>
  <c r="H455" i="32"/>
  <c r="G342" i="32"/>
  <c r="G374" i="32"/>
  <c r="H407" i="32"/>
  <c r="G391" i="32"/>
  <c r="H447" i="32"/>
  <c r="H436" i="32"/>
  <c r="G472" i="32"/>
  <c r="G414" i="32"/>
  <c r="G446" i="32"/>
  <c r="G480" i="32"/>
  <c r="H418" i="32"/>
  <c r="G451" i="32"/>
  <c r="G516" i="32"/>
  <c r="G525" i="32"/>
  <c r="H493" i="32"/>
  <c r="K493" i="32" s="1"/>
  <c r="H539" i="32"/>
  <c r="G491" i="32"/>
  <c r="I491" i="32" s="1"/>
  <c r="G540" i="32"/>
  <c r="H586" i="32"/>
  <c r="H561" i="32"/>
  <c r="G547" i="32"/>
  <c r="H612" i="32"/>
  <c r="G618" i="32"/>
  <c r="G619" i="32"/>
  <c r="G600" i="32"/>
  <c r="G632" i="32"/>
  <c r="G674" i="32"/>
  <c r="H677" i="32"/>
  <c r="G654" i="32"/>
  <c r="G691" i="32"/>
  <c r="G734" i="32"/>
  <c r="H727" i="32"/>
  <c r="G746" i="32"/>
  <c r="G766" i="32"/>
  <c r="G777" i="32"/>
  <c r="M454" i="28"/>
  <c r="G75" i="28"/>
  <c r="H35" i="28"/>
  <c r="F3" i="28"/>
  <c r="F4" i="28" s="1"/>
  <c r="F5" i="28" s="1"/>
  <c r="F6" i="28" s="1"/>
  <c r="F7" i="28" s="1"/>
  <c r="F8" i="28" s="1"/>
  <c r="F9" i="28" s="1"/>
  <c r="F10" i="28" s="1"/>
  <c r="F11" i="28" s="1"/>
  <c r="F12" i="28" s="1"/>
  <c r="F13" i="28" s="1"/>
  <c r="F14" i="28" s="1"/>
  <c r="F15" i="28" s="1"/>
  <c r="F16" i="28" s="1"/>
  <c r="F17" i="28" s="1"/>
  <c r="F18" i="28" s="1"/>
  <c r="F19" i="28" s="1"/>
  <c r="F20" i="28" s="1"/>
  <c r="F21" i="28" s="1"/>
  <c r="F22" i="28" s="1"/>
  <c r="F23" i="28" s="1"/>
  <c r="F24" i="28" s="1"/>
  <c r="F25" i="28" s="1"/>
  <c r="F26" i="28" s="1"/>
  <c r="F27" i="28" s="1"/>
  <c r="F28" i="28" s="1"/>
  <c r="F29" i="28" s="1"/>
  <c r="F30" i="28" s="1"/>
  <c r="F31" i="28" s="1"/>
  <c r="F32" i="28" s="1"/>
  <c r="F33" i="28" s="1"/>
  <c r="F34" i="28" s="1"/>
  <c r="F35" i="28" s="1"/>
  <c r="F36" i="28" s="1"/>
  <c r="F37" i="28" s="1"/>
  <c r="F38" i="28" s="1"/>
  <c r="F39" i="28" s="1"/>
  <c r="F40" i="28" s="1"/>
  <c r="F41" i="28" s="1"/>
  <c r="F42" i="28" s="1"/>
  <c r="F43" i="28" s="1"/>
  <c r="F44" i="28" s="1"/>
  <c r="F45" i="28" s="1"/>
  <c r="F46" i="28" s="1"/>
  <c r="F47" i="28" s="1"/>
  <c r="F48" i="28" s="1"/>
  <c r="F49" i="28" s="1"/>
  <c r="F50" i="28" s="1"/>
  <c r="F51" i="28" s="1"/>
  <c r="F52" i="28" s="1"/>
  <c r="F53" i="28" s="1"/>
  <c r="F54" i="28" s="1"/>
  <c r="F55" i="28" s="1"/>
  <c r="F56" i="28" s="1"/>
  <c r="F57" i="28" s="1"/>
  <c r="F58" i="28" s="1"/>
  <c r="F59" i="28" s="1"/>
  <c r="F60" i="28" s="1"/>
  <c r="F61" i="28" s="1"/>
  <c r="F62" i="28" s="1"/>
  <c r="F63" i="28" s="1"/>
  <c r="F64" i="28" s="1"/>
  <c r="F65" i="28" s="1"/>
  <c r="F66" i="28" s="1"/>
  <c r="F67" i="28" s="1"/>
  <c r="F68" i="28" s="1"/>
  <c r="F69" i="28" s="1"/>
  <c r="F70" i="28" s="1"/>
  <c r="F71" i="28" s="1"/>
  <c r="F72" i="28" s="1"/>
  <c r="F73" i="28" s="1"/>
  <c r="F74" i="28" s="1"/>
  <c r="F75" i="28" s="1"/>
  <c r="F76" i="28" s="1"/>
  <c r="F77" i="28" s="1"/>
  <c r="F78" i="28" s="1"/>
  <c r="F79" i="28" s="1"/>
  <c r="F80" i="28" s="1"/>
  <c r="F81" i="28" s="1"/>
  <c r="F82" i="28" s="1"/>
  <c r="F83" i="28" s="1"/>
  <c r="F84" i="28" s="1"/>
  <c r="F85" i="28" s="1"/>
  <c r="F86" i="28" s="1"/>
  <c r="F87" i="28" s="1"/>
  <c r="F88" i="28" s="1"/>
  <c r="F89" i="28" s="1"/>
  <c r="F90" i="28" s="1"/>
  <c r="F91" i="28" s="1"/>
  <c r="F92" i="28" s="1"/>
  <c r="F93" i="28" s="1"/>
  <c r="F94" i="28" s="1"/>
  <c r="F95" i="28" s="1"/>
  <c r="F96" i="28" s="1"/>
  <c r="F97" i="28" s="1"/>
  <c r="F98" i="28" s="1"/>
  <c r="F99" i="28" s="1"/>
  <c r="F100" i="28" s="1"/>
  <c r="F101" i="28" s="1"/>
  <c r="F102" i="28" s="1"/>
  <c r="F103" i="28" s="1"/>
  <c r="F104" i="28" s="1"/>
  <c r="F105" i="28" s="1"/>
  <c r="F106" i="28" s="1"/>
  <c r="F107" i="28" s="1"/>
  <c r="F108" i="28" s="1"/>
  <c r="F109" i="28" s="1"/>
  <c r="F110" i="28" s="1"/>
  <c r="F111" i="28" s="1"/>
  <c r="F112" i="28" s="1"/>
  <c r="F113" i="28" s="1"/>
  <c r="F114" i="28" s="1"/>
  <c r="F115" i="28" s="1"/>
  <c r="F116" i="28" s="1"/>
  <c r="F117" i="28" s="1"/>
  <c r="F118" i="28" s="1"/>
  <c r="F119" i="28" s="1"/>
  <c r="F120" i="28" s="1"/>
  <c r="F121" i="28" s="1"/>
  <c r="F122" i="28" s="1"/>
  <c r="F123" i="28" s="1"/>
  <c r="F124" i="28" s="1"/>
  <c r="F125" i="28" s="1"/>
  <c r="F126" i="28" s="1"/>
  <c r="F127" i="28" s="1"/>
  <c r="F128" i="28" s="1"/>
  <c r="F129" i="28" s="1"/>
  <c r="F130" i="28" s="1"/>
  <c r="F131" i="28" s="1"/>
  <c r="F132" i="28" s="1"/>
  <c r="F133" i="28" s="1"/>
  <c r="F134" i="28" s="1"/>
  <c r="F135" i="28" s="1"/>
  <c r="F136" i="28" s="1"/>
  <c r="F137" i="28" s="1"/>
  <c r="F138" i="28" s="1"/>
  <c r="F139" i="28" s="1"/>
  <c r="F140" i="28" s="1"/>
  <c r="F141" i="28" s="1"/>
  <c r="F142" i="28" s="1"/>
  <c r="F143" i="28" s="1"/>
  <c r="F144" i="28" s="1"/>
  <c r="F145" i="28" s="1"/>
  <c r="F146" i="28" s="1"/>
  <c r="F147" i="28" s="1"/>
  <c r="F148" i="28" s="1"/>
  <c r="F149" i="28" s="1"/>
  <c r="F150" i="28" s="1"/>
  <c r="F151" i="28" s="1"/>
  <c r="F152" i="28" s="1"/>
  <c r="F153" i="28" s="1"/>
  <c r="F154" i="28" s="1"/>
  <c r="F155" i="28" s="1"/>
  <c r="F156" i="28" s="1"/>
  <c r="F157" i="28" s="1"/>
  <c r="F158" i="28" s="1"/>
  <c r="F159" i="28" s="1"/>
  <c r="F160" i="28" s="1"/>
  <c r="F161" i="28" s="1"/>
  <c r="F162" i="28" s="1"/>
  <c r="F163" i="28" s="1"/>
  <c r="F164" i="28" s="1"/>
  <c r="F165" i="28" s="1"/>
  <c r="F166" i="28" s="1"/>
  <c r="F167" i="28" s="1"/>
  <c r="F168" i="28" s="1"/>
  <c r="F169" i="28" s="1"/>
  <c r="F170" i="28" s="1"/>
  <c r="F171" i="28" s="1"/>
  <c r="F172" i="28" s="1"/>
  <c r="F173" i="28" s="1"/>
  <c r="F174" i="28" s="1"/>
  <c r="F175" i="28" s="1"/>
  <c r="F176" i="28" s="1"/>
  <c r="F177" i="28" s="1"/>
  <c r="F178" i="28" s="1"/>
  <c r="F179" i="28" s="1"/>
  <c r="F180" i="28" s="1"/>
  <c r="F181" i="28" s="1"/>
  <c r="F182" i="28" s="1"/>
  <c r="F183" i="28" s="1"/>
  <c r="F184" i="28" s="1"/>
  <c r="F185" i="28" s="1"/>
  <c r="F186" i="28" s="1"/>
  <c r="F187" i="28" s="1"/>
  <c r="F188" i="28" s="1"/>
  <c r="F189" i="28" s="1"/>
  <c r="F190" i="28" s="1"/>
  <c r="F191" i="28" s="1"/>
  <c r="F192" i="28" s="1"/>
  <c r="F193" i="28" s="1"/>
  <c r="F194" i="28" s="1"/>
  <c r="F195" i="28" s="1"/>
  <c r="F196" i="28" s="1"/>
  <c r="F197" i="28" s="1"/>
  <c r="F198" i="28" s="1"/>
  <c r="F199" i="28" s="1"/>
  <c r="F200" i="28" s="1"/>
  <c r="F201" i="28" s="1"/>
  <c r="F202" i="28" s="1"/>
  <c r="F203" i="28" s="1"/>
  <c r="F204" i="28" s="1"/>
  <c r="F205" i="28" s="1"/>
  <c r="F206" i="28" s="1"/>
  <c r="F207" i="28" s="1"/>
  <c r="F208" i="28" s="1"/>
  <c r="F209" i="28" s="1"/>
  <c r="F210" i="28" s="1"/>
  <c r="F211" i="28" s="1"/>
  <c r="F212" i="28" s="1"/>
  <c r="F213" i="28" s="1"/>
  <c r="F214" i="28" s="1"/>
  <c r="F215" i="28" s="1"/>
  <c r="F216" i="28" s="1"/>
  <c r="F217" i="28" s="1"/>
  <c r="F218" i="28" s="1"/>
  <c r="F219" i="28" s="1"/>
  <c r="F220" i="28" s="1"/>
  <c r="F221" i="28" s="1"/>
  <c r="F222" i="28" s="1"/>
  <c r="F223" i="28" s="1"/>
  <c r="F224" i="28" s="1"/>
  <c r="F225" i="28" s="1"/>
  <c r="F226" i="28" s="1"/>
  <c r="F227" i="28" s="1"/>
  <c r="F228" i="28" s="1"/>
  <c r="F229" i="28" s="1"/>
  <c r="F230" i="28" s="1"/>
  <c r="F231" i="28" s="1"/>
  <c r="F232" i="28" s="1"/>
  <c r="F233" i="28" s="1"/>
  <c r="F234" i="28" s="1"/>
  <c r="F235" i="28" s="1"/>
  <c r="F236" i="28" s="1"/>
  <c r="F237" i="28" s="1"/>
  <c r="F238" i="28" s="1"/>
  <c r="F239" i="28" s="1"/>
  <c r="F240" i="28" s="1"/>
  <c r="F241" i="28" s="1"/>
  <c r="F242" i="28" s="1"/>
  <c r="F243" i="28" s="1"/>
  <c r="F244" i="28" s="1"/>
  <c r="F245" i="28" s="1"/>
  <c r="F246" i="28" s="1"/>
  <c r="F247" i="28" s="1"/>
  <c r="F248" i="28" s="1"/>
  <c r="F249" i="28" s="1"/>
  <c r="F250" i="28" s="1"/>
  <c r="F251" i="28" s="1"/>
  <c r="F252" i="28" s="1"/>
  <c r="F253" i="28" s="1"/>
  <c r="F254" i="28" s="1"/>
  <c r="F255" i="28" s="1"/>
  <c r="F256" i="28" s="1"/>
  <c r="F257" i="28" s="1"/>
  <c r="F258" i="28" s="1"/>
  <c r="F259" i="28" s="1"/>
  <c r="F260" i="28" s="1"/>
  <c r="F261" i="28" s="1"/>
  <c r="F262" i="28" s="1"/>
  <c r="F263" i="28" s="1"/>
  <c r="F264" i="28" s="1"/>
  <c r="F265" i="28" s="1"/>
  <c r="F266" i="28" s="1"/>
  <c r="F267" i="28" s="1"/>
  <c r="F268" i="28" s="1"/>
  <c r="F269" i="28" s="1"/>
  <c r="F270" i="28" s="1"/>
  <c r="F271" i="28" s="1"/>
  <c r="F272" i="28" s="1"/>
  <c r="F273" i="28" s="1"/>
  <c r="F274" i="28" s="1"/>
  <c r="F275" i="28" s="1"/>
  <c r="F276" i="28" s="1"/>
  <c r="F277" i="28" s="1"/>
  <c r="F278" i="28" s="1"/>
  <c r="F279" i="28" s="1"/>
  <c r="F280" i="28" s="1"/>
  <c r="F281" i="28" s="1"/>
  <c r="F282" i="28" s="1"/>
  <c r="F283" i="28" s="1"/>
  <c r="F284" i="28" s="1"/>
  <c r="F285" i="28" s="1"/>
  <c r="F286" i="28" s="1"/>
  <c r="F287" i="28" s="1"/>
  <c r="F288" i="28" s="1"/>
  <c r="F289" i="28" s="1"/>
  <c r="F290" i="28" s="1"/>
  <c r="F291" i="28" s="1"/>
  <c r="F292" i="28" s="1"/>
  <c r="F293" i="28" s="1"/>
  <c r="F294" i="28" s="1"/>
  <c r="F295" i="28" s="1"/>
  <c r="F296" i="28" s="1"/>
  <c r="F297" i="28" s="1"/>
  <c r="F298" i="28" s="1"/>
  <c r="F299" i="28" s="1"/>
  <c r="F300" i="28" s="1"/>
  <c r="F301" i="28" s="1"/>
  <c r="F302" i="28" s="1"/>
  <c r="F303" i="28" s="1"/>
  <c r="F304" i="28" s="1"/>
  <c r="F305" i="28" s="1"/>
  <c r="F306" i="28" s="1"/>
  <c r="F307" i="28" s="1"/>
  <c r="F308" i="28" s="1"/>
  <c r="F309" i="28" s="1"/>
  <c r="F310" i="28" s="1"/>
  <c r="F311" i="28" s="1"/>
  <c r="F312" i="28" s="1"/>
  <c r="F313" i="28" s="1"/>
  <c r="F314" i="28" s="1"/>
  <c r="F315" i="28" s="1"/>
  <c r="F316" i="28" s="1"/>
  <c r="F317" i="28" s="1"/>
  <c r="F318" i="28" s="1"/>
  <c r="F319" i="28" s="1"/>
  <c r="F320" i="28" s="1"/>
  <c r="F321" i="28" s="1"/>
  <c r="F322" i="28" s="1"/>
  <c r="F323" i="28" s="1"/>
  <c r="F324" i="28" s="1"/>
  <c r="F325" i="28" s="1"/>
  <c r="F326" i="28" s="1"/>
  <c r="F327" i="28" s="1"/>
  <c r="F328" i="28" s="1"/>
  <c r="F329" i="28" s="1"/>
  <c r="F330" i="28" s="1"/>
  <c r="F331" i="28" s="1"/>
  <c r="F332" i="28" s="1"/>
  <c r="F333" i="28" s="1"/>
  <c r="F334" i="28" s="1"/>
  <c r="F335" i="28" s="1"/>
  <c r="F336" i="28" s="1"/>
  <c r="F337" i="28" s="1"/>
  <c r="F338" i="28" s="1"/>
  <c r="F339" i="28" s="1"/>
  <c r="F340" i="28" s="1"/>
  <c r="F341" i="28" s="1"/>
  <c r="F342" i="28" s="1"/>
  <c r="F343" i="28" s="1"/>
  <c r="F344" i="28" s="1"/>
  <c r="F345" i="28" s="1"/>
  <c r="F346" i="28" s="1"/>
  <c r="F347" i="28" s="1"/>
  <c r="F348" i="28" s="1"/>
  <c r="F349" i="28" s="1"/>
  <c r="F350" i="28" s="1"/>
  <c r="F351" i="28" s="1"/>
  <c r="F352" i="28" s="1"/>
  <c r="F353" i="28" s="1"/>
  <c r="F354" i="28" s="1"/>
  <c r="F355" i="28" s="1"/>
  <c r="F356" i="28" s="1"/>
  <c r="F357" i="28" s="1"/>
  <c r="F358" i="28" s="1"/>
  <c r="F359" i="28" s="1"/>
  <c r="F360" i="28" s="1"/>
  <c r="F361" i="28" s="1"/>
  <c r="F362" i="28" s="1"/>
  <c r="F363" i="28" s="1"/>
  <c r="F364" i="28" s="1"/>
  <c r="F365" i="28" s="1"/>
  <c r="F366" i="28" s="1"/>
  <c r="F367" i="28" s="1"/>
  <c r="F368" i="28" s="1"/>
  <c r="F369" i="28" s="1"/>
  <c r="F370" i="28" s="1"/>
  <c r="F371" i="28" s="1"/>
  <c r="F372" i="28" s="1"/>
  <c r="F373" i="28" s="1"/>
  <c r="F374" i="28" s="1"/>
  <c r="F375" i="28" s="1"/>
  <c r="F376" i="28" s="1"/>
  <c r="F377" i="28" s="1"/>
  <c r="F378" i="28" s="1"/>
  <c r="F379" i="28" s="1"/>
  <c r="F380" i="28" s="1"/>
  <c r="F381" i="28" s="1"/>
  <c r="F382" i="28" s="1"/>
  <c r="F383" i="28" s="1"/>
  <c r="F384" i="28" s="1"/>
  <c r="F385" i="28" s="1"/>
  <c r="F386" i="28" s="1"/>
  <c r="F387" i="28" s="1"/>
  <c r="F388" i="28" s="1"/>
  <c r="F389" i="28" s="1"/>
  <c r="F390" i="28" s="1"/>
  <c r="F391" i="28" s="1"/>
  <c r="F392" i="28" s="1"/>
  <c r="F393" i="28" s="1"/>
  <c r="F394" i="28" s="1"/>
  <c r="F395" i="28" s="1"/>
  <c r="F396" i="28" s="1"/>
  <c r="F397" i="28" s="1"/>
  <c r="F398" i="28" s="1"/>
  <c r="F399" i="28" s="1"/>
  <c r="F400" i="28" s="1"/>
  <c r="F401" i="28" s="1"/>
  <c r="F402" i="28" s="1"/>
  <c r="F403" i="28" s="1"/>
  <c r="F404" i="28" s="1"/>
  <c r="F405" i="28" s="1"/>
  <c r="F406" i="28" s="1"/>
  <c r="F407" i="28" s="1"/>
  <c r="F408" i="28" s="1"/>
  <c r="F409" i="28" s="1"/>
  <c r="F410" i="28" s="1"/>
  <c r="F411" i="28" s="1"/>
  <c r="F412" i="28" s="1"/>
  <c r="F413" i="28" s="1"/>
  <c r="F414" i="28" s="1"/>
  <c r="F415" i="28" s="1"/>
  <c r="F416" i="28" s="1"/>
  <c r="F417" i="28" s="1"/>
  <c r="F418" i="28" s="1"/>
  <c r="F419" i="28" s="1"/>
  <c r="F420" i="28" s="1"/>
  <c r="F421" i="28" s="1"/>
  <c r="F422" i="28" s="1"/>
  <c r="F423" i="28" s="1"/>
  <c r="F424" i="28" s="1"/>
  <c r="F425" i="28" s="1"/>
  <c r="F426" i="28" s="1"/>
  <c r="F427" i="28" s="1"/>
  <c r="F428" i="28" s="1"/>
  <c r="F429" i="28" s="1"/>
  <c r="F430" i="28" s="1"/>
  <c r="F431" i="28" s="1"/>
  <c r="F432" i="28" s="1"/>
  <c r="F433" i="28" s="1"/>
  <c r="F434" i="28" s="1"/>
  <c r="F435" i="28" s="1"/>
  <c r="F436" i="28" s="1"/>
  <c r="F437" i="28" s="1"/>
  <c r="F438" i="28" s="1"/>
  <c r="F439" i="28" s="1"/>
  <c r="F440" i="28" s="1"/>
  <c r="F441" i="28" s="1"/>
  <c r="F442" i="28" s="1"/>
  <c r="F443" i="28" s="1"/>
  <c r="F444" i="28" s="1"/>
  <c r="F445" i="28" s="1"/>
  <c r="F446" i="28" s="1"/>
  <c r="F447" i="28" s="1"/>
  <c r="F448" i="28" s="1"/>
  <c r="F449" i="28" s="1"/>
  <c r="F450" i="28" s="1"/>
  <c r="F451" i="28" s="1"/>
  <c r="F452" i="28" s="1"/>
  <c r="F453" i="28" s="1"/>
  <c r="F454" i="28" s="1"/>
  <c r="F455" i="28" s="1"/>
  <c r="F456" i="28" s="1"/>
  <c r="F457" i="28" s="1"/>
  <c r="F458" i="28" s="1"/>
  <c r="F459" i="28" s="1"/>
  <c r="F460" i="28" s="1"/>
  <c r="F461" i="28" s="1"/>
  <c r="F462" i="28" s="1"/>
  <c r="F463" i="28" s="1"/>
  <c r="F464" i="28" s="1"/>
  <c r="F465" i="28" s="1"/>
  <c r="F466" i="28" s="1"/>
  <c r="F467" i="28" s="1"/>
  <c r="F468" i="28" s="1"/>
  <c r="F469" i="28" s="1"/>
  <c r="F470" i="28" s="1"/>
  <c r="F471" i="28" s="1"/>
  <c r="F472" i="28" s="1"/>
  <c r="F473" i="28" s="1"/>
  <c r="F474" i="28" s="1"/>
  <c r="F475" i="28" s="1"/>
  <c r="F476" i="28" s="1"/>
  <c r="F477" i="28" s="1"/>
  <c r="F478" i="28" s="1"/>
  <c r="F479" i="28" s="1"/>
  <c r="F480" i="28" s="1"/>
  <c r="F481" i="28" s="1"/>
  <c r="F482" i="28" s="1"/>
  <c r="F483" i="28" s="1"/>
  <c r="F484" i="28" s="1"/>
  <c r="F485" i="28" s="1"/>
  <c r="F486" i="28" s="1"/>
  <c r="F487" i="28" s="1"/>
  <c r="F488" i="28" s="1"/>
  <c r="F489" i="28" s="1"/>
  <c r="F490" i="28" s="1"/>
  <c r="F491" i="28" s="1"/>
  <c r="F492" i="28" s="1"/>
  <c r="F493" i="28" s="1"/>
  <c r="F494" i="28" s="1"/>
  <c r="F495" i="28" s="1"/>
  <c r="F496" i="28" s="1"/>
  <c r="F497" i="28" s="1"/>
  <c r="F498" i="28" s="1"/>
  <c r="F499" i="28" s="1"/>
  <c r="F500" i="28" s="1"/>
  <c r="F501" i="28" s="1"/>
  <c r="F502" i="28" s="1"/>
  <c r="F503" i="28" s="1"/>
  <c r="F504" i="28" s="1"/>
  <c r="F505" i="28" s="1"/>
  <c r="F506" i="28" s="1"/>
  <c r="F507" i="28" s="1"/>
  <c r="F508" i="28" s="1"/>
  <c r="F509" i="28" s="1"/>
  <c r="F510" i="28" s="1"/>
  <c r="F511" i="28" s="1"/>
  <c r="F512" i="28" s="1"/>
  <c r="F513" i="28" s="1"/>
  <c r="F514" i="28" s="1"/>
  <c r="F515" i="28" s="1"/>
  <c r="F516" i="28" s="1"/>
  <c r="F517" i="28" s="1"/>
  <c r="F518" i="28" s="1"/>
  <c r="F519" i="28" s="1"/>
  <c r="F520" i="28" s="1"/>
  <c r="F521" i="28" s="1"/>
  <c r="F522" i="28" s="1"/>
  <c r="F523" i="28" s="1"/>
  <c r="F524" i="28" s="1"/>
  <c r="F525" i="28" s="1"/>
  <c r="F526" i="28" s="1"/>
  <c r="F527" i="28" s="1"/>
  <c r="F528" i="28" s="1"/>
  <c r="F529" i="28" s="1"/>
  <c r="F530" i="28" s="1"/>
  <c r="F531" i="28" s="1"/>
  <c r="F532" i="28" s="1"/>
  <c r="F533" i="28" s="1"/>
  <c r="F534" i="28" s="1"/>
  <c r="F535" i="28" s="1"/>
  <c r="F536" i="28" s="1"/>
  <c r="F537" i="28" s="1"/>
  <c r="F538" i="28" s="1"/>
  <c r="F539" i="28" s="1"/>
  <c r="F540" i="28" s="1"/>
  <c r="F541" i="28" s="1"/>
  <c r="F542" i="28" s="1"/>
  <c r="F543" i="28" s="1"/>
  <c r="F544" i="28" s="1"/>
  <c r="F545" i="28" s="1"/>
  <c r="F546" i="28" s="1"/>
  <c r="F547" i="28" s="1"/>
  <c r="F548" i="28" s="1"/>
  <c r="F549" i="28" s="1"/>
  <c r="F550" i="28" s="1"/>
  <c r="F551" i="28" s="1"/>
  <c r="F552" i="28" s="1"/>
  <c r="F553" i="28" s="1"/>
  <c r="F554" i="28" s="1"/>
  <c r="F555" i="28" s="1"/>
  <c r="F556" i="28" s="1"/>
  <c r="F557" i="28" s="1"/>
  <c r="F558" i="28" s="1"/>
  <c r="F559" i="28" s="1"/>
  <c r="F560" i="28" s="1"/>
  <c r="F561" i="28" s="1"/>
  <c r="F562" i="28" s="1"/>
  <c r="F563" i="28" s="1"/>
  <c r="F564" i="28" s="1"/>
  <c r="F565" i="28" s="1"/>
  <c r="F566" i="28" s="1"/>
  <c r="F567" i="28" s="1"/>
  <c r="F568" i="28" s="1"/>
  <c r="F569" i="28" s="1"/>
  <c r="F570" i="28" s="1"/>
  <c r="F571" i="28" s="1"/>
  <c r="F572" i="28" s="1"/>
  <c r="F573" i="28" s="1"/>
  <c r="F574" i="28" s="1"/>
  <c r="F575" i="28" s="1"/>
  <c r="F576" i="28" s="1"/>
  <c r="F577" i="28" s="1"/>
  <c r="F578" i="28" s="1"/>
  <c r="F579" i="28" s="1"/>
  <c r="F580" i="28" s="1"/>
  <c r="F581" i="28" s="1"/>
  <c r="F582" i="28" s="1"/>
  <c r="F583" i="28" s="1"/>
  <c r="F584" i="28" s="1"/>
  <c r="F585" i="28" s="1"/>
  <c r="F586" i="28" s="1"/>
  <c r="F587" i="28" s="1"/>
  <c r="F588" i="28" s="1"/>
  <c r="F589" i="28" s="1"/>
  <c r="F590" i="28" s="1"/>
  <c r="F591" i="28" s="1"/>
  <c r="F592" i="28" s="1"/>
  <c r="F593" i="28" s="1"/>
  <c r="F594" i="28" s="1"/>
  <c r="F595" i="28" s="1"/>
  <c r="F596" i="28" s="1"/>
  <c r="F597" i="28" s="1"/>
  <c r="F598" i="28" s="1"/>
  <c r="F599" i="28" s="1"/>
  <c r="F600" i="28" s="1"/>
  <c r="F601" i="28" s="1"/>
  <c r="F602" i="28" s="1"/>
  <c r="F603" i="28" s="1"/>
  <c r="F604" i="28" s="1"/>
  <c r="F605" i="28" s="1"/>
  <c r="F606" i="28" s="1"/>
  <c r="F607" i="28" s="1"/>
  <c r="F608" i="28" s="1"/>
  <c r="F609" i="28" s="1"/>
  <c r="F610" i="28" s="1"/>
  <c r="F611" i="28" s="1"/>
  <c r="F612" i="28" s="1"/>
  <c r="F613" i="28" s="1"/>
  <c r="F614" i="28" s="1"/>
  <c r="F615" i="28" s="1"/>
  <c r="F616" i="28" s="1"/>
  <c r="F617" i="28" s="1"/>
  <c r="F618" i="28" s="1"/>
  <c r="F619" i="28" s="1"/>
  <c r="F620" i="28" s="1"/>
  <c r="F621" i="28" s="1"/>
  <c r="F622" i="28" s="1"/>
  <c r="F623" i="28" s="1"/>
  <c r="F624" i="28" s="1"/>
  <c r="F625" i="28" s="1"/>
  <c r="F626" i="28" s="1"/>
  <c r="F627" i="28" s="1"/>
  <c r="F628" i="28" s="1"/>
  <c r="F629" i="28" s="1"/>
  <c r="F630" i="28" s="1"/>
  <c r="F631" i="28" s="1"/>
  <c r="F632" i="28" s="1"/>
  <c r="F633" i="28" s="1"/>
  <c r="F634" i="28" s="1"/>
  <c r="F635" i="28" s="1"/>
  <c r="F636" i="28" s="1"/>
  <c r="F637" i="28" s="1"/>
  <c r="F638" i="28" s="1"/>
  <c r="F639" i="28" s="1"/>
  <c r="F640" i="28" s="1"/>
  <c r="F641" i="28" s="1"/>
  <c r="F642" i="28" s="1"/>
  <c r="F643" i="28" s="1"/>
  <c r="F644" i="28" s="1"/>
  <c r="F645" i="28" s="1"/>
  <c r="F646" i="28" s="1"/>
  <c r="F647" i="28" s="1"/>
  <c r="F648" i="28" s="1"/>
  <c r="F649" i="28" s="1"/>
  <c r="F650" i="28" s="1"/>
  <c r="F651" i="28" s="1"/>
  <c r="F652" i="28" s="1"/>
  <c r="F653" i="28" s="1"/>
  <c r="F654" i="28" s="1"/>
  <c r="F655" i="28" s="1"/>
  <c r="F656" i="28" s="1"/>
  <c r="F657" i="28" s="1"/>
  <c r="F658" i="28" s="1"/>
  <c r="F659" i="28" s="1"/>
  <c r="F660" i="28" s="1"/>
  <c r="F661" i="28" s="1"/>
  <c r="F662" i="28" s="1"/>
  <c r="F663" i="28" s="1"/>
  <c r="F664" i="28" s="1"/>
  <c r="F665" i="28" s="1"/>
  <c r="F666" i="28" s="1"/>
  <c r="F667" i="28" s="1"/>
  <c r="F668" i="28" s="1"/>
  <c r="F669" i="28" s="1"/>
  <c r="F670" i="28" s="1"/>
  <c r="F671" i="28" s="1"/>
  <c r="F672" i="28" s="1"/>
  <c r="F673" i="28" s="1"/>
  <c r="F674" i="28" s="1"/>
  <c r="F675" i="28" s="1"/>
  <c r="F676" i="28" s="1"/>
  <c r="F677" i="28" s="1"/>
  <c r="F678" i="28" s="1"/>
  <c r="F679" i="28" s="1"/>
  <c r="F680" i="28" s="1"/>
  <c r="F681" i="28" s="1"/>
  <c r="F682" i="28" s="1"/>
  <c r="F683" i="28" s="1"/>
  <c r="F684" i="28" s="1"/>
  <c r="F685" i="28" s="1"/>
  <c r="F686" i="28" s="1"/>
  <c r="F687" i="28" s="1"/>
  <c r="F688" i="28" s="1"/>
  <c r="F689" i="28" s="1"/>
  <c r="F690" i="28" s="1"/>
  <c r="F691" i="28" s="1"/>
  <c r="F692" i="28" s="1"/>
  <c r="F693" i="28" s="1"/>
  <c r="F694" i="28" s="1"/>
  <c r="F695" i="28" s="1"/>
  <c r="F696" i="28" s="1"/>
  <c r="F697" i="28" s="1"/>
  <c r="F698" i="28" s="1"/>
  <c r="F699" i="28" s="1"/>
  <c r="F700" i="28" s="1"/>
  <c r="F701" i="28" s="1"/>
  <c r="F702" i="28" s="1"/>
  <c r="F703" i="28" s="1"/>
  <c r="F704" i="28" s="1"/>
  <c r="F705" i="28" s="1"/>
  <c r="F706" i="28" s="1"/>
  <c r="F707" i="28" s="1"/>
  <c r="F708" i="28" s="1"/>
  <c r="F709" i="28" s="1"/>
  <c r="F710" i="28" s="1"/>
  <c r="F711" i="28" s="1"/>
  <c r="F712" i="28" s="1"/>
  <c r="F713" i="28" s="1"/>
  <c r="F714" i="28" s="1"/>
  <c r="F715" i="28" s="1"/>
  <c r="F716" i="28" s="1"/>
  <c r="F717" i="28" s="1"/>
  <c r="F718" i="28" s="1"/>
  <c r="F719" i="28" s="1"/>
  <c r="F720" i="28" s="1"/>
  <c r="F721" i="28" s="1"/>
  <c r="F722" i="28" s="1"/>
  <c r="F723" i="28" s="1"/>
  <c r="F724" i="28" s="1"/>
  <c r="F725" i="28" s="1"/>
  <c r="F726" i="28" s="1"/>
  <c r="F727" i="28" s="1"/>
  <c r="F728" i="28" s="1"/>
  <c r="F729" i="28" s="1"/>
  <c r="F730" i="28" s="1"/>
  <c r="F731" i="28" s="1"/>
  <c r="F732" i="28" s="1"/>
  <c r="F733" i="28" s="1"/>
  <c r="F734" i="28" s="1"/>
  <c r="F735" i="28" s="1"/>
  <c r="F736" i="28" s="1"/>
  <c r="F737" i="28" s="1"/>
  <c r="F738" i="28" s="1"/>
  <c r="F739" i="28" s="1"/>
  <c r="F740" i="28" s="1"/>
  <c r="F741" i="28" s="1"/>
  <c r="F742" i="28" s="1"/>
  <c r="F743" i="28" s="1"/>
  <c r="F744" i="28" s="1"/>
  <c r="F745" i="28" s="1"/>
  <c r="F746" i="28" s="1"/>
  <c r="F747" i="28" s="1"/>
  <c r="F748" i="28" s="1"/>
  <c r="F749" i="28" s="1"/>
  <c r="F750" i="28" s="1"/>
  <c r="F751" i="28" s="1"/>
  <c r="F752" i="28" s="1"/>
  <c r="F753" i="28" s="1"/>
  <c r="F754" i="28" s="1"/>
  <c r="F755" i="28" s="1"/>
  <c r="F756" i="28" s="1"/>
  <c r="F757" i="28" s="1"/>
  <c r="F758" i="28" s="1"/>
  <c r="F759" i="28" s="1"/>
  <c r="F760" i="28" s="1"/>
  <c r="F761" i="28" s="1"/>
  <c r="F762" i="28" s="1"/>
  <c r="F763" i="28" s="1"/>
  <c r="F764" i="28" s="1"/>
  <c r="F765" i="28" s="1"/>
  <c r="F766" i="28" s="1"/>
  <c r="F767" i="28" s="1"/>
  <c r="F768" i="28" s="1"/>
  <c r="F769" i="28" s="1"/>
  <c r="F770" i="28" s="1"/>
  <c r="F771" i="28" s="1"/>
  <c r="F772" i="28" s="1"/>
  <c r="F773" i="28" s="1"/>
  <c r="F774" i="28" s="1"/>
  <c r="F775" i="28" s="1"/>
  <c r="F776" i="28" s="1"/>
  <c r="F777" i="28" s="1"/>
  <c r="F778" i="28" s="1"/>
  <c r="F779" i="28" s="1"/>
  <c r="F780" i="28" s="1"/>
  <c r="F781" i="28" s="1"/>
  <c r="F782" i="28" s="1"/>
  <c r="F783" i="28" s="1"/>
  <c r="G567" i="28"/>
  <c r="G90" i="28"/>
  <c r="H123" i="28"/>
  <c r="H280" i="28"/>
  <c r="H396" i="28"/>
  <c r="H22" i="28"/>
  <c r="G265" i="28"/>
  <c r="G153" i="28"/>
  <c r="H244" i="28"/>
  <c r="K244" i="28" s="1"/>
  <c r="H190" i="28"/>
  <c r="G549" i="28"/>
  <c r="G176" i="28"/>
  <c r="G208" i="28"/>
  <c r="G304" i="28"/>
  <c r="G368" i="28"/>
  <c r="G110" i="28"/>
  <c r="R734" i="32"/>
  <c r="P669" i="32"/>
  <c r="P662" i="32"/>
  <c r="P661" i="32"/>
  <c r="P656" i="32"/>
  <c r="Q678" i="32"/>
  <c r="R606" i="32"/>
  <c r="P578" i="32"/>
  <c r="P555" i="32"/>
  <c r="N541" i="32"/>
  <c r="Q541" i="32" s="1"/>
  <c r="P531" i="32"/>
  <c r="Q557" i="32"/>
  <c r="P537" i="32"/>
  <c r="P529" i="32"/>
  <c r="M513" i="32"/>
  <c r="P513" i="32" s="1"/>
  <c r="N513" i="32"/>
  <c r="Q513" i="32" s="1"/>
  <c r="O513" i="32"/>
  <c r="R513" i="32" s="1"/>
  <c r="M509" i="32"/>
  <c r="P509" i="32" s="1"/>
  <c r="N509" i="32"/>
  <c r="Q509" i="32" s="1"/>
  <c r="O509" i="32"/>
  <c r="R509" i="32" s="1"/>
  <c r="M501" i="32"/>
  <c r="P501" i="32" s="1"/>
  <c r="N501" i="32"/>
  <c r="Q501" i="32" s="1"/>
  <c r="O501" i="32"/>
  <c r="R501" i="32" s="1"/>
  <c r="M497" i="32"/>
  <c r="P497" i="32" s="1"/>
  <c r="N497" i="32"/>
  <c r="Q497" i="32" s="1"/>
  <c r="O497" i="32"/>
  <c r="R497" i="32" s="1"/>
  <c r="N493" i="32"/>
  <c r="Q493" i="32" s="1"/>
  <c r="M489" i="32"/>
  <c r="P489" i="32" s="1"/>
  <c r="N489" i="32"/>
  <c r="Q489" i="32" s="1"/>
  <c r="O489" i="32"/>
  <c r="R489" i="32" s="1"/>
  <c r="M485" i="32"/>
  <c r="P485" i="32" s="1"/>
  <c r="N485" i="32"/>
  <c r="Q485" i="32" s="1"/>
  <c r="O485" i="32"/>
  <c r="R485" i="32" s="1"/>
  <c r="M481" i="32"/>
  <c r="P481" i="32" s="1"/>
  <c r="N481" i="32"/>
  <c r="Q481" i="32" s="1"/>
  <c r="O481" i="32"/>
  <c r="R481" i="32" s="1"/>
  <c r="M477" i="32"/>
  <c r="P477" i="32" s="1"/>
  <c r="N477" i="32"/>
  <c r="Q477" i="32" s="1"/>
  <c r="O477" i="32"/>
  <c r="R477" i="32" s="1"/>
  <c r="N512" i="32"/>
  <c r="Q512" i="32" s="1"/>
  <c r="M512" i="32"/>
  <c r="P512" i="32" s="1"/>
  <c r="O512" i="32"/>
  <c r="R512" i="32" s="1"/>
  <c r="N440" i="32"/>
  <c r="Q440" i="32" s="1"/>
  <c r="M440" i="32"/>
  <c r="P440" i="32" s="1"/>
  <c r="O440" i="32"/>
  <c r="R440" i="32" s="1"/>
  <c r="P461" i="32"/>
  <c r="Q442" i="32"/>
  <c r="P443" i="32"/>
  <c r="P433" i="32"/>
  <c r="R396" i="32"/>
  <c r="P397" i="32"/>
  <c r="R376" i="32"/>
  <c r="N371" i="32"/>
  <c r="Q371" i="32" s="1"/>
  <c r="M371" i="32"/>
  <c r="P371" i="32" s="1"/>
  <c r="O371" i="32"/>
  <c r="R371" i="32" s="1"/>
  <c r="Q340" i="32"/>
  <c r="P405" i="32"/>
  <c r="Q369" i="32"/>
  <c r="Q356" i="32"/>
  <c r="M311" i="32"/>
  <c r="P311" i="32" s="1"/>
  <c r="O311" i="32"/>
  <c r="R311" i="32" s="1"/>
  <c r="N311" i="32"/>
  <c r="Q311" i="32" s="1"/>
  <c r="Q372" i="32"/>
  <c r="R368" i="32"/>
  <c r="Q302" i="32"/>
  <c r="Q286" i="32"/>
  <c r="P377" i="32"/>
  <c r="Q348" i="32"/>
  <c r="P337" i="32"/>
  <c r="P298" i="32"/>
  <c r="P290" i="32"/>
  <c r="P287" i="32"/>
  <c r="N256" i="32"/>
  <c r="Q256" i="32" s="1"/>
  <c r="Q213" i="32"/>
  <c r="P295" i="32"/>
  <c r="P301" i="32"/>
  <c r="P297" i="32"/>
  <c r="P289" i="32"/>
  <c r="P285" i="32"/>
  <c r="P218" i="32"/>
  <c r="P187" i="32"/>
  <c r="P131" i="32"/>
  <c r="N105" i="32"/>
  <c r="Q105" i="32" s="1"/>
  <c r="Q98" i="32"/>
  <c r="M97" i="32"/>
  <c r="P97" i="32" s="1"/>
  <c r="O97" i="32"/>
  <c r="R97" i="32" s="1"/>
  <c r="N97" i="32"/>
  <c r="Q97" i="32" s="1"/>
  <c r="Q90" i="32"/>
  <c r="M89" i="32"/>
  <c r="P89" i="32" s="1"/>
  <c r="O89" i="32"/>
  <c r="R89" i="32" s="1"/>
  <c r="N89" i="32"/>
  <c r="Q89" i="32" s="1"/>
  <c r="Q82" i="32"/>
  <c r="P133" i="32"/>
  <c r="P227" i="32"/>
  <c r="P203" i="32"/>
  <c r="Q73" i="32"/>
  <c r="H51" i="32"/>
  <c r="H43" i="32"/>
  <c r="H35" i="32"/>
  <c r="H27" i="32"/>
  <c r="H19" i="32"/>
  <c r="H11" i="32"/>
  <c r="H3" i="32"/>
  <c r="G47" i="32"/>
  <c r="G39" i="32"/>
  <c r="G31" i="32"/>
  <c r="G23" i="32"/>
  <c r="H49" i="32"/>
  <c r="H41" i="32"/>
  <c r="H33" i="32"/>
  <c r="H25" i="32"/>
  <c r="H17" i="32"/>
  <c r="H9" i="32"/>
  <c r="N9" i="32" s="1"/>
  <c r="Q9" i="32" s="1"/>
  <c r="G49" i="32"/>
  <c r="G41" i="32"/>
  <c r="G33" i="32"/>
  <c r="G25" i="32"/>
  <c r="G17" i="32"/>
  <c r="G9" i="32"/>
  <c r="G19" i="32"/>
  <c r="H2" i="32"/>
  <c r="G3" i="32"/>
  <c r="G15" i="32"/>
  <c r="H14" i="32"/>
  <c r="H12" i="32"/>
  <c r="G21" i="32"/>
  <c r="H32" i="32"/>
  <c r="I32" i="32" s="1"/>
  <c r="H44" i="32"/>
  <c r="G53" i="32"/>
  <c r="H63" i="32"/>
  <c r="H74" i="32"/>
  <c r="H88" i="32"/>
  <c r="G109" i="32"/>
  <c r="H13" i="32"/>
  <c r="G22" i="32"/>
  <c r="G34" i="32"/>
  <c r="H45" i="32"/>
  <c r="G59" i="32"/>
  <c r="G85" i="32"/>
  <c r="G105" i="32"/>
  <c r="M105" i="32" s="1"/>
  <c r="G184" i="32"/>
  <c r="H26" i="32"/>
  <c r="G35" i="32"/>
  <c r="H46" i="32"/>
  <c r="H59" i="32"/>
  <c r="G68" i="32"/>
  <c r="H78" i="32"/>
  <c r="H99" i="32"/>
  <c r="G125" i="32"/>
  <c r="G168" i="32"/>
  <c r="G4" i="32"/>
  <c r="H15" i="32"/>
  <c r="G24" i="32"/>
  <c r="G36" i="32"/>
  <c r="H47" i="32"/>
  <c r="H60" i="32"/>
  <c r="G84" i="32"/>
  <c r="I84" i="32" s="1"/>
  <c r="G104" i="32"/>
  <c r="G141" i="32"/>
  <c r="H111" i="32"/>
  <c r="G120" i="32"/>
  <c r="H131" i="32"/>
  <c r="H143" i="32"/>
  <c r="H152" i="32"/>
  <c r="G161" i="32"/>
  <c r="H183" i="32"/>
  <c r="H203" i="32"/>
  <c r="H223" i="32"/>
  <c r="K223" i="32" s="1"/>
  <c r="Q223" i="32" s="1"/>
  <c r="H259" i="32"/>
  <c r="G208" i="32"/>
  <c r="G228" i="32"/>
  <c r="G54" i="32"/>
  <c r="H65" i="32"/>
  <c r="G74" i="32"/>
  <c r="I74" i="32" s="1"/>
  <c r="G86" i="32"/>
  <c r="H97" i="32"/>
  <c r="G106" i="32"/>
  <c r="G118" i="32"/>
  <c r="H129" i="32"/>
  <c r="G138" i="32"/>
  <c r="I138" i="32" s="1"/>
  <c r="H151" i="32"/>
  <c r="G162" i="32"/>
  <c r="H172" i="32"/>
  <c r="H196" i="32"/>
  <c r="K196" i="32" s="1"/>
  <c r="Q196" i="32" s="1"/>
  <c r="H216" i="32"/>
  <c r="G252" i="32"/>
  <c r="G276" i="32"/>
  <c r="H90" i="32"/>
  <c r="G99" i="32"/>
  <c r="I99" i="32" s="1"/>
  <c r="G111" i="32"/>
  <c r="I111" i="32" s="1"/>
  <c r="H122" i="32"/>
  <c r="G131" i="32"/>
  <c r="G143" i="32"/>
  <c r="H157" i="32"/>
  <c r="K157" i="32" s="1"/>
  <c r="G177" i="32"/>
  <c r="G201" i="32"/>
  <c r="G221" i="32"/>
  <c r="G248" i="32"/>
  <c r="G288" i="32"/>
  <c r="I288" i="32" s="1"/>
  <c r="H299" i="32"/>
  <c r="H310" i="32"/>
  <c r="H321" i="32"/>
  <c r="H334" i="32"/>
  <c r="H351" i="32"/>
  <c r="G237" i="32"/>
  <c r="H248" i="32"/>
  <c r="N248" i="32" s="1"/>
  <c r="Q248" i="32" s="1"/>
  <c r="G257" i="32"/>
  <c r="G269" i="32"/>
  <c r="H280" i="32"/>
  <c r="G289" i="32"/>
  <c r="G301" i="32"/>
  <c r="G314" i="32"/>
  <c r="G335" i="32"/>
  <c r="G363" i="32"/>
  <c r="H173" i="32"/>
  <c r="G182" i="32"/>
  <c r="G194" i="32"/>
  <c r="H205" i="32"/>
  <c r="G214" i="32"/>
  <c r="G226" i="32"/>
  <c r="H237" i="32"/>
  <c r="N237" i="32" s="1"/>
  <c r="Q237" i="32" s="1"/>
  <c r="G246" i="32"/>
  <c r="G258" i="32"/>
  <c r="H269" i="32"/>
  <c r="G278" i="32"/>
  <c r="G290" i="32"/>
  <c r="H301" i="32"/>
  <c r="H309" i="32"/>
  <c r="H322" i="32"/>
  <c r="G339" i="32"/>
  <c r="I339" i="32" s="1"/>
  <c r="H362" i="32"/>
  <c r="N362" i="32" s="1"/>
  <c r="Q362" i="32" s="1"/>
  <c r="G159" i="32"/>
  <c r="H170" i="32"/>
  <c r="K170" i="32" s="1"/>
  <c r="Q170" i="32" s="1"/>
  <c r="G179" i="32"/>
  <c r="G191" i="32"/>
  <c r="H202" i="32"/>
  <c r="N202" i="32" s="1"/>
  <c r="Q202" i="32" s="1"/>
  <c r="G211" i="32"/>
  <c r="G223" i="32"/>
  <c r="H234" i="32"/>
  <c r="G243" i="32"/>
  <c r="G255" i="32"/>
  <c r="H266" i="32"/>
  <c r="G275" i="32"/>
  <c r="G287" i="32"/>
  <c r="H298" i="32"/>
  <c r="G310" i="32"/>
  <c r="I310" i="32" s="1"/>
  <c r="G332" i="32"/>
  <c r="G351" i="32"/>
  <c r="G360" i="32"/>
  <c r="I360" i="32" s="1"/>
  <c r="G372" i="32"/>
  <c r="H383" i="32"/>
  <c r="G392" i="32"/>
  <c r="G404" i="32"/>
  <c r="H468" i="32"/>
  <c r="K468" i="32" s="1"/>
  <c r="H308" i="32"/>
  <c r="H320" i="32"/>
  <c r="G329" i="32"/>
  <c r="H340" i="32"/>
  <c r="H352" i="32"/>
  <c r="G361" i="32"/>
  <c r="H372" i="32"/>
  <c r="H384" i="32"/>
  <c r="G393" i="32"/>
  <c r="H404" i="32"/>
  <c r="H431" i="32"/>
  <c r="G460" i="32"/>
  <c r="G481" i="32"/>
  <c r="G334" i="32"/>
  <c r="H345" i="32"/>
  <c r="G354" i="32"/>
  <c r="G366" i="32"/>
  <c r="H377" i="32"/>
  <c r="G386" i="32"/>
  <c r="G398" i="32"/>
  <c r="H411" i="32"/>
  <c r="G505" i="32"/>
  <c r="G383" i="32"/>
  <c r="H394" i="32"/>
  <c r="G403" i="32"/>
  <c r="H427" i="32"/>
  <c r="G456" i="32"/>
  <c r="H416" i="32"/>
  <c r="H428" i="32"/>
  <c r="G437" i="32"/>
  <c r="H448" i="32"/>
  <c r="H460" i="32"/>
  <c r="H475" i="32"/>
  <c r="H495" i="32"/>
  <c r="G406" i="32"/>
  <c r="I406" i="32" s="1"/>
  <c r="H417" i="32"/>
  <c r="G426" i="32"/>
  <c r="G438" i="32"/>
  <c r="I438" i="32" s="1"/>
  <c r="H449" i="32"/>
  <c r="G458" i="32"/>
  <c r="G470" i="32"/>
  <c r="G484" i="32"/>
  <c r="G504" i="32"/>
  <c r="H410" i="32"/>
  <c r="G419" i="32"/>
  <c r="H430" i="32"/>
  <c r="H442" i="32"/>
  <c r="H458" i="32"/>
  <c r="H480" i="32"/>
  <c r="K480" i="32" s="1"/>
  <c r="H512" i="32"/>
  <c r="H523" i="32"/>
  <c r="H540" i="32"/>
  <c r="H572" i="32"/>
  <c r="H532" i="32"/>
  <c r="H556" i="32"/>
  <c r="G482" i="32"/>
  <c r="G498" i="32"/>
  <c r="G514" i="32"/>
  <c r="G530" i="32"/>
  <c r="G545" i="32"/>
  <c r="I545" i="32" s="1"/>
  <c r="H466" i="32"/>
  <c r="H482" i="32"/>
  <c r="H498" i="32"/>
  <c r="H514" i="32"/>
  <c r="H530" i="32"/>
  <c r="H555" i="32"/>
  <c r="G560" i="32"/>
  <c r="G576" i="32"/>
  <c r="G593" i="32"/>
  <c r="G629" i="32"/>
  <c r="G550" i="32"/>
  <c r="G566" i="32"/>
  <c r="G582" i="32"/>
  <c r="H650" i="32"/>
  <c r="H554" i="32"/>
  <c r="H570" i="32"/>
  <c r="G586" i="32"/>
  <c r="G625" i="32"/>
  <c r="H593" i="32"/>
  <c r="H609" i="32"/>
  <c r="H625" i="32"/>
  <c r="H640" i="32"/>
  <c r="H610" i="32"/>
  <c r="H626" i="32"/>
  <c r="H643" i="32"/>
  <c r="H591" i="32"/>
  <c r="H607" i="32"/>
  <c r="H623" i="32"/>
  <c r="G639" i="32"/>
  <c r="G663" i="32"/>
  <c r="H679" i="32"/>
  <c r="H663" i="32"/>
  <c r="G686" i="32"/>
  <c r="H675" i="32"/>
  <c r="G662" i="32"/>
  <c r="G710" i="32"/>
  <c r="G699" i="32"/>
  <c r="G688" i="32"/>
  <c r="H696" i="32"/>
  <c r="H715" i="32"/>
  <c r="H735" i="32"/>
  <c r="H750" i="32"/>
  <c r="G738" i="32"/>
  <c r="H730" i="32"/>
  <c r="G763" i="32"/>
  <c r="H770" i="32"/>
  <c r="N635" i="28"/>
  <c r="Q635" i="28" s="1"/>
  <c r="R563" i="28"/>
  <c r="M381" i="28"/>
  <c r="N361" i="28"/>
  <c r="Q361" i="28" s="1"/>
  <c r="M361" i="28"/>
  <c r="P361" i="28" s="1"/>
  <c r="O361" i="28"/>
  <c r="R361" i="28" s="1"/>
  <c r="R358" i="28"/>
  <c r="G20" i="28"/>
  <c r="H59" i="28"/>
  <c r="H122" i="28"/>
  <c r="H87" i="28"/>
  <c r="H107" i="28"/>
  <c r="H138" i="28"/>
  <c r="N138" i="28" s="1"/>
  <c r="Q138" i="28" s="1"/>
  <c r="H63" i="28"/>
  <c r="H79" i="28"/>
  <c r="N79" i="28" s="1"/>
  <c r="Q79" i="28" s="1"/>
  <c r="H67" i="28"/>
  <c r="G24" i="28"/>
  <c r="H24" i="28"/>
  <c r="K24" i="28" s="1"/>
  <c r="H56" i="28"/>
  <c r="H88" i="28"/>
  <c r="H128" i="28"/>
  <c r="G257" i="28"/>
  <c r="G435" i="28"/>
  <c r="I435" i="28" s="1"/>
  <c r="G2" i="28"/>
  <c r="G34" i="28"/>
  <c r="G66" i="28"/>
  <c r="G98" i="28"/>
  <c r="H131" i="28"/>
  <c r="H172" i="28"/>
  <c r="G329" i="28"/>
  <c r="G421" i="28"/>
  <c r="G579" i="28"/>
  <c r="H62" i="28"/>
  <c r="H94" i="28"/>
  <c r="H168" i="28"/>
  <c r="H292" i="28"/>
  <c r="G477" i="28"/>
  <c r="G161" i="28"/>
  <c r="H268" i="28"/>
  <c r="H384" i="28"/>
  <c r="H166" i="28"/>
  <c r="H198" i="28"/>
  <c r="K198" i="28" s="1"/>
  <c r="Q198" i="28" s="1"/>
  <c r="H230" i="28"/>
  <c r="H262" i="28"/>
  <c r="H294" i="28"/>
  <c r="H326" i="28"/>
  <c r="H358" i="28"/>
  <c r="H390" i="28"/>
  <c r="H422" i="28"/>
  <c r="H452" i="28"/>
  <c r="G505" i="28"/>
  <c r="G587" i="28"/>
  <c r="G152" i="28"/>
  <c r="G184" i="28"/>
  <c r="G216" i="28"/>
  <c r="G248" i="28"/>
  <c r="G280" i="28"/>
  <c r="G312" i="28"/>
  <c r="G344" i="28"/>
  <c r="I344" i="28" s="1"/>
  <c r="G376" i="28"/>
  <c r="G408" i="28"/>
  <c r="G445" i="28"/>
  <c r="I445" i="28" s="1"/>
  <c r="G513" i="28"/>
  <c r="G607" i="28"/>
  <c r="G118" i="28"/>
  <c r="G150" i="28"/>
  <c r="G182" i="28"/>
  <c r="I182" i="28" s="1"/>
  <c r="G214" i="28"/>
  <c r="G246" i="28"/>
  <c r="I246" i="28" s="1"/>
  <c r="G278" i="28"/>
  <c r="G310" i="28"/>
  <c r="I310" i="28" s="1"/>
  <c r="G342" i="28"/>
  <c r="I342" i="28" s="1"/>
  <c r="G374" i="28"/>
  <c r="I374" i="28" s="1"/>
  <c r="G406" i="28"/>
  <c r="I406" i="28" s="1"/>
  <c r="H446" i="28"/>
  <c r="H512" i="28"/>
  <c r="H606" i="28"/>
  <c r="H451" i="28"/>
  <c r="H483" i="28"/>
  <c r="H515" i="28"/>
  <c r="H547" i="28"/>
  <c r="H579" i="28"/>
  <c r="H611" i="28"/>
  <c r="H643" i="28"/>
  <c r="H675" i="28"/>
  <c r="H707" i="28"/>
  <c r="H739" i="28"/>
  <c r="H771" i="28"/>
  <c r="G569" i="28"/>
  <c r="G601" i="28"/>
  <c r="G633" i="28"/>
  <c r="G665" i="28"/>
  <c r="G697" i="28"/>
  <c r="G729" i="28"/>
  <c r="G761" i="28"/>
  <c r="G474" i="28"/>
  <c r="G506" i="28"/>
  <c r="G538" i="28"/>
  <c r="G570" i="28"/>
  <c r="G602" i="28"/>
  <c r="G634" i="28"/>
  <c r="G666" i="28"/>
  <c r="G698" i="28"/>
  <c r="G730" i="28"/>
  <c r="G762" i="28"/>
  <c r="G663" i="28"/>
  <c r="G695" i="28"/>
  <c r="G727" i="28"/>
  <c r="G759" i="28"/>
  <c r="M167" i="20"/>
  <c r="P167" i="20" s="1"/>
  <c r="N167" i="20"/>
  <c r="Q167" i="20" s="1"/>
  <c r="O167" i="20"/>
  <c r="R167" i="20" s="1"/>
  <c r="M4" i="20"/>
  <c r="P4" i="20" s="1"/>
  <c r="O4" i="20"/>
  <c r="R4" i="20" s="1"/>
  <c r="N4" i="20"/>
  <c r="Q4" i="20" s="1"/>
  <c r="H62" i="20"/>
  <c r="M428" i="16"/>
  <c r="P428" i="16" s="1"/>
  <c r="M332" i="16"/>
  <c r="P332" i="16" s="1"/>
  <c r="J204" i="16"/>
  <c r="M204" i="16"/>
  <c r="M140" i="16"/>
  <c r="P140" i="16" s="1"/>
  <c r="J140" i="16"/>
  <c r="J108" i="16"/>
  <c r="M108" i="16"/>
  <c r="M76" i="16"/>
  <c r="J76" i="16"/>
  <c r="M44" i="16"/>
  <c r="P44" i="16" s="1"/>
  <c r="J44" i="16"/>
  <c r="H166" i="20"/>
  <c r="I95" i="20"/>
  <c r="J95" i="20"/>
  <c r="M95" i="20"/>
  <c r="Q21" i="20"/>
  <c r="J379" i="16"/>
  <c r="M379" i="16"/>
  <c r="P379" i="16" s="1"/>
  <c r="R365" i="20"/>
  <c r="G207" i="20"/>
  <c r="M191" i="20"/>
  <c r="P191" i="20" s="1"/>
  <c r="N191" i="20"/>
  <c r="Q191" i="20" s="1"/>
  <c r="O191" i="20"/>
  <c r="R191" i="20" s="1"/>
  <c r="G18" i="20"/>
  <c r="G50" i="20"/>
  <c r="G82" i="20"/>
  <c r="I82" i="20" s="1"/>
  <c r="G114" i="20"/>
  <c r="G146" i="20"/>
  <c r="G178" i="20"/>
  <c r="I178" i="20" s="1"/>
  <c r="G210" i="20"/>
  <c r="G242" i="20"/>
  <c r="I242" i="20" s="1"/>
  <c r="G274" i="20"/>
  <c r="G306" i="20"/>
  <c r="I306" i="20" s="1"/>
  <c r="G338" i="20"/>
  <c r="G370" i="20"/>
  <c r="G402" i="20"/>
  <c r="I402" i="20" s="1"/>
  <c r="H250" i="20"/>
  <c r="H282" i="20"/>
  <c r="H314" i="20"/>
  <c r="H346" i="20"/>
  <c r="H378" i="20"/>
  <c r="K378" i="20" s="1"/>
  <c r="Q378" i="20" s="1"/>
  <c r="H410" i="20"/>
  <c r="H47" i="20"/>
  <c r="H79" i="20"/>
  <c r="H111" i="20"/>
  <c r="H143" i="20"/>
  <c r="K143" i="20" s="1"/>
  <c r="H175" i="20"/>
  <c r="I175" i="20" s="1"/>
  <c r="H207" i="20"/>
  <c r="H239" i="20"/>
  <c r="H271" i="20"/>
  <c r="H303" i="20"/>
  <c r="H335" i="20"/>
  <c r="K335" i="20" s="1"/>
  <c r="Q335" i="20" s="1"/>
  <c r="H367" i="20"/>
  <c r="H399" i="20"/>
  <c r="G37" i="20"/>
  <c r="I37" i="20" s="1"/>
  <c r="G69" i="20"/>
  <c r="G101" i="20"/>
  <c r="G133" i="20"/>
  <c r="G165" i="20"/>
  <c r="G197" i="20"/>
  <c r="G229" i="20"/>
  <c r="G261" i="20"/>
  <c r="G293" i="20"/>
  <c r="G325" i="20"/>
  <c r="G357" i="20"/>
  <c r="G389" i="20"/>
  <c r="K469" i="16"/>
  <c r="N469" i="16"/>
  <c r="K437" i="16"/>
  <c r="N437" i="16"/>
  <c r="J156" i="4"/>
  <c r="K159" i="4"/>
  <c r="N159" i="4"/>
  <c r="P608" i="32"/>
  <c r="P575" i="32"/>
  <c r="N264" i="32"/>
  <c r="Q264" i="32" s="1"/>
  <c r="Q159" i="32"/>
  <c r="Q285" i="32"/>
  <c r="P219" i="32"/>
  <c r="P95" i="32"/>
  <c r="P121" i="32"/>
  <c r="G7" i="32"/>
  <c r="G69" i="32"/>
  <c r="G18" i="32"/>
  <c r="H29" i="32"/>
  <c r="H72" i="32"/>
  <c r="G51" i="32"/>
  <c r="H87" i="32"/>
  <c r="H108" i="32"/>
  <c r="G180" i="32"/>
  <c r="H31" i="32"/>
  <c r="G52" i="32"/>
  <c r="G204" i="32"/>
  <c r="I204" i="32" s="1"/>
  <c r="H127" i="32"/>
  <c r="I127" i="32" s="1"/>
  <c r="H147" i="32"/>
  <c r="H171" i="32"/>
  <c r="H215" i="32"/>
  <c r="H267" i="32"/>
  <c r="G244" i="32"/>
  <c r="G102" i="32"/>
  <c r="G134" i="32"/>
  <c r="H167" i="32"/>
  <c r="H228" i="32"/>
  <c r="G189" i="32"/>
  <c r="I189" i="32" s="1"/>
  <c r="H283" i="32"/>
  <c r="G241" i="32"/>
  <c r="G273" i="32"/>
  <c r="G178" i="32"/>
  <c r="G230" i="32"/>
  <c r="G274" i="32"/>
  <c r="H306" i="32"/>
  <c r="H354" i="32"/>
  <c r="G195" i="32"/>
  <c r="H218" i="32"/>
  <c r="H250" i="32"/>
  <c r="G303" i="32"/>
  <c r="G376" i="32"/>
  <c r="H399" i="32"/>
  <c r="G345" i="32"/>
  <c r="G420" i="32"/>
  <c r="H329" i="32"/>
  <c r="H361" i="32"/>
  <c r="N361" i="32" s="1"/>
  <c r="Q361" i="32" s="1"/>
  <c r="H393" i="32"/>
  <c r="G399" i="32"/>
  <c r="G485" i="32"/>
  <c r="H444" i="32"/>
  <c r="G410" i="32"/>
  <c r="H433" i="32"/>
  <c r="H464" i="32"/>
  <c r="G517" i="32"/>
  <c r="H426" i="32"/>
  <c r="H465" i="32"/>
  <c r="G552" i="32"/>
  <c r="G490" i="32"/>
  <c r="G538" i="32"/>
  <c r="H490" i="32"/>
  <c r="H538" i="32"/>
  <c r="G584" i="32"/>
  <c r="H608" i="32"/>
  <c r="G574" i="32"/>
  <c r="G605" i="32"/>
  <c r="H617" i="32"/>
  <c r="H618" i="32"/>
  <c r="H599" i="32"/>
  <c r="H631" i="32"/>
  <c r="H671" i="32"/>
  <c r="H660" i="32"/>
  <c r="G683" i="32"/>
  <c r="G711" i="32"/>
  <c r="H720" i="32"/>
  <c r="H740" i="32"/>
  <c r="G776" i="32"/>
  <c r="G768" i="32"/>
  <c r="G783" i="32"/>
  <c r="G775" i="32"/>
  <c r="G778" i="32"/>
  <c r="G755" i="32"/>
  <c r="G743" i="32"/>
  <c r="G735" i="32"/>
  <c r="G727" i="32"/>
  <c r="I727" i="32" s="1"/>
  <c r="G752" i="32"/>
  <c r="G745" i="32"/>
  <c r="G737" i="32"/>
  <c r="G756" i="32"/>
  <c r="G748" i="32"/>
  <c r="G733" i="32"/>
  <c r="G725" i="32"/>
  <c r="G717" i="32"/>
  <c r="G720" i="32"/>
  <c r="G712" i="32"/>
  <c r="G719" i="32"/>
  <c r="G709" i="32"/>
  <c r="G701" i="32"/>
  <c r="G693" i="32"/>
  <c r="G726" i="32"/>
  <c r="G673" i="32"/>
  <c r="G665" i="32"/>
  <c r="G657" i="32"/>
  <c r="G781" i="32"/>
  <c r="G773" i="32"/>
  <c r="G765" i="32"/>
  <c r="G757" i="32"/>
  <c r="G749" i="32"/>
  <c r="G774" i="32"/>
  <c r="G760" i="32"/>
  <c r="G742" i="32"/>
  <c r="G754" i="32"/>
  <c r="G744" i="32"/>
  <c r="G736" i="32"/>
  <c r="G722" i="32"/>
  <c r="G714" i="32"/>
  <c r="G732" i="32"/>
  <c r="G715" i="32"/>
  <c r="G708" i="32"/>
  <c r="G700" i="32"/>
  <c r="G692" i="32"/>
  <c r="G684" i="32"/>
  <c r="G703" i="32"/>
  <c r="G695" i="32"/>
  <c r="G687" i="32"/>
  <c r="G679" i="32"/>
  <c r="I679" i="32" s="1"/>
  <c r="G671" i="32"/>
  <c r="G706" i="32"/>
  <c r="G698" i="32"/>
  <c r="G676" i="32"/>
  <c r="G666" i="32"/>
  <c r="G658" i="32"/>
  <c r="G650" i="32"/>
  <c r="G642" i="32"/>
  <c r="G681" i="32"/>
  <c r="G668" i="32"/>
  <c r="G660" i="32"/>
  <c r="I660" i="32" s="1"/>
  <c r="G694" i="32"/>
  <c r="G677" i="32"/>
  <c r="I677" i="32" s="1"/>
  <c r="G636" i="32"/>
  <c r="G628" i="32"/>
  <c r="G620" i="32"/>
  <c r="G612" i="32"/>
  <c r="G604" i="32"/>
  <c r="G596" i="32"/>
  <c r="G588" i="32"/>
  <c r="G649" i="32"/>
  <c r="G641" i="32"/>
  <c r="G631" i="32"/>
  <c r="G623" i="32"/>
  <c r="G615" i="32"/>
  <c r="G607" i="32"/>
  <c r="I607" i="32" s="1"/>
  <c r="G651" i="32"/>
  <c r="I651" i="32" s="1"/>
  <c r="G638" i="32"/>
  <c r="G630" i="32"/>
  <c r="G622" i="32"/>
  <c r="G614" i="32"/>
  <c r="G606" i="32"/>
  <c r="G598" i="32"/>
  <c r="G590" i="32"/>
  <c r="G583" i="32"/>
  <c r="G575" i="32"/>
  <c r="G567" i="32"/>
  <c r="G559" i="32"/>
  <c r="G551" i="32"/>
  <c r="G543" i="32"/>
  <c r="G640" i="32"/>
  <c r="G591" i="32"/>
  <c r="I591" i="32" s="1"/>
  <c r="G577" i="32"/>
  <c r="G535" i="32"/>
  <c r="G527" i="32"/>
  <c r="G519" i="32"/>
  <c r="G511" i="32"/>
  <c r="G503" i="32"/>
  <c r="G495" i="32"/>
  <c r="I495" i="32" s="1"/>
  <c r="G487" i="32"/>
  <c r="I487" i="32" s="1"/>
  <c r="G479" i="32"/>
  <c r="G471" i="32"/>
  <c r="G613" i="32"/>
  <c r="G561" i="32"/>
  <c r="I561" i="32" s="1"/>
  <c r="G587" i="32"/>
  <c r="G537" i="32"/>
  <c r="G529" i="32"/>
  <c r="G595" i="32"/>
  <c r="G548" i="32"/>
  <c r="G536" i="32"/>
  <c r="G528" i="32"/>
  <c r="G520" i="32"/>
  <c r="G463" i="32"/>
  <c r="G455" i="32"/>
  <c r="G447" i="32"/>
  <c r="I447" i="32" s="1"/>
  <c r="G439" i="32"/>
  <c r="G431" i="32"/>
  <c r="G423" i="32"/>
  <c r="G415" i="32"/>
  <c r="G407" i="32"/>
  <c r="G508" i="32"/>
  <c r="G492" i="32"/>
  <c r="G476" i="32"/>
  <c r="G457" i="32"/>
  <c r="G449" i="32"/>
  <c r="G441" i="32"/>
  <c r="G433" i="32"/>
  <c r="I433" i="32" s="1"/>
  <c r="G425" i="32"/>
  <c r="G417" i="32"/>
  <c r="G466" i="32"/>
  <c r="I466" i="32" s="1"/>
  <c r="G444" i="32"/>
  <c r="G424" i="32"/>
  <c r="G408" i="32"/>
  <c r="G405" i="32"/>
  <c r="G493" i="32"/>
  <c r="G469" i="32"/>
  <c r="G448" i="32"/>
  <c r="I448" i="32" s="1"/>
  <c r="G428" i="32"/>
  <c r="G409" i="32"/>
  <c r="G397" i="32"/>
  <c r="G389" i="32"/>
  <c r="G381" i="32"/>
  <c r="G373" i="32"/>
  <c r="G365" i="32"/>
  <c r="G357" i="32"/>
  <c r="G349" i="32"/>
  <c r="G341" i="32"/>
  <c r="G333" i="32"/>
  <c r="G325" i="32"/>
  <c r="I325" i="32" s="1"/>
  <c r="G317" i="32"/>
  <c r="I317" i="32" s="1"/>
  <c r="G309" i="32"/>
  <c r="I309" i="32" s="1"/>
  <c r="G489" i="32"/>
  <c r="G440" i="32"/>
  <c r="G343" i="32"/>
  <c r="I343" i="32" s="1"/>
  <c r="G328" i="32"/>
  <c r="G320" i="32"/>
  <c r="I320" i="32" s="1"/>
  <c r="G312" i="32"/>
  <c r="G359" i="32"/>
  <c r="I359" i="32" s="1"/>
  <c r="G322" i="32"/>
  <c r="I322" i="32" s="1"/>
  <c r="G306" i="32"/>
  <c r="G367" i="32"/>
  <c r="I367" i="32" s="1"/>
  <c r="G340" i="32"/>
  <c r="I340" i="32" s="1"/>
  <c r="G327" i="32"/>
  <c r="G319" i="32"/>
  <c r="G311" i="32"/>
  <c r="G229" i="32"/>
  <c r="G213" i="32"/>
  <c r="G197" i="32"/>
  <c r="G181" i="32"/>
  <c r="G165" i="32"/>
  <c r="G157" i="32"/>
  <c r="G149" i="32"/>
  <c r="G232" i="32"/>
  <c r="G216" i="32"/>
  <c r="I216" i="32" s="1"/>
  <c r="G272" i="32"/>
  <c r="G256" i="32"/>
  <c r="G148" i="32"/>
  <c r="G140" i="32"/>
  <c r="I140" i="32" s="1"/>
  <c r="G132" i="32"/>
  <c r="G124" i="32"/>
  <c r="I124" i="32" s="1"/>
  <c r="G116" i="32"/>
  <c r="G108" i="32"/>
  <c r="G145" i="32"/>
  <c r="G96" i="32"/>
  <c r="G79" i="32"/>
  <c r="I79" i="32" s="1"/>
  <c r="G63" i="32"/>
  <c r="G172" i="32"/>
  <c r="G133" i="32"/>
  <c r="G81" i="32"/>
  <c r="G73" i="32"/>
  <c r="I73" i="32" s="1"/>
  <c r="G65" i="32"/>
  <c r="G57" i="32"/>
  <c r="G192" i="32"/>
  <c r="G121" i="32"/>
  <c r="G97" i="32"/>
  <c r="I97" i="32" s="1"/>
  <c r="G80" i="32"/>
  <c r="G72" i="32"/>
  <c r="I72" i="32" s="1"/>
  <c r="G64" i="32"/>
  <c r="G56" i="32"/>
  <c r="G780" i="32"/>
  <c r="G772" i="32"/>
  <c r="G764" i="32"/>
  <c r="G779" i="32"/>
  <c r="G771" i="32"/>
  <c r="G770" i="32"/>
  <c r="G767" i="32"/>
  <c r="M767" i="32" s="1"/>
  <c r="G759" i="32"/>
  <c r="G750" i="32"/>
  <c r="G739" i="32"/>
  <c r="G731" i="32"/>
  <c r="G723" i="32"/>
  <c r="G747" i="32"/>
  <c r="G741" i="32"/>
  <c r="G751" i="32"/>
  <c r="G730" i="32"/>
  <c r="G721" i="32"/>
  <c r="G716" i="32"/>
  <c r="G713" i="32"/>
  <c r="G705" i="32"/>
  <c r="G697" i="32"/>
  <c r="G689" i="32"/>
  <c r="G729" i="32"/>
  <c r="G678" i="32"/>
  <c r="G669" i="32"/>
  <c r="G661" i="32"/>
  <c r="G667" i="32"/>
  <c r="G659" i="32"/>
  <c r="G647" i="32"/>
  <c r="G633" i="32"/>
  <c r="G617" i="32"/>
  <c r="G609" i="32"/>
  <c r="I609" i="32" s="1"/>
  <c r="G578" i="32"/>
  <c r="I578" i="32" s="1"/>
  <c r="G570" i="32"/>
  <c r="I570" i="32" s="1"/>
  <c r="G562" i="32"/>
  <c r="I562" i="32" s="1"/>
  <c r="G554" i="32"/>
  <c r="I554" i="32" s="1"/>
  <c r="G546" i="32"/>
  <c r="I546" i="32" s="1"/>
  <c r="G637" i="32"/>
  <c r="G589" i="32"/>
  <c r="G580" i="32"/>
  <c r="G572" i="32"/>
  <c r="G564" i="32"/>
  <c r="G565" i="32"/>
  <c r="G585" i="32"/>
  <c r="G553" i="32"/>
  <c r="G542" i="32"/>
  <c r="G534" i="32"/>
  <c r="G526" i="32"/>
  <c r="G518" i="32"/>
  <c r="G510" i="32"/>
  <c r="G502" i="32"/>
  <c r="G494" i="32"/>
  <c r="G486" i="32"/>
  <c r="G478" i="32"/>
  <c r="J68" i="28"/>
  <c r="M68" i="28"/>
  <c r="H72" i="28"/>
  <c r="N72" i="28" s="1"/>
  <c r="Q72" i="28" s="1"/>
  <c r="P688" i="32"/>
  <c r="M573" i="32"/>
  <c r="P573" i="32" s="1"/>
  <c r="N573" i="32"/>
  <c r="Q573" i="32" s="1"/>
  <c r="O573" i="32"/>
  <c r="R573" i="32" s="1"/>
  <c r="P522" i="32"/>
  <c r="M521" i="32"/>
  <c r="P521" i="32" s="1"/>
  <c r="N521" i="32"/>
  <c r="Q521" i="32" s="1"/>
  <c r="O521" i="32"/>
  <c r="R521" i="32" s="1"/>
  <c r="M517" i="32"/>
  <c r="P517" i="32" s="1"/>
  <c r="N517" i="32"/>
  <c r="Q517" i="32" s="1"/>
  <c r="O517" i="32"/>
  <c r="R517" i="32" s="1"/>
  <c r="N480" i="32"/>
  <c r="Q480" i="32" s="1"/>
  <c r="M480" i="32"/>
  <c r="P447" i="32"/>
  <c r="P379" i="32"/>
  <c r="P293" i="32"/>
  <c r="P142" i="32"/>
  <c r="P137" i="32"/>
  <c r="G11" i="32"/>
  <c r="H8" i="32"/>
  <c r="N8" i="32" s="1"/>
  <c r="Q8" i="32" s="1"/>
  <c r="H40" i="32"/>
  <c r="H71" i="32"/>
  <c r="H104" i="32"/>
  <c r="G10" i="32"/>
  <c r="G42" i="32"/>
  <c r="H22" i="32"/>
  <c r="H54" i="32"/>
  <c r="H67" i="32"/>
  <c r="G76" i="32"/>
  <c r="H91" i="32"/>
  <c r="G117" i="32"/>
  <c r="G164" i="32"/>
  <c r="G188" i="32"/>
  <c r="H76" i="32"/>
  <c r="H107" i="32"/>
  <c r="H139" i="32"/>
  <c r="H175" i="32"/>
  <c r="H251" i="32"/>
  <c r="H247" i="32"/>
  <c r="N247" i="32" s="1"/>
  <c r="Q247" i="32" s="1"/>
  <c r="G82" i="32"/>
  <c r="G114" i="32"/>
  <c r="G146" i="32"/>
  <c r="H188" i="32"/>
  <c r="G87" i="32"/>
  <c r="I87" i="32" s="1"/>
  <c r="G119" i="32"/>
  <c r="G152" i="32"/>
  <c r="G217" i="32"/>
  <c r="G296" i="32"/>
  <c r="H330" i="32"/>
  <c r="G245" i="32"/>
  <c r="G277" i="32"/>
  <c r="H311" i="32"/>
  <c r="G170" i="32"/>
  <c r="G202" i="32"/>
  <c r="G234" i="32"/>
  <c r="G266" i="32"/>
  <c r="G298" i="32"/>
  <c r="I298" i="32" s="1"/>
  <c r="H335" i="32"/>
  <c r="G155" i="32"/>
  <c r="G187" i="32"/>
  <c r="G219" i="32"/>
  <c r="I219" i="32" s="1"/>
  <c r="G251" i="32"/>
  <c r="G283" i="32"/>
  <c r="G326" i="32"/>
  <c r="I326" i="32" s="1"/>
  <c r="G368" i="32"/>
  <c r="I368" i="32" s="1"/>
  <c r="G400" i="32"/>
  <c r="H516" i="32"/>
  <c r="G337" i="32"/>
  <c r="G369" i="32"/>
  <c r="G401" i="32"/>
  <c r="G330" i="32"/>
  <c r="G362" i="32"/>
  <c r="G394" i="32"/>
  <c r="G497" i="32"/>
  <c r="H402" i="32"/>
  <c r="H424" i="32"/>
  <c r="H456" i="32"/>
  <c r="H511" i="32"/>
  <c r="G434" i="32"/>
  <c r="G465" i="32"/>
  <c r="I465" i="32" s="1"/>
  <c r="G500" i="32"/>
  <c r="I500" i="32" s="1"/>
  <c r="G427" i="32"/>
  <c r="G468" i="32"/>
  <c r="G532" i="32"/>
  <c r="H477" i="32"/>
  <c r="H525" i="32"/>
  <c r="G573" i="32"/>
  <c r="G507" i="32"/>
  <c r="H571" i="32"/>
  <c r="G645" i="32"/>
  <c r="H577" i="32"/>
  <c r="G563" i="32"/>
  <c r="G652" i="32"/>
  <c r="I652" i="32" s="1"/>
  <c r="G634" i="32"/>
  <c r="G635" i="32"/>
  <c r="G653" i="32"/>
  <c r="G616" i="32"/>
  <c r="H658" i="32"/>
  <c r="G656" i="32"/>
  <c r="H668" i="32"/>
  <c r="G702" i="32"/>
  <c r="G680" i="32"/>
  <c r="H722" i="32"/>
  <c r="G740" i="32"/>
  <c r="H758" i="32"/>
  <c r="Q367" i="28"/>
  <c r="Q121" i="28"/>
  <c r="G221" i="28"/>
  <c r="H372" i="28"/>
  <c r="G26" i="28"/>
  <c r="G58" i="28"/>
  <c r="H158" i="28"/>
  <c r="K158" i="28" s="1"/>
  <c r="Q158" i="28" s="1"/>
  <c r="H54" i="28"/>
  <c r="H86" i="28"/>
  <c r="G401" i="28"/>
  <c r="G357" i="28"/>
  <c r="H222" i="28"/>
  <c r="H286" i="28"/>
  <c r="H350" i="28"/>
  <c r="H382" i="28"/>
  <c r="H414" i="28"/>
  <c r="G240" i="28"/>
  <c r="M763" i="32"/>
  <c r="N763" i="32"/>
  <c r="Q763" i="32" s="1"/>
  <c r="P734" i="32"/>
  <c r="Q687" i="32"/>
  <c r="P660" i="32"/>
  <c r="P607" i="32"/>
  <c r="R679" i="32"/>
  <c r="P668" i="32"/>
  <c r="P606" i="32"/>
  <c r="P603" i="32"/>
  <c r="P563" i="32"/>
  <c r="R557" i="32"/>
  <c r="N552" i="32"/>
  <c r="Q552" i="32" s="1"/>
  <c r="M552" i="32"/>
  <c r="P552" i="32" s="1"/>
  <c r="O552" i="32"/>
  <c r="R552" i="32" s="1"/>
  <c r="N548" i="32"/>
  <c r="Q548" i="32" s="1"/>
  <c r="M548" i="32"/>
  <c r="P548" i="32" s="1"/>
  <c r="O548" i="32"/>
  <c r="R548" i="32" s="1"/>
  <c r="P539" i="32"/>
  <c r="P557" i="32"/>
  <c r="P534" i="32"/>
  <c r="Q510" i="32"/>
  <c r="Q498" i="32"/>
  <c r="Q494" i="32"/>
  <c r="Q490" i="32"/>
  <c r="Q486" i="32"/>
  <c r="Q482" i="32"/>
  <c r="M469" i="32"/>
  <c r="N500" i="32"/>
  <c r="Q500" i="32" s="1"/>
  <c r="M500" i="32"/>
  <c r="P500" i="32" s="1"/>
  <c r="O500" i="32"/>
  <c r="R500" i="32" s="1"/>
  <c r="M492" i="32"/>
  <c r="N484" i="32"/>
  <c r="Q484" i="32" s="1"/>
  <c r="M484" i="32"/>
  <c r="P484" i="32" s="1"/>
  <c r="O484" i="32"/>
  <c r="R484" i="32" s="1"/>
  <c r="P437" i="32"/>
  <c r="P495" i="32"/>
  <c r="Q462" i="32"/>
  <c r="Q466" i="32"/>
  <c r="R463" i="32"/>
  <c r="R445" i="32"/>
  <c r="Q434" i="32"/>
  <c r="P395" i="32"/>
  <c r="N367" i="32"/>
  <c r="Q367" i="32" s="1"/>
  <c r="M367" i="32"/>
  <c r="P367" i="32" s="1"/>
  <c r="O367" i="32"/>
  <c r="R367" i="32" s="1"/>
  <c r="Q405" i="32"/>
  <c r="P375" i="32"/>
  <c r="R372" i="32"/>
  <c r="P368" i="32"/>
  <c r="N339" i="32"/>
  <c r="Q339" i="32" s="1"/>
  <c r="M339" i="32"/>
  <c r="P339" i="32" s="1"/>
  <c r="O339" i="32"/>
  <c r="R339" i="32" s="1"/>
  <c r="Q290" i="32"/>
  <c r="R403" i="32"/>
  <c r="Q344" i="32"/>
  <c r="P303" i="32"/>
  <c r="Q157" i="32"/>
  <c r="M236" i="32"/>
  <c r="P236" i="32" s="1"/>
  <c r="Q212" i="32"/>
  <c r="P122" i="32"/>
  <c r="P114" i="32"/>
  <c r="P127" i="32"/>
  <c r="Q76" i="32"/>
  <c r="Q160" i="32"/>
  <c r="M125" i="32"/>
  <c r="P125" i="32" s="1"/>
  <c r="N125" i="32"/>
  <c r="Q125" i="32" s="1"/>
  <c r="O125" i="32"/>
  <c r="R125" i="32" s="1"/>
  <c r="Q144" i="32"/>
  <c r="P113" i="32"/>
  <c r="H781" i="32"/>
  <c r="N781" i="32" s="1"/>
  <c r="Q781" i="32" s="1"/>
  <c r="H776" i="32"/>
  <c r="H768" i="32"/>
  <c r="H760" i="32"/>
  <c r="H761" i="32"/>
  <c r="H752" i="32"/>
  <c r="H777" i="32"/>
  <c r="H762" i="32"/>
  <c r="H759" i="32"/>
  <c r="H745" i="32"/>
  <c r="H737" i="32"/>
  <c r="H739" i="32"/>
  <c r="H725" i="32"/>
  <c r="H717" i="32"/>
  <c r="H703" i="32"/>
  <c r="H695" i="32"/>
  <c r="H687" i="32"/>
  <c r="H731" i="32"/>
  <c r="H714" i="32"/>
  <c r="H706" i="32"/>
  <c r="H698" i="32"/>
  <c r="H690" i="32"/>
  <c r="H682" i="32"/>
  <c r="H674" i="32"/>
  <c r="H709" i="32"/>
  <c r="H701" i="32"/>
  <c r="H681" i="32"/>
  <c r="H669" i="32"/>
  <c r="H661" i="32"/>
  <c r="H653" i="32"/>
  <c r="H645" i="32"/>
  <c r="H688" i="32"/>
  <c r="H783" i="32"/>
  <c r="H775" i="32"/>
  <c r="H767" i="32"/>
  <c r="K767" i="32" s="1"/>
  <c r="H782" i="32"/>
  <c r="H774" i="32"/>
  <c r="H773" i="32"/>
  <c r="H766" i="32"/>
  <c r="H742" i="32"/>
  <c r="H734" i="32"/>
  <c r="H726" i="32"/>
  <c r="H757" i="32"/>
  <c r="H749" i="32"/>
  <c r="H744" i="32"/>
  <c r="H736" i="32"/>
  <c r="H753" i="32"/>
  <c r="H732" i="32"/>
  <c r="H724" i="32"/>
  <c r="H719" i="32"/>
  <c r="H711" i="32"/>
  <c r="H708" i="32"/>
  <c r="H700" i="32"/>
  <c r="H692" i="32"/>
  <c r="H723" i="32"/>
  <c r="H712" i="32"/>
  <c r="H672" i="32"/>
  <c r="H664" i="32"/>
  <c r="H656" i="32"/>
  <c r="H684" i="32"/>
  <c r="H670" i="32"/>
  <c r="H662" i="32"/>
  <c r="H654" i="32"/>
  <c r="H636" i="32"/>
  <c r="H620" i="32"/>
  <c r="H596" i="32"/>
  <c r="H592" i="32"/>
  <c r="H581" i="32"/>
  <c r="H573" i="32"/>
  <c r="H565" i="32"/>
  <c r="H557" i="32"/>
  <c r="H549" i="32"/>
  <c r="H639" i="32"/>
  <c r="H624" i="32"/>
  <c r="H602" i="32"/>
  <c r="H583" i="32"/>
  <c r="H575" i="32"/>
  <c r="H567" i="32"/>
  <c r="H559" i="32"/>
  <c r="H551" i="32"/>
  <c r="H544" i="32"/>
  <c r="H537" i="32"/>
  <c r="H529" i="32"/>
  <c r="H521" i="32"/>
  <c r="H513" i="32"/>
  <c r="H505" i="32"/>
  <c r="K505" i="32" s="1"/>
  <c r="H497" i="32"/>
  <c r="H489" i="32"/>
  <c r="H481" i="32"/>
  <c r="H552" i="32"/>
  <c r="H568" i="32"/>
  <c r="H524" i="32"/>
  <c r="H508" i="32"/>
  <c r="H492" i="32"/>
  <c r="K492" i="32" s="1"/>
  <c r="H476" i="32"/>
  <c r="H467" i="32"/>
  <c r="H461" i="32"/>
  <c r="H453" i="32"/>
  <c r="H445" i="32"/>
  <c r="H437" i="32"/>
  <c r="H429" i="32"/>
  <c r="H421" i="32"/>
  <c r="H413" i="32"/>
  <c r="H405" i="32"/>
  <c r="H499" i="32"/>
  <c r="H483" i="32"/>
  <c r="H469" i="32"/>
  <c r="K469" i="32" s="1"/>
  <c r="H398" i="32"/>
  <c r="H390" i="32"/>
  <c r="H382" i="32"/>
  <c r="H374" i="32"/>
  <c r="H439" i="32"/>
  <c r="H397" i="32"/>
  <c r="H389" i="32"/>
  <c r="H381" i="32"/>
  <c r="H373" i="32"/>
  <c r="H365" i="32"/>
  <c r="H357" i="32"/>
  <c r="H349" i="32"/>
  <c r="H341" i="32"/>
  <c r="H333" i="32"/>
  <c r="H403" i="32"/>
  <c r="H395" i="32"/>
  <c r="H387" i="32"/>
  <c r="H379" i="32"/>
  <c r="H371" i="32"/>
  <c r="H363" i="32"/>
  <c r="H355" i="32"/>
  <c r="H315" i="32"/>
  <c r="H302" i="32"/>
  <c r="H294" i="32"/>
  <c r="H286" i="32"/>
  <c r="H278" i="32"/>
  <c r="N278" i="32" s="1"/>
  <c r="Q278" i="32" s="1"/>
  <c r="H270" i="32"/>
  <c r="H262" i="32"/>
  <c r="H254" i="32"/>
  <c r="H246" i="32"/>
  <c r="N246" i="32" s="1"/>
  <c r="Q246" i="32" s="1"/>
  <c r="H238" i="32"/>
  <c r="N238" i="32" s="1"/>
  <c r="Q238" i="32" s="1"/>
  <c r="H230" i="32"/>
  <c r="H222" i="32"/>
  <c r="K222" i="32" s="1"/>
  <c r="Q222" i="32" s="1"/>
  <c r="H214" i="32"/>
  <c r="K214" i="32" s="1"/>
  <c r="Q214" i="32" s="1"/>
  <c r="H206" i="32"/>
  <c r="N206" i="32" s="1"/>
  <c r="Q206" i="32" s="1"/>
  <c r="H198" i="32"/>
  <c r="H190" i="32"/>
  <c r="N190" i="32" s="1"/>
  <c r="Q190" i="32" s="1"/>
  <c r="H182" i="32"/>
  <c r="N182" i="32" s="1"/>
  <c r="Q182" i="32" s="1"/>
  <c r="H174" i="32"/>
  <c r="H166" i="32"/>
  <c r="H158" i="32"/>
  <c r="K158" i="32" s="1"/>
  <c r="Q158" i="32" s="1"/>
  <c r="H150" i="32"/>
  <c r="H350" i="32"/>
  <c r="H331" i="32"/>
  <c r="H305" i="32"/>
  <c r="H297" i="32"/>
  <c r="H289" i="32"/>
  <c r="H281" i="32"/>
  <c r="H273" i="32"/>
  <c r="H265" i="32"/>
  <c r="H257" i="32"/>
  <c r="H249" i="32"/>
  <c r="N249" i="32" s="1"/>
  <c r="Q249" i="32" s="1"/>
  <c r="H241" i="32"/>
  <c r="H233" i="32"/>
  <c r="H225" i="32"/>
  <c r="H217" i="32"/>
  <c r="H209" i="32"/>
  <c r="K209" i="32" s="1"/>
  <c r="Q209" i="32" s="1"/>
  <c r="H201" i="32"/>
  <c r="H193" i="32"/>
  <c r="H185" i="32"/>
  <c r="H177" i="32"/>
  <c r="H169" i="32"/>
  <c r="K169" i="32" s="1"/>
  <c r="Q169" i="32" s="1"/>
  <c r="H342" i="32"/>
  <c r="H300" i="32"/>
  <c r="H292" i="32"/>
  <c r="H284" i="32"/>
  <c r="H276" i="32"/>
  <c r="H268" i="32"/>
  <c r="H260" i="32"/>
  <c r="H252" i="32"/>
  <c r="H244" i="32"/>
  <c r="H236" i="32"/>
  <c r="N236" i="32" s="1"/>
  <c r="Q236" i="32" s="1"/>
  <c r="H303" i="32"/>
  <c r="H295" i="32"/>
  <c r="H287" i="32"/>
  <c r="H279" i="32"/>
  <c r="N279" i="32" s="1"/>
  <c r="Q279" i="32" s="1"/>
  <c r="H165" i="32"/>
  <c r="K165" i="32" s="1"/>
  <c r="Q165" i="32" s="1"/>
  <c r="H149" i="32"/>
  <c r="H142" i="32"/>
  <c r="H134" i="32"/>
  <c r="H126" i="32"/>
  <c r="H118" i="32"/>
  <c r="H110" i="32"/>
  <c r="H102" i="32"/>
  <c r="H94" i="32"/>
  <c r="H86" i="32"/>
  <c r="H271" i="32"/>
  <c r="H255" i="32"/>
  <c r="H224" i="32"/>
  <c r="H208" i="32"/>
  <c r="H192" i="32"/>
  <c r="H176" i="32"/>
  <c r="H141" i="32"/>
  <c r="H133" i="32"/>
  <c r="H125" i="32"/>
  <c r="H117" i="32"/>
  <c r="H109" i="32"/>
  <c r="K109" i="32" s="1"/>
  <c r="H101" i="32"/>
  <c r="K101" i="32" s="1"/>
  <c r="H93" i="32"/>
  <c r="K93" i="32" s="1"/>
  <c r="H85" i="32"/>
  <c r="H77" i="32"/>
  <c r="H69" i="32"/>
  <c r="K69" i="32" s="1"/>
  <c r="Q69" i="32" s="1"/>
  <c r="H61" i="32"/>
  <c r="H53" i="32"/>
  <c r="H227" i="32"/>
  <c r="H211" i="32"/>
  <c r="K211" i="32" s="1"/>
  <c r="Q211" i="32" s="1"/>
  <c r="H195" i="32"/>
  <c r="K195" i="32" s="1"/>
  <c r="Q195" i="32" s="1"/>
  <c r="H179" i="32"/>
  <c r="H163" i="32"/>
  <c r="K163" i="32" s="1"/>
  <c r="Q163" i="32" s="1"/>
  <c r="H155" i="32"/>
  <c r="K155" i="32" s="1"/>
  <c r="Q155" i="32" s="1"/>
  <c r="H120" i="32"/>
  <c r="H112" i="32"/>
  <c r="H95" i="32"/>
  <c r="H80" i="32"/>
  <c r="H64" i="32"/>
  <c r="H161" i="32"/>
  <c r="K161" i="32" s="1"/>
  <c r="H128" i="32"/>
  <c r="H96" i="32"/>
  <c r="H780" i="32"/>
  <c r="N780" i="32" s="1"/>
  <c r="Q780" i="32" s="1"/>
  <c r="H772" i="32"/>
  <c r="H764" i="32"/>
  <c r="H756" i="32"/>
  <c r="H748" i="32"/>
  <c r="H755" i="32"/>
  <c r="H741" i="32"/>
  <c r="H751" i="32"/>
  <c r="H765" i="32"/>
  <c r="H743" i="32"/>
  <c r="H733" i="32"/>
  <c r="H721" i="32"/>
  <c r="H713" i="32"/>
  <c r="H729" i="32"/>
  <c r="H728" i="32"/>
  <c r="H707" i="32"/>
  <c r="H699" i="32"/>
  <c r="H691" i="32"/>
  <c r="H683" i="32"/>
  <c r="H718" i="32"/>
  <c r="H710" i="32"/>
  <c r="H702" i="32"/>
  <c r="H694" i="32"/>
  <c r="K694" i="32" s="1"/>
  <c r="H686" i="32"/>
  <c r="H678" i="32"/>
  <c r="H705" i="32"/>
  <c r="H689" i="32"/>
  <c r="H673" i="32"/>
  <c r="H665" i="32"/>
  <c r="H657" i="32"/>
  <c r="H649" i="32"/>
  <c r="H641" i="32"/>
  <c r="H697" i="32"/>
  <c r="H680" i="32"/>
  <c r="H667" i="32"/>
  <c r="H659" i="32"/>
  <c r="H685" i="32"/>
  <c r="H676" i="32"/>
  <c r="H635" i="32"/>
  <c r="H627" i="32"/>
  <c r="H619" i="32"/>
  <c r="H611" i="32"/>
  <c r="H603" i="32"/>
  <c r="H595" i="32"/>
  <c r="H587" i="32"/>
  <c r="H646" i="32"/>
  <c r="H638" i="32"/>
  <c r="H630" i="32"/>
  <c r="H622" i="32"/>
  <c r="H614" i="32"/>
  <c r="H606" i="32"/>
  <c r="H648" i="32"/>
  <c r="H637" i="32"/>
  <c r="H629" i="32"/>
  <c r="H621" i="32"/>
  <c r="H613" i="32"/>
  <c r="H605" i="32"/>
  <c r="H597" i="32"/>
  <c r="H589" i="32"/>
  <c r="H594" i="32"/>
  <c r="H582" i="32"/>
  <c r="H574" i="32"/>
  <c r="H566" i="32"/>
  <c r="H558" i="32"/>
  <c r="H550" i="32"/>
  <c r="H542" i="32"/>
  <c r="H590" i="32"/>
  <c r="H647" i="32"/>
  <c r="H600" i="32"/>
  <c r="H616" i="32"/>
  <c r="H547" i="32"/>
  <c r="H534" i="32"/>
  <c r="H526" i="32"/>
  <c r="H518" i="32"/>
  <c r="H510" i="32"/>
  <c r="H502" i="32"/>
  <c r="H494" i="32"/>
  <c r="H486" i="32"/>
  <c r="H478" i="32"/>
  <c r="H470" i="32"/>
  <c r="H580" i="32"/>
  <c r="H548" i="32"/>
  <c r="H536" i="32"/>
  <c r="H528" i="32"/>
  <c r="H584" i="32"/>
  <c r="H564" i="32"/>
  <c r="H543" i="32"/>
  <c r="H535" i="32"/>
  <c r="H527" i="32"/>
  <c r="H519" i="32"/>
  <c r="H520" i="32"/>
  <c r="H504" i="32"/>
  <c r="N504" i="32" s="1"/>
  <c r="Q504" i="32" s="1"/>
  <c r="H488" i="32"/>
  <c r="K488" i="32" s="1"/>
  <c r="H473" i="32"/>
  <c r="H462" i="32"/>
  <c r="H454" i="32"/>
  <c r="H446" i="32"/>
  <c r="H18" i="32"/>
  <c r="H4" i="32"/>
  <c r="G13" i="32"/>
  <c r="H24" i="32"/>
  <c r="H36" i="32"/>
  <c r="G45" i="32"/>
  <c r="H55" i="32"/>
  <c r="H66" i="32"/>
  <c r="G77" i="32"/>
  <c r="I77" i="32" s="1"/>
  <c r="H92" i="32"/>
  <c r="H132" i="32"/>
  <c r="H5" i="32"/>
  <c r="G14" i="32"/>
  <c r="G26" i="32"/>
  <c r="H37" i="32"/>
  <c r="G46" i="32"/>
  <c r="G67" i="32"/>
  <c r="G89" i="32"/>
  <c r="G113" i="32"/>
  <c r="I113" i="32" s="1"/>
  <c r="G196" i="32"/>
  <c r="G27" i="32"/>
  <c r="H38" i="32"/>
  <c r="H50" i="32"/>
  <c r="G60" i="32"/>
  <c r="H70" i="32"/>
  <c r="H83" i="32"/>
  <c r="H103" i="32"/>
  <c r="G129" i="32"/>
  <c r="G176" i="32"/>
  <c r="H7" i="32"/>
  <c r="N7" i="32" s="1"/>
  <c r="Q7" i="32" s="1"/>
  <c r="G16" i="32"/>
  <c r="G28" i="32"/>
  <c r="H39" i="32"/>
  <c r="H68" i="32"/>
  <c r="G88" i="32"/>
  <c r="I88" i="32" s="1"/>
  <c r="H116" i="32"/>
  <c r="G156" i="32"/>
  <c r="G112" i="32"/>
  <c r="H123" i="32"/>
  <c r="H135" i="32"/>
  <c r="G144" i="32"/>
  <c r="G153" i="32"/>
  <c r="G166" i="32"/>
  <c r="H187" i="32"/>
  <c r="H207" i="32"/>
  <c r="H231" i="32"/>
  <c r="K231" i="32" s="1"/>
  <c r="Q231" i="32" s="1"/>
  <c r="G264" i="32"/>
  <c r="M264" i="32" s="1"/>
  <c r="G212" i="32"/>
  <c r="H235" i="32"/>
  <c r="H57" i="32"/>
  <c r="G66" i="32"/>
  <c r="G78" i="32"/>
  <c r="H89" i="32"/>
  <c r="G98" i="32"/>
  <c r="I98" i="32" s="1"/>
  <c r="G110" i="32"/>
  <c r="H121" i="32"/>
  <c r="G130" i="32"/>
  <c r="G142" i="32"/>
  <c r="G154" i="32"/>
  <c r="H164" i="32"/>
  <c r="K164" i="32" s="1"/>
  <c r="Q164" i="32" s="1"/>
  <c r="H180" i="32"/>
  <c r="N180" i="32" s="1"/>
  <c r="Q180" i="32" s="1"/>
  <c r="H200" i="32"/>
  <c r="K200" i="32" s="1"/>
  <c r="Q200" i="32" s="1"/>
  <c r="H220" i="32"/>
  <c r="G260" i="32"/>
  <c r="H82" i="32"/>
  <c r="G91" i="32"/>
  <c r="G103" i="32"/>
  <c r="H114" i="32"/>
  <c r="G123" i="32"/>
  <c r="G135" i="32"/>
  <c r="H146" i="32"/>
  <c r="G160" i="32"/>
  <c r="G185" i="32"/>
  <c r="G205" i="32"/>
  <c r="I205" i="32" s="1"/>
  <c r="G225" i="32"/>
  <c r="I225" i="32" s="1"/>
  <c r="G280" i="32"/>
  <c r="H291" i="32"/>
  <c r="G300" i="32"/>
  <c r="H313" i="32"/>
  <c r="G324" i="32"/>
  <c r="I324" i="32" s="1"/>
  <c r="H338" i="32"/>
  <c r="G371" i="32"/>
  <c r="H240" i="32"/>
  <c r="N240" i="32" s="1"/>
  <c r="Q240" i="32" s="1"/>
  <c r="G249" i="32"/>
  <c r="G261" i="32"/>
  <c r="H272" i="32"/>
  <c r="K272" i="32" s="1"/>
  <c r="G281" i="32"/>
  <c r="G293" i="32"/>
  <c r="H304" i="32"/>
  <c r="H319" i="32"/>
  <c r="G344" i="32"/>
  <c r="H366" i="32"/>
  <c r="G174" i="32"/>
  <c r="G186" i="32"/>
  <c r="H197" i="32"/>
  <c r="K197" i="32" s="1"/>
  <c r="Q197" i="32" s="1"/>
  <c r="G206" i="32"/>
  <c r="G218" i="32"/>
  <c r="I218" i="32" s="1"/>
  <c r="H229" i="32"/>
  <c r="G238" i="32"/>
  <c r="G250" i="32"/>
  <c r="H261" i="32"/>
  <c r="G270" i="32"/>
  <c r="G282" i="32"/>
  <c r="H293" i="32"/>
  <c r="G302" i="32"/>
  <c r="I302" i="32" s="1"/>
  <c r="H314" i="32"/>
  <c r="G323" i="32"/>
  <c r="I323" i="32" s="1"/>
  <c r="H346" i="32"/>
  <c r="G151" i="32"/>
  <c r="H162" i="32"/>
  <c r="K162" i="32" s="1"/>
  <c r="Q162" i="32" s="1"/>
  <c r="G171" i="32"/>
  <c r="G183" i="32"/>
  <c r="H194" i="32"/>
  <c r="K194" i="32" s="1"/>
  <c r="Q194" i="32" s="1"/>
  <c r="G203" i="32"/>
  <c r="I203" i="32" s="1"/>
  <c r="G215" i="32"/>
  <c r="I215" i="32" s="1"/>
  <c r="H226" i="32"/>
  <c r="K226" i="32" s="1"/>
  <c r="Q226" i="32" s="1"/>
  <c r="G235" i="32"/>
  <c r="G247" i="32"/>
  <c r="H258" i="32"/>
  <c r="G267" i="32"/>
  <c r="G279" i="32"/>
  <c r="H290" i="32"/>
  <c r="G299" i="32"/>
  <c r="I299" i="32" s="1"/>
  <c r="G318" i="32"/>
  <c r="I318" i="32" s="1"/>
  <c r="G336" i="32"/>
  <c r="I336" i="32" s="1"/>
  <c r="G352" i="32"/>
  <c r="G364" i="32"/>
  <c r="H375" i="32"/>
  <c r="G384" i="32"/>
  <c r="G396" i="32"/>
  <c r="H408" i="32"/>
  <c r="G474" i="32"/>
  <c r="H312" i="32"/>
  <c r="G321" i="32"/>
  <c r="I321" i="32" s="1"/>
  <c r="H332" i="32"/>
  <c r="H344" i="32"/>
  <c r="G353" i="32"/>
  <c r="H364" i="32"/>
  <c r="H376" i="32"/>
  <c r="G385" i="32"/>
  <c r="H396" i="32"/>
  <c r="G413" i="32"/>
  <c r="G436" i="32"/>
  <c r="I436" i="32" s="1"/>
  <c r="H463" i="32"/>
  <c r="G513" i="32"/>
  <c r="I513" i="32" s="1"/>
  <c r="H337" i="32"/>
  <c r="G346" i="32"/>
  <c r="G358" i="32"/>
  <c r="I358" i="32" s="1"/>
  <c r="H369" i="32"/>
  <c r="G378" i="32"/>
  <c r="I378" i="32" s="1"/>
  <c r="G390" i="32"/>
  <c r="H401" i="32"/>
  <c r="H415" i="32"/>
  <c r="G375" i="32"/>
  <c r="H386" i="32"/>
  <c r="G395" i="32"/>
  <c r="I395" i="32" s="1"/>
  <c r="G412" i="32"/>
  <c r="G432" i="32"/>
  <c r="H459" i="32"/>
  <c r="H420" i="32"/>
  <c r="G429" i="32"/>
  <c r="H440" i="32"/>
  <c r="H452" i="32"/>
  <c r="N452" i="32" s="1"/>
  <c r="Q452" i="32" s="1"/>
  <c r="G461" i="32"/>
  <c r="I461" i="32" s="1"/>
  <c r="H479" i="32"/>
  <c r="H503" i="32"/>
  <c r="N503" i="32" s="1"/>
  <c r="Q503" i="32" s="1"/>
  <c r="H409" i="32"/>
  <c r="G418" i="32"/>
  <c r="G430" i="32"/>
  <c r="H441" i="32"/>
  <c r="G450" i="32"/>
  <c r="G462" i="32"/>
  <c r="I462" i="32" s="1"/>
  <c r="H472" i="32"/>
  <c r="G488" i="32"/>
  <c r="G512" i="32"/>
  <c r="I512" i="32" s="1"/>
  <c r="G411" i="32"/>
  <c r="H422" i="32"/>
  <c r="H434" i="32"/>
  <c r="G443" i="32"/>
  <c r="I443" i="32" s="1"/>
  <c r="G459" i="32"/>
  <c r="H484" i="32"/>
  <c r="G521" i="32"/>
  <c r="I521" i="32" s="1"/>
  <c r="G524" i="32"/>
  <c r="G541" i="32"/>
  <c r="M541" i="32" s="1"/>
  <c r="H576" i="32"/>
  <c r="G533" i="32"/>
  <c r="G557" i="32"/>
  <c r="I557" i="32" s="1"/>
  <c r="H485" i="32"/>
  <c r="H501" i="32"/>
  <c r="H517" i="32"/>
  <c r="H533" i="32"/>
  <c r="G549" i="32"/>
  <c r="I549" i="32" s="1"/>
  <c r="G467" i="32"/>
  <c r="G483" i="32"/>
  <c r="I483" i="32" s="1"/>
  <c r="G499" i="32"/>
  <c r="I499" i="32" s="1"/>
  <c r="G515" i="32"/>
  <c r="G531" i="32"/>
  <c r="I531" i="32" s="1"/>
  <c r="H560" i="32"/>
  <c r="H563" i="32"/>
  <c r="H579" i="32"/>
  <c r="H598" i="32"/>
  <c r="H632" i="32"/>
  <c r="H553" i="32"/>
  <c r="H569" i="32"/>
  <c r="K569" i="32" s="1"/>
  <c r="H585" i="32"/>
  <c r="K585" i="32" s="1"/>
  <c r="G539" i="32"/>
  <c r="I539" i="32" s="1"/>
  <c r="G555" i="32"/>
  <c r="I555" i="32" s="1"/>
  <c r="G571" i="32"/>
  <c r="I571" i="32" s="1"/>
  <c r="H588" i="32"/>
  <c r="H628" i="32"/>
  <c r="G594" i="32"/>
  <c r="G610" i="32"/>
  <c r="G626" i="32"/>
  <c r="G643" i="32"/>
  <c r="G611" i="32"/>
  <c r="G627" i="32"/>
  <c r="G644" i="32"/>
  <c r="G592" i="32"/>
  <c r="I592" i="32" s="1"/>
  <c r="G608" i="32"/>
  <c r="I608" i="32" s="1"/>
  <c r="G624" i="32"/>
  <c r="H644" i="32"/>
  <c r="H666" i="32"/>
  <c r="G682" i="32"/>
  <c r="G664" i="32"/>
  <c r="I664" i="32" s="1"/>
  <c r="G690" i="32"/>
  <c r="H693" i="32"/>
  <c r="G670" i="32"/>
  <c r="G675" i="32"/>
  <c r="I675" i="32" s="1"/>
  <c r="G707" i="32"/>
  <c r="G696" i="32"/>
  <c r="H704" i="32"/>
  <c r="G724" i="32"/>
  <c r="G718" i="32"/>
  <c r="G758" i="32"/>
  <c r="H746" i="32"/>
  <c r="H738" i="32"/>
  <c r="H769" i="32"/>
  <c r="H778" i="32"/>
  <c r="N778" i="32" s="1"/>
  <c r="Q778" i="32" s="1"/>
  <c r="G761" i="32"/>
  <c r="R484" i="28"/>
  <c r="N461" i="28"/>
  <c r="Q461" i="28" s="1"/>
  <c r="O461" i="28"/>
  <c r="R461" i="28" s="1"/>
  <c r="M461" i="28"/>
  <c r="P461" i="28" s="1"/>
  <c r="M393" i="28"/>
  <c r="H91" i="28"/>
  <c r="G52" i="28"/>
  <c r="G12" i="28"/>
  <c r="H284" i="28"/>
  <c r="G56" i="28"/>
  <c r="H75" i="28"/>
  <c r="N75" i="28" s="1"/>
  <c r="Q75" i="28" s="1"/>
  <c r="H32" i="28"/>
  <c r="K32" i="28" s="1"/>
  <c r="H64" i="28"/>
  <c r="H96" i="28"/>
  <c r="G169" i="28"/>
  <c r="G293" i="28"/>
  <c r="G10" i="28"/>
  <c r="G74" i="28"/>
  <c r="G106" i="28"/>
  <c r="G139" i="28"/>
  <c r="H224" i="28"/>
  <c r="G353" i="28"/>
  <c r="H437" i="28"/>
  <c r="H6" i="28"/>
  <c r="H70" i="28"/>
  <c r="N70" i="28" s="1"/>
  <c r="Q70" i="28" s="1"/>
  <c r="H102" i="28"/>
  <c r="H200" i="28"/>
  <c r="G317" i="28"/>
  <c r="G517" i="28"/>
  <c r="H180" i="28"/>
  <c r="G301" i="28"/>
  <c r="G409" i="28"/>
  <c r="H174" i="28"/>
  <c r="H206" i="28"/>
  <c r="H238" i="28"/>
  <c r="H270" i="28"/>
  <c r="H302" i="28"/>
  <c r="H334" i="28"/>
  <c r="H366" i="28"/>
  <c r="H398" i="28"/>
  <c r="H430" i="28"/>
  <c r="H460" i="28"/>
  <c r="H516" i="28"/>
  <c r="G635" i="28"/>
  <c r="G160" i="28"/>
  <c r="G192" i="28"/>
  <c r="G224" i="28"/>
  <c r="I224" i="28" s="1"/>
  <c r="G256" i="28"/>
  <c r="G288" i="28"/>
  <c r="G320" i="28"/>
  <c r="G352" i="28"/>
  <c r="G384" i="28"/>
  <c r="G416" i="28"/>
  <c r="G461" i="28"/>
  <c r="G533" i="28"/>
  <c r="H626" i="28"/>
  <c r="G126" i="28"/>
  <c r="G158" i="28"/>
  <c r="G190" i="28"/>
  <c r="I190" i="28" s="1"/>
  <c r="G222" i="28"/>
  <c r="G254" i="28"/>
  <c r="G286" i="28"/>
  <c r="I286" i="28" s="1"/>
  <c r="G318" i="28"/>
  <c r="I318" i="28" s="1"/>
  <c r="G350" i="28"/>
  <c r="G382" i="28"/>
  <c r="G414" i="28"/>
  <c r="H462" i="28"/>
  <c r="H532" i="28"/>
  <c r="G627" i="28"/>
  <c r="H459" i="28"/>
  <c r="H491" i="28"/>
  <c r="H523" i="28"/>
  <c r="H555" i="28"/>
  <c r="H587" i="28"/>
  <c r="H619" i="28"/>
  <c r="H651" i="28"/>
  <c r="H683" i="28"/>
  <c r="H715" i="28"/>
  <c r="H747" i="28"/>
  <c r="H779" i="28"/>
  <c r="G577" i="28"/>
  <c r="G609" i="28"/>
  <c r="G641" i="28"/>
  <c r="G673" i="28"/>
  <c r="G705" i="28"/>
  <c r="G737" i="28"/>
  <c r="G769" i="28"/>
  <c r="G482" i="28"/>
  <c r="G514" i="28"/>
  <c r="G546" i="28"/>
  <c r="G578" i="28"/>
  <c r="I578" i="28" s="1"/>
  <c r="G610" i="28"/>
  <c r="G642" i="28"/>
  <c r="G674" i="28"/>
  <c r="G706" i="28"/>
  <c r="G738" i="28"/>
  <c r="G770" i="28"/>
  <c r="G671" i="28"/>
  <c r="G703" i="28"/>
  <c r="G735" i="28"/>
  <c r="G767" i="28"/>
  <c r="N16" i="28"/>
  <c r="Q16" i="28" s="1"/>
  <c r="H23" i="28"/>
  <c r="G44" i="28"/>
  <c r="G60" i="28"/>
  <c r="P265" i="20"/>
  <c r="R397" i="20"/>
  <c r="R345" i="20"/>
  <c r="H106" i="20"/>
  <c r="H66" i="20"/>
  <c r="M420" i="16"/>
  <c r="P420" i="16" s="1"/>
  <c r="M388" i="16"/>
  <c r="P388" i="16" s="1"/>
  <c r="J132" i="16"/>
  <c r="M132" i="16"/>
  <c r="J68" i="16"/>
  <c r="M68" i="16"/>
  <c r="M36" i="16"/>
  <c r="P36" i="16" s="1"/>
  <c r="J36" i="16"/>
  <c r="J4" i="16"/>
  <c r="M4" i="16"/>
  <c r="H74" i="20"/>
  <c r="I167" i="20"/>
  <c r="N470" i="16"/>
  <c r="Q470" i="16" s="1"/>
  <c r="K470" i="16"/>
  <c r="M443" i="16"/>
  <c r="P443" i="16" s="1"/>
  <c r="M427" i="16"/>
  <c r="P427" i="16" s="1"/>
  <c r="J364" i="16"/>
  <c r="N143" i="20"/>
  <c r="Q143" i="20" s="1"/>
  <c r="G59" i="20"/>
  <c r="G55" i="20"/>
  <c r="G51" i="20"/>
  <c r="G47" i="20"/>
  <c r="I47" i="20" s="1"/>
  <c r="H34" i="20"/>
  <c r="N34" i="20" s="1"/>
  <c r="Q34" i="20" s="1"/>
  <c r="H94" i="20"/>
  <c r="G26" i="20"/>
  <c r="G58" i="20"/>
  <c r="I58" i="20" s="1"/>
  <c r="G90" i="20"/>
  <c r="G122" i="20"/>
  <c r="I122" i="20" s="1"/>
  <c r="G154" i="20"/>
  <c r="G186" i="20"/>
  <c r="G218" i="20"/>
  <c r="I218" i="20" s="1"/>
  <c r="G250" i="20"/>
  <c r="G282" i="20"/>
  <c r="G314" i="20"/>
  <c r="I314" i="20" s="1"/>
  <c r="G346" i="20"/>
  <c r="G378" i="20"/>
  <c r="G410" i="20"/>
  <c r="H258" i="20"/>
  <c r="N258" i="20" s="1"/>
  <c r="Q258" i="20" s="1"/>
  <c r="H290" i="20"/>
  <c r="N290" i="20" s="1"/>
  <c r="Q290" i="20" s="1"/>
  <c r="H322" i="20"/>
  <c r="H354" i="20"/>
  <c r="H386" i="20"/>
  <c r="H23" i="20"/>
  <c r="N23" i="20" s="1"/>
  <c r="Q23" i="20" s="1"/>
  <c r="H55" i="20"/>
  <c r="H87" i="20"/>
  <c r="I87" i="20" s="1"/>
  <c r="H119" i="20"/>
  <c r="I119" i="20" s="1"/>
  <c r="H151" i="20"/>
  <c r="H183" i="20"/>
  <c r="H215" i="20"/>
  <c r="H247" i="20"/>
  <c r="H279" i="20"/>
  <c r="N279" i="20" s="1"/>
  <c r="Q279" i="20" s="1"/>
  <c r="H311" i="20"/>
  <c r="H343" i="20"/>
  <c r="H375" i="20"/>
  <c r="H407" i="20"/>
  <c r="G45" i="20"/>
  <c r="G77" i="20"/>
  <c r="G109" i="20"/>
  <c r="G141" i="20"/>
  <c r="G173" i="20"/>
  <c r="G205" i="20"/>
  <c r="G237" i="20"/>
  <c r="G269" i="20"/>
  <c r="G301" i="20"/>
  <c r="G333" i="20"/>
  <c r="G365" i="20"/>
  <c r="G397" i="20"/>
  <c r="M434" i="16"/>
  <c r="P434" i="16" s="1"/>
  <c r="J434" i="16"/>
  <c r="I406" i="16"/>
  <c r="I374" i="16"/>
  <c r="G7" i="16"/>
  <c r="H2" i="16"/>
  <c r="H50" i="16"/>
  <c r="G47" i="16"/>
  <c r="H42" i="16"/>
  <c r="G39" i="16"/>
  <c r="H34" i="16"/>
  <c r="G31" i="16"/>
  <c r="H26" i="16"/>
  <c r="G23" i="16"/>
  <c r="H18" i="16"/>
  <c r="G15" i="16"/>
  <c r="G11" i="16"/>
  <c r="H6" i="16"/>
  <c r="I6" i="16" s="1"/>
  <c r="G3" i="16"/>
  <c r="G51" i="16"/>
  <c r="H46" i="16"/>
  <c r="G43" i="16"/>
  <c r="H38" i="16"/>
  <c r="I38" i="16" s="1"/>
  <c r="G35" i="16"/>
  <c r="H30" i="16"/>
  <c r="G27" i="16"/>
  <c r="H22" i="16"/>
  <c r="G19" i="16"/>
  <c r="H14" i="16"/>
  <c r="H10" i="16"/>
  <c r="R393" i="20"/>
  <c r="R357" i="20"/>
  <c r="P192" i="20"/>
  <c r="R29" i="20"/>
  <c r="G481" i="16"/>
  <c r="G477" i="16"/>
  <c r="G473" i="16"/>
  <c r="G469" i="16"/>
  <c r="G465" i="16"/>
  <c r="G461" i="16"/>
  <c r="G457" i="16"/>
  <c r="G453" i="16"/>
  <c r="I453" i="16" s="1"/>
  <c r="G449" i="16"/>
  <c r="G445" i="16"/>
  <c r="G441" i="16"/>
  <c r="G437" i="16"/>
  <c r="G433" i="16"/>
  <c r="G429" i="16"/>
  <c r="G425" i="16"/>
  <c r="G421" i="16"/>
  <c r="G417" i="16"/>
  <c r="G413" i="16"/>
  <c r="I413" i="16" s="1"/>
  <c r="G409" i="16"/>
  <c r="G405" i="16"/>
  <c r="G401" i="16"/>
  <c r="G397" i="16"/>
  <c r="I397" i="16" s="1"/>
  <c r="G393" i="16"/>
  <c r="G389" i="16"/>
  <c r="G385" i="16"/>
  <c r="G381" i="16"/>
  <c r="G377" i="16"/>
  <c r="G373" i="16"/>
  <c r="G369" i="16"/>
  <c r="G365" i="16"/>
  <c r="G361" i="16"/>
  <c r="G357" i="16"/>
  <c r="G353" i="16"/>
  <c r="G349" i="16"/>
  <c r="I349" i="16" s="1"/>
  <c r="G345" i="16"/>
  <c r="G341" i="16"/>
  <c r="G337" i="16"/>
  <c r="H332" i="16"/>
  <c r="N332" i="16" s="1"/>
  <c r="Q332" i="16" s="1"/>
  <c r="G321" i="16"/>
  <c r="H316" i="16"/>
  <c r="J310" i="16"/>
  <c r="G305" i="16"/>
  <c r="H300" i="16"/>
  <c r="I300" i="16" s="1"/>
  <c r="G289" i="16"/>
  <c r="H284" i="16"/>
  <c r="I284" i="16" s="1"/>
  <c r="J278" i="16"/>
  <c r="G273" i="16"/>
  <c r="H268" i="16"/>
  <c r="I268" i="16" s="1"/>
  <c r="G257" i="16"/>
  <c r="H252" i="16"/>
  <c r="J246" i="16"/>
  <c r="G241" i="16"/>
  <c r="H236" i="16"/>
  <c r="I236" i="16" s="1"/>
  <c r="J230" i="16"/>
  <c r="G225" i="16"/>
  <c r="H220" i="16"/>
  <c r="I220" i="16" s="1"/>
  <c r="G209" i="16"/>
  <c r="H204" i="16"/>
  <c r="G193" i="16"/>
  <c r="H188" i="16"/>
  <c r="G177" i="16"/>
  <c r="H172" i="16"/>
  <c r="I172" i="16" s="1"/>
  <c r="J166" i="16"/>
  <c r="G161" i="16"/>
  <c r="H156" i="16"/>
  <c r="I156" i="16" s="1"/>
  <c r="J150" i="16"/>
  <c r="G145" i="16"/>
  <c r="H140" i="16"/>
  <c r="G129" i="16"/>
  <c r="H124" i="16"/>
  <c r="G113" i="16"/>
  <c r="H108" i="16"/>
  <c r="I108" i="16" s="1"/>
  <c r="G97" i="16"/>
  <c r="H92" i="16"/>
  <c r="I92" i="16" s="1"/>
  <c r="G81" i="16"/>
  <c r="H76" i="16"/>
  <c r="I76" i="16" s="1"/>
  <c r="G65" i="16"/>
  <c r="H60" i="16"/>
  <c r="I60" i="16" s="1"/>
  <c r="G49" i="16"/>
  <c r="H44" i="16"/>
  <c r="I44" i="16" s="1"/>
  <c r="J38" i="16"/>
  <c r="G33" i="16"/>
  <c r="H28" i="16"/>
  <c r="J22" i="16"/>
  <c r="G17" i="16"/>
  <c r="H12" i="16"/>
  <c r="I12" i="16" s="1"/>
  <c r="J6" i="16"/>
  <c r="P352" i="16"/>
  <c r="R97" i="16"/>
  <c r="H76" i="12"/>
  <c r="H74" i="12"/>
  <c r="H56" i="12"/>
  <c r="H54" i="12"/>
  <c r="K54" i="12" s="1"/>
  <c r="M151" i="12"/>
  <c r="P151" i="12" s="1"/>
  <c r="M183" i="12"/>
  <c r="M231" i="12"/>
  <c r="P231" i="12" s="1"/>
  <c r="H59" i="12"/>
  <c r="H67" i="12"/>
  <c r="N67" i="12" s="1"/>
  <c r="Q67" i="12" s="1"/>
  <c r="H75" i="12"/>
  <c r="I75" i="12" s="1"/>
  <c r="H83" i="12"/>
  <c r="I83" i="12" s="1"/>
  <c r="H91" i="12"/>
  <c r="H99" i="12"/>
  <c r="K99" i="12" s="1"/>
  <c r="H107" i="12"/>
  <c r="N107" i="12" s="1"/>
  <c r="Q107" i="12" s="1"/>
  <c r="H115" i="12"/>
  <c r="K115" i="12" s="1"/>
  <c r="Q115" i="12" s="1"/>
  <c r="H123" i="12"/>
  <c r="K123" i="12" s="1"/>
  <c r="Q123" i="12" s="1"/>
  <c r="H131" i="12"/>
  <c r="H139" i="12"/>
  <c r="I139" i="12" s="1"/>
  <c r="H147" i="12"/>
  <c r="N147" i="12" s="1"/>
  <c r="Q147" i="12" s="1"/>
  <c r="H155" i="12"/>
  <c r="K155" i="12" s="1"/>
  <c r="H163" i="12"/>
  <c r="H171" i="12"/>
  <c r="H179" i="12"/>
  <c r="H187" i="12"/>
  <c r="H195" i="12"/>
  <c r="H203" i="12"/>
  <c r="H211" i="12"/>
  <c r="H219" i="12"/>
  <c r="K219" i="12" s="1"/>
  <c r="H227" i="12"/>
  <c r="N227" i="12" s="1"/>
  <c r="Q227" i="12" s="1"/>
  <c r="H235" i="12"/>
  <c r="I22" i="12"/>
  <c r="J22" i="12"/>
  <c r="I30" i="12"/>
  <c r="I54" i="12"/>
  <c r="L54" i="12" s="1"/>
  <c r="J78" i="12"/>
  <c r="P78" i="12" s="1"/>
  <c r="J134" i="12"/>
  <c r="Q11" i="20"/>
  <c r="P448" i="16"/>
  <c r="Q446" i="16"/>
  <c r="G271" i="16"/>
  <c r="G267" i="16"/>
  <c r="G247" i="16"/>
  <c r="P214" i="16"/>
  <c r="R145" i="16"/>
  <c r="P102" i="16"/>
  <c r="H204" i="12"/>
  <c r="H184" i="12"/>
  <c r="H104" i="12"/>
  <c r="H88" i="12"/>
  <c r="H64" i="12"/>
  <c r="H446" i="8"/>
  <c r="N446" i="8" s="1"/>
  <c r="Q446" i="8" s="1"/>
  <c r="H430" i="8"/>
  <c r="N430" i="8" s="1"/>
  <c r="Q430" i="8" s="1"/>
  <c r="H414" i="8"/>
  <c r="K414" i="8" s="1"/>
  <c r="H398" i="8"/>
  <c r="H382" i="8"/>
  <c r="N382" i="8" s="1"/>
  <c r="Q382" i="8" s="1"/>
  <c r="H366" i="8"/>
  <c r="Q466" i="16"/>
  <c r="P404" i="16"/>
  <c r="G203" i="16"/>
  <c r="R173" i="16"/>
  <c r="P116" i="16"/>
  <c r="P56" i="16"/>
  <c r="R53" i="16"/>
  <c r="P206" i="12"/>
  <c r="H192" i="12"/>
  <c r="R190" i="12"/>
  <c r="R187" i="12"/>
  <c r="J182" i="12"/>
  <c r="J167" i="12"/>
  <c r="H164" i="12"/>
  <c r="K164" i="12" s="1"/>
  <c r="R159" i="12"/>
  <c r="H136" i="12"/>
  <c r="K136" i="12" s="1"/>
  <c r="Q136" i="12" s="1"/>
  <c r="R127" i="12"/>
  <c r="H116" i="12"/>
  <c r="J110" i="12"/>
  <c r="H100" i="12"/>
  <c r="R91" i="12"/>
  <c r="H84" i="12"/>
  <c r="H60" i="12"/>
  <c r="R27" i="12"/>
  <c r="R19" i="12"/>
  <c r="G446" i="8"/>
  <c r="H437" i="8"/>
  <c r="K437" i="8" s="1"/>
  <c r="G430" i="8"/>
  <c r="H421" i="8"/>
  <c r="G414" i="8"/>
  <c r="H405" i="8"/>
  <c r="N405" i="8" s="1"/>
  <c r="Q405" i="8" s="1"/>
  <c r="G398" i="8"/>
  <c r="I398" i="8" s="1"/>
  <c r="H389" i="8"/>
  <c r="N389" i="8" s="1"/>
  <c r="Q389" i="8" s="1"/>
  <c r="G382" i="8"/>
  <c r="H373" i="8"/>
  <c r="N373" i="8" s="1"/>
  <c r="Q373" i="8" s="1"/>
  <c r="I366" i="8"/>
  <c r="I250" i="8"/>
  <c r="L250" i="8" s="1"/>
  <c r="I234" i="8"/>
  <c r="I218" i="8"/>
  <c r="I202" i="8"/>
  <c r="I186" i="8"/>
  <c r="I170" i="8"/>
  <c r="O170" i="8" s="1"/>
  <c r="R170" i="8" s="1"/>
  <c r="Q39" i="8"/>
  <c r="Q7" i="8"/>
  <c r="I2" i="8"/>
  <c r="Q18" i="20"/>
  <c r="Q17" i="20"/>
  <c r="R14" i="20"/>
  <c r="P476" i="16"/>
  <c r="Q474" i="16"/>
  <c r="P454" i="16"/>
  <c r="Q414" i="16"/>
  <c r="R405" i="16"/>
  <c r="N381" i="16"/>
  <c r="Q381" i="16" s="1"/>
  <c r="P356" i="16"/>
  <c r="R289" i="16"/>
  <c r="R269" i="16"/>
  <c r="G243" i="16"/>
  <c r="G167" i="16"/>
  <c r="G163" i="16"/>
  <c r="G159" i="16"/>
  <c r="M150" i="16"/>
  <c r="P150" i="16" s="1"/>
  <c r="G147" i="16"/>
  <c r="G135" i="16"/>
  <c r="R84" i="16"/>
  <c r="R13" i="16"/>
  <c r="H200" i="12"/>
  <c r="K200" i="12" s="1"/>
  <c r="P196" i="12"/>
  <c r="P192" i="12"/>
  <c r="P188" i="12"/>
  <c r="G177" i="12"/>
  <c r="G173" i="12"/>
  <c r="P160" i="12"/>
  <c r="G121" i="12"/>
  <c r="G119" i="12"/>
  <c r="H110" i="12"/>
  <c r="K110" i="12" s="1"/>
  <c r="Q110" i="12" s="1"/>
  <c r="G105" i="12"/>
  <c r="P102" i="12"/>
  <c r="G45" i="12"/>
  <c r="G43" i="12"/>
  <c r="H34" i="12"/>
  <c r="N34" i="12" s="1"/>
  <c r="Q34" i="12" s="1"/>
  <c r="P16" i="12"/>
  <c r="G449" i="8"/>
  <c r="G445" i="8"/>
  <c r="G441" i="8"/>
  <c r="G437" i="8"/>
  <c r="G433" i="8"/>
  <c r="G429" i="8"/>
  <c r="G425" i="8"/>
  <c r="G421" i="8"/>
  <c r="G417" i="8"/>
  <c r="G413" i="8"/>
  <c r="G409" i="8"/>
  <c r="G405" i="8"/>
  <c r="G401" i="8"/>
  <c r="G397" i="8"/>
  <c r="G393" i="8"/>
  <c r="G389" i="8"/>
  <c r="G385" i="8"/>
  <c r="G381" i="8"/>
  <c r="G377" i="8"/>
  <c r="I373" i="8"/>
  <c r="O373" i="8" s="1"/>
  <c r="R373" i="8" s="1"/>
  <c r="I357" i="8"/>
  <c r="L357" i="8" s="1"/>
  <c r="R357" i="8" s="1"/>
  <c r="I341" i="8"/>
  <c r="I325" i="8"/>
  <c r="O325" i="8" s="1"/>
  <c r="R325" i="8" s="1"/>
  <c r="I309" i="8"/>
  <c r="L309" i="8" s="1"/>
  <c r="I297" i="8"/>
  <c r="I285" i="8"/>
  <c r="I265" i="8"/>
  <c r="L265" i="8" s="1"/>
  <c r="I253" i="8"/>
  <c r="J250" i="8"/>
  <c r="P250" i="8" s="1"/>
  <c r="I241" i="8"/>
  <c r="O241" i="8" s="1"/>
  <c r="R241" i="8" s="1"/>
  <c r="Q230" i="8"/>
  <c r="I225" i="8"/>
  <c r="J218" i="8"/>
  <c r="I209" i="8"/>
  <c r="J202" i="8"/>
  <c r="I193" i="8"/>
  <c r="I177" i="8"/>
  <c r="O177" i="8" s="1"/>
  <c r="R177" i="8" s="1"/>
  <c r="I161" i="8"/>
  <c r="I153" i="8"/>
  <c r="M139" i="8"/>
  <c r="P139" i="8" s="1"/>
  <c r="M123" i="8"/>
  <c r="P123" i="8" s="1"/>
  <c r="M115" i="8"/>
  <c r="P115" i="8" s="1"/>
  <c r="M83" i="8"/>
  <c r="P83" i="8" s="1"/>
  <c r="M75" i="8"/>
  <c r="P75" i="8" s="1"/>
  <c r="P51" i="8"/>
  <c r="P19" i="8"/>
  <c r="M11" i="12"/>
  <c r="P11" i="12" s="1"/>
  <c r="G89" i="12"/>
  <c r="Q394" i="8"/>
  <c r="M369" i="8"/>
  <c r="P369" i="8" s="1"/>
  <c r="J361" i="8"/>
  <c r="P361" i="8" s="1"/>
  <c r="M316" i="8"/>
  <c r="R309" i="8"/>
  <c r="N215" i="8"/>
  <c r="Q215" i="8" s="1"/>
  <c r="Q196" i="8"/>
  <c r="N191" i="8"/>
  <c r="Q191" i="8" s="1"/>
  <c r="N137" i="8"/>
  <c r="Q137" i="8" s="1"/>
  <c r="M132" i="8"/>
  <c r="N89" i="8"/>
  <c r="Q89" i="8" s="1"/>
  <c r="M84" i="8"/>
  <c r="N45" i="8"/>
  <c r="Q45" i="8" s="1"/>
  <c r="M36" i="8"/>
  <c r="I284" i="4"/>
  <c r="J451" i="8"/>
  <c r="Q410" i="8"/>
  <c r="M396" i="8"/>
  <c r="M332" i="8"/>
  <c r="P332" i="8" s="1"/>
  <c r="Q322" i="8"/>
  <c r="J309" i="8"/>
  <c r="J293" i="8"/>
  <c r="Q265" i="8"/>
  <c r="N225" i="8"/>
  <c r="Q225" i="8" s="1"/>
  <c r="J211" i="8"/>
  <c r="P211" i="8" s="1"/>
  <c r="M179" i="8"/>
  <c r="P179" i="8" s="1"/>
  <c r="M177" i="8"/>
  <c r="P177" i="8" s="1"/>
  <c r="M118" i="8"/>
  <c r="R101" i="8"/>
  <c r="M70" i="8"/>
  <c r="M38" i="8"/>
  <c r="J32" i="8"/>
  <c r="P32" i="8" s="1"/>
  <c r="G244" i="4"/>
  <c r="G208" i="4"/>
  <c r="N195" i="4"/>
  <c r="Q195" i="4" s="1"/>
  <c r="G188" i="4"/>
  <c r="G172" i="4"/>
  <c r="M48" i="4"/>
  <c r="P48" i="4" s="1"/>
  <c r="G39" i="4"/>
  <c r="I39" i="4" s="1"/>
  <c r="M32" i="4"/>
  <c r="P32" i="4" s="1"/>
  <c r="N32" i="4"/>
  <c r="Q32" i="4" s="1"/>
  <c r="O32" i="4"/>
  <c r="R32" i="4" s="1"/>
  <c r="G23" i="4"/>
  <c r="M16" i="4"/>
  <c r="P16" i="4" s="1"/>
  <c r="N16" i="4"/>
  <c r="Q16" i="4" s="1"/>
  <c r="O16" i="4"/>
  <c r="R16" i="4" s="1"/>
  <c r="R429" i="8"/>
  <c r="P348" i="8"/>
  <c r="Q342" i="8"/>
  <c r="M337" i="8"/>
  <c r="P337" i="8" s="1"/>
  <c r="J315" i="8"/>
  <c r="Q286" i="8"/>
  <c r="M268" i="8"/>
  <c r="P260" i="8"/>
  <c r="N239" i="8"/>
  <c r="Q239" i="8" s="1"/>
  <c r="Q237" i="8"/>
  <c r="J220" i="8"/>
  <c r="J196" i="8"/>
  <c r="R153" i="8"/>
  <c r="M136" i="8"/>
  <c r="P136" i="8" s="1"/>
  <c r="J116" i="8"/>
  <c r="J76" i="8"/>
  <c r="L54" i="8"/>
  <c r="R54" i="8" s="1"/>
  <c r="H283" i="4"/>
  <c r="H267" i="4"/>
  <c r="G228" i="4"/>
  <c r="H179" i="4"/>
  <c r="H142" i="4"/>
  <c r="H130" i="4"/>
  <c r="H122" i="4"/>
  <c r="H114" i="4"/>
  <c r="N114" i="4" s="1"/>
  <c r="Q114" i="4" s="1"/>
  <c r="H74" i="4"/>
  <c r="K74" i="4" s="1"/>
  <c r="H58" i="4"/>
  <c r="H50" i="4"/>
  <c r="K50" i="4" s="1"/>
  <c r="H18" i="4"/>
  <c r="H2" i="4"/>
  <c r="M444" i="8"/>
  <c r="P444" i="8" s="1"/>
  <c r="P402" i="8"/>
  <c r="Q346" i="8"/>
  <c r="M313" i="8"/>
  <c r="R301" i="8"/>
  <c r="R209" i="8"/>
  <c r="M171" i="8"/>
  <c r="P171" i="8" s="1"/>
  <c r="J148" i="8"/>
  <c r="J24" i="8"/>
  <c r="P24" i="8" s="1"/>
  <c r="G264" i="4"/>
  <c r="N236" i="4"/>
  <c r="Q236" i="4" s="1"/>
  <c r="M236" i="4"/>
  <c r="P236" i="4" s="1"/>
  <c r="O236" i="4"/>
  <c r="R236" i="4" s="1"/>
  <c r="G200" i="4"/>
  <c r="H187" i="4"/>
  <c r="G140" i="4"/>
  <c r="G112" i="4"/>
  <c r="G108" i="4"/>
  <c r="G104" i="4"/>
  <c r="G100" i="4"/>
  <c r="G92" i="4"/>
  <c r="G84" i="4"/>
  <c r="G64" i="4"/>
  <c r="G44" i="4"/>
  <c r="G40" i="4"/>
  <c r="G36" i="4"/>
  <c r="G32" i="4"/>
  <c r="G28" i="4"/>
  <c r="G13" i="4"/>
  <c r="G21" i="4"/>
  <c r="G29" i="4"/>
  <c r="G37" i="4"/>
  <c r="G45" i="4"/>
  <c r="G53" i="4"/>
  <c r="G61" i="4"/>
  <c r="G69" i="4"/>
  <c r="G77" i="4"/>
  <c r="G85" i="4"/>
  <c r="G93" i="4"/>
  <c r="G101" i="4"/>
  <c r="G109" i="4"/>
  <c r="G117" i="4"/>
  <c r="G125" i="4"/>
  <c r="G133" i="4"/>
  <c r="G141" i="4"/>
  <c r="G149" i="4"/>
  <c r="G157" i="4"/>
  <c r="G165" i="4"/>
  <c r="G173" i="4"/>
  <c r="G181" i="4"/>
  <c r="G189" i="4"/>
  <c r="G197" i="4"/>
  <c r="G205" i="4"/>
  <c r="G213" i="4"/>
  <c r="G221" i="4"/>
  <c r="G229" i="4"/>
  <c r="G237" i="4"/>
  <c r="G245" i="4"/>
  <c r="G253" i="4"/>
  <c r="G261" i="4"/>
  <c r="G269" i="4"/>
  <c r="G277" i="4"/>
  <c r="G285" i="4"/>
  <c r="H12" i="4"/>
  <c r="K12" i="4" s="1"/>
  <c r="G6" i="4"/>
  <c r="G14" i="4"/>
  <c r="G22" i="4"/>
  <c r="G30" i="4"/>
  <c r="G38" i="4"/>
  <c r="G46" i="4"/>
  <c r="G54" i="4"/>
  <c r="G62" i="4"/>
  <c r="G70" i="4"/>
  <c r="G78" i="4"/>
  <c r="G86" i="4"/>
  <c r="G94" i="4"/>
  <c r="G102" i="4"/>
  <c r="G110" i="4"/>
  <c r="G118" i="4"/>
  <c r="G126" i="4"/>
  <c r="G134" i="4"/>
  <c r="G142" i="4"/>
  <c r="G150" i="4"/>
  <c r="G158" i="4"/>
  <c r="G166" i="4"/>
  <c r="G174" i="4"/>
  <c r="G182" i="4"/>
  <c r="G190" i="4"/>
  <c r="G198" i="4"/>
  <c r="G206" i="4"/>
  <c r="G214" i="4"/>
  <c r="G222" i="4"/>
  <c r="G230" i="4"/>
  <c r="G238" i="4"/>
  <c r="G246" i="4"/>
  <c r="G254" i="4"/>
  <c r="G262" i="4"/>
  <c r="G270" i="4"/>
  <c r="G278" i="4"/>
  <c r="G143" i="4"/>
  <c r="G151" i="4"/>
  <c r="I151" i="4" s="1"/>
  <c r="G159" i="4"/>
  <c r="G167" i="4"/>
  <c r="G175" i="4"/>
  <c r="G183" i="4"/>
  <c r="G191" i="4"/>
  <c r="G199" i="4"/>
  <c r="G207" i="4"/>
  <c r="G215" i="4"/>
  <c r="G223" i="4"/>
  <c r="G231" i="4"/>
  <c r="G239" i="4"/>
  <c r="I239" i="4" s="1"/>
  <c r="G247" i="4"/>
  <c r="I247" i="4" s="1"/>
  <c r="G255" i="4"/>
  <c r="G263" i="4"/>
  <c r="G271" i="4"/>
  <c r="G279" i="4"/>
  <c r="R660" i="28"/>
  <c r="R592" i="28"/>
  <c r="R576" i="28"/>
  <c r="R560" i="28"/>
  <c r="R555" i="28"/>
  <c r="R780" i="28"/>
  <c r="Q688" i="28"/>
  <c r="R486" i="28"/>
  <c r="M647" i="28"/>
  <c r="M438" i="28"/>
  <c r="P438" i="28" s="1"/>
  <c r="N438" i="28"/>
  <c r="Q438" i="28" s="1"/>
  <c r="O438" i="28"/>
  <c r="R438" i="28" s="1"/>
  <c r="R519" i="28"/>
  <c r="R403" i="28"/>
  <c r="Q375" i="28"/>
  <c r="P362" i="28"/>
  <c r="R326" i="28"/>
  <c r="R318" i="28"/>
  <c r="Q287" i="28"/>
  <c r="Q247" i="28"/>
  <c r="P237" i="28"/>
  <c r="P225" i="28"/>
  <c r="N397" i="28"/>
  <c r="Q397" i="28" s="1"/>
  <c r="M397" i="28"/>
  <c r="P397" i="28" s="1"/>
  <c r="O397" i="28"/>
  <c r="R397" i="28" s="1"/>
  <c r="P366" i="28"/>
  <c r="P360" i="28"/>
  <c r="R342" i="28"/>
  <c r="M333" i="28"/>
  <c r="N301" i="28"/>
  <c r="Q301" i="28" s="1"/>
  <c r="M301" i="28"/>
  <c r="P301" i="28" s="1"/>
  <c r="O301" i="28"/>
  <c r="R301" i="28" s="1"/>
  <c r="R286" i="28"/>
  <c r="M277" i="28"/>
  <c r="N217" i="28"/>
  <c r="Q217" i="28" s="1"/>
  <c r="M217" i="28"/>
  <c r="P217" i="28" s="1"/>
  <c r="O217" i="28"/>
  <c r="R217" i="28" s="1"/>
  <c r="R475" i="28"/>
  <c r="Q447" i="28"/>
  <c r="P370" i="28"/>
  <c r="P321" i="28"/>
  <c r="R303" i="28"/>
  <c r="R539" i="28"/>
  <c r="M385" i="28"/>
  <c r="R359" i="28"/>
  <c r="M353" i="28"/>
  <c r="P348" i="28"/>
  <c r="N337" i="28"/>
  <c r="Q337" i="28" s="1"/>
  <c r="M337" i="28"/>
  <c r="P337" i="28" s="1"/>
  <c r="O337" i="28"/>
  <c r="R337" i="28" s="1"/>
  <c r="M329" i="28"/>
  <c r="R323" i="28"/>
  <c r="Q298" i="28"/>
  <c r="M245" i="28"/>
  <c r="P181" i="28"/>
  <c r="H39" i="28"/>
  <c r="K39" i="28" s="1"/>
  <c r="G28" i="28"/>
  <c r="N8" i="28"/>
  <c r="Q8" i="28" s="1"/>
  <c r="M8" i="28"/>
  <c r="P8" i="28" s="1"/>
  <c r="O8" i="28"/>
  <c r="R8" i="28" s="1"/>
  <c r="H95" i="28"/>
  <c r="Q10" i="28"/>
  <c r="H7" i="28"/>
  <c r="H136" i="28"/>
  <c r="N136" i="28" s="1"/>
  <c r="Q136" i="28" s="1"/>
  <c r="Q116" i="28"/>
  <c r="G64" i="28"/>
  <c r="H43" i="28"/>
  <c r="K43" i="28" s="1"/>
  <c r="Q43" i="28" s="1"/>
  <c r="G32" i="28"/>
  <c r="H11" i="28"/>
  <c r="G9" i="28"/>
  <c r="G17" i="28"/>
  <c r="G25" i="28"/>
  <c r="G33" i="28"/>
  <c r="G41" i="28"/>
  <c r="G49" i="28"/>
  <c r="G57" i="28"/>
  <c r="G65" i="28"/>
  <c r="G73" i="28"/>
  <c r="H176" i="28"/>
  <c r="H208" i="28"/>
  <c r="H264" i="28"/>
  <c r="H300" i="28"/>
  <c r="H524" i="28"/>
  <c r="H5" i="28"/>
  <c r="H13" i="28"/>
  <c r="K13" i="28" s="1"/>
  <c r="Q13" i="28" s="1"/>
  <c r="H21" i="28"/>
  <c r="H29" i="28"/>
  <c r="H37" i="28"/>
  <c r="H45" i="28"/>
  <c r="H53" i="28"/>
  <c r="H61" i="28"/>
  <c r="H69" i="28"/>
  <c r="H77" i="28"/>
  <c r="N77" i="28" s="1"/>
  <c r="Q77" i="28" s="1"/>
  <c r="H85" i="28"/>
  <c r="H93" i="28"/>
  <c r="H101" i="28"/>
  <c r="H109" i="28"/>
  <c r="H144" i="28"/>
  <c r="K144" i="28" s="1"/>
  <c r="Q144" i="28" s="1"/>
  <c r="H152" i="28"/>
  <c r="K152" i="28" s="1"/>
  <c r="Q152" i="28" s="1"/>
  <c r="H160" i="28"/>
  <c r="K160" i="28" s="1"/>
  <c r="Q160" i="28" s="1"/>
  <c r="H260" i="28"/>
  <c r="H332" i="28"/>
  <c r="H356" i="28"/>
  <c r="H408" i="28"/>
  <c r="H424" i="28"/>
  <c r="H484" i="28"/>
  <c r="H522" i="28"/>
  <c r="H586" i="28"/>
  <c r="G7" i="28"/>
  <c r="G15" i="28"/>
  <c r="G23" i="28"/>
  <c r="G31" i="28"/>
  <c r="G39" i="28"/>
  <c r="G47" i="28"/>
  <c r="G55" i="28"/>
  <c r="G63" i="28"/>
  <c r="G71" i="28"/>
  <c r="H116" i="28"/>
  <c r="H132" i="28"/>
  <c r="K132" i="28" s="1"/>
  <c r="Q132" i="28" s="1"/>
  <c r="H272" i="28"/>
  <c r="H364" i="28"/>
  <c r="H404" i="28"/>
  <c r="H482" i="28"/>
  <c r="H526" i="28"/>
  <c r="H184" i="28"/>
  <c r="H248" i="28"/>
  <c r="H320" i="28"/>
  <c r="H336" i="28"/>
  <c r="H360" i="28"/>
  <c r="H412" i="28"/>
  <c r="H428" i="28"/>
  <c r="H502" i="28"/>
  <c r="H494" i="28"/>
  <c r="H534" i="28"/>
  <c r="H558" i="28"/>
  <c r="H642" i="28"/>
  <c r="H139" i="28"/>
  <c r="N139" i="28" s="1"/>
  <c r="Q139" i="28" s="1"/>
  <c r="H147" i="28"/>
  <c r="K147" i="28" s="1"/>
  <c r="Q147" i="28" s="1"/>
  <c r="H155" i="28"/>
  <c r="K155" i="28" s="1"/>
  <c r="Q155" i="28" s="1"/>
  <c r="H163" i="28"/>
  <c r="K163" i="28" s="1"/>
  <c r="Q163" i="28" s="1"/>
  <c r="H171" i="28"/>
  <c r="H179" i="28"/>
  <c r="K179" i="28" s="1"/>
  <c r="Q179" i="28" s="1"/>
  <c r="H187" i="28"/>
  <c r="H195" i="28"/>
  <c r="H203" i="28"/>
  <c r="H211" i="28"/>
  <c r="H219" i="28"/>
  <c r="H227" i="28"/>
  <c r="H235" i="28"/>
  <c r="H243" i="28"/>
  <c r="K243" i="28" s="1"/>
  <c r="Q243" i="28" s="1"/>
  <c r="H251" i="28"/>
  <c r="H259" i="28"/>
  <c r="H267" i="28"/>
  <c r="H275" i="28"/>
  <c r="H283" i="28"/>
  <c r="H291" i="28"/>
  <c r="H299" i="28"/>
  <c r="H307" i="28"/>
  <c r="H315" i="28"/>
  <c r="H323" i="28"/>
  <c r="H331" i="28"/>
  <c r="H339" i="28"/>
  <c r="H347" i="28"/>
  <c r="H355" i="28"/>
  <c r="H363" i="28"/>
  <c r="H371" i="28"/>
  <c r="H379" i="28"/>
  <c r="H387" i="28"/>
  <c r="H395" i="28"/>
  <c r="H403" i="28"/>
  <c r="H411" i="28"/>
  <c r="H419" i="28"/>
  <c r="H427" i="28"/>
  <c r="H434" i="28"/>
  <c r="H450" i="28"/>
  <c r="H478" i="28"/>
  <c r="H498" i="28"/>
  <c r="H518" i="28"/>
  <c r="H538" i="28"/>
  <c r="H634" i="28"/>
  <c r="H113" i="28"/>
  <c r="H121" i="28"/>
  <c r="H129" i="28"/>
  <c r="H137" i="28"/>
  <c r="N137" i="28" s="1"/>
  <c r="Q137" i="28" s="1"/>
  <c r="H145" i="28"/>
  <c r="K145" i="28" s="1"/>
  <c r="Q145" i="28" s="1"/>
  <c r="H153" i="28"/>
  <c r="K153" i="28" s="1"/>
  <c r="Q153" i="28" s="1"/>
  <c r="H161" i="28"/>
  <c r="K161" i="28" s="1"/>
  <c r="Q161" i="28" s="1"/>
  <c r="H169" i="28"/>
  <c r="H177" i="28"/>
  <c r="H185" i="28"/>
  <c r="H193" i="28"/>
  <c r="K193" i="28" s="1"/>
  <c r="Q193" i="28" s="1"/>
  <c r="H201" i="28"/>
  <c r="H209" i="28"/>
  <c r="K209" i="28" s="1"/>
  <c r="H217" i="28"/>
  <c r="H225" i="28"/>
  <c r="H233" i="28"/>
  <c r="K233" i="28" s="1"/>
  <c r="H241" i="28"/>
  <c r="H249" i="28"/>
  <c r="H257" i="28"/>
  <c r="H265" i="28"/>
  <c r="H273" i="28"/>
  <c r="H281" i="28"/>
  <c r="K281" i="28" s="1"/>
  <c r="H289" i="28"/>
  <c r="H297" i="28"/>
  <c r="H305" i="28"/>
  <c r="H313" i="28"/>
  <c r="H321" i="28"/>
  <c r="H329" i="28"/>
  <c r="K329" i="28" s="1"/>
  <c r="H337" i="28"/>
  <c r="H345" i="28"/>
  <c r="H353" i="28"/>
  <c r="K353" i="28" s="1"/>
  <c r="H361" i="28"/>
  <c r="H369" i="28"/>
  <c r="H377" i="28"/>
  <c r="H385" i="28"/>
  <c r="K385" i="28" s="1"/>
  <c r="H393" i="28"/>
  <c r="K393" i="28" s="1"/>
  <c r="H401" i="28"/>
  <c r="K401" i="28" s="1"/>
  <c r="H409" i="28"/>
  <c r="K409" i="28" s="1"/>
  <c r="H417" i="28"/>
  <c r="K417" i="28" s="1"/>
  <c r="H425" i="28"/>
  <c r="K425" i="28" s="1"/>
  <c r="H466" i="28"/>
  <c r="H550" i="28"/>
  <c r="H582" i="28"/>
  <c r="H610" i="28"/>
  <c r="H630" i="28"/>
  <c r="H556" i="28"/>
  <c r="H564" i="28"/>
  <c r="H572" i="28"/>
  <c r="H580" i="28"/>
  <c r="H588" i="28"/>
  <c r="H596" i="28"/>
  <c r="H604" i="28"/>
  <c r="H612" i="28"/>
  <c r="H620" i="28"/>
  <c r="H628" i="28"/>
  <c r="H636" i="28"/>
  <c r="H644" i="28"/>
  <c r="H652" i="28"/>
  <c r="H660" i="28"/>
  <c r="H668" i="28"/>
  <c r="H676" i="28"/>
  <c r="H684" i="28"/>
  <c r="H692" i="28"/>
  <c r="H700" i="28"/>
  <c r="H708" i="28"/>
  <c r="H716" i="28"/>
  <c r="H724" i="28"/>
  <c r="H732" i="28"/>
  <c r="H740" i="28"/>
  <c r="H748" i="28"/>
  <c r="H756" i="28"/>
  <c r="H764" i="28"/>
  <c r="H772" i="28"/>
  <c r="H780" i="28"/>
  <c r="H469" i="28"/>
  <c r="H477" i="28"/>
  <c r="H485" i="28"/>
  <c r="H493" i="28"/>
  <c r="H501" i="28"/>
  <c r="H509" i="28"/>
  <c r="H517" i="28"/>
  <c r="H525" i="28"/>
  <c r="H533" i="28"/>
  <c r="H541" i="28"/>
  <c r="H549" i="28"/>
  <c r="H557" i="28"/>
  <c r="H565" i="28"/>
  <c r="H573" i="28"/>
  <c r="H581" i="28"/>
  <c r="H589" i="28"/>
  <c r="H597" i="28"/>
  <c r="H605" i="28"/>
  <c r="H613" i="28"/>
  <c r="H621" i="28"/>
  <c r="H629" i="28"/>
  <c r="H637" i="28"/>
  <c r="H645" i="28"/>
  <c r="H653" i="28"/>
  <c r="H661" i="28"/>
  <c r="H669" i="28"/>
  <c r="H677" i="28"/>
  <c r="H685" i="28"/>
  <c r="H693" i="28"/>
  <c r="H701" i="28"/>
  <c r="H709" i="28"/>
  <c r="H717" i="28"/>
  <c r="H725" i="28"/>
  <c r="H733" i="28"/>
  <c r="N733" i="28" s="1"/>
  <c r="Q733" i="28" s="1"/>
  <c r="H741" i="28"/>
  <c r="H749" i="28"/>
  <c r="H757" i="28"/>
  <c r="H765" i="28"/>
  <c r="H773" i="28"/>
  <c r="H781" i="28"/>
  <c r="H658" i="28"/>
  <c r="H666" i="28"/>
  <c r="H674" i="28"/>
  <c r="H682" i="28"/>
  <c r="H690" i="28"/>
  <c r="H698" i="28"/>
  <c r="H706" i="28"/>
  <c r="H714" i="28"/>
  <c r="H722" i="28"/>
  <c r="H730" i="28"/>
  <c r="H738" i="28"/>
  <c r="H746" i="28"/>
  <c r="H754" i="28"/>
  <c r="H762" i="28"/>
  <c r="H770" i="28"/>
  <c r="H778" i="28"/>
  <c r="N40" i="28"/>
  <c r="Q40" i="28" s="1"/>
  <c r="M40" i="28"/>
  <c r="O40" i="28"/>
  <c r="G8" i="28"/>
  <c r="I8" i="28" s="1"/>
  <c r="Q383" i="20"/>
  <c r="R342" i="20"/>
  <c r="R330" i="20"/>
  <c r="R314" i="20"/>
  <c r="P341" i="20"/>
  <c r="Q256" i="20"/>
  <c r="Q222" i="20"/>
  <c r="Q202" i="20"/>
  <c r="Q190" i="20"/>
  <c r="N159" i="20"/>
  <c r="Q159" i="20" s="1"/>
  <c r="R156" i="20"/>
  <c r="R145" i="20"/>
  <c r="R101" i="20"/>
  <c r="P96" i="20"/>
  <c r="Q44" i="20"/>
  <c r="P41" i="20"/>
  <c r="P25" i="20"/>
  <c r="M12" i="20"/>
  <c r="O12" i="20"/>
  <c r="N12" i="20"/>
  <c r="Q12" i="20" s="1"/>
  <c r="H475" i="16"/>
  <c r="I475" i="16" s="1"/>
  <c r="H467" i="16"/>
  <c r="H459" i="16"/>
  <c r="I459" i="16" s="1"/>
  <c r="H451" i="16"/>
  <c r="H443" i="16"/>
  <c r="I443" i="16" s="1"/>
  <c r="H435" i="16"/>
  <c r="H427" i="16"/>
  <c r="N427" i="16" s="1"/>
  <c r="Q427" i="16" s="1"/>
  <c r="H419" i="16"/>
  <c r="N419" i="16" s="1"/>
  <c r="Q419" i="16" s="1"/>
  <c r="H411" i="16"/>
  <c r="I411" i="16" s="1"/>
  <c r="H403" i="16"/>
  <c r="H395" i="16"/>
  <c r="I395" i="16" s="1"/>
  <c r="H387" i="16"/>
  <c r="N387" i="16" s="1"/>
  <c r="Q387" i="16" s="1"/>
  <c r="H379" i="16"/>
  <c r="I379" i="16" s="1"/>
  <c r="H371" i="16"/>
  <c r="H363" i="16"/>
  <c r="K363" i="16" s="1"/>
  <c r="H355" i="16"/>
  <c r="K355" i="16" s="1"/>
  <c r="H347" i="16"/>
  <c r="H339" i="16"/>
  <c r="N339" i="16" s="1"/>
  <c r="Q339" i="16" s="1"/>
  <c r="H331" i="16"/>
  <c r="N331" i="16" s="1"/>
  <c r="Q331" i="16" s="1"/>
  <c r="H323" i="16"/>
  <c r="H315" i="16"/>
  <c r="H307" i="16"/>
  <c r="H299" i="16"/>
  <c r="H291" i="16"/>
  <c r="H283" i="16"/>
  <c r="H275" i="16"/>
  <c r="H267" i="16"/>
  <c r="H259" i="16"/>
  <c r="H251" i="16"/>
  <c r="H243" i="16"/>
  <c r="H235" i="16"/>
  <c r="H227" i="16"/>
  <c r="H219" i="16"/>
  <c r="H211" i="16"/>
  <c r="H203" i="16"/>
  <c r="H195" i="16"/>
  <c r="H187" i="16"/>
  <c r="H179" i="16"/>
  <c r="H171" i="16"/>
  <c r="H163" i="16"/>
  <c r="H155" i="16"/>
  <c r="H147" i="16"/>
  <c r="H139" i="16"/>
  <c r="H131" i="16"/>
  <c r="H123" i="16"/>
  <c r="H115" i="16"/>
  <c r="H107" i="16"/>
  <c r="H99" i="16"/>
  <c r="H91" i="16"/>
  <c r="H83" i="16"/>
  <c r="H75" i="16"/>
  <c r="H67" i="16"/>
  <c r="H59" i="16"/>
  <c r="H51" i="16"/>
  <c r="H43" i="16"/>
  <c r="H35" i="16"/>
  <c r="H27" i="16"/>
  <c r="H19" i="16"/>
  <c r="H11" i="16"/>
  <c r="H3" i="16"/>
  <c r="P333" i="20"/>
  <c r="Q319" i="20"/>
  <c r="P280" i="20"/>
  <c r="M215" i="20"/>
  <c r="P215" i="20" s="1"/>
  <c r="N215" i="20"/>
  <c r="Q215" i="20" s="1"/>
  <c r="O215" i="20"/>
  <c r="R215" i="20" s="1"/>
  <c r="R185" i="20"/>
  <c r="R169" i="20"/>
  <c r="G151" i="20"/>
  <c r="I151" i="20" s="1"/>
  <c r="Q102" i="20"/>
  <c r="Q98" i="20"/>
  <c r="R69" i="20"/>
  <c r="Q54" i="20"/>
  <c r="Q46" i="20"/>
  <c r="G479" i="16"/>
  <c r="H474" i="16"/>
  <c r="G463" i="16"/>
  <c r="H458" i="16"/>
  <c r="G447" i="16"/>
  <c r="H442" i="16"/>
  <c r="G431" i="16"/>
  <c r="H426" i="16"/>
  <c r="N426" i="16" s="1"/>
  <c r="Q426" i="16" s="1"/>
  <c r="G415" i="16"/>
  <c r="H410" i="16"/>
  <c r="G399" i="16"/>
  <c r="H394" i="16"/>
  <c r="G383" i="16"/>
  <c r="H378" i="16"/>
  <c r="G367" i="16"/>
  <c r="G363" i="16"/>
  <c r="G359" i="16"/>
  <c r="G355" i="16"/>
  <c r="G351" i="16"/>
  <c r="G347" i="16"/>
  <c r="G343" i="16"/>
  <c r="P329" i="20"/>
  <c r="Q242" i="20"/>
  <c r="M203" i="20"/>
  <c r="P203" i="20" s="1"/>
  <c r="N203" i="20"/>
  <c r="Q203" i="20" s="1"/>
  <c r="O203" i="20"/>
  <c r="R203" i="20" s="1"/>
  <c r="H186" i="20"/>
  <c r="M175" i="20"/>
  <c r="P175" i="20" s="1"/>
  <c r="N175" i="20"/>
  <c r="Q175" i="20" s="1"/>
  <c r="O175" i="20"/>
  <c r="R175" i="20" s="1"/>
  <c r="P172" i="20"/>
  <c r="G155" i="20"/>
  <c r="R149" i="20"/>
  <c r="R140" i="20"/>
  <c r="Q70" i="20"/>
  <c r="R36" i="20"/>
  <c r="H53" i="20"/>
  <c r="I53" i="20" s="1"/>
  <c r="H61" i="20"/>
  <c r="H69" i="20"/>
  <c r="H77" i="20"/>
  <c r="H85" i="20"/>
  <c r="H93" i="20"/>
  <c r="H101" i="20"/>
  <c r="H109" i="20"/>
  <c r="H117" i="20"/>
  <c r="H125" i="20"/>
  <c r="H133" i="20"/>
  <c r="H141" i="20"/>
  <c r="H149" i="20"/>
  <c r="H157" i="20"/>
  <c r="H165" i="20"/>
  <c r="H173" i="20"/>
  <c r="H181" i="20"/>
  <c r="H189" i="20"/>
  <c r="H197" i="20"/>
  <c r="H205" i="20"/>
  <c r="H213" i="20"/>
  <c r="H221" i="20"/>
  <c r="H229" i="20"/>
  <c r="H237" i="20"/>
  <c r="H245" i="20"/>
  <c r="H253" i="20"/>
  <c r="H261" i="20"/>
  <c r="H269" i="20"/>
  <c r="H277" i="20"/>
  <c r="H285" i="20"/>
  <c r="H293" i="20"/>
  <c r="K293" i="20" s="1"/>
  <c r="Q293" i="20" s="1"/>
  <c r="H301" i="20"/>
  <c r="H309" i="20"/>
  <c r="H317" i="20"/>
  <c r="H325" i="20"/>
  <c r="N325" i="20" s="1"/>
  <c r="Q325" i="20" s="1"/>
  <c r="H333" i="20"/>
  <c r="H341" i="20"/>
  <c r="H349" i="20"/>
  <c r="H357" i="20"/>
  <c r="H365" i="20"/>
  <c r="H373" i="20"/>
  <c r="H381" i="20"/>
  <c r="H389" i="20"/>
  <c r="H397" i="20"/>
  <c r="H405" i="20"/>
  <c r="G227" i="20"/>
  <c r="G235" i="20"/>
  <c r="G243" i="20"/>
  <c r="G251" i="20"/>
  <c r="G259" i="20"/>
  <c r="G267" i="20"/>
  <c r="G275" i="20"/>
  <c r="G283" i="20"/>
  <c r="G291" i="20"/>
  <c r="G299" i="20"/>
  <c r="G307" i="20"/>
  <c r="G315" i="20"/>
  <c r="G323" i="20"/>
  <c r="G331" i="20"/>
  <c r="G339" i="20"/>
  <c r="G347" i="20"/>
  <c r="G355" i="20"/>
  <c r="G363" i="20"/>
  <c r="G371" i="20"/>
  <c r="G379" i="20"/>
  <c r="G387" i="20"/>
  <c r="G395" i="20"/>
  <c r="G403" i="20"/>
  <c r="G411" i="20"/>
  <c r="G64" i="20"/>
  <c r="G72" i="20"/>
  <c r="G80" i="20"/>
  <c r="G88" i="20"/>
  <c r="G96" i="20"/>
  <c r="G104" i="20"/>
  <c r="G112" i="20"/>
  <c r="G120" i="20"/>
  <c r="G128" i="20"/>
  <c r="G136" i="20"/>
  <c r="G144" i="20"/>
  <c r="G152" i="20"/>
  <c r="G160" i="20"/>
  <c r="G168" i="20"/>
  <c r="G176" i="20"/>
  <c r="G184" i="20"/>
  <c r="G192" i="20"/>
  <c r="G200" i="20"/>
  <c r="G208" i="20"/>
  <c r="G216" i="20"/>
  <c r="G224" i="20"/>
  <c r="G232" i="20"/>
  <c r="G240" i="20"/>
  <c r="G248" i="20"/>
  <c r="G256" i="20"/>
  <c r="G264" i="20"/>
  <c r="G272" i="20"/>
  <c r="G280" i="20"/>
  <c r="G288" i="20"/>
  <c r="G296" i="20"/>
  <c r="G304" i="20"/>
  <c r="G312" i="20"/>
  <c r="G320" i="20"/>
  <c r="G328" i="20"/>
  <c r="G336" i="20"/>
  <c r="G344" i="20"/>
  <c r="G352" i="20"/>
  <c r="G360" i="20"/>
  <c r="G368" i="20"/>
  <c r="G376" i="20"/>
  <c r="G384" i="20"/>
  <c r="G392" i="20"/>
  <c r="G400" i="20"/>
  <c r="G408" i="20"/>
  <c r="H56" i="20"/>
  <c r="H64" i="20"/>
  <c r="H72" i="20"/>
  <c r="H80" i="20"/>
  <c r="H88" i="20"/>
  <c r="H96" i="20"/>
  <c r="H104" i="20"/>
  <c r="H112" i="20"/>
  <c r="H120" i="20"/>
  <c r="H128" i="20"/>
  <c r="H136" i="20"/>
  <c r="H144" i="20"/>
  <c r="H152" i="20"/>
  <c r="H160" i="20"/>
  <c r="H168" i="20"/>
  <c r="H176" i="20"/>
  <c r="H184" i="20"/>
  <c r="H192" i="20"/>
  <c r="H200" i="20"/>
  <c r="H208" i="20"/>
  <c r="H216" i="20"/>
  <c r="H224" i="20"/>
  <c r="H232" i="20"/>
  <c r="H240" i="20"/>
  <c r="H248" i="20"/>
  <c r="H256" i="20"/>
  <c r="H264" i="20"/>
  <c r="H272" i="20"/>
  <c r="H280" i="20"/>
  <c r="H288" i="20"/>
  <c r="N288" i="20" s="1"/>
  <c r="Q288" i="20" s="1"/>
  <c r="H296" i="20"/>
  <c r="K296" i="20" s="1"/>
  <c r="H304" i="20"/>
  <c r="H312" i="20"/>
  <c r="H320" i="20"/>
  <c r="K320" i="20" s="1"/>
  <c r="H328" i="20"/>
  <c r="H336" i="20"/>
  <c r="K336" i="20" s="1"/>
  <c r="H344" i="20"/>
  <c r="H352" i="20"/>
  <c r="H360" i="20"/>
  <c r="H368" i="20"/>
  <c r="H376" i="20"/>
  <c r="K376" i="20" s="1"/>
  <c r="Q376" i="20" s="1"/>
  <c r="H384" i="20"/>
  <c r="K384" i="20" s="1"/>
  <c r="Q384" i="20" s="1"/>
  <c r="H392" i="20"/>
  <c r="H400" i="20"/>
  <c r="H408" i="20"/>
  <c r="H481" i="16"/>
  <c r="G478" i="16"/>
  <c r="H465" i="16"/>
  <c r="G462" i="16"/>
  <c r="H449" i="16"/>
  <c r="G446" i="16"/>
  <c r="H433" i="16"/>
  <c r="N433" i="16" s="1"/>
  <c r="Q433" i="16" s="1"/>
  <c r="G430" i="16"/>
  <c r="H425" i="16"/>
  <c r="N425" i="16" s="1"/>
  <c r="Q425" i="16" s="1"/>
  <c r="G418" i="16"/>
  <c r="H409" i="16"/>
  <c r="G402" i="16"/>
  <c r="H393" i="16"/>
  <c r="G386" i="16"/>
  <c r="H377" i="16"/>
  <c r="N377" i="16" s="1"/>
  <c r="Q377" i="16" s="1"/>
  <c r="G370" i="16"/>
  <c r="Q363" i="16"/>
  <c r="H361" i="16"/>
  <c r="K361" i="16" s="1"/>
  <c r="Q361" i="16" s="1"/>
  <c r="G354" i="16"/>
  <c r="H345" i="16"/>
  <c r="H337" i="16"/>
  <c r="N337" i="16" s="1"/>
  <c r="Q337" i="16" s="1"/>
  <c r="G330" i="16"/>
  <c r="H321" i="16"/>
  <c r="G314" i="16"/>
  <c r="H305" i="16"/>
  <c r="G298" i="16"/>
  <c r="H289" i="16"/>
  <c r="G282" i="16"/>
  <c r="H273" i="16"/>
  <c r="G266" i="16"/>
  <c r="H257" i="16"/>
  <c r="G250" i="16"/>
  <c r="H241" i="16"/>
  <c r="G234" i="16"/>
  <c r="H225" i="16"/>
  <c r="G218" i="16"/>
  <c r="H209" i="16"/>
  <c r="G202" i="16"/>
  <c r="H193" i="16"/>
  <c r="G186" i="16"/>
  <c r="H177" i="16"/>
  <c r="G170" i="16"/>
  <c r="H161" i="16"/>
  <c r="G154" i="16"/>
  <c r="H145" i="16"/>
  <c r="G138" i="16"/>
  <c r="H129" i="16"/>
  <c r="G122" i="16"/>
  <c r="H113" i="16"/>
  <c r="G106" i="16"/>
  <c r="H97" i="16"/>
  <c r="G90" i="16"/>
  <c r="H81" i="16"/>
  <c r="G74" i="16"/>
  <c r="H65" i="16"/>
  <c r="G58" i="16"/>
  <c r="H49" i="16"/>
  <c r="G42" i="16"/>
  <c r="H33" i="16"/>
  <c r="G26" i="16"/>
  <c r="H17" i="16"/>
  <c r="G10" i="16"/>
  <c r="I10" i="16" s="1"/>
  <c r="Q216" i="20"/>
  <c r="H202" i="20"/>
  <c r="G199" i="20"/>
  <c r="R177" i="20"/>
  <c r="G159" i="20"/>
  <c r="R152" i="20"/>
  <c r="H142" i="20"/>
  <c r="Q138" i="20"/>
  <c r="Q134" i="20"/>
  <c r="G131" i="20"/>
  <c r="R113" i="20"/>
  <c r="R93" i="20"/>
  <c r="P88" i="20"/>
  <c r="H86" i="20"/>
  <c r="Q45" i="20"/>
  <c r="H42" i="20"/>
  <c r="N42" i="20" s="1"/>
  <c r="Q42" i="20" s="1"/>
  <c r="Q31" i="20"/>
  <c r="G11" i="20"/>
  <c r="H480" i="16"/>
  <c r="H476" i="16"/>
  <c r="I476" i="16" s="1"/>
  <c r="H472" i="16"/>
  <c r="H468" i="16"/>
  <c r="H464" i="16"/>
  <c r="H460" i="16"/>
  <c r="I460" i="16" s="1"/>
  <c r="H456" i="16"/>
  <c r="H452" i="16"/>
  <c r="I452" i="16" s="1"/>
  <c r="H448" i="16"/>
  <c r="H444" i="16"/>
  <c r="H440" i="16"/>
  <c r="H436" i="16"/>
  <c r="I436" i="16" s="1"/>
  <c r="H432" i="16"/>
  <c r="N432" i="16" s="1"/>
  <c r="Q432" i="16" s="1"/>
  <c r="H428" i="16"/>
  <c r="N428" i="16" s="1"/>
  <c r="Q428" i="16" s="1"/>
  <c r="H424" i="16"/>
  <c r="N424" i="16" s="1"/>
  <c r="Q424" i="16" s="1"/>
  <c r="H420" i="16"/>
  <c r="N420" i="16" s="1"/>
  <c r="Q420" i="16" s="1"/>
  <c r="H416" i="16"/>
  <c r="H412" i="16"/>
  <c r="H408" i="16"/>
  <c r="H404" i="16"/>
  <c r="I404" i="16" s="1"/>
  <c r="H400" i="16"/>
  <c r="H396" i="16"/>
  <c r="I396" i="16" s="1"/>
  <c r="H392" i="16"/>
  <c r="H388" i="16"/>
  <c r="N388" i="16" s="1"/>
  <c r="Q388" i="16" s="1"/>
  <c r="H384" i="16"/>
  <c r="N384" i="16" s="1"/>
  <c r="Q384" i="16" s="1"/>
  <c r="H380" i="16"/>
  <c r="H376" i="16"/>
  <c r="N376" i="16" s="1"/>
  <c r="Q376" i="16" s="1"/>
  <c r="H372" i="16"/>
  <c r="I372" i="16" s="1"/>
  <c r="H368" i="16"/>
  <c r="K368" i="16" s="1"/>
  <c r="H364" i="16"/>
  <c r="K364" i="16" s="1"/>
  <c r="H360" i="16"/>
  <c r="K360" i="16" s="1"/>
  <c r="H356" i="16"/>
  <c r="I356" i="16" s="1"/>
  <c r="H352" i="16"/>
  <c r="H348" i="16"/>
  <c r="I348" i="16" s="1"/>
  <c r="H344" i="16"/>
  <c r="K344" i="16" s="1"/>
  <c r="H336" i="16"/>
  <c r="N336" i="16" s="1"/>
  <c r="Q336" i="16" s="1"/>
  <c r="G325" i="16"/>
  <c r="H320" i="16"/>
  <c r="G309" i="16"/>
  <c r="H304" i="16"/>
  <c r="G293" i="16"/>
  <c r="H288" i="16"/>
  <c r="G277" i="16"/>
  <c r="H272" i="16"/>
  <c r="G261" i="16"/>
  <c r="H256" i="16"/>
  <c r="G245" i="16"/>
  <c r="H240" i="16"/>
  <c r="G229" i="16"/>
  <c r="H224" i="16"/>
  <c r="G213" i="16"/>
  <c r="H208" i="16"/>
  <c r="G197" i="16"/>
  <c r="H192" i="16"/>
  <c r="G181" i="16"/>
  <c r="H176" i="16"/>
  <c r="G165" i="16"/>
  <c r="H160" i="16"/>
  <c r="G149" i="16"/>
  <c r="H144" i="16"/>
  <c r="G133" i="16"/>
  <c r="H128" i="16"/>
  <c r="G117" i="16"/>
  <c r="H112" i="16"/>
  <c r="G101" i="16"/>
  <c r="H96" i="16"/>
  <c r="G85" i="16"/>
  <c r="H80" i="16"/>
  <c r="G69" i="16"/>
  <c r="H64" i="16"/>
  <c r="G53" i="16"/>
  <c r="H48" i="16"/>
  <c r="G37" i="16"/>
  <c r="H32" i="16"/>
  <c r="G21" i="16"/>
  <c r="H16" i="16"/>
  <c r="G5" i="16"/>
  <c r="P10" i="20"/>
  <c r="P458" i="16"/>
  <c r="P452" i="16"/>
  <c r="Q368" i="16"/>
  <c r="Q236" i="16"/>
  <c r="M230" i="16"/>
  <c r="P230" i="16" s="1"/>
  <c r="G223" i="16"/>
  <c r="Q196" i="16"/>
  <c r="G139" i="16"/>
  <c r="Q200" i="12"/>
  <c r="M182" i="12"/>
  <c r="P182" i="12" s="1"/>
  <c r="G165" i="12"/>
  <c r="G161" i="12"/>
  <c r="M149" i="12"/>
  <c r="P149" i="12" s="1"/>
  <c r="M142" i="12"/>
  <c r="P142" i="12" s="1"/>
  <c r="M134" i="12"/>
  <c r="P134" i="12" s="1"/>
  <c r="H128" i="12"/>
  <c r="H122" i="12"/>
  <c r="H108" i="12"/>
  <c r="N108" i="12" s="1"/>
  <c r="Q108" i="12" s="1"/>
  <c r="G101" i="12"/>
  <c r="J99" i="12"/>
  <c r="H70" i="12"/>
  <c r="I70" i="12" s="1"/>
  <c r="H50" i="12"/>
  <c r="G39" i="12"/>
  <c r="H26" i="12"/>
  <c r="K22" i="12"/>
  <c r="Q22" i="12" s="1"/>
  <c r="G13" i="12"/>
  <c r="M6" i="12"/>
  <c r="P6" i="12" s="1"/>
  <c r="F3" i="12"/>
  <c r="F4" i="12" s="1"/>
  <c r="F5" i="12" s="1"/>
  <c r="F6" i="12" s="1"/>
  <c r="F7" i="12" s="1"/>
  <c r="F8" i="12" s="1"/>
  <c r="F9" i="12" s="1"/>
  <c r="F10" i="12" s="1"/>
  <c r="F11" i="12" s="1"/>
  <c r="F12" i="12" s="1"/>
  <c r="F13" i="12" s="1"/>
  <c r="F14" i="12" s="1"/>
  <c r="F15" i="12" s="1"/>
  <c r="F16" i="12" s="1"/>
  <c r="F17" i="12" s="1"/>
  <c r="F18" i="12" s="1"/>
  <c r="F19" i="12" s="1"/>
  <c r="F20" i="12" s="1"/>
  <c r="F21" i="12" s="1"/>
  <c r="F22" i="12" s="1"/>
  <c r="F23" i="12" s="1"/>
  <c r="F24" i="12" s="1"/>
  <c r="F25" i="12" s="1"/>
  <c r="F26" i="12" s="1"/>
  <c r="F27" i="12" s="1"/>
  <c r="F28" i="12" s="1"/>
  <c r="F29" i="12" s="1"/>
  <c r="F30" i="12" s="1"/>
  <c r="F31" i="12" s="1"/>
  <c r="F32" i="12" s="1"/>
  <c r="F33" i="12" s="1"/>
  <c r="F34" i="12" s="1"/>
  <c r="F35" i="12" s="1"/>
  <c r="F36" i="12" s="1"/>
  <c r="F37" i="12" s="1"/>
  <c r="F38" i="12" s="1"/>
  <c r="F39" i="12" s="1"/>
  <c r="F40" i="12" s="1"/>
  <c r="F41" i="12" s="1"/>
  <c r="F42" i="12" s="1"/>
  <c r="F43" i="12" s="1"/>
  <c r="F44" i="12" s="1"/>
  <c r="F45" i="12" s="1"/>
  <c r="F46" i="12" s="1"/>
  <c r="F47" i="12" s="1"/>
  <c r="F48" i="12" s="1"/>
  <c r="F49" i="12" s="1"/>
  <c r="F50" i="12" s="1"/>
  <c r="F51" i="12" s="1"/>
  <c r="F52" i="12" s="1"/>
  <c r="F53" i="12" s="1"/>
  <c r="F54" i="12" s="1"/>
  <c r="F55" i="12" s="1"/>
  <c r="F56" i="12" s="1"/>
  <c r="F57" i="12" s="1"/>
  <c r="F58" i="12" s="1"/>
  <c r="F59" i="12" s="1"/>
  <c r="F60" i="12" s="1"/>
  <c r="F61" i="12" s="1"/>
  <c r="F62" i="12" s="1"/>
  <c r="F63" i="12" s="1"/>
  <c r="F64" i="12" s="1"/>
  <c r="F65" i="12" s="1"/>
  <c r="F66" i="12" s="1"/>
  <c r="F67" i="12" s="1"/>
  <c r="F68" i="12" s="1"/>
  <c r="F69" i="12" s="1"/>
  <c r="F70" i="12" s="1"/>
  <c r="F71" i="12" s="1"/>
  <c r="F72" i="12" s="1"/>
  <c r="F73" i="12" s="1"/>
  <c r="F74" i="12" s="1"/>
  <c r="F75" i="12" s="1"/>
  <c r="F76" i="12" s="1"/>
  <c r="F77" i="12" s="1"/>
  <c r="F78" i="12" s="1"/>
  <c r="F79" i="12" s="1"/>
  <c r="F80" i="12" s="1"/>
  <c r="F81" i="12" s="1"/>
  <c r="F82" i="12" s="1"/>
  <c r="F83" i="12" s="1"/>
  <c r="F84" i="12" s="1"/>
  <c r="F85" i="12" s="1"/>
  <c r="F86" i="12" s="1"/>
  <c r="F87" i="12" s="1"/>
  <c r="F88" i="12" s="1"/>
  <c r="F89" i="12" s="1"/>
  <c r="F90" i="12" s="1"/>
  <c r="F91" i="12" s="1"/>
  <c r="F92" i="12" s="1"/>
  <c r="F93" i="12" s="1"/>
  <c r="F94" i="12" s="1"/>
  <c r="F95" i="12" s="1"/>
  <c r="F96" i="12" s="1"/>
  <c r="F97" i="12" s="1"/>
  <c r="F98" i="12" s="1"/>
  <c r="F99" i="12" s="1"/>
  <c r="F100" i="12" s="1"/>
  <c r="F101" i="12" s="1"/>
  <c r="F102" i="12" s="1"/>
  <c r="F103" i="12" s="1"/>
  <c r="F104" i="12" s="1"/>
  <c r="F105" i="12" s="1"/>
  <c r="F106" i="12" s="1"/>
  <c r="F107" i="12" s="1"/>
  <c r="F108" i="12" s="1"/>
  <c r="F109" i="12" s="1"/>
  <c r="F110" i="12" s="1"/>
  <c r="F111" i="12" s="1"/>
  <c r="F112" i="12" s="1"/>
  <c r="F113" i="12" s="1"/>
  <c r="F114" i="12" s="1"/>
  <c r="F115" i="12" s="1"/>
  <c r="F116" i="12" s="1"/>
  <c r="F117" i="12" s="1"/>
  <c r="F118" i="12" s="1"/>
  <c r="F119" i="12" s="1"/>
  <c r="F120" i="12" s="1"/>
  <c r="F121" i="12" s="1"/>
  <c r="F122" i="12" s="1"/>
  <c r="F123" i="12" s="1"/>
  <c r="F124" i="12" s="1"/>
  <c r="F125" i="12" s="1"/>
  <c r="F126" i="12" s="1"/>
  <c r="F127" i="12" s="1"/>
  <c r="F128" i="12" s="1"/>
  <c r="F129" i="12" s="1"/>
  <c r="F130" i="12" s="1"/>
  <c r="F131" i="12" s="1"/>
  <c r="F132" i="12" s="1"/>
  <c r="F133" i="12" s="1"/>
  <c r="F134" i="12" s="1"/>
  <c r="F135" i="12" s="1"/>
  <c r="F136" i="12" s="1"/>
  <c r="F137" i="12" s="1"/>
  <c r="F138" i="12" s="1"/>
  <c r="F139" i="12" s="1"/>
  <c r="F140" i="12" s="1"/>
  <c r="F141" i="12" s="1"/>
  <c r="F142" i="12" s="1"/>
  <c r="F143" i="12" s="1"/>
  <c r="F144" i="12" s="1"/>
  <c r="F145" i="12" s="1"/>
  <c r="F146" i="12" s="1"/>
  <c r="F147" i="12" s="1"/>
  <c r="F148" i="12" s="1"/>
  <c r="F149" i="12" s="1"/>
  <c r="F150" i="12" s="1"/>
  <c r="F151" i="12" s="1"/>
  <c r="F152" i="12" s="1"/>
  <c r="F153" i="12" s="1"/>
  <c r="F154" i="12" s="1"/>
  <c r="F155" i="12" s="1"/>
  <c r="F156" i="12" s="1"/>
  <c r="F157" i="12" s="1"/>
  <c r="F158" i="12" s="1"/>
  <c r="F159" i="12" s="1"/>
  <c r="F160" i="12" s="1"/>
  <c r="F161" i="12" s="1"/>
  <c r="F162" i="12" s="1"/>
  <c r="F163" i="12" s="1"/>
  <c r="F164" i="12" s="1"/>
  <c r="F165" i="12" s="1"/>
  <c r="F166" i="12" s="1"/>
  <c r="F167" i="12" s="1"/>
  <c r="F168" i="12" s="1"/>
  <c r="F169" i="12" s="1"/>
  <c r="F170" i="12" s="1"/>
  <c r="F171" i="12" s="1"/>
  <c r="F172" i="12" s="1"/>
  <c r="F173" i="12" s="1"/>
  <c r="F174" i="12" s="1"/>
  <c r="F175" i="12" s="1"/>
  <c r="F176" i="12" s="1"/>
  <c r="F177" i="12" s="1"/>
  <c r="F178" i="12" s="1"/>
  <c r="F179" i="12" s="1"/>
  <c r="F180" i="12" s="1"/>
  <c r="F181" i="12" s="1"/>
  <c r="F182" i="12" s="1"/>
  <c r="F183" i="12" s="1"/>
  <c r="F184" i="12" s="1"/>
  <c r="F185" i="12" s="1"/>
  <c r="F186" i="12" s="1"/>
  <c r="F187" i="12" s="1"/>
  <c r="F188" i="12" s="1"/>
  <c r="F189" i="12" s="1"/>
  <c r="F190" i="12" s="1"/>
  <c r="F191" i="12" s="1"/>
  <c r="F192" i="12" s="1"/>
  <c r="F193" i="12" s="1"/>
  <c r="F194" i="12" s="1"/>
  <c r="F195" i="12" s="1"/>
  <c r="F196" i="12" s="1"/>
  <c r="F197" i="12" s="1"/>
  <c r="F198" i="12" s="1"/>
  <c r="F199" i="12" s="1"/>
  <c r="F200" i="12" s="1"/>
  <c r="F201" i="12" s="1"/>
  <c r="F202" i="12" s="1"/>
  <c r="F203" i="12" s="1"/>
  <c r="F204" i="12" s="1"/>
  <c r="F205" i="12" s="1"/>
  <c r="F206" i="12" s="1"/>
  <c r="F207" i="12" s="1"/>
  <c r="F208" i="12" s="1"/>
  <c r="F209" i="12" s="1"/>
  <c r="F210" i="12" s="1"/>
  <c r="F211" i="12" s="1"/>
  <c r="F212" i="12" s="1"/>
  <c r="F213" i="12" s="1"/>
  <c r="F214" i="12" s="1"/>
  <c r="F215" i="12" s="1"/>
  <c r="F216" i="12" s="1"/>
  <c r="F217" i="12" s="1"/>
  <c r="F218" i="12" s="1"/>
  <c r="F219" i="12" s="1"/>
  <c r="F220" i="12" s="1"/>
  <c r="F221" i="12" s="1"/>
  <c r="F222" i="12" s="1"/>
  <c r="F223" i="12" s="1"/>
  <c r="F224" i="12" s="1"/>
  <c r="F225" i="12" s="1"/>
  <c r="F226" i="12" s="1"/>
  <c r="F227" i="12" s="1"/>
  <c r="F228" i="12" s="1"/>
  <c r="F229" i="12" s="1"/>
  <c r="F230" i="12" s="1"/>
  <c r="F231" i="12" s="1"/>
  <c r="F232" i="12" s="1"/>
  <c r="F233" i="12" s="1"/>
  <c r="F234" i="12" s="1"/>
  <c r="F235" i="12" s="1"/>
  <c r="F236" i="12" s="1"/>
  <c r="F237" i="12" s="1"/>
  <c r="F238" i="12" s="1"/>
  <c r="H146" i="12"/>
  <c r="N146" i="12" s="1"/>
  <c r="Q146" i="12" s="1"/>
  <c r="H154" i="12"/>
  <c r="K154" i="12" s="1"/>
  <c r="Q154" i="12" s="1"/>
  <c r="H162" i="12"/>
  <c r="H170" i="12"/>
  <c r="K170" i="12" s="1"/>
  <c r="Q170" i="12" s="1"/>
  <c r="H178" i="12"/>
  <c r="H186" i="12"/>
  <c r="K186" i="12" s="1"/>
  <c r="Q186" i="12" s="1"/>
  <c r="H194" i="12"/>
  <c r="H202" i="12"/>
  <c r="H210" i="12"/>
  <c r="H218" i="12"/>
  <c r="H226" i="12"/>
  <c r="N226" i="12" s="1"/>
  <c r="Q226" i="12" s="1"/>
  <c r="H234" i="12"/>
  <c r="N234" i="12" s="1"/>
  <c r="Q234" i="12" s="1"/>
  <c r="G4" i="12"/>
  <c r="G12" i="12"/>
  <c r="G20" i="12"/>
  <c r="G28" i="12"/>
  <c r="I28" i="12" s="1"/>
  <c r="G36" i="12"/>
  <c r="G44" i="12"/>
  <c r="G52" i="12"/>
  <c r="I52" i="12" s="1"/>
  <c r="G60" i="12"/>
  <c r="I60" i="12" s="1"/>
  <c r="G68" i="12"/>
  <c r="G76" i="12"/>
  <c r="I76" i="12" s="1"/>
  <c r="G84" i="12"/>
  <c r="I84" i="12" s="1"/>
  <c r="G92" i="12"/>
  <c r="G100" i="12"/>
  <c r="I100" i="12" s="1"/>
  <c r="G108" i="12"/>
  <c r="G116" i="12"/>
  <c r="I116" i="12" s="1"/>
  <c r="G124" i="12"/>
  <c r="G132" i="12"/>
  <c r="G140" i="12"/>
  <c r="G148" i="12"/>
  <c r="G156" i="12"/>
  <c r="G164" i="12"/>
  <c r="G172" i="12"/>
  <c r="G180" i="12"/>
  <c r="G188" i="12"/>
  <c r="G196" i="12"/>
  <c r="G204" i="12"/>
  <c r="G212" i="12"/>
  <c r="G220" i="12"/>
  <c r="G228" i="12"/>
  <c r="G236" i="12"/>
  <c r="H9" i="12"/>
  <c r="H17" i="12"/>
  <c r="H25" i="12"/>
  <c r="H33" i="12"/>
  <c r="H41" i="12"/>
  <c r="N41" i="12" s="1"/>
  <c r="Q41" i="12" s="1"/>
  <c r="H49" i="12"/>
  <c r="N49" i="12" s="1"/>
  <c r="Q49" i="12" s="1"/>
  <c r="H57" i="12"/>
  <c r="H65" i="12"/>
  <c r="N65" i="12" s="1"/>
  <c r="Q65" i="12" s="1"/>
  <c r="H73" i="12"/>
  <c r="H81" i="12"/>
  <c r="H89" i="12"/>
  <c r="H97" i="12"/>
  <c r="H105" i="12"/>
  <c r="H113" i="12"/>
  <c r="H121" i="12"/>
  <c r="H129" i="12"/>
  <c r="I129" i="12" s="1"/>
  <c r="H137" i="12"/>
  <c r="K137" i="12" s="1"/>
  <c r="Q137" i="12" s="1"/>
  <c r="H145" i="12"/>
  <c r="N145" i="12" s="1"/>
  <c r="Q145" i="12" s="1"/>
  <c r="H153" i="12"/>
  <c r="I153" i="12" s="1"/>
  <c r="H161" i="12"/>
  <c r="H169" i="12"/>
  <c r="H177" i="12"/>
  <c r="K177" i="12" s="1"/>
  <c r="Q177" i="12" s="1"/>
  <c r="H185" i="12"/>
  <c r="H193" i="12"/>
  <c r="H201" i="12"/>
  <c r="H209" i="12"/>
  <c r="H217" i="12"/>
  <c r="H225" i="12"/>
  <c r="N225" i="12" s="1"/>
  <c r="Q225" i="12" s="1"/>
  <c r="H233" i="12"/>
  <c r="N233" i="12" s="1"/>
  <c r="Q233" i="12" s="1"/>
  <c r="H451" i="8"/>
  <c r="H443" i="8"/>
  <c r="N443" i="8" s="1"/>
  <c r="Q443" i="8" s="1"/>
  <c r="H435" i="8"/>
  <c r="I435" i="8" s="1"/>
  <c r="H427" i="8"/>
  <c r="N427" i="8" s="1"/>
  <c r="Q427" i="8" s="1"/>
  <c r="H419" i="8"/>
  <c r="K419" i="8" s="1"/>
  <c r="H411" i="8"/>
  <c r="H403" i="8"/>
  <c r="I403" i="8" s="1"/>
  <c r="H395" i="8"/>
  <c r="K395" i="8" s="1"/>
  <c r="H387" i="8"/>
  <c r="N387" i="8" s="1"/>
  <c r="Q387" i="8" s="1"/>
  <c r="H379" i="8"/>
  <c r="H371" i="8"/>
  <c r="N371" i="8" s="1"/>
  <c r="Q371" i="8" s="1"/>
  <c r="F3" i="20"/>
  <c r="F4" i="20" s="1"/>
  <c r="F5" i="20" s="1"/>
  <c r="F6" i="20" s="1"/>
  <c r="F7" i="20" s="1"/>
  <c r="F8" i="20" s="1"/>
  <c r="F9" i="20" s="1"/>
  <c r="F10" i="20" s="1"/>
  <c r="F11" i="20" s="1"/>
  <c r="F12" i="20" s="1"/>
  <c r="F13" i="20" s="1"/>
  <c r="F14" i="20" s="1"/>
  <c r="F15" i="20" s="1"/>
  <c r="F16" i="20" s="1"/>
  <c r="F17" i="20" s="1"/>
  <c r="F18" i="20" s="1"/>
  <c r="F19" i="20" s="1"/>
  <c r="F20" i="20" s="1"/>
  <c r="F21" i="20" s="1"/>
  <c r="F22" i="20" s="1"/>
  <c r="F23" i="20" s="1"/>
  <c r="F24" i="20" s="1"/>
  <c r="F25" i="20" s="1"/>
  <c r="F26" i="20" s="1"/>
  <c r="F27" i="20" s="1"/>
  <c r="F28" i="20" s="1"/>
  <c r="F29" i="20" s="1"/>
  <c r="F30" i="20" s="1"/>
  <c r="F31" i="20" s="1"/>
  <c r="F32" i="20" s="1"/>
  <c r="F33" i="20" s="1"/>
  <c r="F34" i="20" s="1"/>
  <c r="F35" i="20" s="1"/>
  <c r="F36" i="20" s="1"/>
  <c r="F37" i="20" s="1"/>
  <c r="F38" i="20" s="1"/>
  <c r="F39" i="20" s="1"/>
  <c r="F40" i="20" s="1"/>
  <c r="F41" i="20" s="1"/>
  <c r="F42" i="20" s="1"/>
  <c r="F43" i="20" s="1"/>
  <c r="F44" i="20" s="1"/>
  <c r="F45" i="20" s="1"/>
  <c r="F46" i="20" s="1"/>
  <c r="F47" i="20" s="1"/>
  <c r="F48" i="20" s="1"/>
  <c r="F49" i="20" s="1"/>
  <c r="F50" i="20" s="1"/>
  <c r="F51" i="20" s="1"/>
  <c r="F52" i="20" s="1"/>
  <c r="F53" i="20" s="1"/>
  <c r="F54" i="20" s="1"/>
  <c r="F55" i="20" s="1"/>
  <c r="F56" i="20" s="1"/>
  <c r="F57" i="20" s="1"/>
  <c r="F58" i="20" s="1"/>
  <c r="F59" i="20" s="1"/>
  <c r="F60" i="20" s="1"/>
  <c r="F61" i="20" s="1"/>
  <c r="F62" i="20" s="1"/>
  <c r="F63" i="20" s="1"/>
  <c r="F64" i="20" s="1"/>
  <c r="F65" i="20" s="1"/>
  <c r="F66" i="20" s="1"/>
  <c r="F67" i="20" s="1"/>
  <c r="F68" i="20" s="1"/>
  <c r="F69" i="20" s="1"/>
  <c r="F70" i="20" s="1"/>
  <c r="F71" i="20" s="1"/>
  <c r="F72" i="20" s="1"/>
  <c r="F73" i="20" s="1"/>
  <c r="F74" i="20" s="1"/>
  <c r="F75" i="20" s="1"/>
  <c r="F76" i="20" s="1"/>
  <c r="F77" i="20" s="1"/>
  <c r="F78" i="20" s="1"/>
  <c r="F79" i="20" s="1"/>
  <c r="F80" i="20" s="1"/>
  <c r="F81" i="20" s="1"/>
  <c r="F82" i="20" s="1"/>
  <c r="F83" i="20" s="1"/>
  <c r="F84" i="20" s="1"/>
  <c r="F85" i="20" s="1"/>
  <c r="F86" i="20" s="1"/>
  <c r="F87" i="20" s="1"/>
  <c r="F88" i="20" s="1"/>
  <c r="F89" i="20" s="1"/>
  <c r="F90" i="20" s="1"/>
  <c r="F91" i="20" s="1"/>
  <c r="F92" i="20" s="1"/>
  <c r="F93" i="20" s="1"/>
  <c r="F94" i="20" s="1"/>
  <c r="F95" i="20" s="1"/>
  <c r="F96" i="20" s="1"/>
  <c r="F97" i="20" s="1"/>
  <c r="F98" i="20" s="1"/>
  <c r="F99" i="20" s="1"/>
  <c r="F100" i="20" s="1"/>
  <c r="F101" i="20" s="1"/>
  <c r="F102" i="20" s="1"/>
  <c r="F103" i="20" s="1"/>
  <c r="F104" i="20" s="1"/>
  <c r="F105" i="20" s="1"/>
  <c r="F106" i="20" s="1"/>
  <c r="F107" i="20" s="1"/>
  <c r="F108" i="20" s="1"/>
  <c r="F109" i="20" s="1"/>
  <c r="F110" i="20" s="1"/>
  <c r="F111" i="20" s="1"/>
  <c r="F112" i="20" s="1"/>
  <c r="F113" i="20" s="1"/>
  <c r="F114" i="20" s="1"/>
  <c r="F115" i="20" s="1"/>
  <c r="F116" i="20" s="1"/>
  <c r="F117" i="20" s="1"/>
  <c r="F118" i="20" s="1"/>
  <c r="F119" i="20" s="1"/>
  <c r="F120" i="20" s="1"/>
  <c r="F121" i="20" s="1"/>
  <c r="F122" i="20" s="1"/>
  <c r="F123" i="20" s="1"/>
  <c r="F124" i="20" s="1"/>
  <c r="F125" i="20" s="1"/>
  <c r="F126" i="20" s="1"/>
  <c r="F127" i="20" s="1"/>
  <c r="F128" i="20" s="1"/>
  <c r="F129" i="20" s="1"/>
  <c r="F130" i="20" s="1"/>
  <c r="F131" i="20" s="1"/>
  <c r="F132" i="20" s="1"/>
  <c r="F133" i="20" s="1"/>
  <c r="F134" i="20" s="1"/>
  <c r="F135" i="20" s="1"/>
  <c r="F136" i="20" s="1"/>
  <c r="F137" i="20" s="1"/>
  <c r="F138" i="20" s="1"/>
  <c r="F139" i="20" s="1"/>
  <c r="F140" i="20" s="1"/>
  <c r="F141" i="20" s="1"/>
  <c r="F142" i="20" s="1"/>
  <c r="F143" i="20" s="1"/>
  <c r="F144" i="20" s="1"/>
  <c r="F145" i="20" s="1"/>
  <c r="F146" i="20" s="1"/>
  <c r="F147" i="20" s="1"/>
  <c r="F148" i="20" s="1"/>
  <c r="F149" i="20" s="1"/>
  <c r="F150" i="20" s="1"/>
  <c r="F151" i="20" s="1"/>
  <c r="F152" i="20" s="1"/>
  <c r="F153" i="20" s="1"/>
  <c r="F154" i="20" s="1"/>
  <c r="F155" i="20" s="1"/>
  <c r="F156" i="20" s="1"/>
  <c r="F157" i="20" s="1"/>
  <c r="F158" i="20" s="1"/>
  <c r="F159" i="20" s="1"/>
  <c r="F160" i="20" s="1"/>
  <c r="F161" i="20" s="1"/>
  <c r="F162" i="20" s="1"/>
  <c r="F163" i="20" s="1"/>
  <c r="F164" i="20" s="1"/>
  <c r="F165" i="20" s="1"/>
  <c r="F166" i="20" s="1"/>
  <c r="F167" i="20" s="1"/>
  <c r="F168" i="20" s="1"/>
  <c r="F169" i="20" s="1"/>
  <c r="F170" i="20" s="1"/>
  <c r="F171" i="20" s="1"/>
  <c r="F172" i="20" s="1"/>
  <c r="F173" i="20" s="1"/>
  <c r="F174" i="20" s="1"/>
  <c r="F175" i="20" s="1"/>
  <c r="F176" i="20" s="1"/>
  <c r="F177" i="20" s="1"/>
  <c r="F178" i="20" s="1"/>
  <c r="F179" i="20" s="1"/>
  <c r="F180" i="20" s="1"/>
  <c r="F181" i="20" s="1"/>
  <c r="F182" i="20" s="1"/>
  <c r="F183" i="20" s="1"/>
  <c r="F184" i="20" s="1"/>
  <c r="F185" i="20" s="1"/>
  <c r="F186" i="20" s="1"/>
  <c r="F187" i="20" s="1"/>
  <c r="F188" i="20" s="1"/>
  <c r="F189" i="20" s="1"/>
  <c r="F190" i="20" s="1"/>
  <c r="F191" i="20" s="1"/>
  <c r="F192" i="20" s="1"/>
  <c r="F193" i="20" s="1"/>
  <c r="F194" i="20" s="1"/>
  <c r="F195" i="20" s="1"/>
  <c r="F196" i="20" s="1"/>
  <c r="F197" i="20" s="1"/>
  <c r="F198" i="20" s="1"/>
  <c r="F199" i="20" s="1"/>
  <c r="F200" i="20" s="1"/>
  <c r="F201" i="20" s="1"/>
  <c r="F202" i="20" s="1"/>
  <c r="F203" i="20" s="1"/>
  <c r="F204" i="20" s="1"/>
  <c r="F205" i="20" s="1"/>
  <c r="F206" i="20" s="1"/>
  <c r="F207" i="20" s="1"/>
  <c r="F208" i="20" s="1"/>
  <c r="F209" i="20" s="1"/>
  <c r="F210" i="20" s="1"/>
  <c r="F211" i="20" s="1"/>
  <c r="F212" i="20" s="1"/>
  <c r="F213" i="20" s="1"/>
  <c r="F214" i="20" s="1"/>
  <c r="F215" i="20" s="1"/>
  <c r="F216" i="20" s="1"/>
  <c r="F217" i="20" s="1"/>
  <c r="F218" i="20" s="1"/>
  <c r="F219" i="20" s="1"/>
  <c r="F220" i="20" s="1"/>
  <c r="F221" i="20" s="1"/>
  <c r="F222" i="20" s="1"/>
  <c r="F223" i="20" s="1"/>
  <c r="F224" i="20" s="1"/>
  <c r="F225" i="20" s="1"/>
  <c r="F226" i="20" s="1"/>
  <c r="F227" i="20" s="1"/>
  <c r="F228" i="20" s="1"/>
  <c r="F229" i="20" s="1"/>
  <c r="F230" i="20" s="1"/>
  <c r="F231" i="20" s="1"/>
  <c r="F232" i="20" s="1"/>
  <c r="F233" i="20" s="1"/>
  <c r="F234" i="20" s="1"/>
  <c r="F235" i="20" s="1"/>
  <c r="F236" i="20" s="1"/>
  <c r="F237" i="20" s="1"/>
  <c r="F238" i="20" s="1"/>
  <c r="F239" i="20" s="1"/>
  <c r="F240" i="20" s="1"/>
  <c r="F241" i="20" s="1"/>
  <c r="F242" i="20" s="1"/>
  <c r="F243" i="20" s="1"/>
  <c r="F244" i="20" s="1"/>
  <c r="F245" i="20" s="1"/>
  <c r="F246" i="20" s="1"/>
  <c r="F247" i="20" s="1"/>
  <c r="F248" i="20" s="1"/>
  <c r="F249" i="20" s="1"/>
  <c r="F250" i="20" s="1"/>
  <c r="F251" i="20" s="1"/>
  <c r="F252" i="20" s="1"/>
  <c r="F253" i="20" s="1"/>
  <c r="F254" i="20" s="1"/>
  <c r="F255" i="20" s="1"/>
  <c r="F256" i="20" s="1"/>
  <c r="F257" i="20" s="1"/>
  <c r="F258" i="20" s="1"/>
  <c r="F259" i="20" s="1"/>
  <c r="F260" i="20" s="1"/>
  <c r="F261" i="20" s="1"/>
  <c r="F262" i="20" s="1"/>
  <c r="F263" i="20" s="1"/>
  <c r="F264" i="20" s="1"/>
  <c r="F265" i="20" s="1"/>
  <c r="F266" i="20" s="1"/>
  <c r="F267" i="20" s="1"/>
  <c r="F268" i="20" s="1"/>
  <c r="F269" i="20" s="1"/>
  <c r="F270" i="20" s="1"/>
  <c r="F271" i="20" s="1"/>
  <c r="F272" i="20" s="1"/>
  <c r="F273" i="20" s="1"/>
  <c r="F274" i="20" s="1"/>
  <c r="F275" i="20" s="1"/>
  <c r="F276" i="20" s="1"/>
  <c r="F277" i="20" s="1"/>
  <c r="F278" i="20" s="1"/>
  <c r="F279" i="20" s="1"/>
  <c r="F280" i="20" s="1"/>
  <c r="F281" i="20" s="1"/>
  <c r="F282" i="20" s="1"/>
  <c r="F283" i="20" s="1"/>
  <c r="F284" i="20" s="1"/>
  <c r="F285" i="20" s="1"/>
  <c r="F286" i="20" s="1"/>
  <c r="F287" i="20" s="1"/>
  <c r="F288" i="20" s="1"/>
  <c r="F289" i="20" s="1"/>
  <c r="F290" i="20" s="1"/>
  <c r="F291" i="20" s="1"/>
  <c r="F292" i="20" s="1"/>
  <c r="F293" i="20" s="1"/>
  <c r="F294" i="20" s="1"/>
  <c r="F295" i="20" s="1"/>
  <c r="F296" i="20" s="1"/>
  <c r="F297" i="20" s="1"/>
  <c r="F298" i="20" s="1"/>
  <c r="F299" i="20" s="1"/>
  <c r="F300" i="20" s="1"/>
  <c r="F301" i="20" s="1"/>
  <c r="F302" i="20" s="1"/>
  <c r="F303" i="20" s="1"/>
  <c r="F304" i="20" s="1"/>
  <c r="F305" i="20" s="1"/>
  <c r="F306" i="20" s="1"/>
  <c r="F307" i="20" s="1"/>
  <c r="F308" i="20" s="1"/>
  <c r="F309" i="20" s="1"/>
  <c r="F310" i="20" s="1"/>
  <c r="F311" i="20" s="1"/>
  <c r="F312" i="20" s="1"/>
  <c r="F313" i="20" s="1"/>
  <c r="F314" i="20" s="1"/>
  <c r="F315" i="20" s="1"/>
  <c r="F316" i="20" s="1"/>
  <c r="F317" i="20" s="1"/>
  <c r="F318" i="20" s="1"/>
  <c r="F319" i="20" s="1"/>
  <c r="F320" i="20" s="1"/>
  <c r="F321" i="20" s="1"/>
  <c r="F322" i="20" s="1"/>
  <c r="F323" i="20" s="1"/>
  <c r="F324" i="20" s="1"/>
  <c r="F325" i="20" s="1"/>
  <c r="F326" i="20" s="1"/>
  <c r="F327" i="20" s="1"/>
  <c r="F328" i="20" s="1"/>
  <c r="F329" i="20" s="1"/>
  <c r="F330" i="20" s="1"/>
  <c r="F331" i="20" s="1"/>
  <c r="F332" i="20" s="1"/>
  <c r="F333" i="20" s="1"/>
  <c r="F334" i="20" s="1"/>
  <c r="F335" i="20" s="1"/>
  <c r="F336" i="20" s="1"/>
  <c r="F337" i="20" s="1"/>
  <c r="F338" i="20" s="1"/>
  <c r="F339" i="20" s="1"/>
  <c r="F340" i="20" s="1"/>
  <c r="F341" i="20" s="1"/>
  <c r="F342" i="20" s="1"/>
  <c r="F343" i="20" s="1"/>
  <c r="F344" i="20" s="1"/>
  <c r="F345" i="20" s="1"/>
  <c r="F346" i="20" s="1"/>
  <c r="F347" i="20" s="1"/>
  <c r="F348" i="20" s="1"/>
  <c r="F349" i="20" s="1"/>
  <c r="F350" i="20" s="1"/>
  <c r="F351" i="20" s="1"/>
  <c r="F352" i="20" s="1"/>
  <c r="F353" i="20" s="1"/>
  <c r="F354" i="20" s="1"/>
  <c r="F355" i="20" s="1"/>
  <c r="F356" i="20" s="1"/>
  <c r="F357" i="20" s="1"/>
  <c r="F358" i="20" s="1"/>
  <c r="F359" i="20" s="1"/>
  <c r="F360" i="20" s="1"/>
  <c r="F361" i="20" s="1"/>
  <c r="F362" i="20" s="1"/>
  <c r="F363" i="20" s="1"/>
  <c r="F364" i="20" s="1"/>
  <c r="F365" i="20" s="1"/>
  <c r="F366" i="20" s="1"/>
  <c r="F367" i="20" s="1"/>
  <c r="F368" i="20" s="1"/>
  <c r="F369" i="20" s="1"/>
  <c r="F370" i="20" s="1"/>
  <c r="F371" i="20" s="1"/>
  <c r="F372" i="20" s="1"/>
  <c r="F373" i="20" s="1"/>
  <c r="F374" i="20" s="1"/>
  <c r="F375" i="20" s="1"/>
  <c r="F376" i="20" s="1"/>
  <c r="F377" i="20" s="1"/>
  <c r="F378" i="20" s="1"/>
  <c r="F379" i="20" s="1"/>
  <c r="F380" i="20" s="1"/>
  <c r="F381" i="20" s="1"/>
  <c r="F382" i="20" s="1"/>
  <c r="F383" i="20" s="1"/>
  <c r="F384" i="20" s="1"/>
  <c r="F385" i="20" s="1"/>
  <c r="F386" i="20" s="1"/>
  <c r="F387" i="20" s="1"/>
  <c r="F388" i="20" s="1"/>
  <c r="F389" i="20" s="1"/>
  <c r="F390" i="20" s="1"/>
  <c r="F391" i="20" s="1"/>
  <c r="F392" i="20" s="1"/>
  <c r="F393" i="20" s="1"/>
  <c r="F394" i="20" s="1"/>
  <c r="F395" i="20" s="1"/>
  <c r="F396" i="20" s="1"/>
  <c r="F397" i="20" s="1"/>
  <c r="F398" i="20" s="1"/>
  <c r="F399" i="20" s="1"/>
  <c r="F400" i="20" s="1"/>
  <c r="F401" i="20" s="1"/>
  <c r="F402" i="20" s="1"/>
  <c r="F403" i="20" s="1"/>
  <c r="F404" i="20" s="1"/>
  <c r="F405" i="20" s="1"/>
  <c r="F406" i="20" s="1"/>
  <c r="F407" i="20" s="1"/>
  <c r="F408" i="20" s="1"/>
  <c r="F409" i="20" s="1"/>
  <c r="F410" i="20" s="1"/>
  <c r="F411" i="20" s="1"/>
  <c r="P350" i="16"/>
  <c r="P340" i="16"/>
  <c r="N301" i="16"/>
  <c r="Q301" i="16" s="1"/>
  <c r="R261" i="16"/>
  <c r="G239" i="16"/>
  <c r="G235" i="16"/>
  <c r="I235" i="16" s="1"/>
  <c r="G231" i="16"/>
  <c r="G227" i="16"/>
  <c r="I227" i="16" s="1"/>
  <c r="G199" i="16"/>
  <c r="G195" i="16"/>
  <c r="I195" i="16" s="1"/>
  <c r="R165" i="16"/>
  <c r="R157" i="16"/>
  <c r="P126" i="16"/>
  <c r="P106" i="16"/>
  <c r="P90" i="16"/>
  <c r="P66" i="16"/>
  <c r="G59" i="16"/>
  <c r="G201" i="12"/>
  <c r="G181" i="12"/>
  <c r="H172" i="12"/>
  <c r="P132" i="12"/>
  <c r="H120" i="12"/>
  <c r="P110" i="12"/>
  <c r="H102" i="12"/>
  <c r="I102" i="12" s="1"/>
  <c r="R94" i="12"/>
  <c r="H86" i="12"/>
  <c r="R76" i="12"/>
  <c r="P74" i="12"/>
  <c r="H62" i="12"/>
  <c r="K62" i="12" s="1"/>
  <c r="R56" i="12"/>
  <c r="H46" i="12"/>
  <c r="N46" i="12" s="1"/>
  <c r="Q46" i="12" s="1"/>
  <c r="G37" i="12"/>
  <c r="G35" i="12"/>
  <c r="G33" i="12"/>
  <c r="M30" i="12"/>
  <c r="H14" i="12"/>
  <c r="N14" i="12" s="1"/>
  <c r="Q14" i="12" s="1"/>
  <c r="H450" i="8"/>
  <c r="G439" i="8"/>
  <c r="H434" i="8"/>
  <c r="G423" i="8"/>
  <c r="H418" i="8"/>
  <c r="K418" i="8" s="1"/>
  <c r="G407" i="8"/>
  <c r="H402" i="8"/>
  <c r="J396" i="8"/>
  <c r="G391" i="8"/>
  <c r="H386" i="8"/>
  <c r="J380" i="8"/>
  <c r="G375" i="8"/>
  <c r="H370" i="8"/>
  <c r="N370" i="8" s="1"/>
  <c r="Q370" i="8" s="1"/>
  <c r="J364" i="8"/>
  <c r="I335" i="8"/>
  <c r="O335" i="8" s="1"/>
  <c r="R335" i="8" s="1"/>
  <c r="J324" i="8"/>
  <c r="P324" i="8" s="1"/>
  <c r="I319" i="8"/>
  <c r="L319" i="8" s="1"/>
  <c r="R319" i="8" s="1"/>
  <c r="J308" i="8"/>
  <c r="I303" i="8"/>
  <c r="L303" i="8" s="1"/>
  <c r="R303" i="8" s="1"/>
  <c r="I279" i="8"/>
  <c r="L279" i="8" s="1"/>
  <c r="R279" i="8" s="1"/>
  <c r="I271" i="8"/>
  <c r="L271" i="8" s="1"/>
  <c r="R271" i="8" s="1"/>
  <c r="I259" i="8"/>
  <c r="I247" i="8"/>
  <c r="I239" i="8"/>
  <c r="I231" i="8"/>
  <c r="I223" i="8"/>
  <c r="I215" i="8"/>
  <c r="I207" i="8"/>
  <c r="I199" i="8"/>
  <c r="I191" i="8"/>
  <c r="I183" i="8"/>
  <c r="O183" i="8" s="1"/>
  <c r="R183" i="8" s="1"/>
  <c r="I175" i="8"/>
  <c r="O175" i="8" s="1"/>
  <c r="R175" i="8" s="1"/>
  <c r="I167" i="8"/>
  <c r="I159" i="8"/>
  <c r="I151" i="8"/>
  <c r="O151" i="8" s="1"/>
  <c r="R151" i="8" s="1"/>
  <c r="I143" i="8"/>
  <c r="O143" i="8" s="1"/>
  <c r="R143" i="8" s="1"/>
  <c r="I135" i="8"/>
  <c r="I127" i="8"/>
  <c r="I119" i="8"/>
  <c r="I111" i="8"/>
  <c r="I103" i="8"/>
  <c r="I95" i="8"/>
  <c r="I87" i="8"/>
  <c r="I79" i="8"/>
  <c r="I71" i="8"/>
  <c r="I63" i="8"/>
  <c r="I55" i="8"/>
  <c r="I47" i="8"/>
  <c r="I39" i="8"/>
  <c r="I31" i="8"/>
  <c r="I23" i="8"/>
  <c r="I15" i="8"/>
  <c r="I7" i="8"/>
  <c r="H222" i="20"/>
  <c r="Q478" i="16"/>
  <c r="Q406" i="16"/>
  <c r="N253" i="16"/>
  <c r="Q253" i="16" s="1"/>
  <c r="P186" i="16"/>
  <c r="G183" i="16"/>
  <c r="R176" i="16"/>
  <c r="M166" i="16"/>
  <c r="P166" i="16" s="1"/>
  <c r="P158" i="16"/>
  <c r="P146" i="16"/>
  <c r="R116" i="16"/>
  <c r="G111" i="16"/>
  <c r="G107" i="16"/>
  <c r="I107" i="16" s="1"/>
  <c r="G103" i="16"/>
  <c r="G99" i="16"/>
  <c r="I99" i="16" s="1"/>
  <c r="G95" i="16"/>
  <c r="G91" i="16"/>
  <c r="I91" i="16" s="1"/>
  <c r="G71" i="16"/>
  <c r="G67" i="16"/>
  <c r="I67" i="16" s="1"/>
  <c r="G63" i="16"/>
  <c r="R56" i="16"/>
  <c r="N45" i="16"/>
  <c r="Q45" i="16" s="1"/>
  <c r="N29" i="16"/>
  <c r="Q29" i="16" s="1"/>
  <c r="M238" i="12"/>
  <c r="P210" i="12"/>
  <c r="H208" i="12"/>
  <c r="K208" i="12" s="1"/>
  <c r="H196" i="12"/>
  <c r="R194" i="12"/>
  <c r="R191" i="12"/>
  <c r="R163" i="12"/>
  <c r="H142" i="12"/>
  <c r="N142" i="12" s="1"/>
  <c r="Q142" i="12" s="1"/>
  <c r="G127" i="12"/>
  <c r="G125" i="12"/>
  <c r="H114" i="12"/>
  <c r="H98" i="12"/>
  <c r="G93" i="12"/>
  <c r="G91" i="12"/>
  <c r="I91" i="12" s="1"/>
  <c r="H82" i="12"/>
  <c r="H78" i="12"/>
  <c r="J69" i="12"/>
  <c r="H58" i="12"/>
  <c r="G53" i="12"/>
  <c r="R51" i="12"/>
  <c r="H40" i="12"/>
  <c r="N40" i="12" s="1"/>
  <c r="Q40" i="12" s="1"/>
  <c r="G27" i="12"/>
  <c r="I27" i="12" s="1"/>
  <c r="M22" i="12"/>
  <c r="P22" i="12" s="1"/>
  <c r="J21" i="12"/>
  <c r="G19" i="12"/>
  <c r="I19" i="12" s="1"/>
  <c r="H10" i="12"/>
  <c r="H6" i="12"/>
  <c r="N6" i="12" s="1"/>
  <c r="Q6" i="12" s="1"/>
  <c r="H449" i="8"/>
  <c r="N449" i="8" s="1"/>
  <c r="Q449" i="8" s="1"/>
  <c r="G442" i="8"/>
  <c r="H433" i="8"/>
  <c r="G426" i="8"/>
  <c r="Q419" i="8"/>
  <c r="H417" i="8"/>
  <c r="G410" i="8"/>
  <c r="H401" i="8"/>
  <c r="G394" i="8"/>
  <c r="H385" i="8"/>
  <c r="G378" i="8"/>
  <c r="H369" i="8"/>
  <c r="N369" i="8" s="1"/>
  <c r="Q369" i="8" s="1"/>
  <c r="G362" i="8"/>
  <c r="H353" i="8"/>
  <c r="I353" i="8" s="1"/>
  <c r="G346" i="8"/>
  <c r="I346" i="8" s="1"/>
  <c r="H337" i="8"/>
  <c r="N337" i="8" s="1"/>
  <c r="Q337" i="8" s="1"/>
  <c r="G330" i="8"/>
  <c r="Q323" i="8"/>
  <c r="H321" i="8"/>
  <c r="K321" i="8" s="1"/>
  <c r="Q321" i="8" s="1"/>
  <c r="G314" i="8"/>
  <c r="K310" i="8"/>
  <c r="Q310" i="8" s="1"/>
  <c r="Q307" i="8"/>
  <c r="H305" i="8"/>
  <c r="I305" i="8" s="1"/>
  <c r="K298" i="8"/>
  <c r="Q298" i="8" s="1"/>
  <c r="N295" i="8"/>
  <c r="Q295" i="8" s="1"/>
  <c r="G290" i="8"/>
  <c r="Q283" i="8"/>
  <c r="H281" i="8"/>
  <c r="G278" i="8"/>
  <c r="H273" i="8"/>
  <c r="K273" i="8" s="1"/>
  <c r="Q273" i="8" s="1"/>
  <c r="G270" i="8"/>
  <c r="N263" i="8"/>
  <c r="Q263" i="8" s="1"/>
  <c r="H261" i="8"/>
  <c r="I261" i="8" s="1"/>
  <c r="Q251" i="8"/>
  <c r="G246" i="8"/>
  <c r="H237" i="8"/>
  <c r="G230" i="8"/>
  <c r="K226" i="8"/>
  <c r="Q226" i="8" s="1"/>
  <c r="H221" i="8"/>
  <c r="G214" i="8"/>
  <c r="K210" i="8"/>
  <c r="Q210" i="8" s="1"/>
  <c r="H205" i="8"/>
  <c r="G198" i="8"/>
  <c r="K194" i="8"/>
  <c r="Q194" i="8" s="1"/>
  <c r="H189" i="8"/>
  <c r="N189" i="8" s="1"/>
  <c r="Q189" i="8" s="1"/>
  <c r="G182" i="8"/>
  <c r="K178" i="8"/>
  <c r="Q178" i="8" s="1"/>
  <c r="H173" i="8"/>
  <c r="G166" i="8"/>
  <c r="K138" i="8"/>
  <c r="Q138" i="8" s="1"/>
  <c r="N135" i="8"/>
  <c r="Q135" i="8" s="1"/>
  <c r="K130" i="8"/>
  <c r="Q130" i="8" s="1"/>
  <c r="N127" i="8"/>
  <c r="Q127" i="8" s="1"/>
  <c r="K122" i="8"/>
  <c r="Q122" i="8" s="1"/>
  <c r="N119" i="8"/>
  <c r="Q119" i="8" s="1"/>
  <c r="K114" i="8"/>
  <c r="Q114" i="8" s="1"/>
  <c r="N103" i="8"/>
  <c r="Q103" i="8" s="1"/>
  <c r="K98" i="8"/>
  <c r="Q98" i="8" s="1"/>
  <c r="K90" i="8"/>
  <c r="Q90" i="8" s="1"/>
  <c r="N87" i="8"/>
  <c r="Q87" i="8" s="1"/>
  <c r="K82" i="8"/>
  <c r="Q82" i="8" s="1"/>
  <c r="N79" i="8"/>
  <c r="Q79" i="8" s="1"/>
  <c r="K74" i="8"/>
  <c r="Q74" i="8" s="1"/>
  <c r="N71" i="8"/>
  <c r="Q71" i="8" s="1"/>
  <c r="K58" i="8"/>
  <c r="Q58" i="8" s="1"/>
  <c r="I42" i="8"/>
  <c r="O42" i="8" s="1"/>
  <c r="R42" i="8" s="1"/>
  <c r="J39" i="8"/>
  <c r="I26" i="8"/>
  <c r="I10" i="8"/>
  <c r="J7" i="8"/>
  <c r="P462" i="16"/>
  <c r="P364" i="16"/>
  <c r="G299" i="16"/>
  <c r="I299" i="16" s="1"/>
  <c r="R292" i="16"/>
  <c r="R237" i="16"/>
  <c r="P232" i="16"/>
  <c r="R229" i="16"/>
  <c r="P224" i="16"/>
  <c r="R197" i="16"/>
  <c r="G115" i="16"/>
  <c r="R85" i="16"/>
  <c r="P80" i="16"/>
  <c r="R77" i="16"/>
  <c r="M6" i="16"/>
  <c r="P6" i="16" s="1"/>
  <c r="M222" i="12"/>
  <c r="P222" i="12" s="1"/>
  <c r="H220" i="12"/>
  <c r="P216" i="12"/>
  <c r="P212" i="12"/>
  <c r="R199" i="12"/>
  <c r="H132" i="12"/>
  <c r="P118" i="12"/>
  <c r="G87" i="12"/>
  <c r="M69" i="12"/>
  <c r="P69" i="12" s="1"/>
  <c r="G65" i="12"/>
  <c r="G63" i="12"/>
  <c r="G47" i="12"/>
  <c r="H32" i="12"/>
  <c r="G15" i="12"/>
  <c r="H4" i="12"/>
  <c r="N4" i="12" s="1"/>
  <c r="Q4" i="12" s="1"/>
  <c r="H452" i="8"/>
  <c r="H448" i="8"/>
  <c r="N448" i="8" s="1"/>
  <c r="Q448" i="8" s="1"/>
  <c r="H444" i="8"/>
  <c r="N444" i="8" s="1"/>
  <c r="Q444" i="8" s="1"/>
  <c r="H440" i="8"/>
  <c r="N440" i="8" s="1"/>
  <c r="Q440" i="8" s="1"/>
  <c r="H436" i="8"/>
  <c r="I436" i="8" s="1"/>
  <c r="H432" i="8"/>
  <c r="H428" i="8"/>
  <c r="I428" i="8" s="1"/>
  <c r="H424" i="8"/>
  <c r="H420" i="8"/>
  <c r="I420" i="8" s="1"/>
  <c r="H416" i="8"/>
  <c r="K416" i="8" s="1"/>
  <c r="H412" i="8"/>
  <c r="I412" i="8" s="1"/>
  <c r="H408" i="8"/>
  <c r="H404" i="8"/>
  <c r="I404" i="8" s="1"/>
  <c r="H400" i="8"/>
  <c r="K400" i="8" s="1"/>
  <c r="H396" i="8"/>
  <c r="H392" i="8"/>
  <c r="K392" i="8" s="1"/>
  <c r="H388" i="8"/>
  <c r="N388" i="8" s="1"/>
  <c r="Q388" i="8" s="1"/>
  <c r="H384" i="8"/>
  <c r="N384" i="8" s="1"/>
  <c r="Q384" i="8" s="1"/>
  <c r="H380" i="8"/>
  <c r="H376" i="8"/>
  <c r="N376" i="8" s="1"/>
  <c r="Q376" i="8" s="1"/>
  <c r="H372" i="8"/>
  <c r="N372" i="8" s="1"/>
  <c r="Q372" i="8" s="1"/>
  <c r="H368" i="8"/>
  <c r="N368" i="8" s="1"/>
  <c r="Q368" i="8" s="1"/>
  <c r="H364" i="8"/>
  <c r="H360" i="8"/>
  <c r="K360" i="8" s="1"/>
  <c r="Q360" i="8" s="1"/>
  <c r="H356" i="8"/>
  <c r="I356" i="8" s="1"/>
  <c r="H352" i="8"/>
  <c r="H348" i="8"/>
  <c r="I348" i="8" s="1"/>
  <c r="H344" i="8"/>
  <c r="H340" i="8"/>
  <c r="I340" i="8" s="1"/>
  <c r="H336" i="8"/>
  <c r="N336" i="8" s="1"/>
  <c r="Q336" i="8" s="1"/>
  <c r="H332" i="8"/>
  <c r="N332" i="8" s="1"/>
  <c r="Q332" i="8" s="1"/>
  <c r="H328" i="8"/>
  <c r="N328" i="8" s="1"/>
  <c r="Q328" i="8" s="1"/>
  <c r="H324" i="8"/>
  <c r="K324" i="8" s="1"/>
  <c r="Q324" i="8" s="1"/>
  <c r="H320" i="8"/>
  <c r="K320" i="8" s="1"/>
  <c r="Q320" i="8" s="1"/>
  <c r="H316" i="8"/>
  <c r="H312" i="8"/>
  <c r="H308" i="8"/>
  <c r="K308" i="8" s="1"/>
  <c r="H304" i="8"/>
  <c r="K304" i="8" s="1"/>
  <c r="H300" i="8"/>
  <c r="I300" i="8" s="1"/>
  <c r="H296" i="8"/>
  <c r="H292" i="8"/>
  <c r="I292" i="8" s="1"/>
  <c r="H288" i="8"/>
  <c r="H284" i="8"/>
  <c r="I284" i="8" s="1"/>
  <c r="H280" i="8"/>
  <c r="K280" i="8" s="1"/>
  <c r="H276" i="8"/>
  <c r="I276" i="8" s="1"/>
  <c r="H272" i="8"/>
  <c r="K272" i="8" s="1"/>
  <c r="Q272" i="8" s="1"/>
  <c r="H268" i="8"/>
  <c r="H264" i="8"/>
  <c r="K264" i="8" s="1"/>
  <c r="H260" i="8"/>
  <c r="I260" i="8" s="1"/>
  <c r="H256" i="8"/>
  <c r="N256" i="8" s="1"/>
  <c r="Q256" i="8" s="1"/>
  <c r="H252" i="8"/>
  <c r="I252" i="8" s="1"/>
  <c r="H240" i="8"/>
  <c r="G237" i="8"/>
  <c r="I237" i="8" s="1"/>
  <c r="H224" i="8"/>
  <c r="G221" i="8"/>
  <c r="H208" i="8"/>
  <c r="G205" i="8"/>
  <c r="I205" i="8" s="1"/>
  <c r="H192" i="8"/>
  <c r="G189" i="8"/>
  <c r="H176" i="8"/>
  <c r="N176" i="8" s="1"/>
  <c r="Q176" i="8" s="1"/>
  <c r="G173" i="8"/>
  <c r="Q162" i="8"/>
  <c r="H160" i="8"/>
  <c r="H156" i="8"/>
  <c r="I156" i="8" s="1"/>
  <c r="H152" i="8"/>
  <c r="J2" i="8"/>
  <c r="P99" i="12"/>
  <c r="P434" i="8"/>
  <c r="M366" i="8"/>
  <c r="P309" i="8"/>
  <c r="J299" i="8"/>
  <c r="J292" i="8"/>
  <c r="M277" i="8"/>
  <c r="J268" i="8"/>
  <c r="J223" i="8"/>
  <c r="Q205" i="8"/>
  <c r="M202" i="8"/>
  <c r="P202" i="8" s="1"/>
  <c r="R196" i="8"/>
  <c r="M183" i="8"/>
  <c r="P183" i="8" s="1"/>
  <c r="J167" i="8"/>
  <c r="P167" i="8" s="1"/>
  <c r="N129" i="8"/>
  <c r="Q129" i="8" s="1"/>
  <c r="M124" i="8"/>
  <c r="J88" i="8"/>
  <c r="P88" i="8" s="1"/>
  <c r="N81" i="8"/>
  <c r="Q81" i="8" s="1"/>
  <c r="M76" i="8"/>
  <c r="P76" i="8" s="1"/>
  <c r="L70" i="8"/>
  <c r="R70" i="8" s="1"/>
  <c r="J52" i="8"/>
  <c r="J20" i="8"/>
  <c r="G268" i="4"/>
  <c r="M264" i="4"/>
  <c r="N224" i="4"/>
  <c r="Q224" i="4" s="1"/>
  <c r="M224" i="4"/>
  <c r="P224" i="4" s="1"/>
  <c r="O224" i="4"/>
  <c r="R224" i="4" s="1"/>
  <c r="H191" i="4"/>
  <c r="N191" i="4" s="1"/>
  <c r="Q191" i="4" s="1"/>
  <c r="G164" i="4"/>
  <c r="H131" i="4"/>
  <c r="H123" i="4"/>
  <c r="H115" i="4"/>
  <c r="N115" i="4" s="1"/>
  <c r="Q115" i="4" s="1"/>
  <c r="H103" i="4"/>
  <c r="N103" i="4" s="1"/>
  <c r="Q103" i="4" s="1"/>
  <c r="H67" i="4"/>
  <c r="H47" i="4"/>
  <c r="H35" i="4"/>
  <c r="H11" i="4"/>
  <c r="P428" i="8"/>
  <c r="M420" i="8"/>
  <c r="J365" i="8"/>
  <c r="J303" i="8"/>
  <c r="O291" i="8"/>
  <c r="R291" i="8" s="1"/>
  <c r="J287" i="8"/>
  <c r="P287" i="8" s="1"/>
  <c r="J269" i="8"/>
  <c r="J224" i="8"/>
  <c r="P224" i="8" s="1"/>
  <c r="R201" i="8"/>
  <c r="N179" i="8"/>
  <c r="Q179" i="8" s="1"/>
  <c r="M126" i="8"/>
  <c r="M78" i="8"/>
  <c r="J44" i="8"/>
  <c r="J4" i="8"/>
  <c r="M284" i="4"/>
  <c r="G272" i="4"/>
  <c r="G256" i="4"/>
  <c r="G240" i="4"/>
  <c r="N220" i="4"/>
  <c r="Q220" i="4" s="1"/>
  <c r="M220" i="4"/>
  <c r="P220" i="4" s="1"/>
  <c r="O220" i="4"/>
  <c r="R220" i="4" s="1"/>
  <c r="N211" i="4"/>
  <c r="Q211" i="4" s="1"/>
  <c r="H199" i="4"/>
  <c r="G152" i="4"/>
  <c r="G144" i="4"/>
  <c r="M140" i="4"/>
  <c r="G135" i="4"/>
  <c r="G127" i="4"/>
  <c r="G119" i="4"/>
  <c r="G111" i="4"/>
  <c r="M108" i="4"/>
  <c r="P108" i="4" s="1"/>
  <c r="G103" i="4"/>
  <c r="M100" i="4"/>
  <c r="G95" i="4"/>
  <c r="M92" i="4"/>
  <c r="G87" i="4"/>
  <c r="M84" i="4"/>
  <c r="G79" i="4"/>
  <c r="M76" i="4"/>
  <c r="N76" i="4"/>
  <c r="O76" i="4"/>
  <c r="G71" i="4"/>
  <c r="I71" i="4" s="1"/>
  <c r="M68" i="4"/>
  <c r="P68" i="4" s="1"/>
  <c r="G63" i="4"/>
  <c r="M60" i="4"/>
  <c r="N60" i="4"/>
  <c r="O60" i="4"/>
  <c r="G55" i="4"/>
  <c r="G43" i="4"/>
  <c r="Q37" i="4"/>
  <c r="M36" i="4"/>
  <c r="P36" i="4" s="1"/>
  <c r="N36" i="4"/>
  <c r="Q36" i="4" s="1"/>
  <c r="O36" i="4"/>
  <c r="R36" i="4" s="1"/>
  <c r="G27" i="4"/>
  <c r="Q21" i="4"/>
  <c r="M20" i="4"/>
  <c r="P20" i="4" s="1"/>
  <c r="N20" i="4"/>
  <c r="Q20" i="4" s="1"/>
  <c r="O20" i="4"/>
  <c r="R20" i="4" s="1"/>
  <c r="G11" i="4"/>
  <c r="I11" i="4" s="1"/>
  <c r="R103" i="12"/>
  <c r="R95" i="12"/>
  <c r="M372" i="8"/>
  <c r="P372" i="8" s="1"/>
  <c r="M364" i="8"/>
  <c r="P364" i="8" s="1"/>
  <c r="Q354" i="8"/>
  <c r="M334" i="8"/>
  <c r="P334" i="8" s="1"/>
  <c r="J305" i="8"/>
  <c r="P302" i="8"/>
  <c r="N262" i="8"/>
  <c r="Q262" i="8" s="1"/>
  <c r="J225" i="8"/>
  <c r="M218" i="8"/>
  <c r="P218" i="8" s="1"/>
  <c r="M180" i="8"/>
  <c r="N167" i="8"/>
  <c r="Q167" i="8" s="1"/>
  <c r="J140" i="8"/>
  <c r="M52" i="8"/>
  <c r="J36" i="8"/>
  <c r="M20" i="8"/>
  <c r="G49" i="8"/>
  <c r="I49" i="8" s="1"/>
  <c r="H48" i="8"/>
  <c r="G45" i="8"/>
  <c r="H44" i="8"/>
  <c r="I44" i="8" s="1"/>
  <c r="G41" i="8"/>
  <c r="H40" i="8"/>
  <c r="G37" i="8"/>
  <c r="H36" i="8"/>
  <c r="I36" i="8" s="1"/>
  <c r="G33" i="8"/>
  <c r="H32" i="8"/>
  <c r="G29" i="8"/>
  <c r="H28" i="8"/>
  <c r="I28" i="8" s="1"/>
  <c r="G25" i="8"/>
  <c r="H24" i="8"/>
  <c r="G21" i="8"/>
  <c r="H20" i="8"/>
  <c r="I20" i="8" s="1"/>
  <c r="G17" i="8"/>
  <c r="I17" i="8" s="1"/>
  <c r="H16" i="8"/>
  <c r="G13" i="8"/>
  <c r="I13" i="8" s="1"/>
  <c r="H12" i="8"/>
  <c r="I12" i="8" s="1"/>
  <c r="G9" i="8"/>
  <c r="I9" i="8" s="1"/>
  <c r="H8" i="8"/>
  <c r="G5" i="8"/>
  <c r="H4" i="8"/>
  <c r="I4" i="8" s="1"/>
  <c r="G260" i="4"/>
  <c r="M260" i="4" s="1"/>
  <c r="H203" i="4"/>
  <c r="G148" i="4"/>
  <c r="H110" i="4"/>
  <c r="N110" i="4" s="1"/>
  <c r="Q110" i="4" s="1"/>
  <c r="H98" i="4"/>
  <c r="H90" i="4"/>
  <c r="H82" i="4"/>
  <c r="H70" i="4"/>
  <c r="H46" i="4"/>
  <c r="H14" i="4"/>
  <c r="Q398" i="8"/>
  <c r="M380" i="8"/>
  <c r="M329" i="8"/>
  <c r="P329" i="8" s="1"/>
  <c r="P326" i="8"/>
  <c r="P304" i="8"/>
  <c r="M294" i="8"/>
  <c r="R261" i="8"/>
  <c r="P252" i="8"/>
  <c r="R233" i="8"/>
  <c r="P195" i="8"/>
  <c r="M193" i="8"/>
  <c r="N171" i="8"/>
  <c r="Q171" i="8" s="1"/>
  <c r="R161" i="8"/>
  <c r="M102" i="8"/>
  <c r="R65" i="8"/>
  <c r="R21" i="8"/>
  <c r="R13" i="8"/>
  <c r="G232" i="4"/>
  <c r="N228" i="4"/>
  <c r="Q228" i="4" s="1"/>
  <c r="M228" i="4"/>
  <c r="P228" i="4" s="1"/>
  <c r="O228" i="4"/>
  <c r="R228" i="4" s="1"/>
  <c r="H167" i="4"/>
  <c r="G128" i="4"/>
  <c r="G120" i="4"/>
  <c r="G80" i="4"/>
  <c r="Q74" i="4"/>
  <c r="P66" i="4"/>
  <c r="G60" i="4"/>
  <c r="Q50" i="4"/>
  <c r="P38" i="4"/>
  <c r="P34" i="4"/>
  <c r="P30" i="4"/>
  <c r="G24" i="4"/>
  <c r="G20" i="4"/>
  <c r="G16" i="4"/>
  <c r="G12" i="4"/>
  <c r="F3" i="4"/>
  <c r="F4" i="4" s="1"/>
  <c r="F5" i="4" s="1"/>
  <c r="F6" i="4" s="1"/>
  <c r="F7" i="4" s="1"/>
  <c r="F8" i="4" s="1"/>
  <c r="F9" i="4" s="1"/>
  <c r="F10" i="4" s="1"/>
  <c r="F11" i="4" s="1"/>
  <c r="F12" i="4" s="1"/>
  <c r="F13" i="4" s="1"/>
  <c r="F14" i="4" s="1"/>
  <c r="F15" i="4" s="1"/>
  <c r="F16" i="4" s="1"/>
  <c r="F17" i="4" s="1"/>
  <c r="F18" i="4" s="1"/>
  <c r="F19" i="4" s="1"/>
  <c r="F20" i="4" s="1"/>
  <c r="F21" i="4" s="1"/>
  <c r="F22" i="4" s="1"/>
  <c r="F23" i="4" s="1"/>
  <c r="F24" i="4" s="1"/>
  <c r="F25" i="4" s="1"/>
  <c r="F26" i="4" s="1"/>
  <c r="F27" i="4" s="1"/>
  <c r="F28" i="4" s="1"/>
  <c r="F29" i="4" s="1"/>
  <c r="F30" i="4" s="1"/>
  <c r="F31" i="4" s="1"/>
  <c r="F32" i="4" s="1"/>
  <c r="F33" i="4" s="1"/>
  <c r="F34" i="4" s="1"/>
  <c r="F35" i="4" s="1"/>
  <c r="F36" i="4" s="1"/>
  <c r="F37" i="4" s="1"/>
  <c r="F38" i="4" s="1"/>
  <c r="F39" i="4" s="1"/>
  <c r="F40" i="4" s="1"/>
  <c r="F41" i="4" s="1"/>
  <c r="F42" i="4" s="1"/>
  <c r="F43" i="4" s="1"/>
  <c r="F44" i="4" s="1"/>
  <c r="F45" i="4" s="1"/>
  <c r="F46" i="4" s="1"/>
  <c r="F47" i="4" s="1"/>
  <c r="F48" i="4" s="1"/>
  <c r="F49" i="4" s="1"/>
  <c r="F50" i="4" s="1"/>
  <c r="F51" i="4" s="1"/>
  <c r="F52" i="4" s="1"/>
  <c r="F53" i="4" s="1"/>
  <c r="F54" i="4" s="1"/>
  <c r="F55" i="4" s="1"/>
  <c r="F56" i="4" s="1"/>
  <c r="F57" i="4" s="1"/>
  <c r="F58" i="4" s="1"/>
  <c r="F59" i="4" s="1"/>
  <c r="F60" i="4" s="1"/>
  <c r="F61" i="4" s="1"/>
  <c r="F62" i="4" s="1"/>
  <c r="F63" i="4" s="1"/>
  <c r="F64" i="4" s="1"/>
  <c r="F65" i="4" s="1"/>
  <c r="F66" i="4" s="1"/>
  <c r="F67" i="4" s="1"/>
  <c r="F68" i="4" s="1"/>
  <c r="F69" i="4" s="1"/>
  <c r="F70" i="4" s="1"/>
  <c r="F71" i="4" s="1"/>
  <c r="F72" i="4" s="1"/>
  <c r="F73" i="4" s="1"/>
  <c r="F74" i="4" s="1"/>
  <c r="F75" i="4" s="1"/>
  <c r="F76" i="4" s="1"/>
  <c r="F77" i="4" s="1"/>
  <c r="F78" i="4" s="1"/>
  <c r="F79" i="4" s="1"/>
  <c r="F80" i="4" s="1"/>
  <c r="F81" i="4" s="1"/>
  <c r="F82" i="4" s="1"/>
  <c r="F83" i="4" s="1"/>
  <c r="F84" i="4" s="1"/>
  <c r="F85" i="4" s="1"/>
  <c r="F86" i="4" s="1"/>
  <c r="F87" i="4" s="1"/>
  <c r="F88" i="4" s="1"/>
  <c r="F89" i="4" s="1"/>
  <c r="F90" i="4" s="1"/>
  <c r="F91" i="4" s="1"/>
  <c r="F92" i="4" s="1"/>
  <c r="F93" i="4" s="1"/>
  <c r="F94" i="4" s="1"/>
  <c r="F95" i="4" s="1"/>
  <c r="F96" i="4" s="1"/>
  <c r="F97" i="4" s="1"/>
  <c r="F98" i="4" s="1"/>
  <c r="F99" i="4" s="1"/>
  <c r="F100" i="4" s="1"/>
  <c r="F101" i="4" s="1"/>
  <c r="F102" i="4" s="1"/>
  <c r="F103" i="4" s="1"/>
  <c r="F104" i="4" s="1"/>
  <c r="F105" i="4" s="1"/>
  <c r="F106" i="4" s="1"/>
  <c r="F107" i="4" s="1"/>
  <c r="F108" i="4" s="1"/>
  <c r="F109" i="4" s="1"/>
  <c r="F110" i="4" s="1"/>
  <c r="F111" i="4" s="1"/>
  <c r="F112" i="4" s="1"/>
  <c r="F113" i="4" s="1"/>
  <c r="F114" i="4" s="1"/>
  <c r="F115" i="4" s="1"/>
  <c r="F116" i="4" s="1"/>
  <c r="F117" i="4" s="1"/>
  <c r="F118" i="4" s="1"/>
  <c r="F119" i="4" s="1"/>
  <c r="F120" i="4" s="1"/>
  <c r="F121" i="4" s="1"/>
  <c r="F122" i="4" s="1"/>
  <c r="F123" i="4" s="1"/>
  <c r="F124" i="4" s="1"/>
  <c r="F125" i="4" s="1"/>
  <c r="F126" i="4" s="1"/>
  <c r="F127" i="4" s="1"/>
  <c r="F128" i="4" s="1"/>
  <c r="F129" i="4" s="1"/>
  <c r="F130" i="4" s="1"/>
  <c r="F131" i="4" s="1"/>
  <c r="F132" i="4" s="1"/>
  <c r="F133" i="4" s="1"/>
  <c r="F134" i="4" s="1"/>
  <c r="F135" i="4" s="1"/>
  <c r="F136" i="4" s="1"/>
  <c r="F137" i="4" s="1"/>
  <c r="F138" i="4" s="1"/>
  <c r="F139" i="4" s="1"/>
  <c r="F140" i="4" s="1"/>
  <c r="F141" i="4" s="1"/>
  <c r="F142" i="4" s="1"/>
  <c r="F143" i="4" s="1"/>
  <c r="F144" i="4" s="1"/>
  <c r="F145" i="4" s="1"/>
  <c r="F146" i="4" s="1"/>
  <c r="F147" i="4" s="1"/>
  <c r="F148" i="4" s="1"/>
  <c r="F149" i="4" s="1"/>
  <c r="F150" i="4" s="1"/>
  <c r="F151" i="4" s="1"/>
  <c r="F152" i="4" s="1"/>
  <c r="F153" i="4" s="1"/>
  <c r="F154" i="4" s="1"/>
  <c r="F155" i="4" s="1"/>
  <c r="F156" i="4" s="1"/>
  <c r="F157" i="4" s="1"/>
  <c r="F158" i="4" s="1"/>
  <c r="F159" i="4" s="1"/>
  <c r="F160" i="4" s="1"/>
  <c r="F161" i="4" s="1"/>
  <c r="F162" i="4" s="1"/>
  <c r="F163" i="4" s="1"/>
  <c r="F164" i="4" s="1"/>
  <c r="F165" i="4" s="1"/>
  <c r="F166" i="4" s="1"/>
  <c r="F167" i="4" s="1"/>
  <c r="F168" i="4" s="1"/>
  <c r="F169" i="4" s="1"/>
  <c r="F170" i="4" s="1"/>
  <c r="F171" i="4" s="1"/>
  <c r="F172" i="4" s="1"/>
  <c r="F173" i="4" s="1"/>
  <c r="F174" i="4" s="1"/>
  <c r="F175" i="4" s="1"/>
  <c r="F176" i="4" s="1"/>
  <c r="F177" i="4" s="1"/>
  <c r="F178" i="4" s="1"/>
  <c r="F179" i="4" s="1"/>
  <c r="F180" i="4" s="1"/>
  <c r="F181" i="4" s="1"/>
  <c r="F182" i="4" s="1"/>
  <c r="F183" i="4" s="1"/>
  <c r="F184" i="4" s="1"/>
  <c r="F185" i="4" s="1"/>
  <c r="F186" i="4" s="1"/>
  <c r="F187" i="4" s="1"/>
  <c r="F188" i="4" s="1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F209" i="4" s="1"/>
  <c r="F210" i="4" s="1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F247" i="4" s="1"/>
  <c r="F248" i="4" s="1"/>
  <c r="F249" i="4" s="1"/>
  <c r="F250" i="4" s="1"/>
  <c r="F251" i="4" s="1"/>
  <c r="F252" i="4" s="1"/>
  <c r="F253" i="4" s="1"/>
  <c r="F254" i="4" s="1"/>
  <c r="F255" i="4" s="1"/>
  <c r="F256" i="4" s="1"/>
  <c r="F257" i="4" s="1"/>
  <c r="F258" i="4" s="1"/>
  <c r="F259" i="4" s="1"/>
  <c r="F260" i="4" s="1"/>
  <c r="F261" i="4" s="1"/>
  <c r="F262" i="4" s="1"/>
  <c r="F263" i="4" s="1"/>
  <c r="F264" i="4" s="1"/>
  <c r="F265" i="4" s="1"/>
  <c r="F266" i="4" s="1"/>
  <c r="F267" i="4" s="1"/>
  <c r="F268" i="4" s="1"/>
  <c r="F269" i="4" s="1"/>
  <c r="F270" i="4" s="1"/>
  <c r="F271" i="4" s="1"/>
  <c r="F272" i="4" s="1"/>
  <c r="F273" i="4" s="1"/>
  <c r="F274" i="4" s="1"/>
  <c r="F275" i="4" s="1"/>
  <c r="F276" i="4" s="1"/>
  <c r="F277" i="4" s="1"/>
  <c r="F278" i="4" s="1"/>
  <c r="F279" i="4" s="1"/>
  <c r="F280" i="4" s="1"/>
  <c r="F281" i="4" s="1"/>
  <c r="F282" i="4" s="1"/>
  <c r="F283" i="4" s="1"/>
  <c r="F284" i="4" s="1"/>
  <c r="F285" i="4" s="1"/>
  <c r="H16" i="4"/>
  <c r="H24" i="4"/>
  <c r="H32" i="4"/>
  <c r="H40" i="4"/>
  <c r="H48" i="4"/>
  <c r="K48" i="4" s="1"/>
  <c r="H56" i="4"/>
  <c r="K56" i="4" s="1"/>
  <c r="H64" i="4"/>
  <c r="K64" i="4" s="1"/>
  <c r="H72" i="4"/>
  <c r="H80" i="4"/>
  <c r="K80" i="4" s="1"/>
  <c r="H88" i="4"/>
  <c r="K88" i="4" s="1"/>
  <c r="H96" i="4"/>
  <c r="K96" i="4" s="1"/>
  <c r="H104" i="4"/>
  <c r="H112" i="4"/>
  <c r="H120" i="4"/>
  <c r="K120" i="4" s="1"/>
  <c r="H128" i="4"/>
  <c r="K128" i="4" s="1"/>
  <c r="H136" i="4"/>
  <c r="H144" i="4"/>
  <c r="K144" i="4" s="1"/>
  <c r="H152" i="4"/>
  <c r="H160" i="4"/>
  <c r="K160" i="4" s="1"/>
  <c r="H168" i="4"/>
  <c r="I168" i="4" s="1"/>
  <c r="H176" i="4"/>
  <c r="H184" i="4"/>
  <c r="K184" i="4" s="1"/>
  <c r="Q184" i="4" s="1"/>
  <c r="H192" i="4"/>
  <c r="N192" i="4" s="1"/>
  <c r="Q192" i="4" s="1"/>
  <c r="H200" i="4"/>
  <c r="K200" i="4" s="1"/>
  <c r="H208" i="4"/>
  <c r="H216" i="4"/>
  <c r="K216" i="4" s="1"/>
  <c r="H224" i="4"/>
  <c r="H232" i="4"/>
  <c r="H240" i="4"/>
  <c r="H248" i="4"/>
  <c r="H256" i="4"/>
  <c r="H264" i="4"/>
  <c r="K264" i="4" s="1"/>
  <c r="H272" i="4"/>
  <c r="H280" i="4"/>
  <c r="H4" i="4"/>
  <c r="K4" i="4" s="1"/>
  <c r="H9" i="4"/>
  <c r="H17" i="4"/>
  <c r="K17" i="4" s="1"/>
  <c r="Q17" i="4" s="1"/>
  <c r="H25" i="4"/>
  <c r="H33" i="4"/>
  <c r="H41" i="4"/>
  <c r="H49" i="4"/>
  <c r="K49" i="4" s="1"/>
  <c r="Q49" i="4" s="1"/>
  <c r="H57" i="4"/>
  <c r="H65" i="4"/>
  <c r="H73" i="4"/>
  <c r="H81" i="4"/>
  <c r="H89" i="4"/>
  <c r="H97" i="4"/>
  <c r="H105" i="4"/>
  <c r="N105" i="4" s="1"/>
  <c r="Q105" i="4" s="1"/>
  <c r="H113" i="4"/>
  <c r="H121" i="4"/>
  <c r="H129" i="4"/>
  <c r="H137" i="4"/>
  <c r="N137" i="4" s="1"/>
  <c r="Q137" i="4" s="1"/>
  <c r="H145" i="4"/>
  <c r="K145" i="4" s="1"/>
  <c r="Q145" i="4" s="1"/>
  <c r="H153" i="4"/>
  <c r="H161" i="4"/>
  <c r="H169" i="4"/>
  <c r="H177" i="4"/>
  <c r="H185" i="4"/>
  <c r="K185" i="4" s="1"/>
  <c r="Q185" i="4" s="1"/>
  <c r="H193" i="4"/>
  <c r="N193" i="4" s="1"/>
  <c r="Q193" i="4" s="1"/>
  <c r="H201" i="4"/>
  <c r="H209" i="4"/>
  <c r="H217" i="4"/>
  <c r="H225" i="4"/>
  <c r="H233" i="4"/>
  <c r="H241" i="4"/>
  <c r="H249" i="4"/>
  <c r="H257" i="4"/>
  <c r="H265" i="4"/>
  <c r="H273" i="4"/>
  <c r="H281" i="4"/>
  <c r="H146" i="4"/>
  <c r="H154" i="4"/>
  <c r="H162" i="4"/>
  <c r="K162" i="4" s="1"/>
  <c r="Q162" i="4" s="1"/>
  <c r="H170" i="4"/>
  <c r="K170" i="4" s="1"/>
  <c r="H178" i="4"/>
  <c r="H186" i="4"/>
  <c r="K186" i="4" s="1"/>
  <c r="H194" i="4"/>
  <c r="H202" i="4"/>
  <c r="H210" i="4"/>
  <c r="H218" i="4"/>
  <c r="H226" i="4"/>
  <c r="H234" i="4"/>
  <c r="H242" i="4"/>
  <c r="H250" i="4"/>
  <c r="H258" i="4"/>
  <c r="H266" i="4"/>
  <c r="H274" i="4"/>
  <c r="H282" i="4"/>
  <c r="F3" i="32"/>
  <c r="F4" i="32" s="1"/>
  <c r="F5" i="32" s="1"/>
  <c r="F6" i="32" s="1"/>
  <c r="F7" i="32" s="1"/>
  <c r="F8" i="32" s="1"/>
  <c r="F9" i="32" s="1"/>
  <c r="F10" i="32" s="1"/>
  <c r="F11" i="32" s="1"/>
  <c r="F12" i="32" s="1"/>
  <c r="F13" i="32" s="1"/>
  <c r="F14" i="32" s="1"/>
  <c r="F15" i="32" s="1"/>
  <c r="F16" i="32" s="1"/>
  <c r="F17" i="32" s="1"/>
  <c r="F18" i="32" s="1"/>
  <c r="F19" i="32" s="1"/>
  <c r="F20" i="32" s="1"/>
  <c r="F21" i="32" s="1"/>
  <c r="F22" i="32" s="1"/>
  <c r="F23" i="32" s="1"/>
  <c r="F24" i="32" s="1"/>
  <c r="F25" i="32" s="1"/>
  <c r="F26" i="32" s="1"/>
  <c r="F27" i="32" s="1"/>
  <c r="F28" i="32" s="1"/>
  <c r="F29" i="32" s="1"/>
  <c r="F30" i="32" s="1"/>
  <c r="F31" i="32" s="1"/>
  <c r="F32" i="32" s="1"/>
  <c r="F33" i="32" s="1"/>
  <c r="F34" i="32" s="1"/>
  <c r="F35" i="32" s="1"/>
  <c r="F36" i="32" s="1"/>
  <c r="F37" i="32" s="1"/>
  <c r="F38" i="32" s="1"/>
  <c r="F39" i="32" s="1"/>
  <c r="F40" i="32" s="1"/>
  <c r="F41" i="32" s="1"/>
  <c r="F42" i="32" s="1"/>
  <c r="F43" i="32" s="1"/>
  <c r="F44" i="32" s="1"/>
  <c r="F45" i="32" s="1"/>
  <c r="F46" i="32" s="1"/>
  <c r="F47" i="32" s="1"/>
  <c r="F48" i="32" s="1"/>
  <c r="F49" i="32" s="1"/>
  <c r="F50" i="32" s="1"/>
  <c r="F51" i="32" s="1"/>
  <c r="F52" i="32" s="1"/>
  <c r="F53" i="32" s="1"/>
  <c r="F54" i="32" s="1"/>
  <c r="F55" i="32" s="1"/>
  <c r="F56" i="32" s="1"/>
  <c r="F57" i="32" s="1"/>
  <c r="F58" i="32" s="1"/>
  <c r="F59" i="32" s="1"/>
  <c r="F60" i="32" s="1"/>
  <c r="F61" i="32" s="1"/>
  <c r="F62" i="32" s="1"/>
  <c r="F63" i="32" s="1"/>
  <c r="F64" i="32" s="1"/>
  <c r="F65" i="32" s="1"/>
  <c r="F66" i="32" s="1"/>
  <c r="F67" i="32" s="1"/>
  <c r="F68" i="32" s="1"/>
  <c r="F69" i="32" s="1"/>
  <c r="F70" i="32" s="1"/>
  <c r="F71" i="32" s="1"/>
  <c r="F72" i="32" s="1"/>
  <c r="F73" i="32" s="1"/>
  <c r="F74" i="32" s="1"/>
  <c r="F75" i="32" s="1"/>
  <c r="F76" i="32" s="1"/>
  <c r="F77" i="32" s="1"/>
  <c r="F78" i="32" s="1"/>
  <c r="F79" i="32" s="1"/>
  <c r="F80" i="32" s="1"/>
  <c r="F81" i="32" s="1"/>
  <c r="F82" i="32" s="1"/>
  <c r="F83" i="32" s="1"/>
  <c r="F84" i="32" s="1"/>
  <c r="F85" i="32" s="1"/>
  <c r="F86" i="32" s="1"/>
  <c r="F87" i="32" s="1"/>
  <c r="F88" i="32" s="1"/>
  <c r="F89" i="32" s="1"/>
  <c r="F90" i="32" s="1"/>
  <c r="F91" i="32" s="1"/>
  <c r="F92" i="32" s="1"/>
  <c r="F93" i="32" s="1"/>
  <c r="F94" i="32" s="1"/>
  <c r="F95" i="32" s="1"/>
  <c r="F96" i="32" s="1"/>
  <c r="F97" i="32" s="1"/>
  <c r="F98" i="32" s="1"/>
  <c r="F99" i="32" s="1"/>
  <c r="F100" i="32" s="1"/>
  <c r="F101" i="32" s="1"/>
  <c r="F102" i="32" s="1"/>
  <c r="F103" i="32" s="1"/>
  <c r="F104" i="32" s="1"/>
  <c r="F105" i="32" s="1"/>
  <c r="F106" i="32" s="1"/>
  <c r="F107" i="32" s="1"/>
  <c r="F108" i="32" s="1"/>
  <c r="F109" i="32" s="1"/>
  <c r="F110" i="32" s="1"/>
  <c r="F111" i="32" s="1"/>
  <c r="F112" i="32" s="1"/>
  <c r="F113" i="32" s="1"/>
  <c r="F114" i="32" s="1"/>
  <c r="F115" i="32" s="1"/>
  <c r="F116" i="32" s="1"/>
  <c r="F117" i="32" s="1"/>
  <c r="F118" i="32" s="1"/>
  <c r="F119" i="32" s="1"/>
  <c r="F120" i="32" s="1"/>
  <c r="F121" i="32" s="1"/>
  <c r="F122" i="32" s="1"/>
  <c r="F123" i="32" s="1"/>
  <c r="F124" i="32" s="1"/>
  <c r="F125" i="32" s="1"/>
  <c r="F126" i="32" s="1"/>
  <c r="F127" i="32" s="1"/>
  <c r="F128" i="32" s="1"/>
  <c r="F129" i="32" s="1"/>
  <c r="F130" i="32" s="1"/>
  <c r="F131" i="32" s="1"/>
  <c r="F132" i="32" s="1"/>
  <c r="F133" i="32" s="1"/>
  <c r="F134" i="32" s="1"/>
  <c r="F135" i="32" s="1"/>
  <c r="F136" i="32" s="1"/>
  <c r="F137" i="32" s="1"/>
  <c r="F138" i="32" s="1"/>
  <c r="F139" i="32" s="1"/>
  <c r="F140" i="32" s="1"/>
  <c r="F141" i="32" s="1"/>
  <c r="F142" i="32" s="1"/>
  <c r="F143" i="32" s="1"/>
  <c r="F144" i="32" s="1"/>
  <c r="F145" i="32" s="1"/>
  <c r="F146" i="32" s="1"/>
  <c r="F147" i="32" s="1"/>
  <c r="F148" i="32" s="1"/>
  <c r="F149" i="32" s="1"/>
  <c r="F150" i="32" s="1"/>
  <c r="F151" i="32" s="1"/>
  <c r="F152" i="32" s="1"/>
  <c r="F153" i="32" s="1"/>
  <c r="F154" i="32" s="1"/>
  <c r="F155" i="32" s="1"/>
  <c r="F156" i="32" s="1"/>
  <c r="F157" i="32" s="1"/>
  <c r="F158" i="32" s="1"/>
  <c r="F159" i="32" s="1"/>
  <c r="F160" i="32" s="1"/>
  <c r="F161" i="32" s="1"/>
  <c r="F162" i="32" s="1"/>
  <c r="F163" i="32" s="1"/>
  <c r="F164" i="32" s="1"/>
  <c r="F165" i="32" s="1"/>
  <c r="F166" i="32" s="1"/>
  <c r="F167" i="32" s="1"/>
  <c r="F168" i="32" s="1"/>
  <c r="F169" i="32" s="1"/>
  <c r="F170" i="32" s="1"/>
  <c r="F171" i="32" s="1"/>
  <c r="F172" i="32" s="1"/>
  <c r="F173" i="32" s="1"/>
  <c r="F174" i="32" s="1"/>
  <c r="F175" i="32" s="1"/>
  <c r="F176" i="32" s="1"/>
  <c r="F177" i="32" s="1"/>
  <c r="F178" i="32" s="1"/>
  <c r="F179" i="32" s="1"/>
  <c r="F180" i="32" s="1"/>
  <c r="F181" i="32" s="1"/>
  <c r="F182" i="32" s="1"/>
  <c r="F183" i="32" s="1"/>
  <c r="F184" i="32" s="1"/>
  <c r="F185" i="32" s="1"/>
  <c r="F186" i="32" s="1"/>
  <c r="F187" i="32" s="1"/>
  <c r="F188" i="32" s="1"/>
  <c r="F189" i="32" s="1"/>
  <c r="F190" i="32" s="1"/>
  <c r="F191" i="32" s="1"/>
  <c r="F192" i="32" s="1"/>
  <c r="F193" i="32" s="1"/>
  <c r="F194" i="32" s="1"/>
  <c r="F195" i="32" s="1"/>
  <c r="F196" i="32" s="1"/>
  <c r="F197" i="32" s="1"/>
  <c r="F198" i="32" s="1"/>
  <c r="F199" i="32" s="1"/>
  <c r="F200" i="32" s="1"/>
  <c r="F201" i="32" s="1"/>
  <c r="F202" i="32" s="1"/>
  <c r="F203" i="32" s="1"/>
  <c r="F204" i="32" s="1"/>
  <c r="F205" i="32" s="1"/>
  <c r="F206" i="32" s="1"/>
  <c r="F207" i="32" s="1"/>
  <c r="F208" i="32" s="1"/>
  <c r="F209" i="32" s="1"/>
  <c r="F210" i="32" s="1"/>
  <c r="F211" i="32" s="1"/>
  <c r="F212" i="32" s="1"/>
  <c r="F213" i="32" s="1"/>
  <c r="F214" i="32" s="1"/>
  <c r="F215" i="32" s="1"/>
  <c r="F216" i="32" s="1"/>
  <c r="F217" i="32" s="1"/>
  <c r="F218" i="32" s="1"/>
  <c r="F219" i="32" s="1"/>
  <c r="F220" i="32" s="1"/>
  <c r="F221" i="32" s="1"/>
  <c r="F222" i="32" s="1"/>
  <c r="F223" i="32" s="1"/>
  <c r="F224" i="32" s="1"/>
  <c r="F225" i="32" s="1"/>
  <c r="F226" i="32" s="1"/>
  <c r="F227" i="32" s="1"/>
  <c r="F228" i="32" s="1"/>
  <c r="F229" i="32" s="1"/>
  <c r="F230" i="32" s="1"/>
  <c r="F231" i="32" s="1"/>
  <c r="F232" i="32" s="1"/>
  <c r="F233" i="32" s="1"/>
  <c r="F234" i="32" s="1"/>
  <c r="F235" i="32" s="1"/>
  <c r="F236" i="32" s="1"/>
  <c r="F237" i="32" s="1"/>
  <c r="F238" i="32" s="1"/>
  <c r="F239" i="32" s="1"/>
  <c r="F240" i="32" s="1"/>
  <c r="F241" i="32" s="1"/>
  <c r="F242" i="32" s="1"/>
  <c r="F243" i="32" s="1"/>
  <c r="F244" i="32" s="1"/>
  <c r="F245" i="32" s="1"/>
  <c r="F246" i="32" s="1"/>
  <c r="F247" i="32" s="1"/>
  <c r="F248" i="32" s="1"/>
  <c r="F249" i="32" s="1"/>
  <c r="F250" i="32" s="1"/>
  <c r="F251" i="32" s="1"/>
  <c r="F252" i="32" s="1"/>
  <c r="F253" i="32" s="1"/>
  <c r="F254" i="32" s="1"/>
  <c r="F255" i="32" s="1"/>
  <c r="F256" i="32" s="1"/>
  <c r="F257" i="32" s="1"/>
  <c r="F258" i="32" s="1"/>
  <c r="F259" i="32" s="1"/>
  <c r="F260" i="32" s="1"/>
  <c r="F261" i="32" s="1"/>
  <c r="F262" i="32" s="1"/>
  <c r="F263" i="32" s="1"/>
  <c r="F264" i="32" s="1"/>
  <c r="F265" i="32" s="1"/>
  <c r="F266" i="32" s="1"/>
  <c r="F267" i="32" s="1"/>
  <c r="F268" i="32" s="1"/>
  <c r="F269" i="32" s="1"/>
  <c r="F270" i="32" s="1"/>
  <c r="F271" i="32" s="1"/>
  <c r="F272" i="32" s="1"/>
  <c r="F273" i="32" s="1"/>
  <c r="F274" i="32" s="1"/>
  <c r="F275" i="32" s="1"/>
  <c r="F276" i="32" s="1"/>
  <c r="F277" i="32" s="1"/>
  <c r="F278" i="32" s="1"/>
  <c r="F279" i="32" s="1"/>
  <c r="F280" i="32" s="1"/>
  <c r="F281" i="32" s="1"/>
  <c r="F282" i="32" s="1"/>
  <c r="F283" i="32" s="1"/>
  <c r="F284" i="32" s="1"/>
  <c r="F285" i="32" s="1"/>
  <c r="F286" i="32" s="1"/>
  <c r="F287" i="32" s="1"/>
  <c r="F288" i="32" s="1"/>
  <c r="F289" i="32" s="1"/>
  <c r="F290" i="32" s="1"/>
  <c r="F291" i="32" s="1"/>
  <c r="F292" i="32" s="1"/>
  <c r="F293" i="32" s="1"/>
  <c r="F294" i="32" s="1"/>
  <c r="F295" i="32" s="1"/>
  <c r="F296" i="32" s="1"/>
  <c r="F297" i="32" s="1"/>
  <c r="F298" i="32" s="1"/>
  <c r="F299" i="32" s="1"/>
  <c r="F300" i="32" s="1"/>
  <c r="F301" i="32" s="1"/>
  <c r="F302" i="32" s="1"/>
  <c r="F303" i="32" s="1"/>
  <c r="F304" i="32" s="1"/>
  <c r="F305" i="32" s="1"/>
  <c r="F306" i="32" s="1"/>
  <c r="F307" i="32" s="1"/>
  <c r="F308" i="32" s="1"/>
  <c r="F309" i="32" s="1"/>
  <c r="F310" i="32" s="1"/>
  <c r="F311" i="32" s="1"/>
  <c r="F312" i="32" s="1"/>
  <c r="F313" i="32" s="1"/>
  <c r="F314" i="32" s="1"/>
  <c r="F315" i="32" s="1"/>
  <c r="F316" i="32" s="1"/>
  <c r="F317" i="32" s="1"/>
  <c r="F318" i="32" s="1"/>
  <c r="F319" i="32" s="1"/>
  <c r="F320" i="32" s="1"/>
  <c r="F321" i="32" s="1"/>
  <c r="F322" i="32" s="1"/>
  <c r="F323" i="32" s="1"/>
  <c r="F324" i="32" s="1"/>
  <c r="F325" i="32" s="1"/>
  <c r="F326" i="32" s="1"/>
  <c r="F327" i="32" s="1"/>
  <c r="F328" i="32" s="1"/>
  <c r="F329" i="32" s="1"/>
  <c r="F330" i="32" s="1"/>
  <c r="F331" i="32" s="1"/>
  <c r="F332" i="32" s="1"/>
  <c r="F333" i="32" s="1"/>
  <c r="F334" i="32" s="1"/>
  <c r="F335" i="32" s="1"/>
  <c r="F336" i="32" s="1"/>
  <c r="F337" i="32" s="1"/>
  <c r="F338" i="32" s="1"/>
  <c r="F339" i="32" s="1"/>
  <c r="F340" i="32" s="1"/>
  <c r="F341" i="32" s="1"/>
  <c r="F342" i="32" s="1"/>
  <c r="F343" i="32" s="1"/>
  <c r="F344" i="32" s="1"/>
  <c r="F345" i="32" s="1"/>
  <c r="F346" i="32" s="1"/>
  <c r="F347" i="32" s="1"/>
  <c r="F348" i="32" s="1"/>
  <c r="F349" i="32" s="1"/>
  <c r="F350" i="32" s="1"/>
  <c r="F351" i="32" s="1"/>
  <c r="F352" i="32" s="1"/>
  <c r="F353" i="32" s="1"/>
  <c r="F354" i="32" s="1"/>
  <c r="F355" i="32" s="1"/>
  <c r="F356" i="32" s="1"/>
  <c r="F357" i="32" s="1"/>
  <c r="F358" i="32" s="1"/>
  <c r="F359" i="32" s="1"/>
  <c r="F360" i="32" s="1"/>
  <c r="F361" i="32" s="1"/>
  <c r="F362" i="32" s="1"/>
  <c r="F363" i="32" s="1"/>
  <c r="F364" i="32" s="1"/>
  <c r="F365" i="32" s="1"/>
  <c r="F366" i="32" s="1"/>
  <c r="F367" i="32" s="1"/>
  <c r="F368" i="32" s="1"/>
  <c r="F369" i="32" s="1"/>
  <c r="F370" i="32" s="1"/>
  <c r="F371" i="32" s="1"/>
  <c r="F372" i="32" s="1"/>
  <c r="F373" i="32" s="1"/>
  <c r="F374" i="32" s="1"/>
  <c r="F375" i="32" s="1"/>
  <c r="F376" i="32" s="1"/>
  <c r="F377" i="32" s="1"/>
  <c r="F378" i="32" s="1"/>
  <c r="F379" i="32" s="1"/>
  <c r="F380" i="32" s="1"/>
  <c r="F381" i="32" s="1"/>
  <c r="F382" i="32" s="1"/>
  <c r="F383" i="32" s="1"/>
  <c r="F384" i="32" s="1"/>
  <c r="F385" i="32" s="1"/>
  <c r="F386" i="32" s="1"/>
  <c r="F387" i="32" s="1"/>
  <c r="F388" i="32" s="1"/>
  <c r="F389" i="32" s="1"/>
  <c r="F390" i="32" s="1"/>
  <c r="F391" i="32" s="1"/>
  <c r="F392" i="32" s="1"/>
  <c r="F393" i="32" s="1"/>
  <c r="F394" i="32" s="1"/>
  <c r="F395" i="32" s="1"/>
  <c r="F396" i="32" s="1"/>
  <c r="F397" i="32" s="1"/>
  <c r="F398" i="32" s="1"/>
  <c r="F399" i="32" s="1"/>
  <c r="F400" i="32" s="1"/>
  <c r="F401" i="32" s="1"/>
  <c r="F402" i="32" s="1"/>
  <c r="F403" i="32" s="1"/>
  <c r="F404" i="32" s="1"/>
  <c r="F405" i="32" s="1"/>
  <c r="F406" i="32" s="1"/>
  <c r="F407" i="32" s="1"/>
  <c r="F408" i="32" s="1"/>
  <c r="F409" i="32" s="1"/>
  <c r="F410" i="32" s="1"/>
  <c r="F411" i="32" s="1"/>
  <c r="F412" i="32" s="1"/>
  <c r="F413" i="32" s="1"/>
  <c r="F414" i="32" s="1"/>
  <c r="F415" i="32" s="1"/>
  <c r="F416" i="32" s="1"/>
  <c r="F417" i="32" s="1"/>
  <c r="F418" i="32" s="1"/>
  <c r="F419" i="32" s="1"/>
  <c r="F420" i="32" s="1"/>
  <c r="F421" i="32" s="1"/>
  <c r="F422" i="32" s="1"/>
  <c r="F423" i="32" s="1"/>
  <c r="F424" i="32" s="1"/>
  <c r="F425" i="32" s="1"/>
  <c r="F426" i="32" s="1"/>
  <c r="F427" i="32" s="1"/>
  <c r="F428" i="32" s="1"/>
  <c r="F429" i="32" s="1"/>
  <c r="F430" i="32" s="1"/>
  <c r="F431" i="32" s="1"/>
  <c r="F432" i="32" s="1"/>
  <c r="F433" i="32" s="1"/>
  <c r="F434" i="32" s="1"/>
  <c r="F435" i="32" s="1"/>
  <c r="F436" i="32" s="1"/>
  <c r="F437" i="32" s="1"/>
  <c r="F438" i="32" s="1"/>
  <c r="F439" i="32" s="1"/>
  <c r="F440" i="32" s="1"/>
  <c r="F441" i="32" s="1"/>
  <c r="F442" i="32" s="1"/>
  <c r="F443" i="32" s="1"/>
  <c r="F444" i="32" s="1"/>
  <c r="F445" i="32" s="1"/>
  <c r="F446" i="32" s="1"/>
  <c r="F447" i="32" s="1"/>
  <c r="F448" i="32" s="1"/>
  <c r="F449" i="32" s="1"/>
  <c r="F450" i="32" s="1"/>
  <c r="F451" i="32" s="1"/>
  <c r="F452" i="32" s="1"/>
  <c r="F453" i="32" s="1"/>
  <c r="F454" i="32" s="1"/>
  <c r="F455" i="32" s="1"/>
  <c r="F456" i="32" s="1"/>
  <c r="F457" i="32" s="1"/>
  <c r="F458" i="32" s="1"/>
  <c r="F459" i="32" s="1"/>
  <c r="F460" i="32" s="1"/>
  <c r="F461" i="32" s="1"/>
  <c r="F462" i="32" s="1"/>
  <c r="F463" i="32" s="1"/>
  <c r="F464" i="32" s="1"/>
  <c r="F465" i="32" s="1"/>
  <c r="F466" i="32" s="1"/>
  <c r="F467" i="32" s="1"/>
  <c r="F468" i="32" s="1"/>
  <c r="F469" i="32" s="1"/>
  <c r="F470" i="32" s="1"/>
  <c r="F471" i="32" s="1"/>
  <c r="F472" i="32" s="1"/>
  <c r="F473" i="32" s="1"/>
  <c r="F474" i="32" s="1"/>
  <c r="F475" i="32" s="1"/>
  <c r="F476" i="32" s="1"/>
  <c r="F477" i="32" s="1"/>
  <c r="F478" i="32" s="1"/>
  <c r="F479" i="32" s="1"/>
  <c r="F480" i="32" s="1"/>
  <c r="F481" i="32" s="1"/>
  <c r="F482" i="32" s="1"/>
  <c r="F483" i="32" s="1"/>
  <c r="F484" i="32" s="1"/>
  <c r="F485" i="32" s="1"/>
  <c r="F486" i="32" s="1"/>
  <c r="F487" i="32" s="1"/>
  <c r="F488" i="32" s="1"/>
  <c r="F489" i="32" s="1"/>
  <c r="F490" i="32" s="1"/>
  <c r="F491" i="32" s="1"/>
  <c r="F492" i="32" s="1"/>
  <c r="F493" i="32" s="1"/>
  <c r="F494" i="32" s="1"/>
  <c r="F495" i="32" s="1"/>
  <c r="F496" i="32" s="1"/>
  <c r="F497" i="32" s="1"/>
  <c r="F498" i="32" s="1"/>
  <c r="F499" i="32" s="1"/>
  <c r="F500" i="32" s="1"/>
  <c r="F501" i="32" s="1"/>
  <c r="F502" i="32" s="1"/>
  <c r="F503" i="32" s="1"/>
  <c r="F504" i="32" s="1"/>
  <c r="F505" i="32" s="1"/>
  <c r="F506" i="32" s="1"/>
  <c r="F507" i="32" s="1"/>
  <c r="F508" i="32" s="1"/>
  <c r="F509" i="32" s="1"/>
  <c r="F510" i="32" s="1"/>
  <c r="F511" i="32" s="1"/>
  <c r="F512" i="32" s="1"/>
  <c r="F513" i="32" s="1"/>
  <c r="F514" i="32" s="1"/>
  <c r="F515" i="32" s="1"/>
  <c r="F516" i="32" s="1"/>
  <c r="F517" i="32" s="1"/>
  <c r="F518" i="32" s="1"/>
  <c r="F519" i="32" s="1"/>
  <c r="F520" i="32" s="1"/>
  <c r="F521" i="32" s="1"/>
  <c r="F522" i="32" s="1"/>
  <c r="F523" i="32" s="1"/>
  <c r="F524" i="32" s="1"/>
  <c r="F525" i="32" s="1"/>
  <c r="F526" i="32" s="1"/>
  <c r="F527" i="32" s="1"/>
  <c r="F528" i="32" s="1"/>
  <c r="F529" i="32" s="1"/>
  <c r="F530" i="32" s="1"/>
  <c r="F531" i="32" s="1"/>
  <c r="F532" i="32" s="1"/>
  <c r="F533" i="32" s="1"/>
  <c r="F534" i="32" s="1"/>
  <c r="F535" i="32" s="1"/>
  <c r="F536" i="32" s="1"/>
  <c r="F537" i="32" s="1"/>
  <c r="F538" i="32" s="1"/>
  <c r="F539" i="32" s="1"/>
  <c r="F540" i="32" s="1"/>
  <c r="F541" i="32" s="1"/>
  <c r="F542" i="32" s="1"/>
  <c r="F543" i="32" s="1"/>
  <c r="F544" i="32" s="1"/>
  <c r="F545" i="32" s="1"/>
  <c r="F546" i="32" s="1"/>
  <c r="F547" i="32" s="1"/>
  <c r="F548" i="32" s="1"/>
  <c r="F549" i="32" s="1"/>
  <c r="F550" i="32" s="1"/>
  <c r="F551" i="32" s="1"/>
  <c r="F552" i="32" s="1"/>
  <c r="F553" i="32" s="1"/>
  <c r="F554" i="32" s="1"/>
  <c r="F555" i="32" s="1"/>
  <c r="F556" i="32" s="1"/>
  <c r="F557" i="32" s="1"/>
  <c r="F558" i="32" s="1"/>
  <c r="F559" i="32" s="1"/>
  <c r="F560" i="32" s="1"/>
  <c r="F561" i="32" s="1"/>
  <c r="F562" i="32" s="1"/>
  <c r="F563" i="32" s="1"/>
  <c r="F564" i="32" s="1"/>
  <c r="F565" i="32" s="1"/>
  <c r="F566" i="32" s="1"/>
  <c r="F567" i="32" s="1"/>
  <c r="F568" i="32" s="1"/>
  <c r="F569" i="32" s="1"/>
  <c r="F570" i="32" s="1"/>
  <c r="F571" i="32" s="1"/>
  <c r="F572" i="32" s="1"/>
  <c r="F573" i="32" s="1"/>
  <c r="F574" i="32" s="1"/>
  <c r="F575" i="32" s="1"/>
  <c r="F576" i="32" s="1"/>
  <c r="F577" i="32" s="1"/>
  <c r="F578" i="32" s="1"/>
  <c r="F579" i="32" s="1"/>
  <c r="F580" i="32" s="1"/>
  <c r="F581" i="32" s="1"/>
  <c r="F582" i="32" s="1"/>
  <c r="F583" i="32" s="1"/>
  <c r="F584" i="32" s="1"/>
  <c r="F585" i="32" s="1"/>
  <c r="F586" i="32" s="1"/>
  <c r="F587" i="32" s="1"/>
  <c r="F588" i="32" s="1"/>
  <c r="F589" i="32" s="1"/>
  <c r="F590" i="32" s="1"/>
  <c r="F591" i="32" s="1"/>
  <c r="F592" i="32" s="1"/>
  <c r="F593" i="32" s="1"/>
  <c r="F594" i="32" s="1"/>
  <c r="F595" i="32" s="1"/>
  <c r="F596" i="32" s="1"/>
  <c r="F597" i="32" s="1"/>
  <c r="F598" i="32" s="1"/>
  <c r="F599" i="32" s="1"/>
  <c r="F600" i="32" s="1"/>
  <c r="F601" i="32" s="1"/>
  <c r="F602" i="32" s="1"/>
  <c r="F603" i="32" s="1"/>
  <c r="F604" i="32" s="1"/>
  <c r="F605" i="32" s="1"/>
  <c r="F606" i="32" s="1"/>
  <c r="F607" i="32" s="1"/>
  <c r="F608" i="32" s="1"/>
  <c r="F609" i="32" s="1"/>
  <c r="F610" i="32" s="1"/>
  <c r="F611" i="32" s="1"/>
  <c r="F612" i="32" s="1"/>
  <c r="F613" i="32" s="1"/>
  <c r="F614" i="32" s="1"/>
  <c r="F615" i="32" s="1"/>
  <c r="F616" i="32" s="1"/>
  <c r="F617" i="32" s="1"/>
  <c r="F618" i="32" s="1"/>
  <c r="F619" i="32" s="1"/>
  <c r="F620" i="32" s="1"/>
  <c r="F621" i="32" s="1"/>
  <c r="F622" i="32" s="1"/>
  <c r="F623" i="32" s="1"/>
  <c r="F624" i="32" s="1"/>
  <c r="F625" i="32" s="1"/>
  <c r="F626" i="32" s="1"/>
  <c r="F627" i="32" s="1"/>
  <c r="F628" i="32" s="1"/>
  <c r="F629" i="32" s="1"/>
  <c r="F630" i="32" s="1"/>
  <c r="F631" i="32" s="1"/>
  <c r="F632" i="32" s="1"/>
  <c r="F633" i="32" s="1"/>
  <c r="F634" i="32" s="1"/>
  <c r="F635" i="32" s="1"/>
  <c r="F636" i="32" s="1"/>
  <c r="F637" i="32" s="1"/>
  <c r="F638" i="32" s="1"/>
  <c r="F639" i="32" s="1"/>
  <c r="F640" i="32" s="1"/>
  <c r="F641" i="32" s="1"/>
  <c r="F642" i="32" s="1"/>
  <c r="F643" i="32" s="1"/>
  <c r="F644" i="32" s="1"/>
  <c r="F645" i="32" s="1"/>
  <c r="F646" i="32" s="1"/>
  <c r="F647" i="32" s="1"/>
  <c r="F648" i="32" s="1"/>
  <c r="F649" i="32" s="1"/>
  <c r="F650" i="32" s="1"/>
  <c r="F651" i="32" s="1"/>
  <c r="F652" i="32" s="1"/>
  <c r="F653" i="32" s="1"/>
  <c r="F654" i="32" s="1"/>
  <c r="F655" i="32" s="1"/>
  <c r="F656" i="32" s="1"/>
  <c r="F657" i="32" s="1"/>
  <c r="F658" i="32" s="1"/>
  <c r="F659" i="32" s="1"/>
  <c r="F660" i="32" s="1"/>
  <c r="F661" i="32" s="1"/>
  <c r="F662" i="32" s="1"/>
  <c r="F663" i="32" s="1"/>
  <c r="F664" i="32" s="1"/>
  <c r="F665" i="32" s="1"/>
  <c r="F666" i="32" s="1"/>
  <c r="F667" i="32" s="1"/>
  <c r="F668" i="32" s="1"/>
  <c r="F669" i="32" s="1"/>
  <c r="F670" i="32" s="1"/>
  <c r="F671" i="32" s="1"/>
  <c r="F672" i="32" s="1"/>
  <c r="F673" i="32" s="1"/>
  <c r="F674" i="32" s="1"/>
  <c r="F675" i="32" s="1"/>
  <c r="F676" i="32" s="1"/>
  <c r="F677" i="32" s="1"/>
  <c r="F678" i="32" s="1"/>
  <c r="F679" i="32" s="1"/>
  <c r="F680" i="32" s="1"/>
  <c r="F681" i="32" s="1"/>
  <c r="F682" i="32" s="1"/>
  <c r="F683" i="32" s="1"/>
  <c r="F684" i="32" s="1"/>
  <c r="F685" i="32" s="1"/>
  <c r="F686" i="32" s="1"/>
  <c r="F687" i="32" s="1"/>
  <c r="F688" i="32" s="1"/>
  <c r="F689" i="32" s="1"/>
  <c r="F690" i="32" s="1"/>
  <c r="F691" i="32" s="1"/>
  <c r="F692" i="32" s="1"/>
  <c r="F693" i="32" s="1"/>
  <c r="F694" i="32" s="1"/>
  <c r="F695" i="32" s="1"/>
  <c r="F696" i="32" s="1"/>
  <c r="F697" i="32" s="1"/>
  <c r="F698" i="32" s="1"/>
  <c r="F699" i="32" s="1"/>
  <c r="F700" i="32" s="1"/>
  <c r="F701" i="32" s="1"/>
  <c r="F702" i="32" s="1"/>
  <c r="F703" i="32" s="1"/>
  <c r="F704" i="32" s="1"/>
  <c r="F705" i="32" s="1"/>
  <c r="F706" i="32" s="1"/>
  <c r="F707" i="32" s="1"/>
  <c r="F708" i="32" s="1"/>
  <c r="F709" i="32" s="1"/>
  <c r="F710" i="32" s="1"/>
  <c r="F711" i="32" s="1"/>
  <c r="F712" i="32" s="1"/>
  <c r="F713" i="32" s="1"/>
  <c r="F714" i="32" s="1"/>
  <c r="F715" i="32" s="1"/>
  <c r="F716" i="32" s="1"/>
  <c r="F717" i="32" s="1"/>
  <c r="F718" i="32" s="1"/>
  <c r="F719" i="32" s="1"/>
  <c r="F720" i="32" s="1"/>
  <c r="F721" i="32" s="1"/>
  <c r="F722" i="32" s="1"/>
  <c r="F723" i="32" s="1"/>
  <c r="F724" i="32" s="1"/>
  <c r="F725" i="32" s="1"/>
  <c r="F726" i="32" s="1"/>
  <c r="F727" i="32" s="1"/>
  <c r="F728" i="32" s="1"/>
  <c r="F729" i="32" s="1"/>
  <c r="F730" i="32" s="1"/>
  <c r="F731" i="32" s="1"/>
  <c r="F732" i="32" s="1"/>
  <c r="F733" i="32" s="1"/>
  <c r="F734" i="32" s="1"/>
  <c r="F735" i="32" s="1"/>
  <c r="F736" i="32" s="1"/>
  <c r="F737" i="32" s="1"/>
  <c r="F738" i="32" s="1"/>
  <c r="F739" i="32" s="1"/>
  <c r="F740" i="32" s="1"/>
  <c r="F741" i="32" s="1"/>
  <c r="F742" i="32" s="1"/>
  <c r="F743" i="32" s="1"/>
  <c r="F744" i="32" s="1"/>
  <c r="F745" i="32" s="1"/>
  <c r="F746" i="32" s="1"/>
  <c r="F747" i="32" s="1"/>
  <c r="F748" i="32" s="1"/>
  <c r="F749" i="32" s="1"/>
  <c r="F750" i="32" s="1"/>
  <c r="F751" i="32" s="1"/>
  <c r="F752" i="32" s="1"/>
  <c r="F753" i="32" s="1"/>
  <c r="F754" i="32" s="1"/>
  <c r="F755" i="32" s="1"/>
  <c r="F756" i="32" s="1"/>
  <c r="F757" i="32" s="1"/>
  <c r="F758" i="32" s="1"/>
  <c r="F759" i="32" s="1"/>
  <c r="F760" i="32" s="1"/>
  <c r="F761" i="32" s="1"/>
  <c r="F762" i="32" s="1"/>
  <c r="F763" i="32" s="1"/>
  <c r="F764" i="32" s="1"/>
  <c r="F765" i="32" s="1"/>
  <c r="F766" i="32" s="1"/>
  <c r="F767" i="32" s="1"/>
  <c r="F768" i="32" s="1"/>
  <c r="F769" i="32" s="1"/>
  <c r="F770" i="32" s="1"/>
  <c r="F771" i="32" s="1"/>
  <c r="F772" i="32" s="1"/>
  <c r="F773" i="32" s="1"/>
  <c r="F774" i="32" s="1"/>
  <c r="F775" i="32" s="1"/>
  <c r="F776" i="32" s="1"/>
  <c r="F777" i="32" s="1"/>
  <c r="F778" i="32" s="1"/>
  <c r="F779" i="32" s="1"/>
  <c r="F780" i="32" s="1"/>
  <c r="F781" i="32" s="1"/>
  <c r="F782" i="32" s="1"/>
  <c r="F783" i="32" s="1"/>
  <c r="Q781" i="28"/>
  <c r="R656" i="28"/>
  <c r="R607" i="28"/>
  <c r="R679" i="28"/>
  <c r="R663" i="28"/>
  <c r="R655" i="28"/>
  <c r="P606" i="28"/>
  <c r="P686" i="28"/>
  <c r="P552" i="28"/>
  <c r="R530" i="28"/>
  <c r="R512" i="28"/>
  <c r="R510" i="28"/>
  <c r="P466" i="28"/>
  <c r="P322" i="28"/>
  <c r="P186" i="28"/>
  <c r="R579" i="28"/>
  <c r="R547" i="28"/>
  <c r="R522" i="28"/>
  <c r="R483" i="28"/>
  <c r="R436" i="28"/>
  <c r="Q403" i="28"/>
  <c r="P374" i="28"/>
  <c r="R362" i="28"/>
  <c r="R339" i="28"/>
  <c r="R291" i="28"/>
  <c r="Q451" i="28"/>
  <c r="R448" i="28"/>
  <c r="N425" i="28"/>
  <c r="Q425" i="28" s="1"/>
  <c r="M425" i="28"/>
  <c r="N409" i="28"/>
  <c r="Q409" i="28" s="1"/>
  <c r="M409" i="28"/>
  <c r="P406" i="28"/>
  <c r="R395" i="28"/>
  <c r="M389" i="28"/>
  <c r="R379" i="28"/>
  <c r="N369" i="28"/>
  <c r="Q369" i="28" s="1"/>
  <c r="M369" i="28"/>
  <c r="P369" i="28" s="1"/>
  <c r="O369" i="28"/>
  <c r="R369" i="28" s="1"/>
  <c r="R366" i="28"/>
  <c r="M357" i="28"/>
  <c r="R354" i="28"/>
  <c r="R343" i="28"/>
  <c r="Q310" i="28"/>
  <c r="N297" i="28"/>
  <c r="Q297" i="28" s="1"/>
  <c r="M297" i="28"/>
  <c r="P297" i="28" s="1"/>
  <c r="O297" i="28"/>
  <c r="R297" i="28" s="1"/>
  <c r="P294" i="28"/>
  <c r="Q227" i="28"/>
  <c r="N209" i="28"/>
  <c r="Q209" i="28" s="1"/>
  <c r="M209" i="28"/>
  <c r="O209" i="28"/>
  <c r="R142" i="28"/>
  <c r="Q134" i="28"/>
  <c r="R487" i="28"/>
  <c r="P376" i="28"/>
  <c r="R370" i="28"/>
  <c r="P344" i="28"/>
  <c r="Q303" i="28"/>
  <c r="N285" i="28"/>
  <c r="Q285" i="28" s="1"/>
  <c r="M285" i="28"/>
  <c r="P285" i="28" s="1"/>
  <c r="O285" i="28"/>
  <c r="R285" i="28" s="1"/>
  <c r="R495" i="28"/>
  <c r="N437" i="28"/>
  <c r="Q437" i="28" s="1"/>
  <c r="O437" i="28"/>
  <c r="R437" i="28" s="1"/>
  <c r="M437" i="28"/>
  <c r="P437" i="28" s="1"/>
  <c r="M421" i="28"/>
  <c r="P368" i="28"/>
  <c r="Q359" i="28"/>
  <c r="Q323" i="28"/>
  <c r="Q302" i="28"/>
  <c r="P298" i="28"/>
  <c r="P205" i="28"/>
  <c r="R85" i="28"/>
  <c r="H83" i="28"/>
  <c r="H55" i="28"/>
  <c r="H47" i="28"/>
  <c r="G36" i="28"/>
  <c r="H15" i="28"/>
  <c r="Q6" i="28"/>
  <c r="Q133" i="28"/>
  <c r="H130" i="28"/>
  <c r="H127" i="28"/>
  <c r="H99" i="28"/>
  <c r="P97" i="28"/>
  <c r="G76" i="28"/>
  <c r="G72" i="28"/>
  <c r="G4" i="28"/>
  <c r="H103" i="28"/>
  <c r="P95" i="28"/>
  <c r="H51" i="28"/>
  <c r="G40" i="28"/>
  <c r="H19" i="28"/>
  <c r="P7" i="28"/>
  <c r="H4" i="28"/>
  <c r="H12" i="28"/>
  <c r="K12" i="28" s="1"/>
  <c r="H20" i="28"/>
  <c r="H28" i="28"/>
  <c r="H36" i="28"/>
  <c r="H44" i="28"/>
  <c r="H52" i="28"/>
  <c r="H60" i="28"/>
  <c r="H68" i="28"/>
  <c r="H76" i="28"/>
  <c r="N76" i="28" s="1"/>
  <c r="Q76" i="28" s="1"/>
  <c r="H84" i="28"/>
  <c r="H92" i="28"/>
  <c r="H100" i="28"/>
  <c r="H108" i="28"/>
  <c r="H120" i="28"/>
  <c r="H140" i="28"/>
  <c r="N140" i="28" s="1"/>
  <c r="Q140" i="28" s="1"/>
  <c r="H188" i="28"/>
  <c r="H212" i="28"/>
  <c r="G233" i="28"/>
  <c r="G273" i="28"/>
  <c r="H304" i="28"/>
  <c r="G345" i="28"/>
  <c r="H400" i="28"/>
  <c r="H440" i="28"/>
  <c r="H453" i="28"/>
  <c r="H528" i="28"/>
  <c r="G599" i="28"/>
  <c r="G6" i="28"/>
  <c r="I6" i="28" s="1"/>
  <c r="G14" i="28"/>
  <c r="G22" i="28"/>
  <c r="G30" i="28"/>
  <c r="G38" i="28"/>
  <c r="G46" i="28"/>
  <c r="G54" i="28"/>
  <c r="G62" i="28"/>
  <c r="G70" i="28"/>
  <c r="G78" i="28"/>
  <c r="G86" i="28"/>
  <c r="I86" i="28" s="1"/>
  <c r="G94" i="28"/>
  <c r="I94" i="28" s="1"/>
  <c r="G102" i="28"/>
  <c r="H110" i="28"/>
  <c r="H118" i="28"/>
  <c r="H126" i="28"/>
  <c r="G135" i="28"/>
  <c r="H146" i="28"/>
  <c r="K146" i="28" s="1"/>
  <c r="Q146" i="28" s="1"/>
  <c r="H154" i="28"/>
  <c r="K154" i="28" s="1"/>
  <c r="Q154" i="28" s="1"/>
  <c r="H162" i="28"/>
  <c r="K162" i="28" s="1"/>
  <c r="Q162" i="28" s="1"/>
  <c r="G197" i="28"/>
  <c r="H236" i="28"/>
  <c r="G269" i="28"/>
  <c r="H296" i="28"/>
  <c r="G337" i="28"/>
  <c r="I337" i="28" s="1"/>
  <c r="G361" i="28"/>
  <c r="I361" i="28" s="1"/>
  <c r="H388" i="28"/>
  <c r="G413" i="28"/>
  <c r="G429" i="28"/>
  <c r="M429" i="28" s="1"/>
  <c r="H456" i="28"/>
  <c r="H504" i="28"/>
  <c r="N504" i="28" s="1"/>
  <c r="Q504" i="28" s="1"/>
  <c r="H548" i="28"/>
  <c r="H2" i="28"/>
  <c r="K2" i="28" s="1"/>
  <c r="Q2" i="28" s="1"/>
  <c r="H10" i="28"/>
  <c r="H18" i="28"/>
  <c r="H26" i="28"/>
  <c r="H34" i="28"/>
  <c r="H42" i="28"/>
  <c r="K42" i="28" s="1"/>
  <c r="Q42" i="28" s="1"/>
  <c r="H50" i="28"/>
  <c r="H58" i="28"/>
  <c r="H66" i="28"/>
  <c r="H74" i="28"/>
  <c r="N74" i="28" s="1"/>
  <c r="Q74" i="28" s="1"/>
  <c r="H82" i="28"/>
  <c r="N82" i="28" s="1"/>
  <c r="Q82" i="28" s="1"/>
  <c r="H90" i="28"/>
  <c r="H98" i="28"/>
  <c r="H106" i="28"/>
  <c r="G119" i="28"/>
  <c r="G141" i="28"/>
  <c r="G181" i="28"/>
  <c r="G213" i="28"/>
  <c r="G249" i="28"/>
  <c r="I249" i="28" s="1"/>
  <c r="G285" i="28"/>
  <c r="H308" i="28"/>
  <c r="G325" i="28"/>
  <c r="G373" i="28"/>
  <c r="G459" i="28"/>
  <c r="G491" i="28"/>
  <c r="I491" i="28" s="1"/>
  <c r="H546" i="28"/>
  <c r="G149" i="28"/>
  <c r="G157" i="28"/>
  <c r="G165" i="28"/>
  <c r="G189" i="28"/>
  <c r="G217" i="28"/>
  <c r="I217" i="28" s="1"/>
  <c r="H252" i="28"/>
  <c r="G281" i="28"/>
  <c r="M281" i="28" s="1"/>
  <c r="H324" i="28"/>
  <c r="G349" i="28"/>
  <c r="G369" i="28"/>
  <c r="I369" i="28" s="1"/>
  <c r="H392" i="28"/>
  <c r="G417" i="28"/>
  <c r="G446" i="28"/>
  <c r="I446" i="28" s="1"/>
  <c r="H506" i="28"/>
  <c r="H170" i="28"/>
  <c r="H178" i="28"/>
  <c r="H186" i="28"/>
  <c r="H194" i="28"/>
  <c r="H202" i="28"/>
  <c r="H210" i="28"/>
  <c r="H218" i="28"/>
  <c r="H226" i="28"/>
  <c r="H234" i="28"/>
  <c r="K234" i="28" s="1"/>
  <c r="Q234" i="28" s="1"/>
  <c r="H242" i="28"/>
  <c r="H250" i="28"/>
  <c r="K250" i="28" s="1"/>
  <c r="Q250" i="28" s="1"/>
  <c r="H258" i="28"/>
  <c r="H266" i="28"/>
  <c r="H274" i="28"/>
  <c r="H282" i="28"/>
  <c r="H290" i="28"/>
  <c r="H298" i="28"/>
  <c r="H306" i="28"/>
  <c r="H314" i="28"/>
  <c r="H322" i="28"/>
  <c r="H330" i="28"/>
  <c r="H338" i="28"/>
  <c r="H346" i="28"/>
  <c r="H354" i="28"/>
  <c r="H362" i="28"/>
  <c r="H370" i="28"/>
  <c r="H378" i="28"/>
  <c r="H386" i="28"/>
  <c r="H394" i="28"/>
  <c r="H402" i="28"/>
  <c r="H410" i="28"/>
  <c r="H418" i="28"/>
  <c r="H426" i="28"/>
  <c r="H433" i="28"/>
  <c r="H441" i="28"/>
  <c r="H449" i="28"/>
  <c r="H457" i="28"/>
  <c r="G465" i="28"/>
  <c r="G485" i="28"/>
  <c r="I485" i="28" s="1"/>
  <c r="H496" i="28"/>
  <c r="G509" i="28"/>
  <c r="I509" i="28" s="1"/>
  <c r="G525" i="28"/>
  <c r="H536" i="28"/>
  <c r="H566" i="28"/>
  <c r="H598" i="28"/>
  <c r="G651" i="28"/>
  <c r="I651" i="28" s="1"/>
  <c r="G140" i="28"/>
  <c r="G148" i="28"/>
  <c r="G156" i="28"/>
  <c r="G164" i="28"/>
  <c r="G172" i="28"/>
  <c r="G180" i="28"/>
  <c r="I180" i="28" s="1"/>
  <c r="G188" i="28"/>
  <c r="I188" i="28" s="1"/>
  <c r="G196" i="28"/>
  <c r="G204" i="28"/>
  <c r="I204" i="28" s="1"/>
  <c r="G212" i="28"/>
  <c r="G220" i="28"/>
  <c r="G228" i="28"/>
  <c r="G236" i="28"/>
  <c r="G244" i="28"/>
  <c r="G252" i="28"/>
  <c r="G260" i="28"/>
  <c r="G268" i="28"/>
  <c r="G276" i="28"/>
  <c r="G284" i="28"/>
  <c r="G292" i="28"/>
  <c r="G300" i="28"/>
  <c r="I300" i="28" s="1"/>
  <c r="G308" i="28"/>
  <c r="G316" i="28"/>
  <c r="G324" i="28"/>
  <c r="I324" i="28" s="1"/>
  <c r="G332" i="28"/>
  <c r="G340" i="28"/>
  <c r="G348" i="28"/>
  <c r="G356" i="28"/>
  <c r="I356" i="28" s="1"/>
  <c r="G364" i="28"/>
  <c r="G372" i="28"/>
  <c r="I372" i="28" s="1"/>
  <c r="G380" i="28"/>
  <c r="G388" i="28"/>
  <c r="G396" i="28"/>
  <c r="I396" i="28" s="1"/>
  <c r="G404" i="28"/>
  <c r="I404" i="28" s="1"/>
  <c r="G412" i="28"/>
  <c r="G420" i="28"/>
  <c r="G428" i="28"/>
  <c r="G437" i="28"/>
  <c r="I437" i="28" s="1"/>
  <c r="G453" i="28"/>
  <c r="G469" i="28"/>
  <c r="H480" i="28"/>
  <c r="H500" i="28"/>
  <c r="H520" i="28"/>
  <c r="H540" i="28"/>
  <c r="G555" i="28"/>
  <c r="I555" i="28" s="1"/>
  <c r="H590" i="28"/>
  <c r="H618" i="28"/>
  <c r="H638" i="28"/>
  <c r="G643" i="28"/>
  <c r="G114" i="28"/>
  <c r="G122" i="28"/>
  <c r="I122" i="28" s="1"/>
  <c r="G130" i="28"/>
  <c r="G138" i="28"/>
  <c r="G146" i="28"/>
  <c r="G154" i="28"/>
  <c r="G162" i="28"/>
  <c r="G170" i="28"/>
  <c r="G178" i="28"/>
  <c r="G186" i="28"/>
  <c r="I186" i="28" s="1"/>
  <c r="G194" i="28"/>
  <c r="G202" i="28"/>
  <c r="G210" i="28"/>
  <c r="G218" i="28"/>
  <c r="I218" i="28" s="1"/>
  <c r="G226" i="28"/>
  <c r="G234" i="28"/>
  <c r="G242" i="28"/>
  <c r="G250" i="28"/>
  <c r="G258" i="28"/>
  <c r="G266" i="28"/>
  <c r="G274" i="28"/>
  <c r="G282" i="28"/>
  <c r="G290" i="28"/>
  <c r="G298" i="28"/>
  <c r="G306" i="28"/>
  <c r="G314" i="28"/>
  <c r="G322" i="28"/>
  <c r="G330" i="28"/>
  <c r="G338" i="28"/>
  <c r="I338" i="28" s="1"/>
  <c r="G346" i="28"/>
  <c r="G354" i="28"/>
  <c r="G362" i="28"/>
  <c r="G370" i="28"/>
  <c r="I370" i="28" s="1"/>
  <c r="G378" i="28"/>
  <c r="I378" i="28" s="1"/>
  <c r="G386" i="28"/>
  <c r="G394" i="28"/>
  <c r="G402" i="28"/>
  <c r="G410" i="28"/>
  <c r="G418" i="28"/>
  <c r="G426" i="28"/>
  <c r="H438" i="28"/>
  <c r="H454" i="28"/>
  <c r="K454" i="28" s="1"/>
  <c r="H468" i="28"/>
  <c r="G481" i="28"/>
  <c r="G501" i="28"/>
  <c r="I501" i="28" s="1"/>
  <c r="G521" i="28"/>
  <c r="G541" i="28"/>
  <c r="G559" i="28"/>
  <c r="H594" i="28"/>
  <c r="G619" i="28"/>
  <c r="G639" i="28"/>
  <c r="H439" i="28"/>
  <c r="H447" i="28"/>
  <c r="H455" i="28"/>
  <c r="H463" i="28"/>
  <c r="H471" i="28"/>
  <c r="H479" i="28"/>
  <c r="H487" i="28"/>
  <c r="H495" i="28"/>
  <c r="H503" i="28"/>
  <c r="H511" i="28"/>
  <c r="H519" i="28"/>
  <c r="H527" i="28"/>
  <c r="H535" i="28"/>
  <c r="H543" i="28"/>
  <c r="H551" i="28"/>
  <c r="H559" i="28"/>
  <c r="H567" i="28"/>
  <c r="H575" i="28"/>
  <c r="H583" i="28"/>
  <c r="H591" i="28"/>
  <c r="H599" i="28"/>
  <c r="H607" i="28"/>
  <c r="H615" i="28"/>
  <c r="H623" i="28"/>
  <c r="H631" i="28"/>
  <c r="H639" i="28"/>
  <c r="H647" i="28"/>
  <c r="K647" i="28" s="1"/>
  <c r="H655" i="28"/>
  <c r="H663" i="28"/>
  <c r="H671" i="28"/>
  <c r="H679" i="28"/>
  <c r="H687" i="28"/>
  <c r="I687" i="28" s="1"/>
  <c r="H695" i="28"/>
  <c r="H703" i="28"/>
  <c r="H711" i="28"/>
  <c r="H719" i="28"/>
  <c r="H727" i="28"/>
  <c r="N727" i="28" s="1"/>
  <c r="Q727" i="28" s="1"/>
  <c r="H735" i="28"/>
  <c r="H743" i="28"/>
  <c r="H751" i="28"/>
  <c r="H759" i="28"/>
  <c r="H767" i="28"/>
  <c r="H775" i="28"/>
  <c r="H783" i="28"/>
  <c r="G557" i="28"/>
  <c r="I557" i="28" s="1"/>
  <c r="G565" i="28"/>
  <c r="I565" i="28" s="1"/>
  <c r="G573" i="28"/>
  <c r="I573" i="28" s="1"/>
  <c r="G581" i="28"/>
  <c r="G589" i="28"/>
  <c r="G597" i="28"/>
  <c r="I597" i="28" s="1"/>
  <c r="G605" i="28"/>
  <c r="G613" i="28"/>
  <c r="G621" i="28"/>
  <c r="G629" i="28"/>
  <c r="G637" i="28"/>
  <c r="G645" i="28"/>
  <c r="G653" i="28"/>
  <c r="I653" i="28" s="1"/>
  <c r="G661" i="28"/>
  <c r="I661" i="28" s="1"/>
  <c r="G669" i="28"/>
  <c r="I669" i="28" s="1"/>
  <c r="G677" i="28"/>
  <c r="I677" i="28" s="1"/>
  <c r="G685" i="28"/>
  <c r="I685" i="28" s="1"/>
  <c r="G693" i="28"/>
  <c r="G701" i="28"/>
  <c r="G709" i="28"/>
  <c r="G717" i="28"/>
  <c r="G725" i="28"/>
  <c r="G733" i="28"/>
  <c r="G741" i="28"/>
  <c r="G749" i="28"/>
  <c r="G757" i="28"/>
  <c r="G765" i="28"/>
  <c r="G773" i="28"/>
  <c r="G781" i="28"/>
  <c r="I781" i="28" s="1"/>
  <c r="G470" i="28"/>
  <c r="G478" i="28"/>
  <c r="G486" i="28"/>
  <c r="G494" i="28"/>
  <c r="I494" i="28" s="1"/>
  <c r="G502" i="28"/>
  <c r="G510" i="28"/>
  <c r="G518" i="28"/>
  <c r="I518" i="28" s="1"/>
  <c r="G526" i="28"/>
  <c r="G534" i="28"/>
  <c r="I534" i="28" s="1"/>
  <c r="G542" i="28"/>
  <c r="G550" i="28"/>
  <c r="G558" i="28"/>
  <c r="I558" i="28" s="1"/>
  <c r="G566" i="28"/>
  <c r="G574" i="28"/>
  <c r="I574" i="28" s="1"/>
  <c r="G582" i="28"/>
  <c r="G590" i="28"/>
  <c r="G598" i="28"/>
  <c r="G606" i="28"/>
  <c r="I606" i="28" s="1"/>
  <c r="G614" i="28"/>
  <c r="G622" i="28"/>
  <c r="G630" i="28"/>
  <c r="G638" i="28"/>
  <c r="G646" i="28"/>
  <c r="G654" i="28"/>
  <c r="G662" i="28"/>
  <c r="G670" i="28"/>
  <c r="G678" i="28"/>
  <c r="G686" i="28"/>
  <c r="G694" i="28"/>
  <c r="G702" i="28"/>
  <c r="G710" i="28"/>
  <c r="G718" i="28"/>
  <c r="G726" i="28"/>
  <c r="G734" i="28"/>
  <c r="G742" i="28"/>
  <c r="G750" i="28"/>
  <c r="G758" i="28"/>
  <c r="G766" i="28"/>
  <c r="G774" i="28"/>
  <c r="G782" i="28"/>
  <c r="G659" i="28"/>
  <c r="I659" i="28" s="1"/>
  <c r="G667" i="28"/>
  <c r="I667" i="28" s="1"/>
  <c r="G675" i="28"/>
  <c r="I675" i="28" s="1"/>
  <c r="G683" i="28"/>
  <c r="I683" i="28" s="1"/>
  <c r="G691" i="28"/>
  <c r="G699" i="28"/>
  <c r="G707" i="28"/>
  <c r="G715" i="28"/>
  <c r="G723" i="28"/>
  <c r="G731" i="28"/>
  <c r="G739" i="28"/>
  <c r="G747" i="28"/>
  <c r="G755" i="28"/>
  <c r="G763" i="28"/>
  <c r="G771" i="28"/>
  <c r="G779" i="28"/>
  <c r="I779" i="28" s="1"/>
  <c r="H119" i="28"/>
  <c r="H71" i="28"/>
  <c r="N71" i="28" s="1"/>
  <c r="Q71" i="28" s="1"/>
  <c r="N32" i="28"/>
  <c r="Q32" i="28" s="1"/>
  <c r="M32" i="28"/>
  <c r="H3" i="28"/>
  <c r="K3" i="28" s="1"/>
  <c r="Q3" i="28" s="1"/>
  <c r="P285" i="20"/>
  <c r="P277" i="20"/>
  <c r="P261" i="20"/>
  <c r="P253" i="20"/>
  <c r="P237" i="20"/>
  <c r="P229" i="20"/>
  <c r="Q403" i="20"/>
  <c r="R394" i="20"/>
  <c r="R374" i="20"/>
  <c r="R366" i="20"/>
  <c r="R362" i="20"/>
  <c r="R358" i="20"/>
  <c r="R318" i="20"/>
  <c r="R302" i="20"/>
  <c r="Q406" i="20"/>
  <c r="Q402" i="20"/>
  <c r="Q224" i="20"/>
  <c r="G219" i="20"/>
  <c r="P217" i="20"/>
  <c r="G215" i="20"/>
  <c r="I215" i="20" s="1"/>
  <c r="P213" i="20"/>
  <c r="Q204" i="20"/>
  <c r="P201" i="20"/>
  <c r="Q192" i="20"/>
  <c r="G187" i="20"/>
  <c r="P176" i="20"/>
  <c r="R165" i="20"/>
  <c r="H154" i="20"/>
  <c r="Q150" i="20"/>
  <c r="G139" i="20"/>
  <c r="G135" i="20"/>
  <c r="I135" i="20" s="1"/>
  <c r="R125" i="20"/>
  <c r="R105" i="20"/>
  <c r="H98" i="20"/>
  <c r="Q94" i="20"/>
  <c r="G63" i="20"/>
  <c r="P56" i="20"/>
  <c r="H54" i="20"/>
  <c r="R52" i="20"/>
  <c r="G472" i="16"/>
  <c r="I472" i="16" s="1"/>
  <c r="G464" i="16"/>
  <c r="I464" i="16" s="1"/>
  <c r="G456" i="16"/>
  <c r="I456" i="16" s="1"/>
  <c r="G448" i="16"/>
  <c r="I448" i="16" s="1"/>
  <c r="G440" i="16"/>
  <c r="G432" i="16"/>
  <c r="G424" i="16"/>
  <c r="G416" i="16"/>
  <c r="G408" i="16"/>
  <c r="I408" i="16" s="1"/>
  <c r="G400" i="16"/>
  <c r="G392" i="16"/>
  <c r="G384" i="16"/>
  <c r="G376" i="16"/>
  <c r="G368" i="16"/>
  <c r="G360" i="16"/>
  <c r="G352" i="16"/>
  <c r="I352" i="16" s="1"/>
  <c r="G344" i="16"/>
  <c r="G336" i="16"/>
  <c r="G328" i="16"/>
  <c r="G320" i="16"/>
  <c r="I320" i="16" s="1"/>
  <c r="G312" i="16"/>
  <c r="G304" i="16"/>
  <c r="G296" i="16"/>
  <c r="G288" i="16"/>
  <c r="I288" i="16" s="1"/>
  <c r="G280" i="16"/>
  <c r="G272" i="16"/>
  <c r="G264" i="16"/>
  <c r="G256" i="16"/>
  <c r="G248" i="16"/>
  <c r="G240" i="16"/>
  <c r="G232" i="16"/>
  <c r="G224" i="16"/>
  <c r="I224" i="16" s="1"/>
  <c r="G216" i="16"/>
  <c r="G208" i="16"/>
  <c r="G200" i="16"/>
  <c r="G192" i="16"/>
  <c r="G184" i="16"/>
  <c r="G176" i="16"/>
  <c r="I176" i="16" s="1"/>
  <c r="G168" i="16"/>
  <c r="G160" i="16"/>
  <c r="I160" i="16" s="1"/>
  <c r="G152" i="16"/>
  <c r="G144" i="16"/>
  <c r="G136" i="16"/>
  <c r="G128" i="16"/>
  <c r="I128" i="16" s="1"/>
  <c r="G120" i="16"/>
  <c r="G112" i="16"/>
  <c r="I112" i="16" s="1"/>
  <c r="G104" i="16"/>
  <c r="G96" i="16"/>
  <c r="I96" i="16" s="1"/>
  <c r="G88" i="16"/>
  <c r="G80" i="16"/>
  <c r="I80" i="16" s="1"/>
  <c r="G72" i="16"/>
  <c r="G64" i="16"/>
  <c r="I64" i="16" s="1"/>
  <c r="G56" i="16"/>
  <c r="I56" i="16" s="1"/>
  <c r="G48" i="16"/>
  <c r="G40" i="16"/>
  <c r="G32" i="16"/>
  <c r="G24" i="16"/>
  <c r="G16" i="16"/>
  <c r="G8" i="16"/>
  <c r="P339" i="20"/>
  <c r="R317" i="20"/>
  <c r="Q286" i="20"/>
  <c r="Q280" i="20"/>
  <c r="Q270" i="20"/>
  <c r="P248" i="20"/>
  <c r="P244" i="20"/>
  <c r="P236" i="20"/>
  <c r="G223" i="20"/>
  <c r="I223" i="20" s="1"/>
  <c r="H210" i="20"/>
  <c r="P205" i="20"/>
  <c r="G203" i="20"/>
  <c r="Q194" i="20"/>
  <c r="P184" i="20"/>
  <c r="G163" i="20"/>
  <c r="H146" i="20"/>
  <c r="G143" i="20"/>
  <c r="M143" i="20" s="1"/>
  <c r="H130" i="20"/>
  <c r="R73" i="20"/>
  <c r="G43" i="20"/>
  <c r="G15" i="20"/>
  <c r="I15" i="20" s="1"/>
  <c r="G7" i="20"/>
  <c r="I7" i="20" s="1"/>
  <c r="H478" i="16"/>
  <c r="G467" i="16"/>
  <c r="I467" i="16" s="1"/>
  <c r="H462" i="16"/>
  <c r="G451" i="16"/>
  <c r="I451" i="16" s="1"/>
  <c r="H446" i="16"/>
  <c r="G435" i="16"/>
  <c r="H430" i="16"/>
  <c r="N430" i="16" s="1"/>
  <c r="Q430" i="16" s="1"/>
  <c r="G419" i="16"/>
  <c r="H414" i="16"/>
  <c r="G403" i="16"/>
  <c r="H398" i="16"/>
  <c r="G387" i="16"/>
  <c r="H382" i="16"/>
  <c r="N382" i="16" s="1"/>
  <c r="Q382" i="16" s="1"/>
  <c r="G371" i="16"/>
  <c r="H366" i="16"/>
  <c r="K366" i="16" s="1"/>
  <c r="Q366" i="16" s="1"/>
  <c r="H362" i="16"/>
  <c r="K362" i="16" s="1"/>
  <c r="Q362" i="16" s="1"/>
  <c r="H358" i="16"/>
  <c r="I358" i="16" s="1"/>
  <c r="H354" i="16"/>
  <c r="K354" i="16" s="1"/>
  <c r="Q354" i="16" s="1"/>
  <c r="H350" i="16"/>
  <c r="H346" i="16"/>
  <c r="H342" i="16"/>
  <c r="I342" i="16" s="1"/>
  <c r="P228" i="20"/>
  <c r="M223" i="20"/>
  <c r="P223" i="20" s="1"/>
  <c r="N223" i="20"/>
  <c r="Q223" i="20" s="1"/>
  <c r="O223" i="20"/>
  <c r="R223" i="20" s="1"/>
  <c r="R217" i="20"/>
  <c r="R172" i="20"/>
  <c r="Q166" i="20"/>
  <c r="P148" i="20"/>
  <c r="R137" i="20"/>
  <c r="Q130" i="20"/>
  <c r="H110" i="20"/>
  <c r="R81" i="20"/>
  <c r="Q74" i="20"/>
  <c r="G67" i="20"/>
  <c r="M43" i="20"/>
  <c r="P43" i="20" s="1"/>
  <c r="N43" i="20"/>
  <c r="Q43" i="20" s="1"/>
  <c r="O43" i="20"/>
  <c r="R43" i="20" s="1"/>
  <c r="R40" i="20"/>
  <c r="M27" i="20"/>
  <c r="P27" i="20" s="1"/>
  <c r="N27" i="20"/>
  <c r="Q27" i="20" s="1"/>
  <c r="O27" i="20"/>
  <c r="R27" i="20" s="1"/>
  <c r="P24" i="20"/>
  <c r="M16" i="20"/>
  <c r="P16" i="20" s="1"/>
  <c r="O16" i="20"/>
  <c r="R16" i="20" s="1"/>
  <c r="N16" i="20"/>
  <c r="Q16" i="20" s="1"/>
  <c r="G9" i="20"/>
  <c r="I9" i="20" s="1"/>
  <c r="G6" i="20"/>
  <c r="I6" i="20" s="1"/>
  <c r="G14" i="20"/>
  <c r="I14" i="20" s="1"/>
  <c r="G22" i="20"/>
  <c r="I22" i="20" s="1"/>
  <c r="G30" i="20"/>
  <c r="I30" i="20" s="1"/>
  <c r="G38" i="20"/>
  <c r="G46" i="20"/>
  <c r="G54" i="20"/>
  <c r="G62" i="20"/>
  <c r="G70" i="20"/>
  <c r="G78" i="20"/>
  <c r="G86" i="20"/>
  <c r="G94" i="20"/>
  <c r="I94" i="20" s="1"/>
  <c r="G102" i="20"/>
  <c r="I102" i="20" s="1"/>
  <c r="G110" i="20"/>
  <c r="G118" i="20"/>
  <c r="I118" i="20" s="1"/>
  <c r="G126" i="20"/>
  <c r="G134" i="20"/>
  <c r="G142" i="20"/>
  <c r="G150" i="20"/>
  <c r="G158" i="20"/>
  <c r="I158" i="20" s="1"/>
  <c r="G166" i="20"/>
  <c r="I166" i="20" s="1"/>
  <c r="G174" i="20"/>
  <c r="G182" i="20"/>
  <c r="I182" i="20" s="1"/>
  <c r="G190" i="20"/>
  <c r="G198" i="20"/>
  <c r="G206" i="20"/>
  <c r="I206" i="20" s="1"/>
  <c r="G214" i="20"/>
  <c r="I214" i="20" s="1"/>
  <c r="G222" i="20"/>
  <c r="I222" i="20" s="1"/>
  <c r="G230" i="20"/>
  <c r="I230" i="20" s="1"/>
  <c r="G238" i="20"/>
  <c r="G246" i="20"/>
  <c r="G254" i="20"/>
  <c r="G262" i="20"/>
  <c r="I262" i="20" s="1"/>
  <c r="G270" i="20"/>
  <c r="G278" i="20"/>
  <c r="G286" i="20"/>
  <c r="G294" i="20"/>
  <c r="G302" i="20"/>
  <c r="G310" i="20"/>
  <c r="G318" i="20"/>
  <c r="G326" i="20"/>
  <c r="G334" i="20"/>
  <c r="G342" i="20"/>
  <c r="G350" i="20"/>
  <c r="G358" i="20"/>
  <c r="I358" i="20" s="1"/>
  <c r="G366" i="20"/>
  <c r="G374" i="20"/>
  <c r="G382" i="20"/>
  <c r="G390" i="20"/>
  <c r="G398" i="20"/>
  <c r="G406" i="20"/>
  <c r="H230" i="20"/>
  <c r="H238" i="20"/>
  <c r="H246" i="20"/>
  <c r="H254" i="20"/>
  <c r="H262" i="20"/>
  <c r="H270" i="20"/>
  <c r="H278" i="20"/>
  <c r="K278" i="20" s="1"/>
  <c r="Q278" i="20" s="1"/>
  <c r="H286" i="20"/>
  <c r="H294" i="20"/>
  <c r="K294" i="20" s="1"/>
  <c r="Q294" i="20" s="1"/>
  <c r="H302" i="20"/>
  <c r="H310" i="20"/>
  <c r="H318" i="20"/>
  <c r="H326" i="20"/>
  <c r="N326" i="20" s="1"/>
  <c r="Q326" i="20" s="1"/>
  <c r="H334" i="20"/>
  <c r="H342" i="20"/>
  <c r="H350" i="20"/>
  <c r="H358" i="20"/>
  <c r="H366" i="20"/>
  <c r="H374" i="20"/>
  <c r="H382" i="20"/>
  <c r="H390" i="20"/>
  <c r="H398" i="20"/>
  <c r="H406" i="20"/>
  <c r="H19" i="20"/>
  <c r="H27" i="20"/>
  <c r="I27" i="20" s="1"/>
  <c r="H35" i="20"/>
  <c r="N35" i="20" s="1"/>
  <c r="Q35" i="20" s="1"/>
  <c r="H43" i="20"/>
  <c r="H51" i="20"/>
  <c r="H59" i="20"/>
  <c r="H67" i="20"/>
  <c r="H75" i="20"/>
  <c r="H83" i="20"/>
  <c r="H91" i="20"/>
  <c r="I91" i="20" s="1"/>
  <c r="H99" i="20"/>
  <c r="H107" i="20"/>
  <c r="H115" i="20"/>
  <c r="I115" i="20" s="1"/>
  <c r="H123" i="20"/>
  <c r="H131" i="20"/>
  <c r="H139" i="20"/>
  <c r="H147" i="20"/>
  <c r="K147" i="20" s="1"/>
  <c r="H155" i="20"/>
  <c r="H163" i="20"/>
  <c r="K163" i="20" s="1"/>
  <c r="H171" i="20"/>
  <c r="H179" i="20"/>
  <c r="H187" i="20"/>
  <c r="H195" i="20"/>
  <c r="H203" i="20"/>
  <c r="H211" i="20"/>
  <c r="H219" i="20"/>
  <c r="H227" i="20"/>
  <c r="H235" i="20"/>
  <c r="H243" i="20"/>
  <c r="H251" i="20"/>
  <c r="H259" i="20"/>
  <c r="K259" i="20" s="1"/>
  <c r="Q259" i="20" s="1"/>
  <c r="H267" i="20"/>
  <c r="K267" i="20" s="1"/>
  <c r="H275" i="20"/>
  <c r="H283" i="20"/>
  <c r="H291" i="20"/>
  <c r="H299" i="20"/>
  <c r="H307" i="20"/>
  <c r="K307" i="20" s="1"/>
  <c r="Q307" i="20" s="1"/>
  <c r="H315" i="20"/>
  <c r="H323" i="20"/>
  <c r="H331" i="20"/>
  <c r="H339" i="20"/>
  <c r="H347" i="20"/>
  <c r="H355" i="20"/>
  <c r="H363" i="20"/>
  <c r="H371" i="20"/>
  <c r="H379" i="20"/>
  <c r="H387" i="20"/>
  <c r="H395" i="20"/>
  <c r="H403" i="20"/>
  <c r="H411" i="20"/>
  <c r="G25" i="20"/>
  <c r="I25" i="20" s="1"/>
  <c r="G33" i="20"/>
  <c r="G41" i="20"/>
  <c r="I41" i="20" s="1"/>
  <c r="G49" i="20"/>
  <c r="G57" i="20"/>
  <c r="G65" i="20"/>
  <c r="G73" i="20"/>
  <c r="G81" i="20"/>
  <c r="G89" i="20"/>
  <c r="G97" i="20"/>
  <c r="G105" i="20"/>
  <c r="G113" i="20"/>
  <c r="G121" i="20"/>
  <c r="G129" i="20"/>
  <c r="G137" i="20"/>
  <c r="G145" i="20"/>
  <c r="G153" i="20"/>
  <c r="G161" i="20"/>
  <c r="G169" i="20"/>
  <c r="G177" i="20"/>
  <c r="G185" i="20"/>
  <c r="G193" i="20"/>
  <c r="G201" i="20"/>
  <c r="G209" i="20"/>
  <c r="G217" i="20"/>
  <c r="G225" i="20"/>
  <c r="G233" i="20"/>
  <c r="G241" i="20"/>
  <c r="G249" i="20"/>
  <c r="G257" i="20"/>
  <c r="G265" i="20"/>
  <c r="G273" i="20"/>
  <c r="G281" i="20"/>
  <c r="G289" i="20"/>
  <c r="G297" i="20"/>
  <c r="G305" i="20"/>
  <c r="G313" i="20"/>
  <c r="G321" i="20"/>
  <c r="G329" i="20"/>
  <c r="G337" i="20"/>
  <c r="G345" i="20"/>
  <c r="G353" i="20"/>
  <c r="G361" i="20"/>
  <c r="G369" i="20"/>
  <c r="G377" i="20"/>
  <c r="G385" i="20"/>
  <c r="G393" i="20"/>
  <c r="G401" i="20"/>
  <c r="G409" i="20"/>
  <c r="H477" i="16"/>
  <c r="G474" i="16"/>
  <c r="I474" i="16" s="1"/>
  <c r="H461" i="16"/>
  <c r="G458" i="16"/>
  <c r="I458" i="16" s="1"/>
  <c r="H445" i="16"/>
  <c r="G442" i="16"/>
  <c r="H421" i="16"/>
  <c r="N421" i="16" s="1"/>
  <c r="Q421" i="16" s="1"/>
  <c r="G414" i="16"/>
  <c r="I414" i="16" s="1"/>
  <c r="H405" i="16"/>
  <c r="G398" i="16"/>
  <c r="H389" i="16"/>
  <c r="K389" i="16" s="1"/>
  <c r="G382" i="16"/>
  <c r="H373" i="16"/>
  <c r="G366" i="16"/>
  <c r="H357" i="16"/>
  <c r="G350" i="16"/>
  <c r="H341" i="16"/>
  <c r="G334" i="16"/>
  <c r="H325" i="16"/>
  <c r="G318" i="16"/>
  <c r="H309" i="16"/>
  <c r="G302" i="16"/>
  <c r="H293" i="16"/>
  <c r="G286" i="16"/>
  <c r="H277" i="16"/>
  <c r="G270" i="16"/>
  <c r="H261" i="16"/>
  <c r="G254" i="16"/>
  <c r="H245" i="16"/>
  <c r="G238" i="16"/>
  <c r="H229" i="16"/>
  <c r="G222" i="16"/>
  <c r="H213" i="16"/>
  <c r="G206" i="16"/>
  <c r="H197" i="16"/>
  <c r="G190" i="16"/>
  <c r="H181" i="16"/>
  <c r="G174" i="16"/>
  <c r="H165" i="16"/>
  <c r="G158" i="16"/>
  <c r="H149" i="16"/>
  <c r="G142" i="16"/>
  <c r="H133" i="16"/>
  <c r="G126" i="16"/>
  <c r="H117" i="16"/>
  <c r="G110" i="16"/>
  <c r="H101" i="16"/>
  <c r="G94" i="16"/>
  <c r="H85" i="16"/>
  <c r="G78" i="16"/>
  <c r="H69" i="16"/>
  <c r="G62" i="16"/>
  <c r="H53" i="16"/>
  <c r="G46" i="16"/>
  <c r="H37" i="16"/>
  <c r="G30" i="16"/>
  <c r="H21" i="16"/>
  <c r="G14" i="16"/>
  <c r="H5" i="16"/>
  <c r="Q398" i="20"/>
  <c r="Q336" i="20"/>
  <c r="Q262" i="20"/>
  <c r="P216" i="20"/>
  <c r="R205" i="20"/>
  <c r="H190" i="20"/>
  <c r="Q186" i="20"/>
  <c r="H174" i="20"/>
  <c r="Q170" i="20"/>
  <c r="H150" i="20"/>
  <c r="R117" i="20"/>
  <c r="P92" i="20"/>
  <c r="H90" i="20"/>
  <c r="R88" i="20"/>
  <c r="G3" i="20"/>
  <c r="I3" i="20" s="1"/>
  <c r="P479" i="16"/>
  <c r="P475" i="16"/>
  <c r="P471" i="16"/>
  <c r="P467" i="16"/>
  <c r="P463" i="16"/>
  <c r="P459" i="16"/>
  <c r="P455" i="16"/>
  <c r="P451" i="16"/>
  <c r="P447" i="16"/>
  <c r="H340" i="16"/>
  <c r="I340" i="16" s="1"/>
  <c r="G329" i="16"/>
  <c r="H324" i="16"/>
  <c r="I324" i="16" s="1"/>
  <c r="G313" i="16"/>
  <c r="H308" i="16"/>
  <c r="I308" i="16" s="1"/>
  <c r="G297" i="16"/>
  <c r="H292" i="16"/>
  <c r="I292" i="16" s="1"/>
  <c r="G281" i="16"/>
  <c r="H276" i="16"/>
  <c r="G265" i="16"/>
  <c r="H260" i="16"/>
  <c r="I260" i="16" s="1"/>
  <c r="G249" i="16"/>
  <c r="H244" i="16"/>
  <c r="G233" i="16"/>
  <c r="H228" i="16"/>
  <c r="I228" i="16" s="1"/>
  <c r="G217" i="16"/>
  <c r="H212" i="16"/>
  <c r="I212" i="16" s="1"/>
  <c r="G201" i="16"/>
  <c r="H196" i="16"/>
  <c r="I196" i="16" s="1"/>
  <c r="G185" i="16"/>
  <c r="H180" i="16"/>
  <c r="I180" i="16" s="1"/>
  <c r="G169" i="16"/>
  <c r="H164" i="16"/>
  <c r="I164" i="16" s="1"/>
  <c r="G153" i="16"/>
  <c r="H148" i="16"/>
  <c r="I148" i="16" s="1"/>
  <c r="G137" i="16"/>
  <c r="H132" i="16"/>
  <c r="G121" i="16"/>
  <c r="H116" i="16"/>
  <c r="I116" i="16" s="1"/>
  <c r="G105" i="16"/>
  <c r="H100" i="16"/>
  <c r="I100" i="16" s="1"/>
  <c r="G89" i="16"/>
  <c r="H84" i="16"/>
  <c r="I84" i="16" s="1"/>
  <c r="G73" i="16"/>
  <c r="H68" i="16"/>
  <c r="G57" i="16"/>
  <c r="G41" i="16"/>
  <c r="H36" i="16"/>
  <c r="G25" i="16"/>
  <c r="H20" i="16"/>
  <c r="I20" i="16" s="1"/>
  <c r="G9" i="16"/>
  <c r="H4" i="16"/>
  <c r="I4" i="16" s="1"/>
  <c r="R10" i="20"/>
  <c r="P6" i="20"/>
  <c r="P450" i="16"/>
  <c r="R413" i="16"/>
  <c r="P398" i="16"/>
  <c r="P346" i="16"/>
  <c r="P342" i="16"/>
  <c r="P324" i="16"/>
  <c r="R321" i="16"/>
  <c r="P294" i="16"/>
  <c r="P290" i="16"/>
  <c r="M278" i="16"/>
  <c r="P278" i="16" s="1"/>
  <c r="P270" i="16"/>
  <c r="Q232" i="16"/>
  <c r="P226" i="16"/>
  <c r="R217" i="16"/>
  <c r="P212" i="16"/>
  <c r="G175" i="16"/>
  <c r="G171" i="16"/>
  <c r="I171" i="16" s="1"/>
  <c r="R129" i="16"/>
  <c r="R109" i="16"/>
  <c r="R101" i="16"/>
  <c r="R93" i="16"/>
  <c r="P86" i="16"/>
  <c r="R65" i="16"/>
  <c r="J238" i="12"/>
  <c r="M223" i="12"/>
  <c r="P223" i="12" s="1"/>
  <c r="G197" i="12"/>
  <c r="G193" i="12"/>
  <c r="I193" i="12" s="1"/>
  <c r="G189" i="12"/>
  <c r="H144" i="12"/>
  <c r="N144" i="12" s="1"/>
  <c r="Q144" i="12" s="1"/>
  <c r="R140" i="12"/>
  <c r="H126" i="12"/>
  <c r="I126" i="12" s="1"/>
  <c r="G117" i="12"/>
  <c r="H106" i="12"/>
  <c r="N106" i="12" s="1"/>
  <c r="Q106" i="12" s="1"/>
  <c r="H92" i="12"/>
  <c r="K92" i="12" s="1"/>
  <c r="Q92" i="12" s="1"/>
  <c r="G81" i="12"/>
  <c r="G79" i="12"/>
  <c r="H68" i="12"/>
  <c r="N68" i="12" s="1"/>
  <c r="Q68" i="12" s="1"/>
  <c r="G41" i="12"/>
  <c r="M38" i="12"/>
  <c r="P38" i="12" s="1"/>
  <c r="H24" i="12"/>
  <c r="H20" i="12"/>
  <c r="G147" i="12"/>
  <c r="G155" i="12"/>
  <c r="G163" i="12"/>
  <c r="I163" i="12" s="1"/>
  <c r="G171" i="12"/>
  <c r="I171" i="12" s="1"/>
  <c r="G179" i="12"/>
  <c r="G187" i="12"/>
  <c r="I187" i="12" s="1"/>
  <c r="G195" i="12"/>
  <c r="I195" i="12" s="1"/>
  <c r="G203" i="12"/>
  <c r="G211" i="12"/>
  <c r="I211" i="12" s="1"/>
  <c r="G219" i="12"/>
  <c r="G227" i="12"/>
  <c r="G235" i="12"/>
  <c r="H7" i="12"/>
  <c r="H15" i="12"/>
  <c r="H23" i="12"/>
  <c r="H31" i="12"/>
  <c r="H39" i="12"/>
  <c r="N39" i="12" s="1"/>
  <c r="Q39" i="12" s="1"/>
  <c r="H47" i="12"/>
  <c r="N47" i="12" s="1"/>
  <c r="Q47" i="12" s="1"/>
  <c r="H55" i="12"/>
  <c r="H63" i="12"/>
  <c r="H71" i="12"/>
  <c r="I71" i="12" s="1"/>
  <c r="H79" i="12"/>
  <c r="H87" i="12"/>
  <c r="H95" i="12"/>
  <c r="H103" i="12"/>
  <c r="I103" i="12" s="1"/>
  <c r="H111" i="12"/>
  <c r="H119" i="12"/>
  <c r="H127" i="12"/>
  <c r="H135" i="12"/>
  <c r="H143" i="12"/>
  <c r="N143" i="12" s="1"/>
  <c r="Q143" i="12" s="1"/>
  <c r="H151" i="12"/>
  <c r="N151" i="12" s="1"/>
  <c r="Q151" i="12" s="1"/>
  <c r="H159" i="12"/>
  <c r="I159" i="12" s="1"/>
  <c r="H167" i="12"/>
  <c r="I167" i="12" s="1"/>
  <c r="H175" i="12"/>
  <c r="I175" i="12" s="1"/>
  <c r="H183" i="12"/>
  <c r="I183" i="12" s="1"/>
  <c r="H191" i="12"/>
  <c r="I191" i="12" s="1"/>
  <c r="H199" i="12"/>
  <c r="I199" i="12" s="1"/>
  <c r="H207" i="12"/>
  <c r="I207" i="12" s="1"/>
  <c r="H215" i="12"/>
  <c r="I215" i="12" s="1"/>
  <c r="H223" i="12"/>
  <c r="N223" i="12" s="1"/>
  <c r="Q223" i="12" s="1"/>
  <c r="H231" i="12"/>
  <c r="N231" i="12" s="1"/>
  <c r="Q231" i="12" s="1"/>
  <c r="G2" i="12"/>
  <c r="G10" i="12"/>
  <c r="G18" i="12"/>
  <c r="I18" i="12" s="1"/>
  <c r="G26" i="12"/>
  <c r="I26" i="12" s="1"/>
  <c r="G34" i="12"/>
  <c r="G42" i="12"/>
  <c r="G50" i="12"/>
  <c r="G58" i="12"/>
  <c r="I58" i="12" s="1"/>
  <c r="G66" i="12"/>
  <c r="G74" i="12"/>
  <c r="I74" i="12" s="1"/>
  <c r="G82" i="12"/>
  <c r="G90" i="12"/>
  <c r="I90" i="12" s="1"/>
  <c r="G98" i="12"/>
  <c r="I98" i="12" s="1"/>
  <c r="G106" i="12"/>
  <c r="G114" i="12"/>
  <c r="I114" i="12" s="1"/>
  <c r="G122" i="12"/>
  <c r="I122" i="12" s="1"/>
  <c r="G130" i="12"/>
  <c r="G138" i="12"/>
  <c r="G146" i="12"/>
  <c r="G154" i="12"/>
  <c r="G162" i="12"/>
  <c r="I162" i="12" s="1"/>
  <c r="G170" i="12"/>
  <c r="G178" i="12"/>
  <c r="G186" i="12"/>
  <c r="G194" i="12"/>
  <c r="I194" i="12" s="1"/>
  <c r="G202" i="12"/>
  <c r="G210" i="12"/>
  <c r="I210" i="12" s="1"/>
  <c r="G218" i="12"/>
  <c r="I218" i="12" s="1"/>
  <c r="G226" i="12"/>
  <c r="G234" i="12"/>
  <c r="G448" i="8"/>
  <c r="G440" i="8"/>
  <c r="G432" i="8"/>
  <c r="I432" i="8" s="1"/>
  <c r="G424" i="8"/>
  <c r="G416" i="8"/>
  <c r="G408" i="8"/>
  <c r="G400" i="8"/>
  <c r="G392" i="8"/>
  <c r="G384" i="8"/>
  <c r="G376" i="8"/>
  <c r="I368" i="8"/>
  <c r="O368" i="8" s="1"/>
  <c r="R368" i="8" s="1"/>
  <c r="I360" i="8"/>
  <c r="L360" i="8" s="1"/>
  <c r="R360" i="8" s="1"/>
  <c r="I352" i="8"/>
  <c r="I344" i="8"/>
  <c r="I336" i="8"/>
  <c r="O336" i="8" s="1"/>
  <c r="R336" i="8" s="1"/>
  <c r="I328" i="8"/>
  <c r="O328" i="8" s="1"/>
  <c r="R328" i="8" s="1"/>
  <c r="I320" i="8"/>
  <c r="L320" i="8" s="1"/>
  <c r="R320" i="8" s="1"/>
  <c r="I312" i="8"/>
  <c r="I304" i="8"/>
  <c r="L304" i="8" s="1"/>
  <c r="I296" i="8"/>
  <c r="I288" i="8"/>
  <c r="I280" i="8"/>
  <c r="L280" i="8" s="1"/>
  <c r="R280" i="8" s="1"/>
  <c r="I272" i="8"/>
  <c r="L272" i="8" s="1"/>
  <c r="R272" i="8" s="1"/>
  <c r="I264" i="8"/>
  <c r="L264" i="8" s="1"/>
  <c r="R264" i="8" s="1"/>
  <c r="I256" i="8"/>
  <c r="O256" i="8" s="1"/>
  <c r="R256" i="8" s="1"/>
  <c r="I240" i="8"/>
  <c r="I224" i="8"/>
  <c r="I208" i="8"/>
  <c r="I192" i="8"/>
  <c r="I176" i="8"/>
  <c r="O176" i="8" s="1"/>
  <c r="R176" i="8" s="1"/>
  <c r="I168" i="8"/>
  <c r="O168" i="8" s="1"/>
  <c r="R168" i="8" s="1"/>
  <c r="I160" i="8"/>
  <c r="I152" i="8"/>
  <c r="I48" i="8"/>
  <c r="I40" i="8"/>
  <c r="I32" i="8"/>
  <c r="I24" i="8"/>
  <c r="I16" i="8"/>
  <c r="I8" i="8"/>
  <c r="P446" i="16"/>
  <c r="Q394" i="16"/>
  <c r="M374" i="16"/>
  <c r="Q358" i="16"/>
  <c r="G315" i="16"/>
  <c r="G295" i="16"/>
  <c r="G291" i="16"/>
  <c r="I291" i="16" s="1"/>
  <c r="G287" i="16"/>
  <c r="N205" i="16"/>
  <c r="Q205" i="16" s="1"/>
  <c r="P182" i="16"/>
  <c r="G123" i="16"/>
  <c r="P110" i="16"/>
  <c r="P94" i="16"/>
  <c r="G87" i="16"/>
  <c r="G83" i="16"/>
  <c r="I83" i="16" s="1"/>
  <c r="G79" i="16"/>
  <c r="P70" i="16"/>
  <c r="G229" i="12"/>
  <c r="G225" i="12"/>
  <c r="G221" i="12"/>
  <c r="J198" i="12"/>
  <c r="H176" i="12"/>
  <c r="R171" i="12"/>
  <c r="M167" i="12"/>
  <c r="P167" i="12" s="1"/>
  <c r="H156" i="12"/>
  <c r="K156" i="12" s="1"/>
  <c r="Q156" i="12" s="1"/>
  <c r="P152" i="12"/>
  <c r="G133" i="12"/>
  <c r="H118" i="12"/>
  <c r="K118" i="12" s="1"/>
  <c r="G113" i="12"/>
  <c r="I113" i="12" s="1"/>
  <c r="G97" i="12"/>
  <c r="I97" i="12" s="1"/>
  <c r="G95" i="12"/>
  <c r="I95" i="12" s="1"/>
  <c r="R74" i="12"/>
  <c r="R54" i="12"/>
  <c r="H44" i="12"/>
  <c r="N44" i="12" s="1"/>
  <c r="Q44" i="12" s="1"/>
  <c r="G31" i="12"/>
  <c r="G5" i="12"/>
  <c r="G3" i="12"/>
  <c r="G443" i="8"/>
  <c r="H438" i="8"/>
  <c r="G427" i="8"/>
  <c r="H422" i="8"/>
  <c r="G411" i="8"/>
  <c r="I411" i="8" s="1"/>
  <c r="H406" i="8"/>
  <c r="G395" i="8"/>
  <c r="H390" i="8"/>
  <c r="N390" i="8" s="1"/>
  <c r="Q390" i="8" s="1"/>
  <c r="G379" i="8"/>
  <c r="H374" i="8"/>
  <c r="G363" i="8"/>
  <c r="G359" i="8"/>
  <c r="G355" i="8"/>
  <c r="I355" i="8" s="1"/>
  <c r="G351" i="8"/>
  <c r="I351" i="8" s="1"/>
  <c r="G347" i="8"/>
  <c r="I347" i="8" s="1"/>
  <c r="G343" i="8"/>
  <c r="I343" i="8" s="1"/>
  <c r="G339" i="8"/>
  <c r="I339" i="8" s="1"/>
  <c r="H334" i="8"/>
  <c r="N334" i="8" s="1"/>
  <c r="Q334" i="8" s="1"/>
  <c r="G323" i="8"/>
  <c r="H318" i="8"/>
  <c r="K318" i="8" s="1"/>
  <c r="Q318" i="8" s="1"/>
  <c r="J312" i="8"/>
  <c r="P312" i="8" s="1"/>
  <c r="G307" i="8"/>
  <c r="H302" i="8"/>
  <c r="I302" i="8" s="1"/>
  <c r="G295" i="8"/>
  <c r="J288" i="8"/>
  <c r="G283" i="8"/>
  <c r="H278" i="8"/>
  <c r="K278" i="8" s="1"/>
  <c r="Q278" i="8" s="1"/>
  <c r="H270" i="8"/>
  <c r="G263" i="8"/>
  <c r="H258" i="8"/>
  <c r="K258" i="8" s="1"/>
  <c r="Q258" i="8" s="1"/>
  <c r="H246" i="8"/>
  <c r="N246" i="8" s="1"/>
  <c r="Q246" i="8" s="1"/>
  <c r="H238" i="8"/>
  <c r="H230" i="8"/>
  <c r="H222" i="8"/>
  <c r="H214" i="8"/>
  <c r="H206" i="8"/>
  <c r="H198" i="8"/>
  <c r="H190" i="8"/>
  <c r="H182" i="8"/>
  <c r="N182" i="8" s="1"/>
  <c r="Q182" i="8" s="1"/>
  <c r="H174" i="8"/>
  <c r="I174" i="8" s="1"/>
  <c r="H166" i="8"/>
  <c r="H158" i="8"/>
  <c r="I158" i="8" s="1"/>
  <c r="H150" i="8"/>
  <c r="N150" i="8" s="1"/>
  <c r="Q150" i="8" s="1"/>
  <c r="H142" i="8"/>
  <c r="H134" i="8"/>
  <c r="H126" i="8"/>
  <c r="I126" i="8" s="1"/>
  <c r="H118" i="8"/>
  <c r="H110" i="8"/>
  <c r="I110" i="8" s="1"/>
  <c r="H102" i="8"/>
  <c r="H94" i="8"/>
  <c r="I94" i="8" s="1"/>
  <c r="H86" i="8"/>
  <c r="H78" i="8"/>
  <c r="P480" i="16"/>
  <c r="P466" i="16"/>
  <c r="R409" i="16"/>
  <c r="Q390" i="16"/>
  <c r="Q360" i="16"/>
  <c r="P262" i="16"/>
  <c r="P172" i="16"/>
  <c r="R169" i="16"/>
  <c r="P162" i="16"/>
  <c r="G155" i="16"/>
  <c r="G143" i="16"/>
  <c r="P134" i="16"/>
  <c r="P120" i="16"/>
  <c r="R117" i="16"/>
  <c r="P52" i="16"/>
  <c r="G233" i="12"/>
  <c r="Q219" i="12"/>
  <c r="P214" i="12"/>
  <c r="H212" i="12"/>
  <c r="R210" i="12"/>
  <c r="R207" i="12"/>
  <c r="R195" i="12"/>
  <c r="P172" i="12"/>
  <c r="P158" i="12"/>
  <c r="H140" i="12"/>
  <c r="H134" i="12"/>
  <c r="I134" i="12" s="1"/>
  <c r="R128" i="12"/>
  <c r="G123" i="12"/>
  <c r="G109" i="12"/>
  <c r="G73" i="12"/>
  <c r="I73" i="12" s="1"/>
  <c r="R71" i="12"/>
  <c r="R70" i="12"/>
  <c r="G67" i="12"/>
  <c r="G51" i="12"/>
  <c r="I51" i="12" s="1"/>
  <c r="H38" i="12"/>
  <c r="N38" i="12" s="1"/>
  <c r="Q38" i="12" s="1"/>
  <c r="J30" i="12"/>
  <c r="R28" i="12"/>
  <c r="G25" i="12"/>
  <c r="H445" i="8"/>
  <c r="N445" i="8" s="1"/>
  <c r="Q445" i="8" s="1"/>
  <c r="G438" i="8"/>
  <c r="H429" i="8"/>
  <c r="G422" i="8"/>
  <c r="H413" i="8"/>
  <c r="K413" i="8" s="1"/>
  <c r="G406" i="8"/>
  <c r="H397" i="8"/>
  <c r="G390" i="8"/>
  <c r="H381" i="8"/>
  <c r="G374" i="8"/>
  <c r="H365" i="8"/>
  <c r="G358" i="8"/>
  <c r="H349" i="8"/>
  <c r="K349" i="8" s="1"/>
  <c r="Q349" i="8" s="1"/>
  <c r="G342" i="8"/>
  <c r="I342" i="8" s="1"/>
  <c r="H333" i="8"/>
  <c r="G326" i="8"/>
  <c r="I326" i="8" s="1"/>
  <c r="Q319" i="8"/>
  <c r="H317" i="8"/>
  <c r="K317" i="8" s="1"/>
  <c r="Q317" i="8" s="1"/>
  <c r="G310" i="8"/>
  <c r="K306" i="8"/>
  <c r="Q306" i="8" s="1"/>
  <c r="Q303" i="8"/>
  <c r="H301" i="8"/>
  <c r="I301" i="8" s="1"/>
  <c r="G298" i="8"/>
  <c r="O294" i="8"/>
  <c r="R294" i="8" s="1"/>
  <c r="H293" i="8"/>
  <c r="I293" i="8" s="1"/>
  <c r="G286" i="8"/>
  <c r="I286" i="8" s="1"/>
  <c r="Q279" i="8"/>
  <c r="K274" i="8"/>
  <c r="Q274" i="8" s="1"/>
  <c r="Q271" i="8"/>
  <c r="G266" i="8"/>
  <c r="N259" i="8"/>
  <c r="Q259" i="8" s="1"/>
  <c r="H257" i="8"/>
  <c r="K257" i="8" s="1"/>
  <c r="Q257" i="8" s="1"/>
  <c r="G254" i="8"/>
  <c r="I254" i="8" s="1"/>
  <c r="R250" i="8"/>
  <c r="H249" i="8"/>
  <c r="G242" i="8"/>
  <c r="H233" i="8"/>
  <c r="G226" i="8"/>
  <c r="H217" i="8"/>
  <c r="G210" i="8"/>
  <c r="H201" i="8"/>
  <c r="G194" i="8"/>
  <c r="H185" i="8"/>
  <c r="G178" i="8"/>
  <c r="H169" i="8"/>
  <c r="N169" i="8" s="1"/>
  <c r="Q169" i="8" s="1"/>
  <c r="G162" i="8"/>
  <c r="I162" i="8" s="1"/>
  <c r="H157" i="8"/>
  <c r="K157" i="8" s="1"/>
  <c r="Q157" i="8" s="1"/>
  <c r="G154" i="8"/>
  <c r="I154" i="8" s="1"/>
  <c r="H149" i="8"/>
  <c r="N149" i="8" s="1"/>
  <c r="Q149" i="8" s="1"/>
  <c r="G146" i="8"/>
  <c r="H141" i="8"/>
  <c r="G138" i="8"/>
  <c r="H133" i="8"/>
  <c r="G130" i="8"/>
  <c r="H125" i="8"/>
  <c r="G122" i="8"/>
  <c r="H117" i="8"/>
  <c r="G114" i="8"/>
  <c r="H109" i="8"/>
  <c r="G106" i="8"/>
  <c r="I106" i="8" s="1"/>
  <c r="H101" i="8"/>
  <c r="G98" i="8"/>
  <c r="H93" i="8"/>
  <c r="G90" i="8"/>
  <c r="H85" i="8"/>
  <c r="G82" i="8"/>
  <c r="H77" i="8"/>
  <c r="G74" i="8"/>
  <c r="H69" i="8"/>
  <c r="G66" i="8"/>
  <c r="I66" i="8" s="1"/>
  <c r="H61" i="8"/>
  <c r="G58" i="8"/>
  <c r="H53" i="8"/>
  <c r="G46" i="8"/>
  <c r="I46" i="8" s="1"/>
  <c r="O38" i="8"/>
  <c r="R38" i="8" s="1"/>
  <c r="H37" i="8"/>
  <c r="G30" i="8"/>
  <c r="I30" i="8" s="1"/>
  <c r="H21" i="8"/>
  <c r="G14" i="8"/>
  <c r="I14" i="8" s="1"/>
  <c r="O6" i="8"/>
  <c r="R6" i="8" s="1"/>
  <c r="H5" i="8"/>
  <c r="R221" i="4"/>
  <c r="P14" i="20"/>
  <c r="P474" i="16"/>
  <c r="P456" i="16"/>
  <c r="Q454" i="16"/>
  <c r="P414" i="16"/>
  <c r="Q364" i="16"/>
  <c r="G339" i="16"/>
  <c r="G335" i="16"/>
  <c r="G331" i="16"/>
  <c r="G327" i="16"/>
  <c r="R293" i="16"/>
  <c r="P288" i="16"/>
  <c r="G283" i="16"/>
  <c r="P268" i="16"/>
  <c r="G263" i="16"/>
  <c r="G259" i="16"/>
  <c r="I259" i="16" s="1"/>
  <c r="R232" i="16"/>
  <c r="R224" i="16"/>
  <c r="G187" i="16"/>
  <c r="I187" i="16" s="1"/>
  <c r="P174" i="16"/>
  <c r="P170" i="16"/>
  <c r="N141" i="16"/>
  <c r="Q141" i="16" s="1"/>
  <c r="R80" i="16"/>
  <c r="P54" i="16"/>
  <c r="P12" i="16"/>
  <c r="R9" i="16"/>
  <c r="G237" i="12"/>
  <c r="H224" i="12"/>
  <c r="N224" i="12" s="1"/>
  <c r="Q224" i="12" s="1"/>
  <c r="G185" i="12"/>
  <c r="Q164" i="12"/>
  <c r="G157" i="12"/>
  <c r="H130" i="12"/>
  <c r="K130" i="12" s="1"/>
  <c r="Q130" i="12" s="1"/>
  <c r="P120" i="12"/>
  <c r="P104" i="12"/>
  <c r="H96" i="12"/>
  <c r="M86" i="12"/>
  <c r="G49" i="12"/>
  <c r="M46" i="12"/>
  <c r="P46" i="12" s="1"/>
  <c r="M21" i="12"/>
  <c r="P21" i="12" s="1"/>
  <c r="G17" i="12"/>
  <c r="I17" i="12" s="1"/>
  <c r="H2" i="12"/>
  <c r="M451" i="8"/>
  <c r="P451" i="8" s="1"/>
  <c r="M387" i="8"/>
  <c r="P387" i="8" s="1"/>
  <c r="M371" i="8"/>
  <c r="P371" i="8" s="1"/>
  <c r="M335" i="8"/>
  <c r="P335" i="8" s="1"/>
  <c r="M331" i="8"/>
  <c r="P331" i="8" s="1"/>
  <c r="M315" i="8"/>
  <c r="P315" i="8" s="1"/>
  <c r="P303" i="8"/>
  <c r="M299" i="8"/>
  <c r="P299" i="8" s="1"/>
  <c r="M291" i="8"/>
  <c r="M267" i="8"/>
  <c r="P267" i="8" s="1"/>
  <c r="M259" i="8"/>
  <c r="P259" i="8" s="1"/>
  <c r="G249" i="8"/>
  <c r="Q238" i="8"/>
  <c r="H236" i="8"/>
  <c r="I236" i="8" s="1"/>
  <c r="G233" i="8"/>
  <c r="H220" i="8"/>
  <c r="G217" i="8"/>
  <c r="H204" i="8"/>
  <c r="I204" i="8" s="1"/>
  <c r="G201" i="8"/>
  <c r="H188" i="8"/>
  <c r="I188" i="8" s="1"/>
  <c r="G185" i="8"/>
  <c r="H172" i="8"/>
  <c r="I172" i="8" s="1"/>
  <c r="G169" i="8"/>
  <c r="M151" i="8"/>
  <c r="P151" i="8" s="1"/>
  <c r="M143" i="8"/>
  <c r="P143" i="8" s="1"/>
  <c r="M135" i="8"/>
  <c r="M127" i="8"/>
  <c r="M119" i="8"/>
  <c r="P119" i="8" s="1"/>
  <c r="M103" i="8"/>
  <c r="P103" i="8" s="1"/>
  <c r="M87" i="8"/>
  <c r="M79" i="8"/>
  <c r="M71" i="8"/>
  <c r="P71" i="8" s="1"/>
  <c r="P47" i="8"/>
  <c r="M39" i="8"/>
  <c r="P39" i="8" s="1"/>
  <c r="P31" i="8"/>
  <c r="P23" i="8"/>
  <c r="P15" i="8"/>
  <c r="M7" i="8"/>
  <c r="P7" i="8" s="1"/>
  <c r="R83" i="12"/>
  <c r="Q437" i="8"/>
  <c r="P432" i="8"/>
  <c r="Q418" i="8"/>
  <c r="P412" i="8"/>
  <c r="R401" i="8"/>
  <c r="P394" i="8"/>
  <c r="Q358" i="8"/>
  <c r="P352" i="8"/>
  <c r="J349" i="8"/>
  <c r="P349" i="8" s="1"/>
  <c r="Q309" i="8"/>
  <c r="J291" i="8"/>
  <c r="M244" i="8"/>
  <c r="P244" i="8" s="1"/>
  <c r="J239" i="8"/>
  <c r="R213" i="8"/>
  <c r="J193" i="8"/>
  <c r="M172" i="8"/>
  <c r="J135" i="8"/>
  <c r="J128" i="8"/>
  <c r="P128" i="8" s="1"/>
  <c r="N121" i="8"/>
  <c r="Q121" i="8" s="1"/>
  <c r="M116" i="8"/>
  <c r="P116" i="8" s="1"/>
  <c r="J87" i="8"/>
  <c r="J80" i="8"/>
  <c r="N73" i="8"/>
  <c r="Q73" i="8" s="1"/>
  <c r="R49" i="8"/>
  <c r="R17" i="8"/>
  <c r="M6" i="8"/>
  <c r="H275" i="4"/>
  <c r="H259" i="4"/>
  <c r="H251" i="4"/>
  <c r="H243" i="4"/>
  <c r="N232" i="4"/>
  <c r="Q232" i="4" s="1"/>
  <c r="M232" i="4"/>
  <c r="P232" i="4" s="1"/>
  <c r="O232" i="4"/>
  <c r="R232" i="4" s="1"/>
  <c r="H155" i="4"/>
  <c r="H139" i="4"/>
  <c r="H111" i="4"/>
  <c r="N111" i="4" s="1"/>
  <c r="Q111" i="4" s="1"/>
  <c r="H99" i="4"/>
  <c r="H91" i="4"/>
  <c r="H83" i="4"/>
  <c r="H75" i="4"/>
  <c r="H63" i="4"/>
  <c r="K63" i="4" s="1"/>
  <c r="H55" i="4"/>
  <c r="H23" i="4"/>
  <c r="H7" i="4"/>
  <c r="I7" i="4" s="1"/>
  <c r="Q414" i="8"/>
  <c r="P410" i="8"/>
  <c r="P356" i="8"/>
  <c r="Q350" i="8"/>
  <c r="P344" i="8"/>
  <c r="M305" i="8"/>
  <c r="P305" i="8" s="1"/>
  <c r="O299" i="8"/>
  <c r="R299" i="8" s="1"/>
  <c r="M289" i="8"/>
  <c r="J279" i="8"/>
  <c r="P279" i="8" s="1"/>
  <c r="R265" i="8"/>
  <c r="M241" i="8"/>
  <c r="P241" i="8" s="1"/>
  <c r="M192" i="8"/>
  <c r="M176" i="8"/>
  <c r="P176" i="8" s="1"/>
  <c r="M150" i="8"/>
  <c r="P150" i="8" s="1"/>
  <c r="M134" i="8"/>
  <c r="M86" i="8"/>
  <c r="M8" i="8"/>
  <c r="P8" i="8" s="1"/>
  <c r="K3" i="8"/>
  <c r="Q3" i="8" s="1"/>
  <c r="G248" i="4"/>
  <c r="I248" i="4" s="1"/>
  <c r="H235" i="4"/>
  <c r="H231" i="4"/>
  <c r="H215" i="4"/>
  <c r="K215" i="4" s="1"/>
  <c r="Q215" i="4" s="1"/>
  <c r="N147" i="4"/>
  <c r="Q147" i="4" s="1"/>
  <c r="G47" i="4"/>
  <c r="Q41" i="4"/>
  <c r="M40" i="4"/>
  <c r="P40" i="4" s="1"/>
  <c r="N40" i="4"/>
  <c r="Q40" i="4" s="1"/>
  <c r="O40" i="4"/>
  <c r="R40" i="4" s="1"/>
  <c r="G31" i="4"/>
  <c r="Q25" i="4"/>
  <c r="M24" i="4"/>
  <c r="P24" i="4" s="1"/>
  <c r="N24" i="4"/>
  <c r="Q24" i="4" s="1"/>
  <c r="O24" i="4"/>
  <c r="R24" i="4" s="1"/>
  <c r="G15" i="4"/>
  <c r="I15" i="4" s="1"/>
  <c r="Q9" i="4"/>
  <c r="M8" i="4"/>
  <c r="P8" i="4" s="1"/>
  <c r="N8" i="4"/>
  <c r="Q8" i="4" s="1"/>
  <c r="O8" i="4"/>
  <c r="R8" i="4" s="1"/>
  <c r="R59" i="12"/>
  <c r="Q416" i="8"/>
  <c r="P404" i="8"/>
  <c r="Q400" i="8"/>
  <c r="P342" i="8"/>
  <c r="P308" i="8"/>
  <c r="P300" i="8"/>
  <c r="M297" i="8"/>
  <c r="J289" i="8"/>
  <c r="P286" i="8"/>
  <c r="J281" i="8"/>
  <c r="J271" i="8"/>
  <c r="P271" i="8" s="1"/>
  <c r="R237" i="8"/>
  <c r="M223" i="8"/>
  <c r="P223" i="8" s="1"/>
  <c r="J215" i="8"/>
  <c r="J191" i="8"/>
  <c r="N180" i="8"/>
  <c r="Q180" i="8" s="1"/>
  <c r="J172" i="8"/>
  <c r="M164" i="8"/>
  <c r="P164" i="8" s="1"/>
  <c r="J132" i="8"/>
  <c r="M120" i="8"/>
  <c r="N105" i="8"/>
  <c r="Q105" i="8" s="1"/>
  <c r="J92" i="8"/>
  <c r="M80" i="8"/>
  <c r="P80" i="8" s="1"/>
  <c r="R57" i="8"/>
  <c r="M40" i="8"/>
  <c r="P40" i="8" s="1"/>
  <c r="R9" i="8"/>
  <c r="G149" i="8"/>
  <c r="G145" i="8"/>
  <c r="G141" i="8"/>
  <c r="G137" i="8"/>
  <c r="G133" i="8"/>
  <c r="G129" i="8"/>
  <c r="G125" i="8"/>
  <c r="G121" i="8"/>
  <c r="G117" i="8"/>
  <c r="G113" i="8"/>
  <c r="G109" i="8"/>
  <c r="G105" i="8"/>
  <c r="G101" i="8"/>
  <c r="I101" i="8" s="1"/>
  <c r="G97" i="8"/>
  <c r="I97" i="8" s="1"/>
  <c r="G93" i="8"/>
  <c r="G89" i="8"/>
  <c r="G85" i="8"/>
  <c r="G81" i="8"/>
  <c r="G77" i="8"/>
  <c r="G73" i="8"/>
  <c r="G69" i="8"/>
  <c r="I69" i="8" s="1"/>
  <c r="G65" i="8"/>
  <c r="I65" i="8" s="1"/>
  <c r="G61" i="8"/>
  <c r="I61" i="8" s="1"/>
  <c r="G57" i="8"/>
  <c r="I57" i="8" s="1"/>
  <c r="G53" i="8"/>
  <c r="G276" i="4"/>
  <c r="M276" i="4" s="1"/>
  <c r="H223" i="4"/>
  <c r="H219" i="4"/>
  <c r="G196" i="4"/>
  <c r="M196" i="4" s="1"/>
  <c r="Q186" i="4"/>
  <c r="H183" i="4"/>
  <c r="K183" i="4" s="1"/>
  <c r="Q183" i="4" s="1"/>
  <c r="Q170" i="4"/>
  <c r="H163" i="4"/>
  <c r="K163" i="4" s="1"/>
  <c r="Q163" i="4" s="1"/>
  <c r="Q144" i="4"/>
  <c r="H138" i="4"/>
  <c r="N138" i="4" s="1"/>
  <c r="Q138" i="4" s="1"/>
  <c r="H126" i="4"/>
  <c r="H118" i="4"/>
  <c r="H106" i="4"/>
  <c r="N106" i="4" s="1"/>
  <c r="Q106" i="4" s="1"/>
  <c r="N95" i="4"/>
  <c r="Q95" i="4" s="1"/>
  <c r="N87" i="4"/>
  <c r="Q87" i="4" s="1"/>
  <c r="Q79" i="4"/>
  <c r="Q63" i="4"/>
  <c r="H54" i="4"/>
  <c r="H42" i="4"/>
  <c r="N27" i="4"/>
  <c r="Q27" i="4" s="1"/>
  <c r="H10" i="4"/>
  <c r="H6" i="4"/>
  <c r="G303" i="16"/>
  <c r="P436" i="8"/>
  <c r="J419" i="8"/>
  <c r="P419" i="8" s="1"/>
  <c r="Q402" i="8"/>
  <c r="Q392" i="8"/>
  <c r="M373" i="8"/>
  <c r="P373" i="8" s="1"/>
  <c r="P346" i="8"/>
  <c r="J317" i="8"/>
  <c r="P317" i="8" s="1"/>
  <c r="Q304" i="8"/>
  <c r="R285" i="8"/>
  <c r="P280" i="8"/>
  <c r="J273" i="8"/>
  <c r="P273" i="8" s="1"/>
  <c r="P264" i="8"/>
  <c r="N219" i="8"/>
  <c r="Q219" i="8" s="1"/>
  <c r="N211" i="8"/>
  <c r="Q211" i="8" s="1"/>
  <c r="Q209" i="8"/>
  <c r="Q195" i="8"/>
  <c r="N193" i="8"/>
  <c r="Q193" i="8" s="1"/>
  <c r="M168" i="8"/>
  <c r="P168" i="8" s="1"/>
  <c r="M54" i="8"/>
  <c r="N41" i="8"/>
  <c r="Q41" i="8" s="1"/>
  <c r="M2" i="8"/>
  <c r="P2" i="8" s="1"/>
  <c r="J284" i="4"/>
  <c r="G280" i="4"/>
  <c r="G224" i="4"/>
  <c r="I224" i="4" s="1"/>
  <c r="G216" i="4"/>
  <c r="J184" i="4"/>
  <c r="P184" i="4" s="1"/>
  <c r="G180" i="4"/>
  <c r="M148" i="4"/>
  <c r="P148" i="4" s="1"/>
  <c r="G136" i="4"/>
  <c r="I136" i="4" s="1"/>
  <c r="G96" i="4"/>
  <c r="G88" i="4"/>
  <c r="G76" i="4"/>
  <c r="G56" i="4"/>
  <c r="P26" i="4"/>
  <c r="P14" i="4"/>
  <c r="G8" i="4"/>
  <c r="I8" i="4" s="1"/>
  <c r="G4" i="4"/>
  <c r="M4" i="4" s="1"/>
  <c r="G17" i="4"/>
  <c r="G25" i="4"/>
  <c r="I25" i="4" s="1"/>
  <c r="G33" i="4"/>
  <c r="I33" i="4" s="1"/>
  <c r="G41" i="4"/>
  <c r="I41" i="4" s="1"/>
  <c r="G49" i="4"/>
  <c r="G57" i="4"/>
  <c r="G65" i="4"/>
  <c r="I65" i="4" s="1"/>
  <c r="G73" i="4"/>
  <c r="I73" i="4" s="1"/>
  <c r="G81" i="4"/>
  <c r="G89" i="4"/>
  <c r="G97" i="4"/>
  <c r="G105" i="4"/>
  <c r="G113" i="4"/>
  <c r="G121" i="4"/>
  <c r="G129" i="4"/>
  <c r="G137" i="4"/>
  <c r="G145" i="4"/>
  <c r="G153" i="4"/>
  <c r="I153" i="4" s="1"/>
  <c r="G161" i="4"/>
  <c r="G169" i="4"/>
  <c r="I169" i="4" s="1"/>
  <c r="G177" i="4"/>
  <c r="I177" i="4" s="1"/>
  <c r="G185" i="4"/>
  <c r="G193" i="4"/>
  <c r="G201" i="4"/>
  <c r="G209" i="4"/>
  <c r="G217" i="4"/>
  <c r="G225" i="4"/>
  <c r="I225" i="4" s="1"/>
  <c r="G233" i="4"/>
  <c r="I233" i="4" s="1"/>
  <c r="G241" i="4"/>
  <c r="I241" i="4" s="1"/>
  <c r="G249" i="4"/>
  <c r="I249" i="4" s="1"/>
  <c r="G257" i="4"/>
  <c r="G265" i="4"/>
  <c r="G273" i="4"/>
  <c r="G281" i="4"/>
  <c r="G5" i="4"/>
  <c r="G2" i="4"/>
  <c r="J2" i="4" s="1"/>
  <c r="G10" i="4"/>
  <c r="I10" i="4" s="1"/>
  <c r="G18" i="4"/>
  <c r="G26" i="4"/>
  <c r="G34" i="4"/>
  <c r="G42" i="4"/>
  <c r="G50" i="4"/>
  <c r="G58" i="4"/>
  <c r="G66" i="4"/>
  <c r="G74" i="4"/>
  <c r="G82" i="4"/>
  <c r="G90" i="4"/>
  <c r="G98" i="4"/>
  <c r="G106" i="4"/>
  <c r="G114" i="4"/>
  <c r="G122" i="4"/>
  <c r="G130" i="4"/>
  <c r="G138" i="4"/>
  <c r="G146" i="4"/>
  <c r="G154" i="4"/>
  <c r="G162" i="4"/>
  <c r="G170" i="4"/>
  <c r="G178" i="4"/>
  <c r="I178" i="4" s="1"/>
  <c r="G186" i="4"/>
  <c r="G194" i="4"/>
  <c r="G202" i="4"/>
  <c r="G210" i="4"/>
  <c r="G218" i="4"/>
  <c r="G226" i="4"/>
  <c r="I226" i="4" s="1"/>
  <c r="G234" i="4"/>
  <c r="I234" i="4" s="1"/>
  <c r="G242" i="4"/>
  <c r="G250" i="4"/>
  <c r="G258" i="4"/>
  <c r="G266" i="4"/>
  <c r="G274" i="4"/>
  <c r="G282" i="4"/>
  <c r="G147" i="4"/>
  <c r="G155" i="4"/>
  <c r="G163" i="4"/>
  <c r="G171" i="4"/>
  <c r="G179" i="4"/>
  <c r="I179" i="4" s="1"/>
  <c r="G187" i="4"/>
  <c r="G195" i="4"/>
  <c r="G203" i="4"/>
  <c r="G211" i="4"/>
  <c r="G219" i="4"/>
  <c r="G227" i="4"/>
  <c r="G235" i="4"/>
  <c r="G243" i="4"/>
  <c r="I243" i="4" s="1"/>
  <c r="G251" i="4"/>
  <c r="G259" i="4"/>
  <c r="G267" i="4"/>
  <c r="G275" i="4"/>
  <c r="G283" i="4"/>
  <c r="R684" i="28"/>
  <c r="R676" i="28"/>
  <c r="R668" i="28"/>
  <c r="N651" i="28"/>
  <c r="Q651" i="28" s="1"/>
  <c r="M651" i="28"/>
  <c r="P651" i="28" s="1"/>
  <c r="O651" i="28"/>
  <c r="R651" i="28" s="1"/>
  <c r="Q780" i="28"/>
  <c r="R688" i="28"/>
  <c r="P546" i="28"/>
  <c r="P482" i="28"/>
  <c r="M462" i="28"/>
  <c r="P462" i="28" s="1"/>
  <c r="N462" i="28"/>
  <c r="Q462" i="28" s="1"/>
  <c r="O462" i="28"/>
  <c r="R462" i="28" s="1"/>
  <c r="M446" i="28"/>
  <c r="P446" i="28" s="1"/>
  <c r="N446" i="28"/>
  <c r="Q446" i="28" s="1"/>
  <c r="O446" i="28"/>
  <c r="R446" i="28" s="1"/>
  <c r="Q463" i="28"/>
  <c r="R374" i="28"/>
  <c r="Q339" i="28"/>
  <c r="Q326" i="28"/>
  <c r="Q318" i="28"/>
  <c r="Q291" i="28"/>
  <c r="Q233" i="28"/>
  <c r="R355" i="28"/>
  <c r="M261" i="28"/>
  <c r="Q244" i="28"/>
  <c r="P201" i="28"/>
  <c r="N401" i="28"/>
  <c r="Q401" i="28" s="1"/>
  <c r="M401" i="28"/>
  <c r="R371" i="28"/>
  <c r="R347" i="28"/>
  <c r="P340" i="28"/>
  <c r="P249" i="28"/>
  <c r="R112" i="28"/>
  <c r="M413" i="28"/>
  <c r="P358" i="28"/>
  <c r="R319" i="28"/>
  <c r="R298" i="28"/>
  <c r="N289" i="28"/>
  <c r="Q289" i="28" s="1"/>
  <c r="M289" i="28"/>
  <c r="P289" i="28" s="1"/>
  <c r="O289" i="28"/>
  <c r="R289" i="28" s="1"/>
  <c r="M269" i="28"/>
  <c r="M253" i="28"/>
  <c r="N229" i="28"/>
  <c r="Q229" i="28" s="1"/>
  <c r="M229" i="28"/>
  <c r="P229" i="28" s="1"/>
  <c r="O229" i="28"/>
  <c r="R229" i="28" s="1"/>
  <c r="R89" i="28"/>
  <c r="Q39" i="28"/>
  <c r="Q12" i="28"/>
  <c r="R9" i="28"/>
  <c r="Q117" i="28"/>
  <c r="G48" i="28"/>
  <c r="M48" i="28" s="1"/>
  <c r="H27" i="28"/>
  <c r="G16" i="28"/>
  <c r="G5" i="28"/>
  <c r="G13" i="28"/>
  <c r="G21" i="28"/>
  <c r="G29" i="28"/>
  <c r="G37" i="28"/>
  <c r="G45" i="28"/>
  <c r="G53" i="28"/>
  <c r="G61" i="28"/>
  <c r="G69" i="28"/>
  <c r="G77" i="28"/>
  <c r="H142" i="28"/>
  <c r="H192" i="28"/>
  <c r="K192" i="28" s="1"/>
  <c r="Q192" i="28" s="1"/>
  <c r="H216" i="28"/>
  <c r="H9" i="28"/>
  <c r="H17" i="28"/>
  <c r="H25" i="28"/>
  <c r="H33" i="28"/>
  <c r="H41" i="28"/>
  <c r="K41" i="28" s="1"/>
  <c r="Q41" i="28" s="1"/>
  <c r="H49" i="28"/>
  <c r="H57" i="28"/>
  <c r="H65" i="28"/>
  <c r="H73" i="28"/>
  <c r="N73" i="28" s="1"/>
  <c r="Q73" i="28" s="1"/>
  <c r="H81" i="28"/>
  <c r="H89" i="28"/>
  <c r="H97" i="28"/>
  <c r="H105" i="28"/>
  <c r="H148" i="28"/>
  <c r="K148" i="28" s="1"/>
  <c r="Q148" i="28" s="1"/>
  <c r="H156" i="28"/>
  <c r="K156" i="28" s="1"/>
  <c r="Q156" i="28" s="1"/>
  <c r="H164" i="28"/>
  <c r="K164" i="28" s="1"/>
  <c r="Q164" i="28" s="1"/>
  <c r="H220" i="28"/>
  <c r="H276" i="28"/>
  <c r="H348" i="28"/>
  <c r="H368" i="28"/>
  <c r="H416" i="28"/>
  <c r="H432" i="28"/>
  <c r="H508" i="28"/>
  <c r="H554" i="28"/>
  <c r="G3" i="28"/>
  <c r="G11" i="28"/>
  <c r="G19" i="28"/>
  <c r="G27" i="28"/>
  <c r="G35" i="28"/>
  <c r="G43" i="28"/>
  <c r="G51" i="28"/>
  <c r="G59" i="28"/>
  <c r="G67" i="28"/>
  <c r="H124" i="28"/>
  <c r="H228" i="28"/>
  <c r="H256" i="28"/>
  <c r="H288" i="28"/>
  <c r="H312" i="28"/>
  <c r="H340" i="28"/>
  <c r="H376" i="28"/>
  <c r="H461" i="28"/>
  <c r="H562" i="28"/>
  <c r="H196" i="28"/>
  <c r="H240" i="28"/>
  <c r="H328" i="28"/>
  <c r="H352" i="28"/>
  <c r="H420" i="28"/>
  <c r="H448" i="28"/>
  <c r="H474" i="28"/>
  <c r="H490" i="28"/>
  <c r="H514" i="28"/>
  <c r="H135" i="28"/>
  <c r="K135" i="28" s="1"/>
  <c r="Q135" i="28" s="1"/>
  <c r="H143" i="28"/>
  <c r="H151" i="28"/>
  <c r="K151" i="28" s="1"/>
  <c r="Q151" i="28" s="1"/>
  <c r="H159" i="28"/>
  <c r="K159" i="28" s="1"/>
  <c r="Q159" i="28" s="1"/>
  <c r="H167" i="28"/>
  <c r="H175" i="28"/>
  <c r="H183" i="28"/>
  <c r="H191" i="28"/>
  <c r="H199" i="28"/>
  <c r="K199" i="28" s="1"/>
  <c r="Q199" i="28" s="1"/>
  <c r="H207" i="28"/>
  <c r="H215" i="28"/>
  <c r="H223" i="28"/>
  <c r="H231" i="28"/>
  <c r="H239" i="28"/>
  <c r="H247" i="28"/>
  <c r="H255" i="28"/>
  <c r="H263" i="28"/>
  <c r="H271" i="28"/>
  <c r="H279" i="28"/>
  <c r="H287" i="28"/>
  <c r="H295" i="28"/>
  <c r="H303" i="28"/>
  <c r="H311" i="28"/>
  <c r="H319" i="28"/>
  <c r="H327" i="28"/>
  <c r="H335" i="28"/>
  <c r="H343" i="28"/>
  <c r="H351" i="28"/>
  <c r="H359" i="28"/>
  <c r="H367" i="28"/>
  <c r="H375" i="28"/>
  <c r="H383" i="28"/>
  <c r="H391" i="28"/>
  <c r="H399" i="28"/>
  <c r="H407" i="28"/>
  <c r="H415" i="28"/>
  <c r="H423" i="28"/>
  <c r="H431" i="28"/>
  <c r="H442" i="28"/>
  <c r="H458" i="28"/>
  <c r="H542" i="28"/>
  <c r="H650" i="28"/>
  <c r="H117" i="28"/>
  <c r="H125" i="28"/>
  <c r="H133" i="28"/>
  <c r="H141" i="28"/>
  <c r="H149" i="28"/>
  <c r="K149" i="28" s="1"/>
  <c r="Q149" i="28" s="1"/>
  <c r="H157" i="28"/>
  <c r="K157" i="28" s="1"/>
  <c r="Q157" i="28" s="1"/>
  <c r="H165" i="28"/>
  <c r="K165" i="28" s="1"/>
  <c r="Q165" i="28" s="1"/>
  <c r="H173" i="28"/>
  <c r="H181" i="28"/>
  <c r="H189" i="28"/>
  <c r="H197" i="28"/>
  <c r="H205" i="28"/>
  <c r="H213" i="28"/>
  <c r="H221" i="28"/>
  <c r="H229" i="28"/>
  <c r="H237" i="28"/>
  <c r="H245" i="28"/>
  <c r="K245" i="28" s="1"/>
  <c r="H253" i="28"/>
  <c r="K253" i="28" s="1"/>
  <c r="H261" i="28"/>
  <c r="K261" i="28" s="1"/>
  <c r="H269" i="28"/>
  <c r="K269" i="28" s="1"/>
  <c r="H277" i="28"/>
  <c r="K277" i="28" s="1"/>
  <c r="H285" i="28"/>
  <c r="H293" i="28"/>
  <c r="H301" i="28"/>
  <c r="H309" i="28"/>
  <c r="H317" i="28"/>
  <c r="H325" i="28"/>
  <c r="H333" i="28"/>
  <c r="K333" i="28" s="1"/>
  <c r="H341" i="28"/>
  <c r="H349" i="28"/>
  <c r="H357" i="28"/>
  <c r="K357" i="28" s="1"/>
  <c r="H365" i="28"/>
  <c r="H373" i="28"/>
  <c r="K373" i="28" s="1"/>
  <c r="H381" i="28"/>
  <c r="K381" i="28" s="1"/>
  <c r="H389" i="28"/>
  <c r="K389" i="28" s="1"/>
  <c r="H397" i="28"/>
  <c r="H405" i="28"/>
  <c r="H413" i="28"/>
  <c r="K413" i="28" s="1"/>
  <c r="H421" i="28"/>
  <c r="K421" i="28" s="1"/>
  <c r="H429" i="28"/>
  <c r="K429" i="28" s="1"/>
  <c r="H470" i="28"/>
  <c r="H486" i="28"/>
  <c r="H510" i="28"/>
  <c r="H530" i="28"/>
  <c r="H570" i="28"/>
  <c r="H602" i="28"/>
  <c r="H622" i="28"/>
  <c r="H646" i="28"/>
  <c r="H552" i="28"/>
  <c r="H560" i="28"/>
  <c r="H568" i="28"/>
  <c r="H576" i="28"/>
  <c r="H584" i="28"/>
  <c r="H592" i="28"/>
  <c r="H600" i="28"/>
  <c r="H608" i="28"/>
  <c r="H616" i="28"/>
  <c r="H624" i="28"/>
  <c r="H632" i="28"/>
  <c r="H640" i="28"/>
  <c r="H648" i="28"/>
  <c r="H656" i="28"/>
  <c r="H664" i="28"/>
  <c r="H672" i="28"/>
  <c r="H680" i="28"/>
  <c r="H688" i="28"/>
  <c r="H696" i="28"/>
  <c r="H704" i="28"/>
  <c r="H712" i="28"/>
  <c r="H720" i="28"/>
  <c r="H728" i="28"/>
  <c r="H736" i="28"/>
  <c r="H744" i="28"/>
  <c r="H752" i="28"/>
  <c r="H760" i="28"/>
  <c r="H768" i="28"/>
  <c r="H776" i="28"/>
  <c r="H465" i="28"/>
  <c r="H473" i="28"/>
  <c r="H481" i="28"/>
  <c r="H489" i="28"/>
  <c r="H497" i="28"/>
  <c r="H505" i="28"/>
  <c r="H513" i="28"/>
  <c r="H521" i="28"/>
  <c r="H529" i="28"/>
  <c r="H537" i="28"/>
  <c r="H545" i="28"/>
  <c r="H553" i="28"/>
  <c r="H561" i="28"/>
  <c r="H569" i="28"/>
  <c r="H577" i="28"/>
  <c r="H585" i="28"/>
  <c r="H593" i="28"/>
  <c r="H601" i="28"/>
  <c r="H609" i="28"/>
  <c r="H617" i="28"/>
  <c r="H625" i="28"/>
  <c r="H633" i="28"/>
  <c r="H641" i="28"/>
  <c r="H649" i="28"/>
  <c r="H657" i="28"/>
  <c r="H665" i="28"/>
  <c r="H673" i="28"/>
  <c r="H681" i="28"/>
  <c r="H689" i="28"/>
  <c r="H697" i="28"/>
  <c r="H705" i="28"/>
  <c r="H713" i="28"/>
  <c r="H721" i="28"/>
  <c r="H729" i="28"/>
  <c r="H737" i="28"/>
  <c r="H745" i="28"/>
  <c r="H753" i="28"/>
  <c r="H761" i="28"/>
  <c r="H769" i="28"/>
  <c r="H777" i="28"/>
  <c r="K777" i="28" s="1"/>
  <c r="Q777" i="28" s="1"/>
  <c r="H654" i="28"/>
  <c r="H662" i="28"/>
  <c r="H670" i="28"/>
  <c r="H678" i="28"/>
  <c r="H686" i="28"/>
  <c r="H694" i="28"/>
  <c r="H702" i="28"/>
  <c r="H710" i="28"/>
  <c r="H718" i="28"/>
  <c r="H726" i="28"/>
  <c r="N726" i="28" s="1"/>
  <c r="Q726" i="28" s="1"/>
  <c r="H734" i="28"/>
  <c r="N734" i="28" s="1"/>
  <c r="Q734" i="28" s="1"/>
  <c r="H742" i="28"/>
  <c r="H750" i="28"/>
  <c r="H758" i="28"/>
  <c r="H766" i="28"/>
  <c r="H774" i="28"/>
  <c r="H782" i="28"/>
  <c r="H114" i="28"/>
  <c r="H111" i="28"/>
  <c r="N24" i="28"/>
  <c r="Q24" i="28" s="1"/>
  <c r="M24" i="28"/>
  <c r="P400" i="20"/>
  <c r="R373" i="20"/>
  <c r="R341" i="20"/>
  <c r="P276" i="20"/>
  <c r="P272" i="20"/>
  <c r="P196" i="20"/>
  <c r="M183" i="20"/>
  <c r="P183" i="20" s="1"/>
  <c r="N183" i="20"/>
  <c r="Q183" i="20" s="1"/>
  <c r="O183" i="20"/>
  <c r="R183" i="20" s="1"/>
  <c r="P173" i="20"/>
  <c r="P164" i="20"/>
  <c r="R157" i="20"/>
  <c r="P149" i="20"/>
  <c r="M147" i="20"/>
  <c r="N147" i="20"/>
  <c r="Q147" i="20" s="1"/>
  <c r="P124" i="20"/>
  <c r="Q118" i="20"/>
  <c r="P104" i="20"/>
  <c r="Q90" i="20"/>
  <c r="H479" i="16"/>
  <c r="H471" i="16"/>
  <c r="H463" i="16"/>
  <c r="H455" i="16"/>
  <c r="H447" i="16"/>
  <c r="H439" i="16"/>
  <c r="H431" i="16"/>
  <c r="N431" i="16" s="1"/>
  <c r="Q431" i="16" s="1"/>
  <c r="H423" i="16"/>
  <c r="H415" i="16"/>
  <c r="H407" i="16"/>
  <c r="H399" i="16"/>
  <c r="H391" i="16"/>
  <c r="H383" i="16"/>
  <c r="N383" i="16" s="1"/>
  <c r="Q383" i="16" s="1"/>
  <c r="H375" i="16"/>
  <c r="N375" i="16" s="1"/>
  <c r="Q375" i="16" s="1"/>
  <c r="H367" i="16"/>
  <c r="K367" i="16" s="1"/>
  <c r="Q367" i="16" s="1"/>
  <c r="H359" i="16"/>
  <c r="K359" i="16" s="1"/>
  <c r="Q359" i="16" s="1"/>
  <c r="H351" i="16"/>
  <c r="H343" i="16"/>
  <c r="K343" i="16" s="1"/>
  <c r="Q343" i="16" s="1"/>
  <c r="H335" i="16"/>
  <c r="N335" i="16" s="1"/>
  <c r="Q335" i="16" s="1"/>
  <c r="H327" i="16"/>
  <c r="N327" i="16" s="1"/>
  <c r="Q327" i="16" s="1"/>
  <c r="H319" i="16"/>
  <c r="H311" i="16"/>
  <c r="H303" i="16"/>
  <c r="H295" i="16"/>
  <c r="H287" i="16"/>
  <c r="H279" i="16"/>
  <c r="H271" i="16"/>
  <c r="H263" i="16"/>
  <c r="H255" i="16"/>
  <c r="H247" i="16"/>
  <c r="H239" i="16"/>
  <c r="H231" i="16"/>
  <c r="H223" i="16"/>
  <c r="H215" i="16"/>
  <c r="H207" i="16"/>
  <c r="H199" i="16"/>
  <c r="H191" i="16"/>
  <c r="H183" i="16"/>
  <c r="H175" i="16"/>
  <c r="H167" i="16"/>
  <c r="H159" i="16"/>
  <c r="H151" i="16"/>
  <c r="H143" i="16"/>
  <c r="H135" i="16"/>
  <c r="H127" i="16"/>
  <c r="I127" i="16" s="1"/>
  <c r="H119" i="16"/>
  <c r="H111" i="16"/>
  <c r="H103" i="16"/>
  <c r="H95" i="16"/>
  <c r="H87" i="16"/>
  <c r="H79" i="16"/>
  <c r="H71" i="16"/>
  <c r="H63" i="16"/>
  <c r="H55" i="16"/>
  <c r="H47" i="16"/>
  <c r="H39" i="16"/>
  <c r="H31" i="16"/>
  <c r="H23" i="16"/>
  <c r="H15" i="16"/>
  <c r="H7" i="16"/>
  <c r="P404" i="20"/>
  <c r="R333" i="20"/>
  <c r="Q254" i="20"/>
  <c r="Q248" i="20"/>
  <c r="Q244" i="20"/>
  <c r="Q236" i="20"/>
  <c r="H198" i="20"/>
  <c r="P193" i="20"/>
  <c r="Q178" i="20"/>
  <c r="R132" i="20"/>
  <c r="Q122" i="20"/>
  <c r="H70" i="20"/>
  <c r="Q30" i="20"/>
  <c r="H482" i="16"/>
  <c r="I482" i="16" s="1"/>
  <c r="G471" i="16"/>
  <c r="I471" i="16" s="1"/>
  <c r="H466" i="16"/>
  <c r="I466" i="16" s="1"/>
  <c r="G455" i="16"/>
  <c r="I455" i="16" s="1"/>
  <c r="H450" i="16"/>
  <c r="I450" i="16" s="1"/>
  <c r="G439" i="16"/>
  <c r="H434" i="16"/>
  <c r="I434" i="16" s="1"/>
  <c r="G423" i="16"/>
  <c r="H418" i="16"/>
  <c r="N418" i="16" s="1"/>
  <c r="Q418" i="16" s="1"/>
  <c r="G407" i="16"/>
  <c r="I407" i="16" s="1"/>
  <c r="H402" i="16"/>
  <c r="G391" i="16"/>
  <c r="H386" i="16"/>
  <c r="N386" i="16" s="1"/>
  <c r="Q386" i="16" s="1"/>
  <c r="G375" i="16"/>
  <c r="H370" i="16"/>
  <c r="R329" i="20"/>
  <c r="Q320" i="20"/>
  <c r="Q295" i="20"/>
  <c r="P264" i="20"/>
  <c r="Q246" i="20"/>
  <c r="Q238" i="20"/>
  <c r="Q228" i="20"/>
  <c r="R201" i="20"/>
  <c r="G195" i="20"/>
  <c r="I195" i="20" s="1"/>
  <c r="P188" i="20"/>
  <c r="H170" i="20"/>
  <c r="M163" i="20"/>
  <c r="N163" i="20"/>
  <c r="Q163" i="20" s="1"/>
  <c r="M151" i="20"/>
  <c r="P151" i="20" s="1"/>
  <c r="N151" i="20"/>
  <c r="Q151" i="20" s="1"/>
  <c r="O151" i="20"/>
  <c r="R151" i="20" s="1"/>
  <c r="P136" i="20"/>
  <c r="H134" i="20"/>
  <c r="G127" i="20"/>
  <c r="G123" i="20"/>
  <c r="I123" i="20" s="1"/>
  <c r="G107" i="20"/>
  <c r="G103" i="20"/>
  <c r="I103" i="20" s="1"/>
  <c r="G99" i="20"/>
  <c r="H78" i="20"/>
  <c r="N78" i="20" s="1"/>
  <c r="Q78" i="20" s="1"/>
  <c r="R37" i="20"/>
  <c r="R24" i="20"/>
  <c r="M8" i="20"/>
  <c r="P8" i="20" s="1"/>
  <c r="O8" i="20"/>
  <c r="R8" i="20" s="1"/>
  <c r="N8" i="20"/>
  <c r="Q8" i="20" s="1"/>
  <c r="H57" i="20"/>
  <c r="H65" i="20"/>
  <c r="H73" i="20"/>
  <c r="H81" i="20"/>
  <c r="H89" i="20"/>
  <c r="H97" i="20"/>
  <c r="H105" i="20"/>
  <c r="H113" i="20"/>
  <c r="H121" i="20"/>
  <c r="H129" i="20"/>
  <c r="H137" i="20"/>
  <c r="H145" i="20"/>
  <c r="H153" i="20"/>
  <c r="H161" i="20"/>
  <c r="H169" i="20"/>
  <c r="H177" i="20"/>
  <c r="H185" i="20"/>
  <c r="H193" i="20"/>
  <c r="H201" i="20"/>
  <c r="H209" i="20"/>
  <c r="H217" i="20"/>
  <c r="H225" i="20"/>
  <c r="H233" i="20"/>
  <c r="H241" i="20"/>
  <c r="H249" i="20"/>
  <c r="H257" i="20"/>
  <c r="H265" i="20"/>
  <c r="H273" i="20"/>
  <c r="H281" i="20"/>
  <c r="H289" i="20"/>
  <c r="N289" i="20" s="1"/>
  <c r="Q289" i="20" s="1"/>
  <c r="H297" i="20"/>
  <c r="H305" i="20"/>
  <c r="H313" i="20"/>
  <c r="H321" i="20"/>
  <c r="H329" i="20"/>
  <c r="H337" i="20"/>
  <c r="K337" i="20" s="1"/>
  <c r="Q337" i="20" s="1"/>
  <c r="H345" i="20"/>
  <c r="H353" i="20"/>
  <c r="H361" i="20"/>
  <c r="H369" i="20"/>
  <c r="H377" i="20"/>
  <c r="K377" i="20" s="1"/>
  <c r="Q377" i="20" s="1"/>
  <c r="H385" i="20"/>
  <c r="K385" i="20" s="1"/>
  <c r="Q385" i="20" s="1"/>
  <c r="H393" i="20"/>
  <c r="H401" i="20"/>
  <c r="H409" i="20"/>
  <c r="G231" i="20"/>
  <c r="I231" i="20" s="1"/>
  <c r="G239" i="20"/>
  <c r="I239" i="20" s="1"/>
  <c r="G247" i="20"/>
  <c r="I247" i="20" s="1"/>
  <c r="G255" i="20"/>
  <c r="I255" i="20" s="1"/>
  <c r="G263" i="20"/>
  <c r="I263" i="20" s="1"/>
  <c r="G271" i="20"/>
  <c r="I271" i="20" s="1"/>
  <c r="G279" i="20"/>
  <c r="G287" i="20"/>
  <c r="I287" i="20" s="1"/>
  <c r="G295" i="20"/>
  <c r="G303" i="20"/>
  <c r="I303" i="20" s="1"/>
  <c r="G311" i="20"/>
  <c r="I311" i="20" s="1"/>
  <c r="G319" i="20"/>
  <c r="G327" i="20"/>
  <c r="G335" i="20"/>
  <c r="G343" i="20"/>
  <c r="I343" i="20" s="1"/>
  <c r="G351" i="20"/>
  <c r="G359" i="20"/>
  <c r="I359" i="20" s="1"/>
  <c r="G367" i="20"/>
  <c r="I367" i="20" s="1"/>
  <c r="G375" i="20"/>
  <c r="G383" i="20"/>
  <c r="G391" i="20"/>
  <c r="I391" i="20" s="1"/>
  <c r="G399" i="20"/>
  <c r="G407" i="20"/>
  <c r="G60" i="20"/>
  <c r="G68" i="20"/>
  <c r="G76" i="20"/>
  <c r="G84" i="20"/>
  <c r="G92" i="20"/>
  <c r="G100" i="20"/>
  <c r="G108" i="20"/>
  <c r="G116" i="20"/>
  <c r="G124" i="20"/>
  <c r="G132" i="20"/>
  <c r="G140" i="20"/>
  <c r="G148" i="20"/>
  <c r="G156" i="20"/>
  <c r="G164" i="20"/>
  <c r="G172" i="20"/>
  <c r="G180" i="20"/>
  <c r="G188" i="20"/>
  <c r="G196" i="20"/>
  <c r="G204" i="20"/>
  <c r="G212" i="20"/>
  <c r="G220" i="20"/>
  <c r="G228" i="20"/>
  <c r="G236" i="20"/>
  <c r="G244" i="20"/>
  <c r="G252" i="20"/>
  <c r="G260" i="20"/>
  <c r="G268" i="20"/>
  <c r="G276" i="20"/>
  <c r="G284" i="20"/>
  <c r="G292" i="20"/>
  <c r="G300" i="20"/>
  <c r="G308" i="20"/>
  <c r="G316" i="20"/>
  <c r="G324" i="20"/>
  <c r="G332" i="20"/>
  <c r="G340" i="20"/>
  <c r="G348" i="20"/>
  <c r="G356" i="20"/>
  <c r="G364" i="20"/>
  <c r="G372" i="20"/>
  <c r="G380" i="20"/>
  <c r="G388" i="20"/>
  <c r="G396" i="20"/>
  <c r="G404" i="20"/>
  <c r="H60" i="20"/>
  <c r="H68" i="20"/>
  <c r="H76" i="20"/>
  <c r="H84" i="20"/>
  <c r="H92" i="20"/>
  <c r="H100" i="20"/>
  <c r="H108" i="20"/>
  <c r="H116" i="20"/>
  <c r="H124" i="20"/>
  <c r="H132" i="20"/>
  <c r="H140" i="20"/>
  <c r="H148" i="20"/>
  <c r="H156" i="20"/>
  <c r="H164" i="20"/>
  <c r="H172" i="20"/>
  <c r="H180" i="20"/>
  <c r="H188" i="20"/>
  <c r="H196" i="20"/>
  <c r="H204" i="20"/>
  <c r="H212" i="20"/>
  <c r="H220" i="20"/>
  <c r="H228" i="20"/>
  <c r="H236" i="20"/>
  <c r="H244" i="20"/>
  <c r="H252" i="20"/>
  <c r="H260" i="20"/>
  <c r="K260" i="20" s="1"/>
  <c r="Q260" i="20" s="1"/>
  <c r="H268" i="20"/>
  <c r="K268" i="20" s="1"/>
  <c r="Q268" i="20" s="1"/>
  <c r="H276" i="20"/>
  <c r="H284" i="20"/>
  <c r="K284" i="20" s="1"/>
  <c r="Q284" i="20" s="1"/>
  <c r="H292" i="20"/>
  <c r="K292" i="20" s="1"/>
  <c r="Q292" i="20" s="1"/>
  <c r="H300" i="20"/>
  <c r="K300" i="20" s="1"/>
  <c r="Q300" i="20" s="1"/>
  <c r="H308" i="20"/>
  <c r="H316" i="20"/>
  <c r="H324" i="20"/>
  <c r="H332" i="20"/>
  <c r="H340" i="20"/>
  <c r="H348" i="20"/>
  <c r="H356" i="20"/>
  <c r="H364" i="20"/>
  <c r="H372" i="20"/>
  <c r="H380" i="20"/>
  <c r="H388" i="20"/>
  <c r="H396" i="20"/>
  <c r="H404" i="20"/>
  <c r="H473" i="16"/>
  <c r="G470" i="16"/>
  <c r="H457" i="16"/>
  <c r="G454" i="16"/>
  <c r="I454" i="16" s="1"/>
  <c r="H441" i="16"/>
  <c r="G438" i="16"/>
  <c r="H429" i="16"/>
  <c r="N429" i="16" s="1"/>
  <c r="Q429" i="16" s="1"/>
  <c r="G426" i="16"/>
  <c r="H417" i="16"/>
  <c r="N417" i="16" s="1"/>
  <c r="Q417" i="16" s="1"/>
  <c r="G410" i="16"/>
  <c r="H401" i="16"/>
  <c r="G394" i="16"/>
  <c r="I394" i="16" s="1"/>
  <c r="H385" i="16"/>
  <c r="N385" i="16" s="1"/>
  <c r="Q385" i="16" s="1"/>
  <c r="G378" i="16"/>
  <c r="H369" i="16"/>
  <c r="G362" i="16"/>
  <c r="Q355" i="16"/>
  <c r="H353" i="16"/>
  <c r="G346" i="16"/>
  <c r="I346" i="16" s="1"/>
  <c r="G338" i="16"/>
  <c r="H329" i="16"/>
  <c r="N329" i="16" s="1"/>
  <c r="Q329" i="16" s="1"/>
  <c r="G322" i="16"/>
  <c r="H313" i="16"/>
  <c r="G306" i="16"/>
  <c r="H297" i="16"/>
  <c r="G290" i="16"/>
  <c r="H281" i="16"/>
  <c r="G274" i="16"/>
  <c r="H265" i="16"/>
  <c r="G258" i="16"/>
  <c r="H249" i="16"/>
  <c r="G242" i="16"/>
  <c r="H233" i="16"/>
  <c r="G226" i="16"/>
  <c r="H217" i="16"/>
  <c r="G210" i="16"/>
  <c r="H201" i="16"/>
  <c r="G194" i="16"/>
  <c r="H185" i="16"/>
  <c r="G178" i="16"/>
  <c r="H169" i="16"/>
  <c r="G162" i="16"/>
  <c r="H153" i="16"/>
  <c r="G146" i="16"/>
  <c r="H137" i="16"/>
  <c r="G130" i="16"/>
  <c r="H121" i="16"/>
  <c r="G114" i="16"/>
  <c r="H105" i="16"/>
  <c r="G98" i="16"/>
  <c r="H89" i="16"/>
  <c r="K89" i="16" s="1"/>
  <c r="Q89" i="16" s="1"/>
  <c r="G82" i="16"/>
  <c r="H73" i="16"/>
  <c r="G66" i="16"/>
  <c r="H57" i="16"/>
  <c r="G50" i="16"/>
  <c r="H41" i="16"/>
  <c r="G34" i="16"/>
  <c r="H25" i="16"/>
  <c r="G18" i="16"/>
  <c r="H9" i="16"/>
  <c r="G2" i="16"/>
  <c r="P396" i="20"/>
  <c r="Q296" i="20"/>
  <c r="Q267" i="20"/>
  <c r="P224" i="20"/>
  <c r="R216" i="20"/>
  <c r="P204" i="20"/>
  <c r="R193" i="20"/>
  <c r="G183" i="20"/>
  <c r="I183" i="20" s="1"/>
  <c r="P116" i="20"/>
  <c r="H114" i="20"/>
  <c r="R92" i="20"/>
  <c r="P44" i="20"/>
  <c r="H26" i="20"/>
  <c r="K26" i="20" s="1"/>
  <c r="Q26" i="20" s="1"/>
  <c r="Q22" i="20"/>
  <c r="J390" i="16"/>
  <c r="P390" i="16" s="1"/>
  <c r="J374" i="16"/>
  <c r="G333" i="16"/>
  <c r="H328" i="16"/>
  <c r="N328" i="16" s="1"/>
  <c r="Q328" i="16" s="1"/>
  <c r="G317" i="16"/>
  <c r="I317" i="16" s="1"/>
  <c r="H312" i="16"/>
  <c r="G301" i="16"/>
  <c r="H296" i="16"/>
  <c r="G285" i="16"/>
  <c r="H280" i="16"/>
  <c r="G269" i="16"/>
  <c r="I269" i="16" s="1"/>
  <c r="H264" i="16"/>
  <c r="G253" i="16"/>
  <c r="H248" i="16"/>
  <c r="G237" i="16"/>
  <c r="I237" i="16" s="1"/>
  <c r="H232" i="16"/>
  <c r="G221" i="16"/>
  <c r="H216" i="16"/>
  <c r="G205" i="16"/>
  <c r="H200" i="16"/>
  <c r="G189" i="16"/>
  <c r="H184" i="16"/>
  <c r="G173" i="16"/>
  <c r="I173" i="16" s="1"/>
  <c r="H168" i="16"/>
  <c r="K168" i="16" s="1"/>
  <c r="Q168" i="16" s="1"/>
  <c r="G157" i="16"/>
  <c r="I157" i="16" s="1"/>
  <c r="H152" i="16"/>
  <c r="G141" i="16"/>
  <c r="H136" i="16"/>
  <c r="G125" i="16"/>
  <c r="I125" i="16" s="1"/>
  <c r="H120" i="16"/>
  <c r="G109" i="16"/>
  <c r="I109" i="16" s="1"/>
  <c r="H104" i="16"/>
  <c r="G93" i="16"/>
  <c r="I93" i="16" s="1"/>
  <c r="H88" i="16"/>
  <c r="G77" i="16"/>
  <c r="I77" i="16" s="1"/>
  <c r="H72" i="16"/>
  <c r="G61" i="16"/>
  <c r="I61" i="16" s="1"/>
  <c r="G45" i="16"/>
  <c r="H40" i="16"/>
  <c r="G29" i="16"/>
  <c r="H24" i="16"/>
  <c r="G13" i="16"/>
  <c r="I13" i="16" s="1"/>
  <c r="H8" i="16"/>
  <c r="P9" i="20"/>
  <c r="P472" i="16"/>
  <c r="Q458" i="16"/>
  <c r="P396" i="16"/>
  <c r="P308" i="16"/>
  <c r="M246" i="16"/>
  <c r="P246" i="16" s="1"/>
  <c r="Q228" i="16"/>
  <c r="G207" i="16"/>
  <c r="P198" i="16"/>
  <c r="G191" i="16"/>
  <c r="R181" i="16"/>
  <c r="G151" i="16"/>
  <c r="G119" i="16"/>
  <c r="I119" i="16" s="1"/>
  <c r="P82" i="16"/>
  <c r="G55" i="16"/>
  <c r="I55" i="16" s="1"/>
  <c r="M38" i="16"/>
  <c r="P38" i="16" s="1"/>
  <c r="M22" i="16"/>
  <c r="P22" i="16" s="1"/>
  <c r="H322" i="16"/>
  <c r="H318" i="16"/>
  <c r="H306" i="16"/>
  <c r="H218" i="16"/>
  <c r="K218" i="16" s="1"/>
  <c r="Q218" i="16" s="1"/>
  <c r="H214" i="16"/>
  <c r="I214" i="16" s="1"/>
  <c r="H210" i="16"/>
  <c r="H202" i="16"/>
  <c r="H182" i="16"/>
  <c r="I182" i="16" s="1"/>
  <c r="H154" i="16"/>
  <c r="H142" i="16"/>
  <c r="H130" i="16"/>
  <c r="H126" i="16"/>
  <c r="H110" i="16"/>
  <c r="H106" i="16"/>
  <c r="H102" i="16"/>
  <c r="I102" i="16" s="1"/>
  <c r="H98" i="16"/>
  <c r="H94" i="16"/>
  <c r="H90" i="16"/>
  <c r="H70" i="16"/>
  <c r="I70" i="16" s="1"/>
  <c r="H66" i="16"/>
  <c r="H62" i="16"/>
  <c r="H338" i="16"/>
  <c r="N338" i="16" s="1"/>
  <c r="Q338" i="16" s="1"/>
  <c r="H334" i="16"/>
  <c r="H330" i="16"/>
  <c r="N330" i="16" s="1"/>
  <c r="Q330" i="16" s="1"/>
  <c r="H326" i="16"/>
  <c r="N326" i="16" s="1"/>
  <c r="Q326" i="16" s="1"/>
  <c r="H310" i="16"/>
  <c r="H298" i="16"/>
  <c r="H282" i="16"/>
  <c r="H274" i="16"/>
  <c r="H262" i="16"/>
  <c r="I262" i="16" s="1"/>
  <c r="H258" i="16"/>
  <c r="H250" i="16"/>
  <c r="H242" i="16"/>
  <c r="H186" i="16"/>
  <c r="H166" i="16"/>
  <c r="H162" i="16"/>
  <c r="H158" i="16"/>
  <c r="H146" i="16"/>
  <c r="H134" i="16"/>
  <c r="I134" i="16" s="1"/>
  <c r="H114" i="16"/>
  <c r="H302" i="16"/>
  <c r="H222" i="16"/>
  <c r="H206" i="16"/>
  <c r="H190" i="16"/>
  <c r="H174" i="16"/>
  <c r="H170" i="16"/>
  <c r="H150" i="16"/>
  <c r="H138" i="16"/>
  <c r="H118" i="16"/>
  <c r="I118" i="16" s="1"/>
  <c r="H74" i="16"/>
  <c r="H54" i="16"/>
  <c r="I54" i="16" s="1"/>
  <c r="H314" i="16"/>
  <c r="H294" i="16"/>
  <c r="I294" i="16" s="1"/>
  <c r="H290" i="16"/>
  <c r="H286" i="16"/>
  <c r="H278" i="16"/>
  <c r="I278" i="16" s="1"/>
  <c r="H270" i="16"/>
  <c r="H266" i="16"/>
  <c r="H254" i="16"/>
  <c r="H246" i="16"/>
  <c r="H238" i="16"/>
  <c r="K238" i="16" s="1"/>
  <c r="Q238" i="16" s="1"/>
  <c r="H234" i="16"/>
  <c r="H230" i="16"/>
  <c r="H226" i="16"/>
  <c r="H198" i="16"/>
  <c r="I198" i="16" s="1"/>
  <c r="H194" i="16"/>
  <c r="H178" i="16"/>
  <c r="H122" i="16"/>
  <c r="H86" i="16"/>
  <c r="I86" i="16" s="1"/>
  <c r="H82" i="16"/>
  <c r="H78" i="16"/>
  <c r="H58" i="16"/>
  <c r="M230" i="12"/>
  <c r="G217" i="12"/>
  <c r="I217" i="12" s="1"/>
  <c r="G213" i="12"/>
  <c r="G209" i="12"/>
  <c r="I209" i="12" s="1"/>
  <c r="H168" i="12"/>
  <c r="Q155" i="12"/>
  <c r="M150" i="12"/>
  <c r="P150" i="12" s="1"/>
  <c r="H148" i="12"/>
  <c r="N148" i="12" s="1"/>
  <c r="Q148" i="12" s="1"/>
  <c r="G143" i="12"/>
  <c r="G141" i="12"/>
  <c r="G137" i="12"/>
  <c r="G135" i="12"/>
  <c r="H124" i="12"/>
  <c r="K124" i="12" s="1"/>
  <c r="Q124" i="12" s="1"/>
  <c r="G115" i="12"/>
  <c r="J86" i="12"/>
  <c r="H66" i="12"/>
  <c r="N66" i="12" s="1"/>
  <c r="Q66" i="12" s="1"/>
  <c r="J62" i="12"/>
  <c r="P62" i="12" s="1"/>
  <c r="G59" i="12"/>
  <c r="I59" i="12" s="1"/>
  <c r="Q54" i="12"/>
  <c r="G9" i="12"/>
  <c r="G7" i="12"/>
  <c r="H150" i="12"/>
  <c r="N150" i="12" s="1"/>
  <c r="Q150" i="12" s="1"/>
  <c r="H158" i="12"/>
  <c r="I158" i="12" s="1"/>
  <c r="H166" i="12"/>
  <c r="H174" i="12"/>
  <c r="I174" i="12" s="1"/>
  <c r="H182" i="12"/>
  <c r="H190" i="12"/>
  <c r="I190" i="12" s="1"/>
  <c r="H198" i="12"/>
  <c r="K198" i="12" s="1"/>
  <c r="Q198" i="12" s="1"/>
  <c r="H206" i="12"/>
  <c r="K206" i="12" s="1"/>
  <c r="Q206" i="12" s="1"/>
  <c r="H214" i="12"/>
  <c r="I214" i="12" s="1"/>
  <c r="H222" i="12"/>
  <c r="N222" i="12" s="1"/>
  <c r="Q222" i="12" s="1"/>
  <c r="H230" i="12"/>
  <c r="H238" i="12"/>
  <c r="G8" i="12"/>
  <c r="G16" i="12"/>
  <c r="I16" i="12" s="1"/>
  <c r="G24" i="12"/>
  <c r="G32" i="12"/>
  <c r="G40" i="12"/>
  <c r="G48" i="12"/>
  <c r="G56" i="12"/>
  <c r="I56" i="12" s="1"/>
  <c r="G64" i="12"/>
  <c r="I64" i="12" s="1"/>
  <c r="G72" i="12"/>
  <c r="I72" i="12" s="1"/>
  <c r="G80" i="12"/>
  <c r="G88" i="12"/>
  <c r="I88" i="12" s="1"/>
  <c r="G96" i="12"/>
  <c r="G104" i="12"/>
  <c r="I104" i="12" s="1"/>
  <c r="G112" i="12"/>
  <c r="G120" i="12"/>
  <c r="I120" i="12" s="1"/>
  <c r="G128" i="12"/>
  <c r="I128" i="12" s="1"/>
  <c r="G136" i="12"/>
  <c r="G144" i="12"/>
  <c r="G152" i="12"/>
  <c r="I152" i="12" s="1"/>
  <c r="G160" i="12"/>
  <c r="G168" i="12"/>
  <c r="G176" i="12"/>
  <c r="I176" i="12" s="1"/>
  <c r="G184" i="12"/>
  <c r="G192" i="12"/>
  <c r="I192" i="12" s="1"/>
  <c r="G200" i="12"/>
  <c r="G208" i="12"/>
  <c r="G216" i="12"/>
  <c r="G224" i="12"/>
  <c r="G232" i="12"/>
  <c r="H5" i="12"/>
  <c r="N5" i="12" s="1"/>
  <c r="Q5" i="12" s="1"/>
  <c r="H13" i="12"/>
  <c r="N13" i="12" s="1"/>
  <c r="Q13" i="12" s="1"/>
  <c r="H21" i="12"/>
  <c r="H29" i="12"/>
  <c r="I29" i="12" s="1"/>
  <c r="H37" i="12"/>
  <c r="N37" i="12" s="1"/>
  <c r="Q37" i="12" s="1"/>
  <c r="H45" i="12"/>
  <c r="H53" i="12"/>
  <c r="H61" i="12"/>
  <c r="I61" i="12" s="1"/>
  <c r="H69" i="12"/>
  <c r="H77" i="12"/>
  <c r="H85" i="12"/>
  <c r="I85" i="12" s="1"/>
  <c r="H93" i="12"/>
  <c r="H101" i="12"/>
  <c r="H109" i="12"/>
  <c r="H117" i="12"/>
  <c r="H125" i="12"/>
  <c r="K125" i="12" s="1"/>
  <c r="Q125" i="12" s="1"/>
  <c r="H133" i="12"/>
  <c r="H141" i="12"/>
  <c r="H149" i="12"/>
  <c r="N149" i="12" s="1"/>
  <c r="Q149" i="12" s="1"/>
  <c r="H157" i="12"/>
  <c r="K157" i="12" s="1"/>
  <c r="Q157" i="12" s="1"/>
  <c r="H165" i="12"/>
  <c r="H173" i="12"/>
  <c r="H181" i="12"/>
  <c r="H189" i="12"/>
  <c r="H197" i="12"/>
  <c r="H205" i="12"/>
  <c r="H213" i="12"/>
  <c r="H221" i="12"/>
  <c r="N221" i="12" s="1"/>
  <c r="Q221" i="12" s="1"/>
  <c r="H229" i="12"/>
  <c r="H237" i="12"/>
  <c r="H447" i="8"/>
  <c r="N447" i="8" s="1"/>
  <c r="Q447" i="8" s="1"/>
  <c r="H439" i="8"/>
  <c r="N439" i="8" s="1"/>
  <c r="Q439" i="8" s="1"/>
  <c r="H431" i="8"/>
  <c r="H423" i="8"/>
  <c r="H415" i="8"/>
  <c r="K415" i="8" s="1"/>
  <c r="Q415" i="8" s="1"/>
  <c r="H407" i="8"/>
  <c r="H399" i="8"/>
  <c r="H391" i="8"/>
  <c r="N391" i="8" s="1"/>
  <c r="Q391" i="8" s="1"/>
  <c r="H383" i="8"/>
  <c r="N383" i="8" s="1"/>
  <c r="Q383" i="8" s="1"/>
  <c r="H375" i="8"/>
  <c r="N375" i="8" s="1"/>
  <c r="Q375" i="8" s="1"/>
  <c r="H367" i="8"/>
  <c r="N367" i="8" s="1"/>
  <c r="Q367" i="8" s="1"/>
  <c r="R397" i="16"/>
  <c r="Q350" i="16"/>
  <c r="Q344" i="16"/>
  <c r="R340" i="16"/>
  <c r="P322" i="16"/>
  <c r="G279" i="16"/>
  <c r="G255" i="16"/>
  <c r="N221" i="16"/>
  <c r="Q221" i="16" s="1"/>
  <c r="P210" i="16"/>
  <c r="N189" i="16"/>
  <c r="Q189" i="16" s="1"/>
  <c r="G179" i="16"/>
  <c r="R161" i="16"/>
  <c r="R133" i="16"/>
  <c r="P98" i="16"/>
  <c r="F3" i="16"/>
  <c r="F4" i="16" s="1"/>
  <c r="F5" i="16" s="1"/>
  <c r="F6" i="16" s="1"/>
  <c r="F7" i="16" s="1"/>
  <c r="F8" i="16" s="1"/>
  <c r="F9" i="16" s="1"/>
  <c r="F10" i="16" s="1"/>
  <c r="F11" i="16" s="1"/>
  <c r="F12" i="16" s="1"/>
  <c r="F13" i="16" s="1"/>
  <c r="F14" i="16" s="1"/>
  <c r="F15" i="16" s="1"/>
  <c r="F16" i="16" s="1"/>
  <c r="F17" i="16" s="1"/>
  <c r="F18" i="16" s="1"/>
  <c r="F19" i="16" s="1"/>
  <c r="F20" i="16" s="1"/>
  <c r="F21" i="16" s="1"/>
  <c r="F22" i="16" s="1"/>
  <c r="F23" i="16" s="1"/>
  <c r="F24" i="16" s="1"/>
  <c r="F25" i="16" s="1"/>
  <c r="F26" i="16" s="1"/>
  <c r="F27" i="16" s="1"/>
  <c r="F28" i="16" s="1"/>
  <c r="F29" i="16" s="1"/>
  <c r="F30" i="16" s="1"/>
  <c r="F31" i="16" s="1"/>
  <c r="F32" i="16" s="1"/>
  <c r="F33" i="16" s="1"/>
  <c r="F34" i="16" s="1"/>
  <c r="F35" i="16" s="1"/>
  <c r="F36" i="16" s="1"/>
  <c r="F37" i="16" s="1"/>
  <c r="F38" i="16" s="1"/>
  <c r="F39" i="16" s="1"/>
  <c r="F40" i="16" s="1"/>
  <c r="F41" i="16" s="1"/>
  <c r="F42" i="16" s="1"/>
  <c r="F43" i="16" s="1"/>
  <c r="F44" i="16" s="1"/>
  <c r="F45" i="16" s="1"/>
  <c r="F46" i="16" s="1"/>
  <c r="F47" i="16" s="1"/>
  <c r="F48" i="16" s="1"/>
  <c r="F49" i="16" s="1"/>
  <c r="F50" i="16" s="1"/>
  <c r="F51" i="16" s="1"/>
  <c r="F52" i="16" s="1"/>
  <c r="F53" i="16" s="1"/>
  <c r="F54" i="16" s="1"/>
  <c r="F55" i="16" s="1"/>
  <c r="F56" i="16" s="1"/>
  <c r="F57" i="16" s="1"/>
  <c r="F58" i="16" s="1"/>
  <c r="F59" i="16" s="1"/>
  <c r="F60" i="16" s="1"/>
  <c r="F61" i="16" s="1"/>
  <c r="F62" i="16" s="1"/>
  <c r="F63" i="16" s="1"/>
  <c r="F64" i="16" s="1"/>
  <c r="F65" i="16" s="1"/>
  <c r="F66" i="16" s="1"/>
  <c r="F67" i="16" s="1"/>
  <c r="F68" i="16" s="1"/>
  <c r="F69" i="16" s="1"/>
  <c r="F70" i="16" s="1"/>
  <c r="F71" i="16" s="1"/>
  <c r="F72" i="16" s="1"/>
  <c r="F73" i="16" s="1"/>
  <c r="F74" i="16" s="1"/>
  <c r="F75" i="16" s="1"/>
  <c r="F76" i="16" s="1"/>
  <c r="F77" i="16" s="1"/>
  <c r="F78" i="16" s="1"/>
  <c r="F79" i="16" s="1"/>
  <c r="F80" i="16" s="1"/>
  <c r="F81" i="16" s="1"/>
  <c r="F82" i="16" s="1"/>
  <c r="F83" i="16" s="1"/>
  <c r="F84" i="16" s="1"/>
  <c r="F85" i="16" s="1"/>
  <c r="F86" i="16" s="1"/>
  <c r="F87" i="16" s="1"/>
  <c r="F88" i="16" s="1"/>
  <c r="F89" i="16" s="1"/>
  <c r="F90" i="16" s="1"/>
  <c r="F91" i="16" s="1"/>
  <c r="F92" i="16" s="1"/>
  <c r="F93" i="16" s="1"/>
  <c r="F94" i="16" s="1"/>
  <c r="F95" i="16" s="1"/>
  <c r="F96" i="16" s="1"/>
  <c r="F97" i="16" s="1"/>
  <c r="F98" i="16" s="1"/>
  <c r="F99" i="16" s="1"/>
  <c r="F100" i="16" s="1"/>
  <c r="F101" i="16" s="1"/>
  <c r="F102" i="16" s="1"/>
  <c r="F103" i="16" s="1"/>
  <c r="F104" i="16" s="1"/>
  <c r="F105" i="16" s="1"/>
  <c r="F106" i="16" s="1"/>
  <c r="F107" i="16" s="1"/>
  <c r="F108" i="16" s="1"/>
  <c r="F109" i="16" s="1"/>
  <c r="F110" i="16" s="1"/>
  <c r="F111" i="16" s="1"/>
  <c r="F112" i="16" s="1"/>
  <c r="F113" i="16" s="1"/>
  <c r="F114" i="16" s="1"/>
  <c r="F115" i="16" s="1"/>
  <c r="F116" i="16" s="1"/>
  <c r="F117" i="16" s="1"/>
  <c r="F118" i="16" s="1"/>
  <c r="F119" i="16" s="1"/>
  <c r="F120" i="16" s="1"/>
  <c r="F121" i="16" s="1"/>
  <c r="F122" i="16" s="1"/>
  <c r="F123" i="16" s="1"/>
  <c r="F124" i="16" s="1"/>
  <c r="F125" i="16" s="1"/>
  <c r="F126" i="16" s="1"/>
  <c r="F127" i="16" s="1"/>
  <c r="F128" i="16" s="1"/>
  <c r="F129" i="16" s="1"/>
  <c r="F130" i="16" s="1"/>
  <c r="F131" i="16" s="1"/>
  <c r="F132" i="16" s="1"/>
  <c r="F133" i="16" s="1"/>
  <c r="F134" i="16" s="1"/>
  <c r="F135" i="16" s="1"/>
  <c r="F136" i="16" s="1"/>
  <c r="F137" i="16" s="1"/>
  <c r="F138" i="16" s="1"/>
  <c r="F139" i="16" s="1"/>
  <c r="F140" i="16" s="1"/>
  <c r="F141" i="16" s="1"/>
  <c r="F142" i="16" s="1"/>
  <c r="F143" i="16" s="1"/>
  <c r="F144" i="16" s="1"/>
  <c r="F145" i="16" s="1"/>
  <c r="F146" i="16" s="1"/>
  <c r="F147" i="16" s="1"/>
  <c r="F148" i="16" s="1"/>
  <c r="F149" i="16" s="1"/>
  <c r="F150" i="16" s="1"/>
  <c r="F151" i="16" s="1"/>
  <c r="F152" i="16" s="1"/>
  <c r="F153" i="16" s="1"/>
  <c r="F154" i="16" s="1"/>
  <c r="F155" i="16" s="1"/>
  <c r="F156" i="16" s="1"/>
  <c r="F157" i="16" s="1"/>
  <c r="F158" i="16" s="1"/>
  <c r="F159" i="16" s="1"/>
  <c r="F160" i="16" s="1"/>
  <c r="F161" i="16" s="1"/>
  <c r="F162" i="16" s="1"/>
  <c r="F163" i="16" s="1"/>
  <c r="F164" i="16" s="1"/>
  <c r="F165" i="16" s="1"/>
  <c r="F166" i="16" s="1"/>
  <c r="F167" i="16" s="1"/>
  <c r="F168" i="16" s="1"/>
  <c r="F169" i="16" s="1"/>
  <c r="F170" i="16" s="1"/>
  <c r="F171" i="16" s="1"/>
  <c r="F172" i="16" s="1"/>
  <c r="F173" i="16" s="1"/>
  <c r="F174" i="16" s="1"/>
  <c r="F175" i="16" s="1"/>
  <c r="F176" i="16" s="1"/>
  <c r="F177" i="16" s="1"/>
  <c r="F178" i="16" s="1"/>
  <c r="F179" i="16" s="1"/>
  <c r="F180" i="16" s="1"/>
  <c r="F181" i="16" s="1"/>
  <c r="F182" i="16" s="1"/>
  <c r="F183" i="16" s="1"/>
  <c r="F184" i="16" s="1"/>
  <c r="F185" i="16" s="1"/>
  <c r="F186" i="16" s="1"/>
  <c r="F187" i="16" s="1"/>
  <c r="F188" i="16" s="1"/>
  <c r="F189" i="16" s="1"/>
  <c r="F190" i="16" s="1"/>
  <c r="F191" i="16" s="1"/>
  <c r="F192" i="16" s="1"/>
  <c r="F193" i="16" s="1"/>
  <c r="F194" i="16" s="1"/>
  <c r="F195" i="16" s="1"/>
  <c r="F196" i="16" s="1"/>
  <c r="F197" i="16" s="1"/>
  <c r="F198" i="16" s="1"/>
  <c r="F199" i="16" s="1"/>
  <c r="F200" i="16" s="1"/>
  <c r="F201" i="16" s="1"/>
  <c r="F202" i="16" s="1"/>
  <c r="F203" i="16" s="1"/>
  <c r="F204" i="16" s="1"/>
  <c r="F205" i="16" s="1"/>
  <c r="F206" i="16" s="1"/>
  <c r="F207" i="16" s="1"/>
  <c r="F208" i="16" s="1"/>
  <c r="F209" i="16" s="1"/>
  <c r="F210" i="16" s="1"/>
  <c r="F211" i="16" s="1"/>
  <c r="F212" i="16" s="1"/>
  <c r="F213" i="16" s="1"/>
  <c r="F214" i="16" s="1"/>
  <c r="F215" i="16" s="1"/>
  <c r="F216" i="16" s="1"/>
  <c r="F217" i="16" s="1"/>
  <c r="F218" i="16" s="1"/>
  <c r="F219" i="16" s="1"/>
  <c r="F220" i="16" s="1"/>
  <c r="F221" i="16" s="1"/>
  <c r="F222" i="16" s="1"/>
  <c r="F223" i="16" s="1"/>
  <c r="F224" i="16" s="1"/>
  <c r="F225" i="16" s="1"/>
  <c r="F226" i="16" s="1"/>
  <c r="F227" i="16" s="1"/>
  <c r="F228" i="16" s="1"/>
  <c r="F229" i="16" s="1"/>
  <c r="F230" i="16" s="1"/>
  <c r="F231" i="16" s="1"/>
  <c r="F232" i="16" s="1"/>
  <c r="F233" i="16" s="1"/>
  <c r="F234" i="16" s="1"/>
  <c r="F235" i="16" s="1"/>
  <c r="F236" i="16" s="1"/>
  <c r="F237" i="16" s="1"/>
  <c r="F238" i="16" s="1"/>
  <c r="F239" i="16" s="1"/>
  <c r="F240" i="16" s="1"/>
  <c r="F241" i="16" s="1"/>
  <c r="F242" i="16" s="1"/>
  <c r="F243" i="16" s="1"/>
  <c r="F244" i="16" s="1"/>
  <c r="F245" i="16" s="1"/>
  <c r="F246" i="16" s="1"/>
  <c r="F247" i="16" s="1"/>
  <c r="F248" i="16" s="1"/>
  <c r="F249" i="16" s="1"/>
  <c r="F250" i="16" s="1"/>
  <c r="F251" i="16" s="1"/>
  <c r="F252" i="16" s="1"/>
  <c r="F253" i="16" s="1"/>
  <c r="F254" i="16" s="1"/>
  <c r="F255" i="16" s="1"/>
  <c r="F256" i="16" s="1"/>
  <c r="F257" i="16" s="1"/>
  <c r="F258" i="16" s="1"/>
  <c r="F259" i="16" s="1"/>
  <c r="F260" i="16" s="1"/>
  <c r="F261" i="16" s="1"/>
  <c r="F262" i="16" s="1"/>
  <c r="F263" i="16" s="1"/>
  <c r="F264" i="16" s="1"/>
  <c r="F265" i="16" s="1"/>
  <c r="F266" i="16" s="1"/>
  <c r="F267" i="16" s="1"/>
  <c r="F268" i="16" s="1"/>
  <c r="F269" i="16" s="1"/>
  <c r="F270" i="16" s="1"/>
  <c r="F271" i="16" s="1"/>
  <c r="F272" i="16" s="1"/>
  <c r="F273" i="16" s="1"/>
  <c r="F274" i="16" s="1"/>
  <c r="F275" i="16" s="1"/>
  <c r="F276" i="16" s="1"/>
  <c r="F277" i="16" s="1"/>
  <c r="F278" i="16" s="1"/>
  <c r="F279" i="16" s="1"/>
  <c r="F280" i="16" s="1"/>
  <c r="F281" i="16" s="1"/>
  <c r="F282" i="16" s="1"/>
  <c r="F283" i="16" s="1"/>
  <c r="F284" i="16" s="1"/>
  <c r="F285" i="16" s="1"/>
  <c r="F286" i="16" s="1"/>
  <c r="F287" i="16" s="1"/>
  <c r="F288" i="16" s="1"/>
  <c r="F289" i="16" s="1"/>
  <c r="F290" i="16" s="1"/>
  <c r="F291" i="16" s="1"/>
  <c r="F292" i="16" s="1"/>
  <c r="F293" i="16" s="1"/>
  <c r="F294" i="16" s="1"/>
  <c r="F295" i="16" s="1"/>
  <c r="F296" i="16" s="1"/>
  <c r="F297" i="16" s="1"/>
  <c r="F298" i="16" s="1"/>
  <c r="F299" i="16" s="1"/>
  <c r="F300" i="16" s="1"/>
  <c r="F301" i="16" s="1"/>
  <c r="F302" i="16" s="1"/>
  <c r="F303" i="16" s="1"/>
  <c r="F304" i="16" s="1"/>
  <c r="F305" i="16" s="1"/>
  <c r="F306" i="16" s="1"/>
  <c r="F307" i="16" s="1"/>
  <c r="F308" i="16" s="1"/>
  <c r="F309" i="16" s="1"/>
  <c r="F310" i="16" s="1"/>
  <c r="F311" i="16" s="1"/>
  <c r="F312" i="16" s="1"/>
  <c r="F313" i="16" s="1"/>
  <c r="F314" i="16" s="1"/>
  <c r="F315" i="16" s="1"/>
  <c r="F316" i="16" s="1"/>
  <c r="F317" i="16" s="1"/>
  <c r="F318" i="16" s="1"/>
  <c r="F319" i="16" s="1"/>
  <c r="F320" i="16" s="1"/>
  <c r="F321" i="16" s="1"/>
  <c r="F322" i="16" s="1"/>
  <c r="F323" i="16" s="1"/>
  <c r="F324" i="16" s="1"/>
  <c r="F325" i="16" s="1"/>
  <c r="F326" i="16" s="1"/>
  <c r="F327" i="16" s="1"/>
  <c r="F328" i="16" s="1"/>
  <c r="F329" i="16" s="1"/>
  <c r="F330" i="16" s="1"/>
  <c r="F331" i="16" s="1"/>
  <c r="F332" i="16" s="1"/>
  <c r="F333" i="16" s="1"/>
  <c r="F334" i="16" s="1"/>
  <c r="F335" i="16" s="1"/>
  <c r="F336" i="16" s="1"/>
  <c r="F337" i="16" s="1"/>
  <c r="F338" i="16" s="1"/>
  <c r="F339" i="16" s="1"/>
  <c r="F340" i="16" s="1"/>
  <c r="F341" i="16" s="1"/>
  <c r="F342" i="16" s="1"/>
  <c r="F343" i="16" s="1"/>
  <c r="F344" i="16" s="1"/>
  <c r="F345" i="16" s="1"/>
  <c r="F346" i="16" s="1"/>
  <c r="F347" i="16" s="1"/>
  <c r="F348" i="16" s="1"/>
  <c r="F349" i="16" s="1"/>
  <c r="F350" i="16" s="1"/>
  <c r="F351" i="16" s="1"/>
  <c r="F352" i="16" s="1"/>
  <c r="F353" i="16" s="1"/>
  <c r="F354" i="16" s="1"/>
  <c r="F355" i="16" s="1"/>
  <c r="F356" i="16" s="1"/>
  <c r="F357" i="16" s="1"/>
  <c r="F358" i="16" s="1"/>
  <c r="F359" i="16" s="1"/>
  <c r="F360" i="16" s="1"/>
  <c r="F361" i="16" s="1"/>
  <c r="F362" i="16" s="1"/>
  <c r="F363" i="16" s="1"/>
  <c r="F364" i="16" s="1"/>
  <c r="F365" i="16" s="1"/>
  <c r="F366" i="16" s="1"/>
  <c r="F367" i="16" s="1"/>
  <c r="F368" i="16" s="1"/>
  <c r="F369" i="16" s="1"/>
  <c r="F370" i="16" s="1"/>
  <c r="F371" i="16" s="1"/>
  <c r="F372" i="16" s="1"/>
  <c r="F373" i="16" s="1"/>
  <c r="F374" i="16" s="1"/>
  <c r="F375" i="16" s="1"/>
  <c r="F376" i="16" s="1"/>
  <c r="F377" i="16" s="1"/>
  <c r="F378" i="16" s="1"/>
  <c r="F379" i="16" s="1"/>
  <c r="F380" i="16" s="1"/>
  <c r="F381" i="16" s="1"/>
  <c r="F382" i="16" s="1"/>
  <c r="F383" i="16" s="1"/>
  <c r="F384" i="16" s="1"/>
  <c r="F385" i="16" s="1"/>
  <c r="F386" i="16" s="1"/>
  <c r="F387" i="16" s="1"/>
  <c r="F388" i="16" s="1"/>
  <c r="F389" i="16" s="1"/>
  <c r="F390" i="16" s="1"/>
  <c r="F391" i="16" s="1"/>
  <c r="F392" i="16" s="1"/>
  <c r="F393" i="16" s="1"/>
  <c r="F394" i="16" s="1"/>
  <c r="F395" i="16" s="1"/>
  <c r="F396" i="16" s="1"/>
  <c r="F397" i="16" s="1"/>
  <c r="F398" i="16" s="1"/>
  <c r="F399" i="16" s="1"/>
  <c r="F400" i="16" s="1"/>
  <c r="F401" i="16" s="1"/>
  <c r="F402" i="16" s="1"/>
  <c r="F403" i="16" s="1"/>
  <c r="F404" i="16" s="1"/>
  <c r="F405" i="16" s="1"/>
  <c r="F406" i="16" s="1"/>
  <c r="F407" i="16" s="1"/>
  <c r="F408" i="16" s="1"/>
  <c r="F409" i="16" s="1"/>
  <c r="F410" i="16" s="1"/>
  <c r="F411" i="16" s="1"/>
  <c r="F412" i="16" s="1"/>
  <c r="F413" i="16" s="1"/>
  <c r="F414" i="16" s="1"/>
  <c r="F415" i="16" s="1"/>
  <c r="F416" i="16" s="1"/>
  <c r="F417" i="16" s="1"/>
  <c r="F418" i="16" s="1"/>
  <c r="F419" i="16" s="1"/>
  <c r="F420" i="16" s="1"/>
  <c r="F421" i="16" s="1"/>
  <c r="F422" i="16" s="1"/>
  <c r="F423" i="16" s="1"/>
  <c r="F424" i="16" s="1"/>
  <c r="F425" i="16" s="1"/>
  <c r="F426" i="16" s="1"/>
  <c r="F427" i="16" s="1"/>
  <c r="F428" i="16" s="1"/>
  <c r="F429" i="16" s="1"/>
  <c r="F430" i="16" s="1"/>
  <c r="F431" i="16" s="1"/>
  <c r="F432" i="16" s="1"/>
  <c r="F433" i="16" s="1"/>
  <c r="F434" i="16" s="1"/>
  <c r="F435" i="16" s="1"/>
  <c r="F436" i="16" s="1"/>
  <c r="F437" i="16" s="1"/>
  <c r="F438" i="16" s="1"/>
  <c r="F439" i="16" s="1"/>
  <c r="F440" i="16" s="1"/>
  <c r="F441" i="16" s="1"/>
  <c r="F442" i="16" s="1"/>
  <c r="F443" i="16" s="1"/>
  <c r="F444" i="16" s="1"/>
  <c r="F445" i="16" s="1"/>
  <c r="F446" i="16" s="1"/>
  <c r="F447" i="16" s="1"/>
  <c r="F448" i="16" s="1"/>
  <c r="F449" i="16" s="1"/>
  <c r="F450" i="16" s="1"/>
  <c r="F451" i="16" s="1"/>
  <c r="F452" i="16" s="1"/>
  <c r="F453" i="16" s="1"/>
  <c r="F454" i="16" s="1"/>
  <c r="F455" i="16" s="1"/>
  <c r="F456" i="16" s="1"/>
  <c r="F457" i="16" s="1"/>
  <c r="F458" i="16" s="1"/>
  <c r="F459" i="16" s="1"/>
  <c r="F460" i="16" s="1"/>
  <c r="F461" i="16" s="1"/>
  <c r="F462" i="16" s="1"/>
  <c r="F463" i="16" s="1"/>
  <c r="F464" i="16" s="1"/>
  <c r="F465" i="16" s="1"/>
  <c r="F466" i="16" s="1"/>
  <c r="F467" i="16" s="1"/>
  <c r="F468" i="16" s="1"/>
  <c r="F469" i="16" s="1"/>
  <c r="F470" i="16" s="1"/>
  <c r="F471" i="16" s="1"/>
  <c r="F472" i="16" s="1"/>
  <c r="F473" i="16" s="1"/>
  <c r="F474" i="16" s="1"/>
  <c r="F475" i="16" s="1"/>
  <c r="F476" i="16" s="1"/>
  <c r="F477" i="16" s="1"/>
  <c r="F478" i="16" s="1"/>
  <c r="F479" i="16" s="1"/>
  <c r="F480" i="16" s="1"/>
  <c r="F481" i="16" s="1"/>
  <c r="F482" i="16" s="1"/>
  <c r="G480" i="16"/>
  <c r="I480" i="16" s="1"/>
  <c r="R175" i="12"/>
  <c r="J166" i="12"/>
  <c r="G131" i="12"/>
  <c r="I131" i="12" s="1"/>
  <c r="G111" i="12"/>
  <c r="I111" i="12" s="1"/>
  <c r="G77" i="12"/>
  <c r="I77" i="12" s="1"/>
  <c r="G57" i="12"/>
  <c r="I57" i="12" s="1"/>
  <c r="G55" i="12"/>
  <c r="I55" i="12" s="1"/>
  <c r="H42" i="12"/>
  <c r="G447" i="8"/>
  <c r="H442" i="8"/>
  <c r="N442" i="8" s="1"/>
  <c r="Q442" i="8" s="1"/>
  <c r="G431" i="8"/>
  <c r="I431" i="8" s="1"/>
  <c r="H426" i="8"/>
  <c r="N426" i="8" s="1"/>
  <c r="Q426" i="8" s="1"/>
  <c r="J420" i="8"/>
  <c r="G415" i="8"/>
  <c r="H410" i="8"/>
  <c r="G399" i="8"/>
  <c r="H394" i="8"/>
  <c r="I327" i="8"/>
  <c r="J316" i="8"/>
  <c r="I311" i="8"/>
  <c r="I287" i="8"/>
  <c r="I275" i="8"/>
  <c r="I267" i="8"/>
  <c r="I251" i="8"/>
  <c r="L251" i="8" s="1"/>
  <c r="R251" i="8" s="1"/>
  <c r="I243" i="8"/>
  <c r="O243" i="8" s="1"/>
  <c r="R243" i="8" s="1"/>
  <c r="I235" i="8"/>
  <c r="I227" i="8"/>
  <c r="I219" i="8"/>
  <c r="I211" i="8"/>
  <c r="I203" i="8"/>
  <c r="I195" i="8"/>
  <c r="L195" i="8" s="1"/>
  <c r="R195" i="8" s="1"/>
  <c r="I187" i="8"/>
  <c r="I179" i="8"/>
  <c r="I171" i="8"/>
  <c r="I163" i="8"/>
  <c r="I155" i="8"/>
  <c r="I147" i="8"/>
  <c r="O147" i="8" s="1"/>
  <c r="R147" i="8" s="1"/>
  <c r="I139" i="8"/>
  <c r="I131" i="8"/>
  <c r="I123" i="8"/>
  <c r="I115" i="8"/>
  <c r="I107" i="8"/>
  <c r="I99" i="8"/>
  <c r="I91" i="8"/>
  <c r="I83" i="8"/>
  <c r="I75" i="8"/>
  <c r="I67" i="8"/>
  <c r="I59" i="8"/>
  <c r="I51" i="8"/>
  <c r="I43" i="8"/>
  <c r="O43" i="8" s="1"/>
  <c r="R43" i="8" s="1"/>
  <c r="I35" i="8"/>
  <c r="O35" i="8" s="1"/>
  <c r="R35" i="8" s="1"/>
  <c r="I27" i="8"/>
  <c r="I19" i="8"/>
  <c r="I11" i="8"/>
  <c r="I3" i="8"/>
  <c r="P478" i="16"/>
  <c r="P406" i="16"/>
  <c r="R390" i="16"/>
  <c r="Q389" i="16"/>
  <c r="M326" i="16"/>
  <c r="P326" i="16" s="1"/>
  <c r="G323" i="16"/>
  <c r="I323" i="16" s="1"/>
  <c r="G319" i="16"/>
  <c r="I319" i="16" s="1"/>
  <c r="M310" i="16"/>
  <c r="P310" i="16" s="1"/>
  <c r="G307" i="16"/>
  <c r="I307" i="16" s="1"/>
  <c r="N285" i="16"/>
  <c r="Q285" i="16" s="1"/>
  <c r="G219" i="16"/>
  <c r="G215" i="16"/>
  <c r="I215" i="16" s="1"/>
  <c r="G211" i="16"/>
  <c r="I211" i="16" s="1"/>
  <c r="R172" i="16"/>
  <c r="G131" i="16"/>
  <c r="R120" i="16"/>
  <c r="R52" i="16"/>
  <c r="J230" i="12"/>
  <c r="P218" i="12"/>
  <c r="H216" i="12"/>
  <c r="R214" i="12"/>
  <c r="R211" i="12"/>
  <c r="P190" i="12"/>
  <c r="H188" i="12"/>
  <c r="P176" i="12"/>
  <c r="G169" i="12"/>
  <c r="P162" i="12"/>
  <c r="H160" i="12"/>
  <c r="R158" i="12"/>
  <c r="H138" i="12"/>
  <c r="Q118" i="12"/>
  <c r="G107" i="12"/>
  <c r="H80" i="12"/>
  <c r="Q62" i="12"/>
  <c r="J54" i="12"/>
  <c r="P54" i="12" s="1"/>
  <c r="G23" i="12"/>
  <c r="H8" i="12"/>
  <c r="G450" i="8"/>
  <c r="H441" i="8"/>
  <c r="G434" i="8"/>
  <c r="I434" i="8" s="1"/>
  <c r="H425" i="8"/>
  <c r="G418" i="8"/>
  <c r="H409" i="8"/>
  <c r="G402" i="8"/>
  <c r="I402" i="8" s="1"/>
  <c r="Q395" i="8"/>
  <c r="H393" i="8"/>
  <c r="G386" i="8"/>
  <c r="H377" i="8"/>
  <c r="G370" i="8"/>
  <c r="Q363" i="8"/>
  <c r="H361" i="8"/>
  <c r="K361" i="8" s="1"/>
  <c r="Q361" i="8" s="1"/>
  <c r="G354" i="8"/>
  <c r="I354" i="8" s="1"/>
  <c r="H345" i="8"/>
  <c r="I345" i="8" s="1"/>
  <c r="G338" i="8"/>
  <c r="H329" i="8"/>
  <c r="N329" i="8" s="1"/>
  <c r="Q329" i="8" s="1"/>
  <c r="G322" i="8"/>
  <c r="N315" i="8"/>
  <c r="Q315" i="8" s="1"/>
  <c r="H313" i="8"/>
  <c r="I313" i="8" s="1"/>
  <c r="G306" i="8"/>
  <c r="N299" i="8"/>
  <c r="Q299" i="8" s="1"/>
  <c r="K294" i="8"/>
  <c r="Q294" i="8" s="1"/>
  <c r="N291" i="8"/>
  <c r="Q291" i="8" s="1"/>
  <c r="H289" i="8"/>
  <c r="G282" i="8"/>
  <c r="H277" i="8"/>
  <c r="G274" i="8"/>
  <c r="H269" i="8"/>
  <c r="G262" i="8"/>
  <c r="H245" i="8"/>
  <c r="G238" i="8"/>
  <c r="I238" i="8" s="1"/>
  <c r="H229" i="8"/>
  <c r="G222" i="8"/>
  <c r="K218" i="8"/>
  <c r="Q218" i="8" s="1"/>
  <c r="H213" i="8"/>
  <c r="G206" i="8"/>
  <c r="K202" i="8"/>
  <c r="Q202" i="8" s="1"/>
  <c r="H197" i="8"/>
  <c r="K197" i="8" s="1"/>
  <c r="Q197" i="8" s="1"/>
  <c r="G190" i="8"/>
  <c r="H181" i="8"/>
  <c r="N181" i="8" s="1"/>
  <c r="Q181" i="8" s="1"/>
  <c r="N139" i="8"/>
  <c r="Q139" i="8" s="1"/>
  <c r="N131" i="8"/>
  <c r="Q131" i="8" s="1"/>
  <c r="N123" i="8"/>
  <c r="Q123" i="8" s="1"/>
  <c r="N115" i="8"/>
  <c r="Q115" i="8" s="1"/>
  <c r="N91" i="8"/>
  <c r="Q91" i="8" s="1"/>
  <c r="N83" i="8"/>
  <c r="Q83" i="8" s="1"/>
  <c r="N75" i="8"/>
  <c r="Q75" i="8" s="1"/>
  <c r="K70" i="8"/>
  <c r="Q70" i="8" s="1"/>
  <c r="K54" i="8"/>
  <c r="Q54" i="8" s="1"/>
  <c r="I50" i="8"/>
  <c r="K38" i="8"/>
  <c r="Q38" i="8" s="1"/>
  <c r="I34" i="8"/>
  <c r="O34" i="8" s="1"/>
  <c r="R34" i="8" s="1"/>
  <c r="I18" i="8"/>
  <c r="K6" i="8"/>
  <c r="Q6" i="8" s="1"/>
  <c r="K2" i="8"/>
  <c r="Q2" i="8" s="1"/>
  <c r="R225" i="4"/>
  <c r="R177" i="4"/>
  <c r="P464" i="16"/>
  <c r="Q462" i="16"/>
  <c r="P348" i="16"/>
  <c r="G311" i="16"/>
  <c r="R288" i="16"/>
  <c r="G275" i="16"/>
  <c r="R268" i="16"/>
  <c r="P236" i="16"/>
  <c r="R233" i="16"/>
  <c r="P228" i="16"/>
  <c r="R225" i="16"/>
  <c r="P196" i="16"/>
  <c r="R193" i="16"/>
  <c r="P118" i="16"/>
  <c r="P84" i="16"/>
  <c r="R81" i="16"/>
  <c r="R12" i="16"/>
  <c r="H228" i="12"/>
  <c r="N228" i="12" s="1"/>
  <c r="Q228" i="12" s="1"/>
  <c r="Q208" i="12"/>
  <c r="G205" i="12"/>
  <c r="P198" i="12"/>
  <c r="J183" i="12"/>
  <c r="H180" i="12"/>
  <c r="M166" i="12"/>
  <c r="H112" i="12"/>
  <c r="H94" i="12"/>
  <c r="I94" i="12" s="1"/>
  <c r="P88" i="12"/>
  <c r="P64" i="12"/>
  <c r="H36" i="12"/>
  <c r="N36" i="12" s="1"/>
  <c r="Q36" i="12" s="1"/>
  <c r="M14" i="12"/>
  <c r="P14" i="12" s="1"/>
  <c r="J366" i="8"/>
  <c r="J318" i="8"/>
  <c r="P318" i="8" s="1"/>
  <c r="J294" i="8"/>
  <c r="J258" i="8"/>
  <c r="P258" i="8" s="1"/>
  <c r="Q250" i="8"/>
  <c r="H248" i="8"/>
  <c r="I248" i="8" s="1"/>
  <c r="G245" i="8"/>
  <c r="Q234" i="8"/>
  <c r="H232" i="8"/>
  <c r="I232" i="8" s="1"/>
  <c r="G229" i="8"/>
  <c r="H216" i="8"/>
  <c r="G213" i="8"/>
  <c r="H200" i="8"/>
  <c r="I200" i="8" s="1"/>
  <c r="G197" i="8"/>
  <c r="Q186" i="8"/>
  <c r="H184" i="8"/>
  <c r="I184" i="8" s="1"/>
  <c r="G181" i="8"/>
  <c r="J142" i="8"/>
  <c r="J134" i="8"/>
  <c r="J126" i="8"/>
  <c r="J118" i="8"/>
  <c r="J102" i="8"/>
  <c r="J94" i="8"/>
  <c r="J86" i="8"/>
  <c r="J78" i="8"/>
  <c r="J70" i="8"/>
  <c r="J54" i="8"/>
  <c r="J38" i="8"/>
  <c r="J6" i="8"/>
  <c r="Q99" i="12"/>
  <c r="R55" i="12"/>
  <c r="Q434" i="8"/>
  <c r="M388" i="8"/>
  <c r="P388" i="8" s="1"/>
  <c r="M365" i="8"/>
  <c r="P365" i="8" s="1"/>
  <c r="P340" i="8"/>
  <c r="M325" i="8"/>
  <c r="P325" i="8" s="1"/>
  <c r="J313" i="8"/>
  <c r="M296" i="8"/>
  <c r="P296" i="8" s="1"/>
  <c r="M293" i="8"/>
  <c r="P293" i="8" s="1"/>
  <c r="P272" i="8"/>
  <c r="M269" i="8"/>
  <c r="P269" i="8" s="1"/>
  <c r="M220" i="8"/>
  <c r="P220" i="8" s="1"/>
  <c r="M215" i="8"/>
  <c r="P215" i="8" s="1"/>
  <c r="R205" i="8"/>
  <c r="P196" i="8"/>
  <c r="M191" i="8"/>
  <c r="P191" i="8" s="1"/>
  <c r="J180" i="8"/>
  <c r="M144" i="8"/>
  <c r="P144" i="8" s="1"/>
  <c r="M140" i="8"/>
  <c r="P140" i="8" s="1"/>
  <c r="J127" i="8"/>
  <c r="J120" i="8"/>
  <c r="N113" i="8"/>
  <c r="Q113" i="8" s="1"/>
  <c r="M92" i="8"/>
  <c r="P92" i="8" s="1"/>
  <c r="J79" i="8"/>
  <c r="J72" i="8"/>
  <c r="N33" i="8"/>
  <c r="Q33" i="8" s="1"/>
  <c r="N29" i="8"/>
  <c r="Q29" i="8" s="1"/>
  <c r="H255" i="4"/>
  <c r="G220" i="4"/>
  <c r="N216" i="4"/>
  <c r="Q216" i="4" s="1"/>
  <c r="M216" i="4"/>
  <c r="O216" i="4"/>
  <c r="G204" i="4"/>
  <c r="N200" i="4"/>
  <c r="Q200" i="4" s="1"/>
  <c r="M200" i="4"/>
  <c r="G176" i="4"/>
  <c r="I176" i="4" s="1"/>
  <c r="H127" i="4"/>
  <c r="H119" i="4"/>
  <c r="H107" i="4"/>
  <c r="H43" i="4"/>
  <c r="H31" i="4"/>
  <c r="H19" i="4"/>
  <c r="H3" i="4"/>
  <c r="I3" i="4" s="1"/>
  <c r="R433" i="8"/>
  <c r="Q413" i="8"/>
  <c r="R393" i="8"/>
  <c r="Q362" i="8"/>
  <c r="P360" i="8"/>
  <c r="J319" i="8"/>
  <c r="P319" i="8" s="1"/>
  <c r="Q282" i="8"/>
  <c r="M281" i="8"/>
  <c r="P281" i="8" s="1"/>
  <c r="J277" i="8"/>
  <c r="Q266" i="8"/>
  <c r="J251" i="8"/>
  <c r="P251" i="8" s="1"/>
  <c r="M225" i="8"/>
  <c r="P225" i="8" s="1"/>
  <c r="J219" i="8"/>
  <c r="P219" i="8" s="1"/>
  <c r="J184" i="8"/>
  <c r="P184" i="8" s="1"/>
  <c r="M148" i="8"/>
  <c r="P148" i="8" s="1"/>
  <c r="M142" i="8"/>
  <c r="P142" i="8" s="1"/>
  <c r="M94" i="8"/>
  <c r="P94" i="8" s="1"/>
  <c r="H279" i="4"/>
  <c r="H263" i="4"/>
  <c r="H227" i="4"/>
  <c r="G192" i="4"/>
  <c r="G139" i="4"/>
  <c r="M136" i="4"/>
  <c r="P136" i="4" s="1"/>
  <c r="N136" i="4"/>
  <c r="Q136" i="4" s="1"/>
  <c r="O136" i="4"/>
  <c r="R136" i="4" s="1"/>
  <c r="G131" i="4"/>
  <c r="M128" i="4"/>
  <c r="N128" i="4"/>
  <c r="Q128" i="4" s="1"/>
  <c r="G123" i="4"/>
  <c r="M120" i="4"/>
  <c r="N120" i="4"/>
  <c r="Q120" i="4" s="1"/>
  <c r="G115" i="4"/>
  <c r="M112" i="4"/>
  <c r="P112" i="4" s="1"/>
  <c r="N112" i="4"/>
  <c r="Q112" i="4" s="1"/>
  <c r="G107" i="4"/>
  <c r="M104" i="4"/>
  <c r="P104" i="4" s="1"/>
  <c r="N104" i="4"/>
  <c r="Q104" i="4" s="1"/>
  <c r="G99" i="4"/>
  <c r="M96" i="4"/>
  <c r="N96" i="4"/>
  <c r="Q96" i="4" s="1"/>
  <c r="G91" i="4"/>
  <c r="M88" i="4"/>
  <c r="N88" i="4"/>
  <c r="Q88" i="4" s="1"/>
  <c r="G83" i="4"/>
  <c r="M80" i="4"/>
  <c r="N80" i="4"/>
  <c r="Q80" i="4" s="1"/>
  <c r="G75" i="4"/>
  <c r="M72" i="4"/>
  <c r="P72" i="4" s="1"/>
  <c r="N72" i="4"/>
  <c r="Q72" i="4" s="1"/>
  <c r="O72" i="4"/>
  <c r="R72" i="4" s="1"/>
  <c r="G67" i="4"/>
  <c r="I67" i="4" s="1"/>
  <c r="M64" i="4"/>
  <c r="N64" i="4"/>
  <c r="Q64" i="4" s="1"/>
  <c r="O64" i="4"/>
  <c r="G59" i="4"/>
  <c r="M56" i="4"/>
  <c r="N56" i="4"/>
  <c r="Q56" i="4" s="1"/>
  <c r="G51" i="4"/>
  <c r="Q45" i="4"/>
  <c r="M44" i="4"/>
  <c r="P44" i="4" s="1"/>
  <c r="N44" i="4"/>
  <c r="Q44" i="4" s="1"/>
  <c r="O44" i="4"/>
  <c r="R44" i="4" s="1"/>
  <c r="G35" i="4"/>
  <c r="Q29" i="4"/>
  <c r="M28" i="4"/>
  <c r="G19" i="4"/>
  <c r="I19" i="4" s="1"/>
  <c r="M12" i="4"/>
  <c r="N12" i="4"/>
  <c r="Q12" i="4" s="1"/>
  <c r="H236" i="12"/>
  <c r="P354" i="8"/>
  <c r="M333" i="8"/>
  <c r="J321" i="8"/>
  <c r="P321" i="8" s="1"/>
  <c r="Q308" i="8"/>
  <c r="Q302" i="8"/>
  <c r="N297" i="8"/>
  <c r="Q297" i="8" s="1"/>
  <c r="M292" i="8"/>
  <c r="P292" i="8" s="1"/>
  <c r="P284" i="8"/>
  <c r="J265" i="8"/>
  <c r="P265" i="8" s="1"/>
  <c r="J257" i="8"/>
  <c r="P257" i="8" s="1"/>
  <c r="M239" i="8"/>
  <c r="P239" i="8" s="1"/>
  <c r="N223" i="8"/>
  <c r="Q223" i="8" s="1"/>
  <c r="O180" i="8"/>
  <c r="R180" i="8" s="1"/>
  <c r="M170" i="8"/>
  <c r="P170" i="8" s="1"/>
  <c r="J152" i="8"/>
  <c r="P152" i="8" s="1"/>
  <c r="J131" i="8"/>
  <c r="P131" i="8" s="1"/>
  <c r="J124" i="8"/>
  <c r="J104" i="8"/>
  <c r="P104" i="8" s="1"/>
  <c r="J91" i="8"/>
  <c r="P91" i="8" s="1"/>
  <c r="J84" i="8"/>
  <c r="M72" i="8"/>
  <c r="P72" i="8" s="1"/>
  <c r="N25" i="8"/>
  <c r="Q25" i="8" s="1"/>
  <c r="D2" i="7"/>
  <c r="G252" i="4"/>
  <c r="G236" i="4"/>
  <c r="G212" i="4"/>
  <c r="H134" i="4"/>
  <c r="N134" i="4" s="1"/>
  <c r="Q134" i="4" s="1"/>
  <c r="H102" i="4"/>
  <c r="H94" i="4"/>
  <c r="H86" i="4"/>
  <c r="H78" i="4"/>
  <c r="K78" i="4" s="1"/>
  <c r="Q78" i="4" s="1"/>
  <c r="H66" i="4"/>
  <c r="H62" i="4"/>
  <c r="K62" i="4" s="1"/>
  <c r="Q62" i="4" s="1"/>
  <c r="N59" i="4"/>
  <c r="Q59" i="4" s="1"/>
  <c r="H38" i="4"/>
  <c r="H34" i="4"/>
  <c r="H30" i="4"/>
  <c r="H26" i="4"/>
  <c r="H22" i="4"/>
  <c r="R139" i="12"/>
  <c r="R75" i="12"/>
  <c r="P398" i="8"/>
  <c r="J357" i="8"/>
  <c r="P357" i="8" s="1"/>
  <c r="J333" i="8"/>
  <c r="Q326" i="8"/>
  <c r="P320" i="8"/>
  <c r="O315" i="8"/>
  <c r="R315" i="8" s="1"/>
  <c r="J311" i="8"/>
  <c r="P311" i="8" s="1"/>
  <c r="R304" i="8"/>
  <c r="J297" i="8"/>
  <c r="M288" i="8"/>
  <c r="P288" i="8" s="1"/>
  <c r="Q280" i="8"/>
  <c r="Q264" i="8"/>
  <c r="M240" i="8"/>
  <c r="P240" i="8" s="1"/>
  <c r="Q233" i="8"/>
  <c r="J216" i="8"/>
  <c r="P216" i="8" s="1"/>
  <c r="J192" i="8"/>
  <c r="Q161" i="8"/>
  <c r="J157" i="8"/>
  <c r="P157" i="8" s="1"/>
  <c r="R69" i="8"/>
  <c r="R61" i="8"/>
  <c r="M48" i="8"/>
  <c r="P48" i="8" s="1"/>
  <c r="M44" i="8"/>
  <c r="P44" i="8" s="1"/>
  <c r="M42" i="8"/>
  <c r="P42" i="8" s="1"/>
  <c r="M4" i="8"/>
  <c r="P4" i="8" s="1"/>
  <c r="H148" i="8"/>
  <c r="H144" i="8"/>
  <c r="N144" i="8" s="1"/>
  <c r="Q144" i="8" s="1"/>
  <c r="H140" i="8"/>
  <c r="H136" i="8"/>
  <c r="H132" i="8"/>
  <c r="H128" i="8"/>
  <c r="H124" i="8"/>
  <c r="H120" i="8"/>
  <c r="H116" i="8"/>
  <c r="H112" i="8"/>
  <c r="I112" i="8" s="1"/>
  <c r="H108" i="8"/>
  <c r="I108" i="8" s="1"/>
  <c r="H104" i="8"/>
  <c r="H100" i="8"/>
  <c r="I100" i="8" s="1"/>
  <c r="H96" i="8"/>
  <c r="I96" i="8" s="1"/>
  <c r="H92" i="8"/>
  <c r="H88" i="8"/>
  <c r="H84" i="8"/>
  <c r="H80" i="8"/>
  <c r="H76" i="8"/>
  <c r="I76" i="8" s="1"/>
  <c r="H72" i="8"/>
  <c r="H68" i="8"/>
  <c r="I68" i="8" s="1"/>
  <c r="H64" i="8"/>
  <c r="I64" i="8" s="1"/>
  <c r="H60" i="8"/>
  <c r="I60" i="8" s="1"/>
  <c r="H56" i="8"/>
  <c r="I56" i="8" s="1"/>
  <c r="H52" i="8"/>
  <c r="H271" i="4"/>
  <c r="N252" i="4"/>
  <c r="Q252" i="4" s="1"/>
  <c r="M252" i="4"/>
  <c r="P252" i="4" s="1"/>
  <c r="O252" i="4"/>
  <c r="R252" i="4" s="1"/>
  <c r="H207" i="4"/>
  <c r="H175" i="4"/>
  <c r="H171" i="4"/>
  <c r="K171" i="4" s="1"/>
  <c r="Q171" i="4" s="1"/>
  <c r="G160" i="4"/>
  <c r="M160" i="4" s="1"/>
  <c r="M156" i="4"/>
  <c r="P156" i="4" s="1"/>
  <c r="H143" i="4"/>
  <c r="K143" i="4" s="1"/>
  <c r="Q143" i="4" s="1"/>
  <c r="G132" i="4"/>
  <c r="G124" i="4"/>
  <c r="G116" i="4"/>
  <c r="G72" i="4"/>
  <c r="I72" i="4" s="1"/>
  <c r="G52" i="4"/>
  <c r="P10" i="4"/>
  <c r="H20" i="4"/>
  <c r="H28" i="4"/>
  <c r="K28" i="4" s="1"/>
  <c r="H36" i="4"/>
  <c r="H44" i="4"/>
  <c r="H52" i="4"/>
  <c r="N52" i="4" s="1"/>
  <c r="Q52" i="4" s="1"/>
  <c r="H60" i="4"/>
  <c r="K60" i="4" s="1"/>
  <c r="H68" i="4"/>
  <c r="K68" i="4" s="1"/>
  <c r="H76" i="4"/>
  <c r="K76" i="4" s="1"/>
  <c r="H84" i="4"/>
  <c r="K84" i="4" s="1"/>
  <c r="H92" i="4"/>
  <c r="K92" i="4" s="1"/>
  <c r="H100" i="4"/>
  <c r="K100" i="4" s="1"/>
  <c r="H108" i="4"/>
  <c r="N108" i="4" s="1"/>
  <c r="Q108" i="4" s="1"/>
  <c r="H116" i="4"/>
  <c r="N116" i="4" s="1"/>
  <c r="Q116" i="4" s="1"/>
  <c r="H124" i="4"/>
  <c r="K124" i="4" s="1"/>
  <c r="H132" i="4"/>
  <c r="K132" i="4" s="1"/>
  <c r="H140" i="4"/>
  <c r="K140" i="4" s="1"/>
  <c r="H148" i="4"/>
  <c r="N148" i="4" s="1"/>
  <c r="Q148" i="4" s="1"/>
  <c r="H156" i="4"/>
  <c r="K156" i="4" s="1"/>
  <c r="H164" i="4"/>
  <c r="K164" i="4" s="1"/>
  <c r="Q164" i="4" s="1"/>
  <c r="H172" i="4"/>
  <c r="K172" i="4" s="1"/>
  <c r="Q172" i="4" s="1"/>
  <c r="H180" i="4"/>
  <c r="H188" i="4"/>
  <c r="H196" i="4"/>
  <c r="K196" i="4" s="1"/>
  <c r="H204" i="4"/>
  <c r="K204" i="4" s="1"/>
  <c r="H212" i="4"/>
  <c r="K212" i="4" s="1"/>
  <c r="H220" i="4"/>
  <c r="H228" i="4"/>
  <c r="H236" i="4"/>
  <c r="H244" i="4"/>
  <c r="H252" i="4"/>
  <c r="H260" i="4"/>
  <c r="K260" i="4" s="1"/>
  <c r="H268" i="4"/>
  <c r="H276" i="4"/>
  <c r="K276" i="4" s="1"/>
  <c r="G9" i="4"/>
  <c r="I9" i="4" s="1"/>
  <c r="H5" i="4"/>
  <c r="H13" i="4"/>
  <c r="H21" i="4"/>
  <c r="H29" i="4"/>
  <c r="H37" i="4"/>
  <c r="H45" i="4"/>
  <c r="H61" i="4"/>
  <c r="K61" i="4" s="1"/>
  <c r="Q61" i="4" s="1"/>
  <c r="H69" i="4"/>
  <c r="H77" i="4"/>
  <c r="K77" i="4" s="1"/>
  <c r="Q77" i="4" s="1"/>
  <c r="H85" i="4"/>
  <c r="H93" i="4"/>
  <c r="H101" i="4"/>
  <c r="H109" i="4"/>
  <c r="N109" i="4" s="1"/>
  <c r="Q109" i="4" s="1"/>
  <c r="H117" i="4"/>
  <c r="H125" i="4"/>
  <c r="H133" i="4"/>
  <c r="N133" i="4" s="1"/>
  <c r="Q133" i="4" s="1"/>
  <c r="H141" i="4"/>
  <c r="H149" i="4"/>
  <c r="N149" i="4" s="1"/>
  <c r="Q149" i="4" s="1"/>
  <c r="H157" i="4"/>
  <c r="H165" i="4"/>
  <c r="K165" i="4" s="1"/>
  <c r="Q165" i="4" s="1"/>
  <c r="H173" i="4"/>
  <c r="H181" i="4"/>
  <c r="H189" i="4"/>
  <c r="H197" i="4"/>
  <c r="H205" i="4"/>
  <c r="H213" i="4"/>
  <c r="H221" i="4"/>
  <c r="H229" i="4"/>
  <c r="H237" i="4"/>
  <c r="H245" i="4"/>
  <c r="H253" i="4"/>
  <c r="H261" i="4"/>
  <c r="H269" i="4"/>
  <c r="H277" i="4"/>
  <c r="H285" i="4"/>
  <c r="H150" i="4"/>
  <c r="N150" i="4" s="1"/>
  <c r="Q150" i="4" s="1"/>
  <c r="H158" i="4"/>
  <c r="H166" i="4"/>
  <c r="K166" i="4" s="1"/>
  <c r="Q166" i="4" s="1"/>
  <c r="H174" i="4"/>
  <c r="H182" i="4"/>
  <c r="K182" i="4" s="1"/>
  <c r="Q182" i="4" s="1"/>
  <c r="H190" i="4"/>
  <c r="H198" i="4"/>
  <c r="H206" i="4"/>
  <c r="H214" i="4"/>
  <c r="H222" i="4"/>
  <c r="H230" i="4"/>
  <c r="H238" i="4"/>
  <c r="H246" i="4"/>
  <c r="K246" i="4" s="1"/>
  <c r="Q246" i="4" s="1"/>
  <c r="H254" i="4"/>
  <c r="H262" i="4"/>
  <c r="H270" i="4"/>
  <c r="Q771" i="32" l="1"/>
  <c r="M48" i="32"/>
  <c r="I593" i="32"/>
  <c r="I498" i="32"/>
  <c r="D2" i="31"/>
  <c r="I100" i="32"/>
  <c r="K28" i="32"/>
  <c r="Q28" i="32" s="1"/>
  <c r="M753" i="28"/>
  <c r="Q38" i="28"/>
  <c r="I99" i="20"/>
  <c r="K30" i="12"/>
  <c r="I188" i="32"/>
  <c r="I76" i="32"/>
  <c r="I482" i="32"/>
  <c r="I372" i="32"/>
  <c r="I655" i="32"/>
  <c r="M782" i="32"/>
  <c r="J32" i="32"/>
  <c r="P32" i="32" s="1"/>
  <c r="I404" i="32"/>
  <c r="I115" i="32"/>
  <c r="P48" i="32"/>
  <c r="P753" i="28"/>
  <c r="N253" i="28"/>
  <c r="Q253" i="28" s="1"/>
  <c r="N413" i="28"/>
  <c r="Q413" i="28" s="1"/>
  <c r="P68" i="28"/>
  <c r="I475" i="28"/>
  <c r="I318" i="20"/>
  <c r="I286" i="20"/>
  <c r="I254" i="20"/>
  <c r="P95" i="20"/>
  <c r="I392" i="20"/>
  <c r="I360" i="20"/>
  <c r="I328" i="20"/>
  <c r="I264" i="20"/>
  <c r="I136" i="20"/>
  <c r="I104" i="20"/>
  <c r="I72" i="20"/>
  <c r="I256" i="20"/>
  <c r="I224" i="20"/>
  <c r="I192" i="20"/>
  <c r="I96" i="20"/>
  <c r="I39" i="20"/>
  <c r="I24" i="20"/>
  <c r="I5" i="20"/>
  <c r="I44" i="20"/>
  <c r="Q126" i="20"/>
  <c r="P251" i="16"/>
  <c r="Q469" i="16"/>
  <c r="P316" i="16"/>
  <c r="P220" i="16"/>
  <c r="P444" i="16"/>
  <c r="P156" i="16"/>
  <c r="D2" i="15"/>
  <c r="L495" i="14" s="1"/>
  <c r="M495" i="14" s="1"/>
  <c r="N495" i="14" s="1"/>
  <c r="R495" i="14" s="1"/>
  <c r="I194" i="16"/>
  <c r="I290" i="16"/>
  <c r="I322" i="16"/>
  <c r="P108" i="16"/>
  <c r="I96" i="12"/>
  <c r="P166" i="12"/>
  <c r="I112" i="12"/>
  <c r="I213" i="12"/>
  <c r="I11" i="12"/>
  <c r="O11" i="12" s="1"/>
  <c r="R11" i="12" s="1"/>
  <c r="Q165" i="8"/>
  <c r="P165" i="8"/>
  <c r="P333" i="8"/>
  <c r="P289" i="8"/>
  <c r="P172" i="8"/>
  <c r="P291" i="8"/>
  <c r="Q159" i="4"/>
  <c r="D2" i="2"/>
  <c r="I232" i="4"/>
  <c r="N156" i="4"/>
  <c r="Q156" i="4" s="1"/>
  <c r="N4" i="4"/>
  <c r="Q4" i="4" s="1"/>
  <c r="I256" i="4"/>
  <c r="N160" i="4"/>
  <c r="Q160" i="4" s="1"/>
  <c r="L184" i="8"/>
  <c r="O184" i="8"/>
  <c r="O305" i="8"/>
  <c r="L305" i="8"/>
  <c r="L436" i="16"/>
  <c r="O436" i="16"/>
  <c r="R436" i="16" s="1"/>
  <c r="L379" i="16"/>
  <c r="O379" i="16"/>
  <c r="L76" i="8"/>
  <c r="O76" i="8"/>
  <c r="L278" i="16"/>
  <c r="O278" i="16"/>
  <c r="R278" i="16" s="1"/>
  <c r="O293" i="8"/>
  <c r="L293" i="8"/>
  <c r="L4" i="8"/>
  <c r="O4" i="8"/>
  <c r="L20" i="8"/>
  <c r="O20" i="8"/>
  <c r="L36" i="8"/>
  <c r="O36" i="8"/>
  <c r="L44" i="8"/>
  <c r="O44" i="8"/>
  <c r="L156" i="16"/>
  <c r="O156" i="16"/>
  <c r="O284" i="16"/>
  <c r="L284" i="16"/>
  <c r="O32" i="32"/>
  <c r="L32" i="32"/>
  <c r="O313" i="8"/>
  <c r="L313" i="8"/>
  <c r="O482" i="16"/>
  <c r="L482" i="16"/>
  <c r="L172" i="8"/>
  <c r="O172" i="8"/>
  <c r="L174" i="8"/>
  <c r="O174" i="8"/>
  <c r="R174" i="8" s="1"/>
  <c r="O183" i="12"/>
  <c r="L183" i="12"/>
  <c r="O20" i="16"/>
  <c r="L20" i="16"/>
  <c r="L372" i="16"/>
  <c r="O372" i="16"/>
  <c r="L411" i="16"/>
  <c r="O411" i="16"/>
  <c r="R411" i="16" s="1"/>
  <c r="O443" i="16"/>
  <c r="L443" i="16"/>
  <c r="L3" i="4"/>
  <c r="O3" i="4"/>
  <c r="R3" i="4" s="1"/>
  <c r="O434" i="16"/>
  <c r="L434" i="16"/>
  <c r="L134" i="12"/>
  <c r="O134" i="12"/>
  <c r="L94" i="8"/>
  <c r="O94" i="8"/>
  <c r="O126" i="8"/>
  <c r="L126" i="8"/>
  <c r="L167" i="12"/>
  <c r="O167" i="12"/>
  <c r="L4" i="16"/>
  <c r="O4" i="16"/>
  <c r="R4" i="16" s="1"/>
  <c r="L292" i="8"/>
  <c r="O292" i="8"/>
  <c r="R292" i="8" s="1"/>
  <c r="L420" i="8"/>
  <c r="O420" i="8"/>
  <c r="O44" i="16"/>
  <c r="L44" i="16"/>
  <c r="O76" i="16"/>
  <c r="L76" i="16"/>
  <c r="L108" i="16"/>
  <c r="O108" i="16"/>
  <c r="R108" i="16" s="1"/>
  <c r="O220" i="16"/>
  <c r="L220" i="16"/>
  <c r="L6" i="16"/>
  <c r="O6" i="16"/>
  <c r="R6" i="16" s="1"/>
  <c r="O48" i="32"/>
  <c r="L48" i="32"/>
  <c r="N189" i="4"/>
  <c r="K189" i="4"/>
  <c r="I212" i="4"/>
  <c r="J212" i="4"/>
  <c r="I275" i="16"/>
  <c r="J275" i="16"/>
  <c r="M275" i="16"/>
  <c r="K289" i="8"/>
  <c r="N289" i="8"/>
  <c r="Q289" i="8" s="1"/>
  <c r="I386" i="8"/>
  <c r="J386" i="8"/>
  <c r="M386" i="8"/>
  <c r="I107" i="12"/>
  <c r="O107" i="12" s="1"/>
  <c r="R107" i="12" s="1"/>
  <c r="M107" i="12"/>
  <c r="P107" i="12" s="1"/>
  <c r="L83" i="8"/>
  <c r="O83" i="8"/>
  <c r="L115" i="8"/>
  <c r="O115" i="8"/>
  <c r="R115" i="8" s="1"/>
  <c r="L179" i="8"/>
  <c r="O179" i="8"/>
  <c r="L211" i="8"/>
  <c r="O211" i="8"/>
  <c r="R211" i="8" s="1"/>
  <c r="L287" i="8"/>
  <c r="O287" i="8"/>
  <c r="I144" i="12"/>
  <c r="O144" i="12" s="1"/>
  <c r="R144" i="12" s="1"/>
  <c r="M144" i="12"/>
  <c r="P144" i="12" s="1"/>
  <c r="K314" i="16"/>
  <c r="N314" i="16"/>
  <c r="N282" i="16"/>
  <c r="K282" i="16"/>
  <c r="N262" i="4"/>
  <c r="K262" i="4"/>
  <c r="N213" i="4"/>
  <c r="K213" i="4"/>
  <c r="K117" i="4"/>
  <c r="N117" i="4"/>
  <c r="N13" i="4"/>
  <c r="K13" i="4"/>
  <c r="K207" i="4"/>
  <c r="N207" i="4"/>
  <c r="K80" i="8"/>
  <c r="N80" i="8"/>
  <c r="Q80" i="8" s="1"/>
  <c r="K128" i="8"/>
  <c r="N128" i="8"/>
  <c r="I236" i="4"/>
  <c r="I338" i="8"/>
  <c r="O338" i="8" s="1"/>
  <c r="R338" i="8" s="1"/>
  <c r="M338" i="8"/>
  <c r="P338" i="8" s="1"/>
  <c r="L123" i="8"/>
  <c r="O123" i="8"/>
  <c r="L219" i="8"/>
  <c r="O219" i="8"/>
  <c r="I168" i="12"/>
  <c r="J168" i="12"/>
  <c r="M168" i="12"/>
  <c r="P168" i="12" s="1"/>
  <c r="I115" i="12"/>
  <c r="L115" i="12" s="1"/>
  <c r="R115" i="12" s="1"/>
  <c r="J115" i="12"/>
  <c r="P115" i="12" s="1"/>
  <c r="K254" i="16"/>
  <c r="N254" i="16"/>
  <c r="Q254" i="16" s="1"/>
  <c r="N150" i="16"/>
  <c r="K150" i="16"/>
  <c r="N166" i="16"/>
  <c r="K166" i="16"/>
  <c r="N334" i="16"/>
  <c r="K334" i="16"/>
  <c r="K130" i="16"/>
  <c r="N130" i="16"/>
  <c r="Q130" i="16" s="1"/>
  <c r="K306" i="16"/>
  <c r="N306" i="16"/>
  <c r="Q306" i="16" s="1"/>
  <c r="I207" i="16"/>
  <c r="J207" i="16"/>
  <c r="M207" i="16"/>
  <c r="K200" i="16"/>
  <c r="N200" i="16"/>
  <c r="N264" i="16"/>
  <c r="K264" i="16"/>
  <c r="K41" i="16"/>
  <c r="N41" i="16"/>
  <c r="N190" i="4"/>
  <c r="K190" i="4"/>
  <c r="N158" i="4"/>
  <c r="K158" i="4"/>
  <c r="N269" i="4"/>
  <c r="K269" i="4"/>
  <c r="N205" i="4"/>
  <c r="K205" i="4"/>
  <c r="K141" i="4"/>
  <c r="N141" i="4"/>
  <c r="Q141" i="4" s="1"/>
  <c r="K5" i="4"/>
  <c r="N5" i="4"/>
  <c r="I52" i="4"/>
  <c r="O52" i="4" s="1"/>
  <c r="R52" i="4" s="1"/>
  <c r="I116" i="4"/>
  <c r="O116" i="4" s="1"/>
  <c r="R116" i="4" s="1"/>
  <c r="K52" i="8"/>
  <c r="N52" i="8"/>
  <c r="K84" i="8"/>
  <c r="N84" i="8"/>
  <c r="Q84" i="8" s="1"/>
  <c r="K116" i="8"/>
  <c r="N116" i="8"/>
  <c r="K132" i="8"/>
  <c r="N132" i="8"/>
  <c r="Q132" i="8" s="1"/>
  <c r="K148" i="8"/>
  <c r="N148" i="8"/>
  <c r="N102" i="4"/>
  <c r="K102" i="4"/>
  <c r="I252" i="4"/>
  <c r="N28" i="4"/>
  <c r="Q28" i="4" s="1"/>
  <c r="I51" i="4"/>
  <c r="O51" i="4" s="1"/>
  <c r="R51" i="4" s="1"/>
  <c r="M51" i="4"/>
  <c r="P51" i="4" s="1"/>
  <c r="I59" i="4"/>
  <c r="M59" i="4"/>
  <c r="J59" i="4"/>
  <c r="I75" i="4"/>
  <c r="J75" i="4"/>
  <c r="M75" i="4"/>
  <c r="I83" i="4"/>
  <c r="M83" i="4"/>
  <c r="J83" i="4"/>
  <c r="I91" i="4"/>
  <c r="M91" i="4"/>
  <c r="J91" i="4"/>
  <c r="I99" i="4"/>
  <c r="M99" i="4"/>
  <c r="J99" i="4"/>
  <c r="I107" i="4"/>
  <c r="M107" i="4"/>
  <c r="J107" i="4"/>
  <c r="I115" i="4"/>
  <c r="O115" i="4" s="1"/>
  <c r="R115" i="4" s="1"/>
  <c r="M115" i="4"/>
  <c r="P115" i="4" s="1"/>
  <c r="I123" i="4"/>
  <c r="M123" i="4"/>
  <c r="J123" i="4"/>
  <c r="I131" i="4"/>
  <c r="M131" i="4"/>
  <c r="J131" i="4"/>
  <c r="I139" i="4"/>
  <c r="J139" i="4"/>
  <c r="M139" i="4"/>
  <c r="K263" i="4"/>
  <c r="N263" i="4"/>
  <c r="K119" i="4"/>
  <c r="N119" i="4"/>
  <c r="K216" i="8"/>
  <c r="N216" i="8"/>
  <c r="Q216" i="8" s="1"/>
  <c r="I245" i="8"/>
  <c r="J245" i="8"/>
  <c r="M245" i="8"/>
  <c r="K180" i="12"/>
  <c r="N180" i="12"/>
  <c r="Q180" i="12" s="1"/>
  <c r="I311" i="16"/>
  <c r="M311" i="16"/>
  <c r="P311" i="16" s="1"/>
  <c r="J311" i="16"/>
  <c r="I222" i="8"/>
  <c r="J222" i="8"/>
  <c r="M222" i="8"/>
  <c r="I262" i="8"/>
  <c r="M262" i="8"/>
  <c r="J262" i="8"/>
  <c r="I370" i="8"/>
  <c r="O370" i="8" s="1"/>
  <c r="R370" i="8" s="1"/>
  <c r="M370" i="8"/>
  <c r="P370" i="8" s="1"/>
  <c r="K425" i="8"/>
  <c r="N425" i="8"/>
  <c r="Q425" i="8" s="1"/>
  <c r="N8" i="12"/>
  <c r="K8" i="12"/>
  <c r="N80" i="12"/>
  <c r="K80" i="12"/>
  <c r="L3" i="8"/>
  <c r="O3" i="8"/>
  <c r="L131" i="8"/>
  <c r="O131" i="8"/>
  <c r="R131" i="8" s="1"/>
  <c r="L267" i="8"/>
  <c r="O267" i="8"/>
  <c r="R267" i="8" s="1"/>
  <c r="L311" i="8"/>
  <c r="O311" i="8"/>
  <c r="R311" i="8" s="1"/>
  <c r="I447" i="8"/>
  <c r="O447" i="8" s="1"/>
  <c r="R447" i="8" s="1"/>
  <c r="M447" i="8"/>
  <c r="P447" i="8" s="1"/>
  <c r="K181" i="12"/>
  <c r="N181" i="12"/>
  <c r="K21" i="12"/>
  <c r="N21" i="12"/>
  <c r="Q21" i="12" s="1"/>
  <c r="I224" i="12"/>
  <c r="O224" i="12" s="1"/>
  <c r="R224" i="12" s="1"/>
  <c r="M224" i="12"/>
  <c r="P224" i="12" s="1"/>
  <c r="I160" i="12"/>
  <c r="I32" i="12"/>
  <c r="J32" i="12"/>
  <c r="M32" i="12"/>
  <c r="N238" i="12"/>
  <c r="Q238" i="12" s="1"/>
  <c r="K238" i="12"/>
  <c r="I7" i="12"/>
  <c r="M7" i="12"/>
  <c r="P7" i="12" s="1"/>
  <c r="J7" i="12"/>
  <c r="I143" i="12"/>
  <c r="O143" i="12" s="1"/>
  <c r="R143" i="12" s="1"/>
  <c r="M143" i="12"/>
  <c r="P143" i="12" s="1"/>
  <c r="N168" i="12"/>
  <c r="Q168" i="12" s="1"/>
  <c r="K168" i="12"/>
  <c r="K266" i="16"/>
  <c r="N266" i="16"/>
  <c r="Q266" i="16" s="1"/>
  <c r="N74" i="16"/>
  <c r="Q74" i="16" s="1"/>
  <c r="K74" i="16"/>
  <c r="K222" i="16"/>
  <c r="N222" i="16"/>
  <c r="Q222" i="16" s="1"/>
  <c r="N310" i="16"/>
  <c r="Q310" i="16" s="1"/>
  <c r="K310" i="16"/>
  <c r="N142" i="16"/>
  <c r="K142" i="16"/>
  <c r="N8" i="16"/>
  <c r="Q8" i="16" s="1"/>
  <c r="K8" i="16"/>
  <c r="N40" i="16"/>
  <c r="K40" i="16"/>
  <c r="I141" i="16"/>
  <c r="J141" i="16"/>
  <c r="M141" i="16"/>
  <c r="P141" i="16" s="1"/>
  <c r="I205" i="16"/>
  <c r="M205" i="16"/>
  <c r="P205" i="16" s="1"/>
  <c r="J205" i="16"/>
  <c r="I301" i="16"/>
  <c r="M301" i="16"/>
  <c r="J301" i="16"/>
  <c r="I333" i="16"/>
  <c r="O333" i="16" s="1"/>
  <c r="R333" i="16" s="1"/>
  <c r="M333" i="16"/>
  <c r="P333" i="16" s="1"/>
  <c r="I18" i="16"/>
  <c r="M18" i="16"/>
  <c r="P18" i="16" s="1"/>
  <c r="J18" i="16"/>
  <c r="I50" i="16"/>
  <c r="M50" i="16"/>
  <c r="J50" i="16"/>
  <c r="I82" i="16"/>
  <c r="I114" i="16"/>
  <c r="J114" i="16"/>
  <c r="M114" i="16"/>
  <c r="P114" i="16" s="1"/>
  <c r="I146" i="16"/>
  <c r="I178" i="16"/>
  <c r="J178" i="16"/>
  <c r="M178" i="16"/>
  <c r="P178" i="16" s="1"/>
  <c r="I210" i="16"/>
  <c r="I242" i="16"/>
  <c r="M242" i="16"/>
  <c r="J242" i="16"/>
  <c r="I274" i="16"/>
  <c r="J274" i="16"/>
  <c r="M274" i="16"/>
  <c r="P274" i="16" s="1"/>
  <c r="I306" i="16"/>
  <c r="J306" i="16"/>
  <c r="M306" i="16"/>
  <c r="P306" i="16" s="1"/>
  <c r="I338" i="16"/>
  <c r="O338" i="16" s="1"/>
  <c r="R338" i="16" s="1"/>
  <c r="M338" i="16"/>
  <c r="P338" i="16" s="1"/>
  <c r="I362" i="16"/>
  <c r="L362" i="16" s="1"/>
  <c r="R362" i="16" s="1"/>
  <c r="J362" i="16"/>
  <c r="P362" i="16" s="1"/>
  <c r="I426" i="16"/>
  <c r="O426" i="16" s="1"/>
  <c r="R426" i="16" s="1"/>
  <c r="M426" i="16"/>
  <c r="P426" i="16" s="1"/>
  <c r="N212" i="20"/>
  <c r="Q212" i="20" s="1"/>
  <c r="K212" i="20"/>
  <c r="N180" i="20"/>
  <c r="K180" i="20"/>
  <c r="N84" i="20"/>
  <c r="Q84" i="20" s="1"/>
  <c r="K84" i="20"/>
  <c r="I404" i="20"/>
  <c r="I372" i="20"/>
  <c r="I340" i="20"/>
  <c r="I308" i="20"/>
  <c r="I276" i="20"/>
  <c r="I244" i="20"/>
  <c r="I212" i="20"/>
  <c r="J212" i="20"/>
  <c r="M212" i="20"/>
  <c r="P212" i="20" s="1"/>
  <c r="I180" i="20"/>
  <c r="M180" i="20"/>
  <c r="P180" i="20" s="1"/>
  <c r="J180" i="20"/>
  <c r="I148" i="20"/>
  <c r="I116" i="20"/>
  <c r="I84" i="20"/>
  <c r="J84" i="20"/>
  <c r="M84" i="20"/>
  <c r="P84" i="20" s="1"/>
  <c r="I407" i="20"/>
  <c r="M407" i="20"/>
  <c r="P407" i="20" s="1"/>
  <c r="J407" i="20"/>
  <c r="I375" i="20"/>
  <c r="M375" i="20"/>
  <c r="J375" i="20"/>
  <c r="I279" i="20"/>
  <c r="O279" i="20" s="1"/>
  <c r="R279" i="20" s="1"/>
  <c r="M279" i="20"/>
  <c r="P279" i="20" s="1"/>
  <c r="K369" i="20"/>
  <c r="N369" i="20"/>
  <c r="K209" i="20"/>
  <c r="N209" i="20"/>
  <c r="Q209" i="20" s="1"/>
  <c r="I107" i="20"/>
  <c r="M107" i="20"/>
  <c r="P107" i="20" s="1"/>
  <c r="J107" i="20"/>
  <c r="I375" i="16"/>
  <c r="O375" i="16" s="1"/>
  <c r="R375" i="16" s="1"/>
  <c r="M375" i="16"/>
  <c r="P375" i="16" s="1"/>
  <c r="I439" i="16"/>
  <c r="M439" i="16"/>
  <c r="J439" i="16"/>
  <c r="K23" i="16"/>
  <c r="N23" i="16"/>
  <c r="K151" i="16"/>
  <c r="N151" i="16"/>
  <c r="Q151" i="16" s="1"/>
  <c r="K247" i="16"/>
  <c r="N247" i="16"/>
  <c r="K279" i="16"/>
  <c r="N279" i="16"/>
  <c r="Q279" i="16" s="1"/>
  <c r="K311" i="16"/>
  <c r="N311" i="16"/>
  <c r="K439" i="16"/>
  <c r="N439" i="16"/>
  <c r="Q439" i="16" s="1"/>
  <c r="N758" i="28"/>
  <c r="K758" i="28"/>
  <c r="N694" i="28"/>
  <c r="K694" i="28"/>
  <c r="N761" i="28"/>
  <c r="K761" i="28"/>
  <c r="N729" i="28"/>
  <c r="K729" i="28"/>
  <c r="K697" i="28"/>
  <c r="N697" i="28"/>
  <c r="K633" i="28"/>
  <c r="N633" i="28"/>
  <c r="K601" i="28"/>
  <c r="N601" i="28"/>
  <c r="K569" i="28"/>
  <c r="N569" i="28"/>
  <c r="K505" i="28"/>
  <c r="N505" i="28"/>
  <c r="N760" i="28"/>
  <c r="K760" i="28"/>
  <c r="K728" i="28"/>
  <c r="N728" i="28"/>
  <c r="N696" i="28"/>
  <c r="K696" i="28"/>
  <c r="N632" i="28"/>
  <c r="K632" i="28"/>
  <c r="N600" i="28"/>
  <c r="K600" i="28"/>
  <c r="N568" i="28"/>
  <c r="K568" i="28"/>
  <c r="K622" i="28"/>
  <c r="N622" i="28"/>
  <c r="K197" i="28"/>
  <c r="N197" i="28"/>
  <c r="N542" i="28"/>
  <c r="K542" i="28"/>
  <c r="N423" i="28"/>
  <c r="K423" i="28"/>
  <c r="N391" i="28"/>
  <c r="K391" i="28"/>
  <c r="K327" i="28"/>
  <c r="N327" i="28"/>
  <c r="K263" i="28"/>
  <c r="N263" i="28"/>
  <c r="N231" i="28"/>
  <c r="K231" i="28"/>
  <c r="K167" i="28"/>
  <c r="N167" i="28"/>
  <c r="K256" i="28"/>
  <c r="N256" i="28"/>
  <c r="I59" i="28"/>
  <c r="M59" i="28"/>
  <c r="J59" i="28"/>
  <c r="I27" i="28"/>
  <c r="M27" i="28"/>
  <c r="J27" i="28"/>
  <c r="N65" i="28"/>
  <c r="K65" i="28"/>
  <c r="N33" i="28"/>
  <c r="K33" i="28"/>
  <c r="I69" i="28"/>
  <c r="J69" i="28"/>
  <c r="M69" i="28"/>
  <c r="I37" i="28"/>
  <c r="M37" i="28"/>
  <c r="J37" i="28"/>
  <c r="I5" i="28"/>
  <c r="J5" i="28"/>
  <c r="M5" i="28"/>
  <c r="I267" i="4"/>
  <c r="J267" i="4"/>
  <c r="M267" i="4"/>
  <c r="I235" i="4"/>
  <c r="I203" i="4"/>
  <c r="M203" i="4"/>
  <c r="J203" i="4"/>
  <c r="I171" i="4"/>
  <c r="L171" i="4" s="1"/>
  <c r="R171" i="4" s="1"/>
  <c r="J171" i="4"/>
  <c r="P171" i="4" s="1"/>
  <c r="I282" i="4"/>
  <c r="M282" i="4"/>
  <c r="J282" i="4"/>
  <c r="M250" i="4"/>
  <c r="I250" i="4"/>
  <c r="J250" i="4"/>
  <c r="I218" i="4"/>
  <c r="M218" i="4"/>
  <c r="J218" i="4"/>
  <c r="I186" i="4"/>
  <c r="L186" i="4" s="1"/>
  <c r="R186" i="4" s="1"/>
  <c r="J186" i="4"/>
  <c r="P186" i="4" s="1"/>
  <c r="M154" i="4"/>
  <c r="I154" i="4"/>
  <c r="J154" i="4"/>
  <c r="I122" i="4"/>
  <c r="M122" i="4"/>
  <c r="J122" i="4"/>
  <c r="I90" i="4"/>
  <c r="M90" i="4"/>
  <c r="J90" i="4"/>
  <c r="I58" i="4"/>
  <c r="M58" i="4"/>
  <c r="J58" i="4"/>
  <c r="I26" i="4"/>
  <c r="I5" i="4"/>
  <c r="J5" i="4"/>
  <c r="M5" i="4"/>
  <c r="P5" i="4" s="1"/>
  <c r="I257" i="4"/>
  <c r="M257" i="4"/>
  <c r="J257" i="4"/>
  <c r="I193" i="4"/>
  <c r="O193" i="4" s="1"/>
  <c r="R193" i="4" s="1"/>
  <c r="M193" i="4"/>
  <c r="P193" i="4" s="1"/>
  <c r="I161" i="4"/>
  <c r="J161" i="4"/>
  <c r="M161" i="4"/>
  <c r="P161" i="4" s="1"/>
  <c r="I129" i="4"/>
  <c r="J129" i="4"/>
  <c r="M129" i="4"/>
  <c r="I97" i="4"/>
  <c r="M97" i="4"/>
  <c r="J97" i="4"/>
  <c r="I56" i="4"/>
  <c r="J56" i="4"/>
  <c r="P56" i="4" s="1"/>
  <c r="I88" i="4"/>
  <c r="J88" i="4"/>
  <c r="P88" i="4" s="1"/>
  <c r="I216" i="4"/>
  <c r="L216" i="4" s="1"/>
  <c r="J216" i="4"/>
  <c r="P216" i="4" s="1"/>
  <c r="N276" i="4"/>
  <c r="Q276" i="4" s="1"/>
  <c r="I303" i="16"/>
  <c r="J303" i="16"/>
  <c r="M303" i="16"/>
  <c r="K219" i="4"/>
  <c r="N219" i="4"/>
  <c r="I73" i="8"/>
  <c r="J73" i="8"/>
  <c r="M73" i="8"/>
  <c r="P73" i="8" s="1"/>
  <c r="I89" i="8"/>
  <c r="M89" i="8"/>
  <c r="J89" i="8"/>
  <c r="I105" i="8"/>
  <c r="J105" i="8"/>
  <c r="M105" i="8"/>
  <c r="P105" i="8" s="1"/>
  <c r="I121" i="8"/>
  <c r="J121" i="8"/>
  <c r="M121" i="8"/>
  <c r="I137" i="8"/>
  <c r="M137" i="8"/>
  <c r="J137" i="8"/>
  <c r="K99" i="4"/>
  <c r="N99" i="4"/>
  <c r="K275" i="4"/>
  <c r="N275" i="4"/>
  <c r="K220" i="8"/>
  <c r="N220" i="8"/>
  <c r="Q220" i="8" s="1"/>
  <c r="I249" i="8"/>
  <c r="J249" i="8"/>
  <c r="M249" i="8"/>
  <c r="K2" i="12"/>
  <c r="N2" i="12"/>
  <c r="Q2" i="12" s="1"/>
  <c r="I49" i="12"/>
  <c r="O49" i="12" s="1"/>
  <c r="R49" i="12" s="1"/>
  <c r="M49" i="12"/>
  <c r="P49" i="12" s="1"/>
  <c r="I335" i="16"/>
  <c r="O335" i="16" s="1"/>
  <c r="R335" i="16" s="1"/>
  <c r="M335" i="16"/>
  <c r="P335" i="16" s="1"/>
  <c r="K37" i="8"/>
  <c r="N37" i="8"/>
  <c r="I58" i="8"/>
  <c r="J58" i="8"/>
  <c r="M58" i="8"/>
  <c r="P58" i="8" s="1"/>
  <c r="I74" i="8"/>
  <c r="M74" i="8"/>
  <c r="J74" i="8"/>
  <c r="I90" i="8"/>
  <c r="J90" i="8"/>
  <c r="M90" i="8"/>
  <c r="P90" i="8" s="1"/>
  <c r="I122" i="8"/>
  <c r="M122" i="8"/>
  <c r="P122" i="8" s="1"/>
  <c r="J122" i="8"/>
  <c r="I138" i="8"/>
  <c r="M138" i="8"/>
  <c r="J138" i="8"/>
  <c r="I178" i="8"/>
  <c r="J178" i="8"/>
  <c r="M178" i="8"/>
  <c r="I210" i="8"/>
  <c r="J210" i="8"/>
  <c r="M210" i="8"/>
  <c r="P210" i="8" s="1"/>
  <c r="I242" i="8"/>
  <c r="O242" i="8" s="1"/>
  <c r="R242" i="8" s="1"/>
  <c r="M242" i="8"/>
  <c r="P242" i="8" s="1"/>
  <c r="I358" i="8"/>
  <c r="L358" i="8" s="1"/>
  <c r="R358" i="8" s="1"/>
  <c r="J358" i="8"/>
  <c r="P358" i="8" s="1"/>
  <c r="I390" i="8"/>
  <c r="O390" i="8" s="1"/>
  <c r="R390" i="8" s="1"/>
  <c r="M390" i="8"/>
  <c r="P390" i="8" s="1"/>
  <c r="I123" i="12"/>
  <c r="L123" i="12" s="1"/>
  <c r="R123" i="12" s="1"/>
  <c r="J123" i="12"/>
  <c r="P123" i="12" s="1"/>
  <c r="I155" i="16"/>
  <c r="J155" i="16"/>
  <c r="M155" i="16"/>
  <c r="N102" i="8"/>
  <c r="K102" i="8"/>
  <c r="N134" i="8"/>
  <c r="Q134" i="8" s="1"/>
  <c r="K134" i="8"/>
  <c r="N166" i="8"/>
  <c r="K166" i="8"/>
  <c r="N198" i="8"/>
  <c r="Q198" i="8" s="1"/>
  <c r="K198" i="8"/>
  <c r="I263" i="8"/>
  <c r="J263" i="8"/>
  <c r="M263" i="8"/>
  <c r="P263" i="8" s="1"/>
  <c r="I379" i="8"/>
  <c r="M379" i="8"/>
  <c r="J379" i="8"/>
  <c r="I443" i="8"/>
  <c r="O443" i="8" s="1"/>
  <c r="R443" i="8" s="1"/>
  <c r="M443" i="8"/>
  <c r="P443" i="8" s="1"/>
  <c r="I221" i="12"/>
  <c r="O221" i="12" s="1"/>
  <c r="R221" i="12" s="1"/>
  <c r="M221" i="12"/>
  <c r="P221" i="12" s="1"/>
  <c r="I79" i="16"/>
  <c r="I315" i="16"/>
  <c r="M315" i="16"/>
  <c r="J315" i="16"/>
  <c r="L48" i="8"/>
  <c r="O48" i="8"/>
  <c r="I80" i="8"/>
  <c r="I144" i="8"/>
  <c r="O144" i="8" s="1"/>
  <c r="R144" i="8" s="1"/>
  <c r="L240" i="8"/>
  <c r="O240" i="8"/>
  <c r="I400" i="8"/>
  <c r="L400" i="8" s="1"/>
  <c r="R400" i="8" s="1"/>
  <c r="J400" i="8"/>
  <c r="P400" i="8" s="1"/>
  <c r="I226" i="12"/>
  <c r="O226" i="12" s="1"/>
  <c r="R226" i="12" s="1"/>
  <c r="M226" i="12"/>
  <c r="P226" i="12" s="1"/>
  <c r="I130" i="12"/>
  <c r="L130" i="12" s="1"/>
  <c r="R130" i="12" s="1"/>
  <c r="J130" i="12"/>
  <c r="P130" i="12" s="1"/>
  <c r="I66" i="12"/>
  <c r="O66" i="12" s="1"/>
  <c r="R66" i="12" s="1"/>
  <c r="M66" i="12"/>
  <c r="P66" i="12" s="1"/>
  <c r="I34" i="12"/>
  <c r="O34" i="12" s="1"/>
  <c r="R34" i="12" s="1"/>
  <c r="M34" i="12"/>
  <c r="P34" i="12" s="1"/>
  <c r="I2" i="12"/>
  <c r="J2" i="12"/>
  <c r="M2" i="12"/>
  <c r="K79" i="12"/>
  <c r="N79" i="12"/>
  <c r="Q79" i="12" s="1"/>
  <c r="K15" i="12"/>
  <c r="N15" i="12"/>
  <c r="I219" i="12"/>
  <c r="L219" i="12" s="1"/>
  <c r="R219" i="12" s="1"/>
  <c r="J219" i="12"/>
  <c r="P219" i="12" s="1"/>
  <c r="I155" i="12"/>
  <c r="L155" i="12" s="1"/>
  <c r="R155" i="12" s="1"/>
  <c r="J155" i="12"/>
  <c r="P155" i="12" s="1"/>
  <c r="I81" i="12"/>
  <c r="J81" i="12"/>
  <c r="M81" i="12"/>
  <c r="I117" i="12"/>
  <c r="I197" i="12"/>
  <c r="M197" i="12"/>
  <c r="J197" i="12"/>
  <c r="I9" i="16"/>
  <c r="I41" i="16"/>
  <c r="M41" i="16"/>
  <c r="P41" i="16" s="1"/>
  <c r="J41" i="16"/>
  <c r="N244" i="16"/>
  <c r="K244" i="16"/>
  <c r="N276" i="16"/>
  <c r="Q276" i="16" s="1"/>
  <c r="K276" i="16"/>
  <c r="K174" i="20"/>
  <c r="N174" i="20"/>
  <c r="Q174" i="20" s="1"/>
  <c r="K21" i="16"/>
  <c r="N21" i="16"/>
  <c r="K149" i="16"/>
  <c r="N149" i="16"/>
  <c r="K245" i="16"/>
  <c r="N245" i="16"/>
  <c r="K277" i="16"/>
  <c r="N277" i="16"/>
  <c r="K309" i="16"/>
  <c r="N309" i="16"/>
  <c r="I401" i="20"/>
  <c r="I369" i="20"/>
  <c r="J369" i="20"/>
  <c r="M369" i="20"/>
  <c r="I337" i="20"/>
  <c r="L337" i="20" s="1"/>
  <c r="R337" i="20" s="1"/>
  <c r="J337" i="20"/>
  <c r="P337" i="20" s="1"/>
  <c r="I305" i="20"/>
  <c r="I273" i="20"/>
  <c r="I241" i="20"/>
  <c r="M209" i="20"/>
  <c r="P209" i="20" s="1"/>
  <c r="I209" i="20"/>
  <c r="J209" i="20"/>
  <c r="I177" i="20"/>
  <c r="I145" i="20"/>
  <c r="I113" i="20"/>
  <c r="I81" i="20"/>
  <c r="M49" i="20"/>
  <c r="P49" i="20" s="1"/>
  <c r="I49" i="20"/>
  <c r="O49" i="20" s="1"/>
  <c r="R49" i="20" s="1"/>
  <c r="K411" i="20"/>
  <c r="N411" i="20"/>
  <c r="K379" i="20"/>
  <c r="N379" i="20"/>
  <c r="Q379" i="20" s="1"/>
  <c r="K347" i="20"/>
  <c r="N347" i="20"/>
  <c r="K283" i="20"/>
  <c r="N283" i="20"/>
  <c r="Q283" i="20" s="1"/>
  <c r="K251" i="20"/>
  <c r="N251" i="20"/>
  <c r="K59" i="20"/>
  <c r="N59" i="20"/>
  <c r="Q59" i="20" s="1"/>
  <c r="N390" i="20"/>
  <c r="Q390" i="20" s="1"/>
  <c r="K390" i="20"/>
  <c r="I382" i="20"/>
  <c r="M382" i="20"/>
  <c r="J382" i="20"/>
  <c r="I350" i="20"/>
  <c r="J350" i="20"/>
  <c r="M350" i="20"/>
  <c r="P350" i="20" s="1"/>
  <c r="I190" i="20"/>
  <c r="I126" i="20"/>
  <c r="J126" i="20"/>
  <c r="M126" i="20"/>
  <c r="P126" i="20" s="1"/>
  <c r="I62" i="20"/>
  <c r="M62" i="20"/>
  <c r="J62" i="20"/>
  <c r="I67" i="20"/>
  <c r="M67" i="20"/>
  <c r="J67" i="20"/>
  <c r="I371" i="16"/>
  <c r="J371" i="16"/>
  <c r="M371" i="16"/>
  <c r="P371" i="16" s="1"/>
  <c r="I403" i="16"/>
  <c r="J403" i="16"/>
  <c r="M403" i="16"/>
  <c r="I435" i="16"/>
  <c r="M435" i="16"/>
  <c r="J435" i="16"/>
  <c r="K210" i="20"/>
  <c r="N210" i="20"/>
  <c r="I16" i="16"/>
  <c r="M16" i="16"/>
  <c r="J16" i="16"/>
  <c r="I48" i="16"/>
  <c r="M48" i="16"/>
  <c r="J48" i="16"/>
  <c r="I144" i="16"/>
  <c r="M144" i="16"/>
  <c r="J144" i="16"/>
  <c r="I208" i="16"/>
  <c r="M208" i="16"/>
  <c r="J208" i="16"/>
  <c r="I240" i="16"/>
  <c r="M240" i="16"/>
  <c r="J240" i="16"/>
  <c r="I272" i="16"/>
  <c r="J272" i="16"/>
  <c r="M272" i="16"/>
  <c r="P272" i="16" s="1"/>
  <c r="I304" i="16"/>
  <c r="M304" i="16"/>
  <c r="J304" i="16"/>
  <c r="I336" i="16"/>
  <c r="O336" i="16" s="1"/>
  <c r="R336" i="16" s="1"/>
  <c r="M336" i="16"/>
  <c r="P336" i="16" s="1"/>
  <c r="I368" i="16"/>
  <c r="L368" i="16" s="1"/>
  <c r="R368" i="16" s="1"/>
  <c r="J368" i="16"/>
  <c r="P368" i="16" s="1"/>
  <c r="I400" i="16"/>
  <c r="M400" i="16"/>
  <c r="J400" i="16"/>
  <c r="I432" i="16"/>
  <c r="O432" i="16" s="1"/>
  <c r="R432" i="16" s="1"/>
  <c r="M432" i="16"/>
  <c r="P432" i="16" s="1"/>
  <c r="I139" i="20"/>
  <c r="I219" i="20"/>
  <c r="I747" i="28"/>
  <c r="J747" i="28"/>
  <c r="M747" i="28"/>
  <c r="I715" i="28"/>
  <c r="M715" i="28"/>
  <c r="J715" i="28"/>
  <c r="I782" i="28"/>
  <c r="M782" i="28"/>
  <c r="J782" i="28"/>
  <c r="I750" i="28"/>
  <c r="J750" i="28"/>
  <c r="M750" i="28"/>
  <c r="I718" i="28"/>
  <c r="M718" i="28"/>
  <c r="J718" i="28"/>
  <c r="I686" i="28"/>
  <c r="I654" i="28"/>
  <c r="I622" i="28"/>
  <c r="J622" i="28"/>
  <c r="M622" i="28"/>
  <c r="I590" i="28"/>
  <c r="I526" i="28"/>
  <c r="J526" i="28"/>
  <c r="M526" i="28"/>
  <c r="I749" i="28"/>
  <c r="M749" i="28"/>
  <c r="J749" i="28"/>
  <c r="I717" i="28"/>
  <c r="M717" i="28"/>
  <c r="J717" i="28"/>
  <c r="M621" i="28"/>
  <c r="I621" i="28"/>
  <c r="J621" i="28"/>
  <c r="I589" i="28"/>
  <c r="M589" i="28"/>
  <c r="J589" i="28"/>
  <c r="K759" i="28"/>
  <c r="N759" i="28"/>
  <c r="K695" i="28"/>
  <c r="N695" i="28"/>
  <c r="K631" i="28"/>
  <c r="N631" i="28"/>
  <c r="K599" i="28"/>
  <c r="N599" i="28"/>
  <c r="K567" i="28"/>
  <c r="N567" i="28"/>
  <c r="K471" i="28"/>
  <c r="N471" i="28"/>
  <c r="K439" i="28"/>
  <c r="N439" i="28"/>
  <c r="I559" i="28"/>
  <c r="I481" i="28"/>
  <c r="I426" i="28"/>
  <c r="J426" i="28"/>
  <c r="M426" i="28"/>
  <c r="I394" i="28"/>
  <c r="J394" i="28"/>
  <c r="M394" i="28"/>
  <c r="I362" i="28"/>
  <c r="I330" i="28"/>
  <c r="J330" i="28"/>
  <c r="M330" i="28"/>
  <c r="I298" i="28"/>
  <c r="I266" i="28"/>
  <c r="J266" i="28"/>
  <c r="M266" i="28"/>
  <c r="I234" i="28"/>
  <c r="L234" i="28" s="1"/>
  <c r="R234" i="28" s="1"/>
  <c r="J234" i="28"/>
  <c r="P234" i="28" s="1"/>
  <c r="I202" i="28"/>
  <c r="I170" i="28"/>
  <c r="J170" i="28"/>
  <c r="M170" i="28"/>
  <c r="I138" i="28"/>
  <c r="O138" i="28" s="1"/>
  <c r="R138" i="28" s="1"/>
  <c r="M138" i="28"/>
  <c r="P138" i="28" s="1"/>
  <c r="I643" i="28"/>
  <c r="M643" i="28"/>
  <c r="J643" i="28"/>
  <c r="N480" i="28"/>
  <c r="K480" i="28"/>
  <c r="I428" i="28"/>
  <c r="M428" i="28"/>
  <c r="J428" i="28"/>
  <c r="I364" i="28"/>
  <c r="M364" i="28"/>
  <c r="J364" i="28"/>
  <c r="I332" i="28"/>
  <c r="J332" i="28"/>
  <c r="M332" i="28"/>
  <c r="I268" i="28"/>
  <c r="M268" i="28"/>
  <c r="J268" i="28"/>
  <c r="I236" i="28"/>
  <c r="I172" i="28"/>
  <c r="J172" i="28"/>
  <c r="M172" i="28"/>
  <c r="I140" i="28"/>
  <c r="O140" i="28" s="1"/>
  <c r="R140" i="28" s="1"/>
  <c r="M140" i="28"/>
  <c r="P140" i="28" s="1"/>
  <c r="N410" i="28"/>
  <c r="K410" i="28"/>
  <c r="N346" i="28"/>
  <c r="K346" i="28"/>
  <c r="K314" i="28"/>
  <c r="N314" i="28"/>
  <c r="N282" i="28"/>
  <c r="K282" i="28"/>
  <c r="I349" i="28"/>
  <c r="I149" i="28"/>
  <c r="L149" i="28" s="1"/>
  <c r="R149" i="28" s="1"/>
  <c r="J149" i="28"/>
  <c r="P149" i="28" s="1"/>
  <c r="I373" i="28"/>
  <c r="J373" i="28"/>
  <c r="I119" i="28"/>
  <c r="M119" i="28"/>
  <c r="J119" i="28"/>
  <c r="N50" i="28"/>
  <c r="K50" i="28"/>
  <c r="N18" i="28"/>
  <c r="K18" i="28"/>
  <c r="N388" i="28"/>
  <c r="K388" i="28"/>
  <c r="I269" i="28"/>
  <c r="J269" i="28"/>
  <c r="N118" i="28"/>
  <c r="K118" i="28"/>
  <c r="M54" i="28"/>
  <c r="I54" i="28"/>
  <c r="J54" i="28"/>
  <c r="M22" i="28"/>
  <c r="I22" i="28"/>
  <c r="J22" i="28"/>
  <c r="N528" i="28"/>
  <c r="K528" i="28"/>
  <c r="I345" i="28"/>
  <c r="J345" i="28"/>
  <c r="M345" i="28"/>
  <c r="K212" i="28"/>
  <c r="N212" i="28"/>
  <c r="K108" i="28"/>
  <c r="N108" i="28"/>
  <c r="K44" i="28"/>
  <c r="N44" i="28"/>
  <c r="N19" i="28"/>
  <c r="K19" i="28"/>
  <c r="K103" i="28"/>
  <c r="N103" i="28"/>
  <c r="K47" i="28"/>
  <c r="N47" i="28"/>
  <c r="N421" i="28"/>
  <c r="Q421" i="28" s="1"/>
  <c r="M373" i="28"/>
  <c r="N357" i="28"/>
  <c r="Q357" i="28" s="1"/>
  <c r="N389" i="28"/>
  <c r="Q389" i="28" s="1"/>
  <c r="K274" i="4"/>
  <c r="N274" i="4"/>
  <c r="Q274" i="4" s="1"/>
  <c r="N242" i="4"/>
  <c r="Q242" i="4" s="1"/>
  <c r="K242" i="4"/>
  <c r="N210" i="4"/>
  <c r="K210" i="4"/>
  <c r="K146" i="4"/>
  <c r="N146" i="4"/>
  <c r="N257" i="4"/>
  <c r="K257" i="4"/>
  <c r="N161" i="4"/>
  <c r="Q161" i="4" s="1"/>
  <c r="K161" i="4"/>
  <c r="K129" i="4"/>
  <c r="N129" i="4"/>
  <c r="Q129" i="4" s="1"/>
  <c r="K97" i="4"/>
  <c r="N97" i="4"/>
  <c r="I24" i="4"/>
  <c r="P380" i="8"/>
  <c r="N46" i="4"/>
  <c r="Q46" i="4" s="1"/>
  <c r="K46" i="4"/>
  <c r="K98" i="4"/>
  <c r="N98" i="4"/>
  <c r="Q98" i="4" s="1"/>
  <c r="K203" i="4"/>
  <c r="N203" i="4"/>
  <c r="I5" i="8"/>
  <c r="J5" i="8"/>
  <c r="M5" i="8"/>
  <c r="I21" i="8"/>
  <c r="I29" i="8"/>
  <c r="J29" i="8"/>
  <c r="M29" i="8"/>
  <c r="I37" i="8"/>
  <c r="J37" i="8"/>
  <c r="M37" i="8"/>
  <c r="P37" i="8" s="1"/>
  <c r="I45" i="8"/>
  <c r="M45" i="8"/>
  <c r="J45" i="8"/>
  <c r="P180" i="8"/>
  <c r="I152" i="4"/>
  <c r="K199" i="4"/>
  <c r="N199" i="4"/>
  <c r="Q199" i="4" s="1"/>
  <c r="P284" i="4"/>
  <c r="P126" i="8"/>
  <c r="I164" i="4"/>
  <c r="L164" i="4" s="1"/>
  <c r="R164" i="4" s="1"/>
  <c r="J164" i="4"/>
  <c r="P164" i="4" s="1"/>
  <c r="N264" i="4"/>
  <c r="Q264" i="4" s="1"/>
  <c r="P124" i="8"/>
  <c r="K240" i="8"/>
  <c r="N240" i="8"/>
  <c r="Q240" i="8" s="1"/>
  <c r="K296" i="8"/>
  <c r="N296" i="8"/>
  <c r="K312" i="8"/>
  <c r="N312" i="8"/>
  <c r="Q312" i="8" s="1"/>
  <c r="K408" i="8"/>
  <c r="N408" i="8"/>
  <c r="Q408" i="8" s="1"/>
  <c r="K424" i="8"/>
  <c r="N424" i="8"/>
  <c r="Q424" i="8" s="1"/>
  <c r="I63" i="12"/>
  <c r="I166" i="8"/>
  <c r="M166" i="8"/>
  <c r="J166" i="8"/>
  <c r="I230" i="8"/>
  <c r="I278" i="8"/>
  <c r="L278" i="8" s="1"/>
  <c r="R278" i="8" s="1"/>
  <c r="J278" i="8"/>
  <c r="P278" i="8" s="1"/>
  <c r="I330" i="8"/>
  <c r="O330" i="8" s="1"/>
  <c r="R330" i="8" s="1"/>
  <c r="M330" i="8"/>
  <c r="P330" i="8" s="1"/>
  <c r="I362" i="8"/>
  <c r="L362" i="8" s="1"/>
  <c r="R362" i="8" s="1"/>
  <c r="J362" i="8"/>
  <c r="P362" i="8" s="1"/>
  <c r="I394" i="8"/>
  <c r="N78" i="12"/>
  <c r="K78" i="12"/>
  <c r="I127" i="12"/>
  <c r="L7" i="8"/>
  <c r="O7" i="8"/>
  <c r="L39" i="8"/>
  <c r="O39" i="8"/>
  <c r="L71" i="8"/>
  <c r="O71" i="8"/>
  <c r="L103" i="8"/>
  <c r="O103" i="8"/>
  <c r="L135" i="8"/>
  <c r="O135" i="8"/>
  <c r="L167" i="8"/>
  <c r="O167" i="8"/>
  <c r="N386" i="8"/>
  <c r="Q386" i="8" s="1"/>
  <c r="K386" i="8"/>
  <c r="I407" i="8"/>
  <c r="J407" i="8"/>
  <c r="M407" i="8"/>
  <c r="P407" i="8" s="1"/>
  <c r="I439" i="8"/>
  <c r="O439" i="8" s="1"/>
  <c r="R439" i="8" s="1"/>
  <c r="M439" i="8"/>
  <c r="P439" i="8" s="1"/>
  <c r="I33" i="12"/>
  <c r="J33" i="12"/>
  <c r="M33" i="12"/>
  <c r="I181" i="12"/>
  <c r="J181" i="12"/>
  <c r="M181" i="12"/>
  <c r="P181" i="12" s="1"/>
  <c r="D2" i="19"/>
  <c r="K451" i="8"/>
  <c r="N451" i="8"/>
  <c r="K81" i="12"/>
  <c r="N81" i="12"/>
  <c r="I220" i="12"/>
  <c r="M220" i="12"/>
  <c r="J220" i="12"/>
  <c r="I188" i="12"/>
  <c r="I156" i="12"/>
  <c r="L156" i="12" s="1"/>
  <c r="R156" i="12" s="1"/>
  <c r="J156" i="12"/>
  <c r="P156" i="12" s="1"/>
  <c r="I124" i="12"/>
  <c r="L124" i="12" s="1"/>
  <c r="R124" i="12" s="1"/>
  <c r="J124" i="12"/>
  <c r="P124" i="12" s="1"/>
  <c r="I92" i="12"/>
  <c r="L92" i="12" s="1"/>
  <c r="R92" i="12" s="1"/>
  <c r="J92" i="12"/>
  <c r="P92" i="12" s="1"/>
  <c r="N202" i="12"/>
  <c r="Q202" i="12" s="1"/>
  <c r="K202" i="12"/>
  <c r="D2" i="11"/>
  <c r="I165" i="12"/>
  <c r="M165" i="12"/>
  <c r="P165" i="12" s="1"/>
  <c r="J165" i="12"/>
  <c r="I139" i="16"/>
  <c r="J139" i="16"/>
  <c r="M139" i="16"/>
  <c r="M21" i="16"/>
  <c r="I21" i="16"/>
  <c r="J21" i="16"/>
  <c r="I53" i="16"/>
  <c r="I85" i="16"/>
  <c r="I117" i="16"/>
  <c r="I149" i="16"/>
  <c r="M149" i="16"/>
  <c r="P149" i="16" s="1"/>
  <c r="J149" i="16"/>
  <c r="I181" i="16"/>
  <c r="I213" i="16"/>
  <c r="M245" i="16"/>
  <c r="P245" i="16" s="1"/>
  <c r="I245" i="16"/>
  <c r="J245" i="16"/>
  <c r="M277" i="16"/>
  <c r="P277" i="16" s="1"/>
  <c r="I277" i="16"/>
  <c r="J277" i="16"/>
  <c r="M309" i="16"/>
  <c r="I309" i="16"/>
  <c r="J309" i="16"/>
  <c r="N392" i="16"/>
  <c r="K392" i="16"/>
  <c r="K440" i="16"/>
  <c r="N440" i="16"/>
  <c r="I159" i="20"/>
  <c r="J159" i="20"/>
  <c r="I42" i="16"/>
  <c r="M42" i="16"/>
  <c r="J42" i="16"/>
  <c r="I74" i="16"/>
  <c r="J74" i="16"/>
  <c r="M74" i="16"/>
  <c r="I106" i="16"/>
  <c r="I138" i="16"/>
  <c r="J138" i="16"/>
  <c r="M138" i="16"/>
  <c r="I170" i="16"/>
  <c r="I202" i="16"/>
  <c r="J202" i="16"/>
  <c r="M202" i="16"/>
  <c r="I234" i="16"/>
  <c r="I266" i="16"/>
  <c r="M266" i="16"/>
  <c r="J266" i="16"/>
  <c r="I298" i="16"/>
  <c r="M298" i="16"/>
  <c r="J298" i="16"/>
  <c r="I330" i="16"/>
  <c r="O330" i="16" s="1"/>
  <c r="R330" i="16" s="1"/>
  <c r="M330" i="16"/>
  <c r="P330" i="16" s="1"/>
  <c r="I386" i="16"/>
  <c r="O386" i="16" s="1"/>
  <c r="R386" i="16" s="1"/>
  <c r="M386" i="16"/>
  <c r="P386" i="16" s="1"/>
  <c r="I418" i="16"/>
  <c r="O418" i="16" s="1"/>
  <c r="R418" i="16" s="1"/>
  <c r="M418" i="16"/>
  <c r="P418" i="16" s="1"/>
  <c r="I446" i="16"/>
  <c r="I478" i="16"/>
  <c r="N232" i="20"/>
  <c r="K232" i="20"/>
  <c r="N200" i="20"/>
  <c r="K200" i="20"/>
  <c r="N168" i="20"/>
  <c r="K168" i="20"/>
  <c r="I400" i="20"/>
  <c r="I368" i="20"/>
  <c r="I336" i="20"/>
  <c r="L336" i="20" s="1"/>
  <c r="R336" i="20" s="1"/>
  <c r="J336" i="20"/>
  <c r="P336" i="20" s="1"/>
  <c r="I304" i="20"/>
  <c r="I272" i="20"/>
  <c r="I240" i="20"/>
  <c r="M240" i="20"/>
  <c r="P240" i="20" s="1"/>
  <c r="J240" i="20"/>
  <c r="I208" i="20"/>
  <c r="M208" i="20"/>
  <c r="J208" i="20"/>
  <c r="I176" i="20"/>
  <c r="I144" i="20"/>
  <c r="J144" i="20"/>
  <c r="M144" i="20"/>
  <c r="I112" i="20"/>
  <c r="M112" i="20"/>
  <c r="J112" i="20"/>
  <c r="I80" i="20"/>
  <c r="I403" i="20"/>
  <c r="I371" i="20"/>
  <c r="I339" i="20"/>
  <c r="I307" i="20"/>
  <c r="L307" i="20" s="1"/>
  <c r="R307" i="20" s="1"/>
  <c r="J307" i="20"/>
  <c r="P307" i="20" s="1"/>
  <c r="I275" i="20"/>
  <c r="I243" i="20"/>
  <c r="K269" i="20"/>
  <c r="N269" i="20"/>
  <c r="K141" i="20"/>
  <c r="N141" i="20"/>
  <c r="Q141" i="20" s="1"/>
  <c r="K109" i="20"/>
  <c r="N109" i="20"/>
  <c r="K77" i="20"/>
  <c r="N77" i="20"/>
  <c r="Q77" i="20" s="1"/>
  <c r="I155" i="20"/>
  <c r="I343" i="16"/>
  <c r="L343" i="16" s="1"/>
  <c r="R343" i="16" s="1"/>
  <c r="J343" i="16"/>
  <c r="P343" i="16" s="1"/>
  <c r="I359" i="16"/>
  <c r="L359" i="16" s="1"/>
  <c r="R359" i="16" s="1"/>
  <c r="J359" i="16"/>
  <c r="P359" i="16" s="1"/>
  <c r="I383" i="16"/>
  <c r="O383" i="16" s="1"/>
  <c r="R383" i="16" s="1"/>
  <c r="M383" i="16"/>
  <c r="P383" i="16" s="1"/>
  <c r="I415" i="16"/>
  <c r="J415" i="16"/>
  <c r="M415" i="16"/>
  <c r="I447" i="16"/>
  <c r="I479" i="16"/>
  <c r="K3" i="16"/>
  <c r="N3" i="16"/>
  <c r="K35" i="16"/>
  <c r="N35" i="16"/>
  <c r="K131" i="16"/>
  <c r="N131" i="16"/>
  <c r="M159" i="20"/>
  <c r="P159" i="20" s="1"/>
  <c r="K770" i="28"/>
  <c r="N770" i="28"/>
  <c r="K738" i="28"/>
  <c r="N738" i="28"/>
  <c r="N706" i="28"/>
  <c r="K706" i="28"/>
  <c r="K773" i="28"/>
  <c r="N773" i="28"/>
  <c r="K741" i="28"/>
  <c r="N741" i="28"/>
  <c r="K709" i="28"/>
  <c r="N709" i="28"/>
  <c r="N645" i="28"/>
  <c r="K645" i="28"/>
  <c r="K613" i="28"/>
  <c r="N613" i="28"/>
  <c r="K581" i="28"/>
  <c r="N581" i="28"/>
  <c r="K772" i="28"/>
  <c r="N772" i="28"/>
  <c r="K740" i="28"/>
  <c r="N740" i="28"/>
  <c r="N708" i="28"/>
  <c r="K708" i="28"/>
  <c r="N644" i="28"/>
  <c r="K644" i="28"/>
  <c r="N612" i="28"/>
  <c r="K612" i="28"/>
  <c r="N580" i="28"/>
  <c r="K580" i="28"/>
  <c r="K630" i="28"/>
  <c r="N630" i="28"/>
  <c r="K305" i="28"/>
  <c r="N305" i="28"/>
  <c r="K273" i="28"/>
  <c r="N273" i="28"/>
  <c r="K241" i="28"/>
  <c r="N241" i="28"/>
  <c r="K177" i="28"/>
  <c r="N177" i="28"/>
  <c r="K427" i="28"/>
  <c r="N427" i="28"/>
  <c r="K363" i="28"/>
  <c r="N363" i="28"/>
  <c r="K331" i="28"/>
  <c r="N331" i="28"/>
  <c r="N267" i="28"/>
  <c r="K267" i="28"/>
  <c r="N235" i="28"/>
  <c r="K235" i="28"/>
  <c r="K171" i="28"/>
  <c r="N171" i="28"/>
  <c r="K184" i="28"/>
  <c r="N184" i="28"/>
  <c r="K364" i="28"/>
  <c r="N364" i="28"/>
  <c r="I71" i="28"/>
  <c r="O71" i="28" s="1"/>
  <c r="R71" i="28" s="1"/>
  <c r="M71" i="28"/>
  <c r="P71" i="28" s="1"/>
  <c r="I39" i="28"/>
  <c r="L39" i="28" s="1"/>
  <c r="R39" i="28" s="1"/>
  <c r="J39" i="28"/>
  <c r="P39" i="28" s="1"/>
  <c r="I7" i="28"/>
  <c r="K424" i="28"/>
  <c r="N424" i="28"/>
  <c r="K260" i="28"/>
  <c r="N260" i="28"/>
  <c r="N109" i="28"/>
  <c r="K109" i="28"/>
  <c r="N45" i="28"/>
  <c r="Q45" i="28" s="1"/>
  <c r="K45" i="28"/>
  <c r="K264" i="28"/>
  <c r="N264" i="28"/>
  <c r="I65" i="28"/>
  <c r="J65" i="28"/>
  <c r="M65" i="28"/>
  <c r="I33" i="28"/>
  <c r="J33" i="28"/>
  <c r="M33" i="28"/>
  <c r="I64" i="28"/>
  <c r="J64" i="28"/>
  <c r="M64" i="28"/>
  <c r="I28" i="28"/>
  <c r="M28" i="28"/>
  <c r="J28" i="28"/>
  <c r="N329" i="28"/>
  <c r="Q329" i="28" s="1"/>
  <c r="N333" i="28"/>
  <c r="Q333" i="28" s="1"/>
  <c r="I263" i="4"/>
  <c r="M263" i="4"/>
  <c r="J263" i="4"/>
  <c r="I231" i="4"/>
  <c r="J231" i="4"/>
  <c r="M231" i="4"/>
  <c r="P231" i="4" s="1"/>
  <c r="I199" i="4"/>
  <c r="M199" i="4"/>
  <c r="J199" i="4"/>
  <c r="I167" i="4"/>
  <c r="I278" i="4"/>
  <c r="J278" i="4"/>
  <c r="M278" i="4"/>
  <c r="P278" i="4" s="1"/>
  <c r="I246" i="4"/>
  <c r="L246" i="4" s="1"/>
  <c r="R246" i="4" s="1"/>
  <c r="J246" i="4"/>
  <c r="P246" i="4" s="1"/>
  <c r="M214" i="4"/>
  <c r="I214" i="4"/>
  <c r="J214" i="4"/>
  <c r="I182" i="4"/>
  <c r="L182" i="4" s="1"/>
  <c r="R182" i="4" s="1"/>
  <c r="J182" i="4"/>
  <c r="P182" i="4" s="1"/>
  <c r="M150" i="4"/>
  <c r="P150" i="4" s="1"/>
  <c r="I150" i="4"/>
  <c r="O150" i="4" s="1"/>
  <c r="R150" i="4" s="1"/>
  <c r="I118" i="4"/>
  <c r="J118" i="4"/>
  <c r="M118" i="4"/>
  <c r="P118" i="4" s="1"/>
  <c r="I86" i="4"/>
  <c r="J86" i="4"/>
  <c r="M86" i="4"/>
  <c r="I54" i="4"/>
  <c r="J54" i="4"/>
  <c r="M54" i="4"/>
  <c r="I22" i="4"/>
  <c r="J22" i="4"/>
  <c r="M22" i="4"/>
  <c r="P22" i="4" s="1"/>
  <c r="I285" i="4"/>
  <c r="J285" i="4"/>
  <c r="M285" i="4"/>
  <c r="P285" i="4" s="1"/>
  <c r="I253" i="4"/>
  <c r="I221" i="4"/>
  <c r="I189" i="4"/>
  <c r="M189" i="4"/>
  <c r="J189" i="4"/>
  <c r="I157" i="4"/>
  <c r="J157" i="4"/>
  <c r="M157" i="4"/>
  <c r="P157" i="4" s="1"/>
  <c r="I125" i="4"/>
  <c r="J125" i="4"/>
  <c r="M125" i="4"/>
  <c r="I93" i="4"/>
  <c r="J93" i="4"/>
  <c r="M93" i="4"/>
  <c r="I61" i="4"/>
  <c r="L61" i="4" s="1"/>
  <c r="R61" i="4" s="1"/>
  <c r="J61" i="4"/>
  <c r="P61" i="4" s="1"/>
  <c r="I29" i="4"/>
  <c r="I32" i="4"/>
  <c r="I104" i="4"/>
  <c r="O104" i="4" s="1"/>
  <c r="R104" i="4" s="1"/>
  <c r="N18" i="4"/>
  <c r="K18" i="4"/>
  <c r="K267" i="4"/>
  <c r="N267" i="4"/>
  <c r="I23" i="4"/>
  <c r="I172" i="4"/>
  <c r="L172" i="4" s="1"/>
  <c r="R172" i="4" s="1"/>
  <c r="J172" i="4"/>
  <c r="P172" i="4" s="1"/>
  <c r="I208" i="4"/>
  <c r="M208" i="4"/>
  <c r="J208" i="4"/>
  <c r="P70" i="8"/>
  <c r="I157" i="8"/>
  <c r="L157" i="8" s="1"/>
  <c r="R157" i="8" s="1"/>
  <c r="I257" i="8"/>
  <c r="L257" i="8" s="1"/>
  <c r="R257" i="8" s="1"/>
  <c r="I273" i="8"/>
  <c r="L273" i="8" s="1"/>
  <c r="R273" i="8" s="1"/>
  <c r="I289" i="8"/>
  <c r="I321" i="8"/>
  <c r="L321" i="8" s="1"/>
  <c r="R321" i="8" s="1"/>
  <c r="I337" i="8"/>
  <c r="O337" i="8" s="1"/>
  <c r="R337" i="8" s="1"/>
  <c r="I369" i="8"/>
  <c r="O369" i="8" s="1"/>
  <c r="R369" i="8" s="1"/>
  <c r="I385" i="8"/>
  <c r="M385" i="8"/>
  <c r="P385" i="8" s="1"/>
  <c r="J385" i="8"/>
  <c r="I401" i="8"/>
  <c r="I417" i="8"/>
  <c r="M417" i="8"/>
  <c r="P417" i="8" s="1"/>
  <c r="J417" i="8"/>
  <c r="I433" i="8"/>
  <c r="I449" i="8"/>
  <c r="O449" i="8" s="1"/>
  <c r="R449" i="8" s="1"/>
  <c r="M449" i="8"/>
  <c r="P449" i="8" s="1"/>
  <c r="I45" i="12"/>
  <c r="J45" i="12"/>
  <c r="M45" i="12"/>
  <c r="P45" i="12" s="1"/>
  <c r="I119" i="12"/>
  <c r="I173" i="12"/>
  <c r="I147" i="16"/>
  <c r="I167" i="16"/>
  <c r="M167" i="16"/>
  <c r="P167" i="16" s="1"/>
  <c r="J167" i="16"/>
  <c r="O218" i="8"/>
  <c r="L218" i="8"/>
  <c r="N366" i="8"/>
  <c r="Q366" i="8" s="1"/>
  <c r="K366" i="8"/>
  <c r="N204" i="12"/>
  <c r="K204" i="12"/>
  <c r="I132" i="8"/>
  <c r="I308" i="8"/>
  <c r="L308" i="8" s="1"/>
  <c r="R308" i="8" s="1"/>
  <c r="I372" i="8"/>
  <c r="O372" i="8" s="1"/>
  <c r="R372" i="8" s="1"/>
  <c r="I222" i="12"/>
  <c r="O222" i="12" s="1"/>
  <c r="R222" i="12" s="1"/>
  <c r="I78" i="12"/>
  <c r="I46" i="12"/>
  <c r="O46" i="12" s="1"/>
  <c r="R46" i="12" s="1"/>
  <c r="O22" i="12"/>
  <c r="L22" i="12"/>
  <c r="I223" i="12"/>
  <c r="O223" i="12" s="1"/>
  <c r="R223" i="12" s="1"/>
  <c r="I99" i="12"/>
  <c r="L99" i="12" s="1"/>
  <c r="R99" i="12" s="1"/>
  <c r="N28" i="16"/>
  <c r="K28" i="16"/>
  <c r="I49" i="16"/>
  <c r="M49" i="16"/>
  <c r="J49" i="16"/>
  <c r="I81" i="16"/>
  <c r="I113" i="16"/>
  <c r="M113" i="16"/>
  <c r="J113" i="16"/>
  <c r="I145" i="16"/>
  <c r="I193" i="16"/>
  <c r="I225" i="16"/>
  <c r="I273" i="16"/>
  <c r="M273" i="16"/>
  <c r="P273" i="16" s="1"/>
  <c r="J273" i="16"/>
  <c r="I321" i="16"/>
  <c r="I345" i="16"/>
  <c r="I361" i="16"/>
  <c r="L361" i="16" s="1"/>
  <c r="R361" i="16" s="1"/>
  <c r="J361" i="16"/>
  <c r="P361" i="16" s="1"/>
  <c r="I377" i="16"/>
  <c r="O377" i="16" s="1"/>
  <c r="R377" i="16" s="1"/>
  <c r="M377" i="16"/>
  <c r="P377" i="16" s="1"/>
  <c r="I393" i="16"/>
  <c r="M393" i="16"/>
  <c r="J393" i="16"/>
  <c r="I409" i="16"/>
  <c r="I425" i="16"/>
  <c r="O425" i="16" s="1"/>
  <c r="R425" i="16" s="1"/>
  <c r="M425" i="16"/>
  <c r="P425" i="16" s="1"/>
  <c r="I441" i="16"/>
  <c r="J441" i="16"/>
  <c r="M441" i="16"/>
  <c r="I457" i="16"/>
  <c r="M457" i="16"/>
  <c r="J457" i="16"/>
  <c r="I473" i="16"/>
  <c r="I19" i="16"/>
  <c r="M19" i="16"/>
  <c r="J19" i="16"/>
  <c r="I35" i="16"/>
  <c r="M35" i="16"/>
  <c r="J35" i="16"/>
  <c r="I51" i="16"/>
  <c r="M51" i="16"/>
  <c r="P51" i="16" s="1"/>
  <c r="J51" i="16"/>
  <c r="I15" i="16"/>
  <c r="M15" i="16"/>
  <c r="J15" i="16"/>
  <c r="I31" i="16"/>
  <c r="M31" i="16"/>
  <c r="J31" i="16"/>
  <c r="I47" i="16"/>
  <c r="M47" i="16"/>
  <c r="P47" i="16" s="1"/>
  <c r="J47" i="16"/>
  <c r="I326" i="16"/>
  <c r="O326" i="16" s="1"/>
  <c r="R326" i="16" s="1"/>
  <c r="L374" i="16"/>
  <c r="O374" i="16"/>
  <c r="I301" i="20"/>
  <c r="I173" i="20"/>
  <c r="I45" i="20"/>
  <c r="L45" i="20" s="1"/>
  <c r="R45" i="20" s="1"/>
  <c r="J45" i="20"/>
  <c r="P45" i="20" s="1"/>
  <c r="N322" i="20"/>
  <c r="K322" i="20"/>
  <c r="I378" i="20"/>
  <c r="L378" i="20" s="1"/>
  <c r="R378" i="20" s="1"/>
  <c r="J378" i="20"/>
  <c r="P378" i="20" s="1"/>
  <c r="I250" i="20"/>
  <c r="J250" i="20"/>
  <c r="M250" i="20"/>
  <c r="P250" i="20" s="1"/>
  <c r="I55" i="20"/>
  <c r="P68" i="16"/>
  <c r="P132" i="16"/>
  <c r="K106" i="20"/>
  <c r="N106" i="20"/>
  <c r="N23" i="28"/>
  <c r="K23" i="28"/>
  <c r="I767" i="28"/>
  <c r="J767" i="28"/>
  <c r="M767" i="28"/>
  <c r="I770" i="28"/>
  <c r="M770" i="28"/>
  <c r="J770" i="28"/>
  <c r="I642" i="28"/>
  <c r="J642" i="28"/>
  <c r="M642" i="28"/>
  <c r="I514" i="28"/>
  <c r="J514" i="28"/>
  <c r="M514" i="28"/>
  <c r="I705" i="28"/>
  <c r="J705" i="28"/>
  <c r="M705" i="28"/>
  <c r="I577" i="28"/>
  <c r="I627" i="28"/>
  <c r="J627" i="28"/>
  <c r="M627" i="28"/>
  <c r="I382" i="28"/>
  <c r="M382" i="28"/>
  <c r="J382" i="28"/>
  <c r="I254" i="28"/>
  <c r="J254" i="28"/>
  <c r="M254" i="28"/>
  <c r="I126" i="28"/>
  <c r="I416" i="28"/>
  <c r="M416" i="28"/>
  <c r="J416" i="28"/>
  <c r="I288" i="28"/>
  <c r="I160" i="28"/>
  <c r="L160" i="28" s="1"/>
  <c r="R160" i="28" s="1"/>
  <c r="J160" i="28"/>
  <c r="P160" i="28" s="1"/>
  <c r="N430" i="28"/>
  <c r="K430" i="28"/>
  <c r="N174" i="28"/>
  <c r="K174" i="28"/>
  <c r="I517" i="28"/>
  <c r="I10" i="28"/>
  <c r="K64" i="28"/>
  <c r="N64" i="28"/>
  <c r="K91" i="28"/>
  <c r="N91" i="28"/>
  <c r="I758" i="32"/>
  <c r="J758" i="32"/>
  <c r="M758" i="32"/>
  <c r="I696" i="32"/>
  <c r="M696" i="32"/>
  <c r="J696" i="32"/>
  <c r="K693" i="32"/>
  <c r="N693" i="32"/>
  <c r="I643" i="32"/>
  <c r="J643" i="32"/>
  <c r="M643" i="32"/>
  <c r="K628" i="32"/>
  <c r="N628" i="32"/>
  <c r="Q628" i="32" s="1"/>
  <c r="N632" i="32"/>
  <c r="K632" i="32"/>
  <c r="I533" i="32"/>
  <c r="I488" i="32"/>
  <c r="J488" i="32"/>
  <c r="I432" i="32"/>
  <c r="J432" i="32"/>
  <c r="M432" i="32"/>
  <c r="P432" i="32" s="1"/>
  <c r="I375" i="32"/>
  <c r="I413" i="32"/>
  <c r="J413" i="32"/>
  <c r="M413" i="32"/>
  <c r="P413" i="32" s="1"/>
  <c r="K364" i="32"/>
  <c r="N364" i="32"/>
  <c r="I396" i="32"/>
  <c r="I352" i="32"/>
  <c r="M352" i="32"/>
  <c r="J352" i="32"/>
  <c r="I247" i="32"/>
  <c r="O247" i="32" s="1"/>
  <c r="R247" i="32" s="1"/>
  <c r="M247" i="32"/>
  <c r="P247" i="32" s="1"/>
  <c r="K314" i="32"/>
  <c r="N314" i="32"/>
  <c r="M270" i="32"/>
  <c r="I270" i="32"/>
  <c r="J270" i="32"/>
  <c r="I186" i="32"/>
  <c r="O186" i="32" s="1"/>
  <c r="R186" i="32" s="1"/>
  <c r="M186" i="32"/>
  <c r="P186" i="32" s="1"/>
  <c r="I371" i="32"/>
  <c r="I300" i="32"/>
  <c r="M135" i="32"/>
  <c r="I135" i="32"/>
  <c r="J135" i="32"/>
  <c r="I91" i="32"/>
  <c r="J91" i="32"/>
  <c r="M91" i="32"/>
  <c r="I142" i="32"/>
  <c r="N57" i="32"/>
  <c r="K57" i="32"/>
  <c r="I153" i="32"/>
  <c r="J153" i="32"/>
  <c r="I112" i="32"/>
  <c r="K68" i="32"/>
  <c r="N68" i="32"/>
  <c r="N83" i="32"/>
  <c r="K83" i="32"/>
  <c r="N38" i="32"/>
  <c r="K38" i="32"/>
  <c r="I89" i="32"/>
  <c r="I26" i="32"/>
  <c r="M26" i="32"/>
  <c r="J26" i="32"/>
  <c r="K92" i="32"/>
  <c r="N92" i="32"/>
  <c r="I45" i="32"/>
  <c r="J45" i="32"/>
  <c r="M45" i="32"/>
  <c r="P45" i="32" s="1"/>
  <c r="N4" i="32"/>
  <c r="K4" i="32"/>
  <c r="N543" i="32"/>
  <c r="K543" i="32"/>
  <c r="N478" i="32"/>
  <c r="K478" i="32"/>
  <c r="N566" i="32"/>
  <c r="K566" i="32"/>
  <c r="K589" i="32"/>
  <c r="N589" i="32"/>
  <c r="K621" i="32"/>
  <c r="N621" i="32"/>
  <c r="Q621" i="32" s="1"/>
  <c r="N638" i="32"/>
  <c r="K638" i="32"/>
  <c r="K635" i="32"/>
  <c r="N635" i="32"/>
  <c r="Q635" i="32" s="1"/>
  <c r="N649" i="32"/>
  <c r="K649" i="32"/>
  <c r="K689" i="32"/>
  <c r="N689" i="32"/>
  <c r="Q689" i="32" s="1"/>
  <c r="K728" i="32"/>
  <c r="N728" i="32"/>
  <c r="N741" i="32"/>
  <c r="K741" i="32"/>
  <c r="N764" i="32"/>
  <c r="K764" i="32"/>
  <c r="K128" i="32"/>
  <c r="N128" i="32"/>
  <c r="Q128" i="32" s="1"/>
  <c r="K260" i="32"/>
  <c r="N260" i="32"/>
  <c r="K292" i="32"/>
  <c r="N292" i="32"/>
  <c r="Q292" i="32" s="1"/>
  <c r="K177" i="32"/>
  <c r="N177" i="32"/>
  <c r="K241" i="32"/>
  <c r="N241" i="32"/>
  <c r="Q241" i="32" s="1"/>
  <c r="N273" i="32"/>
  <c r="K273" i="32"/>
  <c r="K305" i="32"/>
  <c r="N305" i="32"/>
  <c r="Q305" i="32" s="1"/>
  <c r="N254" i="32"/>
  <c r="K254" i="32"/>
  <c r="K387" i="32"/>
  <c r="N387" i="32"/>
  <c r="Q387" i="32" s="1"/>
  <c r="K373" i="32"/>
  <c r="N373" i="32"/>
  <c r="K439" i="32"/>
  <c r="N439" i="32"/>
  <c r="Q439" i="32" s="1"/>
  <c r="K467" i="32"/>
  <c r="N467" i="32"/>
  <c r="K524" i="32"/>
  <c r="N524" i="32"/>
  <c r="Q524" i="32" s="1"/>
  <c r="K583" i="32"/>
  <c r="N583" i="32"/>
  <c r="K581" i="32"/>
  <c r="N581" i="32"/>
  <c r="Q581" i="32" s="1"/>
  <c r="N636" i="32"/>
  <c r="K636" i="32"/>
  <c r="N712" i="32"/>
  <c r="K712" i="32"/>
  <c r="K708" i="32"/>
  <c r="N708" i="32"/>
  <c r="K732" i="32"/>
  <c r="N732" i="32"/>
  <c r="Q732" i="32" s="1"/>
  <c r="N749" i="32"/>
  <c r="K749" i="32"/>
  <c r="K742" i="32"/>
  <c r="N742" i="32"/>
  <c r="Q742" i="32" s="1"/>
  <c r="K782" i="32"/>
  <c r="N782" i="32"/>
  <c r="K706" i="32"/>
  <c r="N706" i="32"/>
  <c r="Q706" i="32" s="1"/>
  <c r="N695" i="32"/>
  <c r="K695" i="32"/>
  <c r="K739" i="32"/>
  <c r="N739" i="32"/>
  <c r="Q739" i="32" s="1"/>
  <c r="K762" i="32"/>
  <c r="N762" i="32"/>
  <c r="K760" i="32"/>
  <c r="N760" i="32"/>
  <c r="Q760" i="32" s="1"/>
  <c r="N350" i="28"/>
  <c r="K350" i="28"/>
  <c r="I401" i="28"/>
  <c r="J401" i="28"/>
  <c r="P401" i="28" s="1"/>
  <c r="I58" i="28"/>
  <c r="M58" i="28"/>
  <c r="J58" i="28"/>
  <c r="I680" i="32"/>
  <c r="J680" i="32"/>
  <c r="M680" i="32"/>
  <c r="K658" i="32"/>
  <c r="N658" i="32"/>
  <c r="Q658" i="32" s="1"/>
  <c r="I634" i="32"/>
  <c r="J634" i="32"/>
  <c r="M634" i="32"/>
  <c r="J645" i="32"/>
  <c r="I645" i="32"/>
  <c r="M645" i="32"/>
  <c r="K525" i="32"/>
  <c r="N525" i="32"/>
  <c r="Q525" i="32" s="1"/>
  <c r="I427" i="32"/>
  <c r="M427" i="32"/>
  <c r="P427" i="32" s="1"/>
  <c r="J427" i="32"/>
  <c r="I497" i="32"/>
  <c r="I401" i="32"/>
  <c r="M401" i="32"/>
  <c r="P401" i="32" s="1"/>
  <c r="J401" i="32"/>
  <c r="I400" i="32"/>
  <c r="M400" i="32"/>
  <c r="J400" i="32"/>
  <c r="I251" i="32"/>
  <c r="J251" i="32"/>
  <c r="M251" i="32"/>
  <c r="K335" i="32"/>
  <c r="N335" i="32"/>
  <c r="I202" i="32"/>
  <c r="O202" i="32" s="1"/>
  <c r="R202" i="32" s="1"/>
  <c r="M202" i="32"/>
  <c r="P202" i="32" s="1"/>
  <c r="I245" i="32"/>
  <c r="M245" i="32"/>
  <c r="J245" i="32"/>
  <c r="I152" i="32"/>
  <c r="M152" i="32"/>
  <c r="P152" i="32" s="1"/>
  <c r="J152" i="32"/>
  <c r="I146" i="32"/>
  <c r="J146" i="32"/>
  <c r="M146" i="32"/>
  <c r="N251" i="32"/>
  <c r="K251" i="32"/>
  <c r="N91" i="32"/>
  <c r="K91" i="32"/>
  <c r="K22" i="32"/>
  <c r="N22" i="32"/>
  <c r="I486" i="32"/>
  <c r="I518" i="32"/>
  <c r="I553" i="32"/>
  <c r="I572" i="32"/>
  <c r="M572" i="32"/>
  <c r="J572" i="32"/>
  <c r="I647" i="32"/>
  <c r="J647" i="32"/>
  <c r="M647" i="32"/>
  <c r="I669" i="32"/>
  <c r="I697" i="32"/>
  <c r="J697" i="32"/>
  <c r="M697" i="32"/>
  <c r="I721" i="32"/>
  <c r="M721" i="32"/>
  <c r="J721" i="32"/>
  <c r="I747" i="32"/>
  <c r="J747" i="32"/>
  <c r="M747" i="32"/>
  <c r="I750" i="32"/>
  <c r="M750" i="32"/>
  <c r="J750" i="32"/>
  <c r="I771" i="32"/>
  <c r="M771" i="32"/>
  <c r="J771" i="32"/>
  <c r="I780" i="32"/>
  <c r="O780" i="32" s="1"/>
  <c r="R780" i="32" s="1"/>
  <c r="M780" i="32"/>
  <c r="P780" i="32" s="1"/>
  <c r="I80" i="32"/>
  <c r="I57" i="32"/>
  <c r="J57" i="32"/>
  <c r="M57" i="32"/>
  <c r="I133" i="32"/>
  <c r="I96" i="32"/>
  <c r="I256" i="32"/>
  <c r="J256" i="32"/>
  <c r="I149" i="32"/>
  <c r="J149" i="32"/>
  <c r="M149" i="32"/>
  <c r="I197" i="32"/>
  <c r="L197" i="32" s="1"/>
  <c r="R197" i="32" s="1"/>
  <c r="J197" i="32"/>
  <c r="P197" i="32" s="1"/>
  <c r="I319" i="32"/>
  <c r="I306" i="32"/>
  <c r="J306" i="32"/>
  <c r="M306" i="32"/>
  <c r="I489" i="32"/>
  <c r="I333" i="32"/>
  <c r="M333" i="32"/>
  <c r="J333" i="32"/>
  <c r="I365" i="32"/>
  <c r="I397" i="32"/>
  <c r="I469" i="32"/>
  <c r="J469" i="32"/>
  <c r="P469" i="32" s="1"/>
  <c r="I424" i="32"/>
  <c r="J424" i="32"/>
  <c r="M424" i="32"/>
  <c r="I425" i="32"/>
  <c r="J425" i="32"/>
  <c r="M425" i="32"/>
  <c r="I457" i="32"/>
  <c r="J457" i="32"/>
  <c r="M457" i="32"/>
  <c r="I407" i="32"/>
  <c r="J407" i="32"/>
  <c r="M407" i="32"/>
  <c r="I439" i="32"/>
  <c r="M439" i="32"/>
  <c r="P439" i="32" s="1"/>
  <c r="J439" i="32"/>
  <c r="I520" i="32"/>
  <c r="I595" i="32"/>
  <c r="J595" i="32"/>
  <c r="M595" i="32"/>
  <c r="I519" i="32"/>
  <c r="I559" i="32"/>
  <c r="I590" i="32"/>
  <c r="I622" i="32"/>
  <c r="J622" i="32"/>
  <c r="M622" i="32"/>
  <c r="I641" i="32"/>
  <c r="J641" i="32"/>
  <c r="M641" i="32"/>
  <c r="P641" i="32" s="1"/>
  <c r="I604" i="32"/>
  <c r="M604" i="32"/>
  <c r="P604" i="32" s="1"/>
  <c r="J604" i="32"/>
  <c r="I636" i="32"/>
  <c r="M636" i="32"/>
  <c r="J636" i="32"/>
  <c r="I668" i="32"/>
  <c r="I658" i="32"/>
  <c r="M658" i="32"/>
  <c r="J658" i="32"/>
  <c r="I706" i="32"/>
  <c r="J706" i="32"/>
  <c r="M706" i="32"/>
  <c r="I695" i="32"/>
  <c r="J695" i="32"/>
  <c r="M695" i="32"/>
  <c r="P695" i="32" s="1"/>
  <c r="I700" i="32"/>
  <c r="J700" i="32"/>
  <c r="M700" i="32"/>
  <c r="I714" i="32"/>
  <c r="J714" i="32"/>
  <c r="M714" i="32"/>
  <c r="I754" i="32"/>
  <c r="M754" i="32"/>
  <c r="J754" i="32"/>
  <c r="I749" i="32"/>
  <c r="J749" i="32"/>
  <c r="M749" i="32"/>
  <c r="P749" i="32" s="1"/>
  <c r="I781" i="32"/>
  <c r="O781" i="32" s="1"/>
  <c r="R781" i="32" s="1"/>
  <c r="M781" i="32"/>
  <c r="P781" i="32" s="1"/>
  <c r="I726" i="32"/>
  <c r="I719" i="32"/>
  <c r="J719" i="32"/>
  <c r="M719" i="32"/>
  <c r="I725" i="32"/>
  <c r="J725" i="32"/>
  <c r="M725" i="32"/>
  <c r="I737" i="32"/>
  <c r="J737" i="32"/>
  <c r="M737" i="32"/>
  <c r="P737" i="32" s="1"/>
  <c r="I735" i="32"/>
  <c r="J735" i="32"/>
  <c r="M735" i="32"/>
  <c r="I775" i="32"/>
  <c r="J775" i="32"/>
  <c r="M775" i="32"/>
  <c r="K740" i="32"/>
  <c r="N740" i="32"/>
  <c r="Q740" i="32" s="1"/>
  <c r="N618" i="32"/>
  <c r="K618" i="32"/>
  <c r="I538" i="32"/>
  <c r="K426" i="32"/>
  <c r="N426" i="32"/>
  <c r="J410" i="32"/>
  <c r="I410" i="32"/>
  <c r="M410" i="32"/>
  <c r="N393" i="32"/>
  <c r="K393" i="32"/>
  <c r="J345" i="32"/>
  <c r="I345" i="32"/>
  <c r="M345" i="32"/>
  <c r="P345" i="32" s="1"/>
  <c r="N250" i="32"/>
  <c r="Q250" i="32" s="1"/>
  <c r="K250" i="32"/>
  <c r="K306" i="32"/>
  <c r="N306" i="32"/>
  <c r="I273" i="32"/>
  <c r="M273" i="32"/>
  <c r="J273" i="32"/>
  <c r="I244" i="32"/>
  <c r="J244" i="32"/>
  <c r="M244" i="32"/>
  <c r="N147" i="32"/>
  <c r="K147" i="32"/>
  <c r="K31" i="32"/>
  <c r="N31" i="32"/>
  <c r="I51" i="32"/>
  <c r="M51" i="32"/>
  <c r="J51" i="32"/>
  <c r="J69" i="32"/>
  <c r="P69" i="32" s="1"/>
  <c r="I69" i="32"/>
  <c r="L69" i="32" s="1"/>
  <c r="R69" i="32" s="1"/>
  <c r="Q437" i="16"/>
  <c r="I293" i="20"/>
  <c r="L293" i="20" s="1"/>
  <c r="R293" i="20" s="1"/>
  <c r="J293" i="20"/>
  <c r="P293" i="20" s="1"/>
  <c r="I165" i="20"/>
  <c r="I370" i="20"/>
  <c r="M370" i="20"/>
  <c r="P370" i="20" s="1"/>
  <c r="J370" i="20"/>
  <c r="I114" i="20"/>
  <c r="L95" i="20"/>
  <c r="O95" i="20"/>
  <c r="P76" i="16"/>
  <c r="I332" i="16"/>
  <c r="O332" i="16" s="1"/>
  <c r="R332" i="16" s="1"/>
  <c r="I428" i="16"/>
  <c r="O428" i="16" s="1"/>
  <c r="R428" i="16" s="1"/>
  <c r="I727" i="28"/>
  <c r="O727" i="28" s="1"/>
  <c r="R727" i="28" s="1"/>
  <c r="M727" i="28"/>
  <c r="P727" i="28" s="1"/>
  <c r="I730" i="28"/>
  <c r="J730" i="28"/>
  <c r="M730" i="28"/>
  <c r="I602" i="28"/>
  <c r="I474" i="28"/>
  <c r="J474" i="28"/>
  <c r="M474" i="28"/>
  <c r="I665" i="28"/>
  <c r="K771" i="28"/>
  <c r="N771" i="28"/>
  <c r="K643" i="28"/>
  <c r="N643" i="28"/>
  <c r="K515" i="28"/>
  <c r="N515" i="28"/>
  <c r="I214" i="28"/>
  <c r="J214" i="28"/>
  <c r="M214" i="28"/>
  <c r="I607" i="28"/>
  <c r="I376" i="28"/>
  <c r="I248" i="28"/>
  <c r="I587" i="28"/>
  <c r="M587" i="28"/>
  <c r="J587" i="28"/>
  <c r="N390" i="28"/>
  <c r="K390" i="28"/>
  <c r="N262" i="28"/>
  <c r="K262" i="28"/>
  <c r="K384" i="28"/>
  <c r="N384" i="28"/>
  <c r="Q384" i="28" s="1"/>
  <c r="N292" i="28"/>
  <c r="K292" i="28"/>
  <c r="I579" i="28"/>
  <c r="I2" i="28"/>
  <c r="L2" i="28" s="1"/>
  <c r="R2" i="28" s="1"/>
  <c r="J2" i="28"/>
  <c r="P2" i="28" s="1"/>
  <c r="K67" i="28"/>
  <c r="N67" i="28"/>
  <c r="K107" i="28"/>
  <c r="N107" i="28"/>
  <c r="I20" i="28"/>
  <c r="J20" i="28"/>
  <c r="M20" i="28"/>
  <c r="P20" i="28" s="1"/>
  <c r="N381" i="28"/>
  <c r="Q381" i="28" s="1"/>
  <c r="I738" i="32"/>
  <c r="J738" i="32"/>
  <c r="M738" i="32"/>
  <c r="N696" i="32"/>
  <c r="K696" i="32"/>
  <c r="I662" i="32"/>
  <c r="N610" i="32"/>
  <c r="Q610" i="32" s="1"/>
  <c r="K610" i="32"/>
  <c r="I550" i="32"/>
  <c r="J550" i="32"/>
  <c r="M550" i="32"/>
  <c r="I560" i="32"/>
  <c r="I530" i="32"/>
  <c r="K523" i="32"/>
  <c r="N523" i="32"/>
  <c r="I504" i="32"/>
  <c r="O504" i="32" s="1"/>
  <c r="R504" i="32" s="1"/>
  <c r="N449" i="32"/>
  <c r="K449" i="32"/>
  <c r="I456" i="32"/>
  <c r="J456" i="32"/>
  <c r="M456" i="32"/>
  <c r="I383" i="32"/>
  <c r="M383" i="32"/>
  <c r="J383" i="32"/>
  <c r="I386" i="32"/>
  <c r="M386" i="32"/>
  <c r="J386" i="32"/>
  <c r="N345" i="32"/>
  <c r="K345" i="32"/>
  <c r="N431" i="32"/>
  <c r="K431" i="32"/>
  <c r="I329" i="32"/>
  <c r="M329" i="32"/>
  <c r="J329" i="32"/>
  <c r="I255" i="32"/>
  <c r="M255" i="32"/>
  <c r="J255" i="32"/>
  <c r="I211" i="32"/>
  <c r="L211" i="32" s="1"/>
  <c r="R211" i="32" s="1"/>
  <c r="J211" i="32"/>
  <c r="P211" i="32" s="1"/>
  <c r="M278" i="32"/>
  <c r="P278" i="32" s="1"/>
  <c r="I278" i="32"/>
  <c r="O278" i="32" s="1"/>
  <c r="R278" i="32" s="1"/>
  <c r="I194" i="32"/>
  <c r="L194" i="32" s="1"/>
  <c r="R194" i="32" s="1"/>
  <c r="J194" i="32"/>
  <c r="P194" i="32" s="1"/>
  <c r="I335" i="32"/>
  <c r="M335" i="32"/>
  <c r="J335" i="32"/>
  <c r="K280" i="32"/>
  <c r="N280" i="32"/>
  <c r="I237" i="32"/>
  <c r="O237" i="32" s="1"/>
  <c r="R237" i="32" s="1"/>
  <c r="M237" i="32"/>
  <c r="P237" i="32" s="1"/>
  <c r="I221" i="32"/>
  <c r="L221" i="32" s="1"/>
  <c r="R221" i="32" s="1"/>
  <c r="J221" i="32"/>
  <c r="P221" i="32" s="1"/>
  <c r="I143" i="32"/>
  <c r="K151" i="32"/>
  <c r="N151" i="32"/>
  <c r="I106" i="32"/>
  <c r="M106" i="32"/>
  <c r="J106" i="32"/>
  <c r="K65" i="32"/>
  <c r="N65" i="32"/>
  <c r="K259" i="32"/>
  <c r="N259" i="32"/>
  <c r="I161" i="32"/>
  <c r="J161" i="32"/>
  <c r="I120" i="32"/>
  <c r="M120" i="32"/>
  <c r="J120" i="32"/>
  <c r="I24" i="32"/>
  <c r="J24" i="32"/>
  <c r="M24" i="32"/>
  <c r="I125" i="32"/>
  <c r="K59" i="32"/>
  <c r="N59" i="32"/>
  <c r="Q59" i="32" s="1"/>
  <c r="I184" i="32"/>
  <c r="M184" i="32"/>
  <c r="P184" i="32" s="1"/>
  <c r="J184" i="32"/>
  <c r="K45" i="32"/>
  <c r="N45" i="32"/>
  <c r="I2" i="32"/>
  <c r="M2" i="32"/>
  <c r="J2" i="32"/>
  <c r="K63" i="32"/>
  <c r="N63" i="32"/>
  <c r="I21" i="32"/>
  <c r="J21" i="32"/>
  <c r="M21" i="32"/>
  <c r="I3" i="32"/>
  <c r="J3" i="32"/>
  <c r="M3" i="32"/>
  <c r="P3" i="32" s="1"/>
  <c r="I17" i="32"/>
  <c r="M17" i="32"/>
  <c r="P17" i="32" s="1"/>
  <c r="J17" i="32"/>
  <c r="I49" i="32"/>
  <c r="J49" i="32"/>
  <c r="M49" i="32"/>
  <c r="K33" i="32"/>
  <c r="N33" i="32"/>
  <c r="Q33" i="32" s="1"/>
  <c r="I31" i="32"/>
  <c r="M31" i="32"/>
  <c r="P31" i="32" s="1"/>
  <c r="J31" i="32"/>
  <c r="K11" i="32"/>
  <c r="N11" i="32"/>
  <c r="K43" i="32"/>
  <c r="N43" i="32"/>
  <c r="I208" i="28"/>
  <c r="I567" i="28"/>
  <c r="M567" i="28"/>
  <c r="J567" i="28"/>
  <c r="I75" i="28"/>
  <c r="O75" i="28" s="1"/>
  <c r="R75" i="28" s="1"/>
  <c r="M75" i="28"/>
  <c r="P75" i="28" s="1"/>
  <c r="I777" i="32"/>
  <c r="M777" i="32"/>
  <c r="J777" i="32"/>
  <c r="I734" i="32"/>
  <c r="I674" i="32"/>
  <c r="I618" i="32"/>
  <c r="J618" i="32"/>
  <c r="M618" i="32"/>
  <c r="K586" i="32"/>
  <c r="N586" i="32"/>
  <c r="N418" i="32"/>
  <c r="K418" i="32"/>
  <c r="I472" i="32"/>
  <c r="K407" i="32"/>
  <c r="N407" i="32"/>
  <c r="Q407" i="32" s="1"/>
  <c r="K392" i="32"/>
  <c r="N392" i="32"/>
  <c r="I380" i="32"/>
  <c r="M380" i="32"/>
  <c r="J380" i="32"/>
  <c r="I231" i="32"/>
  <c r="L231" i="32" s="1"/>
  <c r="R231" i="32" s="1"/>
  <c r="J231" i="32"/>
  <c r="P231" i="32" s="1"/>
  <c r="I307" i="32"/>
  <c r="J307" i="32"/>
  <c r="M307" i="32"/>
  <c r="N130" i="32"/>
  <c r="K130" i="32"/>
  <c r="I44" i="32"/>
  <c r="M44" i="32"/>
  <c r="P44" i="32" s="1"/>
  <c r="J44" i="32"/>
  <c r="I101" i="32"/>
  <c r="J101" i="32"/>
  <c r="J61" i="32"/>
  <c r="I61" i="32"/>
  <c r="M61" i="32"/>
  <c r="N153" i="32"/>
  <c r="Q153" i="32" s="1"/>
  <c r="K154" i="32"/>
  <c r="N154" i="32"/>
  <c r="K263" i="32"/>
  <c r="N263" i="32"/>
  <c r="I90" i="32"/>
  <c r="J158" i="32"/>
  <c r="P158" i="32" s="1"/>
  <c r="I158" i="32"/>
  <c r="L158" i="32" s="1"/>
  <c r="R158" i="32" s="1"/>
  <c r="N62" i="32"/>
  <c r="K62" i="32"/>
  <c r="N16" i="32"/>
  <c r="K16" i="32"/>
  <c r="I285" i="20"/>
  <c r="I157" i="20"/>
  <c r="I234" i="20"/>
  <c r="M234" i="20"/>
  <c r="J234" i="20"/>
  <c r="I106" i="20"/>
  <c r="J106" i="20"/>
  <c r="M106" i="20"/>
  <c r="P106" i="20" s="1"/>
  <c r="I19" i="20"/>
  <c r="I35" i="20"/>
  <c r="O35" i="20" s="1"/>
  <c r="R35" i="20" s="1"/>
  <c r="M35" i="20"/>
  <c r="P35" i="20" s="1"/>
  <c r="K2" i="20"/>
  <c r="N2" i="20"/>
  <c r="I32" i="20"/>
  <c r="L32" i="20" s="1"/>
  <c r="R32" i="20" s="1"/>
  <c r="J32" i="20"/>
  <c r="P32" i="20" s="1"/>
  <c r="I20" i="20"/>
  <c r="O20" i="20" s="1"/>
  <c r="R20" i="20" s="1"/>
  <c r="M20" i="20"/>
  <c r="P20" i="20" s="1"/>
  <c r="I244" i="16"/>
  <c r="K226" i="20"/>
  <c r="N226" i="20"/>
  <c r="Q226" i="20" s="1"/>
  <c r="I125" i="28"/>
  <c r="I88" i="28"/>
  <c r="I89" i="28"/>
  <c r="I131" i="28"/>
  <c r="I438" i="28"/>
  <c r="I124" i="28"/>
  <c r="I289" i="28"/>
  <c r="I87" i="28"/>
  <c r="I205" i="28"/>
  <c r="I147" i="28"/>
  <c r="L147" i="28" s="1"/>
  <c r="R147" i="28" s="1"/>
  <c r="J147" i="28"/>
  <c r="P147" i="28" s="1"/>
  <c r="I277" i="28"/>
  <c r="J277" i="28"/>
  <c r="P277" i="28" s="1"/>
  <c r="I183" i="28"/>
  <c r="J183" i="28"/>
  <c r="M183" i="28"/>
  <c r="I215" i="28"/>
  <c r="I247" i="28"/>
  <c r="I279" i="28"/>
  <c r="I311" i="28"/>
  <c r="I343" i="28"/>
  <c r="I375" i="28"/>
  <c r="I407" i="28"/>
  <c r="M407" i="28"/>
  <c r="J407" i="28"/>
  <c r="I439" i="28"/>
  <c r="J439" i="28"/>
  <c r="M439" i="28"/>
  <c r="I483" i="28"/>
  <c r="I467" i="28"/>
  <c r="M467" i="28"/>
  <c r="J467" i="28"/>
  <c r="I631" i="28"/>
  <c r="J631" i="28"/>
  <c r="M631" i="28"/>
  <c r="I444" i="28"/>
  <c r="J444" i="28"/>
  <c r="M444" i="28"/>
  <c r="I508" i="28"/>
  <c r="I540" i="28"/>
  <c r="I572" i="28"/>
  <c r="J572" i="28"/>
  <c r="M572" i="28"/>
  <c r="I604" i="28"/>
  <c r="J604" i="28"/>
  <c r="M604" i="28"/>
  <c r="I636" i="28"/>
  <c r="M636" i="28"/>
  <c r="J636" i="28"/>
  <c r="I668" i="28"/>
  <c r="I700" i="28"/>
  <c r="M700" i="28"/>
  <c r="J700" i="28"/>
  <c r="I732" i="28"/>
  <c r="M732" i="28"/>
  <c r="J732" i="28"/>
  <c r="I764" i="28"/>
  <c r="J764" i="28"/>
  <c r="M764" i="28"/>
  <c r="I128" i="28"/>
  <c r="J128" i="28"/>
  <c r="M128" i="28"/>
  <c r="I109" i="28"/>
  <c r="M109" i="28"/>
  <c r="J109" i="28"/>
  <c r="I365" i="28"/>
  <c r="I535" i="28"/>
  <c r="I129" i="28"/>
  <c r="J129" i="28"/>
  <c r="M129" i="28"/>
  <c r="I393" i="28"/>
  <c r="J393" i="28"/>
  <c r="P393" i="28" s="1"/>
  <c r="I99" i="28"/>
  <c r="I495" i="28"/>
  <c r="I261" i="28"/>
  <c r="J261" i="28"/>
  <c r="P261" i="28" s="1"/>
  <c r="I537" i="28"/>
  <c r="I195" i="28"/>
  <c r="M195" i="28"/>
  <c r="J195" i="28"/>
  <c r="I227" i="28"/>
  <c r="I259" i="28"/>
  <c r="M259" i="28"/>
  <c r="J259" i="28"/>
  <c r="I291" i="28"/>
  <c r="I323" i="28"/>
  <c r="I355" i="28"/>
  <c r="I387" i="28"/>
  <c r="M387" i="28"/>
  <c r="J387" i="28"/>
  <c r="I419" i="28"/>
  <c r="J419" i="28"/>
  <c r="M419" i="28"/>
  <c r="I450" i="28"/>
  <c r="J450" i="28"/>
  <c r="M450" i="28"/>
  <c r="I547" i="28"/>
  <c r="I487" i="28"/>
  <c r="I595" i="28"/>
  <c r="J595" i="28"/>
  <c r="M595" i="28"/>
  <c r="P595" i="28" s="1"/>
  <c r="I457" i="28"/>
  <c r="J457" i="28"/>
  <c r="M457" i="28"/>
  <c r="I456" i="28"/>
  <c r="J456" i="28"/>
  <c r="M456" i="28"/>
  <c r="I488" i="28"/>
  <c r="M488" i="28"/>
  <c r="J488" i="28"/>
  <c r="I520" i="28"/>
  <c r="I552" i="28"/>
  <c r="I584" i="28"/>
  <c r="J584" i="28"/>
  <c r="M584" i="28"/>
  <c r="I616" i="28"/>
  <c r="J616" i="28"/>
  <c r="M616" i="28"/>
  <c r="I648" i="28"/>
  <c r="M648" i="28"/>
  <c r="J648" i="28"/>
  <c r="I680" i="28"/>
  <c r="M680" i="28"/>
  <c r="J680" i="28"/>
  <c r="I712" i="28"/>
  <c r="J712" i="28"/>
  <c r="M712" i="28"/>
  <c r="I744" i="28"/>
  <c r="J744" i="28"/>
  <c r="M744" i="28"/>
  <c r="I776" i="28"/>
  <c r="J776" i="28"/>
  <c r="M776" i="28"/>
  <c r="P776" i="28" s="1"/>
  <c r="I655" i="28"/>
  <c r="I658" i="28"/>
  <c r="J658" i="28"/>
  <c r="M658" i="28"/>
  <c r="P658" i="28" s="1"/>
  <c r="I530" i="28"/>
  <c r="I689" i="28"/>
  <c r="J689" i="28"/>
  <c r="M689" i="28"/>
  <c r="P689" i="28" s="1"/>
  <c r="I561" i="28"/>
  <c r="I366" i="28"/>
  <c r="I238" i="28"/>
  <c r="I336" i="28"/>
  <c r="K444" i="28"/>
  <c r="N444" i="28"/>
  <c r="I127" i="28"/>
  <c r="I602" i="32"/>
  <c r="I597" i="32"/>
  <c r="I544" i="32"/>
  <c r="J544" i="32"/>
  <c r="M544" i="32"/>
  <c r="I445" i="32"/>
  <c r="K385" i="32"/>
  <c r="N385" i="32"/>
  <c r="K380" i="32"/>
  <c r="N380" i="32"/>
  <c r="M254" i="32"/>
  <c r="I254" i="32"/>
  <c r="J254" i="32"/>
  <c r="I297" i="32"/>
  <c r="I284" i="32"/>
  <c r="M284" i="32"/>
  <c r="J284" i="32"/>
  <c r="I268" i="32"/>
  <c r="M268" i="32"/>
  <c r="J268" i="32"/>
  <c r="I94" i="32"/>
  <c r="K23" i="32"/>
  <c r="N23" i="32"/>
  <c r="Q23" i="32" s="1"/>
  <c r="N488" i="32"/>
  <c r="Q488" i="32" s="1"/>
  <c r="I646" i="32"/>
  <c r="J646" i="32"/>
  <c r="M646" i="32"/>
  <c r="P646" i="32" s="1"/>
  <c r="I648" i="32"/>
  <c r="M648" i="32"/>
  <c r="P648" i="32" s="1"/>
  <c r="J648" i="32"/>
  <c r="I506" i="32"/>
  <c r="J506" i="32"/>
  <c r="M506" i="32"/>
  <c r="N414" i="32"/>
  <c r="K414" i="32"/>
  <c r="I464" i="32"/>
  <c r="M464" i="32"/>
  <c r="P464" i="32" s="1"/>
  <c r="J464" i="32"/>
  <c r="I382" i="32"/>
  <c r="J382" i="32"/>
  <c r="M382" i="32"/>
  <c r="I271" i="32"/>
  <c r="M271" i="32"/>
  <c r="J271" i="32"/>
  <c r="M262" i="32"/>
  <c r="I262" i="32"/>
  <c r="J262" i="32"/>
  <c r="I253" i="32"/>
  <c r="M253" i="32"/>
  <c r="P253" i="32" s="1"/>
  <c r="J253" i="32"/>
  <c r="N106" i="32"/>
  <c r="K106" i="32"/>
  <c r="I40" i="32"/>
  <c r="M40" i="32"/>
  <c r="J40" i="32"/>
  <c r="I341" i="20"/>
  <c r="I213" i="20"/>
  <c r="I85" i="20"/>
  <c r="J85" i="20"/>
  <c r="M85" i="20"/>
  <c r="P85" i="20" s="1"/>
  <c r="I354" i="20"/>
  <c r="M354" i="20"/>
  <c r="J354" i="20"/>
  <c r="I226" i="20"/>
  <c r="J226" i="20"/>
  <c r="M226" i="20"/>
  <c r="I98" i="20"/>
  <c r="I211" i="20"/>
  <c r="M211" i="20"/>
  <c r="P211" i="20" s="1"/>
  <c r="J211" i="20"/>
  <c r="I83" i="20"/>
  <c r="I191" i="20"/>
  <c r="I28" i="16"/>
  <c r="P124" i="16"/>
  <c r="P252" i="16"/>
  <c r="I711" i="28"/>
  <c r="M711" i="28"/>
  <c r="J711" i="28"/>
  <c r="I714" i="28"/>
  <c r="M714" i="28"/>
  <c r="J714" i="28"/>
  <c r="I586" i="28"/>
  <c r="M586" i="28"/>
  <c r="J586" i="28"/>
  <c r="I777" i="28"/>
  <c r="L777" i="28" s="1"/>
  <c r="R777" i="28" s="1"/>
  <c r="J777" i="28"/>
  <c r="P777" i="28" s="1"/>
  <c r="I649" i="28"/>
  <c r="J649" i="28"/>
  <c r="M649" i="28"/>
  <c r="K755" i="28"/>
  <c r="N755" i="28"/>
  <c r="K627" i="28"/>
  <c r="N627" i="28"/>
  <c r="I326" i="28"/>
  <c r="I198" i="28"/>
  <c r="L198" i="28" s="1"/>
  <c r="R198" i="28" s="1"/>
  <c r="J198" i="28"/>
  <c r="P198" i="28" s="1"/>
  <c r="N544" i="28"/>
  <c r="K544" i="28"/>
  <c r="I360" i="28"/>
  <c r="I232" i="28"/>
  <c r="M232" i="28"/>
  <c r="J232" i="28"/>
  <c r="I529" i="28"/>
  <c r="I333" i="28"/>
  <c r="J333" i="28"/>
  <c r="K232" i="28"/>
  <c r="N232" i="28"/>
  <c r="K14" i="28"/>
  <c r="N14" i="28"/>
  <c r="I18" i="28"/>
  <c r="M18" i="28"/>
  <c r="J18" i="28"/>
  <c r="I728" i="32"/>
  <c r="M728" i="32"/>
  <c r="J728" i="32"/>
  <c r="K615" i="32"/>
  <c r="N615" i="32"/>
  <c r="I473" i="32"/>
  <c r="I421" i="32"/>
  <c r="J421" i="32"/>
  <c r="M421" i="32"/>
  <c r="K400" i="32"/>
  <c r="N400" i="32"/>
  <c r="Q400" i="32" s="1"/>
  <c r="I356" i="32"/>
  <c r="J163" i="32"/>
  <c r="P163" i="32" s="1"/>
  <c r="I163" i="32"/>
  <c r="L163" i="32" s="1"/>
  <c r="R163" i="32" s="1"/>
  <c r="I198" i="32"/>
  <c r="J198" i="32"/>
  <c r="M198" i="32"/>
  <c r="I95" i="32"/>
  <c r="J58" i="32"/>
  <c r="I58" i="32"/>
  <c r="M58" i="32"/>
  <c r="I8" i="32"/>
  <c r="O8" i="32" s="1"/>
  <c r="R8" i="32" s="1"/>
  <c r="M8" i="32"/>
  <c r="P8" i="32" s="1"/>
  <c r="I38" i="32"/>
  <c r="J38" i="32"/>
  <c r="M38" i="32"/>
  <c r="P38" i="32" s="1"/>
  <c r="M101" i="32"/>
  <c r="P101" i="32" s="1"/>
  <c r="N585" i="32"/>
  <c r="Q585" i="32" s="1"/>
  <c r="I782" i="32"/>
  <c r="N206" i="4"/>
  <c r="K206" i="4"/>
  <c r="N285" i="4"/>
  <c r="K285" i="4"/>
  <c r="N157" i="4"/>
  <c r="K157" i="4"/>
  <c r="I132" i="4"/>
  <c r="J132" i="4"/>
  <c r="K140" i="8"/>
  <c r="N140" i="8"/>
  <c r="Q140" i="8" s="1"/>
  <c r="K236" i="12"/>
  <c r="N236" i="12"/>
  <c r="I306" i="8"/>
  <c r="J306" i="8"/>
  <c r="M306" i="8"/>
  <c r="K409" i="8"/>
  <c r="N409" i="8"/>
  <c r="Q409" i="8" s="1"/>
  <c r="I219" i="16"/>
  <c r="J219" i="16"/>
  <c r="M219" i="16"/>
  <c r="P219" i="16" s="1"/>
  <c r="I255" i="16"/>
  <c r="M255" i="16"/>
  <c r="P255" i="16" s="1"/>
  <c r="J255" i="16"/>
  <c r="K229" i="12"/>
  <c r="N229" i="12"/>
  <c r="I48" i="12"/>
  <c r="O48" i="12" s="1"/>
  <c r="R48" i="12" s="1"/>
  <c r="M48" i="12"/>
  <c r="P48" i="12" s="1"/>
  <c r="K122" i="16"/>
  <c r="N122" i="16"/>
  <c r="K246" i="16"/>
  <c r="N246" i="16"/>
  <c r="K190" i="16"/>
  <c r="N190" i="16"/>
  <c r="N114" i="16"/>
  <c r="Q114" i="16" s="1"/>
  <c r="K114" i="16"/>
  <c r="K230" i="4"/>
  <c r="N230" i="4"/>
  <c r="Q230" i="4" s="1"/>
  <c r="N277" i="4"/>
  <c r="Q277" i="4" s="1"/>
  <c r="K277" i="4"/>
  <c r="K85" i="4"/>
  <c r="N85" i="4"/>
  <c r="Q85" i="4" s="1"/>
  <c r="K271" i="4"/>
  <c r="N271" i="4"/>
  <c r="K107" i="4"/>
  <c r="N107" i="4"/>
  <c r="Q107" i="4" s="1"/>
  <c r="I213" i="8"/>
  <c r="K277" i="8"/>
  <c r="N277" i="8"/>
  <c r="Q277" i="8" s="1"/>
  <c r="I450" i="8"/>
  <c r="M450" i="8"/>
  <c r="J450" i="8"/>
  <c r="L91" i="8"/>
  <c r="O91" i="8"/>
  <c r="I367" i="8"/>
  <c r="O367" i="8" s="1"/>
  <c r="R367" i="8" s="1"/>
  <c r="K407" i="8"/>
  <c r="N407" i="8"/>
  <c r="Q407" i="8" s="1"/>
  <c r="I232" i="12"/>
  <c r="O232" i="12" s="1"/>
  <c r="R232" i="12" s="1"/>
  <c r="M232" i="12"/>
  <c r="P232" i="12" s="1"/>
  <c r="I136" i="12"/>
  <c r="L136" i="12" s="1"/>
  <c r="R136" i="12" s="1"/>
  <c r="J136" i="12"/>
  <c r="P136" i="12" s="1"/>
  <c r="I40" i="12"/>
  <c r="O40" i="12" s="1"/>
  <c r="R40" i="12" s="1"/>
  <c r="M40" i="12"/>
  <c r="P40" i="12" s="1"/>
  <c r="N182" i="12"/>
  <c r="K182" i="12"/>
  <c r="N230" i="16"/>
  <c r="K230" i="16"/>
  <c r="K258" i="16"/>
  <c r="N258" i="16"/>
  <c r="Q258" i="16" s="1"/>
  <c r="N72" i="16"/>
  <c r="K72" i="16"/>
  <c r="K214" i="4"/>
  <c r="N214" i="4"/>
  <c r="Q214" i="4" s="1"/>
  <c r="N261" i="4"/>
  <c r="K261" i="4"/>
  <c r="N229" i="4"/>
  <c r="K229" i="4"/>
  <c r="N197" i="4"/>
  <c r="K197" i="4"/>
  <c r="K101" i="4"/>
  <c r="N101" i="4"/>
  <c r="Q101" i="4" s="1"/>
  <c r="K69" i="4"/>
  <c r="N69" i="4"/>
  <c r="K188" i="4"/>
  <c r="N188" i="4"/>
  <c r="Q188" i="4" s="1"/>
  <c r="I124" i="4"/>
  <c r="J124" i="4"/>
  <c r="K72" i="8"/>
  <c r="N72" i="8"/>
  <c r="Q72" i="8" s="1"/>
  <c r="K88" i="8"/>
  <c r="N88" i="8"/>
  <c r="Q88" i="8" s="1"/>
  <c r="K104" i="8"/>
  <c r="N104" i="8"/>
  <c r="Q104" i="8" s="1"/>
  <c r="K120" i="8"/>
  <c r="N120" i="8"/>
  <c r="Q120" i="8" s="1"/>
  <c r="K136" i="8"/>
  <c r="N136" i="8"/>
  <c r="Q136" i="8" s="1"/>
  <c r="N22" i="4"/>
  <c r="K22" i="4"/>
  <c r="L341" i="6"/>
  <c r="M341" i="6" s="1"/>
  <c r="N341" i="6" s="1"/>
  <c r="R341" i="6" s="1"/>
  <c r="L339" i="6"/>
  <c r="M339" i="6" s="1"/>
  <c r="N339" i="6" s="1"/>
  <c r="R339" i="6" s="1"/>
  <c r="L337" i="6"/>
  <c r="M337" i="6" s="1"/>
  <c r="N337" i="6" s="1"/>
  <c r="R337" i="6" s="1"/>
  <c r="L335" i="6"/>
  <c r="M335" i="6" s="1"/>
  <c r="N335" i="6" s="1"/>
  <c r="R335" i="6" s="1"/>
  <c r="L333" i="6"/>
  <c r="M333" i="6" s="1"/>
  <c r="N333" i="6" s="1"/>
  <c r="R333" i="6" s="1"/>
  <c r="L331" i="6"/>
  <c r="M331" i="6" s="1"/>
  <c r="N331" i="6" s="1"/>
  <c r="Q331" i="6" s="1"/>
  <c r="L329" i="6"/>
  <c r="M329" i="6" s="1"/>
  <c r="N329" i="6" s="1"/>
  <c r="R329" i="6" s="1"/>
  <c r="L327" i="6"/>
  <c r="M327" i="6" s="1"/>
  <c r="N327" i="6" s="1"/>
  <c r="R327" i="6" s="1"/>
  <c r="L325" i="6"/>
  <c r="M325" i="6" s="1"/>
  <c r="N325" i="6" s="1"/>
  <c r="R325" i="6" s="1"/>
  <c r="L323" i="6"/>
  <c r="M323" i="6" s="1"/>
  <c r="N323" i="6" s="1"/>
  <c r="Q323" i="6" s="1"/>
  <c r="L321" i="6"/>
  <c r="M321" i="6" s="1"/>
  <c r="N321" i="6" s="1"/>
  <c r="Q321" i="6" s="1"/>
  <c r="L319" i="6"/>
  <c r="M319" i="6" s="1"/>
  <c r="N319" i="6" s="1"/>
  <c r="Q319" i="6" s="1"/>
  <c r="L317" i="6"/>
  <c r="M317" i="6" s="1"/>
  <c r="N317" i="6" s="1"/>
  <c r="Q317" i="6" s="1"/>
  <c r="L315" i="6"/>
  <c r="M315" i="6" s="1"/>
  <c r="N315" i="6" s="1"/>
  <c r="Q315" i="6" s="1"/>
  <c r="L313" i="6"/>
  <c r="M313" i="6" s="1"/>
  <c r="N313" i="6" s="1"/>
  <c r="Q313" i="6" s="1"/>
  <c r="L311" i="6"/>
  <c r="M311" i="6" s="1"/>
  <c r="N311" i="6" s="1"/>
  <c r="Q311" i="6" s="1"/>
  <c r="L309" i="6"/>
  <c r="M309" i="6" s="1"/>
  <c r="N309" i="6" s="1"/>
  <c r="R309" i="6" s="1"/>
  <c r="L307" i="6"/>
  <c r="M307" i="6" s="1"/>
  <c r="N307" i="6" s="1"/>
  <c r="R307" i="6" s="1"/>
  <c r="L305" i="6"/>
  <c r="M305" i="6" s="1"/>
  <c r="N305" i="6" s="1"/>
  <c r="Q305" i="6" s="1"/>
  <c r="L303" i="6"/>
  <c r="M303" i="6" s="1"/>
  <c r="N303" i="6" s="1"/>
  <c r="R303" i="6" s="1"/>
  <c r="L301" i="6"/>
  <c r="M301" i="6" s="1"/>
  <c r="N301" i="6" s="1"/>
  <c r="Q301" i="6" s="1"/>
  <c r="L299" i="6"/>
  <c r="M299" i="6" s="1"/>
  <c r="N299" i="6" s="1"/>
  <c r="Q299" i="6" s="1"/>
  <c r="L297" i="6"/>
  <c r="M297" i="6" s="1"/>
  <c r="N297" i="6" s="1"/>
  <c r="R297" i="6" s="1"/>
  <c r="L295" i="6"/>
  <c r="M295" i="6" s="1"/>
  <c r="N295" i="6" s="1"/>
  <c r="R295" i="6" s="1"/>
  <c r="L293" i="6"/>
  <c r="M293" i="6" s="1"/>
  <c r="N293" i="6" s="1"/>
  <c r="Q293" i="6" s="1"/>
  <c r="L291" i="6"/>
  <c r="M291" i="6" s="1"/>
  <c r="N291" i="6" s="1"/>
  <c r="Q291" i="6" s="1"/>
  <c r="L289" i="6"/>
  <c r="M289" i="6" s="1"/>
  <c r="N289" i="6" s="1"/>
  <c r="Q289" i="6" s="1"/>
  <c r="L287" i="6"/>
  <c r="M287" i="6" s="1"/>
  <c r="N287" i="6" s="1"/>
  <c r="Q287" i="6" s="1"/>
  <c r="L285" i="6"/>
  <c r="M285" i="6" s="1"/>
  <c r="N285" i="6" s="1"/>
  <c r="R285" i="6" s="1"/>
  <c r="L283" i="6"/>
  <c r="M283" i="6" s="1"/>
  <c r="N283" i="6" s="1"/>
  <c r="R283" i="6" s="1"/>
  <c r="L281" i="6"/>
  <c r="M281" i="6" s="1"/>
  <c r="N281" i="6" s="1"/>
  <c r="Q281" i="6" s="1"/>
  <c r="L279" i="6"/>
  <c r="M279" i="6" s="1"/>
  <c r="N279" i="6" s="1"/>
  <c r="Q279" i="6" s="1"/>
  <c r="L277" i="6"/>
  <c r="M277" i="6" s="1"/>
  <c r="N277" i="6" s="1"/>
  <c r="R277" i="6" s="1"/>
  <c r="L275" i="6"/>
  <c r="M275" i="6" s="1"/>
  <c r="N275" i="6" s="1"/>
  <c r="Q275" i="6" s="1"/>
  <c r="L273" i="6"/>
  <c r="M273" i="6" s="1"/>
  <c r="N273" i="6" s="1"/>
  <c r="Q273" i="6" s="1"/>
  <c r="L271" i="6"/>
  <c r="M271" i="6" s="1"/>
  <c r="N271" i="6" s="1"/>
  <c r="Q271" i="6" s="1"/>
  <c r="L269" i="6"/>
  <c r="M269" i="6" s="1"/>
  <c r="N269" i="6" s="1"/>
  <c r="Q269" i="6" s="1"/>
  <c r="L267" i="6"/>
  <c r="M267" i="6" s="1"/>
  <c r="N267" i="6" s="1"/>
  <c r="R267" i="6" s="1"/>
  <c r="L265" i="6"/>
  <c r="M265" i="6" s="1"/>
  <c r="N265" i="6" s="1"/>
  <c r="Q265" i="6" s="1"/>
  <c r="L263" i="6"/>
  <c r="M263" i="6" s="1"/>
  <c r="N263" i="6" s="1"/>
  <c r="R263" i="6" s="1"/>
  <c r="L261" i="6"/>
  <c r="M261" i="6" s="1"/>
  <c r="N261" i="6" s="1"/>
  <c r="Q261" i="6" s="1"/>
  <c r="L259" i="6"/>
  <c r="M259" i="6" s="1"/>
  <c r="N259" i="6" s="1"/>
  <c r="Q259" i="6" s="1"/>
  <c r="L257" i="6"/>
  <c r="M257" i="6" s="1"/>
  <c r="N257" i="6" s="1"/>
  <c r="Q257" i="6" s="1"/>
  <c r="L255" i="6"/>
  <c r="M255" i="6" s="1"/>
  <c r="N255" i="6" s="1"/>
  <c r="Q255" i="6" s="1"/>
  <c r="L253" i="6"/>
  <c r="M253" i="6" s="1"/>
  <c r="N253" i="6" s="1"/>
  <c r="Q253" i="6" s="1"/>
  <c r="L251" i="6"/>
  <c r="M251" i="6" s="1"/>
  <c r="N251" i="6" s="1"/>
  <c r="Q251" i="6" s="1"/>
  <c r="L249" i="6"/>
  <c r="M249" i="6" s="1"/>
  <c r="N249" i="6" s="1"/>
  <c r="Q249" i="6" s="1"/>
  <c r="L247" i="6"/>
  <c r="M247" i="6" s="1"/>
  <c r="N247" i="6" s="1"/>
  <c r="Q247" i="6" s="1"/>
  <c r="L245" i="6"/>
  <c r="M245" i="6" s="1"/>
  <c r="N245" i="6" s="1"/>
  <c r="Q245" i="6" s="1"/>
  <c r="L243" i="6"/>
  <c r="M243" i="6" s="1"/>
  <c r="N243" i="6" s="1"/>
  <c r="R243" i="6" s="1"/>
  <c r="L241" i="6"/>
  <c r="M241" i="6" s="1"/>
  <c r="N241" i="6" s="1"/>
  <c r="Q241" i="6" s="1"/>
  <c r="L239" i="6"/>
  <c r="M239" i="6" s="1"/>
  <c r="N239" i="6" s="1"/>
  <c r="Q239" i="6" s="1"/>
  <c r="L237" i="6"/>
  <c r="M237" i="6" s="1"/>
  <c r="N237" i="6" s="1"/>
  <c r="Q237" i="6" s="1"/>
  <c r="L235" i="6"/>
  <c r="M235" i="6" s="1"/>
  <c r="N235" i="6" s="1"/>
  <c r="R235" i="6" s="1"/>
  <c r="L233" i="6"/>
  <c r="M233" i="6" s="1"/>
  <c r="N233" i="6" s="1"/>
  <c r="Q233" i="6" s="1"/>
  <c r="L231" i="6"/>
  <c r="M231" i="6" s="1"/>
  <c r="N231" i="6" s="1"/>
  <c r="Q231" i="6" s="1"/>
  <c r="L229" i="6"/>
  <c r="M229" i="6" s="1"/>
  <c r="N229" i="6" s="1"/>
  <c r="R229" i="6" s="1"/>
  <c r="L227" i="6"/>
  <c r="M227" i="6" s="1"/>
  <c r="N227" i="6" s="1"/>
  <c r="R227" i="6" s="1"/>
  <c r="L225" i="6"/>
  <c r="M225" i="6" s="1"/>
  <c r="N225" i="6" s="1"/>
  <c r="Q225" i="6" s="1"/>
  <c r="L223" i="6"/>
  <c r="M223" i="6" s="1"/>
  <c r="N223" i="6" s="1"/>
  <c r="Q223" i="6" s="1"/>
  <c r="L221" i="6"/>
  <c r="M221" i="6" s="1"/>
  <c r="N221" i="6" s="1"/>
  <c r="Q221" i="6" s="1"/>
  <c r="L219" i="6"/>
  <c r="M219" i="6" s="1"/>
  <c r="N219" i="6" s="1"/>
  <c r="Q219" i="6" s="1"/>
  <c r="L217" i="6"/>
  <c r="M217" i="6" s="1"/>
  <c r="N217" i="6" s="1"/>
  <c r="R217" i="6" s="1"/>
  <c r="L215" i="6"/>
  <c r="M215" i="6" s="1"/>
  <c r="N215" i="6" s="1"/>
  <c r="R215" i="6" s="1"/>
  <c r="L213" i="6"/>
  <c r="M213" i="6" s="1"/>
  <c r="N213" i="6" s="1"/>
  <c r="Q213" i="6" s="1"/>
  <c r="L211" i="6"/>
  <c r="M211" i="6" s="1"/>
  <c r="N211" i="6" s="1"/>
  <c r="R211" i="6" s="1"/>
  <c r="L209" i="6"/>
  <c r="M209" i="6" s="1"/>
  <c r="N209" i="6" s="1"/>
  <c r="Q209" i="6" s="1"/>
  <c r="L207" i="6"/>
  <c r="M207" i="6" s="1"/>
  <c r="N207" i="6" s="1"/>
  <c r="R207" i="6" s="1"/>
  <c r="L205" i="6"/>
  <c r="M205" i="6" s="1"/>
  <c r="N205" i="6" s="1"/>
  <c r="R205" i="6" s="1"/>
  <c r="L203" i="6"/>
  <c r="M203" i="6" s="1"/>
  <c r="N203" i="6" s="1"/>
  <c r="Q203" i="6" s="1"/>
  <c r="L201" i="6"/>
  <c r="M201" i="6" s="1"/>
  <c r="N201" i="6" s="1"/>
  <c r="Q201" i="6" s="1"/>
  <c r="L199" i="6"/>
  <c r="M199" i="6" s="1"/>
  <c r="N199" i="6" s="1"/>
  <c r="Q199" i="6" s="1"/>
  <c r="L197" i="6"/>
  <c r="M197" i="6" s="1"/>
  <c r="N197" i="6" s="1"/>
  <c r="Q197" i="6" s="1"/>
  <c r="L195" i="6"/>
  <c r="M195" i="6" s="1"/>
  <c r="N195" i="6" s="1"/>
  <c r="Q195" i="6" s="1"/>
  <c r="L193" i="6"/>
  <c r="M193" i="6" s="1"/>
  <c r="N193" i="6" s="1"/>
  <c r="Q193" i="6" s="1"/>
  <c r="L191" i="6"/>
  <c r="M191" i="6" s="1"/>
  <c r="N191" i="6" s="1"/>
  <c r="R191" i="6" s="1"/>
  <c r="L189" i="6"/>
  <c r="M189" i="6" s="1"/>
  <c r="N189" i="6" s="1"/>
  <c r="R189" i="6" s="1"/>
  <c r="L187" i="6"/>
  <c r="M187" i="6" s="1"/>
  <c r="N187" i="6" s="1"/>
  <c r="R187" i="6" s="1"/>
  <c r="L185" i="6"/>
  <c r="M185" i="6" s="1"/>
  <c r="N185" i="6" s="1"/>
  <c r="Q185" i="6" s="1"/>
  <c r="L183" i="6"/>
  <c r="M183" i="6" s="1"/>
  <c r="N183" i="6" s="1"/>
  <c r="Q183" i="6" s="1"/>
  <c r="L181" i="6"/>
  <c r="M181" i="6" s="1"/>
  <c r="N181" i="6" s="1"/>
  <c r="Q181" i="6" s="1"/>
  <c r="L179" i="6"/>
  <c r="M179" i="6" s="1"/>
  <c r="N179" i="6" s="1"/>
  <c r="R179" i="6" s="1"/>
  <c r="L177" i="6"/>
  <c r="M177" i="6" s="1"/>
  <c r="N177" i="6" s="1"/>
  <c r="R177" i="6" s="1"/>
  <c r="L175" i="6"/>
  <c r="M175" i="6" s="1"/>
  <c r="N175" i="6" s="1"/>
  <c r="Q175" i="6" s="1"/>
  <c r="L173" i="6"/>
  <c r="M173" i="6" s="1"/>
  <c r="N173" i="6" s="1"/>
  <c r="R173" i="6" s="1"/>
  <c r="L171" i="6"/>
  <c r="M171" i="6" s="1"/>
  <c r="N171" i="6" s="1"/>
  <c r="R171" i="6" s="1"/>
  <c r="L169" i="6"/>
  <c r="M169" i="6" s="1"/>
  <c r="N169" i="6" s="1"/>
  <c r="Q169" i="6" s="1"/>
  <c r="L167" i="6"/>
  <c r="M167" i="6" s="1"/>
  <c r="N167" i="6" s="1"/>
  <c r="Q167" i="6" s="1"/>
  <c r="L165" i="6"/>
  <c r="M165" i="6" s="1"/>
  <c r="N165" i="6" s="1"/>
  <c r="Q165" i="6" s="1"/>
  <c r="L163" i="6"/>
  <c r="M163" i="6" s="1"/>
  <c r="N163" i="6" s="1"/>
  <c r="Q163" i="6" s="1"/>
  <c r="L161" i="6"/>
  <c r="M161" i="6" s="1"/>
  <c r="N161" i="6" s="1"/>
  <c r="R161" i="6" s="1"/>
  <c r="L159" i="6"/>
  <c r="M159" i="6" s="1"/>
  <c r="N159" i="6" s="1"/>
  <c r="Q159" i="6" s="1"/>
  <c r="L157" i="6"/>
  <c r="M157" i="6" s="1"/>
  <c r="N157" i="6" s="1"/>
  <c r="R157" i="6" s="1"/>
  <c r="L155" i="6"/>
  <c r="M155" i="6" s="1"/>
  <c r="N155" i="6" s="1"/>
  <c r="Q155" i="6" s="1"/>
  <c r="L153" i="6"/>
  <c r="M153" i="6" s="1"/>
  <c r="N153" i="6" s="1"/>
  <c r="R153" i="6" s="1"/>
  <c r="L151" i="6"/>
  <c r="M151" i="6" s="1"/>
  <c r="N151" i="6" s="1"/>
  <c r="Q151" i="6" s="1"/>
  <c r="L149" i="6"/>
  <c r="M149" i="6" s="1"/>
  <c r="N149" i="6" s="1"/>
  <c r="R149" i="6" s="1"/>
  <c r="L147" i="6"/>
  <c r="M147" i="6" s="1"/>
  <c r="N147" i="6" s="1"/>
  <c r="Q147" i="6" s="1"/>
  <c r="L145" i="6"/>
  <c r="M145" i="6" s="1"/>
  <c r="N145" i="6" s="1"/>
  <c r="Q145" i="6" s="1"/>
  <c r="L143" i="6"/>
  <c r="M143" i="6" s="1"/>
  <c r="N143" i="6" s="1"/>
  <c r="Q143" i="6" s="1"/>
  <c r="L141" i="6"/>
  <c r="M141" i="6" s="1"/>
  <c r="N141" i="6" s="1"/>
  <c r="Q141" i="6" s="1"/>
  <c r="L139" i="6"/>
  <c r="M139" i="6" s="1"/>
  <c r="N139" i="6" s="1"/>
  <c r="R139" i="6" s="1"/>
  <c r="L137" i="6"/>
  <c r="M137" i="6" s="1"/>
  <c r="N137" i="6" s="1"/>
  <c r="R137" i="6" s="1"/>
  <c r="L135" i="6"/>
  <c r="M135" i="6" s="1"/>
  <c r="N135" i="6" s="1"/>
  <c r="Q135" i="6" s="1"/>
  <c r="L133" i="6"/>
  <c r="M133" i="6" s="1"/>
  <c r="N133" i="6" s="1"/>
  <c r="Q133" i="6" s="1"/>
  <c r="L131" i="6"/>
  <c r="M131" i="6" s="1"/>
  <c r="N131" i="6" s="1"/>
  <c r="Q131" i="6" s="1"/>
  <c r="L129" i="6"/>
  <c r="M129" i="6" s="1"/>
  <c r="N129" i="6" s="1"/>
  <c r="Q129" i="6" s="1"/>
  <c r="L127" i="6"/>
  <c r="M127" i="6" s="1"/>
  <c r="N127" i="6" s="1"/>
  <c r="Q127" i="6" s="1"/>
  <c r="L125" i="6"/>
  <c r="M125" i="6" s="1"/>
  <c r="N125" i="6" s="1"/>
  <c r="R125" i="6" s="1"/>
  <c r="L123" i="6"/>
  <c r="M123" i="6" s="1"/>
  <c r="N123" i="6" s="1"/>
  <c r="Q123" i="6" s="1"/>
  <c r="L121" i="6"/>
  <c r="M121" i="6" s="1"/>
  <c r="N121" i="6" s="1"/>
  <c r="R121" i="6" s="1"/>
  <c r="L119" i="6"/>
  <c r="M119" i="6" s="1"/>
  <c r="N119" i="6" s="1"/>
  <c r="Q119" i="6" s="1"/>
  <c r="L117" i="6"/>
  <c r="M117" i="6" s="1"/>
  <c r="N117" i="6" s="1"/>
  <c r="Q117" i="6" s="1"/>
  <c r="L115" i="6"/>
  <c r="M115" i="6" s="1"/>
  <c r="N115" i="6" s="1"/>
  <c r="Q115" i="6" s="1"/>
  <c r="L113" i="6"/>
  <c r="M113" i="6" s="1"/>
  <c r="N113" i="6" s="1"/>
  <c r="Q113" i="6" s="1"/>
  <c r="L111" i="6"/>
  <c r="M111" i="6" s="1"/>
  <c r="N111" i="6" s="1"/>
  <c r="R111" i="6" s="1"/>
  <c r="L109" i="6"/>
  <c r="M109" i="6" s="1"/>
  <c r="N109" i="6" s="1"/>
  <c r="Q109" i="6" s="1"/>
  <c r="L107" i="6"/>
  <c r="M107" i="6" s="1"/>
  <c r="N107" i="6" s="1"/>
  <c r="Q107" i="6" s="1"/>
  <c r="L105" i="6"/>
  <c r="M105" i="6" s="1"/>
  <c r="N105" i="6" s="1"/>
  <c r="R105" i="6" s="1"/>
  <c r="L103" i="6"/>
  <c r="M103" i="6" s="1"/>
  <c r="N103" i="6" s="1"/>
  <c r="R103" i="6" s="1"/>
  <c r="L101" i="6"/>
  <c r="M101" i="6" s="1"/>
  <c r="N101" i="6" s="1"/>
  <c r="Q101" i="6" s="1"/>
  <c r="L99" i="6"/>
  <c r="M99" i="6" s="1"/>
  <c r="N99" i="6" s="1"/>
  <c r="R99" i="6" s="1"/>
  <c r="L97" i="6"/>
  <c r="M97" i="6" s="1"/>
  <c r="N97" i="6" s="1"/>
  <c r="Q97" i="6" s="1"/>
  <c r="L95" i="6"/>
  <c r="M95" i="6" s="1"/>
  <c r="N95" i="6" s="1"/>
  <c r="Q95" i="6" s="1"/>
  <c r="L93" i="6"/>
  <c r="M93" i="6" s="1"/>
  <c r="N93" i="6" s="1"/>
  <c r="Q93" i="6" s="1"/>
  <c r="L91" i="6"/>
  <c r="M91" i="6" s="1"/>
  <c r="N91" i="6" s="1"/>
  <c r="R91" i="6" s="1"/>
  <c r="L89" i="6"/>
  <c r="M89" i="6" s="1"/>
  <c r="N89" i="6" s="1"/>
  <c r="R89" i="6" s="1"/>
  <c r="L87" i="6"/>
  <c r="M87" i="6" s="1"/>
  <c r="N87" i="6" s="1"/>
  <c r="Q87" i="6" s="1"/>
  <c r="L85" i="6"/>
  <c r="M85" i="6" s="1"/>
  <c r="N85" i="6" s="1"/>
  <c r="Q85" i="6" s="1"/>
  <c r="L83" i="6"/>
  <c r="M83" i="6" s="1"/>
  <c r="N83" i="6" s="1"/>
  <c r="Q83" i="6" s="1"/>
  <c r="L81" i="6"/>
  <c r="M81" i="6" s="1"/>
  <c r="N81" i="6" s="1"/>
  <c r="Q81" i="6" s="1"/>
  <c r="L79" i="6"/>
  <c r="M79" i="6" s="1"/>
  <c r="N79" i="6" s="1"/>
  <c r="Q79" i="6" s="1"/>
  <c r="L77" i="6"/>
  <c r="M77" i="6" s="1"/>
  <c r="N77" i="6" s="1"/>
  <c r="R77" i="6" s="1"/>
  <c r="L75" i="6"/>
  <c r="M75" i="6" s="1"/>
  <c r="N75" i="6" s="1"/>
  <c r="Q75" i="6" s="1"/>
  <c r="L73" i="6"/>
  <c r="M73" i="6" s="1"/>
  <c r="N73" i="6" s="1"/>
  <c r="R73" i="6" s="1"/>
  <c r="L71" i="6"/>
  <c r="M71" i="6" s="1"/>
  <c r="N71" i="6" s="1"/>
  <c r="R71" i="6" s="1"/>
  <c r="L69" i="6"/>
  <c r="M69" i="6" s="1"/>
  <c r="N69" i="6" s="1"/>
  <c r="R69" i="6" s="1"/>
  <c r="L67" i="6"/>
  <c r="M67" i="6" s="1"/>
  <c r="N67" i="6" s="1"/>
  <c r="R67" i="6" s="1"/>
  <c r="L65" i="6"/>
  <c r="M65" i="6" s="1"/>
  <c r="N65" i="6" s="1"/>
  <c r="R65" i="6" s="1"/>
  <c r="L63" i="6"/>
  <c r="M63" i="6" s="1"/>
  <c r="N63" i="6" s="1"/>
  <c r="Q63" i="6" s="1"/>
  <c r="L61" i="6"/>
  <c r="M61" i="6" s="1"/>
  <c r="N61" i="6" s="1"/>
  <c r="Q61" i="6" s="1"/>
  <c r="L59" i="6"/>
  <c r="M59" i="6" s="1"/>
  <c r="N59" i="6" s="1"/>
  <c r="R59" i="6" s="1"/>
  <c r="L57" i="6"/>
  <c r="M57" i="6" s="1"/>
  <c r="N57" i="6" s="1"/>
  <c r="Q57" i="6" s="1"/>
  <c r="L55" i="6"/>
  <c r="M55" i="6" s="1"/>
  <c r="N55" i="6" s="1"/>
  <c r="R55" i="6" s="1"/>
  <c r="L53" i="6"/>
  <c r="M53" i="6" s="1"/>
  <c r="N53" i="6" s="1"/>
  <c r="Q53" i="6" s="1"/>
  <c r="L51" i="6"/>
  <c r="M51" i="6" s="1"/>
  <c r="N51" i="6" s="1"/>
  <c r="Q51" i="6" s="1"/>
  <c r="L49" i="6"/>
  <c r="M49" i="6" s="1"/>
  <c r="N49" i="6" s="1"/>
  <c r="Q49" i="6" s="1"/>
  <c r="L47" i="6"/>
  <c r="M47" i="6" s="1"/>
  <c r="N47" i="6" s="1"/>
  <c r="R47" i="6" s="1"/>
  <c r="L45" i="6"/>
  <c r="M45" i="6" s="1"/>
  <c r="N45" i="6" s="1"/>
  <c r="Q45" i="6" s="1"/>
  <c r="L43" i="6"/>
  <c r="M43" i="6" s="1"/>
  <c r="N43" i="6" s="1"/>
  <c r="Q43" i="6" s="1"/>
  <c r="L41" i="6"/>
  <c r="M41" i="6" s="1"/>
  <c r="N41" i="6" s="1"/>
  <c r="Q41" i="6" s="1"/>
  <c r="L39" i="6"/>
  <c r="M39" i="6" s="1"/>
  <c r="N39" i="6" s="1"/>
  <c r="Q39" i="6" s="1"/>
  <c r="L37" i="6"/>
  <c r="M37" i="6" s="1"/>
  <c r="N37" i="6" s="1"/>
  <c r="Q37" i="6" s="1"/>
  <c r="L35" i="6"/>
  <c r="M35" i="6" s="1"/>
  <c r="N35" i="6" s="1"/>
  <c r="Q35" i="6" s="1"/>
  <c r="L33" i="6"/>
  <c r="M33" i="6" s="1"/>
  <c r="N33" i="6" s="1"/>
  <c r="Q33" i="6" s="1"/>
  <c r="L31" i="6"/>
  <c r="M31" i="6" s="1"/>
  <c r="N31" i="6" s="1"/>
  <c r="R31" i="6" s="1"/>
  <c r="L29" i="6"/>
  <c r="M29" i="6" s="1"/>
  <c r="N29" i="6" s="1"/>
  <c r="Q29" i="6" s="1"/>
  <c r="L27" i="6"/>
  <c r="M27" i="6" s="1"/>
  <c r="N27" i="6" s="1"/>
  <c r="Q27" i="6" s="1"/>
  <c r="L25" i="6"/>
  <c r="M25" i="6" s="1"/>
  <c r="N25" i="6" s="1"/>
  <c r="Q25" i="6" s="1"/>
  <c r="L23" i="6"/>
  <c r="M23" i="6" s="1"/>
  <c r="N23" i="6" s="1"/>
  <c r="Q23" i="6" s="1"/>
  <c r="L21" i="6"/>
  <c r="M21" i="6" s="1"/>
  <c r="N21" i="6" s="1"/>
  <c r="Q21" i="6" s="1"/>
  <c r="L19" i="6"/>
  <c r="M19" i="6" s="1"/>
  <c r="N19" i="6" s="1"/>
  <c r="Q19" i="6" s="1"/>
  <c r="L17" i="6"/>
  <c r="M17" i="6" s="1"/>
  <c r="N17" i="6" s="1"/>
  <c r="Q17" i="6" s="1"/>
  <c r="L15" i="6"/>
  <c r="M15" i="6" s="1"/>
  <c r="N15" i="6" s="1"/>
  <c r="Q15" i="6" s="1"/>
  <c r="L13" i="6"/>
  <c r="M13" i="6" s="1"/>
  <c r="N13" i="6" s="1"/>
  <c r="Q13" i="6" s="1"/>
  <c r="L11" i="6"/>
  <c r="M11" i="6" s="1"/>
  <c r="N11" i="6" s="1"/>
  <c r="Q11" i="6" s="1"/>
  <c r="L9" i="6"/>
  <c r="M9" i="6" s="1"/>
  <c r="N9" i="6" s="1"/>
  <c r="Q9" i="6" s="1"/>
  <c r="L7" i="6"/>
  <c r="M7" i="6" s="1"/>
  <c r="N7" i="6" s="1"/>
  <c r="Q7" i="6" s="1"/>
  <c r="L5" i="6"/>
  <c r="M5" i="6" s="1"/>
  <c r="N5" i="6" s="1"/>
  <c r="Q5" i="6" s="1"/>
  <c r="L3" i="6"/>
  <c r="M3" i="6" s="1"/>
  <c r="N3" i="6" s="1"/>
  <c r="R3" i="6" s="1"/>
  <c r="L342" i="6"/>
  <c r="M342" i="6" s="1"/>
  <c r="N342" i="6" s="1"/>
  <c r="Q342" i="6" s="1"/>
  <c r="L340" i="6"/>
  <c r="M340" i="6" s="1"/>
  <c r="N340" i="6" s="1"/>
  <c r="Q340" i="6" s="1"/>
  <c r="L338" i="6"/>
  <c r="M338" i="6" s="1"/>
  <c r="N338" i="6" s="1"/>
  <c r="Q338" i="6" s="1"/>
  <c r="L336" i="6"/>
  <c r="M336" i="6" s="1"/>
  <c r="N336" i="6" s="1"/>
  <c r="R336" i="6" s="1"/>
  <c r="L334" i="6"/>
  <c r="M334" i="6" s="1"/>
  <c r="N334" i="6" s="1"/>
  <c r="R334" i="6" s="1"/>
  <c r="L332" i="6"/>
  <c r="M332" i="6" s="1"/>
  <c r="N332" i="6" s="1"/>
  <c r="R332" i="6" s="1"/>
  <c r="L330" i="6"/>
  <c r="M330" i="6" s="1"/>
  <c r="N330" i="6" s="1"/>
  <c r="R330" i="6" s="1"/>
  <c r="L328" i="6"/>
  <c r="M328" i="6" s="1"/>
  <c r="N328" i="6" s="1"/>
  <c r="R328" i="6" s="1"/>
  <c r="L326" i="6"/>
  <c r="M326" i="6" s="1"/>
  <c r="N326" i="6" s="1"/>
  <c r="R326" i="6" s="1"/>
  <c r="L324" i="6"/>
  <c r="M324" i="6" s="1"/>
  <c r="N324" i="6" s="1"/>
  <c r="R324" i="6" s="1"/>
  <c r="L322" i="6"/>
  <c r="M322" i="6" s="1"/>
  <c r="N322" i="6" s="1"/>
  <c r="R322" i="6" s="1"/>
  <c r="L320" i="6"/>
  <c r="M320" i="6" s="1"/>
  <c r="N320" i="6" s="1"/>
  <c r="Q320" i="6" s="1"/>
  <c r="L318" i="6"/>
  <c r="M318" i="6" s="1"/>
  <c r="N318" i="6" s="1"/>
  <c r="Q318" i="6" s="1"/>
  <c r="L316" i="6"/>
  <c r="M316" i="6" s="1"/>
  <c r="N316" i="6" s="1"/>
  <c r="Q316" i="6" s="1"/>
  <c r="L314" i="6"/>
  <c r="M314" i="6" s="1"/>
  <c r="N314" i="6" s="1"/>
  <c r="Q314" i="6" s="1"/>
  <c r="L312" i="6"/>
  <c r="M312" i="6" s="1"/>
  <c r="N312" i="6" s="1"/>
  <c r="R312" i="6" s="1"/>
  <c r="L310" i="6"/>
  <c r="M310" i="6" s="1"/>
  <c r="N310" i="6" s="1"/>
  <c r="Q310" i="6" s="1"/>
  <c r="L308" i="6"/>
  <c r="M308" i="6" s="1"/>
  <c r="N308" i="6" s="1"/>
  <c r="Q308" i="6" s="1"/>
  <c r="L306" i="6"/>
  <c r="M306" i="6" s="1"/>
  <c r="N306" i="6" s="1"/>
  <c r="R306" i="6" s="1"/>
  <c r="L304" i="6"/>
  <c r="M304" i="6" s="1"/>
  <c r="N304" i="6" s="1"/>
  <c r="R304" i="6" s="1"/>
  <c r="L302" i="6"/>
  <c r="M302" i="6" s="1"/>
  <c r="N302" i="6" s="1"/>
  <c r="R302" i="6" s="1"/>
  <c r="L300" i="6"/>
  <c r="M300" i="6" s="1"/>
  <c r="N300" i="6" s="1"/>
  <c r="R300" i="6" s="1"/>
  <c r="L292" i="6"/>
  <c r="M292" i="6" s="1"/>
  <c r="N292" i="6" s="1"/>
  <c r="Q292" i="6" s="1"/>
  <c r="L280" i="6"/>
  <c r="M280" i="6" s="1"/>
  <c r="N280" i="6" s="1"/>
  <c r="Q280" i="6" s="1"/>
  <c r="L270" i="6"/>
  <c r="M270" i="6" s="1"/>
  <c r="N270" i="6" s="1"/>
  <c r="Q270" i="6" s="1"/>
  <c r="L258" i="6"/>
  <c r="M258" i="6" s="1"/>
  <c r="N258" i="6" s="1"/>
  <c r="R258" i="6" s="1"/>
  <c r="L250" i="6"/>
  <c r="M250" i="6" s="1"/>
  <c r="N250" i="6" s="1"/>
  <c r="Q250" i="6" s="1"/>
  <c r="L240" i="6"/>
  <c r="M240" i="6" s="1"/>
  <c r="N240" i="6" s="1"/>
  <c r="Q240" i="6" s="1"/>
  <c r="L230" i="6"/>
  <c r="M230" i="6" s="1"/>
  <c r="N230" i="6" s="1"/>
  <c r="Q230" i="6" s="1"/>
  <c r="L228" i="6"/>
  <c r="M228" i="6" s="1"/>
  <c r="N228" i="6" s="1"/>
  <c r="Q228" i="6" s="1"/>
  <c r="L226" i="6"/>
  <c r="M226" i="6" s="1"/>
  <c r="N226" i="6" s="1"/>
  <c r="R226" i="6" s="1"/>
  <c r="L218" i="6"/>
  <c r="M218" i="6" s="1"/>
  <c r="N218" i="6" s="1"/>
  <c r="Q218" i="6" s="1"/>
  <c r="L216" i="6"/>
  <c r="M216" i="6" s="1"/>
  <c r="N216" i="6" s="1"/>
  <c r="R216" i="6" s="1"/>
  <c r="L214" i="6"/>
  <c r="M214" i="6" s="1"/>
  <c r="N214" i="6" s="1"/>
  <c r="Q214" i="6" s="1"/>
  <c r="L200" i="6"/>
  <c r="M200" i="6" s="1"/>
  <c r="N200" i="6" s="1"/>
  <c r="Q200" i="6" s="1"/>
  <c r="L192" i="6"/>
  <c r="M192" i="6" s="1"/>
  <c r="N192" i="6" s="1"/>
  <c r="R192" i="6" s="1"/>
  <c r="L190" i="6"/>
  <c r="M190" i="6" s="1"/>
  <c r="N190" i="6" s="1"/>
  <c r="Q190" i="6" s="1"/>
  <c r="L188" i="6"/>
  <c r="M188" i="6" s="1"/>
  <c r="N188" i="6" s="1"/>
  <c r="R188" i="6" s="1"/>
  <c r="L186" i="6"/>
  <c r="M186" i="6" s="1"/>
  <c r="N186" i="6" s="1"/>
  <c r="Q186" i="6" s="1"/>
  <c r="L174" i="6"/>
  <c r="M174" i="6" s="1"/>
  <c r="N174" i="6" s="1"/>
  <c r="R174" i="6" s="1"/>
  <c r="L172" i="6"/>
  <c r="M172" i="6" s="1"/>
  <c r="N172" i="6" s="1"/>
  <c r="Q172" i="6" s="1"/>
  <c r="L170" i="6"/>
  <c r="M170" i="6" s="1"/>
  <c r="N170" i="6" s="1"/>
  <c r="Q170" i="6" s="1"/>
  <c r="L162" i="6"/>
  <c r="M162" i="6" s="1"/>
  <c r="N162" i="6" s="1"/>
  <c r="Q162" i="6" s="1"/>
  <c r="L160" i="6"/>
  <c r="M160" i="6" s="1"/>
  <c r="N160" i="6" s="1"/>
  <c r="R160" i="6" s="1"/>
  <c r="L146" i="6"/>
  <c r="M146" i="6" s="1"/>
  <c r="N146" i="6" s="1"/>
  <c r="Q146" i="6" s="1"/>
  <c r="L134" i="6"/>
  <c r="M134" i="6" s="1"/>
  <c r="N134" i="6" s="1"/>
  <c r="Q134" i="6" s="1"/>
  <c r="L126" i="6"/>
  <c r="M126" i="6" s="1"/>
  <c r="N126" i="6" s="1"/>
  <c r="Q126" i="6" s="1"/>
  <c r="L124" i="6"/>
  <c r="M124" i="6" s="1"/>
  <c r="N124" i="6" s="1"/>
  <c r="Q124" i="6" s="1"/>
  <c r="L114" i="6"/>
  <c r="M114" i="6" s="1"/>
  <c r="N114" i="6" s="1"/>
  <c r="Q114" i="6" s="1"/>
  <c r="L100" i="6"/>
  <c r="M100" i="6" s="1"/>
  <c r="N100" i="6" s="1"/>
  <c r="Q100" i="6" s="1"/>
  <c r="L98" i="6"/>
  <c r="M98" i="6" s="1"/>
  <c r="N98" i="6" s="1"/>
  <c r="Q98" i="6" s="1"/>
  <c r="L86" i="6"/>
  <c r="M86" i="6" s="1"/>
  <c r="N86" i="6" s="1"/>
  <c r="Q86" i="6" s="1"/>
  <c r="L78" i="6"/>
  <c r="M78" i="6" s="1"/>
  <c r="N78" i="6" s="1"/>
  <c r="Q78" i="6" s="1"/>
  <c r="L76" i="6"/>
  <c r="M76" i="6" s="1"/>
  <c r="N76" i="6" s="1"/>
  <c r="Q76" i="6" s="1"/>
  <c r="L56" i="6"/>
  <c r="M56" i="6" s="1"/>
  <c r="N56" i="6" s="1"/>
  <c r="Q56" i="6" s="1"/>
  <c r="L54" i="6"/>
  <c r="M54" i="6" s="1"/>
  <c r="N54" i="6" s="1"/>
  <c r="R54" i="6" s="1"/>
  <c r="L44" i="6"/>
  <c r="M44" i="6" s="1"/>
  <c r="N44" i="6" s="1"/>
  <c r="Q44" i="6" s="1"/>
  <c r="L36" i="6"/>
  <c r="M36" i="6" s="1"/>
  <c r="N36" i="6" s="1"/>
  <c r="Q36" i="6" s="1"/>
  <c r="L26" i="6"/>
  <c r="M26" i="6" s="1"/>
  <c r="N26" i="6" s="1"/>
  <c r="Q26" i="6" s="1"/>
  <c r="L18" i="6"/>
  <c r="M18" i="6" s="1"/>
  <c r="N18" i="6" s="1"/>
  <c r="Q18" i="6" s="1"/>
  <c r="L10" i="6"/>
  <c r="M10" i="6" s="1"/>
  <c r="N10" i="6" s="1"/>
  <c r="R10" i="6" s="1"/>
  <c r="L298" i="6"/>
  <c r="M298" i="6" s="1"/>
  <c r="N298" i="6" s="1"/>
  <c r="Q298" i="6" s="1"/>
  <c r="L296" i="6"/>
  <c r="M296" i="6" s="1"/>
  <c r="N296" i="6" s="1"/>
  <c r="R296" i="6" s="1"/>
  <c r="L294" i="6"/>
  <c r="M294" i="6" s="1"/>
  <c r="N294" i="6" s="1"/>
  <c r="Q294" i="6" s="1"/>
  <c r="L286" i="6"/>
  <c r="M286" i="6" s="1"/>
  <c r="N286" i="6" s="1"/>
  <c r="Q286" i="6" s="1"/>
  <c r="L284" i="6"/>
  <c r="M284" i="6" s="1"/>
  <c r="N284" i="6" s="1"/>
  <c r="Q284" i="6" s="1"/>
  <c r="L282" i="6"/>
  <c r="M282" i="6" s="1"/>
  <c r="N282" i="6" s="1"/>
  <c r="Q282" i="6" s="1"/>
  <c r="L272" i="6"/>
  <c r="M272" i="6" s="1"/>
  <c r="N272" i="6" s="1"/>
  <c r="Q272" i="6" s="1"/>
  <c r="L260" i="6"/>
  <c r="M260" i="6" s="1"/>
  <c r="N260" i="6" s="1"/>
  <c r="Q260" i="6" s="1"/>
  <c r="L252" i="6"/>
  <c r="M252" i="6" s="1"/>
  <c r="N252" i="6" s="1"/>
  <c r="Q252" i="6" s="1"/>
  <c r="L244" i="6"/>
  <c r="M244" i="6" s="1"/>
  <c r="N244" i="6" s="1"/>
  <c r="Q244" i="6" s="1"/>
  <c r="L242" i="6"/>
  <c r="M242" i="6" s="1"/>
  <c r="N242" i="6" s="1"/>
  <c r="Q242" i="6" s="1"/>
  <c r="L232" i="6"/>
  <c r="M232" i="6" s="1"/>
  <c r="N232" i="6" s="1"/>
  <c r="R232" i="6" s="1"/>
  <c r="L220" i="6"/>
  <c r="M220" i="6" s="1"/>
  <c r="N220" i="6" s="1"/>
  <c r="Q220" i="6" s="1"/>
  <c r="L202" i="6"/>
  <c r="M202" i="6" s="1"/>
  <c r="N202" i="6" s="1"/>
  <c r="R202" i="6" s="1"/>
  <c r="L194" i="6"/>
  <c r="M194" i="6" s="1"/>
  <c r="N194" i="6" s="1"/>
  <c r="Q194" i="6" s="1"/>
  <c r="L180" i="6"/>
  <c r="M180" i="6" s="1"/>
  <c r="N180" i="6" s="1"/>
  <c r="R180" i="6" s="1"/>
  <c r="L178" i="6"/>
  <c r="M178" i="6" s="1"/>
  <c r="N178" i="6" s="1"/>
  <c r="Q178" i="6" s="1"/>
  <c r="L176" i="6"/>
  <c r="M176" i="6" s="1"/>
  <c r="N176" i="6" s="1"/>
  <c r="Q176" i="6" s="1"/>
  <c r="L164" i="6"/>
  <c r="M164" i="6" s="1"/>
  <c r="N164" i="6" s="1"/>
  <c r="R164" i="6" s="1"/>
  <c r="L150" i="6"/>
  <c r="M150" i="6" s="1"/>
  <c r="N150" i="6" s="1"/>
  <c r="Q150" i="6" s="1"/>
  <c r="L148" i="6"/>
  <c r="M148" i="6" s="1"/>
  <c r="N148" i="6" s="1"/>
  <c r="Q148" i="6" s="1"/>
  <c r="L140" i="6"/>
  <c r="M140" i="6" s="1"/>
  <c r="N140" i="6" s="1"/>
  <c r="R140" i="6" s="1"/>
  <c r="L138" i="6"/>
  <c r="M138" i="6" s="1"/>
  <c r="N138" i="6" s="1"/>
  <c r="Q138" i="6" s="1"/>
  <c r="L136" i="6"/>
  <c r="M136" i="6" s="1"/>
  <c r="N136" i="6" s="1"/>
  <c r="Q136" i="6" s="1"/>
  <c r="L128" i="6"/>
  <c r="M128" i="6" s="1"/>
  <c r="N128" i="6" s="1"/>
  <c r="Q128" i="6" s="1"/>
  <c r="L116" i="6"/>
  <c r="M116" i="6" s="1"/>
  <c r="N116" i="6" s="1"/>
  <c r="Q116" i="6" s="1"/>
  <c r="L106" i="6"/>
  <c r="M106" i="6" s="1"/>
  <c r="N106" i="6" s="1"/>
  <c r="Q106" i="6" s="1"/>
  <c r="L104" i="6"/>
  <c r="M104" i="6" s="1"/>
  <c r="N104" i="6" s="1"/>
  <c r="Q104" i="6" s="1"/>
  <c r="L102" i="6"/>
  <c r="M102" i="6" s="1"/>
  <c r="N102" i="6" s="1"/>
  <c r="Q102" i="6" s="1"/>
  <c r="L92" i="6"/>
  <c r="M92" i="6" s="1"/>
  <c r="N92" i="6" s="1"/>
  <c r="Q92" i="6" s="1"/>
  <c r="L90" i="6"/>
  <c r="M90" i="6" s="1"/>
  <c r="N90" i="6" s="1"/>
  <c r="Q90" i="6" s="1"/>
  <c r="L88" i="6"/>
  <c r="M88" i="6" s="1"/>
  <c r="N88" i="6" s="1"/>
  <c r="Q88" i="6" s="1"/>
  <c r="L80" i="6"/>
  <c r="M80" i="6" s="1"/>
  <c r="N80" i="6" s="1"/>
  <c r="Q80" i="6" s="1"/>
  <c r="L60" i="6"/>
  <c r="M60" i="6" s="1"/>
  <c r="N60" i="6" s="1"/>
  <c r="Q60" i="6" s="1"/>
  <c r="L58" i="6"/>
  <c r="M58" i="6" s="1"/>
  <c r="N58" i="6" s="1"/>
  <c r="R58" i="6" s="1"/>
  <c r="L48" i="6"/>
  <c r="M48" i="6" s="1"/>
  <c r="N48" i="6" s="1"/>
  <c r="Q48" i="6" s="1"/>
  <c r="L46" i="6"/>
  <c r="M46" i="6" s="1"/>
  <c r="N46" i="6" s="1"/>
  <c r="Q46" i="6" s="1"/>
  <c r="L38" i="6"/>
  <c r="M38" i="6" s="1"/>
  <c r="N38" i="6" s="1"/>
  <c r="Q38" i="6" s="1"/>
  <c r="L28" i="6"/>
  <c r="M28" i="6" s="1"/>
  <c r="N28" i="6" s="1"/>
  <c r="R28" i="6" s="1"/>
  <c r="L20" i="6"/>
  <c r="M20" i="6" s="1"/>
  <c r="N20" i="6" s="1"/>
  <c r="Q20" i="6" s="1"/>
  <c r="L12" i="6"/>
  <c r="M12" i="6" s="1"/>
  <c r="N12" i="6" s="1"/>
  <c r="Q12" i="6" s="1"/>
  <c r="L4" i="6"/>
  <c r="M4" i="6" s="1"/>
  <c r="N4" i="6" s="1"/>
  <c r="Q4" i="6" s="1"/>
  <c r="L2" i="6"/>
  <c r="M2" i="6" s="1"/>
  <c r="N2" i="6" s="1"/>
  <c r="R2" i="6" s="1"/>
  <c r="L288" i="6"/>
  <c r="M288" i="6" s="1"/>
  <c r="N288" i="6" s="1"/>
  <c r="R288" i="6" s="1"/>
  <c r="L274" i="6"/>
  <c r="M274" i="6" s="1"/>
  <c r="N274" i="6" s="1"/>
  <c r="R274" i="6" s="1"/>
  <c r="L264" i="6"/>
  <c r="M264" i="6" s="1"/>
  <c r="N264" i="6" s="1"/>
  <c r="R264" i="6" s="1"/>
  <c r="L262" i="6"/>
  <c r="M262" i="6" s="1"/>
  <c r="N262" i="6" s="1"/>
  <c r="Q262" i="6" s="1"/>
  <c r="L254" i="6"/>
  <c r="M254" i="6" s="1"/>
  <c r="N254" i="6" s="1"/>
  <c r="Q254" i="6" s="1"/>
  <c r="L246" i="6"/>
  <c r="M246" i="6" s="1"/>
  <c r="N246" i="6" s="1"/>
  <c r="Q246" i="6" s="1"/>
  <c r="L236" i="6"/>
  <c r="M236" i="6" s="1"/>
  <c r="N236" i="6" s="1"/>
  <c r="Q236" i="6" s="1"/>
  <c r="L234" i="6"/>
  <c r="M234" i="6" s="1"/>
  <c r="N234" i="6" s="1"/>
  <c r="Q234" i="6" s="1"/>
  <c r="L222" i="6"/>
  <c r="M222" i="6" s="1"/>
  <c r="N222" i="6" s="1"/>
  <c r="Q222" i="6" s="1"/>
  <c r="L208" i="6"/>
  <c r="M208" i="6" s="1"/>
  <c r="N208" i="6" s="1"/>
  <c r="Q208" i="6" s="1"/>
  <c r="L206" i="6"/>
  <c r="M206" i="6" s="1"/>
  <c r="N206" i="6" s="1"/>
  <c r="Q206" i="6" s="1"/>
  <c r="L204" i="6"/>
  <c r="M204" i="6" s="1"/>
  <c r="N204" i="6" s="1"/>
  <c r="R204" i="6" s="1"/>
  <c r="L196" i="6"/>
  <c r="M196" i="6" s="1"/>
  <c r="N196" i="6" s="1"/>
  <c r="R196" i="6" s="1"/>
  <c r="L182" i="6"/>
  <c r="M182" i="6" s="1"/>
  <c r="N182" i="6" s="1"/>
  <c r="Q182" i="6" s="1"/>
  <c r="L166" i="6"/>
  <c r="M166" i="6" s="1"/>
  <c r="N166" i="6" s="1"/>
  <c r="R166" i="6" s="1"/>
  <c r="L154" i="6"/>
  <c r="M154" i="6" s="1"/>
  <c r="N154" i="6" s="1"/>
  <c r="Q154" i="6" s="1"/>
  <c r="L152" i="6"/>
  <c r="M152" i="6" s="1"/>
  <c r="N152" i="6" s="1"/>
  <c r="Q152" i="6" s="1"/>
  <c r="L142" i="6"/>
  <c r="M142" i="6" s="1"/>
  <c r="N142" i="6" s="1"/>
  <c r="R142" i="6" s="1"/>
  <c r="L130" i="6"/>
  <c r="M130" i="6" s="1"/>
  <c r="N130" i="6" s="1"/>
  <c r="Q130" i="6" s="1"/>
  <c r="L118" i="6"/>
  <c r="M118" i="6" s="1"/>
  <c r="N118" i="6" s="1"/>
  <c r="Q118" i="6" s="1"/>
  <c r="L108" i="6"/>
  <c r="M108" i="6" s="1"/>
  <c r="N108" i="6" s="1"/>
  <c r="Q108" i="6" s="1"/>
  <c r="L94" i="6"/>
  <c r="M94" i="6" s="1"/>
  <c r="N94" i="6" s="1"/>
  <c r="Q94" i="6" s="1"/>
  <c r="L82" i="6"/>
  <c r="M82" i="6" s="1"/>
  <c r="N82" i="6" s="1"/>
  <c r="R82" i="6" s="1"/>
  <c r="L62" i="6"/>
  <c r="M62" i="6" s="1"/>
  <c r="N62" i="6" s="1"/>
  <c r="R62" i="6" s="1"/>
  <c r="L50" i="6"/>
  <c r="M50" i="6" s="1"/>
  <c r="N50" i="6" s="1"/>
  <c r="Q50" i="6" s="1"/>
  <c r="L40" i="6"/>
  <c r="M40" i="6" s="1"/>
  <c r="N40" i="6" s="1"/>
  <c r="R40" i="6" s="1"/>
  <c r="L32" i="6"/>
  <c r="M32" i="6" s="1"/>
  <c r="N32" i="6" s="1"/>
  <c r="R32" i="6" s="1"/>
  <c r="L30" i="6"/>
  <c r="M30" i="6" s="1"/>
  <c r="N30" i="6" s="1"/>
  <c r="Q30" i="6" s="1"/>
  <c r="L22" i="6"/>
  <c r="M22" i="6" s="1"/>
  <c r="N22" i="6" s="1"/>
  <c r="Q22" i="6" s="1"/>
  <c r="L14" i="6"/>
  <c r="M14" i="6" s="1"/>
  <c r="N14" i="6" s="1"/>
  <c r="R14" i="6" s="1"/>
  <c r="L6" i="6"/>
  <c r="M6" i="6" s="1"/>
  <c r="N6" i="6" s="1"/>
  <c r="R6" i="6" s="1"/>
  <c r="L290" i="6"/>
  <c r="M290" i="6" s="1"/>
  <c r="N290" i="6" s="1"/>
  <c r="R290" i="6" s="1"/>
  <c r="L278" i="6"/>
  <c r="M278" i="6" s="1"/>
  <c r="N278" i="6" s="1"/>
  <c r="Q278" i="6" s="1"/>
  <c r="L276" i="6"/>
  <c r="M276" i="6" s="1"/>
  <c r="N276" i="6" s="1"/>
  <c r="Q276" i="6" s="1"/>
  <c r="L268" i="6"/>
  <c r="M268" i="6" s="1"/>
  <c r="N268" i="6" s="1"/>
  <c r="Q268" i="6" s="1"/>
  <c r="L266" i="6"/>
  <c r="M266" i="6" s="1"/>
  <c r="N266" i="6" s="1"/>
  <c r="Q266" i="6" s="1"/>
  <c r="L256" i="6"/>
  <c r="M256" i="6" s="1"/>
  <c r="N256" i="6" s="1"/>
  <c r="Q256" i="6" s="1"/>
  <c r="L248" i="6"/>
  <c r="M248" i="6" s="1"/>
  <c r="N248" i="6" s="1"/>
  <c r="Q248" i="6" s="1"/>
  <c r="L238" i="6"/>
  <c r="M238" i="6" s="1"/>
  <c r="N238" i="6" s="1"/>
  <c r="Q238" i="6" s="1"/>
  <c r="L224" i="6"/>
  <c r="M224" i="6" s="1"/>
  <c r="N224" i="6" s="1"/>
  <c r="R224" i="6" s="1"/>
  <c r="L212" i="6"/>
  <c r="M212" i="6" s="1"/>
  <c r="N212" i="6" s="1"/>
  <c r="Q212" i="6" s="1"/>
  <c r="L210" i="6"/>
  <c r="M210" i="6" s="1"/>
  <c r="N210" i="6" s="1"/>
  <c r="Q210" i="6" s="1"/>
  <c r="L198" i="6"/>
  <c r="M198" i="6" s="1"/>
  <c r="N198" i="6" s="1"/>
  <c r="R198" i="6" s="1"/>
  <c r="L184" i="6"/>
  <c r="M184" i="6" s="1"/>
  <c r="N184" i="6" s="1"/>
  <c r="Q184" i="6" s="1"/>
  <c r="L168" i="6"/>
  <c r="M168" i="6" s="1"/>
  <c r="N168" i="6" s="1"/>
  <c r="Q168" i="6" s="1"/>
  <c r="L158" i="6"/>
  <c r="M158" i="6" s="1"/>
  <c r="N158" i="6" s="1"/>
  <c r="Q158" i="6" s="1"/>
  <c r="L156" i="6"/>
  <c r="M156" i="6" s="1"/>
  <c r="N156" i="6" s="1"/>
  <c r="Q156" i="6" s="1"/>
  <c r="L144" i="6"/>
  <c r="M144" i="6" s="1"/>
  <c r="N144" i="6" s="1"/>
  <c r="R144" i="6" s="1"/>
  <c r="L132" i="6"/>
  <c r="M132" i="6" s="1"/>
  <c r="N132" i="6" s="1"/>
  <c r="Q132" i="6" s="1"/>
  <c r="L122" i="6"/>
  <c r="M122" i="6" s="1"/>
  <c r="N122" i="6" s="1"/>
  <c r="Q122" i="6" s="1"/>
  <c r="L120" i="6"/>
  <c r="M120" i="6" s="1"/>
  <c r="N120" i="6" s="1"/>
  <c r="R120" i="6" s="1"/>
  <c r="L112" i="6"/>
  <c r="M112" i="6" s="1"/>
  <c r="N112" i="6" s="1"/>
  <c r="Q112" i="6" s="1"/>
  <c r="L110" i="6"/>
  <c r="M110" i="6" s="1"/>
  <c r="N110" i="6" s="1"/>
  <c r="R110" i="6" s="1"/>
  <c r="L96" i="6"/>
  <c r="M96" i="6" s="1"/>
  <c r="N96" i="6" s="1"/>
  <c r="Q96" i="6" s="1"/>
  <c r="L84" i="6"/>
  <c r="M84" i="6" s="1"/>
  <c r="N84" i="6" s="1"/>
  <c r="Q84" i="6" s="1"/>
  <c r="L74" i="6"/>
  <c r="M74" i="6" s="1"/>
  <c r="N74" i="6" s="1"/>
  <c r="Q74" i="6" s="1"/>
  <c r="L72" i="6"/>
  <c r="M72" i="6" s="1"/>
  <c r="N72" i="6" s="1"/>
  <c r="Q72" i="6" s="1"/>
  <c r="L70" i="6"/>
  <c r="M70" i="6" s="1"/>
  <c r="N70" i="6" s="1"/>
  <c r="Q70" i="6" s="1"/>
  <c r="L68" i="6"/>
  <c r="M68" i="6" s="1"/>
  <c r="N68" i="6" s="1"/>
  <c r="Q68" i="6" s="1"/>
  <c r="L66" i="6"/>
  <c r="M66" i="6" s="1"/>
  <c r="N66" i="6" s="1"/>
  <c r="R66" i="6" s="1"/>
  <c r="L64" i="6"/>
  <c r="M64" i="6" s="1"/>
  <c r="N64" i="6" s="1"/>
  <c r="R64" i="6" s="1"/>
  <c r="L52" i="6"/>
  <c r="M52" i="6" s="1"/>
  <c r="N52" i="6" s="1"/>
  <c r="Q52" i="6" s="1"/>
  <c r="L42" i="6"/>
  <c r="M42" i="6" s="1"/>
  <c r="N42" i="6" s="1"/>
  <c r="Q42" i="6" s="1"/>
  <c r="L34" i="6"/>
  <c r="M34" i="6" s="1"/>
  <c r="N34" i="6" s="1"/>
  <c r="Q34" i="6" s="1"/>
  <c r="L24" i="6"/>
  <c r="M24" i="6" s="1"/>
  <c r="N24" i="6" s="1"/>
  <c r="R24" i="6" s="1"/>
  <c r="L16" i="6"/>
  <c r="M16" i="6" s="1"/>
  <c r="N16" i="6" s="1"/>
  <c r="R16" i="6" s="1"/>
  <c r="L8" i="6"/>
  <c r="M8" i="6" s="1"/>
  <c r="N8" i="6" s="1"/>
  <c r="Q8" i="6" s="1"/>
  <c r="K279" i="4"/>
  <c r="N279" i="4"/>
  <c r="Q279" i="4" s="1"/>
  <c r="K127" i="4"/>
  <c r="N127" i="4"/>
  <c r="Q127" i="4" s="1"/>
  <c r="I204" i="4"/>
  <c r="J204" i="4"/>
  <c r="I220" i="4"/>
  <c r="I197" i="8"/>
  <c r="L197" i="8" s="1"/>
  <c r="R197" i="8" s="1"/>
  <c r="J197" i="8"/>
  <c r="P197" i="8" s="1"/>
  <c r="I229" i="8"/>
  <c r="M229" i="8"/>
  <c r="J229" i="8"/>
  <c r="I206" i="8"/>
  <c r="J206" i="8"/>
  <c r="M206" i="8"/>
  <c r="K229" i="8"/>
  <c r="N229" i="8"/>
  <c r="K269" i="8"/>
  <c r="N269" i="8"/>
  <c r="I282" i="8"/>
  <c r="L282" i="8" s="1"/>
  <c r="R282" i="8" s="1"/>
  <c r="J282" i="8"/>
  <c r="P282" i="8" s="1"/>
  <c r="I322" i="8"/>
  <c r="L322" i="8" s="1"/>
  <c r="R322" i="8" s="1"/>
  <c r="J322" i="8"/>
  <c r="P322" i="8" s="1"/>
  <c r="K377" i="8"/>
  <c r="N377" i="8"/>
  <c r="I23" i="12"/>
  <c r="M23" i="12"/>
  <c r="J23" i="12"/>
  <c r="L75" i="8"/>
  <c r="O75" i="8"/>
  <c r="L139" i="8"/>
  <c r="O139" i="8"/>
  <c r="R139" i="8" s="1"/>
  <c r="L171" i="8"/>
  <c r="O171" i="8"/>
  <c r="I399" i="8"/>
  <c r="N42" i="12"/>
  <c r="K42" i="12"/>
  <c r="L471" i="14"/>
  <c r="M471" i="14" s="1"/>
  <c r="N471" i="14" s="1"/>
  <c r="R471" i="14" s="1"/>
  <c r="L439" i="14"/>
  <c r="M439" i="14" s="1"/>
  <c r="N439" i="14" s="1"/>
  <c r="R439" i="14" s="1"/>
  <c r="L407" i="14"/>
  <c r="M407" i="14" s="1"/>
  <c r="N407" i="14" s="1"/>
  <c r="Q407" i="14" s="1"/>
  <c r="L375" i="14"/>
  <c r="M375" i="14" s="1"/>
  <c r="N375" i="14" s="1"/>
  <c r="Q375" i="14" s="1"/>
  <c r="L343" i="14"/>
  <c r="M343" i="14" s="1"/>
  <c r="N343" i="14" s="1"/>
  <c r="Q343" i="14" s="1"/>
  <c r="L311" i="14"/>
  <c r="M311" i="14" s="1"/>
  <c r="N311" i="14" s="1"/>
  <c r="R311" i="14" s="1"/>
  <c r="L279" i="14"/>
  <c r="M279" i="14" s="1"/>
  <c r="N279" i="14" s="1"/>
  <c r="Q279" i="14" s="1"/>
  <c r="L247" i="14"/>
  <c r="M247" i="14" s="1"/>
  <c r="N247" i="14" s="1"/>
  <c r="R247" i="14" s="1"/>
  <c r="L215" i="14"/>
  <c r="M215" i="14" s="1"/>
  <c r="N215" i="14" s="1"/>
  <c r="Q215" i="14" s="1"/>
  <c r="L183" i="14"/>
  <c r="M183" i="14" s="1"/>
  <c r="N183" i="14" s="1"/>
  <c r="R183" i="14" s="1"/>
  <c r="L151" i="14"/>
  <c r="M151" i="14" s="1"/>
  <c r="N151" i="14" s="1"/>
  <c r="Q151" i="14" s="1"/>
  <c r="L119" i="14"/>
  <c r="M119" i="14" s="1"/>
  <c r="N119" i="14" s="1"/>
  <c r="R119" i="14" s="1"/>
  <c r="L87" i="14"/>
  <c r="M87" i="14" s="1"/>
  <c r="N87" i="14" s="1"/>
  <c r="Q87" i="14" s="1"/>
  <c r="L55" i="14"/>
  <c r="M55" i="14" s="1"/>
  <c r="N55" i="14" s="1"/>
  <c r="Q55" i="14" s="1"/>
  <c r="L23" i="14"/>
  <c r="M23" i="14" s="1"/>
  <c r="N23" i="14" s="1"/>
  <c r="Q23" i="14" s="1"/>
  <c r="L438" i="14"/>
  <c r="M438" i="14" s="1"/>
  <c r="N438" i="14" s="1"/>
  <c r="Q438" i="14" s="1"/>
  <c r="L316" i="14"/>
  <c r="M316" i="14" s="1"/>
  <c r="N316" i="14" s="1"/>
  <c r="Q316" i="14" s="1"/>
  <c r="L204" i="14"/>
  <c r="M204" i="14" s="1"/>
  <c r="N204" i="14" s="1"/>
  <c r="R204" i="14" s="1"/>
  <c r="L88" i="14"/>
  <c r="M88" i="14" s="1"/>
  <c r="N88" i="14" s="1"/>
  <c r="Q88" i="14" s="1"/>
  <c r="L450" i="14"/>
  <c r="M450" i="14" s="1"/>
  <c r="N450" i="14" s="1"/>
  <c r="Q450" i="14" s="1"/>
  <c r="L366" i="14"/>
  <c r="M366" i="14" s="1"/>
  <c r="N366" i="14" s="1"/>
  <c r="Q366" i="14" s="1"/>
  <c r="L332" i="14"/>
  <c r="M332" i="14" s="1"/>
  <c r="N332" i="14" s="1"/>
  <c r="Q332" i="14" s="1"/>
  <c r="L280" i="14"/>
  <c r="M280" i="14" s="1"/>
  <c r="N280" i="14" s="1"/>
  <c r="Q280" i="14" s="1"/>
  <c r="L240" i="14"/>
  <c r="M240" i="14" s="1"/>
  <c r="N240" i="14" s="1"/>
  <c r="Q240" i="14" s="1"/>
  <c r="L216" i="14"/>
  <c r="M216" i="14" s="1"/>
  <c r="N216" i="14" s="1"/>
  <c r="R216" i="14" s="1"/>
  <c r="L184" i="14"/>
  <c r="M184" i="14" s="1"/>
  <c r="N184" i="14" s="1"/>
  <c r="Q184" i="14" s="1"/>
  <c r="L160" i="14"/>
  <c r="M160" i="14" s="1"/>
  <c r="N160" i="14" s="1"/>
  <c r="R160" i="14" s="1"/>
  <c r="L126" i="14"/>
  <c r="M126" i="14" s="1"/>
  <c r="N126" i="14" s="1"/>
  <c r="R126" i="14" s="1"/>
  <c r="L94" i="14"/>
  <c r="M94" i="14" s="1"/>
  <c r="N94" i="14" s="1"/>
  <c r="R94" i="14" s="1"/>
  <c r="L62" i="14"/>
  <c r="M62" i="14" s="1"/>
  <c r="N62" i="14" s="1"/>
  <c r="Q62" i="14" s="1"/>
  <c r="L26" i="14"/>
  <c r="M26" i="14" s="1"/>
  <c r="N26" i="14" s="1"/>
  <c r="Q26" i="14" s="1"/>
  <c r="L8" i="14"/>
  <c r="M8" i="14" s="1"/>
  <c r="N8" i="14" s="1"/>
  <c r="R8" i="14" s="1"/>
  <c r="L480" i="14"/>
  <c r="M480" i="14" s="1"/>
  <c r="N480" i="14" s="1"/>
  <c r="R480" i="14" s="1"/>
  <c r="L440" i="14"/>
  <c r="M440" i="14" s="1"/>
  <c r="N440" i="14" s="1"/>
  <c r="R440" i="14" s="1"/>
  <c r="L404" i="14"/>
  <c r="M404" i="14" s="1"/>
  <c r="N404" i="14" s="1"/>
  <c r="Q404" i="14" s="1"/>
  <c r="L364" i="14"/>
  <c r="M364" i="14" s="1"/>
  <c r="N364" i="14" s="1"/>
  <c r="R364" i="14" s="1"/>
  <c r="L338" i="14"/>
  <c r="M338" i="14" s="1"/>
  <c r="N338" i="14" s="1"/>
  <c r="Q338" i="14" s="1"/>
  <c r="L314" i="14"/>
  <c r="M314" i="14" s="1"/>
  <c r="N314" i="14" s="1"/>
  <c r="Q314" i="14" s="1"/>
  <c r="L278" i="14"/>
  <c r="M278" i="14" s="1"/>
  <c r="N278" i="14" s="1"/>
  <c r="R278" i="14" s="1"/>
  <c r="L248" i="14"/>
  <c r="M248" i="14" s="1"/>
  <c r="N248" i="14" s="1"/>
  <c r="R248" i="14" s="1"/>
  <c r="L214" i="14"/>
  <c r="M214" i="14" s="1"/>
  <c r="N214" i="14" s="1"/>
  <c r="Q214" i="14" s="1"/>
  <c r="L176" i="14"/>
  <c r="M176" i="14" s="1"/>
  <c r="N176" i="14" s="1"/>
  <c r="Q176" i="14" s="1"/>
  <c r="L136" i="14"/>
  <c r="M136" i="14" s="1"/>
  <c r="N136" i="14" s="1"/>
  <c r="R136" i="14" s="1"/>
  <c r="L110" i="14"/>
  <c r="M110" i="14" s="1"/>
  <c r="N110" i="14" s="1"/>
  <c r="R110" i="14" s="1"/>
  <c r="L68" i="14"/>
  <c r="M68" i="14" s="1"/>
  <c r="N68" i="14" s="1"/>
  <c r="R68" i="14" s="1"/>
  <c r="L32" i="14"/>
  <c r="M32" i="14" s="1"/>
  <c r="N32" i="14" s="1"/>
  <c r="Q32" i="14" s="1"/>
  <c r="L494" i="14"/>
  <c r="M494" i="14" s="1"/>
  <c r="N494" i="14" s="1"/>
  <c r="R494" i="14" s="1"/>
  <c r="L470" i="14"/>
  <c r="M470" i="14" s="1"/>
  <c r="N470" i="14" s="1"/>
  <c r="R470" i="14" s="1"/>
  <c r="L446" i="14"/>
  <c r="M446" i="14" s="1"/>
  <c r="N446" i="14" s="1"/>
  <c r="Q446" i="14" s="1"/>
  <c r="L416" i="14"/>
  <c r="M416" i="14" s="1"/>
  <c r="N416" i="14" s="1"/>
  <c r="Q416" i="14" s="1"/>
  <c r="L390" i="14"/>
  <c r="M390" i="14" s="1"/>
  <c r="N390" i="14" s="1"/>
  <c r="Q390" i="14" s="1"/>
  <c r="L344" i="14"/>
  <c r="M344" i="14" s="1"/>
  <c r="N344" i="14" s="1"/>
  <c r="R344" i="14" s="1"/>
  <c r="L304" i="14"/>
  <c r="M304" i="14" s="1"/>
  <c r="N304" i="14" s="1"/>
  <c r="R304" i="14" s="1"/>
  <c r="L276" i="14"/>
  <c r="M276" i="14" s="1"/>
  <c r="N276" i="14" s="1"/>
  <c r="Q276" i="14" s="1"/>
  <c r="L242" i="14"/>
  <c r="M242" i="14" s="1"/>
  <c r="N242" i="14" s="1"/>
  <c r="Q242" i="14" s="1"/>
  <c r="L212" i="14"/>
  <c r="M212" i="14" s="1"/>
  <c r="N212" i="14" s="1"/>
  <c r="Q212" i="14" s="1"/>
  <c r="L174" i="14"/>
  <c r="M174" i="14" s="1"/>
  <c r="N174" i="14" s="1"/>
  <c r="Q174" i="14" s="1"/>
  <c r="L148" i="14"/>
  <c r="M148" i="14" s="1"/>
  <c r="N148" i="14" s="1"/>
  <c r="Q148" i="14" s="1"/>
  <c r="L108" i="14"/>
  <c r="M108" i="14" s="1"/>
  <c r="N108" i="14" s="1"/>
  <c r="Q108" i="14" s="1"/>
  <c r="L84" i="14"/>
  <c r="M84" i="14" s="1"/>
  <c r="N84" i="14" s="1"/>
  <c r="R84" i="14" s="1"/>
  <c r="L52" i="14"/>
  <c r="M52" i="14" s="1"/>
  <c r="N52" i="14" s="1"/>
  <c r="Q52" i="14" s="1"/>
  <c r="L22" i="14"/>
  <c r="M22" i="14" s="1"/>
  <c r="N22" i="14" s="1"/>
  <c r="Q22" i="14" s="1"/>
  <c r="L6" i="14"/>
  <c r="M6" i="14" s="1"/>
  <c r="N6" i="14" s="1"/>
  <c r="R6" i="14" s="1"/>
  <c r="I179" i="16"/>
  <c r="J179" i="16"/>
  <c r="M179" i="16"/>
  <c r="P179" i="16" s="1"/>
  <c r="K423" i="8"/>
  <c r="N423" i="8"/>
  <c r="Q423" i="8" s="1"/>
  <c r="K237" i="12"/>
  <c r="N237" i="12"/>
  <c r="Q237" i="12" s="1"/>
  <c r="K205" i="12"/>
  <c r="N205" i="12"/>
  <c r="K141" i="12"/>
  <c r="N141" i="12"/>
  <c r="Q141" i="12" s="1"/>
  <c r="K45" i="12"/>
  <c r="N45" i="12"/>
  <c r="I216" i="12"/>
  <c r="I184" i="12"/>
  <c r="M184" i="12"/>
  <c r="J184" i="12"/>
  <c r="I24" i="12"/>
  <c r="J24" i="12"/>
  <c r="M24" i="12"/>
  <c r="N230" i="12"/>
  <c r="Q230" i="12" s="1"/>
  <c r="K230" i="12"/>
  <c r="K166" i="12"/>
  <c r="N166" i="12"/>
  <c r="I9" i="12"/>
  <c r="M9" i="12"/>
  <c r="J9" i="12"/>
  <c r="I135" i="12"/>
  <c r="M135" i="12"/>
  <c r="P135" i="12" s="1"/>
  <c r="J135" i="12"/>
  <c r="P230" i="12"/>
  <c r="N302" i="16"/>
  <c r="K302" i="16"/>
  <c r="K242" i="16"/>
  <c r="N242" i="16"/>
  <c r="Q242" i="16" s="1"/>
  <c r="N274" i="16"/>
  <c r="K274" i="16"/>
  <c r="N154" i="16"/>
  <c r="K154" i="16"/>
  <c r="I191" i="16"/>
  <c r="J191" i="16"/>
  <c r="M191" i="16"/>
  <c r="M45" i="16"/>
  <c r="I45" i="16"/>
  <c r="J45" i="16"/>
  <c r="N88" i="16"/>
  <c r="K88" i="16"/>
  <c r="N152" i="16"/>
  <c r="K152" i="16"/>
  <c r="K248" i="16"/>
  <c r="N248" i="16"/>
  <c r="Q248" i="16" s="1"/>
  <c r="N280" i="16"/>
  <c r="K280" i="16"/>
  <c r="N312" i="16"/>
  <c r="K312" i="16"/>
  <c r="K25" i="16"/>
  <c r="N25" i="16"/>
  <c r="K57" i="16"/>
  <c r="N57" i="16"/>
  <c r="Q57" i="16" s="1"/>
  <c r="K121" i="16"/>
  <c r="N121" i="16"/>
  <c r="K153" i="16"/>
  <c r="N153" i="16"/>
  <c r="Q153" i="16" s="1"/>
  <c r="K185" i="16"/>
  <c r="N185" i="16"/>
  <c r="K249" i="16"/>
  <c r="N249" i="16"/>
  <c r="Q249" i="16" s="1"/>
  <c r="K281" i="16"/>
  <c r="N281" i="16"/>
  <c r="K313" i="16"/>
  <c r="N313" i="16"/>
  <c r="Q313" i="16" s="1"/>
  <c r="K369" i="16"/>
  <c r="N369" i="16"/>
  <c r="K401" i="16"/>
  <c r="N401" i="16"/>
  <c r="Q401" i="16" s="1"/>
  <c r="K457" i="16"/>
  <c r="N457" i="16"/>
  <c r="K364" i="20"/>
  <c r="N364" i="20"/>
  <c r="N108" i="20"/>
  <c r="K108" i="20"/>
  <c r="I396" i="20"/>
  <c r="I364" i="20"/>
  <c r="J364" i="20"/>
  <c r="M364" i="20"/>
  <c r="P364" i="20" s="1"/>
  <c r="I332" i="20"/>
  <c r="I300" i="20"/>
  <c r="L300" i="20" s="1"/>
  <c r="R300" i="20" s="1"/>
  <c r="J300" i="20"/>
  <c r="P300" i="20" s="1"/>
  <c r="I268" i="20"/>
  <c r="L268" i="20" s="1"/>
  <c r="R268" i="20" s="1"/>
  <c r="J268" i="20"/>
  <c r="P268" i="20" s="1"/>
  <c r="I236" i="20"/>
  <c r="I204" i="20"/>
  <c r="I172" i="20"/>
  <c r="I140" i="20"/>
  <c r="I108" i="20"/>
  <c r="M108" i="20"/>
  <c r="J108" i="20"/>
  <c r="I76" i="20"/>
  <c r="I399" i="20"/>
  <c r="M399" i="20"/>
  <c r="J399" i="20"/>
  <c r="I335" i="20"/>
  <c r="L335" i="20" s="1"/>
  <c r="R335" i="20" s="1"/>
  <c r="J335" i="20"/>
  <c r="P335" i="20" s="1"/>
  <c r="K361" i="20"/>
  <c r="N361" i="20"/>
  <c r="Q361" i="20" s="1"/>
  <c r="N233" i="20"/>
  <c r="K233" i="20"/>
  <c r="K482" i="16"/>
  <c r="N482" i="16"/>
  <c r="K31" i="16"/>
  <c r="N31" i="16"/>
  <c r="Q31" i="16" s="1"/>
  <c r="K191" i="16"/>
  <c r="N191" i="16"/>
  <c r="K223" i="16"/>
  <c r="N223" i="16"/>
  <c r="Q223" i="16" s="1"/>
  <c r="K255" i="16"/>
  <c r="N255" i="16"/>
  <c r="K415" i="16"/>
  <c r="N415" i="16"/>
  <c r="Q415" i="16" s="1"/>
  <c r="N782" i="28"/>
  <c r="K782" i="28"/>
  <c r="N750" i="28"/>
  <c r="K750" i="28"/>
  <c r="K718" i="28"/>
  <c r="N718" i="28"/>
  <c r="N753" i="28"/>
  <c r="K753" i="28"/>
  <c r="N721" i="28"/>
  <c r="K721" i="28"/>
  <c r="K689" i="28"/>
  <c r="N689" i="28"/>
  <c r="K625" i="28"/>
  <c r="N625" i="28"/>
  <c r="N752" i="28"/>
  <c r="K752" i="28"/>
  <c r="N720" i="28"/>
  <c r="K720" i="28"/>
  <c r="K624" i="28"/>
  <c r="N624" i="28"/>
  <c r="Q624" i="28" s="1"/>
  <c r="K221" i="28"/>
  <c r="N221" i="28"/>
  <c r="K458" i="28"/>
  <c r="N458" i="28"/>
  <c r="Q458" i="28" s="1"/>
  <c r="N415" i="28"/>
  <c r="K415" i="28"/>
  <c r="K383" i="28"/>
  <c r="N383" i="28"/>
  <c r="Q383" i="28" s="1"/>
  <c r="N351" i="28"/>
  <c r="K351" i="28"/>
  <c r="N255" i="28"/>
  <c r="K255" i="28"/>
  <c r="N223" i="28"/>
  <c r="K223" i="28"/>
  <c r="K191" i="28"/>
  <c r="N191" i="28"/>
  <c r="Q191" i="28" s="1"/>
  <c r="N514" i="28"/>
  <c r="K514" i="28"/>
  <c r="K420" i="28"/>
  <c r="N420" i="28"/>
  <c r="Q420" i="28" s="1"/>
  <c r="K196" i="28"/>
  <c r="N196" i="28"/>
  <c r="I51" i="28"/>
  <c r="M51" i="28"/>
  <c r="J51" i="28"/>
  <c r="I19" i="28"/>
  <c r="M19" i="28"/>
  <c r="J19" i="28"/>
  <c r="N57" i="28"/>
  <c r="K57" i="28"/>
  <c r="N25" i="28"/>
  <c r="K25" i="28"/>
  <c r="I61" i="28"/>
  <c r="J61" i="28"/>
  <c r="M61" i="28"/>
  <c r="I29" i="28"/>
  <c r="M29" i="28"/>
  <c r="J29" i="28"/>
  <c r="I16" i="28"/>
  <c r="J16" i="28"/>
  <c r="P269" i="28"/>
  <c r="N261" i="28"/>
  <c r="Q261" i="28" s="1"/>
  <c r="I259" i="4"/>
  <c r="J259" i="4"/>
  <c r="M259" i="4"/>
  <c r="I227" i="4"/>
  <c r="I195" i="4"/>
  <c r="M195" i="4"/>
  <c r="P195" i="4" s="1"/>
  <c r="J195" i="4"/>
  <c r="I163" i="4"/>
  <c r="L163" i="4" s="1"/>
  <c r="R163" i="4" s="1"/>
  <c r="J163" i="4"/>
  <c r="P163" i="4" s="1"/>
  <c r="M274" i="4"/>
  <c r="P274" i="4" s="1"/>
  <c r="I274" i="4"/>
  <c r="J274" i="4"/>
  <c r="M242" i="4"/>
  <c r="P242" i="4" s="1"/>
  <c r="I242" i="4"/>
  <c r="J242" i="4"/>
  <c r="M210" i="4"/>
  <c r="I210" i="4"/>
  <c r="J210" i="4"/>
  <c r="M146" i="4"/>
  <c r="I146" i="4"/>
  <c r="J146" i="4"/>
  <c r="I114" i="4"/>
  <c r="O114" i="4" s="1"/>
  <c r="R114" i="4" s="1"/>
  <c r="M114" i="4"/>
  <c r="P114" i="4" s="1"/>
  <c r="I82" i="4"/>
  <c r="M82" i="4"/>
  <c r="J82" i="4"/>
  <c r="I50" i="4"/>
  <c r="L50" i="4" s="1"/>
  <c r="R50" i="4" s="1"/>
  <c r="J50" i="4"/>
  <c r="P50" i="4" s="1"/>
  <c r="I18" i="4"/>
  <c r="M18" i="4"/>
  <c r="P18" i="4" s="1"/>
  <c r="J18" i="4"/>
  <c r="I281" i="4"/>
  <c r="M281" i="4"/>
  <c r="J281" i="4"/>
  <c r="I217" i="4"/>
  <c r="J217" i="4"/>
  <c r="M217" i="4"/>
  <c r="P217" i="4" s="1"/>
  <c r="I185" i="4"/>
  <c r="L185" i="4" s="1"/>
  <c r="R185" i="4" s="1"/>
  <c r="J185" i="4"/>
  <c r="P185" i="4" s="1"/>
  <c r="I121" i="4"/>
  <c r="J121" i="4"/>
  <c r="M121" i="4"/>
  <c r="P121" i="4" s="1"/>
  <c r="I89" i="4"/>
  <c r="M89" i="4"/>
  <c r="J89" i="4"/>
  <c r="I57" i="4"/>
  <c r="J57" i="4"/>
  <c r="M57" i="4"/>
  <c r="I96" i="4"/>
  <c r="J96" i="4"/>
  <c r="I280" i="4"/>
  <c r="J280" i="4"/>
  <c r="M280" i="4"/>
  <c r="P280" i="4" s="1"/>
  <c r="P54" i="8"/>
  <c r="K6" i="4"/>
  <c r="N6" i="4"/>
  <c r="Q6" i="4" s="1"/>
  <c r="K42" i="4"/>
  <c r="N42" i="4"/>
  <c r="Q42" i="4" s="1"/>
  <c r="K118" i="4"/>
  <c r="N118" i="4"/>
  <c r="Q118" i="4" s="1"/>
  <c r="I77" i="8"/>
  <c r="M77" i="8"/>
  <c r="P77" i="8" s="1"/>
  <c r="J77" i="8"/>
  <c r="I93" i="8"/>
  <c r="J93" i="8"/>
  <c r="M93" i="8"/>
  <c r="P93" i="8" s="1"/>
  <c r="I109" i="8"/>
  <c r="J109" i="8"/>
  <c r="M109" i="8"/>
  <c r="P109" i="8" s="1"/>
  <c r="I125" i="8"/>
  <c r="J125" i="8"/>
  <c r="M125" i="8"/>
  <c r="P125" i="8" s="1"/>
  <c r="I141" i="8"/>
  <c r="M141" i="8"/>
  <c r="P141" i="8" s="1"/>
  <c r="J141" i="8"/>
  <c r="K231" i="4"/>
  <c r="N231" i="4"/>
  <c r="K75" i="4"/>
  <c r="N75" i="4"/>
  <c r="P6" i="8"/>
  <c r="P79" i="8"/>
  <c r="P127" i="8"/>
  <c r="I169" i="8"/>
  <c r="O169" i="8" s="1"/>
  <c r="R169" i="8" s="1"/>
  <c r="M169" i="8"/>
  <c r="P169" i="8" s="1"/>
  <c r="I201" i="8"/>
  <c r="I233" i="8"/>
  <c r="I157" i="12"/>
  <c r="L157" i="12" s="1"/>
  <c r="R157" i="12" s="1"/>
  <c r="J157" i="12"/>
  <c r="P157" i="12" s="1"/>
  <c r="I237" i="12"/>
  <c r="J237" i="12"/>
  <c r="M237" i="12"/>
  <c r="I263" i="16"/>
  <c r="J263" i="16"/>
  <c r="M263" i="16"/>
  <c r="P263" i="16" s="1"/>
  <c r="I339" i="16"/>
  <c r="O339" i="16" s="1"/>
  <c r="R339" i="16" s="1"/>
  <c r="M339" i="16"/>
  <c r="P339" i="16" s="1"/>
  <c r="K77" i="8"/>
  <c r="N77" i="8"/>
  <c r="Q77" i="8" s="1"/>
  <c r="K93" i="8"/>
  <c r="N93" i="8"/>
  <c r="Q93" i="8" s="1"/>
  <c r="K109" i="8"/>
  <c r="N109" i="8"/>
  <c r="Q109" i="8" s="1"/>
  <c r="K125" i="8"/>
  <c r="N125" i="8"/>
  <c r="Q125" i="8" s="1"/>
  <c r="K141" i="8"/>
  <c r="N141" i="8"/>
  <c r="Q141" i="8" s="1"/>
  <c r="N185" i="8"/>
  <c r="K185" i="8"/>
  <c r="N217" i="8"/>
  <c r="K217" i="8"/>
  <c r="N249" i="8"/>
  <c r="K249" i="8"/>
  <c r="I298" i="8"/>
  <c r="M298" i="8"/>
  <c r="P298" i="8" s="1"/>
  <c r="J298" i="8"/>
  <c r="I310" i="8"/>
  <c r="M310" i="8"/>
  <c r="J310" i="8"/>
  <c r="K333" i="8"/>
  <c r="N333" i="8"/>
  <c r="Q333" i="8" s="1"/>
  <c r="K365" i="8"/>
  <c r="N365" i="8"/>
  <c r="Q365" i="8" s="1"/>
  <c r="K397" i="8"/>
  <c r="N397" i="8"/>
  <c r="Q397" i="8" s="1"/>
  <c r="I422" i="8"/>
  <c r="J422" i="8"/>
  <c r="M422" i="8"/>
  <c r="I25" i="12"/>
  <c r="J25" i="12"/>
  <c r="M25" i="12"/>
  <c r="P25" i="12" s="1"/>
  <c r="N78" i="8"/>
  <c r="K78" i="8"/>
  <c r="N142" i="8"/>
  <c r="K142" i="8"/>
  <c r="N174" i="8"/>
  <c r="K174" i="8"/>
  <c r="N206" i="8"/>
  <c r="K206" i="8"/>
  <c r="N270" i="8"/>
  <c r="K270" i="8"/>
  <c r="I295" i="8"/>
  <c r="M295" i="8"/>
  <c r="P295" i="8" s="1"/>
  <c r="J295" i="8"/>
  <c r="I359" i="8"/>
  <c r="L359" i="8" s="1"/>
  <c r="R359" i="8" s="1"/>
  <c r="J359" i="8"/>
  <c r="P359" i="8" s="1"/>
  <c r="N422" i="8"/>
  <c r="Q422" i="8" s="1"/>
  <c r="K422" i="8"/>
  <c r="I3" i="12"/>
  <c r="O3" i="12" s="1"/>
  <c r="R3" i="12" s="1"/>
  <c r="M3" i="12"/>
  <c r="P3" i="12" s="1"/>
  <c r="I133" i="12"/>
  <c r="I225" i="12"/>
  <c r="O225" i="12" s="1"/>
  <c r="R225" i="12" s="1"/>
  <c r="M225" i="12"/>
  <c r="P225" i="12" s="1"/>
  <c r="I287" i="16"/>
  <c r="L24" i="8"/>
  <c r="O24" i="8"/>
  <c r="I88" i="8"/>
  <c r="I120" i="8"/>
  <c r="L152" i="8"/>
  <c r="O152" i="8"/>
  <c r="I216" i="8"/>
  <c r="L312" i="8"/>
  <c r="O312" i="8"/>
  <c r="R312" i="8" s="1"/>
  <c r="I376" i="8"/>
  <c r="O376" i="8" s="1"/>
  <c r="R376" i="8" s="1"/>
  <c r="M376" i="8"/>
  <c r="P376" i="8" s="1"/>
  <c r="I408" i="8"/>
  <c r="M408" i="8"/>
  <c r="P408" i="8" s="1"/>
  <c r="J408" i="8"/>
  <c r="I440" i="8"/>
  <c r="O440" i="8" s="1"/>
  <c r="R440" i="8" s="1"/>
  <c r="M440" i="8"/>
  <c r="P440" i="8" s="1"/>
  <c r="I186" i="12"/>
  <c r="L186" i="12" s="1"/>
  <c r="R186" i="12" s="1"/>
  <c r="J186" i="12"/>
  <c r="P186" i="12" s="1"/>
  <c r="I154" i="12"/>
  <c r="L154" i="12" s="1"/>
  <c r="R154" i="12" s="1"/>
  <c r="J154" i="12"/>
  <c r="P154" i="12" s="1"/>
  <c r="K167" i="12"/>
  <c r="N167" i="12"/>
  <c r="K135" i="12"/>
  <c r="N135" i="12"/>
  <c r="K7" i="12"/>
  <c r="N7" i="12"/>
  <c r="I179" i="12"/>
  <c r="M179" i="12"/>
  <c r="J179" i="12"/>
  <c r="M147" i="12"/>
  <c r="P147" i="12" s="1"/>
  <c r="I147" i="12"/>
  <c r="O147" i="12" s="1"/>
  <c r="R147" i="12" s="1"/>
  <c r="I41" i="12"/>
  <c r="O41" i="12" s="1"/>
  <c r="R41" i="12" s="1"/>
  <c r="M41" i="12"/>
  <c r="P41" i="12" s="1"/>
  <c r="N20" i="16"/>
  <c r="K20" i="16"/>
  <c r="M57" i="16"/>
  <c r="P57" i="16" s="1"/>
  <c r="I57" i="16"/>
  <c r="J57" i="16"/>
  <c r="I89" i="16"/>
  <c r="L89" i="16" s="1"/>
  <c r="R89" i="16" s="1"/>
  <c r="J89" i="16"/>
  <c r="P89" i="16" s="1"/>
  <c r="M121" i="16"/>
  <c r="I121" i="16"/>
  <c r="J121" i="16"/>
  <c r="I153" i="16"/>
  <c r="J153" i="16"/>
  <c r="M153" i="16"/>
  <c r="I185" i="16"/>
  <c r="M185" i="16"/>
  <c r="J185" i="16"/>
  <c r="I217" i="16"/>
  <c r="I249" i="16"/>
  <c r="M249" i="16"/>
  <c r="J249" i="16"/>
  <c r="I281" i="16"/>
  <c r="M281" i="16"/>
  <c r="J281" i="16"/>
  <c r="I313" i="16"/>
  <c r="J313" i="16"/>
  <c r="M313" i="16"/>
  <c r="P313" i="16" s="1"/>
  <c r="I30" i="16"/>
  <c r="M30" i="16"/>
  <c r="P30" i="16" s="1"/>
  <c r="J30" i="16"/>
  <c r="I62" i="16"/>
  <c r="I94" i="16"/>
  <c r="I126" i="16"/>
  <c r="I158" i="16"/>
  <c r="I190" i="16"/>
  <c r="M190" i="16"/>
  <c r="J190" i="16"/>
  <c r="I222" i="16"/>
  <c r="M222" i="16"/>
  <c r="J222" i="16"/>
  <c r="I254" i="16"/>
  <c r="M254" i="16"/>
  <c r="J254" i="16"/>
  <c r="I286" i="16"/>
  <c r="M286" i="16"/>
  <c r="P286" i="16" s="1"/>
  <c r="J286" i="16"/>
  <c r="I318" i="16"/>
  <c r="I366" i="16"/>
  <c r="L366" i="16" s="1"/>
  <c r="R366" i="16" s="1"/>
  <c r="J366" i="16"/>
  <c r="P366" i="16" s="1"/>
  <c r="I398" i="16"/>
  <c r="I442" i="16"/>
  <c r="J442" i="16"/>
  <c r="M442" i="16"/>
  <c r="I393" i="20"/>
  <c r="I361" i="20"/>
  <c r="M361" i="20"/>
  <c r="J361" i="20"/>
  <c r="I329" i="20"/>
  <c r="I297" i="20"/>
  <c r="I265" i="20"/>
  <c r="I233" i="20"/>
  <c r="M233" i="20"/>
  <c r="J233" i="20"/>
  <c r="I201" i="20"/>
  <c r="I169" i="20"/>
  <c r="I137" i="20"/>
  <c r="I105" i="20"/>
  <c r="I73" i="20"/>
  <c r="K211" i="20"/>
  <c r="N211" i="20"/>
  <c r="N382" i="20"/>
  <c r="K382" i="20"/>
  <c r="N350" i="20"/>
  <c r="K350" i="20"/>
  <c r="I406" i="20"/>
  <c r="I374" i="20"/>
  <c r="I342" i="20"/>
  <c r="I310" i="20"/>
  <c r="I278" i="20"/>
  <c r="L278" i="20" s="1"/>
  <c r="R278" i="20" s="1"/>
  <c r="J278" i="20"/>
  <c r="P278" i="20" s="1"/>
  <c r="I246" i="20"/>
  <c r="I150" i="20"/>
  <c r="I86" i="20"/>
  <c r="M86" i="20"/>
  <c r="J86" i="20"/>
  <c r="I54" i="20"/>
  <c r="I43" i="20"/>
  <c r="I143" i="20"/>
  <c r="J143" i="20"/>
  <c r="P143" i="20" s="1"/>
  <c r="I24" i="16"/>
  <c r="M24" i="16"/>
  <c r="J24" i="16"/>
  <c r="I88" i="16"/>
  <c r="J88" i="16"/>
  <c r="M88" i="16"/>
  <c r="P88" i="16" s="1"/>
  <c r="I120" i="16"/>
  <c r="I152" i="16"/>
  <c r="M152" i="16"/>
  <c r="J152" i="16"/>
  <c r="I184" i="16"/>
  <c r="I216" i="16"/>
  <c r="I248" i="16"/>
  <c r="M248" i="16"/>
  <c r="J248" i="16"/>
  <c r="I280" i="16"/>
  <c r="J280" i="16"/>
  <c r="M280" i="16"/>
  <c r="P280" i="16" s="1"/>
  <c r="I312" i="16"/>
  <c r="M312" i="16"/>
  <c r="P312" i="16" s="1"/>
  <c r="J312" i="16"/>
  <c r="I344" i="16"/>
  <c r="L344" i="16" s="1"/>
  <c r="R344" i="16" s="1"/>
  <c r="J344" i="16"/>
  <c r="P344" i="16" s="1"/>
  <c r="I376" i="16"/>
  <c r="O376" i="16" s="1"/>
  <c r="R376" i="16" s="1"/>
  <c r="M376" i="16"/>
  <c r="P376" i="16" s="1"/>
  <c r="I440" i="16"/>
  <c r="J440" i="16"/>
  <c r="M440" i="16"/>
  <c r="P440" i="16" s="1"/>
  <c r="I187" i="20"/>
  <c r="I771" i="28"/>
  <c r="J771" i="28"/>
  <c r="M771" i="28"/>
  <c r="P771" i="28" s="1"/>
  <c r="I739" i="28"/>
  <c r="J739" i="28"/>
  <c r="M739" i="28"/>
  <c r="P739" i="28" s="1"/>
  <c r="I707" i="28"/>
  <c r="J707" i="28"/>
  <c r="M707" i="28"/>
  <c r="I774" i="28"/>
  <c r="M774" i="28"/>
  <c r="J774" i="28"/>
  <c r="I742" i="28"/>
  <c r="J742" i="28"/>
  <c r="M742" i="28"/>
  <c r="I710" i="28"/>
  <c r="M710" i="28"/>
  <c r="J710" i="28"/>
  <c r="I678" i="28"/>
  <c r="I646" i="28"/>
  <c r="M646" i="28"/>
  <c r="J646" i="28"/>
  <c r="I614" i="28"/>
  <c r="J614" i="28"/>
  <c r="M614" i="28"/>
  <c r="I582" i="28"/>
  <c r="J582" i="28"/>
  <c r="M582" i="28"/>
  <c r="I550" i="28"/>
  <c r="M550" i="28"/>
  <c r="J550" i="28"/>
  <c r="I486" i="28"/>
  <c r="I773" i="28"/>
  <c r="M773" i="28"/>
  <c r="J773" i="28"/>
  <c r="I741" i="28"/>
  <c r="M741" i="28"/>
  <c r="J741" i="28"/>
  <c r="I709" i="28"/>
  <c r="J709" i="28"/>
  <c r="M709" i="28"/>
  <c r="M645" i="28"/>
  <c r="I645" i="28"/>
  <c r="J645" i="28"/>
  <c r="M613" i="28"/>
  <c r="I613" i="28"/>
  <c r="J613" i="28"/>
  <c r="I581" i="28"/>
  <c r="M581" i="28"/>
  <c r="J581" i="28"/>
  <c r="K783" i="28"/>
  <c r="N783" i="28"/>
  <c r="K751" i="28"/>
  <c r="N751" i="28"/>
  <c r="K719" i="28"/>
  <c r="N719" i="28"/>
  <c r="K623" i="28"/>
  <c r="N623" i="28"/>
  <c r="K527" i="28"/>
  <c r="N527" i="28"/>
  <c r="I639" i="28"/>
  <c r="J639" i="28"/>
  <c r="M639" i="28"/>
  <c r="I541" i="28"/>
  <c r="J541" i="28"/>
  <c r="M541" i="28"/>
  <c r="P541" i="28" s="1"/>
  <c r="N468" i="28"/>
  <c r="K468" i="28"/>
  <c r="I418" i="28"/>
  <c r="M418" i="28"/>
  <c r="J418" i="28"/>
  <c r="I386" i="28"/>
  <c r="J386" i="28"/>
  <c r="M386" i="28"/>
  <c r="P386" i="28" s="1"/>
  <c r="I354" i="28"/>
  <c r="I322" i="28"/>
  <c r="I290" i="28"/>
  <c r="I258" i="28"/>
  <c r="M258" i="28"/>
  <c r="J258" i="28"/>
  <c r="I226" i="28"/>
  <c r="J226" i="28"/>
  <c r="M226" i="28"/>
  <c r="I194" i="28"/>
  <c r="J194" i="28"/>
  <c r="M194" i="28"/>
  <c r="P194" i="28" s="1"/>
  <c r="I162" i="28"/>
  <c r="L162" i="28" s="1"/>
  <c r="R162" i="28" s="1"/>
  <c r="J162" i="28"/>
  <c r="P162" i="28" s="1"/>
  <c r="J130" i="28"/>
  <c r="I130" i="28"/>
  <c r="M130" i="28"/>
  <c r="P130" i="28" s="1"/>
  <c r="K638" i="28"/>
  <c r="N638" i="28"/>
  <c r="I469" i="28"/>
  <c r="J469" i="28"/>
  <c r="M469" i="28"/>
  <c r="I420" i="28"/>
  <c r="M420" i="28"/>
  <c r="J420" i="28"/>
  <c r="I388" i="28"/>
  <c r="M388" i="28"/>
  <c r="J388" i="28"/>
  <c r="I292" i="28"/>
  <c r="J292" i="28"/>
  <c r="M292" i="28"/>
  <c r="I260" i="28"/>
  <c r="M260" i="28"/>
  <c r="J260" i="28"/>
  <c r="I228" i="28"/>
  <c r="I196" i="28"/>
  <c r="J196" i="28"/>
  <c r="M196" i="28"/>
  <c r="I164" i="28"/>
  <c r="L164" i="28" s="1"/>
  <c r="R164" i="28" s="1"/>
  <c r="J164" i="28"/>
  <c r="P164" i="28" s="1"/>
  <c r="I525" i="28"/>
  <c r="M525" i="28"/>
  <c r="J525" i="28"/>
  <c r="I465" i="28"/>
  <c r="N402" i="28"/>
  <c r="K402" i="28"/>
  <c r="N306" i="28"/>
  <c r="K306" i="28"/>
  <c r="N274" i="28"/>
  <c r="K274" i="28"/>
  <c r="N242" i="28"/>
  <c r="K242" i="28"/>
  <c r="N210" i="28"/>
  <c r="K210" i="28"/>
  <c r="N178" i="28"/>
  <c r="K178" i="28"/>
  <c r="I417" i="28"/>
  <c r="J417" i="28"/>
  <c r="I189" i="28"/>
  <c r="I325" i="28"/>
  <c r="I213" i="28"/>
  <c r="M213" i="28"/>
  <c r="J213" i="28"/>
  <c r="K106" i="28"/>
  <c r="N106" i="28"/>
  <c r="N456" i="28"/>
  <c r="K456" i="28"/>
  <c r="K110" i="28"/>
  <c r="N110" i="28"/>
  <c r="M78" i="28"/>
  <c r="I78" i="28"/>
  <c r="J78" i="28"/>
  <c r="M46" i="28"/>
  <c r="I46" i="28"/>
  <c r="J46" i="28"/>
  <c r="M14" i="28"/>
  <c r="I14" i="28"/>
  <c r="J14" i="28"/>
  <c r="K453" i="28"/>
  <c r="N453" i="28"/>
  <c r="N304" i="28"/>
  <c r="K304" i="28"/>
  <c r="K68" i="28"/>
  <c r="N68" i="28"/>
  <c r="Q68" i="28" s="1"/>
  <c r="K36" i="28"/>
  <c r="N36" i="28"/>
  <c r="K4" i="28"/>
  <c r="N4" i="28"/>
  <c r="Q4" i="28" s="1"/>
  <c r="I40" i="28"/>
  <c r="L40" i="28" s="1"/>
  <c r="R40" i="28" s="1"/>
  <c r="J40" i="28"/>
  <c r="I4" i="28"/>
  <c r="J4" i="28"/>
  <c r="M4" i="28"/>
  <c r="I72" i="28"/>
  <c r="O72" i="28" s="1"/>
  <c r="R72" i="28" s="1"/>
  <c r="M72" i="28"/>
  <c r="P72" i="28" s="1"/>
  <c r="N55" i="28"/>
  <c r="K55" i="28"/>
  <c r="N373" i="28"/>
  <c r="Q373" i="28" s="1"/>
  <c r="K266" i="4"/>
  <c r="N266" i="4"/>
  <c r="Q266" i="4" s="1"/>
  <c r="N202" i="4"/>
  <c r="Q202" i="4" s="1"/>
  <c r="K202" i="4"/>
  <c r="N281" i="4"/>
  <c r="K281" i="4"/>
  <c r="N217" i="4"/>
  <c r="Q217" i="4" s="1"/>
  <c r="K217" i="4"/>
  <c r="K121" i="4"/>
  <c r="N121" i="4"/>
  <c r="Q121" i="4" s="1"/>
  <c r="K89" i="4"/>
  <c r="N89" i="4"/>
  <c r="K57" i="4"/>
  <c r="N57" i="4"/>
  <c r="Q57" i="4" s="1"/>
  <c r="K280" i="4"/>
  <c r="N280" i="4"/>
  <c r="I12" i="4"/>
  <c r="J12" i="4"/>
  <c r="P12" i="4" s="1"/>
  <c r="I60" i="4"/>
  <c r="L60" i="4" s="1"/>
  <c r="R60" i="4" s="1"/>
  <c r="J60" i="4"/>
  <c r="I80" i="4"/>
  <c r="J80" i="4"/>
  <c r="K8" i="8"/>
  <c r="N8" i="8"/>
  <c r="K24" i="8"/>
  <c r="N24" i="8"/>
  <c r="Q24" i="8" s="1"/>
  <c r="K32" i="8"/>
  <c r="N32" i="8"/>
  <c r="K40" i="8"/>
  <c r="N40" i="8"/>
  <c r="Q40" i="8" s="1"/>
  <c r="K48" i="8"/>
  <c r="N48" i="8"/>
  <c r="P52" i="8"/>
  <c r="Q60" i="4"/>
  <c r="N68" i="4"/>
  <c r="Q68" i="4" s="1"/>
  <c r="Q76" i="4"/>
  <c r="N84" i="4"/>
  <c r="Q84" i="4" s="1"/>
  <c r="N92" i="4"/>
  <c r="Q92" i="4" s="1"/>
  <c r="N100" i="4"/>
  <c r="Q100" i="4" s="1"/>
  <c r="N124" i="4"/>
  <c r="Q124" i="4" s="1"/>
  <c r="N132" i="4"/>
  <c r="Q132" i="4" s="1"/>
  <c r="N140" i="4"/>
  <c r="Q140" i="4" s="1"/>
  <c r="I240" i="4"/>
  <c r="K35" i="4"/>
  <c r="N35" i="4"/>
  <c r="Q35" i="4" s="1"/>
  <c r="I268" i="4"/>
  <c r="M268" i="4"/>
  <c r="P268" i="4" s="1"/>
  <c r="J268" i="4"/>
  <c r="I189" i="8"/>
  <c r="O189" i="8" s="1"/>
  <c r="R189" i="8" s="1"/>
  <c r="M189" i="8"/>
  <c r="P189" i="8" s="1"/>
  <c r="I221" i="8"/>
  <c r="M221" i="8"/>
  <c r="J221" i="8"/>
  <c r="K268" i="8"/>
  <c r="N268" i="8"/>
  <c r="K316" i="8"/>
  <c r="N316" i="8"/>
  <c r="Q316" i="8" s="1"/>
  <c r="N364" i="8"/>
  <c r="K364" i="8"/>
  <c r="N380" i="8"/>
  <c r="K380" i="8"/>
  <c r="K396" i="8"/>
  <c r="N396" i="8"/>
  <c r="Q396" i="8" s="1"/>
  <c r="I15" i="12"/>
  <c r="J15" i="12"/>
  <c r="M15" i="12"/>
  <c r="P15" i="12" s="1"/>
  <c r="I65" i="12"/>
  <c r="O65" i="12" s="1"/>
  <c r="R65" i="12" s="1"/>
  <c r="M65" i="12"/>
  <c r="P65" i="12" s="1"/>
  <c r="I115" i="16"/>
  <c r="J115" i="16"/>
  <c r="M115" i="16"/>
  <c r="P115" i="16" s="1"/>
  <c r="N173" i="8"/>
  <c r="K173" i="8"/>
  <c r="I214" i="8"/>
  <c r="J214" i="8"/>
  <c r="M214" i="8"/>
  <c r="K281" i="8"/>
  <c r="N281" i="8"/>
  <c r="I314" i="8"/>
  <c r="J314" i="8"/>
  <c r="M314" i="8"/>
  <c r="P314" i="8" s="1"/>
  <c r="I426" i="8"/>
  <c r="O426" i="8" s="1"/>
  <c r="R426" i="8" s="1"/>
  <c r="M426" i="8"/>
  <c r="P426" i="8" s="1"/>
  <c r="I53" i="12"/>
  <c r="N82" i="12"/>
  <c r="K82" i="12"/>
  <c r="I71" i="16"/>
  <c r="J71" i="16"/>
  <c r="M71" i="16"/>
  <c r="P71" i="16" s="1"/>
  <c r="I103" i="16"/>
  <c r="L79" i="8"/>
  <c r="O79" i="8"/>
  <c r="L239" i="8"/>
  <c r="O239" i="8"/>
  <c r="R239" i="8" s="1"/>
  <c r="I391" i="8"/>
  <c r="O391" i="8" s="1"/>
  <c r="R391" i="8" s="1"/>
  <c r="M391" i="8"/>
  <c r="P391" i="8" s="1"/>
  <c r="K450" i="8"/>
  <c r="N450" i="8"/>
  <c r="Q450" i="8" s="1"/>
  <c r="I35" i="12"/>
  <c r="O35" i="12" s="1"/>
  <c r="R35" i="12" s="1"/>
  <c r="M35" i="12"/>
  <c r="P35" i="12" s="1"/>
  <c r="N86" i="12"/>
  <c r="K86" i="12"/>
  <c r="I201" i="12"/>
  <c r="M201" i="12"/>
  <c r="P201" i="12" s="1"/>
  <c r="J201" i="12"/>
  <c r="I231" i="16"/>
  <c r="K201" i="12"/>
  <c r="N201" i="12"/>
  <c r="K169" i="12"/>
  <c r="N169" i="12"/>
  <c r="Q169" i="12" s="1"/>
  <c r="K9" i="12"/>
  <c r="N9" i="12"/>
  <c r="I212" i="12"/>
  <c r="I180" i="12"/>
  <c r="M180" i="12"/>
  <c r="J180" i="12"/>
  <c r="I148" i="12"/>
  <c r="O148" i="12" s="1"/>
  <c r="R148" i="12" s="1"/>
  <c r="M148" i="12"/>
  <c r="P148" i="12" s="1"/>
  <c r="I20" i="12"/>
  <c r="J20" i="12"/>
  <c r="M20" i="12"/>
  <c r="P20" i="12" s="1"/>
  <c r="N32" i="16"/>
  <c r="K32" i="16"/>
  <c r="N192" i="16"/>
  <c r="Q192" i="16" s="1"/>
  <c r="K192" i="16"/>
  <c r="K256" i="16"/>
  <c r="N256" i="16"/>
  <c r="Q256" i="16" s="1"/>
  <c r="N380" i="16"/>
  <c r="Q380" i="16" s="1"/>
  <c r="K380" i="16"/>
  <c r="K412" i="16"/>
  <c r="N412" i="16"/>
  <c r="Q412" i="16" s="1"/>
  <c r="N444" i="16"/>
  <c r="Q444" i="16" s="1"/>
  <c r="K444" i="16"/>
  <c r="K17" i="16"/>
  <c r="N17" i="16"/>
  <c r="Q17" i="16" s="1"/>
  <c r="K49" i="16"/>
  <c r="N49" i="16"/>
  <c r="K113" i="16"/>
  <c r="N113" i="16"/>
  <c r="Q113" i="16" s="1"/>
  <c r="K177" i="16"/>
  <c r="N177" i="16"/>
  <c r="K209" i="16"/>
  <c r="N209" i="16"/>
  <c r="Q209" i="16" s="1"/>
  <c r="K241" i="16"/>
  <c r="N241" i="16"/>
  <c r="K273" i="16"/>
  <c r="N273" i="16"/>
  <c r="Q273" i="16" s="1"/>
  <c r="K305" i="16"/>
  <c r="N305" i="16"/>
  <c r="K393" i="16"/>
  <c r="N393" i="16"/>
  <c r="Q393" i="16" s="1"/>
  <c r="K481" i="16"/>
  <c r="N481" i="16"/>
  <c r="K352" i="20"/>
  <c r="N352" i="20"/>
  <c r="N160" i="20"/>
  <c r="K160" i="20"/>
  <c r="K128" i="20"/>
  <c r="N128" i="20"/>
  <c r="K64" i="20"/>
  <c r="N64" i="20"/>
  <c r="Q64" i="20" s="1"/>
  <c r="I296" i="20"/>
  <c r="L296" i="20" s="1"/>
  <c r="R296" i="20" s="1"/>
  <c r="J296" i="20"/>
  <c r="P296" i="20" s="1"/>
  <c r="I232" i="20"/>
  <c r="M232" i="20"/>
  <c r="J232" i="20"/>
  <c r="I200" i="20"/>
  <c r="M200" i="20"/>
  <c r="J200" i="20"/>
  <c r="I168" i="20"/>
  <c r="M168" i="20"/>
  <c r="J168" i="20"/>
  <c r="I395" i="20"/>
  <c r="I363" i="20"/>
  <c r="I331" i="20"/>
  <c r="I299" i="20"/>
  <c r="I267" i="20"/>
  <c r="L267" i="20" s="1"/>
  <c r="R267" i="20" s="1"/>
  <c r="J267" i="20"/>
  <c r="P267" i="20" s="1"/>
  <c r="I235" i="20"/>
  <c r="M235" i="20"/>
  <c r="J235" i="20"/>
  <c r="K389" i="20"/>
  <c r="N389" i="20"/>
  <c r="K197" i="20"/>
  <c r="N197" i="20"/>
  <c r="Q197" i="20" s="1"/>
  <c r="K133" i="20"/>
  <c r="N133" i="20"/>
  <c r="I347" i="16"/>
  <c r="I363" i="16"/>
  <c r="L363" i="16" s="1"/>
  <c r="R363" i="16" s="1"/>
  <c r="J363" i="16"/>
  <c r="P363" i="16" s="1"/>
  <c r="K43" i="16"/>
  <c r="N43" i="16"/>
  <c r="K75" i="16"/>
  <c r="N75" i="16"/>
  <c r="Q75" i="16" s="1"/>
  <c r="K139" i="16"/>
  <c r="N139" i="16"/>
  <c r="K203" i="16"/>
  <c r="N203" i="16"/>
  <c r="Q203" i="16" s="1"/>
  <c r="K762" i="28"/>
  <c r="N762" i="28"/>
  <c r="Q762" i="28" s="1"/>
  <c r="N730" i="28"/>
  <c r="K730" i="28"/>
  <c r="K698" i="28"/>
  <c r="N698" i="28"/>
  <c r="Q698" i="28" s="1"/>
  <c r="N765" i="28"/>
  <c r="K765" i="28"/>
  <c r="K701" i="28"/>
  <c r="N701" i="28"/>
  <c r="Q701" i="28" s="1"/>
  <c r="K637" i="28"/>
  <c r="N637" i="28"/>
  <c r="K605" i="28"/>
  <c r="N605" i="28"/>
  <c r="Q605" i="28" s="1"/>
  <c r="K541" i="28"/>
  <c r="N541" i="28"/>
  <c r="N764" i="28"/>
  <c r="K764" i="28"/>
  <c r="N732" i="28"/>
  <c r="K732" i="28"/>
  <c r="N700" i="28"/>
  <c r="K700" i="28"/>
  <c r="N636" i="28"/>
  <c r="K636" i="28"/>
  <c r="N604" i="28"/>
  <c r="K604" i="28"/>
  <c r="N572" i="28"/>
  <c r="K572" i="28"/>
  <c r="K610" i="28"/>
  <c r="N610" i="28"/>
  <c r="Q610" i="28" s="1"/>
  <c r="K265" i="28"/>
  <c r="N265" i="28"/>
  <c r="K169" i="28"/>
  <c r="N169" i="28"/>
  <c r="Q169" i="28" s="1"/>
  <c r="K634" i="28"/>
  <c r="N634" i="28"/>
  <c r="N478" i="28"/>
  <c r="K478" i="28"/>
  <c r="K419" i="28"/>
  <c r="N419" i="28"/>
  <c r="K387" i="28"/>
  <c r="N387" i="28"/>
  <c r="Q387" i="28" s="1"/>
  <c r="N259" i="28"/>
  <c r="K259" i="28"/>
  <c r="K195" i="28"/>
  <c r="N195" i="28"/>
  <c r="Q195" i="28" s="1"/>
  <c r="K642" i="28"/>
  <c r="N642" i="28"/>
  <c r="N502" i="28"/>
  <c r="K502" i="28"/>
  <c r="N526" i="28"/>
  <c r="K526" i="28"/>
  <c r="K272" i="28"/>
  <c r="N272" i="28"/>
  <c r="Q272" i="28" s="1"/>
  <c r="I63" i="28"/>
  <c r="J63" i="28"/>
  <c r="M63" i="28"/>
  <c r="I31" i="28"/>
  <c r="J31" i="28"/>
  <c r="M31" i="28"/>
  <c r="K586" i="28"/>
  <c r="N586" i="28"/>
  <c r="Q586" i="28" s="1"/>
  <c r="K408" i="28"/>
  <c r="N408" i="28"/>
  <c r="N101" i="28"/>
  <c r="K101" i="28"/>
  <c r="N69" i="28"/>
  <c r="K69" i="28"/>
  <c r="N37" i="28"/>
  <c r="K37" i="28"/>
  <c r="N5" i="28"/>
  <c r="K5" i="28"/>
  <c r="I57" i="28"/>
  <c r="J57" i="28"/>
  <c r="M57" i="28"/>
  <c r="I25" i="28"/>
  <c r="J25" i="28"/>
  <c r="M25" i="28"/>
  <c r="N11" i="28"/>
  <c r="K11" i="28"/>
  <c r="N281" i="28"/>
  <c r="Q281" i="28" s="1"/>
  <c r="I255" i="4"/>
  <c r="I223" i="4"/>
  <c r="I191" i="4"/>
  <c r="O191" i="4" s="1"/>
  <c r="R191" i="4" s="1"/>
  <c r="M191" i="4"/>
  <c r="P191" i="4" s="1"/>
  <c r="I159" i="4"/>
  <c r="J159" i="4"/>
  <c r="M159" i="4"/>
  <c r="I270" i="4"/>
  <c r="M270" i="4"/>
  <c r="J270" i="4"/>
  <c r="I238" i="4"/>
  <c r="I206" i="4"/>
  <c r="M206" i="4"/>
  <c r="J206" i="4"/>
  <c r="I174" i="4"/>
  <c r="I142" i="4"/>
  <c r="M142" i="4"/>
  <c r="J142" i="4"/>
  <c r="I110" i="4"/>
  <c r="O110" i="4" s="1"/>
  <c r="R110" i="4" s="1"/>
  <c r="M110" i="4"/>
  <c r="P110" i="4" s="1"/>
  <c r="I78" i="4"/>
  <c r="L78" i="4" s="1"/>
  <c r="R78" i="4" s="1"/>
  <c r="J78" i="4"/>
  <c r="P78" i="4" s="1"/>
  <c r="I46" i="4"/>
  <c r="M46" i="4"/>
  <c r="J46" i="4"/>
  <c r="I14" i="4"/>
  <c r="I277" i="4"/>
  <c r="J277" i="4"/>
  <c r="M277" i="4"/>
  <c r="P277" i="4" s="1"/>
  <c r="I245" i="4"/>
  <c r="I213" i="4"/>
  <c r="J213" i="4"/>
  <c r="M213" i="4"/>
  <c r="P213" i="4" s="1"/>
  <c r="I181" i="4"/>
  <c r="I149" i="4"/>
  <c r="O149" i="4" s="1"/>
  <c r="R149" i="4" s="1"/>
  <c r="M149" i="4"/>
  <c r="P149" i="4" s="1"/>
  <c r="I117" i="4"/>
  <c r="J117" i="4"/>
  <c r="M117" i="4"/>
  <c r="I85" i="4"/>
  <c r="M85" i="4"/>
  <c r="J85" i="4"/>
  <c r="I53" i="4"/>
  <c r="O53" i="4" s="1"/>
  <c r="R53" i="4" s="1"/>
  <c r="M53" i="4"/>
  <c r="P53" i="4" s="1"/>
  <c r="I21" i="4"/>
  <c r="I36" i="4"/>
  <c r="I84" i="4"/>
  <c r="J84" i="4"/>
  <c r="I108" i="4"/>
  <c r="O108" i="4" s="1"/>
  <c r="R108" i="4" s="1"/>
  <c r="N196" i="4"/>
  <c r="Q196" i="4" s="1"/>
  <c r="N260" i="4"/>
  <c r="Q260" i="4" s="1"/>
  <c r="K122" i="4"/>
  <c r="N122" i="4"/>
  <c r="Q122" i="4" s="1"/>
  <c r="K283" i="4"/>
  <c r="N283" i="4"/>
  <c r="P268" i="8"/>
  <c r="I244" i="4"/>
  <c r="I184" i="4"/>
  <c r="L184" i="4" s="1"/>
  <c r="R184" i="4" s="1"/>
  <c r="P84" i="8"/>
  <c r="I89" i="12"/>
  <c r="I277" i="8"/>
  <c r="I389" i="8"/>
  <c r="O389" i="8" s="1"/>
  <c r="R389" i="8" s="1"/>
  <c r="M389" i="8"/>
  <c r="P389" i="8" s="1"/>
  <c r="I405" i="8"/>
  <c r="O405" i="8" s="1"/>
  <c r="R405" i="8" s="1"/>
  <c r="M405" i="8"/>
  <c r="P405" i="8" s="1"/>
  <c r="I421" i="8"/>
  <c r="M421" i="8"/>
  <c r="J421" i="8"/>
  <c r="I437" i="8"/>
  <c r="L437" i="8" s="1"/>
  <c r="R437" i="8" s="1"/>
  <c r="J437" i="8"/>
  <c r="P437" i="8" s="1"/>
  <c r="I121" i="12"/>
  <c r="I177" i="12"/>
  <c r="L177" i="12" s="1"/>
  <c r="R177" i="12" s="1"/>
  <c r="J177" i="12"/>
  <c r="P177" i="12" s="1"/>
  <c r="I243" i="16"/>
  <c r="M243" i="16"/>
  <c r="J243" i="16"/>
  <c r="I102" i="8"/>
  <c r="I134" i="8"/>
  <c r="I318" i="8"/>
  <c r="L318" i="8" s="1"/>
  <c r="R318" i="8" s="1"/>
  <c r="I382" i="8"/>
  <c r="O382" i="8" s="1"/>
  <c r="R382" i="8" s="1"/>
  <c r="M382" i="8"/>
  <c r="P382" i="8" s="1"/>
  <c r="I414" i="8"/>
  <c r="L414" i="8" s="1"/>
  <c r="R414" i="8" s="1"/>
  <c r="J414" i="8"/>
  <c r="P414" i="8" s="1"/>
  <c r="I446" i="8"/>
  <c r="O446" i="8" s="1"/>
  <c r="R446" i="8" s="1"/>
  <c r="M446" i="8"/>
  <c r="P446" i="8" s="1"/>
  <c r="I371" i="8"/>
  <c r="O371" i="8" s="1"/>
  <c r="R371" i="8" s="1"/>
  <c r="I247" i="16"/>
  <c r="M247" i="16"/>
  <c r="J247" i="16"/>
  <c r="I140" i="8"/>
  <c r="I316" i="8"/>
  <c r="I380" i="8"/>
  <c r="I444" i="8"/>
  <c r="O444" i="8" s="1"/>
  <c r="R444" i="8" s="1"/>
  <c r="I182" i="12"/>
  <c r="I150" i="12"/>
  <c r="O150" i="12" s="1"/>
  <c r="R150" i="12" s="1"/>
  <c r="I38" i="12"/>
  <c r="O38" i="12" s="1"/>
  <c r="R38" i="12" s="1"/>
  <c r="I14" i="12"/>
  <c r="O14" i="12" s="1"/>
  <c r="R14" i="12" s="1"/>
  <c r="I33" i="16"/>
  <c r="M33" i="16"/>
  <c r="J33" i="16"/>
  <c r="N124" i="16"/>
  <c r="K124" i="16"/>
  <c r="N204" i="16"/>
  <c r="K204" i="16"/>
  <c r="N252" i="16"/>
  <c r="K252" i="16"/>
  <c r="I305" i="16"/>
  <c r="M305" i="16"/>
  <c r="J305" i="16"/>
  <c r="I365" i="16"/>
  <c r="L365" i="16" s="1"/>
  <c r="R365" i="16" s="1"/>
  <c r="J365" i="16"/>
  <c r="P365" i="16" s="1"/>
  <c r="I381" i="16"/>
  <c r="M381" i="16"/>
  <c r="J381" i="16"/>
  <c r="I429" i="16"/>
  <c r="O429" i="16" s="1"/>
  <c r="R429" i="16" s="1"/>
  <c r="M429" i="16"/>
  <c r="P429" i="16" s="1"/>
  <c r="I445" i="16"/>
  <c r="J445" i="16"/>
  <c r="M445" i="16"/>
  <c r="I461" i="16"/>
  <c r="I477" i="16"/>
  <c r="K22" i="16"/>
  <c r="N22" i="16"/>
  <c r="K38" i="16"/>
  <c r="N38" i="16"/>
  <c r="I3" i="16"/>
  <c r="J3" i="16"/>
  <c r="M3" i="16"/>
  <c r="K18" i="16"/>
  <c r="N18" i="16"/>
  <c r="Q18" i="16" s="1"/>
  <c r="K34" i="16"/>
  <c r="N34" i="16"/>
  <c r="K50" i="16"/>
  <c r="N50" i="16"/>
  <c r="Q50" i="16" s="1"/>
  <c r="I22" i="16"/>
  <c r="I150" i="16"/>
  <c r="I397" i="20"/>
  <c r="I269" i="20"/>
  <c r="M269" i="20"/>
  <c r="J269" i="20"/>
  <c r="I141" i="20"/>
  <c r="M141" i="20"/>
  <c r="J141" i="20"/>
  <c r="N407" i="20"/>
  <c r="K407" i="20"/>
  <c r="I346" i="20"/>
  <c r="M346" i="20"/>
  <c r="J346" i="20"/>
  <c r="I90" i="20"/>
  <c r="I59" i="20"/>
  <c r="M59" i="20"/>
  <c r="J59" i="20"/>
  <c r="I420" i="16"/>
  <c r="O420" i="16" s="1"/>
  <c r="R420" i="16" s="1"/>
  <c r="I735" i="28"/>
  <c r="M735" i="28"/>
  <c r="J735" i="28"/>
  <c r="I738" i="28"/>
  <c r="J738" i="28"/>
  <c r="M738" i="28"/>
  <c r="I610" i="28"/>
  <c r="M610" i="28"/>
  <c r="J610" i="28"/>
  <c r="I482" i="28"/>
  <c r="I673" i="28"/>
  <c r="J673" i="28"/>
  <c r="M673" i="28"/>
  <c r="P673" i="28" s="1"/>
  <c r="K523" i="28"/>
  <c r="N523" i="28"/>
  <c r="N532" i="28"/>
  <c r="K532" i="28"/>
  <c r="I350" i="28"/>
  <c r="M350" i="28"/>
  <c r="J350" i="28"/>
  <c r="I222" i="28"/>
  <c r="J222" i="28"/>
  <c r="M222" i="28"/>
  <c r="K626" i="28"/>
  <c r="N626" i="28"/>
  <c r="Q626" i="28" s="1"/>
  <c r="I384" i="28"/>
  <c r="M384" i="28"/>
  <c r="P384" i="28" s="1"/>
  <c r="J384" i="28"/>
  <c r="I256" i="28"/>
  <c r="M256" i="28"/>
  <c r="J256" i="28"/>
  <c r="I635" i="28"/>
  <c r="J635" i="28"/>
  <c r="N270" i="28"/>
  <c r="K270" i="28"/>
  <c r="I409" i="28"/>
  <c r="J409" i="28"/>
  <c r="P409" i="28" s="1"/>
  <c r="I317" i="28"/>
  <c r="I139" i="28"/>
  <c r="O139" i="28" s="1"/>
  <c r="R139" i="28" s="1"/>
  <c r="M139" i="28"/>
  <c r="P139" i="28" s="1"/>
  <c r="I293" i="28"/>
  <c r="K284" i="28"/>
  <c r="N284" i="28"/>
  <c r="N393" i="28"/>
  <c r="Q393" i="28" s="1"/>
  <c r="N769" i="32"/>
  <c r="K769" i="32"/>
  <c r="I718" i="32"/>
  <c r="M718" i="32"/>
  <c r="J718" i="32"/>
  <c r="I707" i="32"/>
  <c r="M707" i="32"/>
  <c r="J707" i="32"/>
  <c r="I690" i="32"/>
  <c r="M690" i="32"/>
  <c r="J690" i="32"/>
  <c r="N644" i="32"/>
  <c r="K644" i="32"/>
  <c r="I644" i="32"/>
  <c r="J644" i="32"/>
  <c r="M644" i="32"/>
  <c r="I626" i="32"/>
  <c r="J626" i="32"/>
  <c r="M626" i="32"/>
  <c r="P626" i="32" s="1"/>
  <c r="N588" i="32"/>
  <c r="K588" i="32"/>
  <c r="N598" i="32"/>
  <c r="K598" i="32"/>
  <c r="I467" i="32"/>
  <c r="J467" i="32"/>
  <c r="M467" i="32"/>
  <c r="N422" i="32"/>
  <c r="K422" i="32"/>
  <c r="I430" i="32"/>
  <c r="J430" i="32"/>
  <c r="M430" i="32"/>
  <c r="P430" i="32" s="1"/>
  <c r="K479" i="32"/>
  <c r="N479" i="32"/>
  <c r="I429" i="32"/>
  <c r="J429" i="32"/>
  <c r="M429" i="32"/>
  <c r="I412" i="32"/>
  <c r="M412" i="32"/>
  <c r="J412" i="32"/>
  <c r="K415" i="32"/>
  <c r="N415" i="32"/>
  <c r="M353" i="32"/>
  <c r="I353" i="32"/>
  <c r="J353" i="32"/>
  <c r="N312" i="32"/>
  <c r="K312" i="32"/>
  <c r="I384" i="32"/>
  <c r="J384" i="32"/>
  <c r="M384" i="32"/>
  <c r="I279" i="32"/>
  <c r="O279" i="32" s="1"/>
  <c r="R279" i="32" s="1"/>
  <c r="M279" i="32"/>
  <c r="P279" i="32" s="1"/>
  <c r="I235" i="32"/>
  <c r="M235" i="32"/>
  <c r="J235" i="32"/>
  <c r="I151" i="32"/>
  <c r="M151" i="32"/>
  <c r="J151" i="32"/>
  <c r="N261" i="32"/>
  <c r="K261" i="32"/>
  <c r="I174" i="32"/>
  <c r="M174" i="32"/>
  <c r="J174" i="32"/>
  <c r="K304" i="32"/>
  <c r="N304" i="32"/>
  <c r="I261" i="32"/>
  <c r="J261" i="32"/>
  <c r="M261" i="32"/>
  <c r="P261" i="32" s="1"/>
  <c r="I185" i="32"/>
  <c r="J185" i="32"/>
  <c r="M185" i="32"/>
  <c r="I123" i="32"/>
  <c r="I130" i="32"/>
  <c r="J130" i="32"/>
  <c r="M130" i="32"/>
  <c r="N235" i="32"/>
  <c r="K235" i="32"/>
  <c r="I144" i="32"/>
  <c r="L144" i="32" s="1"/>
  <c r="R144" i="32" s="1"/>
  <c r="J144" i="32"/>
  <c r="P144" i="32" s="1"/>
  <c r="I156" i="32"/>
  <c r="L156" i="32" s="1"/>
  <c r="R156" i="32" s="1"/>
  <c r="J156" i="32"/>
  <c r="P156" i="32" s="1"/>
  <c r="K39" i="32"/>
  <c r="N39" i="32"/>
  <c r="I176" i="32"/>
  <c r="M176" i="32"/>
  <c r="J176" i="32"/>
  <c r="I27" i="32"/>
  <c r="M27" i="32"/>
  <c r="P27" i="32" s="1"/>
  <c r="J27" i="32"/>
  <c r="I67" i="32"/>
  <c r="M67" i="32"/>
  <c r="J67" i="32"/>
  <c r="I14" i="32"/>
  <c r="M14" i="32"/>
  <c r="J14" i="32"/>
  <c r="K36" i="32"/>
  <c r="N36" i="32"/>
  <c r="N18" i="32"/>
  <c r="K18" i="32"/>
  <c r="K616" i="32"/>
  <c r="N616" i="32"/>
  <c r="N542" i="32"/>
  <c r="K542" i="32"/>
  <c r="K629" i="32"/>
  <c r="N629" i="32"/>
  <c r="N614" i="32"/>
  <c r="K614" i="32"/>
  <c r="N646" i="32"/>
  <c r="Q646" i="32" s="1"/>
  <c r="K646" i="32"/>
  <c r="K611" i="32"/>
  <c r="N611" i="32"/>
  <c r="K680" i="32"/>
  <c r="N680" i="32"/>
  <c r="K705" i="32"/>
  <c r="N705" i="32"/>
  <c r="K702" i="32"/>
  <c r="N702" i="32"/>
  <c r="N691" i="32"/>
  <c r="K691" i="32"/>
  <c r="N729" i="32"/>
  <c r="Q729" i="32" s="1"/>
  <c r="K729" i="32"/>
  <c r="K743" i="32"/>
  <c r="N743" i="32"/>
  <c r="N755" i="32"/>
  <c r="Q755" i="32" s="1"/>
  <c r="K755" i="32"/>
  <c r="K772" i="32"/>
  <c r="N772" i="32"/>
  <c r="K179" i="32"/>
  <c r="N179" i="32"/>
  <c r="N53" i="32"/>
  <c r="K53" i="32"/>
  <c r="K176" i="32"/>
  <c r="N176" i="32"/>
  <c r="K255" i="32"/>
  <c r="N255" i="32"/>
  <c r="K102" i="32"/>
  <c r="N102" i="32"/>
  <c r="K268" i="32"/>
  <c r="N268" i="32"/>
  <c r="K185" i="32"/>
  <c r="N185" i="32"/>
  <c r="N281" i="32"/>
  <c r="K281" i="32"/>
  <c r="K331" i="32"/>
  <c r="N331" i="32"/>
  <c r="K166" i="32"/>
  <c r="N166" i="32"/>
  <c r="N198" i="32"/>
  <c r="Q198" i="32" s="1"/>
  <c r="K198" i="32"/>
  <c r="N262" i="32"/>
  <c r="K262" i="32"/>
  <c r="K363" i="32"/>
  <c r="N363" i="32"/>
  <c r="N381" i="32"/>
  <c r="K381" i="32"/>
  <c r="N413" i="32"/>
  <c r="Q413" i="32" s="1"/>
  <c r="K413" i="32"/>
  <c r="K568" i="32"/>
  <c r="N568" i="32"/>
  <c r="N723" i="32"/>
  <c r="Q723" i="32" s="1"/>
  <c r="K723" i="32"/>
  <c r="K711" i="32"/>
  <c r="N711" i="32"/>
  <c r="K753" i="32"/>
  <c r="N753" i="32"/>
  <c r="N757" i="32"/>
  <c r="K757" i="32"/>
  <c r="K766" i="32"/>
  <c r="N766" i="32"/>
  <c r="K645" i="32"/>
  <c r="N645" i="32"/>
  <c r="K681" i="32"/>
  <c r="N681" i="32"/>
  <c r="K682" i="32"/>
  <c r="N682" i="32"/>
  <c r="N714" i="32"/>
  <c r="Q714" i="32" s="1"/>
  <c r="K714" i="32"/>
  <c r="N703" i="32"/>
  <c r="K703" i="32"/>
  <c r="K737" i="32"/>
  <c r="N737" i="32"/>
  <c r="N777" i="32"/>
  <c r="K777" i="32"/>
  <c r="K768" i="32"/>
  <c r="N768" i="32"/>
  <c r="I240" i="28"/>
  <c r="I26" i="28"/>
  <c r="M26" i="28"/>
  <c r="P26" i="28" s="1"/>
  <c r="J26" i="28"/>
  <c r="K758" i="32"/>
  <c r="N758" i="32"/>
  <c r="I702" i="32"/>
  <c r="J702" i="32"/>
  <c r="M702" i="32"/>
  <c r="I616" i="32"/>
  <c r="M616" i="32"/>
  <c r="P616" i="32" s="1"/>
  <c r="J616" i="32"/>
  <c r="K456" i="32"/>
  <c r="N456" i="32"/>
  <c r="I394" i="32"/>
  <c r="J394" i="32"/>
  <c r="M394" i="32"/>
  <c r="I369" i="32"/>
  <c r="I170" i="32"/>
  <c r="L170" i="32" s="1"/>
  <c r="R170" i="32" s="1"/>
  <c r="J170" i="32"/>
  <c r="P170" i="32" s="1"/>
  <c r="K330" i="32"/>
  <c r="N330" i="32"/>
  <c r="M119" i="32"/>
  <c r="I119" i="32"/>
  <c r="J119" i="32"/>
  <c r="I114" i="32"/>
  <c r="N175" i="32"/>
  <c r="Q175" i="32" s="1"/>
  <c r="K175" i="32"/>
  <c r="I42" i="32"/>
  <c r="M42" i="32"/>
  <c r="J42" i="32"/>
  <c r="N40" i="32"/>
  <c r="K40" i="32"/>
  <c r="I68" i="28"/>
  <c r="I494" i="32"/>
  <c r="I526" i="32"/>
  <c r="M526" i="32"/>
  <c r="J526" i="32"/>
  <c r="I585" i="32"/>
  <c r="J585" i="32"/>
  <c r="I580" i="32"/>
  <c r="M580" i="32"/>
  <c r="J580" i="32"/>
  <c r="I659" i="32"/>
  <c r="I678" i="32"/>
  <c r="I705" i="32"/>
  <c r="M705" i="32"/>
  <c r="P705" i="32" s="1"/>
  <c r="J705" i="32"/>
  <c r="I730" i="32"/>
  <c r="J730" i="32"/>
  <c r="M730" i="32"/>
  <c r="J723" i="32"/>
  <c r="I723" i="32"/>
  <c r="M723" i="32"/>
  <c r="I759" i="32"/>
  <c r="M759" i="32"/>
  <c r="J759" i="32"/>
  <c r="I779" i="32"/>
  <c r="O779" i="32" s="1"/>
  <c r="R779" i="32" s="1"/>
  <c r="M779" i="32"/>
  <c r="P779" i="32" s="1"/>
  <c r="I56" i="32"/>
  <c r="J56" i="32"/>
  <c r="M56" i="32"/>
  <c r="I65" i="32"/>
  <c r="J65" i="32"/>
  <c r="M65" i="32"/>
  <c r="I172" i="32"/>
  <c r="M172" i="32"/>
  <c r="P172" i="32" s="1"/>
  <c r="J172" i="32"/>
  <c r="I145" i="32"/>
  <c r="M145" i="32"/>
  <c r="J145" i="32"/>
  <c r="I132" i="32"/>
  <c r="J132" i="32"/>
  <c r="M132" i="32"/>
  <c r="I272" i="32"/>
  <c r="J272" i="32"/>
  <c r="I157" i="32"/>
  <c r="L157" i="32" s="1"/>
  <c r="R157" i="32" s="1"/>
  <c r="J157" i="32"/>
  <c r="P157" i="32" s="1"/>
  <c r="I213" i="32"/>
  <c r="L213" i="32" s="1"/>
  <c r="R213" i="32" s="1"/>
  <c r="J213" i="32"/>
  <c r="P213" i="32" s="1"/>
  <c r="I327" i="32"/>
  <c r="J327" i="32"/>
  <c r="I328" i="32"/>
  <c r="J328" i="32"/>
  <c r="M328" i="32"/>
  <c r="I341" i="32"/>
  <c r="I373" i="32"/>
  <c r="M373" i="32"/>
  <c r="J373" i="32"/>
  <c r="I409" i="32"/>
  <c r="J409" i="32"/>
  <c r="M409" i="32"/>
  <c r="I493" i="32"/>
  <c r="J493" i="32"/>
  <c r="I444" i="32"/>
  <c r="J444" i="32"/>
  <c r="M444" i="32"/>
  <c r="I476" i="32"/>
  <c r="I415" i="32"/>
  <c r="M415" i="32"/>
  <c r="J415" i="32"/>
  <c r="I528" i="32"/>
  <c r="J528" i="32"/>
  <c r="M528" i="32"/>
  <c r="I529" i="32"/>
  <c r="I613" i="32"/>
  <c r="M613" i="32"/>
  <c r="J613" i="32"/>
  <c r="I527" i="32"/>
  <c r="M527" i="32"/>
  <c r="J527" i="32"/>
  <c r="I640" i="32"/>
  <c r="M640" i="32"/>
  <c r="J640" i="32"/>
  <c r="M567" i="32"/>
  <c r="I567" i="32"/>
  <c r="J567" i="32"/>
  <c r="I598" i="32"/>
  <c r="J598" i="32"/>
  <c r="M598" i="32"/>
  <c r="I630" i="32"/>
  <c r="J630" i="32"/>
  <c r="M630" i="32"/>
  <c r="I615" i="32"/>
  <c r="M615" i="32"/>
  <c r="J615" i="32"/>
  <c r="I649" i="32"/>
  <c r="J649" i="32"/>
  <c r="M649" i="32"/>
  <c r="I612" i="32"/>
  <c r="J612" i="32"/>
  <c r="M612" i="32"/>
  <c r="I681" i="32"/>
  <c r="M681" i="32"/>
  <c r="J681" i="32"/>
  <c r="I666" i="32"/>
  <c r="J671" i="32"/>
  <c r="I671" i="32"/>
  <c r="M671" i="32"/>
  <c r="I703" i="32"/>
  <c r="J703" i="32"/>
  <c r="M703" i="32"/>
  <c r="I708" i="32"/>
  <c r="M708" i="32"/>
  <c r="J708" i="32"/>
  <c r="I722" i="32"/>
  <c r="J722" i="32"/>
  <c r="M722" i="32"/>
  <c r="I742" i="32"/>
  <c r="M742" i="32"/>
  <c r="J742" i="32"/>
  <c r="I757" i="32"/>
  <c r="J757" i="32"/>
  <c r="M757" i="32"/>
  <c r="I657" i="32"/>
  <c r="I693" i="32"/>
  <c r="J693" i="32"/>
  <c r="M693" i="32"/>
  <c r="I712" i="32"/>
  <c r="J712" i="32"/>
  <c r="M712" i="32"/>
  <c r="I733" i="32"/>
  <c r="I745" i="32"/>
  <c r="M745" i="32"/>
  <c r="J745" i="32"/>
  <c r="I743" i="32"/>
  <c r="J743" i="32"/>
  <c r="M743" i="32"/>
  <c r="I783" i="32"/>
  <c r="J783" i="32"/>
  <c r="M783" i="32"/>
  <c r="K720" i="32"/>
  <c r="N720" i="32"/>
  <c r="N671" i="32"/>
  <c r="K671" i="32"/>
  <c r="K617" i="32"/>
  <c r="N617" i="32"/>
  <c r="I584" i="32"/>
  <c r="M584" i="32"/>
  <c r="P584" i="32" s="1"/>
  <c r="J584" i="32"/>
  <c r="I490" i="32"/>
  <c r="I517" i="32"/>
  <c r="K444" i="32"/>
  <c r="N444" i="32"/>
  <c r="K399" i="32"/>
  <c r="N399" i="32"/>
  <c r="I274" i="32"/>
  <c r="M274" i="32"/>
  <c r="J274" i="32"/>
  <c r="I241" i="32"/>
  <c r="M241" i="32"/>
  <c r="J241" i="32"/>
  <c r="K167" i="32"/>
  <c r="N167" i="32"/>
  <c r="N267" i="32"/>
  <c r="Q267" i="32" s="1"/>
  <c r="K267" i="32"/>
  <c r="I180" i="32"/>
  <c r="O180" i="32" s="1"/>
  <c r="R180" i="32" s="1"/>
  <c r="M180" i="32"/>
  <c r="P180" i="32" s="1"/>
  <c r="I7" i="32"/>
  <c r="O7" i="32" s="1"/>
  <c r="R7" i="32" s="1"/>
  <c r="M7" i="32"/>
  <c r="P7" i="32" s="1"/>
  <c r="I156" i="4"/>
  <c r="I389" i="20"/>
  <c r="J389" i="20"/>
  <c r="M389" i="20"/>
  <c r="I261" i="20"/>
  <c r="I133" i="20"/>
  <c r="M133" i="20"/>
  <c r="J133" i="20"/>
  <c r="K399" i="20"/>
  <c r="N399" i="20"/>
  <c r="K410" i="20"/>
  <c r="N410" i="20"/>
  <c r="K282" i="20"/>
  <c r="N282" i="20"/>
  <c r="I338" i="20"/>
  <c r="O338" i="20" s="1"/>
  <c r="R338" i="20" s="1"/>
  <c r="M338" i="20"/>
  <c r="P338" i="20" s="1"/>
  <c r="I210" i="20"/>
  <c r="M210" i="20"/>
  <c r="J210" i="20"/>
  <c r="P204" i="16"/>
  <c r="I364" i="16"/>
  <c r="L364" i="16" s="1"/>
  <c r="R364" i="16" s="1"/>
  <c r="I695" i="28"/>
  <c r="M695" i="28"/>
  <c r="P695" i="28" s="1"/>
  <c r="J695" i="28"/>
  <c r="I698" i="28"/>
  <c r="M698" i="28"/>
  <c r="J698" i="28"/>
  <c r="I570" i="28"/>
  <c r="I761" i="28"/>
  <c r="J761" i="28"/>
  <c r="M761" i="28"/>
  <c r="I633" i="28"/>
  <c r="M633" i="28"/>
  <c r="J633" i="28"/>
  <c r="K739" i="28"/>
  <c r="N739" i="28"/>
  <c r="K611" i="28"/>
  <c r="N611" i="28"/>
  <c r="I513" i="28"/>
  <c r="I216" i="28"/>
  <c r="I505" i="28"/>
  <c r="J505" i="28"/>
  <c r="M505" i="28"/>
  <c r="K268" i="28"/>
  <c r="N268" i="28"/>
  <c r="Q268" i="28" s="1"/>
  <c r="K168" i="28"/>
  <c r="N168" i="28"/>
  <c r="I421" i="28"/>
  <c r="J421" i="28"/>
  <c r="I98" i="28"/>
  <c r="K56" i="28"/>
  <c r="N56" i="28"/>
  <c r="K770" i="32"/>
  <c r="N770" i="32"/>
  <c r="K750" i="32"/>
  <c r="N750" i="32"/>
  <c r="I688" i="32"/>
  <c r="I663" i="32"/>
  <c r="K640" i="32"/>
  <c r="N640" i="32"/>
  <c r="I625" i="32"/>
  <c r="M625" i="32"/>
  <c r="J625" i="32"/>
  <c r="K650" i="32"/>
  <c r="N650" i="32"/>
  <c r="I629" i="32"/>
  <c r="M629" i="32"/>
  <c r="J629" i="32"/>
  <c r="I514" i="32"/>
  <c r="J514" i="32"/>
  <c r="M514" i="32"/>
  <c r="K532" i="32"/>
  <c r="N532" i="32"/>
  <c r="K430" i="32"/>
  <c r="N430" i="32"/>
  <c r="I484" i="32"/>
  <c r="I437" i="32"/>
  <c r="N427" i="32"/>
  <c r="K427" i="32"/>
  <c r="I505" i="32"/>
  <c r="J505" i="32"/>
  <c r="I334" i="32"/>
  <c r="M334" i="32"/>
  <c r="P334" i="32" s="1"/>
  <c r="J334" i="32"/>
  <c r="M361" i="32"/>
  <c r="P361" i="32" s="1"/>
  <c r="I361" i="32"/>
  <c r="O361" i="32" s="1"/>
  <c r="R361" i="32" s="1"/>
  <c r="I392" i="32"/>
  <c r="J392" i="32"/>
  <c r="M392" i="32"/>
  <c r="I351" i="32"/>
  <c r="J351" i="32"/>
  <c r="M351" i="32"/>
  <c r="I287" i="32"/>
  <c r="I243" i="32"/>
  <c r="J243" i="32"/>
  <c r="M243" i="32"/>
  <c r="I159" i="32"/>
  <c r="L159" i="32" s="1"/>
  <c r="R159" i="32" s="1"/>
  <c r="J159" i="32"/>
  <c r="P159" i="32" s="1"/>
  <c r="N269" i="32"/>
  <c r="K269" i="32"/>
  <c r="I226" i="32"/>
  <c r="L226" i="32" s="1"/>
  <c r="R226" i="32" s="1"/>
  <c r="J226" i="32"/>
  <c r="P226" i="32" s="1"/>
  <c r="I182" i="32"/>
  <c r="O182" i="32" s="1"/>
  <c r="R182" i="32" s="1"/>
  <c r="M182" i="32"/>
  <c r="P182" i="32" s="1"/>
  <c r="I314" i="32"/>
  <c r="M314" i="32"/>
  <c r="J314" i="32"/>
  <c r="I269" i="32"/>
  <c r="M269" i="32"/>
  <c r="J269" i="32"/>
  <c r="K351" i="32"/>
  <c r="N351" i="32"/>
  <c r="I201" i="32"/>
  <c r="I131" i="32"/>
  <c r="I54" i="32"/>
  <c r="M54" i="32"/>
  <c r="J54" i="32"/>
  <c r="K152" i="32"/>
  <c r="N152" i="32"/>
  <c r="N60" i="32"/>
  <c r="K60" i="32"/>
  <c r="K15" i="32"/>
  <c r="N15" i="32"/>
  <c r="N46" i="32"/>
  <c r="K46" i="32"/>
  <c r="I105" i="32"/>
  <c r="J105" i="32"/>
  <c r="I34" i="32"/>
  <c r="M34" i="32"/>
  <c r="J34" i="32"/>
  <c r="I109" i="32"/>
  <c r="J109" i="32"/>
  <c r="J53" i="32"/>
  <c r="I53" i="32"/>
  <c r="M53" i="32"/>
  <c r="N12" i="32"/>
  <c r="K12" i="32"/>
  <c r="N2" i="32"/>
  <c r="K2" i="32"/>
  <c r="I25" i="32"/>
  <c r="J25" i="32"/>
  <c r="M25" i="32"/>
  <c r="K41" i="32"/>
  <c r="N41" i="32"/>
  <c r="I39" i="32"/>
  <c r="M39" i="32"/>
  <c r="J39" i="32"/>
  <c r="K19" i="32"/>
  <c r="N19" i="32"/>
  <c r="K51" i="32"/>
  <c r="N51" i="32"/>
  <c r="M272" i="32"/>
  <c r="P272" i="32" s="1"/>
  <c r="I110" i="28"/>
  <c r="J110" i="28"/>
  <c r="M110" i="28"/>
  <c r="I176" i="28"/>
  <c r="J176" i="28"/>
  <c r="M176" i="28"/>
  <c r="P176" i="28" s="1"/>
  <c r="I153" i="28"/>
  <c r="L153" i="28" s="1"/>
  <c r="R153" i="28" s="1"/>
  <c r="J153" i="28"/>
  <c r="P153" i="28" s="1"/>
  <c r="K280" i="28"/>
  <c r="N280" i="28"/>
  <c r="Q280" i="28" s="1"/>
  <c r="D2" i="27"/>
  <c r="I766" i="32"/>
  <c r="J766" i="32"/>
  <c r="M766" i="32"/>
  <c r="I691" i="32"/>
  <c r="M691" i="32"/>
  <c r="J691" i="32"/>
  <c r="I632" i="32"/>
  <c r="M632" i="32"/>
  <c r="J632" i="32"/>
  <c r="N612" i="32"/>
  <c r="K612" i="32"/>
  <c r="I540" i="32"/>
  <c r="I525" i="32"/>
  <c r="M525" i="32"/>
  <c r="J525" i="32"/>
  <c r="I480" i="32"/>
  <c r="J480" i="32"/>
  <c r="I374" i="32"/>
  <c r="I199" i="32"/>
  <c r="L199" i="32" s="1"/>
  <c r="R199" i="32" s="1"/>
  <c r="J199" i="32"/>
  <c r="P199" i="32" s="1"/>
  <c r="N277" i="32"/>
  <c r="K277" i="32"/>
  <c r="I331" i="32"/>
  <c r="M331" i="32"/>
  <c r="P331" i="32" s="1"/>
  <c r="J331" i="32"/>
  <c r="I308" i="32"/>
  <c r="J150" i="32"/>
  <c r="I150" i="32"/>
  <c r="M150" i="32"/>
  <c r="I12" i="32"/>
  <c r="J12" i="32"/>
  <c r="M12" i="32"/>
  <c r="I29" i="32"/>
  <c r="J29" i="32"/>
  <c r="M29" i="32"/>
  <c r="N109" i="32"/>
  <c r="Q109" i="32" s="1"/>
  <c r="I377" i="32"/>
  <c r="N282" i="32"/>
  <c r="K282" i="32"/>
  <c r="I292" i="32"/>
  <c r="J292" i="32"/>
  <c r="M292" i="32"/>
  <c r="I220" i="32"/>
  <c r="N30" i="32"/>
  <c r="K30" i="32"/>
  <c r="M161" i="32"/>
  <c r="P161" i="32" s="1"/>
  <c r="P452" i="8"/>
  <c r="I48" i="4"/>
  <c r="I383" i="8"/>
  <c r="O383" i="8" s="1"/>
  <c r="R383" i="8" s="1"/>
  <c r="I381" i="20"/>
  <c r="M381" i="20"/>
  <c r="J381" i="20"/>
  <c r="I253" i="20"/>
  <c r="I125" i="20"/>
  <c r="I202" i="20"/>
  <c r="I74" i="20"/>
  <c r="I23" i="20"/>
  <c r="O23" i="20" s="1"/>
  <c r="R23" i="20" s="1"/>
  <c r="M23" i="20"/>
  <c r="P23" i="20" s="1"/>
  <c r="K38" i="20"/>
  <c r="N38" i="20"/>
  <c r="I40" i="20"/>
  <c r="I12" i="20"/>
  <c r="L12" i="20" s="1"/>
  <c r="R12" i="20" s="1"/>
  <c r="J12" i="20"/>
  <c r="K33" i="20"/>
  <c r="N33" i="20"/>
  <c r="I28" i="20"/>
  <c r="O28" i="20" s="1"/>
  <c r="R28" i="20" s="1"/>
  <c r="M28" i="20"/>
  <c r="P28" i="20" s="1"/>
  <c r="P276" i="16"/>
  <c r="I120" i="28"/>
  <c r="M120" i="28"/>
  <c r="J120" i="28"/>
  <c r="I84" i="28"/>
  <c r="I97" i="28"/>
  <c r="I225" i="28"/>
  <c r="I451" i="28"/>
  <c r="I132" i="28"/>
  <c r="L132" i="28" s="1"/>
  <c r="R132" i="28" s="1"/>
  <c r="J132" i="28"/>
  <c r="P132" i="28" s="1"/>
  <c r="I385" i="28"/>
  <c r="J385" i="28"/>
  <c r="I95" i="28"/>
  <c r="I241" i="28"/>
  <c r="M241" i="28"/>
  <c r="J241" i="28"/>
  <c r="I155" i="28"/>
  <c r="L155" i="28" s="1"/>
  <c r="R155" i="28" s="1"/>
  <c r="J155" i="28"/>
  <c r="P155" i="28" s="1"/>
  <c r="I389" i="28"/>
  <c r="J389" i="28"/>
  <c r="M191" i="28"/>
  <c r="I191" i="28"/>
  <c r="J191" i="28"/>
  <c r="I223" i="28"/>
  <c r="M223" i="28"/>
  <c r="J223" i="28"/>
  <c r="I255" i="28"/>
  <c r="M255" i="28"/>
  <c r="J255" i="28"/>
  <c r="I287" i="28"/>
  <c r="I319" i="28"/>
  <c r="I351" i="28"/>
  <c r="J351" i="28"/>
  <c r="M351" i="28"/>
  <c r="I383" i="28"/>
  <c r="J383" i="28"/>
  <c r="M383" i="28"/>
  <c r="P383" i="28" s="1"/>
  <c r="I415" i="28"/>
  <c r="M415" i="28"/>
  <c r="J415" i="28"/>
  <c r="I447" i="28"/>
  <c r="I507" i="28"/>
  <c r="J507" i="28"/>
  <c r="M507" i="28"/>
  <c r="I551" i="28"/>
  <c r="I433" i="28"/>
  <c r="I519" i="28"/>
  <c r="I452" i="28"/>
  <c r="I484" i="28"/>
  <c r="I516" i="28"/>
  <c r="J516" i="28"/>
  <c r="M516" i="28"/>
  <c r="I548" i="28"/>
  <c r="I580" i="28"/>
  <c r="J580" i="28"/>
  <c r="M580" i="28"/>
  <c r="I612" i="28"/>
  <c r="J612" i="28"/>
  <c r="M612" i="28"/>
  <c r="I644" i="28"/>
  <c r="J644" i="28"/>
  <c r="M644" i="28"/>
  <c r="I676" i="28"/>
  <c r="I708" i="28"/>
  <c r="M708" i="28"/>
  <c r="J708" i="28"/>
  <c r="I740" i="28"/>
  <c r="M740" i="28"/>
  <c r="J740" i="28"/>
  <c r="I772" i="28"/>
  <c r="J772" i="28"/>
  <c r="M772" i="28"/>
  <c r="I85" i="28"/>
  <c r="I123" i="28"/>
  <c r="I405" i="28"/>
  <c r="I137" i="28"/>
  <c r="O137" i="28" s="1"/>
  <c r="R137" i="28" s="1"/>
  <c r="M137" i="28"/>
  <c r="P137" i="28" s="1"/>
  <c r="I462" i="28"/>
  <c r="I107" i="28"/>
  <c r="M107" i="28"/>
  <c r="J107" i="28"/>
  <c r="I151" i="28"/>
  <c r="L151" i="28" s="1"/>
  <c r="R151" i="28" s="1"/>
  <c r="J151" i="28"/>
  <c r="P151" i="28" s="1"/>
  <c r="I297" i="28"/>
  <c r="I171" i="28"/>
  <c r="M171" i="28"/>
  <c r="J171" i="28"/>
  <c r="I203" i="28"/>
  <c r="I235" i="28"/>
  <c r="M235" i="28"/>
  <c r="J235" i="28"/>
  <c r="I267" i="28"/>
  <c r="J267" i="28"/>
  <c r="M267" i="28"/>
  <c r="I299" i="28"/>
  <c r="I331" i="28"/>
  <c r="M331" i="28"/>
  <c r="J331" i="28"/>
  <c r="I363" i="28"/>
  <c r="J363" i="28"/>
  <c r="M363" i="28"/>
  <c r="I395" i="28"/>
  <c r="I427" i="28"/>
  <c r="M427" i="28"/>
  <c r="J427" i="28"/>
  <c r="I458" i="28"/>
  <c r="J458" i="28"/>
  <c r="M458" i="28"/>
  <c r="I575" i="28"/>
  <c r="I511" i="28"/>
  <c r="I623" i="28"/>
  <c r="J623" i="28"/>
  <c r="M623" i="28"/>
  <c r="P623" i="28" s="1"/>
  <c r="I543" i="28"/>
  <c r="M543" i="28"/>
  <c r="J543" i="28"/>
  <c r="I464" i="28"/>
  <c r="J464" i="28"/>
  <c r="M464" i="28"/>
  <c r="I496" i="28"/>
  <c r="J496" i="28"/>
  <c r="M496" i="28"/>
  <c r="I528" i="28"/>
  <c r="M528" i="28"/>
  <c r="J528" i="28"/>
  <c r="I560" i="28"/>
  <c r="I592" i="28"/>
  <c r="I624" i="28"/>
  <c r="J624" i="28"/>
  <c r="M624" i="28"/>
  <c r="I656" i="28"/>
  <c r="I688" i="28"/>
  <c r="I720" i="28"/>
  <c r="J720" i="28"/>
  <c r="M720" i="28"/>
  <c r="I752" i="28"/>
  <c r="J752" i="28"/>
  <c r="M752" i="28"/>
  <c r="I100" i="28"/>
  <c r="N48" i="28"/>
  <c r="Q48" i="28" s="1"/>
  <c r="I754" i="28"/>
  <c r="M754" i="28"/>
  <c r="J754" i="28"/>
  <c r="I626" i="28"/>
  <c r="M626" i="28"/>
  <c r="J626" i="28"/>
  <c r="I498" i="28"/>
  <c r="I657" i="28"/>
  <c r="K763" i="28"/>
  <c r="N763" i="28"/>
  <c r="K507" i="28"/>
  <c r="N507" i="28"/>
  <c r="N488" i="28"/>
  <c r="K488" i="28"/>
  <c r="I334" i="28"/>
  <c r="J334" i="28"/>
  <c r="M334" i="28"/>
  <c r="I206" i="28"/>
  <c r="I489" i="28"/>
  <c r="I272" i="28"/>
  <c r="J272" i="28"/>
  <c r="M272" i="28"/>
  <c r="I515" i="28"/>
  <c r="J515" i="28"/>
  <c r="M515" i="28"/>
  <c r="P515" i="28" s="1"/>
  <c r="K31" i="28"/>
  <c r="N31" i="28"/>
  <c r="I579" i="32"/>
  <c r="I523" i="32"/>
  <c r="M523" i="32"/>
  <c r="J523" i="32"/>
  <c r="I556" i="32"/>
  <c r="N457" i="32"/>
  <c r="K457" i="32"/>
  <c r="I509" i="32"/>
  <c r="N353" i="32"/>
  <c r="K353" i="32"/>
  <c r="K307" i="32"/>
  <c r="N307" i="32"/>
  <c r="N178" i="32"/>
  <c r="K178" i="32"/>
  <c r="I222" i="32"/>
  <c r="L222" i="32" s="1"/>
  <c r="R222" i="32" s="1"/>
  <c r="J222" i="32"/>
  <c r="P222" i="32" s="1"/>
  <c r="I265" i="32"/>
  <c r="M265" i="32"/>
  <c r="J265" i="32"/>
  <c r="I193" i="32"/>
  <c r="J193" i="32"/>
  <c r="M193" i="32"/>
  <c r="I62" i="32"/>
  <c r="M62" i="32"/>
  <c r="J62" i="32"/>
  <c r="I128" i="32"/>
  <c r="J128" i="32"/>
  <c r="M128" i="32"/>
  <c r="I43" i="32"/>
  <c r="J43" i="32"/>
  <c r="M43" i="32"/>
  <c r="N52" i="32"/>
  <c r="K52" i="32"/>
  <c r="K104" i="28"/>
  <c r="N104" i="28"/>
  <c r="K601" i="32"/>
  <c r="N601" i="32"/>
  <c r="I581" i="32"/>
  <c r="M581" i="32"/>
  <c r="J581" i="32"/>
  <c r="I621" i="32"/>
  <c r="J621" i="32"/>
  <c r="M621" i="32"/>
  <c r="I496" i="32"/>
  <c r="J496" i="32"/>
  <c r="P496" i="32" s="1"/>
  <c r="K432" i="32"/>
  <c r="N432" i="32"/>
  <c r="I338" i="32"/>
  <c r="K412" i="32"/>
  <c r="N412" i="32"/>
  <c r="I227" i="32"/>
  <c r="I210" i="32"/>
  <c r="L210" i="32" s="1"/>
  <c r="R210" i="32" s="1"/>
  <c r="J210" i="32"/>
  <c r="P210" i="32" s="1"/>
  <c r="I304" i="32"/>
  <c r="J304" i="32"/>
  <c r="M304" i="32"/>
  <c r="I83" i="32"/>
  <c r="J83" i="32"/>
  <c r="M83" i="32"/>
  <c r="I200" i="32"/>
  <c r="L200" i="32" s="1"/>
  <c r="R200" i="32" s="1"/>
  <c r="J200" i="32"/>
  <c r="P200" i="32" s="1"/>
  <c r="P3" i="4"/>
  <c r="O165" i="8"/>
  <c r="R165" i="8" s="1"/>
  <c r="L165" i="8"/>
  <c r="P75" i="16"/>
  <c r="I309" i="20"/>
  <c r="M181" i="20"/>
  <c r="I181" i="20"/>
  <c r="J181" i="20"/>
  <c r="I21" i="20"/>
  <c r="L21" i="20" s="1"/>
  <c r="R21" i="20" s="1"/>
  <c r="J21" i="20"/>
  <c r="P21" i="20" s="1"/>
  <c r="K127" i="20"/>
  <c r="N127" i="20"/>
  <c r="I322" i="20"/>
  <c r="J322" i="20"/>
  <c r="M322" i="20"/>
  <c r="I194" i="20"/>
  <c r="I66" i="20"/>
  <c r="M66" i="20"/>
  <c r="J66" i="20"/>
  <c r="Q374" i="16"/>
  <c r="I147" i="20"/>
  <c r="J147" i="20"/>
  <c r="P147" i="20" s="1"/>
  <c r="I79" i="20"/>
  <c r="I124" i="16"/>
  <c r="P188" i="16"/>
  <c r="I252" i="16"/>
  <c r="P380" i="16"/>
  <c r="P412" i="16"/>
  <c r="I444" i="16"/>
  <c r="I679" i="28"/>
  <c r="I682" i="28"/>
  <c r="M682" i="28"/>
  <c r="J682" i="28"/>
  <c r="I554" i="28"/>
  <c r="I745" i="28"/>
  <c r="M745" i="28"/>
  <c r="J745" i="28"/>
  <c r="I617" i="28"/>
  <c r="M617" i="28"/>
  <c r="J617" i="28"/>
  <c r="K723" i="28"/>
  <c r="N723" i="28"/>
  <c r="K595" i="28"/>
  <c r="N595" i="28"/>
  <c r="K467" i="28"/>
  <c r="N467" i="28"/>
  <c r="I422" i="28"/>
  <c r="J422" i="28"/>
  <c r="M422" i="28"/>
  <c r="I294" i="28"/>
  <c r="I166" i="28"/>
  <c r="J166" i="28"/>
  <c r="M166" i="28"/>
  <c r="I473" i="28"/>
  <c r="I328" i="28"/>
  <c r="J328" i="28"/>
  <c r="M328" i="28"/>
  <c r="I200" i="28"/>
  <c r="M200" i="28"/>
  <c r="J200" i="28"/>
  <c r="N214" i="28"/>
  <c r="K214" i="28"/>
  <c r="I111" i="28"/>
  <c r="K464" i="28"/>
  <c r="N464" i="28"/>
  <c r="I497" i="28"/>
  <c r="I704" i="32"/>
  <c r="J704" i="32"/>
  <c r="M704" i="32"/>
  <c r="K634" i="32"/>
  <c r="N634" i="32"/>
  <c r="N474" i="32"/>
  <c r="K474" i="32"/>
  <c r="I442" i="32"/>
  <c r="I416" i="32"/>
  <c r="J416" i="32"/>
  <c r="M416" i="32"/>
  <c r="I291" i="32"/>
  <c r="J316" i="32"/>
  <c r="I316" i="32"/>
  <c r="M316" i="32"/>
  <c r="K184" i="32"/>
  <c r="N184" i="32"/>
  <c r="I136" i="32"/>
  <c r="I137" i="32"/>
  <c r="I6" i="32"/>
  <c r="O6" i="32" s="1"/>
  <c r="R6" i="32" s="1"/>
  <c r="M6" i="32"/>
  <c r="P6" i="32" s="1"/>
  <c r="M327" i="32"/>
  <c r="N468" i="32"/>
  <c r="Q468" i="32" s="1"/>
  <c r="P783" i="28"/>
  <c r="K93" i="4"/>
  <c r="N93" i="4"/>
  <c r="K76" i="8"/>
  <c r="N76" i="8"/>
  <c r="Q76" i="8" s="1"/>
  <c r="K124" i="8"/>
  <c r="N124" i="8"/>
  <c r="I192" i="4"/>
  <c r="O192" i="4" s="1"/>
  <c r="R192" i="4" s="1"/>
  <c r="M192" i="4"/>
  <c r="P192" i="4" s="1"/>
  <c r="R216" i="4"/>
  <c r="K441" i="8"/>
  <c r="N441" i="8"/>
  <c r="Q441" i="8" s="1"/>
  <c r="I169" i="12"/>
  <c r="J169" i="12"/>
  <c r="M169" i="12"/>
  <c r="K165" i="12"/>
  <c r="N165" i="12"/>
  <c r="Q165" i="12" s="1"/>
  <c r="I208" i="12"/>
  <c r="L208" i="12" s="1"/>
  <c r="R208" i="12" s="1"/>
  <c r="J208" i="12"/>
  <c r="P208" i="12" s="1"/>
  <c r="I137" i="12"/>
  <c r="L137" i="12" s="1"/>
  <c r="R137" i="12" s="1"/>
  <c r="J137" i="12"/>
  <c r="P137" i="12" s="1"/>
  <c r="K58" i="16"/>
  <c r="N58" i="16"/>
  <c r="N24" i="16"/>
  <c r="K24" i="16"/>
  <c r="I189" i="16"/>
  <c r="M189" i="16"/>
  <c r="J189" i="16"/>
  <c r="I221" i="16"/>
  <c r="M221" i="16"/>
  <c r="P221" i="16" s="1"/>
  <c r="J221" i="16"/>
  <c r="M253" i="16"/>
  <c r="I253" i="16"/>
  <c r="J253" i="16"/>
  <c r="M285" i="16"/>
  <c r="I285" i="16"/>
  <c r="J285" i="16"/>
  <c r="I2" i="16"/>
  <c r="J2" i="16"/>
  <c r="M2" i="16"/>
  <c r="P2" i="16" s="1"/>
  <c r="I34" i="16"/>
  <c r="M34" i="16"/>
  <c r="P34" i="16" s="1"/>
  <c r="J34" i="16"/>
  <c r="I66" i="16"/>
  <c r="I98" i="16"/>
  <c r="I130" i="16"/>
  <c r="J130" i="16"/>
  <c r="M130" i="16"/>
  <c r="P130" i="16" s="1"/>
  <c r="I162" i="16"/>
  <c r="I226" i="16"/>
  <c r="I258" i="16"/>
  <c r="M258" i="16"/>
  <c r="J258" i="16"/>
  <c r="I378" i="16"/>
  <c r="M378" i="16"/>
  <c r="J378" i="16"/>
  <c r="I410" i="16"/>
  <c r="M410" i="16"/>
  <c r="P410" i="16" s="1"/>
  <c r="J410" i="16"/>
  <c r="I438" i="16"/>
  <c r="J438" i="16"/>
  <c r="M438" i="16"/>
  <c r="I470" i="16"/>
  <c r="J470" i="16"/>
  <c r="M470" i="16"/>
  <c r="K388" i="20"/>
  <c r="N388" i="20"/>
  <c r="K324" i="20"/>
  <c r="N324" i="20"/>
  <c r="Q324" i="20" s="1"/>
  <c r="N100" i="20"/>
  <c r="K100" i="20"/>
  <c r="N68" i="20"/>
  <c r="K68" i="20"/>
  <c r="I388" i="20"/>
  <c r="M388" i="20"/>
  <c r="J388" i="20"/>
  <c r="I356" i="20"/>
  <c r="I324" i="20"/>
  <c r="J324" i="20"/>
  <c r="M324" i="20"/>
  <c r="I292" i="20"/>
  <c r="L292" i="20" s="1"/>
  <c r="R292" i="20" s="1"/>
  <c r="J292" i="20"/>
  <c r="P292" i="20" s="1"/>
  <c r="I260" i="20"/>
  <c r="L260" i="20" s="1"/>
  <c r="R260" i="20" s="1"/>
  <c r="J260" i="20"/>
  <c r="P260" i="20" s="1"/>
  <c r="I228" i="20"/>
  <c r="I196" i="20"/>
  <c r="I164" i="20"/>
  <c r="I132" i="20"/>
  <c r="I100" i="20"/>
  <c r="M100" i="20"/>
  <c r="J100" i="20"/>
  <c r="I68" i="20"/>
  <c r="M68" i="20"/>
  <c r="J68" i="20"/>
  <c r="I327" i="20"/>
  <c r="O327" i="20" s="1"/>
  <c r="R327" i="20" s="1"/>
  <c r="M327" i="20"/>
  <c r="P327" i="20" s="1"/>
  <c r="I295" i="20"/>
  <c r="L295" i="20" s="1"/>
  <c r="R295" i="20" s="1"/>
  <c r="J295" i="20"/>
  <c r="P295" i="20" s="1"/>
  <c r="K353" i="20"/>
  <c r="N353" i="20"/>
  <c r="N321" i="20"/>
  <c r="K321" i="20"/>
  <c r="N225" i="20"/>
  <c r="K225" i="20"/>
  <c r="K161" i="20"/>
  <c r="N161" i="20"/>
  <c r="K65" i="20"/>
  <c r="N65" i="20"/>
  <c r="I127" i="20"/>
  <c r="J127" i="20"/>
  <c r="M127" i="20"/>
  <c r="I391" i="16"/>
  <c r="M391" i="16"/>
  <c r="P391" i="16" s="1"/>
  <c r="J391" i="16"/>
  <c r="I423" i="16"/>
  <c r="J423" i="16"/>
  <c r="M423" i="16"/>
  <c r="K198" i="20"/>
  <c r="N198" i="20"/>
  <c r="K7" i="16"/>
  <c r="N7" i="16"/>
  <c r="K39" i="16"/>
  <c r="N39" i="16"/>
  <c r="Q39" i="16" s="1"/>
  <c r="K71" i="16"/>
  <c r="N71" i="16"/>
  <c r="K167" i="16"/>
  <c r="N167" i="16"/>
  <c r="Q167" i="16" s="1"/>
  <c r="K263" i="16"/>
  <c r="N263" i="16"/>
  <c r="K295" i="16"/>
  <c r="N295" i="16"/>
  <c r="Q295" i="16" s="1"/>
  <c r="K391" i="16"/>
  <c r="N391" i="16"/>
  <c r="K423" i="16"/>
  <c r="N423" i="16"/>
  <c r="Q423" i="16" s="1"/>
  <c r="K774" i="28"/>
  <c r="N774" i="28"/>
  <c r="K742" i="28"/>
  <c r="N742" i="28"/>
  <c r="Q742" i="28" s="1"/>
  <c r="K710" i="28"/>
  <c r="N710" i="28"/>
  <c r="N745" i="28"/>
  <c r="K745" i="28"/>
  <c r="K713" i="28"/>
  <c r="N713" i="28"/>
  <c r="K681" i="28"/>
  <c r="N681" i="28"/>
  <c r="Q681" i="28" s="1"/>
  <c r="K649" i="28"/>
  <c r="N649" i="28"/>
  <c r="K617" i="28"/>
  <c r="N617" i="28"/>
  <c r="Q617" i="28" s="1"/>
  <c r="K585" i="28"/>
  <c r="N585" i="28"/>
  <c r="K776" i="28"/>
  <c r="N776" i="28"/>
  <c r="Q776" i="28" s="1"/>
  <c r="K744" i="28"/>
  <c r="N744" i="28"/>
  <c r="N712" i="28"/>
  <c r="K712" i="28"/>
  <c r="N680" i="28"/>
  <c r="K680" i="28"/>
  <c r="N648" i="28"/>
  <c r="K648" i="28"/>
  <c r="N616" i="28"/>
  <c r="K616" i="28"/>
  <c r="N584" i="28"/>
  <c r="K584" i="28"/>
  <c r="N470" i="28"/>
  <c r="K470" i="28"/>
  <c r="K213" i="28"/>
  <c r="N213" i="28"/>
  <c r="Q213" i="28" s="1"/>
  <c r="N407" i="28"/>
  <c r="K407" i="28"/>
  <c r="K183" i="28"/>
  <c r="N183" i="28"/>
  <c r="Q183" i="28" s="1"/>
  <c r="K352" i="28"/>
  <c r="N352" i="28"/>
  <c r="K312" i="28"/>
  <c r="N312" i="28"/>
  <c r="Q312" i="28" s="1"/>
  <c r="I43" i="28"/>
  <c r="L43" i="28" s="1"/>
  <c r="R43" i="28" s="1"/>
  <c r="J43" i="28"/>
  <c r="P43" i="28" s="1"/>
  <c r="I11" i="28"/>
  <c r="M11" i="28"/>
  <c r="J11" i="28"/>
  <c r="K432" i="28"/>
  <c r="N432" i="28"/>
  <c r="K276" i="28"/>
  <c r="N276" i="28"/>
  <c r="N81" i="28"/>
  <c r="Q81" i="28" s="1"/>
  <c r="K81" i="28"/>
  <c r="N49" i="28"/>
  <c r="K49" i="28"/>
  <c r="K17" i="28"/>
  <c r="N17" i="28"/>
  <c r="I53" i="28"/>
  <c r="J53" i="28"/>
  <c r="M53" i="28"/>
  <c r="I21" i="28"/>
  <c r="J21" i="28"/>
  <c r="M21" i="28"/>
  <c r="N27" i="28"/>
  <c r="Q27" i="28" s="1"/>
  <c r="K27" i="28"/>
  <c r="N269" i="28"/>
  <c r="Q269" i="28" s="1"/>
  <c r="I283" i="4"/>
  <c r="M283" i="4"/>
  <c r="P283" i="4" s="1"/>
  <c r="J283" i="4"/>
  <c r="I251" i="4"/>
  <c r="M251" i="4"/>
  <c r="J251" i="4"/>
  <c r="I219" i="4"/>
  <c r="M219" i="4"/>
  <c r="J219" i="4"/>
  <c r="I187" i="4"/>
  <c r="M187" i="4"/>
  <c r="P187" i="4" s="1"/>
  <c r="J187" i="4"/>
  <c r="I155" i="4"/>
  <c r="M155" i="4"/>
  <c r="J155" i="4"/>
  <c r="I266" i="4"/>
  <c r="M266" i="4"/>
  <c r="J266" i="4"/>
  <c r="I202" i="4"/>
  <c r="M202" i="4"/>
  <c r="J202" i="4"/>
  <c r="I170" i="4"/>
  <c r="L170" i="4" s="1"/>
  <c r="R170" i="4" s="1"/>
  <c r="J170" i="4"/>
  <c r="P170" i="4" s="1"/>
  <c r="I138" i="4"/>
  <c r="O138" i="4" s="1"/>
  <c r="R138" i="4" s="1"/>
  <c r="M138" i="4"/>
  <c r="P138" i="4" s="1"/>
  <c r="I106" i="4"/>
  <c r="O106" i="4" s="1"/>
  <c r="R106" i="4" s="1"/>
  <c r="M106" i="4"/>
  <c r="P106" i="4" s="1"/>
  <c r="I74" i="4"/>
  <c r="L74" i="4" s="1"/>
  <c r="R74" i="4" s="1"/>
  <c r="J74" i="4"/>
  <c r="P74" i="4" s="1"/>
  <c r="I42" i="4"/>
  <c r="J42" i="4"/>
  <c r="M42" i="4"/>
  <c r="I273" i="4"/>
  <c r="M273" i="4"/>
  <c r="P273" i="4" s="1"/>
  <c r="J273" i="4"/>
  <c r="I209" i="4"/>
  <c r="J209" i="4"/>
  <c r="M209" i="4"/>
  <c r="P209" i="4" s="1"/>
  <c r="I145" i="4"/>
  <c r="L145" i="4" s="1"/>
  <c r="R145" i="4" s="1"/>
  <c r="J145" i="4"/>
  <c r="P145" i="4" s="1"/>
  <c r="I113" i="4"/>
  <c r="M113" i="4"/>
  <c r="P113" i="4" s="1"/>
  <c r="J113" i="4"/>
  <c r="I81" i="4"/>
  <c r="M81" i="4"/>
  <c r="J81" i="4"/>
  <c r="I49" i="4"/>
  <c r="L49" i="4" s="1"/>
  <c r="R49" i="4" s="1"/>
  <c r="J49" i="4"/>
  <c r="P49" i="4" s="1"/>
  <c r="I17" i="4"/>
  <c r="L17" i="4" s="1"/>
  <c r="R17" i="4" s="1"/>
  <c r="J17" i="4"/>
  <c r="P17" i="4" s="1"/>
  <c r="M212" i="4"/>
  <c r="P212" i="4" s="1"/>
  <c r="K126" i="4"/>
  <c r="N126" i="4"/>
  <c r="I196" i="4"/>
  <c r="J196" i="4"/>
  <c r="P196" i="4" s="1"/>
  <c r="I276" i="4"/>
  <c r="J276" i="4"/>
  <c r="I81" i="8"/>
  <c r="J81" i="8"/>
  <c r="M81" i="8"/>
  <c r="I113" i="8"/>
  <c r="M113" i="8"/>
  <c r="P113" i="8" s="1"/>
  <c r="J113" i="8"/>
  <c r="I129" i="8"/>
  <c r="J129" i="8"/>
  <c r="M129" i="8"/>
  <c r="P129" i="8" s="1"/>
  <c r="I145" i="8"/>
  <c r="O145" i="8" s="1"/>
  <c r="R145" i="8" s="1"/>
  <c r="M145" i="8"/>
  <c r="P145" i="8" s="1"/>
  <c r="P120" i="8"/>
  <c r="P297" i="8"/>
  <c r="I31" i="4"/>
  <c r="P86" i="8"/>
  <c r="P192" i="8"/>
  <c r="K83" i="4"/>
  <c r="N83" i="4"/>
  <c r="K139" i="4"/>
  <c r="N139" i="4"/>
  <c r="Q139" i="4" s="1"/>
  <c r="K251" i="4"/>
  <c r="N251" i="4"/>
  <c r="P87" i="8"/>
  <c r="P135" i="8"/>
  <c r="K172" i="8"/>
  <c r="N172" i="8"/>
  <c r="P86" i="12"/>
  <c r="I327" i="16"/>
  <c r="O327" i="16" s="1"/>
  <c r="R327" i="16" s="1"/>
  <c r="M327" i="16"/>
  <c r="P327" i="16" s="1"/>
  <c r="I82" i="8"/>
  <c r="M82" i="8"/>
  <c r="J82" i="8"/>
  <c r="I98" i="8"/>
  <c r="M98" i="8"/>
  <c r="P98" i="8" s="1"/>
  <c r="J98" i="8"/>
  <c r="I114" i="8"/>
  <c r="J114" i="8"/>
  <c r="M114" i="8"/>
  <c r="I130" i="8"/>
  <c r="M130" i="8"/>
  <c r="J130" i="8"/>
  <c r="I146" i="8"/>
  <c r="O146" i="8" s="1"/>
  <c r="R146" i="8" s="1"/>
  <c r="M146" i="8"/>
  <c r="P146" i="8" s="1"/>
  <c r="I194" i="8"/>
  <c r="J194" i="8"/>
  <c r="M194" i="8"/>
  <c r="I226" i="8"/>
  <c r="J226" i="8"/>
  <c r="M226" i="8"/>
  <c r="P226" i="8" s="1"/>
  <c r="I266" i="8"/>
  <c r="L266" i="8" s="1"/>
  <c r="R266" i="8" s="1"/>
  <c r="J266" i="8"/>
  <c r="P266" i="8" s="1"/>
  <c r="I374" i="8"/>
  <c r="J374" i="8"/>
  <c r="M374" i="8"/>
  <c r="I406" i="8"/>
  <c r="J406" i="8"/>
  <c r="M406" i="8"/>
  <c r="P406" i="8" s="1"/>
  <c r="I67" i="12"/>
  <c r="O67" i="12" s="1"/>
  <c r="R67" i="12" s="1"/>
  <c r="M67" i="12"/>
  <c r="P67" i="12" s="1"/>
  <c r="N134" i="12"/>
  <c r="K134" i="12"/>
  <c r="I233" i="12"/>
  <c r="O233" i="12" s="1"/>
  <c r="R233" i="12" s="1"/>
  <c r="M233" i="12"/>
  <c r="P233" i="12" s="1"/>
  <c r="N86" i="8"/>
  <c r="K86" i="8"/>
  <c r="N118" i="8"/>
  <c r="Q118" i="8" s="1"/>
  <c r="K118" i="8"/>
  <c r="N214" i="8"/>
  <c r="K214" i="8"/>
  <c r="I323" i="8"/>
  <c r="L323" i="8" s="1"/>
  <c r="R323" i="8" s="1"/>
  <c r="J323" i="8"/>
  <c r="P323" i="8" s="1"/>
  <c r="I363" i="8"/>
  <c r="L363" i="8" s="1"/>
  <c r="R363" i="8" s="1"/>
  <c r="J363" i="8"/>
  <c r="P363" i="8" s="1"/>
  <c r="I395" i="8"/>
  <c r="L395" i="8" s="1"/>
  <c r="R395" i="8" s="1"/>
  <c r="J395" i="8"/>
  <c r="P395" i="8" s="1"/>
  <c r="I427" i="8"/>
  <c r="O427" i="8" s="1"/>
  <c r="R427" i="8" s="1"/>
  <c r="M427" i="8"/>
  <c r="P427" i="8" s="1"/>
  <c r="I5" i="12"/>
  <c r="O5" i="12" s="1"/>
  <c r="R5" i="12" s="1"/>
  <c r="M5" i="12"/>
  <c r="P5" i="12" s="1"/>
  <c r="I229" i="12"/>
  <c r="M229" i="12"/>
  <c r="J229" i="12"/>
  <c r="I87" i="16"/>
  <c r="I123" i="16"/>
  <c r="M123" i="16"/>
  <c r="P123" i="16" s="1"/>
  <c r="J123" i="16"/>
  <c r="L32" i="8"/>
  <c r="O32" i="8"/>
  <c r="R32" i="8" s="1"/>
  <c r="I128" i="8"/>
  <c r="L192" i="8"/>
  <c r="O192" i="8"/>
  <c r="L224" i="8"/>
  <c r="O224" i="8"/>
  <c r="L288" i="8"/>
  <c r="O288" i="8"/>
  <c r="I384" i="8"/>
  <c r="O384" i="8" s="1"/>
  <c r="R384" i="8" s="1"/>
  <c r="M384" i="8"/>
  <c r="P384" i="8" s="1"/>
  <c r="I416" i="8"/>
  <c r="L416" i="8" s="1"/>
  <c r="R416" i="8" s="1"/>
  <c r="J416" i="8"/>
  <c r="P416" i="8" s="1"/>
  <c r="I448" i="8"/>
  <c r="O448" i="8" s="1"/>
  <c r="R448" i="8" s="1"/>
  <c r="M448" i="8"/>
  <c r="P448" i="8" s="1"/>
  <c r="I178" i="12"/>
  <c r="M178" i="12"/>
  <c r="J178" i="12"/>
  <c r="I146" i="12"/>
  <c r="O146" i="12" s="1"/>
  <c r="R146" i="12" s="1"/>
  <c r="M146" i="12"/>
  <c r="P146" i="12" s="1"/>
  <c r="I82" i="12"/>
  <c r="J82" i="12"/>
  <c r="M82" i="12"/>
  <c r="P82" i="12" s="1"/>
  <c r="I50" i="12"/>
  <c r="J50" i="12"/>
  <c r="M50" i="12"/>
  <c r="K31" i="12"/>
  <c r="N31" i="12"/>
  <c r="M235" i="12"/>
  <c r="I235" i="12"/>
  <c r="J235" i="12"/>
  <c r="I203" i="12"/>
  <c r="M203" i="12"/>
  <c r="J203" i="12"/>
  <c r="N20" i="12"/>
  <c r="K20" i="12"/>
  <c r="I189" i="12"/>
  <c r="I25" i="16"/>
  <c r="M25" i="16"/>
  <c r="P25" i="16" s="1"/>
  <c r="J25" i="16"/>
  <c r="N68" i="16"/>
  <c r="K68" i="16"/>
  <c r="K132" i="16"/>
  <c r="N132" i="16"/>
  <c r="K5" i="16"/>
  <c r="N5" i="16"/>
  <c r="Q5" i="16" s="1"/>
  <c r="K37" i="16"/>
  <c r="N37" i="16"/>
  <c r="K325" i="16"/>
  <c r="N325" i="16"/>
  <c r="Q325" i="16" s="1"/>
  <c r="I350" i="16"/>
  <c r="K373" i="16"/>
  <c r="N373" i="16"/>
  <c r="K445" i="16"/>
  <c r="N445" i="16"/>
  <c r="I385" i="20"/>
  <c r="L385" i="20" s="1"/>
  <c r="R385" i="20" s="1"/>
  <c r="J385" i="20"/>
  <c r="P385" i="20" s="1"/>
  <c r="I353" i="20"/>
  <c r="J353" i="20"/>
  <c r="M353" i="20"/>
  <c r="I321" i="20"/>
  <c r="J321" i="20"/>
  <c r="M321" i="20"/>
  <c r="P321" i="20" s="1"/>
  <c r="I289" i="20"/>
  <c r="O289" i="20" s="1"/>
  <c r="R289" i="20" s="1"/>
  <c r="M289" i="20"/>
  <c r="P289" i="20" s="1"/>
  <c r="I257" i="20"/>
  <c r="I225" i="20"/>
  <c r="M225" i="20"/>
  <c r="J225" i="20"/>
  <c r="I193" i="20"/>
  <c r="I161" i="20"/>
  <c r="M161" i="20"/>
  <c r="J161" i="20"/>
  <c r="I129" i="20"/>
  <c r="I97" i="20"/>
  <c r="I65" i="20"/>
  <c r="J65" i="20"/>
  <c r="M65" i="20"/>
  <c r="I33" i="20"/>
  <c r="M33" i="20"/>
  <c r="J33" i="20"/>
  <c r="K235" i="20"/>
  <c r="N235" i="20"/>
  <c r="Q235" i="20" s="1"/>
  <c r="K107" i="20"/>
  <c r="N107" i="20"/>
  <c r="I398" i="20"/>
  <c r="I366" i="20"/>
  <c r="I334" i="20"/>
  <c r="M334" i="20"/>
  <c r="J334" i="20"/>
  <c r="I302" i="20"/>
  <c r="I270" i="20"/>
  <c r="I238" i="20"/>
  <c r="I174" i="20"/>
  <c r="J174" i="20"/>
  <c r="M174" i="20"/>
  <c r="I142" i="20"/>
  <c r="J142" i="20"/>
  <c r="M142" i="20"/>
  <c r="P142" i="20" s="1"/>
  <c r="I110" i="20"/>
  <c r="M110" i="20"/>
  <c r="J110" i="20"/>
  <c r="I78" i="20"/>
  <c r="O78" i="20" s="1"/>
  <c r="R78" i="20" s="1"/>
  <c r="M78" i="20"/>
  <c r="P78" i="20" s="1"/>
  <c r="I46" i="20"/>
  <c r="L46" i="20" s="1"/>
  <c r="R46" i="20" s="1"/>
  <c r="J46" i="20"/>
  <c r="P46" i="20" s="1"/>
  <c r="I387" i="16"/>
  <c r="O387" i="16" s="1"/>
  <c r="R387" i="16" s="1"/>
  <c r="M387" i="16"/>
  <c r="P387" i="16" s="1"/>
  <c r="I419" i="16"/>
  <c r="O419" i="16" s="1"/>
  <c r="R419" i="16" s="1"/>
  <c r="M419" i="16"/>
  <c r="P419" i="16" s="1"/>
  <c r="I203" i="20"/>
  <c r="I32" i="16"/>
  <c r="M32" i="16"/>
  <c r="J32" i="16"/>
  <c r="I192" i="16"/>
  <c r="J192" i="16"/>
  <c r="M192" i="16"/>
  <c r="I256" i="16"/>
  <c r="M256" i="16"/>
  <c r="P256" i="16" s="1"/>
  <c r="J256" i="16"/>
  <c r="I384" i="16"/>
  <c r="O384" i="16" s="1"/>
  <c r="R384" i="16" s="1"/>
  <c r="M384" i="16"/>
  <c r="P384" i="16" s="1"/>
  <c r="I416" i="16"/>
  <c r="M416" i="16"/>
  <c r="J416" i="16"/>
  <c r="I63" i="20"/>
  <c r="M63" i="20"/>
  <c r="J63" i="20"/>
  <c r="K154" i="20"/>
  <c r="N154" i="20"/>
  <c r="I763" i="28"/>
  <c r="J763" i="28"/>
  <c r="M763" i="28"/>
  <c r="I731" i="28"/>
  <c r="J731" i="28"/>
  <c r="M731" i="28"/>
  <c r="I699" i="28"/>
  <c r="J699" i="28"/>
  <c r="M699" i="28"/>
  <c r="I766" i="28"/>
  <c r="M766" i="28"/>
  <c r="J766" i="28"/>
  <c r="I734" i="28"/>
  <c r="O734" i="28" s="1"/>
  <c r="R734" i="28" s="1"/>
  <c r="M734" i="28"/>
  <c r="P734" i="28" s="1"/>
  <c r="I702" i="28"/>
  <c r="J702" i="28"/>
  <c r="M702" i="28"/>
  <c r="I670" i="28"/>
  <c r="J670" i="28"/>
  <c r="M670" i="28"/>
  <c r="I638" i="28"/>
  <c r="M638" i="28"/>
  <c r="P638" i="28" s="1"/>
  <c r="J638" i="28"/>
  <c r="I542" i="28"/>
  <c r="J542" i="28"/>
  <c r="M542" i="28"/>
  <c r="I510" i="28"/>
  <c r="I478" i="28"/>
  <c r="J478" i="28"/>
  <c r="M478" i="28"/>
  <c r="I765" i="28"/>
  <c r="J765" i="28"/>
  <c r="M765" i="28"/>
  <c r="I733" i="28"/>
  <c r="O733" i="28" s="1"/>
  <c r="R733" i="28" s="1"/>
  <c r="M733" i="28"/>
  <c r="P733" i="28" s="1"/>
  <c r="I701" i="28"/>
  <c r="J701" i="28"/>
  <c r="M701" i="28"/>
  <c r="I637" i="28"/>
  <c r="M637" i="28"/>
  <c r="J637" i="28"/>
  <c r="I605" i="28"/>
  <c r="M605" i="28"/>
  <c r="J605" i="28"/>
  <c r="K775" i="28"/>
  <c r="N775" i="28"/>
  <c r="K743" i="28"/>
  <c r="N743" i="28"/>
  <c r="K711" i="28"/>
  <c r="N711" i="28"/>
  <c r="K615" i="28"/>
  <c r="N615" i="28"/>
  <c r="K583" i="28"/>
  <c r="N583" i="28"/>
  <c r="N455" i="28"/>
  <c r="K455" i="28"/>
  <c r="I619" i="28"/>
  <c r="J619" i="28"/>
  <c r="M619" i="28"/>
  <c r="I521" i="28"/>
  <c r="I410" i="28"/>
  <c r="M410" i="28"/>
  <c r="P410" i="28" s="1"/>
  <c r="J410" i="28"/>
  <c r="I346" i="28"/>
  <c r="M346" i="28"/>
  <c r="J346" i="28"/>
  <c r="I314" i="28"/>
  <c r="M314" i="28"/>
  <c r="J314" i="28"/>
  <c r="I282" i="28"/>
  <c r="J282" i="28"/>
  <c r="M282" i="28"/>
  <c r="I250" i="28"/>
  <c r="L250" i="28" s="1"/>
  <c r="R250" i="28" s="1"/>
  <c r="J250" i="28"/>
  <c r="P250" i="28" s="1"/>
  <c r="I154" i="28"/>
  <c r="L154" i="28" s="1"/>
  <c r="R154" i="28" s="1"/>
  <c r="J154" i="28"/>
  <c r="P154" i="28" s="1"/>
  <c r="K618" i="28"/>
  <c r="N618" i="28"/>
  <c r="I453" i="28"/>
  <c r="J453" i="28"/>
  <c r="M453" i="28"/>
  <c r="I412" i="28"/>
  <c r="M412" i="28"/>
  <c r="J412" i="28"/>
  <c r="I380" i="28"/>
  <c r="M380" i="28"/>
  <c r="P380" i="28" s="1"/>
  <c r="J380" i="28"/>
  <c r="I348" i="28"/>
  <c r="I316" i="28"/>
  <c r="J316" i="28"/>
  <c r="M316" i="28"/>
  <c r="I284" i="28"/>
  <c r="J284" i="28"/>
  <c r="M284" i="28"/>
  <c r="I252" i="28"/>
  <c r="M252" i="28"/>
  <c r="J252" i="28"/>
  <c r="I220" i="28"/>
  <c r="I156" i="28"/>
  <c r="L156" i="28" s="1"/>
  <c r="R156" i="28" s="1"/>
  <c r="J156" i="28"/>
  <c r="P156" i="28" s="1"/>
  <c r="K598" i="28"/>
  <c r="N598" i="28"/>
  <c r="K457" i="28"/>
  <c r="N457" i="28"/>
  <c r="N426" i="28"/>
  <c r="K426" i="28"/>
  <c r="N394" i="28"/>
  <c r="K394" i="28"/>
  <c r="N330" i="28"/>
  <c r="K330" i="28"/>
  <c r="N266" i="28"/>
  <c r="K266" i="28"/>
  <c r="N170" i="28"/>
  <c r="K170" i="28"/>
  <c r="N392" i="28"/>
  <c r="K392" i="28"/>
  <c r="I281" i="28"/>
  <c r="J281" i="28"/>
  <c r="P281" i="28" s="1"/>
  <c r="I165" i="28"/>
  <c r="L165" i="28" s="1"/>
  <c r="R165" i="28" s="1"/>
  <c r="J165" i="28"/>
  <c r="P165" i="28" s="1"/>
  <c r="I181" i="28"/>
  <c r="K66" i="28"/>
  <c r="N66" i="28"/>
  <c r="N34" i="28"/>
  <c r="K34" i="28"/>
  <c r="I429" i="28"/>
  <c r="J429" i="28"/>
  <c r="P429" i="28" s="1"/>
  <c r="I197" i="28"/>
  <c r="M197" i="28"/>
  <c r="J197" i="28"/>
  <c r="I135" i="28"/>
  <c r="L135" i="28" s="1"/>
  <c r="R135" i="28" s="1"/>
  <c r="J135" i="28"/>
  <c r="P135" i="28" s="1"/>
  <c r="I102" i="28"/>
  <c r="J102" i="28"/>
  <c r="M102" i="28"/>
  <c r="I70" i="28"/>
  <c r="O70" i="28" s="1"/>
  <c r="R70" i="28" s="1"/>
  <c r="M70" i="28"/>
  <c r="P70" i="28" s="1"/>
  <c r="M38" i="28"/>
  <c r="I38" i="28"/>
  <c r="J38" i="28"/>
  <c r="I273" i="28"/>
  <c r="J273" i="28"/>
  <c r="M273" i="28"/>
  <c r="K92" i="28"/>
  <c r="N92" i="28"/>
  <c r="K60" i="28"/>
  <c r="N60" i="28"/>
  <c r="K28" i="28"/>
  <c r="N28" i="28"/>
  <c r="N51" i="28"/>
  <c r="K51" i="28"/>
  <c r="I76" i="28"/>
  <c r="O76" i="28" s="1"/>
  <c r="R76" i="28" s="1"/>
  <c r="M76" i="28"/>
  <c r="P76" i="28" s="1"/>
  <c r="N130" i="28"/>
  <c r="Q130" i="28" s="1"/>
  <c r="K130" i="28"/>
  <c r="K15" i="28"/>
  <c r="N15" i="28"/>
  <c r="N83" i="28"/>
  <c r="Q83" i="28" s="1"/>
  <c r="K83" i="28"/>
  <c r="L891" i="30"/>
  <c r="M891" i="30" s="1"/>
  <c r="N891" i="30" s="1"/>
  <c r="R891" i="30" s="1"/>
  <c r="L889" i="30"/>
  <c r="M889" i="30" s="1"/>
  <c r="N889" i="30" s="1"/>
  <c r="R889" i="30" s="1"/>
  <c r="L887" i="30"/>
  <c r="M887" i="30" s="1"/>
  <c r="N887" i="30" s="1"/>
  <c r="Q887" i="30" s="1"/>
  <c r="L885" i="30"/>
  <c r="M885" i="30" s="1"/>
  <c r="N885" i="30" s="1"/>
  <c r="Q885" i="30" s="1"/>
  <c r="L883" i="30"/>
  <c r="M883" i="30" s="1"/>
  <c r="N883" i="30" s="1"/>
  <c r="R883" i="30" s="1"/>
  <c r="L881" i="30"/>
  <c r="M881" i="30" s="1"/>
  <c r="N881" i="30" s="1"/>
  <c r="R881" i="30" s="1"/>
  <c r="L879" i="30"/>
  <c r="M879" i="30" s="1"/>
  <c r="N879" i="30" s="1"/>
  <c r="Q879" i="30" s="1"/>
  <c r="L877" i="30"/>
  <c r="M877" i="30" s="1"/>
  <c r="N877" i="30" s="1"/>
  <c r="Q877" i="30" s="1"/>
  <c r="L875" i="30"/>
  <c r="M875" i="30" s="1"/>
  <c r="N875" i="30" s="1"/>
  <c r="Q875" i="30" s="1"/>
  <c r="L873" i="30"/>
  <c r="M873" i="30" s="1"/>
  <c r="N873" i="30" s="1"/>
  <c r="Q873" i="30" s="1"/>
  <c r="L871" i="30"/>
  <c r="M871" i="30" s="1"/>
  <c r="N871" i="30" s="1"/>
  <c r="Q871" i="30" s="1"/>
  <c r="L869" i="30"/>
  <c r="M869" i="30" s="1"/>
  <c r="N869" i="30" s="1"/>
  <c r="R869" i="30" s="1"/>
  <c r="L867" i="30"/>
  <c r="M867" i="30" s="1"/>
  <c r="N867" i="30" s="1"/>
  <c r="Q867" i="30" s="1"/>
  <c r="L865" i="30"/>
  <c r="M865" i="30" s="1"/>
  <c r="N865" i="30" s="1"/>
  <c r="Q865" i="30" s="1"/>
  <c r="L863" i="30"/>
  <c r="M863" i="30" s="1"/>
  <c r="N863" i="30" s="1"/>
  <c r="R863" i="30" s="1"/>
  <c r="L861" i="30"/>
  <c r="M861" i="30" s="1"/>
  <c r="N861" i="30" s="1"/>
  <c r="Q861" i="30" s="1"/>
  <c r="L859" i="30"/>
  <c r="M859" i="30" s="1"/>
  <c r="N859" i="30" s="1"/>
  <c r="Q859" i="30" s="1"/>
  <c r="L857" i="30"/>
  <c r="M857" i="30" s="1"/>
  <c r="N857" i="30" s="1"/>
  <c r="R857" i="30" s="1"/>
  <c r="L888" i="30"/>
  <c r="M888" i="30" s="1"/>
  <c r="N888" i="30" s="1"/>
  <c r="R888" i="30" s="1"/>
  <c r="L882" i="30"/>
  <c r="M882" i="30" s="1"/>
  <c r="N882" i="30" s="1"/>
  <c r="Q882" i="30" s="1"/>
  <c r="L876" i="30"/>
  <c r="M876" i="30" s="1"/>
  <c r="N876" i="30" s="1"/>
  <c r="Q876" i="30" s="1"/>
  <c r="L852" i="30"/>
  <c r="M852" i="30" s="1"/>
  <c r="N852" i="30" s="1"/>
  <c r="R852" i="30" s="1"/>
  <c r="L848" i="30"/>
  <c r="M848" i="30" s="1"/>
  <c r="N848" i="30" s="1"/>
  <c r="R848" i="30" s="1"/>
  <c r="L844" i="30"/>
  <c r="M844" i="30" s="1"/>
  <c r="N844" i="30" s="1"/>
  <c r="R844" i="30" s="1"/>
  <c r="L840" i="30"/>
  <c r="M840" i="30" s="1"/>
  <c r="N840" i="30" s="1"/>
  <c r="R840" i="30" s="1"/>
  <c r="L836" i="30"/>
  <c r="M836" i="30" s="1"/>
  <c r="N836" i="30" s="1"/>
  <c r="R836" i="30" s="1"/>
  <c r="L832" i="30"/>
  <c r="M832" i="30" s="1"/>
  <c r="N832" i="30" s="1"/>
  <c r="Q832" i="30" s="1"/>
  <c r="L828" i="30"/>
  <c r="M828" i="30" s="1"/>
  <c r="N828" i="30" s="1"/>
  <c r="Q828" i="30" s="1"/>
  <c r="L824" i="30"/>
  <c r="M824" i="30" s="1"/>
  <c r="N824" i="30" s="1"/>
  <c r="Q824" i="30" s="1"/>
  <c r="L820" i="30"/>
  <c r="M820" i="30" s="1"/>
  <c r="N820" i="30" s="1"/>
  <c r="Q820" i="30" s="1"/>
  <c r="L816" i="30"/>
  <c r="M816" i="30" s="1"/>
  <c r="N816" i="30" s="1"/>
  <c r="R816" i="30" s="1"/>
  <c r="L812" i="30"/>
  <c r="M812" i="30" s="1"/>
  <c r="N812" i="30" s="1"/>
  <c r="Q812" i="30" s="1"/>
  <c r="L808" i="30"/>
  <c r="M808" i="30" s="1"/>
  <c r="N808" i="30" s="1"/>
  <c r="Q808" i="30" s="1"/>
  <c r="L804" i="30"/>
  <c r="M804" i="30" s="1"/>
  <c r="N804" i="30" s="1"/>
  <c r="Q804" i="30" s="1"/>
  <c r="L800" i="30"/>
  <c r="M800" i="30" s="1"/>
  <c r="N800" i="30" s="1"/>
  <c r="R800" i="30" s="1"/>
  <c r="L796" i="30"/>
  <c r="M796" i="30" s="1"/>
  <c r="N796" i="30" s="1"/>
  <c r="Q796" i="30" s="1"/>
  <c r="L792" i="30"/>
  <c r="M792" i="30" s="1"/>
  <c r="N792" i="30" s="1"/>
  <c r="Q792" i="30" s="1"/>
  <c r="L788" i="30"/>
  <c r="M788" i="30" s="1"/>
  <c r="N788" i="30" s="1"/>
  <c r="Q788" i="30" s="1"/>
  <c r="L784" i="30"/>
  <c r="M784" i="30" s="1"/>
  <c r="N784" i="30" s="1"/>
  <c r="Q784" i="30" s="1"/>
  <c r="L780" i="30"/>
  <c r="M780" i="30" s="1"/>
  <c r="N780" i="30" s="1"/>
  <c r="R780" i="30" s="1"/>
  <c r="L776" i="30"/>
  <c r="M776" i="30" s="1"/>
  <c r="N776" i="30" s="1"/>
  <c r="Q776" i="30" s="1"/>
  <c r="L772" i="30"/>
  <c r="M772" i="30" s="1"/>
  <c r="N772" i="30" s="1"/>
  <c r="Q772" i="30" s="1"/>
  <c r="L768" i="30"/>
  <c r="M768" i="30" s="1"/>
  <c r="N768" i="30" s="1"/>
  <c r="Q768" i="30" s="1"/>
  <c r="L766" i="30"/>
  <c r="M766" i="30" s="1"/>
  <c r="N766" i="30" s="1"/>
  <c r="Q766" i="30" s="1"/>
  <c r="L764" i="30"/>
  <c r="M764" i="30" s="1"/>
  <c r="N764" i="30" s="1"/>
  <c r="R764" i="30" s="1"/>
  <c r="L762" i="30"/>
  <c r="M762" i="30" s="1"/>
  <c r="N762" i="30" s="1"/>
  <c r="R762" i="30" s="1"/>
  <c r="L760" i="30"/>
  <c r="M760" i="30" s="1"/>
  <c r="N760" i="30" s="1"/>
  <c r="R760" i="30" s="1"/>
  <c r="L758" i="30"/>
  <c r="M758" i="30" s="1"/>
  <c r="N758" i="30" s="1"/>
  <c r="Q758" i="30" s="1"/>
  <c r="L756" i="30"/>
  <c r="M756" i="30" s="1"/>
  <c r="N756" i="30" s="1"/>
  <c r="Q756" i="30" s="1"/>
  <c r="L754" i="30"/>
  <c r="M754" i="30" s="1"/>
  <c r="N754" i="30" s="1"/>
  <c r="Q754" i="30" s="1"/>
  <c r="L752" i="30"/>
  <c r="M752" i="30" s="1"/>
  <c r="N752" i="30" s="1"/>
  <c r="Q752" i="30" s="1"/>
  <c r="L750" i="30"/>
  <c r="M750" i="30" s="1"/>
  <c r="N750" i="30" s="1"/>
  <c r="R750" i="30" s="1"/>
  <c r="L748" i="30"/>
  <c r="M748" i="30" s="1"/>
  <c r="N748" i="30" s="1"/>
  <c r="Q748" i="30" s="1"/>
  <c r="L746" i="30"/>
  <c r="M746" i="30" s="1"/>
  <c r="N746" i="30" s="1"/>
  <c r="R746" i="30" s="1"/>
  <c r="L744" i="30"/>
  <c r="M744" i="30" s="1"/>
  <c r="N744" i="30" s="1"/>
  <c r="R744" i="30" s="1"/>
  <c r="L742" i="30"/>
  <c r="M742" i="30" s="1"/>
  <c r="N742" i="30" s="1"/>
  <c r="Q742" i="30" s="1"/>
  <c r="L740" i="30"/>
  <c r="M740" i="30" s="1"/>
  <c r="N740" i="30" s="1"/>
  <c r="Q740" i="30" s="1"/>
  <c r="L738" i="30"/>
  <c r="M738" i="30" s="1"/>
  <c r="N738" i="30" s="1"/>
  <c r="R738" i="30" s="1"/>
  <c r="L736" i="30"/>
  <c r="M736" i="30" s="1"/>
  <c r="N736" i="30" s="1"/>
  <c r="Q736" i="30" s="1"/>
  <c r="L734" i="30"/>
  <c r="M734" i="30" s="1"/>
  <c r="N734" i="30" s="1"/>
  <c r="R734" i="30" s="1"/>
  <c r="L732" i="30"/>
  <c r="M732" i="30" s="1"/>
  <c r="N732" i="30" s="1"/>
  <c r="R732" i="30" s="1"/>
  <c r="L730" i="30"/>
  <c r="M730" i="30" s="1"/>
  <c r="N730" i="30" s="1"/>
  <c r="Q730" i="30" s="1"/>
  <c r="L728" i="30"/>
  <c r="M728" i="30" s="1"/>
  <c r="N728" i="30" s="1"/>
  <c r="Q728" i="30" s="1"/>
  <c r="L726" i="30"/>
  <c r="M726" i="30" s="1"/>
  <c r="N726" i="30" s="1"/>
  <c r="Q726" i="30" s="1"/>
  <c r="L724" i="30"/>
  <c r="M724" i="30" s="1"/>
  <c r="N724" i="30" s="1"/>
  <c r="Q724" i="30" s="1"/>
  <c r="L722" i="30"/>
  <c r="M722" i="30" s="1"/>
  <c r="N722" i="30" s="1"/>
  <c r="Q722" i="30" s="1"/>
  <c r="L720" i="30"/>
  <c r="M720" i="30" s="1"/>
  <c r="N720" i="30" s="1"/>
  <c r="Q720" i="30" s="1"/>
  <c r="L718" i="30"/>
  <c r="M718" i="30" s="1"/>
  <c r="N718" i="30" s="1"/>
  <c r="R718" i="30" s="1"/>
  <c r="L716" i="30"/>
  <c r="M716" i="30" s="1"/>
  <c r="N716" i="30" s="1"/>
  <c r="R716" i="30" s="1"/>
  <c r="L714" i="30"/>
  <c r="M714" i="30" s="1"/>
  <c r="N714" i="30" s="1"/>
  <c r="R714" i="30" s="1"/>
  <c r="L712" i="30"/>
  <c r="M712" i="30" s="1"/>
  <c r="N712" i="30" s="1"/>
  <c r="R712" i="30" s="1"/>
  <c r="L710" i="30"/>
  <c r="M710" i="30" s="1"/>
  <c r="N710" i="30" s="1"/>
  <c r="R710" i="30" s="1"/>
  <c r="L708" i="30"/>
  <c r="M708" i="30" s="1"/>
  <c r="N708" i="30" s="1"/>
  <c r="R708" i="30" s="1"/>
  <c r="L706" i="30"/>
  <c r="M706" i="30" s="1"/>
  <c r="N706" i="30" s="1"/>
  <c r="R706" i="30" s="1"/>
  <c r="L704" i="30"/>
  <c r="M704" i="30" s="1"/>
  <c r="N704" i="30" s="1"/>
  <c r="R704" i="30" s="1"/>
  <c r="L702" i="30"/>
  <c r="M702" i="30" s="1"/>
  <c r="N702" i="30" s="1"/>
  <c r="Q702" i="30" s="1"/>
  <c r="L700" i="30"/>
  <c r="M700" i="30" s="1"/>
  <c r="N700" i="30" s="1"/>
  <c r="R700" i="30" s="1"/>
  <c r="L698" i="30"/>
  <c r="M698" i="30" s="1"/>
  <c r="N698" i="30" s="1"/>
  <c r="Q698" i="30" s="1"/>
  <c r="L696" i="30"/>
  <c r="M696" i="30" s="1"/>
  <c r="N696" i="30" s="1"/>
  <c r="R696" i="30" s="1"/>
  <c r="L694" i="30"/>
  <c r="M694" i="30" s="1"/>
  <c r="N694" i="30" s="1"/>
  <c r="R694" i="30" s="1"/>
  <c r="L692" i="30"/>
  <c r="M692" i="30" s="1"/>
  <c r="N692" i="30" s="1"/>
  <c r="R692" i="30" s="1"/>
  <c r="L690" i="30"/>
  <c r="M690" i="30" s="1"/>
  <c r="N690" i="30" s="1"/>
  <c r="R690" i="30" s="1"/>
  <c r="L688" i="30"/>
  <c r="M688" i="30" s="1"/>
  <c r="N688" i="30" s="1"/>
  <c r="R688" i="30" s="1"/>
  <c r="L686" i="30"/>
  <c r="M686" i="30" s="1"/>
  <c r="N686" i="30" s="1"/>
  <c r="Q686" i="30" s="1"/>
  <c r="L684" i="30"/>
  <c r="M684" i="30" s="1"/>
  <c r="N684" i="30" s="1"/>
  <c r="Q684" i="30" s="1"/>
  <c r="L682" i="30"/>
  <c r="M682" i="30" s="1"/>
  <c r="N682" i="30" s="1"/>
  <c r="R682" i="30" s="1"/>
  <c r="L680" i="30"/>
  <c r="M680" i="30" s="1"/>
  <c r="N680" i="30" s="1"/>
  <c r="Q680" i="30" s="1"/>
  <c r="L678" i="30"/>
  <c r="M678" i="30" s="1"/>
  <c r="N678" i="30" s="1"/>
  <c r="R678" i="30" s="1"/>
  <c r="L676" i="30"/>
  <c r="M676" i="30" s="1"/>
  <c r="N676" i="30" s="1"/>
  <c r="Q676" i="30" s="1"/>
  <c r="L674" i="30"/>
  <c r="M674" i="30" s="1"/>
  <c r="N674" i="30" s="1"/>
  <c r="R674" i="30" s="1"/>
  <c r="L672" i="30"/>
  <c r="M672" i="30" s="1"/>
  <c r="N672" i="30" s="1"/>
  <c r="Q672" i="30" s="1"/>
  <c r="L670" i="30"/>
  <c r="M670" i="30" s="1"/>
  <c r="N670" i="30" s="1"/>
  <c r="Q670" i="30" s="1"/>
  <c r="L668" i="30"/>
  <c r="M668" i="30" s="1"/>
  <c r="N668" i="30" s="1"/>
  <c r="Q668" i="30" s="1"/>
  <c r="L666" i="30"/>
  <c r="M666" i="30" s="1"/>
  <c r="N666" i="30" s="1"/>
  <c r="Q666" i="30" s="1"/>
  <c r="L664" i="30"/>
  <c r="M664" i="30" s="1"/>
  <c r="N664" i="30" s="1"/>
  <c r="Q664" i="30" s="1"/>
  <c r="L662" i="30"/>
  <c r="M662" i="30" s="1"/>
  <c r="N662" i="30" s="1"/>
  <c r="Q662" i="30" s="1"/>
  <c r="L660" i="30"/>
  <c r="M660" i="30" s="1"/>
  <c r="N660" i="30" s="1"/>
  <c r="Q660" i="30" s="1"/>
  <c r="L658" i="30"/>
  <c r="M658" i="30" s="1"/>
  <c r="N658" i="30" s="1"/>
  <c r="R658" i="30" s="1"/>
  <c r="L656" i="30"/>
  <c r="M656" i="30" s="1"/>
  <c r="N656" i="30" s="1"/>
  <c r="R656" i="30" s="1"/>
  <c r="L654" i="30"/>
  <c r="M654" i="30" s="1"/>
  <c r="N654" i="30" s="1"/>
  <c r="Q654" i="30" s="1"/>
  <c r="L652" i="30"/>
  <c r="M652" i="30" s="1"/>
  <c r="N652" i="30" s="1"/>
  <c r="Q652" i="30" s="1"/>
  <c r="L650" i="30"/>
  <c r="M650" i="30" s="1"/>
  <c r="N650" i="30" s="1"/>
  <c r="R650" i="30" s="1"/>
  <c r="L648" i="30"/>
  <c r="M648" i="30" s="1"/>
  <c r="N648" i="30" s="1"/>
  <c r="Q648" i="30" s="1"/>
  <c r="L646" i="30"/>
  <c r="M646" i="30" s="1"/>
  <c r="N646" i="30" s="1"/>
  <c r="R646" i="30" s="1"/>
  <c r="L644" i="30"/>
  <c r="M644" i="30" s="1"/>
  <c r="N644" i="30" s="1"/>
  <c r="R644" i="30" s="1"/>
  <c r="L642" i="30"/>
  <c r="M642" i="30" s="1"/>
  <c r="N642" i="30" s="1"/>
  <c r="R642" i="30" s="1"/>
  <c r="L640" i="30"/>
  <c r="M640" i="30" s="1"/>
  <c r="N640" i="30" s="1"/>
  <c r="Q640" i="30" s="1"/>
  <c r="L638" i="30"/>
  <c r="M638" i="30" s="1"/>
  <c r="N638" i="30" s="1"/>
  <c r="Q638" i="30" s="1"/>
  <c r="L636" i="30"/>
  <c r="M636" i="30" s="1"/>
  <c r="N636" i="30" s="1"/>
  <c r="R636" i="30" s="1"/>
  <c r="L634" i="30"/>
  <c r="M634" i="30" s="1"/>
  <c r="N634" i="30" s="1"/>
  <c r="Q634" i="30" s="1"/>
  <c r="L632" i="30"/>
  <c r="M632" i="30" s="1"/>
  <c r="N632" i="30" s="1"/>
  <c r="R632" i="30" s="1"/>
  <c r="L630" i="30"/>
  <c r="M630" i="30" s="1"/>
  <c r="N630" i="30" s="1"/>
  <c r="Q630" i="30" s="1"/>
  <c r="L628" i="30"/>
  <c r="M628" i="30" s="1"/>
  <c r="N628" i="30" s="1"/>
  <c r="R628" i="30" s="1"/>
  <c r="L886" i="30"/>
  <c r="M886" i="30" s="1"/>
  <c r="N886" i="30" s="1"/>
  <c r="Q886" i="30" s="1"/>
  <c r="L874" i="30"/>
  <c r="M874" i="30" s="1"/>
  <c r="N874" i="30" s="1"/>
  <c r="Q874" i="30" s="1"/>
  <c r="L868" i="30"/>
  <c r="M868" i="30" s="1"/>
  <c r="N868" i="30" s="1"/>
  <c r="Q868" i="30" s="1"/>
  <c r="L862" i="30"/>
  <c r="M862" i="30" s="1"/>
  <c r="N862" i="30" s="1"/>
  <c r="R862" i="30" s="1"/>
  <c r="L856" i="30"/>
  <c r="M856" i="30" s="1"/>
  <c r="N856" i="30" s="1"/>
  <c r="Q856" i="30" s="1"/>
  <c r="L855" i="30"/>
  <c r="M855" i="30" s="1"/>
  <c r="N855" i="30" s="1"/>
  <c r="Q855" i="30" s="1"/>
  <c r="L851" i="30"/>
  <c r="M851" i="30" s="1"/>
  <c r="N851" i="30" s="1"/>
  <c r="Q851" i="30" s="1"/>
  <c r="L847" i="30"/>
  <c r="M847" i="30" s="1"/>
  <c r="N847" i="30" s="1"/>
  <c r="Q847" i="30" s="1"/>
  <c r="L843" i="30"/>
  <c r="M843" i="30" s="1"/>
  <c r="N843" i="30" s="1"/>
  <c r="R843" i="30" s="1"/>
  <c r="L839" i="30"/>
  <c r="M839" i="30" s="1"/>
  <c r="N839" i="30" s="1"/>
  <c r="R839" i="30" s="1"/>
  <c r="L835" i="30"/>
  <c r="M835" i="30" s="1"/>
  <c r="N835" i="30" s="1"/>
  <c r="Q835" i="30" s="1"/>
  <c r="L831" i="30"/>
  <c r="M831" i="30" s="1"/>
  <c r="N831" i="30" s="1"/>
  <c r="Q831" i="30" s="1"/>
  <c r="L827" i="30"/>
  <c r="M827" i="30" s="1"/>
  <c r="N827" i="30" s="1"/>
  <c r="Q827" i="30" s="1"/>
  <c r="L823" i="30"/>
  <c r="M823" i="30" s="1"/>
  <c r="N823" i="30" s="1"/>
  <c r="Q823" i="30" s="1"/>
  <c r="L819" i="30"/>
  <c r="M819" i="30" s="1"/>
  <c r="N819" i="30" s="1"/>
  <c r="Q819" i="30" s="1"/>
  <c r="L815" i="30"/>
  <c r="M815" i="30" s="1"/>
  <c r="N815" i="30" s="1"/>
  <c r="Q815" i="30" s="1"/>
  <c r="L811" i="30"/>
  <c r="M811" i="30" s="1"/>
  <c r="N811" i="30" s="1"/>
  <c r="Q811" i="30" s="1"/>
  <c r="L807" i="30"/>
  <c r="M807" i="30" s="1"/>
  <c r="N807" i="30" s="1"/>
  <c r="Q807" i="30" s="1"/>
  <c r="L803" i="30"/>
  <c r="M803" i="30" s="1"/>
  <c r="N803" i="30" s="1"/>
  <c r="Q803" i="30" s="1"/>
  <c r="L799" i="30"/>
  <c r="M799" i="30" s="1"/>
  <c r="N799" i="30" s="1"/>
  <c r="R799" i="30" s="1"/>
  <c r="L795" i="30"/>
  <c r="M795" i="30" s="1"/>
  <c r="N795" i="30" s="1"/>
  <c r="R795" i="30" s="1"/>
  <c r="L791" i="30"/>
  <c r="M791" i="30" s="1"/>
  <c r="N791" i="30" s="1"/>
  <c r="R791" i="30" s="1"/>
  <c r="L787" i="30"/>
  <c r="M787" i="30" s="1"/>
  <c r="N787" i="30" s="1"/>
  <c r="Q787" i="30" s="1"/>
  <c r="L783" i="30"/>
  <c r="M783" i="30" s="1"/>
  <c r="N783" i="30" s="1"/>
  <c r="R783" i="30" s="1"/>
  <c r="L779" i="30"/>
  <c r="M779" i="30" s="1"/>
  <c r="N779" i="30" s="1"/>
  <c r="Q779" i="30" s="1"/>
  <c r="L775" i="30"/>
  <c r="M775" i="30" s="1"/>
  <c r="N775" i="30" s="1"/>
  <c r="Q775" i="30" s="1"/>
  <c r="L771" i="30"/>
  <c r="M771" i="30" s="1"/>
  <c r="N771" i="30" s="1"/>
  <c r="Q771" i="30" s="1"/>
  <c r="L878" i="30"/>
  <c r="M878" i="30" s="1"/>
  <c r="N878" i="30" s="1"/>
  <c r="Q878" i="30" s="1"/>
  <c r="L870" i="30"/>
  <c r="M870" i="30" s="1"/>
  <c r="N870" i="30" s="1"/>
  <c r="Q870" i="30" s="1"/>
  <c r="L864" i="30"/>
  <c r="M864" i="30" s="1"/>
  <c r="N864" i="30" s="1"/>
  <c r="R864" i="30" s="1"/>
  <c r="L858" i="30"/>
  <c r="M858" i="30" s="1"/>
  <c r="N858" i="30" s="1"/>
  <c r="Q858" i="30" s="1"/>
  <c r="L853" i="30"/>
  <c r="M853" i="30" s="1"/>
  <c r="N853" i="30" s="1"/>
  <c r="Q853" i="30" s="1"/>
  <c r="L849" i="30"/>
  <c r="M849" i="30" s="1"/>
  <c r="N849" i="30" s="1"/>
  <c r="R849" i="30" s="1"/>
  <c r="L845" i="30"/>
  <c r="M845" i="30" s="1"/>
  <c r="N845" i="30" s="1"/>
  <c r="Q845" i="30" s="1"/>
  <c r="L841" i="30"/>
  <c r="M841" i="30" s="1"/>
  <c r="N841" i="30" s="1"/>
  <c r="R841" i="30" s="1"/>
  <c r="L837" i="30"/>
  <c r="M837" i="30" s="1"/>
  <c r="N837" i="30" s="1"/>
  <c r="Q837" i="30" s="1"/>
  <c r="L833" i="30"/>
  <c r="M833" i="30" s="1"/>
  <c r="N833" i="30" s="1"/>
  <c r="Q833" i="30" s="1"/>
  <c r="L829" i="30"/>
  <c r="M829" i="30" s="1"/>
  <c r="N829" i="30" s="1"/>
  <c r="R829" i="30" s="1"/>
  <c r="L825" i="30"/>
  <c r="M825" i="30" s="1"/>
  <c r="N825" i="30" s="1"/>
  <c r="Q825" i="30" s="1"/>
  <c r="L821" i="30"/>
  <c r="M821" i="30" s="1"/>
  <c r="N821" i="30" s="1"/>
  <c r="Q821" i="30" s="1"/>
  <c r="L817" i="30"/>
  <c r="M817" i="30" s="1"/>
  <c r="N817" i="30" s="1"/>
  <c r="Q817" i="30" s="1"/>
  <c r="L813" i="30"/>
  <c r="M813" i="30" s="1"/>
  <c r="N813" i="30" s="1"/>
  <c r="R813" i="30" s="1"/>
  <c r="L809" i="30"/>
  <c r="M809" i="30" s="1"/>
  <c r="N809" i="30" s="1"/>
  <c r="Q809" i="30" s="1"/>
  <c r="L805" i="30"/>
  <c r="M805" i="30" s="1"/>
  <c r="N805" i="30" s="1"/>
  <c r="Q805" i="30" s="1"/>
  <c r="L801" i="30"/>
  <c r="M801" i="30" s="1"/>
  <c r="N801" i="30" s="1"/>
  <c r="Q801" i="30" s="1"/>
  <c r="L797" i="30"/>
  <c r="M797" i="30" s="1"/>
  <c r="N797" i="30" s="1"/>
  <c r="R797" i="30" s="1"/>
  <c r="L793" i="30"/>
  <c r="M793" i="30" s="1"/>
  <c r="N793" i="30" s="1"/>
  <c r="Q793" i="30" s="1"/>
  <c r="L789" i="30"/>
  <c r="M789" i="30" s="1"/>
  <c r="N789" i="30" s="1"/>
  <c r="R789" i="30" s="1"/>
  <c r="L785" i="30"/>
  <c r="M785" i="30" s="1"/>
  <c r="N785" i="30" s="1"/>
  <c r="R785" i="30" s="1"/>
  <c r="L781" i="30"/>
  <c r="M781" i="30" s="1"/>
  <c r="N781" i="30" s="1"/>
  <c r="Q781" i="30" s="1"/>
  <c r="L777" i="30"/>
  <c r="M777" i="30" s="1"/>
  <c r="N777" i="30" s="1"/>
  <c r="Q777" i="30" s="1"/>
  <c r="L773" i="30"/>
  <c r="M773" i="30" s="1"/>
  <c r="N773" i="30" s="1"/>
  <c r="R773" i="30" s="1"/>
  <c r="L769" i="30"/>
  <c r="M769" i="30" s="1"/>
  <c r="N769" i="30" s="1"/>
  <c r="R769" i="30" s="1"/>
  <c r="L872" i="30"/>
  <c r="M872" i="30" s="1"/>
  <c r="N872" i="30" s="1"/>
  <c r="Q872" i="30" s="1"/>
  <c r="L866" i="30"/>
  <c r="M866" i="30" s="1"/>
  <c r="N866" i="30" s="1"/>
  <c r="R866" i="30" s="1"/>
  <c r="L860" i="30"/>
  <c r="M860" i="30" s="1"/>
  <c r="N860" i="30" s="1"/>
  <c r="Q860" i="30" s="1"/>
  <c r="L850" i="30"/>
  <c r="M850" i="30" s="1"/>
  <c r="N850" i="30" s="1"/>
  <c r="R850" i="30" s="1"/>
  <c r="L834" i="30"/>
  <c r="M834" i="30" s="1"/>
  <c r="N834" i="30" s="1"/>
  <c r="Q834" i="30" s="1"/>
  <c r="L830" i="30"/>
  <c r="M830" i="30" s="1"/>
  <c r="N830" i="30" s="1"/>
  <c r="Q830" i="30" s="1"/>
  <c r="L826" i="30"/>
  <c r="M826" i="30" s="1"/>
  <c r="N826" i="30" s="1"/>
  <c r="Q826" i="30" s="1"/>
  <c r="L822" i="30"/>
  <c r="M822" i="30" s="1"/>
  <c r="N822" i="30" s="1"/>
  <c r="Q822" i="30" s="1"/>
  <c r="L818" i="30"/>
  <c r="M818" i="30" s="1"/>
  <c r="N818" i="30" s="1"/>
  <c r="Q818" i="30" s="1"/>
  <c r="L765" i="30"/>
  <c r="M765" i="30" s="1"/>
  <c r="N765" i="30" s="1"/>
  <c r="Q765" i="30" s="1"/>
  <c r="L761" i="30"/>
  <c r="M761" i="30" s="1"/>
  <c r="N761" i="30" s="1"/>
  <c r="Q761" i="30" s="1"/>
  <c r="L755" i="30"/>
  <c r="M755" i="30" s="1"/>
  <c r="N755" i="30" s="1"/>
  <c r="Q755" i="30" s="1"/>
  <c r="L749" i="30"/>
  <c r="M749" i="30" s="1"/>
  <c r="N749" i="30" s="1"/>
  <c r="Q749" i="30" s="1"/>
  <c r="L733" i="30"/>
  <c r="M733" i="30" s="1"/>
  <c r="N733" i="30" s="1"/>
  <c r="R733" i="30" s="1"/>
  <c r="L727" i="30"/>
  <c r="M727" i="30" s="1"/>
  <c r="N727" i="30" s="1"/>
  <c r="Q727" i="30" s="1"/>
  <c r="L719" i="30"/>
  <c r="M719" i="30" s="1"/>
  <c r="N719" i="30" s="1"/>
  <c r="Q719" i="30" s="1"/>
  <c r="L715" i="30"/>
  <c r="M715" i="30" s="1"/>
  <c r="N715" i="30" s="1"/>
  <c r="Q715" i="30" s="1"/>
  <c r="L711" i="30"/>
  <c r="M711" i="30" s="1"/>
  <c r="N711" i="30" s="1"/>
  <c r="R711" i="30" s="1"/>
  <c r="L707" i="30"/>
  <c r="M707" i="30" s="1"/>
  <c r="N707" i="30" s="1"/>
  <c r="R707" i="30" s="1"/>
  <c r="L703" i="30"/>
  <c r="M703" i="30" s="1"/>
  <c r="N703" i="30" s="1"/>
  <c r="R703" i="30" s="1"/>
  <c r="L697" i="30"/>
  <c r="M697" i="30" s="1"/>
  <c r="N697" i="30" s="1"/>
  <c r="R697" i="30" s="1"/>
  <c r="L693" i="30"/>
  <c r="M693" i="30" s="1"/>
  <c r="N693" i="30" s="1"/>
  <c r="Q693" i="30" s="1"/>
  <c r="L689" i="30"/>
  <c r="M689" i="30" s="1"/>
  <c r="N689" i="30" s="1"/>
  <c r="R689" i="30" s="1"/>
  <c r="L683" i="30"/>
  <c r="M683" i="30" s="1"/>
  <c r="N683" i="30" s="1"/>
  <c r="R683" i="30" s="1"/>
  <c r="L673" i="30"/>
  <c r="M673" i="30" s="1"/>
  <c r="N673" i="30" s="1"/>
  <c r="Q673" i="30" s="1"/>
  <c r="L665" i="30"/>
  <c r="M665" i="30" s="1"/>
  <c r="N665" i="30" s="1"/>
  <c r="R665" i="30" s="1"/>
  <c r="L653" i="30"/>
  <c r="M653" i="30" s="1"/>
  <c r="N653" i="30" s="1"/>
  <c r="Q653" i="30" s="1"/>
  <c r="L647" i="30"/>
  <c r="M647" i="30" s="1"/>
  <c r="N647" i="30" s="1"/>
  <c r="Q647" i="30" s="1"/>
  <c r="L643" i="30"/>
  <c r="M643" i="30" s="1"/>
  <c r="N643" i="30" s="1"/>
  <c r="Q643" i="30" s="1"/>
  <c r="L637" i="30"/>
  <c r="M637" i="30" s="1"/>
  <c r="N637" i="30" s="1"/>
  <c r="Q637" i="30" s="1"/>
  <c r="L625" i="30"/>
  <c r="M625" i="30" s="1"/>
  <c r="N625" i="30" s="1"/>
  <c r="Q625" i="30" s="1"/>
  <c r="L621" i="30"/>
  <c r="M621" i="30" s="1"/>
  <c r="N621" i="30" s="1"/>
  <c r="R621" i="30" s="1"/>
  <c r="L617" i="30"/>
  <c r="M617" i="30" s="1"/>
  <c r="N617" i="30" s="1"/>
  <c r="Q617" i="30" s="1"/>
  <c r="L613" i="30"/>
  <c r="M613" i="30" s="1"/>
  <c r="N613" i="30" s="1"/>
  <c r="Q613" i="30" s="1"/>
  <c r="L609" i="30"/>
  <c r="M609" i="30" s="1"/>
  <c r="N609" i="30" s="1"/>
  <c r="R609" i="30" s="1"/>
  <c r="L605" i="30"/>
  <c r="M605" i="30" s="1"/>
  <c r="N605" i="30" s="1"/>
  <c r="Q605" i="30" s="1"/>
  <c r="L601" i="30"/>
  <c r="M601" i="30" s="1"/>
  <c r="N601" i="30" s="1"/>
  <c r="R601" i="30" s="1"/>
  <c r="L597" i="30"/>
  <c r="M597" i="30" s="1"/>
  <c r="N597" i="30" s="1"/>
  <c r="R597" i="30" s="1"/>
  <c r="L593" i="30"/>
  <c r="M593" i="30" s="1"/>
  <c r="N593" i="30" s="1"/>
  <c r="R593" i="30" s="1"/>
  <c r="L588" i="30"/>
  <c r="M588" i="30" s="1"/>
  <c r="N588" i="30" s="1"/>
  <c r="R588" i="30" s="1"/>
  <c r="L890" i="30"/>
  <c r="M890" i="30" s="1"/>
  <c r="N890" i="30" s="1"/>
  <c r="R890" i="30" s="1"/>
  <c r="L884" i="30"/>
  <c r="M884" i="30" s="1"/>
  <c r="N884" i="30" s="1"/>
  <c r="Q884" i="30" s="1"/>
  <c r="L854" i="30"/>
  <c r="M854" i="30" s="1"/>
  <c r="N854" i="30" s="1"/>
  <c r="Q854" i="30" s="1"/>
  <c r="L838" i="30"/>
  <c r="M838" i="30" s="1"/>
  <c r="N838" i="30" s="1"/>
  <c r="Q838" i="30" s="1"/>
  <c r="L778" i="30"/>
  <c r="M778" i="30" s="1"/>
  <c r="N778" i="30" s="1"/>
  <c r="R778" i="30" s="1"/>
  <c r="L774" i="30"/>
  <c r="M774" i="30" s="1"/>
  <c r="N774" i="30" s="1"/>
  <c r="R774" i="30" s="1"/>
  <c r="L770" i="30"/>
  <c r="M770" i="30" s="1"/>
  <c r="N770" i="30" s="1"/>
  <c r="Q770" i="30" s="1"/>
  <c r="L753" i="30"/>
  <c r="M753" i="30" s="1"/>
  <c r="N753" i="30" s="1"/>
  <c r="R753" i="30" s="1"/>
  <c r="L747" i="30"/>
  <c r="M747" i="30" s="1"/>
  <c r="N747" i="30" s="1"/>
  <c r="R747" i="30" s="1"/>
  <c r="L743" i="30"/>
  <c r="M743" i="30" s="1"/>
  <c r="N743" i="30" s="1"/>
  <c r="Q743" i="30" s="1"/>
  <c r="L737" i="30"/>
  <c r="M737" i="30" s="1"/>
  <c r="N737" i="30" s="1"/>
  <c r="Q737" i="30" s="1"/>
  <c r="L725" i="30"/>
  <c r="M725" i="30" s="1"/>
  <c r="N725" i="30" s="1"/>
  <c r="Q725" i="30" s="1"/>
  <c r="L701" i="30"/>
  <c r="M701" i="30" s="1"/>
  <c r="N701" i="30" s="1"/>
  <c r="R701" i="30" s="1"/>
  <c r="L677" i="30"/>
  <c r="M677" i="30" s="1"/>
  <c r="N677" i="30" s="1"/>
  <c r="Q677" i="30" s="1"/>
  <c r="L671" i="30"/>
  <c r="M671" i="30" s="1"/>
  <c r="N671" i="30" s="1"/>
  <c r="Q671" i="30" s="1"/>
  <c r="L663" i="30"/>
  <c r="M663" i="30" s="1"/>
  <c r="N663" i="30" s="1"/>
  <c r="Q663" i="30" s="1"/>
  <c r="L657" i="30"/>
  <c r="M657" i="30" s="1"/>
  <c r="N657" i="30" s="1"/>
  <c r="R657" i="30" s="1"/>
  <c r="L651" i="30"/>
  <c r="M651" i="30" s="1"/>
  <c r="N651" i="30" s="1"/>
  <c r="Q651" i="30" s="1"/>
  <c r="L631" i="30"/>
  <c r="M631" i="30" s="1"/>
  <c r="N631" i="30" s="1"/>
  <c r="Q631" i="30" s="1"/>
  <c r="L624" i="30"/>
  <c r="M624" i="30" s="1"/>
  <c r="N624" i="30" s="1"/>
  <c r="R624" i="30" s="1"/>
  <c r="L620" i="30"/>
  <c r="M620" i="30" s="1"/>
  <c r="N620" i="30" s="1"/>
  <c r="R620" i="30" s="1"/>
  <c r="L616" i="30"/>
  <c r="M616" i="30" s="1"/>
  <c r="N616" i="30" s="1"/>
  <c r="Q616" i="30" s="1"/>
  <c r="L612" i="30"/>
  <c r="M612" i="30" s="1"/>
  <c r="N612" i="30" s="1"/>
  <c r="R612" i="30" s="1"/>
  <c r="L608" i="30"/>
  <c r="M608" i="30" s="1"/>
  <c r="N608" i="30" s="1"/>
  <c r="Q608" i="30" s="1"/>
  <c r="L604" i="30"/>
  <c r="M604" i="30" s="1"/>
  <c r="N604" i="30" s="1"/>
  <c r="Q604" i="30" s="1"/>
  <c r="L600" i="30"/>
  <c r="M600" i="30" s="1"/>
  <c r="N600" i="30" s="1"/>
  <c r="R600" i="30" s="1"/>
  <c r="L596" i="30"/>
  <c r="M596" i="30" s="1"/>
  <c r="N596" i="30" s="1"/>
  <c r="R596" i="30" s="1"/>
  <c r="L590" i="30"/>
  <c r="M590" i="30" s="1"/>
  <c r="N590" i="30" s="1"/>
  <c r="R590" i="30" s="1"/>
  <c r="L587" i="30"/>
  <c r="M587" i="30" s="1"/>
  <c r="N587" i="30" s="1"/>
  <c r="R587" i="30" s="1"/>
  <c r="L585" i="30"/>
  <c r="M585" i="30" s="1"/>
  <c r="N585" i="30" s="1"/>
  <c r="R585" i="30" s="1"/>
  <c r="L583" i="30"/>
  <c r="M583" i="30" s="1"/>
  <c r="N583" i="30" s="1"/>
  <c r="Q583" i="30" s="1"/>
  <c r="L581" i="30"/>
  <c r="M581" i="30" s="1"/>
  <c r="N581" i="30" s="1"/>
  <c r="Q581" i="30" s="1"/>
  <c r="L579" i="30"/>
  <c r="M579" i="30" s="1"/>
  <c r="N579" i="30" s="1"/>
  <c r="Q579" i="30" s="1"/>
  <c r="L577" i="30"/>
  <c r="M577" i="30" s="1"/>
  <c r="N577" i="30" s="1"/>
  <c r="Q577" i="30" s="1"/>
  <c r="L575" i="30"/>
  <c r="M575" i="30" s="1"/>
  <c r="N575" i="30" s="1"/>
  <c r="R575" i="30" s="1"/>
  <c r="L573" i="30"/>
  <c r="M573" i="30" s="1"/>
  <c r="N573" i="30" s="1"/>
  <c r="Q573" i="30" s="1"/>
  <c r="L571" i="30"/>
  <c r="M571" i="30" s="1"/>
  <c r="N571" i="30" s="1"/>
  <c r="Q571" i="30" s="1"/>
  <c r="L569" i="30"/>
  <c r="M569" i="30" s="1"/>
  <c r="N569" i="30" s="1"/>
  <c r="Q569" i="30" s="1"/>
  <c r="L567" i="30"/>
  <c r="M567" i="30" s="1"/>
  <c r="N567" i="30" s="1"/>
  <c r="Q567" i="30" s="1"/>
  <c r="L565" i="30"/>
  <c r="M565" i="30" s="1"/>
  <c r="N565" i="30" s="1"/>
  <c r="Q565" i="30" s="1"/>
  <c r="L563" i="30"/>
  <c r="M563" i="30" s="1"/>
  <c r="N563" i="30" s="1"/>
  <c r="Q563" i="30" s="1"/>
  <c r="L561" i="30"/>
  <c r="M561" i="30" s="1"/>
  <c r="N561" i="30" s="1"/>
  <c r="Q561" i="30" s="1"/>
  <c r="L559" i="30"/>
  <c r="M559" i="30" s="1"/>
  <c r="N559" i="30" s="1"/>
  <c r="R559" i="30" s="1"/>
  <c r="L557" i="30"/>
  <c r="M557" i="30" s="1"/>
  <c r="N557" i="30" s="1"/>
  <c r="Q557" i="30" s="1"/>
  <c r="L555" i="30"/>
  <c r="M555" i="30" s="1"/>
  <c r="N555" i="30" s="1"/>
  <c r="R555" i="30" s="1"/>
  <c r="L553" i="30"/>
  <c r="M553" i="30" s="1"/>
  <c r="N553" i="30" s="1"/>
  <c r="R553" i="30" s="1"/>
  <c r="L551" i="30"/>
  <c r="M551" i="30" s="1"/>
  <c r="N551" i="30" s="1"/>
  <c r="Q551" i="30" s="1"/>
  <c r="L549" i="30"/>
  <c r="M549" i="30" s="1"/>
  <c r="N549" i="30" s="1"/>
  <c r="R549" i="30" s="1"/>
  <c r="L547" i="30"/>
  <c r="M547" i="30" s="1"/>
  <c r="N547" i="30" s="1"/>
  <c r="Q547" i="30" s="1"/>
  <c r="L545" i="30"/>
  <c r="M545" i="30" s="1"/>
  <c r="N545" i="30" s="1"/>
  <c r="Q545" i="30" s="1"/>
  <c r="L543" i="30"/>
  <c r="M543" i="30" s="1"/>
  <c r="N543" i="30" s="1"/>
  <c r="R543" i="30" s="1"/>
  <c r="L541" i="30"/>
  <c r="M541" i="30" s="1"/>
  <c r="N541" i="30" s="1"/>
  <c r="R541" i="30" s="1"/>
  <c r="L539" i="30"/>
  <c r="M539" i="30" s="1"/>
  <c r="N539" i="30" s="1"/>
  <c r="Q539" i="30" s="1"/>
  <c r="L537" i="30"/>
  <c r="M537" i="30" s="1"/>
  <c r="N537" i="30" s="1"/>
  <c r="Q537" i="30" s="1"/>
  <c r="L535" i="30"/>
  <c r="M535" i="30" s="1"/>
  <c r="N535" i="30" s="1"/>
  <c r="Q535" i="30" s="1"/>
  <c r="L533" i="30"/>
  <c r="M533" i="30" s="1"/>
  <c r="N533" i="30" s="1"/>
  <c r="R533" i="30" s="1"/>
  <c r="L531" i="30"/>
  <c r="M531" i="30" s="1"/>
  <c r="N531" i="30" s="1"/>
  <c r="Q531" i="30" s="1"/>
  <c r="L529" i="30"/>
  <c r="M529" i="30" s="1"/>
  <c r="N529" i="30" s="1"/>
  <c r="R529" i="30" s="1"/>
  <c r="L527" i="30"/>
  <c r="M527" i="30" s="1"/>
  <c r="N527" i="30" s="1"/>
  <c r="Q527" i="30" s="1"/>
  <c r="L525" i="30"/>
  <c r="M525" i="30" s="1"/>
  <c r="N525" i="30" s="1"/>
  <c r="Q525" i="30" s="1"/>
  <c r="L523" i="30"/>
  <c r="M523" i="30" s="1"/>
  <c r="N523" i="30" s="1"/>
  <c r="R523" i="30" s="1"/>
  <c r="L521" i="30"/>
  <c r="M521" i="30" s="1"/>
  <c r="N521" i="30" s="1"/>
  <c r="Q521" i="30" s="1"/>
  <c r="L519" i="30"/>
  <c r="M519" i="30" s="1"/>
  <c r="N519" i="30" s="1"/>
  <c r="R519" i="30" s="1"/>
  <c r="L517" i="30"/>
  <c r="M517" i="30" s="1"/>
  <c r="N517" i="30" s="1"/>
  <c r="Q517" i="30" s="1"/>
  <c r="L515" i="30"/>
  <c r="M515" i="30" s="1"/>
  <c r="N515" i="30" s="1"/>
  <c r="Q515" i="30" s="1"/>
  <c r="L513" i="30"/>
  <c r="M513" i="30" s="1"/>
  <c r="N513" i="30" s="1"/>
  <c r="Q513" i="30" s="1"/>
  <c r="L511" i="30"/>
  <c r="M511" i="30" s="1"/>
  <c r="N511" i="30" s="1"/>
  <c r="Q511" i="30" s="1"/>
  <c r="L509" i="30"/>
  <c r="M509" i="30" s="1"/>
  <c r="N509" i="30" s="1"/>
  <c r="R509" i="30" s="1"/>
  <c r="L507" i="30"/>
  <c r="M507" i="30" s="1"/>
  <c r="N507" i="30" s="1"/>
  <c r="R507" i="30" s="1"/>
  <c r="L505" i="30"/>
  <c r="M505" i="30" s="1"/>
  <c r="N505" i="30" s="1"/>
  <c r="Q505" i="30" s="1"/>
  <c r="L503" i="30"/>
  <c r="M503" i="30" s="1"/>
  <c r="N503" i="30" s="1"/>
  <c r="Q503" i="30" s="1"/>
  <c r="L501" i="30"/>
  <c r="M501" i="30" s="1"/>
  <c r="N501" i="30" s="1"/>
  <c r="R501" i="30" s="1"/>
  <c r="L499" i="30"/>
  <c r="M499" i="30" s="1"/>
  <c r="N499" i="30" s="1"/>
  <c r="R499" i="30" s="1"/>
  <c r="L497" i="30"/>
  <c r="M497" i="30" s="1"/>
  <c r="N497" i="30" s="1"/>
  <c r="R497" i="30" s="1"/>
  <c r="L495" i="30"/>
  <c r="M495" i="30" s="1"/>
  <c r="N495" i="30" s="1"/>
  <c r="R495" i="30" s="1"/>
  <c r="L493" i="30"/>
  <c r="M493" i="30" s="1"/>
  <c r="N493" i="30" s="1"/>
  <c r="R493" i="30" s="1"/>
  <c r="L491" i="30"/>
  <c r="M491" i="30" s="1"/>
  <c r="N491" i="30" s="1"/>
  <c r="Q491" i="30" s="1"/>
  <c r="L489" i="30"/>
  <c r="M489" i="30" s="1"/>
  <c r="N489" i="30" s="1"/>
  <c r="Q489" i="30" s="1"/>
  <c r="L487" i="30"/>
  <c r="M487" i="30" s="1"/>
  <c r="N487" i="30" s="1"/>
  <c r="Q487" i="30" s="1"/>
  <c r="L485" i="30"/>
  <c r="M485" i="30" s="1"/>
  <c r="N485" i="30" s="1"/>
  <c r="R485" i="30" s="1"/>
  <c r="L483" i="30"/>
  <c r="M483" i="30" s="1"/>
  <c r="N483" i="30" s="1"/>
  <c r="Q483" i="30" s="1"/>
  <c r="L481" i="30"/>
  <c r="M481" i="30" s="1"/>
  <c r="N481" i="30" s="1"/>
  <c r="Q481" i="30" s="1"/>
  <c r="L479" i="30"/>
  <c r="M479" i="30" s="1"/>
  <c r="N479" i="30" s="1"/>
  <c r="Q479" i="30" s="1"/>
  <c r="L477" i="30"/>
  <c r="M477" i="30" s="1"/>
  <c r="N477" i="30" s="1"/>
  <c r="Q477" i="30" s="1"/>
  <c r="L475" i="30"/>
  <c r="M475" i="30" s="1"/>
  <c r="N475" i="30" s="1"/>
  <c r="R475" i="30" s="1"/>
  <c r="L473" i="30"/>
  <c r="M473" i="30" s="1"/>
  <c r="N473" i="30" s="1"/>
  <c r="Q473" i="30" s="1"/>
  <c r="L471" i="30"/>
  <c r="M471" i="30" s="1"/>
  <c r="N471" i="30" s="1"/>
  <c r="Q471" i="30" s="1"/>
  <c r="L469" i="30"/>
  <c r="M469" i="30" s="1"/>
  <c r="N469" i="30" s="1"/>
  <c r="Q469" i="30" s="1"/>
  <c r="L467" i="30"/>
  <c r="M467" i="30" s="1"/>
  <c r="N467" i="30" s="1"/>
  <c r="Q467" i="30" s="1"/>
  <c r="L465" i="30"/>
  <c r="M465" i="30" s="1"/>
  <c r="N465" i="30" s="1"/>
  <c r="Q465" i="30" s="1"/>
  <c r="L463" i="30"/>
  <c r="M463" i="30" s="1"/>
  <c r="N463" i="30" s="1"/>
  <c r="Q463" i="30" s="1"/>
  <c r="L461" i="30"/>
  <c r="M461" i="30" s="1"/>
  <c r="N461" i="30" s="1"/>
  <c r="R461" i="30" s="1"/>
  <c r="L459" i="30"/>
  <c r="M459" i="30" s="1"/>
  <c r="N459" i="30" s="1"/>
  <c r="R459" i="30" s="1"/>
  <c r="L457" i="30"/>
  <c r="M457" i="30" s="1"/>
  <c r="N457" i="30" s="1"/>
  <c r="R457" i="30" s="1"/>
  <c r="L455" i="30"/>
  <c r="M455" i="30" s="1"/>
  <c r="N455" i="30" s="1"/>
  <c r="R455" i="30" s="1"/>
  <c r="L453" i="30"/>
  <c r="M453" i="30" s="1"/>
  <c r="N453" i="30" s="1"/>
  <c r="R453" i="30" s="1"/>
  <c r="L451" i="30"/>
  <c r="M451" i="30" s="1"/>
  <c r="N451" i="30" s="1"/>
  <c r="Q451" i="30" s="1"/>
  <c r="L449" i="30"/>
  <c r="M449" i="30" s="1"/>
  <c r="N449" i="30" s="1"/>
  <c r="R449" i="30" s="1"/>
  <c r="L447" i="30"/>
  <c r="M447" i="30" s="1"/>
  <c r="N447" i="30" s="1"/>
  <c r="Q447" i="30" s="1"/>
  <c r="L445" i="30"/>
  <c r="M445" i="30" s="1"/>
  <c r="N445" i="30" s="1"/>
  <c r="R445" i="30" s="1"/>
  <c r="L443" i="30"/>
  <c r="M443" i="30" s="1"/>
  <c r="N443" i="30" s="1"/>
  <c r="R443" i="30" s="1"/>
  <c r="L441" i="30"/>
  <c r="M441" i="30" s="1"/>
  <c r="N441" i="30" s="1"/>
  <c r="R441" i="30" s="1"/>
  <c r="L439" i="30"/>
  <c r="M439" i="30" s="1"/>
  <c r="N439" i="30" s="1"/>
  <c r="R439" i="30" s="1"/>
  <c r="L437" i="30"/>
  <c r="M437" i="30" s="1"/>
  <c r="N437" i="30" s="1"/>
  <c r="R437" i="30" s="1"/>
  <c r="L435" i="30"/>
  <c r="M435" i="30" s="1"/>
  <c r="N435" i="30" s="1"/>
  <c r="Q435" i="30" s="1"/>
  <c r="L433" i="30"/>
  <c r="M433" i="30" s="1"/>
  <c r="N433" i="30" s="1"/>
  <c r="Q433" i="30" s="1"/>
  <c r="L431" i="30"/>
  <c r="M431" i="30" s="1"/>
  <c r="N431" i="30" s="1"/>
  <c r="Q431" i="30" s="1"/>
  <c r="L429" i="30"/>
  <c r="M429" i="30" s="1"/>
  <c r="N429" i="30" s="1"/>
  <c r="R429" i="30" s="1"/>
  <c r="L427" i="30"/>
  <c r="M427" i="30" s="1"/>
  <c r="N427" i="30" s="1"/>
  <c r="Q427" i="30" s="1"/>
  <c r="L425" i="30"/>
  <c r="M425" i="30" s="1"/>
  <c r="N425" i="30" s="1"/>
  <c r="Q425" i="30" s="1"/>
  <c r="L423" i="30"/>
  <c r="M423" i="30" s="1"/>
  <c r="N423" i="30" s="1"/>
  <c r="R423" i="30" s="1"/>
  <c r="L421" i="30"/>
  <c r="M421" i="30" s="1"/>
  <c r="N421" i="30" s="1"/>
  <c r="Q421" i="30" s="1"/>
  <c r="L419" i="30"/>
  <c r="M419" i="30" s="1"/>
  <c r="N419" i="30" s="1"/>
  <c r="Q419" i="30" s="1"/>
  <c r="L417" i="30"/>
  <c r="M417" i="30" s="1"/>
  <c r="N417" i="30" s="1"/>
  <c r="R417" i="30" s="1"/>
  <c r="L415" i="30"/>
  <c r="M415" i="30" s="1"/>
  <c r="N415" i="30" s="1"/>
  <c r="R415" i="30" s="1"/>
  <c r="L413" i="30"/>
  <c r="M413" i="30" s="1"/>
  <c r="N413" i="30" s="1"/>
  <c r="R413" i="30" s="1"/>
  <c r="L411" i="30"/>
  <c r="M411" i="30" s="1"/>
  <c r="N411" i="30" s="1"/>
  <c r="R411" i="30" s="1"/>
  <c r="L409" i="30"/>
  <c r="M409" i="30" s="1"/>
  <c r="N409" i="30" s="1"/>
  <c r="Q409" i="30" s="1"/>
  <c r="L407" i="30"/>
  <c r="M407" i="30" s="1"/>
  <c r="N407" i="30" s="1"/>
  <c r="R407" i="30" s="1"/>
  <c r="L405" i="30"/>
  <c r="M405" i="30" s="1"/>
  <c r="N405" i="30" s="1"/>
  <c r="Q405" i="30" s="1"/>
  <c r="L403" i="30"/>
  <c r="M403" i="30" s="1"/>
  <c r="N403" i="30" s="1"/>
  <c r="Q403" i="30" s="1"/>
  <c r="L401" i="30"/>
  <c r="M401" i="30" s="1"/>
  <c r="N401" i="30" s="1"/>
  <c r="Q401" i="30" s="1"/>
  <c r="L399" i="30"/>
  <c r="M399" i="30" s="1"/>
  <c r="N399" i="30" s="1"/>
  <c r="Q399" i="30" s="1"/>
  <c r="L397" i="30"/>
  <c r="M397" i="30" s="1"/>
  <c r="N397" i="30" s="1"/>
  <c r="Q397" i="30" s="1"/>
  <c r="L395" i="30"/>
  <c r="M395" i="30" s="1"/>
  <c r="N395" i="30" s="1"/>
  <c r="Q395" i="30" s="1"/>
  <c r="L393" i="30"/>
  <c r="M393" i="30" s="1"/>
  <c r="N393" i="30" s="1"/>
  <c r="Q393" i="30" s="1"/>
  <c r="L391" i="30"/>
  <c r="M391" i="30" s="1"/>
  <c r="N391" i="30" s="1"/>
  <c r="R391" i="30" s="1"/>
  <c r="L389" i="30"/>
  <c r="M389" i="30" s="1"/>
  <c r="N389" i="30" s="1"/>
  <c r="Q389" i="30" s="1"/>
  <c r="L387" i="30"/>
  <c r="M387" i="30" s="1"/>
  <c r="N387" i="30" s="1"/>
  <c r="Q387" i="30" s="1"/>
  <c r="L880" i="30"/>
  <c r="M880" i="30" s="1"/>
  <c r="N880" i="30" s="1"/>
  <c r="Q880" i="30" s="1"/>
  <c r="L842" i="30"/>
  <c r="M842" i="30" s="1"/>
  <c r="N842" i="30" s="1"/>
  <c r="R842" i="30" s="1"/>
  <c r="L798" i="30"/>
  <c r="M798" i="30" s="1"/>
  <c r="N798" i="30" s="1"/>
  <c r="Q798" i="30" s="1"/>
  <c r="L794" i="30"/>
  <c r="M794" i="30" s="1"/>
  <c r="N794" i="30" s="1"/>
  <c r="R794" i="30" s="1"/>
  <c r="L790" i="30"/>
  <c r="M790" i="30" s="1"/>
  <c r="N790" i="30" s="1"/>
  <c r="R790" i="30" s="1"/>
  <c r="L786" i="30"/>
  <c r="M786" i="30" s="1"/>
  <c r="N786" i="30" s="1"/>
  <c r="R786" i="30" s="1"/>
  <c r="L782" i="30"/>
  <c r="M782" i="30" s="1"/>
  <c r="N782" i="30" s="1"/>
  <c r="Q782" i="30" s="1"/>
  <c r="L763" i="30"/>
  <c r="M763" i="30" s="1"/>
  <c r="N763" i="30" s="1"/>
  <c r="R763" i="30" s="1"/>
  <c r="L759" i="30"/>
  <c r="M759" i="30" s="1"/>
  <c r="N759" i="30" s="1"/>
  <c r="Q759" i="30" s="1"/>
  <c r="L751" i="30"/>
  <c r="M751" i="30" s="1"/>
  <c r="N751" i="30" s="1"/>
  <c r="Q751" i="30" s="1"/>
  <c r="L741" i="30"/>
  <c r="M741" i="30" s="1"/>
  <c r="N741" i="30" s="1"/>
  <c r="Q741" i="30" s="1"/>
  <c r="L735" i="30"/>
  <c r="M735" i="30" s="1"/>
  <c r="N735" i="30" s="1"/>
  <c r="R735" i="30" s="1"/>
  <c r="L731" i="30"/>
  <c r="M731" i="30" s="1"/>
  <c r="N731" i="30" s="1"/>
  <c r="Q731" i="30" s="1"/>
  <c r="L723" i="30"/>
  <c r="M723" i="30" s="1"/>
  <c r="N723" i="30" s="1"/>
  <c r="Q723" i="30" s="1"/>
  <c r="L717" i="30"/>
  <c r="M717" i="30" s="1"/>
  <c r="N717" i="30" s="1"/>
  <c r="R717" i="30" s="1"/>
  <c r="L713" i="30"/>
  <c r="M713" i="30" s="1"/>
  <c r="N713" i="30" s="1"/>
  <c r="R713" i="30" s="1"/>
  <c r="L709" i="30"/>
  <c r="M709" i="30" s="1"/>
  <c r="N709" i="30" s="1"/>
  <c r="R709" i="30" s="1"/>
  <c r="L705" i="30"/>
  <c r="M705" i="30" s="1"/>
  <c r="N705" i="30" s="1"/>
  <c r="R705" i="30" s="1"/>
  <c r="L695" i="30"/>
  <c r="M695" i="30" s="1"/>
  <c r="N695" i="30" s="1"/>
  <c r="Q695" i="30" s="1"/>
  <c r="L691" i="30"/>
  <c r="M691" i="30" s="1"/>
  <c r="N691" i="30" s="1"/>
  <c r="R691" i="30" s="1"/>
  <c r="L687" i="30"/>
  <c r="M687" i="30" s="1"/>
  <c r="N687" i="30" s="1"/>
  <c r="R687" i="30" s="1"/>
  <c r="L681" i="30"/>
  <c r="M681" i="30" s="1"/>
  <c r="N681" i="30" s="1"/>
  <c r="Q681" i="30" s="1"/>
  <c r="L675" i="30"/>
  <c r="M675" i="30" s="1"/>
  <c r="N675" i="30" s="1"/>
  <c r="R675" i="30" s="1"/>
  <c r="L669" i="30"/>
  <c r="M669" i="30" s="1"/>
  <c r="N669" i="30" s="1"/>
  <c r="R669" i="30" s="1"/>
  <c r="L661" i="30"/>
  <c r="M661" i="30" s="1"/>
  <c r="N661" i="30" s="1"/>
  <c r="Q661" i="30" s="1"/>
  <c r="L645" i="30"/>
  <c r="M645" i="30" s="1"/>
  <c r="N645" i="30" s="1"/>
  <c r="Q645" i="30" s="1"/>
  <c r="L641" i="30"/>
  <c r="M641" i="30" s="1"/>
  <c r="N641" i="30" s="1"/>
  <c r="Q641" i="30" s="1"/>
  <c r="L635" i="30"/>
  <c r="M635" i="30" s="1"/>
  <c r="N635" i="30" s="1"/>
  <c r="Q635" i="30" s="1"/>
  <c r="L629" i="30"/>
  <c r="M629" i="30" s="1"/>
  <c r="N629" i="30" s="1"/>
  <c r="R629" i="30" s="1"/>
  <c r="L627" i="30"/>
  <c r="M627" i="30" s="1"/>
  <c r="N627" i="30" s="1"/>
  <c r="Q627" i="30" s="1"/>
  <c r="L623" i="30"/>
  <c r="M623" i="30" s="1"/>
  <c r="N623" i="30" s="1"/>
  <c r="R623" i="30" s="1"/>
  <c r="L619" i="30"/>
  <c r="M619" i="30" s="1"/>
  <c r="N619" i="30" s="1"/>
  <c r="R619" i="30" s="1"/>
  <c r="L615" i="30"/>
  <c r="M615" i="30" s="1"/>
  <c r="N615" i="30" s="1"/>
  <c r="R615" i="30" s="1"/>
  <c r="L611" i="30"/>
  <c r="M611" i="30" s="1"/>
  <c r="N611" i="30" s="1"/>
  <c r="Q611" i="30" s="1"/>
  <c r="L607" i="30"/>
  <c r="M607" i="30" s="1"/>
  <c r="N607" i="30" s="1"/>
  <c r="Q607" i="30" s="1"/>
  <c r="L603" i="30"/>
  <c r="M603" i="30" s="1"/>
  <c r="N603" i="30" s="1"/>
  <c r="R603" i="30" s="1"/>
  <c r="L599" i="30"/>
  <c r="M599" i="30" s="1"/>
  <c r="N599" i="30" s="1"/>
  <c r="R599" i="30" s="1"/>
  <c r="L595" i="30"/>
  <c r="M595" i="30" s="1"/>
  <c r="N595" i="30" s="1"/>
  <c r="R595" i="30" s="1"/>
  <c r="L592" i="30"/>
  <c r="M592" i="30" s="1"/>
  <c r="N592" i="30" s="1"/>
  <c r="R592" i="30" s="1"/>
  <c r="L589" i="30"/>
  <c r="M589" i="30" s="1"/>
  <c r="N589" i="30" s="1"/>
  <c r="Q589" i="30" s="1"/>
  <c r="L846" i="30"/>
  <c r="M846" i="30" s="1"/>
  <c r="N846" i="30" s="1"/>
  <c r="Q846" i="30" s="1"/>
  <c r="L814" i="30"/>
  <c r="M814" i="30" s="1"/>
  <c r="N814" i="30" s="1"/>
  <c r="Q814" i="30" s="1"/>
  <c r="L810" i="30"/>
  <c r="M810" i="30" s="1"/>
  <c r="N810" i="30" s="1"/>
  <c r="Q810" i="30" s="1"/>
  <c r="L806" i="30"/>
  <c r="M806" i="30" s="1"/>
  <c r="N806" i="30" s="1"/>
  <c r="Q806" i="30" s="1"/>
  <c r="L802" i="30"/>
  <c r="M802" i="30" s="1"/>
  <c r="N802" i="30" s="1"/>
  <c r="R802" i="30" s="1"/>
  <c r="L767" i="30"/>
  <c r="M767" i="30" s="1"/>
  <c r="N767" i="30" s="1"/>
  <c r="R767" i="30" s="1"/>
  <c r="L757" i="30"/>
  <c r="M757" i="30" s="1"/>
  <c r="N757" i="30" s="1"/>
  <c r="Q757" i="30" s="1"/>
  <c r="L745" i="30"/>
  <c r="M745" i="30" s="1"/>
  <c r="N745" i="30" s="1"/>
  <c r="R745" i="30" s="1"/>
  <c r="L739" i="30"/>
  <c r="M739" i="30" s="1"/>
  <c r="N739" i="30" s="1"/>
  <c r="Q739" i="30" s="1"/>
  <c r="L729" i="30"/>
  <c r="M729" i="30" s="1"/>
  <c r="N729" i="30" s="1"/>
  <c r="R729" i="30" s="1"/>
  <c r="L721" i="30"/>
  <c r="M721" i="30" s="1"/>
  <c r="N721" i="30" s="1"/>
  <c r="R721" i="30" s="1"/>
  <c r="L699" i="30"/>
  <c r="M699" i="30" s="1"/>
  <c r="N699" i="30" s="1"/>
  <c r="R699" i="30" s="1"/>
  <c r="L685" i="30"/>
  <c r="M685" i="30" s="1"/>
  <c r="N685" i="30" s="1"/>
  <c r="R685" i="30" s="1"/>
  <c r="L679" i="30"/>
  <c r="M679" i="30" s="1"/>
  <c r="N679" i="30" s="1"/>
  <c r="R679" i="30" s="1"/>
  <c r="L667" i="30"/>
  <c r="M667" i="30" s="1"/>
  <c r="N667" i="30" s="1"/>
  <c r="Q667" i="30" s="1"/>
  <c r="L659" i="30"/>
  <c r="M659" i="30" s="1"/>
  <c r="N659" i="30" s="1"/>
  <c r="Q659" i="30" s="1"/>
  <c r="L655" i="30"/>
  <c r="M655" i="30" s="1"/>
  <c r="N655" i="30" s="1"/>
  <c r="Q655" i="30" s="1"/>
  <c r="L649" i="30"/>
  <c r="M649" i="30" s="1"/>
  <c r="N649" i="30" s="1"/>
  <c r="Q649" i="30" s="1"/>
  <c r="L639" i="30"/>
  <c r="M639" i="30" s="1"/>
  <c r="N639" i="30" s="1"/>
  <c r="R639" i="30" s="1"/>
  <c r="L633" i="30"/>
  <c r="M633" i="30" s="1"/>
  <c r="N633" i="30" s="1"/>
  <c r="Q633" i="30" s="1"/>
  <c r="L626" i="30"/>
  <c r="M626" i="30" s="1"/>
  <c r="N626" i="30" s="1"/>
  <c r="R626" i="30" s="1"/>
  <c r="L622" i="30"/>
  <c r="M622" i="30" s="1"/>
  <c r="N622" i="30" s="1"/>
  <c r="Q622" i="30" s="1"/>
  <c r="L618" i="30"/>
  <c r="M618" i="30" s="1"/>
  <c r="N618" i="30" s="1"/>
  <c r="Q618" i="30" s="1"/>
  <c r="L614" i="30"/>
  <c r="M614" i="30" s="1"/>
  <c r="N614" i="30" s="1"/>
  <c r="R614" i="30" s="1"/>
  <c r="L610" i="30"/>
  <c r="M610" i="30" s="1"/>
  <c r="N610" i="30" s="1"/>
  <c r="R610" i="30" s="1"/>
  <c r="L606" i="30"/>
  <c r="M606" i="30" s="1"/>
  <c r="N606" i="30" s="1"/>
  <c r="R606" i="30" s="1"/>
  <c r="L602" i="30"/>
  <c r="M602" i="30" s="1"/>
  <c r="N602" i="30" s="1"/>
  <c r="R602" i="30" s="1"/>
  <c r="L598" i="30"/>
  <c r="M598" i="30" s="1"/>
  <c r="N598" i="30" s="1"/>
  <c r="R598" i="30" s="1"/>
  <c r="L594" i="30"/>
  <c r="M594" i="30" s="1"/>
  <c r="N594" i="30" s="1"/>
  <c r="R594" i="30" s="1"/>
  <c r="L591" i="30"/>
  <c r="M591" i="30" s="1"/>
  <c r="N591" i="30" s="1"/>
  <c r="R591" i="30" s="1"/>
  <c r="L586" i="30"/>
  <c r="M586" i="30" s="1"/>
  <c r="N586" i="30" s="1"/>
  <c r="R586" i="30" s="1"/>
  <c r="L584" i="30"/>
  <c r="M584" i="30" s="1"/>
  <c r="N584" i="30" s="1"/>
  <c r="R584" i="30" s="1"/>
  <c r="L582" i="30"/>
  <c r="M582" i="30" s="1"/>
  <c r="N582" i="30" s="1"/>
  <c r="Q582" i="30" s="1"/>
  <c r="L580" i="30"/>
  <c r="M580" i="30" s="1"/>
  <c r="N580" i="30" s="1"/>
  <c r="Q580" i="30" s="1"/>
  <c r="L578" i="30"/>
  <c r="M578" i="30" s="1"/>
  <c r="N578" i="30" s="1"/>
  <c r="Q578" i="30" s="1"/>
  <c r="L576" i="30"/>
  <c r="M576" i="30" s="1"/>
  <c r="N576" i="30" s="1"/>
  <c r="Q576" i="30" s="1"/>
  <c r="L574" i="30"/>
  <c r="M574" i="30" s="1"/>
  <c r="N574" i="30" s="1"/>
  <c r="Q574" i="30" s="1"/>
  <c r="L572" i="30"/>
  <c r="M572" i="30" s="1"/>
  <c r="N572" i="30" s="1"/>
  <c r="Q572" i="30" s="1"/>
  <c r="L570" i="30"/>
  <c r="M570" i="30" s="1"/>
  <c r="N570" i="30" s="1"/>
  <c r="R570" i="30" s="1"/>
  <c r="L568" i="30"/>
  <c r="M568" i="30" s="1"/>
  <c r="N568" i="30" s="1"/>
  <c r="Q568" i="30" s="1"/>
  <c r="L566" i="30"/>
  <c r="M566" i="30" s="1"/>
  <c r="N566" i="30" s="1"/>
  <c r="Q566" i="30" s="1"/>
  <c r="L564" i="30"/>
  <c r="M564" i="30" s="1"/>
  <c r="N564" i="30" s="1"/>
  <c r="Q564" i="30" s="1"/>
  <c r="L562" i="30"/>
  <c r="M562" i="30" s="1"/>
  <c r="N562" i="30" s="1"/>
  <c r="Q562" i="30" s="1"/>
  <c r="L560" i="30"/>
  <c r="M560" i="30" s="1"/>
  <c r="N560" i="30" s="1"/>
  <c r="Q560" i="30" s="1"/>
  <c r="L558" i="30"/>
  <c r="M558" i="30" s="1"/>
  <c r="N558" i="30" s="1"/>
  <c r="R558" i="30" s="1"/>
  <c r="L556" i="30"/>
  <c r="M556" i="30" s="1"/>
  <c r="N556" i="30" s="1"/>
  <c r="R556" i="30" s="1"/>
  <c r="L554" i="30"/>
  <c r="M554" i="30" s="1"/>
  <c r="N554" i="30" s="1"/>
  <c r="Q554" i="30" s="1"/>
  <c r="L552" i="30"/>
  <c r="M552" i="30" s="1"/>
  <c r="N552" i="30" s="1"/>
  <c r="R552" i="30" s="1"/>
  <c r="L550" i="30"/>
  <c r="M550" i="30" s="1"/>
  <c r="N550" i="30" s="1"/>
  <c r="Q550" i="30" s="1"/>
  <c r="L548" i="30"/>
  <c r="M548" i="30" s="1"/>
  <c r="N548" i="30" s="1"/>
  <c r="R548" i="30" s="1"/>
  <c r="L546" i="30"/>
  <c r="M546" i="30" s="1"/>
  <c r="N546" i="30" s="1"/>
  <c r="Q546" i="30" s="1"/>
  <c r="L544" i="30"/>
  <c r="M544" i="30" s="1"/>
  <c r="N544" i="30" s="1"/>
  <c r="R544" i="30" s="1"/>
  <c r="L542" i="30"/>
  <c r="M542" i="30" s="1"/>
  <c r="N542" i="30" s="1"/>
  <c r="Q542" i="30" s="1"/>
  <c r="L540" i="30"/>
  <c r="M540" i="30" s="1"/>
  <c r="N540" i="30" s="1"/>
  <c r="Q540" i="30" s="1"/>
  <c r="L538" i="30"/>
  <c r="M538" i="30" s="1"/>
  <c r="N538" i="30" s="1"/>
  <c r="Q538" i="30" s="1"/>
  <c r="L536" i="30"/>
  <c r="M536" i="30" s="1"/>
  <c r="N536" i="30" s="1"/>
  <c r="Q536" i="30" s="1"/>
  <c r="L534" i="30"/>
  <c r="M534" i="30" s="1"/>
  <c r="N534" i="30" s="1"/>
  <c r="Q534" i="30" s="1"/>
  <c r="L532" i="30"/>
  <c r="M532" i="30" s="1"/>
  <c r="N532" i="30" s="1"/>
  <c r="Q532" i="30" s="1"/>
  <c r="L530" i="30"/>
  <c r="M530" i="30" s="1"/>
  <c r="N530" i="30" s="1"/>
  <c r="R530" i="30" s="1"/>
  <c r="L528" i="30"/>
  <c r="M528" i="30" s="1"/>
  <c r="N528" i="30" s="1"/>
  <c r="R528" i="30" s="1"/>
  <c r="L526" i="30"/>
  <c r="M526" i="30" s="1"/>
  <c r="N526" i="30" s="1"/>
  <c r="Q526" i="30" s="1"/>
  <c r="L524" i="30"/>
  <c r="M524" i="30" s="1"/>
  <c r="N524" i="30" s="1"/>
  <c r="Q524" i="30" s="1"/>
  <c r="L522" i="30"/>
  <c r="M522" i="30" s="1"/>
  <c r="N522" i="30" s="1"/>
  <c r="Q522" i="30" s="1"/>
  <c r="L520" i="30"/>
  <c r="M520" i="30" s="1"/>
  <c r="N520" i="30" s="1"/>
  <c r="R520" i="30" s="1"/>
  <c r="L518" i="30"/>
  <c r="M518" i="30" s="1"/>
  <c r="N518" i="30" s="1"/>
  <c r="R518" i="30" s="1"/>
  <c r="L516" i="30"/>
  <c r="M516" i="30" s="1"/>
  <c r="N516" i="30" s="1"/>
  <c r="R516" i="30" s="1"/>
  <c r="L514" i="30"/>
  <c r="M514" i="30" s="1"/>
  <c r="N514" i="30" s="1"/>
  <c r="Q514" i="30" s="1"/>
  <c r="L512" i="30"/>
  <c r="M512" i="30" s="1"/>
  <c r="N512" i="30" s="1"/>
  <c r="Q512" i="30" s="1"/>
  <c r="L510" i="30"/>
  <c r="M510" i="30" s="1"/>
  <c r="N510" i="30" s="1"/>
  <c r="Q510" i="30" s="1"/>
  <c r="L508" i="30"/>
  <c r="M508" i="30" s="1"/>
  <c r="N508" i="30" s="1"/>
  <c r="R508" i="30" s="1"/>
  <c r="L506" i="30"/>
  <c r="M506" i="30" s="1"/>
  <c r="N506" i="30" s="1"/>
  <c r="Q506" i="30" s="1"/>
  <c r="L504" i="30"/>
  <c r="M504" i="30" s="1"/>
  <c r="N504" i="30" s="1"/>
  <c r="R504" i="30" s="1"/>
  <c r="L502" i="30"/>
  <c r="M502" i="30" s="1"/>
  <c r="N502" i="30" s="1"/>
  <c r="R502" i="30" s="1"/>
  <c r="L500" i="30"/>
  <c r="M500" i="30" s="1"/>
  <c r="N500" i="30" s="1"/>
  <c r="R500" i="30" s="1"/>
  <c r="L498" i="30"/>
  <c r="M498" i="30" s="1"/>
  <c r="N498" i="30" s="1"/>
  <c r="Q498" i="30" s="1"/>
  <c r="L496" i="30"/>
  <c r="M496" i="30" s="1"/>
  <c r="N496" i="30" s="1"/>
  <c r="R496" i="30" s="1"/>
  <c r="L494" i="30"/>
  <c r="M494" i="30" s="1"/>
  <c r="N494" i="30" s="1"/>
  <c r="R494" i="30" s="1"/>
  <c r="L492" i="30"/>
  <c r="M492" i="30" s="1"/>
  <c r="N492" i="30" s="1"/>
  <c r="Q492" i="30" s="1"/>
  <c r="L490" i="30"/>
  <c r="M490" i="30" s="1"/>
  <c r="N490" i="30" s="1"/>
  <c r="Q490" i="30" s="1"/>
  <c r="L488" i="30"/>
  <c r="M488" i="30" s="1"/>
  <c r="N488" i="30" s="1"/>
  <c r="Q488" i="30" s="1"/>
  <c r="L486" i="30"/>
  <c r="M486" i="30" s="1"/>
  <c r="N486" i="30" s="1"/>
  <c r="Q486" i="30" s="1"/>
  <c r="L484" i="30"/>
  <c r="M484" i="30" s="1"/>
  <c r="N484" i="30" s="1"/>
  <c r="Q484" i="30" s="1"/>
  <c r="L482" i="30"/>
  <c r="M482" i="30" s="1"/>
  <c r="N482" i="30" s="1"/>
  <c r="Q482" i="30" s="1"/>
  <c r="L480" i="30"/>
  <c r="M480" i="30" s="1"/>
  <c r="N480" i="30" s="1"/>
  <c r="Q480" i="30" s="1"/>
  <c r="L478" i="30"/>
  <c r="M478" i="30" s="1"/>
  <c r="N478" i="30" s="1"/>
  <c r="Q478" i="30" s="1"/>
  <c r="L476" i="30"/>
  <c r="M476" i="30" s="1"/>
  <c r="N476" i="30" s="1"/>
  <c r="Q476" i="30" s="1"/>
  <c r="L474" i="30"/>
  <c r="M474" i="30" s="1"/>
  <c r="N474" i="30" s="1"/>
  <c r="Q474" i="30" s="1"/>
  <c r="L472" i="30"/>
  <c r="M472" i="30" s="1"/>
  <c r="N472" i="30" s="1"/>
  <c r="Q472" i="30" s="1"/>
  <c r="L470" i="30"/>
  <c r="M470" i="30" s="1"/>
  <c r="N470" i="30" s="1"/>
  <c r="Q470" i="30" s="1"/>
  <c r="L468" i="30"/>
  <c r="M468" i="30" s="1"/>
  <c r="N468" i="30" s="1"/>
  <c r="Q468" i="30" s="1"/>
  <c r="L466" i="30"/>
  <c r="M466" i="30" s="1"/>
  <c r="N466" i="30" s="1"/>
  <c r="Q466" i="30" s="1"/>
  <c r="L464" i="30"/>
  <c r="M464" i="30" s="1"/>
  <c r="N464" i="30" s="1"/>
  <c r="Q464" i="30" s="1"/>
  <c r="L462" i="30"/>
  <c r="M462" i="30" s="1"/>
  <c r="N462" i="30" s="1"/>
  <c r="R462" i="30" s="1"/>
  <c r="L460" i="30"/>
  <c r="M460" i="30" s="1"/>
  <c r="N460" i="30" s="1"/>
  <c r="Q460" i="30" s="1"/>
  <c r="L458" i="30"/>
  <c r="M458" i="30" s="1"/>
  <c r="N458" i="30" s="1"/>
  <c r="R458" i="30" s="1"/>
  <c r="L456" i="30"/>
  <c r="M456" i="30" s="1"/>
  <c r="N456" i="30" s="1"/>
  <c r="R456" i="30" s="1"/>
  <c r="L454" i="30"/>
  <c r="M454" i="30" s="1"/>
  <c r="N454" i="30" s="1"/>
  <c r="Q454" i="30" s="1"/>
  <c r="L452" i="30"/>
  <c r="M452" i="30" s="1"/>
  <c r="N452" i="30" s="1"/>
  <c r="R452" i="30" s="1"/>
  <c r="L450" i="30"/>
  <c r="M450" i="30" s="1"/>
  <c r="N450" i="30" s="1"/>
  <c r="R450" i="30" s="1"/>
  <c r="L448" i="30"/>
  <c r="M448" i="30" s="1"/>
  <c r="N448" i="30" s="1"/>
  <c r="Q448" i="30" s="1"/>
  <c r="L446" i="30"/>
  <c r="M446" i="30" s="1"/>
  <c r="N446" i="30" s="1"/>
  <c r="R446" i="30" s="1"/>
  <c r="L444" i="30"/>
  <c r="M444" i="30" s="1"/>
  <c r="N444" i="30" s="1"/>
  <c r="R444" i="30" s="1"/>
  <c r="L442" i="30"/>
  <c r="M442" i="30" s="1"/>
  <c r="N442" i="30" s="1"/>
  <c r="R442" i="30" s="1"/>
  <c r="L438" i="30"/>
  <c r="M438" i="30" s="1"/>
  <c r="N438" i="30" s="1"/>
  <c r="R438" i="30" s="1"/>
  <c r="L432" i="30"/>
  <c r="M432" i="30" s="1"/>
  <c r="N432" i="30" s="1"/>
  <c r="Q432" i="30" s="1"/>
  <c r="L426" i="30"/>
  <c r="M426" i="30" s="1"/>
  <c r="N426" i="30" s="1"/>
  <c r="Q426" i="30" s="1"/>
  <c r="L420" i="30"/>
  <c r="M420" i="30" s="1"/>
  <c r="N420" i="30" s="1"/>
  <c r="R420" i="30" s="1"/>
  <c r="L406" i="30"/>
  <c r="M406" i="30" s="1"/>
  <c r="N406" i="30" s="1"/>
  <c r="Q406" i="30" s="1"/>
  <c r="L398" i="30"/>
  <c r="M398" i="30" s="1"/>
  <c r="N398" i="30" s="1"/>
  <c r="Q398" i="30" s="1"/>
  <c r="L384" i="30"/>
  <c r="M384" i="30" s="1"/>
  <c r="N384" i="30" s="1"/>
  <c r="Q384" i="30" s="1"/>
  <c r="L380" i="30"/>
  <c r="M380" i="30" s="1"/>
  <c r="N380" i="30" s="1"/>
  <c r="R380" i="30" s="1"/>
  <c r="L376" i="30"/>
  <c r="M376" i="30" s="1"/>
  <c r="N376" i="30" s="1"/>
  <c r="R376" i="30" s="1"/>
  <c r="L372" i="30"/>
  <c r="M372" i="30" s="1"/>
  <c r="N372" i="30" s="1"/>
  <c r="R372" i="30" s="1"/>
  <c r="L368" i="30"/>
  <c r="M368" i="30" s="1"/>
  <c r="N368" i="30" s="1"/>
  <c r="R368" i="30" s="1"/>
  <c r="L364" i="30"/>
  <c r="M364" i="30" s="1"/>
  <c r="N364" i="30" s="1"/>
  <c r="R364" i="30" s="1"/>
  <c r="L360" i="30"/>
  <c r="M360" i="30" s="1"/>
  <c r="N360" i="30" s="1"/>
  <c r="Q360" i="30" s="1"/>
  <c r="L356" i="30"/>
  <c r="M356" i="30" s="1"/>
  <c r="N356" i="30" s="1"/>
  <c r="R356" i="30" s="1"/>
  <c r="L352" i="30"/>
  <c r="M352" i="30" s="1"/>
  <c r="N352" i="30" s="1"/>
  <c r="Q352" i="30" s="1"/>
  <c r="L348" i="30"/>
  <c r="M348" i="30" s="1"/>
  <c r="N348" i="30" s="1"/>
  <c r="Q348" i="30" s="1"/>
  <c r="L344" i="30"/>
  <c r="M344" i="30" s="1"/>
  <c r="N344" i="30" s="1"/>
  <c r="Q344" i="30" s="1"/>
  <c r="L340" i="30"/>
  <c r="M340" i="30" s="1"/>
  <c r="N340" i="30" s="1"/>
  <c r="Q340" i="30" s="1"/>
  <c r="L336" i="30"/>
  <c r="M336" i="30" s="1"/>
  <c r="N336" i="30" s="1"/>
  <c r="Q336" i="30" s="1"/>
  <c r="L332" i="30"/>
  <c r="M332" i="30" s="1"/>
  <c r="N332" i="30" s="1"/>
  <c r="Q332" i="30" s="1"/>
  <c r="L328" i="30"/>
  <c r="M328" i="30" s="1"/>
  <c r="N328" i="30" s="1"/>
  <c r="R328" i="30" s="1"/>
  <c r="L324" i="30"/>
  <c r="M324" i="30" s="1"/>
  <c r="N324" i="30" s="1"/>
  <c r="R324" i="30" s="1"/>
  <c r="L320" i="30"/>
  <c r="M320" i="30" s="1"/>
  <c r="N320" i="30" s="1"/>
  <c r="R320" i="30" s="1"/>
  <c r="L316" i="30"/>
  <c r="M316" i="30" s="1"/>
  <c r="N316" i="30" s="1"/>
  <c r="R316" i="30" s="1"/>
  <c r="L312" i="30"/>
  <c r="M312" i="30" s="1"/>
  <c r="N312" i="30" s="1"/>
  <c r="Q312" i="30" s="1"/>
  <c r="L308" i="30"/>
  <c r="M308" i="30" s="1"/>
  <c r="N308" i="30" s="1"/>
  <c r="Q308" i="30" s="1"/>
  <c r="L304" i="30"/>
  <c r="M304" i="30" s="1"/>
  <c r="N304" i="30" s="1"/>
  <c r="Q304" i="30" s="1"/>
  <c r="L300" i="30"/>
  <c r="M300" i="30" s="1"/>
  <c r="N300" i="30" s="1"/>
  <c r="R300" i="30" s="1"/>
  <c r="L296" i="30"/>
  <c r="M296" i="30" s="1"/>
  <c r="N296" i="30" s="1"/>
  <c r="R296" i="30" s="1"/>
  <c r="L292" i="30"/>
  <c r="M292" i="30" s="1"/>
  <c r="N292" i="30" s="1"/>
  <c r="R292" i="30" s="1"/>
  <c r="L288" i="30"/>
  <c r="M288" i="30" s="1"/>
  <c r="N288" i="30" s="1"/>
  <c r="R288" i="30" s="1"/>
  <c r="L284" i="30"/>
  <c r="M284" i="30" s="1"/>
  <c r="N284" i="30" s="1"/>
  <c r="R284" i="30" s="1"/>
  <c r="L280" i="30"/>
  <c r="M280" i="30" s="1"/>
  <c r="N280" i="30" s="1"/>
  <c r="Q280" i="30" s="1"/>
  <c r="L276" i="30"/>
  <c r="M276" i="30" s="1"/>
  <c r="N276" i="30" s="1"/>
  <c r="R276" i="30" s="1"/>
  <c r="L272" i="30"/>
  <c r="M272" i="30" s="1"/>
  <c r="N272" i="30" s="1"/>
  <c r="Q272" i="30" s="1"/>
  <c r="L268" i="30"/>
  <c r="M268" i="30" s="1"/>
  <c r="N268" i="30" s="1"/>
  <c r="Q268" i="30" s="1"/>
  <c r="L264" i="30"/>
  <c r="M264" i="30" s="1"/>
  <c r="N264" i="30" s="1"/>
  <c r="Q264" i="30" s="1"/>
  <c r="L260" i="30"/>
  <c r="M260" i="30" s="1"/>
  <c r="N260" i="30" s="1"/>
  <c r="Q260" i="30" s="1"/>
  <c r="L256" i="30"/>
  <c r="M256" i="30" s="1"/>
  <c r="N256" i="30" s="1"/>
  <c r="Q256" i="30" s="1"/>
  <c r="L252" i="30"/>
  <c r="M252" i="30" s="1"/>
  <c r="N252" i="30" s="1"/>
  <c r="Q252" i="30" s="1"/>
  <c r="L248" i="30"/>
  <c r="M248" i="30" s="1"/>
  <c r="N248" i="30" s="1"/>
  <c r="Q248" i="30" s="1"/>
  <c r="L244" i="30"/>
  <c r="M244" i="30" s="1"/>
  <c r="N244" i="30" s="1"/>
  <c r="Q244" i="30" s="1"/>
  <c r="L240" i="30"/>
  <c r="M240" i="30" s="1"/>
  <c r="N240" i="30" s="1"/>
  <c r="Q240" i="30" s="1"/>
  <c r="L236" i="30"/>
  <c r="M236" i="30" s="1"/>
  <c r="N236" i="30" s="1"/>
  <c r="R236" i="30" s="1"/>
  <c r="L232" i="30"/>
  <c r="M232" i="30" s="1"/>
  <c r="N232" i="30" s="1"/>
  <c r="Q232" i="30" s="1"/>
  <c r="L228" i="30"/>
  <c r="M228" i="30" s="1"/>
  <c r="N228" i="30" s="1"/>
  <c r="R228" i="30" s="1"/>
  <c r="L224" i="30"/>
  <c r="M224" i="30" s="1"/>
  <c r="N224" i="30" s="1"/>
  <c r="R224" i="30" s="1"/>
  <c r="L220" i="30"/>
  <c r="M220" i="30" s="1"/>
  <c r="N220" i="30" s="1"/>
  <c r="Q220" i="30" s="1"/>
  <c r="L216" i="30"/>
  <c r="M216" i="30" s="1"/>
  <c r="N216" i="30" s="1"/>
  <c r="Q216" i="30" s="1"/>
  <c r="L212" i="30"/>
  <c r="M212" i="30" s="1"/>
  <c r="N212" i="30" s="1"/>
  <c r="Q212" i="30" s="1"/>
  <c r="L208" i="30"/>
  <c r="M208" i="30" s="1"/>
  <c r="N208" i="30" s="1"/>
  <c r="Q208" i="30" s="1"/>
  <c r="L204" i="30"/>
  <c r="M204" i="30" s="1"/>
  <c r="N204" i="30" s="1"/>
  <c r="Q204" i="30" s="1"/>
  <c r="L200" i="30"/>
  <c r="M200" i="30" s="1"/>
  <c r="N200" i="30" s="1"/>
  <c r="Q200" i="30" s="1"/>
  <c r="L196" i="30"/>
  <c r="M196" i="30" s="1"/>
  <c r="N196" i="30" s="1"/>
  <c r="Q196" i="30" s="1"/>
  <c r="L192" i="30"/>
  <c r="M192" i="30" s="1"/>
  <c r="N192" i="30" s="1"/>
  <c r="Q192" i="30" s="1"/>
  <c r="L188" i="30"/>
  <c r="M188" i="30" s="1"/>
  <c r="N188" i="30" s="1"/>
  <c r="Q188" i="30" s="1"/>
  <c r="L184" i="30"/>
  <c r="M184" i="30" s="1"/>
  <c r="N184" i="30" s="1"/>
  <c r="Q184" i="30" s="1"/>
  <c r="L180" i="30"/>
  <c r="M180" i="30" s="1"/>
  <c r="N180" i="30" s="1"/>
  <c r="Q180" i="30" s="1"/>
  <c r="L176" i="30"/>
  <c r="M176" i="30" s="1"/>
  <c r="N176" i="30" s="1"/>
  <c r="R176" i="30" s="1"/>
  <c r="L172" i="30"/>
  <c r="M172" i="30" s="1"/>
  <c r="N172" i="30" s="1"/>
  <c r="R172" i="30" s="1"/>
  <c r="L168" i="30"/>
  <c r="M168" i="30" s="1"/>
  <c r="N168" i="30" s="1"/>
  <c r="R168" i="30" s="1"/>
  <c r="L164" i="30"/>
  <c r="M164" i="30" s="1"/>
  <c r="N164" i="30" s="1"/>
  <c r="Q164" i="30" s="1"/>
  <c r="L160" i="30"/>
  <c r="M160" i="30" s="1"/>
  <c r="N160" i="30" s="1"/>
  <c r="Q160" i="30" s="1"/>
  <c r="L156" i="30"/>
  <c r="M156" i="30" s="1"/>
  <c r="N156" i="30" s="1"/>
  <c r="R156" i="30" s="1"/>
  <c r="L152" i="30"/>
  <c r="M152" i="30" s="1"/>
  <c r="N152" i="30" s="1"/>
  <c r="Q152" i="30" s="1"/>
  <c r="L148" i="30"/>
  <c r="M148" i="30" s="1"/>
  <c r="N148" i="30" s="1"/>
  <c r="Q148" i="30" s="1"/>
  <c r="L144" i="30"/>
  <c r="M144" i="30" s="1"/>
  <c r="N144" i="30" s="1"/>
  <c r="Q144" i="30" s="1"/>
  <c r="L140" i="30"/>
  <c r="M140" i="30" s="1"/>
  <c r="N140" i="30" s="1"/>
  <c r="Q140" i="30" s="1"/>
  <c r="L136" i="30"/>
  <c r="M136" i="30" s="1"/>
  <c r="N136" i="30" s="1"/>
  <c r="Q136" i="30" s="1"/>
  <c r="L132" i="30"/>
  <c r="M132" i="30" s="1"/>
  <c r="N132" i="30" s="1"/>
  <c r="Q132" i="30" s="1"/>
  <c r="L128" i="30"/>
  <c r="M128" i="30" s="1"/>
  <c r="N128" i="30" s="1"/>
  <c r="Q128" i="30" s="1"/>
  <c r="L125" i="30"/>
  <c r="M125" i="30" s="1"/>
  <c r="N125" i="30" s="1"/>
  <c r="R125" i="30" s="1"/>
  <c r="L123" i="30"/>
  <c r="M123" i="30" s="1"/>
  <c r="N123" i="30" s="1"/>
  <c r="Q123" i="30" s="1"/>
  <c r="L121" i="30"/>
  <c r="M121" i="30" s="1"/>
  <c r="N121" i="30" s="1"/>
  <c r="R121" i="30" s="1"/>
  <c r="L119" i="30"/>
  <c r="M119" i="30" s="1"/>
  <c r="N119" i="30" s="1"/>
  <c r="R119" i="30" s="1"/>
  <c r="L117" i="30"/>
  <c r="M117" i="30" s="1"/>
  <c r="N117" i="30" s="1"/>
  <c r="Q117" i="30" s="1"/>
  <c r="L115" i="30"/>
  <c r="M115" i="30" s="1"/>
  <c r="N115" i="30" s="1"/>
  <c r="Q115" i="30" s="1"/>
  <c r="L113" i="30"/>
  <c r="M113" i="30" s="1"/>
  <c r="N113" i="30" s="1"/>
  <c r="R113" i="30" s="1"/>
  <c r="L111" i="30"/>
  <c r="M111" i="30" s="1"/>
  <c r="N111" i="30" s="1"/>
  <c r="Q111" i="30" s="1"/>
  <c r="L109" i="30"/>
  <c r="M109" i="30" s="1"/>
  <c r="N109" i="30" s="1"/>
  <c r="Q109" i="30" s="1"/>
  <c r="L107" i="30"/>
  <c r="M107" i="30" s="1"/>
  <c r="N107" i="30" s="1"/>
  <c r="Q107" i="30" s="1"/>
  <c r="L105" i="30"/>
  <c r="M105" i="30" s="1"/>
  <c r="N105" i="30" s="1"/>
  <c r="R105" i="30" s="1"/>
  <c r="L103" i="30"/>
  <c r="M103" i="30" s="1"/>
  <c r="N103" i="30" s="1"/>
  <c r="Q103" i="30" s="1"/>
  <c r="L101" i="30"/>
  <c r="M101" i="30" s="1"/>
  <c r="N101" i="30" s="1"/>
  <c r="Q101" i="30" s="1"/>
  <c r="L99" i="30"/>
  <c r="M99" i="30" s="1"/>
  <c r="N99" i="30" s="1"/>
  <c r="Q99" i="30" s="1"/>
  <c r="L97" i="30"/>
  <c r="M97" i="30" s="1"/>
  <c r="N97" i="30" s="1"/>
  <c r="R97" i="30" s="1"/>
  <c r="L95" i="30"/>
  <c r="M95" i="30" s="1"/>
  <c r="N95" i="30" s="1"/>
  <c r="R95" i="30" s="1"/>
  <c r="L93" i="30"/>
  <c r="M93" i="30" s="1"/>
  <c r="N93" i="30" s="1"/>
  <c r="R93" i="30" s="1"/>
  <c r="L91" i="30"/>
  <c r="M91" i="30" s="1"/>
  <c r="N91" i="30" s="1"/>
  <c r="R91" i="30" s="1"/>
  <c r="L89" i="30"/>
  <c r="M89" i="30" s="1"/>
  <c r="N89" i="30" s="1"/>
  <c r="R89" i="30" s="1"/>
  <c r="L87" i="30"/>
  <c r="M87" i="30" s="1"/>
  <c r="N87" i="30" s="1"/>
  <c r="R87" i="30" s="1"/>
  <c r="L85" i="30"/>
  <c r="M85" i="30" s="1"/>
  <c r="N85" i="30" s="1"/>
  <c r="Q85" i="30" s="1"/>
  <c r="L83" i="30"/>
  <c r="M83" i="30" s="1"/>
  <c r="N83" i="30" s="1"/>
  <c r="R83" i="30" s="1"/>
  <c r="L81" i="30"/>
  <c r="M81" i="30" s="1"/>
  <c r="N81" i="30" s="1"/>
  <c r="Q81" i="30" s="1"/>
  <c r="L79" i="30"/>
  <c r="M79" i="30" s="1"/>
  <c r="N79" i="30" s="1"/>
  <c r="Q79" i="30" s="1"/>
  <c r="L77" i="30"/>
  <c r="M77" i="30" s="1"/>
  <c r="N77" i="30" s="1"/>
  <c r="R77" i="30" s="1"/>
  <c r="L75" i="30"/>
  <c r="M75" i="30" s="1"/>
  <c r="N75" i="30" s="1"/>
  <c r="R75" i="30" s="1"/>
  <c r="L430" i="30"/>
  <c r="M430" i="30" s="1"/>
  <c r="N430" i="30" s="1"/>
  <c r="Q430" i="30" s="1"/>
  <c r="L424" i="30"/>
  <c r="M424" i="30" s="1"/>
  <c r="N424" i="30" s="1"/>
  <c r="R424" i="30" s="1"/>
  <c r="L418" i="30"/>
  <c r="M418" i="30" s="1"/>
  <c r="N418" i="30" s="1"/>
  <c r="Q418" i="30" s="1"/>
  <c r="L414" i="30"/>
  <c r="M414" i="30" s="1"/>
  <c r="N414" i="30" s="1"/>
  <c r="Q414" i="30" s="1"/>
  <c r="L410" i="30"/>
  <c r="M410" i="30" s="1"/>
  <c r="N410" i="30" s="1"/>
  <c r="R410" i="30" s="1"/>
  <c r="L404" i="30"/>
  <c r="M404" i="30" s="1"/>
  <c r="N404" i="30" s="1"/>
  <c r="Q404" i="30" s="1"/>
  <c r="L396" i="30"/>
  <c r="M396" i="30" s="1"/>
  <c r="N396" i="30" s="1"/>
  <c r="Q396" i="30" s="1"/>
  <c r="L390" i="30"/>
  <c r="M390" i="30" s="1"/>
  <c r="N390" i="30" s="1"/>
  <c r="R390" i="30" s="1"/>
  <c r="L383" i="30"/>
  <c r="M383" i="30" s="1"/>
  <c r="N383" i="30" s="1"/>
  <c r="Q383" i="30" s="1"/>
  <c r="L379" i="30"/>
  <c r="M379" i="30" s="1"/>
  <c r="N379" i="30" s="1"/>
  <c r="Q379" i="30" s="1"/>
  <c r="L375" i="30"/>
  <c r="M375" i="30" s="1"/>
  <c r="N375" i="30" s="1"/>
  <c r="R375" i="30" s="1"/>
  <c r="L371" i="30"/>
  <c r="M371" i="30" s="1"/>
  <c r="N371" i="30" s="1"/>
  <c r="R371" i="30" s="1"/>
  <c r="L367" i="30"/>
  <c r="M367" i="30" s="1"/>
  <c r="N367" i="30" s="1"/>
  <c r="Q367" i="30" s="1"/>
  <c r="L363" i="30"/>
  <c r="M363" i="30" s="1"/>
  <c r="N363" i="30" s="1"/>
  <c r="R363" i="30" s="1"/>
  <c r="L359" i="30"/>
  <c r="M359" i="30" s="1"/>
  <c r="N359" i="30" s="1"/>
  <c r="Q359" i="30" s="1"/>
  <c r="L355" i="30"/>
  <c r="M355" i="30" s="1"/>
  <c r="N355" i="30" s="1"/>
  <c r="Q355" i="30" s="1"/>
  <c r="L351" i="30"/>
  <c r="M351" i="30" s="1"/>
  <c r="N351" i="30" s="1"/>
  <c r="Q351" i="30" s="1"/>
  <c r="L347" i="30"/>
  <c r="M347" i="30" s="1"/>
  <c r="N347" i="30" s="1"/>
  <c r="Q347" i="30" s="1"/>
  <c r="L343" i="30"/>
  <c r="M343" i="30" s="1"/>
  <c r="N343" i="30" s="1"/>
  <c r="Q343" i="30" s="1"/>
  <c r="L339" i="30"/>
  <c r="M339" i="30" s="1"/>
  <c r="N339" i="30" s="1"/>
  <c r="Q339" i="30" s="1"/>
  <c r="L335" i="30"/>
  <c r="M335" i="30" s="1"/>
  <c r="N335" i="30" s="1"/>
  <c r="R335" i="30" s="1"/>
  <c r="L331" i="30"/>
  <c r="M331" i="30" s="1"/>
  <c r="N331" i="30" s="1"/>
  <c r="Q331" i="30" s="1"/>
  <c r="L327" i="30"/>
  <c r="M327" i="30" s="1"/>
  <c r="N327" i="30" s="1"/>
  <c r="R327" i="30" s="1"/>
  <c r="L323" i="30"/>
  <c r="M323" i="30" s="1"/>
  <c r="N323" i="30" s="1"/>
  <c r="Q323" i="30" s="1"/>
  <c r="L319" i="30"/>
  <c r="M319" i="30" s="1"/>
  <c r="N319" i="30" s="1"/>
  <c r="Q319" i="30" s="1"/>
  <c r="L315" i="30"/>
  <c r="M315" i="30" s="1"/>
  <c r="N315" i="30" s="1"/>
  <c r="Q315" i="30" s="1"/>
  <c r="L311" i="30"/>
  <c r="M311" i="30" s="1"/>
  <c r="N311" i="30" s="1"/>
  <c r="R311" i="30" s="1"/>
  <c r="L307" i="30"/>
  <c r="M307" i="30" s="1"/>
  <c r="N307" i="30" s="1"/>
  <c r="R307" i="30" s="1"/>
  <c r="L303" i="30"/>
  <c r="M303" i="30" s="1"/>
  <c r="N303" i="30" s="1"/>
  <c r="R303" i="30" s="1"/>
  <c r="L299" i="30"/>
  <c r="M299" i="30" s="1"/>
  <c r="N299" i="30" s="1"/>
  <c r="R299" i="30" s="1"/>
  <c r="L295" i="30"/>
  <c r="M295" i="30" s="1"/>
  <c r="N295" i="30" s="1"/>
  <c r="R295" i="30" s="1"/>
  <c r="L291" i="30"/>
  <c r="M291" i="30" s="1"/>
  <c r="N291" i="30" s="1"/>
  <c r="R291" i="30" s="1"/>
  <c r="L287" i="30"/>
  <c r="M287" i="30" s="1"/>
  <c r="N287" i="30" s="1"/>
  <c r="R287" i="30" s="1"/>
  <c r="L283" i="30"/>
  <c r="M283" i="30" s="1"/>
  <c r="N283" i="30" s="1"/>
  <c r="R283" i="30" s="1"/>
  <c r="L279" i="30"/>
  <c r="M279" i="30" s="1"/>
  <c r="N279" i="30" s="1"/>
  <c r="R279" i="30" s="1"/>
  <c r="L275" i="30"/>
  <c r="M275" i="30" s="1"/>
  <c r="N275" i="30" s="1"/>
  <c r="R275" i="30" s="1"/>
  <c r="L271" i="30"/>
  <c r="M271" i="30" s="1"/>
  <c r="N271" i="30" s="1"/>
  <c r="Q271" i="30" s="1"/>
  <c r="L267" i="30"/>
  <c r="M267" i="30" s="1"/>
  <c r="N267" i="30" s="1"/>
  <c r="Q267" i="30" s="1"/>
  <c r="L263" i="30"/>
  <c r="M263" i="30" s="1"/>
  <c r="N263" i="30" s="1"/>
  <c r="Q263" i="30" s="1"/>
  <c r="L259" i="30"/>
  <c r="M259" i="30" s="1"/>
  <c r="N259" i="30" s="1"/>
  <c r="Q259" i="30" s="1"/>
  <c r="L255" i="30"/>
  <c r="M255" i="30" s="1"/>
  <c r="N255" i="30" s="1"/>
  <c r="R255" i="30" s="1"/>
  <c r="L251" i="30"/>
  <c r="M251" i="30" s="1"/>
  <c r="N251" i="30" s="1"/>
  <c r="Q251" i="30" s="1"/>
  <c r="L247" i="30"/>
  <c r="M247" i="30" s="1"/>
  <c r="N247" i="30" s="1"/>
  <c r="Q247" i="30" s="1"/>
  <c r="L243" i="30"/>
  <c r="M243" i="30" s="1"/>
  <c r="N243" i="30" s="1"/>
  <c r="Q243" i="30" s="1"/>
  <c r="L239" i="30"/>
  <c r="M239" i="30" s="1"/>
  <c r="N239" i="30" s="1"/>
  <c r="Q239" i="30" s="1"/>
  <c r="L235" i="30"/>
  <c r="M235" i="30" s="1"/>
  <c r="N235" i="30" s="1"/>
  <c r="Q235" i="30" s="1"/>
  <c r="L231" i="30"/>
  <c r="M231" i="30" s="1"/>
  <c r="N231" i="30" s="1"/>
  <c r="R231" i="30" s="1"/>
  <c r="L227" i="30"/>
  <c r="M227" i="30" s="1"/>
  <c r="N227" i="30" s="1"/>
  <c r="R227" i="30" s="1"/>
  <c r="L223" i="30"/>
  <c r="M223" i="30" s="1"/>
  <c r="N223" i="30" s="1"/>
  <c r="Q223" i="30" s="1"/>
  <c r="L219" i="30"/>
  <c r="M219" i="30" s="1"/>
  <c r="N219" i="30" s="1"/>
  <c r="R219" i="30" s="1"/>
  <c r="L215" i="30"/>
  <c r="M215" i="30" s="1"/>
  <c r="N215" i="30" s="1"/>
  <c r="Q215" i="30" s="1"/>
  <c r="L211" i="30"/>
  <c r="M211" i="30" s="1"/>
  <c r="N211" i="30" s="1"/>
  <c r="Q211" i="30" s="1"/>
  <c r="L207" i="30"/>
  <c r="M207" i="30" s="1"/>
  <c r="N207" i="30" s="1"/>
  <c r="Q207" i="30" s="1"/>
  <c r="L203" i="30"/>
  <c r="M203" i="30" s="1"/>
  <c r="N203" i="30" s="1"/>
  <c r="Q203" i="30" s="1"/>
  <c r="L199" i="30"/>
  <c r="M199" i="30" s="1"/>
  <c r="N199" i="30" s="1"/>
  <c r="Q199" i="30" s="1"/>
  <c r="L195" i="30"/>
  <c r="M195" i="30" s="1"/>
  <c r="N195" i="30" s="1"/>
  <c r="Q195" i="30" s="1"/>
  <c r="L191" i="30"/>
  <c r="M191" i="30" s="1"/>
  <c r="N191" i="30" s="1"/>
  <c r="Q191" i="30" s="1"/>
  <c r="L187" i="30"/>
  <c r="M187" i="30" s="1"/>
  <c r="N187" i="30" s="1"/>
  <c r="Q187" i="30" s="1"/>
  <c r="L183" i="30"/>
  <c r="M183" i="30" s="1"/>
  <c r="N183" i="30" s="1"/>
  <c r="Q183" i="30" s="1"/>
  <c r="L179" i="30"/>
  <c r="M179" i="30" s="1"/>
  <c r="N179" i="30" s="1"/>
  <c r="Q179" i="30" s="1"/>
  <c r="L175" i="30"/>
  <c r="M175" i="30" s="1"/>
  <c r="N175" i="30" s="1"/>
  <c r="R175" i="30" s="1"/>
  <c r="L171" i="30"/>
  <c r="M171" i="30" s="1"/>
  <c r="N171" i="30" s="1"/>
  <c r="R171" i="30" s="1"/>
  <c r="L167" i="30"/>
  <c r="M167" i="30" s="1"/>
  <c r="N167" i="30" s="1"/>
  <c r="Q167" i="30" s="1"/>
  <c r="L163" i="30"/>
  <c r="M163" i="30" s="1"/>
  <c r="N163" i="30" s="1"/>
  <c r="R163" i="30" s="1"/>
  <c r="L159" i="30"/>
  <c r="M159" i="30" s="1"/>
  <c r="N159" i="30" s="1"/>
  <c r="R159" i="30" s="1"/>
  <c r="L155" i="30"/>
  <c r="M155" i="30" s="1"/>
  <c r="N155" i="30" s="1"/>
  <c r="Q155" i="30" s="1"/>
  <c r="L151" i="30"/>
  <c r="M151" i="30" s="1"/>
  <c r="N151" i="30" s="1"/>
  <c r="R151" i="30" s="1"/>
  <c r="L147" i="30"/>
  <c r="M147" i="30" s="1"/>
  <c r="N147" i="30" s="1"/>
  <c r="Q147" i="30" s="1"/>
  <c r="L143" i="30"/>
  <c r="M143" i="30" s="1"/>
  <c r="N143" i="30" s="1"/>
  <c r="Q143" i="30" s="1"/>
  <c r="L139" i="30"/>
  <c r="M139" i="30" s="1"/>
  <c r="N139" i="30" s="1"/>
  <c r="Q139" i="30" s="1"/>
  <c r="L135" i="30"/>
  <c r="M135" i="30" s="1"/>
  <c r="N135" i="30" s="1"/>
  <c r="Q135" i="30" s="1"/>
  <c r="L131" i="30"/>
  <c r="M131" i="30" s="1"/>
  <c r="N131" i="30" s="1"/>
  <c r="Q131" i="30" s="1"/>
  <c r="L127" i="30"/>
  <c r="M127" i="30" s="1"/>
  <c r="N127" i="30" s="1"/>
  <c r="Q127" i="30" s="1"/>
  <c r="L440" i="30"/>
  <c r="M440" i="30" s="1"/>
  <c r="N440" i="30" s="1"/>
  <c r="R440" i="30" s="1"/>
  <c r="L436" i="30"/>
  <c r="M436" i="30" s="1"/>
  <c r="N436" i="30" s="1"/>
  <c r="Q436" i="30" s="1"/>
  <c r="L408" i="30"/>
  <c r="M408" i="30" s="1"/>
  <c r="N408" i="30" s="1"/>
  <c r="Q408" i="30" s="1"/>
  <c r="L402" i="30"/>
  <c r="M402" i="30" s="1"/>
  <c r="N402" i="30" s="1"/>
  <c r="Q402" i="30" s="1"/>
  <c r="L394" i="30"/>
  <c r="M394" i="30" s="1"/>
  <c r="N394" i="30" s="1"/>
  <c r="R394" i="30" s="1"/>
  <c r="L388" i="30"/>
  <c r="M388" i="30" s="1"/>
  <c r="N388" i="30" s="1"/>
  <c r="R388" i="30" s="1"/>
  <c r="L382" i="30"/>
  <c r="M382" i="30" s="1"/>
  <c r="N382" i="30" s="1"/>
  <c r="Q382" i="30" s="1"/>
  <c r="L378" i="30"/>
  <c r="M378" i="30" s="1"/>
  <c r="N378" i="30" s="1"/>
  <c r="Q378" i="30" s="1"/>
  <c r="L374" i="30"/>
  <c r="M374" i="30" s="1"/>
  <c r="N374" i="30" s="1"/>
  <c r="R374" i="30" s="1"/>
  <c r="L370" i="30"/>
  <c r="M370" i="30" s="1"/>
  <c r="N370" i="30" s="1"/>
  <c r="R370" i="30" s="1"/>
  <c r="L366" i="30"/>
  <c r="M366" i="30" s="1"/>
  <c r="N366" i="30" s="1"/>
  <c r="Q366" i="30" s="1"/>
  <c r="L362" i="30"/>
  <c r="M362" i="30" s="1"/>
  <c r="N362" i="30" s="1"/>
  <c r="R362" i="30" s="1"/>
  <c r="L358" i="30"/>
  <c r="M358" i="30" s="1"/>
  <c r="N358" i="30" s="1"/>
  <c r="Q358" i="30" s="1"/>
  <c r="L354" i="30"/>
  <c r="M354" i="30" s="1"/>
  <c r="N354" i="30" s="1"/>
  <c r="R354" i="30" s="1"/>
  <c r="L350" i="30"/>
  <c r="M350" i="30" s="1"/>
  <c r="N350" i="30" s="1"/>
  <c r="R350" i="30" s="1"/>
  <c r="L346" i="30"/>
  <c r="M346" i="30" s="1"/>
  <c r="N346" i="30" s="1"/>
  <c r="Q346" i="30" s="1"/>
  <c r="L342" i="30"/>
  <c r="M342" i="30" s="1"/>
  <c r="N342" i="30" s="1"/>
  <c r="Q342" i="30" s="1"/>
  <c r="L338" i="30"/>
  <c r="M338" i="30" s="1"/>
  <c r="N338" i="30" s="1"/>
  <c r="R338" i="30" s="1"/>
  <c r="L334" i="30"/>
  <c r="M334" i="30" s="1"/>
  <c r="N334" i="30" s="1"/>
  <c r="Q334" i="30" s="1"/>
  <c r="L330" i="30"/>
  <c r="M330" i="30" s="1"/>
  <c r="N330" i="30" s="1"/>
  <c r="R330" i="30" s="1"/>
  <c r="L326" i="30"/>
  <c r="M326" i="30" s="1"/>
  <c r="N326" i="30" s="1"/>
  <c r="Q326" i="30" s="1"/>
  <c r="L322" i="30"/>
  <c r="M322" i="30" s="1"/>
  <c r="N322" i="30" s="1"/>
  <c r="R322" i="30" s="1"/>
  <c r="L318" i="30"/>
  <c r="M318" i="30" s="1"/>
  <c r="N318" i="30" s="1"/>
  <c r="Q318" i="30" s="1"/>
  <c r="L314" i="30"/>
  <c r="M314" i="30" s="1"/>
  <c r="N314" i="30" s="1"/>
  <c r="R314" i="30" s="1"/>
  <c r="L310" i="30"/>
  <c r="M310" i="30" s="1"/>
  <c r="N310" i="30" s="1"/>
  <c r="R310" i="30" s="1"/>
  <c r="L306" i="30"/>
  <c r="M306" i="30" s="1"/>
  <c r="N306" i="30" s="1"/>
  <c r="R306" i="30" s="1"/>
  <c r="L302" i="30"/>
  <c r="M302" i="30" s="1"/>
  <c r="N302" i="30" s="1"/>
  <c r="Q302" i="30" s="1"/>
  <c r="L298" i="30"/>
  <c r="M298" i="30" s="1"/>
  <c r="N298" i="30" s="1"/>
  <c r="R298" i="30" s="1"/>
  <c r="L294" i="30"/>
  <c r="M294" i="30" s="1"/>
  <c r="N294" i="30" s="1"/>
  <c r="R294" i="30" s="1"/>
  <c r="L290" i="30"/>
  <c r="M290" i="30" s="1"/>
  <c r="N290" i="30" s="1"/>
  <c r="R290" i="30" s="1"/>
  <c r="L286" i="30"/>
  <c r="M286" i="30" s="1"/>
  <c r="N286" i="30" s="1"/>
  <c r="Q286" i="30" s="1"/>
  <c r="L282" i="30"/>
  <c r="M282" i="30" s="1"/>
  <c r="N282" i="30" s="1"/>
  <c r="R282" i="30" s="1"/>
  <c r="L278" i="30"/>
  <c r="M278" i="30" s="1"/>
  <c r="N278" i="30" s="1"/>
  <c r="Q278" i="30" s="1"/>
  <c r="L274" i="30"/>
  <c r="M274" i="30" s="1"/>
  <c r="N274" i="30" s="1"/>
  <c r="Q274" i="30" s="1"/>
  <c r="L270" i="30"/>
  <c r="M270" i="30" s="1"/>
  <c r="N270" i="30" s="1"/>
  <c r="Q270" i="30" s="1"/>
  <c r="L266" i="30"/>
  <c r="M266" i="30" s="1"/>
  <c r="N266" i="30" s="1"/>
  <c r="Q266" i="30" s="1"/>
  <c r="L262" i="30"/>
  <c r="M262" i="30" s="1"/>
  <c r="N262" i="30" s="1"/>
  <c r="Q262" i="30" s="1"/>
  <c r="L258" i="30"/>
  <c r="M258" i="30" s="1"/>
  <c r="N258" i="30" s="1"/>
  <c r="Q258" i="30" s="1"/>
  <c r="L254" i="30"/>
  <c r="M254" i="30" s="1"/>
  <c r="N254" i="30" s="1"/>
  <c r="Q254" i="30" s="1"/>
  <c r="L250" i="30"/>
  <c r="M250" i="30" s="1"/>
  <c r="N250" i="30" s="1"/>
  <c r="Q250" i="30" s="1"/>
  <c r="L246" i="30"/>
  <c r="M246" i="30" s="1"/>
  <c r="N246" i="30" s="1"/>
  <c r="Q246" i="30" s="1"/>
  <c r="L242" i="30"/>
  <c r="M242" i="30" s="1"/>
  <c r="N242" i="30" s="1"/>
  <c r="Q242" i="30" s="1"/>
  <c r="L238" i="30"/>
  <c r="M238" i="30" s="1"/>
  <c r="N238" i="30" s="1"/>
  <c r="Q238" i="30" s="1"/>
  <c r="L234" i="30"/>
  <c r="M234" i="30" s="1"/>
  <c r="N234" i="30" s="1"/>
  <c r="Q234" i="30" s="1"/>
  <c r="L230" i="30"/>
  <c r="M230" i="30" s="1"/>
  <c r="N230" i="30" s="1"/>
  <c r="R230" i="30" s="1"/>
  <c r="L226" i="30"/>
  <c r="M226" i="30" s="1"/>
  <c r="N226" i="30" s="1"/>
  <c r="R226" i="30" s="1"/>
  <c r="L222" i="30"/>
  <c r="M222" i="30" s="1"/>
  <c r="N222" i="30" s="1"/>
  <c r="Q222" i="30" s="1"/>
  <c r="L218" i="30"/>
  <c r="M218" i="30" s="1"/>
  <c r="N218" i="30" s="1"/>
  <c r="Q218" i="30" s="1"/>
  <c r="L214" i="30"/>
  <c r="M214" i="30" s="1"/>
  <c r="N214" i="30" s="1"/>
  <c r="Q214" i="30" s="1"/>
  <c r="L210" i="30"/>
  <c r="M210" i="30" s="1"/>
  <c r="N210" i="30" s="1"/>
  <c r="Q210" i="30" s="1"/>
  <c r="L206" i="30"/>
  <c r="M206" i="30" s="1"/>
  <c r="N206" i="30" s="1"/>
  <c r="R206" i="30" s="1"/>
  <c r="L202" i="30"/>
  <c r="M202" i="30" s="1"/>
  <c r="N202" i="30" s="1"/>
  <c r="Q202" i="30" s="1"/>
  <c r="L198" i="30"/>
  <c r="M198" i="30" s="1"/>
  <c r="N198" i="30" s="1"/>
  <c r="Q198" i="30" s="1"/>
  <c r="L194" i="30"/>
  <c r="M194" i="30" s="1"/>
  <c r="N194" i="30" s="1"/>
  <c r="Q194" i="30" s="1"/>
  <c r="L190" i="30"/>
  <c r="M190" i="30" s="1"/>
  <c r="N190" i="30" s="1"/>
  <c r="Q190" i="30" s="1"/>
  <c r="L186" i="30"/>
  <c r="M186" i="30" s="1"/>
  <c r="N186" i="30" s="1"/>
  <c r="Q186" i="30" s="1"/>
  <c r="L182" i="30"/>
  <c r="M182" i="30" s="1"/>
  <c r="N182" i="30" s="1"/>
  <c r="Q182" i="30" s="1"/>
  <c r="L178" i="30"/>
  <c r="M178" i="30" s="1"/>
  <c r="N178" i="30" s="1"/>
  <c r="Q178" i="30" s="1"/>
  <c r="L174" i="30"/>
  <c r="M174" i="30" s="1"/>
  <c r="N174" i="30" s="1"/>
  <c r="Q174" i="30" s="1"/>
  <c r="L170" i="30"/>
  <c r="M170" i="30" s="1"/>
  <c r="N170" i="30" s="1"/>
  <c r="R170" i="30" s="1"/>
  <c r="L166" i="30"/>
  <c r="M166" i="30" s="1"/>
  <c r="N166" i="30" s="1"/>
  <c r="R166" i="30" s="1"/>
  <c r="L162" i="30"/>
  <c r="M162" i="30" s="1"/>
  <c r="N162" i="30" s="1"/>
  <c r="R162" i="30" s="1"/>
  <c r="L158" i="30"/>
  <c r="M158" i="30" s="1"/>
  <c r="N158" i="30" s="1"/>
  <c r="R158" i="30" s="1"/>
  <c r="L154" i="30"/>
  <c r="M154" i="30" s="1"/>
  <c r="N154" i="30" s="1"/>
  <c r="Q154" i="30" s="1"/>
  <c r="L150" i="30"/>
  <c r="M150" i="30" s="1"/>
  <c r="N150" i="30" s="1"/>
  <c r="Q150" i="30" s="1"/>
  <c r="L146" i="30"/>
  <c r="M146" i="30" s="1"/>
  <c r="N146" i="30" s="1"/>
  <c r="Q146" i="30" s="1"/>
  <c r="L142" i="30"/>
  <c r="M142" i="30" s="1"/>
  <c r="N142" i="30" s="1"/>
  <c r="Q142" i="30" s="1"/>
  <c r="L138" i="30"/>
  <c r="M138" i="30" s="1"/>
  <c r="N138" i="30" s="1"/>
  <c r="Q138" i="30" s="1"/>
  <c r="L134" i="30"/>
  <c r="M134" i="30" s="1"/>
  <c r="N134" i="30" s="1"/>
  <c r="R134" i="30" s="1"/>
  <c r="L130" i="30"/>
  <c r="M130" i="30" s="1"/>
  <c r="N130" i="30" s="1"/>
  <c r="Q130" i="30" s="1"/>
  <c r="L126" i="30"/>
  <c r="M126" i="30" s="1"/>
  <c r="N126" i="30" s="1"/>
  <c r="Q126" i="30" s="1"/>
  <c r="L124" i="30"/>
  <c r="M124" i="30" s="1"/>
  <c r="N124" i="30" s="1"/>
  <c r="Q124" i="30" s="1"/>
  <c r="L122" i="30"/>
  <c r="M122" i="30" s="1"/>
  <c r="N122" i="30" s="1"/>
  <c r="R122" i="30" s="1"/>
  <c r="L120" i="30"/>
  <c r="M120" i="30" s="1"/>
  <c r="N120" i="30" s="1"/>
  <c r="R120" i="30" s="1"/>
  <c r="L118" i="30"/>
  <c r="M118" i="30" s="1"/>
  <c r="N118" i="30" s="1"/>
  <c r="R118" i="30" s="1"/>
  <c r="L116" i="30"/>
  <c r="M116" i="30" s="1"/>
  <c r="N116" i="30" s="1"/>
  <c r="Q116" i="30" s="1"/>
  <c r="L434" i="30"/>
  <c r="M434" i="30" s="1"/>
  <c r="N434" i="30" s="1"/>
  <c r="R434" i="30" s="1"/>
  <c r="L428" i="30"/>
  <c r="M428" i="30" s="1"/>
  <c r="N428" i="30" s="1"/>
  <c r="Q428" i="30" s="1"/>
  <c r="L422" i="30"/>
  <c r="M422" i="30" s="1"/>
  <c r="N422" i="30" s="1"/>
  <c r="R422" i="30" s="1"/>
  <c r="L416" i="30"/>
  <c r="M416" i="30" s="1"/>
  <c r="N416" i="30" s="1"/>
  <c r="Q416" i="30" s="1"/>
  <c r="L412" i="30"/>
  <c r="M412" i="30" s="1"/>
  <c r="N412" i="30" s="1"/>
  <c r="R412" i="30" s="1"/>
  <c r="L400" i="30"/>
  <c r="M400" i="30" s="1"/>
  <c r="N400" i="30" s="1"/>
  <c r="R400" i="30" s="1"/>
  <c r="L392" i="30"/>
  <c r="M392" i="30" s="1"/>
  <c r="N392" i="30" s="1"/>
  <c r="Q392" i="30" s="1"/>
  <c r="L386" i="30"/>
  <c r="M386" i="30" s="1"/>
  <c r="N386" i="30" s="1"/>
  <c r="R386" i="30" s="1"/>
  <c r="L385" i="30"/>
  <c r="M385" i="30" s="1"/>
  <c r="N385" i="30" s="1"/>
  <c r="Q385" i="30" s="1"/>
  <c r="L381" i="30"/>
  <c r="M381" i="30" s="1"/>
  <c r="N381" i="30" s="1"/>
  <c r="Q381" i="30" s="1"/>
  <c r="L377" i="30"/>
  <c r="M377" i="30" s="1"/>
  <c r="N377" i="30" s="1"/>
  <c r="Q377" i="30" s="1"/>
  <c r="L373" i="30"/>
  <c r="M373" i="30" s="1"/>
  <c r="N373" i="30" s="1"/>
  <c r="R373" i="30" s="1"/>
  <c r="L369" i="30"/>
  <c r="M369" i="30" s="1"/>
  <c r="N369" i="30" s="1"/>
  <c r="R369" i="30" s="1"/>
  <c r="L365" i="30"/>
  <c r="M365" i="30" s="1"/>
  <c r="N365" i="30" s="1"/>
  <c r="R365" i="30" s="1"/>
  <c r="L361" i="30"/>
  <c r="M361" i="30" s="1"/>
  <c r="N361" i="30" s="1"/>
  <c r="Q361" i="30" s="1"/>
  <c r="L357" i="30"/>
  <c r="M357" i="30" s="1"/>
  <c r="N357" i="30" s="1"/>
  <c r="Q357" i="30" s="1"/>
  <c r="L353" i="30"/>
  <c r="M353" i="30" s="1"/>
  <c r="N353" i="30" s="1"/>
  <c r="Q353" i="30" s="1"/>
  <c r="L349" i="30"/>
  <c r="M349" i="30" s="1"/>
  <c r="N349" i="30" s="1"/>
  <c r="Q349" i="30" s="1"/>
  <c r="L345" i="30"/>
  <c r="M345" i="30" s="1"/>
  <c r="N345" i="30" s="1"/>
  <c r="Q345" i="30" s="1"/>
  <c r="L341" i="30"/>
  <c r="M341" i="30" s="1"/>
  <c r="N341" i="30" s="1"/>
  <c r="R341" i="30" s="1"/>
  <c r="L337" i="30"/>
  <c r="M337" i="30" s="1"/>
  <c r="N337" i="30" s="1"/>
  <c r="Q337" i="30" s="1"/>
  <c r="L333" i="30"/>
  <c r="M333" i="30" s="1"/>
  <c r="N333" i="30" s="1"/>
  <c r="R333" i="30" s="1"/>
  <c r="L329" i="30"/>
  <c r="M329" i="30" s="1"/>
  <c r="N329" i="30" s="1"/>
  <c r="Q329" i="30" s="1"/>
  <c r="L325" i="30"/>
  <c r="M325" i="30" s="1"/>
  <c r="N325" i="30" s="1"/>
  <c r="Q325" i="30" s="1"/>
  <c r="L321" i="30"/>
  <c r="M321" i="30" s="1"/>
  <c r="N321" i="30" s="1"/>
  <c r="Q321" i="30" s="1"/>
  <c r="L317" i="30"/>
  <c r="M317" i="30" s="1"/>
  <c r="N317" i="30" s="1"/>
  <c r="R317" i="30" s="1"/>
  <c r="L313" i="30"/>
  <c r="M313" i="30" s="1"/>
  <c r="N313" i="30" s="1"/>
  <c r="R313" i="30" s="1"/>
  <c r="L309" i="30"/>
  <c r="M309" i="30" s="1"/>
  <c r="N309" i="30" s="1"/>
  <c r="R309" i="30" s="1"/>
  <c r="L305" i="30"/>
  <c r="M305" i="30" s="1"/>
  <c r="N305" i="30" s="1"/>
  <c r="Q305" i="30" s="1"/>
  <c r="L301" i="30"/>
  <c r="M301" i="30" s="1"/>
  <c r="N301" i="30" s="1"/>
  <c r="R301" i="30" s="1"/>
  <c r="L297" i="30"/>
  <c r="M297" i="30" s="1"/>
  <c r="N297" i="30" s="1"/>
  <c r="R297" i="30" s="1"/>
  <c r="L293" i="30"/>
  <c r="M293" i="30" s="1"/>
  <c r="N293" i="30" s="1"/>
  <c r="R293" i="30" s="1"/>
  <c r="L289" i="30"/>
  <c r="M289" i="30" s="1"/>
  <c r="N289" i="30" s="1"/>
  <c r="R289" i="30" s="1"/>
  <c r="L285" i="30"/>
  <c r="M285" i="30" s="1"/>
  <c r="N285" i="30" s="1"/>
  <c r="R285" i="30" s="1"/>
  <c r="L281" i="30"/>
  <c r="M281" i="30" s="1"/>
  <c r="N281" i="30" s="1"/>
  <c r="Q281" i="30" s="1"/>
  <c r="L277" i="30"/>
  <c r="M277" i="30" s="1"/>
  <c r="N277" i="30" s="1"/>
  <c r="R277" i="30" s="1"/>
  <c r="L273" i="30"/>
  <c r="M273" i="30" s="1"/>
  <c r="N273" i="30" s="1"/>
  <c r="Q273" i="30" s="1"/>
  <c r="L269" i="30"/>
  <c r="M269" i="30" s="1"/>
  <c r="N269" i="30" s="1"/>
  <c r="Q269" i="30" s="1"/>
  <c r="L265" i="30"/>
  <c r="M265" i="30" s="1"/>
  <c r="N265" i="30" s="1"/>
  <c r="R265" i="30" s="1"/>
  <c r="L261" i="30"/>
  <c r="M261" i="30" s="1"/>
  <c r="N261" i="30" s="1"/>
  <c r="Q261" i="30" s="1"/>
  <c r="L257" i="30"/>
  <c r="M257" i="30" s="1"/>
  <c r="N257" i="30" s="1"/>
  <c r="R257" i="30" s="1"/>
  <c r="L253" i="30"/>
  <c r="M253" i="30" s="1"/>
  <c r="N253" i="30" s="1"/>
  <c r="Q253" i="30" s="1"/>
  <c r="L249" i="30"/>
  <c r="M249" i="30" s="1"/>
  <c r="N249" i="30" s="1"/>
  <c r="Q249" i="30" s="1"/>
  <c r="L245" i="30"/>
  <c r="M245" i="30" s="1"/>
  <c r="N245" i="30" s="1"/>
  <c r="Q245" i="30" s="1"/>
  <c r="L241" i="30"/>
  <c r="M241" i="30" s="1"/>
  <c r="N241" i="30" s="1"/>
  <c r="Q241" i="30" s="1"/>
  <c r="L237" i="30"/>
  <c r="M237" i="30" s="1"/>
  <c r="N237" i="30" s="1"/>
  <c r="Q237" i="30" s="1"/>
  <c r="L233" i="30"/>
  <c r="M233" i="30" s="1"/>
  <c r="N233" i="30" s="1"/>
  <c r="R233" i="30" s="1"/>
  <c r="L229" i="30"/>
  <c r="M229" i="30" s="1"/>
  <c r="N229" i="30" s="1"/>
  <c r="Q229" i="30" s="1"/>
  <c r="L225" i="30"/>
  <c r="M225" i="30" s="1"/>
  <c r="N225" i="30" s="1"/>
  <c r="Q225" i="30" s="1"/>
  <c r="L221" i="30"/>
  <c r="M221" i="30" s="1"/>
  <c r="N221" i="30" s="1"/>
  <c r="Q221" i="30" s="1"/>
  <c r="L217" i="30"/>
  <c r="M217" i="30" s="1"/>
  <c r="N217" i="30" s="1"/>
  <c r="Q217" i="30" s="1"/>
  <c r="L213" i="30"/>
  <c r="M213" i="30" s="1"/>
  <c r="N213" i="30" s="1"/>
  <c r="R213" i="30" s="1"/>
  <c r="L209" i="30"/>
  <c r="M209" i="30" s="1"/>
  <c r="N209" i="30" s="1"/>
  <c r="R209" i="30" s="1"/>
  <c r="L205" i="30"/>
  <c r="M205" i="30" s="1"/>
  <c r="N205" i="30" s="1"/>
  <c r="Q205" i="30" s="1"/>
  <c r="L201" i="30"/>
  <c r="M201" i="30" s="1"/>
  <c r="N201" i="30" s="1"/>
  <c r="Q201" i="30" s="1"/>
  <c r="L197" i="30"/>
  <c r="M197" i="30" s="1"/>
  <c r="N197" i="30" s="1"/>
  <c r="Q197" i="30" s="1"/>
  <c r="L193" i="30"/>
  <c r="M193" i="30" s="1"/>
  <c r="N193" i="30" s="1"/>
  <c r="R193" i="30" s="1"/>
  <c r="L189" i="30"/>
  <c r="M189" i="30" s="1"/>
  <c r="N189" i="30" s="1"/>
  <c r="Q189" i="30" s="1"/>
  <c r="L185" i="30"/>
  <c r="M185" i="30" s="1"/>
  <c r="N185" i="30" s="1"/>
  <c r="Q185" i="30" s="1"/>
  <c r="L181" i="30"/>
  <c r="M181" i="30" s="1"/>
  <c r="N181" i="30" s="1"/>
  <c r="Q181" i="30" s="1"/>
  <c r="L177" i="30"/>
  <c r="M177" i="30" s="1"/>
  <c r="N177" i="30" s="1"/>
  <c r="Q177" i="30" s="1"/>
  <c r="L173" i="30"/>
  <c r="M173" i="30" s="1"/>
  <c r="N173" i="30" s="1"/>
  <c r="R173" i="30" s="1"/>
  <c r="L169" i="30"/>
  <c r="M169" i="30" s="1"/>
  <c r="N169" i="30" s="1"/>
  <c r="Q169" i="30" s="1"/>
  <c r="L165" i="30"/>
  <c r="M165" i="30" s="1"/>
  <c r="N165" i="30" s="1"/>
  <c r="R165" i="30" s="1"/>
  <c r="L161" i="30"/>
  <c r="M161" i="30" s="1"/>
  <c r="N161" i="30" s="1"/>
  <c r="Q161" i="30" s="1"/>
  <c r="L157" i="30"/>
  <c r="M157" i="30" s="1"/>
  <c r="N157" i="30" s="1"/>
  <c r="R157" i="30" s="1"/>
  <c r="L153" i="30"/>
  <c r="M153" i="30" s="1"/>
  <c r="N153" i="30" s="1"/>
  <c r="Q153" i="30" s="1"/>
  <c r="L149" i="30"/>
  <c r="M149" i="30" s="1"/>
  <c r="N149" i="30" s="1"/>
  <c r="R149" i="30" s="1"/>
  <c r="L145" i="30"/>
  <c r="M145" i="30" s="1"/>
  <c r="N145" i="30" s="1"/>
  <c r="Q145" i="30" s="1"/>
  <c r="L141" i="30"/>
  <c r="M141" i="30" s="1"/>
  <c r="N141" i="30" s="1"/>
  <c r="Q141" i="30" s="1"/>
  <c r="L137" i="30"/>
  <c r="M137" i="30" s="1"/>
  <c r="N137" i="30" s="1"/>
  <c r="Q137" i="30" s="1"/>
  <c r="L133" i="30"/>
  <c r="M133" i="30" s="1"/>
  <c r="N133" i="30" s="1"/>
  <c r="R133" i="30" s="1"/>
  <c r="L129" i="30"/>
  <c r="M129" i="30" s="1"/>
  <c r="N129" i="30" s="1"/>
  <c r="Q129" i="30" s="1"/>
  <c r="L108" i="30"/>
  <c r="M108" i="30" s="1"/>
  <c r="N108" i="30" s="1"/>
  <c r="Q108" i="30" s="1"/>
  <c r="L98" i="30"/>
  <c r="M98" i="30" s="1"/>
  <c r="N98" i="30" s="1"/>
  <c r="Q98" i="30" s="1"/>
  <c r="L96" i="30"/>
  <c r="M96" i="30" s="1"/>
  <c r="N96" i="30" s="1"/>
  <c r="R96" i="30" s="1"/>
  <c r="L94" i="30"/>
  <c r="M94" i="30" s="1"/>
  <c r="N94" i="30" s="1"/>
  <c r="Q94" i="30" s="1"/>
  <c r="L92" i="30"/>
  <c r="M92" i="30" s="1"/>
  <c r="N92" i="30" s="1"/>
  <c r="Q92" i="30" s="1"/>
  <c r="L90" i="30"/>
  <c r="M90" i="30" s="1"/>
  <c r="N90" i="30" s="1"/>
  <c r="Q90" i="30" s="1"/>
  <c r="L88" i="30"/>
  <c r="M88" i="30" s="1"/>
  <c r="N88" i="30" s="1"/>
  <c r="R88" i="30" s="1"/>
  <c r="L86" i="30"/>
  <c r="M86" i="30" s="1"/>
  <c r="N86" i="30" s="1"/>
  <c r="R86" i="30" s="1"/>
  <c r="L80" i="30"/>
  <c r="M80" i="30" s="1"/>
  <c r="N80" i="30" s="1"/>
  <c r="Q80" i="30" s="1"/>
  <c r="L74" i="30"/>
  <c r="M74" i="30" s="1"/>
  <c r="N74" i="30" s="1"/>
  <c r="Q74" i="30" s="1"/>
  <c r="L73" i="30"/>
  <c r="M73" i="30" s="1"/>
  <c r="N73" i="30" s="1"/>
  <c r="Q73" i="30" s="1"/>
  <c r="L68" i="30"/>
  <c r="M68" i="30" s="1"/>
  <c r="N68" i="30" s="1"/>
  <c r="Q68" i="30" s="1"/>
  <c r="L65" i="30"/>
  <c r="M65" i="30" s="1"/>
  <c r="N65" i="30" s="1"/>
  <c r="R65" i="30" s="1"/>
  <c r="L60" i="30"/>
  <c r="M60" i="30" s="1"/>
  <c r="N60" i="30" s="1"/>
  <c r="Q60" i="30" s="1"/>
  <c r="L57" i="30"/>
  <c r="M57" i="30" s="1"/>
  <c r="N57" i="30" s="1"/>
  <c r="R57" i="30" s="1"/>
  <c r="L52" i="30"/>
  <c r="M52" i="30" s="1"/>
  <c r="N52" i="30" s="1"/>
  <c r="R52" i="30" s="1"/>
  <c r="L49" i="30"/>
  <c r="M49" i="30" s="1"/>
  <c r="N49" i="30" s="1"/>
  <c r="Q49" i="30" s="1"/>
  <c r="L44" i="30"/>
  <c r="M44" i="30" s="1"/>
  <c r="N44" i="30" s="1"/>
  <c r="R44" i="30" s="1"/>
  <c r="L41" i="30"/>
  <c r="M41" i="30" s="1"/>
  <c r="N41" i="30" s="1"/>
  <c r="R41" i="30" s="1"/>
  <c r="L110" i="30"/>
  <c r="M110" i="30" s="1"/>
  <c r="N110" i="30" s="1"/>
  <c r="Q110" i="30" s="1"/>
  <c r="L100" i="30"/>
  <c r="M100" i="30" s="1"/>
  <c r="N100" i="30" s="1"/>
  <c r="R100" i="30" s="1"/>
  <c r="L76" i="30"/>
  <c r="M76" i="30" s="1"/>
  <c r="N76" i="30" s="1"/>
  <c r="R76" i="30" s="1"/>
  <c r="L70" i="30"/>
  <c r="M70" i="30" s="1"/>
  <c r="N70" i="30" s="1"/>
  <c r="R70" i="30" s="1"/>
  <c r="L67" i="30"/>
  <c r="M67" i="30" s="1"/>
  <c r="N67" i="30" s="1"/>
  <c r="R67" i="30" s="1"/>
  <c r="L62" i="30"/>
  <c r="M62" i="30" s="1"/>
  <c r="N62" i="30" s="1"/>
  <c r="R62" i="30" s="1"/>
  <c r="L59" i="30"/>
  <c r="M59" i="30" s="1"/>
  <c r="N59" i="30" s="1"/>
  <c r="R59" i="30" s="1"/>
  <c r="L54" i="30"/>
  <c r="M54" i="30" s="1"/>
  <c r="N54" i="30" s="1"/>
  <c r="R54" i="30" s="1"/>
  <c r="L51" i="30"/>
  <c r="M51" i="30" s="1"/>
  <c r="N51" i="30" s="1"/>
  <c r="R51" i="30" s="1"/>
  <c r="L46" i="30"/>
  <c r="M46" i="30" s="1"/>
  <c r="N46" i="30" s="1"/>
  <c r="Q46" i="30" s="1"/>
  <c r="L43" i="30"/>
  <c r="M43" i="30" s="1"/>
  <c r="N43" i="30" s="1"/>
  <c r="R43" i="30" s="1"/>
  <c r="L38" i="30"/>
  <c r="M38" i="30" s="1"/>
  <c r="N38" i="30" s="1"/>
  <c r="R38" i="30" s="1"/>
  <c r="L36" i="30"/>
  <c r="M36" i="30" s="1"/>
  <c r="N36" i="30" s="1"/>
  <c r="R36" i="30" s="1"/>
  <c r="L34" i="30"/>
  <c r="M34" i="30" s="1"/>
  <c r="N34" i="30" s="1"/>
  <c r="Q34" i="30" s="1"/>
  <c r="L32" i="30"/>
  <c r="M32" i="30" s="1"/>
  <c r="N32" i="30" s="1"/>
  <c r="R32" i="30" s="1"/>
  <c r="L30" i="30"/>
  <c r="M30" i="30" s="1"/>
  <c r="N30" i="30" s="1"/>
  <c r="R30" i="30" s="1"/>
  <c r="L28" i="30"/>
  <c r="M28" i="30" s="1"/>
  <c r="N28" i="30" s="1"/>
  <c r="R28" i="30" s="1"/>
  <c r="L26" i="30"/>
  <c r="M26" i="30" s="1"/>
  <c r="N26" i="30" s="1"/>
  <c r="R26" i="30" s="1"/>
  <c r="L24" i="30"/>
  <c r="M24" i="30" s="1"/>
  <c r="N24" i="30" s="1"/>
  <c r="R24" i="30" s="1"/>
  <c r="L22" i="30"/>
  <c r="M22" i="30" s="1"/>
  <c r="N22" i="30" s="1"/>
  <c r="R22" i="30" s="1"/>
  <c r="L20" i="30"/>
  <c r="M20" i="30" s="1"/>
  <c r="N20" i="30" s="1"/>
  <c r="R20" i="30" s="1"/>
  <c r="L18" i="30"/>
  <c r="M18" i="30" s="1"/>
  <c r="N18" i="30" s="1"/>
  <c r="R18" i="30" s="1"/>
  <c r="L16" i="30"/>
  <c r="M16" i="30" s="1"/>
  <c r="N16" i="30" s="1"/>
  <c r="R16" i="30" s="1"/>
  <c r="L14" i="30"/>
  <c r="M14" i="30" s="1"/>
  <c r="N14" i="30" s="1"/>
  <c r="R14" i="30" s="1"/>
  <c r="L12" i="30"/>
  <c r="M12" i="30" s="1"/>
  <c r="N12" i="30" s="1"/>
  <c r="R12" i="30" s="1"/>
  <c r="L10" i="30"/>
  <c r="M10" i="30" s="1"/>
  <c r="N10" i="30" s="1"/>
  <c r="R10" i="30" s="1"/>
  <c r="L8" i="30"/>
  <c r="M8" i="30" s="1"/>
  <c r="N8" i="30" s="1"/>
  <c r="R8" i="30" s="1"/>
  <c r="L6" i="30"/>
  <c r="M6" i="30" s="1"/>
  <c r="N6" i="30" s="1"/>
  <c r="R6" i="30" s="1"/>
  <c r="L4" i="30"/>
  <c r="M4" i="30" s="1"/>
  <c r="N4" i="30" s="1"/>
  <c r="Q4" i="30" s="1"/>
  <c r="L2" i="30"/>
  <c r="M2" i="30" s="1"/>
  <c r="N2" i="30" s="1"/>
  <c r="R2" i="30" s="1"/>
  <c r="L112" i="30"/>
  <c r="M112" i="30" s="1"/>
  <c r="N112" i="30" s="1"/>
  <c r="Q112" i="30" s="1"/>
  <c r="L102" i="30"/>
  <c r="M102" i="30" s="1"/>
  <c r="N102" i="30" s="1"/>
  <c r="R102" i="30" s="1"/>
  <c r="L82" i="30"/>
  <c r="M82" i="30" s="1"/>
  <c r="N82" i="30" s="1"/>
  <c r="Q82" i="30" s="1"/>
  <c r="L78" i="30"/>
  <c r="M78" i="30" s="1"/>
  <c r="N78" i="30" s="1"/>
  <c r="R78" i="30" s="1"/>
  <c r="L72" i="30"/>
  <c r="M72" i="30" s="1"/>
  <c r="N72" i="30" s="1"/>
  <c r="Q72" i="30" s="1"/>
  <c r="L69" i="30"/>
  <c r="M69" i="30" s="1"/>
  <c r="N69" i="30" s="1"/>
  <c r="Q69" i="30" s="1"/>
  <c r="L64" i="30"/>
  <c r="M64" i="30" s="1"/>
  <c r="N64" i="30" s="1"/>
  <c r="R64" i="30" s="1"/>
  <c r="L61" i="30"/>
  <c r="M61" i="30" s="1"/>
  <c r="N61" i="30" s="1"/>
  <c r="R61" i="30" s="1"/>
  <c r="L56" i="30"/>
  <c r="M56" i="30" s="1"/>
  <c r="N56" i="30" s="1"/>
  <c r="Q56" i="30" s="1"/>
  <c r="L53" i="30"/>
  <c r="M53" i="30" s="1"/>
  <c r="N53" i="30" s="1"/>
  <c r="R53" i="30" s="1"/>
  <c r="L48" i="30"/>
  <c r="M48" i="30" s="1"/>
  <c r="N48" i="30" s="1"/>
  <c r="R48" i="30" s="1"/>
  <c r="L45" i="30"/>
  <c r="M45" i="30" s="1"/>
  <c r="N45" i="30" s="1"/>
  <c r="Q45" i="30" s="1"/>
  <c r="L40" i="30"/>
  <c r="M40" i="30" s="1"/>
  <c r="N40" i="30" s="1"/>
  <c r="R40" i="30" s="1"/>
  <c r="L114" i="30"/>
  <c r="M114" i="30" s="1"/>
  <c r="N114" i="30" s="1"/>
  <c r="Q114" i="30" s="1"/>
  <c r="L106" i="30"/>
  <c r="M106" i="30" s="1"/>
  <c r="N106" i="30" s="1"/>
  <c r="Q106" i="30" s="1"/>
  <c r="L104" i="30"/>
  <c r="M104" i="30" s="1"/>
  <c r="N104" i="30" s="1"/>
  <c r="R104" i="30" s="1"/>
  <c r="L84" i="30"/>
  <c r="M84" i="30" s="1"/>
  <c r="N84" i="30" s="1"/>
  <c r="R84" i="30" s="1"/>
  <c r="L71" i="30"/>
  <c r="M71" i="30" s="1"/>
  <c r="N71" i="30" s="1"/>
  <c r="Q71" i="30" s="1"/>
  <c r="L66" i="30"/>
  <c r="M66" i="30" s="1"/>
  <c r="N66" i="30" s="1"/>
  <c r="Q66" i="30" s="1"/>
  <c r="L63" i="30"/>
  <c r="M63" i="30" s="1"/>
  <c r="N63" i="30" s="1"/>
  <c r="Q63" i="30" s="1"/>
  <c r="L58" i="30"/>
  <c r="M58" i="30" s="1"/>
  <c r="N58" i="30" s="1"/>
  <c r="Q58" i="30" s="1"/>
  <c r="L55" i="30"/>
  <c r="M55" i="30" s="1"/>
  <c r="N55" i="30" s="1"/>
  <c r="Q55" i="30" s="1"/>
  <c r="L50" i="30"/>
  <c r="M50" i="30" s="1"/>
  <c r="N50" i="30" s="1"/>
  <c r="R50" i="30" s="1"/>
  <c r="L47" i="30"/>
  <c r="M47" i="30" s="1"/>
  <c r="N47" i="30" s="1"/>
  <c r="Q47" i="30" s="1"/>
  <c r="L42" i="30"/>
  <c r="M42" i="30" s="1"/>
  <c r="N42" i="30" s="1"/>
  <c r="Q42" i="30" s="1"/>
  <c r="L39" i="30"/>
  <c r="M39" i="30" s="1"/>
  <c r="N39" i="30" s="1"/>
  <c r="R39" i="30" s="1"/>
  <c r="L37" i="30"/>
  <c r="M37" i="30" s="1"/>
  <c r="N37" i="30" s="1"/>
  <c r="R37" i="30" s="1"/>
  <c r="L35" i="30"/>
  <c r="M35" i="30" s="1"/>
  <c r="N35" i="30" s="1"/>
  <c r="Q35" i="30" s="1"/>
  <c r="L33" i="30"/>
  <c r="M33" i="30" s="1"/>
  <c r="N33" i="30" s="1"/>
  <c r="R33" i="30" s="1"/>
  <c r="L31" i="30"/>
  <c r="M31" i="30" s="1"/>
  <c r="N31" i="30" s="1"/>
  <c r="R31" i="30" s="1"/>
  <c r="L29" i="30"/>
  <c r="M29" i="30" s="1"/>
  <c r="N29" i="30" s="1"/>
  <c r="R29" i="30" s="1"/>
  <c r="L27" i="30"/>
  <c r="M27" i="30" s="1"/>
  <c r="N27" i="30" s="1"/>
  <c r="R27" i="30" s="1"/>
  <c r="L25" i="30"/>
  <c r="M25" i="30" s="1"/>
  <c r="N25" i="30" s="1"/>
  <c r="R25" i="30" s="1"/>
  <c r="L23" i="30"/>
  <c r="M23" i="30" s="1"/>
  <c r="N23" i="30" s="1"/>
  <c r="R23" i="30" s="1"/>
  <c r="L21" i="30"/>
  <c r="M21" i="30" s="1"/>
  <c r="N21" i="30" s="1"/>
  <c r="R21" i="30" s="1"/>
  <c r="L19" i="30"/>
  <c r="M19" i="30" s="1"/>
  <c r="N19" i="30" s="1"/>
  <c r="R19" i="30" s="1"/>
  <c r="L17" i="30"/>
  <c r="M17" i="30" s="1"/>
  <c r="N17" i="30" s="1"/>
  <c r="R17" i="30" s="1"/>
  <c r="L15" i="30"/>
  <c r="M15" i="30" s="1"/>
  <c r="N15" i="30" s="1"/>
  <c r="R15" i="30" s="1"/>
  <c r="L13" i="30"/>
  <c r="M13" i="30" s="1"/>
  <c r="N13" i="30" s="1"/>
  <c r="R13" i="30" s="1"/>
  <c r="L11" i="30"/>
  <c r="M11" i="30" s="1"/>
  <c r="N11" i="30" s="1"/>
  <c r="R11" i="30" s="1"/>
  <c r="L9" i="30"/>
  <c r="M9" i="30" s="1"/>
  <c r="N9" i="30" s="1"/>
  <c r="R9" i="30" s="1"/>
  <c r="L7" i="30"/>
  <c r="M7" i="30" s="1"/>
  <c r="N7" i="30" s="1"/>
  <c r="R7" i="30" s="1"/>
  <c r="L5" i="30"/>
  <c r="M5" i="30" s="1"/>
  <c r="N5" i="30" s="1"/>
  <c r="R5" i="30" s="1"/>
  <c r="L3" i="30"/>
  <c r="M3" i="30" s="1"/>
  <c r="N3" i="30" s="1"/>
  <c r="R3" i="30" s="1"/>
  <c r="N258" i="4"/>
  <c r="K258" i="4"/>
  <c r="K194" i="4"/>
  <c r="N194" i="4"/>
  <c r="Q194" i="4" s="1"/>
  <c r="N273" i="4"/>
  <c r="K273" i="4"/>
  <c r="N209" i="4"/>
  <c r="K209" i="4"/>
  <c r="K113" i="4"/>
  <c r="N113" i="4"/>
  <c r="Q113" i="4" s="1"/>
  <c r="K81" i="4"/>
  <c r="N81" i="4"/>
  <c r="Q81" i="4" s="1"/>
  <c r="K272" i="4"/>
  <c r="N272" i="4"/>
  <c r="Q272" i="4" s="1"/>
  <c r="K208" i="4"/>
  <c r="N208" i="4"/>
  <c r="Q208" i="4" s="1"/>
  <c r="I16" i="4"/>
  <c r="I120" i="4"/>
  <c r="J120" i="4"/>
  <c r="P120" i="4" s="1"/>
  <c r="P193" i="8"/>
  <c r="N82" i="4"/>
  <c r="K82" i="4"/>
  <c r="I260" i="4"/>
  <c r="J260" i="4"/>
  <c r="P260" i="4" s="1"/>
  <c r="I25" i="8"/>
  <c r="M25" i="8"/>
  <c r="J25" i="8"/>
  <c r="I33" i="8"/>
  <c r="J33" i="8"/>
  <c r="M33" i="8"/>
  <c r="P33" i="8" s="1"/>
  <c r="I41" i="8"/>
  <c r="J41" i="8"/>
  <c r="M41" i="8"/>
  <c r="I27" i="4"/>
  <c r="M27" i="4"/>
  <c r="J27" i="4"/>
  <c r="M52" i="4"/>
  <c r="P52" i="4" s="1"/>
  <c r="P60" i="4"/>
  <c r="P84" i="4"/>
  <c r="M116" i="4"/>
  <c r="P116" i="4" s="1"/>
  <c r="M124" i="4"/>
  <c r="P124" i="4" s="1"/>
  <c r="M132" i="4"/>
  <c r="P132" i="4" s="1"/>
  <c r="P420" i="8"/>
  <c r="K47" i="4"/>
  <c r="N47" i="4"/>
  <c r="K123" i="4"/>
  <c r="N123" i="4"/>
  <c r="P277" i="8"/>
  <c r="P366" i="8"/>
  <c r="K192" i="8"/>
  <c r="N192" i="8"/>
  <c r="Q192" i="8" s="1"/>
  <c r="K224" i="8"/>
  <c r="N224" i="8"/>
  <c r="N288" i="8"/>
  <c r="K288" i="8"/>
  <c r="K32" i="12"/>
  <c r="N32" i="12"/>
  <c r="I198" i="8"/>
  <c r="M198" i="8"/>
  <c r="J198" i="8"/>
  <c r="N221" i="8"/>
  <c r="K221" i="8"/>
  <c r="I246" i="8"/>
  <c r="O246" i="8" s="1"/>
  <c r="R246" i="8" s="1"/>
  <c r="M246" i="8"/>
  <c r="P246" i="8" s="1"/>
  <c r="I270" i="8"/>
  <c r="J270" i="8"/>
  <c r="M270" i="8"/>
  <c r="P270" i="8" s="1"/>
  <c r="K305" i="8"/>
  <c r="N305" i="8"/>
  <c r="I378" i="8"/>
  <c r="J378" i="8"/>
  <c r="M378" i="8"/>
  <c r="I410" i="8"/>
  <c r="N10" i="12"/>
  <c r="K10" i="12"/>
  <c r="I183" i="16"/>
  <c r="L87" i="8"/>
  <c r="O87" i="8"/>
  <c r="R87" i="8" s="1"/>
  <c r="L119" i="8"/>
  <c r="O119" i="8"/>
  <c r="L215" i="8"/>
  <c r="O215" i="8"/>
  <c r="R215" i="8" s="1"/>
  <c r="I375" i="8"/>
  <c r="O375" i="8" s="1"/>
  <c r="R375" i="8" s="1"/>
  <c r="M375" i="8"/>
  <c r="P375" i="8" s="1"/>
  <c r="I423" i="8"/>
  <c r="J423" i="8"/>
  <c r="M423" i="8"/>
  <c r="P423" i="8" s="1"/>
  <c r="I37" i="12"/>
  <c r="O37" i="12" s="1"/>
  <c r="R37" i="12" s="1"/>
  <c r="M37" i="12"/>
  <c r="P37" i="12" s="1"/>
  <c r="I59" i="16"/>
  <c r="M59" i="16"/>
  <c r="J59" i="16"/>
  <c r="I199" i="16"/>
  <c r="K33" i="12"/>
  <c r="N33" i="12"/>
  <c r="Q33" i="12" s="1"/>
  <c r="I236" i="12"/>
  <c r="M236" i="12"/>
  <c r="P236" i="12" s="1"/>
  <c r="J236" i="12"/>
  <c r="I204" i="12"/>
  <c r="J204" i="12"/>
  <c r="M204" i="12"/>
  <c r="I172" i="12"/>
  <c r="I140" i="12"/>
  <c r="I108" i="12"/>
  <c r="O108" i="12" s="1"/>
  <c r="R108" i="12" s="1"/>
  <c r="M108" i="12"/>
  <c r="P108" i="12" s="1"/>
  <c r="I44" i="12"/>
  <c r="O44" i="12" s="1"/>
  <c r="R44" i="12" s="1"/>
  <c r="M44" i="12"/>
  <c r="P44" i="12" s="1"/>
  <c r="I12" i="12"/>
  <c r="O12" i="12" s="1"/>
  <c r="R12" i="12" s="1"/>
  <c r="M12" i="12"/>
  <c r="P12" i="12" s="1"/>
  <c r="I39" i="12"/>
  <c r="O39" i="12" s="1"/>
  <c r="R39" i="12" s="1"/>
  <c r="M39" i="12"/>
  <c r="P39" i="12" s="1"/>
  <c r="I101" i="12"/>
  <c r="I223" i="16"/>
  <c r="J223" i="16"/>
  <c r="M223" i="16"/>
  <c r="I5" i="16"/>
  <c r="M5" i="16"/>
  <c r="J5" i="16"/>
  <c r="M37" i="16"/>
  <c r="I37" i="16"/>
  <c r="J37" i="16"/>
  <c r="I69" i="16"/>
  <c r="I101" i="16"/>
  <c r="I133" i="16"/>
  <c r="I165" i="16"/>
  <c r="I197" i="16"/>
  <c r="I229" i="16"/>
  <c r="I261" i="16"/>
  <c r="I293" i="16"/>
  <c r="M325" i="16"/>
  <c r="I325" i="16"/>
  <c r="J325" i="16"/>
  <c r="K400" i="16"/>
  <c r="N400" i="16"/>
  <c r="Q400" i="16" s="1"/>
  <c r="K416" i="16"/>
  <c r="N416" i="16"/>
  <c r="Q416" i="16" s="1"/>
  <c r="K142" i="20"/>
  <c r="N142" i="20"/>
  <c r="Q142" i="20" s="1"/>
  <c r="I199" i="20"/>
  <c r="M199" i="20"/>
  <c r="P199" i="20" s="1"/>
  <c r="J199" i="20"/>
  <c r="I26" i="16"/>
  <c r="M26" i="16"/>
  <c r="J26" i="16"/>
  <c r="I58" i="16"/>
  <c r="M58" i="16"/>
  <c r="J58" i="16"/>
  <c r="I90" i="16"/>
  <c r="I122" i="16"/>
  <c r="M122" i="16"/>
  <c r="J122" i="16"/>
  <c r="I154" i="16"/>
  <c r="J154" i="16"/>
  <c r="M154" i="16"/>
  <c r="P154" i="16" s="1"/>
  <c r="I186" i="16"/>
  <c r="I218" i="16"/>
  <c r="L218" i="16" s="1"/>
  <c r="R218" i="16" s="1"/>
  <c r="J218" i="16"/>
  <c r="P218" i="16" s="1"/>
  <c r="I250" i="16"/>
  <c r="M250" i="16"/>
  <c r="J250" i="16"/>
  <c r="I282" i="16"/>
  <c r="M282" i="16"/>
  <c r="J282" i="16"/>
  <c r="I314" i="16"/>
  <c r="M314" i="16"/>
  <c r="J314" i="16"/>
  <c r="I370" i="16"/>
  <c r="J370" i="16"/>
  <c r="M370" i="16"/>
  <c r="I402" i="16"/>
  <c r="J402" i="16"/>
  <c r="M402" i="16"/>
  <c r="P402" i="16" s="1"/>
  <c r="I430" i="16"/>
  <c r="O430" i="16" s="1"/>
  <c r="R430" i="16" s="1"/>
  <c r="M430" i="16"/>
  <c r="P430" i="16" s="1"/>
  <c r="I462" i="16"/>
  <c r="N408" i="20"/>
  <c r="Q408" i="20" s="1"/>
  <c r="K408" i="20"/>
  <c r="K120" i="20"/>
  <c r="N120" i="20"/>
  <c r="I384" i="20"/>
  <c r="L384" i="20" s="1"/>
  <c r="R384" i="20" s="1"/>
  <c r="J384" i="20"/>
  <c r="P384" i="20" s="1"/>
  <c r="I352" i="20"/>
  <c r="J352" i="20"/>
  <c r="M352" i="20"/>
  <c r="P352" i="20" s="1"/>
  <c r="I320" i="20"/>
  <c r="L320" i="20" s="1"/>
  <c r="R320" i="20" s="1"/>
  <c r="J320" i="20"/>
  <c r="P320" i="20" s="1"/>
  <c r="I288" i="20"/>
  <c r="O288" i="20" s="1"/>
  <c r="R288" i="20" s="1"/>
  <c r="M288" i="20"/>
  <c r="P288" i="20" s="1"/>
  <c r="I160" i="20"/>
  <c r="M160" i="20"/>
  <c r="J160" i="20"/>
  <c r="I128" i="20"/>
  <c r="J128" i="20"/>
  <c r="M128" i="20"/>
  <c r="I64" i="20"/>
  <c r="M64" i="20"/>
  <c r="P64" i="20" s="1"/>
  <c r="J64" i="20"/>
  <c r="I387" i="20"/>
  <c r="M387" i="20"/>
  <c r="J387" i="20"/>
  <c r="I355" i="20"/>
  <c r="J355" i="20"/>
  <c r="M355" i="20"/>
  <c r="I323" i="20"/>
  <c r="J323" i="20"/>
  <c r="M323" i="20"/>
  <c r="P323" i="20" s="1"/>
  <c r="I291" i="20"/>
  <c r="J291" i="20"/>
  <c r="M291" i="20"/>
  <c r="I259" i="20"/>
  <c r="L259" i="20" s="1"/>
  <c r="R259" i="20" s="1"/>
  <c r="J259" i="20"/>
  <c r="P259" i="20" s="1"/>
  <c r="I227" i="20"/>
  <c r="K381" i="20"/>
  <c r="N381" i="20"/>
  <c r="Q381" i="20" s="1"/>
  <c r="K349" i="20"/>
  <c r="N349" i="20"/>
  <c r="N221" i="20"/>
  <c r="K221" i="20"/>
  <c r="N189" i="20"/>
  <c r="K189" i="20"/>
  <c r="K61" i="20"/>
  <c r="N61" i="20"/>
  <c r="Q61" i="20" s="1"/>
  <c r="I351" i="16"/>
  <c r="I367" i="16"/>
  <c r="L367" i="16" s="1"/>
  <c r="R367" i="16" s="1"/>
  <c r="J367" i="16"/>
  <c r="P367" i="16" s="1"/>
  <c r="I399" i="16"/>
  <c r="I431" i="16"/>
  <c r="O431" i="16" s="1"/>
  <c r="R431" i="16" s="1"/>
  <c r="M431" i="16"/>
  <c r="P431" i="16" s="1"/>
  <c r="I463" i="16"/>
  <c r="K19" i="16"/>
  <c r="N19" i="16"/>
  <c r="K51" i="16"/>
  <c r="N51" i="16"/>
  <c r="K115" i="16"/>
  <c r="N115" i="16"/>
  <c r="K179" i="16"/>
  <c r="N179" i="16"/>
  <c r="K243" i="16"/>
  <c r="N243" i="16"/>
  <c r="K275" i="16"/>
  <c r="N275" i="16"/>
  <c r="K371" i="16"/>
  <c r="N371" i="16"/>
  <c r="K403" i="16"/>
  <c r="N403" i="16"/>
  <c r="K435" i="16"/>
  <c r="N435" i="16"/>
  <c r="P12" i="20"/>
  <c r="K754" i="28"/>
  <c r="N754" i="28"/>
  <c r="K722" i="28"/>
  <c r="N722" i="28"/>
  <c r="N690" i="28"/>
  <c r="K690" i="28"/>
  <c r="K658" i="28"/>
  <c r="N658" i="28"/>
  <c r="K757" i="28"/>
  <c r="N757" i="28"/>
  <c r="K725" i="28"/>
  <c r="N725" i="28"/>
  <c r="K693" i="28"/>
  <c r="N693" i="28"/>
  <c r="K629" i="28"/>
  <c r="N629" i="28"/>
  <c r="K469" i="28"/>
  <c r="N469" i="28"/>
  <c r="N756" i="28"/>
  <c r="Q756" i="28" s="1"/>
  <c r="K756" i="28"/>
  <c r="N724" i="28"/>
  <c r="K724" i="28"/>
  <c r="N692" i="28"/>
  <c r="Q692" i="28" s="1"/>
  <c r="K692" i="28"/>
  <c r="N628" i="28"/>
  <c r="K628" i="28"/>
  <c r="K582" i="28"/>
  <c r="N582" i="28"/>
  <c r="K257" i="28"/>
  <c r="N257" i="28"/>
  <c r="K129" i="28"/>
  <c r="N129" i="28"/>
  <c r="K450" i="28"/>
  <c r="N450" i="28"/>
  <c r="N411" i="28"/>
  <c r="Q411" i="28" s="1"/>
  <c r="K411" i="28"/>
  <c r="N315" i="28"/>
  <c r="K315" i="28"/>
  <c r="K283" i="28"/>
  <c r="N283" i="28"/>
  <c r="N251" i="28"/>
  <c r="K251" i="28"/>
  <c r="N428" i="28"/>
  <c r="Q428" i="28" s="1"/>
  <c r="K428" i="28"/>
  <c r="I55" i="28"/>
  <c r="M55" i="28"/>
  <c r="J55" i="28"/>
  <c r="I23" i="28"/>
  <c r="M23" i="28"/>
  <c r="J23" i="28"/>
  <c r="N93" i="28"/>
  <c r="Q93" i="28" s="1"/>
  <c r="K93" i="28"/>
  <c r="N61" i="28"/>
  <c r="K61" i="28"/>
  <c r="N29" i="28"/>
  <c r="Q29" i="28" s="1"/>
  <c r="K29" i="28"/>
  <c r="N524" i="28"/>
  <c r="K524" i="28"/>
  <c r="K176" i="28"/>
  <c r="N176" i="28"/>
  <c r="I49" i="28"/>
  <c r="M49" i="28"/>
  <c r="J49" i="28"/>
  <c r="I17" i="28"/>
  <c r="M17" i="28"/>
  <c r="J17" i="28"/>
  <c r="I32" i="28"/>
  <c r="J32" i="28"/>
  <c r="P32" i="28" s="1"/>
  <c r="P385" i="28"/>
  <c r="N429" i="28"/>
  <c r="Q429" i="28" s="1"/>
  <c r="N277" i="28"/>
  <c r="Q277" i="28" s="1"/>
  <c r="I279" i="4"/>
  <c r="M279" i="4"/>
  <c r="J279" i="4"/>
  <c r="I215" i="4"/>
  <c r="L215" i="4" s="1"/>
  <c r="R215" i="4" s="1"/>
  <c r="J215" i="4"/>
  <c r="P215" i="4" s="1"/>
  <c r="I183" i="4"/>
  <c r="L183" i="4" s="1"/>
  <c r="R183" i="4" s="1"/>
  <c r="J183" i="4"/>
  <c r="P183" i="4" s="1"/>
  <c r="M262" i="4"/>
  <c r="P262" i="4" s="1"/>
  <c r="I262" i="4"/>
  <c r="J262" i="4"/>
  <c r="M230" i="4"/>
  <c r="I230" i="4"/>
  <c r="J230" i="4"/>
  <c r="M198" i="4"/>
  <c r="I198" i="4"/>
  <c r="J198" i="4"/>
  <c r="I166" i="4"/>
  <c r="L166" i="4" s="1"/>
  <c r="R166" i="4" s="1"/>
  <c r="J166" i="4"/>
  <c r="P166" i="4" s="1"/>
  <c r="I134" i="4"/>
  <c r="O134" i="4" s="1"/>
  <c r="R134" i="4" s="1"/>
  <c r="M134" i="4"/>
  <c r="P134" i="4" s="1"/>
  <c r="I102" i="4"/>
  <c r="J102" i="4"/>
  <c r="M102" i="4"/>
  <c r="P102" i="4" s="1"/>
  <c r="I70" i="4"/>
  <c r="J70" i="4"/>
  <c r="M70" i="4"/>
  <c r="I38" i="4"/>
  <c r="I6" i="4"/>
  <c r="M6" i="4"/>
  <c r="P6" i="4" s="1"/>
  <c r="J6" i="4"/>
  <c r="I269" i="4"/>
  <c r="M269" i="4"/>
  <c r="J269" i="4"/>
  <c r="I237" i="4"/>
  <c r="I205" i="4"/>
  <c r="J205" i="4"/>
  <c r="M205" i="4"/>
  <c r="P205" i="4" s="1"/>
  <c r="I173" i="4"/>
  <c r="I141" i="4"/>
  <c r="J141" i="4"/>
  <c r="M141" i="4"/>
  <c r="P141" i="4" s="1"/>
  <c r="I109" i="4"/>
  <c r="O109" i="4" s="1"/>
  <c r="R109" i="4" s="1"/>
  <c r="M109" i="4"/>
  <c r="P109" i="4" s="1"/>
  <c r="I77" i="4"/>
  <c r="L77" i="4" s="1"/>
  <c r="R77" i="4" s="1"/>
  <c r="J77" i="4"/>
  <c r="P77" i="4" s="1"/>
  <c r="I45" i="4"/>
  <c r="I13" i="4"/>
  <c r="J13" i="4"/>
  <c r="M13" i="4"/>
  <c r="P13" i="4" s="1"/>
  <c r="I40" i="4"/>
  <c r="I64" i="4"/>
  <c r="L64" i="4" s="1"/>
  <c r="R64" i="4" s="1"/>
  <c r="J64" i="4"/>
  <c r="P64" i="4" s="1"/>
  <c r="I92" i="4"/>
  <c r="J92" i="4"/>
  <c r="P92" i="4" s="1"/>
  <c r="I112" i="4"/>
  <c r="O112" i="4" s="1"/>
  <c r="R112" i="4" s="1"/>
  <c r="K187" i="4"/>
  <c r="N187" i="4"/>
  <c r="Q187" i="4" s="1"/>
  <c r="I200" i="4"/>
  <c r="J200" i="4"/>
  <c r="P200" i="4" s="1"/>
  <c r="I264" i="4"/>
  <c r="J264" i="4"/>
  <c r="P264" i="4" s="1"/>
  <c r="P313" i="8"/>
  <c r="K58" i="4"/>
  <c r="N58" i="4"/>
  <c r="N130" i="4"/>
  <c r="Q130" i="4" s="1"/>
  <c r="K130" i="4"/>
  <c r="N48" i="4"/>
  <c r="Q48" i="4" s="1"/>
  <c r="M204" i="4"/>
  <c r="P204" i="4" s="1"/>
  <c r="P118" i="8"/>
  <c r="L284" i="4"/>
  <c r="O284" i="4"/>
  <c r="R284" i="4" s="1"/>
  <c r="P316" i="8"/>
  <c r="I281" i="8"/>
  <c r="L297" i="8"/>
  <c r="O297" i="8"/>
  <c r="R297" i="8" s="1"/>
  <c r="I329" i="8"/>
  <c r="O329" i="8" s="1"/>
  <c r="R329" i="8" s="1"/>
  <c r="I361" i="8"/>
  <c r="L361" i="8" s="1"/>
  <c r="R361" i="8" s="1"/>
  <c r="I377" i="8"/>
  <c r="M377" i="8"/>
  <c r="J377" i="8"/>
  <c r="I393" i="8"/>
  <c r="I409" i="8"/>
  <c r="J409" i="8"/>
  <c r="M409" i="8"/>
  <c r="P409" i="8" s="1"/>
  <c r="I425" i="8"/>
  <c r="J425" i="8"/>
  <c r="M425" i="8"/>
  <c r="P425" i="8" s="1"/>
  <c r="I441" i="8"/>
  <c r="M441" i="8"/>
  <c r="P441" i="8" s="1"/>
  <c r="J441" i="8"/>
  <c r="I105" i="12"/>
  <c r="I159" i="16"/>
  <c r="I78" i="8"/>
  <c r="I142" i="8"/>
  <c r="I334" i="8"/>
  <c r="O334" i="8" s="1"/>
  <c r="R334" i="8" s="1"/>
  <c r="K421" i="8"/>
  <c r="N421" i="8"/>
  <c r="Q421" i="8" s="1"/>
  <c r="I145" i="12"/>
  <c r="O145" i="12" s="1"/>
  <c r="R145" i="12" s="1"/>
  <c r="I203" i="16"/>
  <c r="M203" i="16"/>
  <c r="J203" i="16"/>
  <c r="I267" i="16"/>
  <c r="I52" i="8"/>
  <c r="I84" i="8"/>
  <c r="I116" i="8"/>
  <c r="I148" i="8"/>
  <c r="I324" i="8"/>
  <c r="L324" i="8" s="1"/>
  <c r="R324" i="8" s="1"/>
  <c r="I388" i="8"/>
  <c r="O388" i="8" s="1"/>
  <c r="R388" i="8" s="1"/>
  <c r="I238" i="12"/>
  <c r="I206" i="12"/>
  <c r="L206" i="12" s="1"/>
  <c r="R206" i="12" s="1"/>
  <c r="I142" i="12"/>
  <c r="O142" i="12" s="1"/>
  <c r="R142" i="12" s="1"/>
  <c r="I118" i="12"/>
  <c r="L118" i="12" s="1"/>
  <c r="R118" i="12" s="1"/>
  <c r="I86" i="12"/>
  <c r="I62" i="12"/>
  <c r="L62" i="12" s="1"/>
  <c r="R62" i="12" s="1"/>
  <c r="O30" i="12"/>
  <c r="L30" i="12"/>
  <c r="I6" i="12"/>
  <c r="O6" i="12" s="1"/>
  <c r="R6" i="12" s="1"/>
  <c r="K179" i="12"/>
  <c r="N179" i="12"/>
  <c r="I231" i="12"/>
  <c r="O231" i="12" s="1"/>
  <c r="R231" i="12" s="1"/>
  <c r="P183" i="12"/>
  <c r="I151" i="12"/>
  <c r="O151" i="12" s="1"/>
  <c r="R151" i="12" s="1"/>
  <c r="I17" i="16"/>
  <c r="M17" i="16"/>
  <c r="J17" i="16"/>
  <c r="I65" i="16"/>
  <c r="I97" i="16"/>
  <c r="I129" i="16"/>
  <c r="K156" i="16"/>
  <c r="N156" i="16"/>
  <c r="M177" i="16"/>
  <c r="I177" i="16"/>
  <c r="J177" i="16"/>
  <c r="I209" i="16"/>
  <c r="J209" i="16"/>
  <c r="M209" i="16"/>
  <c r="I257" i="16"/>
  <c r="M257" i="16"/>
  <c r="J257" i="16"/>
  <c r="N284" i="16"/>
  <c r="K284" i="16"/>
  <c r="I337" i="16"/>
  <c r="O337" i="16" s="1"/>
  <c r="R337" i="16" s="1"/>
  <c r="M337" i="16"/>
  <c r="P337" i="16" s="1"/>
  <c r="I353" i="16"/>
  <c r="I369" i="16"/>
  <c r="J369" i="16"/>
  <c r="M369" i="16"/>
  <c r="P369" i="16" s="1"/>
  <c r="I385" i="16"/>
  <c r="O385" i="16" s="1"/>
  <c r="R385" i="16" s="1"/>
  <c r="M385" i="16"/>
  <c r="P385" i="16" s="1"/>
  <c r="I401" i="16"/>
  <c r="J401" i="16"/>
  <c r="M401" i="16"/>
  <c r="I417" i="16"/>
  <c r="O417" i="16" s="1"/>
  <c r="R417" i="16" s="1"/>
  <c r="M417" i="16"/>
  <c r="P417" i="16" s="1"/>
  <c r="I433" i="16"/>
  <c r="O433" i="16" s="1"/>
  <c r="R433" i="16" s="1"/>
  <c r="M433" i="16"/>
  <c r="P433" i="16" s="1"/>
  <c r="I449" i="16"/>
  <c r="I465" i="16"/>
  <c r="I481" i="16"/>
  <c r="J481" i="16"/>
  <c r="M481" i="16"/>
  <c r="P481" i="16" s="1"/>
  <c r="I27" i="16"/>
  <c r="M27" i="16"/>
  <c r="J27" i="16"/>
  <c r="I43" i="16"/>
  <c r="M43" i="16"/>
  <c r="J43" i="16"/>
  <c r="N6" i="16"/>
  <c r="K6" i="16"/>
  <c r="I23" i="16"/>
  <c r="M23" i="16"/>
  <c r="J23" i="16"/>
  <c r="I39" i="16"/>
  <c r="M39" i="16"/>
  <c r="J39" i="16"/>
  <c r="K2" i="16"/>
  <c r="N2" i="16"/>
  <c r="Q2" i="16" s="1"/>
  <c r="L38" i="16"/>
  <c r="O38" i="16"/>
  <c r="R38" i="16" s="1"/>
  <c r="I166" i="16"/>
  <c r="I230" i="16"/>
  <c r="I365" i="20"/>
  <c r="I237" i="20"/>
  <c r="I109" i="20"/>
  <c r="M109" i="20"/>
  <c r="J109" i="20"/>
  <c r="K375" i="20"/>
  <c r="N375" i="20"/>
  <c r="N386" i="20"/>
  <c r="K386" i="20"/>
  <c r="I186" i="20"/>
  <c r="P4" i="16"/>
  <c r="I68" i="16"/>
  <c r="I132" i="16"/>
  <c r="I60" i="28"/>
  <c r="J60" i="28"/>
  <c r="M60" i="28"/>
  <c r="M16" i="28"/>
  <c r="I703" i="28"/>
  <c r="J703" i="28"/>
  <c r="M703" i="28"/>
  <c r="I706" i="28"/>
  <c r="J706" i="28"/>
  <c r="M706" i="28"/>
  <c r="P706" i="28" s="1"/>
  <c r="I769" i="28"/>
  <c r="J769" i="28"/>
  <c r="M769" i="28"/>
  <c r="M641" i="28"/>
  <c r="P641" i="28" s="1"/>
  <c r="I641" i="28"/>
  <c r="J641" i="28"/>
  <c r="K747" i="28"/>
  <c r="N747" i="28"/>
  <c r="Q747" i="28" s="1"/>
  <c r="K619" i="28"/>
  <c r="N619" i="28"/>
  <c r="I533" i="28"/>
  <c r="I352" i="28"/>
  <c r="J352" i="28"/>
  <c r="M352" i="28"/>
  <c r="N516" i="28"/>
  <c r="K516" i="28"/>
  <c r="I301" i="28"/>
  <c r="K200" i="28"/>
  <c r="N200" i="28"/>
  <c r="M106" i="28"/>
  <c r="P106" i="28" s="1"/>
  <c r="I106" i="28"/>
  <c r="J106" i="28"/>
  <c r="I169" i="28"/>
  <c r="M169" i="28"/>
  <c r="J169" i="28"/>
  <c r="I12" i="28"/>
  <c r="L12" i="28" s="1"/>
  <c r="R12" i="28" s="1"/>
  <c r="J12" i="28"/>
  <c r="P12" i="28" s="1"/>
  <c r="M417" i="28"/>
  <c r="P417" i="28" s="1"/>
  <c r="K738" i="32"/>
  <c r="N738" i="32"/>
  <c r="I724" i="32"/>
  <c r="M724" i="32"/>
  <c r="J724" i="32"/>
  <c r="I624" i="32"/>
  <c r="M624" i="32"/>
  <c r="J624" i="32"/>
  <c r="I627" i="32"/>
  <c r="J627" i="32"/>
  <c r="M627" i="32"/>
  <c r="I610" i="32"/>
  <c r="M610" i="32"/>
  <c r="J610" i="32"/>
  <c r="I515" i="32"/>
  <c r="M515" i="32"/>
  <c r="J515" i="32"/>
  <c r="I541" i="32"/>
  <c r="J541" i="32"/>
  <c r="P541" i="32" s="1"/>
  <c r="I459" i="32"/>
  <c r="J459" i="32"/>
  <c r="M459" i="32"/>
  <c r="I411" i="32"/>
  <c r="J411" i="32"/>
  <c r="M411" i="32"/>
  <c r="P411" i="32" s="1"/>
  <c r="M418" i="32"/>
  <c r="I418" i="32"/>
  <c r="J418" i="32"/>
  <c r="K420" i="32"/>
  <c r="N420" i="32"/>
  <c r="K401" i="32"/>
  <c r="N401" i="32"/>
  <c r="I385" i="32"/>
  <c r="M385" i="32"/>
  <c r="J385" i="32"/>
  <c r="I474" i="32"/>
  <c r="J474" i="32"/>
  <c r="M474" i="32"/>
  <c r="I267" i="32"/>
  <c r="J267" i="32"/>
  <c r="M267" i="32"/>
  <c r="P267" i="32" s="1"/>
  <c r="I183" i="32"/>
  <c r="M183" i="32"/>
  <c r="J183" i="32"/>
  <c r="K346" i="32"/>
  <c r="N346" i="32"/>
  <c r="I250" i="32"/>
  <c r="J250" i="32"/>
  <c r="M250" i="32"/>
  <c r="P250" i="32" s="1"/>
  <c r="I206" i="32"/>
  <c r="O206" i="32" s="1"/>
  <c r="R206" i="32" s="1"/>
  <c r="M206" i="32"/>
  <c r="P206" i="32" s="1"/>
  <c r="I293" i="32"/>
  <c r="I249" i="32"/>
  <c r="O249" i="32" s="1"/>
  <c r="R249" i="32" s="1"/>
  <c r="M249" i="32"/>
  <c r="P249" i="32" s="1"/>
  <c r="I280" i="32"/>
  <c r="M280" i="32"/>
  <c r="J280" i="32"/>
  <c r="I160" i="32"/>
  <c r="L160" i="32" s="1"/>
  <c r="R160" i="32" s="1"/>
  <c r="J160" i="32"/>
  <c r="P160" i="32" s="1"/>
  <c r="I260" i="32"/>
  <c r="J260" i="32"/>
  <c r="M260" i="32"/>
  <c r="I78" i="32"/>
  <c r="M78" i="32"/>
  <c r="J78" i="32"/>
  <c r="I212" i="32"/>
  <c r="L212" i="32" s="1"/>
  <c r="R212" i="32" s="1"/>
  <c r="J212" i="32"/>
  <c r="P212" i="32" s="1"/>
  <c r="N135" i="32"/>
  <c r="K135" i="32"/>
  <c r="I28" i="32"/>
  <c r="J28" i="32"/>
  <c r="M28" i="32"/>
  <c r="I129" i="32"/>
  <c r="M129" i="32"/>
  <c r="J129" i="32"/>
  <c r="I60" i="32"/>
  <c r="M60" i="32"/>
  <c r="J60" i="32"/>
  <c r="I196" i="32"/>
  <c r="L196" i="32" s="1"/>
  <c r="R196" i="32" s="1"/>
  <c r="J196" i="32"/>
  <c r="P196" i="32" s="1"/>
  <c r="I46" i="32"/>
  <c r="M46" i="32"/>
  <c r="J46" i="32"/>
  <c r="K5" i="32"/>
  <c r="N5" i="32"/>
  <c r="Q5" i="32" s="1"/>
  <c r="K66" i="32"/>
  <c r="N66" i="32"/>
  <c r="N24" i="32"/>
  <c r="K24" i="32"/>
  <c r="N527" i="32"/>
  <c r="K527" i="32"/>
  <c r="K584" i="32"/>
  <c r="N584" i="32"/>
  <c r="Q584" i="32" s="1"/>
  <c r="K580" i="32"/>
  <c r="N580" i="32"/>
  <c r="N526" i="32"/>
  <c r="K526" i="32"/>
  <c r="N600" i="32"/>
  <c r="K600" i="32"/>
  <c r="N550" i="32"/>
  <c r="K550" i="32"/>
  <c r="N582" i="32"/>
  <c r="K582" i="32"/>
  <c r="K605" i="32"/>
  <c r="N605" i="32"/>
  <c r="Q605" i="32" s="1"/>
  <c r="K637" i="32"/>
  <c r="N637" i="32"/>
  <c r="N622" i="32"/>
  <c r="K622" i="32"/>
  <c r="N587" i="32"/>
  <c r="K587" i="32"/>
  <c r="K619" i="32"/>
  <c r="N619" i="32"/>
  <c r="Q619" i="32" s="1"/>
  <c r="K697" i="32"/>
  <c r="N697" i="32"/>
  <c r="K710" i="32"/>
  <c r="N710" i="32"/>
  <c r="Q710" i="32" s="1"/>
  <c r="N699" i="32"/>
  <c r="K699" i="32"/>
  <c r="K713" i="32"/>
  <c r="N713" i="32"/>
  <c r="Q713" i="32" s="1"/>
  <c r="N765" i="32"/>
  <c r="K765" i="32"/>
  <c r="N748" i="32"/>
  <c r="K748" i="32"/>
  <c r="K64" i="32"/>
  <c r="N64" i="32"/>
  <c r="K120" i="32"/>
  <c r="N120" i="32"/>
  <c r="Q120" i="32" s="1"/>
  <c r="N61" i="32"/>
  <c r="K61" i="32"/>
  <c r="K192" i="32"/>
  <c r="N192" i="32"/>
  <c r="Q192" i="32" s="1"/>
  <c r="K271" i="32"/>
  <c r="N271" i="32"/>
  <c r="N110" i="32"/>
  <c r="K110" i="32"/>
  <c r="K244" i="32"/>
  <c r="N244" i="32"/>
  <c r="K276" i="32"/>
  <c r="N276" i="32"/>
  <c r="Q276" i="32" s="1"/>
  <c r="K193" i="32"/>
  <c r="N193" i="32"/>
  <c r="N257" i="32"/>
  <c r="K257" i="32"/>
  <c r="K350" i="32"/>
  <c r="N350" i="32"/>
  <c r="N174" i="32"/>
  <c r="K174" i="32"/>
  <c r="K270" i="32"/>
  <c r="N270" i="32"/>
  <c r="N357" i="32"/>
  <c r="K357" i="32"/>
  <c r="N389" i="32"/>
  <c r="K389" i="32"/>
  <c r="K382" i="32"/>
  <c r="N382" i="32"/>
  <c r="Q382" i="32" s="1"/>
  <c r="N421" i="32"/>
  <c r="K421" i="32"/>
  <c r="K453" i="32"/>
  <c r="N453" i="32"/>
  <c r="Q453" i="32" s="1"/>
  <c r="N567" i="32"/>
  <c r="K567" i="32"/>
  <c r="K624" i="32"/>
  <c r="N624" i="32"/>
  <c r="Q624" i="32" s="1"/>
  <c r="N692" i="32"/>
  <c r="K692" i="32"/>
  <c r="K719" i="32"/>
  <c r="N719" i="32"/>
  <c r="Q719" i="32" s="1"/>
  <c r="K736" i="32"/>
  <c r="N736" i="32"/>
  <c r="K773" i="32"/>
  <c r="N773" i="32"/>
  <c r="Q773" i="32" s="1"/>
  <c r="K775" i="32"/>
  <c r="N775" i="32"/>
  <c r="K701" i="32"/>
  <c r="N701" i="32"/>
  <c r="Q701" i="32" s="1"/>
  <c r="K690" i="32"/>
  <c r="N690" i="32"/>
  <c r="N731" i="32"/>
  <c r="K731" i="32"/>
  <c r="K717" i="32"/>
  <c r="N717" i="32"/>
  <c r="K745" i="32"/>
  <c r="N745" i="32"/>
  <c r="Q745" i="32" s="1"/>
  <c r="K752" i="32"/>
  <c r="N752" i="32"/>
  <c r="K776" i="32"/>
  <c r="N776" i="32"/>
  <c r="Q776" i="32" s="1"/>
  <c r="N492" i="32"/>
  <c r="Q492" i="32" s="1"/>
  <c r="N469" i="32"/>
  <c r="Q469" i="32" s="1"/>
  <c r="N414" i="28"/>
  <c r="K414" i="28"/>
  <c r="N222" i="28"/>
  <c r="K222" i="28"/>
  <c r="K54" i="28"/>
  <c r="N54" i="28"/>
  <c r="I740" i="32"/>
  <c r="J740" i="32"/>
  <c r="M740" i="32"/>
  <c r="I653" i="32"/>
  <c r="I563" i="32"/>
  <c r="I507" i="32"/>
  <c r="M507" i="32"/>
  <c r="J507" i="32"/>
  <c r="I532" i="32"/>
  <c r="J532" i="32"/>
  <c r="M532" i="32"/>
  <c r="K424" i="32"/>
  <c r="N424" i="32"/>
  <c r="I362" i="32"/>
  <c r="O362" i="32" s="1"/>
  <c r="R362" i="32" s="1"/>
  <c r="M362" i="32"/>
  <c r="P362" i="32" s="1"/>
  <c r="I337" i="32"/>
  <c r="I187" i="32"/>
  <c r="I266" i="32"/>
  <c r="J266" i="32"/>
  <c r="M266" i="32"/>
  <c r="P266" i="32" s="1"/>
  <c r="I296" i="32"/>
  <c r="M296" i="32"/>
  <c r="J296" i="32"/>
  <c r="I82" i="32"/>
  <c r="I164" i="32"/>
  <c r="L164" i="32" s="1"/>
  <c r="R164" i="32" s="1"/>
  <c r="J164" i="32"/>
  <c r="P164" i="32" s="1"/>
  <c r="K67" i="32"/>
  <c r="N67" i="32"/>
  <c r="Q67" i="32" s="1"/>
  <c r="I10" i="32"/>
  <c r="O10" i="32" s="1"/>
  <c r="R10" i="32" s="1"/>
  <c r="M10" i="32"/>
  <c r="P10" i="32" s="1"/>
  <c r="I502" i="32"/>
  <c r="J502" i="32"/>
  <c r="M502" i="32"/>
  <c r="I534" i="32"/>
  <c r="I565" i="32"/>
  <c r="I589" i="32"/>
  <c r="J589" i="32"/>
  <c r="M589" i="32"/>
  <c r="I617" i="32"/>
  <c r="M617" i="32"/>
  <c r="J617" i="32"/>
  <c r="I667" i="32"/>
  <c r="I729" i="32"/>
  <c r="J729" i="32"/>
  <c r="M729" i="32"/>
  <c r="I713" i="32"/>
  <c r="J713" i="32"/>
  <c r="M713" i="32"/>
  <c r="P713" i="32" s="1"/>
  <c r="I751" i="32"/>
  <c r="M751" i="32"/>
  <c r="J751" i="32"/>
  <c r="J731" i="32"/>
  <c r="I731" i="32"/>
  <c r="M731" i="32"/>
  <c r="I767" i="32"/>
  <c r="J767" i="32"/>
  <c r="P767" i="32" s="1"/>
  <c r="J764" i="32"/>
  <c r="I764" i="32"/>
  <c r="M764" i="32"/>
  <c r="I64" i="32"/>
  <c r="J64" i="32"/>
  <c r="M64" i="32"/>
  <c r="I121" i="32"/>
  <c r="I63" i="32"/>
  <c r="J63" i="32"/>
  <c r="M63" i="32"/>
  <c r="I108" i="32"/>
  <c r="M108" i="32"/>
  <c r="J108" i="32"/>
  <c r="I165" i="32"/>
  <c r="L165" i="32" s="1"/>
  <c r="R165" i="32" s="1"/>
  <c r="J165" i="32"/>
  <c r="P165" i="32" s="1"/>
  <c r="I229" i="32"/>
  <c r="I349" i="32"/>
  <c r="I381" i="32"/>
  <c r="M381" i="32"/>
  <c r="J381" i="32"/>
  <c r="I428" i="32"/>
  <c r="M428" i="32"/>
  <c r="J428" i="32"/>
  <c r="I405" i="32"/>
  <c r="I441" i="32"/>
  <c r="I492" i="32"/>
  <c r="J492" i="32"/>
  <c r="P492" i="32" s="1"/>
  <c r="I423" i="32"/>
  <c r="M423" i="32"/>
  <c r="J423" i="32"/>
  <c r="I455" i="32"/>
  <c r="M455" i="32"/>
  <c r="J455" i="32"/>
  <c r="I536" i="32"/>
  <c r="I537" i="32"/>
  <c r="J471" i="32"/>
  <c r="I471" i="32"/>
  <c r="M471" i="32"/>
  <c r="I503" i="32"/>
  <c r="O503" i="32" s="1"/>
  <c r="R503" i="32" s="1"/>
  <c r="M503" i="32"/>
  <c r="P503" i="32" s="1"/>
  <c r="I535" i="32"/>
  <c r="J543" i="32"/>
  <c r="I543" i="32"/>
  <c r="M543" i="32"/>
  <c r="I575" i="32"/>
  <c r="I606" i="32"/>
  <c r="I638" i="32"/>
  <c r="J638" i="32"/>
  <c r="M638" i="32"/>
  <c r="I623" i="32"/>
  <c r="M623" i="32"/>
  <c r="J623" i="32"/>
  <c r="I588" i="32"/>
  <c r="J588" i="32"/>
  <c r="M588" i="32"/>
  <c r="I620" i="32"/>
  <c r="J620" i="32"/>
  <c r="M620" i="32"/>
  <c r="I694" i="32"/>
  <c r="J694" i="32"/>
  <c r="J642" i="32"/>
  <c r="I642" i="32"/>
  <c r="M642" i="32"/>
  <c r="I676" i="32"/>
  <c r="I684" i="32"/>
  <c r="I715" i="32"/>
  <c r="M715" i="32"/>
  <c r="J715" i="32"/>
  <c r="I736" i="32"/>
  <c r="J736" i="32"/>
  <c r="M736" i="32"/>
  <c r="I760" i="32"/>
  <c r="M760" i="32"/>
  <c r="J760" i="32"/>
  <c r="I765" i="32"/>
  <c r="J765" i="32"/>
  <c r="M765" i="32"/>
  <c r="I665" i="32"/>
  <c r="I701" i="32"/>
  <c r="M701" i="32"/>
  <c r="J701" i="32"/>
  <c r="I720" i="32"/>
  <c r="M720" i="32"/>
  <c r="J720" i="32"/>
  <c r="J748" i="32"/>
  <c r="I748" i="32"/>
  <c r="M748" i="32"/>
  <c r="I752" i="32"/>
  <c r="J752" i="32"/>
  <c r="M752" i="32"/>
  <c r="I755" i="32"/>
  <c r="M755" i="32"/>
  <c r="J755" i="32"/>
  <c r="J768" i="32"/>
  <c r="I768" i="32"/>
  <c r="M768" i="32"/>
  <c r="J711" i="32"/>
  <c r="I711" i="32"/>
  <c r="M711" i="32"/>
  <c r="K631" i="32"/>
  <c r="N631" i="32"/>
  <c r="I605" i="32"/>
  <c r="M605" i="32"/>
  <c r="J605" i="32"/>
  <c r="I552" i="32"/>
  <c r="K464" i="32"/>
  <c r="N464" i="32"/>
  <c r="I485" i="32"/>
  <c r="K329" i="32"/>
  <c r="N329" i="32"/>
  <c r="I376" i="32"/>
  <c r="I195" i="32"/>
  <c r="L195" i="32" s="1"/>
  <c r="R195" i="32" s="1"/>
  <c r="J195" i="32"/>
  <c r="P195" i="32" s="1"/>
  <c r="I230" i="32"/>
  <c r="K283" i="32"/>
  <c r="N283" i="32"/>
  <c r="Q283" i="32" s="1"/>
  <c r="I134" i="32"/>
  <c r="K108" i="32"/>
  <c r="N108" i="32"/>
  <c r="K29" i="32"/>
  <c r="N29" i="32"/>
  <c r="I357" i="20"/>
  <c r="I229" i="20"/>
  <c r="I101" i="20"/>
  <c r="K111" i="20"/>
  <c r="N111" i="20"/>
  <c r="Q111" i="20" s="1"/>
  <c r="K250" i="20"/>
  <c r="N250" i="20"/>
  <c r="Q250" i="20" s="1"/>
  <c r="I50" i="20"/>
  <c r="O50" i="20" s="1"/>
  <c r="R50" i="20" s="1"/>
  <c r="M50" i="20"/>
  <c r="P50" i="20" s="1"/>
  <c r="K62" i="20"/>
  <c r="N62" i="20"/>
  <c r="Q62" i="20" s="1"/>
  <c r="I663" i="28"/>
  <c r="I666" i="28"/>
  <c r="I538" i="28"/>
  <c r="I729" i="28"/>
  <c r="M729" i="28"/>
  <c r="P729" i="28" s="1"/>
  <c r="J729" i="28"/>
  <c r="I601" i="28"/>
  <c r="M601" i="28"/>
  <c r="J601" i="28"/>
  <c r="K707" i="28"/>
  <c r="N707" i="28"/>
  <c r="I278" i="28"/>
  <c r="O278" i="28" s="1"/>
  <c r="R278" i="28" s="1"/>
  <c r="M278" i="28"/>
  <c r="P278" i="28" s="1"/>
  <c r="I150" i="28"/>
  <c r="L150" i="28" s="1"/>
  <c r="R150" i="28" s="1"/>
  <c r="J150" i="28"/>
  <c r="P150" i="28" s="1"/>
  <c r="I312" i="28"/>
  <c r="J312" i="28"/>
  <c r="M312" i="28"/>
  <c r="I184" i="28"/>
  <c r="M184" i="28"/>
  <c r="J184" i="28"/>
  <c r="I161" i="28"/>
  <c r="L161" i="28" s="1"/>
  <c r="R161" i="28" s="1"/>
  <c r="J161" i="28"/>
  <c r="P161" i="28" s="1"/>
  <c r="I329" i="28"/>
  <c r="J329" i="28"/>
  <c r="I66" i="28"/>
  <c r="J66" i="28"/>
  <c r="M66" i="28"/>
  <c r="I257" i="28"/>
  <c r="J257" i="28"/>
  <c r="M257" i="28"/>
  <c r="K63" i="28"/>
  <c r="N63" i="28"/>
  <c r="I763" i="32"/>
  <c r="J763" i="32"/>
  <c r="P763" i="32" s="1"/>
  <c r="K735" i="32"/>
  <c r="N735" i="32"/>
  <c r="I699" i="32"/>
  <c r="M699" i="32"/>
  <c r="J699" i="32"/>
  <c r="I686" i="32"/>
  <c r="I639" i="32"/>
  <c r="M639" i="32"/>
  <c r="J639" i="32"/>
  <c r="K643" i="32"/>
  <c r="N643" i="32"/>
  <c r="K625" i="32"/>
  <c r="N625" i="32"/>
  <c r="I586" i="32"/>
  <c r="J586" i="32"/>
  <c r="M586" i="32"/>
  <c r="I582" i="32"/>
  <c r="J582" i="32"/>
  <c r="M582" i="32"/>
  <c r="K572" i="32"/>
  <c r="N572" i="32"/>
  <c r="I419" i="32"/>
  <c r="M419" i="32"/>
  <c r="J419" i="32"/>
  <c r="I470" i="32"/>
  <c r="J470" i="32"/>
  <c r="M470" i="32"/>
  <c r="M426" i="32"/>
  <c r="I426" i="32"/>
  <c r="J426" i="32"/>
  <c r="K428" i="32"/>
  <c r="N428" i="32"/>
  <c r="I403" i="32"/>
  <c r="K411" i="32"/>
  <c r="N411" i="32"/>
  <c r="I366" i="32"/>
  <c r="I481" i="32"/>
  <c r="I393" i="32"/>
  <c r="M393" i="32"/>
  <c r="J393" i="32"/>
  <c r="K352" i="32"/>
  <c r="N352" i="32"/>
  <c r="K383" i="32"/>
  <c r="N383" i="32"/>
  <c r="I332" i="32"/>
  <c r="J332" i="32"/>
  <c r="M332" i="32"/>
  <c r="I275" i="32"/>
  <c r="M275" i="32"/>
  <c r="J275" i="32"/>
  <c r="K234" i="32"/>
  <c r="N234" i="32"/>
  <c r="I191" i="32"/>
  <c r="J191" i="32"/>
  <c r="M191" i="32"/>
  <c r="I258" i="32"/>
  <c r="J258" i="32"/>
  <c r="M258" i="32"/>
  <c r="I214" i="32"/>
  <c r="L214" i="32" s="1"/>
  <c r="R214" i="32" s="1"/>
  <c r="J214" i="32"/>
  <c r="P214" i="32" s="1"/>
  <c r="K173" i="32"/>
  <c r="N173" i="32"/>
  <c r="I301" i="32"/>
  <c r="I257" i="32"/>
  <c r="M257" i="32"/>
  <c r="J257" i="32"/>
  <c r="K334" i="32"/>
  <c r="N334" i="32"/>
  <c r="I177" i="32"/>
  <c r="J177" i="32"/>
  <c r="M177" i="32"/>
  <c r="I276" i="32"/>
  <c r="J276" i="32"/>
  <c r="M276" i="32"/>
  <c r="K172" i="32"/>
  <c r="N172" i="32"/>
  <c r="K129" i="32"/>
  <c r="N129" i="32"/>
  <c r="I86" i="32"/>
  <c r="I228" i="32"/>
  <c r="I141" i="32"/>
  <c r="K47" i="32"/>
  <c r="N47" i="32"/>
  <c r="I4" i="32"/>
  <c r="J4" i="32"/>
  <c r="M4" i="32"/>
  <c r="K78" i="32"/>
  <c r="N78" i="32"/>
  <c r="I35" i="32"/>
  <c r="M35" i="32"/>
  <c r="J35" i="32"/>
  <c r="I85" i="32"/>
  <c r="I22" i="32"/>
  <c r="M22" i="32"/>
  <c r="J22" i="32"/>
  <c r="N44" i="32"/>
  <c r="K44" i="32"/>
  <c r="N14" i="32"/>
  <c r="K14" i="32"/>
  <c r="I19" i="32"/>
  <c r="M19" i="32"/>
  <c r="J19" i="32"/>
  <c r="I33" i="32"/>
  <c r="J33" i="32"/>
  <c r="M33" i="32"/>
  <c r="K17" i="32"/>
  <c r="N17" i="32"/>
  <c r="K49" i="32"/>
  <c r="N49" i="32"/>
  <c r="I47" i="32"/>
  <c r="M47" i="32"/>
  <c r="J47" i="32"/>
  <c r="K27" i="32"/>
  <c r="N27" i="32"/>
  <c r="P105" i="32"/>
  <c r="M256" i="32"/>
  <c r="P256" i="32" s="1"/>
  <c r="N272" i="32"/>
  <c r="Q272" i="32" s="1"/>
  <c r="M493" i="32"/>
  <c r="P493" i="32" s="1"/>
  <c r="N505" i="32"/>
  <c r="Q505" i="32" s="1"/>
  <c r="N767" i="32"/>
  <c r="Q767" i="32" s="1"/>
  <c r="I368" i="28"/>
  <c r="I549" i="28"/>
  <c r="I265" i="28"/>
  <c r="J265" i="28"/>
  <c r="M265" i="28"/>
  <c r="P265" i="28" s="1"/>
  <c r="N454" i="28"/>
  <c r="Q454" i="28" s="1"/>
  <c r="I746" i="32"/>
  <c r="M746" i="32"/>
  <c r="J746" i="32"/>
  <c r="I654" i="32"/>
  <c r="I600" i="32"/>
  <c r="J600" i="32"/>
  <c r="M600" i="32"/>
  <c r="I547" i="32"/>
  <c r="I516" i="32"/>
  <c r="J516" i="32"/>
  <c r="M516" i="32"/>
  <c r="I446" i="32"/>
  <c r="I342" i="32"/>
  <c r="K328" i="32"/>
  <c r="N328" i="32"/>
  <c r="I295" i="32"/>
  <c r="I167" i="32"/>
  <c r="J167" i="32"/>
  <c r="M167" i="32"/>
  <c r="N245" i="32"/>
  <c r="K245" i="32"/>
  <c r="K243" i="32"/>
  <c r="N243" i="32"/>
  <c r="I240" i="32"/>
  <c r="O240" i="32" s="1"/>
  <c r="R240" i="32" s="1"/>
  <c r="M240" i="32"/>
  <c r="P240" i="32" s="1"/>
  <c r="N119" i="32"/>
  <c r="K119" i="32"/>
  <c r="K34" i="32"/>
  <c r="N34" i="32"/>
  <c r="K56" i="32"/>
  <c r="N56" i="32"/>
  <c r="N20" i="32"/>
  <c r="K20" i="32"/>
  <c r="M109" i="32"/>
  <c r="P109" i="32" s="1"/>
  <c r="M153" i="32"/>
  <c r="P153" i="32" s="1"/>
  <c r="J313" i="32"/>
  <c r="I313" i="32"/>
  <c r="M313" i="32"/>
  <c r="I259" i="32"/>
  <c r="M259" i="32"/>
  <c r="J259" i="32"/>
  <c r="I294" i="32"/>
  <c r="I169" i="32"/>
  <c r="L169" i="32" s="1"/>
  <c r="R169" i="32" s="1"/>
  <c r="J169" i="32"/>
  <c r="P169" i="32" s="1"/>
  <c r="I92" i="32"/>
  <c r="J92" i="32"/>
  <c r="M92" i="32"/>
  <c r="I50" i="32"/>
  <c r="J50" i="32"/>
  <c r="M50" i="32"/>
  <c r="N58" i="32"/>
  <c r="K58" i="32"/>
  <c r="P482" i="16"/>
  <c r="I349" i="20"/>
  <c r="J349" i="20"/>
  <c r="M349" i="20"/>
  <c r="P349" i="20" s="1"/>
  <c r="I221" i="20"/>
  <c r="M221" i="20"/>
  <c r="J221" i="20"/>
  <c r="I93" i="20"/>
  <c r="N370" i="20"/>
  <c r="K370" i="20"/>
  <c r="I170" i="20"/>
  <c r="I42" i="20"/>
  <c r="O42" i="20" s="1"/>
  <c r="R42" i="20" s="1"/>
  <c r="M42" i="20"/>
  <c r="P42" i="20" s="1"/>
  <c r="I31" i="20"/>
  <c r="L31" i="20" s="1"/>
  <c r="R31" i="20" s="1"/>
  <c r="J31" i="20"/>
  <c r="P31" i="20" s="1"/>
  <c r="I48" i="20"/>
  <c r="O48" i="20" s="1"/>
  <c r="R48" i="20" s="1"/>
  <c r="M48" i="20"/>
  <c r="P48" i="20" s="1"/>
  <c r="I36" i="20"/>
  <c r="P372" i="16"/>
  <c r="K162" i="20"/>
  <c r="N162" i="20"/>
  <c r="Q162" i="20" s="1"/>
  <c r="I117" i="28"/>
  <c r="I108" i="28"/>
  <c r="M108" i="28"/>
  <c r="J108" i="28"/>
  <c r="I80" i="28"/>
  <c r="O80" i="28" s="1"/>
  <c r="R80" i="28" s="1"/>
  <c r="M80" i="28"/>
  <c r="P80" i="28" s="1"/>
  <c r="I105" i="28"/>
  <c r="M105" i="28"/>
  <c r="J105" i="28"/>
  <c r="I341" i="28"/>
  <c r="I185" i="28"/>
  <c r="J185" i="28"/>
  <c r="M185" i="28"/>
  <c r="I454" i="28"/>
  <c r="J454" i="28"/>
  <c r="I103" i="28"/>
  <c r="M103" i="28"/>
  <c r="P103" i="28" s="1"/>
  <c r="J103" i="28"/>
  <c r="I305" i="28"/>
  <c r="M305" i="28"/>
  <c r="J305" i="28"/>
  <c r="I163" i="28"/>
  <c r="L163" i="28" s="1"/>
  <c r="R163" i="28" s="1"/>
  <c r="J163" i="28"/>
  <c r="P163" i="28" s="1"/>
  <c r="I167" i="28"/>
  <c r="M167" i="28"/>
  <c r="J167" i="28"/>
  <c r="I199" i="28"/>
  <c r="L199" i="28" s="1"/>
  <c r="R199" i="28" s="1"/>
  <c r="J199" i="28"/>
  <c r="P199" i="28" s="1"/>
  <c r="I231" i="28"/>
  <c r="M231" i="28"/>
  <c r="J231" i="28"/>
  <c r="M263" i="28"/>
  <c r="I263" i="28"/>
  <c r="J263" i="28"/>
  <c r="I295" i="28"/>
  <c r="I327" i="28"/>
  <c r="J327" i="28"/>
  <c r="M327" i="28"/>
  <c r="I359" i="28"/>
  <c r="I391" i="28"/>
  <c r="M391" i="28"/>
  <c r="P391" i="28" s="1"/>
  <c r="J391" i="28"/>
  <c r="I423" i="28"/>
  <c r="M423" i="28"/>
  <c r="J423" i="28"/>
  <c r="I455" i="28"/>
  <c r="J455" i="28"/>
  <c r="M455" i="28"/>
  <c r="I523" i="28"/>
  <c r="J523" i="28"/>
  <c r="M523" i="28"/>
  <c r="I583" i="28"/>
  <c r="J583" i="28"/>
  <c r="M583" i="28"/>
  <c r="I449" i="28"/>
  <c r="J449" i="28"/>
  <c r="M449" i="28"/>
  <c r="I460" i="28"/>
  <c r="J460" i="28"/>
  <c r="M460" i="28"/>
  <c r="I492" i="28"/>
  <c r="J492" i="28"/>
  <c r="M492" i="28"/>
  <c r="I524" i="28"/>
  <c r="M524" i="28"/>
  <c r="P524" i="28" s="1"/>
  <c r="J524" i="28"/>
  <c r="I556" i="28"/>
  <c r="I588" i="28"/>
  <c r="M588" i="28"/>
  <c r="P588" i="28" s="1"/>
  <c r="J588" i="28"/>
  <c r="I620" i="28"/>
  <c r="J620" i="28"/>
  <c r="M620" i="28"/>
  <c r="I652" i="28"/>
  <c r="I684" i="28"/>
  <c r="I716" i="28"/>
  <c r="M716" i="28"/>
  <c r="P716" i="28" s="1"/>
  <c r="J716" i="28"/>
  <c r="I748" i="28"/>
  <c r="J748" i="28"/>
  <c r="M748" i="28"/>
  <c r="I780" i="28"/>
  <c r="I93" i="28"/>
  <c r="M93" i="28"/>
  <c r="J93" i="28"/>
  <c r="I237" i="28"/>
  <c r="I113" i="28"/>
  <c r="I245" i="28"/>
  <c r="J245" i="28"/>
  <c r="P245" i="28" s="1"/>
  <c r="I83" i="28"/>
  <c r="J83" i="28"/>
  <c r="M83" i="28"/>
  <c r="I143" i="28"/>
  <c r="I159" i="28"/>
  <c r="L159" i="28" s="1"/>
  <c r="R159" i="28" s="1"/>
  <c r="J159" i="28"/>
  <c r="P159" i="28" s="1"/>
  <c r="I381" i="28"/>
  <c r="J381" i="28"/>
  <c r="P381" i="28" s="1"/>
  <c r="I179" i="28"/>
  <c r="L179" i="28" s="1"/>
  <c r="R179" i="28" s="1"/>
  <c r="J179" i="28"/>
  <c r="P179" i="28" s="1"/>
  <c r="M211" i="28"/>
  <c r="I211" i="28"/>
  <c r="J211" i="28"/>
  <c r="I243" i="28"/>
  <c r="L243" i="28" s="1"/>
  <c r="R243" i="28" s="1"/>
  <c r="J243" i="28"/>
  <c r="P243" i="28" s="1"/>
  <c r="I275" i="28"/>
  <c r="M275" i="28"/>
  <c r="J275" i="28"/>
  <c r="I307" i="28"/>
  <c r="J307" i="28"/>
  <c r="M307" i="28"/>
  <c r="I339" i="28"/>
  <c r="I371" i="28"/>
  <c r="I403" i="28"/>
  <c r="I434" i="28"/>
  <c r="I503" i="28"/>
  <c r="I615" i="28"/>
  <c r="J615" i="28"/>
  <c r="M615" i="28"/>
  <c r="I647" i="28"/>
  <c r="J647" i="28"/>
  <c r="P647" i="28" s="1"/>
  <c r="I440" i="28"/>
  <c r="I504" i="28"/>
  <c r="O504" i="28" s="1"/>
  <c r="R504" i="28" s="1"/>
  <c r="M504" i="28"/>
  <c r="P504" i="28" s="1"/>
  <c r="I536" i="28"/>
  <c r="I568" i="28"/>
  <c r="J568" i="28"/>
  <c r="M568" i="28"/>
  <c r="I600" i="28"/>
  <c r="J600" i="28"/>
  <c r="M600" i="28"/>
  <c r="I632" i="28"/>
  <c r="J632" i="28"/>
  <c r="M632" i="28"/>
  <c r="I664" i="28"/>
  <c r="I696" i="28"/>
  <c r="J696" i="28"/>
  <c r="M696" i="28"/>
  <c r="I728" i="28"/>
  <c r="M728" i="28"/>
  <c r="J728" i="28"/>
  <c r="I760" i="28"/>
  <c r="M760" i="28"/>
  <c r="J760" i="28"/>
  <c r="I96" i="28"/>
  <c r="I751" i="28"/>
  <c r="M751" i="28"/>
  <c r="J751" i="28"/>
  <c r="I722" i="28"/>
  <c r="J722" i="28"/>
  <c r="M722" i="28"/>
  <c r="I594" i="28"/>
  <c r="J594" i="28"/>
  <c r="M594" i="28"/>
  <c r="I466" i="28"/>
  <c r="I625" i="28"/>
  <c r="M625" i="28"/>
  <c r="J625" i="28"/>
  <c r="K731" i="28"/>
  <c r="N731" i="28"/>
  <c r="I430" i="28"/>
  <c r="J430" i="28"/>
  <c r="M430" i="28"/>
  <c r="I302" i="28"/>
  <c r="I174" i="28"/>
  <c r="J174" i="28"/>
  <c r="M174" i="28"/>
  <c r="I432" i="28"/>
  <c r="J432" i="28"/>
  <c r="M432" i="28"/>
  <c r="I144" i="28"/>
  <c r="L144" i="28" s="1"/>
  <c r="R144" i="28" s="1"/>
  <c r="J144" i="28"/>
  <c r="P144" i="28" s="1"/>
  <c r="N254" i="28"/>
  <c r="K254" i="28"/>
  <c r="I762" i="32"/>
  <c r="M762" i="32"/>
  <c r="J762" i="32"/>
  <c r="I601" i="32"/>
  <c r="M601" i="32"/>
  <c r="J601" i="32"/>
  <c r="I475" i="32"/>
  <c r="N425" i="32"/>
  <c r="K425" i="32"/>
  <c r="K419" i="32"/>
  <c r="N419" i="32"/>
  <c r="I477" i="32"/>
  <c r="K316" i="32"/>
  <c r="N316" i="32"/>
  <c r="K274" i="32"/>
  <c r="N274" i="32"/>
  <c r="I190" i="32"/>
  <c r="O190" i="32" s="1"/>
  <c r="R190" i="32" s="1"/>
  <c r="M190" i="32"/>
  <c r="P190" i="32" s="1"/>
  <c r="I233" i="32"/>
  <c r="J233" i="32"/>
  <c r="M233" i="32"/>
  <c r="I139" i="32"/>
  <c r="I224" i="32"/>
  <c r="I30" i="32"/>
  <c r="M30" i="32"/>
  <c r="J30" i="32"/>
  <c r="N569" i="32"/>
  <c r="Q569" i="32" s="1"/>
  <c r="M694" i="32"/>
  <c r="P694" i="32" s="1"/>
  <c r="J753" i="32"/>
  <c r="I753" i="32"/>
  <c r="M753" i="32"/>
  <c r="N506" i="32"/>
  <c r="K506" i="32"/>
  <c r="N515" i="32"/>
  <c r="K515" i="32"/>
  <c r="I454" i="32"/>
  <c r="M454" i="32"/>
  <c r="J454" i="32"/>
  <c r="K388" i="32"/>
  <c r="N388" i="32"/>
  <c r="I388" i="32"/>
  <c r="J388" i="32"/>
  <c r="M388" i="32"/>
  <c r="I175" i="32"/>
  <c r="J175" i="32"/>
  <c r="M175" i="32"/>
  <c r="I209" i="32"/>
  <c r="L209" i="32" s="1"/>
  <c r="R209" i="32" s="1"/>
  <c r="J209" i="32"/>
  <c r="P209" i="32" s="1"/>
  <c r="N81" i="32"/>
  <c r="K81" i="32"/>
  <c r="Q284" i="4"/>
  <c r="P174" i="8"/>
  <c r="I75" i="16"/>
  <c r="I405" i="20"/>
  <c r="I277" i="20"/>
  <c r="I149" i="20"/>
  <c r="K351" i="20"/>
  <c r="N351" i="20"/>
  <c r="Q351" i="20" s="1"/>
  <c r="K95" i="20"/>
  <c r="N95" i="20"/>
  <c r="Q95" i="20" s="1"/>
  <c r="K234" i="20"/>
  <c r="N234" i="20"/>
  <c r="Q234" i="20" s="1"/>
  <c r="I290" i="20"/>
  <c r="O290" i="20" s="1"/>
  <c r="R290" i="20" s="1"/>
  <c r="M290" i="20"/>
  <c r="P290" i="20" s="1"/>
  <c r="I162" i="20"/>
  <c r="M162" i="20"/>
  <c r="J162" i="20"/>
  <c r="I34" i="20"/>
  <c r="O34" i="20" s="1"/>
  <c r="R34" i="20" s="1"/>
  <c r="M34" i="20"/>
  <c r="P34" i="20" s="1"/>
  <c r="I75" i="20"/>
  <c r="I171" i="20"/>
  <c r="P284" i="16"/>
  <c r="I412" i="16"/>
  <c r="I775" i="28"/>
  <c r="J775" i="28"/>
  <c r="M775" i="28"/>
  <c r="I778" i="28"/>
  <c r="I650" i="28"/>
  <c r="M650" i="28"/>
  <c r="J650" i="28"/>
  <c r="I522" i="28"/>
  <c r="I713" i="28"/>
  <c r="J713" i="28"/>
  <c r="M713" i="28"/>
  <c r="I585" i="28"/>
  <c r="J585" i="28"/>
  <c r="M585" i="28"/>
  <c r="P585" i="28" s="1"/>
  <c r="K691" i="28"/>
  <c r="N691" i="28"/>
  <c r="I390" i="28"/>
  <c r="J390" i="28"/>
  <c r="M390" i="28"/>
  <c r="I262" i="28"/>
  <c r="J262" i="28"/>
  <c r="M262" i="28"/>
  <c r="P262" i="28" s="1"/>
  <c r="I424" i="28"/>
  <c r="J424" i="28"/>
  <c r="M424" i="28"/>
  <c r="I296" i="28"/>
  <c r="J296" i="28"/>
  <c r="M296" i="28"/>
  <c r="I168" i="28"/>
  <c r="M168" i="28"/>
  <c r="J168" i="28"/>
  <c r="I145" i="28"/>
  <c r="L145" i="28" s="1"/>
  <c r="R145" i="28" s="1"/>
  <c r="J145" i="28"/>
  <c r="P145" i="28" s="1"/>
  <c r="K78" i="28"/>
  <c r="N78" i="28"/>
  <c r="K380" i="28"/>
  <c r="N380" i="28"/>
  <c r="M82" i="28"/>
  <c r="P82" i="28" s="1"/>
  <c r="I82" i="28"/>
  <c r="O82" i="28" s="1"/>
  <c r="R82" i="28" s="1"/>
  <c r="K316" i="28"/>
  <c r="N316" i="28"/>
  <c r="K747" i="32"/>
  <c r="N747" i="32"/>
  <c r="I685" i="32"/>
  <c r="K633" i="32"/>
  <c r="N633" i="32"/>
  <c r="I558" i="32"/>
  <c r="I522" i="32"/>
  <c r="I402" i="32"/>
  <c r="M402" i="32"/>
  <c r="J402" i="32"/>
  <c r="I239" i="32"/>
  <c r="O239" i="32" s="1"/>
  <c r="R239" i="32" s="1"/>
  <c r="M239" i="32"/>
  <c r="P239" i="32" s="1"/>
  <c r="N253" i="32"/>
  <c r="K253" i="32"/>
  <c r="K296" i="32"/>
  <c r="N296" i="32"/>
  <c r="I236" i="32"/>
  <c r="O236" i="32" s="1"/>
  <c r="R236" i="32" s="1"/>
  <c r="K145" i="32"/>
  <c r="N145" i="32"/>
  <c r="I37" i="32"/>
  <c r="M37" i="32"/>
  <c r="J37" i="32"/>
  <c r="N101" i="32"/>
  <c r="Q101" i="32" s="1"/>
  <c r="N327" i="32"/>
  <c r="Q327" i="32" s="1"/>
  <c r="I783" i="28"/>
  <c r="I42" i="28"/>
  <c r="L42" i="28" s="1"/>
  <c r="R42" i="28" s="1"/>
  <c r="P782" i="32"/>
  <c r="P769" i="32"/>
  <c r="K270" i="4"/>
  <c r="N270" i="4"/>
  <c r="Q270" i="4" s="1"/>
  <c r="K125" i="4"/>
  <c r="N125" i="4"/>
  <c r="K92" i="8"/>
  <c r="N92" i="8"/>
  <c r="Q92" i="8" s="1"/>
  <c r="N86" i="4"/>
  <c r="Q86" i="4" s="1"/>
  <c r="K86" i="4"/>
  <c r="I181" i="8"/>
  <c r="O181" i="8" s="1"/>
  <c r="R181" i="8" s="1"/>
  <c r="M181" i="8"/>
  <c r="P181" i="8" s="1"/>
  <c r="I190" i="8"/>
  <c r="J190" i="8"/>
  <c r="M190" i="8"/>
  <c r="I274" i="8"/>
  <c r="J274" i="8"/>
  <c r="M274" i="8"/>
  <c r="I131" i="16"/>
  <c r="J131" i="16"/>
  <c r="M131" i="16"/>
  <c r="P131" i="16" s="1"/>
  <c r="K197" i="12"/>
  <c r="N197" i="12"/>
  <c r="Q197" i="12" s="1"/>
  <c r="K69" i="12"/>
  <c r="N69" i="12"/>
  <c r="Q69" i="12" s="1"/>
  <c r="I80" i="12"/>
  <c r="J80" i="12"/>
  <c r="M80" i="12"/>
  <c r="K278" i="16"/>
  <c r="N278" i="16"/>
  <c r="N138" i="16"/>
  <c r="K138" i="16"/>
  <c r="K250" i="16"/>
  <c r="N250" i="16"/>
  <c r="K198" i="4"/>
  <c r="N198" i="4"/>
  <c r="Q198" i="4" s="1"/>
  <c r="K268" i="4"/>
  <c r="N268" i="4"/>
  <c r="I160" i="4"/>
  <c r="J160" i="4"/>
  <c r="P160" i="4" s="1"/>
  <c r="N94" i="4"/>
  <c r="Q94" i="4" s="1"/>
  <c r="K94" i="4"/>
  <c r="I35" i="4"/>
  <c r="J35" i="4"/>
  <c r="M35" i="4"/>
  <c r="P35" i="4" s="1"/>
  <c r="P80" i="4"/>
  <c r="P96" i="4"/>
  <c r="K3" i="4"/>
  <c r="N3" i="4"/>
  <c r="Q3" i="4" s="1"/>
  <c r="K184" i="8"/>
  <c r="N184" i="8"/>
  <c r="I205" i="12"/>
  <c r="J205" i="12"/>
  <c r="M205" i="12"/>
  <c r="P205" i="12" s="1"/>
  <c r="K245" i="8"/>
  <c r="N245" i="8"/>
  <c r="K313" i="8"/>
  <c r="N313" i="8"/>
  <c r="Q313" i="8" s="1"/>
  <c r="I418" i="8"/>
  <c r="L418" i="8" s="1"/>
  <c r="R418" i="8" s="1"/>
  <c r="J418" i="8"/>
  <c r="P418" i="8" s="1"/>
  <c r="I415" i="8"/>
  <c r="L415" i="8" s="1"/>
  <c r="R415" i="8" s="1"/>
  <c r="J415" i="8"/>
  <c r="P415" i="8" s="1"/>
  <c r="I279" i="16"/>
  <c r="J279" i="16"/>
  <c r="M279" i="16"/>
  <c r="P279" i="16" s="1"/>
  <c r="I200" i="12"/>
  <c r="L200" i="12" s="1"/>
  <c r="R200" i="12" s="1"/>
  <c r="J200" i="12"/>
  <c r="P200" i="12" s="1"/>
  <c r="I8" i="12"/>
  <c r="J8" i="12"/>
  <c r="M8" i="12"/>
  <c r="P8" i="12" s="1"/>
  <c r="I141" i="12"/>
  <c r="M141" i="12"/>
  <c r="J141" i="12"/>
  <c r="K178" i="16"/>
  <c r="N178" i="16"/>
  <c r="Q178" i="16" s="1"/>
  <c r="K286" i="16"/>
  <c r="N286" i="16"/>
  <c r="Q286" i="16" s="1"/>
  <c r="N206" i="16"/>
  <c r="K206" i="16"/>
  <c r="K298" i="16"/>
  <c r="N298" i="16"/>
  <c r="Q298" i="16" s="1"/>
  <c r="K202" i="16"/>
  <c r="N202" i="16"/>
  <c r="Q202" i="16" s="1"/>
  <c r="I151" i="16"/>
  <c r="J151" i="16"/>
  <c r="M151" i="16"/>
  <c r="M29" i="16"/>
  <c r="I29" i="16"/>
  <c r="J29" i="16"/>
  <c r="N296" i="16"/>
  <c r="K296" i="16"/>
  <c r="K73" i="16"/>
  <c r="N73" i="16"/>
  <c r="Q73" i="16" s="1"/>
  <c r="K137" i="16"/>
  <c r="N137" i="16"/>
  <c r="Q137" i="16" s="1"/>
  <c r="K201" i="16"/>
  <c r="N201" i="16"/>
  <c r="Q201" i="16" s="1"/>
  <c r="K265" i="16"/>
  <c r="N265" i="16"/>
  <c r="Q265" i="16" s="1"/>
  <c r="K297" i="16"/>
  <c r="N297" i="16"/>
  <c r="Q297" i="16" s="1"/>
  <c r="K441" i="16"/>
  <c r="N441" i="16"/>
  <c r="Q441" i="16" s="1"/>
  <c r="K380" i="20"/>
  <c r="N380" i="20"/>
  <c r="Q380" i="20" s="1"/>
  <c r="K348" i="20"/>
  <c r="N348" i="20"/>
  <c r="Q348" i="20" s="1"/>
  <c r="K252" i="20"/>
  <c r="N252" i="20"/>
  <c r="Q252" i="20" s="1"/>
  <c r="N220" i="20"/>
  <c r="K220" i="20"/>
  <c r="K60" i="20"/>
  <c r="N60" i="20"/>
  <c r="Q60" i="20" s="1"/>
  <c r="I380" i="20"/>
  <c r="M380" i="20"/>
  <c r="J380" i="20"/>
  <c r="I348" i="20"/>
  <c r="J348" i="20"/>
  <c r="M348" i="20"/>
  <c r="P348" i="20" s="1"/>
  <c r="I316" i="20"/>
  <c r="I284" i="20"/>
  <c r="L284" i="20" s="1"/>
  <c r="R284" i="20" s="1"/>
  <c r="J284" i="20"/>
  <c r="P284" i="20" s="1"/>
  <c r="I252" i="20"/>
  <c r="J252" i="20"/>
  <c r="M252" i="20"/>
  <c r="P252" i="20" s="1"/>
  <c r="I220" i="20"/>
  <c r="J220" i="20"/>
  <c r="M220" i="20"/>
  <c r="I188" i="20"/>
  <c r="I156" i="20"/>
  <c r="I124" i="20"/>
  <c r="I92" i="20"/>
  <c r="I60" i="20"/>
  <c r="M60" i="20"/>
  <c r="J60" i="20"/>
  <c r="I383" i="20"/>
  <c r="L383" i="20" s="1"/>
  <c r="R383" i="20" s="1"/>
  <c r="J383" i="20"/>
  <c r="P383" i="20" s="1"/>
  <c r="I351" i="20"/>
  <c r="J351" i="20"/>
  <c r="M351" i="20"/>
  <c r="I319" i="20"/>
  <c r="L319" i="20" s="1"/>
  <c r="R319" i="20" s="1"/>
  <c r="J319" i="20"/>
  <c r="P319" i="20" s="1"/>
  <c r="K409" i="20"/>
  <c r="N409" i="20"/>
  <c r="N153" i="20"/>
  <c r="K153" i="20"/>
  <c r="K121" i="20"/>
  <c r="N121" i="20"/>
  <c r="N370" i="16"/>
  <c r="K370" i="16"/>
  <c r="N402" i="16"/>
  <c r="Q402" i="16" s="1"/>
  <c r="K402" i="16"/>
  <c r="K434" i="16"/>
  <c r="N434" i="16"/>
  <c r="K15" i="16"/>
  <c r="N15" i="16"/>
  <c r="K47" i="16"/>
  <c r="N47" i="16"/>
  <c r="Q47" i="16" s="1"/>
  <c r="K143" i="16"/>
  <c r="N143" i="16"/>
  <c r="K207" i="16"/>
  <c r="N207" i="16"/>
  <c r="Q207" i="16" s="1"/>
  <c r="K239" i="16"/>
  <c r="N239" i="16"/>
  <c r="K271" i="16"/>
  <c r="N271" i="16"/>
  <c r="Q271" i="16" s="1"/>
  <c r="K303" i="16"/>
  <c r="N303" i="16"/>
  <c r="N766" i="28"/>
  <c r="K766" i="28"/>
  <c r="K702" i="28"/>
  <c r="N702" i="28"/>
  <c r="K670" i="28"/>
  <c r="N670" i="28"/>
  <c r="N769" i="28"/>
  <c r="Q769" i="28" s="1"/>
  <c r="K769" i="28"/>
  <c r="N737" i="28"/>
  <c r="K737" i="28"/>
  <c r="K705" i="28"/>
  <c r="N705" i="28"/>
  <c r="K673" i="28"/>
  <c r="N673" i="28"/>
  <c r="K641" i="28"/>
  <c r="N641" i="28"/>
  <c r="N768" i="28"/>
  <c r="K768" i="28"/>
  <c r="N736" i="28"/>
  <c r="Q736" i="28" s="1"/>
  <c r="K736" i="28"/>
  <c r="N704" i="28"/>
  <c r="K704" i="28"/>
  <c r="N672" i="28"/>
  <c r="Q672" i="28" s="1"/>
  <c r="K672" i="28"/>
  <c r="N640" i="28"/>
  <c r="K640" i="28"/>
  <c r="K646" i="28"/>
  <c r="N646" i="28"/>
  <c r="K173" i="28"/>
  <c r="N173" i="28"/>
  <c r="K650" i="28"/>
  <c r="N650" i="28"/>
  <c r="N431" i="28"/>
  <c r="K431" i="28"/>
  <c r="N399" i="28"/>
  <c r="Q399" i="28" s="1"/>
  <c r="K399" i="28"/>
  <c r="N335" i="28"/>
  <c r="K335" i="28"/>
  <c r="K271" i="28"/>
  <c r="N271" i="28"/>
  <c r="K175" i="28"/>
  <c r="N175" i="28"/>
  <c r="N474" i="28"/>
  <c r="Q474" i="28" s="1"/>
  <c r="K474" i="28"/>
  <c r="K328" i="28"/>
  <c r="N328" i="28"/>
  <c r="I67" i="28"/>
  <c r="J67" i="28"/>
  <c r="M67" i="28"/>
  <c r="P67" i="28" s="1"/>
  <c r="I35" i="28"/>
  <c r="J35" i="28"/>
  <c r="M35" i="28"/>
  <c r="I3" i="28"/>
  <c r="L3" i="28" s="1"/>
  <c r="R3" i="28" s="1"/>
  <c r="J3" i="28"/>
  <c r="P3" i="28" s="1"/>
  <c r="N416" i="28"/>
  <c r="Q416" i="28" s="1"/>
  <c r="K416" i="28"/>
  <c r="K105" i="28"/>
  <c r="N105" i="28"/>
  <c r="I77" i="28"/>
  <c r="O77" i="28" s="1"/>
  <c r="R77" i="28" s="1"/>
  <c r="M77" i="28"/>
  <c r="P77" i="28" s="1"/>
  <c r="I45" i="28"/>
  <c r="J45" i="28"/>
  <c r="M45" i="28"/>
  <c r="P45" i="28" s="1"/>
  <c r="I13" i="28"/>
  <c r="L13" i="28" s="1"/>
  <c r="R13" i="28" s="1"/>
  <c r="J13" i="28"/>
  <c r="P13" i="28" s="1"/>
  <c r="I48" i="28"/>
  <c r="J48" i="28"/>
  <c r="P48" i="28" s="1"/>
  <c r="I275" i="4"/>
  <c r="J275" i="4"/>
  <c r="M275" i="4"/>
  <c r="P275" i="4" s="1"/>
  <c r="I211" i="4"/>
  <c r="J211" i="4"/>
  <c r="M211" i="4"/>
  <c r="P211" i="4" s="1"/>
  <c r="I147" i="4"/>
  <c r="J147" i="4"/>
  <c r="M147" i="4"/>
  <c r="M258" i="4"/>
  <c r="I258" i="4"/>
  <c r="J258" i="4"/>
  <c r="M194" i="4"/>
  <c r="I194" i="4"/>
  <c r="J194" i="4"/>
  <c r="I162" i="4"/>
  <c r="L162" i="4" s="1"/>
  <c r="R162" i="4" s="1"/>
  <c r="J162" i="4"/>
  <c r="P162" i="4" s="1"/>
  <c r="I130" i="4"/>
  <c r="M130" i="4"/>
  <c r="J130" i="4"/>
  <c r="I98" i="4"/>
  <c r="M98" i="4"/>
  <c r="J98" i="4"/>
  <c r="I66" i="4"/>
  <c r="I34" i="4"/>
  <c r="I2" i="4"/>
  <c r="M2" i="4"/>
  <c r="P2" i="4" s="1"/>
  <c r="I265" i="4"/>
  <c r="J265" i="4"/>
  <c r="M265" i="4"/>
  <c r="P265" i="4" s="1"/>
  <c r="I201" i="4"/>
  <c r="J201" i="4"/>
  <c r="M201" i="4"/>
  <c r="P201" i="4" s="1"/>
  <c r="I137" i="4"/>
  <c r="O137" i="4" s="1"/>
  <c r="R137" i="4" s="1"/>
  <c r="M137" i="4"/>
  <c r="P137" i="4" s="1"/>
  <c r="I105" i="4"/>
  <c r="O105" i="4" s="1"/>
  <c r="R105" i="4" s="1"/>
  <c r="M105" i="4"/>
  <c r="P105" i="4" s="1"/>
  <c r="I4" i="4"/>
  <c r="J4" i="4"/>
  <c r="P4" i="4" s="1"/>
  <c r="I76" i="4"/>
  <c r="L76" i="4" s="1"/>
  <c r="R76" i="4" s="1"/>
  <c r="J76" i="4"/>
  <c r="P76" i="4" s="1"/>
  <c r="I180" i="4"/>
  <c r="N212" i="4"/>
  <c r="Q212" i="4" s="1"/>
  <c r="P276" i="4"/>
  <c r="K54" i="4"/>
  <c r="N54" i="4"/>
  <c r="Q54" i="4" s="1"/>
  <c r="I53" i="8"/>
  <c r="J53" i="8"/>
  <c r="M53" i="8"/>
  <c r="P53" i="8" s="1"/>
  <c r="I85" i="8"/>
  <c r="J85" i="8"/>
  <c r="M85" i="8"/>
  <c r="I117" i="8"/>
  <c r="J117" i="8"/>
  <c r="M117" i="8"/>
  <c r="P117" i="8" s="1"/>
  <c r="I133" i="8"/>
  <c r="J133" i="8"/>
  <c r="M133" i="8"/>
  <c r="P133" i="8" s="1"/>
  <c r="I149" i="8"/>
  <c r="O149" i="8" s="1"/>
  <c r="R149" i="8" s="1"/>
  <c r="M149" i="8"/>
  <c r="P149" i="8" s="1"/>
  <c r="I47" i="4"/>
  <c r="M47" i="4"/>
  <c r="J47" i="4"/>
  <c r="P134" i="8"/>
  <c r="K55" i="4"/>
  <c r="N55" i="4"/>
  <c r="Q55" i="4" s="1"/>
  <c r="K91" i="4"/>
  <c r="N91" i="4"/>
  <c r="K155" i="4"/>
  <c r="N155" i="4"/>
  <c r="Q155" i="4" s="1"/>
  <c r="K259" i="4"/>
  <c r="N259" i="4"/>
  <c r="I185" i="8"/>
  <c r="M185" i="8"/>
  <c r="J185" i="8"/>
  <c r="I217" i="8"/>
  <c r="J217" i="8"/>
  <c r="M217" i="8"/>
  <c r="P217" i="8" s="1"/>
  <c r="I185" i="12"/>
  <c r="M185" i="12"/>
  <c r="P185" i="12" s="1"/>
  <c r="J185" i="12"/>
  <c r="I283" i="16"/>
  <c r="J283" i="16"/>
  <c r="M283" i="16"/>
  <c r="I331" i="16"/>
  <c r="O331" i="16" s="1"/>
  <c r="R331" i="16" s="1"/>
  <c r="M331" i="16"/>
  <c r="P331" i="16" s="1"/>
  <c r="K5" i="8"/>
  <c r="N5" i="8"/>
  <c r="K53" i="8"/>
  <c r="N53" i="8"/>
  <c r="Q53" i="8" s="1"/>
  <c r="K85" i="8"/>
  <c r="N85" i="8"/>
  <c r="K117" i="8"/>
  <c r="N117" i="8"/>
  <c r="Q117" i="8" s="1"/>
  <c r="K133" i="8"/>
  <c r="N133" i="8"/>
  <c r="K293" i="8"/>
  <c r="N293" i="8"/>
  <c r="Q293" i="8" s="1"/>
  <c r="K381" i="8"/>
  <c r="N381" i="8"/>
  <c r="I438" i="8"/>
  <c r="M438" i="8"/>
  <c r="J438" i="8"/>
  <c r="I109" i="12"/>
  <c r="I143" i="16"/>
  <c r="M143" i="16"/>
  <c r="J143" i="16"/>
  <c r="N94" i="8"/>
  <c r="Q94" i="8" s="1"/>
  <c r="K94" i="8"/>
  <c r="N126" i="8"/>
  <c r="K126" i="8"/>
  <c r="N190" i="8"/>
  <c r="Q190" i="8" s="1"/>
  <c r="K190" i="8"/>
  <c r="N222" i="8"/>
  <c r="K222" i="8"/>
  <c r="I283" i="8"/>
  <c r="L283" i="8" s="1"/>
  <c r="R283" i="8" s="1"/>
  <c r="J283" i="8"/>
  <c r="P283" i="8" s="1"/>
  <c r="I307" i="8"/>
  <c r="L307" i="8" s="1"/>
  <c r="R307" i="8" s="1"/>
  <c r="J307" i="8"/>
  <c r="P307" i="8" s="1"/>
  <c r="N374" i="8"/>
  <c r="Q374" i="8" s="1"/>
  <c r="K374" i="8"/>
  <c r="N406" i="8"/>
  <c r="K406" i="8"/>
  <c r="N438" i="8"/>
  <c r="Q438" i="8" s="1"/>
  <c r="K438" i="8"/>
  <c r="I31" i="12"/>
  <c r="J31" i="12"/>
  <c r="M31" i="12"/>
  <c r="I295" i="16"/>
  <c r="J295" i="16"/>
  <c r="M295" i="16"/>
  <c r="P295" i="16" s="1"/>
  <c r="P374" i="16"/>
  <c r="L8" i="8"/>
  <c r="O8" i="8"/>
  <c r="R8" i="8" s="1"/>
  <c r="L40" i="8"/>
  <c r="O40" i="8"/>
  <c r="I72" i="8"/>
  <c r="I104" i="8"/>
  <c r="I136" i="8"/>
  <c r="L296" i="8"/>
  <c r="O296" i="8"/>
  <c r="I392" i="8"/>
  <c r="L392" i="8" s="1"/>
  <c r="R392" i="8" s="1"/>
  <c r="J392" i="8"/>
  <c r="P392" i="8" s="1"/>
  <c r="I424" i="8"/>
  <c r="M424" i="8"/>
  <c r="J424" i="8"/>
  <c r="I234" i="12"/>
  <c r="O234" i="12" s="1"/>
  <c r="R234" i="12" s="1"/>
  <c r="M234" i="12"/>
  <c r="P234" i="12" s="1"/>
  <c r="I202" i="12"/>
  <c r="J202" i="12"/>
  <c r="M202" i="12"/>
  <c r="P202" i="12" s="1"/>
  <c r="I170" i="12"/>
  <c r="L170" i="12" s="1"/>
  <c r="R170" i="12" s="1"/>
  <c r="J170" i="12"/>
  <c r="P170" i="12" s="1"/>
  <c r="I138" i="12"/>
  <c r="I106" i="12"/>
  <c r="O106" i="12" s="1"/>
  <c r="R106" i="12" s="1"/>
  <c r="M106" i="12"/>
  <c r="P106" i="12" s="1"/>
  <c r="I42" i="12"/>
  <c r="M42" i="12"/>
  <c r="J42" i="12"/>
  <c r="I10" i="12"/>
  <c r="J10" i="12"/>
  <c r="M10" i="12"/>
  <c r="K183" i="12"/>
  <c r="N183" i="12"/>
  <c r="K23" i="12"/>
  <c r="N23" i="12"/>
  <c r="Q23" i="12" s="1"/>
  <c r="I227" i="12"/>
  <c r="O227" i="12" s="1"/>
  <c r="R227" i="12" s="1"/>
  <c r="M227" i="12"/>
  <c r="P227" i="12" s="1"/>
  <c r="N24" i="12"/>
  <c r="K24" i="12"/>
  <c r="I79" i="12"/>
  <c r="J79" i="12"/>
  <c r="M79" i="12"/>
  <c r="I175" i="16"/>
  <c r="N4" i="16"/>
  <c r="K4" i="16"/>
  <c r="N36" i="16"/>
  <c r="K36" i="16"/>
  <c r="I73" i="16"/>
  <c r="M73" i="16"/>
  <c r="P73" i="16" s="1"/>
  <c r="J73" i="16"/>
  <c r="I105" i="16"/>
  <c r="I137" i="16"/>
  <c r="M137" i="16"/>
  <c r="P137" i="16" s="1"/>
  <c r="J137" i="16"/>
  <c r="I169" i="16"/>
  <c r="I201" i="16"/>
  <c r="J201" i="16"/>
  <c r="M201" i="16"/>
  <c r="I233" i="16"/>
  <c r="M265" i="16"/>
  <c r="P265" i="16" s="1"/>
  <c r="I265" i="16"/>
  <c r="J265" i="16"/>
  <c r="M297" i="16"/>
  <c r="I297" i="16"/>
  <c r="J297" i="16"/>
  <c r="I329" i="16"/>
  <c r="O329" i="16" s="1"/>
  <c r="R329" i="16" s="1"/>
  <c r="M329" i="16"/>
  <c r="P329" i="16" s="1"/>
  <c r="I14" i="16"/>
  <c r="M14" i="16"/>
  <c r="J14" i="16"/>
  <c r="I46" i="16"/>
  <c r="M46" i="16"/>
  <c r="J46" i="16"/>
  <c r="I78" i="16"/>
  <c r="I110" i="16"/>
  <c r="I142" i="16"/>
  <c r="M142" i="16"/>
  <c r="P142" i="16" s="1"/>
  <c r="J142" i="16"/>
  <c r="I174" i="16"/>
  <c r="I206" i="16"/>
  <c r="M206" i="16"/>
  <c r="P206" i="16" s="1"/>
  <c r="J206" i="16"/>
  <c r="I238" i="16"/>
  <c r="L238" i="16" s="1"/>
  <c r="R238" i="16" s="1"/>
  <c r="J238" i="16"/>
  <c r="P238" i="16" s="1"/>
  <c r="I270" i="16"/>
  <c r="I302" i="16"/>
  <c r="J302" i="16"/>
  <c r="M302" i="16"/>
  <c r="I334" i="16"/>
  <c r="J334" i="16"/>
  <c r="M334" i="16"/>
  <c r="P334" i="16" s="1"/>
  <c r="I382" i="16"/>
  <c r="O382" i="16" s="1"/>
  <c r="R382" i="16" s="1"/>
  <c r="M382" i="16"/>
  <c r="P382" i="16" s="1"/>
  <c r="I409" i="20"/>
  <c r="M409" i="20"/>
  <c r="J409" i="20"/>
  <c r="I377" i="20"/>
  <c r="L377" i="20" s="1"/>
  <c r="R377" i="20" s="1"/>
  <c r="J377" i="20"/>
  <c r="P377" i="20" s="1"/>
  <c r="I345" i="20"/>
  <c r="I313" i="20"/>
  <c r="I281" i="20"/>
  <c r="I249" i="20"/>
  <c r="I217" i="20"/>
  <c r="I185" i="20"/>
  <c r="I153" i="20"/>
  <c r="J153" i="20"/>
  <c r="M153" i="20"/>
  <c r="I121" i="20"/>
  <c r="M121" i="20"/>
  <c r="J121" i="20"/>
  <c r="I89" i="20"/>
  <c r="I57" i="20"/>
  <c r="K387" i="20"/>
  <c r="N387" i="20"/>
  <c r="K355" i="20"/>
  <c r="N355" i="20"/>
  <c r="K323" i="20"/>
  <c r="N323" i="20"/>
  <c r="K291" i="20"/>
  <c r="N291" i="20"/>
  <c r="K67" i="20"/>
  <c r="N67" i="20"/>
  <c r="K334" i="20"/>
  <c r="N334" i="20"/>
  <c r="I390" i="20"/>
  <c r="J390" i="20"/>
  <c r="M390" i="20"/>
  <c r="I326" i="20"/>
  <c r="O326" i="20" s="1"/>
  <c r="R326" i="20" s="1"/>
  <c r="M326" i="20"/>
  <c r="P326" i="20" s="1"/>
  <c r="I294" i="20"/>
  <c r="L294" i="20" s="1"/>
  <c r="R294" i="20" s="1"/>
  <c r="J294" i="20"/>
  <c r="P294" i="20" s="1"/>
  <c r="I198" i="20"/>
  <c r="M198" i="20"/>
  <c r="J198" i="20"/>
  <c r="I134" i="20"/>
  <c r="I70" i="20"/>
  <c r="I38" i="20"/>
  <c r="J38" i="20"/>
  <c r="M38" i="20"/>
  <c r="N110" i="20"/>
  <c r="Q110" i="20" s="1"/>
  <c r="K110" i="20"/>
  <c r="I163" i="20"/>
  <c r="J163" i="20"/>
  <c r="P163" i="20" s="1"/>
  <c r="I8" i="16"/>
  <c r="J8" i="16"/>
  <c r="M8" i="16"/>
  <c r="I40" i="16"/>
  <c r="M40" i="16"/>
  <c r="J40" i="16"/>
  <c r="I72" i="16"/>
  <c r="J72" i="16"/>
  <c r="M72" i="16"/>
  <c r="P72" i="16" s="1"/>
  <c r="I104" i="16"/>
  <c r="I136" i="16"/>
  <c r="I168" i="16"/>
  <c r="L168" i="16" s="1"/>
  <c r="R168" i="16" s="1"/>
  <c r="J168" i="16"/>
  <c r="P168" i="16" s="1"/>
  <c r="I200" i="16"/>
  <c r="J200" i="16"/>
  <c r="M200" i="16"/>
  <c r="P200" i="16" s="1"/>
  <c r="I232" i="16"/>
  <c r="I264" i="16"/>
  <c r="M264" i="16"/>
  <c r="J264" i="16"/>
  <c r="I296" i="16"/>
  <c r="M296" i="16"/>
  <c r="J296" i="16"/>
  <c r="I328" i="16"/>
  <c r="O328" i="16" s="1"/>
  <c r="R328" i="16" s="1"/>
  <c r="M328" i="16"/>
  <c r="P328" i="16" s="1"/>
  <c r="I360" i="16"/>
  <c r="L360" i="16" s="1"/>
  <c r="R360" i="16" s="1"/>
  <c r="J360" i="16"/>
  <c r="P360" i="16" s="1"/>
  <c r="I392" i="16"/>
  <c r="M392" i="16"/>
  <c r="J392" i="16"/>
  <c r="I424" i="16"/>
  <c r="O424" i="16" s="1"/>
  <c r="R424" i="16" s="1"/>
  <c r="M424" i="16"/>
  <c r="P424" i="16" s="1"/>
  <c r="K119" i="28"/>
  <c r="N119" i="28"/>
  <c r="Q119" i="28" s="1"/>
  <c r="I755" i="28"/>
  <c r="M755" i="28"/>
  <c r="P755" i="28" s="1"/>
  <c r="J755" i="28"/>
  <c r="I723" i="28"/>
  <c r="M723" i="28"/>
  <c r="J723" i="28"/>
  <c r="I691" i="28"/>
  <c r="M691" i="28"/>
  <c r="J691" i="28"/>
  <c r="I758" i="28"/>
  <c r="J758" i="28"/>
  <c r="M758" i="28"/>
  <c r="P758" i="28" s="1"/>
  <c r="I726" i="28"/>
  <c r="O726" i="28" s="1"/>
  <c r="R726" i="28" s="1"/>
  <c r="M726" i="28"/>
  <c r="P726" i="28" s="1"/>
  <c r="I694" i="28"/>
  <c r="J694" i="28"/>
  <c r="M694" i="28"/>
  <c r="I662" i="28"/>
  <c r="I630" i="28"/>
  <c r="J630" i="28"/>
  <c r="M630" i="28"/>
  <c r="I598" i="28"/>
  <c r="M598" i="28"/>
  <c r="J598" i="28"/>
  <c r="I566" i="28"/>
  <c r="M566" i="28"/>
  <c r="P566" i="28" s="1"/>
  <c r="J566" i="28"/>
  <c r="I502" i="28"/>
  <c r="M502" i="28"/>
  <c r="J502" i="28"/>
  <c r="I470" i="28"/>
  <c r="J470" i="28"/>
  <c r="M470" i="28"/>
  <c r="I757" i="28"/>
  <c r="J757" i="28"/>
  <c r="M757" i="28"/>
  <c r="P757" i="28" s="1"/>
  <c r="I725" i="28"/>
  <c r="M725" i="28"/>
  <c r="P725" i="28" s="1"/>
  <c r="J725" i="28"/>
  <c r="I693" i="28"/>
  <c r="M693" i="28"/>
  <c r="J693" i="28"/>
  <c r="M629" i="28"/>
  <c r="I629" i="28"/>
  <c r="J629" i="28"/>
  <c r="K767" i="28"/>
  <c r="N767" i="28"/>
  <c r="K735" i="28"/>
  <c r="N735" i="28"/>
  <c r="K703" i="28"/>
  <c r="N703" i="28"/>
  <c r="K671" i="28"/>
  <c r="N671" i="28"/>
  <c r="K639" i="28"/>
  <c r="N639" i="28"/>
  <c r="K543" i="28"/>
  <c r="N543" i="28"/>
  <c r="K479" i="28"/>
  <c r="N479" i="28"/>
  <c r="K594" i="28"/>
  <c r="N594" i="28"/>
  <c r="I402" i="28"/>
  <c r="M402" i="28"/>
  <c r="J402" i="28"/>
  <c r="I306" i="28"/>
  <c r="J306" i="28"/>
  <c r="M306" i="28"/>
  <c r="I274" i="28"/>
  <c r="J274" i="28"/>
  <c r="M274" i="28"/>
  <c r="I242" i="28"/>
  <c r="J242" i="28"/>
  <c r="M242" i="28"/>
  <c r="I210" i="28"/>
  <c r="J210" i="28"/>
  <c r="M210" i="28"/>
  <c r="I178" i="28"/>
  <c r="J178" i="28"/>
  <c r="M178" i="28"/>
  <c r="I146" i="28"/>
  <c r="L146" i="28" s="1"/>
  <c r="R146" i="28" s="1"/>
  <c r="J146" i="28"/>
  <c r="P146" i="28" s="1"/>
  <c r="I114" i="28"/>
  <c r="I340" i="28"/>
  <c r="I308" i="28"/>
  <c r="I276" i="28"/>
  <c r="M276" i="28"/>
  <c r="J276" i="28"/>
  <c r="I244" i="28"/>
  <c r="L244" i="28" s="1"/>
  <c r="R244" i="28" s="1"/>
  <c r="J244" i="28"/>
  <c r="P244" i="28" s="1"/>
  <c r="I212" i="28"/>
  <c r="M212" i="28"/>
  <c r="J212" i="28"/>
  <c r="I148" i="28"/>
  <c r="L148" i="28" s="1"/>
  <c r="R148" i="28" s="1"/>
  <c r="J148" i="28"/>
  <c r="P148" i="28" s="1"/>
  <c r="K566" i="28"/>
  <c r="N566" i="28"/>
  <c r="K496" i="28"/>
  <c r="N496" i="28"/>
  <c r="K449" i="28"/>
  <c r="N449" i="28"/>
  <c r="N418" i="28"/>
  <c r="K418" i="28"/>
  <c r="N386" i="28"/>
  <c r="K386" i="28"/>
  <c r="N258" i="28"/>
  <c r="K258" i="28"/>
  <c r="N226" i="28"/>
  <c r="K226" i="28"/>
  <c r="N194" i="28"/>
  <c r="K194" i="28"/>
  <c r="N506" i="28"/>
  <c r="K506" i="28"/>
  <c r="K252" i="28"/>
  <c r="N252" i="28"/>
  <c r="I157" i="28"/>
  <c r="L157" i="28" s="1"/>
  <c r="R157" i="28" s="1"/>
  <c r="J157" i="28"/>
  <c r="P157" i="28" s="1"/>
  <c r="I459" i="28"/>
  <c r="M459" i="28"/>
  <c r="J459" i="28"/>
  <c r="I285" i="28"/>
  <c r="I141" i="28"/>
  <c r="N58" i="28"/>
  <c r="K58" i="28"/>
  <c r="N26" i="28"/>
  <c r="K26" i="28"/>
  <c r="I413" i="28"/>
  <c r="J413" i="28"/>
  <c r="P413" i="28" s="1"/>
  <c r="K296" i="28"/>
  <c r="N296" i="28"/>
  <c r="M62" i="28"/>
  <c r="I62" i="28"/>
  <c r="J62" i="28"/>
  <c r="M30" i="28"/>
  <c r="P30" i="28" s="1"/>
  <c r="I30" i="28"/>
  <c r="J30" i="28"/>
  <c r="I599" i="28"/>
  <c r="M599" i="28"/>
  <c r="J599" i="28"/>
  <c r="N400" i="28"/>
  <c r="K400" i="28"/>
  <c r="I233" i="28"/>
  <c r="L233" i="28" s="1"/>
  <c r="R233" i="28" s="1"/>
  <c r="J233" i="28"/>
  <c r="P233" i="28" s="1"/>
  <c r="K120" i="28"/>
  <c r="N120" i="28"/>
  <c r="K52" i="28"/>
  <c r="N52" i="28"/>
  <c r="K20" i="28"/>
  <c r="N20" i="28"/>
  <c r="I36" i="28"/>
  <c r="J36" i="28"/>
  <c r="M36" i="28"/>
  <c r="P421" i="28"/>
  <c r="P389" i="28"/>
  <c r="K282" i="4"/>
  <c r="N282" i="4"/>
  <c r="N250" i="4"/>
  <c r="K250" i="4"/>
  <c r="N218" i="4"/>
  <c r="Q218" i="4" s="1"/>
  <c r="K218" i="4"/>
  <c r="N154" i="4"/>
  <c r="K154" i="4"/>
  <c r="N265" i="4"/>
  <c r="Q265" i="4" s="1"/>
  <c r="K265" i="4"/>
  <c r="N201" i="4"/>
  <c r="K201" i="4"/>
  <c r="L219" i="3"/>
  <c r="M219" i="3" s="1"/>
  <c r="N219" i="3" s="1"/>
  <c r="Q219" i="3" s="1"/>
  <c r="L217" i="3"/>
  <c r="M217" i="3" s="1"/>
  <c r="N217" i="3" s="1"/>
  <c r="Q217" i="3" s="1"/>
  <c r="L215" i="3"/>
  <c r="M215" i="3" s="1"/>
  <c r="N215" i="3" s="1"/>
  <c r="Q215" i="3" s="1"/>
  <c r="L213" i="3"/>
  <c r="M213" i="3" s="1"/>
  <c r="N213" i="3" s="1"/>
  <c r="Q213" i="3" s="1"/>
  <c r="L211" i="3"/>
  <c r="M211" i="3" s="1"/>
  <c r="N211" i="3" s="1"/>
  <c r="Q211" i="3" s="1"/>
  <c r="L209" i="3"/>
  <c r="M209" i="3" s="1"/>
  <c r="N209" i="3" s="1"/>
  <c r="Q209" i="3" s="1"/>
  <c r="L207" i="3"/>
  <c r="M207" i="3" s="1"/>
  <c r="N207" i="3" s="1"/>
  <c r="Q207" i="3" s="1"/>
  <c r="L205" i="3"/>
  <c r="M205" i="3" s="1"/>
  <c r="N205" i="3" s="1"/>
  <c r="Q205" i="3" s="1"/>
  <c r="L203" i="3"/>
  <c r="M203" i="3" s="1"/>
  <c r="N203" i="3" s="1"/>
  <c r="R203" i="3" s="1"/>
  <c r="L201" i="3"/>
  <c r="M201" i="3" s="1"/>
  <c r="N201" i="3" s="1"/>
  <c r="R201" i="3" s="1"/>
  <c r="L199" i="3"/>
  <c r="M199" i="3" s="1"/>
  <c r="N199" i="3" s="1"/>
  <c r="Q199" i="3" s="1"/>
  <c r="L197" i="3"/>
  <c r="M197" i="3" s="1"/>
  <c r="N197" i="3" s="1"/>
  <c r="Q197" i="3" s="1"/>
  <c r="L195" i="3"/>
  <c r="M195" i="3" s="1"/>
  <c r="N195" i="3" s="1"/>
  <c r="R195" i="3" s="1"/>
  <c r="L193" i="3"/>
  <c r="M193" i="3" s="1"/>
  <c r="N193" i="3" s="1"/>
  <c r="Q193" i="3" s="1"/>
  <c r="L191" i="3"/>
  <c r="M191" i="3" s="1"/>
  <c r="N191" i="3" s="1"/>
  <c r="Q191" i="3" s="1"/>
  <c r="L189" i="3"/>
  <c r="M189" i="3" s="1"/>
  <c r="N189" i="3" s="1"/>
  <c r="Q189" i="3" s="1"/>
  <c r="L187" i="3"/>
  <c r="M187" i="3" s="1"/>
  <c r="N187" i="3" s="1"/>
  <c r="R187" i="3" s="1"/>
  <c r="L185" i="3"/>
  <c r="M185" i="3" s="1"/>
  <c r="N185" i="3" s="1"/>
  <c r="Q185" i="3" s="1"/>
  <c r="L183" i="3"/>
  <c r="M183" i="3" s="1"/>
  <c r="N183" i="3" s="1"/>
  <c r="Q183" i="3" s="1"/>
  <c r="L181" i="3"/>
  <c r="M181" i="3" s="1"/>
  <c r="N181" i="3" s="1"/>
  <c r="Q181" i="3" s="1"/>
  <c r="L179" i="3"/>
  <c r="M179" i="3" s="1"/>
  <c r="N179" i="3" s="1"/>
  <c r="Q179" i="3" s="1"/>
  <c r="L177" i="3"/>
  <c r="M177" i="3" s="1"/>
  <c r="N177" i="3" s="1"/>
  <c r="R177" i="3" s="1"/>
  <c r="L175" i="3"/>
  <c r="M175" i="3" s="1"/>
  <c r="N175" i="3" s="1"/>
  <c r="R175" i="3" s="1"/>
  <c r="L173" i="3"/>
  <c r="M173" i="3" s="1"/>
  <c r="N173" i="3" s="1"/>
  <c r="R173" i="3" s="1"/>
  <c r="L171" i="3"/>
  <c r="M171" i="3" s="1"/>
  <c r="N171" i="3" s="1"/>
  <c r="Q171" i="3" s="1"/>
  <c r="L169" i="3"/>
  <c r="M169" i="3" s="1"/>
  <c r="N169" i="3" s="1"/>
  <c r="R169" i="3" s="1"/>
  <c r="L167" i="3"/>
  <c r="M167" i="3" s="1"/>
  <c r="N167" i="3" s="1"/>
  <c r="Q167" i="3" s="1"/>
  <c r="L165" i="3"/>
  <c r="M165" i="3" s="1"/>
  <c r="N165" i="3" s="1"/>
  <c r="Q165" i="3" s="1"/>
  <c r="L163" i="3"/>
  <c r="M163" i="3" s="1"/>
  <c r="N163" i="3" s="1"/>
  <c r="Q163" i="3" s="1"/>
  <c r="L161" i="3"/>
  <c r="M161" i="3" s="1"/>
  <c r="N161" i="3" s="1"/>
  <c r="Q161" i="3" s="1"/>
  <c r="L159" i="3"/>
  <c r="M159" i="3" s="1"/>
  <c r="N159" i="3" s="1"/>
  <c r="Q159" i="3" s="1"/>
  <c r="L157" i="3"/>
  <c r="M157" i="3" s="1"/>
  <c r="N157" i="3" s="1"/>
  <c r="R157" i="3" s="1"/>
  <c r="L155" i="3"/>
  <c r="M155" i="3" s="1"/>
  <c r="N155" i="3" s="1"/>
  <c r="Q155" i="3" s="1"/>
  <c r="L153" i="3"/>
  <c r="M153" i="3" s="1"/>
  <c r="N153" i="3" s="1"/>
  <c r="Q153" i="3" s="1"/>
  <c r="L151" i="3"/>
  <c r="M151" i="3" s="1"/>
  <c r="N151" i="3" s="1"/>
  <c r="R151" i="3" s="1"/>
  <c r="L149" i="3"/>
  <c r="M149" i="3" s="1"/>
  <c r="N149" i="3" s="1"/>
  <c r="Q149" i="3" s="1"/>
  <c r="L147" i="3"/>
  <c r="M147" i="3" s="1"/>
  <c r="N147" i="3" s="1"/>
  <c r="R147" i="3" s="1"/>
  <c r="L145" i="3"/>
  <c r="M145" i="3" s="1"/>
  <c r="N145" i="3" s="1"/>
  <c r="Q145" i="3" s="1"/>
  <c r="L143" i="3"/>
  <c r="M143" i="3" s="1"/>
  <c r="N143" i="3" s="1"/>
  <c r="R143" i="3" s="1"/>
  <c r="L141" i="3"/>
  <c r="M141" i="3" s="1"/>
  <c r="N141" i="3" s="1"/>
  <c r="Q141" i="3" s="1"/>
  <c r="L139" i="3"/>
  <c r="M139" i="3" s="1"/>
  <c r="N139" i="3" s="1"/>
  <c r="Q139" i="3" s="1"/>
  <c r="L137" i="3"/>
  <c r="M137" i="3" s="1"/>
  <c r="N137" i="3" s="1"/>
  <c r="Q137" i="3" s="1"/>
  <c r="L135" i="3"/>
  <c r="M135" i="3" s="1"/>
  <c r="N135" i="3" s="1"/>
  <c r="R135" i="3" s="1"/>
  <c r="L133" i="3"/>
  <c r="M133" i="3" s="1"/>
  <c r="N133" i="3" s="1"/>
  <c r="R133" i="3" s="1"/>
  <c r="L131" i="3"/>
  <c r="M131" i="3" s="1"/>
  <c r="N131" i="3" s="1"/>
  <c r="Q131" i="3" s="1"/>
  <c r="L129" i="3"/>
  <c r="M129" i="3" s="1"/>
  <c r="N129" i="3" s="1"/>
  <c r="R129" i="3" s="1"/>
  <c r="L127" i="3"/>
  <c r="M127" i="3" s="1"/>
  <c r="N127" i="3" s="1"/>
  <c r="R127" i="3" s="1"/>
  <c r="L125" i="3"/>
  <c r="M125" i="3" s="1"/>
  <c r="N125" i="3" s="1"/>
  <c r="R125" i="3" s="1"/>
  <c r="L123" i="3"/>
  <c r="M123" i="3" s="1"/>
  <c r="N123" i="3" s="1"/>
  <c r="R123" i="3" s="1"/>
  <c r="L121" i="3"/>
  <c r="M121" i="3" s="1"/>
  <c r="N121" i="3" s="1"/>
  <c r="R121" i="3" s="1"/>
  <c r="L119" i="3"/>
  <c r="M119" i="3" s="1"/>
  <c r="N119" i="3" s="1"/>
  <c r="R119" i="3" s="1"/>
  <c r="L117" i="3"/>
  <c r="M117" i="3" s="1"/>
  <c r="N117" i="3" s="1"/>
  <c r="Q117" i="3" s="1"/>
  <c r="L115" i="3"/>
  <c r="M115" i="3" s="1"/>
  <c r="N115" i="3" s="1"/>
  <c r="R115" i="3" s="1"/>
  <c r="L113" i="3"/>
  <c r="M113" i="3" s="1"/>
  <c r="N113" i="3" s="1"/>
  <c r="Q113" i="3" s="1"/>
  <c r="L111" i="3"/>
  <c r="M111" i="3" s="1"/>
  <c r="N111" i="3" s="1"/>
  <c r="R111" i="3" s="1"/>
  <c r="L109" i="3"/>
  <c r="M109" i="3" s="1"/>
  <c r="N109" i="3" s="1"/>
  <c r="Q109" i="3" s="1"/>
  <c r="L107" i="3"/>
  <c r="M107" i="3" s="1"/>
  <c r="N107" i="3" s="1"/>
  <c r="Q107" i="3" s="1"/>
  <c r="L105" i="3"/>
  <c r="M105" i="3" s="1"/>
  <c r="N105" i="3" s="1"/>
  <c r="Q105" i="3" s="1"/>
  <c r="L103" i="3"/>
  <c r="M103" i="3" s="1"/>
  <c r="N103" i="3" s="1"/>
  <c r="Q103" i="3" s="1"/>
  <c r="L101" i="3"/>
  <c r="M101" i="3" s="1"/>
  <c r="N101" i="3" s="1"/>
  <c r="Q101" i="3" s="1"/>
  <c r="L99" i="3"/>
  <c r="M99" i="3" s="1"/>
  <c r="N99" i="3" s="1"/>
  <c r="Q99" i="3" s="1"/>
  <c r="L97" i="3"/>
  <c r="M97" i="3" s="1"/>
  <c r="N97" i="3" s="1"/>
  <c r="Q97" i="3" s="1"/>
  <c r="L95" i="3"/>
  <c r="M95" i="3" s="1"/>
  <c r="N95" i="3" s="1"/>
  <c r="Q95" i="3" s="1"/>
  <c r="L93" i="3"/>
  <c r="M93" i="3" s="1"/>
  <c r="N93" i="3" s="1"/>
  <c r="Q93" i="3" s="1"/>
  <c r="L91" i="3"/>
  <c r="M91" i="3" s="1"/>
  <c r="N91" i="3" s="1"/>
  <c r="R91" i="3" s="1"/>
  <c r="L89" i="3"/>
  <c r="M89" i="3" s="1"/>
  <c r="N89" i="3" s="1"/>
  <c r="Q89" i="3" s="1"/>
  <c r="L87" i="3"/>
  <c r="M87" i="3" s="1"/>
  <c r="N87" i="3" s="1"/>
  <c r="R87" i="3" s="1"/>
  <c r="L85" i="3"/>
  <c r="M85" i="3" s="1"/>
  <c r="N85" i="3" s="1"/>
  <c r="Q85" i="3" s="1"/>
  <c r="L83" i="3"/>
  <c r="M83" i="3" s="1"/>
  <c r="N83" i="3" s="1"/>
  <c r="Q83" i="3" s="1"/>
  <c r="L81" i="3"/>
  <c r="M81" i="3" s="1"/>
  <c r="N81" i="3" s="1"/>
  <c r="Q81" i="3" s="1"/>
  <c r="L79" i="3"/>
  <c r="M79" i="3" s="1"/>
  <c r="N79" i="3" s="1"/>
  <c r="Q79" i="3" s="1"/>
  <c r="L77" i="3"/>
  <c r="M77" i="3" s="1"/>
  <c r="N77" i="3" s="1"/>
  <c r="Q77" i="3" s="1"/>
  <c r="L75" i="3"/>
  <c r="M75" i="3" s="1"/>
  <c r="N75" i="3" s="1"/>
  <c r="Q75" i="3" s="1"/>
  <c r="L73" i="3"/>
  <c r="M73" i="3" s="1"/>
  <c r="N73" i="3" s="1"/>
  <c r="Q73" i="3" s="1"/>
  <c r="L71" i="3"/>
  <c r="M71" i="3" s="1"/>
  <c r="N71" i="3" s="1"/>
  <c r="Q71" i="3" s="1"/>
  <c r="L69" i="3"/>
  <c r="M69" i="3" s="1"/>
  <c r="N69" i="3" s="1"/>
  <c r="R69" i="3" s="1"/>
  <c r="L67" i="3"/>
  <c r="M67" i="3" s="1"/>
  <c r="N67" i="3" s="1"/>
  <c r="Q67" i="3" s="1"/>
  <c r="L65" i="3"/>
  <c r="M65" i="3" s="1"/>
  <c r="N65" i="3" s="1"/>
  <c r="Q65" i="3" s="1"/>
  <c r="L63" i="3"/>
  <c r="M63" i="3" s="1"/>
  <c r="N63" i="3" s="1"/>
  <c r="Q63" i="3" s="1"/>
  <c r="L61" i="3"/>
  <c r="M61" i="3" s="1"/>
  <c r="N61" i="3" s="1"/>
  <c r="Q61" i="3" s="1"/>
  <c r="L59" i="3"/>
  <c r="M59" i="3" s="1"/>
  <c r="N59" i="3" s="1"/>
  <c r="Q59" i="3" s="1"/>
  <c r="L57" i="3"/>
  <c r="M57" i="3" s="1"/>
  <c r="N57" i="3" s="1"/>
  <c r="Q57" i="3" s="1"/>
  <c r="L55" i="3"/>
  <c r="M55" i="3" s="1"/>
  <c r="N55" i="3" s="1"/>
  <c r="Q55" i="3" s="1"/>
  <c r="L53" i="3"/>
  <c r="M53" i="3" s="1"/>
  <c r="N53" i="3" s="1"/>
  <c r="Q53" i="3" s="1"/>
  <c r="L51" i="3"/>
  <c r="M51" i="3" s="1"/>
  <c r="N51" i="3" s="1"/>
  <c r="Q51" i="3" s="1"/>
  <c r="L49" i="3"/>
  <c r="M49" i="3" s="1"/>
  <c r="N49" i="3" s="1"/>
  <c r="Q49" i="3" s="1"/>
  <c r="L47" i="3"/>
  <c r="M47" i="3" s="1"/>
  <c r="N47" i="3" s="1"/>
  <c r="Q47" i="3" s="1"/>
  <c r="L45" i="3"/>
  <c r="M45" i="3" s="1"/>
  <c r="N45" i="3" s="1"/>
  <c r="Q45" i="3" s="1"/>
  <c r="L43" i="3"/>
  <c r="M43" i="3" s="1"/>
  <c r="N43" i="3" s="1"/>
  <c r="Q43" i="3" s="1"/>
  <c r="L41" i="3"/>
  <c r="M41" i="3" s="1"/>
  <c r="N41" i="3" s="1"/>
  <c r="R41" i="3" s="1"/>
  <c r="L39" i="3"/>
  <c r="M39" i="3" s="1"/>
  <c r="N39" i="3" s="1"/>
  <c r="Q39" i="3" s="1"/>
  <c r="L37" i="3"/>
  <c r="M37" i="3" s="1"/>
  <c r="N37" i="3" s="1"/>
  <c r="R37" i="3" s="1"/>
  <c r="L35" i="3"/>
  <c r="M35" i="3" s="1"/>
  <c r="N35" i="3" s="1"/>
  <c r="Q35" i="3" s="1"/>
  <c r="L33" i="3"/>
  <c r="M33" i="3" s="1"/>
  <c r="N33" i="3" s="1"/>
  <c r="Q33" i="3" s="1"/>
  <c r="L31" i="3"/>
  <c r="M31" i="3" s="1"/>
  <c r="N31" i="3" s="1"/>
  <c r="Q31" i="3" s="1"/>
  <c r="L29" i="3"/>
  <c r="M29" i="3" s="1"/>
  <c r="N29" i="3" s="1"/>
  <c r="Q29" i="3" s="1"/>
  <c r="L27" i="3"/>
  <c r="M27" i="3" s="1"/>
  <c r="N27" i="3" s="1"/>
  <c r="Q27" i="3" s="1"/>
  <c r="L25" i="3"/>
  <c r="M25" i="3" s="1"/>
  <c r="N25" i="3" s="1"/>
  <c r="Q25" i="3" s="1"/>
  <c r="L23" i="3"/>
  <c r="M23" i="3" s="1"/>
  <c r="N23" i="3" s="1"/>
  <c r="Q23" i="3" s="1"/>
  <c r="L21" i="3"/>
  <c r="M21" i="3" s="1"/>
  <c r="N21" i="3" s="1"/>
  <c r="Q21" i="3" s="1"/>
  <c r="L19" i="3"/>
  <c r="M19" i="3" s="1"/>
  <c r="N19" i="3" s="1"/>
  <c r="Q19" i="3" s="1"/>
  <c r="L17" i="3"/>
  <c r="M17" i="3" s="1"/>
  <c r="N17" i="3" s="1"/>
  <c r="R17" i="3" s="1"/>
  <c r="L15" i="3"/>
  <c r="M15" i="3" s="1"/>
  <c r="N15" i="3" s="1"/>
  <c r="Q15" i="3" s="1"/>
  <c r="L13" i="3"/>
  <c r="M13" i="3" s="1"/>
  <c r="N13" i="3" s="1"/>
  <c r="Q13" i="3" s="1"/>
  <c r="L11" i="3"/>
  <c r="M11" i="3" s="1"/>
  <c r="N11" i="3" s="1"/>
  <c r="Q11" i="3" s="1"/>
  <c r="L9" i="3"/>
  <c r="M9" i="3" s="1"/>
  <c r="N9" i="3" s="1"/>
  <c r="R9" i="3" s="1"/>
  <c r="L7" i="3"/>
  <c r="M7" i="3" s="1"/>
  <c r="N7" i="3" s="1"/>
  <c r="Q7" i="3" s="1"/>
  <c r="L5" i="3"/>
  <c r="M5" i="3" s="1"/>
  <c r="N5" i="3" s="1"/>
  <c r="Q5" i="3" s="1"/>
  <c r="L3" i="3"/>
  <c r="M3" i="3" s="1"/>
  <c r="N3" i="3" s="1"/>
  <c r="R3" i="3" s="1"/>
  <c r="L202" i="3"/>
  <c r="M202" i="3" s="1"/>
  <c r="N202" i="3" s="1"/>
  <c r="Q202" i="3" s="1"/>
  <c r="L192" i="3"/>
  <c r="M192" i="3" s="1"/>
  <c r="N192" i="3" s="1"/>
  <c r="Q192" i="3" s="1"/>
  <c r="L188" i="3"/>
  <c r="M188" i="3" s="1"/>
  <c r="N188" i="3" s="1"/>
  <c r="Q188" i="3" s="1"/>
  <c r="L172" i="3"/>
  <c r="M172" i="3" s="1"/>
  <c r="N172" i="3" s="1"/>
  <c r="R172" i="3" s="1"/>
  <c r="L154" i="3"/>
  <c r="M154" i="3" s="1"/>
  <c r="N154" i="3" s="1"/>
  <c r="Q154" i="3" s="1"/>
  <c r="L144" i="3"/>
  <c r="M144" i="3" s="1"/>
  <c r="N144" i="3" s="1"/>
  <c r="R144" i="3" s="1"/>
  <c r="L134" i="3"/>
  <c r="M134" i="3" s="1"/>
  <c r="N134" i="3" s="1"/>
  <c r="Q134" i="3" s="1"/>
  <c r="L128" i="3"/>
  <c r="M128" i="3" s="1"/>
  <c r="N128" i="3" s="1"/>
  <c r="R128" i="3" s="1"/>
  <c r="L120" i="3"/>
  <c r="M120" i="3" s="1"/>
  <c r="N120" i="3" s="1"/>
  <c r="R120" i="3" s="1"/>
  <c r="L114" i="3"/>
  <c r="M114" i="3" s="1"/>
  <c r="N114" i="3" s="1"/>
  <c r="Q114" i="3" s="1"/>
  <c r="L88" i="3"/>
  <c r="M88" i="3" s="1"/>
  <c r="N88" i="3" s="1"/>
  <c r="R88" i="3" s="1"/>
  <c r="L66" i="3"/>
  <c r="M66" i="3" s="1"/>
  <c r="N66" i="3" s="1"/>
  <c r="R66" i="3" s="1"/>
  <c r="L58" i="3"/>
  <c r="M58" i="3" s="1"/>
  <c r="N58" i="3" s="1"/>
  <c r="Q58" i="3" s="1"/>
  <c r="L50" i="3"/>
  <c r="M50" i="3" s="1"/>
  <c r="N50" i="3" s="1"/>
  <c r="Q50" i="3" s="1"/>
  <c r="L42" i="3"/>
  <c r="M42" i="3" s="1"/>
  <c r="N42" i="3" s="1"/>
  <c r="Q42" i="3" s="1"/>
  <c r="L40" i="3"/>
  <c r="M40" i="3" s="1"/>
  <c r="N40" i="3" s="1"/>
  <c r="Q40" i="3" s="1"/>
  <c r="L30" i="3"/>
  <c r="M30" i="3" s="1"/>
  <c r="N30" i="3" s="1"/>
  <c r="Q30" i="3" s="1"/>
  <c r="L18" i="3"/>
  <c r="M18" i="3" s="1"/>
  <c r="N18" i="3" s="1"/>
  <c r="R18" i="3" s="1"/>
  <c r="L216" i="3"/>
  <c r="M216" i="3" s="1"/>
  <c r="N216" i="3" s="1"/>
  <c r="R216" i="3" s="1"/>
  <c r="L212" i="3"/>
  <c r="M212" i="3" s="1"/>
  <c r="N212" i="3" s="1"/>
  <c r="Q212" i="3" s="1"/>
  <c r="L208" i="3"/>
  <c r="M208" i="3" s="1"/>
  <c r="N208" i="3" s="1"/>
  <c r="Q208" i="3" s="1"/>
  <c r="L204" i="3"/>
  <c r="M204" i="3" s="1"/>
  <c r="N204" i="3" s="1"/>
  <c r="R204" i="3" s="1"/>
  <c r="L198" i="3"/>
  <c r="M198" i="3" s="1"/>
  <c r="N198" i="3" s="1"/>
  <c r="Q198" i="3" s="1"/>
  <c r="L184" i="3"/>
  <c r="M184" i="3" s="1"/>
  <c r="N184" i="3" s="1"/>
  <c r="R184" i="3" s="1"/>
  <c r="L180" i="3"/>
  <c r="M180" i="3" s="1"/>
  <c r="N180" i="3" s="1"/>
  <c r="Q180" i="3" s="1"/>
  <c r="L174" i="3"/>
  <c r="M174" i="3" s="1"/>
  <c r="N174" i="3" s="1"/>
  <c r="R174" i="3" s="1"/>
  <c r="L168" i="3"/>
  <c r="M168" i="3" s="1"/>
  <c r="N168" i="3" s="1"/>
  <c r="Q168" i="3" s="1"/>
  <c r="L164" i="3"/>
  <c r="M164" i="3" s="1"/>
  <c r="N164" i="3" s="1"/>
  <c r="R164" i="3" s="1"/>
  <c r="L160" i="3"/>
  <c r="M160" i="3" s="1"/>
  <c r="N160" i="3" s="1"/>
  <c r="R160" i="3" s="1"/>
  <c r="L150" i="3"/>
  <c r="M150" i="3" s="1"/>
  <c r="N150" i="3" s="1"/>
  <c r="R150" i="3" s="1"/>
  <c r="L140" i="3"/>
  <c r="M140" i="3" s="1"/>
  <c r="N140" i="3" s="1"/>
  <c r="Q140" i="3" s="1"/>
  <c r="L136" i="3"/>
  <c r="M136" i="3" s="1"/>
  <c r="N136" i="3" s="1"/>
  <c r="R136" i="3" s="1"/>
  <c r="L130" i="3"/>
  <c r="M130" i="3" s="1"/>
  <c r="N130" i="3" s="1"/>
  <c r="R130" i="3" s="1"/>
  <c r="L122" i="3"/>
  <c r="M122" i="3" s="1"/>
  <c r="N122" i="3" s="1"/>
  <c r="R122" i="3" s="1"/>
  <c r="L116" i="3"/>
  <c r="M116" i="3" s="1"/>
  <c r="N116" i="3" s="1"/>
  <c r="Q116" i="3" s="1"/>
  <c r="L110" i="3"/>
  <c r="M110" i="3" s="1"/>
  <c r="N110" i="3" s="1"/>
  <c r="Q110" i="3" s="1"/>
  <c r="L106" i="3"/>
  <c r="M106" i="3" s="1"/>
  <c r="N106" i="3" s="1"/>
  <c r="Q106" i="3" s="1"/>
  <c r="L102" i="3"/>
  <c r="M102" i="3" s="1"/>
  <c r="N102" i="3" s="1"/>
  <c r="Q102" i="3" s="1"/>
  <c r="L98" i="3"/>
  <c r="M98" i="3" s="1"/>
  <c r="N98" i="3" s="1"/>
  <c r="Q98" i="3" s="1"/>
  <c r="L94" i="3"/>
  <c r="M94" i="3" s="1"/>
  <c r="N94" i="3" s="1"/>
  <c r="Q94" i="3" s="1"/>
  <c r="L84" i="3"/>
  <c r="M84" i="3" s="1"/>
  <c r="N84" i="3" s="1"/>
  <c r="R84" i="3" s="1"/>
  <c r="L80" i="3"/>
  <c r="M80" i="3" s="1"/>
  <c r="N80" i="3" s="1"/>
  <c r="Q80" i="3" s="1"/>
  <c r="L76" i="3"/>
  <c r="M76" i="3" s="1"/>
  <c r="N76" i="3" s="1"/>
  <c r="Q76" i="3" s="1"/>
  <c r="L70" i="3"/>
  <c r="M70" i="3" s="1"/>
  <c r="N70" i="3" s="1"/>
  <c r="Q70" i="3" s="1"/>
  <c r="L68" i="3"/>
  <c r="M68" i="3" s="1"/>
  <c r="N68" i="3" s="1"/>
  <c r="Q68" i="3" s="1"/>
  <c r="L60" i="3"/>
  <c r="M60" i="3" s="1"/>
  <c r="N60" i="3" s="1"/>
  <c r="Q60" i="3" s="1"/>
  <c r="L52" i="3"/>
  <c r="M52" i="3" s="1"/>
  <c r="N52" i="3" s="1"/>
  <c r="R52" i="3" s="1"/>
  <c r="L44" i="3"/>
  <c r="M44" i="3" s="1"/>
  <c r="N44" i="3" s="1"/>
  <c r="R44" i="3" s="1"/>
  <c r="L32" i="3"/>
  <c r="M32" i="3" s="1"/>
  <c r="N32" i="3" s="1"/>
  <c r="R32" i="3" s="1"/>
  <c r="L24" i="3"/>
  <c r="M24" i="3" s="1"/>
  <c r="N24" i="3" s="1"/>
  <c r="Q24" i="3" s="1"/>
  <c r="L14" i="3"/>
  <c r="M14" i="3" s="1"/>
  <c r="N14" i="3" s="1"/>
  <c r="R14" i="3" s="1"/>
  <c r="L4" i="3"/>
  <c r="M4" i="3" s="1"/>
  <c r="N4" i="3" s="1"/>
  <c r="Q4" i="3" s="1"/>
  <c r="L2" i="3"/>
  <c r="M2" i="3" s="1"/>
  <c r="N2" i="3" s="1"/>
  <c r="R2" i="3" s="1"/>
  <c r="L152" i="3"/>
  <c r="M152" i="3" s="1"/>
  <c r="N152" i="3" s="1"/>
  <c r="Q152" i="3" s="1"/>
  <c r="L112" i="3"/>
  <c r="M112" i="3" s="1"/>
  <c r="N112" i="3" s="1"/>
  <c r="Q112" i="3" s="1"/>
  <c r="L90" i="3"/>
  <c r="M90" i="3" s="1"/>
  <c r="N90" i="3" s="1"/>
  <c r="R90" i="3" s="1"/>
  <c r="L46" i="3"/>
  <c r="M46" i="3" s="1"/>
  <c r="N46" i="3" s="1"/>
  <c r="Q46" i="3" s="1"/>
  <c r="L6" i="3"/>
  <c r="M6" i="3" s="1"/>
  <c r="N6" i="3" s="1"/>
  <c r="Q6" i="3" s="1"/>
  <c r="L194" i="3"/>
  <c r="M194" i="3" s="1"/>
  <c r="N194" i="3" s="1"/>
  <c r="R194" i="3" s="1"/>
  <c r="L190" i="3"/>
  <c r="M190" i="3" s="1"/>
  <c r="N190" i="3" s="1"/>
  <c r="Q190" i="3" s="1"/>
  <c r="L176" i="3"/>
  <c r="M176" i="3" s="1"/>
  <c r="N176" i="3" s="1"/>
  <c r="Q176" i="3" s="1"/>
  <c r="L170" i="3"/>
  <c r="M170" i="3" s="1"/>
  <c r="N170" i="3" s="1"/>
  <c r="Q170" i="3" s="1"/>
  <c r="L146" i="3"/>
  <c r="M146" i="3" s="1"/>
  <c r="N146" i="3" s="1"/>
  <c r="Q146" i="3" s="1"/>
  <c r="L72" i="3"/>
  <c r="M72" i="3" s="1"/>
  <c r="N72" i="3" s="1"/>
  <c r="R72" i="3" s="1"/>
  <c r="L62" i="3"/>
  <c r="M62" i="3" s="1"/>
  <c r="N62" i="3" s="1"/>
  <c r="R62" i="3" s="1"/>
  <c r="L54" i="3"/>
  <c r="M54" i="3" s="1"/>
  <c r="N54" i="3" s="1"/>
  <c r="Q54" i="3" s="1"/>
  <c r="L34" i="3"/>
  <c r="M34" i="3" s="1"/>
  <c r="N34" i="3" s="1"/>
  <c r="Q34" i="3" s="1"/>
  <c r="L218" i="3"/>
  <c r="M218" i="3" s="1"/>
  <c r="N218" i="3" s="1"/>
  <c r="Q218" i="3" s="1"/>
  <c r="L214" i="3"/>
  <c r="M214" i="3" s="1"/>
  <c r="N214" i="3" s="1"/>
  <c r="R214" i="3" s="1"/>
  <c r="L210" i="3"/>
  <c r="M210" i="3" s="1"/>
  <c r="N210" i="3" s="1"/>
  <c r="R210" i="3" s="1"/>
  <c r="L206" i="3"/>
  <c r="M206" i="3" s="1"/>
  <c r="N206" i="3" s="1"/>
  <c r="Q206" i="3" s="1"/>
  <c r="L200" i="3"/>
  <c r="M200" i="3" s="1"/>
  <c r="N200" i="3" s="1"/>
  <c r="Q200" i="3" s="1"/>
  <c r="L196" i="3"/>
  <c r="M196" i="3" s="1"/>
  <c r="N196" i="3" s="1"/>
  <c r="Q196" i="3" s="1"/>
  <c r="L186" i="3"/>
  <c r="M186" i="3" s="1"/>
  <c r="N186" i="3" s="1"/>
  <c r="Q186" i="3" s="1"/>
  <c r="L182" i="3"/>
  <c r="M182" i="3" s="1"/>
  <c r="N182" i="3" s="1"/>
  <c r="Q182" i="3" s="1"/>
  <c r="L178" i="3"/>
  <c r="M178" i="3" s="1"/>
  <c r="N178" i="3" s="1"/>
  <c r="Q178" i="3" s="1"/>
  <c r="L166" i="3"/>
  <c r="M166" i="3" s="1"/>
  <c r="N166" i="3" s="1"/>
  <c r="R166" i="3" s="1"/>
  <c r="L162" i="3"/>
  <c r="M162" i="3" s="1"/>
  <c r="N162" i="3" s="1"/>
  <c r="Q162" i="3" s="1"/>
  <c r="L158" i="3"/>
  <c r="M158" i="3" s="1"/>
  <c r="N158" i="3" s="1"/>
  <c r="R158" i="3" s="1"/>
  <c r="L148" i="3"/>
  <c r="M148" i="3" s="1"/>
  <c r="N148" i="3" s="1"/>
  <c r="Q148" i="3" s="1"/>
  <c r="L142" i="3"/>
  <c r="M142" i="3" s="1"/>
  <c r="N142" i="3" s="1"/>
  <c r="Q142" i="3" s="1"/>
  <c r="L138" i="3"/>
  <c r="M138" i="3" s="1"/>
  <c r="N138" i="3" s="1"/>
  <c r="R138" i="3" s="1"/>
  <c r="L132" i="3"/>
  <c r="M132" i="3" s="1"/>
  <c r="N132" i="3" s="1"/>
  <c r="R132" i="3" s="1"/>
  <c r="L126" i="3"/>
  <c r="M126" i="3" s="1"/>
  <c r="N126" i="3" s="1"/>
  <c r="R126" i="3" s="1"/>
  <c r="L118" i="3"/>
  <c r="M118" i="3" s="1"/>
  <c r="N118" i="3" s="1"/>
  <c r="Q118" i="3" s="1"/>
  <c r="L108" i="3"/>
  <c r="M108" i="3" s="1"/>
  <c r="N108" i="3" s="1"/>
  <c r="Q108" i="3" s="1"/>
  <c r="L104" i="3"/>
  <c r="M104" i="3" s="1"/>
  <c r="N104" i="3" s="1"/>
  <c r="Q104" i="3" s="1"/>
  <c r="L100" i="3"/>
  <c r="M100" i="3" s="1"/>
  <c r="N100" i="3" s="1"/>
  <c r="Q100" i="3" s="1"/>
  <c r="L96" i="3"/>
  <c r="M96" i="3" s="1"/>
  <c r="N96" i="3" s="1"/>
  <c r="Q96" i="3" s="1"/>
  <c r="L92" i="3"/>
  <c r="M92" i="3" s="1"/>
  <c r="N92" i="3" s="1"/>
  <c r="Q92" i="3" s="1"/>
  <c r="L86" i="3"/>
  <c r="M86" i="3" s="1"/>
  <c r="N86" i="3" s="1"/>
  <c r="Q86" i="3" s="1"/>
  <c r="L82" i="3"/>
  <c r="M82" i="3" s="1"/>
  <c r="N82" i="3" s="1"/>
  <c r="R82" i="3" s="1"/>
  <c r="L78" i="3"/>
  <c r="M78" i="3" s="1"/>
  <c r="N78" i="3" s="1"/>
  <c r="Q78" i="3" s="1"/>
  <c r="L74" i="3"/>
  <c r="M74" i="3" s="1"/>
  <c r="N74" i="3" s="1"/>
  <c r="Q74" i="3" s="1"/>
  <c r="L64" i="3"/>
  <c r="M64" i="3" s="1"/>
  <c r="N64" i="3" s="1"/>
  <c r="Q64" i="3" s="1"/>
  <c r="L56" i="3"/>
  <c r="M56" i="3" s="1"/>
  <c r="N56" i="3" s="1"/>
  <c r="Q56" i="3" s="1"/>
  <c r="L48" i="3"/>
  <c r="M48" i="3" s="1"/>
  <c r="N48" i="3" s="1"/>
  <c r="Q48" i="3" s="1"/>
  <c r="L38" i="3"/>
  <c r="M38" i="3" s="1"/>
  <c r="N38" i="3" s="1"/>
  <c r="Q38" i="3" s="1"/>
  <c r="L36" i="3"/>
  <c r="M36" i="3" s="1"/>
  <c r="N36" i="3" s="1"/>
  <c r="Q36" i="3" s="1"/>
  <c r="L28" i="3"/>
  <c r="M28" i="3" s="1"/>
  <c r="N28" i="3" s="1"/>
  <c r="Q28" i="3" s="1"/>
  <c r="L20" i="3"/>
  <c r="M20" i="3" s="1"/>
  <c r="N20" i="3" s="1"/>
  <c r="Q20" i="3" s="1"/>
  <c r="L10" i="3"/>
  <c r="M10" i="3" s="1"/>
  <c r="N10" i="3" s="1"/>
  <c r="Q10" i="3" s="1"/>
  <c r="L8" i="3"/>
  <c r="M8" i="3" s="1"/>
  <c r="N8" i="3" s="1"/>
  <c r="Q8" i="3" s="1"/>
  <c r="L22" i="3"/>
  <c r="M22" i="3" s="1"/>
  <c r="N22" i="3" s="1"/>
  <c r="R22" i="3" s="1"/>
  <c r="L12" i="3"/>
  <c r="M12" i="3" s="1"/>
  <c r="N12" i="3" s="1"/>
  <c r="Q12" i="3" s="1"/>
  <c r="L156" i="3"/>
  <c r="M156" i="3" s="1"/>
  <c r="N156" i="3" s="1"/>
  <c r="Q156" i="3" s="1"/>
  <c r="L124" i="3"/>
  <c r="M124" i="3" s="1"/>
  <c r="N124" i="3" s="1"/>
  <c r="Q124" i="3" s="1"/>
  <c r="L26" i="3"/>
  <c r="M26" i="3" s="1"/>
  <c r="N26" i="3" s="1"/>
  <c r="R26" i="3" s="1"/>
  <c r="L16" i="3"/>
  <c r="M16" i="3" s="1"/>
  <c r="N16" i="3" s="1"/>
  <c r="Q16" i="3" s="1"/>
  <c r="I20" i="4"/>
  <c r="I128" i="4"/>
  <c r="J128" i="4"/>
  <c r="P128" i="4" s="1"/>
  <c r="P102" i="8"/>
  <c r="P294" i="8"/>
  <c r="K70" i="4"/>
  <c r="N70" i="4"/>
  <c r="Q70" i="4" s="1"/>
  <c r="K90" i="4"/>
  <c r="N90" i="4"/>
  <c r="I148" i="4"/>
  <c r="O148" i="4" s="1"/>
  <c r="R148" i="4" s="1"/>
  <c r="K4" i="8"/>
  <c r="N4" i="8"/>
  <c r="K20" i="8"/>
  <c r="N20" i="8"/>
  <c r="Q20" i="8" s="1"/>
  <c r="K36" i="8"/>
  <c r="N36" i="8"/>
  <c r="K44" i="8"/>
  <c r="N44" i="8"/>
  <c r="Q44" i="8" s="1"/>
  <c r="P20" i="8"/>
  <c r="I43" i="4"/>
  <c r="I55" i="4"/>
  <c r="J55" i="4"/>
  <c r="M55" i="4"/>
  <c r="P55" i="4" s="1"/>
  <c r="I63" i="4"/>
  <c r="L63" i="4" s="1"/>
  <c r="R63" i="4" s="1"/>
  <c r="J63" i="4"/>
  <c r="P63" i="4" s="1"/>
  <c r="I79" i="4"/>
  <c r="L79" i="4" s="1"/>
  <c r="R79" i="4" s="1"/>
  <c r="J79" i="4"/>
  <c r="P79" i="4" s="1"/>
  <c r="I87" i="4"/>
  <c r="M87" i="4"/>
  <c r="J87" i="4"/>
  <c r="I95" i="4"/>
  <c r="M95" i="4"/>
  <c r="P95" i="4" s="1"/>
  <c r="J95" i="4"/>
  <c r="I103" i="4"/>
  <c r="O103" i="4" s="1"/>
  <c r="R103" i="4" s="1"/>
  <c r="M103" i="4"/>
  <c r="P103" i="4" s="1"/>
  <c r="I111" i="4"/>
  <c r="O111" i="4" s="1"/>
  <c r="R111" i="4" s="1"/>
  <c r="M111" i="4"/>
  <c r="P111" i="4" s="1"/>
  <c r="I119" i="4"/>
  <c r="M119" i="4"/>
  <c r="P119" i="4" s="1"/>
  <c r="J119" i="4"/>
  <c r="I127" i="4"/>
  <c r="M127" i="4"/>
  <c r="J127" i="4"/>
  <c r="I135" i="4"/>
  <c r="O135" i="4" s="1"/>
  <c r="R135" i="4" s="1"/>
  <c r="M135" i="4"/>
  <c r="P135" i="4" s="1"/>
  <c r="I144" i="4"/>
  <c r="L144" i="4" s="1"/>
  <c r="R144" i="4" s="1"/>
  <c r="J144" i="4"/>
  <c r="P144" i="4" s="1"/>
  <c r="I272" i="4"/>
  <c r="J272" i="4"/>
  <c r="M272" i="4"/>
  <c r="P272" i="4" s="1"/>
  <c r="P78" i="8"/>
  <c r="K131" i="4"/>
  <c r="N131" i="4"/>
  <c r="K152" i="8"/>
  <c r="N152" i="8"/>
  <c r="I173" i="8"/>
  <c r="J173" i="8"/>
  <c r="M173" i="8"/>
  <c r="P173" i="8" s="1"/>
  <c r="K292" i="8"/>
  <c r="N292" i="8"/>
  <c r="N420" i="8"/>
  <c r="K420" i="8"/>
  <c r="N452" i="8"/>
  <c r="K452" i="8"/>
  <c r="I47" i="12"/>
  <c r="O47" i="12" s="1"/>
  <c r="R47" i="12" s="1"/>
  <c r="M47" i="12"/>
  <c r="P47" i="12" s="1"/>
  <c r="I87" i="12"/>
  <c r="K220" i="12"/>
  <c r="N220" i="12"/>
  <c r="Q220" i="12" s="1"/>
  <c r="I182" i="8"/>
  <c r="O182" i="8" s="1"/>
  <c r="R182" i="8" s="1"/>
  <c r="M182" i="8"/>
  <c r="P182" i="8" s="1"/>
  <c r="I290" i="8"/>
  <c r="J290" i="8"/>
  <c r="M290" i="8"/>
  <c r="P290" i="8" s="1"/>
  <c r="K385" i="8"/>
  <c r="N385" i="8"/>
  <c r="K417" i="8"/>
  <c r="N417" i="8"/>
  <c r="Q417" i="8" s="1"/>
  <c r="I442" i="8"/>
  <c r="O442" i="8" s="1"/>
  <c r="R442" i="8" s="1"/>
  <c r="M442" i="8"/>
  <c r="P442" i="8" s="1"/>
  <c r="I93" i="12"/>
  <c r="I125" i="12"/>
  <c r="L125" i="12" s="1"/>
  <c r="R125" i="12" s="1"/>
  <c r="J125" i="12"/>
  <c r="P125" i="12" s="1"/>
  <c r="P238" i="12"/>
  <c r="I63" i="16"/>
  <c r="I95" i="16"/>
  <c r="I111" i="16"/>
  <c r="L127" i="8"/>
  <c r="O127" i="8"/>
  <c r="L191" i="8"/>
  <c r="O191" i="8"/>
  <c r="L223" i="8"/>
  <c r="O223" i="8"/>
  <c r="L259" i="8"/>
  <c r="O259" i="8"/>
  <c r="P30" i="12"/>
  <c r="I239" i="16"/>
  <c r="M239" i="16"/>
  <c r="P239" i="16" s="1"/>
  <c r="J239" i="16"/>
  <c r="K379" i="8"/>
  <c r="N379" i="8"/>
  <c r="K185" i="12"/>
  <c r="N185" i="12"/>
  <c r="K25" i="12"/>
  <c r="N25" i="12"/>
  <c r="Q25" i="12" s="1"/>
  <c r="I228" i="12"/>
  <c r="O228" i="12" s="1"/>
  <c r="R228" i="12" s="1"/>
  <c r="M228" i="12"/>
  <c r="P228" i="12" s="1"/>
  <c r="I196" i="12"/>
  <c r="I164" i="12"/>
  <c r="L164" i="12" s="1"/>
  <c r="R164" i="12" s="1"/>
  <c r="J164" i="12"/>
  <c r="P164" i="12" s="1"/>
  <c r="I132" i="12"/>
  <c r="I68" i="12"/>
  <c r="O68" i="12" s="1"/>
  <c r="R68" i="12" s="1"/>
  <c r="M68" i="12"/>
  <c r="P68" i="12" s="1"/>
  <c r="I36" i="12"/>
  <c r="O36" i="12" s="1"/>
  <c r="R36" i="12" s="1"/>
  <c r="M36" i="12"/>
  <c r="P36" i="12" s="1"/>
  <c r="I4" i="12"/>
  <c r="O4" i="12" s="1"/>
  <c r="R4" i="12" s="1"/>
  <c r="M4" i="12"/>
  <c r="P4" i="12" s="1"/>
  <c r="N178" i="12"/>
  <c r="Q178" i="12" s="1"/>
  <c r="K178" i="12"/>
  <c r="I13" i="12"/>
  <c r="O13" i="12" s="1"/>
  <c r="R13" i="12" s="1"/>
  <c r="M13" i="12"/>
  <c r="P13" i="12" s="1"/>
  <c r="N50" i="12"/>
  <c r="Q50" i="12" s="1"/>
  <c r="K50" i="12"/>
  <c r="I161" i="12"/>
  <c r="N16" i="16"/>
  <c r="K16" i="16"/>
  <c r="N48" i="16"/>
  <c r="Q48" i="16" s="1"/>
  <c r="K48" i="16"/>
  <c r="K144" i="16"/>
  <c r="N144" i="16"/>
  <c r="Q144" i="16" s="1"/>
  <c r="K208" i="16"/>
  <c r="N208" i="16"/>
  <c r="N240" i="16"/>
  <c r="K240" i="16"/>
  <c r="N272" i="16"/>
  <c r="Q272" i="16" s="1"/>
  <c r="K272" i="16"/>
  <c r="N304" i="16"/>
  <c r="K304" i="16"/>
  <c r="K372" i="16"/>
  <c r="N372" i="16"/>
  <c r="N436" i="16"/>
  <c r="K436" i="16"/>
  <c r="N468" i="16"/>
  <c r="K468" i="16"/>
  <c r="I11" i="20"/>
  <c r="L11" i="20" s="1"/>
  <c r="R11" i="20" s="1"/>
  <c r="J11" i="20"/>
  <c r="P11" i="20" s="1"/>
  <c r="K86" i="20"/>
  <c r="N86" i="20"/>
  <c r="Q86" i="20" s="1"/>
  <c r="I131" i="20"/>
  <c r="K33" i="16"/>
  <c r="N33" i="16"/>
  <c r="K257" i="16"/>
  <c r="N257" i="16"/>
  <c r="Q257" i="16" s="1"/>
  <c r="I354" i="16"/>
  <c r="L354" i="16" s="1"/>
  <c r="R354" i="16" s="1"/>
  <c r="J354" i="16"/>
  <c r="P354" i="16" s="1"/>
  <c r="N240" i="20"/>
  <c r="K240" i="20"/>
  <c r="N208" i="20"/>
  <c r="K208" i="20"/>
  <c r="N144" i="20"/>
  <c r="K144" i="20"/>
  <c r="K112" i="20"/>
  <c r="N112" i="20"/>
  <c r="I408" i="20"/>
  <c r="J408" i="20"/>
  <c r="M408" i="20"/>
  <c r="P408" i="20" s="1"/>
  <c r="I376" i="20"/>
  <c r="L376" i="20" s="1"/>
  <c r="R376" i="20" s="1"/>
  <c r="J376" i="20"/>
  <c r="P376" i="20" s="1"/>
  <c r="I344" i="20"/>
  <c r="I312" i="20"/>
  <c r="I280" i="20"/>
  <c r="I248" i="20"/>
  <c r="I216" i="20"/>
  <c r="I184" i="20"/>
  <c r="I152" i="20"/>
  <c r="I120" i="20"/>
  <c r="J120" i="20"/>
  <c r="M120" i="20"/>
  <c r="P120" i="20" s="1"/>
  <c r="I88" i="20"/>
  <c r="I411" i="20"/>
  <c r="M411" i="20"/>
  <c r="J411" i="20"/>
  <c r="I379" i="20"/>
  <c r="J379" i="20"/>
  <c r="M379" i="20"/>
  <c r="I347" i="20"/>
  <c r="M347" i="20"/>
  <c r="J347" i="20"/>
  <c r="I315" i="20"/>
  <c r="I283" i="20"/>
  <c r="J283" i="20"/>
  <c r="M283" i="20"/>
  <c r="P283" i="20" s="1"/>
  <c r="I251" i="20"/>
  <c r="M251" i="20"/>
  <c r="J251" i="20"/>
  <c r="N245" i="20"/>
  <c r="K245" i="20"/>
  <c r="K181" i="20"/>
  <c r="N181" i="20"/>
  <c r="K85" i="20"/>
  <c r="N85" i="20"/>
  <c r="I355" i="16"/>
  <c r="L355" i="16" s="1"/>
  <c r="R355" i="16" s="1"/>
  <c r="J355" i="16"/>
  <c r="P355" i="16" s="1"/>
  <c r="K378" i="16"/>
  <c r="N378" i="16"/>
  <c r="Q378" i="16" s="1"/>
  <c r="K410" i="16"/>
  <c r="N410" i="16"/>
  <c r="K442" i="16"/>
  <c r="N442" i="16"/>
  <c r="Q442" i="16" s="1"/>
  <c r="K27" i="16"/>
  <c r="N27" i="16"/>
  <c r="K59" i="16"/>
  <c r="N59" i="16"/>
  <c r="Q59" i="16" s="1"/>
  <c r="K123" i="16"/>
  <c r="N123" i="16"/>
  <c r="K155" i="16"/>
  <c r="N155" i="16"/>
  <c r="Q155" i="16" s="1"/>
  <c r="K219" i="16"/>
  <c r="N219" i="16"/>
  <c r="K251" i="16"/>
  <c r="N251" i="16"/>
  <c r="Q251" i="16" s="1"/>
  <c r="K283" i="16"/>
  <c r="N283" i="16"/>
  <c r="K315" i="16"/>
  <c r="N315" i="16"/>
  <c r="Q315" i="16" s="1"/>
  <c r="K379" i="16"/>
  <c r="N379" i="16"/>
  <c r="K411" i="16"/>
  <c r="N411" i="16"/>
  <c r="Q411" i="16" s="1"/>
  <c r="K443" i="16"/>
  <c r="N443" i="16"/>
  <c r="P40" i="28"/>
  <c r="N746" i="28"/>
  <c r="K746" i="28"/>
  <c r="K714" i="28"/>
  <c r="N714" i="28"/>
  <c r="Q714" i="28" s="1"/>
  <c r="K682" i="28"/>
  <c r="N682" i="28"/>
  <c r="N749" i="28"/>
  <c r="K749" i="28"/>
  <c r="K717" i="28"/>
  <c r="N717" i="28"/>
  <c r="K621" i="28"/>
  <c r="N621" i="28"/>
  <c r="Q621" i="28" s="1"/>
  <c r="K589" i="28"/>
  <c r="N589" i="28"/>
  <c r="K525" i="28"/>
  <c r="N525" i="28"/>
  <c r="Q525" i="28" s="1"/>
  <c r="K493" i="28"/>
  <c r="N493" i="28"/>
  <c r="N748" i="28"/>
  <c r="K748" i="28"/>
  <c r="N716" i="28"/>
  <c r="K716" i="28"/>
  <c r="N620" i="28"/>
  <c r="K620" i="28"/>
  <c r="N588" i="28"/>
  <c r="K588" i="28"/>
  <c r="N550" i="28"/>
  <c r="K550" i="28"/>
  <c r="K345" i="28"/>
  <c r="N345" i="28"/>
  <c r="K313" i="28"/>
  <c r="N313" i="28"/>
  <c r="Q313" i="28" s="1"/>
  <c r="K185" i="28"/>
  <c r="N185" i="28"/>
  <c r="N307" i="28"/>
  <c r="K307" i="28"/>
  <c r="N275" i="28"/>
  <c r="K275" i="28"/>
  <c r="N211" i="28"/>
  <c r="K211" i="28"/>
  <c r="N412" i="28"/>
  <c r="K412" i="28"/>
  <c r="I47" i="28"/>
  <c r="J47" i="28"/>
  <c r="M47" i="28"/>
  <c r="I15" i="28"/>
  <c r="J15" i="28"/>
  <c r="M15" i="28"/>
  <c r="P15" i="28" s="1"/>
  <c r="N332" i="28"/>
  <c r="K332" i="28"/>
  <c r="N53" i="28"/>
  <c r="K53" i="28"/>
  <c r="N21" i="28"/>
  <c r="K21" i="28"/>
  <c r="I73" i="28"/>
  <c r="O73" i="28" s="1"/>
  <c r="R73" i="28" s="1"/>
  <c r="M73" i="28"/>
  <c r="P73" i="28" s="1"/>
  <c r="I41" i="28"/>
  <c r="L41" i="28" s="1"/>
  <c r="R41" i="28" s="1"/>
  <c r="J41" i="28"/>
  <c r="P41" i="28" s="1"/>
  <c r="I9" i="28"/>
  <c r="N245" i="28"/>
  <c r="Q245" i="28" s="1"/>
  <c r="P329" i="28"/>
  <c r="N353" i="28"/>
  <c r="Q353" i="28" s="1"/>
  <c r="N385" i="28"/>
  <c r="Q385" i="28" s="1"/>
  <c r="P333" i="28"/>
  <c r="N647" i="28"/>
  <c r="Q647" i="28" s="1"/>
  <c r="I271" i="4"/>
  <c r="J271" i="4"/>
  <c r="M271" i="4"/>
  <c r="P271" i="4" s="1"/>
  <c r="I207" i="4"/>
  <c r="M207" i="4"/>
  <c r="J207" i="4"/>
  <c r="I175" i="4"/>
  <c r="I143" i="4"/>
  <c r="L143" i="4" s="1"/>
  <c r="R143" i="4" s="1"/>
  <c r="J143" i="4"/>
  <c r="P143" i="4" s="1"/>
  <c r="I254" i="4"/>
  <c r="I222" i="4"/>
  <c r="M190" i="4"/>
  <c r="P190" i="4" s="1"/>
  <c r="I190" i="4"/>
  <c r="J190" i="4"/>
  <c r="M158" i="4"/>
  <c r="I158" i="4"/>
  <c r="J158" i="4"/>
  <c r="I126" i="4"/>
  <c r="M126" i="4"/>
  <c r="J126" i="4"/>
  <c r="I94" i="4"/>
  <c r="J94" i="4"/>
  <c r="M94" i="4"/>
  <c r="P94" i="4" s="1"/>
  <c r="I62" i="4"/>
  <c r="L62" i="4" s="1"/>
  <c r="R62" i="4" s="1"/>
  <c r="J62" i="4"/>
  <c r="P62" i="4" s="1"/>
  <c r="I30" i="4"/>
  <c r="I261" i="4"/>
  <c r="J261" i="4"/>
  <c r="M261" i="4"/>
  <c r="I229" i="4"/>
  <c r="J229" i="4"/>
  <c r="M229" i="4"/>
  <c r="P229" i="4" s="1"/>
  <c r="I197" i="4"/>
  <c r="J197" i="4"/>
  <c r="M197" i="4"/>
  <c r="P197" i="4" s="1"/>
  <c r="I165" i="4"/>
  <c r="L165" i="4" s="1"/>
  <c r="R165" i="4" s="1"/>
  <c r="J165" i="4"/>
  <c r="P165" i="4" s="1"/>
  <c r="I133" i="4"/>
  <c r="O133" i="4" s="1"/>
  <c r="R133" i="4" s="1"/>
  <c r="M133" i="4"/>
  <c r="P133" i="4" s="1"/>
  <c r="I101" i="4"/>
  <c r="M101" i="4"/>
  <c r="P101" i="4" s="1"/>
  <c r="J101" i="4"/>
  <c r="I69" i="4"/>
  <c r="M69" i="4"/>
  <c r="P69" i="4" s="1"/>
  <c r="J69" i="4"/>
  <c r="I37" i="4"/>
  <c r="I28" i="4"/>
  <c r="J28" i="4"/>
  <c r="P28" i="4" s="1"/>
  <c r="I44" i="4"/>
  <c r="I100" i="4"/>
  <c r="J100" i="4"/>
  <c r="P100" i="4" s="1"/>
  <c r="I140" i="4"/>
  <c r="J140" i="4"/>
  <c r="P140" i="4" s="1"/>
  <c r="N2" i="4"/>
  <c r="K2" i="4"/>
  <c r="N142" i="4"/>
  <c r="Q142" i="4" s="1"/>
  <c r="K142" i="4"/>
  <c r="I228" i="4"/>
  <c r="I188" i="4"/>
  <c r="M188" i="4"/>
  <c r="P188" i="4" s="1"/>
  <c r="J188" i="4"/>
  <c r="N204" i="4"/>
  <c r="Q204" i="4" s="1"/>
  <c r="P38" i="8"/>
  <c r="P396" i="8"/>
  <c r="P36" i="8"/>
  <c r="P132" i="8"/>
  <c r="L193" i="8"/>
  <c r="O193" i="8"/>
  <c r="R193" i="8" s="1"/>
  <c r="L225" i="8"/>
  <c r="O225" i="8"/>
  <c r="R225" i="8" s="1"/>
  <c r="I269" i="8"/>
  <c r="I317" i="8"/>
  <c r="L317" i="8" s="1"/>
  <c r="R317" i="8" s="1"/>
  <c r="I333" i="8"/>
  <c r="I349" i="8"/>
  <c r="L349" i="8" s="1"/>
  <c r="R349" i="8" s="1"/>
  <c r="I365" i="8"/>
  <c r="I381" i="8"/>
  <c r="M381" i="8"/>
  <c r="J381" i="8"/>
  <c r="I397" i="8"/>
  <c r="J397" i="8"/>
  <c r="M397" i="8"/>
  <c r="I413" i="8"/>
  <c r="L413" i="8" s="1"/>
  <c r="R413" i="8" s="1"/>
  <c r="J413" i="8"/>
  <c r="P413" i="8" s="1"/>
  <c r="I429" i="8"/>
  <c r="I445" i="8"/>
  <c r="O445" i="8" s="1"/>
  <c r="R445" i="8" s="1"/>
  <c r="M445" i="8"/>
  <c r="P445" i="8" s="1"/>
  <c r="I43" i="12"/>
  <c r="O43" i="12" s="1"/>
  <c r="R43" i="12" s="1"/>
  <c r="M43" i="12"/>
  <c r="P43" i="12" s="1"/>
  <c r="I135" i="16"/>
  <c r="I163" i="16"/>
  <c r="O2" i="8"/>
  <c r="L2" i="8"/>
  <c r="I86" i="8"/>
  <c r="I118" i="8"/>
  <c r="I150" i="8"/>
  <c r="O150" i="8" s="1"/>
  <c r="R150" i="8" s="1"/>
  <c r="L202" i="8"/>
  <c r="O202" i="8"/>
  <c r="I258" i="8"/>
  <c r="L258" i="8" s="1"/>
  <c r="R258" i="8" s="1"/>
  <c r="L366" i="8"/>
  <c r="O366" i="8"/>
  <c r="I430" i="8"/>
  <c r="O430" i="8" s="1"/>
  <c r="R430" i="8" s="1"/>
  <c r="M430" i="8"/>
  <c r="P430" i="8" s="1"/>
  <c r="I21" i="12"/>
  <c r="I69" i="12"/>
  <c r="I149" i="12"/>
  <c r="O149" i="12" s="1"/>
  <c r="R149" i="12" s="1"/>
  <c r="I387" i="8"/>
  <c r="O387" i="8" s="1"/>
  <c r="R387" i="8" s="1"/>
  <c r="I419" i="8"/>
  <c r="L419" i="8" s="1"/>
  <c r="R419" i="8" s="1"/>
  <c r="I451" i="8"/>
  <c r="K184" i="12"/>
  <c r="N184" i="12"/>
  <c r="I271" i="16"/>
  <c r="J271" i="16"/>
  <c r="M271" i="16"/>
  <c r="I92" i="8"/>
  <c r="I124" i="8"/>
  <c r="I220" i="8"/>
  <c r="I268" i="8"/>
  <c r="I332" i="8"/>
  <c r="O332" i="8" s="1"/>
  <c r="R332" i="8" s="1"/>
  <c r="I364" i="8"/>
  <c r="I396" i="8"/>
  <c r="I230" i="12"/>
  <c r="I198" i="12"/>
  <c r="L198" i="12" s="1"/>
  <c r="R198" i="12" s="1"/>
  <c r="I166" i="12"/>
  <c r="I110" i="12"/>
  <c r="L110" i="12" s="1"/>
  <c r="R110" i="12" s="1"/>
  <c r="K235" i="12"/>
  <c r="N235" i="12"/>
  <c r="Q235" i="12" s="1"/>
  <c r="K203" i="12"/>
  <c r="N203" i="12"/>
  <c r="Q203" i="12" s="1"/>
  <c r="N44" i="16"/>
  <c r="K44" i="16"/>
  <c r="N76" i="16"/>
  <c r="K76" i="16"/>
  <c r="N108" i="16"/>
  <c r="K108" i="16"/>
  <c r="K140" i="16"/>
  <c r="N140" i="16"/>
  <c r="Q140" i="16" s="1"/>
  <c r="I161" i="16"/>
  <c r="N188" i="16"/>
  <c r="K188" i="16"/>
  <c r="N220" i="16"/>
  <c r="Q220" i="16" s="1"/>
  <c r="K220" i="16"/>
  <c r="I241" i="16"/>
  <c r="M241" i="16"/>
  <c r="J241" i="16"/>
  <c r="I289" i="16"/>
  <c r="N316" i="16"/>
  <c r="K316" i="16"/>
  <c r="I341" i="16"/>
  <c r="I357" i="16"/>
  <c r="I373" i="16"/>
  <c r="J373" i="16"/>
  <c r="M373" i="16"/>
  <c r="P373" i="16" s="1"/>
  <c r="I389" i="16"/>
  <c r="L389" i="16" s="1"/>
  <c r="R389" i="16" s="1"/>
  <c r="J389" i="16"/>
  <c r="P389" i="16" s="1"/>
  <c r="I405" i="16"/>
  <c r="I421" i="16"/>
  <c r="O421" i="16" s="1"/>
  <c r="R421" i="16" s="1"/>
  <c r="M421" i="16"/>
  <c r="P421" i="16" s="1"/>
  <c r="I437" i="16"/>
  <c r="J437" i="16"/>
  <c r="M437" i="16"/>
  <c r="P437" i="16" s="1"/>
  <c r="I469" i="16"/>
  <c r="M469" i="16"/>
  <c r="J469" i="16"/>
  <c r="K14" i="16"/>
  <c r="N14" i="16"/>
  <c r="K30" i="16"/>
  <c r="N30" i="16"/>
  <c r="Q30" i="16" s="1"/>
  <c r="K46" i="16"/>
  <c r="N46" i="16"/>
  <c r="I11" i="16"/>
  <c r="K26" i="16"/>
  <c r="N26" i="16"/>
  <c r="Q26" i="16" s="1"/>
  <c r="K42" i="16"/>
  <c r="N42" i="16"/>
  <c r="I7" i="16"/>
  <c r="J7" i="16"/>
  <c r="M7" i="16"/>
  <c r="I246" i="16"/>
  <c r="I310" i="16"/>
  <c r="I333" i="20"/>
  <c r="I205" i="20"/>
  <c r="I77" i="20"/>
  <c r="M77" i="20"/>
  <c r="J77" i="20"/>
  <c r="N354" i="20"/>
  <c r="K354" i="20"/>
  <c r="I410" i="20"/>
  <c r="M410" i="20"/>
  <c r="J410" i="20"/>
  <c r="I282" i="20"/>
  <c r="J282" i="20"/>
  <c r="M282" i="20"/>
  <c r="P282" i="20" s="1"/>
  <c r="I154" i="20"/>
  <c r="M154" i="20"/>
  <c r="J154" i="20"/>
  <c r="I26" i="20"/>
  <c r="L26" i="20" s="1"/>
  <c r="R26" i="20" s="1"/>
  <c r="J26" i="20"/>
  <c r="P26" i="20" s="1"/>
  <c r="I51" i="20"/>
  <c r="I427" i="16"/>
  <c r="O427" i="16" s="1"/>
  <c r="R427" i="16" s="1"/>
  <c r="I36" i="16"/>
  <c r="I388" i="16"/>
  <c r="O388" i="16" s="1"/>
  <c r="R388" i="16" s="1"/>
  <c r="N66" i="20"/>
  <c r="K66" i="20"/>
  <c r="I44" i="28"/>
  <c r="J44" i="28"/>
  <c r="M44" i="28"/>
  <c r="P44" i="28" s="1"/>
  <c r="I671" i="28"/>
  <c r="J671" i="28"/>
  <c r="M671" i="28"/>
  <c r="I674" i="28"/>
  <c r="I546" i="28"/>
  <c r="I737" i="28"/>
  <c r="M737" i="28"/>
  <c r="J737" i="28"/>
  <c r="I609" i="28"/>
  <c r="K715" i="28"/>
  <c r="N715" i="28"/>
  <c r="K587" i="28"/>
  <c r="N587" i="28"/>
  <c r="N459" i="28"/>
  <c r="K459" i="28"/>
  <c r="I414" i="28"/>
  <c r="J414" i="28"/>
  <c r="M414" i="28"/>
  <c r="I158" i="28"/>
  <c r="L158" i="28" s="1"/>
  <c r="R158" i="28" s="1"/>
  <c r="J158" i="28"/>
  <c r="P158" i="28" s="1"/>
  <c r="I461" i="28"/>
  <c r="I320" i="28"/>
  <c r="I192" i="28"/>
  <c r="L192" i="28" s="1"/>
  <c r="R192" i="28" s="1"/>
  <c r="J192" i="28"/>
  <c r="P192" i="28" s="1"/>
  <c r="K460" i="28"/>
  <c r="N460" i="28"/>
  <c r="N334" i="28"/>
  <c r="K334" i="28"/>
  <c r="K102" i="28"/>
  <c r="N102" i="28"/>
  <c r="I353" i="28"/>
  <c r="J353" i="28"/>
  <c r="P353" i="28" s="1"/>
  <c r="I74" i="28"/>
  <c r="O74" i="28" s="1"/>
  <c r="R74" i="28" s="1"/>
  <c r="M74" i="28"/>
  <c r="P74" i="28" s="1"/>
  <c r="I56" i="28"/>
  <c r="M56" i="28"/>
  <c r="J56" i="28"/>
  <c r="I52" i="28"/>
  <c r="J52" i="28"/>
  <c r="M52" i="28"/>
  <c r="N417" i="28"/>
  <c r="Q417" i="28" s="1"/>
  <c r="I761" i="32"/>
  <c r="J761" i="32"/>
  <c r="M761" i="32"/>
  <c r="K746" i="32"/>
  <c r="N746" i="32"/>
  <c r="K704" i="32"/>
  <c r="N704" i="32"/>
  <c r="I670" i="32"/>
  <c r="J670" i="32"/>
  <c r="M670" i="32"/>
  <c r="I682" i="32"/>
  <c r="J682" i="32"/>
  <c r="M682" i="32"/>
  <c r="I611" i="32"/>
  <c r="J611" i="32"/>
  <c r="M611" i="32"/>
  <c r="I594" i="32"/>
  <c r="J594" i="32"/>
  <c r="M594" i="32"/>
  <c r="I524" i="32"/>
  <c r="M524" i="32"/>
  <c r="J524" i="32"/>
  <c r="M450" i="32"/>
  <c r="I450" i="32"/>
  <c r="J450" i="32"/>
  <c r="K409" i="32"/>
  <c r="N409" i="32"/>
  <c r="N459" i="32"/>
  <c r="K459" i="32"/>
  <c r="K386" i="32"/>
  <c r="N386" i="32"/>
  <c r="I390" i="32"/>
  <c r="M390" i="32"/>
  <c r="J390" i="32"/>
  <c r="I346" i="32"/>
  <c r="J346" i="32"/>
  <c r="M346" i="32"/>
  <c r="K332" i="32"/>
  <c r="N332" i="32"/>
  <c r="K408" i="32"/>
  <c r="N408" i="32"/>
  <c r="I364" i="32"/>
  <c r="M364" i="32"/>
  <c r="J364" i="32"/>
  <c r="N258" i="32"/>
  <c r="K258" i="32"/>
  <c r="I171" i="32"/>
  <c r="M171" i="32"/>
  <c r="J171" i="32"/>
  <c r="I282" i="32"/>
  <c r="M282" i="32"/>
  <c r="J282" i="32"/>
  <c r="I238" i="32"/>
  <c r="O238" i="32" s="1"/>
  <c r="R238" i="32" s="1"/>
  <c r="M238" i="32"/>
  <c r="P238" i="32" s="1"/>
  <c r="I344" i="32"/>
  <c r="I281" i="32"/>
  <c r="J281" i="32"/>
  <c r="M281" i="32"/>
  <c r="N313" i="32"/>
  <c r="K313" i="32"/>
  <c r="N146" i="32"/>
  <c r="K146" i="32"/>
  <c r="I103" i="32"/>
  <c r="M103" i="32"/>
  <c r="J103" i="32"/>
  <c r="I154" i="32"/>
  <c r="M154" i="32"/>
  <c r="J154" i="32"/>
  <c r="I110" i="32"/>
  <c r="J110" i="32"/>
  <c r="M110" i="32"/>
  <c r="J66" i="32"/>
  <c r="I66" i="32"/>
  <c r="M66" i="32"/>
  <c r="I264" i="32"/>
  <c r="J264" i="32"/>
  <c r="P264" i="32" s="1"/>
  <c r="J166" i="32"/>
  <c r="I166" i="32"/>
  <c r="M166" i="32"/>
  <c r="I16" i="32"/>
  <c r="M16" i="32"/>
  <c r="J16" i="32"/>
  <c r="N103" i="32"/>
  <c r="K103" i="32"/>
  <c r="N50" i="32"/>
  <c r="K50" i="32"/>
  <c r="K37" i="32"/>
  <c r="N37" i="32"/>
  <c r="K132" i="32"/>
  <c r="N132" i="32"/>
  <c r="K55" i="32"/>
  <c r="N55" i="32"/>
  <c r="M13" i="32"/>
  <c r="I13" i="32"/>
  <c r="J13" i="32"/>
  <c r="N454" i="32"/>
  <c r="K454" i="32"/>
  <c r="K528" i="32"/>
  <c r="N528" i="32"/>
  <c r="N470" i="32"/>
  <c r="K470" i="32"/>
  <c r="N502" i="32"/>
  <c r="K502" i="32"/>
  <c r="K647" i="32"/>
  <c r="N647" i="32"/>
  <c r="N594" i="32"/>
  <c r="K594" i="32"/>
  <c r="K613" i="32"/>
  <c r="N613" i="32"/>
  <c r="N648" i="32"/>
  <c r="K648" i="32"/>
  <c r="N630" i="32"/>
  <c r="K630" i="32"/>
  <c r="K595" i="32"/>
  <c r="N595" i="32"/>
  <c r="K627" i="32"/>
  <c r="N627" i="32"/>
  <c r="K641" i="32"/>
  <c r="N641" i="32"/>
  <c r="K673" i="32"/>
  <c r="N673" i="32"/>
  <c r="K718" i="32"/>
  <c r="N718" i="32"/>
  <c r="N707" i="32"/>
  <c r="K707" i="32"/>
  <c r="K721" i="32"/>
  <c r="N721" i="32"/>
  <c r="K751" i="32"/>
  <c r="N751" i="32"/>
  <c r="K756" i="32"/>
  <c r="N756" i="32"/>
  <c r="N118" i="32"/>
  <c r="K118" i="32"/>
  <c r="K149" i="32"/>
  <c r="N149" i="32"/>
  <c r="K252" i="32"/>
  <c r="N252" i="32"/>
  <c r="K284" i="32"/>
  <c r="N284" i="32"/>
  <c r="N233" i="32"/>
  <c r="K233" i="32"/>
  <c r="N265" i="32"/>
  <c r="K265" i="32"/>
  <c r="N150" i="32"/>
  <c r="K150" i="32"/>
  <c r="K315" i="32"/>
  <c r="N315" i="32"/>
  <c r="N333" i="32"/>
  <c r="K333" i="32"/>
  <c r="K390" i="32"/>
  <c r="N390" i="32"/>
  <c r="N429" i="32"/>
  <c r="K429" i="32"/>
  <c r="K544" i="32"/>
  <c r="N544" i="32"/>
  <c r="K639" i="32"/>
  <c r="N639" i="32"/>
  <c r="N620" i="32"/>
  <c r="K620" i="32"/>
  <c r="N670" i="32"/>
  <c r="K670" i="32"/>
  <c r="K672" i="32"/>
  <c r="N672" i="32"/>
  <c r="K700" i="32"/>
  <c r="N700" i="32"/>
  <c r="K724" i="32"/>
  <c r="N724" i="32"/>
  <c r="K744" i="32"/>
  <c r="N744" i="32"/>
  <c r="K774" i="32"/>
  <c r="N774" i="32"/>
  <c r="N783" i="32"/>
  <c r="K783" i="32"/>
  <c r="K709" i="32"/>
  <c r="N709" i="32"/>
  <c r="K698" i="32"/>
  <c r="N698" i="32"/>
  <c r="N725" i="32"/>
  <c r="K725" i="32"/>
  <c r="N759" i="32"/>
  <c r="K759" i="32"/>
  <c r="N761" i="32"/>
  <c r="K761" i="32"/>
  <c r="N382" i="28"/>
  <c r="K382" i="28"/>
  <c r="I357" i="28"/>
  <c r="J357" i="28"/>
  <c r="P357" i="28" s="1"/>
  <c r="I221" i="28"/>
  <c r="M221" i="28"/>
  <c r="P221" i="28" s="1"/>
  <c r="J221" i="28"/>
  <c r="K722" i="32"/>
  <c r="N722" i="32"/>
  <c r="I656" i="32"/>
  <c r="I635" i="32"/>
  <c r="M635" i="32"/>
  <c r="J635" i="32"/>
  <c r="I573" i="32"/>
  <c r="I468" i="32"/>
  <c r="J468" i="32"/>
  <c r="I434" i="32"/>
  <c r="K402" i="32"/>
  <c r="N402" i="32"/>
  <c r="Q402" i="32" s="1"/>
  <c r="I330" i="32"/>
  <c r="J330" i="32"/>
  <c r="M330" i="32"/>
  <c r="K516" i="32"/>
  <c r="N516" i="32"/>
  <c r="I283" i="32"/>
  <c r="J283" i="32"/>
  <c r="M283" i="32"/>
  <c r="P283" i="32" s="1"/>
  <c r="J155" i="32"/>
  <c r="P155" i="32" s="1"/>
  <c r="I155" i="32"/>
  <c r="L155" i="32" s="1"/>
  <c r="R155" i="32" s="1"/>
  <c r="I234" i="32"/>
  <c r="M234" i="32"/>
  <c r="J234" i="32"/>
  <c r="I277" i="32"/>
  <c r="M277" i="32"/>
  <c r="J277" i="32"/>
  <c r="I217" i="32"/>
  <c r="N107" i="32"/>
  <c r="K107" i="32"/>
  <c r="I117" i="32"/>
  <c r="K54" i="32"/>
  <c r="N54" i="32"/>
  <c r="K104" i="32"/>
  <c r="N104" i="32"/>
  <c r="Q104" i="32" s="1"/>
  <c r="I11" i="32"/>
  <c r="M11" i="32"/>
  <c r="J11" i="32"/>
  <c r="P480" i="32"/>
  <c r="I478" i="32"/>
  <c r="J478" i="32"/>
  <c r="M478" i="32"/>
  <c r="I510" i="32"/>
  <c r="I542" i="32"/>
  <c r="J542" i="32"/>
  <c r="M542" i="32"/>
  <c r="I564" i="32"/>
  <c r="I637" i="32"/>
  <c r="M637" i="32"/>
  <c r="J637" i="32"/>
  <c r="I633" i="32"/>
  <c r="M633" i="32"/>
  <c r="J633" i="32"/>
  <c r="I661" i="32"/>
  <c r="I689" i="32"/>
  <c r="M689" i="32"/>
  <c r="J689" i="32"/>
  <c r="I716" i="32"/>
  <c r="M716" i="32"/>
  <c r="J716" i="32"/>
  <c r="I741" i="32"/>
  <c r="M741" i="32"/>
  <c r="J741" i="32"/>
  <c r="I739" i="32"/>
  <c r="M739" i="32"/>
  <c r="J739" i="32"/>
  <c r="I770" i="32"/>
  <c r="J770" i="32"/>
  <c r="M770" i="32"/>
  <c r="M772" i="32"/>
  <c r="I772" i="32"/>
  <c r="J772" i="32"/>
  <c r="I192" i="32"/>
  <c r="M192" i="32"/>
  <c r="J192" i="32"/>
  <c r="I81" i="32"/>
  <c r="J81" i="32"/>
  <c r="M81" i="32"/>
  <c r="I116" i="32"/>
  <c r="I148" i="32"/>
  <c r="M148" i="32"/>
  <c r="J148" i="32"/>
  <c r="I232" i="32"/>
  <c r="J232" i="32"/>
  <c r="M232" i="32"/>
  <c r="I181" i="32"/>
  <c r="O181" i="32" s="1"/>
  <c r="R181" i="32" s="1"/>
  <c r="M181" i="32"/>
  <c r="P181" i="32" s="1"/>
  <c r="I311" i="32"/>
  <c r="I312" i="32"/>
  <c r="J312" i="32"/>
  <c r="M312" i="32"/>
  <c r="I440" i="32"/>
  <c r="M357" i="32"/>
  <c r="I357" i="32"/>
  <c r="J357" i="32"/>
  <c r="I389" i="32"/>
  <c r="J389" i="32"/>
  <c r="M389" i="32"/>
  <c r="I408" i="32"/>
  <c r="J408" i="32"/>
  <c r="M408" i="32"/>
  <c r="I417" i="32"/>
  <c r="M417" i="32"/>
  <c r="J417" i="32"/>
  <c r="I449" i="32"/>
  <c r="J449" i="32"/>
  <c r="M449" i="32"/>
  <c r="I508" i="32"/>
  <c r="I431" i="32"/>
  <c r="J431" i="32"/>
  <c r="M431" i="32"/>
  <c r="P431" i="32" s="1"/>
  <c r="I463" i="32"/>
  <c r="I548" i="32"/>
  <c r="I587" i="32"/>
  <c r="M587" i="32"/>
  <c r="J587" i="32"/>
  <c r="I479" i="32"/>
  <c r="M479" i="32"/>
  <c r="J479" i="32"/>
  <c r="I511" i="32"/>
  <c r="I577" i="32"/>
  <c r="I551" i="32"/>
  <c r="M583" i="32"/>
  <c r="I583" i="32"/>
  <c r="J583" i="32"/>
  <c r="I614" i="32"/>
  <c r="M614" i="32"/>
  <c r="J614" i="32"/>
  <c r="I631" i="32"/>
  <c r="M631" i="32"/>
  <c r="J631" i="32"/>
  <c r="I596" i="32"/>
  <c r="I628" i="32"/>
  <c r="M628" i="32"/>
  <c r="J628" i="32"/>
  <c r="J650" i="32"/>
  <c r="I650" i="32"/>
  <c r="M650" i="32"/>
  <c r="I698" i="32"/>
  <c r="J698" i="32"/>
  <c r="M698" i="32"/>
  <c r="I687" i="32"/>
  <c r="I692" i="32"/>
  <c r="M692" i="32"/>
  <c r="J692" i="32"/>
  <c r="I732" i="32"/>
  <c r="M732" i="32"/>
  <c r="J732" i="32"/>
  <c r="I744" i="32"/>
  <c r="J744" i="32"/>
  <c r="M744" i="32"/>
  <c r="P744" i="32" s="1"/>
  <c r="I774" i="32"/>
  <c r="M774" i="32"/>
  <c r="J774" i="32"/>
  <c r="I773" i="32"/>
  <c r="J773" i="32"/>
  <c r="M773" i="32"/>
  <c r="I673" i="32"/>
  <c r="J673" i="32"/>
  <c r="M673" i="32"/>
  <c r="I709" i="32"/>
  <c r="M709" i="32"/>
  <c r="J709" i="32"/>
  <c r="I717" i="32"/>
  <c r="M717" i="32"/>
  <c r="J717" i="32"/>
  <c r="I756" i="32"/>
  <c r="J756" i="32"/>
  <c r="M756" i="32"/>
  <c r="I778" i="32"/>
  <c r="O778" i="32" s="1"/>
  <c r="R778" i="32" s="1"/>
  <c r="M778" i="32"/>
  <c r="P778" i="32" s="1"/>
  <c r="I776" i="32"/>
  <c r="J776" i="32"/>
  <c r="M776" i="32"/>
  <c r="I683" i="32"/>
  <c r="K599" i="32"/>
  <c r="N599" i="32"/>
  <c r="I574" i="32"/>
  <c r="I399" i="32"/>
  <c r="J399" i="32"/>
  <c r="M399" i="32"/>
  <c r="I420" i="32"/>
  <c r="J420" i="32"/>
  <c r="M420" i="32"/>
  <c r="I303" i="32"/>
  <c r="I178" i="32"/>
  <c r="J178" i="32"/>
  <c r="M178" i="32"/>
  <c r="J102" i="32"/>
  <c r="I102" i="32"/>
  <c r="M102" i="32"/>
  <c r="N171" i="32"/>
  <c r="K171" i="32"/>
  <c r="I52" i="32"/>
  <c r="M52" i="32"/>
  <c r="J52" i="32"/>
  <c r="I18" i="32"/>
  <c r="M18" i="32"/>
  <c r="J18" i="32"/>
  <c r="Q30" i="12"/>
  <c r="I325" i="20"/>
  <c r="O325" i="20" s="1"/>
  <c r="R325" i="20" s="1"/>
  <c r="M325" i="20"/>
  <c r="P325" i="20" s="1"/>
  <c r="M197" i="20"/>
  <c r="I197" i="20"/>
  <c r="J197" i="20"/>
  <c r="I69" i="20"/>
  <c r="N346" i="20"/>
  <c r="K346" i="20"/>
  <c r="I274" i="20"/>
  <c r="O274" i="20" s="1"/>
  <c r="R274" i="20" s="1"/>
  <c r="M274" i="20"/>
  <c r="P274" i="20" s="1"/>
  <c r="I146" i="20"/>
  <c r="I18" i="20"/>
  <c r="L18" i="20" s="1"/>
  <c r="R18" i="20" s="1"/>
  <c r="J18" i="20"/>
  <c r="P18" i="20" s="1"/>
  <c r="I207" i="20"/>
  <c r="I140" i="16"/>
  <c r="I204" i="16"/>
  <c r="I759" i="28"/>
  <c r="J759" i="28"/>
  <c r="M759" i="28"/>
  <c r="I762" i="28"/>
  <c r="J762" i="28"/>
  <c r="M762" i="28"/>
  <c r="P762" i="28" s="1"/>
  <c r="I634" i="28"/>
  <c r="J634" i="28"/>
  <c r="M634" i="28"/>
  <c r="I506" i="28"/>
  <c r="M506" i="28"/>
  <c r="J506" i="28"/>
  <c r="I697" i="28"/>
  <c r="M697" i="28"/>
  <c r="J697" i="28"/>
  <c r="I569" i="28"/>
  <c r="M569" i="28"/>
  <c r="J569" i="28"/>
  <c r="I118" i="28"/>
  <c r="J118" i="28"/>
  <c r="M118" i="28"/>
  <c r="I408" i="28"/>
  <c r="J408" i="28"/>
  <c r="M408" i="28"/>
  <c r="I280" i="28"/>
  <c r="M280" i="28"/>
  <c r="J280" i="28"/>
  <c r="I152" i="28"/>
  <c r="L152" i="28" s="1"/>
  <c r="R152" i="28" s="1"/>
  <c r="J152" i="28"/>
  <c r="P152" i="28" s="1"/>
  <c r="N422" i="28"/>
  <c r="K422" i="28"/>
  <c r="K166" i="28"/>
  <c r="N166" i="28"/>
  <c r="I477" i="28"/>
  <c r="K62" i="28"/>
  <c r="N62" i="28"/>
  <c r="K172" i="28"/>
  <c r="N172" i="28"/>
  <c r="I34" i="28"/>
  <c r="J34" i="28"/>
  <c r="M34" i="28"/>
  <c r="N128" i="28"/>
  <c r="K128" i="28"/>
  <c r="I24" i="28"/>
  <c r="J24" i="28"/>
  <c r="P24" i="28" s="1"/>
  <c r="N59" i="28"/>
  <c r="K59" i="28"/>
  <c r="M635" i="28"/>
  <c r="P635" i="28" s="1"/>
  <c r="K730" i="32"/>
  <c r="N730" i="32"/>
  <c r="K715" i="32"/>
  <c r="N715" i="32"/>
  <c r="I710" i="32"/>
  <c r="J710" i="32"/>
  <c r="M710" i="32"/>
  <c r="K623" i="32"/>
  <c r="N623" i="32"/>
  <c r="N626" i="32"/>
  <c r="K626" i="32"/>
  <c r="I566" i="32"/>
  <c r="J566" i="32"/>
  <c r="M566" i="32"/>
  <c r="I576" i="32"/>
  <c r="N514" i="32"/>
  <c r="K514" i="32"/>
  <c r="K458" i="32"/>
  <c r="N458" i="32"/>
  <c r="K410" i="32"/>
  <c r="N410" i="32"/>
  <c r="Q410" i="32" s="1"/>
  <c r="M458" i="32"/>
  <c r="I458" i="32"/>
  <c r="J458" i="32"/>
  <c r="K417" i="32"/>
  <c r="N417" i="32"/>
  <c r="K460" i="32"/>
  <c r="N460" i="32"/>
  <c r="K416" i="32"/>
  <c r="N416" i="32"/>
  <c r="K394" i="32"/>
  <c r="N394" i="32"/>
  <c r="I398" i="32"/>
  <c r="I354" i="32"/>
  <c r="I460" i="32"/>
  <c r="M460" i="32"/>
  <c r="J460" i="32"/>
  <c r="K384" i="32"/>
  <c r="N384" i="32"/>
  <c r="N266" i="32"/>
  <c r="K266" i="32"/>
  <c r="I223" i="32"/>
  <c r="L223" i="32" s="1"/>
  <c r="R223" i="32" s="1"/>
  <c r="J223" i="32"/>
  <c r="P223" i="32" s="1"/>
  <c r="I179" i="32"/>
  <c r="M179" i="32"/>
  <c r="J179" i="32"/>
  <c r="I290" i="32"/>
  <c r="I246" i="32"/>
  <c r="O246" i="32" s="1"/>
  <c r="R246" i="32" s="1"/>
  <c r="M246" i="32"/>
  <c r="P246" i="32" s="1"/>
  <c r="I363" i="32"/>
  <c r="M363" i="32"/>
  <c r="J363" i="32"/>
  <c r="I289" i="32"/>
  <c r="I248" i="32"/>
  <c r="O248" i="32" s="1"/>
  <c r="R248" i="32" s="1"/>
  <c r="I252" i="32"/>
  <c r="M252" i="32"/>
  <c r="J252" i="32"/>
  <c r="I162" i="32"/>
  <c r="L162" i="32" s="1"/>
  <c r="R162" i="32" s="1"/>
  <c r="J162" i="32"/>
  <c r="P162" i="32" s="1"/>
  <c r="I118" i="32"/>
  <c r="J118" i="32"/>
  <c r="M118" i="32"/>
  <c r="I208" i="32"/>
  <c r="N183" i="32"/>
  <c r="K183" i="32"/>
  <c r="I104" i="32"/>
  <c r="M104" i="32"/>
  <c r="J104" i="32"/>
  <c r="I36" i="32"/>
  <c r="M36" i="32"/>
  <c r="J36" i="32"/>
  <c r="I168" i="32"/>
  <c r="L168" i="32" s="1"/>
  <c r="R168" i="32" s="1"/>
  <c r="J168" i="32"/>
  <c r="P168" i="32" s="1"/>
  <c r="I68" i="32"/>
  <c r="M68" i="32"/>
  <c r="J68" i="32"/>
  <c r="K26" i="32"/>
  <c r="N26" i="32"/>
  <c r="I59" i="32"/>
  <c r="M59" i="32"/>
  <c r="J59" i="32"/>
  <c r="K13" i="32"/>
  <c r="N13" i="32"/>
  <c r="K32" i="32"/>
  <c r="N32" i="32"/>
  <c r="I15" i="32"/>
  <c r="M15" i="32"/>
  <c r="J15" i="32"/>
  <c r="I9" i="32"/>
  <c r="O9" i="32" s="1"/>
  <c r="R9" i="32" s="1"/>
  <c r="M9" i="32"/>
  <c r="P9" i="32" s="1"/>
  <c r="I41" i="32"/>
  <c r="M41" i="32"/>
  <c r="J41" i="32"/>
  <c r="K25" i="32"/>
  <c r="N25" i="32"/>
  <c r="I23" i="32"/>
  <c r="M23" i="32"/>
  <c r="J23" i="32"/>
  <c r="K3" i="32"/>
  <c r="N3" i="32"/>
  <c r="K35" i="32"/>
  <c r="N35" i="32"/>
  <c r="M248" i="32"/>
  <c r="P248" i="32" s="1"/>
  <c r="M505" i="32"/>
  <c r="I304" i="28"/>
  <c r="J304" i="28"/>
  <c r="M304" i="28"/>
  <c r="K22" i="28"/>
  <c r="N22" i="28"/>
  <c r="I90" i="28"/>
  <c r="K35" i="28"/>
  <c r="N35" i="28"/>
  <c r="Q35" i="28" s="1"/>
  <c r="P454" i="28"/>
  <c r="I619" i="32"/>
  <c r="M619" i="32"/>
  <c r="J619" i="32"/>
  <c r="I451" i="32"/>
  <c r="O451" i="32" s="1"/>
  <c r="R451" i="32" s="1"/>
  <c r="M451" i="32"/>
  <c r="P451" i="32" s="1"/>
  <c r="J414" i="32"/>
  <c r="I414" i="32"/>
  <c r="M414" i="32"/>
  <c r="I391" i="32"/>
  <c r="J391" i="32"/>
  <c r="M391" i="32"/>
  <c r="K455" i="32"/>
  <c r="N455" i="32"/>
  <c r="I452" i="32"/>
  <c r="O452" i="32" s="1"/>
  <c r="R452" i="32" s="1"/>
  <c r="I263" i="32"/>
  <c r="M263" i="32"/>
  <c r="J263" i="32"/>
  <c r="I173" i="32"/>
  <c r="J173" i="32"/>
  <c r="M173" i="32"/>
  <c r="P173" i="32" s="1"/>
  <c r="K275" i="32"/>
  <c r="N275" i="32"/>
  <c r="K21" i="32"/>
  <c r="N21" i="32"/>
  <c r="Q21" i="32" s="1"/>
  <c r="I422" i="32"/>
  <c r="M422" i="32"/>
  <c r="J422" i="32"/>
  <c r="N471" i="32"/>
  <c r="K471" i="32"/>
  <c r="I207" i="32"/>
  <c r="I242" i="32"/>
  <c r="M242" i="32"/>
  <c r="J242" i="32"/>
  <c r="K232" i="32"/>
  <c r="N232" i="32"/>
  <c r="K191" i="32"/>
  <c r="N191" i="32"/>
  <c r="I20" i="32"/>
  <c r="M20" i="32"/>
  <c r="J20" i="32"/>
  <c r="N48" i="32"/>
  <c r="K48" i="32"/>
  <c r="N161" i="32"/>
  <c r="Q161" i="32" s="1"/>
  <c r="M504" i="32"/>
  <c r="P504" i="32" s="1"/>
  <c r="I452" i="8"/>
  <c r="I68" i="4"/>
  <c r="I251" i="16"/>
  <c r="I317" i="20"/>
  <c r="I189" i="20"/>
  <c r="M189" i="20"/>
  <c r="J189" i="20"/>
  <c r="I61" i="20"/>
  <c r="M61" i="20"/>
  <c r="P61" i="20" s="1"/>
  <c r="J61" i="20"/>
  <c r="K199" i="20"/>
  <c r="N199" i="20"/>
  <c r="Q199" i="20" s="1"/>
  <c r="I17" i="20"/>
  <c r="L17" i="20" s="1"/>
  <c r="R17" i="20" s="1"/>
  <c r="J17" i="20"/>
  <c r="P17" i="20" s="1"/>
  <c r="I56" i="20"/>
  <c r="I276" i="16"/>
  <c r="I468" i="16"/>
  <c r="I13" i="20"/>
  <c r="O13" i="20" s="1"/>
  <c r="R13" i="20" s="1"/>
  <c r="I104" i="28"/>
  <c r="M104" i="28"/>
  <c r="J104" i="28"/>
  <c r="I92" i="28"/>
  <c r="J92" i="28"/>
  <c r="M92" i="28"/>
  <c r="I81" i="28"/>
  <c r="J81" i="28"/>
  <c r="M81" i="28"/>
  <c r="I377" i="28"/>
  <c r="I116" i="28"/>
  <c r="I229" i="28"/>
  <c r="I79" i="28"/>
  <c r="O79" i="28" s="1"/>
  <c r="R79" i="28" s="1"/>
  <c r="M79" i="28"/>
  <c r="P79" i="28" s="1"/>
  <c r="I177" i="28"/>
  <c r="M177" i="28"/>
  <c r="J177" i="28"/>
  <c r="I321" i="28"/>
  <c r="I209" i="28"/>
  <c r="L209" i="28" s="1"/>
  <c r="R209" i="28" s="1"/>
  <c r="J209" i="28"/>
  <c r="P209" i="28" s="1"/>
  <c r="M175" i="28"/>
  <c r="I175" i="28"/>
  <c r="J175" i="28"/>
  <c r="I207" i="28"/>
  <c r="I239" i="28"/>
  <c r="I271" i="28"/>
  <c r="M271" i="28"/>
  <c r="P271" i="28" s="1"/>
  <c r="J271" i="28"/>
  <c r="I303" i="28"/>
  <c r="I335" i="28"/>
  <c r="J335" i="28"/>
  <c r="M335" i="28"/>
  <c r="I367" i="28"/>
  <c r="M399" i="28"/>
  <c r="I399" i="28"/>
  <c r="J399" i="28"/>
  <c r="I431" i="28"/>
  <c r="M431" i="28"/>
  <c r="J431" i="28"/>
  <c r="I463" i="28"/>
  <c r="I591" i="28"/>
  <c r="I611" i="28"/>
  <c r="J611" i="28"/>
  <c r="M611" i="28"/>
  <c r="I479" i="28"/>
  <c r="M479" i="28"/>
  <c r="J479" i="28"/>
  <c r="I468" i="28"/>
  <c r="M468" i="28"/>
  <c r="J468" i="28"/>
  <c r="I500" i="28"/>
  <c r="I532" i="28"/>
  <c r="M532" i="28"/>
  <c r="J532" i="28"/>
  <c r="I564" i="28"/>
  <c r="I596" i="28"/>
  <c r="I628" i="28"/>
  <c r="J628" i="28"/>
  <c r="M628" i="28"/>
  <c r="P628" i="28" s="1"/>
  <c r="I660" i="28"/>
  <c r="I692" i="28"/>
  <c r="J692" i="28"/>
  <c r="M692" i="28"/>
  <c r="P692" i="28" s="1"/>
  <c r="I724" i="28"/>
  <c r="M724" i="28"/>
  <c r="J724" i="28"/>
  <c r="I756" i="28"/>
  <c r="M756" i="28"/>
  <c r="J756" i="28"/>
  <c r="I101" i="28"/>
  <c r="M101" i="28"/>
  <c r="P101" i="28" s="1"/>
  <c r="J101" i="28"/>
  <c r="I313" i="28"/>
  <c r="J313" i="28"/>
  <c r="M313" i="28"/>
  <c r="P313" i="28" s="1"/>
  <c r="I493" i="28"/>
  <c r="J493" i="28"/>
  <c r="M493" i="28"/>
  <c r="I121" i="28"/>
  <c r="I309" i="28"/>
  <c r="I91" i="28"/>
  <c r="M91" i="28"/>
  <c r="J91" i="28"/>
  <c r="I193" i="28"/>
  <c r="L193" i="28" s="1"/>
  <c r="R193" i="28" s="1"/>
  <c r="J193" i="28"/>
  <c r="P193" i="28" s="1"/>
  <c r="I173" i="28"/>
  <c r="M173" i="28"/>
  <c r="P173" i="28" s="1"/>
  <c r="J173" i="28"/>
  <c r="I397" i="28"/>
  <c r="I187" i="28"/>
  <c r="I219" i="28"/>
  <c r="I251" i="28"/>
  <c r="J251" i="28"/>
  <c r="M251" i="28"/>
  <c r="M283" i="28"/>
  <c r="I283" i="28"/>
  <c r="J283" i="28"/>
  <c r="M315" i="28"/>
  <c r="I315" i="28"/>
  <c r="J315" i="28"/>
  <c r="I347" i="28"/>
  <c r="I379" i="28"/>
  <c r="I411" i="28"/>
  <c r="J411" i="28"/>
  <c r="M411" i="28"/>
  <c r="P411" i="28" s="1"/>
  <c r="I442" i="28"/>
  <c r="I527" i="28"/>
  <c r="J527" i="28"/>
  <c r="M527" i="28"/>
  <c r="P527" i="28" s="1"/>
  <c r="I471" i="28"/>
  <c r="J471" i="28"/>
  <c r="M471" i="28"/>
  <c r="I441" i="28"/>
  <c r="I448" i="28"/>
  <c r="I480" i="28"/>
  <c r="J480" i="28"/>
  <c r="M480" i="28"/>
  <c r="P480" i="28" s="1"/>
  <c r="I512" i="28"/>
  <c r="I544" i="28"/>
  <c r="J544" i="28"/>
  <c r="M544" i="28"/>
  <c r="P544" i="28" s="1"/>
  <c r="I576" i="28"/>
  <c r="I608" i="28"/>
  <c r="I640" i="28"/>
  <c r="M640" i="28"/>
  <c r="J640" i="28"/>
  <c r="I672" i="28"/>
  <c r="M672" i="28"/>
  <c r="J672" i="28"/>
  <c r="I704" i="28"/>
  <c r="J704" i="28"/>
  <c r="M704" i="28"/>
  <c r="I736" i="28"/>
  <c r="J736" i="28"/>
  <c r="M736" i="28"/>
  <c r="P736" i="28" s="1"/>
  <c r="I768" i="28"/>
  <c r="M768" i="28"/>
  <c r="J768" i="28"/>
  <c r="I719" i="28"/>
  <c r="J719" i="28"/>
  <c r="M719" i="28"/>
  <c r="P719" i="28" s="1"/>
  <c r="I690" i="28"/>
  <c r="M690" i="28"/>
  <c r="P690" i="28" s="1"/>
  <c r="J690" i="28"/>
  <c r="I562" i="28"/>
  <c r="I721" i="28"/>
  <c r="M721" i="28"/>
  <c r="P721" i="28" s="1"/>
  <c r="J721" i="28"/>
  <c r="I593" i="28"/>
  <c r="K699" i="28"/>
  <c r="N699" i="28"/>
  <c r="Q699" i="28" s="1"/>
  <c r="I398" i="28"/>
  <c r="I270" i="28"/>
  <c r="J270" i="28"/>
  <c r="M270" i="28"/>
  <c r="P270" i="28" s="1"/>
  <c r="I142" i="28"/>
  <c r="I400" i="28"/>
  <c r="J400" i="28"/>
  <c r="M400" i="28"/>
  <c r="P400" i="28" s="1"/>
  <c r="N492" i="28"/>
  <c r="K492" i="28"/>
  <c r="I603" i="32"/>
  <c r="I379" i="32"/>
  <c r="K423" i="32"/>
  <c r="N423" i="32"/>
  <c r="Q423" i="32" s="1"/>
  <c r="K391" i="32"/>
  <c r="N391" i="32"/>
  <c r="N242" i="32"/>
  <c r="K242" i="32"/>
  <c r="I286" i="32"/>
  <c r="I355" i="32"/>
  <c r="M107" i="32"/>
  <c r="I107" i="32"/>
  <c r="J107" i="32"/>
  <c r="I126" i="32"/>
  <c r="I55" i="32"/>
  <c r="M55" i="32"/>
  <c r="J55" i="32"/>
  <c r="K148" i="32"/>
  <c r="N148" i="32"/>
  <c r="M488" i="32"/>
  <c r="P488" i="32" s="1"/>
  <c r="N694" i="32"/>
  <c r="Q694" i="32" s="1"/>
  <c r="N716" i="32"/>
  <c r="Q716" i="32" s="1"/>
  <c r="K716" i="32"/>
  <c r="I599" i="32"/>
  <c r="M599" i="32"/>
  <c r="J599" i="32"/>
  <c r="I569" i="32"/>
  <c r="J569" i="32"/>
  <c r="P569" i="32" s="1"/>
  <c r="K450" i="32"/>
  <c r="N450" i="32"/>
  <c r="N507" i="32"/>
  <c r="K507" i="32"/>
  <c r="I387" i="32"/>
  <c r="J387" i="32"/>
  <c r="M387" i="32"/>
  <c r="I315" i="32"/>
  <c r="J315" i="32"/>
  <c r="M315" i="32"/>
  <c r="I305" i="32"/>
  <c r="J305" i="32"/>
  <c r="M305" i="32"/>
  <c r="P305" i="32" s="1"/>
  <c r="I70" i="32"/>
  <c r="I93" i="32"/>
  <c r="J93" i="32"/>
  <c r="P93" i="32" s="1"/>
  <c r="I373" i="20"/>
  <c r="I245" i="20"/>
  <c r="J245" i="20"/>
  <c r="M245" i="20"/>
  <c r="P245" i="20" s="1"/>
  <c r="I117" i="20"/>
  <c r="K63" i="20"/>
  <c r="N63" i="20"/>
  <c r="Q63" i="20" s="1"/>
  <c r="I386" i="20"/>
  <c r="J386" i="20"/>
  <c r="M386" i="20"/>
  <c r="I258" i="20"/>
  <c r="O258" i="20" s="1"/>
  <c r="R258" i="20" s="1"/>
  <c r="M258" i="20"/>
  <c r="P258" i="20" s="1"/>
  <c r="I130" i="20"/>
  <c r="I2" i="20"/>
  <c r="J2" i="20"/>
  <c r="M2" i="20"/>
  <c r="I179" i="20"/>
  <c r="I71" i="20"/>
  <c r="I111" i="20"/>
  <c r="M111" i="20"/>
  <c r="J111" i="20"/>
  <c r="I188" i="16"/>
  <c r="I316" i="16"/>
  <c r="I380" i="16"/>
  <c r="I133" i="28"/>
  <c r="I743" i="28"/>
  <c r="J743" i="28"/>
  <c r="M743" i="28"/>
  <c r="I746" i="28"/>
  <c r="J746" i="28"/>
  <c r="M746" i="28"/>
  <c r="I618" i="28"/>
  <c r="M618" i="28"/>
  <c r="J618" i="28"/>
  <c r="I490" i="28"/>
  <c r="I681" i="28"/>
  <c r="M681" i="28"/>
  <c r="J681" i="28"/>
  <c r="I553" i="28"/>
  <c r="I545" i="28"/>
  <c r="I358" i="28"/>
  <c r="I230" i="28"/>
  <c r="K614" i="28"/>
  <c r="N614" i="28"/>
  <c r="I392" i="28"/>
  <c r="J392" i="28"/>
  <c r="M392" i="28"/>
  <c r="I264" i="28"/>
  <c r="M264" i="28"/>
  <c r="J264" i="28"/>
  <c r="I136" i="28"/>
  <c r="O136" i="28" s="1"/>
  <c r="R136" i="28" s="1"/>
  <c r="M136" i="28"/>
  <c r="P136" i="28" s="1"/>
  <c r="I425" i="28"/>
  <c r="J425" i="28"/>
  <c r="P425" i="28" s="1"/>
  <c r="K46" i="28"/>
  <c r="N46" i="28"/>
  <c r="I253" i="28"/>
  <c r="J253" i="28"/>
  <c r="P253" i="28" s="1"/>
  <c r="I50" i="28"/>
  <c r="J50" i="28"/>
  <c r="M50" i="28"/>
  <c r="I201" i="28"/>
  <c r="K754" i="32"/>
  <c r="N754" i="32"/>
  <c r="I672" i="32"/>
  <c r="J672" i="32"/>
  <c r="M672" i="32"/>
  <c r="P672" i="32" s="1"/>
  <c r="K642" i="32"/>
  <c r="N642" i="32"/>
  <c r="I568" i="32"/>
  <c r="M568" i="32"/>
  <c r="J568" i="32"/>
  <c r="K604" i="32"/>
  <c r="N604" i="32"/>
  <c r="I435" i="32"/>
  <c r="I453" i="32"/>
  <c r="J453" i="32"/>
  <c r="M453" i="32"/>
  <c r="P453" i="32" s="1"/>
  <c r="I350" i="32"/>
  <c r="M350" i="32"/>
  <c r="P350" i="32" s="1"/>
  <c r="J350" i="32"/>
  <c r="I501" i="32"/>
  <c r="I147" i="32"/>
  <c r="J147" i="32"/>
  <c r="M147" i="32"/>
  <c r="I122" i="32"/>
  <c r="I71" i="32"/>
  <c r="K42" i="32"/>
  <c r="N42" i="32"/>
  <c r="I5" i="32"/>
  <c r="M5" i="32"/>
  <c r="J5" i="32"/>
  <c r="N93" i="32"/>
  <c r="Q93" i="32" s="1"/>
  <c r="M468" i="32"/>
  <c r="M585" i="32"/>
  <c r="P585" i="32" s="1"/>
  <c r="Q30" i="28"/>
  <c r="I753" i="28"/>
  <c r="I769" i="32"/>
  <c r="P383" i="32" l="1"/>
  <c r="P5" i="32"/>
  <c r="P599" i="32"/>
  <c r="Q385" i="32"/>
  <c r="Q263" i="32"/>
  <c r="P618" i="32"/>
  <c r="Q11" i="32"/>
  <c r="P21" i="32"/>
  <c r="Q45" i="32"/>
  <c r="P24" i="32"/>
  <c r="Q259" i="32"/>
  <c r="Q306" i="32"/>
  <c r="Q426" i="32"/>
  <c r="P725" i="32"/>
  <c r="P706" i="32"/>
  <c r="P622" i="32"/>
  <c r="P457" i="32"/>
  <c r="P697" i="32"/>
  <c r="P647" i="32"/>
  <c r="P251" i="32"/>
  <c r="P568" i="32"/>
  <c r="P468" i="32"/>
  <c r="Q42" i="32"/>
  <c r="Q642" i="32"/>
  <c r="P387" i="32"/>
  <c r="P422" i="32"/>
  <c r="P619" i="32"/>
  <c r="P399" i="32"/>
  <c r="Q599" i="32"/>
  <c r="P756" i="32"/>
  <c r="P717" i="32"/>
  <c r="P773" i="32"/>
  <c r="P774" i="32"/>
  <c r="P698" i="32"/>
  <c r="P408" i="32"/>
  <c r="P232" i="32"/>
  <c r="P148" i="32"/>
  <c r="P770" i="32"/>
  <c r="P739" i="32"/>
  <c r="P637" i="32"/>
  <c r="P11" i="32"/>
  <c r="Q54" i="32"/>
  <c r="Q107" i="32"/>
  <c r="Q759" i="32"/>
  <c r="Q783" i="32"/>
  <c r="Q670" i="32"/>
  <c r="Q429" i="32"/>
  <c r="Q333" i="32"/>
  <c r="Q150" i="32"/>
  <c r="Q233" i="32"/>
  <c r="Q118" i="32"/>
  <c r="Q707" i="32"/>
  <c r="Q630" i="32"/>
  <c r="Q470" i="32"/>
  <c r="Q55" i="32"/>
  <c r="Q37" i="32"/>
  <c r="Q747" i="32"/>
  <c r="Q388" i="32"/>
  <c r="Q274" i="32"/>
  <c r="Q27" i="32"/>
  <c r="P4" i="32"/>
  <c r="Q129" i="32"/>
  <c r="P276" i="32"/>
  <c r="Q173" i="32"/>
  <c r="P258" i="32"/>
  <c r="Q352" i="32"/>
  <c r="Q735" i="32"/>
  <c r="P632" i="32"/>
  <c r="Q3" i="32"/>
  <c r="Q394" i="32"/>
  <c r="Q460" i="32"/>
  <c r="Q715" i="32"/>
  <c r="P147" i="32"/>
  <c r="Q48" i="32"/>
  <c r="P36" i="32"/>
  <c r="P458" i="32"/>
  <c r="Q626" i="32"/>
  <c r="Q474" i="32"/>
  <c r="P581" i="32"/>
  <c r="P523" i="32"/>
  <c r="P39" i="32"/>
  <c r="Q2" i="32"/>
  <c r="P314" i="32"/>
  <c r="Q427" i="32"/>
  <c r="P625" i="32"/>
  <c r="Q671" i="32"/>
  <c r="P742" i="32"/>
  <c r="P681" i="32"/>
  <c r="P527" i="32"/>
  <c r="P145" i="32"/>
  <c r="P723" i="32"/>
  <c r="P580" i="32"/>
  <c r="P42" i="32"/>
  <c r="P414" i="32"/>
  <c r="Q32" i="32"/>
  <c r="Q623" i="32"/>
  <c r="Q296" i="32"/>
  <c r="P50" i="32"/>
  <c r="Q78" i="32"/>
  <c r="Q172" i="32"/>
  <c r="Q334" i="32"/>
  <c r="Q234" i="32"/>
  <c r="Q383" i="32"/>
  <c r="Q428" i="32"/>
  <c r="P586" i="32"/>
  <c r="Q329" i="32"/>
  <c r="P752" i="32"/>
  <c r="P620" i="32"/>
  <c r="P63" i="32"/>
  <c r="P64" i="32"/>
  <c r="P589" i="32"/>
  <c r="Q752" i="32"/>
  <c r="Q717" i="32"/>
  <c r="Q690" i="32"/>
  <c r="Q775" i="32"/>
  <c r="Q270" i="32"/>
  <c r="Q350" i="32"/>
  <c r="Q193" i="32"/>
  <c r="P627" i="32"/>
  <c r="Q184" i="32"/>
  <c r="Q634" i="32"/>
  <c r="Q412" i="32"/>
  <c r="P193" i="32"/>
  <c r="P265" i="32"/>
  <c r="Q457" i="32"/>
  <c r="P292" i="32"/>
  <c r="Q282" i="32"/>
  <c r="Q19" i="32"/>
  <c r="P392" i="32"/>
  <c r="Q532" i="32"/>
  <c r="Q650" i="32"/>
  <c r="Q617" i="32"/>
  <c r="Q720" i="32"/>
  <c r="P712" i="32"/>
  <c r="P649" i="32"/>
  <c r="P444" i="32"/>
  <c r="P328" i="32"/>
  <c r="P65" i="32"/>
  <c r="P394" i="32"/>
  <c r="P702" i="32"/>
  <c r="P384" i="32"/>
  <c r="Q415" i="32"/>
  <c r="Q479" i="32"/>
  <c r="P262" i="32"/>
  <c r="P382" i="32"/>
  <c r="P506" i="32"/>
  <c r="P544" i="32"/>
  <c r="P307" i="32"/>
  <c r="Q392" i="32"/>
  <c r="P49" i="32"/>
  <c r="Q63" i="32"/>
  <c r="Q151" i="32"/>
  <c r="Q523" i="32"/>
  <c r="P550" i="32"/>
  <c r="P738" i="32"/>
  <c r="P775" i="32"/>
  <c r="P719" i="32"/>
  <c r="P714" i="32"/>
  <c r="P425" i="32"/>
  <c r="P149" i="32"/>
  <c r="P146" i="32"/>
  <c r="P645" i="32"/>
  <c r="P680" i="32"/>
  <c r="Q762" i="32"/>
  <c r="Q782" i="32"/>
  <c r="Q708" i="32"/>
  <c r="Q583" i="32"/>
  <c r="Q467" i="32"/>
  <c r="Q177" i="32"/>
  <c r="Q260" i="32"/>
  <c r="Q728" i="32"/>
  <c r="Q589" i="32"/>
  <c r="Q314" i="32"/>
  <c r="Q364" i="32"/>
  <c r="P643" i="32"/>
  <c r="P758" i="32"/>
  <c r="P283" i="28"/>
  <c r="P92" i="28"/>
  <c r="Q22" i="28"/>
  <c r="Q471" i="28"/>
  <c r="Q599" i="28"/>
  <c r="Q695" i="28"/>
  <c r="P526" i="28"/>
  <c r="P622" i="28"/>
  <c r="P750" i="28"/>
  <c r="Q256" i="28"/>
  <c r="Q327" i="28"/>
  <c r="Q197" i="28"/>
  <c r="Q728" i="28"/>
  <c r="Q505" i="28"/>
  <c r="Q601" i="28"/>
  <c r="Q697" i="28"/>
  <c r="Q51" i="28"/>
  <c r="P756" i="28"/>
  <c r="P506" i="28"/>
  <c r="Q382" i="28"/>
  <c r="Q21" i="28"/>
  <c r="Q332" i="28"/>
  <c r="Q412" i="28"/>
  <c r="Q275" i="28"/>
  <c r="Q588" i="28"/>
  <c r="Q716" i="28"/>
  <c r="Q746" i="28"/>
  <c r="P599" i="28"/>
  <c r="Q194" i="28"/>
  <c r="Q258" i="28"/>
  <c r="Q418" i="28"/>
  <c r="P693" i="28"/>
  <c r="P167" i="28"/>
  <c r="P749" i="28"/>
  <c r="P59" i="28"/>
  <c r="P334" i="28"/>
  <c r="P363" i="28"/>
  <c r="Q103" i="28"/>
  <c r="Q44" i="28"/>
  <c r="Q212" i="28"/>
  <c r="P332" i="28"/>
  <c r="P170" i="28"/>
  <c r="Q598" i="28"/>
  <c r="P284" i="28"/>
  <c r="Q618" i="28"/>
  <c r="Q583" i="28"/>
  <c r="Q711" i="28"/>
  <c r="Q775" i="28"/>
  <c r="P701" i="28"/>
  <c r="P478" i="28"/>
  <c r="P731" i="28"/>
  <c r="P610" i="28"/>
  <c r="P502" i="28"/>
  <c r="Q528" i="28"/>
  <c r="Q118" i="28"/>
  <c r="Q388" i="28"/>
  <c r="Q50" i="28"/>
  <c r="Q410" i="28"/>
  <c r="P268" i="28"/>
  <c r="Q480" i="28"/>
  <c r="P2" i="20"/>
  <c r="P59" i="20"/>
  <c r="P269" i="20"/>
  <c r="Q386" i="20"/>
  <c r="Q349" i="20"/>
  <c r="Q198" i="20"/>
  <c r="P38" i="20"/>
  <c r="P390" i="20"/>
  <c r="Q375" i="20"/>
  <c r="P355" i="20"/>
  <c r="Q120" i="20"/>
  <c r="Q282" i="20"/>
  <c r="Q399" i="20"/>
  <c r="Q133" i="20"/>
  <c r="Q389" i="20"/>
  <c r="Q128" i="20"/>
  <c r="Q352" i="20"/>
  <c r="P10" i="12"/>
  <c r="Q166" i="12"/>
  <c r="P80" i="12"/>
  <c r="P197" i="12"/>
  <c r="Q8" i="12"/>
  <c r="Q45" i="12"/>
  <c r="Q205" i="12"/>
  <c r="Q236" i="12"/>
  <c r="Q15" i="12"/>
  <c r="P2" i="12"/>
  <c r="P32" i="12"/>
  <c r="Q181" i="12"/>
  <c r="R134" i="12"/>
  <c r="Q604" i="32"/>
  <c r="P391" i="32"/>
  <c r="P505" i="32"/>
  <c r="P709" i="32"/>
  <c r="P628" i="32"/>
  <c r="P192" i="32"/>
  <c r="P741" i="32"/>
  <c r="Q50" i="32"/>
  <c r="P16" i="32"/>
  <c r="Q146" i="32"/>
  <c r="Q258" i="32"/>
  <c r="P390" i="32"/>
  <c r="P524" i="32"/>
  <c r="Q81" i="32"/>
  <c r="P454" i="32"/>
  <c r="P30" i="32"/>
  <c r="P601" i="32"/>
  <c r="P47" i="32"/>
  <c r="P393" i="32"/>
  <c r="P419" i="32"/>
  <c r="Q692" i="32"/>
  <c r="Q567" i="32"/>
  <c r="Q61" i="32"/>
  <c r="Q765" i="32"/>
  <c r="Q699" i="32"/>
  <c r="Q587" i="32"/>
  <c r="Q582" i="32"/>
  <c r="Q600" i="32"/>
  <c r="Q527" i="32"/>
  <c r="P46" i="32"/>
  <c r="P129" i="32"/>
  <c r="P385" i="32"/>
  <c r="Q601" i="32"/>
  <c r="Q41" i="32"/>
  <c r="Q351" i="32"/>
  <c r="P243" i="32"/>
  <c r="P351" i="32"/>
  <c r="Q640" i="32"/>
  <c r="Q750" i="32"/>
  <c r="Q444" i="32"/>
  <c r="P743" i="32"/>
  <c r="P722" i="32"/>
  <c r="P612" i="32"/>
  <c r="P598" i="32"/>
  <c r="P528" i="32"/>
  <c r="P409" i="32"/>
  <c r="Q588" i="32"/>
  <c r="Q644" i="32"/>
  <c r="P718" i="32"/>
  <c r="Q254" i="32"/>
  <c r="Q764" i="32"/>
  <c r="Q649" i="32"/>
  <c r="Q638" i="32"/>
  <c r="Q478" i="32"/>
  <c r="R32" i="32"/>
  <c r="P357" i="32"/>
  <c r="Q722" i="32"/>
  <c r="Q454" i="32"/>
  <c r="P103" i="32"/>
  <c r="P171" i="32"/>
  <c r="Q459" i="32"/>
  <c r="P611" i="32"/>
  <c r="Q506" i="32"/>
  <c r="Q425" i="32"/>
  <c r="P259" i="32"/>
  <c r="Q20" i="32"/>
  <c r="Q245" i="32"/>
  <c r="Q14" i="32"/>
  <c r="P22" i="32"/>
  <c r="P35" i="32"/>
  <c r="P768" i="32"/>
  <c r="P755" i="32"/>
  <c r="P701" i="32"/>
  <c r="P543" i="32"/>
  <c r="P455" i="32"/>
  <c r="P108" i="32"/>
  <c r="P617" i="32"/>
  <c r="P60" i="32"/>
  <c r="P610" i="32"/>
  <c r="Q235" i="32"/>
  <c r="Q422" i="32"/>
  <c r="P707" i="32"/>
  <c r="Q83" i="32"/>
  <c r="P696" i="32"/>
  <c r="Q391" i="32"/>
  <c r="Q191" i="32"/>
  <c r="Q455" i="32"/>
  <c r="Q35" i="32"/>
  <c r="Q26" i="32"/>
  <c r="P118" i="32"/>
  <c r="Q416" i="32"/>
  <c r="Q417" i="32"/>
  <c r="P566" i="32"/>
  <c r="Q730" i="32"/>
  <c r="P178" i="32"/>
  <c r="P420" i="32"/>
  <c r="P673" i="32"/>
  <c r="Q516" i="32"/>
  <c r="Q709" i="32"/>
  <c r="Q774" i="32"/>
  <c r="Q724" i="32"/>
  <c r="Q672" i="32"/>
  <c r="Q544" i="32"/>
  <c r="Q390" i="32"/>
  <c r="Q315" i="32"/>
  <c r="Q284" i="32"/>
  <c r="Q149" i="32"/>
  <c r="Q756" i="32"/>
  <c r="Q721" i="32"/>
  <c r="Q718" i="32"/>
  <c r="Q641" i="32"/>
  <c r="Q595" i="32"/>
  <c r="Q528" i="32"/>
  <c r="P166" i="32"/>
  <c r="P110" i="32"/>
  <c r="Q332" i="32"/>
  <c r="Q386" i="32"/>
  <c r="Q409" i="32"/>
  <c r="P450" i="32"/>
  <c r="P594" i="32"/>
  <c r="Q704" i="32"/>
  <c r="P761" i="32"/>
  <c r="Q633" i="32"/>
  <c r="P388" i="32"/>
  <c r="P753" i="32"/>
  <c r="Q419" i="32"/>
  <c r="P92" i="32"/>
  <c r="Q56" i="32"/>
  <c r="Q243" i="32"/>
  <c r="P167" i="32"/>
  <c r="Q328" i="32"/>
  <c r="P516" i="32"/>
  <c r="P600" i="32"/>
  <c r="Q49" i="32"/>
  <c r="P33" i="32"/>
  <c r="Q572" i="32"/>
  <c r="Q625" i="32"/>
  <c r="Q108" i="32"/>
  <c r="Q464" i="32"/>
  <c r="P711" i="32"/>
  <c r="P748" i="32"/>
  <c r="P736" i="32"/>
  <c r="P642" i="32"/>
  <c r="P588" i="32"/>
  <c r="P764" i="32"/>
  <c r="P532" i="32"/>
  <c r="P740" i="32"/>
  <c r="P28" i="32"/>
  <c r="Q401" i="32"/>
  <c r="P29" i="32"/>
  <c r="P766" i="32"/>
  <c r="P25" i="32"/>
  <c r="Q770" i="32"/>
  <c r="Q167" i="32"/>
  <c r="Q399" i="32"/>
  <c r="P693" i="32"/>
  <c r="P757" i="32"/>
  <c r="P703" i="32"/>
  <c r="P132" i="32"/>
  <c r="P56" i="32"/>
  <c r="Q330" i="32"/>
  <c r="Q456" i="32"/>
  <c r="Q758" i="32"/>
  <c r="Q682" i="32"/>
  <c r="Q645" i="32"/>
  <c r="Q711" i="32"/>
  <c r="Q568" i="32"/>
  <c r="Q166" i="32"/>
  <c r="Q268" i="32"/>
  <c r="Q255" i="32"/>
  <c r="Q772" i="32"/>
  <c r="Q743" i="32"/>
  <c r="Q705" i="32"/>
  <c r="Q611" i="32"/>
  <c r="Q39" i="32"/>
  <c r="P130" i="32"/>
  <c r="P185" i="32"/>
  <c r="P353" i="32"/>
  <c r="P467" i="32"/>
  <c r="Q130" i="32"/>
  <c r="P2" i="32"/>
  <c r="P255" i="32"/>
  <c r="Q345" i="32"/>
  <c r="Q696" i="32"/>
  <c r="P273" i="32"/>
  <c r="P333" i="32"/>
  <c r="P721" i="32"/>
  <c r="Q251" i="32"/>
  <c r="Q68" i="32"/>
  <c r="P91" i="32"/>
  <c r="P270" i="32"/>
  <c r="Q693" i="32"/>
  <c r="R48" i="32"/>
  <c r="P759" i="28"/>
  <c r="Q587" i="28"/>
  <c r="P47" i="28"/>
  <c r="Q296" i="28"/>
  <c r="P242" i="28"/>
  <c r="Q594" i="28"/>
  <c r="Q543" i="28"/>
  <c r="Q671" i="28"/>
  <c r="Q735" i="28"/>
  <c r="P470" i="28"/>
  <c r="P630" i="28"/>
  <c r="P694" i="28"/>
  <c r="Q105" i="28"/>
  <c r="Q328" i="28"/>
  <c r="Q175" i="28"/>
  <c r="Q173" i="28"/>
  <c r="Q673" i="28"/>
  <c r="Q670" i="28"/>
  <c r="Q78" i="28"/>
  <c r="P390" i="28"/>
  <c r="P713" i="28"/>
  <c r="P775" i="28"/>
  <c r="P432" i="28"/>
  <c r="P594" i="28"/>
  <c r="P696" i="28"/>
  <c r="P632" i="28"/>
  <c r="P748" i="28"/>
  <c r="P620" i="28"/>
  <c r="P449" i="28"/>
  <c r="P185" i="28"/>
  <c r="Q63" i="28"/>
  <c r="Q54" i="28"/>
  <c r="P703" i="28"/>
  <c r="P60" i="28"/>
  <c r="Q15" i="28"/>
  <c r="Q28" i="28"/>
  <c r="Q92" i="28"/>
  <c r="P453" i="28"/>
  <c r="P765" i="28"/>
  <c r="P702" i="28"/>
  <c r="P699" i="28"/>
  <c r="Q532" i="28"/>
  <c r="Q408" i="28"/>
  <c r="P31" i="28"/>
  <c r="Q642" i="28"/>
  <c r="Q419" i="28"/>
  <c r="Q634" i="28"/>
  <c r="Q265" i="28"/>
  <c r="Q541" i="28"/>
  <c r="Q637" i="28"/>
  <c r="P292" i="28"/>
  <c r="Q638" i="28"/>
  <c r="P709" i="28"/>
  <c r="P614" i="28"/>
  <c r="P707" i="28"/>
  <c r="Q196" i="28"/>
  <c r="Q221" i="28"/>
  <c r="Q625" i="28"/>
  <c r="Q718" i="28"/>
  <c r="Q232" i="28"/>
  <c r="P457" i="28"/>
  <c r="P450" i="28"/>
  <c r="P439" i="28"/>
  <c r="P514" i="28"/>
  <c r="P64" i="28"/>
  <c r="Q364" i="28"/>
  <c r="Q171" i="28"/>
  <c r="Q363" i="28"/>
  <c r="Q177" i="28"/>
  <c r="Q273" i="28"/>
  <c r="Q630" i="28"/>
  <c r="Q772" i="28"/>
  <c r="Q613" i="28"/>
  <c r="Q709" i="28"/>
  <c r="Q773" i="28"/>
  <c r="Q738" i="28"/>
  <c r="P5" i="28"/>
  <c r="P392" i="28"/>
  <c r="P315" i="28"/>
  <c r="P251" i="28"/>
  <c r="P493" i="28"/>
  <c r="P399" i="28"/>
  <c r="P34" i="28"/>
  <c r="Q166" i="28"/>
  <c r="P118" i="28"/>
  <c r="Q715" i="28"/>
  <c r="P36" i="28"/>
  <c r="P178" i="28"/>
  <c r="P306" i="28"/>
  <c r="Q479" i="28"/>
  <c r="Q639" i="28"/>
  <c r="Q703" i="28"/>
  <c r="Q316" i="28"/>
  <c r="Q380" i="28"/>
  <c r="P424" i="28"/>
  <c r="P492" i="28"/>
  <c r="P523" i="28"/>
  <c r="P257" i="28"/>
  <c r="Q707" i="28"/>
  <c r="Q392" i="28"/>
  <c r="Q266" i="28"/>
  <c r="Q394" i="28"/>
  <c r="P412" i="28"/>
  <c r="Q455" i="28"/>
  <c r="P605" i="28"/>
  <c r="P766" i="28"/>
  <c r="P21" i="28"/>
  <c r="Q611" i="28"/>
  <c r="P738" i="28"/>
  <c r="P4" i="28"/>
  <c r="Q304" i="28"/>
  <c r="P46" i="28"/>
  <c r="Q110" i="28"/>
  <c r="Q106" i="28"/>
  <c r="Q210" i="28"/>
  <c r="Q274" i="28"/>
  <c r="Q402" i="28"/>
  <c r="P260" i="28"/>
  <c r="P226" i="28"/>
  <c r="P258" i="28"/>
  <c r="Q468" i="28"/>
  <c r="P639" i="28"/>
  <c r="P742" i="28"/>
  <c r="P774" i="28"/>
  <c r="P51" i="28"/>
  <c r="Q689" i="28"/>
  <c r="P69" i="28"/>
  <c r="Q33" i="28"/>
  <c r="P27" i="28"/>
  <c r="Q391" i="28"/>
  <c r="Q542" i="28"/>
  <c r="Q600" i="28"/>
  <c r="Q696" i="28"/>
  <c r="Q760" i="28"/>
  <c r="Q729" i="28"/>
  <c r="Q694" i="28"/>
  <c r="P38" i="28"/>
  <c r="P542" i="28"/>
  <c r="P14" i="28"/>
  <c r="P645" i="28"/>
  <c r="P419" i="28"/>
  <c r="P723" i="28"/>
  <c r="Q276" i="28"/>
  <c r="Q449" i="28"/>
  <c r="Q488" i="28"/>
  <c r="P708" i="28"/>
  <c r="P223" i="28"/>
  <c r="Q623" i="28"/>
  <c r="P714" i="28"/>
  <c r="P488" i="28"/>
  <c r="P387" i="28"/>
  <c r="P567" i="28"/>
  <c r="P58" i="28"/>
  <c r="Q430" i="28"/>
  <c r="P382" i="28"/>
  <c r="Q235" i="28"/>
  <c r="Q580" i="28"/>
  <c r="Q644" i="28"/>
  <c r="Q645" i="28"/>
  <c r="Q706" i="28"/>
  <c r="P183" i="28"/>
  <c r="P751" i="28"/>
  <c r="Q284" i="28"/>
  <c r="P222" i="28"/>
  <c r="P350" i="28"/>
  <c r="Q523" i="28"/>
  <c r="Q444" i="28"/>
  <c r="P712" i="28"/>
  <c r="P584" i="28"/>
  <c r="P456" i="28"/>
  <c r="P764" i="28"/>
  <c r="P572" i="28"/>
  <c r="P631" i="28"/>
  <c r="P474" i="28"/>
  <c r="P730" i="28"/>
  <c r="P627" i="28"/>
  <c r="P705" i="28"/>
  <c r="P767" i="28"/>
  <c r="Q264" i="28"/>
  <c r="Q424" i="28"/>
  <c r="Q47" i="28"/>
  <c r="Q108" i="28"/>
  <c r="P345" i="28"/>
  <c r="P266" i="28"/>
  <c r="P330" i="28"/>
  <c r="P394" i="28"/>
  <c r="Q439" i="28"/>
  <c r="Q567" i="28"/>
  <c r="Q631" i="28"/>
  <c r="Q759" i="28"/>
  <c r="P718" i="28"/>
  <c r="Q172" i="28"/>
  <c r="P52" i="28"/>
  <c r="Q407" i="28"/>
  <c r="Q470" i="28"/>
  <c r="Q616" i="28"/>
  <c r="Q680" i="28"/>
  <c r="P745" i="28"/>
  <c r="P682" i="28"/>
  <c r="P754" i="28"/>
  <c r="P235" i="28"/>
  <c r="P171" i="28"/>
  <c r="P698" i="28"/>
  <c r="Q292" i="28"/>
  <c r="Q262" i="28"/>
  <c r="P587" i="28"/>
  <c r="P65" i="28"/>
  <c r="P746" i="28"/>
  <c r="Q20" i="28"/>
  <c r="Q120" i="28"/>
  <c r="Q566" i="28"/>
  <c r="P210" i="28"/>
  <c r="P211" i="28"/>
  <c r="P83" i="28"/>
  <c r="P460" i="28"/>
  <c r="P455" i="28"/>
  <c r="P263" i="28"/>
  <c r="P66" i="28"/>
  <c r="P200" i="28"/>
  <c r="P617" i="28"/>
  <c r="P626" i="28"/>
  <c r="P331" i="28"/>
  <c r="P191" i="28"/>
  <c r="Q37" i="28"/>
  <c r="Q101" i="28"/>
  <c r="Q604" i="28"/>
  <c r="Q700" i="28"/>
  <c r="Q453" i="28"/>
  <c r="Q751" i="28"/>
  <c r="P61" i="28"/>
  <c r="P214" i="28"/>
  <c r="Q767" i="28"/>
  <c r="Q450" i="28"/>
  <c r="Q257" i="28"/>
  <c r="Q469" i="28"/>
  <c r="Q693" i="28"/>
  <c r="Q757" i="28"/>
  <c r="Q754" i="28"/>
  <c r="Q467" i="28"/>
  <c r="Q723" i="28"/>
  <c r="Q507" i="28"/>
  <c r="P458" i="28"/>
  <c r="P772" i="28"/>
  <c r="P580" i="28"/>
  <c r="P516" i="28"/>
  <c r="P507" i="28"/>
  <c r="Q755" i="28"/>
  <c r="Q67" i="28"/>
  <c r="Q643" i="28"/>
  <c r="Q64" i="28"/>
  <c r="P416" i="28"/>
  <c r="P589" i="28"/>
  <c r="P760" i="28"/>
  <c r="P57" i="28"/>
  <c r="P225" i="20"/>
  <c r="P100" i="20"/>
  <c r="P189" i="20"/>
  <c r="P410" i="20"/>
  <c r="Q208" i="20"/>
  <c r="P198" i="20"/>
  <c r="P121" i="20"/>
  <c r="P380" i="20"/>
  <c r="P63" i="20"/>
  <c r="Q321" i="20"/>
  <c r="P68" i="20"/>
  <c r="P168" i="20"/>
  <c r="Q350" i="20"/>
  <c r="P354" i="20"/>
  <c r="Q354" i="20"/>
  <c r="P347" i="20"/>
  <c r="P33" i="20"/>
  <c r="P161" i="20"/>
  <c r="Q100" i="20"/>
  <c r="P66" i="20"/>
  <c r="P381" i="20"/>
  <c r="Q85" i="20"/>
  <c r="P379" i="20"/>
  <c r="Q334" i="20"/>
  <c r="Q291" i="20"/>
  <c r="Q355" i="20"/>
  <c r="Q154" i="20"/>
  <c r="Q65" i="20"/>
  <c r="Q353" i="20"/>
  <c r="P324" i="20"/>
  <c r="Q127" i="20"/>
  <c r="Q33" i="20"/>
  <c r="Q410" i="20"/>
  <c r="P389" i="20"/>
  <c r="Q364" i="20"/>
  <c r="R95" i="20"/>
  <c r="P153" i="20"/>
  <c r="P109" i="20"/>
  <c r="P133" i="20"/>
  <c r="P141" i="20"/>
  <c r="Q2" i="20"/>
  <c r="P208" i="20"/>
  <c r="Q168" i="20"/>
  <c r="Q232" i="20"/>
  <c r="P210" i="20"/>
  <c r="P375" i="20"/>
  <c r="P251" i="20"/>
  <c r="P128" i="20"/>
  <c r="P62" i="20"/>
  <c r="P65" i="20"/>
  <c r="Q210" i="20"/>
  <c r="P67" i="20"/>
  <c r="Q481" i="16"/>
  <c r="P14" i="16"/>
  <c r="P442" i="16"/>
  <c r="P302" i="16"/>
  <c r="Q392" i="16"/>
  <c r="Q434" i="16"/>
  <c r="P151" i="16"/>
  <c r="P253" i="16"/>
  <c r="Q42" i="16"/>
  <c r="Q372" i="16"/>
  <c r="Q208" i="16"/>
  <c r="Q305" i="16"/>
  <c r="Q241" i="16"/>
  <c r="R434" i="16"/>
  <c r="R443" i="16"/>
  <c r="P29" i="16"/>
  <c r="Q445" i="16"/>
  <c r="P470" i="16"/>
  <c r="Q34" i="16"/>
  <c r="P121" i="16"/>
  <c r="P207" i="16"/>
  <c r="P275" i="16"/>
  <c r="P297" i="16"/>
  <c r="Q177" i="16"/>
  <c r="L14" i="14"/>
  <c r="M14" i="14" s="1"/>
  <c r="N14" i="14" s="1"/>
  <c r="R14" i="14" s="1"/>
  <c r="L36" i="14"/>
  <c r="M36" i="14" s="1"/>
  <c r="N36" i="14" s="1"/>
  <c r="Q36" i="14" s="1"/>
  <c r="L66" i="14"/>
  <c r="M66" i="14" s="1"/>
  <c r="N66" i="14" s="1"/>
  <c r="R66" i="14" s="1"/>
  <c r="L98" i="14"/>
  <c r="M98" i="14" s="1"/>
  <c r="N98" i="14" s="1"/>
  <c r="R98" i="14" s="1"/>
  <c r="L128" i="14"/>
  <c r="M128" i="14" s="1"/>
  <c r="N128" i="14" s="1"/>
  <c r="Q128" i="14" s="1"/>
  <c r="L164" i="14"/>
  <c r="M164" i="14" s="1"/>
  <c r="N164" i="14" s="1"/>
  <c r="Q164" i="14" s="1"/>
  <c r="L188" i="14"/>
  <c r="M188" i="14" s="1"/>
  <c r="N188" i="14" s="1"/>
  <c r="Q188" i="14" s="1"/>
  <c r="L224" i="14"/>
  <c r="M224" i="14" s="1"/>
  <c r="N224" i="14" s="1"/>
  <c r="Q224" i="14" s="1"/>
  <c r="L266" i="14"/>
  <c r="M266" i="14" s="1"/>
  <c r="N266" i="14" s="1"/>
  <c r="Q266" i="14" s="1"/>
  <c r="L288" i="14"/>
  <c r="M288" i="14" s="1"/>
  <c r="N288" i="14" s="1"/>
  <c r="Q288" i="14" s="1"/>
  <c r="L324" i="14"/>
  <c r="M324" i="14" s="1"/>
  <c r="N324" i="14" s="1"/>
  <c r="Q324" i="14" s="1"/>
  <c r="L370" i="14"/>
  <c r="M370" i="14" s="1"/>
  <c r="N370" i="14" s="1"/>
  <c r="Q370" i="14" s="1"/>
  <c r="L402" i="14"/>
  <c r="M402" i="14" s="1"/>
  <c r="N402" i="14" s="1"/>
  <c r="Q402" i="14" s="1"/>
  <c r="L426" i="14"/>
  <c r="M426" i="14" s="1"/>
  <c r="N426" i="14" s="1"/>
  <c r="R426" i="14" s="1"/>
  <c r="L460" i="14"/>
  <c r="M460" i="14" s="1"/>
  <c r="N460" i="14" s="1"/>
  <c r="R460" i="14" s="1"/>
  <c r="L478" i="14"/>
  <c r="M478" i="14" s="1"/>
  <c r="N478" i="14" s="1"/>
  <c r="R478" i="14" s="1"/>
  <c r="L2" i="14"/>
  <c r="M2" i="14" s="1"/>
  <c r="N2" i="14" s="1"/>
  <c r="R2" i="14" s="1"/>
  <c r="L46" i="14"/>
  <c r="M46" i="14" s="1"/>
  <c r="N46" i="14" s="1"/>
  <c r="R46" i="14" s="1"/>
  <c r="L80" i="14"/>
  <c r="M80" i="14" s="1"/>
  <c r="N80" i="14" s="1"/>
  <c r="Q80" i="14" s="1"/>
  <c r="L124" i="14"/>
  <c r="M124" i="14" s="1"/>
  <c r="N124" i="14" s="1"/>
  <c r="Q124" i="14" s="1"/>
  <c r="L150" i="14"/>
  <c r="M150" i="14" s="1"/>
  <c r="N150" i="14" s="1"/>
  <c r="Q150" i="14" s="1"/>
  <c r="L196" i="14"/>
  <c r="M196" i="14" s="1"/>
  <c r="N196" i="14" s="1"/>
  <c r="Q196" i="14" s="1"/>
  <c r="L238" i="14"/>
  <c r="M238" i="14" s="1"/>
  <c r="N238" i="14" s="1"/>
  <c r="Q238" i="14" s="1"/>
  <c r="L258" i="14"/>
  <c r="M258" i="14" s="1"/>
  <c r="N258" i="14" s="1"/>
  <c r="R258" i="14" s="1"/>
  <c r="L294" i="14"/>
  <c r="M294" i="14" s="1"/>
  <c r="N294" i="14" s="1"/>
  <c r="R294" i="14" s="1"/>
  <c r="L326" i="14"/>
  <c r="M326" i="14" s="1"/>
  <c r="N326" i="14" s="1"/>
  <c r="Q326" i="14" s="1"/>
  <c r="L352" i="14"/>
  <c r="M352" i="14" s="1"/>
  <c r="N352" i="14" s="1"/>
  <c r="Q352" i="14" s="1"/>
  <c r="L378" i="14"/>
  <c r="M378" i="14" s="1"/>
  <c r="N378" i="14" s="1"/>
  <c r="Q378" i="14" s="1"/>
  <c r="L428" i="14"/>
  <c r="M428" i="14" s="1"/>
  <c r="N428" i="14" s="1"/>
  <c r="Q428" i="14" s="1"/>
  <c r="L456" i="14"/>
  <c r="M456" i="14" s="1"/>
  <c r="N456" i="14" s="1"/>
  <c r="Q456" i="14" s="1"/>
  <c r="L500" i="14"/>
  <c r="M500" i="14" s="1"/>
  <c r="N500" i="14" s="1"/>
  <c r="R500" i="14" s="1"/>
  <c r="L16" i="14"/>
  <c r="M16" i="14" s="1"/>
  <c r="N16" i="14" s="1"/>
  <c r="R16" i="14" s="1"/>
  <c r="L48" i="14"/>
  <c r="M48" i="14" s="1"/>
  <c r="N48" i="14" s="1"/>
  <c r="Q48" i="14" s="1"/>
  <c r="L82" i="14"/>
  <c r="M82" i="14" s="1"/>
  <c r="N82" i="14" s="1"/>
  <c r="Q82" i="14" s="1"/>
  <c r="L106" i="14"/>
  <c r="M106" i="14" s="1"/>
  <c r="N106" i="14" s="1"/>
  <c r="R106" i="14" s="1"/>
  <c r="L144" i="14"/>
  <c r="M144" i="14" s="1"/>
  <c r="N144" i="14" s="1"/>
  <c r="R144" i="14" s="1"/>
  <c r="L172" i="14"/>
  <c r="M172" i="14" s="1"/>
  <c r="N172" i="14" s="1"/>
  <c r="Q172" i="14" s="1"/>
  <c r="L202" i="14"/>
  <c r="M202" i="14" s="1"/>
  <c r="N202" i="14" s="1"/>
  <c r="Q202" i="14" s="1"/>
  <c r="L226" i="14"/>
  <c r="M226" i="14" s="1"/>
  <c r="N226" i="14" s="1"/>
  <c r="Q226" i="14" s="1"/>
  <c r="L268" i="14"/>
  <c r="M268" i="14" s="1"/>
  <c r="N268" i="14" s="1"/>
  <c r="R268" i="14" s="1"/>
  <c r="L300" i="14"/>
  <c r="M300" i="14" s="1"/>
  <c r="N300" i="14" s="1"/>
  <c r="Q300" i="14" s="1"/>
  <c r="L348" i="14"/>
  <c r="M348" i="14" s="1"/>
  <c r="N348" i="14" s="1"/>
  <c r="Q348" i="14" s="1"/>
  <c r="L392" i="14"/>
  <c r="M392" i="14" s="1"/>
  <c r="N392" i="14" s="1"/>
  <c r="Q392" i="14" s="1"/>
  <c r="L28" i="14"/>
  <c r="M28" i="14" s="1"/>
  <c r="N28" i="14" s="1"/>
  <c r="Q28" i="14" s="1"/>
  <c r="L146" i="14"/>
  <c r="M146" i="14" s="1"/>
  <c r="N146" i="14" s="1"/>
  <c r="Q146" i="14" s="1"/>
  <c r="L264" i="14"/>
  <c r="M264" i="14" s="1"/>
  <c r="N264" i="14" s="1"/>
  <c r="Q264" i="14" s="1"/>
  <c r="L368" i="14"/>
  <c r="M368" i="14" s="1"/>
  <c r="N368" i="14" s="1"/>
  <c r="Q368" i="14" s="1"/>
  <c r="L7" i="14"/>
  <c r="M7" i="14" s="1"/>
  <c r="N7" i="14" s="1"/>
  <c r="R7" i="14" s="1"/>
  <c r="L39" i="14"/>
  <c r="M39" i="14" s="1"/>
  <c r="N39" i="14" s="1"/>
  <c r="Q39" i="14" s="1"/>
  <c r="L71" i="14"/>
  <c r="M71" i="14" s="1"/>
  <c r="N71" i="14" s="1"/>
  <c r="Q71" i="14" s="1"/>
  <c r="L103" i="14"/>
  <c r="M103" i="14" s="1"/>
  <c r="N103" i="14" s="1"/>
  <c r="Q103" i="14" s="1"/>
  <c r="L135" i="14"/>
  <c r="M135" i="14" s="1"/>
  <c r="N135" i="14" s="1"/>
  <c r="R135" i="14" s="1"/>
  <c r="L167" i="14"/>
  <c r="M167" i="14" s="1"/>
  <c r="N167" i="14" s="1"/>
  <c r="Q167" i="14" s="1"/>
  <c r="L199" i="14"/>
  <c r="M199" i="14" s="1"/>
  <c r="N199" i="14" s="1"/>
  <c r="R199" i="14" s="1"/>
  <c r="L231" i="14"/>
  <c r="M231" i="14" s="1"/>
  <c r="N231" i="14" s="1"/>
  <c r="Q231" i="14" s="1"/>
  <c r="L263" i="14"/>
  <c r="M263" i="14" s="1"/>
  <c r="N263" i="14" s="1"/>
  <c r="R263" i="14" s="1"/>
  <c r="L295" i="14"/>
  <c r="M295" i="14" s="1"/>
  <c r="N295" i="14" s="1"/>
  <c r="R295" i="14" s="1"/>
  <c r="L327" i="14"/>
  <c r="M327" i="14" s="1"/>
  <c r="N327" i="14" s="1"/>
  <c r="R327" i="14" s="1"/>
  <c r="L359" i="14"/>
  <c r="M359" i="14" s="1"/>
  <c r="N359" i="14" s="1"/>
  <c r="Q359" i="14" s="1"/>
  <c r="L391" i="14"/>
  <c r="M391" i="14" s="1"/>
  <c r="N391" i="14" s="1"/>
  <c r="R391" i="14" s="1"/>
  <c r="L423" i="14"/>
  <c r="M423" i="14" s="1"/>
  <c r="N423" i="14" s="1"/>
  <c r="R423" i="14" s="1"/>
  <c r="L455" i="14"/>
  <c r="M455" i="14" s="1"/>
  <c r="N455" i="14" s="1"/>
  <c r="Q455" i="14" s="1"/>
  <c r="L487" i="14"/>
  <c r="M487" i="14" s="1"/>
  <c r="N487" i="14" s="1"/>
  <c r="R487" i="14" s="1"/>
  <c r="P8" i="16"/>
  <c r="P401" i="16"/>
  <c r="P209" i="16"/>
  <c r="Q435" i="16"/>
  <c r="Q371" i="16"/>
  <c r="Q243" i="16"/>
  <c r="Q115" i="16"/>
  <c r="Q19" i="16"/>
  <c r="P37" i="16"/>
  <c r="P223" i="16"/>
  <c r="P416" i="16"/>
  <c r="Q38" i="16"/>
  <c r="Q255" i="16"/>
  <c r="Q191" i="16"/>
  <c r="Q482" i="16"/>
  <c r="Q457" i="16"/>
  <c r="Q369" i="16"/>
  <c r="Q281" i="16"/>
  <c r="Q185" i="16"/>
  <c r="Q121" i="16"/>
  <c r="Q25" i="16"/>
  <c r="L18" i="14"/>
  <c r="M18" i="14" s="1"/>
  <c r="N18" i="14" s="1"/>
  <c r="R18" i="14" s="1"/>
  <c r="L44" i="14"/>
  <c r="M44" i="14" s="1"/>
  <c r="N44" i="14" s="1"/>
  <c r="R44" i="14" s="1"/>
  <c r="L72" i="14"/>
  <c r="M72" i="14" s="1"/>
  <c r="N72" i="14" s="1"/>
  <c r="Q72" i="14" s="1"/>
  <c r="L104" i="14"/>
  <c r="M104" i="14" s="1"/>
  <c r="N104" i="14" s="1"/>
  <c r="Q104" i="14" s="1"/>
  <c r="L140" i="14"/>
  <c r="M140" i="14" s="1"/>
  <c r="N140" i="14" s="1"/>
  <c r="Q140" i="14" s="1"/>
  <c r="L170" i="14"/>
  <c r="M170" i="14" s="1"/>
  <c r="N170" i="14" s="1"/>
  <c r="Q170" i="14" s="1"/>
  <c r="L206" i="14"/>
  <c r="M206" i="14" s="1"/>
  <c r="N206" i="14" s="1"/>
  <c r="Q206" i="14" s="1"/>
  <c r="L230" i="14"/>
  <c r="M230" i="14" s="1"/>
  <c r="N230" i="14" s="1"/>
  <c r="Q230" i="14" s="1"/>
  <c r="L272" i="14"/>
  <c r="M272" i="14" s="1"/>
  <c r="N272" i="14" s="1"/>
  <c r="Q272" i="14" s="1"/>
  <c r="L298" i="14"/>
  <c r="M298" i="14" s="1"/>
  <c r="N298" i="14" s="1"/>
  <c r="Q298" i="14" s="1"/>
  <c r="L336" i="14"/>
  <c r="M336" i="14" s="1"/>
  <c r="N336" i="14" s="1"/>
  <c r="Q336" i="14" s="1"/>
  <c r="L382" i="14"/>
  <c r="M382" i="14" s="1"/>
  <c r="N382" i="14" s="1"/>
  <c r="Q382" i="14" s="1"/>
  <c r="L410" i="14"/>
  <c r="M410" i="14" s="1"/>
  <c r="N410" i="14" s="1"/>
  <c r="Q410" i="14" s="1"/>
  <c r="L432" i="14"/>
  <c r="M432" i="14" s="1"/>
  <c r="N432" i="14" s="1"/>
  <c r="Q432" i="14" s="1"/>
  <c r="L464" i="14"/>
  <c r="M464" i="14" s="1"/>
  <c r="N464" i="14" s="1"/>
  <c r="Q464" i="14" s="1"/>
  <c r="L488" i="14"/>
  <c r="M488" i="14" s="1"/>
  <c r="N488" i="14" s="1"/>
  <c r="R488" i="14" s="1"/>
  <c r="L24" i="14"/>
  <c r="M24" i="14" s="1"/>
  <c r="N24" i="14" s="1"/>
  <c r="Q24" i="14" s="1"/>
  <c r="L54" i="14"/>
  <c r="M54" i="14" s="1"/>
  <c r="N54" i="14" s="1"/>
  <c r="R54" i="14" s="1"/>
  <c r="L92" i="14"/>
  <c r="M92" i="14" s="1"/>
  <c r="N92" i="14" s="1"/>
  <c r="Q92" i="14" s="1"/>
  <c r="L130" i="14"/>
  <c r="M130" i="14" s="1"/>
  <c r="N130" i="14" s="1"/>
  <c r="Q130" i="14" s="1"/>
  <c r="L158" i="14"/>
  <c r="M158" i="14" s="1"/>
  <c r="N158" i="14" s="1"/>
  <c r="Q158" i="14" s="1"/>
  <c r="L200" i="14"/>
  <c r="M200" i="14" s="1"/>
  <c r="N200" i="14" s="1"/>
  <c r="Q200" i="14" s="1"/>
  <c r="L244" i="14"/>
  <c r="M244" i="14" s="1"/>
  <c r="N244" i="14" s="1"/>
  <c r="R244" i="14" s="1"/>
  <c r="L262" i="14"/>
  <c r="M262" i="14" s="1"/>
  <c r="N262" i="14" s="1"/>
  <c r="Q262" i="14" s="1"/>
  <c r="L310" i="14"/>
  <c r="M310" i="14" s="1"/>
  <c r="N310" i="14" s="1"/>
  <c r="Q310" i="14" s="1"/>
  <c r="L330" i="14"/>
  <c r="M330" i="14" s="1"/>
  <c r="N330" i="14" s="1"/>
  <c r="Q330" i="14" s="1"/>
  <c r="L356" i="14"/>
  <c r="M356" i="14" s="1"/>
  <c r="N356" i="14" s="1"/>
  <c r="R356" i="14" s="1"/>
  <c r="L384" i="14"/>
  <c r="M384" i="14" s="1"/>
  <c r="N384" i="14" s="1"/>
  <c r="Q384" i="14" s="1"/>
  <c r="L434" i="14"/>
  <c r="M434" i="14" s="1"/>
  <c r="N434" i="14" s="1"/>
  <c r="Q434" i="14" s="1"/>
  <c r="L466" i="14"/>
  <c r="M466" i="14" s="1"/>
  <c r="N466" i="14" s="1"/>
  <c r="Q466" i="14" s="1"/>
  <c r="L4" i="14"/>
  <c r="M4" i="14" s="1"/>
  <c r="N4" i="14" s="1"/>
  <c r="R4" i="14" s="1"/>
  <c r="L20" i="14"/>
  <c r="M20" i="14" s="1"/>
  <c r="N20" i="14" s="1"/>
  <c r="R20" i="14" s="1"/>
  <c r="L56" i="14"/>
  <c r="M56" i="14" s="1"/>
  <c r="N56" i="14" s="1"/>
  <c r="Q56" i="14" s="1"/>
  <c r="L86" i="14"/>
  <c r="M86" i="14" s="1"/>
  <c r="N86" i="14" s="1"/>
  <c r="Q86" i="14" s="1"/>
  <c r="L120" i="14"/>
  <c r="M120" i="14" s="1"/>
  <c r="N120" i="14" s="1"/>
  <c r="Q120" i="14" s="1"/>
  <c r="L152" i="14"/>
  <c r="M152" i="14" s="1"/>
  <c r="N152" i="14" s="1"/>
  <c r="Q152" i="14" s="1"/>
  <c r="L178" i="14"/>
  <c r="M178" i="14" s="1"/>
  <c r="N178" i="14" s="1"/>
  <c r="R178" i="14" s="1"/>
  <c r="L208" i="14"/>
  <c r="M208" i="14" s="1"/>
  <c r="N208" i="14" s="1"/>
  <c r="Q208" i="14" s="1"/>
  <c r="L234" i="14"/>
  <c r="M234" i="14" s="1"/>
  <c r="N234" i="14" s="1"/>
  <c r="Q234" i="14" s="1"/>
  <c r="L274" i="14"/>
  <c r="M274" i="14" s="1"/>
  <c r="N274" i="14" s="1"/>
  <c r="Q274" i="14" s="1"/>
  <c r="L306" i="14"/>
  <c r="M306" i="14" s="1"/>
  <c r="N306" i="14" s="1"/>
  <c r="Q306" i="14" s="1"/>
  <c r="L358" i="14"/>
  <c r="M358" i="14" s="1"/>
  <c r="N358" i="14" s="1"/>
  <c r="Q358" i="14" s="1"/>
  <c r="L420" i="14"/>
  <c r="M420" i="14" s="1"/>
  <c r="N420" i="14" s="1"/>
  <c r="Q420" i="14" s="1"/>
  <c r="L58" i="14"/>
  <c r="M58" i="14" s="1"/>
  <c r="N58" i="14" s="1"/>
  <c r="R58" i="14" s="1"/>
  <c r="L180" i="14"/>
  <c r="M180" i="14" s="1"/>
  <c r="N180" i="14" s="1"/>
  <c r="R180" i="14" s="1"/>
  <c r="L296" i="14"/>
  <c r="M296" i="14" s="1"/>
  <c r="N296" i="14" s="1"/>
  <c r="R296" i="14" s="1"/>
  <c r="L400" i="14"/>
  <c r="M400" i="14" s="1"/>
  <c r="N400" i="14" s="1"/>
  <c r="Q400" i="14" s="1"/>
  <c r="L15" i="14"/>
  <c r="M15" i="14" s="1"/>
  <c r="N15" i="14" s="1"/>
  <c r="R15" i="14" s="1"/>
  <c r="L47" i="14"/>
  <c r="M47" i="14" s="1"/>
  <c r="N47" i="14" s="1"/>
  <c r="Q47" i="14" s="1"/>
  <c r="L79" i="14"/>
  <c r="M79" i="14" s="1"/>
  <c r="N79" i="14" s="1"/>
  <c r="R79" i="14" s="1"/>
  <c r="L111" i="14"/>
  <c r="M111" i="14" s="1"/>
  <c r="N111" i="14" s="1"/>
  <c r="R111" i="14" s="1"/>
  <c r="L143" i="14"/>
  <c r="M143" i="14" s="1"/>
  <c r="N143" i="14" s="1"/>
  <c r="Q143" i="14" s="1"/>
  <c r="L175" i="14"/>
  <c r="M175" i="14" s="1"/>
  <c r="N175" i="14" s="1"/>
  <c r="Q175" i="14" s="1"/>
  <c r="L207" i="14"/>
  <c r="M207" i="14" s="1"/>
  <c r="N207" i="14" s="1"/>
  <c r="R207" i="14" s="1"/>
  <c r="L239" i="14"/>
  <c r="M239" i="14" s="1"/>
  <c r="N239" i="14" s="1"/>
  <c r="Q239" i="14" s="1"/>
  <c r="L271" i="14"/>
  <c r="M271" i="14" s="1"/>
  <c r="N271" i="14" s="1"/>
  <c r="Q271" i="14" s="1"/>
  <c r="L303" i="14"/>
  <c r="M303" i="14" s="1"/>
  <c r="N303" i="14" s="1"/>
  <c r="Q303" i="14" s="1"/>
  <c r="L335" i="14"/>
  <c r="M335" i="14" s="1"/>
  <c r="N335" i="14" s="1"/>
  <c r="Q335" i="14" s="1"/>
  <c r="L367" i="14"/>
  <c r="M367" i="14" s="1"/>
  <c r="N367" i="14" s="1"/>
  <c r="Q367" i="14" s="1"/>
  <c r="L399" i="14"/>
  <c r="M399" i="14" s="1"/>
  <c r="N399" i="14" s="1"/>
  <c r="Q399" i="14" s="1"/>
  <c r="L431" i="14"/>
  <c r="M431" i="14" s="1"/>
  <c r="N431" i="14" s="1"/>
  <c r="Q431" i="14" s="1"/>
  <c r="L463" i="14"/>
  <c r="M463" i="14" s="1"/>
  <c r="N463" i="14" s="1"/>
  <c r="R463" i="14" s="1"/>
  <c r="L497" i="14"/>
  <c r="M497" i="14" s="1"/>
  <c r="N497" i="14" s="1"/>
  <c r="R497" i="14" s="1"/>
  <c r="L489" i="14"/>
  <c r="M489" i="14" s="1"/>
  <c r="N489" i="14" s="1"/>
  <c r="R489" i="14" s="1"/>
  <c r="L481" i="14"/>
  <c r="M481" i="14" s="1"/>
  <c r="N481" i="14" s="1"/>
  <c r="R481" i="14" s="1"/>
  <c r="L473" i="14"/>
  <c r="M473" i="14" s="1"/>
  <c r="N473" i="14" s="1"/>
  <c r="R473" i="14" s="1"/>
  <c r="L465" i="14"/>
  <c r="M465" i="14" s="1"/>
  <c r="N465" i="14" s="1"/>
  <c r="Q465" i="14" s="1"/>
  <c r="L457" i="14"/>
  <c r="M457" i="14" s="1"/>
  <c r="N457" i="14" s="1"/>
  <c r="R457" i="14" s="1"/>
  <c r="L449" i="14"/>
  <c r="M449" i="14" s="1"/>
  <c r="N449" i="14" s="1"/>
  <c r="Q449" i="14" s="1"/>
  <c r="L441" i="14"/>
  <c r="M441" i="14" s="1"/>
  <c r="N441" i="14" s="1"/>
  <c r="Q441" i="14" s="1"/>
  <c r="L433" i="14"/>
  <c r="M433" i="14" s="1"/>
  <c r="N433" i="14" s="1"/>
  <c r="Q433" i="14" s="1"/>
  <c r="L425" i="14"/>
  <c r="M425" i="14" s="1"/>
  <c r="N425" i="14" s="1"/>
  <c r="R425" i="14" s="1"/>
  <c r="L417" i="14"/>
  <c r="M417" i="14" s="1"/>
  <c r="N417" i="14" s="1"/>
  <c r="Q417" i="14" s="1"/>
  <c r="L409" i="14"/>
  <c r="M409" i="14" s="1"/>
  <c r="N409" i="14" s="1"/>
  <c r="Q409" i="14" s="1"/>
  <c r="L401" i="14"/>
  <c r="M401" i="14" s="1"/>
  <c r="N401" i="14" s="1"/>
  <c r="Q401" i="14" s="1"/>
  <c r="L393" i="14"/>
  <c r="M393" i="14" s="1"/>
  <c r="N393" i="14" s="1"/>
  <c r="Q393" i="14" s="1"/>
  <c r="L385" i="14"/>
  <c r="M385" i="14" s="1"/>
  <c r="N385" i="14" s="1"/>
  <c r="Q385" i="14" s="1"/>
  <c r="L377" i="14"/>
  <c r="M377" i="14" s="1"/>
  <c r="N377" i="14" s="1"/>
  <c r="R377" i="14" s="1"/>
  <c r="L369" i="14"/>
  <c r="M369" i="14" s="1"/>
  <c r="N369" i="14" s="1"/>
  <c r="Q369" i="14" s="1"/>
  <c r="L361" i="14"/>
  <c r="M361" i="14" s="1"/>
  <c r="N361" i="14" s="1"/>
  <c r="Q361" i="14" s="1"/>
  <c r="L353" i="14"/>
  <c r="M353" i="14" s="1"/>
  <c r="N353" i="14" s="1"/>
  <c r="R353" i="14" s="1"/>
  <c r="L345" i="14"/>
  <c r="M345" i="14" s="1"/>
  <c r="N345" i="14" s="1"/>
  <c r="Q345" i="14" s="1"/>
  <c r="L337" i="14"/>
  <c r="M337" i="14" s="1"/>
  <c r="N337" i="14" s="1"/>
  <c r="Q337" i="14" s="1"/>
  <c r="L329" i="14"/>
  <c r="M329" i="14" s="1"/>
  <c r="N329" i="14" s="1"/>
  <c r="R329" i="14" s="1"/>
  <c r="L321" i="14"/>
  <c r="M321" i="14" s="1"/>
  <c r="N321" i="14" s="1"/>
  <c r="R321" i="14" s="1"/>
  <c r="L313" i="14"/>
  <c r="M313" i="14" s="1"/>
  <c r="N313" i="14" s="1"/>
  <c r="R313" i="14" s="1"/>
  <c r="L305" i="14"/>
  <c r="M305" i="14" s="1"/>
  <c r="N305" i="14" s="1"/>
  <c r="R305" i="14" s="1"/>
  <c r="L297" i="14"/>
  <c r="M297" i="14" s="1"/>
  <c r="N297" i="14" s="1"/>
  <c r="Q297" i="14" s="1"/>
  <c r="L289" i="14"/>
  <c r="M289" i="14" s="1"/>
  <c r="N289" i="14" s="1"/>
  <c r="Q289" i="14" s="1"/>
  <c r="L281" i="14"/>
  <c r="M281" i="14" s="1"/>
  <c r="N281" i="14" s="1"/>
  <c r="Q281" i="14" s="1"/>
  <c r="L273" i="14"/>
  <c r="M273" i="14" s="1"/>
  <c r="N273" i="14" s="1"/>
  <c r="R273" i="14" s="1"/>
  <c r="L265" i="14"/>
  <c r="M265" i="14" s="1"/>
  <c r="N265" i="14" s="1"/>
  <c r="Q265" i="14" s="1"/>
  <c r="L257" i="14"/>
  <c r="M257" i="14" s="1"/>
  <c r="N257" i="14" s="1"/>
  <c r="Q257" i="14" s="1"/>
  <c r="L249" i="14"/>
  <c r="M249" i="14" s="1"/>
  <c r="N249" i="14" s="1"/>
  <c r="R249" i="14" s="1"/>
  <c r="L241" i="14"/>
  <c r="M241" i="14" s="1"/>
  <c r="N241" i="14" s="1"/>
  <c r="R241" i="14" s="1"/>
  <c r="L233" i="14"/>
  <c r="M233" i="14" s="1"/>
  <c r="N233" i="14" s="1"/>
  <c r="Q233" i="14" s="1"/>
  <c r="L225" i="14"/>
  <c r="M225" i="14" s="1"/>
  <c r="N225" i="14" s="1"/>
  <c r="R225" i="14" s="1"/>
  <c r="L217" i="14"/>
  <c r="M217" i="14" s="1"/>
  <c r="N217" i="14" s="1"/>
  <c r="Q217" i="14" s="1"/>
  <c r="L209" i="14"/>
  <c r="M209" i="14" s="1"/>
  <c r="N209" i="14" s="1"/>
  <c r="Q209" i="14" s="1"/>
  <c r="L201" i="14"/>
  <c r="M201" i="14" s="1"/>
  <c r="N201" i="14" s="1"/>
  <c r="Q201" i="14" s="1"/>
  <c r="L193" i="14"/>
  <c r="M193" i="14" s="1"/>
  <c r="N193" i="14" s="1"/>
  <c r="Q193" i="14" s="1"/>
  <c r="L185" i="14"/>
  <c r="M185" i="14" s="1"/>
  <c r="N185" i="14" s="1"/>
  <c r="Q185" i="14" s="1"/>
  <c r="L177" i="14"/>
  <c r="M177" i="14" s="1"/>
  <c r="N177" i="14" s="1"/>
  <c r="Q177" i="14" s="1"/>
  <c r="L169" i="14"/>
  <c r="M169" i="14" s="1"/>
  <c r="N169" i="14" s="1"/>
  <c r="Q169" i="14" s="1"/>
  <c r="L161" i="14"/>
  <c r="M161" i="14" s="1"/>
  <c r="N161" i="14" s="1"/>
  <c r="Q161" i="14" s="1"/>
  <c r="L153" i="14"/>
  <c r="M153" i="14" s="1"/>
  <c r="N153" i="14" s="1"/>
  <c r="Q153" i="14" s="1"/>
  <c r="L145" i="14"/>
  <c r="M145" i="14" s="1"/>
  <c r="N145" i="14" s="1"/>
  <c r="Q145" i="14" s="1"/>
  <c r="L137" i="14"/>
  <c r="M137" i="14" s="1"/>
  <c r="N137" i="14" s="1"/>
  <c r="R137" i="14" s="1"/>
  <c r="L129" i="14"/>
  <c r="M129" i="14" s="1"/>
  <c r="N129" i="14" s="1"/>
  <c r="Q129" i="14" s="1"/>
  <c r="L121" i="14"/>
  <c r="M121" i="14" s="1"/>
  <c r="N121" i="14" s="1"/>
  <c r="Q121" i="14" s="1"/>
  <c r="L113" i="14"/>
  <c r="M113" i="14" s="1"/>
  <c r="N113" i="14" s="1"/>
  <c r="R113" i="14" s="1"/>
  <c r="L105" i="14"/>
  <c r="M105" i="14" s="1"/>
  <c r="N105" i="14" s="1"/>
  <c r="R105" i="14" s="1"/>
  <c r="L97" i="14"/>
  <c r="M97" i="14" s="1"/>
  <c r="N97" i="14" s="1"/>
  <c r="Q97" i="14" s="1"/>
  <c r="L89" i="14"/>
  <c r="M89" i="14" s="1"/>
  <c r="N89" i="14" s="1"/>
  <c r="Q89" i="14" s="1"/>
  <c r="L81" i="14"/>
  <c r="M81" i="14" s="1"/>
  <c r="N81" i="14" s="1"/>
  <c r="Q81" i="14" s="1"/>
  <c r="L73" i="14"/>
  <c r="M73" i="14" s="1"/>
  <c r="N73" i="14" s="1"/>
  <c r="Q73" i="14" s="1"/>
  <c r="L65" i="14"/>
  <c r="M65" i="14" s="1"/>
  <c r="N65" i="14" s="1"/>
  <c r="Q65" i="14" s="1"/>
  <c r="L57" i="14"/>
  <c r="M57" i="14" s="1"/>
  <c r="N57" i="14" s="1"/>
  <c r="Q57" i="14" s="1"/>
  <c r="L49" i="14"/>
  <c r="M49" i="14" s="1"/>
  <c r="N49" i="14" s="1"/>
  <c r="Q49" i="14" s="1"/>
  <c r="L41" i="14"/>
  <c r="M41" i="14" s="1"/>
  <c r="N41" i="14" s="1"/>
  <c r="Q41" i="14" s="1"/>
  <c r="L33" i="14"/>
  <c r="M33" i="14" s="1"/>
  <c r="N33" i="14" s="1"/>
  <c r="R33" i="14" s="1"/>
  <c r="L25" i="14"/>
  <c r="M25" i="14" s="1"/>
  <c r="N25" i="14" s="1"/>
  <c r="Q25" i="14" s="1"/>
  <c r="L17" i="14"/>
  <c r="M17" i="14" s="1"/>
  <c r="N17" i="14" s="1"/>
  <c r="R17" i="14" s="1"/>
  <c r="L9" i="14"/>
  <c r="M9" i="14" s="1"/>
  <c r="N9" i="14" s="1"/>
  <c r="R9" i="14" s="1"/>
  <c r="L492" i="14"/>
  <c r="M492" i="14" s="1"/>
  <c r="N492" i="14" s="1"/>
  <c r="Q492" i="14" s="1"/>
  <c r="L444" i="14"/>
  <c r="M444" i="14" s="1"/>
  <c r="N444" i="14" s="1"/>
  <c r="Q444" i="14" s="1"/>
  <c r="L408" i="14"/>
  <c r="M408" i="14" s="1"/>
  <c r="N408" i="14" s="1"/>
  <c r="Q408" i="14" s="1"/>
  <c r="L376" i="14"/>
  <c r="M376" i="14" s="1"/>
  <c r="N376" i="14" s="1"/>
  <c r="Q376" i="14" s="1"/>
  <c r="L350" i="14"/>
  <c r="M350" i="14" s="1"/>
  <c r="N350" i="14" s="1"/>
  <c r="R350" i="14" s="1"/>
  <c r="L322" i="14"/>
  <c r="M322" i="14" s="1"/>
  <c r="N322" i="14" s="1"/>
  <c r="Q322" i="14" s="1"/>
  <c r="L302" i="14"/>
  <c r="M302" i="14" s="1"/>
  <c r="N302" i="14" s="1"/>
  <c r="Q302" i="14" s="1"/>
  <c r="L270" i="14"/>
  <c r="M270" i="14" s="1"/>
  <c r="N270" i="14" s="1"/>
  <c r="Q270" i="14" s="1"/>
  <c r="L246" i="14"/>
  <c r="M246" i="14" s="1"/>
  <c r="N246" i="14" s="1"/>
  <c r="Q246" i="14" s="1"/>
  <c r="L210" i="14"/>
  <c r="M210" i="14" s="1"/>
  <c r="N210" i="14" s="1"/>
  <c r="R210" i="14" s="1"/>
  <c r="L186" i="14"/>
  <c r="M186" i="14" s="1"/>
  <c r="N186" i="14" s="1"/>
  <c r="Q186" i="14" s="1"/>
  <c r="L154" i="14"/>
  <c r="M154" i="14" s="1"/>
  <c r="N154" i="14" s="1"/>
  <c r="Q154" i="14" s="1"/>
  <c r="L122" i="14"/>
  <c r="M122" i="14" s="1"/>
  <c r="N122" i="14" s="1"/>
  <c r="Q122" i="14" s="1"/>
  <c r="L96" i="14"/>
  <c r="M96" i="14" s="1"/>
  <c r="N96" i="14" s="1"/>
  <c r="R96" i="14" s="1"/>
  <c r="L64" i="14"/>
  <c r="M64" i="14" s="1"/>
  <c r="N64" i="14" s="1"/>
  <c r="Q64" i="14" s="1"/>
  <c r="L34" i="14"/>
  <c r="M34" i="14" s="1"/>
  <c r="N34" i="14" s="1"/>
  <c r="R34" i="14" s="1"/>
  <c r="L486" i="14"/>
  <c r="M486" i="14" s="1"/>
  <c r="N486" i="14" s="1"/>
  <c r="Q486" i="14" s="1"/>
  <c r="L462" i="14"/>
  <c r="M462" i="14" s="1"/>
  <c r="N462" i="14" s="1"/>
  <c r="R462" i="14" s="1"/>
  <c r="L424" i="14"/>
  <c r="M424" i="14" s="1"/>
  <c r="N424" i="14" s="1"/>
  <c r="R424" i="14" s="1"/>
  <c r="L398" i="14"/>
  <c r="M398" i="14" s="1"/>
  <c r="N398" i="14" s="1"/>
  <c r="Q398" i="14" s="1"/>
  <c r="L374" i="14"/>
  <c r="M374" i="14" s="1"/>
  <c r="N374" i="14" s="1"/>
  <c r="Q374" i="14" s="1"/>
  <c r="L501" i="14"/>
  <c r="M501" i="14" s="1"/>
  <c r="N501" i="14" s="1"/>
  <c r="R501" i="14" s="1"/>
  <c r="L493" i="14"/>
  <c r="M493" i="14" s="1"/>
  <c r="N493" i="14" s="1"/>
  <c r="Q493" i="14" s="1"/>
  <c r="L485" i="14"/>
  <c r="M485" i="14" s="1"/>
  <c r="N485" i="14" s="1"/>
  <c r="Q485" i="14" s="1"/>
  <c r="L477" i="14"/>
  <c r="M477" i="14" s="1"/>
  <c r="N477" i="14" s="1"/>
  <c r="R477" i="14" s="1"/>
  <c r="L469" i="14"/>
  <c r="M469" i="14" s="1"/>
  <c r="N469" i="14" s="1"/>
  <c r="R469" i="14" s="1"/>
  <c r="L461" i="14"/>
  <c r="M461" i="14" s="1"/>
  <c r="N461" i="14" s="1"/>
  <c r="R461" i="14" s="1"/>
  <c r="L453" i="14"/>
  <c r="M453" i="14" s="1"/>
  <c r="N453" i="14" s="1"/>
  <c r="Q453" i="14" s="1"/>
  <c r="L445" i="14"/>
  <c r="M445" i="14" s="1"/>
  <c r="N445" i="14" s="1"/>
  <c r="Q445" i="14" s="1"/>
  <c r="L437" i="14"/>
  <c r="M437" i="14" s="1"/>
  <c r="N437" i="14" s="1"/>
  <c r="Q437" i="14" s="1"/>
  <c r="L429" i="14"/>
  <c r="M429" i="14" s="1"/>
  <c r="N429" i="14" s="1"/>
  <c r="R429" i="14" s="1"/>
  <c r="L421" i="14"/>
  <c r="M421" i="14" s="1"/>
  <c r="N421" i="14" s="1"/>
  <c r="R421" i="14" s="1"/>
  <c r="L413" i="14"/>
  <c r="M413" i="14" s="1"/>
  <c r="N413" i="14" s="1"/>
  <c r="Q413" i="14" s="1"/>
  <c r="L405" i="14"/>
  <c r="M405" i="14" s="1"/>
  <c r="N405" i="14" s="1"/>
  <c r="Q405" i="14" s="1"/>
  <c r="L397" i="14"/>
  <c r="M397" i="14" s="1"/>
  <c r="N397" i="14" s="1"/>
  <c r="R397" i="14" s="1"/>
  <c r="L389" i="14"/>
  <c r="M389" i="14" s="1"/>
  <c r="N389" i="14" s="1"/>
  <c r="Q389" i="14" s="1"/>
  <c r="L381" i="14"/>
  <c r="M381" i="14" s="1"/>
  <c r="N381" i="14" s="1"/>
  <c r="R381" i="14" s="1"/>
  <c r="L373" i="14"/>
  <c r="M373" i="14" s="1"/>
  <c r="N373" i="14" s="1"/>
  <c r="Q373" i="14" s="1"/>
  <c r="L365" i="14"/>
  <c r="M365" i="14" s="1"/>
  <c r="N365" i="14" s="1"/>
  <c r="Q365" i="14" s="1"/>
  <c r="L357" i="14"/>
  <c r="M357" i="14" s="1"/>
  <c r="N357" i="14" s="1"/>
  <c r="Q357" i="14" s="1"/>
  <c r="L349" i="14"/>
  <c r="M349" i="14" s="1"/>
  <c r="N349" i="14" s="1"/>
  <c r="Q349" i="14" s="1"/>
  <c r="L341" i="14"/>
  <c r="M341" i="14" s="1"/>
  <c r="N341" i="14" s="1"/>
  <c r="Q341" i="14" s="1"/>
  <c r="L333" i="14"/>
  <c r="M333" i="14" s="1"/>
  <c r="N333" i="14" s="1"/>
  <c r="Q333" i="14" s="1"/>
  <c r="L325" i="14"/>
  <c r="M325" i="14" s="1"/>
  <c r="N325" i="14" s="1"/>
  <c r="Q325" i="14" s="1"/>
  <c r="L317" i="14"/>
  <c r="M317" i="14" s="1"/>
  <c r="N317" i="14" s="1"/>
  <c r="Q317" i="14" s="1"/>
  <c r="L309" i="14"/>
  <c r="M309" i="14" s="1"/>
  <c r="N309" i="14" s="1"/>
  <c r="R309" i="14" s="1"/>
  <c r="L301" i="14"/>
  <c r="M301" i="14" s="1"/>
  <c r="N301" i="14" s="1"/>
  <c r="Q301" i="14" s="1"/>
  <c r="L293" i="14"/>
  <c r="M293" i="14" s="1"/>
  <c r="N293" i="14" s="1"/>
  <c r="R293" i="14" s="1"/>
  <c r="L285" i="14"/>
  <c r="M285" i="14" s="1"/>
  <c r="N285" i="14" s="1"/>
  <c r="R285" i="14" s="1"/>
  <c r="L277" i="14"/>
  <c r="M277" i="14" s="1"/>
  <c r="N277" i="14" s="1"/>
  <c r="Q277" i="14" s="1"/>
  <c r="L269" i="14"/>
  <c r="M269" i="14" s="1"/>
  <c r="N269" i="14" s="1"/>
  <c r="Q269" i="14" s="1"/>
  <c r="L261" i="14"/>
  <c r="M261" i="14" s="1"/>
  <c r="N261" i="14" s="1"/>
  <c r="R261" i="14" s="1"/>
  <c r="L253" i="14"/>
  <c r="M253" i="14" s="1"/>
  <c r="N253" i="14" s="1"/>
  <c r="Q253" i="14" s="1"/>
  <c r="L245" i="14"/>
  <c r="M245" i="14" s="1"/>
  <c r="N245" i="14" s="1"/>
  <c r="R245" i="14" s="1"/>
  <c r="L237" i="14"/>
  <c r="M237" i="14" s="1"/>
  <c r="N237" i="14" s="1"/>
  <c r="R237" i="14" s="1"/>
  <c r="L229" i="14"/>
  <c r="M229" i="14" s="1"/>
  <c r="N229" i="14" s="1"/>
  <c r="Q229" i="14" s="1"/>
  <c r="L221" i="14"/>
  <c r="M221" i="14" s="1"/>
  <c r="N221" i="14" s="1"/>
  <c r="R221" i="14" s="1"/>
  <c r="L213" i="14"/>
  <c r="M213" i="14" s="1"/>
  <c r="N213" i="14" s="1"/>
  <c r="Q213" i="14" s="1"/>
  <c r="L205" i="14"/>
  <c r="M205" i="14" s="1"/>
  <c r="N205" i="14" s="1"/>
  <c r="Q205" i="14" s="1"/>
  <c r="L197" i="14"/>
  <c r="M197" i="14" s="1"/>
  <c r="N197" i="14" s="1"/>
  <c r="R197" i="14" s="1"/>
  <c r="L189" i="14"/>
  <c r="M189" i="14" s="1"/>
  <c r="N189" i="14" s="1"/>
  <c r="Q189" i="14" s="1"/>
  <c r="L181" i="14"/>
  <c r="M181" i="14" s="1"/>
  <c r="N181" i="14" s="1"/>
  <c r="Q181" i="14" s="1"/>
  <c r="L173" i="14"/>
  <c r="M173" i="14" s="1"/>
  <c r="N173" i="14" s="1"/>
  <c r="R173" i="14" s="1"/>
  <c r="L165" i="14"/>
  <c r="M165" i="14" s="1"/>
  <c r="N165" i="14" s="1"/>
  <c r="R165" i="14" s="1"/>
  <c r="L157" i="14"/>
  <c r="M157" i="14" s="1"/>
  <c r="N157" i="14" s="1"/>
  <c r="Q157" i="14" s="1"/>
  <c r="L149" i="14"/>
  <c r="M149" i="14" s="1"/>
  <c r="N149" i="14" s="1"/>
  <c r="Q149" i="14" s="1"/>
  <c r="L141" i="14"/>
  <c r="M141" i="14" s="1"/>
  <c r="N141" i="14" s="1"/>
  <c r="Q141" i="14" s="1"/>
  <c r="L133" i="14"/>
  <c r="M133" i="14" s="1"/>
  <c r="N133" i="14" s="1"/>
  <c r="Q133" i="14" s="1"/>
  <c r="L125" i="14"/>
  <c r="M125" i="14" s="1"/>
  <c r="N125" i="14" s="1"/>
  <c r="Q125" i="14" s="1"/>
  <c r="L117" i="14"/>
  <c r="M117" i="14" s="1"/>
  <c r="N117" i="14" s="1"/>
  <c r="Q117" i="14" s="1"/>
  <c r="L109" i="14"/>
  <c r="M109" i="14" s="1"/>
  <c r="N109" i="14" s="1"/>
  <c r="Q109" i="14" s="1"/>
  <c r="L101" i="14"/>
  <c r="M101" i="14" s="1"/>
  <c r="N101" i="14" s="1"/>
  <c r="Q101" i="14" s="1"/>
  <c r="L93" i="14"/>
  <c r="M93" i="14" s="1"/>
  <c r="N93" i="14" s="1"/>
  <c r="Q93" i="14" s="1"/>
  <c r="L85" i="14"/>
  <c r="M85" i="14" s="1"/>
  <c r="N85" i="14" s="1"/>
  <c r="R85" i="14" s="1"/>
  <c r="L77" i="14"/>
  <c r="M77" i="14" s="1"/>
  <c r="N77" i="14" s="1"/>
  <c r="Q77" i="14" s="1"/>
  <c r="L69" i="14"/>
  <c r="M69" i="14" s="1"/>
  <c r="N69" i="14" s="1"/>
  <c r="R69" i="14" s="1"/>
  <c r="L61" i="14"/>
  <c r="M61" i="14" s="1"/>
  <c r="N61" i="14" s="1"/>
  <c r="R61" i="14" s="1"/>
  <c r="L53" i="14"/>
  <c r="M53" i="14" s="1"/>
  <c r="N53" i="14" s="1"/>
  <c r="Q53" i="14" s="1"/>
  <c r="L45" i="14"/>
  <c r="M45" i="14" s="1"/>
  <c r="N45" i="14" s="1"/>
  <c r="Q45" i="14" s="1"/>
  <c r="L37" i="14"/>
  <c r="M37" i="14" s="1"/>
  <c r="N37" i="14" s="1"/>
  <c r="Q37" i="14" s="1"/>
  <c r="L29" i="14"/>
  <c r="M29" i="14" s="1"/>
  <c r="N29" i="14" s="1"/>
  <c r="Q29" i="14" s="1"/>
  <c r="L21" i="14"/>
  <c r="M21" i="14" s="1"/>
  <c r="N21" i="14" s="1"/>
  <c r="R21" i="14" s="1"/>
  <c r="L13" i="14"/>
  <c r="M13" i="14" s="1"/>
  <c r="N13" i="14" s="1"/>
  <c r="R13" i="14" s="1"/>
  <c r="L5" i="14"/>
  <c r="M5" i="14" s="1"/>
  <c r="N5" i="14" s="1"/>
  <c r="R5" i="14" s="1"/>
  <c r="L458" i="14"/>
  <c r="M458" i="14" s="1"/>
  <c r="N458" i="14" s="1"/>
  <c r="Q458" i="14" s="1"/>
  <c r="L430" i="14"/>
  <c r="M430" i="14" s="1"/>
  <c r="N430" i="14" s="1"/>
  <c r="Q430" i="14" s="1"/>
  <c r="L394" i="14"/>
  <c r="M394" i="14" s="1"/>
  <c r="N394" i="14" s="1"/>
  <c r="Q394" i="14" s="1"/>
  <c r="L360" i="14"/>
  <c r="M360" i="14" s="1"/>
  <c r="N360" i="14" s="1"/>
  <c r="R360" i="14" s="1"/>
  <c r="L334" i="14"/>
  <c r="M334" i="14" s="1"/>
  <c r="N334" i="14" s="1"/>
  <c r="Q334" i="14" s="1"/>
  <c r="L312" i="14"/>
  <c r="M312" i="14" s="1"/>
  <c r="N312" i="14" s="1"/>
  <c r="Q312" i="14" s="1"/>
  <c r="L292" i="14"/>
  <c r="M292" i="14" s="1"/>
  <c r="N292" i="14" s="1"/>
  <c r="R292" i="14" s="1"/>
  <c r="L260" i="14"/>
  <c r="M260" i="14" s="1"/>
  <c r="N260" i="14" s="1"/>
  <c r="R260" i="14" s="1"/>
  <c r="L228" i="14"/>
  <c r="M228" i="14" s="1"/>
  <c r="N228" i="14" s="1"/>
  <c r="Q228" i="14" s="1"/>
  <c r="L198" i="14"/>
  <c r="M198" i="14" s="1"/>
  <c r="N198" i="14" s="1"/>
  <c r="R198" i="14" s="1"/>
  <c r="L168" i="14"/>
  <c r="M168" i="14" s="1"/>
  <c r="N168" i="14" s="1"/>
  <c r="Q168" i="14" s="1"/>
  <c r="L138" i="14"/>
  <c r="M138" i="14" s="1"/>
  <c r="N138" i="14" s="1"/>
  <c r="Q138" i="14" s="1"/>
  <c r="L112" i="14"/>
  <c r="M112" i="14" s="1"/>
  <c r="N112" i="14" s="1"/>
  <c r="R112" i="14" s="1"/>
  <c r="L78" i="14"/>
  <c r="M78" i="14" s="1"/>
  <c r="N78" i="14" s="1"/>
  <c r="Q78" i="14" s="1"/>
  <c r="L50" i="14"/>
  <c r="M50" i="14" s="1"/>
  <c r="N50" i="14" s="1"/>
  <c r="R50" i="14" s="1"/>
  <c r="L496" i="14"/>
  <c r="M496" i="14" s="1"/>
  <c r="N496" i="14" s="1"/>
  <c r="Q496" i="14" s="1"/>
  <c r="L472" i="14"/>
  <c r="M472" i="14" s="1"/>
  <c r="N472" i="14" s="1"/>
  <c r="R472" i="14" s="1"/>
  <c r="L442" i="14"/>
  <c r="M442" i="14" s="1"/>
  <c r="N442" i="14" s="1"/>
  <c r="Q442" i="14" s="1"/>
  <c r="L412" i="14"/>
  <c r="M412" i="14" s="1"/>
  <c r="N412" i="14" s="1"/>
  <c r="Q412" i="14" s="1"/>
  <c r="L499" i="14"/>
  <c r="M499" i="14" s="1"/>
  <c r="N499" i="14" s="1"/>
  <c r="Q499" i="14" s="1"/>
  <c r="L491" i="14"/>
  <c r="M491" i="14" s="1"/>
  <c r="N491" i="14" s="1"/>
  <c r="Q491" i="14" s="1"/>
  <c r="L483" i="14"/>
  <c r="M483" i="14" s="1"/>
  <c r="N483" i="14" s="1"/>
  <c r="R483" i="14" s="1"/>
  <c r="L475" i="14"/>
  <c r="M475" i="14" s="1"/>
  <c r="N475" i="14" s="1"/>
  <c r="R475" i="14" s="1"/>
  <c r="L467" i="14"/>
  <c r="M467" i="14" s="1"/>
  <c r="N467" i="14" s="1"/>
  <c r="Q467" i="14" s="1"/>
  <c r="L459" i="14"/>
  <c r="M459" i="14" s="1"/>
  <c r="N459" i="14" s="1"/>
  <c r="Q459" i="14" s="1"/>
  <c r="L451" i="14"/>
  <c r="M451" i="14" s="1"/>
  <c r="N451" i="14" s="1"/>
  <c r="Q451" i="14" s="1"/>
  <c r="L443" i="14"/>
  <c r="M443" i="14" s="1"/>
  <c r="N443" i="14" s="1"/>
  <c r="Q443" i="14" s="1"/>
  <c r="L435" i="14"/>
  <c r="M435" i="14" s="1"/>
  <c r="N435" i="14" s="1"/>
  <c r="Q435" i="14" s="1"/>
  <c r="L427" i="14"/>
  <c r="M427" i="14" s="1"/>
  <c r="N427" i="14" s="1"/>
  <c r="Q427" i="14" s="1"/>
  <c r="L419" i="14"/>
  <c r="M419" i="14" s="1"/>
  <c r="N419" i="14" s="1"/>
  <c r="Q419" i="14" s="1"/>
  <c r="L411" i="14"/>
  <c r="M411" i="14" s="1"/>
  <c r="N411" i="14" s="1"/>
  <c r="R411" i="14" s="1"/>
  <c r="L403" i="14"/>
  <c r="M403" i="14" s="1"/>
  <c r="N403" i="14" s="1"/>
  <c r="Q403" i="14" s="1"/>
  <c r="L395" i="14"/>
  <c r="M395" i="14" s="1"/>
  <c r="N395" i="14" s="1"/>
  <c r="Q395" i="14" s="1"/>
  <c r="L387" i="14"/>
  <c r="M387" i="14" s="1"/>
  <c r="N387" i="14" s="1"/>
  <c r="Q387" i="14" s="1"/>
  <c r="L379" i="14"/>
  <c r="M379" i="14" s="1"/>
  <c r="N379" i="14" s="1"/>
  <c r="Q379" i="14" s="1"/>
  <c r="L371" i="14"/>
  <c r="M371" i="14" s="1"/>
  <c r="N371" i="14" s="1"/>
  <c r="Q371" i="14" s="1"/>
  <c r="L363" i="14"/>
  <c r="M363" i="14" s="1"/>
  <c r="N363" i="14" s="1"/>
  <c r="Q363" i="14" s="1"/>
  <c r="L355" i="14"/>
  <c r="M355" i="14" s="1"/>
  <c r="N355" i="14" s="1"/>
  <c r="R355" i="14" s="1"/>
  <c r="L347" i="14"/>
  <c r="M347" i="14" s="1"/>
  <c r="N347" i="14" s="1"/>
  <c r="Q347" i="14" s="1"/>
  <c r="L339" i="14"/>
  <c r="M339" i="14" s="1"/>
  <c r="N339" i="14" s="1"/>
  <c r="Q339" i="14" s="1"/>
  <c r="L331" i="14"/>
  <c r="M331" i="14" s="1"/>
  <c r="N331" i="14" s="1"/>
  <c r="Q331" i="14" s="1"/>
  <c r="L323" i="14"/>
  <c r="M323" i="14" s="1"/>
  <c r="N323" i="14" s="1"/>
  <c r="Q323" i="14" s="1"/>
  <c r="L315" i="14"/>
  <c r="M315" i="14" s="1"/>
  <c r="N315" i="14" s="1"/>
  <c r="R315" i="14" s="1"/>
  <c r="L307" i="14"/>
  <c r="M307" i="14" s="1"/>
  <c r="N307" i="14" s="1"/>
  <c r="Q307" i="14" s="1"/>
  <c r="L299" i="14"/>
  <c r="M299" i="14" s="1"/>
  <c r="N299" i="14" s="1"/>
  <c r="R299" i="14" s="1"/>
  <c r="L291" i="14"/>
  <c r="M291" i="14" s="1"/>
  <c r="N291" i="14" s="1"/>
  <c r="R291" i="14" s="1"/>
  <c r="L283" i="14"/>
  <c r="M283" i="14" s="1"/>
  <c r="N283" i="14" s="1"/>
  <c r="Q283" i="14" s="1"/>
  <c r="L275" i="14"/>
  <c r="M275" i="14" s="1"/>
  <c r="N275" i="14" s="1"/>
  <c r="R275" i="14" s="1"/>
  <c r="L267" i="14"/>
  <c r="M267" i="14" s="1"/>
  <c r="N267" i="14" s="1"/>
  <c r="R267" i="14" s="1"/>
  <c r="L259" i="14"/>
  <c r="M259" i="14" s="1"/>
  <c r="N259" i="14" s="1"/>
  <c r="R259" i="14" s="1"/>
  <c r="L251" i="14"/>
  <c r="M251" i="14" s="1"/>
  <c r="N251" i="14" s="1"/>
  <c r="R251" i="14" s="1"/>
  <c r="L243" i="14"/>
  <c r="M243" i="14" s="1"/>
  <c r="N243" i="14" s="1"/>
  <c r="Q243" i="14" s="1"/>
  <c r="L235" i="14"/>
  <c r="M235" i="14" s="1"/>
  <c r="N235" i="14" s="1"/>
  <c r="Q235" i="14" s="1"/>
  <c r="L227" i="14"/>
  <c r="M227" i="14" s="1"/>
  <c r="N227" i="14" s="1"/>
  <c r="Q227" i="14" s="1"/>
  <c r="L219" i="14"/>
  <c r="M219" i="14" s="1"/>
  <c r="N219" i="14" s="1"/>
  <c r="Q219" i="14" s="1"/>
  <c r="L211" i="14"/>
  <c r="M211" i="14" s="1"/>
  <c r="N211" i="14" s="1"/>
  <c r="Q211" i="14" s="1"/>
  <c r="L203" i="14"/>
  <c r="M203" i="14" s="1"/>
  <c r="N203" i="14" s="1"/>
  <c r="Q203" i="14" s="1"/>
  <c r="L195" i="14"/>
  <c r="M195" i="14" s="1"/>
  <c r="N195" i="14" s="1"/>
  <c r="R195" i="14" s="1"/>
  <c r="L187" i="14"/>
  <c r="M187" i="14" s="1"/>
  <c r="N187" i="14" s="1"/>
  <c r="Q187" i="14" s="1"/>
  <c r="L179" i="14"/>
  <c r="M179" i="14" s="1"/>
  <c r="N179" i="14" s="1"/>
  <c r="Q179" i="14" s="1"/>
  <c r="L171" i="14"/>
  <c r="M171" i="14" s="1"/>
  <c r="N171" i="14" s="1"/>
  <c r="R171" i="14" s="1"/>
  <c r="L163" i="14"/>
  <c r="M163" i="14" s="1"/>
  <c r="N163" i="14" s="1"/>
  <c r="Q163" i="14" s="1"/>
  <c r="L155" i="14"/>
  <c r="M155" i="14" s="1"/>
  <c r="N155" i="14" s="1"/>
  <c r="Q155" i="14" s="1"/>
  <c r="L147" i="14"/>
  <c r="M147" i="14" s="1"/>
  <c r="N147" i="14" s="1"/>
  <c r="Q147" i="14" s="1"/>
  <c r="L139" i="14"/>
  <c r="M139" i="14" s="1"/>
  <c r="N139" i="14" s="1"/>
  <c r="Q139" i="14" s="1"/>
  <c r="L131" i="14"/>
  <c r="M131" i="14" s="1"/>
  <c r="N131" i="14" s="1"/>
  <c r="Q131" i="14" s="1"/>
  <c r="L123" i="14"/>
  <c r="M123" i="14" s="1"/>
  <c r="N123" i="14" s="1"/>
  <c r="R123" i="14" s="1"/>
  <c r="L115" i="14"/>
  <c r="M115" i="14" s="1"/>
  <c r="N115" i="14" s="1"/>
  <c r="R115" i="14" s="1"/>
  <c r="L107" i="14"/>
  <c r="M107" i="14" s="1"/>
  <c r="N107" i="14" s="1"/>
  <c r="R107" i="14" s="1"/>
  <c r="L99" i="14"/>
  <c r="M99" i="14" s="1"/>
  <c r="N99" i="14" s="1"/>
  <c r="R99" i="14" s="1"/>
  <c r="L91" i="14"/>
  <c r="M91" i="14" s="1"/>
  <c r="N91" i="14" s="1"/>
  <c r="Q91" i="14" s="1"/>
  <c r="L83" i="14"/>
  <c r="M83" i="14" s="1"/>
  <c r="N83" i="14" s="1"/>
  <c r="R83" i="14" s="1"/>
  <c r="L75" i="14"/>
  <c r="M75" i="14" s="1"/>
  <c r="N75" i="14" s="1"/>
  <c r="Q75" i="14" s="1"/>
  <c r="L67" i="14"/>
  <c r="M67" i="14" s="1"/>
  <c r="N67" i="14" s="1"/>
  <c r="Q67" i="14" s="1"/>
  <c r="L59" i="14"/>
  <c r="M59" i="14" s="1"/>
  <c r="N59" i="14" s="1"/>
  <c r="Q59" i="14" s="1"/>
  <c r="L51" i="14"/>
  <c r="M51" i="14" s="1"/>
  <c r="N51" i="14" s="1"/>
  <c r="Q51" i="14" s="1"/>
  <c r="L43" i="14"/>
  <c r="M43" i="14" s="1"/>
  <c r="N43" i="14" s="1"/>
  <c r="Q43" i="14" s="1"/>
  <c r="L35" i="14"/>
  <c r="M35" i="14" s="1"/>
  <c r="N35" i="14" s="1"/>
  <c r="Q35" i="14" s="1"/>
  <c r="L27" i="14"/>
  <c r="M27" i="14" s="1"/>
  <c r="N27" i="14" s="1"/>
  <c r="Q27" i="14" s="1"/>
  <c r="L19" i="14"/>
  <c r="M19" i="14" s="1"/>
  <c r="N19" i="14" s="1"/>
  <c r="R19" i="14" s="1"/>
  <c r="L11" i="14"/>
  <c r="M11" i="14" s="1"/>
  <c r="N11" i="14" s="1"/>
  <c r="R11" i="14" s="1"/>
  <c r="L3" i="14"/>
  <c r="M3" i="14" s="1"/>
  <c r="N3" i="14" s="1"/>
  <c r="Q3" i="14" s="1"/>
  <c r="L452" i="14"/>
  <c r="M452" i="14" s="1"/>
  <c r="N452" i="14" s="1"/>
  <c r="Q452" i="14" s="1"/>
  <c r="L414" i="14"/>
  <c r="M414" i="14" s="1"/>
  <c r="N414" i="14" s="1"/>
  <c r="Q414" i="14" s="1"/>
  <c r="L388" i="14"/>
  <c r="M388" i="14" s="1"/>
  <c r="N388" i="14" s="1"/>
  <c r="Q388" i="14" s="1"/>
  <c r="L354" i="14"/>
  <c r="M354" i="14" s="1"/>
  <c r="N354" i="14" s="1"/>
  <c r="R354" i="14" s="1"/>
  <c r="L328" i="14"/>
  <c r="M328" i="14" s="1"/>
  <c r="N328" i="14" s="1"/>
  <c r="Q328" i="14" s="1"/>
  <c r="L308" i="14"/>
  <c r="M308" i="14" s="1"/>
  <c r="N308" i="14" s="1"/>
  <c r="Q308" i="14" s="1"/>
  <c r="L282" i="14"/>
  <c r="M282" i="14" s="1"/>
  <c r="N282" i="14" s="1"/>
  <c r="Q282" i="14" s="1"/>
  <c r="L250" i="14"/>
  <c r="M250" i="14" s="1"/>
  <c r="N250" i="14" s="1"/>
  <c r="R250" i="14" s="1"/>
  <c r="L218" i="14"/>
  <c r="M218" i="14" s="1"/>
  <c r="N218" i="14" s="1"/>
  <c r="R218" i="14" s="1"/>
  <c r="L194" i="14"/>
  <c r="M194" i="14" s="1"/>
  <c r="N194" i="14" s="1"/>
  <c r="Q194" i="14" s="1"/>
  <c r="L162" i="14"/>
  <c r="M162" i="14" s="1"/>
  <c r="N162" i="14" s="1"/>
  <c r="Q162" i="14" s="1"/>
  <c r="L134" i="14"/>
  <c r="M134" i="14" s="1"/>
  <c r="N134" i="14" s="1"/>
  <c r="Q134" i="14" s="1"/>
  <c r="L102" i="14"/>
  <c r="M102" i="14" s="1"/>
  <c r="N102" i="14" s="1"/>
  <c r="Q102" i="14" s="1"/>
  <c r="L70" i="14"/>
  <c r="M70" i="14" s="1"/>
  <c r="N70" i="14" s="1"/>
  <c r="R70" i="14" s="1"/>
  <c r="L42" i="14"/>
  <c r="M42" i="14" s="1"/>
  <c r="N42" i="14" s="1"/>
  <c r="Q42" i="14" s="1"/>
  <c r="L490" i="14"/>
  <c r="M490" i="14" s="1"/>
  <c r="N490" i="14" s="1"/>
  <c r="Q490" i="14" s="1"/>
  <c r="L468" i="14"/>
  <c r="M468" i="14" s="1"/>
  <c r="N468" i="14" s="1"/>
  <c r="Q468" i="14" s="1"/>
  <c r="L436" i="14"/>
  <c r="M436" i="14" s="1"/>
  <c r="N436" i="14" s="1"/>
  <c r="Q436" i="14" s="1"/>
  <c r="L406" i="14"/>
  <c r="M406" i="14" s="1"/>
  <c r="N406" i="14" s="1"/>
  <c r="R406" i="14" s="1"/>
  <c r="L380" i="14"/>
  <c r="M380" i="14" s="1"/>
  <c r="N380" i="14" s="1"/>
  <c r="Q380" i="14" s="1"/>
  <c r="P392" i="16"/>
  <c r="P40" i="16"/>
  <c r="P46" i="16"/>
  <c r="Q4" i="16"/>
  <c r="P5" i="16"/>
  <c r="Q204" i="16"/>
  <c r="P243" i="16"/>
  <c r="L10" i="14"/>
  <c r="M10" i="14" s="1"/>
  <c r="N10" i="14" s="1"/>
  <c r="R10" i="14" s="1"/>
  <c r="L30" i="14"/>
  <c r="M30" i="14" s="1"/>
  <c r="N30" i="14" s="1"/>
  <c r="Q30" i="14" s="1"/>
  <c r="L60" i="14"/>
  <c r="M60" i="14" s="1"/>
  <c r="N60" i="14" s="1"/>
  <c r="Q60" i="14" s="1"/>
  <c r="L90" i="14"/>
  <c r="M90" i="14" s="1"/>
  <c r="N90" i="14" s="1"/>
  <c r="R90" i="14" s="1"/>
  <c r="L118" i="14"/>
  <c r="M118" i="14" s="1"/>
  <c r="N118" i="14" s="1"/>
  <c r="R118" i="14" s="1"/>
  <c r="L156" i="14"/>
  <c r="M156" i="14" s="1"/>
  <c r="N156" i="14" s="1"/>
  <c r="Q156" i="14" s="1"/>
  <c r="L182" i="14"/>
  <c r="M182" i="14" s="1"/>
  <c r="N182" i="14" s="1"/>
  <c r="R182" i="14" s="1"/>
  <c r="L220" i="14"/>
  <c r="M220" i="14" s="1"/>
  <c r="N220" i="14" s="1"/>
  <c r="Q220" i="14" s="1"/>
  <c r="L256" i="14"/>
  <c r="M256" i="14" s="1"/>
  <c r="N256" i="14" s="1"/>
  <c r="R256" i="14" s="1"/>
  <c r="L284" i="14"/>
  <c r="M284" i="14" s="1"/>
  <c r="N284" i="14" s="1"/>
  <c r="Q284" i="14" s="1"/>
  <c r="L318" i="14"/>
  <c r="M318" i="14" s="1"/>
  <c r="N318" i="14" s="1"/>
  <c r="Q318" i="14" s="1"/>
  <c r="L362" i="14"/>
  <c r="M362" i="14" s="1"/>
  <c r="N362" i="14" s="1"/>
  <c r="Q362" i="14" s="1"/>
  <c r="L396" i="14"/>
  <c r="M396" i="14" s="1"/>
  <c r="N396" i="14" s="1"/>
  <c r="Q396" i="14" s="1"/>
  <c r="L422" i="14"/>
  <c r="M422" i="14" s="1"/>
  <c r="N422" i="14" s="1"/>
  <c r="Q422" i="14" s="1"/>
  <c r="L454" i="14"/>
  <c r="M454" i="14" s="1"/>
  <c r="N454" i="14" s="1"/>
  <c r="Q454" i="14" s="1"/>
  <c r="L474" i="14"/>
  <c r="M474" i="14" s="1"/>
  <c r="N474" i="14" s="1"/>
  <c r="R474" i="14" s="1"/>
  <c r="L498" i="14"/>
  <c r="M498" i="14" s="1"/>
  <c r="N498" i="14" s="1"/>
  <c r="R498" i="14" s="1"/>
  <c r="L38" i="14"/>
  <c r="M38" i="14" s="1"/>
  <c r="N38" i="14" s="1"/>
  <c r="Q38" i="14" s="1"/>
  <c r="L74" i="14"/>
  <c r="M74" i="14" s="1"/>
  <c r="N74" i="14" s="1"/>
  <c r="Q74" i="14" s="1"/>
  <c r="L114" i="14"/>
  <c r="M114" i="14" s="1"/>
  <c r="N114" i="14" s="1"/>
  <c r="R114" i="14" s="1"/>
  <c r="L142" i="14"/>
  <c r="M142" i="14" s="1"/>
  <c r="N142" i="14" s="1"/>
  <c r="Q142" i="14" s="1"/>
  <c r="L190" i="14"/>
  <c r="M190" i="14" s="1"/>
  <c r="N190" i="14" s="1"/>
  <c r="Q190" i="14" s="1"/>
  <c r="L232" i="14"/>
  <c r="M232" i="14" s="1"/>
  <c r="N232" i="14" s="1"/>
  <c r="Q232" i="14" s="1"/>
  <c r="L252" i="14"/>
  <c r="M252" i="14" s="1"/>
  <c r="N252" i="14" s="1"/>
  <c r="R252" i="14" s="1"/>
  <c r="L290" i="14"/>
  <c r="M290" i="14" s="1"/>
  <c r="N290" i="14" s="1"/>
  <c r="Q290" i="14" s="1"/>
  <c r="L320" i="14"/>
  <c r="M320" i="14" s="1"/>
  <c r="N320" i="14" s="1"/>
  <c r="Q320" i="14" s="1"/>
  <c r="L346" i="14"/>
  <c r="M346" i="14" s="1"/>
  <c r="N346" i="14" s="1"/>
  <c r="Q346" i="14" s="1"/>
  <c r="L372" i="14"/>
  <c r="M372" i="14" s="1"/>
  <c r="N372" i="14" s="1"/>
  <c r="R372" i="14" s="1"/>
  <c r="L418" i="14"/>
  <c r="M418" i="14" s="1"/>
  <c r="N418" i="14" s="1"/>
  <c r="Q418" i="14" s="1"/>
  <c r="L448" i="14"/>
  <c r="M448" i="14" s="1"/>
  <c r="N448" i="14" s="1"/>
  <c r="Q448" i="14" s="1"/>
  <c r="L484" i="14"/>
  <c r="M484" i="14" s="1"/>
  <c r="N484" i="14" s="1"/>
  <c r="R484" i="14" s="1"/>
  <c r="L12" i="14"/>
  <c r="M12" i="14" s="1"/>
  <c r="N12" i="14" s="1"/>
  <c r="R12" i="14" s="1"/>
  <c r="L40" i="14"/>
  <c r="M40" i="14" s="1"/>
  <c r="N40" i="14" s="1"/>
  <c r="Q40" i="14" s="1"/>
  <c r="L76" i="14"/>
  <c r="M76" i="14" s="1"/>
  <c r="N76" i="14" s="1"/>
  <c r="R76" i="14" s="1"/>
  <c r="L100" i="14"/>
  <c r="M100" i="14" s="1"/>
  <c r="N100" i="14" s="1"/>
  <c r="R100" i="14" s="1"/>
  <c r="L132" i="14"/>
  <c r="M132" i="14" s="1"/>
  <c r="N132" i="14" s="1"/>
  <c r="R132" i="14" s="1"/>
  <c r="L166" i="14"/>
  <c r="M166" i="14" s="1"/>
  <c r="N166" i="14" s="1"/>
  <c r="Q166" i="14" s="1"/>
  <c r="L192" i="14"/>
  <c r="M192" i="14" s="1"/>
  <c r="N192" i="14" s="1"/>
  <c r="Q192" i="14" s="1"/>
  <c r="L222" i="14"/>
  <c r="M222" i="14" s="1"/>
  <c r="N222" i="14" s="1"/>
  <c r="R222" i="14" s="1"/>
  <c r="L254" i="14"/>
  <c r="M254" i="14" s="1"/>
  <c r="N254" i="14" s="1"/>
  <c r="R254" i="14" s="1"/>
  <c r="L286" i="14"/>
  <c r="M286" i="14" s="1"/>
  <c r="N286" i="14" s="1"/>
  <c r="Q286" i="14" s="1"/>
  <c r="L340" i="14"/>
  <c r="M340" i="14" s="1"/>
  <c r="N340" i="14" s="1"/>
  <c r="Q340" i="14" s="1"/>
  <c r="L386" i="14"/>
  <c r="M386" i="14" s="1"/>
  <c r="N386" i="14" s="1"/>
  <c r="R386" i="14" s="1"/>
  <c r="L476" i="14"/>
  <c r="M476" i="14" s="1"/>
  <c r="N476" i="14" s="1"/>
  <c r="R476" i="14" s="1"/>
  <c r="L116" i="14"/>
  <c r="M116" i="14" s="1"/>
  <c r="N116" i="14" s="1"/>
  <c r="R116" i="14" s="1"/>
  <c r="L236" i="14"/>
  <c r="M236" i="14" s="1"/>
  <c r="N236" i="14" s="1"/>
  <c r="Q236" i="14" s="1"/>
  <c r="L342" i="14"/>
  <c r="M342" i="14" s="1"/>
  <c r="N342" i="14" s="1"/>
  <c r="Q342" i="14" s="1"/>
  <c r="L482" i="14"/>
  <c r="M482" i="14" s="1"/>
  <c r="N482" i="14" s="1"/>
  <c r="Q482" i="14" s="1"/>
  <c r="L31" i="14"/>
  <c r="M31" i="14" s="1"/>
  <c r="N31" i="14" s="1"/>
  <c r="Q31" i="14" s="1"/>
  <c r="L63" i="14"/>
  <c r="M63" i="14" s="1"/>
  <c r="N63" i="14" s="1"/>
  <c r="Q63" i="14" s="1"/>
  <c r="L95" i="14"/>
  <c r="M95" i="14" s="1"/>
  <c r="N95" i="14" s="1"/>
  <c r="Q95" i="14" s="1"/>
  <c r="L127" i="14"/>
  <c r="M127" i="14" s="1"/>
  <c r="N127" i="14" s="1"/>
  <c r="R127" i="14" s="1"/>
  <c r="L159" i="14"/>
  <c r="M159" i="14" s="1"/>
  <c r="N159" i="14" s="1"/>
  <c r="Q159" i="14" s="1"/>
  <c r="L191" i="14"/>
  <c r="M191" i="14" s="1"/>
  <c r="N191" i="14" s="1"/>
  <c r="Q191" i="14" s="1"/>
  <c r="L223" i="14"/>
  <c r="M223" i="14" s="1"/>
  <c r="N223" i="14" s="1"/>
  <c r="R223" i="14" s="1"/>
  <c r="L255" i="14"/>
  <c r="M255" i="14" s="1"/>
  <c r="N255" i="14" s="1"/>
  <c r="R255" i="14" s="1"/>
  <c r="L287" i="14"/>
  <c r="M287" i="14" s="1"/>
  <c r="N287" i="14" s="1"/>
  <c r="R287" i="14" s="1"/>
  <c r="L319" i="14"/>
  <c r="M319" i="14" s="1"/>
  <c r="N319" i="14" s="1"/>
  <c r="Q319" i="14" s="1"/>
  <c r="L351" i="14"/>
  <c r="M351" i="14" s="1"/>
  <c r="N351" i="14" s="1"/>
  <c r="R351" i="14" s="1"/>
  <c r="L383" i="14"/>
  <c r="M383" i="14" s="1"/>
  <c r="N383" i="14" s="1"/>
  <c r="Q383" i="14" s="1"/>
  <c r="L415" i="14"/>
  <c r="M415" i="14" s="1"/>
  <c r="N415" i="14" s="1"/>
  <c r="Q415" i="14" s="1"/>
  <c r="L447" i="14"/>
  <c r="M447" i="14" s="1"/>
  <c r="N447" i="14" s="1"/>
  <c r="Q447" i="14" s="1"/>
  <c r="L479" i="14"/>
  <c r="M479" i="14" s="1"/>
  <c r="N479" i="14" s="1"/>
  <c r="Q479" i="14" s="1"/>
  <c r="P304" i="16"/>
  <c r="P144" i="16"/>
  <c r="Q190" i="16"/>
  <c r="Q122" i="16"/>
  <c r="P441" i="16"/>
  <c r="Q35" i="16"/>
  <c r="P202" i="16"/>
  <c r="P138" i="16"/>
  <c r="P74" i="16"/>
  <c r="P42" i="16"/>
  <c r="Q440" i="16"/>
  <c r="P139" i="16"/>
  <c r="P403" i="16"/>
  <c r="Q277" i="16"/>
  <c r="Q149" i="16"/>
  <c r="P303" i="16"/>
  <c r="P48" i="16"/>
  <c r="P435" i="16"/>
  <c r="R220" i="16"/>
  <c r="R76" i="16"/>
  <c r="R482" i="16"/>
  <c r="Q179" i="12"/>
  <c r="Q20" i="12"/>
  <c r="P229" i="12"/>
  <c r="P180" i="12"/>
  <c r="P24" i="12"/>
  <c r="P50" i="12"/>
  <c r="Q135" i="12"/>
  <c r="Q184" i="12"/>
  <c r="Q229" i="12"/>
  <c r="R183" i="12"/>
  <c r="R366" i="8"/>
  <c r="Q184" i="8"/>
  <c r="P190" i="8"/>
  <c r="Q451" i="8"/>
  <c r="P29" i="8"/>
  <c r="Q452" i="8"/>
  <c r="R171" i="8"/>
  <c r="R75" i="8"/>
  <c r="P178" i="8"/>
  <c r="R224" i="8"/>
  <c r="Q268" i="8"/>
  <c r="R167" i="8"/>
  <c r="Q379" i="8"/>
  <c r="R223" i="8"/>
  <c r="R119" i="8"/>
  <c r="R127" i="8"/>
  <c r="Q221" i="8"/>
  <c r="P421" i="8"/>
  <c r="Q281" i="8"/>
  <c r="P5" i="8"/>
  <c r="R219" i="8"/>
  <c r="P378" i="8"/>
  <c r="Q377" i="8"/>
  <c r="Q229" i="8"/>
  <c r="R103" i="8"/>
  <c r="R39" i="8"/>
  <c r="P45" i="8"/>
  <c r="R44" i="8"/>
  <c r="R20" i="8"/>
  <c r="Q263" i="4"/>
  <c r="Q126" i="4"/>
  <c r="Q275" i="4"/>
  <c r="P99" i="4"/>
  <c r="P59" i="4"/>
  <c r="P155" i="4"/>
  <c r="P93" i="4"/>
  <c r="P54" i="4"/>
  <c r="P158" i="4"/>
  <c r="Q231" i="4"/>
  <c r="Q99" i="4"/>
  <c r="P129" i="4"/>
  <c r="P267" i="4"/>
  <c r="Q119" i="4"/>
  <c r="P139" i="4"/>
  <c r="P131" i="4"/>
  <c r="P107" i="4"/>
  <c r="Q205" i="4"/>
  <c r="Q158" i="4"/>
  <c r="P57" i="4"/>
  <c r="Q58" i="4"/>
  <c r="Q123" i="4"/>
  <c r="Q69" i="4"/>
  <c r="P199" i="4"/>
  <c r="P97" i="4"/>
  <c r="P122" i="4"/>
  <c r="P154" i="4"/>
  <c r="P218" i="4"/>
  <c r="P250" i="4"/>
  <c r="Q262" i="4"/>
  <c r="L36" i="28"/>
  <c r="O36" i="28"/>
  <c r="L276" i="28"/>
  <c r="O276" i="28"/>
  <c r="L306" i="28"/>
  <c r="O306" i="28"/>
  <c r="L755" i="28"/>
  <c r="O755" i="28"/>
  <c r="O296" i="16"/>
  <c r="L296" i="16"/>
  <c r="L142" i="16"/>
  <c r="O142" i="16"/>
  <c r="L14" i="16"/>
  <c r="O14" i="16"/>
  <c r="R14" i="16" s="1"/>
  <c r="O201" i="16"/>
  <c r="L201" i="16"/>
  <c r="O73" i="16"/>
  <c r="L73" i="16"/>
  <c r="O53" i="8"/>
  <c r="L53" i="8"/>
  <c r="L211" i="4"/>
  <c r="O211" i="4"/>
  <c r="R211" i="4" s="1"/>
  <c r="L252" i="20"/>
  <c r="O252" i="20"/>
  <c r="R252" i="20" s="1"/>
  <c r="L279" i="16"/>
  <c r="O279" i="16"/>
  <c r="L783" i="28"/>
  <c r="O783" i="28"/>
  <c r="L751" i="28"/>
  <c r="O751" i="28"/>
  <c r="L263" i="28"/>
  <c r="O263" i="28"/>
  <c r="L393" i="32"/>
  <c r="O393" i="32"/>
  <c r="L419" i="32"/>
  <c r="O419" i="32"/>
  <c r="R419" i="32" s="1"/>
  <c r="O257" i="28"/>
  <c r="L257" i="28"/>
  <c r="L64" i="32"/>
  <c r="O64" i="32"/>
  <c r="L589" i="32"/>
  <c r="O589" i="32"/>
  <c r="R589" i="32" s="1"/>
  <c r="L39" i="16"/>
  <c r="O39" i="16"/>
  <c r="L43" i="16"/>
  <c r="O43" i="16"/>
  <c r="R43" i="16" s="1"/>
  <c r="L238" i="12"/>
  <c r="O238" i="12"/>
  <c r="O128" i="20"/>
  <c r="L128" i="20"/>
  <c r="L314" i="16"/>
  <c r="O314" i="16"/>
  <c r="O5" i="16"/>
  <c r="L5" i="16"/>
  <c r="O33" i="8"/>
  <c r="L33" i="8"/>
  <c r="L416" i="16"/>
  <c r="O416" i="16"/>
  <c r="R416" i="16" s="1"/>
  <c r="L192" i="16"/>
  <c r="O192" i="16"/>
  <c r="L33" i="20"/>
  <c r="O33" i="20"/>
  <c r="R33" i="20" s="1"/>
  <c r="L161" i="20"/>
  <c r="O161" i="20"/>
  <c r="R161" i="20" s="1"/>
  <c r="O225" i="20"/>
  <c r="L225" i="20"/>
  <c r="L128" i="8"/>
  <c r="O128" i="8"/>
  <c r="R128" i="8" s="1"/>
  <c r="L98" i="8"/>
  <c r="O98" i="8"/>
  <c r="O81" i="8"/>
  <c r="L81" i="8"/>
  <c r="L196" i="4"/>
  <c r="O196" i="4"/>
  <c r="R196" i="4" s="1"/>
  <c r="L42" i="4"/>
  <c r="O42" i="4"/>
  <c r="L187" i="4"/>
  <c r="O187" i="4"/>
  <c r="R187" i="4" s="1"/>
  <c r="L391" i="16"/>
  <c r="O391" i="16"/>
  <c r="L127" i="20"/>
  <c r="O127" i="20"/>
  <c r="R127" i="20" s="1"/>
  <c r="O100" i="20"/>
  <c r="L100" i="20"/>
  <c r="L410" i="16"/>
  <c r="O410" i="16"/>
  <c r="R410" i="16" s="1"/>
  <c r="L34" i="16"/>
  <c r="O34" i="16"/>
  <c r="L253" i="16"/>
  <c r="O253" i="16"/>
  <c r="R253" i="16" s="1"/>
  <c r="L221" i="16"/>
  <c r="O221" i="16"/>
  <c r="L169" i="12"/>
  <c r="O169" i="12"/>
  <c r="R169" i="12" s="1"/>
  <c r="L416" i="32"/>
  <c r="O416" i="32"/>
  <c r="L704" i="32"/>
  <c r="O704" i="32"/>
  <c r="R704" i="32" s="1"/>
  <c r="L328" i="28"/>
  <c r="O328" i="28"/>
  <c r="O166" i="28"/>
  <c r="L166" i="28"/>
  <c r="O422" i="28"/>
  <c r="L422" i="28"/>
  <c r="L745" i="28"/>
  <c r="O745" i="28"/>
  <c r="L682" i="28"/>
  <c r="O682" i="28"/>
  <c r="L444" i="16"/>
  <c r="O444" i="16"/>
  <c r="L147" i="20"/>
  <c r="O147" i="20"/>
  <c r="R147" i="20" s="1"/>
  <c r="L66" i="20"/>
  <c r="O66" i="20"/>
  <c r="R66" i="20" s="1"/>
  <c r="O322" i="20"/>
  <c r="L322" i="20"/>
  <c r="L304" i="32"/>
  <c r="O304" i="32"/>
  <c r="R304" i="32" s="1"/>
  <c r="O581" i="32"/>
  <c r="L581" i="32"/>
  <c r="L128" i="32"/>
  <c r="O128" i="32"/>
  <c r="R128" i="32" s="1"/>
  <c r="L523" i="32"/>
  <c r="O523" i="32"/>
  <c r="L754" i="28"/>
  <c r="O754" i="28"/>
  <c r="L720" i="28"/>
  <c r="O720" i="28"/>
  <c r="L464" i="28"/>
  <c r="O464" i="28"/>
  <c r="L235" i="28"/>
  <c r="O235" i="28"/>
  <c r="L171" i="28"/>
  <c r="O171" i="28"/>
  <c r="L612" i="28"/>
  <c r="O612" i="28"/>
  <c r="O381" i="20"/>
  <c r="L381" i="20"/>
  <c r="O331" i="32"/>
  <c r="L331" i="32"/>
  <c r="L632" i="32"/>
  <c r="O632" i="32"/>
  <c r="O53" i="32"/>
  <c r="L53" i="32"/>
  <c r="L105" i="32"/>
  <c r="O105" i="32"/>
  <c r="L243" i="32"/>
  <c r="O243" i="32"/>
  <c r="R243" i="32" s="1"/>
  <c r="L351" i="32"/>
  <c r="O351" i="32"/>
  <c r="L334" i="32"/>
  <c r="O334" i="32"/>
  <c r="R334" i="32" s="1"/>
  <c r="L629" i="32"/>
  <c r="O629" i="32"/>
  <c r="L695" i="28"/>
  <c r="O695" i="28"/>
  <c r="O133" i="20"/>
  <c r="L133" i="20"/>
  <c r="L389" i="20"/>
  <c r="O389" i="20"/>
  <c r="R389" i="20" s="1"/>
  <c r="O241" i="32"/>
  <c r="L241" i="32"/>
  <c r="L584" i="32"/>
  <c r="O584" i="32"/>
  <c r="L743" i="32"/>
  <c r="O743" i="32"/>
  <c r="R743" i="32" s="1"/>
  <c r="L722" i="32"/>
  <c r="O722" i="32"/>
  <c r="O671" i="32"/>
  <c r="L671" i="32"/>
  <c r="L612" i="32"/>
  <c r="O612" i="32"/>
  <c r="O598" i="32"/>
  <c r="L598" i="32"/>
  <c r="L613" i="32"/>
  <c r="O613" i="32"/>
  <c r="L528" i="32"/>
  <c r="O528" i="32"/>
  <c r="R528" i="32" s="1"/>
  <c r="L409" i="32"/>
  <c r="O409" i="32"/>
  <c r="L172" i="32"/>
  <c r="O172" i="32"/>
  <c r="R172" i="32" s="1"/>
  <c r="L705" i="32"/>
  <c r="O705" i="32"/>
  <c r="L68" i="28"/>
  <c r="O68" i="28"/>
  <c r="L616" i="32"/>
  <c r="O616" i="32"/>
  <c r="O26" i="28"/>
  <c r="L26" i="28"/>
  <c r="L176" i="32"/>
  <c r="O176" i="32"/>
  <c r="L151" i="32"/>
  <c r="O151" i="32"/>
  <c r="R151" i="32" s="1"/>
  <c r="O384" i="32"/>
  <c r="L384" i="32"/>
  <c r="O353" i="32"/>
  <c r="L353" i="32"/>
  <c r="L718" i="32"/>
  <c r="O718" i="32"/>
  <c r="L673" i="28"/>
  <c r="O673" i="28"/>
  <c r="L610" i="28"/>
  <c r="O610" i="28"/>
  <c r="L59" i="20"/>
  <c r="O59" i="20"/>
  <c r="R59" i="20" s="1"/>
  <c r="O346" i="20"/>
  <c r="L346" i="20"/>
  <c r="O269" i="20"/>
  <c r="L269" i="20"/>
  <c r="L3" i="16"/>
  <c r="O3" i="16"/>
  <c r="R3" i="16" s="1"/>
  <c r="O33" i="16"/>
  <c r="L33" i="16"/>
  <c r="O182" i="12"/>
  <c r="L182" i="12"/>
  <c r="L140" i="8"/>
  <c r="O140" i="8"/>
  <c r="R140" i="8" s="1"/>
  <c r="L134" i="8"/>
  <c r="O134" i="8"/>
  <c r="R134" i="8" s="1"/>
  <c r="L243" i="16"/>
  <c r="O243" i="16"/>
  <c r="L421" i="8"/>
  <c r="O421" i="8"/>
  <c r="R421" i="8" s="1"/>
  <c r="O25" i="28"/>
  <c r="L25" i="28"/>
  <c r="L235" i="20"/>
  <c r="O235" i="20"/>
  <c r="R235" i="20" s="1"/>
  <c r="L200" i="20"/>
  <c r="O200" i="20"/>
  <c r="R200" i="20" s="1"/>
  <c r="L20" i="12"/>
  <c r="O20" i="12"/>
  <c r="R20" i="12" s="1"/>
  <c r="L201" i="12"/>
  <c r="O201" i="12"/>
  <c r="R201" i="12" s="1"/>
  <c r="L71" i="16"/>
  <c r="O71" i="16"/>
  <c r="R71" i="16" s="1"/>
  <c r="O314" i="8"/>
  <c r="L314" i="8"/>
  <c r="O221" i="8"/>
  <c r="L221" i="8"/>
  <c r="O14" i="28"/>
  <c r="L14" i="28"/>
  <c r="O213" i="28"/>
  <c r="L213" i="28"/>
  <c r="L417" i="28"/>
  <c r="O417" i="28"/>
  <c r="L525" i="28"/>
  <c r="O525" i="28"/>
  <c r="L292" i="28"/>
  <c r="O292" i="28"/>
  <c r="L645" i="28"/>
  <c r="O645" i="28"/>
  <c r="L709" i="28"/>
  <c r="O709" i="28"/>
  <c r="L614" i="28"/>
  <c r="O614" i="28"/>
  <c r="O707" i="28"/>
  <c r="L707" i="28"/>
  <c r="L280" i="16"/>
  <c r="O280" i="16"/>
  <c r="L152" i="16"/>
  <c r="O152" i="16"/>
  <c r="R152" i="16" s="1"/>
  <c r="O88" i="16"/>
  <c r="L88" i="16"/>
  <c r="O233" i="20"/>
  <c r="L233" i="20"/>
  <c r="L254" i="16"/>
  <c r="O254" i="16"/>
  <c r="L313" i="16"/>
  <c r="O313" i="16"/>
  <c r="R313" i="16" s="1"/>
  <c r="O57" i="16"/>
  <c r="L57" i="16"/>
  <c r="L125" i="8"/>
  <c r="O125" i="8"/>
  <c r="R125" i="8" s="1"/>
  <c r="O57" i="4"/>
  <c r="L57" i="4"/>
  <c r="L242" i="4"/>
  <c r="O242" i="4"/>
  <c r="R242" i="4" s="1"/>
  <c r="O29" i="28"/>
  <c r="L29" i="28"/>
  <c r="L9" i="12"/>
  <c r="O9" i="12"/>
  <c r="R9" i="12" s="1"/>
  <c r="L179" i="16"/>
  <c r="O179" i="16"/>
  <c r="O23" i="12"/>
  <c r="L23" i="12"/>
  <c r="O229" i="8"/>
  <c r="L229" i="8"/>
  <c r="L219" i="16"/>
  <c r="O219" i="16"/>
  <c r="R219" i="16" s="1"/>
  <c r="L38" i="32"/>
  <c r="O38" i="32"/>
  <c r="R38" i="32" s="1"/>
  <c r="O58" i="32"/>
  <c r="L58" i="32"/>
  <c r="L333" i="28"/>
  <c r="O333" i="28"/>
  <c r="L232" i="28"/>
  <c r="O232" i="28"/>
  <c r="L711" i="28"/>
  <c r="O711" i="28"/>
  <c r="O28" i="16"/>
  <c r="L28" i="16"/>
  <c r="O354" i="20"/>
  <c r="L354" i="20"/>
  <c r="L40" i="32"/>
  <c r="O40" i="32"/>
  <c r="O646" i="32"/>
  <c r="L646" i="32"/>
  <c r="O712" i="28"/>
  <c r="L712" i="28"/>
  <c r="L584" i="28"/>
  <c r="O584" i="28"/>
  <c r="O456" i="28"/>
  <c r="L456" i="28"/>
  <c r="L764" i="28"/>
  <c r="O764" i="28"/>
  <c r="O572" i="28"/>
  <c r="L572" i="28"/>
  <c r="L631" i="28"/>
  <c r="O631" i="28"/>
  <c r="O244" i="16"/>
  <c r="L244" i="16"/>
  <c r="L106" i="20"/>
  <c r="O106" i="20"/>
  <c r="R106" i="20" s="1"/>
  <c r="L777" i="32"/>
  <c r="O777" i="32"/>
  <c r="R777" i="32" s="1"/>
  <c r="O3" i="32"/>
  <c r="L3" i="32"/>
  <c r="L2" i="32"/>
  <c r="O2" i="32"/>
  <c r="R2" i="32" s="1"/>
  <c r="L161" i="32"/>
  <c r="O161" i="32"/>
  <c r="L255" i="32"/>
  <c r="O255" i="32"/>
  <c r="R255" i="32" s="1"/>
  <c r="L456" i="32"/>
  <c r="O456" i="32"/>
  <c r="L587" i="28"/>
  <c r="O587" i="28"/>
  <c r="L474" i="28"/>
  <c r="O474" i="28"/>
  <c r="L730" i="28"/>
  <c r="O730" i="28"/>
  <c r="O273" i="32"/>
  <c r="L273" i="32"/>
  <c r="L737" i="32"/>
  <c r="O737" i="32"/>
  <c r="O749" i="32"/>
  <c r="L749" i="32"/>
  <c r="O695" i="32"/>
  <c r="L695" i="32"/>
  <c r="O641" i="32"/>
  <c r="L641" i="32"/>
  <c r="L407" i="32"/>
  <c r="O407" i="32"/>
  <c r="O333" i="32"/>
  <c r="L333" i="32"/>
  <c r="L306" i="32"/>
  <c r="O306" i="32"/>
  <c r="L256" i="32"/>
  <c r="O256" i="32"/>
  <c r="R256" i="32" s="1"/>
  <c r="L721" i="32"/>
  <c r="O721" i="32"/>
  <c r="L245" i="32"/>
  <c r="O245" i="32"/>
  <c r="R245" i="32" s="1"/>
  <c r="L270" i="32"/>
  <c r="O270" i="32"/>
  <c r="O352" i="32"/>
  <c r="L352" i="32"/>
  <c r="L488" i="32"/>
  <c r="O488" i="32"/>
  <c r="L643" i="32"/>
  <c r="O643" i="32"/>
  <c r="R643" i="32" s="1"/>
  <c r="L758" i="32"/>
  <c r="O758" i="32"/>
  <c r="O382" i="28"/>
  <c r="L382" i="28"/>
  <c r="L770" i="28"/>
  <c r="O770" i="28"/>
  <c r="L47" i="16"/>
  <c r="O47" i="16"/>
  <c r="R47" i="16" s="1"/>
  <c r="L35" i="16"/>
  <c r="O35" i="16"/>
  <c r="O393" i="16"/>
  <c r="L393" i="16"/>
  <c r="L167" i="16"/>
  <c r="O167" i="16"/>
  <c r="O417" i="8"/>
  <c r="L417" i="8"/>
  <c r="O385" i="8"/>
  <c r="L385" i="8"/>
  <c r="L289" i="8"/>
  <c r="O289" i="8"/>
  <c r="R289" i="8" s="1"/>
  <c r="L157" i="4"/>
  <c r="O157" i="4"/>
  <c r="O285" i="4"/>
  <c r="L285" i="4"/>
  <c r="L118" i="4"/>
  <c r="O118" i="4"/>
  <c r="L278" i="4"/>
  <c r="O278" i="4"/>
  <c r="R278" i="4" s="1"/>
  <c r="L199" i="4"/>
  <c r="O199" i="4"/>
  <c r="L65" i="28"/>
  <c r="O65" i="28"/>
  <c r="L415" i="16"/>
  <c r="O415" i="16"/>
  <c r="R415" i="16" s="1"/>
  <c r="L240" i="20"/>
  <c r="O240" i="20"/>
  <c r="R240" i="20" s="1"/>
  <c r="O277" i="16"/>
  <c r="L277" i="16"/>
  <c r="L45" i="8"/>
  <c r="O45" i="8"/>
  <c r="R45" i="8" s="1"/>
  <c r="L332" i="28"/>
  <c r="O332" i="28"/>
  <c r="L170" i="28"/>
  <c r="O170" i="28"/>
  <c r="L589" i="28"/>
  <c r="O589" i="28"/>
  <c r="L526" i="28"/>
  <c r="O526" i="28"/>
  <c r="L622" i="28"/>
  <c r="O622" i="28"/>
  <c r="L750" i="28"/>
  <c r="O750" i="28"/>
  <c r="L272" i="16"/>
  <c r="O272" i="16"/>
  <c r="R272" i="16" s="1"/>
  <c r="O48" i="16"/>
  <c r="L48" i="16"/>
  <c r="L435" i="16"/>
  <c r="O435" i="16"/>
  <c r="R435" i="16" s="1"/>
  <c r="L62" i="20"/>
  <c r="O62" i="20"/>
  <c r="R62" i="20" s="1"/>
  <c r="O209" i="20"/>
  <c r="L209" i="20"/>
  <c r="L2" i="12"/>
  <c r="O2" i="12"/>
  <c r="R2" i="12" s="1"/>
  <c r="L210" i="8"/>
  <c r="O210" i="8"/>
  <c r="R210" i="8" s="1"/>
  <c r="L90" i="8"/>
  <c r="O90" i="8"/>
  <c r="R90" i="8" s="1"/>
  <c r="L105" i="8"/>
  <c r="O105" i="8"/>
  <c r="R105" i="8" s="1"/>
  <c r="L88" i="4"/>
  <c r="O88" i="4"/>
  <c r="O129" i="4"/>
  <c r="L129" i="4"/>
  <c r="O257" i="4"/>
  <c r="L257" i="4"/>
  <c r="L203" i="4"/>
  <c r="O203" i="4"/>
  <c r="R203" i="4" s="1"/>
  <c r="L267" i="4"/>
  <c r="O267" i="4"/>
  <c r="O5" i="28"/>
  <c r="L5" i="28"/>
  <c r="L59" i="28"/>
  <c r="O59" i="28"/>
  <c r="L107" i="20"/>
  <c r="O107" i="20"/>
  <c r="R107" i="20" s="1"/>
  <c r="L407" i="20"/>
  <c r="O407" i="20"/>
  <c r="R407" i="20" s="1"/>
  <c r="L180" i="20"/>
  <c r="O180" i="20"/>
  <c r="R180" i="20" s="1"/>
  <c r="L306" i="16"/>
  <c r="O306" i="16"/>
  <c r="L141" i="16"/>
  <c r="O141" i="16"/>
  <c r="R141" i="16" s="1"/>
  <c r="L311" i="16"/>
  <c r="O311" i="16"/>
  <c r="L123" i="4"/>
  <c r="O123" i="4"/>
  <c r="R123" i="4" s="1"/>
  <c r="L99" i="4"/>
  <c r="O99" i="4"/>
  <c r="L59" i="4"/>
  <c r="O59" i="4"/>
  <c r="R59" i="4" s="1"/>
  <c r="L168" i="12"/>
  <c r="O168" i="12"/>
  <c r="R168" i="12" s="1"/>
  <c r="L212" i="4"/>
  <c r="O212" i="4"/>
  <c r="R212" i="4" s="1"/>
  <c r="O399" i="28"/>
  <c r="L399" i="28"/>
  <c r="O81" i="28"/>
  <c r="L81" i="28"/>
  <c r="L468" i="16"/>
  <c r="O468" i="16"/>
  <c r="O189" i="20"/>
  <c r="L189" i="20"/>
  <c r="L363" i="32"/>
  <c r="O363" i="32"/>
  <c r="R363" i="32" s="1"/>
  <c r="L220" i="8"/>
  <c r="O220" i="8"/>
  <c r="R220" i="8" s="1"/>
  <c r="L451" i="8"/>
  <c r="O451" i="8"/>
  <c r="R451" i="8" s="1"/>
  <c r="L69" i="12"/>
  <c r="O69" i="12"/>
  <c r="R69" i="12" s="1"/>
  <c r="O381" i="8"/>
  <c r="L381" i="8"/>
  <c r="L140" i="4"/>
  <c r="O140" i="4"/>
  <c r="R140" i="4" s="1"/>
  <c r="O101" i="4"/>
  <c r="L101" i="4"/>
  <c r="L207" i="4"/>
  <c r="O207" i="4"/>
  <c r="R207" i="4" s="1"/>
  <c r="L347" i="20"/>
  <c r="O347" i="20"/>
  <c r="R347" i="20" s="1"/>
  <c r="L725" i="28"/>
  <c r="O725" i="28"/>
  <c r="O121" i="20"/>
  <c r="L121" i="20"/>
  <c r="L185" i="12"/>
  <c r="O185" i="12"/>
  <c r="R185" i="12" s="1"/>
  <c r="L201" i="4"/>
  <c r="O201" i="4"/>
  <c r="L67" i="28"/>
  <c r="O67" i="28"/>
  <c r="L141" i="12"/>
  <c r="O141" i="12"/>
  <c r="R141" i="12" s="1"/>
  <c r="L30" i="32"/>
  <c r="O30" i="32"/>
  <c r="R30" i="32" s="1"/>
  <c r="L760" i="28"/>
  <c r="O760" i="28"/>
  <c r="L568" i="28"/>
  <c r="O568" i="28"/>
  <c r="O523" i="28"/>
  <c r="L523" i="28"/>
  <c r="O760" i="32"/>
  <c r="L760" i="32"/>
  <c r="L620" i="32"/>
  <c r="O620" i="32"/>
  <c r="R620" i="32" s="1"/>
  <c r="O627" i="32"/>
  <c r="L627" i="32"/>
  <c r="L641" i="28"/>
  <c r="O641" i="28"/>
  <c r="L116" i="8"/>
  <c r="O116" i="8"/>
  <c r="R116" i="8" s="1"/>
  <c r="O281" i="8"/>
  <c r="L281" i="8"/>
  <c r="L323" i="20"/>
  <c r="O323" i="20"/>
  <c r="R323" i="20" s="1"/>
  <c r="L154" i="16"/>
  <c r="O154" i="16"/>
  <c r="L37" i="16"/>
  <c r="O37" i="16"/>
  <c r="R37" i="16" s="1"/>
  <c r="L429" i="28"/>
  <c r="O429" i="28"/>
  <c r="L766" i="28"/>
  <c r="O766" i="28"/>
  <c r="L5" i="32"/>
  <c r="O5" i="32"/>
  <c r="L743" i="28"/>
  <c r="O743" i="28"/>
  <c r="L380" i="16"/>
  <c r="O380" i="16"/>
  <c r="R380" i="16" s="1"/>
  <c r="O721" i="28"/>
  <c r="L721" i="28"/>
  <c r="O471" i="28"/>
  <c r="L471" i="28"/>
  <c r="P479" i="28"/>
  <c r="O611" i="28"/>
  <c r="L611" i="28"/>
  <c r="O335" i="28"/>
  <c r="L335" i="28"/>
  <c r="P104" i="28"/>
  <c r="O61" i="20"/>
  <c r="R61" i="20" s="1"/>
  <c r="L61" i="20"/>
  <c r="P23" i="32"/>
  <c r="Q128" i="28"/>
  <c r="Q422" i="28"/>
  <c r="P697" i="28"/>
  <c r="L204" i="16"/>
  <c r="O204" i="16"/>
  <c r="L717" i="32"/>
  <c r="O717" i="32"/>
  <c r="L583" i="32"/>
  <c r="O583" i="32"/>
  <c r="L148" i="32"/>
  <c r="O148" i="32"/>
  <c r="O739" i="32"/>
  <c r="L739" i="32"/>
  <c r="P633" i="32"/>
  <c r="L478" i="32"/>
  <c r="O478" i="32"/>
  <c r="R478" i="32" s="1"/>
  <c r="P635" i="32"/>
  <c r="P154" i="32"/>
  <c r="P282" i="32"/>
  <c r="P77" i="20"/>
  <c r="L7" i="16"/>
  <c r="O7" i="16"/>
  <c r="P241" i="16"/>
  <c r="O166" i="12"/>
  <c r="L166" i="12"/>
  <c r="L124" i="8"/>
  <c r="O124" i="8"/>
  <c r="R124" i="8" s="1"/>
  <c r="L271" i="16"/>
  <c r="O271" i="16"/>
  <c r="L21" i="12"/>
  <c r="O21" i="12"/>
  <c r="R21" i="12" s="1"/>
  <c r="O365" i="8"/>
  <c r="L365" i="8"/>
  <c r="L28" i="4"/>
  <c r="O28" i="4"/>
  <c r="R28" i="4" s="1"/>
  <c r="P126" i="4"/>
  <c r="P411" i="20"/>
  <c r="Q304" i="16"/>
  <c r="L239" i="16"/>
  <c r="O239" i="16"/>
  <c r="O599" i="28"/>
  <c r="L599" i="28"/>
  <c r="Q26" i="28"/>
  <c r="L274" i="28"/>
  <c r="O274" i="28"/>
  <c r="L629" i="28"/>
  <c r="O629" i="28"/>
  <c r="L693" i="28"/>
  <c r="O693" i="28"/>
  <c r="L502" i="28"/>
  <c r="O502" i="28"/>
  <c r="P691" i="28"/>
  <c r="L723" i="28"/>
  <c r="O723" i="28"/>
  <c r="L392" i="16"/>
  <c r="O392" i="16"/>
  <c r="O40" i="16"/>
  <c r="L40" i="16"/>
  <c r="P409" i="20"/>
  <c r="L46" i="16"/>
  <c r="O46" i="16"/>
  <c r="R46" i="16" s="1"/>
  <c r="P42" i="12"/>
  <c r="L104" i="8"/>
  <c r="O104" i="8"/>
  <c r="O31" i="12"/>
  <c r="L31" i="12"/>
  <c r="Q406" i="8"/>
  <c r="Q222" i="8"/>
  <c r="Q126" i="8"/>
  <c r="P143" i="16"/>
  <c r="P438" i="8"/>
  <c r="L283" i="16"/>
  <c r="O283" i="16"/>
  <c r="R283" i="16" s="1"/>
  <c r="P185" i="8"/>
  <c r="P47" i="4"/>
  <c r="L85" i="8"/>
  <c r="O85" i="8"/>
  <c r="L4" i="4"/>
  <c r="O4" i="4"/>
  <c r="P130" i="4"/>
  <c r="L258" i="4"/>
  <c r="O258" i="4"/>
  <c r="L147" i="4"/>
  <c r="O147" i="4"/>
  <c r="L48" i="28"/>
  <c r="O48" i="28"/>
  <c r="L35" i="28"/>
  <c r="O35" i="28"/>
  <c r="L351" i="20"/>
  <c r="O351" i="20"/>
  <c r="P60" i="20"/>
  <c r="O220" i="20"/>
  <c r="L220" i="20"/>
  <c r="L380" i="20"/>
  <c r="O380" i="20"/>
  <c r="R380" i="20" s="1"/>
  <c r="Q220" i="20"/>
  <c r="Q296" i="16"/>
  <c r="Q206" i="16"/>
  <c r="L274" i="8"/>
  <c r="O274" i="8"/>
  <c r="P37" i="32"/>
  <c r="Q253" i="32"/>
  <c r="P402" i="32"/>
  <c r="P168" i="28"/>
  <c r="L296" i="28"/>
  <c r="O296" i="28"/>
  <c r="P650" i="28"/>
  <c r="O233" i="32"/>
  <c r="L233" i="32"/>
  <c r="Q254" i="28"/>
  <c r="O174" i="28"/>
  <c r="L174" i="28"/>
  <c r="L430" i="28"/>
  <c r="O430" i="28"/>
  <c r="P625" i="28"/>
  <c r="L722" i="28"/>
  <c r="O722" i="28"/>
  <c r="O600" i="28"/>
  <c r="L600" i="28"/>
  <c r="L615" i="28"/>
  <c r="O615" i="28"/>
  <c r="L307" i="28"/>
  <c r="O307" i="28"/>
  <c r="L381" i="28"/>
  <c r="O381" i="28"/>
  <c r="L245" i="28"/>
  <c r="O245" i="28"/>
  <c r="P93" i="28"/>
  <c r="O716" i="28"/>
  <c r="L716" i="28"/>
  <c r="L588" i="28"/>
  <c r="O588" i="28"/>
  <c r="L524" i="28"/>
  <c r="O524" i="28"/>
  <c r="L583" i="28"/>
  <c r="O583" i="28"/>
  <c r="P423" i="28"/>
  <c r="L391" i="28"/>
  <c r="O391" i="28"/>
  <c r="O327" i="28"/>
  <c r="L327" i="28"/>
  <c r="L167" i="28"/>
  <c r="O167" i="28"/>
  <c r="P305" i="28"/>
  <c r="L103" i="28"/>
  <c r="O103" i="28"/>
  <c r="P105" i="28"/>
  <c r="Q58" i="32"/>
  <c r="L259" i="32"/>
  <c r="O259" i="32"/>
  <c r="P19" i="32"/>
  <c r="L22" i="32"/>
  <c r="O22" i="32"/>
  <c r="O35" i="32"/>
  <c r="R35" i="32" s="1"/>
  <c r="L35" i="32"/>
  <c r="O177" i="32"/>
  <c r="L177" i="32"/>
  <c r="P257" i="32"/>
  <c r="L191" i="32"/>
  <c r="O191" i="32"/>
  <c r="R191" i="32" s="1"/>
  <c r="P275" i="32"/>
  <c r="L332" i="32"/>
  <c r="O332" i="32"/>
  <c r="L426" i="32"/>
  <c r="O426" i="32"/>
  <c r="O470" i="32"/>
  <c r="R470" i="32" s="1"/>
  <c r="L470" i="32"/>
  <c r="L582" i="32"/>
  <c r="O582" i="32"/>
  <c r="L329" i="28"/>
  <c r="O329" i="28"/>
  <c r="P184" i="28"/>
  <c r="L312" i="28"/>
  <c r="O312" i="28"/>
  <c r="P601" i="28"/>
  <c r="L729" i="28"/>
  <c r="O729" i="28"/>
  <c r="P605" i="32"/>
  <c r="O768" i="32"/>
  <c r="L768" i="32"/>
  <c r="L755" i="32"/>
  <c r="O755" i="32"/>
  <c r="P720" i="32"/>
  <c r="L701" i="32"/>
  <c r="O701" i="32"/>
  <c r="L765" i="32"/>
  <c r="O765" i="32"/>
  <c r="R765" i="32" s="1"/>
  <c r="P715" i="32"/>
  <c r="L694" i="32"/>
  <c r="O694" i="32"/>
  <c r="P623" i="32"/>
  <c r="L638" i="32"/>
  <c r="O638" i="32"/>
  <c r="L543" i="32"/>
  <c r="O543" i="32"/>
  <c r="R543" i="32" s="1"/>
  <c r="L455" i="32"/>
  <c r="O455" i="32"/>
  <c r="P381" i="32"/>
  <c r="L108" i="32"/>
  <c r="O108" i="32"/>
  <c r="L767" i="32"/>
  <c r="O767" i="32"/>
  <c r="L729" i="32"/>
  <c r="O729" i="32"/>
  <c r="L617" i="32"/>
  <c r="O617" i="32"/>
  <c r="O502" i="32"/>
  <c r="L502" i="32"/>
  <c r="P507" i="32"/>
  <c r="Q414" i="28"/>
  <c r="Q731" i="32"/>
  <c r="Q357" i="32"/>
  <c r="Q174" i="32"/>
  <c r="Q257" i="32"/>
  <c r="Q110" i="32"/>
  <c r="Q748" i="32"/>
  <c r="Q622" i="32"/>
  <c r="Q550" i="32"/>
  <c r="Q526" i="32"/>
  <c r="Q24" i="32"/>
  <c r="L60" i="32"/>
  <c r="O60" i="32"/>
  <c r="Q135" i="32"/>
  <c r="P78" i="32"/>
  <c r="L260" i="32"/>
  <c r="O260" i="32"/>
  <c r="P280" i="32"/>
  <c r="O474" i="32"/>
  <c r="L474" i="32"/>
  <c r="L459" i="32"/>
  <c r="O459" i="32"/>
  <c r="R459" i="32" s="1"/>
  <c r="P515" i="32"/>
  <c r="L610" i="32"/>
  <c r="O610" i="32"/>
  <c r="P724" i="32"/>
  <c r="P169" i="28"/>
  <c r="L352" i="28"/>
  <c r="O352" i="28"/>
  <c r="O109" i="20"/>
  <c r="L109" i="20"/>
  <c r="L166" i="16"/>
  <c r="O166" i="16"/>
  <c r="Q6" i="16"/>
  <c r="Q284" i="16"/>
  <c r="O177" i="16"/>
  <c r="L177" i="16"/>
  <c r="P17" i="16"/>
  <c r="L84" i="8"/>
  <c r="O84" i="8"/>
  <c r="R84" i="8" s="1"/>
  <c r="P203" i="16"/>
  <c r="L441" i="8"/>
  <c r="O441" i="8"/>
  <c r="L264" i="4"/>
  <c r="O264" i="4"/>
  <c r="P269" i="4"/>
  <c r="L6" i="4"/>
  <c r="O6" i="4"/>
  <c r="R6" i="4" s="1"/>
  <c r="L70" i="4"/>
  <c r="O70" i="4"/>
  <c r="L230" i="4"/>
  <c r="O230" i="4"/>
  <c r="R230" i="4" s="1"/>
  <c r="P49" i="28"/>
  <c r="P55" i="28"/>
  <c r="Q189" i="20"/>
  <c r="L291" i="20"/>
  <c r="O291" i="20"/>
  <c r="P387" i="20"/>
  <c r="L64" i="20"/>
  <c r="O64" i="20"/>
  <c r="R64" i="20" s="1"/>
  <c r="O370" i="16"/>
  <c r="L370" i="16"/>
  <c r="P250" i="16"/>
  <c r="P26" i="16"/>
  <c r="L199" i="20"/>
  <c r="O199" i="20"/>
  <c r="R199" i="20" s="1"/>
  <c r="L325" i="16"/>
  <c r="O325" i="16"/>
  <c r="R325" i="16" s="1"/>
  <c r="L204" i="12"/>
  <c r="O204" i="12"/>
  <c r="R204" i="12" s="1"/>
  <c r="P59" i="16"/>
  <c r="P198" i="8"/>
  <c r="P27" i="4"/>
  <c r="L41" i="8"/>
  <c r="O41" i="8"/>
  <c r="L260" i="4"/>
  <c r="O260" i="4"/>
  <c r="Q209" i="4"/>
  <c r="O273" i="28"/>
  <c r="L273" i="28"/>
  <c r="L102" i="28"/>
  <c r="O102" i="28"/>
  <c r="P197" i="28"/>
  <c r="L281" i="28"/>
  <c r="O281" i="28"/>
  <c r="Q170" i="28"/>
  <c r="Q330" i="28"/>
  <c r="Q426" i="28"/>
  <c r="L316" i="28"/>
  <c r="O316" i="28"/>
  <c r="L380" i="28"/>
  <c r="O380" i="28"/>
  <c r="P346" i="28"/>
  <c r="O410" i="28"/>
  <c r="L410" i="28"/>
  <c r="L619" i="28"/>
  <c r="O619" i="28"/>
  <c r="L638" i="28"/>
  <c r="O638" i="28"/>
  <c r="L763" i="28"/>
  <c r="O763" i="28"/>
  <c r="L63" i="20"/>
  <c r="O63" i="20"/>
  <c r="R63" i="20" s="1"/>
  <c r="O256" i="16"/>
  <c r="R256" i="16" s="1"/>
  <c r="L256" i="16"/>
  <c r="L174" i="20"/>
  <c r="O174" i="20"/>
  <c r="R174" i="20" s="1"/>
  <c r="O353" i="20"/>
  <c r="L353" i="20"/>
  <c r="L25" i="16"/>
  <c r="O25" i="16"/>
  <c r="R25" i="16" s="1"/>
  <c r="O235" i="12"/>
  <c r="R235" i="12" s="1"/>
  <c r="L235" i="12"/>
  <c r="L123" i="16"/>
  <c r="O123" i="16"/>
  <c r="R123" i="16" s="1"/>
  <c r="L229" i="12"/>
  <c r="O229" i="12"/>
  <c r="Q214" i="8"/>
  <c r="Q86" i="8"/>
  <c r="Q134" i="12"/>
  <c r="O374" i="8"/>
  <c r="L374" i="8"/>
  <c r="L194" i="8"/>
  <c r="O194" i="8"/>
  <c r="P130" i="8"/>
  <c r="L114" i="8"/>
  <c r="O114" i="8"/>
  <c r="R114" i="8" s="1"/>
  <c r="L113" i="8"/>
  <c r="O113" i="8"/>
  <c r="R113" i="8" s="1"/>
  <c r="P81" i="4"/>
  <c r="O113" i="4"/>
  <c r="L113" i="4"/>
  <c r="O273" i="4"/>
  <c r="L273" i="4"/>
  <c r="P266" i="4"/>
  <c r="L155" i="4"/>
  <c r="O155" i="4"/>
  <c r="P251" i="4"/>
  <c r="L283" i="4"/>
  <c r="O283" i="4"/>
  <c r="O53" i="28"/>
  <c r="L53" i="28"/>
  <c r="Q49" i="28"/>
  <c r="P11" i="28"/>
  <c r="L423" i="16"/>
  <c r="O423" i="16"/>
  <c r="L68" i="20"/>
  <c r="O68" i="20"/>
  <c r="Q68" i="20"/>
  <c r="O438" i="16"/>
  <c r="R438" i="16" s="1"/>
  <c r="L438" i="16"/>
  <c r="P258" i="16"/>
  <c r="L285" i="16"/>
  <c r="O285" i="16"/>
  <c r="Q24" i="16"/>
  <c r="L200" i="28"/>
  <c r="O200" i="28"/>
  <c r="L617" i="28"/>
  <c r="O617" i="28"/>
  <c r="O124" i="16"/>
  <c r="L124" i="16"/>
  <c r="L83" i="32"/>
  <c r="O83" i="32"/>
  <c r="L621" i="32"/>
  <c r="O621" i="32"/>
  <c r="L43" i="32"/>
  <c r="O43" i="32"/>
  <c r="L265" i="32"/>
  <c r="O265" i="32"/>
  <c r="Q178" i="32"/>
  <c r="Q353" i="32"/>
  <c r="L272" i="28"/>
  <c r="O272" i="28"/>
  <c r="L626" i="28"/>
  <c r="O626" i="28"/>
  <c r="O752" i="28"/>
  <c r="L752" i="28"/>
  <c r="O624" i="28"/>
  <c r="L624" i="28"/>
  <c r="P528" i="28"/>
  <c r="L496" i="28"/>
  <c r="O496" i="28"/>
  <c r="P427" i="28"/>
  <c r="O331" i="28"/>
  <c r="L331" i="28"/>
  <c r="L267" i="28"/>
  <c r="O267" i="28"/>
  <c r="P107" i="28"/>
  <c r="P740" i="28"/>
  <c r="O708" i="28"/>
  <c r="L708" i="28"/>
  <c r="L644" i="28"/>
  <c r="O644" i="28"/>
  <c r="O351" i="28"/>
  <c r="L351" i="28"/>
  <c r="P255" i="28"/>
  <c r="L223" i="28"/>
  <c r="O223" i="28"/>
  <c r="O12" i="32"/>
  <c r="R12" i="32" s="1"/>
  <c r="L12" i="32"/>
  <c r="P525" i="32"/>
  <c r="Q612" i="32"/>
  <c r="L110" i="28"/>
  <c r="O110" i="28"/>
  <c r="O39" i="32"/>
  <c r="L39" i="32"/>
  <c r="P34" i="32"/>
  <c r="P269" i="32"/>
  <c r="L314" i="32"/>
  <c r="O314" i="32"/>
  <c r="O514" i="32"/>
  <c r="R514" i="32" s="1"/>
  <c r="L514" i="32"/>
  <c r="L625" i="32"/>
  <c r="O625" i="32"/>
  <c r="L505" i="28"/>
  <c r="O505" i="28"/>
  <c r="P633" i="28"/>
  <c r="L761" i="28"/>
  <c r="O761" i="28"/>
  <c r="L698" i="28"/>
  <c r="O698" i="28"/>
  <c r="L210" i="20"/>
  <c r="O210" i="20"/>
  <c r="R210" i="20" s="1"/>
  <c r="L156" i="4"/>
  <c r="O156" i="4"/>
  <c r="O783" i="32"/>
  <c r="L783" i="32"/>
  <c r="L742" i="32"/>
  <c r="O742" i="32"/>
  <c r="R742" i="32" s="1"/>
  <c r="L681" i="32"/>
  <c r="O681" i="32"/>
  <c r="P615" i="32"/>
  <c r="O630" i="32"/>
  <c r="L630" i="32"/>
  <c r="P640" i="32"/>
  <c r="L527" i="32"/>
  <c r="O527" i="32"/>
  <c r="R527" i="32" s="1"/>
  <c r="L493" i="32"/>
  <c r="O493" i="32"/>
  <c r="L327" i="32"/>
  <c r="O327" i="32"/>
  <c r="R327" i="32" s="1"/>
  <c r="O145" i="32"/>
  <c r="L145" i="32"/>
  <c r="O723" i="32"/>
  <c r="L723" i="32"/>
  <c r="O730" i="32"/>
  <c r="L730" i="32"/>
  <c r="L580" i="32"/>
  <c r="O580" i="32"/>
  <c r="R580" i="32" s="1"/>
  <c r="P526" i="32"/>
  <c r="L42" i="32"/>
  <c r="O42" i="32"/>
  <c r="P67" i="32"/>
  <c r="O27" i="32"/>
  <c r="L27" i="32"/>
  <c r="Q261" i="32"/>
  <c r="P412" i="32"/>
  <c r="O429" i="32"/>
  <c r="L429" i="32"/>
  <c r="Q598" i="32"/>
  <c r="O644" i="32"/>
  <c r="L644" i="32"/>
  <c r="P690" i="32"/>
  <c r="O707" i="32"/>
  <c r="L707" i="32"/>
  <c r="Q270" i="28"/>
  <c r="P256" i="28"/>
  <c r="L384" i="28"/>
  <c r="O384" i="28"/>
  <c r="O350" i="28"/>
  <c r="L350" i="28"/>
  <c r="P735" i="28"/>
  <c r="O141" i="20"/>
  <c r="R141" i="20" s="1"/>
  <c r="L141" i="20"/>
  <c r="L445" i="16"/>
  <c r="O445" i="16"/>
  <c r="P381" i="16"/>
  <c r="Q252" i="16"/>
  <c r="Q124" i="16"/>
  <c r="O102" i="8"/>
  <c r="L102" i="8"/>
  <c r="L277" i="8"/>
  <c r="O277" i="8"/>
  <c r="R277" i="8" s="1"/>
  <c r="P85" i="4"/>
  <c r="O117" i="4"/>
  <c r="L117" i="4"/>
  <c r="P142" i="4"/>
  <c r="P206" i="4"/>
  <c r="P270" i="4"/>
  <c r="L159" i="4"/>
  <c r="O159" i="4"/>
  <c r="Q11" i="28"/>
  <c r="Q5" i="28"/>
  <c r="Q69" i="28"/>
  <c r="L63" i="28"/>
  <c r="O63" i="28"/>
  <c r="Q526" i="28"/>
  <c r="Q259" i="28"/>
  <c r="Q572" i="28"/>
  <c r="Q636" i="28"/>
  <c r="Q732" i="28"/>
  <c r="Q765" i="28"/>
  <c r="Q730" i="28"/>
  <c r="O168" i="20"/>
  <c r="L168" i="20"/>
  <c r="Q32" i="16"/>
  <c r="L180" i="12"/>
  <c r="O180" i="12"/>
  <c r="L214" i="8"/>
  <c r="O214" i="8"/>
  <c r="Q364" i="8"/>
  <c r="L268" i="4"/>
  <c r="O268" i="4"/>
  <c r="R268" i="4" s="1"/>
  <c r="Q55" i="28"/>
  <c r="L196" i="28"/>
  <c r="O196" i="28"/>
  <c r="L260" i="28"/>
  <c r="O260" i="28"/>
  <c r="P420" i="28"/>
  <c r="L469" i="28"/>
  <c r="O469" i="28"/>
  <c r="O130" i="28"/>
  <c r="R130" i="28" s="1"/>
  <c r="L130" i="28"/>
  <c r="O258" i="28"/>
  <c r="L258" i="28"/>
  <c r="P418" i="28"/>
  <c r="L613" i="28"/>
  <c r="O613" i="28"/>
  <c r="R613" i="28" s="1"/>
  <c r="P773" i="28"/>
  <c r="P550" i="28"/>
  <c r="L582" i="28"/>
  <c r="O582" i="28"/>
  <c r="R582" i="28" s="1"/>
  <c r="L774" i="28"/>
  <c r="O774" i="28"/>
  <c r="O312" i="16"/>
  <c r="R312" i="16" s="1"/>
  <c r="L312" i="16"/>
  <c r="L143" i="20"/>
  <c r="O143" i="20"/>
  <c r="R143" i="20" s="1"/>
  <c r="P86" i="20"/>
  <c r="P361" i="20"/>
  <c r="L286" i="16"/>
  <c r="O286" i="16"/>
  <c r="R286" i="16" s="1"/>
  <c r="P190" i="16"/>
  <c r="L30" i="16"/>
  <c r="O30" i="16"/>
  <c r="R30" i="16" s="1"/>
  <c r="P249" i="16"/>
  <c r="P185" i="16"/>
  <c r="L153" i="16"/>
  <c r="O153" i="16"/>
  <c r="R153" i="16" s="1"/>
  <c r="P179" i="12"/>
  <c r="L408" i="8"/>
  <c r="O408" i="8"/>
  <c r="R408" i="8" s="1"/>
  <c r="L120" i="8"/>
  <c r="O120" i="8"/>
  <c r="R120" i="8" s="1"/>
  <c r="L295" i="8"/>
  <c r="O295" i="8"/>
  <c r="R295" i="8" s="1"/>
  <c r="Q206" i="8"/>
  <c r="Q142" i="8"/>
  <c r="O422" i="8"/>
  <c r="L422" i="8"/>
  <c r="P310" i="8"/>
  <c r="L298" i="8"/>
  <c r="O298" i="8"/>
  <c r="Q217" i="8"/>
  <c r="L237" i="12"/>
  <c r="O237" i="12"/>
  <c r="R237" i="12" s="1"/>
  <c r="O141" i="8"/>
  <c r="L141" i="8"/>
  <c r="O77" i="8"/>
  <c r="L77" i="8"/>
  <c r="L96" i="4"/>
  <c r="O96" i="4"/>
  <c r="P281" i="4"/>
  <c r="L18" i="4"/>
  <c r="O18" i="4"/>
  <c r="P82" i="4"/>
  <c r="L210" i="4"/>
  <c r="O210" i="4"/>
  <c r="R210" i="4" s="1"/>
  <c r="L195" i="4"/>
  <c r="O195" i="4"/>
  <c r="L259" i="4"/>
  <c r="O259" i="4"/>
  <c r="R259" i="4" s="1"/>
  <c r="L16" i="28"/>
  <c r="O16" i="28"/>
  <c r="Q25" i="28"/>
  <c r="P19" i="28"/>
  <c r="L51" i="28"/>
  <c r="O51" i="28"/>
  <c r="Q255" i="28"/>
  <c r="Q752" i="28"/>
  <c r="Q753" i="28"/>
  <c r="Q750" i="28"/>
  <c r="P399" i="20"/>
  <c r="P108" i="20"/>
  <c r="Q108" i="20"/>
  <c r="Q280" i="16"/>
  <c r="Q152" i="16"/>
  <c r="L45" i="16"/>
  <c r="O45" i="16"/>
  <c r="R45" i="16" s="1"/>
  <c r="L191" i="16"/>
  <c r="O191" i="16"/>
  <c r="Q274" i="16"/>
  <c r="Q302" i="16"/>
  <c r="O135" i="12"/>
  <c r="R135" i="12" s="1"/>
  <c r="L135" i="12"/>
  <c r="P184" i="12"/>
  <c r="L206" i="8"/>
  <c r="O206" i="8"/>
  <c r="L204" i="4"/>
  <c r="O204" i="4"/>
  <c r="R204" i="4" s="1"/>
  <c r="Q229" i="4"/>
  <c r="Q182" i="12"/>
  <c r="L255" i="16"/>
  <c r="O255" i="16"/>
  <c r="R255" i="16" s="1"/>
  <c r="O306" i="8"/>
  <c r="R306" i="8" s="1"/>
  <c r="L306" i="8"/>
  <c r="Q157" i="4"/>
  <c r="Q206" i="4"/>
  <c r="O198" i="32"/>
  <c r="R198" i="32" s="1"/>
  <c r="L198" i="32"/>
  <c r="O421" i="32"/>
  <c r="L421" i="32"/>
  <c r="P18" i="28"/>
  <c r="L649" i="28"/>
  <c r="O649" i="28"/>
  <c r="P586" i="28"/>
  <c r="L714" i="28"/>
  <c r="O714" i="28"/>
  <c r="L211" i="20"/>
  <c r="O211" i="20"/>
  <c r="L226" i="20"/>
  <c r="O226" i="20"/>
  <c r="L253" i="32"/>
  <c r="O253" i="32"/>
  <c r="L464" i="32"/>
  <c r="O464" i="32"/>
  <c r="R464" i="32" s="1"/>
  <c r="L648" i="32"/>
  <c r="O648" i="32"/>
  <c r="P284" i="32"/>
  <c r="L254" i="32"/>
  <c r="O254" i="32"/>
  <c r="O744" i="28"/>
  <c r="R744" i="28" s="1"/>
  <c r="L744" i="28"/>
  <c r="P648" i="28"/>
  <c r="L616" i="28"/>
  <c r="O616" i="28"/>
  <c r="L488" i="28"/>
  <c r="O488" i="28"/>
  <c r="R488" i="28" s="1"/>
  <c r="O387" i="28"/>
  <c r="L387" i="28"/>
  <c r="O129" i="28"/>
  <c r="L129" i="28"/>
  <c r="P109" i="28"/>
  <c r="L128" i="28"/>
  <c r="O128" i="28"/>
  <c r="P700" i="28"/>
  <c r="P636" i="28"/>
  <c r="O604" i="28"/>
  <c r="R604" i="28" s="1"/>
  <c r="L604" i="28"/>
  <c r="O444" i="28"/>
  <c r="L444" i="28"/>
  <c r="P407" i="28"/>
  <c r="L277" i="28"/>
  <c r="O277" i="28"/>
  <c r="R277" i="28" s="1"/>
  <c r="Q62" i="32"/>
  <c r="L44" i="32"/>
  <c r="O44" i="32"/>
  <c r="R44" i="32" s="1"/>
  <c r="O567" i="28"/>
  <c r="L567" i="28"/>
  <c r="L31" i="32"/>
  <c r="O31" i="32"/>
  <c r="R31" i="32" s="1"/>
  <c r="L17" i="32"/>
  <c r="O17" i="32"/>
  <c r="L184" i="32"/>
  <c r="O184" i="32"/>
  <c r="R184" i="32" s="1"/>
  <c r="P120" i="32"/>
  <c r="Q431" i="32"/>
  <c r="P386" i="32"/>
  <c r="L383" i="32"/>
  <c r="O383" i="32"/>
  <c r="Q390" i="28"/>
  <c r="O370" i="20"/>
  <c r="L370" i="20"/>
  <c r="P51" i="32"/>
  <c r="L244" i="32"/>
  <c r="O244" i="32"/>
  <c r="R244" i="32" s="1"/>
  <c r="Q393" i="32"/>
  <c r="Q618" i="32"/>
  <c r="L735" i="32"/>
  <c r="O735" i="32"/>
  <c r="R735" i="32" s="1"/>
  <c r="L700" i="32"/>
  <c r="O700" i="32"/>
  <c r="P658" i="32"/>
  <c r="P636" i="32"/>
  <c r="L604" i="32"/>
  <c r="O604" i="32"/>
  <c r="O595" i="32"/>
  <c r="L595" i="32"/>
  <c r="L439" i="32"/>
  <c r="O439" i="32"/>
  <c r="L424" i="32"/>
  <c r="O424" i="32"/>
  <c r="R424" i="32" s="1"/>
  <c r="O57" i="32"/>
  <c r="R57" i="32" s="1"/>
  <c r="L57" i="32"/>
  <c r="P750" i="32"/>
  <c r="L747" i="32"/>
  <c r="O747" i="32"/>
  <c r="P572" i="32"/>
  <c r="Q91" i="32"/>
  <c r="L152" i="32"/>
  <c r="O152" i="32"/>
  <c r="P400" i="32"/>
  <c r="L401" i="32"/>
  <c r="O401" i="32"/>
  <c r="R401" i="32" s="1"/>
  <c r="L427" i="32"/>
  <c r="O427" i="32"/>
  <c r="O645" i="32"/>
  <c r="L645" i="32"/>
  <c r="L634" i="32"/>
  <c r="O634" i="32"/>
  <c r="O58" i="28"/>
  <c r="L58" i="28"/>
  <c r="Q350" i="28"/>
  <c r="Q712" i="32"/>
  <c r="Q741" i="32"/>
  <c r="Q566" i="32"/>
  <c r="Q543" i="32"/>
  <c r="L153" i="32"/>
  <c r="O153" i="32"/>
  <c r="L135" i="32"/>
  <c r="O135" i="32"/>
  <c r="L696" i="32"/>
  <c r="O696" i="32"/>
  <c r="Q174" i="28"/>
  <c r="L416" i="28"/>
  <c r="O416" i="28"/>
  <c r="O254" i="28"/>
  <c r="L254" i="28"/>
  <c r="L642" i="28"/>
  <c r="O642" i="28"/>
  <c r="Q23" i="28"/>
  <c r="P15" i="16"/>
  <c r="L51" i="16"/>
  <c r="O51" i="16"/>
  <c r="O273" i="16"/>
  <c r="L273" i="16"/>
  <c r="Q28" i="16"/>
  <c r="R22" i="12"/>
  <c r="Q204" i="12"/>
  <c r="R218" i="8"/>
  <c r="O125" i="4"/>
  <c r="L125" i="4"/>
  <c r="L86" i="4"/>
  <c r="O86" i="4"/>
  <c r="R86" i="4" s="1"/>
  <c r="P263" i="4"/>
  <c r="L33" i="28"/>
  <c r="O33" i="28"/>
  <c r="Q267" i="28"/>
  <c r="Q612" i="28"/>
  <c r="Q708" i="28"/>
  <c r="P112" i="20"/>
  <c r="L144" i="20"/>
  <c r="O144" i="20"/>
  <c r="L208" i="20"/>
  <c r="O208" i="20"/>
  <c r="P266" i="16"/>
  <c r="L42" i="16"/>
  <c r="O42" i="16"/>
  <c r="R42" i="16" s="1"/>
  <c r="O309" i="16"/>
  <c r="L309" i="16"/>
  <c r="O149" i="16"/>
  <c r="L149" i="16"/>
  <c r="L165" i="12"/>
  <c r="O165" i="12"/>
  <c r="P220" i="12"/>
  <c r="L33" i="12"/>
  <c r="O33" i="12"/>
  <c r="P166" i="8"/>
  <c r="Q19" i="28"/>
  <c r="O54" i="28"/>
  <c r="L54" i="28"/>
  <c r="L373" i="28"/>
  <c r="O373" i="28"/>
  <c r="R373" i="28" s="1"/>
  <c r="L172" i="28"/>
  <c r="O172" i="28"/>
  <c r="L268" i="28"/>
  <c r="O268" i="28"/>
  <c r="R268" i="28" s="1"/>
  <c r="P428" i="28"/>
  <c r="O426" i="28"/>
  <c r="R426" i="28" s="1"/>
  <c r="L426" i="28"/>
  <c r="P717" i="28"/>
  <c r="L749" i="28"/>
  <c r="O749" i="28"/>
  <c r="L718" i="28"/>
  <c r="O718" i="28"/>
  <c r="R718" i="28" s="1"/>
  <c r="P715" i="28"/>
  <c r="L747" i="28"/>
  <c r="O747" i="28"/>
  <c r="P400" i="16"/>
  <c r="O304" i="16"/>
  <c r="R304" i="16" s="1"/>
  <c r="L304" i="16"/>
  <c r="P208" i="16"/>
  <c r="O144" i="16"/>
  <c r="L144" i="16"/>
  <c r="L67" i="20"/>
  <c r="O67" i="20"/>
  <c r="P382" i="20"/>
  <c r="O369" i="20"/>
  <c r="L369" i="20"/>
  <c r="L41" i="16"/>
  <c r="O41" i="16"/>
  <c r="L197" i="12"/>
  <c r="O197" i="12"/>
  <c r="L81" i="12"/>
  <c r="O81" i="12"/>
  <c r="R81" i="12" s="1"/>
  <c r="L155" i="16"/>
  <c r="O155" i="16"/>
  <c r="P138" i="8"/>
  <c r="L122" i="8"/>
  <c r="O122" i="8"/>
  <c r="R122" i="8" s="1"/>
  <c r="L249" i="8"/>
  <c r="O249" i="8"/>
  <c r="P137" i="8"/>
  <c r="L121" i="8"/>
  <c r="O121" i="8"/>
  <c r="L97" i="4"/>
  <c r="O97" i="4"/>
  <c r="P90" i="4"/>
  <c r="L122" i="4"/>
  <c r="O122" i="4"/>
  <c r="L218" i="4"/>
  <c r="O218" i="4"/>
  <c r="R218" i="4" s="1"/>
  <c r="L27" i="28"/>
  <c r="O27" i="28"/>
  <c r="L375" i="20"/>
  <c r="O375" i="20"/>
  <c r="Q180" i="20"/>
  <c r="P242" i="16"/>
  <c r="P50" i="16"/>
  <c r="L18" i="16"/>
  <c r="O18" i="16"/>
  <c r="P301" i="16"/>
  <c r="L205" i="16"/>
  <c r="O205" i="16"/>
  <c r="L7" i="12"/>
  <c r="O7" i="12"/>
  <c r="R7" i="12" s="1"/>
  <c r="Q80" i="12"/>
  <c r="P262" i="8"/>
  <c r="L222" i="8"/>
  <c r="O222" i="8"/>
  <c r="R222" i="8" s="1"/>
  <c r="O245" i="8"/>
  <c r="L245" i="8"/>
  <c r="L131" i="4"/>
  <c r="O131" i="4"/>
  <c r="R131" i="4" s="1"/>
  <c r="L107" i="4"/>
  <c r="O107" i="4"/>
  <c r="P83" i="4"/>
  <c r="L75" i="4"/>
  <c r="O75" i="4"/>
  <c r="Q334" i="16"/>
  <c r="Q150" i="16"/>
  <c r="L386" i="8"/>
  <c r="O386" i="8"/>
  <c r="R386" i="8" s="1"/>
  <c r="R313" i="8"/>
  <c r="O315" i="28"/>
  <c r="L315" i="28"/>
  <c r="L756" i="28"/>
  <c r="O756" i="28"/>
  <c r="L452" i="8"/>
  <c r="O452" i="8"/>
  <c r="R452" i="8" s="1"/>
  <c r="L619" i="32"/>
  <c r="O619" i="32"/>
  <c r="O15" i="32"/>
  <c r="L15" i="32"/>
  <c r="L104" i="32"/>
  <c r="O104" i="32"/>
  <c r="L34" i="28"/>
  <c r="O34" i="28"/>
  <c r="R34" i="28" s="1"/>
  <c r="L18" i="32"/>
  <c r="O18" i="32"/>
  <c r="R18" i="32" s="1"/>
  <c r="L744" i="32"/>
  <c r="O744" i="32"/>
  <c r="O650" i="32"/>
  <c r="L650" i="32"/>
  <c r="L479" i="32"/>
  <c r="O479" i="32"/>
  <c r="L431" i="32"/>
  <c r="O431" i="32"/>
  <c r="R431" i="32" s="1"/>
  <c r="L449" i="32"/>
  <c r="O449" i="32"/>
  <c r="L221" i="28"/>
  <c r="O221" i="28"/>
  <c r="R221" i="28" s="1"/>
  <c r="L95" i="4"/>
  <c r="O95" i="4"/>
  <c r="R95" i="4" s="1"/>
  <c r="L178" i="28"/>
  <c r="O178" i="28"/>
  <c r="R178" i="28" s="1"/>
  <c r="L136" i="8"/>
  <c r="O136" i="8"/>
  <c r="R136" i="8" s="1"/>
  <c r="L424" i="28"/>
  <c r="O424" i="28"/>
  <c r="R424" i="28" s="1"/>
  <c r="L175" i="32"/>
  <c r="O175" i="32"/>
  <c r="L454" i="32"/>
  <c r="O454" i="32"/>
  <c r="R454" i="32" s="1"/>
  <c r="L601" i="32"/>
  <c r="O601" i="32"/>
  <c r="L275" i="28"/>
  <c r="O275" i="28"/>
  <c r="R275" i="28" s="1"/>
  <c r="L492" i="28"/>
  <c r="O492" i="28"/>
  <c r="O752" i="32"/>
  <c r="L752" i="32"/>
  <c r="L63" i="32"/>
  <c r="O63" i="32"/>
  <c r="R63" i="32" s="1"/>
  <c r="O129" i="32"/>
  <c r="L129" i="32"/>
  <c r="L106" i="28"/>
  <c r="O106" i="28"/>
  <c r="R106" i="28" s="1"/>
  <c r="L769" i="28"/>
  <c r="O769" i="28"/>
  <c r="L68" i="16"/>
  <c r="O68" i="16"/>
  <c r="R68" i="16" s="1"/>
  <c r="L230" i="16"/>
  <c r="O230" i="16"/>
  <c r="R230" i="16" s="1"/>
  <c r="O257" i="16"/>
  <c r="L257" i="16"/>
  <c r="L86" i="12"/>
  <c r="O86" i="12"/>
  <c r="R86" i="12" s="1"/>
  <c r="O78" i="8"/>
  <c r="L78" i="8"/>
  <c r="L279" i="4"/>
  <c r="O279" i="4"/>
  <c r="R279" i="4" s="1"/>
  <c r="L605" i="28"/>
  <c r="O605" i="28"/>
  <c r="P111" i="20"/>
  <c r="O315" i="32"/>
  <c r="L315" i="32"/>
  <c r="L599" i="32"/>
  <c r="O599" i="32"/>
  <c r="L690" i="28"/>
  <c r="O690" i="28"/>
  <c r="R690" i="28" s="1"/>
  <c r="O704" i="28"/>
  <c r="L704" i="28"/>
  <c r="P91" i="28"/>
  <c r="L101" i="28"/>
  <c r="O101" i="28"/>
  <c r="L175" i="28"/>
  <c r="O175" i="28"/>
  <c r="O276" i="16"/>
  <c r="L276" i="16"/>
  <c r="P242" i="32"/>
  <c r="L304" i="28"/>
  <c r="O304" i="28"/>
  <c r="L36" i="32"/>
  <c r="O36" i="32"/>
  <c r="P179" i="32"/>
  <c r="O710" i="32"/>
  <c r="R710" i="32" s="1"/>
  <c r="L710" i="32"/>
  <c r="P280" i="28"/>
  <c r="L506" i="28"/>
  <c r="O506" i="28"/>
  <c r="L776" i="32"/>
  <c r="O776" i="32"/>
  <c r="L774" i="32"/>
  <c r="O774" i="32"/>
  <c r="L389" i="32"/>
  <c r="O389" i="32"/>
  <c r="O81" i="32"/>
  <c r="L81" i="32"/>
  <c r="L637" i="32"/>
  <c r="O637" i="32"/>
  <c r="O11" i="32"/>
  <c r="L11" i="32"/>
  <c r="L330" i="32"/>
  <c r="O330" i="32"/>
  <c r="L103" i="32"/>
  <c r="O103" i="32"/>
  <c r="P364" i="32"/>
  <c r="L346" i="32"/>
  <c r="O346" i="32"/>
  <c r="L414" i="28"/>
  <c r="O414" i="28"/>
  <c r="R414" i="28" s="1"/>
  <c r="L310" i="16"/>
  <c r="O310" i="16"/>
  <c r="R310" i="16" s="1"/>
  <c r="Q76" i="16"/>
  <c r="R2" i="8"/>
  <c r="L397" i="8"/>
  <c r="O397" i="8"/>
  <c r="R397" i="8" s="1"/>
  <c r="L261" i="4"/>
  <c r="O261" i="4"/>
  <c r="R261" i="4" s="1"/>
  <c r="L251" i="20"/>
  <c r="O251" i="20"/>
  <c r="R251" i="20" s="1"/>
  <c r="Q436" i="16"/>
  <c r="Q16" i="16"/>
  <c r="L672" i="32"/>
  <c r="O672" i="32"/>
  <c r="P50" i="28"/>
  <c r="L253" i="28"/>
  <c r="O253" i="28"/>
  <c r="R253" i="28" s="1"/>
  <c r="L425" i="28"/>
  <c r="O425" i="28"/>
  <c r="P264" i="28"/>
  <c r="L392" i="28"/>
  <c r="O392" i="28"/>
  <c r="P681" i="28"/>
  <c r="P618" i="28"/>
  <c r="L746" i="28"/>
  <c r="O746" i="28"/>
  <c r="O316" i="16"/>
  <c r="R316" i="16" s="1"/>
  <c r="L316" i="16"/>
  <c r="L111" i="20"/>
  <c r="O111" i="20"/>
  <c r="R111" i="20" s="1"/>
  <c r="L93" i="32"/>
  <c r="O93" i="32"/>
  <c r="R93" i="32" s="1"/>
  <c r="L305" i="32"/>
  <c r="O305" i="32"/>
  <c r="Q507" i="32"/>
  <c r="L569" i="32"/>
  <c r="O569" i="32"/>
  <c r="R569" i="32" s="1"/>
  <c r="P55" i="32"/>
  <c r="L107" i="32"/>
  <c r="O107" i="32"/>
  <c r="R107" i="32" s="1"/>
  <c r="L400" i="28"/>
  <c r="O400" i="28"/>
  <c r="L270" i="28"/>
  <c r="O270" i="28"/>
  <c r="P768" i="28"/>
  <c r="L736" i="28"/>
  <c r="O736" i="28"/>
  <c r="P640" i="28"/>
  <c r="L91" i="28"/>
  <c r="O91" i="28"/>
  <c r="L313" i="28"/>
  <c r="O313" i="28"/>
  <c r="P724" i="28"/>
  <c r="L692" i="28"/>
  <c r="O692" i="28"/>
  <c r="L628" i="28"/>
  <c r="O628" i="28"/>
  <c r="R628" i="28" s="1"/>
  <c r="P532" i="28"/>
  <c r="P468" i="28"/>
  <c r="L479" i="28"/>
  <c r="O479" i="28"/>
  <c r="R479" i="28" s="1"/>
  <c r="O431" i="28"/>
  <c r="L431" i="28"/>
  <c r="P175" i="28"/>
  <c r="P81" i="28"/>
  <c r="L104" i="28"/>
  <c r="O104" i="28"/>
  <c r="L251" i="16"/>
  <c r="O251" i="16"/>
  <c r="R251" i="16" s="1"/>
  <c r="P20" i="32"/>
  <c r="Q232" i="32"/>
  <c r="L242" i="32"/>
  <c r="O242" i="32"/>
  <c r="L263" i="32"/>
  <c r="O263" i="32"/>
  <c r="R263" i="32" s="1"/>
  <c r="L414" i="32"/>
  <c r="O414" i="32"/>
  <c r="L23" i="32"/>
  <c r="O23" i="32"/>
  <c r="R23" i="32" s="1"/>
  <c r="P41" i="32"/>
  <c r="P59" i="32"/>
  <c r="Q183" i="32"/>
  <c r="O118" i="32"/>
  <c r="L118" i="32"/>
  <c r="P252" i="32"/>
  <c r="L179" i="32"/>
  <c r="O179" i="32"/>
  <c r="R179" i="32" s="1"/>
  <c r="Q266" i="32"/>
  <c r="P460" i="32"/>
  <c r="Q514" i="32"/>
  <c r="L566" i="32"/>
  <c r="O566" i="32"/>
  <c r="L280" i="28"/>
  <c r="O280" i="28"/>
  <c r="P569" i="28"/>
  <c r="L697" i="28"/>
  <c r="O697" i="28"/>
  <c r="P634" i="28"/>
  <c r="L759" i="28"/>
  <c r="O759" i="28"/>
  <c r="R759" i="28" s="1"/>
  <c r="L140" i="16"/>
  <c r="O140" i="16"/>
  <c r="R140" i="16" s="1"/>
  <c r="Q346" i="20"/>
  <c r="P197" i="20"/>
  <c r="P52" i="32"/>
  <c r="P102" i="32"/>
  <c r="O399" i="32"/>
  <c r="R399" i="32" s="1"/>
  <c r="L399" i="32"/>
  <c r="O756" i="32"/>
  <c r="L756" i="32"/>
  <c r="L773" i="32"/>
  <c r="O773" i="32"/>
  <c r="P732" i="32"/>
  <c r="L692" i="32"/>
  <c r="O692" i="32"/>
  <c r="O698" i="32"/>
  <c r="L698" i="32"/>
  <c r="P614" i="32"/>
  <c r="P583" i="32"/>
  <c r="P587" i="32"/>
  <c r="P449" i="32"/>
  <c r="P417" i="32"/>
  <c r="L408" i="32"/>
  <c r="O408" i="32"/>
  <c r="P312" i="32"/>
  <c r="L232" i="32"/>
  <c r="O232" i="32"/>
  <c r="O772" i="32"/>
  <c r="L772" i="32"/>
  <c r="L770" i="32"/>
  <c r="O770" i="32"/>
  <c r="P716" i="32"/>
  <c r="L689" i="32"/>
  <c r="O689" i="32"/>
  <c r="R689" i="32" s="1"/>
  <c r="L633" i="32"/>
  <c r="O633" i="32"/>
  <c r="P234" i="32"/>
  <c r="L468" i="32"/>
  <c r="O468" i="32"/>
  <c r="O635" i="32"/>
  <c r="L635" i="32"/>
  <c r="L357" i="28"/>
  <c r="O357" i="28"/>
  <c r="Q761" i="32"/>
  <c r="Q725" i="32"/>
  <c r="Q620" i="32"/>
  <c r="Q265" i="32"/>
  <c r="Q648" i="32"/>
  <c r="Q594" i="32"/>
  <c r="Q502" i="32"/>
  <c r="L13" i="32"/>
  <c r="O13" i="32"/>
  <c r="Q132" i="32"/>
  <c r="L166" i="32"/>
  <c r="O166" i="32"/>
  <c r="P66" i="32"/>
  <c r="L154" i="32"/>
  <c r="O154" i="32"/>
  <c r="P281" i="32"/>
  <c r="O282" i="32"/>
  <c r="L282" i="32"/>
  <c r="L364" i="32"/>
  <c r="O364" i="32"/>
  <c r="O611" i="32"/>
  <c r="L611" i="32"/>
  <c r="P670" i="32"/>
  <c r="L56" i="28"/>
  <c r="O56" i="28"/>
  <c r="L353" i="28"/>
  <c r="O353" i="28"/>
  <c r="R353" i="28" s="1"/>
  <c r="Q334" i="28"/>
  <c r="P737" i="28"/>
  <c r="P671" i="28"/>
  <c r="Q66" i="20"/>
  <c r="P154" i="20"/>
  <c r="L282" i="20"/>
  <c r="O282" i="20"/>
  <c r="O77" i="20"/>
  <c r="L77" i="20"/>
  <c r="L246" i="16"/>
  <c r="O246" i="16"/>
  <c r="P469" i="16"/>
  <c r="L437" i="16"/>
  <c r="O437" i="16"/>
  <c r="O373" i="16"/>
  <c r="L373" i="16"/>
  <c r="Q316" i="16"/>
  <c r="O241" i="16"/>
  <c r="R241" i="16" s="1"/>
  <c r="L241" i="16"/>
  <c r="Q188" i="16"/>
  <c r="L92" i="8"/>
  <c r="O92" i="8"/>
  <c r="O118" i="8"/>
  <c r="L118" i="8"/>
  <c r="Q2" i="4"/>
  <c r="L100" i="4"/>
  <c r="O100" i="4"/>
  <c r="L229" i="4"/>
  <c r="O229" i="4"/>
  <c r="R229" i="4" s="1"/>
  <c r="L126" i="4"/>
  <c r="O126" i="4"/>
  <c r="Q53" i="28"/>
  <c r="L47" i="28"/>
  <c r="O47" i="28"/>
  <c r="Q211" i="28"/>
  <c r="Q307" i="28"/>
  <c r="Q550" i="28"/>
  <c r="Q620" i="28"/>
  <c r="Q748" i="28"/>
  <c r="Q749" i="28"/>
  <c r="Q245" i="20"/>
  <c r="L411" i="20"/>
  <c r="O411" i="20"/>
  <c r="R411" i="20" s="1"/>
  <c r="L120" i="20"/>
  <c r="O120" i="20"/>
  <c r="L408" i="20"/>
  <c r="O408" i="20"/>
  <c r="R408" i="20" s="1"/>
  <c r="Q144" i="20"/>
  <c r="Q240" i="20"/>
  <c r="Q385" i="8"/>
  <c r="O290" i="8"/>
  <c r="L290" i="8"/>
  <c r="Q292" i="8"/>
  <c r="O173" i="8"/>
  <c r="L173" i="8"/>
  <c r="Q131" i="4"/>
  <c r="L127" i="4"/>
  <c r="O127" i="4"/>
  <c r="R127" i="4" s="1"/>
  <c r="P87" i="4"/>
  <c r="L55" i="4"/>
  <c r="O55" i="4"/>
  <c r="Q90" i="4"/>
  <c r="Q201" i="4"/>
  <c r="Q154" i="4"/>
  <c r="Q250" i="4"/>
  <c r="Q400" i="28"/>
  <c r="L62" i="28"/>
  <c r="O62" i="28"/>
  <c r="Q506" i="28"/>
  <c r="Q226" i="28"/>
  <c r="Q386" i="28"/>
  <c r="P212" i="28"/>
  <c r="L242" i="28"/>
  <c r="O242" i="28"/>
  <c r="P402" i="28"/>
  <c r="P629" i="28"/>
  <c r="L470" i="28"/>
  <c r="O470" i="28"/>
  <c r="P598" i="28"/>
  <c r="L630" i="28"/>
  <c r="O630" i="28"/>
  <c r="L694" i="28"/>
  <c r="O694" i="28"/>
  <c r="L691" i="28"/>
  <c r="O691" i="28"/>
  <c r="P264" i="16"/>
  <c r="L72" i="16"/>
  <c r="O72" i="16"/>
  <c r="R72" i="16" s="1"/>
  <c r="L163" i="20"/>
  <c r="O163" i="20"/>
  <c r="R163" i="20" s="1"/>
  <c r="Q67" i="20"/>
  <c r="Q323" i="20"/>
  <c r="Q387" i="20"/>
  <c r="L409" i="20"/>
  <c r="O409" i="20"/>
  <c r="R409" i="20" s="1"/>
  <c r="L302" i="16"/>
  <c r="O302" i="16"/>
  <c r="P201" i="16"/>
  <c r="Q36" i="16"/>
  <c r="P79" i="12"/>
  <c r="Q24" i="12"/>
  <c r="L42" i="12"/>
  <c r="O42" i="12"/>
  <c r="R42" i="12" s="1"/>
  <c r="L202" i="12"/>
  <c r="O202" i="12"/>
  <c r="R202" i="12" s="1"/>
  <c r="P424" i="8"/>
  <c r="R296" i="8"/>
  <c r="L72" i="8"/>
  <c r="O72" i="8"/>
  <c r="L295" i="16"/>
  <c r="O295" i="16"/>
  <c r="R295" i="16" s="1"/>
  <c r="L143" i="16"/>
  <c r="O143" i="16"/>
  <c r="R143" i="16" s="1"/>
  <c r="L438" i="8"/>
  <c r="O438" i="8"/>
  <c r="R438" i="8" s="1"/>
  <c r="L185" i="8"/>
  <c r="O185" i="8"/>
  <c r="L47" i="4"/>
  <c r="O47" i="4"/>
  <c r="R47" i="4" s="1"/>
  <c r="O117" i="8"/>
  <c r="L117" i="8"/>
  <c r="L2" i="4"/>
  <c r="O2" i="4"/>
  <c r="R2" i="4" s="1"/>
  <c r="P98" i="4"/>
  <c r="L130" i="4"/>
  <c r="O130" i="4"/>
  <c r="L194" i="4"/>
  <c r="O194" i="4"/>
  <c r="P258" i="4"/>
  <c r="L45" i="28"/>
  <c r="O45" i="28"/>
  <c r="R45" i="28" s="1"/>
  <c r="Q335" i="28"/>
  <c r="Q431" i="28"/>
  <c r="Q640" i="28"/>
  <c r="Q704" i="28"/>
  <c r="Q768" i="28"/>
  <c r="Q737" i="28"/>
  <c r="Q766" i="28"/>
  <c r="Q370" i="16"/>
  <c r="Q153" i="20"/>
  <c r="L60" i="20"/>
  <c r="O60" i="20"/>
  <c r="R60" i="20" s="1"/>
  <c r="L348" i="20"/>
  <c r="O348" i="20"/>
  <c r="L35" i="4"/>
  <c r="O35" i="4"/>
  <c r="R35" i="4" s="1"/>
  <c r="L160" i="4"/>
  <c r="O160" i="4"/>
  <c r="R160" i="4" s="1"/>
  <c r="Q138" i="16"/>
  <c r="L131" i="16"/>
  <c r="O131" i="16"/>
  <c r="L37" i="32"/>
  <c r="O37" i="32"/>
  <c r="O402" i="32"/>
  <c r="R402" i="32" s="1"/>
  <c r="L402" i="32"/>
  <c r="L168" i="28"/>
  <c r="O168" i="28"/>
  <c r="O390" i="28"/>
  <c r="L390" i="28"/>
  <c r="L713" i="28"/>
  <c r="O713" i="28"/>
  <c r="L650" i="28"/>
  <c r="O650" i="28"/>
  <c r="L775" i="28"/>
  <c r="O775" i="28"/>
  <c r="P162" i="20"/>
  <c r="P175" i="32"/>
  <c r="Q515" i="32"/>
  <c r="L753" i="32"/>
  <c r="O753" i="32"/>
  <c r="R753" i="32" s="1"/>
  <c r="Q316" i="32"/>
  <c r="P762" i="32"/>
  <c r="O432" i="28"/>
  <c r="L432" i="28"/>
  <c r="Q731" i="28"/>
  <c r="L625" i="28"/>
  <c r="O625" i="28"/>
  <c r="L594" i="28"/>
  <c r="O594" i="28"/>
  <c r="P728" i="28"/>
  <c r="L696" i="28"/>
  <c r="O696" i="28"/>
  <c r="O632" i="28"/>
  <c r="L632" i="28"/>
  <c r="P568" i="28"/>
  <c r="L647" i="28"/>
  <c r="O647" i="28"/>
  <c r="L93" i="28"/>
  <c r="O93" i="28"/>
  <c r="L748" i="28"/>
  <c r="O748" i="28"/>
  <c r="L620" i="28"/>
  <c r="O620" i="28"/>
  <c r="L449" i="28"/>
  <c r="O449" i="28"/>
  <c r="L423" i="28"/>
  <c r="O423" i="28"/>
  <c r="L305" i="28"/>
  <c r="O305" i="28"/>
  <c r="R305" i="28" s="1"/>
  <c r="O185" i="28"/>
  <c r="L185" i="28"/>
  <c r="O105" i="28"/>
  <c r="L105" i="28"/>
  <c r="P108" i="28"/>
  <c r="P221" i="20"/>
  <c r="O349" i="20"/>
  <c r="L349" i="20"/>
  <c r="P313" i="32"/>
  <c r="Q119" i="32"/>
  <c r="P746" i="32"/>
  <c r="O19" i="32"/>
  <c r="L19" i="32"/>
  <c r="Q44" i="32"/>
  <c r="L4" i="32"/>
  <c r="O4" i="32"/>
  <c r="L276" i="32"/>
  <c r="O276" i="32"/>
  <c r="R276" i="32" s="1"/>
  <c r="L257" i="32"/>
  <c r="O257" i="32"/>
  <c r="O258" i="32"/>
  <c r="L258" i="32"/>
  <c r="L275" i="32"/>
  <c r="O275" i="32"/>
  <c r="P426" i="32"/>
  <c r="P639" i="32"/>
  <c r="P699" i="32"/>
  <c r="L184" i="28"/>
  <c r="O184" i="28"/>
  <c r="L601" i="28"/>
  <c r="O601" i="28"/>
  <c r="L605" i="32"/>
  <c r="O605" i="32"/>
  <c r="O711" i="32"/>
  <c r="L711" i="32"/>
  <c r="L748" i="32"/>
  <c r="O748" i="32"/>
  <c r="O720" i="32"/>
  <c r="L720" i="32"/>
  <c r="L715" i="32"/>
  <c r="O715" i="32"/>
  <c r="O642" i="32"/>
  <c r="L642" i="32"/>
  <c r="L623" i="32"/>
  <c r="O623" i="32"/>
  <c r="P471" i="32"/>
  <c r="L492" i="32"/>
  <c r="O492" i="32"/>
  <c r="R492" i="32" s="1"/>
  <c r="P428" i="32"/>
  <c r="L381" i="32"/>
  <c r="O381" i="32"/>
  <c r="O764" i="32"/>
  <c r="R764" i="32" s="1"/>
  <c r="L764" i="32"/>
  <c r="P731" i="32"/>
  <c r="P751" i="32"/>
  <c r="L713" i="32"/>
  <c r="O713" i="32"/>
  <c r="P296" i="32"/>
  <c r="O266" i="32"/>
  <c r="L266" i="32"/>
  <c r="L507" i="32"/>
  <c r="O507" i="32"/>
  <c r="Q736" i="32"/>
  <c r="Q244" i="32"/>
  <c r="Q271" i="32"/>
  <c r="Q64" i="32"/>
  <c r="Q697" i="32"/>
  <c r="Q637" i="32"/>
  <c r="Q580" i="32"/>
  <c r="Q66" i="32"/>
  <c r="O78" i="32"/>
  <c r="L78" i="32"/>
  <c r="L280" i="32"/>
  <c r="O280" i="32"/>
  <c r="O250" i="32"/>
  <c r="L250" i="32"/>
  <c r="P183" i="32"/>
  <c r="L267" i="32"/>
  <c r="O267" i="32"/>
  <c r="R267" i="32" s="1"/>
  <c r="L418" i="32"/>
  <c r="O418" i="32"/>
  <c r="L411" i="32"/>
  <c r="O411" i="32"/>
  <c r="R411" i="32" s="1"/>
  <c r="L515" i="32"/>
  <c r="O515" i="32"/>
  <c r="P624" i="32"/>
  <c r="L724" i="32"/>
  <c r="O724" i="32"/>
  <c r="L169" i="28"/>
  <c r="O169" i="28"/>
  <c r="Q200" i="28"/>
  <c r="Q516" i="28"/>
  <c r="P769" i="28"/>
  <c r="O703" i="28"/>
  <c r="L703" i="28"/>
  <c r="L60" i="28"/>
  <c r="O60" i="28"/>
  <c r="P23" i="16"/>
  <c r="P27" i="16"/>
  <c r="L481" i="16"/>
  <c r="O481" i="16"/>
  <c r="P177" i="16"/>
  <c r="O17" i="16"/>
  <c r="L17" i="16"/>
  <c r="R30" i="12"/>
  <c r="L52" i="8"/>
  <c r="O52" i="8"/>
  <c r="R52" i="8" s="1"/>
  <c r="L203" i="16"/>
  <c r="O203" i="16"/>
  <c r="P377" i="8"/>
  <c r="O13" i="4"/>
  <c r="R13" i="4" s="1"/>
  <c r="L13" i="4"/>
  <c r="O141" i="4"/>
  <c r="R141" i="4" s="1"/>
  <c r="L141" i="4"/>
  <c r="L205" i="4"/>
  <c r="O205" i="4"/>
  <c r="O269" i="4"/>
  <c r="R269" i="4" s="1"/>
  <c r="L269" i="4"/>
  <c r="L198" i="4"/>
  <c r="O198" i="4"/>
  <c r="R198" i="4" s="1"/>
  <c r="P230" i="4"/>
  <c r="P17" i="28"/>
  <c r="L49" i="28"/>
  <c r="O49" i="28"/>
  <c r="Q524" i="28"/>
  <c r="Q61" i="28"/>
  <c r="P23" i="28"/>
  <c r="L55" i="28"/>
  <c r="O55" i="28"/>
  <c r="Q251" i="28"/>
  <c r="Q315" i="28"/>
  <c r="Q628" i="28"/>
  <c r="Q724" i="28"/>
  <c r="Q690" i="28"/>
  <c r="L387" i="20"/>
  <c r="O387" i="20"/>
  <c r="R387" i="20" s="1"/>
  <c r="P160" i="20"/>
  <c r="L352" i="20"/>
  <c r="O352" i="20"/>
  <c r="L402" i="16"/>
  <c r="O402" i="16"/>
  <c r="P282" i="16"/>
  <c r="L250" i="16"/>
  <c r="O250" i="16"/>
  <c r="P122" i="16"/>
  <c r="P58" i="16"/>
  <c r="L26" i="16"/>
  <c r="O26" i="16"/>
  <c r="P325" i="16"/>
  <c r="L59" i="16"/>
  <c r="O59" i="16"/>
  <c r="R59" i="16" s="1"/>
  <c r="Q10" i="12"/>
  <c r="L378" i="8"/>
  <c r="O378" i="8"/>
  <c r="R378" i="8" s="1"/>
  <c r="O198" i="8"/>
  <c r="L198" i="8"/>
  <c r="Q288" i="8"/>
  <c r="L27" i="4"/>
  <c r="O27" i="4"/>
  <c r="R27" i="4" s="1"/>
  <c r="P25" i="8"/>
  <c r="L120" i="4"/>
  <c r="O120" i="4"/>
  <c r="R120" i="4" s="1"/>
  <c r="L197" i="28"/>
  <c r="O197" i="28"/>
  <c r="Q34" i="28"/>
  <c r="Q457" i="28"/>
  <c r="P252" i="28"/>
  <c r="L284" i="28"/>
  <c r="O284" i="28"/>
  <c r="P282" i="28"/>
  <c r="P314" i="28"/>
  <c r="O346" i="28"/>
  <c r="L346" i="28"/>
  <c r="Q615" i="28"/>
  <c r="Q743" i="28"/>
  <c r="P637" i="28"/>
  <c r="L701" i="28"/>
  <c r="O701" i="28"/>
  <c r="L478" i="28"/>
  <c r="O478" i="28"/>
  <c r="L542" i="28"/>
  <c r="O542" i="28"/>
  <c r="P670" i="28"/>
  <c r="L731" i="28"/>
  <c r="O731" i="28"/>
  <c r="P192" i="16"/>
  <c r="P32" i="16"/>
  <c r="P110" i="20"/>
  <c r="L142" i="20"/>
  <c r="O142" i="20"/>
  <c r="P334" i="20"/>
  <c r="Q107" i="20"/>
  <c r="O321" i="20"/>
  <c r="L321" i="20"/>
  <c r="Q373" i="16"/>
  <c r="Q68" i="16"/>
  <c r="P203" i="12"/>
  <c r="P235" i="12"/>
  <c r="L82" i="12"/>
  <c r="O82" i="12"/>
  <c r="R82" i="12" s="1"/>
  <c r="P178" i="12"/>
  <c r="R288" i="8"/>
  <c r="R192" i="8"/>
  <c r="L406" i="8"/>
  <c r="O406" i="8"/>
  <c r="R406" i="8" s="1"/>
  <c r="L226" i="8"/>
  <c r="O226" i="8"/>
  <c r="R226" i="8" s="1"/>
  <c r="L130" i="8"/>
  <c r="O130" i="8"/>
  <c r="R130" i="8" s="1"/>
  <c r="P82" i="8"/>
  <c r="O129" i="8"/>
  <c r="R129" i="8" s="1"/>
  <c r="L129" i="8"/>
  <c r="P81" i="8"/>
  <c r="L276" i="4"/>
  <c r="O276" i="4"/>
  <c r="R276" i="4" s="1"/>
  <c r="L81" i="4"/>
  <c r="O81" i="4"/>
  <c r="R81" i="4" s="1"/>
  <c r="O209" i="4"/>
  <c r="L209" i="4"/>
  <c r="P42" i="4"/>
  <c r="P202" i="4"/>
  <c r="L266" i="4"/>
  <c r="O266" i="4"/>
  <c r="R266" i="4" s="1"/>
  <c r="P219" i="4"/>
  <c r="L251" i="4"/>
  <c r="O251" i="4"/>
  <c r="R251" i="4" s="1"/>
  <c r="O21" i="28"/>
  <c r="L21" i="28"/>
  <c r="Q17" i="28"/>
  <c r="Q432" i="28"/>
  <c r="L11" i="28"/>
  <c r="O11" i="28"/>
  <c r="Q584" i="28"/>
  <c r="Q648" i="28"/>
  <c r="Q712" i="28"/>
  <c r="Q745" i="28"/>
  <c r="P127" i="20"/>
  <c r="Q225" i="20"/>
  <c r="P388" i="20"/>
  <c r="Q388" i="20"/>
  <c r="O470" i="16"/>
  <c r="L470" i="16"/>
  <c r="P378" i="16"/>
  <c r="L258" i="16"/>
  <c r="O258" i="16"/>
  <c r="R258" i="16" s="1"/>
  <c r="P285" i="16"/>
  <c r="P189" i="16"/>
  <c r="Q58" i="16"/>
  <c r="P169" i="12"/>
  <c r="Q124" i="8"/>
  <c r="Q93" i="4"/>
  <c r="P316" i="32"/>
  <c r="P416" i="32"/>
  <c r="P704" i="32"/>
  <c r="Q464" i="28"/>
  <c r="Q214" i="28"/>
  <c r="P328" i="28"/>
  <c r="P166" i="28"/>
  <c r="P422" i="28"/>
  <c r="P322" i="20"/>
  <c r="L181" i="20"/>
  <c r="O181" i="20"/>
  <c r="R181" i="20" s="1"/>
  <c r="P304" i="32"/>
  <c r="L496" i="32"/>
  <c r="O496" i="32"/>
  <c r="R496" i="32" s="1"/>
  <c r="Q52" i="32"/>
  <c r="P128" i="32"/>
  <c r="P62" i="32"/>
  <c r="O193" i="32"/>
  <c r="L193" i="32"/>
  <c r="Q307" i="32"/>
  <c r="Q31" i="28"/>
  <c r="L515" i="28"/>
  <c r="O515" i="28"/>
  <c r="R515" i="28" s="1"/>
  <c r="L334" i="28"/>
  <c r="O334" i="28"/>
  <c r="P720" i="28"/>
  <c r="L528" i="28"/>
  <c r="O528" i="28"/>
  <c r="P464" i="28"/>
  <c r="P543" i="28"/>
  <c r="O623" i="28"/>
  <c r="L623" i="28"/>
  <c r="O427" i="28"/>
  <c r="L427" i="28"/>
  <c r="O363" i="28"/>
  <c r="L363" i="28"/>
  <c r="L107" i="28"/>
  <c r="O107" i="28"/>
  <c r="O740" i="28"/>
  <c r="L740" i="28"/>
  <c r="P612" i="28"/>
  <c r="P415" i="28"/>
  <c r="O383" i="28"/>
  <c r="L383" i="28"/>
  <c r="L255" i="28"/>
  <c r="O255" i="28"/>
  <c r="L389" i="28"/>
  <c r="O389" i="28"/>
  <c r="P241" i="28"/>
  <c r="L385" i="28"/>
  <c r="O385" i="28"/>
  <c r="R385" i="28" s="1"/>
  <c r="P120" i="28"/>
  <c r="Q38" i="20"/>
  <c r="L48" i="4"/>
  <c r="O48" i="4"/>
  <c r="R48" i="4" s="1"/>
  <c r="Q30" i="32"/>
  <c r="L292" i="32"/>
  <c r="O292" i="32"/>
  <c r="R292" i="32" s="1"/>
  <c r="L29" i="32"/>
  <c r="O29" i="32"/>
  <c r="P150" i="32"/>
  <c r="Q277" i="32"/>
  <c r="L525" i="32"/>
  <c r="O525" i="32"/>
  <c r="P691" i="32"/>
  <c r="L766" i="32"/>
  <c r="O766" i="32"/>
  <c r="L176" i="28"/>
  <c r="O176" i="28"/>
  <c r="L25" i="32"/>
  <c r="O25" i="32"/>
  <c r="R25" i="32" s="1"/>
  <c r="Q12" i="32"/>
  <c r="L34" i="32"/>
  <c r="O34" i="32"/>
  <c r="R34" i="32" s="1"/>
  <c r="Q46" i="32"/>
  <c r="Q60" i="32"/>
  <c r="P54" i="32"/>
  <c r="L269" i="32"/>
  <c r="O269" i="32"/>
  <c r="R269" i="32" s="1"/>
  <c r="L505" i="32"/>
  <c r="O505" i="32"/>
  <c r="Q56" i="28"/>
  <c r="L421" i="28"/>
  <c r="O421" i="28"/>
  <c r="Q739" i="28"/>
  <c r="L633" i="28"/>
  <c r="O633" i="28"/>
  <c r="R633" i="28" s="1"/>
  <c r="P274" i="32"/>
  <c r="P745" i="32"/>
  <c r="L693" i="32"/>
  <c r="O693" i="32"/>
  <c r="R693" i="32" s="1"/>
  <c r="L757" i="32"/>
  <c r="O757" i="32"/>
  <c r="P708" i="32"/>
  <c r="L703" i="32"/>
  <c r="O703" i="32"/>
  <c r="R703" i="32" s="1"/>
  <c r="L615" i="32"/>
  <c r="O615" i="32"/>
  <c r="L567" i="32"/>
  <c r="O567" i="32"/>
  <c r="R567" i="32" s="1"/>
  <c r="O640" i="32"/>
  <c r="R640" i="32" s="1"/>
  <c r="L640" i="32"/>
  <c r="P415" i="32"/>
  <c r="P373" i="32"/>
  <c r="L132" i="32"/>
  <c r="O132" i="32"/>
  <c r="L56" i="32"/>
  <c r="O56" i="32"/>
  <c r="R56" i="32" s="1"/>
  <c r="P759" i="32"/>
  <c r="O526" i="32"/>
  <c r="L526" i="32"/>
  <c r="Q40" i="32"/>
  <c r="L119" i="32"/>
  <c r="O119" i="32"/>
  <c r="Q777" i="32"/>
  <c r="Q703" i="32"/>
  <c r="Q757" i="32"/>
  <c r="Q381" i="32"/>
  <c r="Q262" i="32"/>
  <c r="Q281" i="32"/>
  <c r="Q53" i="32"/>
  <c r="Q691" i="32"/>
  <c r="Q614" i="32"/>
  <c r="Q542" i="32"/>
  <c r="Q18" i="32"/>
  <c r="P14" i="32"/>
  <c r="L67" i="32"/>
  <c r="O67" i="32"/>
  <c r="R67" i="32" s="1"/>
  <c r="L261" i="32"/>
  <c r="O261" i="32"/>
  <c r="P174" i="32"/>
  <c r="P235" i="32"/>
  <c r="Q312" i="32"/>
  <c r="L412" i="32"/>
  <c r="O412" i="32"/>
  <c r="O430" i="32"/>
  <c r="R430" i="32" s="1"/>
  <c r="L430" i="32"/>
  <c r="L626" i="32"/>
  <c r="O626" i="32"/>
  <c r="R626" i="32" s="1"/>
  <c r="L690" i="32"/>
  <c r="O690" i="32"/>
  <c r="Q769" i="32"/>
  <c r="L256" i="28"/>
  <c r="O256" i="28"/>
  <c r="R256" i="28" s="1"/>
  <c r="O222" i="28"/>
  <c r="L222" i="28"/>
  <c r="L735" i="28"/>
  <c r="O735" i="28"/>
  <c r="R735" i="28" s="1"/>
  <c r="Q407" i="20"/>
  <c r="L150" i="16"/>
  <c r="O150" i="16"/>
  <c r="P3" i="16"/>
  <c r="L381" i="16"/>
  <c r="O381" i="16"/>
  <c r="P305" i="16"/>
  <c r="L380" i="8"/>
  <c r="O380" i="8"/>
  <c r="R380" i="8" s="1"/>
  <c r="P247" i="16"/>
  <c r="O85" i="4"/>
  <c r="R85" i="4" s="1"/>
  <c r="L85" i="4"/>
  <c r="P46" i="4"/>
  <c r="L142" i="4"/>
  <c r="O142" i="4"/>
  <c r="L206" i="4"/>
  <c r="O206" i="4"/>
  <c r="R206" i="4" s="1"/>
  <c r="L270" i="4"/>
  <c r="O270" i="4"/>
  <c r="R270" i="4" s="1"/>
  <c r="P25" i="28"/>
  <c r="L31" i="28"/>
  <c r="O31" i="28"/>
  <c r="P232" i="20"/>
  <c r="Q49" i="16"/>
  <c r="Q86" i="12"/>
  <c r="Q82" i="12"/>
  <c r="L115" i="16"/>
  <c r="O115" i="16"/>
  <c r="L80" i="4"/>
  <c r="O80" i="4"/>
  <c r="L12" i="4"/>
  <c r="O12" i="4"/>
  <c r="R12" i="4" s="1"/>
  <c r="Q281" i="4"/>
  <c r="L4" i="28"/>
  <c r="O4" i="28"/>
  <c r="O78" i="28"/>
  <c r="L78" i="28"/>
  <c r="Q178" i="28"/>
  <c r="Q242" i="28"/>
  <c r="Q306" i="28"/>
  <c r="P388" i="28"/>
  <c r="L420" i="28"/>
  <c r="O420" i="28"/>
  <c r="O226" i="28"/>
  <c r="L226" i="28"/>
  <c r="O418" i="28"/>
  <c r="L418" i="28"/>
  <c r="O639" i="28"/>
  <c r="L639" i="28"/>
  <c r="P581" i="28"/>
  <c r="P613" i="28"/>
  <c r="P741" i="28"/>
  <c r="O773" i="28"/>
  <c r="L773" i="28"/>
  <c r="L550" i="28"/>
  <c r="O550" i="28"/>
  <c r="P646" i="28"/>
  <c r="P710" i="28"/>
  <c r="L742" i="28"/>
  <c r="O742" i="28"/>
  <c r="L771" i="28"/>
  <c r="O771" i="28"/>
  <c r="L440" i="16"/>
  <c r="O440" i="16"/>
  <c r="R440" i="16" s="1"/>
  <c r="P248" i="16"/>
  <c r="P24" i="16"/>
  <c r="L86" i="20"/>
  <c r="O86" i="20"/>
  <c r="R86" i="20" s="1"/>
  <c r="Q382" i="20"/>
  <c r="O361" i="20"/>
  <c r="L361" i="20"/>
  <c r="L442" i="16"/>
  <c r="O442" i="16"/>
  <c r="R442" i="16" s="1"/>
  <c r="P222" i="16"/>
  <c r="L190" i="16"/>
  <c r="O190" i="16"/>
  <c r="R190" i="16" s="1"/>
  <c r="P281" i="16"/>
  <c r="L249" i="16"/>
  <c r="O249" i="16"/>
  <c r="L185" i="16"/>
  <c r="O185" i="16"/>
  <c r="R185" i="16" s="1"/>
  <c r="L179" i="12"/>
  <c r="O179" i="12"/>
  <c r="R179" i="12" s="1"/>
  <c r="L216" i="8"/>
  <c r="O216" i="8"/>
  <c r="R216" i="8" s="1"/>
  <c r="L88" i="8"/>
  <c r="O88" i="8"/>
  <c r="R88" i="8" s="1"/>
  <c r="L25" i="12"/>
  <c r="O25" i="12"/>
  <c r="R25" i="12" s="1"/>
  <c r="O310" i="8"/>
  <c r="L310" i="8"/>
  <c r="L263" i="16"/>
  <c r="O263" i="16"/>
  <c r="R263" i="16" s="1"/>
  <c r="O93" i="8"/>
  <c r="L93" i="8"/>
  <c r="P89" i="4"/>
  <c r="O121" i="4"/>
  <c r="R121" i="4" s="1"/>
  <c r="L121" i="4"/>
  <c r="L281" i="4"/>
  <c r="O281" i="4"/>
  <c r="L82" i="4"/>
  <c r="O82" i="4"/>
  <c r="L146" i="4"/>
  <c r="O146" i="4"/>
  <c r="P210" i="4"/>
  <c r="L19" i="28"/>
  <c r="O19" i="28"/>
  <c r="L399" i="20"/>
  <c r="O399" i="20"/>
  <c r="L108" i="20"/>
  <c r="O108" i="20"/>
  <c r="R108" i="20" s="1"/>
  <c r="L364" i="20"/>
  <c r="O364" i="20"/>
  <c r="P45" i="16"/>
  <c r="L184" i="12"/>
  <c r="O184" i="12"/>
  <c r="R184" i="12" s="1"/>
  <c r="Q42" i="12"/>
  <c r="P450" i="8"/>
  <c r="P728" i="32"/>
  <c r="L18" i="28"/>
  <c r="O18" i="28"/>
  <c r="L586" i="28"/>
  <c r="O586" i="28"/>
  <c r="R586" i="28" s="1"/>
  <c r="Q106" i="32"/>
  <c r="P271" i="32"/>
  <c r="L382" i="32"/>
  <c r="O382" i="32"/>
  <c r="O506" i="32"/>
  <c r="L506" i="32"/>
  <c r="P268" i="32"/>
  <c r="L284" i="32"/>
  <c r="O284" i="32"/>
  <c r="P254" i="32"/>
  <c r="L544" i="32"/>
  <c r="O544" i="32"/>
  <c r="L689" i="28"/>
  <c r="O689" i="28"/>
  <c r="L658" i="28"/>
  <c r="O658" i="28"/>
  <c r="L776" i="28"/>
  <c r="O776" i="28"/>
  <c r="P680" i="28"/>
  <c r="O648" i="28"/>
  <c r="L648" i="28"/>
  <c r="O595" i="28"/>
  <c r="L595" i="28"/>
  <c r="L419" i="28"/>
  <c r="O419" i="28"/>
  <c r="P259" i="28"/>
  <c r="P195" i="28"/>
  <c r="L261" i="28"/>
  <c r="O261" i="28"/>
  <c r="L393" i="28"/>
  <c r="O393" i="28"/>
  <c r="R393" i="28" s="1"/>
  <c r="L109" i="28"/>
  <c r="O109" i="28"/>
  <c r="P732" i="28"/>
  <c r="L700" i="28"/>
  <c r="O700" i="28"/>
  <c r="L636" i="28"/>
  <c r="O636" i="28"/>
  <c r="P467" i="28"/>
  <c r="L407" i="28"/>
  <c r="O407" i="28"/>
  <c r="P234" i="20"/>
  <c r="P61" i="32"/>
  <c r="L101" i="32"/>
  <c r="O101" i="32"/>
  <c r="L307" i="32"/>
  <c r="O307" i="32"/>
  <c r="R307" i="32" s="1"/>
  <c r="P380" i="32"/>
  <c r="Q418" i="32"/>
  <c r="L49" i="32"/>
  <c r="O49" i="32"/>
  <c r="R49" i="32" s="1"/>
  <c r="L120" i="32"/>
  <c r="O120" i="32"/>
  <c r="P106" i="32"/>
  <c r="P335" i="32"/>
  <c r="P329" i="32"/>
  <c r="L386" i="32"/>
  <c r="O386" i="32"/>
  <c r="P456" i="32"/>
  <c r="Q449" i="32"/>
  <c r="O550" i="32"/>
  <c r="L550" i="32"/>
  <c r="L738" i="32"/>
  <c r="O738" i="32"/>
  <c r="L20" i="28"/>
  <c r="O20" i="28"/>
  <c r="O214" i="28"/>
  <c r="L214" i="28"/>
  <c r="L51" i="32"/>
  <c r="O51" i="32"/>
  <c r="Q147" i="32"/>
  <c r="L345" i="32"/>
  <c r="O345" i="32"/>
  <c r="R345" i="32" s="1"/>
  <c r="P410" i="32"/>
  <c r="O775" i="32"/>
  <c r="L775" i="32"/>
  <c r="O719" i="32"/>
  <c r="R719" i="32" s="1"/>
  <c r="L719" i="32"/>
  <c r="P754" i="32"/>
  <c r="L714" i="32"/>
  <c r="O714" i="32"/>
  <c r="R714" i="32" s="1"/>
  <c r="O658" i="32"/>
  <c r="R658" i="32" s="1"/>
  <c r="L658" i="32"/>
  <c r="L636" i="32"/>
  <c r="O636" i="32"/>
  <c r="R636" i="32" s="1"/>
  <c r="P407" i="32"/>
  <c r="L425" i="32"/>
  <c r="O425" i="32"/>
  <c r="R425" i="32" s="1"/>
  <c r="P306" i="32"/>
  <c r="L149" i="32"/>
  <c r="O149" i="32"/>
  <c r="P771" i="32"/>
  <c r="L750" i="32"/>
  <c r="O750" i="32"/>
  <c r="L572" i="32"/>
  <c r="O572" i="32"/>
  <c r="R572" i="32" s="1"/>
  <c r="Q22" i="32"/>
  <c r="O146" i="32"/>
  <c r="R146" i="32" s="1"/>
  <c r="L146" i="32"/>
  <c r="L400" i="32"/>
  <c r="O400" i="32"/>
  <c r="R400" i="32" s="1"/>
  <c r="L680" i="32"/>
  <c r="O680" i="32"/>
  <c r="Q373" i="32"/>
  <c r="L45" i="32"/>
  <c r="O45" i="32"/>
  <c r="P26" i="32"/>
  <c r="Q38" i="32"/>
  <c r="P135" i="32"/>
  <c r="L413" i="32"/>
  <c r="O413" i="32"/>
  <c r="L432" i="32"/>
  <c r="O432" i="32"/>
  <c r="R432" i="32" s="1"/>
  <c r="Q91" i="28"/>
  <c r="L514" i="28"/>
  <c r="O514" i="28"/>
  <c r="L250" i="20"/>
  <c r="O250" i="20"/>
  <c r="Q322" i="20"/>
  <c r="P31" i="16"/>
  <c r="L15" i="16"/>
  <c r="O15" i="16"/>
  <c r="R15" i="16" s="1"/>
  <c r="P19" i="16"/>
  <c r="P457" i="16"/>
  <c r="L441" i="16"/>
  <c r="O441" i="16"/>
  <c r="R441" i="16" s="1"/>
  <c r="P113" i="16"/>
  <c r="P49" i="16"/>
  <c r="L45" i="12"/>
  <c r="O45" i="12"/>
  <c r="R45" i="12" s="1"/>
  <c r="P208" i="4"/>
  <c r="Q18" i="4"/>
  <c r="O93" i="4"/>
  <c r="L93" i="4"/>
  <c r="P189" i="4"/>
  <c r="L54" i="4"/>
  <c r="O54" i="4"/>
  <c r="R54" i="4" s="1"/>
  <c r="L214" i="4"/>
  <c r="O214" i="4"/>
  <c r="L263" i="4"/>
  <c r="O263" i="4"/>
  <c r="R263" i="4" s="1"/>
  <c r="P28" i="28"/>
  <c r="L64" i="28"/>
  <c r="O64" i="28"/>
  <c r="R64" i="28" s="1"/>
  <c r="Q109" i="28"/>
  <c r="Q184" i="28"/>
  <c r="Q331" i="28"/>
  <c r="Q427" i="28"/>
  <c r="Q241" i="28"/>
  <c r="Q305" i="28"/>
  <c r="Q740" i="28"/>
  <c r="Q581" i="28"/>
  <c r="Q741" i="28"/>
  <c r="Q770" i="28"/>
  <c r="Q131" i="16"/>
  <c r="Q3" i="16"/>
  <c r="P415" i="16"/>
  <c r="Q109" i="20"/>
  <c r="Q269" i="20"/>
  <c r="O112" i="20"/>
  <c r="L112" i="20"/>
  <c r="Q200" i="20"/>
  <c r="P298" i="16"/>
  <c r="L266" i="16"/>
  <c r="O266" i="16"/>
  <c r="L202" i="16"/>
  <c r="O202" i="16"/>
  <c r="R202" i="16" s="1"/>
  <c r="L138" i="16"/>
  <c r="O138" i="16"/>
  <c r="L74" i="16"/>
  <c r="O74" i="16"/>
  <c r="R74" i="16" s="1"/>
  <c r="P309" i="16"/>
  <c r="L21" i="16"/>
  <c r="O21" i="16"/>
  <c r="L139" i="16"/>
  <c r="O139" i="16"/>
  <c r="L201" i="10"/>
  <c r="M201" i="10" s="1"/>
  <c r="N201" i="10" s="1"/>
  <c r="Q201" i="10" s="1"/>
  <c r="L197" i="10"/>
  <c r="M197" i="10" s="1"/>
  <c r="N197" i="10" s="1"/>
  <c r="R197" i="10" s="1"/>
  <c r="L193" i="10"/>
  <c r="M193" i="10" s="1"/>
  <c r="N193" i="10" s="1"/>
  <c r="R193" i="10" s="1"/>
  <c r="L189" i="10"/>
  <c r="M189" i="10" s="1"/>
  <c r="N189" i="10" s="1"/>
  <c r="R189" i="10" s="1"/>
  <c r="L185" i="10"/>
  <c r="M185" i="10" s="1"/>
  <c r="N185" i="10" s="1"/>
  <c r="Q185" i="10" s="1"/>
  <c r="L180" i="10"/>
  <c r="M180" i="10" s="1"/>
  <c r="N180" i="10" s="1"/>
  <c r="R180" i="10" s="1"/>
  <c r="L177" i="10"/>
  <c r="M177" i="10" s="1"/>
  <c r="N177" i="10" s="1"/>
  <c r="Q177" i="10" s="1"/>
  <c r="L172" i="10"/>
  <c r="M172" i="10" s="1"/>
  <c r="N172" i="10" s="1"/>
  <c r="R172" i="10" s="1"/>
  <c r="L169" i="10"/>
  <c r="M169" i="10" s="1"/>
  <c r="N169" i="10" s="1"/>
  <c r="Q169" i="10" s="1"/>
  <c r="L164" i="10"/>
  <c r="M164" i="10" s="1"/>
  <c r="N164" i="10" s="1"/>
  <c r="Q164" i="10" s="1"/>
  <c r="L161" i="10"/>
  <c r="M161" i="10" s="1"/>
  <c r="N161" i="10" s="1"/>
  <c r="Q161" i="10" s="1"/>
  <c r="L156" i="10"/>
  <c r="M156" i="10" s="1"/>
  <c r="N156" i="10" s="1"/>
  <c r="R156" i="10" s="1"/>
  <c r="L153" i="10"/>
  <c r="M153" i="10" s="1"/>
  <c r="N153" i="10" s="1"/>
  <c r="Q153" i="10" s="1"/>
  <c r="L148" i="10"/>
  <c r="M148" i="10" s="1"/>
  <c r="N148" i="10" s="1"/>
  <c r="Q148" i="10" s="1"/>
  <c r="L145" i="10"/>
  <c r="M145" i="10" s="1"/>
  <c r="N145" i="10" s="1"/>
  <c r="R145" i="10" s="1"/>
  <c r="L140" i="10"/>
  <c r="M140" i="10" s="1"/>
  <c r="N140" i="10" s="1"/>
  <c r="R140" i="10" s="1"/>
  <c r="L137" i="10"/>
  <c r="M137" i="10" s="1"/>
  <c r="N137" i="10" s="1"/>
  <c r="Q137" i="10" s="1"/>
  <c r="L132" i="10"/>
  <c r="M132" i="10" s="1"/>
  <c r="N132" i="10" s="1"/>
  <c r="Q132" i="10" s="1"/>
  <c r="L129" i="10"/>
  <c r="M129" i="10" s="1"/>
  <c r="N129" i="10" s="1"/>
  <c r="Q129" i="10" s="1"/>
  <c r="L124" i="10"/>
  <c r="M124" i="10" s="1"/>
  <c r="N124" i="10" s="1"/>
  <c r="Q124" i="10" s="1"/>
  <c r="L121" i="10"/>
  <c r="M121" i="10" s="1"/>
  <c r="N121" i="10" s="1"/>
  <c r="R121" i="10" s="1"/>
  <c r="L116" i="10"/>
  <c r="M116" i="10" s="1"/>
  <c r="N116" i="10" s="1"/>
  <c r="Q116" i="10" s="1"/>
  <c r="L113" i="10"/>
  <c r="M113" i="10" s="1"/>
  <c r="N113" i="10" s="1"/>
  <c r="Q113" i="10" s="1"/>
  <c r="L108" i="10"/>
  <c r="M108" i="10" s="1"/>
  <c r="N108" i="10" s="1"/>
  <c r="R108" i="10" s="1"/>
  <c r="L105" i="10"/>
  <c r="M105" i="10" s="1"/>
  <c r="N105" i="10" s="1"/>
  <c r="Q105" i="10" s="1"/>
  <c r="L100" i="10"/>
  <c r="M100" i="10" s="1"/>
  <c r="N100" i="10" s="1"/>
  <c r="Q100" i="10" s="1"/>
  <c r="L97" i="10"/>
  <c r="M97" i="10" s="1"/>
  <c r="N97" i="10" s="1"/>
  <c r="Q97" i="10" s="1"/>
  <c r="L92" i="10"/>
  <c r="M92" i="10" s="1"/>
  <c r="N92" i="10" s="1"/>
  <c r="Q92" i="10" s="1"/>
  <c r="L89" i="10"/>
  <c r="M89" i="10" s="1"/>
  <c r="N89" i="10" s="1"/>
  <c r="R89" i="10" s="1"/>
  <c r="L84" i="10"/>
  <c r="M84" i="10" s="1"/>
  <c r="N84" i="10" s="1"/>
  <c r="Q84" i="10" s="1"/>
  <c r="L81" i="10"/>
  <c r="M81" i="10" s="1"/>
  <c r="N81" i="10" s="1"/>
  <c r="Q81" i="10" s="1"/>
  <c r="L76" i="10"/>
  <c r="M76" i="10" s="1"/>
  <c r="N76" i="10" s="1"/>
  <c r="Q76" i="10" s="1"/>
  <c r="L73" i="10"/>
  <c r="M73" i="10" s="1"/>
  <c r="N73" i="10" s="1"/>
  <c r="Q73" i="10" s="1"/>
  <c r="L68" i="10"/>
  <c r="M68" i="10" s="1"/>
  <c r="N68" i="10" s="1"/>
  <c r="Q68" i="10" s="1"/>
  <c r="L65" i="10"/>
  <c r="M65" i="10" s="1"/>
  <c r="N65" i="10" s="1"/>
  <c r="Q65" i="10" s="1"/>
  <c r="L60" i="10"/>
  <c r="M60" i="10" s="1"/>
  <c r="N60" i="10" s="1"/>
  <c r="Q60" i="10" s="1"/>
  <c r="L57" i="10"/>
  <c r="M57" i="10" s="1"/>
  <c r="N57" i="10" s="1"/>
  <c r="Q57" i="10" s="1"/>
  <c r="L52" i="10"/>
  <c r="M52" i="10" s="1"/>
  <c r="N52" i="10" s="1"/>
  <c r="Q52" i="10" s="1"/>
  <c r="L49" i="10"/>
  <c r="M49" i="10" s="1"/>
  <c r="N49" i="10" s="1"/>
  <c r="Q49" i="10" s="1"/>
  <c r="L44" i="10"/>
  <c r="M44" i="10" s="1"/>
  <c r="N44" i="10" s="1"/>
  <c r="Q44" i="10" s="1"/>
  <c r="L41" i="10"/>
  <c r="M41" i="10" s="1"/>
  <c r="N41" i="10" s="1"/>
  <c r="Q41" i="10" s="1"/>
  <c r="L36" i="10"/>
  <c r="M36" i="10" s="1"/>
  <c r="N36" i="10" s="1"/>
  <c r="R36" i="10" s="1"/>
  <c r="L33" i="10"/>
  <c r="M33" i="10" s="1"/>
  <c r="N33" i="10" s="1"/>
  <c r="Q33" i="10" s="1"/>
  <c r="L28" i="10"/>
  <c r="M28" i="10" s="1"/>
  <c r="N28" i="10" s="1"/>
  <c r="R28" i="10" s="1"/>
  <c r="L25" i="10"/>
  <c r="M25" i="10" s="1"/>
  <c r="N25" i="10" s="1"/>
  <c r="Q25" i="10" s="1"/>
  <c r="L200" i="10"/>
  <c r="M200" i="10" s="1"/>
  <c r="N200" i="10" s="1"/>
  <c r="Q200" i="10" s="1"/>
  <c r="L196" i="10"/>
  <c r="M196" i="10" s="1"/>
  <c r="N196" i="10" s="1"/>
  <c r="R196" i="10" s="1"/>
  <c r="L192" i="10"/>
  <c r="M192" i="10" s="1"/>
  <c r="N192" i="10" s="1"/>
  <c r="R192" i="10" s="1"/>
  <c r="L188" i="10"/>
  <c r="M188" i="10" s="1"/>
  <c r="N188" i="10" s="1"/>
  <c r="R188" i="10" s="1"/>
  <c r="L182" i="10"/>
  <c r="M182" i="10" s="1"/>
  <c r="N182" i="10" s="1"/>
  <c r="Q182" i="10" s="1"/>
  <c r="L179" i="10"/>
  <c r="M179" i="10" s="1"/>
  <c r="N179" i="10" s="1"/>
  <c r="Q179" i="10" s="1"/>
  <c r="L174" i="10"/>
  <c r="M174" i="10" s="1"/>
  <c r="N174" i="10" s="1"/>
  <c r="R174" i="10" s="1"/>
  <c r="L171" i="10"/>
  <c r="M171" i="10" s="1"/>
  <c r="N171" i="10" s="1"/>
  <c r="Q171" i="10" s="1"/>
  <c r="L166" i="10"/>
  <c r="M166" i="10" s="1"/>
  <c r="N166" i="10" s="1"/>
  <c r="Q166" i="10" s="1"/>
  <c r="L163" i="10"/>
  <c r="M163" i="10" s="1"/>
  <c r="N163" i="10" s="1"/>
  <c r="Q163" i="10" s="1"/>
  <c r="L158" i="10"/>
  <c r="M158" i="10" s="1"/>
  <c r="N158" i="10" s="1"/>
  <c r="R158" i="10" s="1"/>
  <c r="L155" i="10"/>
  <c r="M155" i="10" s="1"/>
  <c r="N155" i="10" s="1"/>
  <c r="Q155" i="10" s="1"/>
  <c r="L150" i="10"/>
  <c r="M150" i="10" s="1"/>
  <c r="N150" i="10" s="1"/>
  <c r="Q150" i="10" s="1"/>
  <c r="L147" i="10"/>
  <c r="M147" i="10" s="1"/>
  <c r="N147" i="10" s="1"/>
  <c r="Q147" i="10" s="1"/>
  <c r="L142" i="10"/>
  <c r="M142" i="10" s="1"/>
  <c r="N142" i="10" s="1"/>
  <c r="Q142" i="10" s="1"/>
  <c r="L139" i="10"/>
  <c r="M139" i="10" s="1"/>
  <c r="N139" i="10" s="1"/>
  <c r="Q139" i="10" s="1"/>
  <c r="L134" i="10"/>
  <c r="M134" i="10" s="1"/>
  <c r="N134" i="10" s="1"/>
  <c r="Q134" i="10" s="1"/>
  <c r="L131" i="10"/>
  <c r="M131" i="10" s="1"/>
  <c r="N131" i="10" s="1"/>
  <c r="Q131" i="10" s="1"/>
  <c r="L126" i="10"/>
  <c r="M126" i="10" s="1"/>
  <c r="N126" i="10" s="1"/>
  <c r="Q126" i="10" s="1"/>
  <c r="L123" i="10"/>
  <c r="M123" i="10" s="1"/>
  <c r="N123" i="10" s="1"/>
  <c r="R123" i="10" s="1"/>
  <c r="L118" i="10"/>
  <c r="M118" i="10" s="1"/>
  <c r="N118" i="10" s="1"/>
  <c r="Q118" i="10" s="1"/>
  <c r="L115" i="10"/>
  <c r="M115" i="10" s="1"/>
  <c r="N115" i="10" s="1"/>
  <c r="Q115" i="10" s="1"/>
  <c r="L110" i="10"/>
  <c r="M110" i="10" s="1"/>
  <c r="N110" i="10" s="1"/>
  <c r="Q110" i="10" s="1"/>
  <c r="L107" i="10"/>
  <c r="M107" i="10" s="1"/>
  <c r="N107" i="10" s="1"/>
  <c r="Q107" i="10" s="1"/>
  <c r="L102" i="10"/>
  <c r="M102" i="10" s="1"/>
  <c r="N102" i="10" s="1"/>
  <c r="Q102" i="10" s="1"/>
  <c r="L99" i="10"/>
  <c r="M99" i="10" s="1"/>
  <c r="N99" i="10" s="1"/>
  <c r="Q99" i="10" s="1"/>
  <c r="L94" i="10"/>
  <c r="M94" i="10" s="1"/>
  <c r="N94" i="10" s="1"/>
  <c r="Q94" i="10" s="1"/>
  <c r="L91" i="10"/>
  <c r="M91" i="10" s="1"/>
  <c r="N91" i="10" s="1"/>
  <c r="R91" i="10" s="1"/>
  <c r="L86" i="10"/>
  <c r="M86" i="10" s="1"/>
  <c r="N86" i="10" s="1"/>
  <c r="Q86" i="10" s="1"/>
  <c r="L83" i="10"/>
  <c r="M83" i="10" s="1"/>
  <c r="N83" i="10" s="1"/>
  <c r="Q83" i="10" s="1"/>
  <c r="L78" i="10"/>
  <c r="M78" i="10" s="1"/>
  <c r="N78" i="10" s="1"/>
  <c r="Q78" i="10" s="1"/>
  <c r="L75" i="10"/>
  <c r="M75" i="10" s="1"/>
  <c r="N75" i="10" s="1"/>
  <c r="Q75" i="10" s="1"/>
  <c r="L70" i="10"/>
  <c r="M70" i="10" s="1"/>
  <c r="N70" i="10" s="1"/>
  <c r="Q70" i="10" s="1"/>
  <c r="L67" i="10"/>
  <c r="M67" i="10" s="1"/>
  <c r="N67" i="10" s="1"/>
  <c r="Q67" i="10" s="1"/>
  <c r="L62" i="10"/>
  <c r="M62" i="10" s="1"/>
  <c r="N62" i="10" s="1"/>
  <c r="Q62" i="10" s="1"/>
  <c r="L59" i="10"/>
  <c r="M59" i="10" s="1"/>
  <c r="N59" i="10" s="1"/>
  <c r="Q59" i="10" s="1"/>
  <c r="L54" i="10"/>
  <c r="M54" i="10" s="1"/>
  <c r="N54" i="10" s="1"/>
  <c r="Q54" i="10" s="1"/>
  <c r="L51" i="10"/>
  <c r="M51" i="10" s="1"/>
  <c r="N51" i="10" s="1"/>
  <c r="Q51" i="10" s="1"/>
  <c r="L46" i="10"/>
  <c r="M46" i="10" s="1"/>
  <c r="N46" i="10" s="1"/>
  <c r="R46" i="10" s="1"/>
  <c r="L43" i="10"/>
  <c r="M43" i="10" s="1"/>
  <c r="N43" i="10" s="1"/>
  <c r="Q43" i="10" s="1"/>
  <c r="L38" i="10"/>
  <c r="M38" i="10" s="1"/>
  <c r="N38" i="10" s="1"/>
  <c r="Q38" i="10" s="1"/>
  <c r="L35" i="10"/>
  <c r="M35" i="10" s="1"/>
  <c r="N35" i="10" s="1"/>
  <c r="Q35" i="10" s="1"/>
  <c r="L30" i="10"/>
  <c r="M30" i="10" s="1"/>
  <c r="N30" i="10" s="1"/>
  <c r="R30" i="10" s="1"/>
  <c r="L27" i="10"/>
  <c r="M27" i="10" s="1"/>
  <c r="N27" i="10" s="1"/>
  <c r="R27" i="10" s="1"/>
  <c r="L22" i="10"/>
  <c r="M22" i="10" s="1"/>
  <c r="N22" i="10" s="1"/>
  <c r="R22" i="10" s="1"/>
  <c r="L20" i="10"/>
  <c r="M20" i="10" s="1"/>
  <c r="N20" i="10" s="1"/>
  <c r="R20" i="10" s="1"/>
  <c r="L18" i="10"/>
  <c r="M18" i="10" s="1"/>
  <c r="N18" i="10" s="1"/>
  <c r="R18" i="10" s="1"/>
  <c r="L16" i="10"/>
  <c r="M16" i="10" s="1"/>
  <c r="N16" i="10" s="1"/>
  <c r="R16" i="10" s="1"/>
  <c r="L14" i="10"/>
  <c r="M14" i="10" s="1"/>
  <c r="N14" i="10" s="1"/>
  <c r="R14" i="10" s="1"/>
  <c r="L12" i="10"/>
  <c r="M12" i="10" s="1"/>
  <c r="N12" i="10" s="1"/>
  <c r="R12" i="10" s="1"/>
  <c r="L10" i="10"/>
  <c r="M10" i="10" s="1"/>
  <c r="N10" i="10" s="1"/>
  <c r="R10" i="10" s="1"/>
  <c r="L8" i="10"/>
  <c r="M8" i="10" s="1"/>
  <c r="N8" i="10" s="1"/>
  <c r="R8" i="10" s="1"/>
  <c r="L6" i="10"/>
  <c r="M6" i="10" s="1"/>
  <c r="N6" i="10" s="1"/>
  <c r="R6" i="10" s="1"/>
  <c r="L4" i="10"/>
  <c r="M4" i="10" s="1"/>
  <c r="N4" i="10" s="1"/>
  <c r="R4" i="10" s="1"/>
  <c r="L2" i="10"/>
  <c r="M2" i="10" s="1"/>
  <c r="N2" i="10" s="1"/>
  <c r="R2" i="10" s="1"/>
  <c r="L199" i="10"/>
  <c r="M199" i="10" s="1"/>
  <c r="N199" i="10" s="1"/>
  <c r="Q199" i="10" s="1"/>
  <c r="L195" i="10"/>
  <c r="M195" i="10" s="1"/>
  <c r="N195" i="10" s="1"/>
  <c r="R195" i="10" s="1"/>
  <c r="L191" i="10"/>
  <c r="M191" i="10" s="1"/>
  <c r="N191" i="10" s="1"/>
  <c r="R191" i="10" s="1"/>
  <c r="L187" i="10"/>
  <c r="M187" i="10" s="1"/>
  <c r="N187" i="10" s="1"/>
  <c r="Q187" i="10" s="1"/>
  <c r="L184" i="10"/>
  <c r="M184" i="10" s="1"/>
  <c r="N184" i="10" s="1"/>
  <c r="Q184" i="10" s="1"/>
  <c r="L181" i="10"/>
  <c r="M181" i="10" s="1"/>
  <c r="N181" i="10" s="1"/>
  <c r="Q181" i="10" s="1"/>
  <c r="L176" i="10"/>
  <c r="M176" i="10" s="1"/>
  <c r="N176" i="10" s="1"/>
  <c r="R176" i="10" s="1"/>
  <c r="L173" i="10"/>
  <c r="M173" i="10" s="1"/>
  <c r="N173" i="10" s="1"/>
  <c r="Q173" i="10" s="1"/>
  <c r="L168" i="10"/>
  <c r="M168" i="10" s="1"/>
  <c r="N168" i="10" s="1"/>
  <c r="Q168" i="10" s="1"/>
  <c r="L165" i="10"/>
  <c r="M165" i="10" s="1"/>
  <c r="N165" i="10" s="1"/>
  <c r="Q165" i="10" s="1"/>
  <c r="L160" i="10"/>
  <c r="M160" i="10" s="1"/>
  <c r="N160" i="10" s="1"/>
  <c r="Q160" i="10" s="1"/>
  <c r="L157" i="10"/>
  <c r="M157" i="10" s="1"/>
  <c r="N157" i="10" s="1"/>
  <c r="Q157" i="10" s="1"/>
  <c r="L152" i="10"/>
  <c r="M152" i="10" s="1"/>
  <c r="N152" i="10" s="1"/>
  <c r="Q152" i="10" s="1"/>
  <c r="L149" i="10"/>
  <c r="M149" i="10" s="1"/>
  <c r="N149" i="10" s="1"/>
  <c r="Q149" i="10" s="1"/>
  <c r="L144" i="10"/>
  <c r="M144" i="10" s="1"/>
  <c r="N144" i="10" s="1"/>
  <c r="Q144" i="10" s="1"/>
  <c r="L141" i="10"/>
  <c r="M141" i="10" s="1"/>
  <c r="N141" i="10" s="1"/>
  <c r="Q141" i="10" s="1"/>
  <c r="L136" i="10"/>
  <c r="M136" i="10" s="1"/>
  <c r="N136" i="10" s="1"/>
  <c r="Q136" i="10" s="1"/>
  <c r="L133" i="10"/>
  <c r="M133" i="10" s="1"/>
  <c r="N133" i="10" s="1"/>
  <c r="R133" i="10" s="1"/>
  <c r="L128" i="10"/>
  <c r="M128" i="10" s="1"/>
  <c r="N128" i="10" s="1"/>
  <c r="Q128" i="10" s="1"/>
  <c r="L125" i="10"/>
  <c r="M125" i="10" s="1"/>
  <c r="N125" i="10" s="1"/>
  <c r="R125" i="10" s="1"/>
  <c r="L120" i="10"/>
  <c r="M120" i="10" s="1"/>
  <c r="N120" i="10" s="1"/>
  <c r="Q120" i="10" s="1"/>
  <c r="L117" i="10"/>
  <c r="M117" i="10" s="1"/>
  <c r="N117" i="10" s="1"/>
  <c r="Q117" i="10" s="1"/>
  <c r="L112" i="10"/>
  <c r="M112" i="10" s="1"/>
  <c r="N112" i="10" s="1"/>
  <c r="Q112" i="10" s="1"/>
  <c r="L109" i="10"/>
  <c r="M109" i="10" s="1"/>
  <c r="N109" i="10" s="1"/>
  <c r="Q109" i="10" s="1"/>
  <c r="L104" i="10"/>
  <c r="M104" i="10" s="1"/>
  <c r="N104" i="10" s="1"/>
  <c r="Q104" i="10" s="1"/>
  <c r="L101" i="10"/>
  <c r="M101" i="10" s="1"/>
  <c r="N101" i="10" s="1"/>
  <c r="Q101" i="10" s="1"/>
  <c r="L96" i="10"/>
  <c r="M96" i="10" s="1"/>
  <c r="N96" i="10" s="1"/>
  <c r="Q96" i="10" s="1"/>
  <c r="L93" i="10"/>
  <c r="M93" i="10" s="1"/>
  <c r="N93" i="10" s="1"/>
  <c r="Q93" i="10" s="1"/>
  <c r="L88" i="10"/>
  <c r="M88" i="10" s="1"/>
  <c r="N88" i="10" s="1"/>
  <c r="Q88" i="10" s="1"/>
  <c r="L85" i="10"/>
  <c r="M85" i="10" s="1"/>
  <c r="N85" i="10" s="1"/>
  <c r="Q85" i="10" s="1"/>
  <c r="L80" i="10"/>
  <c r="M80" i="10" s="1"/>
  <c r="N80" i="10" s="1"/>
  <c r="Q80" i="10" s="1"/>
  <c r="L77" i="10"/>
  <c r="M77" i="10" s="1"/>
  <c r="N77" i="10" s="1"/>
  <c r="R77" i="10" s="1"/>
  <c r="L72" i="10"/>
  <c r="M72" i="10" s="1"/>
  <c r="N72" i="10" s="1"/>
  <c r="Q72" i="10" s="1"/>
  <c r="L69" i="10"/>
  <c r="M69" i="10" s="1"/>
  <c r="N69" i="10" s="1"/>
  <c r="Q69" i="10" s="1"/>
  <c r="L64" i="10"/>
  <c r="M64" i="10" s="1"/>
  <c r="N64" i="10" s="1"/>
  <c r="Q64" i="10" s="1"/>
  <c r="L61" i="10"/>
  <c r="M61" i="10" s="1"/>
  <c r="N61" i="10" s="1"/>
  <c r="Q61" i="10" s="1"/>
  <c r="L56" i="10"/>
  <c r="M56" i="10" s="1"/>
  <c r="N56" i="10" s="1"/>
  <c r="Q56" i="10" s="1"/>
  <c r="L53" i="10"/>
  <c r="M53" i="10" s="1"/>
  <c r="N53" i="10" s="1"/>
  <c r="Q53" i="10" s="1"/>
  <c r="L48" i="10"/>
  <c r="M48" i="10" s="1"/>
  <c r="N48" i="10" s="1"/>
  <c r="Q48" i="10" s="1"/>
  <c r="L45" i="10"/>
  <c r="M45" i="10" s="1"/>
  <c r="N45" i="10" s="1"/>
  <c r="Q45" i="10" s="1"/>
  <c r="L40" i="10"/>
  <c r="M40" i="10" s="1"/>
  <c r="N40" i="10" s="1"/>
  <c r="Q40" i="10" s="1"/>
  <c r="L37" i="10"/>
  <c r="M37" i="10" s="1"/>
  <c r="N37" i="10" s="1"/>
  <c r="R37" i="10" s="1"/>
  <c r="L32" i="10"/>
  <c r="M32" i="10" s="1"/>
  <c r="N32" i="10" s="1"/>
  <c r="R32" i="10" s="1"/>
  <c r="L29" i="10"/>
  <c r="M29" i="10" s="1"/>
  <c r="N29" i="10" s="1"/>
  <c r="R29" i="10" s="1"/>
  <c r="L24" i="10"/>
  <c r="M24" i="10" s="1"/>
  <c r="N24" i="10" s="1"/>
  <c r="R24" i="10" s="1"/>
  <c r="L198" i="10"/>
  <c r="M198" i="10" s="1"/>
  <c r="N198" i="10" s="1"/>
  <c r="Q198" i="10" s="1"/>
  <c r="L194" i="10"/>
  <c r="M194" i="10" s="1"/>
  <c r="N194" i="10" s="1"/>
  <c r="R194" i="10" s="1"/>
  <c r="L190" i="10"/>
  <c r="M190" i="10" s="1"/>
  <c r="N190" i="10" s="1"/>
  <c r="R190" i="10" s="1"/>
  <c r="L186" i="10"/>
  <c r="M186" i="10" s="1"/>
  <c r="N186" i="10" s="1"/>
  <c r="Q186" i="10" s="1"/>
  <c r="L183" i="10"/>
  <c r="M183" i="10" s="1"/>
  <c r="N183" i="10" s="1"/>
  <c r="Q183" i="10" s="1"/>
  <c r="L178" i="10"/>
  <c r="M178" i="10" s="1"/>
  <c r="N178" i="10" s="1"/>
  <c r="R178" i="10" s="1"/>
  <c r="L175" i="10"/>
  <c r="M175" i="10" s="1"/>
  <c r="N175" i="10" s="1"/>
  <c r="Q175" i="10" s="1"/>
  <c r="L170" i="10"/>
  <c r="M170" i="10" s="1"/>
  <c r="N170" i="10" s="1"/>
  <c r="Q170" i="10" s="1"/>
  <c r="L167" i="10"/>
  <c r="M167" i="10" s="1"/>
  <c r="N167" i="10" s="1"/>
  <c r="Q167" i="10" s="1"/>
  <c r="L162" i="10"/>
  <c r="M162" i="10" s="1"/>
  <c r="N162" i="10" s="1"/>
  <c r="Q162" i="10" s="1"/>
  <c r="L159" i="10"/>
  <c r="M159" i="10" s="1"/>
  <c r="N159" i="10" s="1"/>
  <c r="Q159" i="10" s="1"/>
  <c r="L154" i="10"/>
  <c r="M154" i="10" s="1"/>
  <c r="N154" i="10" s="1"/>
  <c r="Q154" i="10" s="1"/>
  <c r="L151" i="10"/>
  <c r="M151" i="10" s="1"/>
  <c r="N151" i="10" s="1"/>
  <c r="Q151" i="10" s="1"/>
  <c r="L146" i="10"/>
  <c r="M146" i="10" s="1"/>
  <c r="N146" i="10" s="1"/>
  <c r="Q146" i="10" s="1"/>
  <c r="L143" i="10"/>
  <c r="M143" i="10" s="1"/>
  <c r="N143" i="10" s="1"/>
  <c r="Q143" i="10" s="1"/>
  <c r="L138" i="10"/>
  <c r="M138" i="10" s="1"/>
  <c r="N138" i="10" s="1"/>
  <c r="R138" i="10" s="1"/>
  <c r="L135" i="10"/>
  <c r="M135" i="10" s="1"/>
  <c r="N135" i="10" s="1"/>
  <c r="Q135" i="10" s="1"/>
  <c r="L130" i="10"/>
  <c r="M130" i="10" s="1"/>
  <c r="N130" i="10" s="1"/>
  <c r="Q130" i="10" s="1"/>
  <c r="L127" i="10"/>
  <c r="M127" i="10" s="1"/>
  <c r="N127" i="10" s="1"/>
  <c r="Q127" i="10" s="1"/>
  <c r="L122" i="10"/>
  <c r="M122" i="10" s="1"/>
  <c r="N122" i="10" s="1"/>
  <c r="Q122" i="10" s="1"/>
  <c r="L119" i="10"/>
  <c r="M119" i="10" s="1"/>
  <c r="N119" i="10" s="1"/>
  <c r="Q119" i="10" s="1"/>
  <c r="L114" i="10"/>
  <c r="M114" i="10" s="1"/>
  <c r="N114" i="10" s="1"/>
  <c r="Q114" i="10" s="1"/>
  <c r="L111" i="10"/>
  <c r="M111" i="10" s="1"/>
  <c r="N111" i="10" s="1"/>
  <c r="Q111" i="10" s="1"/>
  <c r="L106" i="10"/>
  <c r="M106" i="10" s="1"/>
  <c r="N106" i="10" s="1"/>
  <c r="Q106" i="10" s="1"/>
  <c r="L103" i="10"/>
  <c r="M103" i="10" s="1"/>
  <c r="N103" i="10" s="1"/>
  <c r="Q103" i="10" s="1"/>
  <c r="L98" i="10"/>
  <c r="M98" i="10" s="1"/>
  <c r="N98" i="10" s="1"/>
  <c r="R98" i="10" s="1"/>
  <c r="L95" i="10"/>
  <c r="M95" i="10" s="1"/>
  <c r="N95" i="10" s="1"/>
  <c r="Q95" i="10" s="1"/>
  <c r="L90" i="10"/>
  <c r="M90" i="10" s="1"/>
  <c r="N90" i="10" s="1"/>
  <c r="Q90" i="10" s="1"/>
  <c r="L87" i="10"/>
  <c r="M87" i="10" s="1"/>
  <c r="N87" i="10" s="1"/>
  <c r="Q87" i="10" s="1"/>
  <c r="L82" i="10"/>
  <c r="M82" i="10" s="1"/>
  <c r="N82" i="10" s="1"/>
  <c r="Q82" i="10" s="1"/>
  <c r="L79" i="10"/>
  <c r="M79" i="10" s="1"/>
  <c r="N79" i="10" s="1"/>
  <c r="Q79" i="10" s="1"/>
  <c r="L74" i="10"/>
  <c r="M74" i="10" s="1"/>
  <c r="N74" i="10" s="1"/>
  <c r="R74" i="10" s="1"/>
  <c r="L71" i="10"/>
  <c r="M71" i="10" s="1"/>
  <c r="N71" i="10" s="1"/>
  <c r="Q71" i="10" s="1"/>
  <c r="L66" i="10"/>
  <c r="M66" i="10" s="1"/>
  <c r="N66" i="10" s="1"/>
  <c r="R66" i="10" s="1"/>
  <c r="L63" i="10"/>
  <c r="M63" i="10" s="1"/>
  <c r="N63" i="10" s="1"/>
  <c r="Q63" i="10" s="1"/>
  <c r="L58" i="10"/>
  <c r="M58" i="10" s="1"/>
  <c r="N58" i="10" s="1"/>
  <c r="R58" i="10" s="1"/>
  <c r="L55" i="10"/>
  <c r="M55" i="10" s="1"/>
  <c r="N55" i="10" s="1"/>
  <c r="Q55" i="10" s="1"/>
  <c r="L50" i="10"/>
  <c r="M50" i="10" s="1"/>
  <c r="N50" i="10" s="1"/>
  <c r="Q50" i="10" s="1"/>
  <c r="L47" i="10"/>
  <c r="M47" i="10" s="1"/>
  <c r="N47" i="10" s="1"/>
  <c r="Q47" i="10" s="1"/>
  <c r="L42" i="10"/>
  <c r="M42" i="10" s="1"/>
  <c r="N42" i="10" s="1"/>
  <c r="Q42" i="10" s="1"/>
  <c r="L39" i="10"/>
  <c r="M39" i="10" s="1"/>
  <c r="N39" i="10" s="1"/>
  <c r="Q39" i="10" s="1"/>
  <c r="L34" i="10"/>
  <c r="M34" i="10" s="1"/>
  <c r="N34" i="10" s="1"/>
  <c r="R34" i="10" s="1"/>
  <c r="L31" i="10"/>
  <c r="M31" i="10" s="1"/>
  <c r="N31" i="10" s="1"/>
  <c r="R31" i="10" s="1"/>
  <c r="L26" i="10"/>
  <c r="M26" i="10" s="1"/>
  <c r="N26" i="10" s="1"/>
  <c r="R26" i="10" s="1"/>
  <c r="L23" i="10"/>
  <c r="M23" i="10" s="1"/>
  <c r="N23" i="10" s="1"/>
  <c r="Q23" i="10" s="1"/>
  <c r="L21" i="10"/>
  <c r="M21" i="10" s="1"/>
  <c r="N21" i="10" s="1"/>
  <c r="R21" i="10" s="1"/>
  <c r="L19" i="10"/>
  <c r="M19" i="10" s="1"/>
  <c r="N19" i="10" s="1"/>
  <c r="R19" i="10" s="1"/>
  <c r="L17" i="10"/>
  <c r="M17" i="10" s="1"/>
  <c r="N17" i="10" s="1"/>
  <c r="R17" i="10" s="1"/>
  <c r="L15" i="10"/>
  <c r="M15" i="10" s="1"/>
  <c r="N15" i="10" s="1"/>
  <c r="R15" i="10" s="1"/>
  <c r="L13" i="10"/>
  <c r="M13" i="10" s="1"/>
  <c r="N13" i="10" s="1"/>
  <c r="R13" i="10" s="1"/>
  <c r="L11" i="10"/>
  <c r="M11" i="10" s="1"/>
  <c r="N11" i="10" s="1"/>
  <c r="R11" i="10" s="1"/>
  <c r="L9" i="10"/>
  <c r="M9" i="10" s="1"/>
  <c r="N9" i="10" s="1"/>
  <c r="R9" i="10" s="1"/>
  <c r="L7" i="10"/>
  <c r="M7" i="10" s="1"/>
  <c r="N7" i="10" s="1"/>
  <c r="R7" i="10" s="1"/>
  <c r="L5" i="10"/>
  <c r="M5" i="10" s="1"/>
  <c r="N5" i="10" s="1"/>
  <c r="R5" i="10" s="1"/>
  <c r="L3" i="10"/>
  <c r="M3" i="10" s="1"/>
  <c r="N3" i="10" s="1"/>
  <c r="R3" i="10" s="1"/>
  <c r="L220" i="12"/>
  <c r="O220" i="12"/>
  <c r="L181" i="12"/>
  <c r="O181" i="12"/>
  <c r="L407" i="8"/>
  <c r="O407" i="8"/>
  <c r="O166" i="8"/>
  <c r="R166" i="8" s="1"/>
  <c r="L166" i="8"/>
  <c r="Q296" i="8"/>
  <c r="L29" i="8"/>
  <c r="O29" i="8"/>
  <c r="R29" i="8" s="1"/>
  <c r="O5" i="8"/>
  <c r="L5" i="8"/>
  <c r="Q257" i="4"/>
  <c r="Q210" i="4"/>
  <c r="P373" i="28"/>
  <c r="L345" i="28"/>
  <c r="O345" i="28"/>
  <c r="O22" i="28"/>
  <c r="L22" i="28"/>
  <c r="P54" i="28"/>
  <c r="L269" i="28"/>
  <c r="O269" i="28"/>
  <c r="Q18" i="28"/>
  <c r="P119" i="28"/>
  <c r="Q282" i="28"/>
  <c r="Q346" i="28"/>
  <c r="P364" i="28"/>
  <c r="L428" i="28"/>
  <c r="O428" i="28"/>
  <c r="P643" i="28"/>
  <c r="O266" i="28"/>
  <c r="L266" i="28"/>
  <c r="L330" i="28"/>
  <c r="O330" i="28"/>
  <c r="L394" i="28"/>
  <c r="O394" i="28"/>
  <c r="L621" i="28"/>
  <c r="O621" i="28"/>
  <c r="L717" i="28"/>
  <c r="O717" i="28"/>
  <c r="P782" i="28"/>
  <c r="L715" i="28"/>
  <c r="O715" i="28"/>
  <c r="L400" i="16"/>
  <c r="O400" i="16"/>
  <c r="P240" i="16"/>
  <c r="O208" i="16"/>
  <c r="L208" i="16"/>
  <c r="P16" i="16"/>
  <c r="L371" i="16"/>
  <c r="O371" i="16"/>
  <c r="R371" i="16" s="1"/>
  <c r="O382" i="20"/>
  <c r="L382" i="20"/>
  <c r="Q244" i="16"/>
  <c r="L80" i="8"/>
  <c r="O80" i="8"/>
  <c r="P315" i="16"/>
  <c r="P379" i="8"/>
  <c r="L263" i="8"/>
  <c r="O263" i="8"/>
  <c r="Q166" i="8"/>
  <c r="Q102" i="8"/>
  <c r="L138" i="8"/>
  <c r="O138" i="8"/>
  <c r="P74" i="8"/>
  <c r="L58" i="8"/>
  <c r="O58" i="8"/>
  <c r="R58" i="8" s="1"/>
  <c r="L137" i="8"/>
  <c r="O137" i="8"/>
  <c r="P89" i="8"/>
  <c r="L73" i="8"/>
  <c r="O73" i="8"/>
  <c r="L56" i="4"/>
  <c r="O56" i="4"/>
  <c r="P58" i="4"/>
  <c r="L90" i="4"/>
  <c r="O90" i="4"/>
  <c r="R90" i="4" s="1"/>
  <c r="P282" i="4"/>
  <c r="P37" i="28"/>
  <c r="O69" i="28"/>
  <c r="L69" i="28"/>
  <c r="Q65" i="28"/>
  <c r="Q231" i="28"/>
  <c r="Q423" i="28"/>
  <c r="Q568" i="28"/>
  <c r="Q632" i="28"/>
  <c r="Q761" i="28"/>
  <c r="Q758" i="28"/>
  <c r="P439" i="16"/>
  <c r="L242" i="16"/>
  <c r="O242" i="16"/>
  <c r="R242" i="16" s="1"/>
  <c r="L178" i="16"/>
  <c r="O178" i="16"/>
  <c r="L114" i="16"/>
  <c r="O114" i="16"/>
  <c r="R114" i="16" s="1"/>
  <c r="L50" i="16"/>
  <c r="O50" i="16"/>
  <c r="L301" i="16"/>
  <c r="O301" i="16"/>
  <c r="R301" i="16" s="1"/>
  <c r="Q40" i="16"/>
  <c r="Q142" i="16"/>
  <c r="L32" i="12"/>
  <c r="O32" i="12"/>
  <c r="R32" i="12" s="1"/>
  <c r="R3" i="8"/>
  <c r="L262" i="8"/>
  <c r="O262" i="8"/>
  <c r="R262" i="8" s="1"/>
  <c r="L139" i="4"/>
  <c r="O139" i="4"/>
  <c r="P91" i="4"/>
  <c r="L83" i="4"/>
  <c r="O83" i="4"/>
  <c r="R83" i="4" s="1"/>
  <c r="Q102" i="4"/>
  <c r="Q269" i="4"/>
  <c r="Q190" i="4"/>
  <c r="Q264" i="16"/>
  <c r="Q13" i="4"/>
  <c r="Q213" i="4"/>
  <c r="Q282" i="16"/>
  <c r="L275" i="16"/>
  <c r="O275" i="16"/>
  <c r="Q189" i="4"/>
  <c r="R44" i="16"/>
  <c r="R126" i="8"/>
  <c r="R20" i="16"/>
  <c r="R284" i="16"/>
  <c r="R305" i="8"/>
  <c r="L769" i="32"/>
  <c r="O769" i="32"/>
  <c r="R769" i="32" s="1"/>
  <c r="L147" i="32"/>
  <c r="O147" i="32"/>
  <c r="L350" i="32"/>
  <c r="O350" i="32"/>
  <c r="R350" i="32" s="1"/>
  <c r="L50" i="28"/>
  <c r="O50" i="28"/>
  <c r="L387" i="32"/>
  <c r="O387" i="32"/>
  <c r="R387" i="32" s="1"/>
  <c r="O719" i="28"/>
  <c r="L719" i="28"/>
  <c r="O672" i="28"/>
  <c r="L672" i="28"/>
  <c r="L544" i="28"/>
  <c r="O544" i="28"/>
  <c r="L480" i="28"/>
  <c r="O480" i="28"/>
  <c r="L527" i="28"/>
  <c r="O527" i="28"/>
  <c r="L411" i="28"/>
  <c r="O411" i="28"/>
  <c r="O177" i="28"/>
  <c r="L177" i="28"/>
  <c r="L422" i="32"/>
  <c r="O422" i="32"/>
  <c r="R422" i="32" s="1"/>
  <c r="O391" i="32"/>
  <c r="L391" i="32"/>
  <c r="L68" i="32"/>
  <c r="O68" i="32"/>
  <c r="R68" i="32" s="1"/>
  <c r="O118" i="28"/>
  <c r="L118" i="28"/>
  <c r="L634" i="28"/>
  <c r="O634" i="28"/>
  <c r="L709" i="32"/>
  <c r="O709" i="32"/>
  <c r="L628" i="32"/>
  <c r="O628" i="32"/>
  <c r="R628" i="32" s="1"/>
  <c r="O631" i="32"/>
  <c r="R631" i="32" s="1"/>
  <c r="L631" i="32"/>
  <c r="O312" i="32"/>
  <c r="L312" i="32"/>
  <c r="L192" i="32"/>
  <c r="O192" i="32"/>
  <c r="L741" i="32"/>
  <c r="O741" i="32"/>
  <c r="R741" i="32" s="1"/>
  <c r="O277" i="32"/>
  <c r="R277" i="32" s="1"/>
  <c r="L277" i="32"/>
  <c r="L283" i="32"/>
  <c r="O283" i="32"/>
  <c r="R283" i="32" s="1"/>
  <c r="L16" i="32"/>
  <c r="O16" i="32"/>
  <c r="L281" i="32"/>
  <c r="O281" i="32"/>
  <c r="R281" i="32" s="1"/>
  <c r="L390" i="32"/>
  <c r="O390" i="32"/>
  <c r="L450" i="32"/>
  <c r="O450" i="32"/>
  <c r="R450" i="32" s="1"/>
  <c r="L524" i="32"/>
  <c r="O524" i="32"/>
  <c r="L670" i="32"/>
  <c r="O670" i="32"/>
  <c r="R670" i="32" s="1"/>
  <c r="O671" i="28"/>
  <c r="L671" i="28"/>
  <c r="O36" i="16"/>
  <c r="L36" i="16"/>
  <c r="L396" i="8"/>
  <c r="O396" i="8"/>
  <c r="R396" i="8" s="1"/>
  <c r="L158" i="4"/>
  <c r="O158" i="4"/>
  <c r="R158" i="4" s="1"/>
  <c r="L283" i="20"/>
  <c r="O283" i="20"/>
  <c r="L459" i="28"/>
  <c r="O459" i="28"/>
  <c r="L566" i="28"/>
  <c r="O566" i="28"/>
  <c r="L8" i="16"/>
  <c r="O8" i="16"/>
  <c r="R8" i="16" s="1"/>
  <c r="L198" i="20"/>
  <c r="O198" i="20"/>
  <c r="R198" i="20" s="1"/>
  <c r="L206" i="16"/>
  <c r="O206" i="16"/>
  <c r="R206" i="16" s="1"/>
  <c r="O297" i="16"/>
  <c r="L297" i="16"/>
  <c r="L137" i="16"/>
  <c r="O137" i="16"/>
  <c r="R137" i="16" s="1"/>
  <c r="O79" i="12"/>
  <c r="L79" i="12"/>
  <c r="L190" i="8"/>
  <c r="O190" i="8"/>
  <c r="R190" i="8" s="1"/>
  <c r="L211" i="28"/>
  <c r="O211" i="28"/>
  <c r="L231" i="28"/>
  <c r="O231" i="28"/>
  <c r="L50" i="32"/>
  <c r="O50" i="32"/>
  <c r="R50" i="32" s="1"/>
  <c r="O47" i="32"/>
  <c r="L47" i="32"/>
  <c r="O586" i="32"/>
  <c r="L586" i="32"/>
  <c r="L423" i="32"/>
  <c r="O423" i="32"/>
  <c r="L46" i="32"/>
  <c r="O46" i="32"/>
  <c r="R46" i="32" s="1"/>
  <c r="L385" i="32"/>
  <c r="O385" i="32"/>
  <c r="L369" i="16"/>
  <c r="O369" i="16"/>
  <c r="O425" i="8"/>
  <c r="L425" i="8"/>
  <c r="L92" i="4"/>
  <c r="O92" i="4"/>
  <c r="R92" i="4" s="1"/>
  <c r="L102" i="4"/>
  <c r="O102" i="4"/>
  <c r="L262" i="4"/>
  <c r="O262" i="4"/>
  <c r="R262" i="4" s="1"/>
  <c r="L32" i="28"/>
  <c r="O32" i="28"/>
  <c r="L236" i="12"/>
  <c r="O236" i="12"/>
  <c r="R236" i="12" s="1"/>
  <c r="L412" i="28"/>
  <c r="O412" i="28"/>
  <c r="L282" i="28"/>
  <c r="O282" i="28"/>
  <c r="L670" i="28"/>
  <c r="O670" i="28"/>
  <c r="L753" i="28"/>
  <c r="O753" i="28"/>
  <c r="L568" i="32"/>
  <c r="O568" i="32"/>
  <c r="O386" i="20"/>
  <c r="R386" i="20" s="1"/>
  <c r="L386" i="20"/>
  <c r="L173" i="28"/>
  <c r="O173" i="28"/>
  <c r="P431" i="28"/>
  <c r="L271" i="28"/>
  <c r="O271" i="28"/>
  <c r="Q471" i="32"/>
  <c r="P263" i="32"/>
  <c r="Q59" i="28"/>
  <c r="L408" i="28"/>
  <c r="O408" i="28"/>
  <c r="O197" i="20"/>
  <c r="R197" i="20" s="1"/>
  <c r="L197" i="20"/>
  <c r="Q171" i="32"/>
  <c r="P692" i="32"/>
  <c r="P689" i="32"/>
  <c r="L542" i="32"/>
  <c r="O542" i="32"/>
  <c r="R542" i="32" s="1"/>
  <c r="Q103" i="32"/>
  <c r="L264" i="32"/>
  <c r="O264" i="32"/>
  <c r="Q313" i="32"/>
  <c r="L171" i="32"/>
  <c r="O171" i="32"/>
  <c r="L682" i="32"/>
  <c r="O682" i="32"/>
  <c r="R682" i="32" s="1"/>
  <c r="P56" i="28"/>
  <c r="O410" i="20"/>
  <c r="L410" i="20"/>
  <c r="L364" i="8"/>
  <c r="O364" i="8"/>
  <c r="R364" i="8" s="1"/>
  <c r="O269" i="8"/>
  <c r="L269" i="8"/>
  <c r="L188" i="4"/>
  <c r="O188" i="4"/>
  <c r="R188" i="4" s="1"/>
  <c r="O69" i="4"/>
  <c r="L69" i="4"/>
  <c r="Q240" i="16"/>
  <c r="Q420" i="8"/>
  <c r="P127" i="4"/>
  <c r="L119" i="4"/>
  <c r="O119" i="4"/>
  <c r="L128" i="4"/>
  <c r="O128" i="4"/>
  <c r="R128" i="4" s="1"/>
  <c r="O453" i="32"/>
  <c r="L453" i="32"/>
  <c r="Q754" i="32"/>
  <c r="Q46" i="28"/>
  <c r="L264" i="28"/>
  <c r="O264" i="28"/>
  <c r="Q614" i="28"/>
  <c r="L681" i="28"/>
  <c r="O681" i="28"/>
  <c r="L618" i="28"/>
  <c r="O618" i="28"/>
  <c r="P743" i="28"/>
  <c r="O188" i="16"/>
  <c r="L188" i="16"/>
  <c r="O2" i="20"/>
  <c r="L2" i="20"/>
  <c r="P386" i="20"/>
  <c r="L245" i="20"/>
  <c r="O245" i="20"/>
  <c r="P315" i="32"/>
  <c r="Q450" i="32"/>
  <c r="Q148" i="32"/>
  <c r="L55" i="32"/>
  <c r="O55" i="32"/>
  <c r="R55" i="32" s="1"/>
  <c r="P107" i="32"/>
  <c r="Q242" i="32"/>
  <c r="Q492" i="28"/>
  <c r="L768" i="28"/>
  <c r="O768" i="28"/>
  <c r="P704" i="28"/>
  <c r="P672" i="28"/>
  <c r="O640" i="28"/>
  <c r="L640" i="28"/>
  <c r="P471" i="28"/>
  <c r="L283" i="28"/>
  <c r="O283" i="28"/>
  <c r="L251" i="28"/>
  <c r="O251" i="28"/>
  <c r="L493" i="28"/>
  <c r="O493" i="28"/>
  <c r="L724" i="28"/>
  <c r="O724" i="28"/>
  <c r="L532" i="28"/>
  <c r="O532" i="28"/>
  <c r="O468" i="28"/>
  <c r="L468" i="28"/>
  <c r="P611" i="28"/>
  <c r="P335" i="28"/>
  <c r="P177" i="28"/>
  <c r="L92" i="28"/>
  <c r="O92" i="28"/>
  <c r="L68" i="4"/>
  <c r="O68" i="4"/>
  <c r="L20" i="32"/>
  <c r="O20" i="32"/>
  <c r="Q275" i="32"/>
  <c r="O173" i="32"/>
  <c r="L173" i="32"/>
  <c r="P304" i="28"/>
  <c r="Q25" i="32"/>
  <c r="L41" i="32"/>
  <c r="O41" i="32"/>
  <c r="R41" i="32" s="1"/>
  <c r="P15" i="32"/>
  <c r="Q13" i="32"/>
  <c r="L59" i="32"/>
  <c r="O59" i="32"/>
  <c r="R59" i="32" s="1"/>
  <c r="P68" i="32"/>
  <c r="P104" i="32"/>
  <c r="L252" i="32"/>
  <c r="O252" i="32"/>
  <c r="R252" i="32" s="1"/>
  <c r="P363" i="32"/>
  <c r="Q384" i="32"/>
  <c r="L460" i="32"/>
  <c r="O460" i="32"/>
  <c r="R460" i="32" s="1"/>
  <c r="O458" i="32"/>
  <c r="L458" i="32"/>
  <c r="Q458" i="32"/>
  <c r="P710" i="32"/>
  <c r="L24" i="28"/>
  <c r="O24" i="28"/>
  <c r="Q62" i="28"/>
  <c r="P408" i="28"/>
  <c r="L569" i="28"/>
  <c r="O569" i="28"/>
  <c r="L762" i="28"/>
  <c r="O762" i="28"/>
  <c r="P18" i="32"/>
  <c r="L52" i="32"/>
  <c r="O52" i="32"/>
  <c r="O102" i="32"/>
  <c r="L102" i="32"/>
  <c r="O178" i="32"/>
  <c r="L178" i="32"/>
  <c r="L420" i="32"/>
  <c r="O420" i="32"/>
  <c r="R420" i="32" s="1"/>
  <c r="P776" i="32"/>
  <c r="O673" i="32"/>
  <c r="R673" i="32" s="1"/>
  <c r="L673" i="32"/>
  <c r="L732" i="32"/>
  <c r="O732" i="32"/>
  <c r="P650" i="32"/>
  <c r="P631" i="32"/>
  <c r="L614" i="32"/>
  <c r="O614" i="32"/>
  <c r="P479" i="32"/>
  <c r="L587" i="32"/>
  <c r="O587" i="32"/>
  <c r="R587" i="32" s="1"/>
  <c r="L417" i="32"/>
  <c r="O417" i="32"/>
  <c r="P389" i="32"/>
  <c r="O357" i="32"/>
  <c r="L357" i="32"/>
  <c r="P81" i="32"/>
  <c r="P772" i="32"/>
  <c r="L716" i="32"/>
  <c r="O716" i="32"/>
  <c r="P542" i="32"/>
  <c r="P478" i="32"/>
  <c r="P277" i="32"/>
  <c r="O234" i="32"/>
  <c r="L234" i="32"/>
  <c r="P330" i="32"/>
  <c r="Q698" i="32"/>
  <c r="Q744" i="32"/>
  <c r="Q700" i="32"/>
  <c r="Q639" i="32"/>
  <c r="Q252" i="32"/>
  <c r="Q751" i="32"/>
  <c r="Q673" i="32"/>
  <c r="Q627" i="32"/>
  <c r="Q613" i="32"/>
  <c r="Q647" i="32"/>
  <c r="P13" i="32"/>
  <c r="O66" i="32"/>
  <c r="L66" i="32"/>
  <c r="O110" i="32"/>
  <c r="R110" i="32" s="1"/>
  <c r="L110" i="32"/>
  <c r="Q408" i="32"/>
  <c r="P346" i="32"/>
  <c r="L594" i="32"/>
  <c r="O594" i="32"/>
  <c r="P682" i="32"/>
  <c r="Q746" i="32"/>
  <c r="L761" i="32"/>
  <c r="O761" i="32"/>
  <c r="L52" i="28"/>
  <c r="O52" i="28"/>
  <c r="Q102" i="28"/>
  <c r="Q460" i="28"/>
  <c r="P414" i="28"/>
  <c r="Q459" i="28"/>
  <c r="L737" i="28"/>
  <c r="O737" i="28"/>
  <c r="L44" i="28"/>
  <c r="O44" i="28"/>
  <c r="L154" i="20"/>
  <c r="O154" i="20"/>
  <c r="P7" i="16"/>
  <c r="Q46" i="16"/>
  <c r="Q14" i="16"/>
  <c r="L469" i="16"/>
  <c r="O469" i="16"/>
  <c r="R469" i="16" s="1"/>
  <c r="Q108" i="16"/>
  <c r="Q44" i="16"/>
  <c r="L230" i="12"/>
  <c r="O230" i="12"/>
  <c r="R230" i="12" s="1"/>
  <c r="L268" i="8"/>
  <c r="O268" i="8"/>
  <c r="R268" i="8" s="1"/>
  <c r="P271" i="16"/>
  <c r="R202" i="8"/>
  <c r="L86" i="8"/>
  <c r="O86" i="8"/>
  <c r="R86" i="8" s="1"/>
  <c r="P397" i="8"/>
  <c r="P381" i="8"/>
  <c r="O333" i="8"/>
  <c r="L333" i="8"/>
  <c r="L197" i="4"/>
  <c r="O197" i="4"/>
  <c r="P261" i="4"/>
  <c r="L94" i="4"/>
  <c r="O94" i="4"/>
  <c r="L190" i="4"/>
  <c r="O190" i="4"/>
  <c r="P207" i="4"/>
  <c r="L271" i="4"/>
  <c r="O271" i="4"/>
  <c r="L15" i="28"/>
  <c r="O15" i="28"/>
  <c r="Q185" i="28"/>
  <c r="Q345" i="28"/>
  <c r="Q493" i="28"/>
  <c r="Q589" i="28"/>
  <c r="Q717" i="28"/>
  <c r="Q682" i="28"/>
  <c r="Q443" i="16"/>
  <c r="Q379" i="16"/>
  <c r="Q283" i="16"/>
  <c r="Q219" i="16"/>
  <c r="Q123" i="16"/>
  <c r="Q27" i="16"/>
  <c r="Q410" i="16"/>
  <c r="Q181" i="20"/>
  <c r="L379" i="20"/>
  <c r="O379" i="20"/>
  <c r="R379" i="20" s="1"/>
  <c r="Q112" i="20"/>
  <c r="Q33" i="16"/>
  <c r="Q468" i="16"/>
  <c r="Q185" i="12"/>
  <c r="R259" i="8"/>
  <c r="R191" i="8"/>
  <c r="Q152" i="8"/>
  <c r="O272" i="4"/>
  <c r="R272" i="4" s="1"/>
  <c r="L272" i="4"/>
  <c r="L87" i="4"/>
  <c r="O87" i="4"/>
  <c r="Q36" i="8"/>
  <c r="Q4" i="8"/>
  <c r="Q282" i="4"/>
  <c r="Q52" i="28"/>
  <c r="L30" i="28"/>
  <c r="O30" i="28"/>
  <c r="P62" i="28"/>
  <c r="L413" i="28"/>
  <c r="O413" i="28"/>
  <c r="Q58" i="28"/>
  <c r="P459" i="28"/>
  <c r="Q252" i="28"/>
  <c r="Q496" i="28"/>
  <c r="L212" i="28"/>
  <c r="O212" i="28"/>
  <c r="P276" i="28"/>
  <c r="O210" i="28"/>
  <c r="L210" i="28"/>
  <c r="P274" i="28"/>
  <c r="L402" i="28"/>
  <c r="O402" i="28"/>
  <c r="L757" i="28"/>
  <c r="O757" i="28"/>
  <c r="L598" i="28"/>
  <c r="O598" i="28"/>
  <c r="L758" i="28"/>
  <c r="O758" i="28"/>
  <c r="P296" i="16"/>
  <c r="O264" i="16"/>
  <c r="L264" i="16"/>
  <c r="L200" i="16"/>
  <c r="O200" i="16"/>
  <c r="L38" i="20"/>
  <c r="O38" i="20"/>
  <c r="O390" i="20"/>
  <c r="L390" i="20"/>
  <c r="O153" i="20"/>
  <c r="R153" i="20" s="1"/>
  <c r="L153" i="20"/>
  <c r="L334" i="16"/>
  <c r="O334" i="16"/>
  <c r="O265" i="16"/>
  <c r="L265" i="16"/>
  <c r="Q183" i="12"/>
  <c r="L10" i="12"/>
  <c r="O10" i="12"/>
  <c r="R10" i="12" s="1"/>
  <c r="L424" i="8"/>
  <c r="O424" i="8"/>
  <c r="R424" i="8" s="1"/>
  <c r="R40" i="8"/>
  <c r="P31" i="12"/>
  <c r="Q381" i="8"/>
  <c r="Q133" i="8"/>
  <c r="Q85" i="8"/>
  <c r="Q5" i="8"/>
  <c r="P283" i="16"/>
  <c r="L217" i="8"/>
  <c r="O217" i="8"/>
  <c r="Q259" i="4"/>
  <c r="Q91" i="4"/>
  <c r="O133" i="8"/>
  <c r="R133" i="8" s="1"/>
  <c r="L133" i="8"/>
  <c r="P85" i="8"/>
  <c r="O265" i="4"/>
  <c r="L265" i="4"/>
  <c r="L98" i="4"/>
  <c r="O98" i="4"/>
  <c r="R98" i="4" s="1"/>
  <c r="P194" i="4"/>
  <c r="P147" i="4"/>
  <c r="L275" i="4"/>
  <c r="O275" i="4"/>
  <c r="R275" i="4" s="1"/>
  <c r="P35" i="28"/>
  <c r="Q271" i="28"/>
  <c r="Q650" i="28"/>
  <c r="Q646" i="28"/>
  <c r="Q641" i="28"/>
  <c r="Q705" i="28"/>
  <c r="Q702" i="28"/>
  <c r="Q303" i="16"/>
  <c r="Q239" i="16"/>
  <c r="Q143" i="16"/>
  <c r="Q15" i="16"/>
  <c r="Q121" i="20"/>
  <c r="Q409" i="20"/>
  <c r="P351" i="20"/>
  <c r="P220" i="20"/>
  <c r="L29" i="16"/>
  <c r="O29" i="16"/>
  <c r="R29" i="16" s="1"/>
  <c r="L151" i="16"/>
  <c r="O151" i="16"/>
  <c r="P141" i="12"/>
  <c r="L8" i="12"/>
  <c r="O8" i="12"/>
  <c r="Q245" i="8"/>
  <c r="L205" i="12"/>
  <c r="O205" i="12"/>
  <c r="R205" i="12" s="1"/>
  <c r="Q268" i="4"/>
  <c r="Q250" i="16"/>
  <c r="Q278" i="16"/>
  <c r="L80" i="12"/>
  <c r="O80" i="12"/>
  <c r="P274" i="8"/>
  <c r="Q125" i="4"/>
  <c r="Q145" i="32"/>
  <c r="P296" i="28"/>
  <c r="O262" i="28"/>
  <c r="L262" i="28"/>
  <c r="Q691" i="28"/>
  <c r="L585" i="28"/>
  <c r="O585" i="28"/>
  <c r="L412" i="16"/>
  <c r="O412" i="16"/>
  <c r="L162" i="20"/>
  <c r="O162" i="20"/>
  <c r="L75" i="16"/>
  <c r="O75" i="16"/>
  <c r="O388" i="32"/>
  <c r="R388" i="32" s="1"/>
  <c r="L388" i="32"/>
  <c r="P233" i="32"/>
  <c r="L762" i="32"/>
  <c r="O762" i="32"/>
  <c r="P174" i="28"/>
  <c r="P430" i="28"/>
  <c r="P722" i="28"/>
  <c r="L728" i="28"/>
  <c r="O728" i="28"/>
  <c r="P600" i="28"/>
  <c r="P615" i="28"/>
  <c r="P307" i="28"/>
  <c r="P275" i="28"/>
  <c r="L83" i="28"/>
  <c r="O83" i="28"/>
  <c r="O460" i="28"/>
  <c r="L460" i="28"/>
  <c r="P583" i="28"/>
  <c r="O455" i="28"/>
  <c r="L455" i="28"/>
  <c r="P327" i="28"/>
  <c r="P231" i="28"/>
  <c r="L454" i="28"/>
  <c r="O454" i="28"/>
  <c r="L108" i="28"/>
  <c r="O108" i="28"/>
  <c r="Q370" i="20"/>
  <c r="L221" i="20"/>
  <c r="O221" i="20"/>
  <c r="L92" i="32"/>
  <c r="O92" i="32"/>
  <c r="R92" i="32" s="1"/>
  <c r="O313" i="32"/>
  <c r="L313" i="32"/>
  <c r="Q34" i="32"/>
  <c r="L167" i="32"/>
  <c r="O167" i="32"/>
  <c r="L516" i="32"/>
  <c r="O516" i="32"/>
  <c r="O600" i="32"/>
  <c r="L600" i="32"/>
  <c r="O746" i="32"/>
  <c r="R746" i="32" s="1"/>
  <c r="L746" i="32"/>
  <c r="O265" i="28"/>
  <c r="L265" i="28"/>
  <c r="Q17" i="32"/>
  <c r="L33" i="32"/>
  <c r="O33" i="32"/>
  <c r="R33" i="32" s="1"/>
  <c r="Q47" i="32"/>
  <c r="P177" i="32"/>
  <c r="P191" i="32"/>
  <c r="P332" i="32"/>
  <c r="Q411" i="32"/>
  <c r="P470" i="32"/>
  <c r="P582" i="32"/>
  <c r="Q643" i="32"/>
  <c r="L639" i="32"/>
  <c r="O639" i="32"/>
  <c r="L699" i="32"/>
  <c r="O699" i="32"/>
  <c r="R699" i="32" s="1"/>
  <c r="L763" i="32"/>
  <c r="O763" i="32"/>
  <c r="L66" i="28"/>
  <c r="O66" i="28"/>
  <c r="P312" i="28"/>
  <c r="Q29" i="32"/>
  <c r="Q631" i="32"/>
  <c r="P765" i="32"/>
  <c r="P760" i="32"/>
  <c r="L736" i="32"/>
  <c r="O736" i="32"/>
  <c r="O588" i="32"/>
  <c r="L588" i="32"/>
  <c r="P638" i="32"/>
  <c r="O471" i="32"/>
  <c r="R471" i="32" s="1"/>
  <c r="L471" i="32"/>
  <c r="P423" i="32"/>
  <c r="L428" i="32"/>
  <c r="O428" i="32"/>
  <c r="L731" i="32"/>
  <c r="O731" i="32"/>
  <c r="R731" i="32" s="1"/>
  <c r="O751" i="32"/>
  <c r="L751" i="32"/>
  <c r="P729" i="32"/>
  <c r="P502" i="32"/>
  <c r="L296" i="32"/>
  <c r="O296" i="32"/>
  <c r="Q424" i="32"/>
  <c r="L532" i="32"/>
  <c r="O532" i="32"/>
  <c r="L740" i="32"/>
  <c r="O740" i="32"/>
  <c r="Q222" i="28"/>
  <c r="Q421" i="32"/>
  <c r="Q389" i="32"/>
  <c r="O28" i="32"/>
  <c r="L28" i="32"/>
  <c r="P260" i="32"/>
  <c r="Q346" i="32"/>
  <c r="L183" i="32"/>
  <c r="O183" i="32"/>
  <c r="R183" i="32" s="1"/>
  <c r="P474" i="32"/>
  <c r="Q420" i="32"/>
  <c r="P418" i="32"/>
  <c r="P459" i="32"/>
  <c r="L541" i="32"/>
  <c r="O541" i="32"/>
  <c r="L624" i="32"/>
  <c r="O624" i="32"/>
  <c r="R624" i="32" s="1"/>
  <c r="Q738" i="32"/>
  <c r="P352" i="28"/>
  <c r="Q619" i="28"/>
  <c r="L706" i="28"/>
  <c r="O706" i="28"/>
  <c r="P16" i="28"/>
  <c r="L132" i="16"/>
  <c r="O132" i="16"/>
  <c r="P39" i="16"/>
  <c r="L23" i="16"/>
  <c r="O23" i="16"/>
  <c r="R23" i="16" s="1"/>
  <c r="P43" i="16"/>
  <c r="L27" i="16"/>
  <c r="O27" i="16"/>
  <c r="R27" i="16" s="1"/>
  <c r="O401" i="16"/>
  <c r="R401" i="16" s="1"/>
  <c r="L401" i="16"/>
  <c r="P257" i="16"/>
  <c r="O209" i="16"/>
  <c r="L209" i="16"/>
  <c r="Q156" i="16"/>
  <c r="L148" i="8"/>
  <c r="O148" i="8"/>
  <c r="L142" i="8"/>
  <c r="O142" i="8"/>
  <c r="O409" i="8"/>
  <c r="L409" i="8"/>
  <c r="O377" i="8"/>
  <c r="R377" i="8" s="1"/>
  <c r="L377" i="8"/>
  <c r="L200" i="4"/>
  <c r="O200" i="4"/>
  <c r="R200" i="4" s="1"/>
  <c r="P70" i="4"/>
  <c r="P198" i="4"/>
  <c r="P279" i="4"/>
  <c r="L17" i="28"/>
  <c r="O17" i="28"/>
  <c r="Q176" i="28"/>
  <c r="L23" i="28"/>
  <c r="O23" i="28"/>
  <c r="Q283" i="28"/>
  <c r="Q129" i="28"/>
  <c r="Q582" i="28"/>
  <c r="Q629" i="28"/>
  <c r="Q725" i="28"/>
  <c r="Q658" i="28"/>
  <c r="Q722" i="28"/>
  <c r="Q403" i="16"/>
  <c r="Q275" i="16"/>
  <c r="Q179" i="16"/>
  <c r="Q51" i="16"/>
  <c r="Q221" i="20"/>
  <c r="P291" i="20"/>
  <c r="L355" i="20"/>
  <c r="O355" i="20"/>
  <c r="O160" i="20"/>
  <c r="L160" i="20"/>
  <c r="P370" i="16"/>
  <c r="P314" i="16"/>
  <c r="L282" i="16"/>
  <c r="O282" i="16"/>
  <c r="R282" i="16" s="1"/>
  <c r="L122" i="16"/>
  <c r="O122" i="16"/>
  <c r="R122" i="16" s="1"/>
  <c r="L58" i="16"/>
  <c r="O58" i="16"/>
  <c r="R58" i="16" s="1"/>
  <c r="L223" i="16"/>
  <c r="O223" i="16"/>
  <c r="R223" i="16" s="1"/>
  <c r="P204" i="12"/>
  <c r="L423" i="8"/>
  <c r="O423" i="8"/>
  <c r="Q305" i="8"/>
  <c r="L270" i="8"/>
  <c r="O270" i="8"/>
  <c r="R270" i="8" s="1"/>
  <c r="Q32" i="12"/>
  <c r="Q224" i="8"/>
  <c r="Q47" i="4"/>
  <c r="P41" i="8"/>
  <c r="L25" i="8"/>
  <c r="O25" i="8"/>
  <c r="R25" i="8" s="1"/>
  <c r="Q82" i="4"/>
  <c r="Q273" i="4"/>
  <c r="Q258" i="4"/>
  <c r="Q60" i="28"/>
  <c r="P273" i="28"/>
  <c r="L38" i="28"/>
  <c r="O38" i="28"/>
  <c r="P102" i="28"/>
  <c r="Q66" i="28"/>
  <c r="L252" i="28"/>
  <c r="O252" i="28"/>
  <c r="P316" i="28"/>
  <c r="L453" i="28"/>
  <c r="O453" i="28"/>
  <c r="O314" i="28"/>
  <c r="L314" i="28"/>
  <c r="P619" i="28"/>
  <c r="L637" i="28"/>
  <c r="O637" i="28"/>
  <c r="L765" i="28"/>
  <c r="O765" i="28"/>
  <c r="L702" i="28"/>
  <c r="O702" i="28"/>
  <c r="O699" i="28"/>
  <c r="L699" i="28"/>
  <c r="P763" i="28"/>
  <c r="O32" i="16"/>
  <c r="R32" i="16" s="1"/>
  <c r="L32" i="16"/>
  <c r="L110" i="20"/>
  <c r="O110" i="20"/>
  <c r="P174" i="20"/>
  <c r="L334" i="20"/>
  <c r="O334" i="20"/>
  <c r="R334" i="20" s="1"/>
  <c r="O65" i="20"/>
  <c r="L65" i="20"/>
  <c r="P353" i="20"/>
  <c r="Q37" i="16"/>
  <c r="Q132" i="16"/>
  <c r="L203" i="12"/>
  <c r="O203" i="12"/>
  <c r="Q31" i="12"/>
  <c r="L50" i="12"/>
  <c r="O50" i="12"/>
  <c r="O178" i="12"/>
  <c r="L178" i="12"/>
  <c r="P374" i="8"/>
  <c r="P194" i="8"/>
  <c r="P114" i="8"/>
  <c r="L82" i="8"/>
  <c r="O82" i="8"/>
  <c r="Q172" i="8"/>
  <c r="Q251" i="4"/>
  <c r="Q83" i="4"/>
  <c r="L202" i="4"/>
  <c r="O202" i="4"/>
  <c r="R202" i="4" s="1"/>
  <c r="L219" i="4"/>
  <c r="O219" i="4"/>
  <c r="R219" i="4" s="1"/>
  <c r="P53" i="28"/>
  <c r="Q352" i="28"/>
  <c r="Q744" i="28"/>
  <c r="Q585" i="28"/>
  <c r="Q649" i="28"/>
  <c r="Q713" i="28"/>
  <c r="Q710" i="28"/>
  <c r="Q774" i="28"/>
  <c r="Q391" i="16"/>
  <c r="Q263" i="16"/>
  <c r="Q71" i="16"/>
  <c r="Q7" i="16"/>
  <c r="P423" i="16"/>
  <c r="Q161" i="20"/>
  <c r="L324" i="20"/>
  <c r="O324" i="20"/>
  <c r="L388" i="20"/>
  <c r="O388" i="20"/>
  <c r="R388" i="20" s="1"/>
  <c r="P438" i="16"/>
  <c r="L378" i="16"/>
  <c r="O378" i="16"/>
  <c r="L130" i="16"/>
  <c r="O130" i="16"/>
  <c r="L2" i="16"/>
  <c r="O2" i="16"/>
  <c r="L189" i="16"/>
  <c r="O189" i="16"/>
  <c r="P327" i="32"/>
  <c r="L316" i="32"/>
  <c r="O316" i="32"/>
  <c r="R316" i="32" s="1"/>
  <c r="Q595" i="28"/>
  <c r="O252" i="16"/>
  <c r="L252" i="16"/>
  <c r="P181" i="20"/>
  <c r="P83" i="32"/>
  <c r="Q432" i="32"/>
  <c r="P621" i="32"/>
  <c r="Q104" i="28"/>
  <c r="P43" i="32"/>
  <c r="O62" i="32"/>
  <c r="L62" i="32"/>
  <c r="P272" i="28"/>
  <c r="Q763" i="28"/>
  <c r="P752" i="28"/>
  <c r="P624" i="28"/>
  <c r="P496" i="28"/>
  <c r="L543" i="28"/>
  <c r="O543" i="28"/>
  <c r="O458" i="28"/>
  <c r="L458" i="28"/>
  <c r="P267" i="28"/>
  <c r="O772" i="28"/>
  <c r="L772" i="28"/>
  <c r="P644" i="28"/>
  <c r="O580" i="28"/>
  <c r="L580" i="28"/>
  <c r="L516" i="28"/>
  <c r="O516" i="28"/>
  <c r="O507" i="28"/>
  <c r="L507" i="28"/>
  <c r="O415" i="28"/>
  <c r="L415" i="28"/>
  <c r="P351" i="28"/>
  <c r="L191" i="28"/>
  <c r="O191" i="28"/>
  <c r="O241" i="28"/>
  <c r="L241" i="28"/>
  <c r="O120" i="28"/>
  <c r="L120" i="28"/>
  <c r="P12" i="32"/>
  <c r="O150" i="32"/>
  <c r="L150" i="32"/>
  <c r="L480" i="32"/>
  <c r="O480" i="32"/>
  <c r="L691" i="32"/>
  <c r="O691" i="32"/>
  <c r="R691" i="32" s="1"/>
  <c r="L890" i="26"/>
  <c r="M890" i="26" s="1"/>
  <c r="N890" i="26" s="1"/>
  <c r="R890" i="26" s="1"/>
  <c r="L888" i="26"/>
  <c r="M888" i="26" s="1"/>
  <c r="N888" i="26" s="1"/>
  <c r="R888" i="26" s="1"/>
  <c r="L886" i="26"/>
  <c r="M886" i="26" s="1"/>
  <c r="N886" i="26" s="1"/>
  <c r="Q886" i="26" s="1"/>
  <c r="L884" i="26"/>
  <c r="M884" i="26" s="1"/>
  <c r="N884" i="26" s="1"/>
  <c r="Q884" i="26" s="1"/>
  <c r="L882" i="26"/>
  <c r="M882" i="26" s="1"/>
  <c r="N882" i="26" s="1"/>
  <c r="Q882" i="26" s="1"/>
  <c r="L880" i="26"/>
  <c r="M880" i="26" s="1"/>
  <c r="N880" i="26" s="1"/>
  <c r="Q880" i="26" s="1"/>
  <c r="L878" i="26"/>
  <c r="M878" i="26" s="1"/>
  <c r="N878" i="26" s="1"/>
  <c r="Q878" i="26" s="1"/>
  <c r="L876" i="26"/>
  <c r="M876" i="26" s="1"/>
  <c r="N876" i="26" s="1"/>
  <c r="Q876" i="26" s="1"/>
  <c r="L874" i="26"/>
  <c r="M874" i="26" s="1"/>
  <c r="N874" i="26" s="1"/>
  <c r="Q874" i="26" s="1"/>
  <c r="L872" i="26"/>
  <c r="M872" i="26" s="1"/>
  <c r="N872" i="26" s="1"/>
  <c r="Q872" i="26" s="1"/>
  <c r="L870" i="26"/>
  <c r="M870" i="26" s="1"/>
  <c r="N870" i="26" s="1"/>
  <c r="Q870" i="26" s="1"/>
  <c r="L868" i="26"/>
  <c r="M868" i="26" s="1"/>
  <c r="N868" i="26" s="1"/>
  <c r="Q868" i="26" s="1"/>
  <c r="L866" i="26"/>
  <c r="M866" i="26" s="1"/>
  <c r="N866" i="26" s="1"/>
  <c r="R866" i="26" s="1"/>
  <c r="L864" i="26"/>
  <c r="M864" i="26" s="1"/>
  <c r="N864" i="26" s="1"/>
  <c r="R864" i="26" s="1"/>
  <c r="L862" i="26"/>
  <c r="M862" i="26" s="1"/>
  <c r="N862" i="26" s="1"/>
  <c r="R862" i="26" s="1"/>
  <c r="L860" i="26"/>
  <c r="M860" i="26" s="1"/>
  <c r="N860" i="26" s="1"/>
  <c r="Q860" i="26" s="1"/>
  <c r="L858" i="26"/>
  <c r="M858" i="26" s="1"/>
  <c r="N858" i="26" s="1"/>
  <c r="Q858" i="26" s="1"/>
  <c r="L856" i="26"/>
  <c r="M856" i="26" s="1"/>
  <c r="N856" i="26" s="1"/>
  <c r="Q856" i="26" s="1"/>
  <c r="L854" i="26"/>
  <c r="M854" i="26" s="1"/>
  <c r="N854" i="26" s="1"/>
  <c r="Q854" i="26" s="1"/>
  <c r="L852" i="26"/>
  <c r="M852" i="26" s="1"/>
  <c r="N852" i="26" s="1"/>
  <c r="R852" i="26" s="1"/>
  <c r="L850" i="26"/>
  <c r="M850" i="26" s="1"/>
  <c r="N850" i="26" s="1"/>
  <c r="R850" i="26" s="1"/>
  <c r="L848" i="26"/>
  <c r="M848" i="26" s="1"/>
  <c r="N848" i="26" s="1"/>
  <c r="R848" i="26" s="1"/>
  <c r="L846" i="26"/>
  <c r="M846" i="26" s="1"/>
  <c r="N846" i="26" s="1"/>
  <c r="Q846" i="26" s="1"/>
  <c r="L844" i="26"/>
  <c r="M844" i="26" s="1"/>
  <c r="N844" i="26" s="1"/>
  <c r="R844" i="26" s="1"/>
  <c r="L842" i="26"/>
  <c r="M842" i="26" s="1"/>
  <c r="N842" i="26" s="1"/>
  <c r="R842" i="26" s="1"/>
  <c r="L840" i="26"/>
  <c r="M840" i="26" s="1"/>
  <c r="N840" i="26" s="1"/>
  <c r="R840" i="26" s="1"/>
  <c r="L838" i="26"/>
  <c r="M838" i="26" s="1"/>
  <c r="N838" i="26" s="1"/>
  <c r="Q838" i="26" s="1"/>
  <c r="L836" i="26"/>
  <c r="M836" i="26" s="1"/>
  <c r="N836" i="26" s="1"/>
  <c r="R836" i="26" s="1"/>
  <c r="L834" i="26"/>
  <c r="M834" i="26" s="1"/>
  <c r="N834" i="26" s="1"/>
  <c r="Q834" i="26" s="1"/>
  <c r="L832" i="26"/>
  <c r="M832" i="26" s="1"/>
  <c r="N832" i="26" s="1"/>
  <c r="Q832" i="26" s="1"/>
  <c r="L830" i="26"/>
  <c r="M830" i="26" s="1"/>
  <c r="N830" i="26" s="1"/>
  <c r="Q830" i="26" s="1"/>
  <c r="L828" i="26"/>
  <c r="M828" i="26" s="1"/>
  <c r="N828" i="26" s="1"/>
  <c r="Q828" i="26" s="1"/>
  <c r="L826" i="26"/>
  <c r="M826" i="26" s="1"/>
  <c r="N826" i="26" s="1"/>
  <c r="Q826" i="26" s="1"/>
  <c r="L824" i="26"/>
  <c r="M824" i="26" s="1"/>
  <c r="N824" i="26" s="1"/>
  <c r="Q824" i="26" s="1"/>
  <c r="L822" i="26"/>
  <c r="M822" i="26" s="1"/>
  <c r="N822" i="26" s="1"/>
  <c r="Q822" i="26" s="1"/>
  <c r="L820" i="26"/>
  <c r="M820" i="26" s="1"/>
  <c r="N820" i="26" s="1"/>
  <c r="Q820" i="26" s="1"/>
  <c r="L818" i="26"/>
  <c r="M818" i="26" s="1"/>
  <c r="N818" i="26" s="1"/>
  <c r="Q818" i="26" s="1"/>
  <c r="L816" i="26"/>
  <c r="M816" i="26" s="1"/>
  <c r="N816" i="26" s="1"/>
  <c r="R816" i="26" s="1"/>
  <c r="L814" i="26"/>
  <c r="M814" i="26" s="1"/>
  <c r="N814" i="26" s="1"/>
  <c r="Q814" i="26" s="1"/>
  <c r="L812" i="26"/>
  <c r="M812" i="26" s="1"/>
  <c r="N812" i="26" s="1"/>
  <c r="Q812" i="26" s="1"/>
  <c r="L810" i="26"/>
  <c r="M810" i="26" s="1"/>
  <c r="N810" i="26" s="1"/>
  <c r="Q810" i="26" s="1"/>
  <c r="L808" i="26"/>
  <c r="M808" i="26" s="1"/>
  <c r="N808" i="26" s="1"/>
  <c r="Q808" i="26" s="1"/>
  <c r="L806" i="26"/>
  <c r="M806" i="26" s="1"/>
  <c r="N806" i="26" s="1"/>
  <c r="Q806" i="26" s="1"/>
  <c r="L804" i="26"/>
  <c r="M804" i="26" s="1"/>
  <c r="N804" i="26" s="1"/>
  <c r="Q804" i="26" s="1"/>
  <c r="L802" i="26"/>
  <c r="M802" i="26" s="1"/>
  <c r="N802" i="26" s="1"/>
  <c r="R802" i="26" s="1"/>
  <c r="L800" i="26"/>
  <c r="M800" i="26" s="1"/>
  <c r="N800" i="26" s="1"/>
  <c r="R800" i="26" s="1"/>
  <c r="L798" i="26"/>
  <c r="M798" i="26" s="1"/>
  <c r="N798" i="26" s="1"/>
  <c r="Q798" i="26" s="1"/>
  <c r="L796" i="26"/>
  <c r="M796" i="26" s="1"/>
  <c r="N796" i="26" s="1"/>
  <c r="Q796" i="26" s="1"/>
  <c r="L794" i="26"/>
  <c r="M794" i="26" s="1"/>
  <c r="N794" i="26" s="1"/>
  <c r="R794" i="26" s="1"/>
  <c r="L792" i="26"/>
  <c r="M792" i="26" s="1"/>
  <c r="N792" i="26" s="1"/>
  <c r="Q792" i="26" s="1"/>
  <c r="L790" i="26"/>
  <c r="M790" i="26" s="1"/>
  <c r="N790" i="26" s="1"/>
  <c r="R790" i="26" s="1"/>
  <c r="L788" i="26"/>
  <c r="M788" i="26" s="1"/>
  <c r="N788" i="26" s="1"/>
  <c r="Q788" i="26" s="1"/>
  <c r="L786" i="26"/>
  <c r="M786" i="26" s="1"/>
  <c r="N786" i="26" s="1"/>
  <c r="R786" i="26" s="1"/>
  <c r="L784" i="26"/>
  <c r="M784" i="26" s="1"/>
  <c r="N784" i="26" s="1"/>
  <c r="Q784" i="26" s="1"/>
  <c r="L782" i="26"/>
  <c r="M782" i="26" s="1"/>
  <c r="N782" i="26" s="1"/>
  <c r="Q782" i="26" s="1"/>
  <c r="L780" i="26"/>
  <c r="M780" i="26" s="1"/>
  <c r="N780" i="26" s="1"/>
  <c r="R780" i="26" s="1"/>
  <c r="L778" i="26"/>
  <c r="M778" i="26" s="1"/>
  <c r="N778" i="26" s="1"/>
  <c r="R778" i="26" s="1"/>
  <c r="L776" i="26"/>
  <c r="M776" i="26" s="1"/>
  <c r="N776" i="26" s="1"/>
  <c r="Q776" i="26" s="1"/>
  <c r="L774" i="26"/>
  <c r="M774" i="26" s="1"/>
  <c r="N774" i="26" s="1"/>
  <c r="R774" i="26" s="1"/>
  <c r="L772" i="26"/>
  <c r="M772" i="26" s="1"/>
  <c r="N772" i="26" s="1"/>
  <c r="Q772" i="26" s="1"/>
  <c r="L770" i="26"/>
  <c r="M770" i="26" s="1"/>
  <c r="N770" i="26" s="1"/>
  <c r="Q770" i="26" s="1"/>
  <c r="L768" i="26"/>
  <c r="M768" i="26" s="1"/>
  <c r="N768" i="26" s="1"/>
  <c r="Q768" i="26" s="1"/>
  <c r="L766" i="26"/>
  <c r="M766" i="26" s="1"/>
  <c r="N766" i="26" s="1"/>
  <c r="Q766" i="26" s="1"/>
  <c r="L764" i="26"/>
  <c r="M764" i="26" s="1"/>
  <c r="N764" i="26" s="1"/>
  <c r="R764" i="26" s="1"/>
  <c r="L762" i="26"/>
  <c r="M762" i="26" s="1"/>
  <c r="N762" i="26" s="1"/>
  <c r="R762" i="26" s="1"/>
  <c r="L760" i="26"/>
  <c r="M760" i="26" s="1"/>
  <c r="N760" i="26" s="1"/>
  <c r="R760" i="26" s="1"/>
  <c r="L758" i="26"/>
  <c r="M758" i="26" s="1"/>
  <c r="N758" i="26" s="1"/>
  <c r="Q758" i="26" s="1"/>
  <c r="L756" i="26"/>
  <c r="M756" i="26" s="1"/>
  <c r="N756" i="26" s="1"/>
  <c r="Q756" i="26" s="1"/>
  <c r="L754" i="26"/>
  <c r="M754" i="26" s="1"/>
  <c r="N754" i="26" s="1"/>
  <c r="Q754" i="26" s="1"/>
  <c r="L752" i="26"/>
  <c r="M752" i="26" s="1"/>
  <c r="N752" i="26" s="1"/>
  <c r="Q752" i="26" s="1"/>
  <c r="L750" i="26"/>
  <c r="M750" i="26" s="1"/>
  <c r="N750" i="26" s="1"/>
  <c r="R750" i="26" s="1"/>
  <c r="L748" i="26"/>
  <c r="M748" i="26" s="1"/>
  <c r="N748" i="26" s="1"/>
  <c r="Q748" i="26" s="1"/>
  <c r="L746" i="26"/>
  <c r="M746" i="26" s="1"/>
  <c r="N746" i="26" s="1"/>
  <c r="R746" i="26" s="1"/>
  <c r="L744" i="26"/>
  <c r="M744" i="26" s="1"/>
  <c r="N744" i="26" s="1"/>
  <c r="R744" i="26" s="1"/>
  <c r="L742" i="26"/>
  <c r="M742" i="26" s="1"/>
  <c r="N742" i="26" s="1"/>
  <c r="Q742" i="26" s="1"/>
  <c r="L740" i="26"/>
  <c r="M740" i="26" s="1"/>
  <c r="N740" i="26" s="1"/>
  <c r="Q740" i="26" s="1"/>
  <c r="L738" i="26"/>
  <c r="M738" i="26" s="1"/>
  <c r="N738" i="26" s="1"/>
  <c r="R738" i="26" s="1"/>
  <c r="L736" i="26"/>
  <c r="M736" i="26" s="1"/>
  <c r="N736" i="26" s="1"/>
  <c r="Q736" i="26" s="1"/>
  <c r="L734" i="26"/>
  <c r="M734" i="26" s="1"/>
  <c r="N734" i="26" s="1"/>
  <c r="R734" i="26" s="1"/>
  <c r="L732" i="26"/>
  <c r="M732" i="26" s="1"/>
  <c r="N732" i="26" s="1"/>
  <c r="R732" i="26" s="1"/>
  <c r="L730" i="26"/>
  <c r="M730" i="26" s="1"/>
  <c r="N730" i="26" s="1"/>
  <c r="Q730" i="26" s="1"/>
  <c r="L728" i="26"/>
  <c r="M728" i="26" s="1"/>
  <c r="N728" i="26" s="1"/>
  <c r="Q728" i="26" s="1"/>
  <c r="L726" i="26"/>
  <c r="M726" i="26" s="1"/>
  <c r="N726" i="26" s="1"/>
  <c r="Q726" i="26" s="1"/>
  <c r="L724" i="26"/>
  <c r="M724" i="26" s="1"/>
  <c r="N724" i="26" s="1"/>
  <c r="Q724" i="26" s="1"/>
  <c r="L722" i="26"/>
  <c r="M722" i="26" s="1"/>
  <c r="N722" i="26" s="1"/>
  <c r="Q722" i="26" s="1"/>
  <c r="L720" i="26"/>
  <c r="M720" i="26" s="1"/>
  <c r="N720" i="26" s="1"/>
  <c r="Q720" i="26" s="1"/>
  <c r="L718" i="26"/>
  <c r="M718" i="26" s="1"/>
  <c r="N718" i="26" s="1"/>
  <c r="R718" i="26" s="1"/>
  <c r="L716" i="26"/>
  <c r="M716" i="26" s="1"/>
  <c r="N716" i="26" s="1"/>
  <c r="R716" i="26" s="1"/>
  <c r="L714" i="26"/>
  <c r="M714" i="26" s="1"/>
  <c r="N714" i="26" s="1"/>
  <c r="R714" i="26" s="1"/>
  <c r="L712" i="26"/>
  <c r="M712" i="26" s="1"/>
  <c r="N712" i="26" s="1"/>
  <c r="R712" i="26" s="1"/>
  <c r="L710" i="26"/>
  <c r="M710" i="26" s="1"/>
  <c r="N710" i="26" s="1"/>
  <c r="R710" i="26" s="1"/>
  <c r="L708" i="26"/>
  <c r="M708" i="26" s="1"/>
  <c r="N708" i="26" s="1"/>
  <c r="R708" i="26" s="1"/>
  <c r="L706" i="26"/>
  <c r="M706" i="26" s="1"/>
  <c r="N706" i="26" s="1"/>
  <c r="R706" i="26" s="1"/>
  <c r="L704" i="26"/>
  <c r="M704" i="26" s="1"/>
  <c r="N704" i="26" s="1"/>
  <c r="R704" i="26" s="1"/>
  <c r="L702" i="26"/>
  <c r="M702" i="26" s="1"/>
  <c r="N702" i="26" s="1"/>
  <c r="Q702" i="26" s="1"/>
  <c r="L700" i="26"/>
  <c r="M700" i="26" s="1"/>
  <c r="N700" i="26" s="1"/>
  <c r="R700" i="26" s="1"/>
  <c r="L698" i="26"/>
  <c r="M698" i="26" s="1"/>
  <c r="N698" i="26" s="1"/>
  <c r="Q698" i="26" s="1"/>
  <c r="L696" i="26"/>
  <c r="M696" i="26" s="1"/>
  <c r="N696" i="26" s="1"/>
  <c r="R696" i="26" s="1"/>
  <c r="L694" i="26"/>
  <c r="M694" i="26" s="1"/>
  <c r="N694" i="26" s="1"/>
  <c r="R694" i="26" s="1"/>
  <c r="L692" i="26"/>
  <c r="M692" i="26" s="1"/>
  <c r="N692" i="26" s="1"/>
  <c r="R692" i="26" s="1"/>
  <c r="L690" i="26"/>
  <c r="M690" i="26" s="1"/>
  <c r="N690" i="26" s="1"/>
  <c r="R690" i="26" s="1"/>
  <c r="L688" i="26"/>
  <c r="M688" i="26" s="1"/>
  <c r="N688" i="26" s="1"/>
  <c r="R688" i="26" s="1"/>
  <c r="L686" i="26"/>
  <c r="M686" i="26" s="1"/>
  <c r="N686" i="26" s="1"/>
  <c r="Q686" i="26" s="1"/>
  <c r="L684" i="26"/>
  <c r="M684" i="26" s="1"/>
  <c r="N684" i="26" s="1"/>
  <c r="Q684" i="26" s="1"/>
  <c r="L682" i="26"/>
  <c r="M682" i="26" s="1"/>
  <c r="N682" i="26" s="1"/>
  <c r="R682" i="26" s="1"/>
  <c r="L680" i="26"/>
  <c r="M680" i="26" s="1"/>
  <c r="N680" i="26" s="1"/>
  <c r="Q680" i="26" s="1"/>
  <c r="L678" i="26"/>
  <c r="M678" i="26" s="1"/>
  <c r="N678" i="26" s="1"/>
  <c r="R678" i="26" s="1"/>
  <c r="L676" i="26"/>
  <c r="M676" i="26" s="1"/>
  <c r="N676" i="26" s="1"/>
  <c r="Q676" i="26" s="1"/>
  <c r="L674" i="26"/>
  <c r="M674" i="26" s="1"/>
  <c r="N674" i="26" s="1"/>
  <c r="R674" i="26" s="1"/>
  <c r="L672" i="26"/>
  <c r="M672" i="26" s="1"/>
  <c r="N672" i="26" s="1"/>
  <c r="Q672" i="26" s="1"/>
  <c r="L670" i="26"/>
  <c r="M670" i="26" s="1"/>
  <c r="N670" i="26" s="1"/>
  <c r="Q670" i="26" s="1"/>
  <c r="L668" i="26"/>
  <c r="M668" i="26" s="1"/>
  <c r="N668" i="26" s="1"/>
  <c r="Q668" i="26" s="1"/>
  <c r="L666" i="26"/>
  <c r="M666" i="26" s="1"/>
  <c r="N666" i="26" s="1"/>
  <c r="Q666" i="26" s="1"/>
  <c r="L664" i="26"/>
  <c r="M664" i="26" s="1"/>
  <c r="N664" i="26" s="1"/>
  <c r="Q664" i="26" s="1"/>
  <c r="L891" i="26"/>
  <c r="M891" i="26" s="1"/>
  <c r="N891" i="26" s="1"/>
  <c r="R891" i="26" s="1"/>
  <c r="L889" i="26"/>
  <c r="M889" i="26" s="1"/>
  <c r="N889" i="26" s="1"/>
  <c r="R889" i="26" s="1"/>
  <c r="L887" i="26"/>
  <c r="M887" i="26" s="1"/>
  <c r="N887" i="26" s="1"/>
  <c r="Q887" i="26" s="1"/>
  <c r="L885" i="26"/>
  <c r="M885" i="26" s="1"/>
  <c r="N885" i="26" s="1"/>
  <c r="Q885" i="26" s="1"/>
  <c r="L883" i="26"/>
  <c r="M883" i="26" s="1"/>
  <c r="N883" i="26" s="1"/>
  <c r="R883" i="26" s="1"/>
  <c r="L881" i="26"/>
  <c r="M881" i="26" s="1"/>
  <c r="N881" i="26" s="1"/>
  <c r="R881" i="26" s="1"/>
  <c r="L879" i="26"/>
  <c r="M879" i="26" s="1"/>
  <c r="N879" i="26" s="1"/>
  <c r="Q879" i="26" s="1"/>
  <c r="L877" i="26"/>
  <c r="M877" i="26" s="1"/>
  <c r="N877" i="26" s="1"/>
  <c r="Q877" i="26" s="1"/>
  <c r="L875" i="26"/>
  <c r="M875" i="26" s="1"/>
  <c r="N875" i="26" s="1"/>
  <c r="Q875" i="26" s="1"/>
  <c r="L873" i="26"/>
  <c r="M873" i="26" s="1"/>
  <c r="N873" i="26" s="1"/>
  <c r="Q873" i="26" s="1"/>
  <c r="L871" i="26"/>
  <c r="M871" i="26" s="1"/>
  <c r="N871" i="26" s="1"/>
  <c r="Q871" i="26" s="1"/>
  <c r="L869" i="26"/>
  <c r="M869" i="26" s="1"/>
  <c r="N869" i="26" s="1"/>
  <c r="R869" i="26" s="1"/>
  <c r="L867" i="26"/>
  <c r="M867" i="26" s="1"/>
  <c r="N867" i="26" s="1"/>
  <c r="Q867" i="26" s="1"/>
  <c r="L865" i="26"/>
  <c r="M865" i="26" s="1"/>
  <c r="N865" i="26" s="1"/>
  <c r="Q865" i="26" s="1"/>
  <c r="L863" i="26"/>
  <c r="M863" i="26" s="1"/>
  <c r="N863" i="26" s="1"/>
  <c r="R863" i="26" s="1"/>
  <c r="L861" i="26"/>
  <c r="M861" i="26" s="1"/>
  <c r="N861" i="26" s="1"/>
  <c r="Q861" i="26" s="1"/>
  <c r="L859" i="26"/>
  <c r="M859" i="26" s="1"/>
  <c r="N859" i="26" s="1"/>
  <c r="Q859" i="26" s="1"/>
  <c r="L857" i="26"/>
  <c r="M857" i="26" s="1"/>
  <c r="N857" i="26" s="1"/>
  <c r="R857" i="26" s="1"/>
  <c r="L855" i="26"/>
  <c r="M855" i="26" s="1"/>
  <c r="N855" i="26" s="1"/>
  <c r="Q855" i="26" s="1"/>
  <c r="L853" i="26"/>
  <c r="M853" i="26" s="1"/>
  <c r="N853" i="26" s="1"/>
  <c r="Q853" i="26" s="1"/>
  <c r="L851" i="26"/>
  <c r="M851" i="26" s="1"/>
  <c r="N851" i="26" s="1"/>
  <c r="Q851" i="26" s="1"/>
  <c r="L849" i="26"/>
  <c r="M849" i="26" s="1"/>
  <c r="N849" i="26" s="1"/>
  <c r="R849" i="26" s="1"/>
  <c r="L847" i="26"/>
  <c r="M847" i="26" s="1"/>
  <c r="N847" i="26" s="1"/>
  <c r="Q847" i="26" s="1"/>
  <c r="L845" i="26"/>
  <c r="M845" i="26" s="1"/>
  <c r="N845" i="26" s="1"/>
  <c r="Q845" i="26" s="1"/>
  <c r="L843" i="26"/>
  <c r="M843" i="26" s="1"/>
  <c r="N843" i="26" s="1"/>
  <c r="R843" i="26" s="1"/>
  <c r="L841" i="26"/>
  <c r="M841" i="26" s="1"/>
  <c r="N841" i="26" s="1"/>
  <c r="R841" i="26" s="1"/>
  <c r="L839" i="26"/>
  <c r="M839" i="26" s="1"/>
  <c r="N839" i="26" s="1"/>
  <c r="R839" i="26" s="1"/>
  <c r="L837" i="26"/>
  <c r="M837" i="26" s="1"/>
  <c r="N837" i="26" s="1"/>
  <c r="Q837" i="26" s="1"/>
  <c r="L835" i="26"/>
  <c r="M835" i="26" s="1"/>
  <c r="N835" i="26" s="1"/>
  <c r="Q835" i="26" s="1"/>
  <c r="L833" i="26"/>
  <c r="M833" i="26" s="1"/>
  <c r="N833" i="26" s="1"/>
  <c r="Q833" i="26" s="1"/>
  <c r="L831" i="26"/>
  <c r="M831" i="26" s="1"/>
  <c r="N831" i="26" s="1"/>
  <c r="Q831" i="26" s="1"/>
  <c r="L829" i="26"/>
  <c r="M829" i="26" s="1"/>
  <c r="N829" i="26" s="1"/>
  <c r="R829" i="26" s="1"/>
  <c r="L827" i="26"/>
  <c r="M827" i="26" s="1"/>
  <c r="N827" i="26" s="1"/>
  <c r="Q827" i="26" s="1"/>
  <c r="L825" i="26"/>
  <c r="M825" i="26" s="1"/>
  <c r="N825" i="26" s="1"/>
  <c r="Q825" i="26" s="1"/>
  <c r="L823" i="26"/>
  <c r="M823" i="26" s="1"/>
  <c r="N823" i="26" s="1"/>
  <c r="Q823" i="26" s="1"/>
  <c r="L821" i="26"/>
  <c r="M821" i="26" s="1"/>
  <c r="N821" i="26" s="1"/>
  <c r="Q821" i="26" s="1"/>
  <c r="L819" i="26"/>
  <c r="M819" i="26" s="1"/>
  <c r="N819" i="26" s="1"/>
  <c r="Q819" i="26" s="1"/>
  <c r="L817" i="26"/>
  <c r="M817" i="26" s="1"/>
  <c r="N817" i="26" s="1"/>
  <c r="Q817" i="26" s="1"/>
  <c r="L815" i="26"/>
  <c r="M815" i="26" s="1"/>
  <c r="N815" i="26" s="1"/>
  <c r="Q815" i="26" s="1"/>
  <c r="L813" i="26"/>
  <c r="M813" i="26" s="1"/>
  <c r="N813" i="26" s="1"/>
  <c r="R813" i="26" s="1"/>
  <c r="L811" i="26"/>
  <c r="M811" i="26" s="1"/>
  <c r="N811" i="26" s="1"/>
  <c r="Q811" i="26" s="1"/>
  <c r="L809" i="26"/>
  <c r="M809" i="26" s="1"/>
  <c r="N809" i="26" s="1"/>
  <c r="Q809" i="26" s="1"/>
  <c r="L807" i="26"/>
  <c r="M807" i="26" s="1"/>
  <c r="N807" i="26" s="1"/>
  <c r="Q807" i="26" s="1"/>
  <c r="L805" i="26"/>
  <c r="M805" i="26" s="1"/>
  <c r="N805" i="26" s="1"/>
  <c r="Q805" i="26" s="1"/>
  <c r="L803" i="26"/>
  <c r="M803" i="26" s="1"/>
  <c r="N803" i="26" s="1"/>
  <c r="Q803" i="26" s="1"/>
  <c r="L801" i="26"/>
  <c r="M801" i="26" s="1"/>
  <c r="N801" i="26" s="1"/>
  <c r="Q801" i="26" s="1"/>
  <c r="L799" i="26"/>
  <c r="M799" i="26" s="1"/>
  <c r="N799" i="26" s="1"/>
  <c r="R799" i="26" s="1"/>
  <c r="L797" i="26"/>
  <c r="M797" i="26" s="1"/>
  <c r="N797" i="26" s="1"/>
  <c r="R797" i="26" s="1"/>
  <c r="L795" i="26"/>
  <c r="M795" i="26" s="1"/>
  <c r="N795" i="26" s="1"/>
  <c r="R795" i="26" s="1"/>
  <c r="L793" i="26"/>
  <c r="M793" i="26" s="1"/>
  <c r="N793" i="26" s="1"/>
  <c r="Q793" i="26" s="1"/>
  <c r="L791" i="26"/>
  <c r="M791" i="26" s="1"/>
  <c r="N791" i="26" s="1"/>
  <c r="R791" i="26" s="1"/>
  <c r="L789" i="26"/>
  <c r="M789" i="26" s="1"/>
  <c r="N789" i="26" s="1"/>
  <c r="R789" i="26" s="1"/>
  <c r="L787" i="26"/>
  <c r="M787" i="26" s="1"/>
  <c r="N787" i="26" s="1"/>
  <c r="Q787" i="26" s="1"/>
  <c r="L785" i="26"/>
  <c r="M785" i="26" s="1"/>
  <c r="N785" i="26" s="1"/>
  <c r="R785" i="26" s="1"/>
  <c r="L783" i="26"/>
  <c r="M783" i="26" s="1"/>
  <c r="N783" i="26" s="1"/>
  <c r="R783" i="26" s="1"/>
  <c r="L781" i="26"/>
  <c r="M781" i="26" s="1"/>
  <c r="N781" i="26" s="1"/>
  <c r="Q781" i="26" s="1"/>
  <c r="L779" i="26"/>
  <c r="M779" i="26" s="1"/>
  <c r="N779" i="26" s="1"/>
  <c r="Q779" i="26" s="1"/>
  <c r="L777" i="26"/>
  <c r="M777" i="26" s="1"/>
  <c r="N777" i="26" s="1"/>
  <c r="Q777" i="26" s="1"/>
  <c r="L775" i="26"/>
  <c r="M775" i="26" s="1"/>
  <c r="N775" i="26" s="1"/>
  <c r="Q775" i="26" s="1"/>
  <c r="L773" i="26"/>
  <c r="M773" i="26" s="1"/>
  <c r="N773" i="26" s="1"/>
  <c r="R773" i="26" s="1"/>
  <c r="L771" i="26"/>
  <c r="M771" i="26" s="1"/>
  <c r="N771" i="26" s="1"/>
  <c r="Q771" i="26" s="1"/>
  <c r="L769" i="26"/>
  <c r="M769" i="26" s="1"/>
  <c r="N769" i="26" s="1"/>
  <c r="R769" i="26" s="1"/>
  <c r="L767" i="26"/>
  <c r="M767" i="26" s="1"/>
  <c r="N767" i="26" s="1"/>
  <c r="R767" i="26" s="1"/>
  <c r="L765" i="26"/>
  <c r="M765" i="26" s="1"/>
  <c r="N765" i="26" s="1"/>
  <c r="Q765" i="26" s="1"/>
  <c r="L763" i="26"/>
  <c r="M763" i="26" s="1"/>
  <c r="N763" i="26" s="1"/>
  <c r="R763" i="26" s="1"/>
  <c r="L761" i="26"/>
  <c r="M761" i="26" s="1"/>
  <c r="N761" i="26" s="1"/>
  <c r="Q761" i="26" s="1"/>
  <c r="L759" i="26"/>
  <c r="M759" i="26" s="1"/>
  <c r="N759" i="26" s="1"/>
  <c r="Q759" i="26" s="1"/>
  <c r="L755" i="26"/>
  <c r="M755" i="26" s="1"/>
  <c r="N755" i="26" s="1"/>
  <c r="Q755" i="26" s="1"/>
  <c r="L751" i="26"/>
  <c r="M751" i="26" s="1"/>
  <c r="N751" i="26" s="1"/>
  <c r="Q751" i="26" s="1"/>
  <c r="L745" i="26"/>
  <c r="M745" i="26" s="1"/>
  <c r="N745" i="26" s="1"/>
  <c r="R745" i="26" s="1"/>
  <c r="L739" i="26"/>
  <c r="M739" i="26" s="1"/>
  <c r="N739" i="26" s="1"/>
  <c r="Q739" i="26" s="1"/>
  <c r="L737" i="26"/>
  <c r="M737" i="26" s="1"/>
  <c r="N737" i="26" s="1"/>
  <c r="Q737" i="26" s="1"/>
  <c r="L725" i="26"/>
  <c r="M725" i="26" s="1"/>
  <c r="N725" i="26" s="1"/>
  <c r="Q725" i="26" s="1"/>
  <c r="L701" i="26"/>
  <c r="M701" i="26" s="1"/>
  <c r="N701" i="26" s="1"/>
  <c r="R701" i="26" s="1"/>
  <c r="L699" i="26"/>
  <c r="M699" i="26" s="1"/>
  <c r="N699" i="26" s="1"/>
  <c r="R699" i="26" s="1"/>
  <c r="L679" i="26"/>
  <c r="M679" i="26" s="1"/>
  <c r="N679" i="26" s="1"/>
  <c r="R679" i="26" s="1"/>
  <c r="L677" i="26"/>
  <c r="M677" i="26" s="1"/>
  <c r="N677" i="26" s="1"/>
  <c r="Q677" i="26" s="1"/>
  <c r="L667" i="26"/>
  <c r="M667" i="26" s="1"/>
  <c r="N667" i="26" s="1"/>
  <c r="Q667" i="26" s="1"/>
  <c r="L747" i="26"/>
  <c r="M747" i="26" s="1"/>
  <c r="N747" i="26" s="1"/>
  <c r="R747" i="26" s="1"/>
  <c r="L741" i="26"/>
  <c r="M741" i="26" s="1"/>
  <c r="N741" i="26" s="1"/>
  <c r="Q741" i="26" s="1"/>
  <c r="L727" i="26"/>
  <c r="M727" i="26" s="1"/>
  <c r="N727" i="26" s="1"/>
  <c r="Q727" i="26" s="1"/>
  <c r="L719" i="26"/>
  <c r="M719" i="26" s="1"/>
  <c r="N719" i="26" s="1"/>
  <c r="Q719" i="26" s="1"/>
  <c r="L717" i="26"/>
  <c r="M717" i="26" s="1"/>
  <c r="N717" i="26" s="1"/>
  <c r="R717" i="26" s="1"/>
  <c r="L715" i="26"/>
  <c r="M715" i="26" s="1"/>
  <c r="N715" i="26" s="1"/>
  <c r="Q715" i="26" s="1"/>
  <c r="L713" i="26"/>
  <c r="M713" i="26" s="1"/>
  <c r="N713" i="26" s="1"/>
  <c r="R713" i="26" s="1"/>
  <c r="L711" i="26"/>
  <c r="M711" i="26" s="1"/>
  <c r="N711" i="26" s="1"/>
  <c r="R711" i="26" s="1"/>
  <c r="L709" i="26"/>
  <c r="M709" i="26" s="1"/>
  <c r="N709" i="26" s="1"/>
  <c r="R709" i="26" s="1"/>
  <c r="L707" i="26"/>
  <c r="M707" i="26" s="1"/>
  <c r="N707" i="26" s="1"/>
  <c r="R707" i="26" s="1"/>
  <c r="L705" i="26"/>
  <c r="M705" i="26" s="1"/>
  <c r="N705" i="26" s="1"/>
  <c r="R705" i="26" s="1"/>
  <c r="L703" i="26"/>
  <c r="M703" i="26" s="1"/>
  <c r="N703" i="26" s="1"/>
  <c r="R703" i="26" s="1"/>
  <c r="L683" i="26"/>
  <c r="M683" i="26" s="1"/>
  <c r="N683" i="26" s="1"/>
  <c r="R683" i="26" s="1"/>
  <c r="L681" i="26"/>
  <c r="M681" i="26" s="1"/>
  <c r="N681" i="26" s="1"/>
  <c r="Q681" i="26" s="1"/>
  <c r="L669" i="26"/>
  <c r="M669" i="26" s="1"/>
  <c r="N669" i="26" s="1"/>
  <c r="R669" i="26" s="1"/>
  <c r="L663" i="26"/>
  <c r="M663" i="26" s="1"/>
  <c r="N663" i="26" s="1"/>
  <c r="Q663" i="26" s="1"/>
  <c r="L661" i="26"/>
  <c r="M661" i="26" s="1"/>
  <c r="N661" i="26" s="1"/>
  <c r="Q661" i="26" s="1"/>
  <c r="L659" i="26"/>
  <c r="M659" i="26" s="1"/>
  <c r="N659" i="26" s="1"/>
  <c r="Q659" i="26" s="1"/>
  <c r="L657" i="26"/>
  <c r="M657" i="26" s="1"/>
  <c r="N657" i="26" s="1"/>
  <c r="R657" i="26" s="1"/>
  <c r="L655" i="26"/>
  <c r="M655" i="26" s="1"/>
  <c r="N655" i="26" s="1"/>
  <c r="Q655" i="26" s="1"/>
  <c r="L653" i="26"/>
  <c r="M653" i="26" s="1"/>
  <c r="N653" i="26" s="1"/>
  <c r="Q653" i="26" s="1"/>
  <c r="L651" i="26"/>
  <c r="M651" i="26" s="1"/>
  <c r="N651" i="26" s="1"/>
  <c r="Q651" i="26" s="1"/>
  <c r="L649" i="26"/>
  <c r="M649" i="26" s="1"/>
  <c r="N649" i="26" s="1"/>
  <c r="Q649" i="26" s="1"/>
  <c r="L647" i="26"/>
  <c r="M647" i="26" s="1"/>
  <c r="N647" i="26" s="1"/>
  <c r="Q647" i="26" s="1"/>
  <c r="L645" i="26"/>
  <c r="M645" i="26" s="1"/>
  <c r="N645" i="26" s="1"/>
  <c r="Q645" i="26" s="1"/>
  <c r="L643" i="26"/>
  <c r="M643" i="26" s="1"/>
  <c r="N643" i="26" s="1"/>
  <c r="Q643" i="26" s="1"/>
  <c r="L641" i="26"/>
  <c r="M641" i="26" s="1"/>
  <c r="N641" i="26" s="1"/>
  <c r="Q641" i="26" s="1"/>
  <c r="L639" i="26"/>
  <c r="M639" i="26" s="1"/>
  <c r="N639" i="26" s="1"/>
  <c r="R639" i="26" s="1"/>
  <c r="L637" i="26"/>
  <c r="M637" i="26" s="1"/>
  <c r="N637" i="26" s="1"/>
  <c r="Q637" i="26" s="1"/>
  <c r="L635" i="26"/>
  <c r="M635" i="26" s="1"/>
  <c r="N635" i="26" s="1"/>
  <c r="Q635" i="26" s="1"/>
  <c r="L633" i="26"/>
  <c r="M633" i="26" s="1"/>
  <c r="N633" i="26" s="1"/>
  <c r="Q633" i="26" s="1"/>
  <c r="L631" i="26"/>
  <c r="M631" i="26" s="1"/>
  <c r="N631" i="26" s="1"/>
  <c r="Q631" i="26" s="1"/>
  <c r="L629" i="26"/>
  <c r="M629" i="26" s="1"/>
  <c r="N629" i="26" s="1"/>
  <c r="R629" i="26" s="1"/>
  <c r="L627" i="26"/>
  <c r="M627" i="26" s="1"/>
  <c r="N627" i="26" s="1"/>
  <c r="Q627" i="26" s="1"/>
  <c r="L625" i="26"/>
  <c r="M625" i="26" s="1"/>
  <c r="N625" i="26" s="1"/>
  <c r="Q625" i="26" s="1"/>
  <c r="L623" i="26"/>
  <c r="M623" i="26" s="1"/>
  <c r="N623" i="26" s="1"/>
  <c r="R623" i="26" s="1"/>
  <c r="L621" i="26"/>
  <c r="M621" i="26" s="1"/>
  <c r="N621" i="26" s="1"/>
  <c r="R621" i="26" s="1"/>
  <c r="L619" i="26"/>
  <c r="M619" i="26" s="1"/>
  <c r="N619" i="26" s="1"/>
  <c r="R619" i="26" s="1"/>
  <c r="L617" i="26"/>
  <c r="M617" i="26" s="1"/>
  <c r="N617" i="26" s="1"/>
  <c r="Q617" i="26" s="1"/>
  <c r="L615" i="26"/>
  <c r="M615" i="26" s="1"/>
  <c r="N615" i="26" s="1"/>
  <c r="R615" i="26" s="1"/>
  <c r="L613" i="26"/>
  <c r="M613" i="26" s="1"/>
  <c r="N613" i="26" s="1"/>
  <c r="Q613" i="26" s="1"/>
  <c r="L611" i="26"/>
  <c r="M611" i="26" s="1"/>
  <c r="N611" i="26" s="1"/>
  <c r="Q611" i="26" s="1"/>
  <c r="L609" i="26"/>
  <c r="M609" i="26" s="1"/>
  <c r="N609" i="26" s="1"/>
  <c r="R609" i="26" s="1"/>
  <c r="L607" i="26"/>
  <c r="M607" i="26" s="1"/>
  <c r="N607" i="26" s="1"/>
  <c r="Q607" i="26" s="1"/>
  <c r="L605" i="26"/>
  <c r="M605" i="26" s="1"/>
  <c r="N605" i="26" s="1"/>
  <c r="Q605" i="26" s="1"/>
  <c r="L603" i="26"/>
  <c r="M603" i="26" s="1"/>
  <c r="N603" i="26" s="1"/>
  <c r="R603" i="26" s="1"/>
  <c r="L601" i="26"/>
  <c r="M601" i="26" s="1"/>
  <c r="N601" i="26" s="1"/>
  <c r="R601" i="26" s="1"/>
  <c r="L599" i="26"/>
  <c r="M599" i="26" s="1"/>
  <c r="N599" i="26" s="1"/>
  <c r="R599" i="26" s="1"/>
  <c r="L597" i="26"/>
  <c r="M597" i="26" s="1"/>
  <c r="N597" i="26" s="1"/>
  <c r="R597" i="26" s="1"/>
  <c r="L595" i="26"/>
  <c r="M595" i="26" s="1"/>
  <c r="N595" i="26" s="1"/>
  <c r="R595" i="26" s="1"/>
  <c r="L593" i="26"/>
  <c r="M593" i="26" s="1"/>
  <c r="N593" i="26" s="1"/>
  <c r="R593" i="26" s="1"/>
  <c r="L591" i="26"/>
  <c r="M591" i="26" s="1"/>
  <c r="N591" i="26" s="1"/>
  <c r="R591" i="26" s="1"/>
  <c r="L589" i="26"/>
  <c r="M589" i="26" s="1"/>
  <c r="N589" i="26" s="1"/>
  <c r="Q589" i="26" s="1"/>
  <c r="L587" i="26"/>
  <c r="M587" i="26" s="1"/>
  <c r="N587" i="26" s="1"/>
  <c r="R587" i="26" s="1"/>
  <c r="L585" i="26"/>
  <c r="M585" i="26" s="1"/>
  <c r="N585" i="26" s="1"/>
  <c r="R585" i="26" s="1"/>
  <c r="L583" i="26"/>
  <c r="M583" i="26" s="1"/>
  <c r="N583" i="26" s="1"/>
  <c r="Q583" i="26" s="1"/>
  <c r="L581" i="26"/>
  <c r="M581" i="26" s="1"/>
  <c r="N581" i="26" s="1"/>
  <c r="Q581" i="26" s="1"/>
  <c r="L579" i="26"/>
  <c r="M579" i="26" s="1"/>
  <c r="N579" i="26" s="1"/>
  <c r="Q579" i="26" s="1"/>
  <c r="L577" i="26"/>
  <c r="M577" i="26" s="1"/>
  <c r="N577" i="26" s="1"/>
  <c r="Q577" i="26" s="1"/>
  <c r="L575" i="26"/>
  <c r="M575" i="26" s="1"/>
  <c r="N575" i="26" s="1"/>
  <c r="R575" i="26" s="1"/>
  <c r="L573" i="26"/>
  <c r="M573" i="26" s="1"/>
  <c r="N573" i="26" s="1"/>
  <c r="Q573" i="26" s="1"/>
  <c r="L571" i="26"/>
  <c r="M571" i="26" s="1"/>
  <c r="N571" i="26" s="1"/>
  <c r="Q571" i="26" s="1"/>
  <c r="L569" i="26"/>
  <c r="M569" i="26" s="1"/>
  <c r="N569" i="26" s="1"/>
  <c r="Q569" i="26" s="1"/>
  <c r="L567" i="26"/>
  <c r="M567" i="26" s="1"/>
  <c r="N567" i="26" s="1"/>
  <c r="Q567" i="26" s="1"/>
  <c r="L565" i="26"/>
  <c r="M565" i="26" s="1"/>
  <c r="N565" i="26" s="1"/>
  <c r="Q565" i="26" s="1"/>
  <c r="L563" i="26"/>
  <c r="M563" i="26" s="1"/>
  <c r="N563" i="26" s="1"/>
  <c r="Q563" i="26" s="1"/>
  <c r="L561" i="26"/>
  <c r="M561" i="26" s="1"/>
  <c r="N561" i="26" s="1"/>
  <c r="Q561" i="26" s="1"/>
  <c r="L559" i="26"/>
  <c r="M559" i="26" s="1"/>
  <c r="N559" i="26" s="1"/>
  <c r="R559" i="26" s="1"/>
  <c r="L557" i="26"/>
  <c r="M557" i="26" s="1"/>
  <c r="N557" i="26" s="1"/>
  <c r="Q557" i="26" s="1"/>
  <c r="L555" i="26"/>
  <c r="M555" i="26" s="1"/>
  <c r="N555" i="26" s="1"/>
  <c r="R555" i="26" s="1"/>
  <c r="L553" i="26"/>
  <c r="M553" i="26" s="1"/>
  <c r="N553" i="26" s="1"/>
  <c r="R553" i="26" s="1"/>
  <c r="L551" i="26"/>
  <c r="M551" i="26" s="1"/>
  <c r="N551" i="26" s="1"/>
  <c r="Q551" i="26" s="1"/>
  <c r="L549" i="26"/>
  <c r="M549" i="26" s="1"/>
  <c r="N549" i="26" s="1"/>
  <c r="R549" i="26" s="1"/>
  <c r="L547" i="26"/>
  <c r="M547" i="26" s="1"/>
  <c r="N547" i="26" s="1"/>
  <c r="Q547" i="26" s="1"/>
  <c r="L545" i="26"/>
  <c r="M545" i="26" s="1"/>
  <c r="N545" i="26" s="1"/>
  <c r="Q545" i="26" s="1"/>
  <c r="L543" i="26"/>
  <c r="M543" i="26" s="1"/>
  <c r="N543" i="26" s="1"/>
  <c r="R543" i="26" s="1"/>
  <c r="L541" i="26"/>
  <c r="M541" i="26" s="1"/>
  <c r="N541" i="26" s="1"/>
  <c r="R541" i="26" s="1"/>
  <c r="L539" i="26"/>
  <c r="M539" i="26" s="1"/>
  <c r="N539" i="26" s="1"/>
  <c r="Q539" i="26" s="1"/>
  <c r="L537" i="26"/>
  <c r="M537" i="26" s="1"/>
  <c r="N537" i="26" s="1"/>
  <c r="Q537" i="26" s="1"/>
  <c r="L535" i="26"/>
  <c r="M535" i="26" s="1"/>
  <c r="N535" i="26" s="1"/>
  <c r="Q535" i="26" s="1"/>
  <c r="L533" i="26"/>
  <c r="M533" i="26" s="1"/>
  <c r="N533" i="26" s="1"/>
  <c r="R533" i="26" s="1"/>
  <c r="L531" i="26"/>
  <c r="M531" i="26" s="1"/>
  <c r="N531" i="26" s="1"/>
  <c r="Q531" i="26" s="1"/>
  <c r="L529" i="26"/>
  <c r="M529" i="26" s="1"/>
  <c r="N529" i="26" s="1"/>
  <c r="R529" i="26" s="1"/>
  <c r="L527" i="26"/>
  <c r="M527" i="26" s="1"/>
  <c r="N527" i="26" s="1"/>
  <c r="Q527" i="26" s="1"/>
  <c r="L525" i="26"/>
  <c r="M525" i="26" s="1"/>
  <c r="N525" i="26" s="1"/>
  <c r="Q525" i="26" s="1"/>
  <c r="L523" i="26"/>
  <c r="M523" i="26" s="1"/>
  <c r="N523" i="26" s="1"/>
  <c r="R523" i="26" s="1"/>
  <c r="L521" i="26"/>
  <c r="M521" i="26" s="1"/>
  <c r="N521" i="26" s="1"/>
  <c r="Q521" i="26" s="1"/>
  <c r="L519" i="26"/>
  <c r="M519" i="26" s="1"/>
  <c r="N519" i="26" s="1"/>
  <c r="R519" i="26" s="1"/>
  <c r="L517" i="26"/>
  <c r="M517" i="26" s="1"/>
  <c r="N517" i="26" s="1"/>
  <c r="Q517" i="26" s="1"/>
  <c r="L515" i="26"/>
  <c r="M515" i="26" s="1"/>
  <c r="N515" i="26" s="1"/>
  <c r="Q515" i="26" s="1"/>
  <c r="L513" i="26"/>
  <c r="M513" i="26" s="1"/>
  <c r="N513" i="26" s="1"/>
  <c r="Q513" i="26" s="1"/>
  <c r="L511" i="26"/>
  <c r="M511" i="26" s="1"/>
  <c r="N511" i="26" s="1"/>
  <c r="Q511" i="26" s="1"/>
  <c r="L509" i="26"/>
  <c r="M509" i="26" s="1"/>
  <c r="N509" i="26" s="1"/>
  <c r="R509" i="26" s="1"/>
  <c r="L507" i="26"/>
  <c r="M507" i="26" s="1"/>
  <c r="N507" i="26" s="1"/>
  <c r="R507" i="26" s="1"/>
  <c r="L505" i="26"/>
  <c r="M505" i="26" s="1"/>
  <c r="N505" i="26" s="1"/>
  <c r="Q505" i="26" s="1"/>
  <c r="L503" i="26"/>
  <c r="M503" i="26" s="1"/>
  <c r="N503" i="26" s="1"/>
  <c r="Q503" i="26" s="1"/>
  <c r="L501" i="26"/>
  <c r="M501" i="26" s="1"/>
  <c r="N501" i="26" s="1"/>
  <c r="R501" i="26" s="1"/>
  <c r="L499" i="26"/>
  <c r="M499" i="26" s="1"/>
  <c r="N499" i="26" s="1"/>
  <c r="R499" i="26" s="1"/>
  <c r="L497" i="26"/>
  <c r="M497" i="26" s="1"/>
  <c r="N497" i="26" s="1"/>
  <c r="R497" i="26" s="1"/>
  <c r="L495" i="26"/>
  <c r="M495" i="26" s="1"/>
  <c r="N495" i="26" s="1"/>
  <c r="R495" i="26" s="1"/>
  <c r="L493" i="26"/>
  <c r="M493" i="26" s="1"/>
  <c r="N493" i="26" s="1"/>
  <c r="R493" i="26" s="1"/>
  <c r="L491" i="26"/>
  <c r="M491" i="26" s="1"/>
  <c r="N491" i="26" s="1"/>
  <c r="Q491" i="26" s="1"/>
  <c r="L489" i="26"/>
  <c r="M489" i="26" s="1"/>
  <c r="N489" i="26" s="1"/>
  <c r="Q489" i="26" s="1"/>
  <c r="L487" i="26"/>
  <c r="M487" i="26" s="1"/>
  <c r="N487" i="26" s="1"/>
  <c r="Q487" i="26" s="1"/>
  <c r="L485" i="26"/>
  <c r="M485" i="26" s="1"/>
  <c r="N485" i="26" s="1"/>
  <c r="R485" i="26" s="1"/>
  <c r="L483" i="26"/>
  <c r="M483" i="26" s="1"/>
  <c r="N483" i="26" s="1"/>
  <c r="Q483" i="26" s="1"/>
  <c r="L481" i="26"/>
  <c r="M481" i="26" s="1"/>
  <c r="N481" i="26" s="1"/>
  <c r="Q481" i="26" s="1"/>
  <c r="L479" i="26"/>
  <c r="M479" i="26" s="1"/>
  <c r="N479" i="26" s="1"/>
  <c r="Q479" i="26" s="1"/>
  <c r="L477" i="26"/>
  <c r="M477" i="26" s="1"/>
  <c r="N477" i="26" s="1"/>
  <c r="Q477" i="26" s="1"/>
  <c r="L475" i="26"/>
  <c r="M475" i="26" s="1"/>
  <c r="N475" i="26" s="1"/>
  <c r="R475" i="26" s="1"/>
  <c r="L473" i="26"/>
  <c r="M473" i="26" s="1"/>
  <c r="N473" i="26" s="1"/>
  <c r="Q473" i="26" s="1"/>
  <c r="L471" i="26"/>
  <c r="M471" i="26" s="1"/>
  <c r="N471" i="26" s="1"/>
  <c r="Q471" i="26" s="1"/>
  <c r="L469" i="26"/>
  <c r="M469" i="26" s="1"/>
  <c r="N469" i="26" s="1"/>
  <c r="Q469" i="26" s="1"/>
  <c r="L467" i="26"/>
  <c r="M467" i="26" s="1"/>
  <c r="N467" i="26" s="1"/>
  <c r="Q467" i="26" s="1"/>
  <c r="L465" i="26"/>
  <c r="M465" i="26" s="1"/>
  <c r="N465" i="26" s="1"/>
  <c r="Q465" i="26" s="1"/>
  <c r="L463" i="26"/>
  <c r="M463" i="26" s="1"/>
  <c r="N463" i="26" s="1"/>
  <c r="Q463" i="26" s="1"/>
  <c r="L461" i="26"/>
  <c r="M461" i="26" s="1"/>
  <c r="N461" i="26" s="1"/>
  <c r="R461" i="26" s="1"/>
  <c r="L459" i="26"/>
  <c r="M459" i="26" s="1"/>
  <c r="N459" i="26" s="1"/>
  <c r="R459" i="26" s="1"/>
  <c r="L457" i="26"/>
  <c r="M457" i="26" s="1"/>
  <c r="N457" i="26" s="1"/>
  <c r="R457" i="26" s="1"/>
  <c r="L455" i="26"/>
  <c r="M455" i="26" s="1"/>
  <c r="N455" i="26" s="1"/>
  <c r="R455" i="26" s="1"/>
  <c r="L453" i="26"/>
  <c r="M453" i="26" s="1"/>
  <c r="N453" i="26" s="1"/>
  <c r="R453" i="26" s="1"/>
  <c r="L451" i="26"/>
  <c r="M451" i="26" s="1"/>
  <c r="N451" i="26" s="1"/>
  <c r="Q451" i="26" s="1"/>
  <c r="L449" i="26"/>
  <c r="M449" i="26" s="1"/>
  <c r="N449" i="26" s="1"/>
  <c r="R449" i="26" s="1"/>
  <c r="L447" i="26"/>
  <c r="M447" i="26" s="1"/>
  <c r="N447" i="26" s="1"/>
  <c r="Q447" i="26" s="1"/>
  <c r="L445" i="26"/>
  <c r="M445" i="26" s="1"/>
  <c r="N445" i="26" s="1"/>
  <c r="R445" i="26" s="1"/>
  <c r="L443" i="26"/>
  <c r="M443" i="26" s="1"/>
  <c r="N443" i="26" s="1"/>
  <c r="R443" i="26" s="1"/>
  <c r="L441" i="26"/>
  <c r="M441" i="26" s="1"/>
  <c r="N441" i="26" s="1"/>
  <c r="R441" i="26" s="1"/>
  <c r="L439" i="26"/>
  <c r="M439" i="26" s="1"/>
  <c r="N439" i="26" s="1"/>
  <c r="R439" i="26" s="1"/>
  <c r="L437" i="26"/>
  <c r="M437" i="26" s="1"/>
  <c r="N437" i="26" s="1"/>
  <c r="R437" i="26" s="1"/>
  <c r="L435" i="26"/>
  <c r="M435" i="26" s="1"/>
  <c r="N435" i="26" s="1"/>
  <c r="Q435" i="26" s="1"/>
  <c r="L433" i="26"/>
  <c r="M433" i="26" s="1"/>
  <c r="N433" i="26" s="1"/>
  <c r="Q433" i="26" s="1"/>
  <c r="L431" i="26"/>
  <c r="M431" i="26" s="1"/>
  <c r="N431" i="26" s="1"/>
  <c r="Q431" i="26" s="1"/>
  <c r="L429" i="26"/>
  <c r="M429" i="26" s="1"/>
  <c r="N429" i="26" s="1"/>
  <c r="R429" i="26" s="1"/>
  <c r="L427" i="26"/>
  <c r="M427" i="26" s="1"/>
  <c r="N427" i="26" s="1"/>
  <c r="Q427" i="26" s="1"/>
  <c r="L425" i="26"/>
  <c r="M425" i="26" s="1"/>
  <c r="N425" i="26" s="1"/>
  <c r="Q425" i="26" s="1"/>
  <c r="L423" i="26"/>
  <c r="M423" i="26" s="1"/>
  <c r="N423" i="26" s="1"/>
  <c r="R423" i="26" s="1"/>
  <c r="L421" i="26"/>
  <c r="M421" i="26" s="1"/>
  <c r="N421" i="26" s="1"/>
  <c r="Q421" i="26" s="1"/>
  <c r="L419" i="26"/>
  <c r="M419" i="26" s="1"/>
  <c r="N419" i="26" s="1"/>
  <c r="Q419" i="26" s="1"/>
  <c r="L417" i="26"/>
  <c r="M417" i="26" s="1"/>
  <c r="N417" i="26" s="1"/>
  <c r="R417" i="26" s="1"/>
  <c r="L415" i="26"/>
  <c r="M415" i="26" s="1"/>
  <c r="N415" i="26" s="1"/>
  <c r="R415" i="26" s="1"/>
  <c r="L413" i="26"/>
  <c r="M413" i="26" s="1"/>
  <c r="N413" i="26" s="1"/>
  <c r="R413" i="26" s="1"/>
  <c r="L411" i="26"/>
  <c r="M411" i="26" s="1"/>
  <c r="N411" i="26" s="1"/>
  <c r="R411" i="26" s="1"/>
  <c r="L409" i="26"/>
  <c r="M409" i="26" s="1"/>
  <c r="N409" i="26" s="1"/>
  <c r="Q409" i="26" s="1"/>
  <c r="L407" i="26"/>
  <c r="M407" i="26" s="1"/>
  <c r="N407" i="26" s="1"/>
  <c r="R407" i="26" s="1"/>
  <c r="L405" i="26"/>
  <c r="M405" i="26" s="1"/>
  <c r="N405" i="26" s="1"/>
  <c r="Q405" i="26" s="1"/>
  <c r="L403" i="26"/>
  <c r="M403" i="26" s="1"/>
  <c r="N403" i="26" s="1"/>
  <c r="Q403" i="26" s="1"/>
  <c r="L401" i="26"/>
  <c r="M401" i="26" s="1"/>
  <c r="N401" i="26" s="1"/>
  <c r="Q401" i="26" s="1"/>
  <c r="L399" i="26"/>
  <c r="M399" i="26" s="1"/>
  <c r="N399" i="26" s="1"/>
  <c r="Q399" i="26" s="1"/>
  <c r="L397" i="26"/>
  <c r="M397" i="26" s="1"/>
  <c r="N397" i="26" s="1"/>
  <c r="Q397" i="26" s="1"/>
  <c r="L395" i="26"/>
  <c r="M395" i="26" s="1"/>
  <c r="N395" i="26" s="1"/>
  <c r="Q395" i="26" s="1"/>
  <c r="L393" i="26"/>
  <c r="M393" i="26" s="1"/>
  <c r="N393" i="26" s="1"/>
  <c r="Q393" i="26" s="1"/>
  <c r="L391" i="26"/>
  <c r="M391" i="26" s="1"/>
  <c r="N391" i="26" s="1"/>
  <c r="R391" i="26" s="1"/>
  <c r="L389" i="26"/>
  <c r="M389" i="26" s="1"/>
  <c r="N389" i="26" s="1"/>
  <c r="Q389" i="26" s="1"/>
  <c r="L387" i="26"/>
  <c r="M387" i="26" s="1"/>
  <c r="N387" i="26" s="1"/>
  <c r="Q387" i="26" s="1"/>
  <c r="L385" i="26"/>
  <c r="M385" i="26" s="1"/>
  <c r="N385" i="26" s="1"/>
  <c r="Q385" i="26" s="1"/>
  <c r="L383" i="26"/>
  <c r="M383" i="26" s="1"/>
  <c r="N383" i="26" s="1"/>
  <c r="Q383" i="26" s="1"/>
  <c r="L381" i="26"/>
  <c r="M381" i="26" s="1"/>
  <c r="N381" i="26" s="1"/>
  <c r="Q381" i="26" s="1"/>
  <c r="L379" i="26"/>
  <c r="M379" i="26" s="1"/>
  <c r="N379" i="26" s="1"/>
  <c r="Q379" i="26" s="1"/>
  <c r="L377" i="26"/>
  <c r="M377" i="26" s="1"/>
  <c r="N377" i="26" s="1"/>
  <c r="Q377" i="26" s="1"/>
  <c r="L375" i="26"/>
  <c r="M375" i="26" s="1"/>
  <c r="N375" i="26" s="1"/>
  <c r="R375" i="26" s="1"/>
  <c r="L373" i="26"/>
  <c r="M373" i="26" s="1"/>
  <c r="N373" i="26" s="1"/>
  <c r="R373" i="26" s="1"/>
  <c r="L371" i="26"/>
  <c r="M371" i="26" s="1"/>
  <c r="N371" i="26" s="1"/>
  <c r="R371" i="26" s="1"/>
  <c r="L369" i="26"/>
  <c r="M369" i="26" s="1"/>
  <c r="N369" i="26" s="1"/>
  <c r="R369" i="26" s="1"/>
  <c r="L367" i="26"/>
  <c r="M367" i="26" s="1"/>
  <c r="N367" i="26" s="1"/>
  <c r="Q367" i="26" s="1"/>
  <c r="L365" i="26"/>
  <c r="M365" i="26" s="1"/>
  <c r="N365" i="26" s="1"/>
  <c r="R365" i="26" s="1"/>
  <c r="L363" i="26"/>
  <c r="M363" i="26" s="1"/>
  <c r="N363" i="26" s="1"/>
  <c r="R363" i="26" s="1"/>
  <c r="L361" i="26"/>
  <c r="M361" i="26" s="1"/>
  <c r="N361" i="26" s="1"/>
  <c r="Q361" i="26" s="1"/>
  <c r="L359" i="26"/>
  <c r="M359" i="26" s="1"/>
  <c r="N359" i="26" s="1"/>
  <c r="Q359" i="26" s="1"/>
  <c r="L357" i="26"/>
  <c r="M357" i="26" s="1"/>
  <c r="N357" i="26" s="1"/>
  <c r="Q357" i="26" s="1"/>
  <c r="L355" i="26"/>
  <c r="M355" i="26" s="1"/>
  <c r="N355" i="26" s="1"/>
  <c r="Q355" i="26" s="1"/>
  <c r="L353" i="26"/>
  <c r="M353" i="26" s="1"/>
  <c r="N353" i="26" s="1"/>
  <c r="Q353" i="26" s="1"/>
  <c r="L351" i="26"/>
  <c r="M351" i="26" s="1"/>
  <c r="N351" i="26" s="1"/>
  <c r="Q351" i="26" s="1"/>
  <c r="L349" i="26"/>
  <c r="M349" i="26" s="1"/>
  <c r="N349" i="26" s="1"/>
  <c r="Q349" i="26" s="1"/>
  <c r="L347" i="26"/>
  <c r="M347" i="26" s="1"/>
  <c r="N347" i="26" s="1"/>
  <c r="Q347" i="26" s="1"/>
  <c r="L345" i="26"/>
  <c r="M345" i="26" s="1"/>
  <c r="N345" i="26" s="1"/>
  <c r="Q345" i="26" s="1"/>
  <c r="L343" i="26"/>
  <c r="M343" i="26" s="1"/>
  <c r="N343" i="26" s="1"/>
  <c r="Q343" i="26" s="1"/>
  <c r="L341" i="26"/>
  <c r="M341" i="26" s="1"/>
  <c r="N341" i="26" s="1"/>
  <c r="R341" i="26" s="1"/>
  <c r="L339" i="26"/>
  <c r="M339" i="26" s="1"/>
  <c r="N339" i="26" s="1"/>
  <c r="Q339" i="26" s="1"/>
  <c r="L337" i="26"/>
  <c r="M337" i="26" s="1"/>
  <c r="N337" i="26" s="1"/>
  <c r="Q337" i="26" s="1"/>
  <c r="L335" i="26"/>
  <c r="M335" i="26" s="1"/>
  <c r="N335" i="26" s="1"/>
  <c r="R335" i="26" s="1"/>
  <c r="L333" i="26"/>
  <c r="M333" i="26" s="1"/>
  <c r="N333" i="26" s="1"/>
  <c r="R333" i="26" s="1"/>
  <c r="L331" i="26"/>
  <c r="M331" i="26" s="1"/>
  <c r="N331" i="26" s="1"/>
  <c r="Q331" i="26" s="1"/>
  <c r="L329" i="26"/>
  <c r="M329" i="26" s="1"/>
  <c r="N329" i="26" s="1"/>
  <c r="Q329" i="26" s="1"/>
  <c r="L327" i="26"/>
  <c r="M327" i="26" s="1"/>
  <c r="N327" i="26" s="1"/>
  <c r="R327" i="26" s="1"/>
  <c r="L325" i="26"/>
  <c r="M325" i="26" s="1"/>
  <c r="N325" i="26" s="1"/>
  <c r="Q325" i="26" s="1"/>
  <c r="L323" i="26"/>
  <c r="M323" i="26" s="1"/>
  <c r="N323" i="26" s="1"/>
  <c r="Q323" i="26" s="1"/>
  <c r="L321" i="26"/>
  <c r="M321" i="26" s="1"/>
  <c r="N321" i="26" s="1"/>
  <c r="Q321" i="26" s="1"/>
  <c r="L319" i="26"/>
  <c r="M319" i="26" s="1"/>
  <c r="N319" i="26" s="1"/>
  <c r="Q319" i="26" s="1"/>
  <c r="L317" i="26"/>
  <c r="M317" i="26" s="1"/>
  <c r="N317" i="26" s="1"/>
  <c r="R317" i="26" s="1"/>
  <c r="L315" i="26"/>
  <c r="M315" i="26" s="1"/>
  <c r="N315" i="26" s="1"/>
  <c r="Q315" i="26" s="1"/>
  <c r="L313" i="26"/>
  <c r="M313" i="26" s="1"/>
  <c r="N313" i="26" s="1"/>
  <c r="R313" i="26" s="1"/>
  <c r="L311" i="26"/>
  <c r="M311" i="26" s="1"/>
  <c r="N311" i="26" s="1"/>
  <c r="R311" i="26" s="1"/>
  <c r="L309" i="26"/>
  <c r="M309" i="26" s="1"/>
  <c r="N309" i="26" s="1"/>
  <c r="R309" i="26" s="1"/>
  <c r="L307" i="26"/>
  <c r="M307" i="26" s="1"/>
  <c r="N307" i="26" s="1"/>
  <c r="R307" i="26" s="1"/>
  <c r="L305" i="26"/>
  <c r="M305" i="26" s="1"/>
  <c r="N305" i="26" s="1"/>
  <c r="Q305" i="26" s="1"/>
  <c r="L303" i="26"/>
  <c r="M303" i="26" s="1"/>
  <c r="N303" i="26" s="1"/>
  <c r="R303" i="26" s="1"/>
  <c r="L301" i="26"/>
  <c r="M301" i="26" s="1"/>
  <c r="N301" i="26" s="1"/>
  <c r="R301" i="26" s="1"/>
  <c r="L299" i="26"/>
  <c r="M299" i="26" s="1"/>
  <c r="N299" i="26" s="1"/>
  <c r="R299" i="26" s="1"/>
  <c r="L297" i="26"/>
  <c r="M297" i="26" s="1"/>
  <c r="N297" i="26" s="1"/>
  <c r="R297" i="26" s="1"/>
  <c r="L295" i="26"/>
  <c r="M295" i="26" s="1"/>
  <c r="N295" i="26" s="1"/>
  <c r="R295" i="26" s="1"/>
  <c r="L293" i="26"/>
  <c r="M293" i="26" s="1"/>
  <c r="N293" i="26" s="1"/>
  <c r="R293" i="26" s="1"/>
  <c r="L291" i="26"/>
  <c r="M291" i="26" s="1"/>
  <c r="N291" i="26" s="1"/>
  <c r="R291" i="26" s="1"/>
  <c r="L289" i="26"/>
  <c r="M289" i="26" s="1"/>
  <c r="N289" i="26" s="1"/>
  <c r="R289" i="26" s="1"/>
  <c r="L287" i="26"/>
  <c r="M287" i="26" s="1"/>
  <c r="N287" i="26" s="1"/>
  <c r="R287" i="26" s="1"/>
  <c r="L285" i="26"/>
  <c r="M285" i="26" s="1"/>
  <c r="N285" i="26" s="1"/>
  <c r="R285" i="26" s="1"/>
  <c r="L283" i="26"/>
  <c r="M283" i="26" s="1"/>
  <c r="N283" i="26" s="1"/>
  <c r="R283" i="26" s="1"/>
  <c r="L281" i="26"/>
  <c r="M281" i="26" s="1"/>
  <c r="N281" i="26" s="1"/>
  <c r="Q281" i="26" s="1"/>
  <c r="L279" i="26"/>
  <c r="M279" i="26" s="1"/>
  <c r="N279" i="26" s="1"/>
  <c r="R279" i="26" s="1"/>
  <c r="L277" i="26"/>
  <c r="M277" i="26" s="1"/>
  <c r="N277" i="26" s="1"/>
  <c r="R277" i="26" s="1"/>
  <c r="L275" i="26"/>
  <c r="M275" i="26" s="1"/>
  <c r="N275" i="26" s="1"/>
  <c r="R275" i="26" s="1"/>
  <c r="L273" i="26"/>
  <c r="M273" i="26" s="1"/>
  <c r="N273" i="26" s="1"/>
  <c r="Q273" i="26" s="1"/>
  <c r="L271" i="26"/>
  <c r="M271" i="26" s="1"/>
  <c r="N271" i="26" s="1"/>
  <c r="Q271" i="26" s="1"/>
  <c r="L269" i="26"/>
  <c r="M269" i="26" s="1"/>
  <c r="N269" i="26" s="1"/>
  <c r="Q269" i="26" s="1"/>
  <c r="L267" i="26"/>
  <c r="M267" i="26" s="1"/>
  <c r="N267" i="26" s="1"/>
  <c r="Q267" i="26" s="1"/>
  <c r="L265" i="26"/>
  <c r="M265" i="26" s="1"/>
  <c r="N265" i="26" s="1"/>
  <c r="R265" i="26" s="1"/>
  <c r="L263" i="26"/>
  <c r="M263" i="26" s="1"/>
  <c r="N263" i="26" s="1"/>
  <c r="Q263" i="26" s="1"/>
  <c r="L261" i="26"/>
  <c r="M261" i="26" s="1"/>
  <c r="N261" i="26" s="1"/>
  <c r="Q261" i="26" s="1"/>
  <c r="L259" i="26"/>
  <c r="M259" i="26" s="1"/>
  <c r="N259" i="26" s="1"/>
  <c r="Q259" i="26" s="1"/>
  <c r="L257" i="26"/>
  <c r="M257" i="26" s="1"/>
  <c r="N257" i="26" s="1"/>
  <c r="R257" i="26" s="1"/>
  <c r="L255" i="26"/>
  <c r="M255" i="26" s="1"/>
  <c r="N255" i="26" s="1"/>
  <c r="R255" i="26" s="1"/>
  <c r="L253" i="26"/>
  <c r="M253" i="26" s="1"/>
  <c r="N253" i="26" s="1"/>
  <c r="Q253" i="26" s="1"/>
  <c r="L251" i="26"/>
  <c r="M251" i="26" s="1"/>
  <c r="N251" i="26" s="1"/>
  <c r="Q251" i="26" s="1"/>
  <c r="L249" i="26"/>
  <c r="M249" i="26" s="1"/>
  <c r="N249" i="26" s="1"/>
  <c r="Q249" i="26" s="1"/>
  <c r="L247" i="26"/>
  <c r="M247" i="26" s="1"/>
  <c r="N247" i="26" s="1"/>
  <c r="Q247" i="26" s="1"/>
  <c r="L245" i="26"/>
  <c r="M245" i="26" s="1"/>
  <c r="N245" i="26" s="1"/>
  <c r="Q245" i="26" s="1"/>
  <c r="L243" i="26"/>
  <c r="M243" i="26" s="1"/>
  <c r="N243" i="26" s="1"/>
  <c r="Q243" i="26" s="1"/>
  <c r="L241" i="26"/>
  <c r="M241" i="26" s="1"/>
  <c r="N241" i="26" s="1"/>
  <c r="Q241" i="26" s="1"/>
  <c r="L239" i="26"/>
  <c r="M239" i="26" s="1"/>
  <c r="N239" i="26" s="1"/>
  <c r="Q239" i="26" s="1"/>
  <c r="L237" i="26"/>
  <c r="M237" i="26" s="1"/>
  <c r="N237" i="26" s="1"/>
  <c r="Q237" i="26" s="1"/>
  <c r="L235" i="26"/>
  <c r="M235" i="26" s="1"/>
  <c r="N235" i="26" s="1"/>
  <c r="Q235" i="26" s="1"/>
  <c r="L233" i="26"/>
  <c r="M233" i="26" s="1"/>
  <c r="N233" i="26" s="1"/>
  <c r="R233" i="26" s="1"/>
  <c r="L231" i="26"/>
  <c r="M231" i="26" s="1"/>
  <c r="N231" i="26" s="1"/>
  <c r="R231" i="26" s="1"/>
  <c r="L229" i="26"/>
  <c r="M229" i="26" s="1"/>
  <c r="N229" i="26" s="1"/>
  <c r="Q229" i="26" s="1"/>
  <c r="L227" i="26"/>
  <c r="M227" i="26" s="1"/>
  <c r="N227" i="26" s="1"/>
  <c r="R227" i="26" s="1"/>
  <c r="L225" i="26"/>
  <c r="M225" i="26" s="1"/>
  <c r="N225" i="26" s="1"/>
  <c r="Q225" i="26" s="1"/>
  <c r="L223" i="26"/>
  <c r="M223" i="26" s="1"/>
  <c r="N223" i="26" s="1"/>
  <c r="Q223" i="26" s="1"/>
  <c r="L221" i="26"/>
  <c r="M221" i="26" s="1"/>
  <c r="N221" i="26" s="1"/>
  <c r="Q221" i="26" s="1"/>
  <c r="L219" i="26"/>
  <c r="M219" i="26" s="1"/>
  <c r="N219" i="26" s="1"/>
  <c r="R219" i="26" s="1"/>
  <c r="L217" i="26"/>
  <c r="M217" i="26" s="1"/>
  <c r="N217" i="26" s="1"/>
  <c r="Q217" i="26" s="1"/>
  <c r="L215" i="26"/>
  <c r="M215" i="26" s="1"/>
  <c r="N215" i="26" s="1"/>
  <c r="Q215" i="26" s="1"/>
  <c r="L213" i="26"/>
  <c r="M213" i="26" s="1"/>
  <c r="N213" i="26" s="1"/>
  <c r="R213" i="26" s="1"/>
  <c r="L211" i="26"/>
  <c r="M211" i="26" s="1"/>
  <c r="N211" i="26" s="1"/>
  <c r="Q211" i="26" s="1"/>
  <c r="L209" i="26"/>
  <c r="M209" i="26" s="1"/>
  <c r="N209" i="26" s="1"/>
  <c r="R209" i="26" s="1"/>
  <c r="L207" i="26"/>
  <c r="M207" i="26" s="1"/>
  <c r="N207" i="26" s="1"/>
  <c r="Q207" i="26" s="1"/>
  <c r="L205" i="26"/>
  <c r="M205" i="26" s="1"/>
  <c r="N205" i="26" s="1"/>
  <c r="Q205" i="26" s="1"/>
  <c r="L203" i="26"/>
  <c r="M203" i="26" s="1"/>
  <c r="N203" i="26" s="1"/>
  <c r="Q203" i="26" s="1"/>
  <c r="L201" i="26"/>
  <c r="M201" i="26" s="1"/>
  <c r="N201" i="26" s="1"/>
  <c r="Q201" i="26" s="1"/>
  <c r="L199" i="26"/>
  <c r="M199" i="26" s="1"/>
  <c r="N199" i="26" s="1"/>
  <c r="Q199" i="26" s="1"/>
  <c r="L197" i="26"/>
  <c r="M197" i="26" s="1"/>
  <c r="N197" i="26" s="1"/>
  <c r="Q197" i="26" s="1"/>
  <c r="L195" i="26"/>
  <c r="M195" i="26" s="1"/>
  <c r="N195" i="26" s="1"/>
  <c r="Q195" i="26" s="1"/>
  <c r="L193" i="26"/>
  <c r="M193" i="26" s="1"/>
  <c r="N193" i="26" s="1"/>
  <c r="R193" i="26" s="1"/>
  <c r="L191" i="26"/>
  <c r="M191" i="26" s="1"/>
  <c r="N191" i="26" s="1"/>
  <c r="Q191" i="26" s="1"/>
  <c r="L189" i="26"/>
  <c r="M189" i="26" s="1"/>
  <c r="N189" i="26" s="1"/>
  <c r="Q189" i="26" s="1"/>
  <c r="L187" i="26"/>
  <c r="M187" i="26" s="1"/>
  <c r="N187" i="26" s="1"/>
  <c r="Q187" i="26" s="1"/>
  <c r="L185" i="26"/>
  <c r="M185" i="26" s="1"/>
  <c r="N185" i="26" s="1"/>
  <c r="Q185" i="26" s="1"/>
  <c r="L183" i="26"/>
  <c r="M183" i="26" s="1"/>
  <c r="N183" i="26" s="1"/>
  <c r="Q183" i="26" s="1"/>
  <c r="L181" i="26"/>
  <c r="M181" i="26" s="1"/>
  <c r="N181" i="26" s="1"/>
  <c r="Q181" i="26" s="1"/>
  <c r="L179" i="26"/>
  <c r="M179" i="26" s="1"/>
  <c r="N179" i="26" s="1"/>
  <c r="Q179" i="26" s="1"/>
  <c r="L177" i="26"/>
  <c r="M177" i="26" s="1"/>
  <c r="N177" i="26" s="1"/>
  <c r="Q177" i="26" s="1"/>
  <c r="L175" i="26"/>
  <c r="M175" i="26" s="1"/>
  <c r="N175" i="26" s="1"/>
  <c r="R175" i="26" s="1"/>
  <c r="L173" i="26"/>
  <c r="M173" i="26" s="1"/>
  <c r="N173" i="26" s="1"/>
  <c r="R173" i="26" s="1"/>
  <c r="L171" i="26"/>
  <c r="M171" i="26" s="1"/>
  <c r="N171" i="26" s="1"/>
  <c r="R171" i="26" s="1"/>
  <c r="L169" i="26"/>
  <c r="M169" i="26" s="1"/>
  <c r="N169" i="26" s="1"/>
  <c r="Q169" i="26" s="1"/>
  <c r="L167" i="26"/>
  <c r="M167" i="26" s="1"/>
  <c r="N167" i="26" s="1"/>
  <c r="Q167" i="26" s="1"/>
  <c r="L165" i="26"/>
  <c r="M165" i="26" s="1"/>
  <c r="N165" i="26" s="1"/>
  <c r="R165" i="26" s="1"/>
  <c r="L163" i="26"/>
  <c r="M163" i="26" s="1"/>
  <c r="N163" i="26" s="1"/>
  <c r="R163" i="26" s="1"/>
  <c r="L161" i="26"/>
  <c r="M161" i="26" s="1"/>
  <c r="N161" i="26" s="1"/>
  <c r="Q161" i="26" s="1"/>
  <c r="L159" i="26"/>
  <c r="M159" i="26" s="1"/>
  <c r="N159" i="26" s="1"/>
  <c r="R159" i="26" s="1"/>
  <c r="L157" i="26"/>
  <c r="M157" i="26" s="1"/>
  <c r="N157" i="26" s="1"/>
  <c r="R157" i="26" s="1"/>
  <c r="L155" i="26"/>
  <c r="M155" i="26" s="1"/>
  <c r="N155" i="26" s="1"/>
  <c r="Q155" i="26" s="1"/>
  <c r="L153" i="26"/>
  <c r="M153" i="26" s="1"/>
  <c r="N153" i="26" s="1"/>
  <c r="Q153" i="26" s="1"/>
  <c r="L151" i="26"/>
  <c r="M151" i="26" s="1"/>
  <c r="N151" i="26" s="1"/>
  <c r="R151" i="26" s="1"/>
  <c r="L149" i="26"/>
  <c r="M149" i="26" s="1"/>
  <c r="N149" i="26" s="1"/>
  <c r="R149" i="26" s="1"/>
  <c r="L147" i="26"/>
  <c r="M147" i="26" s="1"/>
  <c r="N147" i="26" s="1"/>
  <c r="Q147" i="26" s="1"/>
  <c r="L145" i="26"/>
  <c r="M145" i="26" s="1"/>
  <c r="N145" i="26" s="1"/>
  <c r="Q145" i="26" s="1"/>
  <c r="L143" i="26"/>
  <c r="M143" i="26" s="1"/>
  <c r="N143" i="26" s="1"/>
  <c r="Q143" i="26" s="1"/>
  <c r="L141" i="26"/>
  <c r="M141" i="26" s="1"/>
  <c r="N141" i="26" s="1"/>
  <c r="Q141" i="26" s="1"/>
  <c r="L139" i="26"/>
  <c r="M139" i="26" s="1"/>
  <c r="N139" i="26" s="1"/>
  <c r="Q139" i="26" s="1"/>
  <c r="L137" i="26"/>
  <c r="M137" i="26" s="1"/>
  <c r="N137" i="26" s="1"/>
  <c r="Q137" i="26" s="1"/>
  <c r="L135" i="26"/>
  <c r="M135" i="26" s="1"/>
  <c r="N135" i="26" s="1"/>
  <c r="Q135" i="26" s="1"/>
  <c r="L133" i="26"/>
  <c r="M133" i="26" s="1"/>
  <c r="N133" i="26" s="1"/>
  <c r="R133" i="26" s="1"/>
  <c r="L131" i="26"/>
  <c r="M131" i="26" s="1"/>
  <c r="N131" i="26" s="1"/>
  <c r="Q131" i="26" s="1"/>
  <c r="L129" i="26"/>
  <c r="M129" i="26" s="1"/>
  <c r="N129" i="26" s="1"/>
  <c r="Q129" i="26" s="1"/>
  <c r="L127" i="26"/>
  <c r="M127" i="26" s="1"/>
  <c r="N127" i="26" s="1"/>
  <c r="Q127" i="26" s="1"/>
  <c r="L125" i="26"/>
  <c r="M125" i="26" s="1"/>
  <c r="N125" i="26" s="1"/>
  <c r="R125" i="26" s="1"/>
  <c r="L123" i="26"/>
  <c r="M123" i="26" s="1"/>
  <c r="N123" i="26" s="1"/>
  <c r="Q123" i="26" s="1"/>
  <c r="L121" i="26"/>
  <c r="M121" i="26" s="1"/>
  <c r="N121" i="26" s="1"/>
  <c r="R121" i="26" s="1"/>
  <c r="L119" i="26"/>
  <c r="M119" i="26" s="1"/>
  <c r="N119" i="26" s="1"/>
  <c r="R119" i="26" s="1"/>
  <c r="L117" i="26"/>
  <c r="M117" i="26" s="1"/>
  <c r="N117" i="26" s="1"/>
  <c r="Q117" i="26" s="1"/>
  <c r="L115" i="26"/>
  <c r="M115" i="26" s="1"/>
  <c r="N115" i="26" s="1"/>
  <c r="Q115" i="26" s="1"/>
  <c r="L113" i="26"/>
  <c r="M113" i="26" s="1"/>
  <c r="N113" i="26" s="1"/>
  <c r="R113" i="26" s="1"/>
  <c r="L111" i="26"/>
  <c r="M111" i="26" s="1"/>
  <c r="N111" i="26" s="1"/>
  <c r="Q111" i="26" s="1"/>
  <c r="L109" i="26"/>
  <c r="M109" i="26" s="1"/>
  <c r="N109" i="26" s="1"/>
  <c r="Q109" i="26" s="1"/>
  <c r="L107" i="26"/>
  <c r="M107" i="26" s="1"/>
  <c r="N107" i="26" s="1"/>
  <c r="Q107" i="26" s="1"/>
  <c r="L105" i="26"/>
  <c r="M105" i="26" s="1"/>
  <c r="N105" i="26" s="1"/>
  <c r="R105" i="26" s="1"/>
  <c r="L103" i="26"/>
  <c r="M103" i="26" s="1"/>
  <c r="N103" i="26" s="1"/>
  <c r="Q103" i="26" s="1"/>
  <c r="L101" i="26"/>
  <c r="M101" i="26" s="1"/>
  <c r="N101" i="26" s="1"/>
  <c r="Q101" i="26" s="1"/>
  <c r="L99" i="26"/>
  <c r="M99" i="26" s="1"/>
  <c r="N99" i="26" s="1"/>
  <c r="Q99" i="26" s="1"/>
  <c r="L97" i="26"/>
  <c r="M97" i="26" s="1"/>
  <c r="N97" i="26" s="1"/>
  <c r="R97" i="26" s="1"/>
  <c r="L95" i="26"/>
  <c r="M95" i="26" s="1"/>
  <c r="N95" i="26" s="1"/>
  <c r="R95" i="26" s="1"/>
  <c r="L93" i="26"/>
  <c r="M93" i="26" s="1"/>
  <c r="N93" i="26" s="1"/>
  <c r="R93" i="26" s="1"/>
  <c r="L91" i="26"/>
  <c r="M91" i="26" s="1"/>
  <c r="N91" i="26" s="1"/>
  <c r="R91" i="26" s="1"/>
  <c r="L89" i="26"/>
  <c r="M89" i="26" s="1"/>
  <c r="N89" i="26" s="1"/>
  <c r="R89" i="26" s="1"/>
  <c r="L87" i="26"/>
  <c r="M87" i="26" s="1"/>
  <c r="N87" i="26" s="1"/>
  <c r="R87" i="26" s="1"/>
  <c r="L85" i="26"/>
  <c r="M85" i="26" s="1"/>
  <c r="N85" i="26" s="1"/>
  <c r="Q85" i="26" s="1"/>
  <c r="L83" i="26"/>
  <c r="M83" i="26" s="1"/>
  <c r="N83" i="26" s="1"/>
  <c r="R83" i="26" s="1"/>
  <c r="L81" i="26"/>
  <c r="M81" i="26" s="1"/>
  <c r="N81" i="26" s="1"/>
  <c r="Q81" i="26" s="1"/>
  <c r="L79" i="26"/>
  <c r="M79" i="26" s="1"/>
  <c r="N79" i="26" s="1"/>
  <c r="Q79" i="26" s="1"/>
  <c r="L77" i="26"/>
  <c r="M77" i="26" s="1"/>
  <c r="N77" i="26" s="1"/>
  <c r="R77" i="26" s="1"/>
  <c r="L75" i="26"/>
  <c r="M75" i="26" s="1"/>
  <c r="N75" i="26" s="1"/>
  <c r="R75" i="26" s="1"/>
  <c r="L73" i="26"/>
  <c r="M73" i="26" s="1"/>
  <c r="N73" i="26" s="1"/>
  <c r="Q73" i="26" s="1"/>
  <c r="L71" i="26"/>
  <c r="M71" i="26" s="1"/>
  <c r="N71" i="26" s="1"/>
  <c r="Q71" i="26" s="1"/>
  <c r="L69" i="26"/>
  <c r="M69" i="26" s="1"/>
  <c r="N69" i="26" s="1"/>
  <c r="Q69" i="26" s="1"/>
  <c r="L67" i="26"/>
  <c r="M67" i="26" s="1"/>
  <c r="N67" i="26" s="1"/>
  <c r="R67" i="26" s="1"/>
  <c r="L65" i="26"/>
  <c r="M65" i="26" s="1"/>
  <c r="N65" i="26" s="1"/>
  <c r="R65" i="26" s="1"/>
  <c r="L63" i="26"/>
  <c r="M63" i="26" s="1"/>
  <c r="N63" i="26" s="1"/>
  <c r="Q63" i="26" s="1"/>
  <c r="L61" i="26"/>
  <c r="M61" i="26" s="1"/>
  <c r="N61" i="26" s="1"/>
  <c r="R61" i="26" s="1"/>
  <c r="L59" i="26"/>
  <c r="M59" i="26" s="1"/>
  <c r="N59" i="26" s="1"/>
  <c r="R59" i="26" s="1"/>
  <c r="L57" i="26"/>
  <c r="M57" i="26" s="1"/>
  <c r="N57" i="26" s="1"/>
  <c r="R57" i="26" s="1"/>
  <c r="L55" i="26"/>
  <c r="M55" i="26" s="1"/>
  <c r="N55" i="26" s="1"/>
  <c r="Q55" i="26" s="1"/>
  <c r="L53" i="26"/>
  <c r="M53" i="26" s="1"/>
  <c r="N53" i="26" s="1"/>
  <c r="R53" i="26" s="1"/>
  <c r="L51" i="26"/>
  <c r="M51" i="26" s="1"/>
  <c r="N51" i="26" s="1"/>
  <c r="R51" i="26" s="1"/>
  <c r="L49" i="26"/>
  <c r="M49" i="26" s="1"/>
  <c r="N49" i="26" s="1"/>
  <c r="Q49" i="26" s="1"/>
  <c r="L47" i="26"/>
  <c r="M47" i="26" s="1"/>
  <c r="N47" i="26" s="1"/>
  <c r="Q47" i="26" s="1"/>
  <c r="L45" i="26"/>
  <c r="M45" i="26" s="1"/>
  <c r="N45" i="26" s="1"/>
  <c r="Q45" i="26" s="1"/>
  <c r="L43" i="26"/>
  <c r="M43" i="26" s="1"/>
  <c r="N43" i="26" s="1"/>
  <c r="R43" i="26" s="1"/>
  <c r="L41" i="26"/>
  <c r="M41" i="26" s="1"/>
  <c r="N41" i="26" s="1"/>
  <c r="R41" i="26" s="1"/>
  <c r="L39" i="26"/>
  <c r="M39" i="26" s="1"/>
  <c r="N39" i="26" s="1"/>
  <c r="R39" i="26" s="1"/>
  <c r="L37" i="26"/>
  <c r="M37" i="26" s="1"/>
  <c r="N37" i="26" s="1"/>
  <c r="R37" i="26" s="1"/>
  <c r="L35" i="26"/>
  <c r="M35" i="26" s="1"/>
  <c r="N35" i="26" s="1"/>
  <c r="Q35" i="26" s="1"/>
  <c r="L33" i="26"/>
  <c r="M33" i="26" s="1"/>
  <c r="N33" i="26" s="1"/>
  <c r="R33" i="26" s="1"/>
  <c r="L31" i="26"/>
  <c r="M31" i="26" s="1"/>
  <c r="N31" i="26" s="1"/>
  <c r="R31" i="26" s="1"/>
  <c r="L29" i="26"/>
  <c r="M29" i="26" s="1"/>
  <c r="N29" i="26" s="1"/>
  <c r="R29" i="26" s="1"/>
  <c r="L27" i="26"/>
  <c r="M27" i="26" s="1"/>
  <c r="N27" i="26" s="1"/>
  <c r="R27" i="26" s="1"/>
  <c r="L25" i="26"/>
  <c r="M25" i="26" s="1"/>
  <c r="N25" i="26" s="1"/>
  <c r="R25" i="26" s="1"/>
  <c r="L23" i="26"/>
  <c r="M23" i="26" s="1"/>
  <c r="N23" i="26" s="1"/>
  <c r="R23" i="26" s="1"/>
  <c r="L21" i="26"/>
  <c r="M21" i="26" s="1"/>
  <c r="N21" i="26" s="1"/>
  <c r="R21" i="26" s="1"/>
  <c r="L19" i="26"/>
  <c r="M19" i="26" s="1"/>
  <c r="N19" i="26" s="1"/>
  <c r="R19" i="26" s="1"/>
  <c r="L17" i="26"/>
  <c r="M17" i="26" s="1"/>
  <c r="N17" i="26" s="1"/>
  <c r="R17" i="26" s="1"/>
  <c r="L15" i="26"/>
  <c r="M15" i="26" s="1"/>
  <c r="N15" i="26" s="1"/>
  <c r="R15" i="26" s="1"/>
  <c r="L13" i="26"/>
  <c r="M13" i="26" s="1"/>
  <c r="N13" i="26" s="1"/>
  <c r="R13" i="26" s="1"/>
  <c r="L11" i="26"/>
  <c r="M11" i="26" s="1"/>
  <c r="N11" i="26" s="1"/>
  <c r="R11" i="26" s="1"/>
  <c r="L9" i="26"/>
  <c r="M9" i="26" s="1"/>
  <c r="N9" i="26" s="1"/>
  <c r="R9" i="26" s="1"/>
  <c r="L7" i="26"/>
  <c r="M7" i="26" s="1"/>
  <c r="N7" i="26" s="1"/>
  <c r="R7" i="26" s="1"/>
  <c r="L5" i="26"/>
  <c r="M5" i="26" s="1"/>
  <c r="N5" i="26" s="1"/>
  <c r="R5" i="26" s="1"/>
  <c r="L3" i="26"/>
  <c r="M3" i="26" s="1"/>
  <c r="N3" i="26" s="1"/>
  <c r="R3" i="26" s="1"/>
  <c r="L757" i="26"/>
  <c r="M757" i="26" s="1"/>
  <c r="N757" i="26" s="1"/>
  <c r="Q757" i="26" s="1"/>
  <c r="L753" i="26"/>
  <c r="M753" i="26" s="1"/>
  <c r="N753" i="26" s="1"/>
  <c r="R753" i="26" s="1"/>
  <c r="L729" i="26"/>
  <c r="M729" i="26" s="1"/>
  <c r="N729" i="26" s="1"/>
  <c r="R729" i="26" s="1"/>
  <c r="L721" i="26"/>
  <c r="M721" i="26" s="1"/>
  <c r="N721" i="26" s="1"/>
  <c r="R721" i="26" s="1"/>
  <c r="L685" i="26"/>
  <c r="M685" i="26" s="1"/>
  <c r="N685" i="26" s="1"/>
  <c r="R685" i="26" s="1"/>
  <c r="L671" i="26"/>
  <c r="M671" i="26" s="1"/>
  <c r="N671" i="26" s="1"/>
  <c r="Q671" i="26" s="1"/>
  <c r="L749" i="26"/>
  <c r="M749" i="26" s="1"/>
  <c r="N749" i="26" s="1"/>
  <c r="Q749" i="26" s="1"/>
  <c r="L743" i="26"/>
  <c r="M743" i="26" s="1"/>
  <c r="N743" i="26" s="1"/>
  <c r="Q743" i="26" s="1"/>
  <c r="L735" i="26"/>
  <c r="M735" i="26" s="1"/>
  <c r="N735" i="26" s="1"/>
  <c r="R735" i="26" s="1"/>
  <c r="L733" i="26"/>
  <c r="M733" i="26" s="1"/>
  <c r="N733" i="26" s="1"/>
  <c r="R733" i="26" s="1"/>
  <c r="L731" i="26"/>
  <c r="M731" i="26" s="1"/>
  <c r="N731" i="26" s="1"/>
  <c r="Q731" i="26" s="1"/>
  <c r="L723" i="26"/>
  <c r="M723" i="26" s="1"/>
  <c r="N723" i="26" s="1"/>
  <c r="Q723" i="26" s="1"/>
  <c r="L697" i="26"/>
  <c r="M697" i="26" s="1"/>
  <c r="N697" i="26" s="1"/>
  <c r="R697" i="26" s="1"/>
  <c r="L695" i="26"/>
  <c r="M695" i="26" s="1"/>
  <c r="N695" i="26" s="1"/>
  <c r="Q695" i="26" s="1"/>
  <c r="L693" i="26"/>
  <c r="M693" i="26" s="1"/>
  <c r="N693" i="26" s="1"/>
  <c r="Q693" i="26" s="1"/>
  <c r="L691" i="26"/>
  <c r="M691" i="26" s="1"/>
  <c r="N691" i="26" s="1"/>
  <c r="R691" i="26" s="1"/>
  <c r="L689" i="26"/>
  <c r="M689" i="26" s="1"/>
  <c r="N689" i="26" s="1"/>
  <c r="R689" i="26" s="1"/>
  <c r="L687" i="26"/>
  <c r="M687" i="26" s="1"/>
  <c r="N687" i="26" s="1"/>
  <c r="R687" i="26" s="1"/>
  <c r="L675" i="26"/>
  <c r="M675" i="26" s="1"/>
  <c r="N675" i="26" s="1"/>
  <c r="R675" i="26" s="1"/>
  <c r="L673" i="26"/>
  <c r="M673" i="26" s="1"/>
  <c r="N673" i="26" s="1"/>
  <c r="Q673" i="26" s="1"/>
  <c r="L665" i="26"/>
  <c r="M665" i="26" s="1"/>
  <c r="N665" i="26" s="1"/>
  <c r="R665" i="26" s="1"/>
  <c r="L662" i="26"/>
  <c r="M662" i="26" s="1"/>
  <c r="N662" i="26" s="1"/>
  <c r="Q662" i="26" s="1"/>
  <c r="L660" i="26"/>
  <c r="M660" i="26" s="1"/>
  <c r="N660" i="26" s="1"/>
  <c r="Q660" i="26" s="1"/>
  <c r="L658" i="26"/>
  <c r="M658" i="26" s="1"/>
  <c r="N658" i="26" s="1"/>
  <c r="R658" i="26" s="1"/>
  <c r="L656" i="26"/>
  <c r="M656" i="26" s="1"/>
  <c r="N656" i="26" s="1"/>
  <c r="R656" i="26" s="1"/>
  <c r="L654" i="26"/>
  <c r="M654" i="26" s="1"/>
  <c r="N654" i="26" s="1"/>
  <c r="Q654" i="26" s="1"/>
  <c r="L652" i="26"/>
  <c r="M652" i="26" s="1"/>
  <c r="N652" i="26" s="1"/>
  <c r="Q652" i="26" s="1"/>
  <c r="L650" i="26"/>
  <c r="M650" i="26" s="1"/>
  <c r="N650" i="26" s="1"/>
  <c r="R650" i="26" s="1"/>
  <c r="L648" i="26"/>
  <c r="M648" i="26" s="1"/>
  <c r="N648" i="26" s="1"/>
  <c r="Q648" i="26" s="1"/>
  <c r="L646" i="26"/>
  <c r="M646" i="26" s="1"/>
  <c r="N646" i="26" s="1"/>
  <c r="R646" i="26" s="1"/>
  <c r="L644" i="26"/>
  <c r="M644" i="26" s="1"/>
  <c r="N644" i="26" s="1"/>
  <c r="R644" i="26" s="1"/>
  <c r="L642" i="26"/>
  <c r="M642" i="26" s="1"/>
  <c r="N642" i="26" s="1"/>
  <c r="R642" i="26" s="1"/>
  <c r="L640" i="26"/>
  <c r="M640" i="26" s="1"/>
  <c r="N640" i="26" s="1"/>
  <c r="Q640" i="26" s="1"/>
  <c r="L638" i="26"/>
  <c r="M638" i="26" s="1"/>
  <c r="N638" i="26" s="1"/>
  <c r="Q638" i="26" s="1"/>
  <c r="L636" i="26"/>
  <c r="M636" i="26" s="1"/>
  <c r="N636" i="26" s="1"/>
  <c r="R636" i="26" s="1"/>
  <c r="L634" i="26"/>
  <c r="M634" i="26" s="1"/>
  <c r="N634" i="26" s="1"/>
  <c r="Q634" i="26" s="1"/>
  <c r="L632" i="26"/>
  <c r="M632" i="26" s="1"/>
  <c r="N632" i="26" s="1"/>
  <c r="R632" i="26" s="1"/>
  <c r="L630" i="26"/>
  <c r="M630" i="26" s="1"/>
  <c r="N630" i="26" s="1"/>
  <c r="Q630" i="26" s="1"/>
  <c r="L628" i="26"/>
  <c r="M628" i="26" s="1"/>
  <c r="N628" i="26" s="1"/>
  <c r="R628" i="26" s="1"/>
  <c r="L626" i="26"/>
  <c r="M626" i="26" s="1"/>
  <c r="N626" i="26" s="1"/>
  <c r="R626" i="26" s="1"/>
  <c r="L624" i="26"/>
  <c r="M624" i="26" s="1"/>
  <c r="N624" i="26" s="1"/>
  <c r="R624" i="26" s="1"/>
  <c r="L622" i="26"/>
  <c r="M622" i="26" s="1"/>
  <c r="N622" i="26" s="1"/>
  <c r="Q622" i="26" s="1"/>
  <c r="L620" i="26"/>
  <c r="M620" i="26" s="1"/>
  <c r="N620" i="26" s="1"/>
  <c r="R620" i="26" s="1"/>
  <c r="L618" i="26"/>
  <c r="M618" i="26" s="1"/>
  <c r="N618" i="26" s="1"/>
  <c r="Q618" i="26" s="1"/>
  <c r="L616" i="26"/>
  <c r="M616" i="26" s="1"/>
  <c r="N616" i="26" s="1"/>
  <c r="Q616" i="26" s="1"/>
  <c r="L614" i="26"/>
  <c r="M614" i="26" s="1"/>
  <c r="N614" i="26" s="1"/>
  <c r="R614" i="26" s="1"/>
  <c r="L612" i="26"/>
  <c r="M612" i="26" s="1"/>
  <c r="N612" i="26" s="1"/>
  <c r="R612" i="26" s="1"/>
  <c r="L610" i="26"/>
  <c r="M610" i="26" s="1"/>
  <c r="N610" i="26" s="1"/>
  <c r="R610" i="26" s="1"/>
  <c r="L608" i="26"/>
  <c r="M608" i="26" s="1"/>
  <c r="N608" i="26" s="1"/>
  <c r="Q608" i="26" s="1"/>
  <c r="L606" i="26"/>
  <c r="M606" i="26" s="1"/>
  <c r="N606" i="26" s="1"/>
  <c r="R606" i="26" s="1"/>
  <c r="L604" i="26"/>
  <c r="M604" i="26" s="1"/>
  <c r="N604" i="26" s="1"/>
  <c r="Q604" i="26" s="1"/>
  <c r="L602" i="26"/>
  <c r="M602" i="26" s="1"/>
  <c r="N602" i="26" s="1"/>
  <c r="R602" i="26" s="1"/>
  <c r="L600" i="26"/>
  <c r="M600" i="26" s="1"/>
  <c r="N600" i="26" s="1"/>
  <c r="R600" i="26" s="1"/>
  <c r="L598" i="26"/>
  <c r="M598" i="26" s="1"/>
  <c r="N598" i="26" s="1"/>
  <c r="R598" i="26" s="1"/>
  <c r="L596" i="26"/>
  <c r="M596" i="26" s="1"/>
  <c r="N596" i="26" s="1"/>
  <c r="R596" i="26" s="1"/>
  <c r="L594" i="26"/>
  <c r="M594" i="26" s="1"/>
  <c r="N594" i="26" s="1"/>
  <c r="R594" i="26" s="1"/>
  <c r="L592" i="26"/>
  <c r="M592" i="26" s="1"/>
  <c r="N592" i="26" s="1"/>
  <c r="R592" i="26" s="1"/>
  <c r="L590" i="26"/>
  <c r="M590" i="26" s="1"/>
  <c r="N590" i="26" s="1"/>
  <c r="R590" i="26" s="1"/>
  <c r="L588" i="26"/>
  <c r="M588" i="26" s="1"/>
  <c r="N588" i="26" s="1"/>
  <c r="R588" i="26" s="1"/>
  <c r="L586" i="26"/>
  <c r="M586" i="26" s="1"/>
  <c r="N586" i="26" s="1"/>
  <c r="R586" i="26" s="1"/>
  <c r="L584" i="26"/>
  <c r="M584" i="26" s="1"/>
  <c r="N584" i="26" s="1"/>
  <c r="R584" i="26" s="1"/>
  <c r="L582" i="26"/>
  <c r="M582" i="26" s="1"/>
  <c r="N582" i="26" s="1"/>
  <c r="Q582" i="26" s="1"/>
  <c r="L580" i="26"/>
  <c r="M580" i="26" s="1"/>
  <c r="N580" i="26" s="1"/>
  <c r="Q580" i="26" s="1"/>
  <c r="L578" i="26"/>
  <c r="M578" i="26" s="1"/>
  <c r="N578" i="26" s="1"/>
  <c r="Q578" i="26" s="1"/>
  <c r="L576" i="26"/>
  <c r="M576" i="26" s="1"/>
  <c r="N576" i="26" s="1"/>
  <c r="Q576" i="26" s="1"/>
  <c r="L574" i="26"/>
  <c r="M574" i="26" s="1"/>
  <c r="N574" i="26" s="1"/>
  <c r="Q574" i="26" s="1"/>
  <c r="L572" i="26"/>
  <c r="M572" i="26" s="1"/>
  <c r="N572" i="26" s="1"/>
  <c r="Q572" i="26" s="1"/>
  <c r="L570" i="26"/>
  <c r="M570" i="26" s="1"/>
  <c r="N570" i="26" s="1"/>
  <c r="R570" i="26" s="1"/>
  <c r="L568" i="26"/>
  <c r="M568" i="26" s="1"/>
  <c r="N568" i="26" s="1"/>
  <c r="Q568" i="26" s="1"/>
  <c r="L566" i="26"/>
  <c r="M566" i="26" s="1"/>
  <c r="N566" i="26" s="1"/>
  <c r="Q566" i="26" s="1"/>
  <c r="L564" i="26"/>
  <c r="M564" i="26" s="1"/>
  <c r="N564" i="26" s="1"/>
  <c r="Q564" i="26" s="1"/>
  <c r="L562" i="26"/>
  <c r="M562" i="26" s="1"/>
  <c r="N562" i="26" s="1"/>
  <c r="Q562" i="26" s="1"/>
  <c r="L560" i="26"/>
  <c r="M560" i="26" s="1"/>
  <c r="N560" i="26" s="1"/>
  <c r="Q560" i="26" s="1"/>
  <c r="L558" i="26"/>
  <c r="M558" i="26" s="1"/>
  <c r="N558" i="26" s="1"/>
  <c r="R558" i="26" s="1"/>
  <c r="L556" i="26"/>
  <c r="M556" i="26" s="1"/>
  <c r="N556" i="26" s="1"/>
  <c r="R556" i="26" s="1"/>
  <c r="L554" i="26"/>
  <c r="M554" i="26" s="1"/>
  <c r="N554" i="26" s="1"/>
  <c r="Q554" i="26" s="1"/>
  <c r="L552" i="26"/>
  <c r="M552" i="26" s="1"/>
  <c r="N552" i="26" s="1"/>
  <c r="R552" i="26" s="1"/>
  <c r="L550" i="26"/>
  <c r="M550" i="26" s="1"/>
  <c r="N550" i="26" s="1"/>
  <c r="Q550" i="26" s="1"/>
  <c r="L548" i="26"/>
  <c r="M548" i="26" s="1"/>
  <c r="N548" i="26" s="1"/>
  <c r="R548" i="26" s="1"/>
  <c r="L546" i="26"/>
  <c r="M546" i="26" s="1"/>
  <c r="N546" i="26" s="1"/>
  <c r="Q546" i="26" s="1"/>
  <c r="L544" i="26"/>
  <c r="M544" i="26" s="1"/>
  <c r="N544" i="26" s="1"/>
  <c r="R544" i="26" s="1"/>
  <c r="L542" i="26"/>
  <c r="M542" i="26" s="1"/>
  <c r="N542" i="26" s="1"/>
  <c r="Q542" i="26" s="1"/>
  <c r="L540" i="26"/>
  <c r="M540" i="26" s="1"/>
  <c r="N540" i="26" s="1"/>
  <c r="Q540" i="26" s="1"/>
  <c r="L538" i="26"/>
  <c r="M538" i="26" s="1"/>
  <c r="N538" i="26" s="1"/>
  <c r="Q538" i="26" s="1"/>
  <c r="L536" i="26"/>
  <c r="M536" i="26" s="1"/>
  <c r="N536" i="26" s="1"/>
  <c r="Q536" i="26" s="1"/>
  <c r="L534" i="26"/>
  <c r="M534" i="26" s="1"/>
  <c r="N534" i="26" s="1"/>
  <c r="Q534" i="26" s="1"/>
  <c r="L532" i="26"/>
  <c r="M532" i="26" s="1"/>
  <c r="N532" i="26" s="1"/>
  <c r="Q532" i="26" s="1"/>
  <c r="L530" i="26"/>
  <c r="M530" i="26" s="1"/>
  <c r="N530" i="26" s="1"/>
  <c r="R530" i="26" s="1"/>
  <c r="L528" i="26"/>
  <c r="M528" i="26" s="1"/>
  <c r="N528" i="26" s="1"/>
  <c r="R528" i="26" s="1"/>
  <c r="L526" i="26"/>
  <c r="M526" i="26" s="1"/>
  <c r="N526" i="26" s="1"/>
  <c r="Q526" i="26" s="1"/>
  <c r="L524" i="26"/>
  <c r="M524" i="26" s="1"/>
  <c r="N524" i="26" s="1"/>
  <c r="Q524" i="26" s="1"/>
  <c r="L522" i="26"/>
  <c r="M522" i="26" s="1"/>
  <c r="N522" i="26" s="1"/>
  <c r="Q522" i="26" s="1"/>
  <c r="L520" i="26"/>
  <c r="M520" i="26" s="1"/>
  <c r="N520" i="26" s="1"/>
  <c r="R520" i="26" s="1"/>
  <c r="L518" i="26"/>
  <c r="M518" i="26" s="1"/>
  <c r="N518" i="26" s="1"/>
  <c r="R518" i="26" s="1"/>
  <c r="L516" i="26"/>
  <c r="M516" i="26" s="1"/>
  <c r="N516" i="26" s="1"/>
  <c r="R516" i="26" s="1"/>
  <c r="L514" i="26"/>
  <c r="M514" i="26" s="1"/>
  <c r="N514" i="26" s="1"/>
  <c r="Q514" i="26" s="1"/>
  <c r="L512" i="26"/>
  <c r="M512" i="26" s="1"/>
  <c r="N512" i="26" s="1"/>
  <c r="Q512" i="26" s="1"/>
  <c r="L510" i="26"/>
  <c r="M510" i="26" s="1"/>
  <c r="N510" i="26" s="1"/>
  <c r="Q510" i="26" s="1"/>
  <c r="L508" i="26"/>
  <c r="M508" i="26" s="1"/>
  <c r="N508" i="26" s="1"/>
  <c r="R508" i="26" s="1"/>
  <c r="L506" i="26"/>
  <c r="M506" i="26" s="1"/>
  <c r="N506" i="26" s="1"/>
  <c r="Q506" i="26" s="1"/>
  <c r="L504" i="26"/>
  <c r="M504" i="26" s="1"/>
  <c r="N504" i="26" s="1"/>
  <c r="R504" i="26" s="1"/>
  <c r="L502" i="26"/>
  <c r="M502" i="26" s="1"/>
  <c r="N502" i="26" s="1"/>
  <c r="R502" i="26" s="1"/>
  <c r="L500" i="26"/>
  <c r="M500" i="26" s="1"/>
  <c r="N500" i="26" s="1"/>
  <c r="R500" i="26" s="1"/>
  <c r="L498" i="26"/>
  <c r="M498" i="26" s="1"/>
  <c r="N498" i="26" s="1"/>
  <c r="Q498" i="26" s="1"/>
  <c r="L496" i="26"/>
  <c r="M496" i="26" s="1"/>
  <c r="N496" i="26" s="1"/>
  <c r="R496" i="26" s="1"/>
  <c r="L494" i="26"/>
  <c r="M494" i="26" s="1"/>
  <c r="N494" i="26" s="1"/>
  <c r="R494" i="26" s="1"/>
  <c r="L492" i="26"/>
  <c r="M492" i="26" s="1"/>
  <c r="N492" i="26" s="1"/>
  <c r="Q492" i="26" s="1"/>
  <c r="L490" i="26"/>
  <c r="M490" i="26" s="1"/>
  <c r="N490" i="26" s="1"/>
  <c r="Q490" i="26" s="1"/>
  <c r="L488" i="26"/>
  <c r="M488" i="26" s="1"/>
  <c r="N488" i="26" s="1"/>
  <c r="Q488" i="26" s="1"/>
  <c r="L486" i="26"/>
  <c r="M486" i="26" s="1"/>
  <c r="N486" i="26" s="1"/>
  <c r="Q486" i="26" s="1"/>
  <c r="L484" i="26"/>
  <c r="M484" i="26" s="1"/>
  <c r="N484" i="26" s="1"/>
  <c r="Q484" i="26" s="1"/>
  <c r="L482" i="26"/>
  <c r="M482" i="26" s="1"/>
  <c r="N482" i="26" s="1"/>
  <c r="Q482" i="26" s="1"/>
  <c r="L480" i="26"/>
  <c r="M480" i="26" s="1"/>
  <c r="N480" i="26" s="1"/>
  <c r="Q480" i="26" s="1"/>
  <c r="L478" i="26"/>
  <c r="M478" i="26" s="1"/>
  <c r="N478" i="26" s="1"/>
  <c r="Q478" i="26" s="1"/>
  <c r="L476" i="26"/>
  <c r="M476" i="26" s="1"/>
  <c r="N476" i="26" s="1"/>
  <c r="Q476" i="26" s="1"/>
  <c r="L474" i="26"/>
  <c r="M474" i="26" s="1"/>
  <c r="N474" i="26" s="1"/>
  <c r="Q474" i="26" s="1"/>
  <c r="L472" i="26"/>
  <c r="M472" i="26" s="1"/>
  <c r="N472" i="26" s="1"/>
  <c r="Q472" i="26" s="1"/>
  <c r="L470" i="26"/>
  <c r="M470" i="26" s="1"/>
  <c r="N470" i="26" s="1"/>
  <c r="Q470" i="26" s="1"/>
  <c r="L468" i="26"/>
  <c r="M468" i="26" s="1"/>
  <c r="N468" i="26" s="1"/>
  <c r="Q468" i="26" s="1"/>
  <c r="L466" i="26"/>
  <c r="M466" i="26" s="1"/>
  <c r="N466" i="26" s="1"/>
  <c r="Q466" i="26" s="1"/>
  <c r="L464" i="26"/>
  <c r="M464" i="26" s="1"/>
  <c r="N464" i="26" s="1"/>
  <c r="Q464" i="26" s="1"/>
  <c r="L462" i="26"/>
  <c r="M462" i="26" s="1"/>
  <c r="N462" i="26" s="1"/>
  <c r="R462" i="26" s="1"/>
  <c r="L460" i="26"/>
  <c r="M460" i="26" s="1"/>
  <c r="N460" i="26" s="1"/>
  <c r="Q460" i="26" s="1"/>
  <c r="L458" i="26"/>
  <c r="M458" i="26" s="1"/>
  <c r="N458" i="26" s="1"/>
  <c r="R458" i="26" s="1"/>
  <c r="L456" i="26"/>
  <c r="M456" i="26" s="1"/>
  <c r="N456" i="26" s="1"/>
  <c r="R456" i="26" s="1"/>
  <c r="L454" i="26"/>
  <c r="M454" i="26" s="1"/>
  <c r="N454" i="26" s="1"/>
  <c r="Q454" i="26" s="1"/>
  <c r="L452" i="26"/>
  <c r="M452" i="26" s="1"/>
  <c r="N452" i="26" s="1"/>
  <c r="R452" i="26" s="1"/>
  <c r="L450" i="26"/>
  <c r="M450" i="26" s="1"/>
  <c r="N450" i="26" s="1"/>
  <c r="R450" i="26" s="1"/>
  <c r="L448" i="26"/>
  <c r="M448" i="26" s="1"/>
  <c r="N448" i="26" s="1"/>
  <c r="Q448" i="26" s="1"/>
  <c r="L446" i="26"/>
  <c r="M446" i="26" s="1"/>
  <c r="N446" i="26" s="1"/>
  <c r="R446" i="26" s="1"/>
  <c r="L444" i="26"/>
  <c r="M444" i="26" s="1"/>
  <c r="N444" i="26" s="1"/>
  <c r="R444" i="26" s="1"/>
  <c r="L442" i="26"/>
  <c r="M442" i="26" s="1"/>
  <c r="N442" i="26" s="1"/>
  <c r="R442" i="26" s="1"/>
  <c r="L440" i="26"/>
  <c r="M440" i="26" s="1"/>
  <c r="N440" i="26" s="1"/>
  <c r="R440" i="26" s="1"/>
  <c r="L438" i="26"/>
  <c r="M438" i="26" s="1"/>
  <c r="N438" i="26" s="1"/>
  <c r="R438" i="26" s="1"/>
  <c r="L436" i="26"/>
  <c r="M436" i="26" s="1"/>
  <c r="N436" i="26" s="1"/>
  <c r="Q436" i="26" s="1"/>
  <c r="L434" i="26"/>
  <c r="M434" i="26" s="1"/>
  <c r="N434" i="26" s="1"/>
  <c r="R434" i="26" s="1"/>
  <c r="L432" i="26"/>
  <c r="M432" i="26" s="1"/>
  <c r="N432" i="26" s="1"/>
  <c r="Q432" i="26" s="1"/>
  <c r="L430" i="26"/>
  <c r="M430" i="26" s="1"/>
  <c r="N430" i="26" s="1"/>
  <c r="Q430" i="26" s="1"/>
  <c r="L428" i="26"/>
  <c r="M428" i="26" s="1"/>
  <c r="N428" i="26" s="1"/>
  <c r="Q428" i="26" s="1"/>
  <c r="L426" i="26"/>
  <c r="M426" i="26" s="1"/>
  <c r="N426" i="26" s="1"/>
  <c r="Q426" i="26" s="1"/>
  <c r="L424" i="26"/>
  <c r="M424" i="26" s="1"/>
  <c r="N424" i="26" s="1"/>
  <c r="R424" i="26" s="1"/>
  <c r="L422" i="26"/>
  <c r="M422" i="26" s="1"/>
  <c r="N422" i="26" s="1"/>
  <c r="R422" i="26" s="1"/>
  <c r="L420" i="26"/>
  <c r="M420" i="26" s="1"/>
  <c r="N420" i="26" s="1"/>
  <c r="R420" i="26" s="1"/>
  <c r="L418" i="26"/>
  <c r="M418" i="26" s="1"/>
  <c r="N418" i="26" s="1"/>
  <c r="Q418" i="26" s="1"/>
  <c r="L416" i="26"/>
  <c r="M416" i="26" s="1"/>
  <c r="N416" i="26" s="1"/>
  <c r="Q416" i="26" s="1"/>
  <c r="L414" i="26"/>
  <c r="M414" i="26" s="1"/>
  <c r="N414" i="26" s="1"/>
  <c r="Q414" i="26" s="1"/>
  <c r="L412" i="26"/>
  <c r="M412" i="26" s="1"/>
  <c r="N412" i="26" s="1"/>
  <c r="R412" i="26" s="1"/>
  <c r="L410" i="26"/>
  <c r="M410" i="26" s="1"/>
  <c r="N410" i="26" s="1"/>
  <c r="R410" i="26" s="1"/>
  <c r="L408" i="26"/>
  <c r="M408" i="26" s="1"/>
  <c r="N408" i="26" s="1"/>
  <c r="Q408" i="26" s="1"/>
  <c r="L406" i="26"/>
  <c r="M406" i="26" s="1"/>
  <c r="N406" i="26" s="1"/>
  <c r="Q406" i="26" s="1"/>
  <c r="L404" i="26"/>
  <c r="M404" i="26" s="1"/>
  <c r="N404" i="26" s="1"/>
  <c r="Q404" i="26" s="1"/>
  <c r="L402" i="26"/>
  <c r="M402" i="26" s="1"/>
  <c r="N402" i="26" s="1"/>
  <c r="Q402" i="26" s="1"/>
  <c r="L400" i="26"/>
  <c r="M400" i="26" s="1"/>
  <c r="N400" i="26" s="1"/>
  <c r="R400" i="26" s="1"/>
  <c r="L398" i="26"/>
  <c r="M398" i="26" s="1"/>
  <c r="N398" i="26" s="1"/>
  <c r="Q398" i="26" s="1"/>
  <c r="L396" i="26"/>
  <c r="M396" i="26" s="1"/>
  <c r="N396" i="26" s="1"/>
  <c r="Q396" i="26" s="1"/>
  <c r="L394" i="26"/>
  <c r="M394" i="26" s="1"/>
  <c r="N394" i="26" s="1"/>
  <c r="R394" i="26" s="1"/>
  <c r="L392" i="26"/>
  <c r="M392" i="26" s="1"/>
  <c r="N392" i="26" s="1"/>
  <c r="Q392" i="26" s="1"/>
  <c r="L390" i="26"/>
  <c r="M390" i="26" s="1"/>
  <c r="N390" i="26" s="1"/>
  <c r="R390" i="26" s="1"/>
  <c r="L388" i="26"/>
  <c r="M388" i="26" s="1"/>
  <c r="N388" i="26" s="1"/>
  <c r="R388" i="26" s="1"/>
  <c r="L386" i="26"/>
  <c r="M386" i="26" s="1"/>
  <c r="N386" i="26" s="1"/>
  <c r="R386" i="26" s="1"/>
  <c r="L384" i="26"/>
  <c r="M384" i="26" s="1"/>
  <c r="N384" i="26" s="1"/>
  <c r="Q384" i="26" s="1"/>
  <c r="L382" i="26"/>
  <c r="M382" i="26" s="1"/>
  <c r="N382" i="26" s="1"/>
  <c r="Q382" i="26" s="1"/>
  <c r="L380" i="26"/>
  <c r="M380" i="26" s="1"/>
  <c r="N380" i="26" s="1"/>
  <c r="R380" i="26" s="1"/>
  <c r="L378" i="26"/>
  <c r="M378" i="26" s="1"/>
  <c r="N378" i="26" s="1"/>
  <c r="Q378" i="26" s="1"/>
  <c r="L376" i="26"/>
  <c r="M376" i="26" s="1"/>
  <c r="N376" i="26" s="1"/>
  <c r="R376" i="26" s="1"/>
  <c r="L374" i="26"/>
  <c r="M374" i="26" s="1"/>
  <c r="N374" i="26" s="1"/>
  <c r="R374" i="26" s="1"/>
  <c r="L372" i="26"/>
  <c r="M372" i="26" s="1"/>
  <c r="N372" i="26" s="1"/>
  <c r="R372" i="26" s="1"/>
  <c r="L370" i="26"/>
  <c r="M370" i="26" s="1"/>
  <c r="N370" i="26" s="1"/>
  <c r="R370" i="26" s="1"/>
  <c r="L368" i="26"/>
  <c r="M368" i="26" s="1"/>
  <c r="N368" i="26" s="1"/>
  <c r="R368" i="26" s="1"/>
  <c r="L366" i="26"/>
  <c r="M366" i="26" s="1"/>
  <c r="N366" i="26" s="1"/>
  <c r="Q366" i="26" s="1"/>
  <c r="L364" i="26"/>
  <c r="M364" i="26" s="1"/>
  <c r="N364" i="26" s="1"/>
  <c r="R364" i="26" s="1"/>
  <c r="L362" i="26"/>
  <c r="M362" i="26" s="1"/>
  <c r="N362" i="26" s="1"/>
  <c r="R362" i="26" s="1"/>
  <c r="L360" i="26"/>
  <c r="M360" i="26" s="1"/>
  <c r="N360" i="26" s="1"/>
  <c r="Q360" i="26" s="1"/>
  <c r="L358" i="26"/>
  <c r="M358" i="26" s="1"/>
  <c r="N358" i="26" s="1"/>
  <c r="Q358" i="26" s="1"/>
  <c r="L356" i="26"/>
  <c r="M356" i="26" s="1"/>
  <c r="N356" i="26" s="1"/>
  <c r="R356" i="26" s="1"/>
  <c r="L354" i="26"/>
  <c r="M354" i="26" s="1"/>
  <c r="N354" i="26" s="1"/>
  <c r="R354" i="26" s="1"/>
  <c r="L352" i="26"/>
  <c r="M352" i="26" s="1"/>
  <c r="N352" i="26" s="1"/>
  <c r="Q352" i="26" s="1"/>
  <c r="L350" i="26"/>
  <c r="M350" i="26" s="1"/>
  <c r="N350" i="26" s="1"/>
  <c r="R350" i="26" s="1"/>
  <c r="L348" i="26"/>
  <c r="M348" i="26" s="1"/>
  <c r="N348" i="26" s="1"/>
  <c r="Q348" i="26" s="1"/>
  <c r="L346" i="26"/>
  <c r="M346" i="26" s="1"/>
  <c r="N346" i="26" s="1"/>
  <c r="Q346" i="26" s="1"/>
  <c r="L344" i="26"/>
  <c r="M344" i="26" s="1"/>
  <c r="N344" i="26" s="1"/>
  <c r="Q344" i="26" s="1"/>
  <c r="L342" i="26"/>
  <c r="M342" i="26" s="1"/>
  <c r="N342" i="26" s="1"/>
  <c r="Q342" i="26" s="1"/>
  <c r="L340" i="26"/>
  <c r="M340" i="26" s="1"/>
  <c r="N340" i="26" s="1"/>
  <c r="Q340" i="26" s="1"/>
  <c r="L338" i="26"/>
  <c r="M338" i="26" s="1"/>
  <c r="N338" i="26" s="1"/>
  <c r="R338" i="26" s="1"/>
  <c r="L336" i="26"/>
  <c r="M336" i="26" s="1"/>
  <c r="N336" i="26" s="1"/>
  <c r="Q336" i="26" s="1"/>
  <c r="L334" i="26"/>
  <c r="M334" i="26" s="1"/>
  <c r="N334" i="26" s="1"/>
  <c r="Q334" i="26" s="1"/>
  <c r="L332" i="26"/>
  <c r="M332" i="26" s="1"/>
  <c r="N332" i="26" s="1"/>
  <c r="Q332" i="26" s="1"/>
  <c r="L330" i="26"/>
  <c r="M330" i="26" s="1"/>
  <c r="N330" i="26" s="1"/>
  <c r="R330" i="26" s="1"/>
  <c r="L328" i="26"/>
  <c r="M328" i="26" s="1"/>
  <c r="N328" i="26" s="1"/>
  <c r="R328" i="26" s="1"/>
  <c r="L326" i="26"/>
  <c r="M326" i="26" s="1"/>
  <c r="N326" i="26" s="1"/>
  <c r="Q326" i="26" s="1"/>
  <c r="L324" i="26"/>
  <c r="M324" i="26" s="1"/>
  <c r="N324" i="26" s="1"/>
  <c r="R324" i="26" s="1"/>
  <c r="L322" i="26"/>
  <c r="M322" i="26" s="1"/>
  <c r="N322" i="26" s="1"/>
  <c r="R322" i="26" s="1"/>
  <c r="L320" i="26"/>
  <c r="M320" i="26" s="1"/>
  <c r="N320" i="26" s="1"/>
  <c r="R320" i="26" s="1"/>
  <c r="L318" i="26"/>
  <c r="M318" i="26" s="1"/>
  <c r="N318" i="26" s="1"/>
  <c r="Q318" i="26" s="1"/>
  <c r="L316" i="26"/>
  <c r="M316" i="26" s="1"/>
  <c r="N316" i="26" s="1"/>
  <c r="R316" i="26" s="1"/>
  <c r="L314" i="26"/>
  <c r="M314" i="26" s="1"/>
  <c r="N314" i="26" s="1"/>
  <c r="R314" i="26" s="1"/>
  <c r="L312" i="26"/>
  <c r="M312" i="26" s="1"/>
  <c r="N312" i="26" s="1"/>
  <c r="Q312" i="26" s="1"/>
  <c r="L310" i="26"/>
  <c r="M310" i="26" s="1"/>
  <c r="N310" i="26" s="1"/>
  <c r="R310" i="26" s="1"/>
  <c r="L308" i="26"/>
  <c r="M308" i="26" s="1"/>
  <c r="N308" i="26" s="1"/>
  <c r="Q308" i="26" s="1"/>
  <c r="L306" i="26"/>
  <c r="M306" i="26" s="1"/>
  <c r="N306" i="26" s="1"/>
  <c r="R306" i="26" s="1"/>
  <c r="L304" i="26"/>
  <c r="M304" i="26" s="1"/>
  <c r="N304" i="26" s="1"/>
  <c r="Q304" i="26" s="1"/>
  <c r="L302" i="26"/>
  <c r="M302" i="26" s="1"/>
  <c r="N302" i="26" s="1"/>
  <c r="Q302" i="26" s="1"/>
  <c r="L300" i="26"/>
  <c r="M300" i="26" s="1"/>
  <c r="N300" i="26" s="1"/>
  <c r="R300" i="26" s="1"/>
  <c r="L298" i="26"/>
  <c r="M298" i="26" s="1"/>
  <c r="N298" i="26" s="1"/>
  <c r="R298" i="26" s="1"/>
  <c r="L296" i="26"/>
  <c r="M296" i="26" s="1"/>
  <c r="N296" i="26" s="1"/>
  <c r="R296" i="26" s="1"/>
  <c r="L294" i="26"/>
  <c r="M294" i="26" s="1"/>
  <c r="N294" i="26" s="1"/>
  <c r="R294" i="26" s="1"/>
  <c r="L292" i="26"/>
  <c r="M292" i="26" s="1"/>
  <c r="N292" i="26" s="1"/>
  <c r="R292" i="26" s="1"/>
  <c r="L290" i="26"/>
  <c r="M290" i="26" s="1"/>
  <c r="N290" i="26" s="1"/>
  <c r="R290" i="26" s="1"/>
  <c r="L288" i="26"/>
  <c r="M288" i="26" s="1"/>
  <c r="N288" i="26" s="1"/>
  <c r="R288" i="26" s="1"/>
  <c r="L286" i="26"/>
  <c r="M286" i="26" s="1"/>
  <c r="N286" i="26" s="1"/>
  <c r="Q286" i="26" s="1"/>
  <c r="L284" i="26"/>
  <c r="M284" i="26" s="1"/>
  <c r="N284" i="26" s="1"/>
  <c r="R284" i="26" s="1"/>
  <c r="L282" i="26"/>
  <c r="M282" i="26" s="1"/>
  <c r="N282" i="26" s="1"/>
  <c r="R282" i="26" s="1"/>
  <c r="L280" i="26"/>
  <c r="M280" i="26" s="1"/>
  <c r="N280" i="26" s="1"/>
  <c r="Q280" i="26" s="1"/>
  <c r="L278" i="26"/>
  <c r="M278" i="26" s="1"/>
  <c r="N278" i="26" s="1"/>
  <c r="Q278" i="26" s="1"/>
  <c r="L276" i="26"/>
  <c r="M276" i="26" s="1"/>
  <c r="N276" i="26" s="1"/>
  <c r="R276" i="26" s="1"/>
  <c r="L274" i="26"/>
  <c r="M274" i="26" s="1"/>
  <c r="N274" i="26" s="1"/>
  <c r="Q274" i="26" s="1"/>
  <c r="L272" i="26"/>
  <c r="M272" i="26" s="1"/>
  <c r="N272" i="26" s="1"/>
  <c r="Q272" i="26" s="1"/>
  <c r="L270" i="26"/>
  <c r="M270" i="26" s="1"/>
  <c r="N270" i="26" s="1"/>
  <c r="Q270" i="26" s="1"/>
  <c r="L268" i="26"/>
  <c r="M268" i="26" s="1"/>
  <c r="N268" i="26" s="1"/>
  <c r="Q268" i="26" s="1"/>
  <c r="L266" i="26"/>
  <c r="M266" i="26" s="1"/>
  <c r="N266" i="26" s="1"/>
  <c r="Q266" i="26" s="1"/>
  <c r="L264" i="26"/>
  <c r="M264" i="26" s="1"/>
  <c r="N264" i="26" s="1"/>
  <c r="Q264" i="26" s="1"/>
  <c r="L262" i="26"/>
  <c r="M262" i="26" s="1"/>
  <c r="N262" i="26" s="1"/>
  <c r="Q262" i="26" s="1"/>
  <c r="L260" i="26"/>
  <c r="M260" i="26" s="1"/>
  <c r="N260" i="26" s="1"/>
  <c r="Q260" i="26" s="1"/>
  <c r="L258" i="26"/>
  <c r="M258" i="26" s="1"/>
  <c r="N258" i="26" s="1"/>
  <c r="Q258" i="26" s="1"/>
  <c r="L256" i="26"/>
  <c r="M256" i="26" s="1"/>
  <c r="N256" i="26" s="1"/>
  <c r="Q256" i="26" s="1"/>
  <c r="L254" i="26"/>
  <c r="M254" i="26" s="1"/>
  <c r="N254" i="26" s="1"/>
  <c r="Q254" i="26" s="1"/>
  <c r="L252" i="26"/>
  <c r="M252" i="26" s="1"/>
  <c r="N252" i="26" s="1"/>
  <c r="Q252" i="26" s="1"/>
  <c r="L250" i="26"/>
  <c r="M250" i="26" s="1"/>
  <c r="N250" i="26" s="1"/>
  <c r="Q250" i="26" s="1"/>
  <c r="L248" i="26"/>
  <c r="M248" i="26" s="1"/>
  <c r="N248" i="26" s="1"/>
  <c r="Q248" i="26" s="1"/>
  <c r="L246" i="26"/>
  <c r="M246" i="26" s="1"/>
  <c r="N246" i="26" s="1"/>
  <c r="Q246" i="26" s="1"/>
  <c r="L244" i="26"/>
  <c r="M244" i="26" s="1"/>
  <c r="N244" i="26" s="1"/>
  <c r="Q244" i="26" s="1"/>
  <c r="L242" i="26"/>
  <c r="M242" i="26" s="1"/>
  <c r="N242" i="26" s="1"/>
  <c r="Q242" i="26" s="1"/>
  <c r="L240" i="26"/>
  <c r="M240" i="26" s="1"/>
  <c r="N240" i="26" s="1"/>
  <c r="Q240" i="26" s="1"/>
  <c r="L238" i="26"/>
  <c r="M238" i="26" s="1"/>
  <c r="N238" i="26" s="1"/>
  <c r="Q238" i="26" s="1"/>
  <c r="L236" i="26"/>
  <c r="M236" i="26" s="1"/>
  <c r="N236" i="26" s="1"/>
  <c r="R236" i="26" s="1"/>
  <c r="L234" i="26"/>
  <c r="M234" i="26" s="1"/>
  <c r="N234" i="26" s="1"/>
  <c r="Q234" i="26" s="1"/>
  <c r="L232" i="26"/>
  <c r="M232" i="26" s="1"/>
  <c r="N232" i="26" s="1"/>
  <c r="Q232" i="26" s="1"/>
  <c r="L230" i="26"/>
  <c r="M230" i="26" s="1"/>
  <c r="N230" i="26" s="1"/>
  <c r="R230" i="26" s="1"/>
  <c r="L228" i="26"/>
  <c r="M228" i="26" s="1"/>
  <c r="N228" i="26" s="1"/>
  <c r="R228" i="26" s="1"/>
  <c r="L226" i="26"/>
  <c r="M226" i="26" s="1"/>
  <c r="N226" i="26" s="1"/>
  <c r="R226" i="26" s="1"/>
  <c r="L224" i="26"/>
  <c r="M224" i="26" s="1"/>
  <c r="N224" i="26" s="1"/>
  <c r="R224" i="26" s="1"/>
  <c r="L222" i="26"/>
  <c r="M222" i="26" s="1"/>
  <c r="N222" i="26" s="1"/>
  <c r="Q222" i="26" s="1"/>
  <c r="L220" i="26"/>
  <c r="M220" i="26" s="1"/>
  <c r="N220" i="26" s="1"/>
  <c r="Q220" i="26" s="1"/>
  <c r="L218" i="26"/>
  <c r="M218" i="26" s="1"/>
  <c r="N218" i="26" s="1"/>
  <c r="Q218" i="26" s="1"/>
  <c r="L216" i="26"/>
  <c r="M216" i="26" s="1"/>
  <c r="N216" i="26" s="1"/>
  <c r="Q216" i="26" s="1"/>
  <c r="L214" i="26"/>
  <c r="M214" i="26" s="1"/>
  <c r="N214" i="26" s="1"/>
  <c r="Q214" i="26" s="1"/>
  <c r="L212" i="26"/>
  <c r="M212" i="26" s="1"/>
  <c r="N212" i="26" s="1"/>
  <c r="Q212" i="26" s="1"/>
  <c r="L210" i="26"/>
  <c r="M210" i="26" s="1"/>
  <c r="N210" i="26" s="1"/>
  <c r="Q210" i="26" s="1"/>
  <c r="L208" i="26"/>
  <c r="M208" i="26" s="1"/>
  <c r="N208" i="26" s="1"/>
  <c r="Q208" i="26" s="1"/>
  <c r="L206" i="26"/>
  <c r="M206" i="26" s="1"/>
  <c r="N206" i="26" s="1"/>
  <c r="R206" i="26" s="1"/>
  <c r="L204" i="26"/>
  <c r="M204" i="26" s="1"/>
  <c r="N204" i="26" s="1"/>
  <c r="Q204" i="26" s="1"/>
  <c r="L202" i="26"/>
  <c r="M202" i="26" s="1"/>
  <c r="N202" i="26" s="1"/>
  <c r="Q202" i="26" s="1"/>
  <c r="L200" i="26"/>
  <c r="M200" i="26" s="1"/>
  <c r="N200" i="26" s="1"/>
  <c r="Q200" i="26" s="1"/>
  <c r="L198" i="26"/>
  <c r="M198" i="26" s="1"/>
  <c r="N198" i="26" s="1"/>
  <c r="Q198" i="26" s="1"/>
  <c r="L196" i="26"/>
  <c r="M196" i="26" s="1"/>
  <c r="N196" i="26" s="1"/>
  <c r="Q196" i="26" s="1"/>
  <c r="L194" i="26"/>
  <c r="M194" i="26" s="1"/>
  <c r="N194" i="26" s="1"/>
  <c r="Q194" i="26" s="1"/>
  <c r="L192" i="26"/>
  <c r="M192" i="26" s="1"/>
  <c r="N192" i="26" s="1"/>
  <c r="Q192" i="26" s="1"/>
  <c r="L190" i="26"/>
  <c r="M190" i="26" s="1"/>
  <c r="N190" i="26" s="1"/>
  <c r="Q190" i="26" s="1"/>
  <c r="L188" i="26"/>
  <c r="M188" i="26" s="1"/>
  <c r="N188" i="26" s="1"/>
  <c r="Q188" i="26" s="1"/>
  <c r="L186" i="26"/>
  <c r="M186" i="26" s="1"/>
  <c r="N186" i="26" s="1"/>
  <c r="Q186" i="26" s="1"/>
  <c r="L184" i="26"/>
  <c r="M184" i="26" s="1"/>
  <c r="N184" i="26" s="1"/>
  <c r="Q184" i="26" s="1"/>
  <c r="L182" i="26"/>
  <c r="M182" i="26" s="1"/>
  <c r="N182" i="26" s="1"/>
  <c r="Q182" i="26" s="1"/>
  <c r="L180" i="26"/>
  <c r="M180" i="26" s="1"/>
  <c r="N180" i="26" s="1"/>
  <c r="Q180" i="26" s="1"/>
  <c r="L178" i="26"/>
  <c r="M178" i="26" s="1"/>
  <c r="N178" i="26" s="1"/>
  <c r="Q178" i="26" s="1"/>
  <c r="L176" i="26"/>
  <c r="M176" i="26" s="1"/>
  <c r="N176" i="26" s="1"/>
  <c r="R176" i="26" s="1"/>
  <c r="L174" i="26"/>
  <c r="M174" i="26" s="1"/>
  <c r="N174" i="26" s="1"/>
  <c r="Q174" i="26" s="1"/>
  <c r="L172" i="26"/>
  <c r="M172" i="26" s="1"/>
  <c r="N172" i="26" s="1"/>
  <c r="R172" i="26" s="1"/>
  <c r="L170" i="26"/>
  <c r="M170" i="26" s="1"/>
  <c r="N170" i="26" s="1"/>
  <c r="R170" i="26" s="1"/>
  <c r="L168" i="26"/>
  <c r="M168" i="26" s="1"/>
  <c r="N168" i="26" s="1"/>
  <c r="R168" i="26" s="1"/>
  <c r="L166" i="26"/>
  <c r="M166" i="26" s="1"/>
  <c r="N166" i="26" s="1"/>
  <c r="R166" i="26" s="1"/>
  <c r="L164" i="26"/>
  <c r="M164" i="26" s="1"/>
  <c r="N164" i="26" s="1"/>
  <c r="Q164" i="26" s="1"/>
  <c r="L162" i="26"/>
  <c r="M162" i="26" s="1"/>
  <c r="N162" i="26" s="1"/>
  <c r="R162" i="26" s="1"/>
  <c r="L160" i="26"/>
  <c r="M160" i="26" s="1"/>
  <c r="N160" i="26" s="1"/>
  <c r="Q160" i="26" s="1"/>
  <c r="L158" i="26"/>
  <c r="M158" i="26" s="1"/>
  <c r="N158" i="26" s="1"/>
  <c r="R158" i="26" s="1"/>
  <c r="L156" i="26"/>
  <c r="M156" i="26" s="1"/>
  <c r="N156" i="26" s="1"/>
  <c r="R156" i="26" s="1"/>
  <c r="L154" i="26"/>
  <c r="M154" i="26" s="1"/>
  <c r="N154" i="26" s="1"/>
  <c r="Q154" i="26" s="1"/>
  <c r="L152" i="26"/>
  <c r="M152" i="26" s="1"/>
  <c r="N152" i="26" s="1"/>
  <c r="Q152" i="26" s="1"/>
  <c r="L150" i="26"/>
  <c r="M150" i="26" s="1"/>
  <c r="N150" i="26" s="1"/>
  <c r="Q150" i="26" s="1"/>
  <c r="L148" i="26"/>
  <c r="M148" i="26" s="1"/>
  <c r="N148" i="26" s="1"/>
  <c r="Q148" i="26" s="1"/>
  <c r="L146" i="26"/>
  <c r="M146" i="26" s="1"/>
  <c r="N146" i="26" s="1"/>
  <c r="Q146" i="26" s="1"/>
  <c r="L144" i="26"/>
  <c r="M144" i="26" s="1"/>
  <c r="N144" i="26" s="1"/>
  <c r="Q144" i="26" s="1"/>
  <c r="L142" i="26"/>
  <c r="M142" i="26" s="1"/>
  <c r="N142" i="26" s="1"/>
  <c r="Q142" i="26" s="1"/>
  <c r="L140" i="26"/>
  <c r="M140" i="26" s="1"/>
  <c r="N140" i="26" s="1"/>
  <c r="Q140" i="26" s="1"/>
  <c r="L138" i="26"/>
  <c r="M138" i="26" s="1"/>
  <c r="N138" i="26" s="1"/>
  <c r="Q138" i="26" s="1"/>
  <c r="L136" i="26"/>
  <c r="M136" i="26" s="1"/>
  <c r="N136" i="26" s="1"/>
  <c r="Q136" i="26" s="1"/>
  <c r="L134" i="26"/>
  <c r="M134" i="26" s="1"/>
  <c r="N134" i="26" s="1"/>
  <c r="R134" i="26" s="1"/>
  <c r="L132" i="26"/>
  <c r="M132" i="26" s="1"/>
  <c r="N132" i="26" s="1"/>
  <c r="Q132" i="26" s="1"/>
  <c r="L130" i="26"/>
  <c r="M130" i="26" s="1"/>
  <c r="N130" i="26" s="1"/>
  <c r="Q130" i="26" s="1"/>
  <c r="L128" i="26"/>
  <c r="M128" i="26" s="1"/>
  <c r="N128" i="26" s="1"/>
  <c r="Q128" i="26" s="1"/>
  <c r="L126" i="26"/>
  <c r="M126" i="26" s="1"/>
  <c r="N126" i="26" s="1"/>
  <c r="Q126" i="26" s="1"/>
  <c r="L124" i="26"/>
  <c r="M124" i="26" s="1"/>
  <c r="N124" i="26" s="1"/>
  <c r="Q124" i="26" s="1"/>
  <c r="L122" i="26"/>
  <c r="M122" i="26" s="1"/>
  <c r="N122" i="26" s="1"/>
  <c r="R122" i="26" s="1"/>
  <c r="L120" i="26"/>
  <c r="M120" i="26" s="1"/>
  <c r="N120" i="26" s="1"/>
  <c r="R120" i="26" s="1"/>
  <c r="L118" i="26"/>
  <c r="M118" i="26" s="1"/>
  <c r="N118" i="26" s="1"/>
  <c r="R118" i="26" s="1"/>
  <c r="L116" i="26"/>
  <c r="M116" i="26" s="1"/>
  <c r="N116" i="26" s="1"/>
  <c r="Q116" i="26" s="1"/>
  <c r="L114" i="26"/>
  <c r="M114" i="26" s="1"/>
  <c r="N114" i="26" s="1"/>
  <c r="Q114" i="26" s="1"/>
  <c r="L112" i="26"/>
  <c r="M112" i="26" s="1"/>
  <c r="N112" i="26" s="1"/>
  <c r="Q112" i="26" s="1"/>
  <c r="L110" i="26"/>
  <c r="M110" i="26" s="1"/>
  <c r="N110" i="26" s="1"/>
  <c r="Q110" i="26" s="1"/>
  <c r="L108" i="26"/>
  <c r="M108" i="26" s="1"/>
  <c r="N108" i="26" s="1"/>
  <c r="Q108" i="26" s="1"/>
  <c r="L106" i="26"/>
  <c r="M106" i="26" s="1"/>
  <c r="N106" i="26" s="1"/>
  <c r="Q106" i="26" s="1"/>
  <c r="L104" i="26"/>
  <c r="M104" i="26" s="1"/>
  <c r="N104" i="26" s="1"/>
  <c r="R104" i="26" s="1"/>
  <c r="L102" i="26"/>
  <c r="M102" i="26" s="1"/>
  <c r="N102" i="26" s="1"/>
  <c r="R102" i="26" s="1"/>
  <c r="L100" i="26"/>
  <c r="M100" i="26" s="1"/>
  <c r="N100" i="26" s="1"/>
  <c r="R100" i="26" s="1"/>
  <c r="L98" i="26"/>
  <c r="M98" i="26" s="1"/>
  <c r="N98" i="26" s="1"/>
  <c r="Q98" i="26" s="1"/>
  <c r="L96" i="26"/>
  <c r="M96" i="26" s="1"/>
  <c r="N96" i="26" s="1"/>
  <c r="R96" i="26" s="1"/>
  <c r="L94" i="26"/>
  <c r="M94" i="26" s="1"/>
  <c r="N94" i="26" s="1"/>
  <c r="Q94" i="26" s="1"/>
  <c r="L92" i="26"/>
  <c r="M92" i="26" s="1"/>
  <c r="N92" i="26" s="1"/>
  <c r="Q92" i="26" s="1"/>
  <c r="L90" i="26"/>
  <c r="M90" i="26" s="1"/>
  <c r="N90" i="26" s="1"/>
  <c r="Q90" i="26" s="1"/>
  <c r="L88" i="26"/>
  <c r="M88" i="26" s="1"/>
  <c r="N88" i="26" s="1"/>
  <c r="R88" i="26" s="1"/>
  <c r="L86" i="26"/>
  <c r="M86" i="26" s="1"/>
  <c r="N86" i="26" s="1"/>
  <c r="R86" i="26" s="1"/>
  <c r="L84" i="26"/>
  <c r="M84" i="26" s="1"/>
  <c r="N84" i="26" s="1"/>
  <c r="R84" i="26" s="1"/>
  <c r="L82" i="26"/>
  <c r="M82" i="26" s="1"/>
  <c r="N82" i="26" s="1"/>
  <c r="Q82" i="26" s="1"/>
  <c r="L80" i="26"/>
  <c r="M80" i="26" s="1"/>
  <c r="N80" i="26" s="1"/>
  <c r="Q80" i="26" s="1"/>
  <c r="L78" i="26"/>
  <c r="M78" i="26" s="1"/>
  <c r="N78" i="26" s="1"/>
  <c r="R78" i="26" s="1"/>
  <c r="L76" i="26"/>
  <c r="M76" i="26" s="1"/>
  <c r="N76" i="26" s="1"/>
  <c r="R76" i="26" s="1"/>
  <c r="L74" i="26"/>
  <c r="M74" i="26" s="1"/>
  <c r="N74" i="26" s="1"/>
  <c r="Q74" i="26" s="1"/>
  <c r="L72" i="26"/>
  <c r="M72" i="26" s="1"/>
  <c r="N72" i="26" s="1"/>
  <c r="Q72" i="26" s="1"/>
  <c r="L70" i="26"/>
  <c r="M70" i="26" s="1"/>
  <c r="N70" i="26" s="1"/>
  <c r="R70" i="26" s="1"/>
  <c r="L68" i="26"/>
  <c r="M68" i="26" s="1"/>
  <c r="N68" i="26" s="1"/>
  <c r="Q68" i="26" s="1"/>
  <c r="L66" i="26"/>
  <c r="M66" i="26" s="1"/>
  <c r="N66" i="26" s="1"/>
  <c r="Q66" i="26" s="1"/>
  <c r="L64" i="26"/>
  <c r="M64" i="26" s="1"/>
  <c r="N64" i="26" s="1"/>
  <c r="R64" i="26" s="1"/>
  <c r="L62" i="26"/>
  <c r="M62" i="26" s="1"/>
  <c r="N62" i="26" s="1"/>
  <c r="R62" i="26" s="1"/>
  <c r="L60" i="26"/>
  <c r="M60" i="26" s="1"/>
  <c r="N60" i="26" s="1"/>
  <c r="Q60" i="26" s="1"/>
  <c r="L58" i="26"/>
  <c r="M58" i="26" s="1"/>
  <c r="N58" i="26" s="1"/>
  <c r="Q58" i="26" s="1"/>
  <c r="L56" i="26"/>
  <c r="M56" i="26" s="1"/>
  <c r="N56" i="26" s="1"/>
  <c r="Q56" i="26" s="1"/>
  <c r="L54" i="26"/>
  <c r="M54" i="26" s="1"/>
  <c r="N54" i="26" s="1"/>
  <c r="R54" i="26" s="1"/>
  <c r="L52" i="26"/>
  <c r="M52" i="26" s="1"/>
  <c r="N52" i="26" s="1"/>
  <c r="R52" i="26" s="1"/>
  <c r="L50" i="26"/>
  <c r="M50" i="26" s="1"/>
  <c r="N50" i="26" s="1"/>
  <c r="R50" i="26" s="1"/>
  <c r="L48" i="26"/>
  <c r="M48" i="26" s="1"/>
  <c r="N48" i="26" s="1"/>
  <c r="R48" i="26" s="1"/>
  <c r="L46" i="26"/>
  <c r="M46" i="26" s="1"/>
  <c r="N46" i="26" s="1"/>
  <c r="Q46" i="26" s="1"/>
  <c r="L44" i="26"/>
  <c r="M44" i="26" s="1"/>
  <c r="N44" i="26" s="1"/>
  <c r="R44" i="26" s="1"/>
  <c r="L42" i="26"/>
  <c r="M42" i="26" s="1"/>
  <c r="N42" i="26" s="1"/>
  <c r="Q42" i="26" s="1"/>
  <c r="L40" i="26"/>
  <c r="M40" i="26" s="1"/>
  <c r="N40" i="26" s="1"/>
  <c r="R40" i="26" s="1"/>
  <c r="L38" i="26"/>
  <c r="M38" i="26" s="1"/>
  <c r="N38" i="26" s="1"/>
  <c r="R38" i="26" s="1"/>
  <c r="L36" i="26"/>
  <c r="M36" i="26" s="1"/>
  <c r="N36" i="26" s="1"/>
  <c r="R36" i="26" s="1"/>
  <c r="L34" i="26"/>
  <c r="M34" i="26" s="1"/>
  <c r="N34" i="26" s="1"/>
  <c r="Q34" i="26" s="1"/>
  <c r="L32" i="26"/>
  <c r="M32" i="26" s="1"/>
  <c r="N32" i="26" s="1"/>
  <c r="R32" i="26" s="1"/>
  <c r="L30" i="26"/>
  <c r="M30" i="26" s="1"/>
  <c r="N30" i="26" s="1"/>
  <c r="R30" i="26" s="1"/>
  <c r="L28" i="26"/>
  <c r="M28" i="26" s="1"/>
  <c r="N28" i="26" s="1"/>
  <c r="R28" i="26" s="1"/>
  <c r="L26" i="26"/>
  <c r="M26" i="26" s="1"/>
  <c r="N26" i="26" s="1"/>
  <c r="R26" i="26" s="1"/>
  <c r="L24" i="26"/>
  <c r="M24" i="26" s="1"/>
  <c r="N24" i="26" s="1"/>
  <c r="R24" i="26" s="1"/>
  <c r="L22" i="26"/>
  <c r="M22" i="26" s="1"/>
  <c r="N22" i="26" s="1"/>
  <c r="R22" i="26" s="1"/>
  <c r="L20" i="26"/>
  <c r="M20" i="26" s="1"/>
  <c r="N20" i="26" s="1"/>
  <c r="R20" i="26" s="1"/>
  <c r="L18" i="26"/>
  <c r="M18" i="26" s="1"/>
  <c r="N18" i="26" s="1"/>
  <c r="R18" i="26" s="1"/>
  <c r="L16" i="26"/>
  <c r="M16" i="26" s="1"/>
  <c r="N16" i="26" s="1"/>
  <c r="R16" i="26" s="1"/>
  <c r="L14" i="26"/>
  <c r="M14" i="26" s="1"/>
  <c r="N14" i="26" s="1"/>
  <c r="R14" i="26" s="1"/>
  <c r="L12" i="26"/>
  <c r="M12" i="26" s="1"/>
  <c r="N12" i="26" s="1"/>
  <c r="R12" i="26" s="1"/>
  <c r="L10" i="26"/>
  <c r="M10" i="26" s="1"/>
  <c r="N10" i="26" s="1"/>
  <c r="R10" i="26" s="1"/>
  <c r="L8" i="26"/>
  <c r="M8" i="26" s="1"/>
  <c r="N8" i="26" s="1"/>
  <c r="R8" i="26" s="1"/>
  <c r="L6" i="26"/>
  <c r="M6" i="26" s="1"/>
  <c r="N6" i="26" s="1"/>
  <c r="R6" i="26" s="1"/>
  <c r="L4" i="26"/>
  <c r="M4" i="26" s="1"/>
  <c r="N4" i="26" s="1"/>
  <c r="Q4" i="26" s="1"/>
  <c r="L2" i="26"/>
  <c r="M2" i="26" s="1"/>
  <c r="N2" i="26" s="1"/>
  <c r="R2" i="26" s="1"/>
  <c r="P110" i="28"/>
  <c r="Q51" i="32"/>
  <c r="P53" i="32"/>
  <c r="L109" i="32"/>
  <c r="O109" i="32"/>
  <c r="Q15" i="32"/>
  <c r="Q152" i="32"/>
  <c r="O54" i="32"/>
  <c r="R54" i="32" s="1"/>
  <c r="L54" i="32"/>
  <c r="Q269" i="32"/>
  <c r="O392" i="32"/>
  <c r="L392" i="32"/>
  <c r="Q430" i="32"/>
  <c r="P514" i="32"/>
  <c r="P629" i="32"/>
  <c r="Q168" i="28"/>
  <c r="P505" i="28"/>
  <c r="P761" i="28"/>
  <c r="P241" i="32"/>
  <c r="O274" i="32"/>
  <c r="L274" i="32"/>
  <c r="P783" i="32"/>
  <c r="L745" i="32"/>
  <c r="O745" i="32"/>
  <c r="O712" i="32"/>
  <c r="L712" i="32"/>
  <c r="L708" i="32"/>
  <c r="O708" i="32"/>
  <c r="P671" i="32"/>
  <c r="L649" i="32"/>
  <c r="O649" i="32"/>
  <c r="R649" i="32" s="1"/>
  <c r="P630" i="32"/>
  <c r="P567" i="32"/>
  <c r="P613" i="32"/>
  <c r="L415" i="32"/>
  <c r="O415" i="32"/>
  <c r="L444" i="32"/>
  <c r="O444" i="32"/>
  <c r="R444" i="32" s="1"/>
  <c r="L373" i="32"/>
  <c r="O373" i="32"/>
  <c r="L328" i="32"/>
  <c r="O328" i="32"/>
  <c r="R328" i="32" s="1"/>
  <c r="L272" i="32"/>
  <c r="O272" i="32"/>
  <c r="L65" i="32"/>
  <c r="O65" i="32"/>
  <c r="R65" i="32" s="1"/>
  <c r="L759" i="32"/>
  <c r="O759" i="32"/>
  <c r="P730" i="32"/>
  <c r="L585" i="32"/>
  <c r="O585" i="32"/>
  <c r="P119" i="32"/>
  <c r="L394" i="32"/>
  <c r="O394" i="32"/>
  <c r="R394" i="32" s="1"/>
  <c r="O702" i="32"/>
  <c r="L702" i="32"/>
  <c r="Q768" i="32"/>
  <c r="Q737" i="32"/>
  <c r="Q681" i="32"/>
  <c r="Q766" i="32"/>
  <c r="Q753" i="32"/>
  <c r="Q363" i="32"/>
  <c r="Q331" i="32"/>
  <c r="Q185" i="32"/>
  <c r="Q102" i="32"/>
  <c r="Q176" i="32"/>
  <c r="Q179" i="32"/>
  <c r="Q702" i="32"/>
  <c r="Q680" i="32"/>
  <c r="Q629" i="32"/>
  <c r="Q616" i="32"/>
  <c r="Q36" i="32"/>
  <c r="L14" i="32"/>
  <c r="O14" i="32"/>
  <c r="R14" i="32" s="1"/>
  <c r="P176" i="32"/>
  <c r="O130" i="32"/>
  <c r="L130" i="32"/>
  <c r="O185" i="32"/>
  <c r="R185" i="32" s="1"/>
  <c r="L185" i="32"/>
  <c r="Q304" i="32"/>
  <c r="L174" i="32"/>
  <c r="O174" i="32"/>
  <c r="R174" i="32" s="1"/>
  <c r="P151" i="32"/>
  <c r="L235" i="32"/>
  <c r="O235" i="32"/>
  <c r="P429" i="32"/>
  <c r="O467" i="32"/>
  <c r="L467" i="32"/>
  <c r="P644" i="32"/>
  <c r="L409" i="28"/>
  <c r="O409" i="28"/>
  <c r="L635" i="28"/>
  <c r="O635" i="28"/>
  <c r="L738" i="28"/>
  <c r="O738" i="28"/>
  <c r="P346" i="20"/>
  <c r="L22" i="16"/>
  <c r="O22" i="16"/>
  <c r="Q22" i="16"/>
  <c r="P445" i="16"/>
  <c r="O305" i="16"/>
  <c r="R305" i="16" s="1"/>
  <c r="L305" i="16"/>
  <c r="P33" i="16"/>
  <c r="L316" i="8"/>
  <c r="O316" i="8"/>
  <c r="R316" i="8" s="1"/>
  <c r="L247" i="16"/>
  <c r="O247" i="16"/>
  <c r="Q283" i="4"/>
  <c r="L84" i="4"/>
  <c r="O84" i="4"/>
  <c r="P117" i="4"/>
  <c r="L213" i="4"/>
  <c r="O213" i="4"/>
  <c r="R213" i="4" s="1"/>
  <c r="L277" i="4"/>
  <c r="O277" i="4"/>
  <c r="L46" i="4"/>
  <c r="O46" i="4"/>
  <c r="R46" i="4" s="1"/>
  <c r="P159" i="4"/>
  <c r="O57" i="28"/>
  <c r="L57" i="28"/>
  <c r="P63" i="28"/>
  <c r="Q502" i="28"/>
  <c r="Q478" i="28"/>
  <c r="Q764" i="28"/>
  <c r="Q139" i="16"/>
  <c r="Q43" i="16"/>
  <c r="P235" i="20"/>
  <c r="P200" i="20"/>
  <c r="L232" i="20"/>
  <c r="O232" i="20"/>
  <c r="Q160" i="20"/>
  <c r="Q9" i="12"/>
  <c r="Q201" i="12"/>
  <c r="R79" i="8"/>
  <c r="P214" i="8"/>
  <c r="Q173" i="8"/>
  <c r="O15" i="12"/>
  <c r="R15" i="12" s="1"/>
  <c r="L15" i="12"/>
  <c r="Q380" i="8"/>
  <c r="P221" i="8"/>
  <c r="Q48" i="8"/>
  <c r="Q32" i="8"/>
  <c r="Q8" i="8"/>
  <c r="Q280" i="4"/>
  <c r="Q89" i="4"/>
  <c r="Q36" i="28"/>
  <c r="O46" i="28"/>
  <c r="L46" i="28"/>
  <c r="P78" i="28"/>
  <c r="Q456" i="28"/>
  <c r="P213" i="28"/>
  <c r="P525" i="28"/>
  <c r="P196" i="28"/>
  <c r="L388" i="28"/>
  <c r="O388" i="28"/>
  <c r="P469" i="28"/>
  <c r="O194" i="28"/>
  <c r="L194" i="28"/>
  <c r="L386" i="28"/>
  <c r="O386" i="28"/>
  <c r="L541" i="28"/>
  <c r="O541" i="28"/>
  <c r="Q527" i="28"/>
  <c r="Q719" i="28"/>
  <c r="Q783" i="28"/>
  <c r="L581" i="28"/>
  <c r="O581" i="28"/>
  <c r="L741" i="28"/>
  <c r="O741" i="28"/>
  <c r="P582" i="28"/>
  <c r="L646" i="28"/>
  <c r="O646" i="28"/>
  <c r="L710" i="28"/>
  <c r="O710" i="28"/>
  <c r="L739" i="28"/>
  <c r="O739" i="28"/>
  <c r="O248" i="16"/>
  <c r="R248" i="16" s="1"/>
  <c r="L248" i="16"/>
  <c r="P152" i="16"/>
  <c r="O24" i="16"/>
  <c r="L24" i="16"/>
  <c r="Q211" i="20"/>
  <c r="P233" i="20"/>
  <c r="P254" i="16"/>
  <c r="L222" i="16"/>
  <c r="O222" i="16"/>
  <c r="O281" i="16"/>
  <c r="L281" i="16"/>
  <c r="P153" i="16"/>
  <c r="L121" i="16"/>
  <c r="O121" i="16"/>
  <c r="Q20" i="16"/>
  <c r="Q7" i="12"/>
  <c r="Q167" i="12"/>
  <c r="R152" i="8"/>
  <c r="R24" i="8"/>
  <c r="Q270" i="8"/>
  <c r="Q174" i="8"/>
  <c r="Q78" i="8"/>
  <c r="P422" i="8"/>
  <c r="Q249" i="8"/>
  <c r="Q185" i="8"/>
  <c r="P237" i="12"/>
  <c r="Q75" i="4"/>
  <c r="O109" i="8"/>
  <c r="L109" i="8"/>
  <c r="O280" i="4"/>
  <c r="L280" i="4"/>
  <c r="L89" i="4"/>
  <c r="O89" i="4"/>
  <c r="R89" i="4" s="1"/>
  <c r="L217" i="4"/>
  <c r="O217" i="4"/>
  <c r="P146" i="4"/>
  <c r="L274" i="4"/>
  <c r="O274" i="4"/>
  <c r="R274" i="4" s="1"/>
  <c r="P259" i="4"/>
  <c r="P29" i="28"/>
  <c r="O61" i="28"/>
  <c r="L61" i="28"/>
  <c r="Q57" i="28"/>
  <c r="Q514" i="28"/>
  <c r="Q223" i="28"/>
  <c r="Q351" i="28"/>
  <c r="Q415" i="28"/>
  <c r="Q720" i="28"/>
  <c r="Q721" i="28"/>
  <c r="Q782" i="28"/>
  <c r="Q233" i="20"/>
  <c r="Q312" i="16"/>
  <c r="Q88" i="16"/>
  <c r="P191" i="16"/>
  <c r="Q154" i="16"/>
  <c r="P9" i="12"/>
  <c r="L24" i="12"/>
  <c r="O24" i="12"/>
  <c r="R24" i="12" s="1"/>
  <c r="P23" i="12"/>
  <c r="Q269" i="8"/>
  <c r="P206" i="8"/>
  <c r="P229" i="8"/>
  <c r="Q22" i="4"/>
  <c r="L124" i="4"/>
  <c r="O124" i="4"/>
  <c r="R124" i="4" s="1"/>
  <c r="Q197" i="4"/>
  <c r="Q261" i="4"/>
  <c r="Q72" i="16"/>
  <c r="Q230" i="16"/>
  <c r="R91" i="8"/>
  <c r="O450" i="8"/>
  <c r="R450" i="8" s="1"/>
  <c r="L450" i="8"/>
  <c r="Q271" i="4"/>
  <c r="Q246" i="16"/>
  <c r="P306" i="8"/>
  <c r="L132" i="4"/>
  <c r="O132" i="4"/>
  <c r="R132" i="4" s="1"/>
  <c r="Q285" i="4"/>
  <c r="L782" i="32"/>
  <c r="O782" i="32"/>
  <c r="R782" i="32" s="1"/>
  <c r="P58" i="32"/>
  <c r="P198" i="32"/>
  <c r="P421" i="32"/>
  <c r="Q615" i="32"/>
  <c r="L728" i="32"/>
  <c r="O728" i="32"/>
  <c r="Q14" i="28"/>
  <c r="P232" i="28"/>
  <c r="Q544" i="28"/>
  <c r="Q627" i="28"/>
  <c r="P649" i="28"/>
  <c r="P711" i="28"/>
  <c r="P226" i="20"/>
  <c r="O85" i="20"/>
  <c r="L85" i="20"/>
  <c r="P40" i="32"/>
  <c r="O262" i="32"/>
  <c r="L262" i="32"/>
  <c r="L271" i="32"/>
  <c r="O271" i="32"/>
  <c r="R271" i="32" s="1"/>
  <c r="Q414" i="32"/>
  <c r="L268" i="32"/>
  <c r="O268" i="32"/>
  <c r="R268" i="32" s="1"/>
  <c r="Q380" i="32"/>
  <c r="P744" i="28"/>
  <c r="O680" i="28"/>
  <c r="L680" i="28"/>
  <c r="P616" i="28"/>
  <c r="L457" i="28"/>
  <c r="O457" i="28"/>
  <c r="O450" i="28"/>
  <c r="L450" i="28"/>
  <c r="L259" i="28"/>
  <c r="O259" i="28"/>
  <c r="L195" i="28"/>
  <c r="O195" i="28"/>
  <c r="P129" i="28"/>
  <c r="P128" i="28"/>
  <c r="L732" i="28"/>
  <c r="O732" i="28"/>
  <c r="P604" i="28"/>
  <c r="P444" i="28"/>
  <c r="O467" i="28"/>
  <c r="L467" i="28"/>
  <c r="O439" i="28"/>
  <c r="L439" i="28"/>
  <c r="L183" i="28"/>
  <c r="O183" i="28"/>
  <c r="L234" i="20"/>
  <c r="O234" i="20"/>
  <c r="R234" i="20" s="1"/>
  <c r="Q16" i="32"/>
  <c r="Q154" i="32"/>
  <c r="O61" i="32"/>
  <c r="L61" i="32"/>
  <c r="O380" i="32"/>
  <c r="R380" i="32" s="1"/>
  <c r="L380" i="32"/>
  <c r="Q586" i="32"/>
  <c r="L618" i="32"/>
  <c r="O618" i="32"/>
  <c r="R618" i="32" s="1"/>
  <c r="P777" i="32"/>
  <c r="Q43" i="32"/>
  <c r="L21" i="32"/>
  <c r="O21" i="32"/>
  <c r="R21" i="32" s="1"/>
  <c r="O24" i="32"/>
  <c r="L24" i="32"/>
  <c r="Q65" i="32"/>
  <c r="L106" i="32"/>
  <c r="O106" i="32"/>
  <c r="Q280" i="32"/>
  <c r="L335" i="32"/>
  <c r="O335" i="32"/>
  <c r="R335" i="32" s="1"/>
  <c r="O329" i="32"/>
  <c r="L329" i="32"/>
  <c r="Q107" i="28"/>
  <c r="Q515" i="28"/>
  <c r="Q771" i="28"/>
  <c r="Q31" i="32"/>
  <c r="P244" i="32"/>
  <c r="O410" i="32"/>
  <c r="R410" i="32" s="1"/>
  <c r="L410" i="32"/>
  <c r="P735" i="32"/>
  <c r="L725" i="32"/>
  <c r="O725" i="32"/>
  <c r="R725" i="32" s="1"/>
  <c r="L754" i="32"/>
  <c r="O754" i="32"/>
  <c r="R754" i="32" s="1"/>
  <c r="P700" i="32"/>
  <c r="L706" i="32"/>
  <c r="O706" i="32"/>
  <c r="O622" i="32"/>
  <c r="L622" i="32"/>
  <c r="P595" i="32"/>
  <c r="L457" i="32"/>
  <c r="O457" i="32"/>
  <c r="R457" i="32" s="1"/>
  <c r="P424" i="32"/>
  <c r="L469" i="32"/>
  <c r="O469" i="32"/>
  <c r="P57" i="32"/>
  <c r="L771" i="32"/>
  <c r="O771" i="32"/>
  <c r="R771" i="32" s="1"/>
  <c r="P747" i="32"/>
  <c r="L697" i="32"/>
  <c r="O697" i="32"/>
  <c r="L647" i="32"/>
  <c r="O647" i="32"/>
  <c r="P245" i="32"/>
  <c r="Q335" i="32"/>
  <c r="L251" i="32"/>
  <c r="O251" i="32"/>
  <c r="P634" i="32"/>
  <c r="L401" i="28"/>
  <c r="O401" i="28"/>
  <c r="Q695" i="32"/>
  <c r="Q749" i="32"/>
  <c r="Q636" i="32"/>
  <c r="Q273" i="32"/>
  <c r="Q4" i="32"/>
  <c r="Q92" i="32"/>
  <c r="L26" i="32"/>
  <c r="O26" i="32"/>
  <c r="R26" i="32" s="1"/>
  <c r="Q57" i="32"/>
  <c r="L91" i="32"/>
  <c r="O91" i="32"/>
  <c r="P352" i="32"/>
  <c r="Q632" i="32"/>
  <c r="P254" i="28"/>
  <c r="L627" i="28"/>
  <c r="O627" i="28"/>
  <c r="L705" i="28"/>
  <c r="O705" i="28"/>
  <c r="P642" i="28"/>
  <c r="P770" i="28"/>
  <c r="L767" i="28"/>
  <c r="O767" i="28"/>
  <c r="Q106" i="20"/>
  <c r="R374" i="16"/>
  <c r="L31" i="16"/>
  <c r="O31" i="16"/>
  <c r="R31" i="16" s="1"/>
  <c r="P35" i="16"/>
  <c r="L19" i="16"/>
  <c r="O19" i="16"/>
  <c r="R19" i="16" s="1"/>
  <c r="L457" i="16"/>
  <c r="O457" i="16"/>
  <c r="P393" i="16"/>
  <c r="O113" i="16"/>
  <c r="L113" i="16"/>
  <c r="O49" i="16"/>
  <c r="L49" i="16"/>
  <c r="L78" i="12"/>
  <c r="O78" i="12"/>
  <c r="R78" i="12" s="1"/>
  <c r="L132" i="8"/>
  <c r="O132" i="8"/>
  <c r="O208" i="4"/>
  <c r="L208" i="4"/>
  <c r="Q267" i="4"/>
  <c r="P125" i="4"/>
  <c r="L189" i="4"/>
  <c r="O189" i="4"/>
  <c r="R189" i="4" s="1"/>
  <c r="L22" i="4"/>
  <c r="O22" i="4"/>
  <c r="R22" i="4" s="1"/>
  <c r="P86" i="4"/>
  <c r="P214" i="4"/>
  <c r="L231" i="4"/>
  <c r="O231" i="4"/>
  <c r="R231" i="4" s="1"/>
  <c r="L28" i="28"/>
  <c r="O28" i="28"/>
  <c r="P33" i="28"/>
  <c r="Q260" i="28"/>
  <c r="P144" i="20"/>
  <c r="L298" i="16"/>
  <c r="O298" i="16"/>
  <c r="R298" i="16" s="1"/>
  <c r="L159" i="20"/>
  <c r="O159" i="20"/>
  <c r="R159" i="20" s="1"/>
  <c r="L245" i="16"/>
  <c r="O245" i="16"/>
  <c r="R245" i="16" s="1"/>
  <c r="P21" i="16"/>
  <c r="Q81" i="12"/>
  <c r="L388" i="18"/>
  <c r="M388" i="18" s="1"/>
  <c r="N388" i="18" s="1"/>
  <c r="R388" i="18" s="1"/>
  <c r="L383" i="18"/>
  <c r="M383" i="18" s="1"/>
  <c r="N383" i="18" s="1"/>
  <c r="R383" i="18" s="1"/>
  <c r="L380" i="18"/>
  <c r="M380" i="18" s="1"/>
  <c r="N380" i="18" s="1"/>
  <c r="Q380" i="18" s="1"/>
  <c r="L375" i="18"/>
  <c r="M375" i="18" s="1"/>
  <c r="N375" i="18" s="1"/>
  <c r="R375" i="18" s="1"/>
  <c r="L372" i="18"/>
  <c r="M372" i="18" s="1"/>
  <c r="N372" i="18" s="1"/>
  <c r="R372" i="18" s="1"/>
  <c r="L367" i="18"/>
  <c r="M367" i="18" s="1"/>
  <c r="N367" i="18" s="1"/>
  <c r="R367" i="18" s="1"/>
  <c r="L364" i="18"/>
  <c r="M364" i="18" s="1"/>
  <c r="N364" i="18" s="1"/>
  <c r="Q364" i="18" s="1"/>
  <c r="L359" i="18"/>
  <c r="M359" i="18" s="1"/>
  <c r="N359" i="18" s="1"/>
  <c r="Q359" i="18" s="1"/>
  <c r="L356" i="18"/>
  <c r="M356" i="18" s="1"/>
  <c r="N356" i="18" s="1"/>
  <c r="R356" i="18" s="1"/>
  <c r="L351" i="18"/>
  <c r="M351" i="18" s="1"/>
  <c r="N351" i="18" s="1"/>
  <c r="Q351" i="18" s="1"/>
  <c r="L348" i="18"/>
  <c r="M348" i="18" s="1"/>
  <c r="N348" i="18" s="1"/>
  <c r="R348" i="18" s="1"/>
  <c r="L343" i="18"/>
  <c r="M343" i="18" s="1"/>
  <c r="N343" i="18" s="1"/>
  <c r="R343" i="18" s="1"/>
  <c r="L340" i="18"/>
  <c r="M340" i="18" s="1"/>
  <c r="N340" i="18" s="1"/>
  <c r="R340" i="18" s="1"/>
  <c r="L335" i="18"/>
  <c r="M335" i="18" s="1"/>
  <c r="N335" i="18" s="1"/>
  <c r="Q335" i="18" s="1"/>
  <c r="L332" i="18"/>
  <c r="M332" i="18" s="1"/>
  <c r="N332" i="18" s="1"/>
  <c r="Q332" i="18" s="1"/>
  <c r="L327" i="18"/>
  <c r="M327" i="18" s="1"/>
  <c r="N327" i="18" s="1"/>
  <c r="Q327" i="18" s="1"/>
  <c r="L324" i="18"/>
  <c r="M324" i="18" s="1"/>
  <c r="N324" i="18" s="1"/>
  <c r="Q324" i="18" s="1"/>
  <c r="L319" i="18"/>
  <c r="M319" i="18" s="1"/>
  <c r="N319" i="18" s="1"/>
  <c r="Q319" i="18" s="1"/>
  <c r="L385" i="18"/>
  <c r="M385" i="18" s="1"/>
  <c r="N385" i="18" s="1"/>
  <c r="R385" i="18" s="1"/>
  <c r="L382" i="18"/>
  <c r="M382" i="18" s="1"/>
  <c r="N382" i="18" s="1"/>
  <c r="R382" i="18" s="1"/>
  <c r="L377" i="18"/>
  <c r="M377" i="18" s="1"/>
  <c r="N377" i="18" s="1"/>
  <c r="R377" i="18" s="1"/>
  <c r="L374" i="18"/>
  <c r="M374" i="18" s="1"/>
  <c r="N374" i="18" s="1"/>
  <c r="R374" i="18" s="1"/>
  <c r="L369" i="18"/>
  <c r="M369" i="18" s="1"/>
  <c r="N369" i="18" s="1"/>
  <c r="R369" i="18" s="1"/>
  <c r="L366" i="18"/>
  <c r="M366" i="18" s="1"/>
  <c r="N366" i="18" s="1"/>
  <c r="Q366" i="18" s="1"/>
  <c r="L361" i="18"/>
  <c r="M361" i="18" s="1"/>
  <c r="N361" i="18" s="1"/>
  <c r="Q361" i="18" s="1"/>
  <c r="L358" i="18"/>
  <c r="M358" i="18" s="1"/>
  <c r="N358" i="18" s="1"/>
  <c r="Q358" i="18" s="1"/>
  <c r="L353" i="18"/>
  <c r="M353" i="18" s="1"/>
  <c r="N353" i="18" s="1"/>
  <c r="R353" i="18" s="1"/>
  <c r="L350" i="18"/>
  <c r="M350" i="18" s="1"/>
  <c r="N350" i="18" s="1"/>
  <c r="Q350" i="18" s="1"/>
  <c r="L345" i="18"/>
  <c r="M345" i="18" s="1"/>
  <c r="N345" i="18" s="1"/>
  <c r="Q345" i="18" s="1"/>
  <c r="L342" i="18"/>
  <c r="M342" i="18" s="1"/>
  <c r="N342" i="18" s="1"/>
  <c r="R342" i="18" s="1"/>
  <c r="L337" i="18"/>
  <c r="M337" i="18" s="1"/>
  <c r="N337" i="18" s="1"/>
  <c r="R337" i="18" s="1"/>
  <c r="L334" i="18"/>
  <c r="M334" i="18" s="1"/>
  <c r="N334" i="18" s="1"/>
  <c r="Q334" i="18" s="1"/>
  <c r="L329" i="18"/>
  <c r="M329" i="18" s="1"/>
  <c r="N329" i="18" s="1"/>
  <c r="R329" i="18" s="1"/>
  <c r="L326" i="18"/>
  <c r="M326" i="18" s="1"/>
  <c r="N326" i="18" s="1"/>
  <c r="Q326" i="18" s="1"/>
  <c r="L321" i="18"/>
  <c r="M321" i="18" s="1"/>
  <c r="N321" i="18" s="1"/>
  <c r="Q321" i="18" s="1"/>
  <c r="L318" i="18"/>
  <c r="M318" i="18" s="1"/>
  <c r="N318" i="18" s="1"/>
  <c r="R318" i="18" s="1"/>
  <c r="L317" i="18"/>
  <c r="M317" i="18" s="1"/>
  <c r="N317" i="18" s="1"/>
  <c r="Q317" i="18" s="1"/>
  <c r="L315" i="18"/>
  <c r="M315" i="18" s="1"/>
  <c r="N315" i="18" s="1"/>
  <c r="Q315" i="18" s="1"/>
  <c r="L313" i="18"/>
  <c r="M313" i="18" s="1"/>
  <c r="N313" i="18" s="1"/>
  <c r="Q313" i="18" s="1"/>
  <c r="L311" i="18"/>
  <c r="M311" i="18" s="1"/>
  <c r="N311" i="18" s="1"/>
  <c r="R311" i="18" s="1"/>
  <c r="L309" i="18"/>
  <c r="M309" i="18" s="1"/>
  <c r="N309" i="18" s="1"/>
  <c r="Q309" i="18" s="1"/>
  <c r="L307" i="18"/>
  <c r="M307" i="18" s="1"/>
  <c r="N307" i="18" s="1"/>
  <c r="Q307" i="18" s="1"/>
  <c r="L305" i="18"/>
  <c r="M305" i="18" s="1"/>
  <c r="N305" i="18" s="1"/>
  <c r="Q305" i="18" s="1"/>
  <c r="L303" i="18"/>
  <c r="M303" i="18" s="1"/>
  <c r="N303" i="18" s="1"/>
  <c r="R303" i="18" s="1"/>
  <c r="L301" i="18"/>
  <c r="M301" i="18" s="1"/>
  <c r="N301" i="18" s="1"/>
  <c r="R301" i="18" s="1"/>
  <c r="L299" i="18"/>
  <c r="M299" i="18" s="1"/>
  <c r="N299" i="18" s="1"/>
  <c r="Q299" i="18" s="1"/>
  <c r="L297" i="18"/>
  <c r="M297" i="18" s="1"/>
  <c r="N297" i="18" s="1"/>
  <c r="Q297" i="18" s="1"/>
  <c r="L295" i="18"/>
  <c r="M295" i="18" s="1"/>
  <c r="N295" i="18" s="1"/>
  <c r="R295" i="18" s="1"/>
  <c r="L293" i="18"/>
  <c r="M293" i="18" s="1"/>
  <c r="N293" i="18" s="1"/>
  <c r="Q293" i="18" s="1"/>
  <c r="L291" i="18"/>
  <c r="M291" i="18" s="1"/>
  <c r="N291" i="18" s="1"/>
  <c r="R291" i="18" s="1"/>
  <c r="L289" i="18"/>
  <c r="M289" i="18" s="1"/>
  <c r="N289" i="18" s="1"/>
  <c r="R289" i="18" s="1"/>
  <c r="L287" i="18"/>
  <c r="M287" i="18" s="1"/>
  <c r="N287" i="18" s="1"/>
  <c r="R287" i="18" s="1"/>
  <c r="L285" i="18"/>
  <c r="M285" i="18" s="1"/>
  <c r="N285" i="18" s="1"/>
  <c r="R285" i="18" s="1"/>
  <c r="L283" i="18"/>
  <c r="M283" i="18" s="1"/>
  <c r="N283" i="18" s="1"/>
  <c r="R283" i="18" s="1"/>
  <c r="L281" i="18"/>
  <c r="M281" i="18" s="1"/>
  <c r="N281" i="18" s="1"/>
  <c r="R281" i="18" s="1"/>
  <c r="L279" i="18"/>
  <c r="M279" i="18" s="1"/>
  <c r="N279" i="18" s="1"/>
  <c r="R279" i="18" s="1"/>
  <c r="L277" i="18"/>
  <c r="M277" i="18" s="1"/>
  <c r="N277" i="18" s="1"/>
  <c r="R277" i="18" s="1"/>
  <c r="L275" i="18"/>
  <c r="M275" i="18" s="1"/>
  <c r="N275" i="18" s="1"/>
  <c r="Q275" i="18" s="1"/>
  <c r="L273" i="18"/>
  <c r="M273" i="18" s="1"/>
  <c r="N273" i="18" s="1"/>
  <c r="Q273" i="18" s="1"/>
  <c r="L271" i="18"/>
  <c r="M271" i="18" s="1"/>
  <c r="N271" i="18" s="1"/>
  <c r="R271" i="18" s="1"/>
  <c r="L269" i="18"/>
  <c r="M269" i="18" s="1"/>
  <c r="N269" i="18" s="1"/>
  <c r="Q269" i="18" s="1"/>
  <c r="L267" i="18"/>
  <c r="M267" i="18" s="1"/>
  <c r="N267" i="18" s="1"/>
  <c r="R267" i="18" s="1"/>
  <c r="L265" i="18"/>
  <c r="M265" i="18" s="1"/>
  <c r="N265" i="18" s="1"/>
  <c r="Q265" i="18" s="1"/>
  <c r="L263" i="18"/>
  <c r="M263" i="18" s="1"/>
  <c r="N263" i="18" s="1"/>
  <c r="R263" i="18" s="1"/>
  <c r="L261" i="18"/>
  <c r="M261" i="18" s="1"/>
  <c r="N261" i="18" s="1"/>
  <c r="R261" i="18" s="1"/>
  <c r="L259" i="18"/>
  <c r="M259" i="18" s="1"/>
  <c r="N259" i="18" s="1"/>
  <c r="R259" i="18" s="1"/>
  <c r="L257" i="18"/>
  <c r="M257" i="18" s="1"/>
  <c r="N257" i="18" s="1"/>
  <c r="R257" i="18" s="1"/>
  <c r="L255" i="18"/>
  <c r="M255" i="18" s="1"/>
  <c r="N255" i="18" s="1"/>
  <c r="R255" i="18" s="1"/>
  <c r="L253" i="18"/>
  <c r="M253" i="18" s="1"/>
  <c r="N253" i="18" s="1"/>
  <c r="R253" i="18" s="1"/>
  <c r="L251" i="18"/>
  <c r="M251" i="18" s="1"/>
  <c r="N251" i="18" s="1"/>
  <c r="R251" i="18" s="1"/>
  <c r="L249" i="18"/>
  <c r="M249" i="18" s="1"/>
  <c r="N249" i="18" s="1"/>
  <c r="R249" i="18" s="1"/>
  <c r="L247" i="18"/>
  <c r="M247" i="18" s="1"/>
  <c r="N247" i="18" s="1"/>
  <c r="Q247" i="18" s="1"/>
  <c r="L245" i="18"/>
  <c r="M245" i="18" s="1"/>
  <c r="N245" i="18" s="1"/>
  <c r="R245" i="18" s="1"/>
  <c r="L243" i="18"/>
  <c r="M243" i="18" s="1"/>
  <c r="N243" i="18" s="1"/>
  <c r="Q243" i="18" s="1"/>
  <c r="L241" i="18"/>
  <c r="M241" i="18" s="1"/>
  <c r="N241" i="18" s="1"/>
  <c r="Q241" i="18" s="1"/>
  <c r="L239" i="18"/>
  <c r="M239" i="18" s="1"/>
  <c r="N239" i="18" s="1"/>
  <c r="Q239" i="18" s="1"/>
  <c r="L237" i="18"/>
  <c r="M237" i="18" s="1"/>
  <c r="N237" i="18" s="1"/>
  <c r="R237" i="18" s="1"/>
  <c r="L235" i="18"/>
  <c r="M235" i="18" s="1"/>
  <c r="N235" i="18" s="1"/>
  <c r="Q235" i="18" s="1"/>
  <c r="L233" i="18"/>
  <c r="M233" i="18" s="1"/>
  <c r="N233" i="18" s="1"/>
  <c r="Q233" i="18" s="1"/>
  <c r="L231" i="18"/>
  <c r="M231" i="18" s="1"/>
  <c r="N231" i="18" s="1"/>
  <c r="Q231" i="18" s="1"/>
  <c r="L229" i="18"/>
  <c r="M229" i="18" s="1"/>
  <c r="N229" i="18" s="1"/>
  <c r="Q229" i="18" s="1"/>
  <c r="L227" i="18"/>
  <c r="M227" i="18" s="1"/>
  <c r="N227" i="18" s="1"/>
  <c r="R227" i="18" s="1"/>
  <c r="L225" i="18"/>
  <c r="M225" i="18" s="1"/>
  <c r="N225" i="18" s="1"/>
  <c r="Q225" i="18" s="1"/>
  <c r="L223" i="18"/>
  <c r="M223" i="18" s="1"/>
  <c r="N223" i="18" s="1"/>
  <c r="Q223" i="18" s="1"/>
  <c r="L221" i="18"/>
  <c r="M221" i="18" s="1"/>
  <c r="N221" i="18" s="1"/>
  <c r="Q221" i="18" s="1"/>
  <c r="L219" i="18"/>
  <c r="M219" i="18" s="1"/>
  <c r="N219" i="18" s="1"/>
  <c r="R219" i="18" s="1"/>
  <c r="L217" i="18"/>
  <c r="M217" i="18" s="1"/>
  <c r="N217" i="18" s="1"/>
  <c r="R217" i="18" s="1"/>
  <c r="L215" i="18"/>
  <c r="M215" i="18" s="1"/>
  <c r="N215" i="18" s="1"/>
  <c r="R215" i="18" s="1"/>
  <c r="L213" i="18"/>
  <c r="M213" i="18" s="1"/>
  <c r="N213" i="18" s="1"/>
  <c r="Q213" i="18" s="1"/>
  <c r="L211" i="18"/>
  <c r="M211" i="18" s="1"/>
  <c r="N211" i="18" s="1"/>
  <c r="R211" i="18" s="1"/>
  <c r="L209" i="18"/>
  <c r="M209" i="18" s="1"/>
  <c r="N209" i="18" s="1"/>
  <c r="Q209" i="18" s="1"/>
  <c r="L207" i="18"/>
  <c r="M207" i="18" s="1"/>
  <c r="N207" i="18" s="1"/>
  <c r="Q207" i="18" s="1"/>
  <c r="L205" i="18"/>
  <c r="M205" i="18" s="1"/>
  <c r="N205" i="18" s="1"/>
  <c r="Q205" i="18" s="1"/>
  <c r="L203" i="18"/>
  <c r="M203" i="18" s="1"/>
  <c r="N203" i="18" s="1"/>
  <c r="R203" i="18" s="1"/>
  <c r="L201" i="18"/>
  <c r="M201" i="18" s="1"/>
  <c r="N201" i="18" s="1"/>
  <c r="R201" i="18" s="1"/>
  <c r="L199" i="18"/>
  <c r="M199" i="18" s="1"/>
  <c r="N199" i="18" s="1"/>
  <c r="Q199" i="18" s="1"/>
  <c r="L197" i="18"/>
  <c r="M197" i="18" s="1"/>
  <c r="N197" i="18" s="1"/>
  <c r="Q197" i="18" s="1"/>
  <c r="L195" i="18"/>
  <c r="M195" i="18" s="1"/>
  <c r="N195" i="18" s="1"/>
  <c r="Q195" i="18" s="1"/>
  <c r="L193" i="18"/>
  <c r="M193" i="18" s="1"/>
  <c r="N193" i="18" s="1"/>
  <c r="R193" i="18" s="1"/>
  <c r="L191" i="18"/>
  <c r="M191" i="18" s="1"/>
  <c r="N191" i="18" s="1"/>
  <c r="Q191" i="18" s="1"/>
  <c r="L189" i="18"/>
  <c r="M189" i="18" s="1"/>
  <c r="N189" i="18" s="1"/>
  <c r="Q189" i="18" s="1"/>
  <c r="L187" i="18"/>
  <c r="M187" i="18" s="1"/>
  <c r="N187" i="18" s="1"/>
  <c r="R187" i="18" s="1"/>
  <c r="L185" i="18"/>
  <c r="M185" i="18" s="1"/>
  <c r="N185" i="18" s="1"/>
  <c r="R185" i="18" s="1"/>
  <c r="L183" i="18"/>
  <c r="M183" i="18" s="1"/>
  <c r="N183" i="18" s="1"/>
  <c r="Q183" i="18" s="1"/>
  <c r="L181" i="18"/>
  <c r="M181" i="18" s="1"/>
  <c r="N181" i="18" s="1"/>
  <c r="R181" i="18" s="1"/>
  <c r="L179" i="18"/>
  <c r="M179" i="18" s="1"/>
  <c r="N179" i="18" s="1"/>
  <c r="R179" i="18" s="1"/>
  <c r="L177" i="18"/>
  <c r="M177" i="18" s="1"/>
  <c r="N177" i="18" s="1"/>
  <c r="R177" i="18" s="1"/>
  <c r="L175" i="18"/>
  <c r="M175" i="18" s="1"/>
  <c r="N175" i="18" s="1"/>
  <c r="Q175" i="18" s="1"/>
  <c r="L173" i="18"/>
  <c r="M173" i="18" s="1"/>
  <c r="N173" i="18" s="1"/>
  <c r="R173" i="18" s="1"/>
  <c r="L171" i="18"/>
  <c r="M171" i="18" s="1"/>
  <c r="N171" i="18" s="1"/>
  <c r="Q171" i="18" s="1"/>
  <c r="L169" i="18"/>
  <c r="M169" i="18" s="1"/>
  <c r="N169" i="18" s="1"/>
  <c r="Q169" i="18" s="1"/>
  <c r="L167" i="18"/>
  <c r="M167" i="18" s="1"/>
  <c r="N167" i="18" s="1"/>
  <c r="Q167" i="18" s="1"/>
  <c r="L165" i="18"/>
  <c r="M165" i="18" s="1"/>
  <c r="N165" i="18" s="1"/>
  <c r="R165" i="18" s="1"/>
  <c r="L163" i="18"/>
  <c r="M163" i="18" s="1"/>
  <c r="N163" i="18" s="1"/>
  <c r="R163" i="18" s="1"/>
  <c r="L161" i="18"/>
  <c r="M161" i="18" s="1"/>
  <c r="N161" i="18" s="1"/>
  <c r="Q161" i="18" s="1"/>
  <c r="L159" i="18"/>
  <c r="M159" i="18" s="1"/>
  <c r="N159" i="18" s="1"/>
  <c r="Q159" i="18" s="1"/>
  <c r="L157" i="18"/>
  <c r="M157" i="18" s="1"/>
  <c r="N157" i="18" s="1"/>
  <c r="Q157" i="18" s="1"/>
  <c r="L155" i="18"/>
  <c r="M155" i="18" s="1"/>
  <c r="N155" i="18" s="1"/>
  <c r="Q155" i="18" s="1"/>
  <c r="L153" i="18"/>
  <c r="M153" i="18" s="1"/>
  <c r="N153" i="18" s="1"/>
  <c r="R153" i="18" s="1"/>
  <c r="L151" i="18"/>
  <c r="M151" i="18" s="1"/>
  <c r="N151" i="18" s="1"/>
  <c r="Q151" i="18" s="1"/>
  <c r="L149" i="18"/>
  <c r="M149" i="18" s="1"/>
  <c r="N149" i="18" s="1"/>
  <c r="R149" i="18" s="1"/>
  <c r="L147" i="18"/>
  <c r="M147" i="18" s="1"/>
  <c r="N147" i="18" s="1"/>
  <c r="Q147" i="18" s="1"/>
  <c r="L145" i="18"/>
  <c r="M145" i="18" s="1"/>
  <c r="N145" i="18" s="1"/>
  <c r="Q145" i="18" s="1"/>
  <c r="L143" i="18"/>
  <c r="M143" i="18" s="1"/>
  <c r="N143" i="18" s="1"/>
  <c r="R143" i="18" s="1"/>
  <c r="L141" i="18"/>
  <c r="M141" i="18" s="1"/>
  <c r="N141" i="18" s="1"/>
  <c r="Q141" i="18" s="1"/>
  <c r="L139" i="18"/>
  <c r="M139" i="18" s="1"/>
  <c r="N139" i="18" s="1"/>
  <c r="Q139" i="18" s="1"/>
  <c r="L137" i="18"/>
  <c r="M137" i="18" s="1"/>
  <c r="N137" i="18" s="1"/>
  <c r="Q137" i="18" s="1"/>
  <c r="L135" i="18"/>
  <c r="M135" i="18" s="1"/>
  <c r="N135" i="18" s="1"/>
  <c r="Q135" i="18" s="1"/>
  <c r="L133" i="18"/>
  <c r="M133" i="18" s="1"/>
  <c r="N133" i="18" s="1"/>
  <c r="Q133" i="18" s="1"/>
  <c r="L131" i="18"/>
  <c r="M131" i="18" s="1"/>
  <c r="N131" i="18" s="1"/>
  <c r="Q131" i="18" s="1"/>
  <c r="L129" i="18"/>
  <c r="M129" i="18" s="1"/>
  <c r="N129" i="18" s="1"/>
  <c r="Q129" i="18" s="1"/>
  <c r="L127" i="18"/>
  <c r="M127" i="18" s="1"/>
  <c r="N127" i="18" s="1"/>
  <c r="Q127" i="18" s="1"/>
  <c r="L125" i="18"/>
  <c r="M125" i="18" s="1"/>
  <c r="N125" i="18" s="1"/>
  <c r="Q125" i="18" s="1"/>
  <c r="L123" i="18"/>
  <c r="M123" i="18" s="1"/>
  <c r="N123" i="18" s="1"/>
  <c r="Q123" i="18" s="1"/>
  <c r="L121" i="18"/>
  <c r="M121" i="18" s="1"/>
  <c r="N121" i="18" s="1"/>
  <c r="Q121" i="18" s="1"/>
  <c r="L119" i="18"/>
  <c r="M119" i="18" s="1"/>
  <c r="N119" i="18" s="1"/>
  <c r="Q119" i="18" s="1"/>
  <c r="L117" i="18"/>
  <c r="M117" i="18" s="1"/>
  <c r="N117" i="18" s="1"/>
  <c r="Q117" i="18" s="1"/>
  <c r="L115" i="18"/>
  <c r="M115" i="18" s="1"/>
  <c r="N115" i="18" s="1"/>
  <c r="Q115" i="18" s="1"/>
  <c r="L113" i="18"/>
  <c r="M113" i="18" s="1"/>
  <c r="N113" i="18" s="1"/>
  <c r="Q113" i="18" s="1"/>
  <c r="L111" i="18"/>
  <c r="M111" i="18" s="1"/>
  <c r="N111" i="18" s="1"/>
  <c r="Q111" i="18" s="1"/>
  <c r="L109" i="18"/>
  <c r="M109" i="18" s="1"/>
  <c r="N109" i="18" s="1"/>
  <c r="Q109" i="18" s="1"/>
  <c r="L107" i="18"/>
  <c r="M107" i="18" s="1"/>
  <c r="N107" i="18" s="1"/>
  <c r="Q107" i="18" s="1"/>
  <c r="L105" i="18"/>
  <c r="M105" i="18" s="1"/>
  <c r="N105" i="18" s="1"/>
  <c r="Q105" i="18" s="1"/>
  <c r="L103" i="18"/>
  <c r="M103" i="18" s="1"/>
  <c r="N103" i="18" s="1"/>
  <c r="Q103" i="18" s="1"/>
  <c r="L101" i="18"/>
  <c r="M101" i="18" s="1"/>
  <c r="N101" i="18" s="1"/>
  <c r="Q101" i="18" s="1"/>
  <c r="L99" i="18"/>
  <c r="M99" i="18" s="1"/>
  <c r="N99" i="18" s="1"/>
  <c r="Q99" i="18" s="1"/>
  <c r="L97" i="18"/>
  <c r="M97" i="18" s="1"/>
  <c r="N97" i="18" s="1"/>
  <c r="R97" i="18" s="1"/>
  <c r="L95" i="18"/>
  <c r="M95" i="18" s="1"/>
  <c r="N95" i="18" s="1"/>
  <c r="Q95" i="18" s="1"/>
  <c r="L93" i="18"/>
  <c r="M93" i="18" s="1"/>
  <c r="N93" i="18" s="1"/>
  <c r="Q93" i="18" s="1"/>
  <c r="L91" i="18"/>
  <c r="M91" i="18" s="1"/>
  <c r="N91" i="18" s="1"/>
  <c r="R91" i="18" s="1"/>
  <c r="L89" i="18"/>
  <c r="M89" i="18" s="1"/>
  <c r="N89" i="18" s="1"/>
  <c r="Q89" i="18" s="1"/>
  <c r="L87" i="18"/>
  <c r="M87" i="18" s="1"/>
  <c r="N87" i="18" s="1"/>
  <c r="R87" i="18" s="1"/>
  <c r="L85" i="18"/>
  <c r="M85" i="18" s="1"/>
  <c r="N85" i="18" s="1"/>
  <c r="Q85" i="18" s="1"/>
  <c r="L83" i="18"/>
  <c r="M83" i="18" s="1"/>
  <c r="N83" i="18" s="1"/>
  <c r="Q83" i="18" s="1"/>
  <c r="L81" i="18"/>
  <c r="M81" i="18" s="1"/>
  <c r="N81" i="18" s="1"/>
  <c r="Q81" i="18" s="1"/>
  <c r="L79" i="18"/>
  <c r="M79" i="18" s="1"/>
  <c r="N79" i="18" s="1"/>
  <c r="Q79" i="18" s="1"/>
  <c r="L77" i="18"/>
  <c r="M77" i="18" s="1"/>
  <c r="N77" i="18" s="1"/>
  <c r="R77" i="18" s="1"/>
  <c r="L75" i="18"/>
  <c r="M75" i="18" s="1"/>
  <c r="N75" i="18" s="1"/>
  <c r="Q75" i="18" s="1"/>
  <c r="L73" i="18"/>
  <c r="M73" i="18" s="1"/>
  <c r="N73" i="18" s="1"/>
  <c r="Q73" i="18" s="1"/>
  <c r="L71" i="18"/>
  <c r="M71" i="18" s="1"/>
  <c r="N71" i="18" s="1"/>
  <c r="Q71" i="18" s="1"/>
  <c r="L69" i="18"/>
  <c r="M69" i="18" s="1"/>
  <c r="N69" i="18" s="1"/>
  <c r="Q69" i="18" s="1"/>
  <c r="L67" i="18"/>
  <c r="M67" i="18" s="1"/>
  <c r="N67" i="18" s="1"/>
  <c r="Q67" i="18" s="1"/>
  <c r="L65" i="18"/>
  <c r="M65" i="18" s="1"/>
  <c r="N65" i="18" s="1"/>
  <c r="Q65" i="18" s="1"/>
  <c r="L63" i="18"/>
  <c r="M63" i="18" s="1"/>
  <c r="N63" i="18" s="1"/>
  <c r="Q63" i="18" s="1"/>
  <c r="L61" i="18"/>
  <c r="M61" i="18" s="1"/>
  <c r="N61" i="18" s="1"/>
  <c r="Q61" i="18" s="1"/>
  <c r="L59" i="18"/>
  <c r="M59" i="18" s="1"/>
  <c r="N59" i="18" s="1"/>
  <c r="Q59" i="18" s="1"/>
  <c r="L57" i="18"/>
  <c r="M57" i="18" s="1"/>
  <c r="N57" i="18" s="1"/>
  <c r="Q57" i="18" s="1"/>
  <c r="L55" i="18"/>
  <c r="M55" i="18" s="1"/>
  <c r="N55" i="18" s="1"/>
  <c r="Q55" i="18" s="1"/>
  <c r="L53" i="18"/>
  <c r="M53" i="18" s="1"/>
  <c r="N53" i="18" s="1"/>
  <c r="Q53" i="18" s="1"/>
  <c r="L51" i="18"/>
  <c r="M51" i="18" s="1"/>
  <c r="N51" i="18" s="1"/>
  <c r="Q51" i="18" s="1"/>
  <c r="L49" i="18"/>
  <c r="M49" i="18" s="1"/>
  <c r="N49" i="18" s="1"/>
  <c r="Q49" i="18" s="1"/>
  <c r="L47" i="18"/>
  <c r="M47" i="18" s="1"/>
  <c r="N47" i="18" s="1"/>
  <c r="Q47" i="18" s="1"/>
  <c r="L45" i="18"/>
  <c r="M45" i="18" s="1"/>
  <c r="N45" i="18" s="1"/>
  <c r="Q45" i="18" s="1"/>
  <c r="L43" i="18"/>
  <c r="M43" i="18" s="1"/>
  <c r="N43" i="18" s="1"/>
  <c r="R43" i="18" s="1"/>
  <c r="L41" i="18"/>
  <c r="M41" i="18" s="1"/>
  <c r="N41" i="18" s="1"/>
  <c r="R41" i="18" s="1"/>
  <c r="L39" i="18"/>
  <c r="M39" i="18" s="1"/>
  <c r="N39" i="18" s="1"/>
  <c r="Q39" i="18" s="1"/>
  <c r="L37" i="18"/>
  <c r="M37" i="18" s="1"/>
  <c r="N37" i="18" s="1"/>
  <c r="R37" i="18" s="1"/>
  <c r="L35" i="18"/>
  <c r="M35" i="18" s="1"/>
  <c r="N35" i="18" s="1"/>
  <c r="R35" i="18" s="1"/>
  <c r="L33" i="18"/>
  <c r="M33" i="18" s="1"/>
  <c r="N33" i="18" s="1"/>
  <c r="R33" i="18" s="1"/>
  <c r="L31" i="18"/>
  <c r="M31" i="18" s="1"/>
  <c r="N31" i="18" s="1"/>
  <c r="R31" i="18" s="1"/>
  <c r="L29" i="18"/>
  <c r="M29" i="18" s="1"/>
  <c r="N29" i="18" s="1"/>
  <c r="Q29" i="18" s="1"/>
  <c r="L27" i="18"/>
  <c r="M27" i="18" s="1"/>
  <c r="N27" i="18" s="1"/>
  <c r="Q27" i="18" s="1"/>
  <c r="L25" i="18"/>
  <c r="M25" i="18" s="1"/>
  <c r="N25" i="18" s="1"/>
  <c r="Q25" i="18" s="1"/>
  <c r="L23" i="18"/>
  <c r="M23" i="18" s="1"/>
  <c r="N23" i="18" s="1"/>
  <c r="R23" i="18" s="1"/>
  <c r="L21" i="18"/>
  <c r="M21" i="18" s="1"/>
  <c r="N21" i="18" s="1"/>
  <c r="R21" i="18" s="1"/>
  <c r="L19" i="18"/>
  <c r="M19" i="18" s="1"/>
  <c r="N19" i="18" s="1"/>
  <c r="R19" i="18" s="1"/>
  <c r="L17" i="18"/>
  <c r="M17" i="18" s="1"/>
  <c r="N17" i="18" s="1"/>
  <c r="Q17" i="18" s="1"/>
  <c r="L15" i="18"/>
  <c r="M15" i="18" s="1"/>
  <c r="N15" i="18" s="1"/>
  <c r="Q15" i="18" s="1"/>
  <c r="L13" i="18"/>
  <c r="M13" i="18" s="1"/>
  <c r="N13" i="18" s="1"/>
  <c r="R13" i="18" s="1"/>
  <c r="L11" i="18"/>
  <c r="M11" i="18" s="1"/>
  <c r="N11" i="18" s="1"/>
  <c r="Q11" i="18" s="1"/>
  <c r="L9" i="18"/>
  <c r="M9" i="18" s="1"/>
  <c r="N9" i="18" s="1"/>
  <c r="R9" i="18" s="1"/>
  <c r="L7" i="18"/>
  <c r="M7" i="18" s="1"/>
  <c r="N7" i="18" s="1"/>
  <c r="Q7" i="18" s="1"/>
  <c r="L5" i="18"/>
  <c r="M5" i="18" s="1"/>
  <c r="N5" i="18" s="1"/>
  <c r="R5" i="18" s="1"/>
  <c r="L3" i="18"/>
  <c r="M3" i="18" s="1"/>
  <c r="N3" i="18" s="1"/>
  <c r="R3" i="18" s="1"/>
  <c r="L387" i="18"/>
  <c r="M387" i="18" s="1"/>
  <c r="N387" i="18" s="1"/>
  <c r="R387" i="18" s="1"/>
  <c r="L384" i="18"/>
  <c r="M384" i="18" s="1"/>
  <c r="N384" i="18" s="1"/>
  <c r="Q384" i="18" s="1"/>
  <c r="L379" i="18"/>
  <c r="M379" i="18" s="1"/>
  <c r="N379" i="18" s="1"/>
  <c r="R379" i="18" s="1"/>
  <c r="L376" i="18"/>
  <c r="M376" i="18" s="1"/>
  <c r="N376" i="18" s="1"/>
  <c r="Q376" i="18" s="1"/>
  <c r="L371" i="18"/>
  <c r="M371" i="18" s="1"/>
  <c r="N371" i="18" s="1"/>
  <c r="R371" i="18" s="1"/>
  <c r="L368" i="18"/>
  <c r="M368" i="18" s="1"/>
  <c r="N368" i="18" s="1"/>
  <c r="Q368" i="18" s="1"/>
  <c r="L363" i="18"/>
  <c r="M363" i="18" s="1"/>
  <c r="N363" i="18" s="1"/>
  <c r="Q363" i="18" s="1"/>
  <c r="L360" i="18"/>
  <c r="M360" i="18" s="1"/>
  <c r="N360" i="18" s="1"/>
  <c r="R360" i="18" s="1"/>
  <c r="L355" i="18"/>
  <c r="M355" i="18" s="1"/>
  <c r="N355" i="18" s="1"/>
  <c r="Q355" i="18" s="1"/>
  <c r="L352" i="18"/>
  <c r="M352" i="18" s="1"/>
  <c r="N352" i="18" s="1"/>
  <c r="Q352" i="18" s="1"/>
  <c r="L347" i="18"/>
  <c r="M347" i="18" s="1"/>
  <c r="N347" i="18" s="1"/>
  <c r="Q347" i="18" s="1"/>
  <c r="L344" i="18"/>
  <c r="M344" i="18" s="1"/>
  <c r="N344" i="18" s="1"/>
  <c r="Q344" i="18" s="1"/>
  <c r="L339" i="18"/>
  <c r="M339" i="18" s="1"/>
  <c r="N339" i="18" s="1"/>
  <c r="R339" i="18" s="1"/>
  <c r="L336" i="18"/>
  <c r="M336" i="18" s="1"/>
  <c r="N336" i="18" s="1"/>
  <c r="Q336" i="18" s="1"/>
  <c r="L331" i="18"/>
  <c r="M331" i="18" s="1"/>
  <c r="N331" i="18" s="1"/>
  <c r="Q331" i="18" s="1"/>
  <c r="L328" i="18"/>
  <c r="M328" i="18" s="1"/>
  <c r="N328" i="18" s="1"/>
  <c r="Q328" i="18" s="1"/>
  <c r="L323" i="18"/>
  <c r="M323" i="18" s="1"/>
  <c r="N323" i="18" s="1"/>
  <c r="Q323" i="18" s="1"/>
  <c r="L320" i="18"/>
  <c r="M320" i="18" s="1"/>
  <c r="N320" i="18" s="1"/>
  <c r="Q320" i="18" s="1"/>
  <c r="L389" i="18"/>
  <c r="M389" i="18" s="1"/>
  <c r="N389" i="18" s="1"/>
  <c r="R389" i="18" s="1"/>
  <c r="L386" i="18"/>
  <c r="M386" i="18" s="1"/>
  <c r="N386" i="18" s="1"/>
  <c r="R386" i="18" s="1"/>
  <c r="L381" i="18"/>
  <c r="M381" i="18" s="1"/>
  <c r="N381" i="18" s="1"/>
  <c r="R381" i="18" s="1"/>
  <c r="L378" i="18"/>
  <c r="M378" i="18" s="1"/>
  <c r="N378" i="18" s="1"/>
  <c r="R378" i="18" s="1"/>
  <c r="L373" i="18"/>
  <c r="M373" i="18" s="1"/>
  <c r="N373" i="18" s="1"/>
  <c r="R373" i="18" s="1"/>
  <c r="L370" i="18"/>
  <c r="M370" i="18" s="1"/>
  <c r="N370" i="18" s="1"/>
  <c r="R370" i="18" s="1"/>
  <c r="L365" i="18"/>
  <c r="M365" i="18" s="1"/>
  <c r="N365" i="18" s="1"/>
  <c r="Q365" i="18" s="1"/>
  <c r="L362" i="18"/>
  <c r="M362" i="18" s="1"/>
  <c r="N362" i="18" s="1"/>
  <c r="Q362" i="18" s="1"/>
  <c r="L357" i="18"/>
  <c r="M357" i="18" s="1"/>
  <c r="N357" i="18" s="1"/>
  <c r="Q357" i="18" s="1"/>
  <c r="L354" i="18"/>
  <c r="M354" i="18" s="1"/>
  <c r="N354" i="18" s="1"/>
  <c r="Q354" i="18" s="1"/>
  <c r="L349" i="18"/>
  <c r="M349" i="18" s="1"/>
  <c r="N349" i="18" s="1"/>
  <c r="Q349" i="18" s="1"/>
  <c r="L346" i="18"/>
  <c r="M346" i="18" s="1"/>
  <c r="N346" i="18" s="1"/>
  <c r="Q346" i="18" s="1"/>
  <c r="L341" i="18"/>
  <c r="M341" i="18" s="1"/>
  <c r="N341" i="18" s="1"/>
  <c r="R341" i="18" s="1"/>
  <c r="L338" i="18"/>
  <c r="M338" i="18" s="1"/>
  <c r="N338" i="18" s="1"/>
  <c r="R338" i="18" s="1"/>
  <c r="L333" i="18"/>
  <c r="M333" i="18" s="1"/>
  <c r="N333" i="18" s="1"/>
  <c r="R333" i="18" s="1"/>
  <c r="L330" i="18"/>
  <c r="M330" i="18" s="1"/>
  <c r="N330" i="18" s="1"/>
  <c r="Q330" i="18" s="1"/>
  <c r="L325" i="18"/>
  <c r="M325" i="18" s="1"/>
  <c r="N325" i="18" s="1"/>
  <c r="R325" i="18" s="1"/>
  <c r="L322" i="18"/>
  <c r="M322" i="18" s="1"/>
  <c r="N322" i="18" s="1"/>
  <c r="Q322" i="18" s="1"/>
  <c r="L316" i="18"/>
  <c r="M316" i="18" s="1"/>
  <c r="N316" i="18" s="1"/>
  <c r="Q316" i="18" s="1"/>
  <c r="L314" i="18"/>
  <c r="M314" i="18" s="1"/>
  <c r="N314" i="18" s="1"/>
  <c r="Q314" i="18" s="1"/>
  <c r="L312" i="18"/>
  <c r="M312" i="18" s="1"/>
  <c r="N312" i="18" s="1"/>
  <c r="Q312" i="18" s="1"/>
  <c r="L310" i="18"/>
  <c r="M310" i="18" s="1"/>
  <c r="N310" i="18" s="1"/>
  <c r="Q310" i="18" s="1"/>
  <c r="L308" i="18"/>
  <c r="M308" i="18" s="1"/>
  <c r="N308" i="18" s="1"/>
  <c r="Q308" i="18" s="1"/>
  <c r="L306" i="18"/>
  <c r="M306" i="18" s="1"/>
  <c r="N306" i="18" s="1"/>
  <c r="R306" i="18" s="1"/>
  <c r="L304" i="18"/>
  <c r="M304" i="18" s="1"/>
  <c r="N304" i="18" s="1"/>
  <c r="Q304" i="18" s="1"/>
  <c r="L302" i="18"/>
  <c r="M302" i="18" s="1"/>
  <c r="N302" i="18" s="1"/>
  <c r="R302" i="18" s="1"/>
  <c r="L300" i="18"/>
  <c r="M300" i="18" s="1"/>
  <c r="N300" i="18" s="1"/>
  <c r="R300" i="18" s="1"/>
  <c r="L298" i="18"/>
  <c r="M298" i="18" s="1"/>
  <c r="N298" i="18" s="1"/>
  <c r="Q298" i="18" s="1"/>
  <c r="L296" i="18"/>
  <c r="M296" i="18" s="1"/>
  <c r="N296" i="18" s="1"/>
  <c r="R296" i="18" s="1"/>
  <c r="L294" i="18"/>
  <c r="M294" i="18" s="1"/>
  <c r="N294" i="18" s="1"/>
  <c r="R294" i="18" s="1"/>
  <c r="L292" i="18"/>
  <c r="M292" i="18" s="1"/>
  <c r="N292" i="18" s="1"/>
  <c r="R292" i="18" s="1"/>
  <c r="L290" i="18"/>
  <c r="M290" i="18" s="1"/>
  <c r="N290" i="18" s="1"/>
  <c r="R290" i="18" s="1"/>
  <c r="L288" i="18"/>
  <c r="M288" i="18" s="1"/>
  <c r="N288" i="18" s="1"/>
  <c r="R288" i="18" s="1"/>
  <c r="L286" i="18"/>
  <c r="M286" i="18" s="1"/>
  <c r="N286" i="18" s="1"/>
  <c r="R286" i="18" s="1"/>
  <c r="L284" i="18"/>
  <c r="M284" i="18" s="1"/>
  <c r="N284" i="18" s="1"/>
  <c r="R284" i="18" s="1"/>
  <c r="L282" i="18"/>
  <c r="M282" i="18" s="1"/>
  <c r="N282" i="18" s="1"/>
  <c r="R282" i="18" s="1"/>
  <c r="L280" i="18"/>
  <c r="M280" i="18" s="1"/>
  <c r="N280" i="18" s="1"/>
  <c r="R280" i="18" s="1"/>
  <c r="L278" i="18"/>
  <c r="M278" i="18" s="1"/>
  <c r="N278" i="18" s="1"/>
  <c r="R278" i="18" s="1"/>
  <c r="L276" i="18"/>
  <c r="M276" i="18" s="1"/>
  <c r="N276" i="18" s="1"/>
  <c r="R276" i="18" s="1"/>
  <c r="L274" i="18"/>
  <c r="M274" i="18" s="1"/>
  <c r="N274" i="18" s="1"/>
  <c r="Q274" i="18" s="1"/>
  <c r="L272" i="18"/>
  <c r="M272" i="18" s="1"/>
  <c r="N272" i="18" s="1"/>
  <c r="R272" i="18" s="1"/>
  <c r="L270" i="18"/>
  <c r="M270" i="18" s="1"/>
  <c r="N270" i="18" s="1"/>
  <c r="R270" i="18" s="1"/>
  <c r="L268" i="18"/>
  <c r="M268" i="18" s="1"/>
  <c r="N268" i="18" s="1"/>
  <c r="Q268" i="18" s="1"/>
  <c r="L266" i="18"/>
  <c r="M266" i="18" s="1"/>
  <c r="N266" i="18" s="1"/>
  <c r="R266" i="18" s="1"/>
  <c r="L264" i="18"/>
  <c r="M264" i="18" s="1"/>
  <c r="N264" i="18" s="1"/>
  <c r="R264" i="18" s="1"/>
  <c r="L262" i="18"/>
  <c r="M262" i="18" s="1"/>
  <c r="N262" i="18" s="1"/>
  <c r="R262" i="18" s="1"/>
  <c r="L260" i="18"/>
  <c r="M260" i="18" s="1"/>
  <c r="N260" i="18" s="1"/>
  <c r="R260" i="18" s="1"/>
  <c r="L258" i="18"/>
  <c r="M258" i="18" s="1"/>
  <c r="N258" i="18" s="1"/>
  <c r="R258" i="18" s="1"/>
  <c r="L256" i="18"/>
  <c r="M256" i="18" s="1"/>
  <c r="N256" i="18" s="1"/>
  <c r="R256" i="18" s="1"/>
  <c r="L254" i="18"/>
  <c r="M254" i="18" s="1"/>
  <c r="N254" i="18" s="1"/>
  <c r="R254" i="18" s="1"/>
  <c r="L252" i="18"/>
  <c r="M252" i="18" s="1"/>
  <c r="N252" i="18" s="1"/>
  <c r="R252" i="18" s="1"/>
  <c r="L250" i="18"/>
  <c r="M250" i="18" s="1"/>
  <c r="N250" i="18" s="1"/>
  <c r="Q250" i="18" s="1"/>
  <c r="L248" i="18"/>
  <c r="M248" i="18" s="1"/>
  <c r="N248" i="18" s="1"/>
  <c r="R248" i="18" s="1"/>
  <c r="L246" i="18"/>
  <c r="M246" i="18" s="1"/>
  <c r="N246" i="18" s="1"/>
  <c r="R246" i="18" s="1"/>
  <c r="L244" i="18"/>
  <c r="M244" i="18" s="1"/>
  <c r="N244" i="18" s="1"/>
  <c r="Q244" i="18" s="1"/>
  <c r="L242" i="18"/>
  <c r="M242" i="18" s="1"/>
  <c r="N242" i="18" s="1"/>
  <c r="Q242" i="18" s="1"/>
  <c r="L240" i="18"/>
  <c r="M240" i="18" s="1"/>
  <c r="N240" i="18" s="1"/>
  <c r="Q240" i="18" s="1"/>
  <c r="L238" i="18"/>
  <c r="M238" i="18" s="1"/>
  <c r="N238" i="18" s="1"/>
  <c r="Q238" i="18" s="1"/>
  <c r="L236" i="18"/>
  <c r="M236" i="18" s="1"/>
  <c r="N236" i="18" s="1"/>
  <c r="R236" i="18" s="1"/>
  <c r="L234" i="18"/>
  <c r="M234" i="18" s="1"/>
  <c r="N234" i="18" s="1"/>
  <c r="Q234" i="18" s="1"/>
  <c r="L232" i="18"/>
  <c r="M232" i="18" s="1"/>
  <c r="N232" i="18" s="1"/>
  <c r="Q232" i="18" s="1"/>
  <c r="L230" i="18"/>
  <c r="M230" i="18" s="1"/>
  <c r="N230" i="18" s="1"/>
  <c r="Q230" i="18" s="1"/>
  <c r="L228" i="18"/>
  <c r="M228" i="18" s="1"/>
  <c r="N228" i="18" s="1"/>
  <c r="Q228" i="18" s="1"/>
  <c r="L226" i="18"/>
  <c r="M226" i="18" s="1"/>
  <c r="N226" i="18" s="1"/>
  <c r="Q226" i="18" s="1"/>
  <c r="L224" i="18"/>
  <c r="M224" i="18" s="1"/>
  <c r="N224" i="18" s="1"/>
  <c r="Q224" i="18" s="1"/>
  <c r="L222" i="18"/>
  <c r="M222" i="18" s="1"/>
  <c r="N222" i="18" s="1"/>
  <c r="Q222" i="18" s="1"/>
  <c r="L220" i="18"/>
  <c r="M220" i="18" s="1"/>
  <c r="N220" i="18" s="1"/>
  <c r="Q220" i="18" s="1"/>
  <c r="L218" i="18"/>
  <c r="M218" i="18" s="1"/>
  <c r="N218" i="18" s="1"/>
  <c r="Q218" i="18" s="1"/>
  <c r="L216" i="18"/>
  <c r="M216" i="18" s="1"/>
  <c r="N216" i="18" s="1"/>
  <c r="R216" i="18" s="1"/>
  <c r="L214" i="18"/>
  <c r="M214" i="18" s="1"/>
  <c r="N214" i="18" s="1"/>
  <c r="Q214" i="18" s="1"/>
  <c r="L212" i="18"/>
  <c r="M212" i="18" s="1"/>
  <c r="N212" i="18" s="1"/>
  <c r="R212" i="18" s="1"/>
  <c r="L210" i="18"/>
  <c r="M210" i="18" s="1"/>
  <c r="N210" i="18" s="1"/>
  <c r="Q210" i="18" s="1"/>
  <c r="L208" i="18"/>
  <c r="M208" i="18" s="1"/>
  <c r="N208" i="18" s="1"/>
  <c r="Q208" i="18" s="1"/>
  <c r="L206" i="18"/>
  <c r="M206" i="18" s="1"/>
  <c r="N206" i="18" s="1"/>
  <c r="R206" i="18" s="1"/>
  <c r="L204" i="18"/>
  <c r="M204" i="18" s="1"/>
  <c r="N204" i="18" s="1"/>
  <c r="R204" i="18" s="1"/>
  <c r="L202" i="18"/>
  <c r="M202" i="18" s="1"/>
  <c r="N202" i="18" s="1"/>
  <c r="Q202" i="18" s="1"/>
  <c r="L200" i="18"/>
  <c r="M200" i="18" s="1"/>
  <c r="N200" i="18" s="1"/>
  <c r="Q200" i="18" s="1"/>
  <c r="L198" i="18"/>
  <c r="M198" i="18" s="1"/>
  <c r="N198" i="18" s="1"/>
  <c r="R198" i="18" s="1"/>
  <c r="L196" i="18"/>
  <c r="M196" i="18" s="1"/>
  <c r="N196" i="18" s="1"/>
  <c r="Q196" i="18" s="1"/>
  <c r="L194" i="18"/>
  <c r="M194" i="18" s="1"/>
  <c r="N194" i="18" s="1"/>
  <c r="Q194" i="18" s="1"/>
  <c r="L192" i="18"/>
  <c r="M192" i="18" s="1"/>
  <c r="N192" i="18" s="1"/>
  <c r="Q192" i="18" s="1"/>
  <c r="L190" i="18"/>
  <c r="M190" i="18" s="1"/>
  <c r="N190" i="18" s="1"/>
  <c r="Q190" i="18" s="1"/>
  <c r="L188" i="18"/>
  <c r="M188" i="18" s="1"/>
  <c r="N188" i="18" s="1"/>
  <c r="Q188" i="18" s="1"/>
  <c r="L186" i="18"/>
  <c r="M186" i="18" s="1"/>
  <c r="N186" i="18" s="1"/>
  <c r="R186" i="18" s="1"/>
  <c r="L184" i="18"/>
  <c r="M184" i="18" s="1"/>
  <c r="N184" i="18" s="1"/>
  <c r="R184" i="18" s="1"/>
  <c r="L182" i="18"/>
  <c r="M182" i="18" s="1"/>
  <c r="N182" i="18" s="1"/>
  <c r="R182" i="18" s="1"/>
  <c r="L180" i="18"/>
  <c r="M180" i="18" s="1"/>
  <c r="N180" i="18" s="1"/>
  <c r="R180" i="18" s="1"/>
  <c r="L178" i="18"/>
  <c r="M178" i="18" s="1"/>
  <c r="N178" i="18" s="1"/>
  <c r="R178" i="18" s="1"/>
  <c r="L176" i="18"/>
  <c r="M176" i="18" s="1"/>
  <c r="N176" i="18" s="1"/>
  <c r="R176" i="18" s="1"/>
  <c r="L174" i="18"/>
  <c r="M174" i="18" s="1"/>
  <c r="N174" i="18" s="1"/>
  <c r="Q174" i="18" s="1"/>
  <c r="L172" i="18"/>
  <c r="M172" i="18" s="1"/>
  <c r="N172" i="18" s="1"/>
  <c r="Q172" i="18" s="1"/>
  <c r="L170" i="18"/>
  <c r="M170" i="18" s="1"/>
  <c r="N170" i="18" s="1"/>
  <c r="Q170" i="18" s="1"/>
  <c r="L168" i="18"/>
  <c r="M168" i="18" s="1"/>
  <c r="N168" i="18" s="1"/>
  <c r="Q168" i="18" s="1"/>
  <c r="L166" i="18"/>
  <c r="M166" i="18" s="1"/>
  <c r="N166" i="18" s="1"/>
  <c r="R166" i="18" s="1"/>
  <c r="L164" i="18"/>
  <c r="M164" i="18" s="1"/>
  <c r="N164" i="18" s="1"/>
  <c r="Q164" i="18" s="1"/>
  <c r="L162" i="18"/>
  <c r="M162" i="18" s="1"/>
  <c r="N162" i="18" s="1"/>
  <c r="Q162" i="18" s="1"/>
  <c r="L160" i="18"/>
  <c r="M160" i="18" s="1"/>
  <c r="N160" i="18" s="1"/>
  <c r="Q160" i="18" s="1"/>
  <c r="L158" i="18"/>
  <c r="M158" i="18" s="1"/>
  <c r="N158" i="18" s="1"/>
  <c r="Q158" i="18" s="1"/>
  <c r="L156" i="18"/>
  <c r="M156" i="18" s="1"/>
  <c r="N156" i="18" s="1"/>
  <c r="Q156" i="18" s="1"/>
  <c r="L154" i="18"/>
  <c r="M154" i="18" s="1"/>
  <c r="N154" i="18" s="1"/>
  <c r="Q154" i="18" s="1"/>
  <c r="L152" i="18"/>
  <c r="M152" i="18" s="1"/>
  <c r="N152" i="18" s="1"/>
  <c r="R152" i="18" s="1"/>
  <c r="L150" i="18"/>
  <c r="M150" i="18" s="1"/>
  <c r="N150" i="18" s="1"/>
  <c r="Q150" i="18" s="1"/>
  <c r="L148" i="18"/>
  <c r="M148" i="18" s="1"/>
  <c r="N148" i="18" s="1"/>
  <c r="Q148" i="18" s="1"/>
  <c r="L146" i="18"/>
  <c r="M146" i="18" s="1"/>
  <c r="N146" i="18" s="1"/>
  <c r="Q146" i="18" s="1"/>
  <c r="L144" i="18"/>
  <c r="M144" i="18" s="1"/>
  <c r="N144" i="18" s="1"/>
  <c r="R144" i="18" s="1"/>
  <c r="L142" i="18"/>
  <c r="M142" i="18" s="1"/>
  <c r="N142" i="18" s="1"/>
  <c r="Q142" i="18" s="1"/>
  <c r="L140" i="18"/>
  <c r="M140" i="18" s="1"/>
  <c r="N140" i="18" s="1"/>
  <c r="Q140" i="18" s="1"/>
  <c r="L138" i="18"/>
  <c r="M138" i="18" s="1"/>
  <c r="N138" i="18" s="1"/>
  <c r="Q138" i="18" s="1"/>
  <c r="L136" i="18"/>
  <c r="M136" i="18" s="1"/>
  <c r="N136" i="18" s="1"/>
  <c r="Q136" i="18" s="1"/>
  <c r="L134" i="18"/>
  <c r="M134" i="18" s="1"/>
  <c r="N134" i="18" s="1"/>
  <c r="Q134" i="18" s="1"/>
  <c r="L132" i="18"/>
  <c r="M132" i="18" s="1"/>
  <c r="N132" i="18" s="1"/>
  <c r="Q132" i="18" s="1"/>
  <c r="L130" i="18"/>
  <c r="M130" i="18" s="1"/>
  <c r="N130" i="18" s="1"/>
  <c r="Q130" i="18" s="1"/>
  <c r="L128" i="18"/>
  <c r="M128" i="18" s="1"/>
  <c r="N128" i="18" s="1"/>
  <c r="R128" i="18" s="1"/>
  <c r="L126" i="18"/>
  <c r="M126" i="18" s="1"/>
  <c r="N126" i="18" s="1"/>
  <c r="Q126" i="18" s="1"/>
  <c r="L124" i="18"/>
  <c r="M124" i="18" s="1"/>
  <c r="N124" i="18" s="1"/>
  <c r="Q124" i="18" s="1"/>
  <c r="L122" i="18"/>
  <c r="M122" i="18" s="1"/>
  <c r="N122" i="18" s="1"/>
  <c r="Q122" i="18" s="1"/>
  <c r="L120" i="18"/>
  <c r="M120" i="18" s="1"/>
  <c r="N120" i="18" s="1"/>
  <c r="Q120" i="18" s="1"/>
  <c r="L118" i="18"/>
  <c r="M118" i="18" s="1"/>
  <c r="N118" i="18" s="1"/>
  <c r="R118" i="18" s="1"/>
  <c r="L116" i="18"/>
  <c r="M116" i="18" s="1"/>
  <c r="N116" i="18" s="1"/>
  <c r="R116" i="18" s="1"/>
  <c r="L114" i="18"/>
  <c r="M114" i="18" s="1"/>
  <c r="N114" i="18" s="1"/>
  <c r="Q114" i="18" s="1"/>
  <c r="L112" i="18"/>
  <c r="M112" i="18" s="1"/>
  <c r="N112" i="18" s="1"/>
  <c r="Q112" i="18" s="1"/>
  <c r="L110" i="18"/>
  <c r="M110" i="18" s="1"/>
  <c r="N110" i="18" s="1"/>
  <c r="Q110" i="18" s="1"/>
  <c r="L108" i="18"/>
  <c r="M108" i="18" s="1"/>
  <c r="N108" i="18" s="1"/>
  <c r="Q108" i="18" s="1"/>
  <c r="L106" i="18"/>
  <c r="M106" i="18" s="1"/>
  <c r="N106" i="18" s="1"/>
  <c r="Q106" i="18" s="1"/>
  <c r="L104" i="18"/>
  <c r="M104" i="18" s="1"/>
  <c r="N104" i="18" s="1"/>
  <c r="Q104" i="18" s="1"/>
  <c r="L102" i="18"/>
  <c r="M102" i="18" s="1"/>
  <c r="N102" i="18" s="1"/>
  <c r="Q102" i="18" s="1"/>
  <c r="L100" i="18"/>
  <c r="M100" i="18" s="1"/>
  <c r="N100" i="18" s="1"/>
  <c r="R100" i="18" s="1"/>
  <c r="L98" i="18"/>
  <c r="M98" i="18" s="1"/>
  <c r="N98" i="18" s="1"/>
  <c r="Q98" i="18" s="1"/>
  <c r="L96" i="18"/>
  <c r="M96" i="18" s="1"/>
  <c r="N96" i="18" s="1"/>
  <c r="Q96" i="18" s="1"/>
  <c r="L94" i="18"/>
  <c r="M94" i="18" s="1"/>
  <c r="N94" i="18" s="1"/>
  <c r="R94" i="18" s="1"/>
  <c r="L92" i="18"/>
  <c r="M92" i="18" s="1"/>
  <c r="N92" i="18" s="1"/>
  <c r="Q92" i="18" s="1"/>
  <c r="L90" i="18"/>
  <c r="M90" i="18" s="1"/>
  <c r="N90" i="18" s="1"/>
  <c r="Q90" i="18" s="1"/>
  <c r="L88" i="18"/>
  <c r="M88" i="18" s="1"/>
  <c r="N88" i="18" s="1"/>
  <c r="R88" i="18" s="1"/>
  <c r="L86" i="18"/>
  <c r="M86" i="18" s="1"/>
  <c r="N86" i="18" s="1"/>
  <c r="R86" i="18" s="1"/>
  <c r="L84" i="18"/>
  <c r="M84" i="18" s="1"/>
  <c r="N84" i="18" s="1"/>
  <c r="Q84" i="18" s="1"/>
  <c r="L82" i="18"/>
  <c r="M82" i="18" s="1"/>
  <c r="N82" i="18" s="1"/>
  <c r="Q82" i="18" s="1"/>
  <c r="L80" i="18"/>
  <c r="M80" i="18" s="1"/>
  <c r="N80" i="18" s="1"/>
  <c r="Q80" i="18" s="1"/>
  <c r="L78" i="18"/>
  <c r="M78" i="18" s="1"/>
  <c r="N78" i="18" s="1"/>
  <c r="Q78" i="18" s="1"/>
  <c r="L76" i="18"/>
  <c r="M76" i="18" s="1"/>
  <c r="N76" i="18" s="1"/>
  <c r="R76" i="18" s="1"/>
  <c r="L74" i="18"/>
  <c r="M74" i="18" s="1"/>
  <c r="N74" i="18" s="1"/>
  <c r="Q74" i="18" s="1"/>
  <c r="L72" i="18"/>
  <c r="M72" i="18" s="1"/>
  <c r="N72" i="18" s="1"/>
  <c r="Q72" i="18" s="1"/>
  <c r="L70" i="18"/>
  <c r="M70" i="18" s="1"/>
  <c r="N70" i="18" s="1"/>
  <c r="Q70" i="18" s="1"/>
  <c r="L68" i="18"/>
  <c r="M68" i="18" s="1"/>
  <c r="N68" i="18" s="1"/>
  <c r="Q68" i="18" s="1"/>
  <c r="L66" i="18"/>
  <c r="M66" i="18" s="1"/>
  <c r="N66" i="18" s="1"/>
  <c r="Q66" i="18" s="1"/>
  <c r="L64" i="18"/>
  <c r="M64" i="18" s="1"/>
  <c r="N64" i="18" s="1"/>
  <c r="Q64" i="18" s="1"/>
  <c r="L62" i="18"/>
  <c r="M62" i="18" s="1"/>
  <c r="N62" i="18" s="1"/>
  <c r="Q62" i="18" s="1"/>
  <c r="L60" i="18"/>
  <c r="M60" i="18" s="1"/>
  <c r="N60" i="18" s="1"/>
  <c r="Q60" i="18" s="1"/>
  <c r="L58" i="18"/>
  <c r="M58" i="18" s="1"/>
  <c r="N58" i="18" s="1"/>
  <c r="Q58" i="18" s="1"/>
  <c r="L56" i="18"/>
  <c r="M56" i="18" s="1"/>
  <c r="N56" i="18" s="1"/>
  <c r="R56" i="18" s="1"/>
  <c r="L54" i="18"/>
  <c r="M54" i="18" s="1"/>
  <c r="N54" i="18" s="1"/>
  <c r="Q54" i="18" s="1"/>
  <c r="L52" i="18"/>
  <c r="M52" i="18" s="1"/>
  <c r="N52" i="18" s="1"/>
  <c r="Q52" i="18" s="1"/>
  <c r="L50" i="18"/>
  <c r="M50" i="18" s="1"/>
  <c r="N50" i="18" s="1"/>
  <c r="Q50" i="18" s="1"/>
  <c r="L48" i="18"/>
  <c r="M48" i="18" s="1"/>
  <c r="N48" i="18" s="1"/>
  <c r="Q48" i="18" s="1"/>
  <c r="L46" i="18"/>
  <c r="M46" i="18" s="1"/>
  <c r="N46" i="18" s="1"/>
  <c r="R46" i="18" s="1"/>
  <c r="L44" i="18"/>
  <c r="M44" i="18" s="1"/>
  <c r="N44" i="18" s="1"/>
  <c r="Q44" i="18" s="1"/>
  <c r="L42" i="18"/>
  <c r="M42" i="18" s="1"/>
  <c r="N42" i="18" s="1"/>
  <c r="R42" i="18" s="1"/>
  <c r="L40" i="18"/>
  <c r="M40" i="18" s="1"/>
  <c r="N40" i="18" s="1"/>
  <c r="Q40" i="18" s="1"/>
  <c r="L38" i="18"/>
  <c r="M38" i="18" s="1"/>
  <c r="N38" i="18" s="1"/>
  <c r="R38" i="18" s="1"/>
  <c r="L36" i="18"/>
  <c r="M36" i="18" s="1"/>
  <c r="N36" i="18" s="1"/>
  <c r="R36" i="18" s="1"/>
  <c r="L34" i="18"/>
  <c r="M34" i="18" s="1"/>
  <c r="N34" i="18" s="1"/>
  <c r="R34" i="18" s="1"/>
  <c r="L32" i="18"/>
  <c r="M32" i="18" s="1"/>
  <c r="N32" i="18" s="1"/>
  <c r="Q32" i="18" s="1"/>
  <c r="L30" i="18"/>
  <c r="M30" i="18" s="1"/>
  <c r="N30" i="18" s="1"/>
  <c r="Q30" i="18" s="1"/>
  <c r="L28" i="18"/>
  <c r="M28" i="18" s="1"/>
  <c r="N28" i="18" s="1"/>
  <c r="Q28" i="18" s="1"/>
  <c r="L26" i="18"/>
  <c r="M26" i="18" s="1"/>
  <c r="N26" i="18" s="1"/>
  <c r="Q26" i="18" s="1"/>
  <c r="L24" i="18"/>
  <c r="M24" i="18" s="1"/>
  <c r="N24" i="18" s="1"/>
  <c r="Q24" i="18" s="1"/>
  <c r="L22" i="18"/>
  <c r="M22" i="18" s="1"/>
  <c r="N22" i="18" s="1"/>
  <c r="Q22" i="18" s="1"/>
  <c r="L20" i="18"/>
  <c r="M20" i="18" s="1"/>
  <c r="N20" i="18" s="1"/>
  <c r="Q20" i="18" s="1"/>
  <c r="L18" i="18"/>
  <c r="M18" i="18" s="1"/>
  <c r="N18" i="18" s="1"/>
  <c r="R18" i="18" s="1"/>
  <c r="L16" i="18"/>
  <c r="M16" i="18" s="1"/>
  <c r="N16" i="18" s="1"/>
  <c r="Q16" i="18" s="1"/>
  <c r="L14" i="18"/>
  <c r="M14" i="18" s="1"/>
  <c r="N14" i="18" s="1"/>
  <c r="Q14" i="18" s="1"/>
  <c r="L12" i="18"/>
  <c r="M12" i="18" s="1"/>
  <c r="N12" i="18" s="1"/>
  <c r="R12" i="18" s="1"/>
  <c r="L10" i="18"/>
  <c r="M10" i="18" s="1"/>
  <c r="N10" i="18" s="1"/>
  <c r="Q10" i="18" s="1"/>
  <c r="L8" i="18"/>
  <c r="M8" i="18" s="1"/>
  <c r="N8" i="18" s="1"/>
  <c r="Q8" i="18" s="1"/>
  <c r="L6" i="18"/>
  <c r="M6" i="18" s="1"/>
  <c r="N6" i="18" s="1"/>
  <c r="R6" i="18" s="1"/>
  <c r="L4" i="18"/>
  <c r="M4" i="18" s="1"/>
  <c r="N4" i="18" s="1"/>
  <c r="R4" i="18" s="1"/>
  <c r="L2" i="18"/>
  <c r="M2" i="18" s="1"/>
  <c r="N2" i="18" s="1"/>
  <c r="R2" i="18" s="1"/>
  <c r="P33" i="12"/>
  <c r="R135" i="8"/>
  <c r="R71" i="8"/>
  <c r="R7" i="8"/>
  <c r="Q78" i="12"/>
  <c r="O37" i="8"/>
  <c r="L37" i="8"/>
  <c r="Q203" i="4"/>
  <c r="Q97" i="4"/>
  <c r="Q146" i="4"/>
  <c r="P22" i="28"/>
  <c r="L119" i="28"/>
  <c r="O119" i="28"/>
  <c r="Q314" i="28"/>
  <c r="P172" i="28"/>
  <c r="L364" i="28"/>
  <c r="O364" i="28"/>
  <c r="O643" i="28"/>
  <c r="L643" i="28"/>
  <c r="P426" i="28"/>
  <c r="P621" i="28"/>
  <c r="L782" i="28"/>
  <c r="O782" i="28"/>
  <c r="P747" i="28"/>
  <c r="O240" i="16"/>
  <c r="R240" i="16" s="1"/>
  <c r="L240" i="16"/>
  <c r="O16" i="16"/>
  <c r="R16" i="16" s="1"/>
  <c r="L16" i="16"/>
  <c r="L403" i="16"/>
  <c r="O403" i="16"/>
  <c r="L126" i="20"/>
  <c r="O126" i="20"/>
  <c r="O350" i="20"/>
  <c r="R350" i="20" s="1"/>
  <c r="L350" i="20"/>
  <c r="Q251" i="20"/>
  <c r="Q347" i="20"/>
  <c r="Q411" i="20"/>
  <c r="P369" i="20"/>
  <c r="Q309" i="16"/>
  <c r="Q245" i="16"/>
  <c r="Q21" i="16"/>
  <c r="P81" i="12"/>
  <c r="R240" i="8"/>
  <c r="R48" i="8"/>
  <c r="L315" i="16"/>
  <c r="O315" i="16"/>
  <c r="L379" i="8"/>
  <c r="O379" i="8"/>
  <c r="R379" i="8" s="1"/>
  <c r="P155" i="16"/>
  <c r="L178" i="8"/>
  <c r="O178" i="8"/>
  <c r="R178" i="8" s="1"/>
  <c r="L74" i="8"/>
  <c r="O74" i="8"/>
  <c r="Q37" i="8"/>
  <c r="P249" i="8"/>
  <c r="P121" i="8"/>
  <c r="L89" i="8"/>
  <c r="O89" i="8"/>
  <c r="Q219" i="4"/>
  <c r="L303" i="16"/>
  <c r="O303" i="16"/>
  <c r="R303" i="16" s="1"/>
  <c r="O161" i="4"/>
  <c r="L161" i="4"/>
  <c r="P257" i="4"/>
  <c r="L5" i="4"/>
  <c r="O5" i="4"/>
  <c r="R5" i="4" s="1"/>
  <c r="L58" i="4"/>
  <c r="O58" i="4"/>
  <c r="L154" i="4"/>
  <c r="O154" i="4"/>
  <c r="R154" i="4" s="1"/>
  <c r="L250" i="4"/>
  <c r="O250" i="4"/>
  <c r="L282" i="4"/>
  <c r="O282" i="4"/>
  <c r="R282" i="4" s="1"/>
  <c r="P203" i="4"/>
  <c r="L37" i="28"/>
  <c r="O37" i="28"/>
  <c r="Q167" i="28"/>
  <c r="Q263" i="28"/>
  <c r="Q622" i="28"/>
  <c r="Q569" i="28"/>
  <c r="Q633" i="28"/>
  <c r="Q311" i="16"/>
  <c r="Q247" i="16"/>
  <c r="Q23" i="16"/>
  <c r="L439" i="16"/>
  <c r="O439" i="16"/>
  <c r="R439" i="16" s="1"/>
  <c r="Q369" i="20"/>
  <c r="O84" i="20"/>
  <c r="R84" i="20" s="1"/>
  <c r="L84" i="20"/>
  <c r="O212" i="20"/>
  <c r="L212" i="20"/>
  <c r="L274" i="16"/>
  <c r="O274" i="16"/>
  <c r="P222" i="8"/>
  <c r="P245" i="8"/>
  <c r="P123" i="4"/>
  <c r="L91" i="4"/>
  <c r="O91" i="4"/>
  <c r="R91" i="4" s="1"/>
  <c r="P75" i="4"/>
  <c r="Q148" i="8"/>
  <c r="Q116" i="8"/>
  <c r="Q52" i="8"/>
  <c r="Q5" i="4"/>
  <c r="Q41" i="16"/>
  <c r="Q200" i="16"/>
  <c r="L207" i="16"/>
  <c r="O207" i="16"/>
  <c r="Q166" i="16"/>
  <c r="R123" i="8"/>
  <c r="Q128" i="8"/>
  <c r="Q207" i="4"/>
  <c r="Q117" i="4"/>
  <c r="Q314" i="16"/>
  <c r="R287" i="8"/>
  <c r="R179" i="8"/>
  <c r="R83" i="8"/>
  <c r="P386" i="8"/>
  <c r="R420" i="8"/>
  <c r="R167" i="12"/>
  <c r="R94" i="8"/>
  <c r="R372" i="16"/>
  <c r="R172" i="8"/>
  <c r="R156" i="16"/>
  <c r="R36" i="8"/>
  <c r="R4" i="8"/>
  <c r="R293" i="8"/>
  <c r="R76" i="8"/>
  <c r="R379" i="16"/>
  <c r="R184" i="8"/>
  <c r="R766" i="32" l="1"/>
  <c r="R154" i="32"/>
  <c r="R91" i="32"/>
  <c r="R62" i="32"/>
  <c r="R600" i="32"/>
  <c r="R357" i="32"/>
  <c r="R644" i="32"/>
  <c r="R630" i="32"/>
  <c r="R39" i="32"/>
  <c r="R502" i="32"/>
  <c r="R768" i="32"/>
  <c r="R177" i="32"/>
  <c r="R739" i="32"/>
  <c r="R480" i="32"/>
  <c r="R541" i="32"/>
  <c r="R296" i="32"/>
  <c r="R428" i="32"/>
  <c r="R736" i="32"/>
  <c r="R763" i="32"/>
  <c r="R639" i="32"/>
  <c r="R762" i="32"/>
  <c r="R761" i="32"/>
  <c r="R417" i="32"/>
  <c r="R52" i="32"/>
  <c r="R171" i="32"/>
  <c r="R568" i="32"/>
  <c r="R385" i="32"/>
  <c r="R423" i="32"/>
  <c r="R524" i="32"/>
  <c r="R390" i="32"/>
  <c r="R16" i="32"/>
  <c r="R147" i="32"/>
  <c r="R51" i="32"/>
  <c r="R738" i="32"/>
  <c r="R544" i="32"/>
  <c r="R382" i="32"/>
  <c r="R515" i="32"/>
  <c r="R364" i="32"/>
  <c r="R166" i="32"/>
  <c r="R468" i="32"/>
  <c r="R770" i="32"/>
  <c r="R232" i="32"/>
  <c r="R692" i="32"/>
  <c r="R414" i="32"/>
  <c r="R242" i="32"/>
  <c r="R305" i="32"/>
  <c r="R672" i="32"/>
  <c r="R330" i="32"/>
  <c r="R637" i="32"/>
  <c r="R135" i="32"/>
  <c r="R152" i="32"/>
  <c r="R747" i="32"/>
  <c r="R383" i="32"/>
  <c r="R254" i="32"/>
  <c r="R493" i="32"/>
  <c r="R681" i="32"/>
  <c r="R455" i="32"/>
  <c r="R638" i="32"/>
  <c r="R701" i="32"/>
  <c r="R259" i="32"/>
  <c r="R5" i="32"/>
  <c r="R758" i="32"/>
  <c r="R488" i="32"/>
  <c r="R270" i="32"/>
  <c r="R721" i="32"/>
  <c r="R306" i="32"/>
  <c r="R407" i="32"/>
  <c r="R737" i="32"/>
  <c r="R456" i="32"/>
  <c r="R161" i="32"/>
  <c r="R40" i="32"/>
  <c r="R718" i="32"/>
  <c r="R176" i="32"/>
  <c r="R616" i="32"/>
  <c r="R705" i="32"/>
  <c r="R409" i="32"/>
  <c r="R613" i="32"/>
  <c r="R612" i="32"/>
  <c r="R722" i="32"/>
  <c r="R584" i="32"/>
  <c r="R629" i="32"/>
  <c r="R351" i="32"/>
  <c r="R105" i="32"/>
  <c r="R632" i="32"/>
  <c r="R523" i="32"/>
  <c r="R416" i="32"/>
  <c r="R64" i="32"/>
  <c r="R393" i="32"/>
  <c r="R120" i="28"/>
  <c r="R772" i="28"/>
  <c r="R543" i="28"/>
  <c r="R453" i="28"/>
  <c r="R17" i="28"/>
  <c r="R66" i="28"/>
  <c r="R265" i="28"/>
  <c r="R108" i="28"/>
  <c r="R585" i="28"/>
  <c r="R262" i="28"/>
  <c r="R598" i="28"/>
  <c r="R402" i="28"/>
  <c r="R210" i="28"/>
  <c r="R413" i="28"/>
  <c r="R15" i="28"/>
  <c r="R44" i="28"/>
  <c r="R52" i="28"/>
  <c r="R762" i="28"/>
  <c r="R532" i="28"/>
  <c r="R493" i="28"/>
  <c r="R283" i="28"/>
  <c r="R640" i="28"/>
  <c r="R271" i="28"/>
  <c r="R753" i="28"/>
  <c r="R282" i="28"/>
  <c r="R211" i="28"/>
  <c r="R459" i="28"/>
  <c r="R634" i="28"/>
  <c r="R411" i="28"/>
  <c r="R480" i="28"/>
  <c r="R717" i="28"/>
  <c r="R394" i="28"/>
  <c r="R514" i="28"/>
  <c r="R742" i="28"/>
  <c r="R550" i="28"/>
  <c r="R21" i="28"/>
  <c r="R346" i="28"/>
  <c r="R37" i="28"/>
  <c r="R364" i="28"/>
  <c r="R119" i="28"/>
  <c r="R28" i="28"/>
  <c r="R627" i="28"/>
  <c r="R401" i="28"/>
  <c r="R183" i="28"/>
  <c r="R732" i="28"/>
  <c r="R741" i="28"/>
  <c r="R738" i="28"/>
  <c r="R409" i="28"/>
  <c r="R516" i="28"/>
  <c r="R454" i="28"/>
  <c r="R758" i="28"/>
  <c r="R757" i="28"/>
  <c r="R212" i="28"/>
  <c r="R737" i="28"/>
  <c r="R569" i="28"/>
  <c r="R24" i="28"/>
  <c r="R724" i="28"/>
  <c r="R251" i="28"/>
  <c r="R264" i="28"/>
  <c r="R670" i="28"/>
  <c r="R412" i="28"/>
  <c r="R32" i="28"/>
  <c r="R231" i="28"/>
  <c r="R566" i="28"/>
  <c r="R527" i="28"/>
  <c r="R544" i="28"/>
  <c r="R50" i="28"/>
  <c r="R621" i="28"/>
  <c r="R330" i="28"/>
  <c r="R269" i="28"/>
  <c r="R22" i="28"/>
  <c r="R700" i="28"/>
  <c r="R648" i="28"/>
  <c r="R658" i="28"/>
  <c r="R771" i="28"/>
  <c r="R418" i="28"/>
  <c r="R222" i="28"/>
  <c r="R542" i="28"/>
  <c r="R701" i="28"/>
  <c r="R60" i="28"/>
  <c r="R62" i="28"/>
  <c r="R431" i="28"/>
  <c r="R54" i="28"/>
  <c r="R469" i="28"/>
  <c r="R761" i="28"/>
  <c r="R331" i="28"/>
  <c r="R752" i="28"/>
  <c r="R174" i="28"/>
  <c r="R335" i="28"/>
  <c r="R324" i="20"/>
  <c r="R355" i="20"/>
  <c r="R221" i="20"/>
  <c r="R283" i="20"/>
  <c r="R144" i="20"/>
  <c r="R226" i="20"/>
  <c r="R585" i="32"/>
  <c r="R192" i="32"/>
  <c r="R45" i="32"/>
  <c r="R418" i="32"/>
  <c r="R234" i="32"/>
  <c r="R566" i="32"/>
  <c r="R622" i="32"/>
  <c r="R250" i="32"/>
  <c r="R712" i="32"/>
  <c r="R251" i="32"/>
  <c r="R329" i="32"/>
  <c r="R262" i="32"/>
  <c r="R728" i="32"/>
  <c r="R130" i="32"/>
  <c r="R759" i="32"/>
  <c r="R272" i="32"/>
  <c r="R373" i="32"/>
  <c r="R415" i="32"/>
  <c r="R708" i="32"/>
  <c r="R274" i="32"/>
  <c r="R516" i="32"/>
  <c r="R775" i="32"/>
  <c r="R550" i="32"/>
  <c r="R120" i="32"/>
  <c r="R101" i="32"/>
  <c r="R284" i="32"/>
  <c r="R506" i="32"/>
  <c r="R526" i="32"/>
  <c r="R642" i="32"/>
  <c r="R720" i="32"/>
  <c r="R711" i="32"/>
  <c r="R275" i="32"/>
  <c r="R257" i="32"/>
  <c r="R4" i="32"/>
  <c r="R19" i="32"/>
  <c r="R611" i="32"/>
  <c r="R282" i="32"/>
  <c r="R635" i="32"/>
  <c r="R772" i="32"/>
  <c r="R698" i="32"/>
  <c r="R11" i="32"/>
  <c r="R81" i="32"/>
  <c r="R599" i="32"/>
  <c r="R601" i="32"/>
  <c r="R175" i="32"/>
  <c r="R449" i="32"/>
  <c r="R765" i="28"/>
  <c r="R23" i="28"/>
  <c r="R334" i="28"/>
  <c r="R49" i="28"/>
  <c r="R423" i="28"/>
  <c r="R620" i="28"/>
  <c r="R93" i="28"/>
  <c r="R625" i="28"/>
  <c r="R605" i="28"/>
  <c r="R769" i="28"/>
  <c r="R492" i="28"/>
  <c r="R214" i="28"/>
  <c r="R383" i="28"/>
  <c r="R740" i="28"/>
  <c r="R363" i="28"/>
  <c r="R623" i="28"/>
  <c r="R449" i="28"/>
  <c r="R632" i="28"/>
  <c r="R390" i="28"/>
  <c r="R450" i="28"/>
  <c r="R782" i="28"/>
  <c r="R767" i="28"/>
  <c r="R259" i="28"/>
  <c r="R457" i="28"/>
  <c r="R680" i="28"/>
  <c r="R581" i="28"/>
  <c r="R388" i="28"/>
  <c r="R46" i="28"/>
  <c r="R57" i="28"/>
  <c r="R639" i="28"/>
  <c r="R478" i="28"/>
  <c r="R197" i="28"/>
  <c r="R55" i="28"/>
  <c r="R696" i="28"/>
  <c r="R775" i="28"/>
  <c r="R713" i="28"/>
  <c r="R168" i="28"/>
  <c r="R470" i="28"/>
  <c r="R242" i="28"/>
  <c r="R313" i="28"/>
  <c r="R270" i="28"/>
  <c r="R33" i="28"/>
  <c r="R649" i="28"/>
  <c r="R51" i="28"/>
  <c r="R16" i="28"/>
  <c r="R384" i="28"/>
  <c r="R316" i="28"/>
  <c r="R102" i="28"/>
  <c r="R381" i="28"/>
  <c r="R615" i="28"/>
  <c r="R722" i="28"/>
  <c r="R743" i="28"/>
  <c r="R429" i="28"/>
  <c r="R641" i="28"/>
  <c r="R568" i="28"/>
  <c r="R725" i="28"/>
  <c r="R59" i="28"/>
  <c r="R750" i="28"/>
  <c r="R526" i="28"/>
  <c r="R170" i="28"/>
  <c r="R730" i="28"/>
  <c r="R587" i="28"/>
  <c r="R631" i="28"/>
  <c r="R764" i="28"/>
  <c r="R584" i="28"/>
  <c r="R711" i="28"/>
  <c r="R333" i="28"/>
  <c r="R709" i="28"/>
  <c r="R292" i="28"/>
  <c r="R417" i="28"/>
  <c r="R695" i="28"/>
  <c r="R171" i="28"/>
  <c r="R464" i="28"/>
  <c r="R754" i="28"/>
  <c r="R745" i="28"/>
  <c r="R751" i="28"/>
  <c r="R755" i="28"/>
  <c r="R276" i="28"/>
  <c r="R748" i="28"/>
  <c r="R351" i="28"/>
  <c r="R708" i="28"/>
  <c r="R624" i="28"/>
  <c r="R53" i="28"/>
  <c r="R410" i="28"/>
  <c r="R716" i="28"/>
  <c r="R611" i="28"/>
  <c r="R673" i="28"/>
  <c r="R68" i="28"/>
  <c r="R109" i="28"/>
  <c r="R195" i="28"/>
  <c r="R200" i="28"/>
  <c r="R380" i="28"/>
  <c r="R312" i="28"/>
  <c r="R167" i="28"/>
  <c r="R391" i="28"/>
  <c r="R245" i="28"/>
  <c r="R307" i="28"/>
  <c r="R723" i="28"/>
  <c r="R766" i="28"/>
  <c r="R760" i="28"/>
  <c r="R67" i="28"/>
  <c r="R622" i="28"/>
  <c r="R589" i="28"/>
  <c r="R332" i="28"/>
  <c r="R65" i="28"/>
  <c r="R770" i="28"/>
  <c r="R474" i="28"/>
  <c r="R232" i="28"/>
  <c r="R614" i="28"/>
  <c r="R645" i="28"/>
  <c r="R525" i="28"/>
  <c r="R610" i="28"/>
  <c r="R612" i="28"/>
  <c r="R235" i="28"/>
  <c r="R720" i="28"/>
  <c r="R682" i="28"/>
  <c r="R328" i="28"/>
  <c r="R263" i="28"/>
  <c r="R783" i="28"/>
  <c r="R194" i="28"/>
  <c r="R460" i="28"/>
  <c r="R357" i="28"/>
  <c r="R697" i="28"/>
  <c r="R91" i="28"/>
  <c r="R400" i="28"/>
  <c r="R746" i="28"/>
  <c r="R392" i="28"/>
  <c r="R567" i="28"/>
  <c r="R387" i="28"/>
  <c r="R306" i="28"/>
  <c r="R36" i="28"/>
  <c r="R739" i="28"/>
  <c r="R415" i="28"/>
  <c r="R458" i="28"/>
  <c r="R314" i="28"/>
  <c r="R118" i="28"/>
  <c r="R647" i="28"/>
  <c r="R594" i="28"/>
  <c r="R694" i="28"/>
  <c r="R255" i="28"/>
  <c r="R107" i="28"/>
  <c r="R369" i="20"/>
  <c r="R212" i="20"/>
  <c r="R65" i="20"/>
  <c r="R85" i="20"/>
  <c r="R390" i="20"/>
  <c r="R109" i="20"/>
  <c r="R162" i="20"/>
  <c r="R112" i="20"/>
  <c r="R364" i="20"/>
  <c r="R142" i="20"/>
  <c r="R352" i="20"/>
  <c r="R353" i="20"/>
  <c r="R207" i="16"/>
  <c r="R252" i="16"/>
  <c r="R265" i="16"/>
  <c r="R264" i="16"/>
  <c r="R470" i="16"/>
  <c r="R17" i="16"/>
  <c r="R276" i="16"/>
  <c r="R177" i="16"/>
  <c r="R40" i="16"/>
  <c r="R151" i="16"/>
  <c r="R369" i="16"/>
  <c r="R400" i="16"/>
  <c r="R138" i="16"/>
  <c r="R266" i="16"/>
  <c r="R249" i="16"/>
  <c r="R26" i="16"/>
  <c r="R250" i="16"/>
  <c r="R203" i="16"/>
  <c r="R481" i="16"/>
  <c r="R191" i="16"/>
  <c r="R239" i="16"/>
  <c r="R271" i="16"/>
  <c r="R154" i="16"/>
  <c r="R468" i="16"/>
  <c r="R311" i="16"/>
  <c r="R306" i="16"/>
  <c r="R167" i="16"/>
  <c r="R35" i="16"/>
  <c r="R179" i="16"/>
  <c r="R254" i="16"/>
  <c r="R280" i="16"/>
  <c r="R243" i="16"/>
  <c r="R444" i="16"/>
  <c r="R221" i="16"/>
  <c r="R34" i="16"/>
  <c r="R391" i="16"/>
  <c r="R192" i="16"/>
  <c r="R314" i="16"/>
  <c r="R39" i="16"/>
  <c r="R279" i="16"/>
  <c r="R142" i="16"/>
  <c r="R121" i="16"/>
  <c r="R315" i="16"/>
  <c r="R49" i="16"/>
  <c r="R222" i="16"/>
  <c r="R309" i="16"/>
  <c r="R208" i="16"/>
  <c r="R124" i="16"/>
  <c r="R21" i="16"/>
  <c r="R181" i="12"/>
  <c r="R31" i="12"/>
  <c r="R238" i="12"/>
  <c r="R93" i="8"/>
  <c r="R141" i="8"/>
  <c r="R85" i="8"/>
  <c r="R98" i="8"/>
  <c r="R290" i="8"/>
  <c r="R148" i="8"/>
  <c r="R73" i="8"/>
  <c r="R138" i="8"/>
  <c r="R263" i="8"/>
  <c r="R80" i="8"/>
  <c r="R185" i="8"/>
  <c r="R72" i="8"/>
  <c r="R137" i="8"/>
  <c r="R374" i="8"/>
  <c r="R74" i="8"/>
  <c r="R245" i="8"/>
  <c r="R280" i="4"/>
  <c r="R271" i="4"/>
  <c r="R197" i="4"/>
  <c r="R119" i="4"/>
  <c r="R102" i="4"/>
  <c r="R80" i="4"/>
  <c r="R250" i="4"/>
  <c r="R58" i="4"/>
  <c r="R146" i="4"/>
  <c r="R281" i="4"/>
  <c r="R161" i="4"/>
  <c r="R125" i="4"/>
  <c r="R117" i="4"/>
  <c r="R113" i="4"/>
  <c r="R97" i="4"/>
  <c r="R195" i="4"/>
  <c r="R159" i="4"/>
  <c r="R155" i="4"/>
  <c r="R273" i="4"/>
  <c r="R70" i="4"/>
  <c r="R4" i="4"/>
  <c r="R201" i="4"/>
  <c r="R99" i="4"/>
  <c r="R267" i="4"/>
  <c r="R88" i="4"/>
  <c r="R199" i="4"/>
  <c r="R118" i="4"/>
  <c r="R157" i="4"/>
  <c r="R42" i="4"/>
  <c r="R132" i="8"/>
  <c r="R705" i="28"/>
  <c r="R61" i="32"/>
  <c r="R281" i="16"/>
  <c r="R277" i="4"/>
  <c r="R247" i="16"/>
  <c r="R635" i="28"/>
  <c r="R235" i="32"/>
  <c r="R275" i="16"/>
  <c r="R139" i="4"/>
  <c r="R214" i="4"/>
  <c r="R20" i="28"/>
  <c r="R386" i="32"/>
  <c r="R636" i="28"/>
  <c r="R595" i="28"/>
  <c r="R776" i="28"/>
  <c r="R689" i="28"/>
  <c r="R19" i="28"/>
  <c r="R226" i="28"/>
  <c r="R78" i="28"/>
  <c r="R115" i="16"/>
  <c r="R412" i="32"/>
  <c r="R193" i="32"/>
  <c r="R78" i="32"/>
  <c r="R266" i="32"/>
  <c r="R381" i="32"/>
  <c r="R184" i="28"/>
  <c r="R258" i="32"/>
  <c r="R105" i="28"/>
  <c r="R37" i="32"/>
  <c r="R130" i="4"/>
  <c r="R173" i="8"/>
  <c r="R126" i="4"/>
  <c r="R100" i="4"/>
  <c r="R118" i="8"/>
  <c r="R373" i="16"/>
  <c r="R246" i="16"/>
  <c r="R282" i="20"/>
  <c r="R756" i="32"/>
  <c r="R118" i="32"/>
  <c r="R103" i="32"/>
  <c r="R774" i="32"/>
  <c r="R36" i="32"/>
  <c r="R175" i="28"/>
  <c r="R315" i="32"/>
  <c r="R650" i="32"/>
  <c r="R15" i="32"/>
  <c r="R315" i="28"/>
  <c r="R18" i="16"/>
  <c r="R41" i="16"/>
  <c r="R144" i="16"/>
  <c r="R747" i="28"/>
  <c r="R165" i="12"/>
  <c r="R273" i="16"/>
  <c r="R254" i="28"/>
  <c r="R696" i="32"/>
  <c r="R153" i="32"/>
  <c r="R58" i="28"/>
  <c r="R645" i="32"/>
  <c r="R595" i="32"/>
  <c r="R128" i="28"/>
  <c r="R129" i="28"/>
  <c r="R421" i="32"/>
  <c r="R96" i="4"/>
  <c r="R156" i="4"/>
  <c r="R698" i="28"/>
  <c r="R223" i="28"/>
  <c r="R496" i="28"/>
  <c r="R617" i="28"/>
  <c r="R229" i="12"/>
  <c r="R274" i="16"/>
  <c r="R89" i="8"/>
  <c r="R403" i="16"/>
  <c r="R643" i="28"/>
  <c r="R37" i="8"/>
  <c r="R457" i="16"/>
  <c r="R647" i="32"/>
  <c r="R469" i="32"/>
  <c r="R706" i="32"/>
  <c r="R106" i="32"/>
  <c r="R24" i="32"/>
  <c r="R439" i="28"/>
  <c r="R61" i="28"/>
  <c r="R710" i="28"/>
  <c r="R541" i="28"/>
  <c r="R232" i="20"/>
  <c r="R84" i="4"/>
  <c r="R22" i="16"/>
  <c r="R745" i="32"/>
  <c r="R109" i="32"/>
  <c r="R150" i="32"/>
  <c r="R507" i="28"/>
  <c r="R580" i="28"/>
  <c r="R2" i="16"/>
  <c r="R378" i="16"/>
  <c r="R178" i="12"/>
  <c r="R203" i="12"/>
  <c r="R160" i="20"/>
  <c r="R209" i="16"/>
  <c r="R28" i="32"/>
  <c r="R740" i="32"/>
  <c r="R588" i="32"/>
  <c r="R728" i="28"/>
  <c r="R80" i="12"/>
  <c r="R8" i="12"/>
  <c r="R265" i="4"/>
  <c r="R38" i="20"/>
  <c r="R87" i="4"/>
  <c r="R190" i="4"/>
  <c r="R333" i="8"/>
  <c r="R66" i="32"/>
  <c r="R102" i="32"/>
  <c r="R173" i="32"/>
  <c r="R68" i="4"/>
  <c r="R92" i="28"/>
  <c r="R245" i="20"/>
  <c r="R2" i="20"/>
  <c r="R618" i="28"/>
  <c r="R264" i="32"/>
  <c r="R586" i="32"/>
  <c r="R79" i="12"/>
  <c r="R297" i="16"/>
  <c r="R36" i="16"/>
  <c r="R312" i="32"/>
  <c r="R672" i="28"/>
  <c r="R69" i="28"/>
  <c r="R382" i="20"/>
  <c r="R715" i="28"/>
  <c r="R266" i="28"/>
  <c r="R5" i="8"/>
  <c r="R139" i="16"/>
  <c r="R250" i="20"/>
  <c r="R413" i="32"/>
  <c r="R680" i="32"/>
  <c r="R149" i="32"/>
  <c r="R407" i="28"/>
  <c r="R261" i="28"/>
  <c r="R419" i="28"/>
  <c r="R18" i="28"/>
  <c r="R399" i="20"/>
  <c r="R82" i="4"/>
  <c r="R310" i="8"/>
  <c r="R361" i="20"/>
  <c r="R420" i="28"/>
  <c r="R4" i="28"/>
  <c r="R142" i="4"/>
  <c r="R150" i="16"/>
  <c r="R261" i="32"/>
  <c r="R119" i="32"/>
  <c r="R132" i="32"/>
  <c r="R615" i="32"/>
  <c r="R505" i="32"/>
  <c r="R176" i="28"/>
  <c r="R427" i="28"/>
  <c r="R209" i="4"/>
  <c r="R198" i="8"/>
  <c r="R205" i="4"/>
  <c r="R703" i="28"/>
  <c r="R169" i="28"/>
  <c r="R280" i="32"/>
  <c r="R507" i="32"/>
  <c r="R432" i="28"/>
  <c r="R348" i="20"/>
  <c r="R302" i="16"/>
  <c r="R691" i="28"/>
  <c r="R630" i="28"/>
  <c r="R55" i="4"/>
  <c r="R120" i="20"/>
  <c r="R47" i="28"/>
  <c r="R92" i="8"/>
  <c r="R437" i="16"/>
  <c r="R56" i="28"/>
  <c r="R13" i="32"/>
  <c r="R633" i="32"/>
  <c r="R408" i="32"/>
  <c r="R773" i="32"/>
  <c r="R280" i="28"/>
  <c r="R104" i="28"/>
  <c r="R692" i="28"/>
  <c r="R736" i="28"/>
  <c r="R425" i="28"/>
  <c r="R346" i="32"/>
  <c r="R479" i="32"/>
  <c r="R744" i="32"/>
  <c r="R104" i="32"/>
  <c r="R619" i="32"/>
  <c r="R756" i="28"/>
  <c r="R107" i="4"/>
  <c r="R205" i="16"/>
  <c r="R375" i="20"/>
  <c r="R27" i="28"/>
  <c r="R122" i="4"/>
  <c r="R249" i="8"/>
  <c r="R67" i="20"/>
  <c r="R749" i="28"/>
  <c r="R172" i="28"/>
  <c r="R33" i="12"/>
  <c r="R208" i="20"/>
  <c r="R51" i="16"/>
  <c r="R642" i="28"/>
  <c r="R416" i="28"/>
  <c r="R634" i="32"/>
  <c r="R427" i="32"/>
  <c r="R439" i="32"/>
  <c r="R604" i="32"/>
  <c r="R700" i="32"/>
  <c r="R17" i="32"/>
  <c r="R616" i="28"/>
  <c r="R648" i="32"/>
  <c r="R253" i="32"/>
  <c r="R211" i="20"/>
  <c r="R714" i="28"/>
  <c r="R206" i="8"/>
  <c r="R18" i="4"/>
  <c r="R298" i="8"/>
  <c r="R422" i="8"/>
  <c r="R774" i="28"/>
  <c r="R260" i="28"/>
  <c r="R214" i="8"/>
  <c r="R707" i="32"/>
  <c r="R42" i="32"/>
  <c r="R723" i="32"/>
  <c r="R505" i="28"/>
  <c r="R110" i="28"/>
  <c r="R644" i="28"/>
  <c r="R272" i="28"/>
  <c r="R265" i="32"/>
  <c r="R621" i="32"/>
  <c r="R285" i="16"/>
  <c r="R423" i="16"/>
  <c r="R283" i="4"/>
  <c r="R194" i="8"/>
  <c r="R763" i="28"/>
  <c r="R619" i="28"/>
  <c r="R281" i="28"/>
  <c r="R260" i="4"/>
  <c r="R370" i="16"/>
  <c r="R291" i="20"/>
  <c r="R264" i="4"/>
  <c r="R166" i="16"/>
  <c r="R352" i="28"/>
  <c r="R610" i="32"/>
  <c r="R260" i="32"/>
  <c r="R60" i="32"/>
  <c r="R617" i="32"/>
  <c r="R767" i="32"/>
  <c r="R694" i="32"/>
  <c r="R755" i="32"/>
  <c r="R329" i="28"/>
  <c r="R332" i="32"/>
  <c r="R327" i="28"/>
  <c r="R583" i="28"/>
  <c r="R588" i="28"/>
  <c r="R233" i="32"/>
  <c r="R274" i="8"/>
  <c r="R220" i="20"/>
  <c r="R48" i="28"/>
  <c r="R258" i="4"/>
  <c r="R502" i="28"/>
  <c r="R629" i="28"/>
  <c r="R365" i="8"/>
  <c r="R166" i="12"/>
  <c r="R148" i="32"/>
  <c r="R717" i="32"/>
  <c r="R721" i="28"/>
  <c r="R121" i="20"/>
  <c r="R101" i="4"/>
  <c r="R381" i="8"/>
  <c r="R399" i="28"/>
  <c r="R257" i="4"/>
  <c r="R48" i="16"/>
  <c r="R385" i="8"/>
  <c r="R382" i="28"/>
  <c r="R352" i="32"/>
  <c r="R333" i="32"/>
  <c r="R641" i="32"/>
  <c r="R749" i="32"/>
  <c r="R273" i="32"/>
  <c r="R244" i="16"/>
  <c r="R646" i="32"/>
  <c r="R354" i="20"/>
  <c r="R229" i="8"/>
  <c r="R29" i="28"/>
  <c r="R57" i="4"/>
  <c r="R57" i="16"/>
  <c r="R88" i="16"/>
  <c r="R707" i="28"/>
  <c r="R14" i="28"/>
  <c r="R314" i="8"/>
  <c r="R25" i="28"/>
  <c r="R33" i="16"/>
  <c r="R269" i="20"/>
  <c r="R353" i="32"/>
  <c r="R26" i="28"/>
  <c r="R598" i="32"/>
  <c r="R671" i="32"/>
  <c r="R241" i="32"/>
  <c r="R133" i="20"/>
  <c r="R53" i="32"/>
  <c r="R331" i="32"/>
  <c r="R166" i="28"/>
  <c r="R100" i="20"/>
  <c r="R81" i="8"/>
  <c r="R33" i="8"/>
  <c r="R53" i="8"/>
  <c r="R201" i="16"/>
  <c r="R109" i="8"/>
  <c r="R467" i="32"/>
  <c r="R702" i="32"/>
  <c r="R241" i="28"/>
  <c r="R50" i="12"/>
  <c r="R699" i="28"/>
  <c r="R409" i="8"/>
  <c r="R594" i="32"/>
  <c r="R709" i="32"/>
  <c r="R93" i="4"/>
  <c r="R750" i="32"/>
  <c r="R31" i="28"/>
  <c r="R381" i="16"/>
  <c r="R690" i="32"/>
  <c r="R757" i="32"/>
  <c r="R421" i="28"/>
  <c r="R525" i="32"/>
  <c r="R29" i="32"/>
  <c r="R389" i="28"/>
  <c r="R528" i="28"/>
  <c r="R321" i="20"/>
  <c r="R713" i="32"/>
  <c r="R623" i="32"/>
  <c r="R715" i="32"/>
  <c r="R748" i="32"/>
  <c r="R605" i="32"/>
  <c r="R601" i="28"/>
  <c r="R349" i="20"/>
  <c r="R185" i="28"/>
  <c r="R650" i="28"/>
  <c r="R131" i="16"/>
  <c r="R194" i="4"/>
  <c r="R117" i="8"/>
  <c r="R389" i="32"/>
  <c r="R776" i="32"/>
  <c r="R506" i="28"/>
  <c r="R304" i="28"/>
  <c r="R101" i="28"/>
  <c r="R704" i="28"/>
  <c r="R78" i="8"/>
  <c r="R257" i="16"/>
  <c r="R129" i="32"/>
  <c r="R752" i="32"/>
  <c r="R75" i="4"/>
  <c r="R121" i="8"/>
  <c r="R155" i="16"/>
  <c r="R197" i="12"/>
  <c r="R126" i="20"/>
  <c r="R208" i="4"/>
  <c r="R113" i="16"/>
  <c r="R697" i="32"/>
  <c r="R467" i="28"/>
  <c r="R217" i="4"/>
  <c r="R24" i="16"/>
  <c r="R646" i="28"/>
  <c r="R386" i="28"/>
  <c r="R392" i="32"/>
  <c r="R191" i="28"/>
  <c r="R189" i="16"/>
  <c r="R130" i="16"/>
  <c r="R82" i="8"/>
  <c r="R110" i="20"/>
  <c r="R702" i="28"/>
  <c r="R637" i="28"/>
  <c r="R252" i="28"/>
  <c r="R38" i="28"/>
  <c r="R423" i="8"/>
  <c r="R142" i="8"/>
  <c r="R132" i="16"/>
  <c r="R706" i="28"/>
  <c r="R532" i="32"/>
  <c r="R751" i="32"/>
  <c r="R167" i="32"/>
  <c r="R313" i="32"/>
  <c r="R455" i="28"/>
  <c r="R83" i="28"/>
  <c r="R75" i="16"/>
  <c r="R412" i="16"/>
  <c r="R217" i="8"/>
  <c r="R334" i="16"/>
  <c r="R200" i="16"/>
  <c r="R30" i="28"/>
  <c r="R94" i="4"/>
  <c r="R154" i="20"/>
  <c r="R716" i="32"/>
  <c r="R614" i="32"/>
  <c r="R732" i="32"/>
  <c r="R178" i="32"/>
  <c r="R458" i="32"/>
  <c r="R20" i="32"/>
  <c r="R468" i="28"/>
  <c r="R768" i="28"/>
  <c r="R188" i="16"/>
  <c r="R681" i="28"/>
  <c r="R453" i="32"/>
  <c r="R69" i="4"/>
  <c r="R269" i="8"/>
  <c r="R410" i="20"/>
  <c r="R408" i="28"/>
  <c r="R173" i="28"/>
  <c r="R425" i="8"/>
  <c r="R47" i="32"/>
  <c r="R671" i="28"/>
  <c r="R391" i="32"/>
  <c r="R177" i="28"/>
  <c r="R719" i="28"/>
  <c r="R50" i="16"/>
  <c r="R178" i="16"/>
  <c r="R56" i="4"/>
  <c r="R428" i="28"/>
  <c r="R345" i="28"/>
  <c r="R407" i="8"/>
  <c r="R220" i="12"/>
  <c r="R773" i="28"/>
  <c r="R11" i="28"/>
  <c r="R731" i="28"/>
  <c r="R284" i="28"/>
  <c r="R402" i="16"/>
  <c r="R724" i="32"/>
  <c r="R77" i="20"/>
  <c r="R149" i="16"/>
  <c r="R370" i="20"/>
  <c r="R444" i="28"/>
  <c r="R77" i="8"/>
  <c r="R258" i="28"/>
  <c r="R196" i="28"/>
  <c r="R180" i="12"/>
  <c r="R168" i="20"/>
  <c r="R63" i="28"/>
  <c r="R102" i="8"/>
  <c r="R445" i="16"/>
  <c r="R350" i="28"/>
  <c r="R429" i="32"/>
  <c r="R27" i="32"/>
  <c r="R730" i="32"/>
  <c r="R145" i="32"/>
  <c r="R783" i="32"/>
  <c r="R625" i="32"/>
  <c r="R314" i="32"/>
  <c r="R267" i="28"/>
  <c r="R626" i="28"/>
  <c r="R43" i="32"/>
  <c r="R83" i="32"/>
  <c r="R68" i="20"/>
  <c r="R638" i="28"/>
  <c r="R273" i="28"/>
  <c r="R41" i="8"/>
  <c r="R441" i="8"/>
  <c r="R474" i="32"/>
  <c r="R729" i="32"/>
  <c r="R108" i="32"/>
  <c r="R729" i="28"/>
  <c r="R582" i="32"/>
  <c r="R426" i="32"/>
  <c r="R22" i="32"/>
  <c r="R103" i="28"/>
  <c r="R524" i="28"/>
  <c r="R600" i="28"/>
  <c r="R430" i="28"/>
  <c r="R296" i="28"/>
  <c r="R351" i="20"/>
  <c r="R35" i="28"/>
  <c r="R147" i="4"/>
  <c r="R104" i="8"/>
  <c r="R392" i="16"/>
  <c r="R693" i="28"/>
  <c r="R274" i="28"/>
  <c r="R599" i="28"/>
  <c r="R7" i="16"/>
  <c r="R583" i="32"/>
  <c r="R204" i="16"/>
  <c r="R471" i="28"/>
  <c r="R281" i="8"/>
  <c r="R627" i="32"/>
  <c r="R760" i="32"/>
  <c r="R523" i="28"/>
  <c r="R189" i="20"/>
  <c r="R81" i="28"/>
  <c r="R5" i="28"/>
  <c r="R129" i="4"/>
  <c r="R209" i="20"/>
  <c r="R277" i="16"/>
  <c r="R285" i="4"/>
  <c r="R417" i="8"/>
  <c r="R393" i="16"/>
  <c r="R695" i="32"/>
  <c r="R3" i="32"/>
  <c r="R572" i="28"/>
  <c r="R456" i="28"/>
  <c r="R712" i="28"/>
  <c r="R28" i="16"/>
  <c r="R58" i="32"/>
  <c r="R23" i="12"/>
  <c r="R233" i="20"/>
  <c r="R213" i="28"/>
  <c r="R221" i="8"/>
  <c r="R182" i="12"/>
  <c r="R346" i="20"/>
  <c r="R384" i="32"/>
  <c r="R381" i="20"/>
  <c r="R581" i="32"/>
  <c r="R322" i="20"/>
  <c r="R422" i="28"/>
  <c r="R225" i="20"/>
  <c r="R5" i="16"/>
  <c r="R128" i="20"/>
  <c r="R257" i="28"/>
  <c r="R73" i="16"/>
  <c r="R296" i="16"/>
</calcChain>
</file>

<file path=xl/sharedStrings.xml><?xml version="1.0" encoding="utf-8"?>
<sst xmlns="http://schemas.openxmlformats.org/spreadsheetml/2006/main" count="14018" uniqueCount="3064">
  <si>
    <t>Structure 1 (no AO)</t>
  </si>
  <si>
    <t>Structure 2  (H15A(+91+115))</t>
  </si>
  <si>
    <t>H15A(+91+115) Mask</t>
  </si>
  <si>
    <t>Structure 2 + Mask</t>
  </si>
  <si>
    <t>.....(((((..(((..(((.((((..((((((.((((((.(((.....(((...........(((...))).............................((((.(((((.(((................((((((.........)))))).............)))...))))))))).........)))..........................)))))))))...)))))))))).))).)))..))))).............................</t>
  </si>
  <si>
    <t>.....(((((..((((.(((.((((..((((((.((((((.(((...((.........((((((((...)))).))))...............................................................(((.....))).............................................................))...)))))))))...)))))))))).)))))))..))))).............................</t>
  </si>
  <si>
    <t>................................................................................................................................................................xxxxxxxxxxxxxxxxxxxxxxxxx...................................................................................................</t>
  </si>
  <si>
    <t>Name</t>
  </si>
  <si>
    <t>Seq</t>
  </si>
  <si>
    <t>Score</t>
  </si>
  <si>
    <t>Pos</t>
  </si>
  <si>
    <t>Start</t>
  </si>
  <si>
    <t>Len</t>
  </si>
  <si>
    <t>S+L</t>
  </si>
  <si>
    <t>ESE Frac</t>
  </si>
  <si>
    <t>ESS Frac</t>
  </si>
  <si>
    <t>S1 Struc</t>
  </si>
  <si>
    <t>S1 Score</t>
  </si>
  <si>
    <t>S2 Struc</t>
  </si>
  <si>
    <t>S2 Score</t>
  </si>
  <si>
    <t>∆ Score</t>
  </si>
  <si>
    <t>Type</t>
  </si>
  <si>
    <t>ESE Score</t>
  </si>
  <si>
    <t>ESS Scores</t>
  </si>
  <si>
    <t>{"name": "Sironi_motif3 (ESS Site)"</t>
  </si>
  <si>
    <t>sequence: "TTTCCCTC"</t>
  </si>
  <si>
    <t>CV: "79.66"</t>
  </si>
  <si>
    <t>position: "4"}</t>
  </si>
  <si>
    <t>sequence: "CCTCTGAC"</t>
  </si>
  <si>
    <t>CV: "61.45"</t>
  </si>
  <si>
    <t>position: "8"}</t>
  </si>
  <si>
    <t>{"name": "PESE (ESE Site)"</t>
  </si>
  <si>
    <t>sequence: "TCTGACCT"</t>
  </si>
  <si>
    <t>CV: "27.66208072203"</t>
  </si>
  <si>
    <t>position: "10"}</t>
  </si>
  <si>
    <t>{"name": "EIE (ESE Site)"</t>
  </si>
  <si>
    <t>sequence: "CTGACC"</t>
  </si>
  <si>
    <t>CV: "NA"</t>
  </si>
  <si>
    <t>position: "11"}</t>
  </si>
  <si>
    <t>{"name": "ESE_ASF (ESE Site)"</t>
  </si>
  <si>
    <t>sequence: "CTGACCT"</t>
  </si>
  <si>
    <t>CV: "75.4"</t>
  </si>
  <si>
    <t>{"name": "ESE_ASFB (ESE Site)"</t>
  </si>
  <si>
    <t>CV: "76.92"</t>
  </si>
  <si>
    <t>sequence: "TGACCT"</t>
  </si>
  <si>
    <t>position: "12"}</t>
  </si>
  <si>
    <t>{"name": "IIE (ESS Site)"</t>
  </si>
  <si>
    <t>sequence: "GACCTC"</t>
  </si>
  <si>
    <t>position: "13"}</t>
  </si>
  <si>
    <t>{"name": "ESE_SC35 (ESE Site)"</t>
  </si>
  <si>
    <t>sequence: "GACCTCAG"</t>
  </si>
  <si>
    <t>CV: "86.43"</t>
  </si>
  <si>
    <t>sequence: "ACCTCA"</t>
  </si>
  <si>
    <t>position: "14"}</t>
  </si>
  <si>
    <t>{"name": "ESE_SRp40 (ESE Site)"</t>
  </si>
  <si>
    <t>sequence: "CCTCAGG"</t>
  </si>
  <si>
    <t>CV: "91.46"</t>
  </si>
  <si>
    <t>position: "15"}</t>
  </si>
  <si>
    <t>{"name": "Sironi_motif1 (ESS Site)"</t>
  </si>
  <si>
    <t>sequence: "CCTCAGGT"</t>
  </si>
  <si>
    <t>CV: "64.47"</t>
  </si>
  <si>
    <t>sequence: "CTCAGGT"</t>
  </si>
  <si>
    <t>CV: "88.27"</t>
  </si>
  <si>
    <t>position: "16"}</t>
  </si>
  <si>
    <t>CV: "90.92"</t>
  </si>
  <si>
    <t>{"name": "ESS_hnRNPA1 (ESS Site)"</t>
  </si>
  <si>
    <t>sequence: "CAGGTC"</t>
  </si>
  <si>
    <t>CV: "71.55"</t>
  </si>
  <si>
    <t>position: "18"}</t>
  </si>
  <si>
    <t>{"name": "Sironi_motif2 (ESS Site)"</t>
  </si>
  <si>
    <t>sequence: "GGTCCGG"</t>
  </si>
  <si>
    <t>CV: "65.36"</t>
  </si>
  <si>
    <t>position: "20"}</t>
  </si>
  <si>
    <t>sequence: "GTCCGGA"</t>
  </si>
  <si>
    <t>CV: "75.34"</t>
  </si>
  <si>
    <t>position: "21"}</t>
  </si>
  <si>
    <t>sequence: "GTCCGGAG"</t>
  </si>
  <si>
    <t>CV: "78.25"</t>
  </si>
  <si>
    <t>{"name": "ESE_SRp55 (ESE Site)"</t>
  </si>
  <si>
    <t>sequence: "TCCGGA"</t>
  </si>
  <si>
    <t>CV: "74.03"</t>
  </si>
  <si>
    <t>position: "22"}</t>
  </si>
  <si>
    <t>sequence: "CCGGAGTC"</t>
  </si>
  <si>
    <t>CV: "61.34"</t>
  </si>
  <si>
    <t>position: "23"}</t>
  </si>
  <si>
    <t>sequence: "CGGAGTC"</t>
  </si>
  <si>
    <t>CV: "72.46"</t>
  </si>
  <si>
    <t>position: "24"}</t>
  </si>
  <si>
    <t>{"name": "ESE_9G8 (ESE Site)"</t>
  </si>
  <si>
    <t>sequence: "GGAGTC"</t>
  </si>
  <si>
    <t>CV: "67.52"</t>
  </si>
  <si>
    <t>position: "25"}</t>
  </si>
  <si>
    <t>sequence: "GAGTCCAG"</t>
  </si>
  <si>
    <t>CV: "75.49"</t>
  </si>
  <si>
    <t>position: "26"}</t>
  </si>
  <si>
    <t>sequence: "CCAGCCAG"</t>
  </si>
  <si>
    <t>CV: "62.88"</t>
  </si>
  <si>
    <t>position: "30"}</t>
  </si>
  <si>
    <t>sequence: "CAGCCAG"</t>
  </si>
  <si>
    <t>CV: "73.94"</t>
  </si>
  <si>
    <t>position: "31"}</t>
  </si>
  <si>
    <t>CV: "74.54"</t>
  </si>
  <si>
    <t>sequence: "GCCAGA"</t>
  </si>
  <si>
    <t>position: "33"}</t>
  </si>
  <si>
    <t>sequence: "CCAGAC"</t>
  </si>
  <si>
    <t>CV: "63.29"</t>
  </si>
  <si>
    <t>position: "34"}</t>
  </si>
  <si>
    <t>sequence: "CCAGACAC"</t>
  </si>
  <si>
    <t>CV: "60.83"</t>
  </si>
  <si>
    <t>sequence: "CAGACA"</t>
  </si>
  <si>
    <t>position: "35"}</t>
  </si>
  <si>
    <t>sequence: "AGACACTG"</t>
  </si>
  <si>
    <t>CV: "79.73"</t>
  </si>
  <si>
    <t>position: "36"}</t>
  </si>
  <si>
    <t>sequence: "GACACTG"</t>
  </si>
  <si>
    <t>CV: "74.58"</t>
  </si>
  <si>
    <t>position: "37"}</t>
  </si>
  <si>
    <t>sequence: "ACACTGC"</t>
  </si>
  <si>
    <t>CV: "87.03"</t>
  </si>
  <si>
    <t>position: "38"}</t>
  </si>
  <si>
    <t>sequence: "ACTGCCCC"</t>
  </si>
  <si>
    <t>CV: "64.67"</t>
  </si>
  <si>
    <t>position: "40"}</t>
  </si>
  <si>
    <t>sequence: "CTGCCC"</t>
  </si>
  <si>
    <t>position: "41"}</t>
  </si>
  <si>
    <t>sequence: "TGCCCC"</t>
  </si>
  <si>
    <t>position: "42"}</t>
  </si>
  <si>
    <t>sequence: "TGCCCCCA"</t>
  </si>
  <si>
    <t>CV: "80.28"</t>
  </si>
  <si>
    <t>CV: "64.15"</t>
  </si>
  <si>
    <t>sequence: "GCCCCC"</t>
  </si>
  <si>
    <t>position: "43"}</t>
  </si>
  <si>
    <t>sequence: "GCCCCCAG"</t>
  </si>
  <si>
    <t>CV: "80.84"</t>
  </si>
  <si>
    <t>CV: "78.49"</t>
  </si>
  <si>
    <t>sequence: "CCCCCA"</t>
  </si>
  <si>
    <t>position: "44"}</t>
  </si>
  <si>
    <t>sequence: "CCCCCAG"</t>
  </si>
  <si>
    <t>CV: "72.23"</t>
  </si>
  <si>
    <t>sequence: "CCCCAG"</t>
  </si>
  <si>
    <t>position: "45"}</t>
  </si>
  <si>
    <t>sequence: "CCCCAGA"</t>
  </si>
  <si>
    <t>sequence: "CCCAGA"</t>
  </si>
  <si>
    <t>position: "46"}</t>
  </si>
  <si>
    <t>position: "47"}</t>
  </si>
  <si>
    <t>sequence: "CCAGACTC"</t>
  </si>
  <si>
    <t>CV: "60.04"</t>
  </si>
  <si>
    <t>sequence: "CAGACTC"</t>
  </si>
  <si>
    <t>CV: "73.76"</t>
  </si>
  <si>
    <t>position: "48"}</t>
  </si>
  <si>
    <t>CV: "71.85"</t>
  </si>
  <si>
    <t>sequence: "AGACTCTA"</t>
  </si>
  <si>
    <t>CV: "75.18"</t>
  </si>
  <si>
    <t>position: "49"}</t>
  </si>
  <si>
    <t>sequence: "ACTCTA"</t>
  </si>
  <si>
    <t>position: "51"}</t>
  </si>
  <si>
    <t>sequence: "CTCTAC"</t>
  </si>
  <si>
    <t>position: "52"}</t>
  </si>
  <si>
    <t>sequence: "CTCTACTG"</t>
  </si>
  <si>
    <t>CV: "78.81"</t>
  </si>
  <si>
    <t>sequence: "TCTACT"</t>
  </si>
  <si>
    <t>position: "53"}</t>
  </si>
  <si>
    <t>sequence: "CTACTG"</t>
  </si>
  <si>
    <t>position: "54"}</t>
  </si>
  <si>
    <t>sequence: "CTACTGC"</t>
  </si>
  <si>
    <t>CV: "89.31"</t>
  </si>
  <si>
    <t>sequence: "ACTGCCAC"</t>
  </si>
  <si>
    <t>CV: "75.78"</t>
  </si>
  <si>
    <t>position: "56"}</t>
  </si>
  <si>
    <t>sequence: "CTGCCACA"</t>
  </si>
  <si>
    <t>CV: "27.84997034413"</t>
  </si>
  <si>
    <t>position: "57"}</t>
  </si>
  <si>
    <t>sequence: "TGCCACAG"</t>
  </si>
  <si>
    <t>CV: "77.82"</t>
  </si>
  <si>
    <t>position: "58"}</t>
  </si>
  <si>
    <t>sequence: "CCACAGA"</t>
  </si>
  <si>
    <t>CV: "83.5"</t>
  </si>
  <si>
    <t>position: "60"}</t>
  </si>
  <si>
    <t>sequence: "CCACAGAC"</t>
  </si>
  <si>
    <t>sequence: "CACAGA"</t>
  </si>
  <si>
    <t>CV: "75.63"</t>
  </si>
  <si>
    <t>position: "61"}</t>
  </si>
  <si>
    <t>sequence: "CACAGAC"</t>
  </si>
  <si>
    <t>CV: "71.38"</t>
  </si>
  <si>
    <t>{"name": "PESS (ESS Site)"</t>
  </si>
  <si>
    <t>sequence: "CACAGACA"</t>
  </si>
  <si>
    <t>CV: "-29.39041638497"</t>
  </si>
  <si>
    <t>sequence: "ACAGAC"</t>
  </si>
  <si>
    <t>CV: "60.88"</t>
  </si>
  <si>
    <t>position: "62"}</t>
  </si>
  <si>
    <t>sequence: "ACAGACAT"</t>
  </si>
  <si>
    <t>CV: "60.5"</t>
  </si>
  <si>
    <t>position: "63"}</t>
  </si>
  <si>
    <t>sequence: "CAGACAT"</t>
  </si>
  <si>
    <t>CV: "81.92"</t>
  </si>
  <si>
    <t>CV: "79.23"</t>
  </si>
  <si>
    <t>{"name": "RESCUE ESE (ESE Site)"</t>
  </si>
  <si>
    <t>sequence: "AGACAT"</t>
  </si>
  <si>
    <t>position: "64"}</t>
  </si>
  <si>
    <t>sequence: "AGACATCA"</t>
  </si>
  <si>
    <t>CV: "28.36967386841"</t>
  </si>
  <si>
    <t>sequence: "GACATC"</t>
  </si>
  <si>
    <t>CV: "59.27"</t>
  </si>
  <si>
    <t>position: "65"}</t>
  </si>
  <si>
    <t>sequence: "ACATCA"</t>
  </si>
  <si>
    <t>position: "66"}</t>
  </si>
  <si>
    <t>sequence: "CATCACAG"</t>
  </si>
  <si>
    <t>CV: "64.76"</t>
  </si>
  <si>
    <t>position: "67"}</t>
  </si>
  <si>
    <t>sequence: "TCACAGG"</t>
  </si>
  <si>
    <t>CV: "99.9"</t>
  </si>
  <si>
    <t>position: "69"}</t>
  </si>
  <si>
    <t>sequence: "TCACAGGG"</t>
  </si>
  <si>
    <t>CV: "62.01"</t>
  </si>
  <si>
    <t>sequence: "CACAGGG"</t>
  </si>
  <si>
    <t>CV: "92.58"</t>
  </si>
  <si>
    <t>position: "70"}</t>
  </si>
  <si>
    <t>CV: "92.69"</t>
  </si>
  <si>
    <t>sequence: "ACAGGGC"</t>
  </si>
  <si>
    <t>CV: "63.68"</t>
  </si>
  <si>
    <t>position: "71"}</t>
  </si>
  <si>
    <t>sequence: "ACAGGGCT"</t>
  </si>
  <si>
    <t>CV: "65.6"</t>
  </si>
  <si>
    <t>sequence: "CAGGGC"</t>
  </si>
  <si>
    <t>CV: "59.67"</t>
  </si>
  <si>
    <t>position: "72"}</t>
  </si>
  <si>
    <t>CV: "83.22"</t>
  </si>
  <si>
    <t>sequence: "GGGCTG"</t>
  </si>
  <si>
    <t>position: "74"}</t>
  </si>
  <si>
    <t>sequence: "GGCTGCAG"</t>
  </si>
  <si>
    <t>position: "75"}</t>
  </si>
  <si>
    <t>sequence: "TGCAGC"</t>
  </si>
  <si>
    <t>CV: "87.22"</t>
  </si>
  <si>
    <t>position: "78"}</t>
  </si>
  <si>
    <t>sequence: "GCAGCC"</t>
  </si>
  <si>
    <t>CV: "63.23"</t>
  </si>
  <si>
    <t>position: "79"}</t>
  </si>
  <si>
    <t>sequence: "CAGCCT"</t>
  </si>
  <si>
    <t>position: "80"}</t>
  </si>
  <si>
    <t>sequence: "CAGCCTG"</t>
  </si>
  <si>
    <t>CV: "76.56"</t>
  </si>
  <si>
    <t>CV: "76.31"</t>
  </si>
  <si>
    <t>sequence: "AGCCTG"</t>
  </si>
  <si>
    <t>position: "81"}</t>
  </si>
  <si>
    <t>sequence: "AGCCTGGA"</t>
  </si>
  <si>
    <t>CV: "30.49411237707"</t>
  </si>
  <si>
    <t>sequence: "GCCTGG"</t>
  </si>
  <si>
    <t>position: "82"}</t>
  </si>
  <si>
    <t>sequence: "GCCTGGAA"</t>
  </si>
  <si>
    <t>CV: "29.30414477041"</t>
  </si>
  <si>
    <t>sequence: "CCTGGA"</t>
  </si>
  <si>
    <t>position: "83"}</t>
  </si>
  <si>
    <t>sequence: "CCTGGAAC"</t>
  </si>
  <si>
    <t>CV: "44.5464311341"</t>
  </si>
  <si>
    <t>sequence: "CTGGAA"</t>
  </si>
  <si>
    <t>position: "84"}</t>
  </si>
  <si>
    <t>sequence: "TGGAAC"</t>
  </si>
  <si>
    <t>position: "85"}</t>
  </si>
  <si>
    <t>sequence: "GGAACC"</t>
  </si>
  <si>
    <t>position: "86"}</t>
  </si>
  <si>
    <t>sequence: "GAACCA"</t>
  </si>
  <si>
    <t>position: "87"}</t>
  </si>
  <si>
    <t>sequence: "ACCACC"</t>
  </si>
  <si>
    <t>position: "89"}</t>
  </si>
  <si>
    <t>sequence: "CCACCTAC"</t>
  </si>
  <si>
    <t>CV: "63.3"</t>
  </si>
  <si>
    <t>position: "90"}</t>
  </si>
  <si>
    <t>sequence: "CACCTA"</t>
  </si>
  <si>
    <t>position: "91"}</t>
  </si>
  <si>
    <t>sequence: "ACCTAC"</t>
  </si>
  <si>
    <t>position: "92"}</t>
  </si>
  <si>
    <t>sequence: "CCTACC"</t>
  </si>
  <si>
    <t>position: "93"}</t>
  </si>
  <si>
    <t>sequence: "CCTACCAG"</t>
  </si>
  <si>
    <t>CV: "78.21"</t>
  </si>
  <si>
    <t>sequence: "CTACCA"</t>
  </si>
  <si>
    <t>position: "94"}</t>
  </si>
  <si>
    <t>sequence: "CTACCAG"</t>
  </si>
  <si>
    <t>CV: "82.06"</t>
  </si>
  <si>
    <t>sequence: "TACCAG"</t>
  </si>
  <si>
    <t>position: "95"}</t>
  </si>
  <si>
    <t>sequence: "CAGGTG"</t>
  </si>
  <si>
    <t>CV: "70.6"</t>
  </si>
  <si>
    <t>position: "98"}</t>
  </si>
  <si>
    <t>sequence: "CAGGTGGC"</t>
  </si>
  <si>
    <t>CV: "61.49"</t>
  </si>
  <si>
    <t>sequence: "AGGTGG"</t>
  </si>
  <si>
    <t>position: "99"}</t>
  </si>
  <si>
    <t>{"name": "Fas ESS (ESS Site)"</t>
  </si>
  <si>
    <t>sequence: "AGGTGGC"</t>
  </si>
  <si>
    <t>CV: "63.13"</t>
  </si>
  <si>
    <t>sequence: "GGTGGC"</t>
  </si>
  <si>
    <t>CV: "66.72"</t>
  </si>
  <si>
    <t>position: "100"}</t>
  </si>
  <si>
    <t>sequence: "GGTGGCT"</t>
  </si>
  <si>
    <t>CV: "68.45"</t>
  </si>
  <si>
    <t>sequence: "GTGGCT"</t>
  </si>
  <si>
    <t>position: "101"}</t>
  </si>
  <si>
    <t>sequence: "TGGCTG"</t>
  </si>
  <si>
    <t>position: "102"}</t>
  </si>
  <si>
    <t>sequence: "GGCTGT"</t>
  </si>
  <si>
    <t>position: "103"}</t>
  </si>
  <si>
    <t>sequence: "GGCTGTG"</t>
  </si>
  <si>
    <t>CV: "60.01"</t>
  </si>
  <si>
    <t>sequence: "GCTGTG"</t>
  </si>
  <si>
    <t>position: "104"}</t>
  </si>
  <si>
    <t>sequence: "CTGTGT"</t>
  </si>
  <si>
    <t>position: "105"}</t>
  </si>
  <si>
    <t>sequence: "TGTGTC"</t>
  </si>
  <si>
    <t>CV: "86.39"</t>
  </si>
  <si>
    <t>position: "106"}</t>
  </si>
  <si>
    <t>sequence: "TGTGTCG"</t>
  </si>
  <si>
    <t>CV: "66.68"</t>
  </si>
  <si>
    <t>sequence: "GTGTCG"</t>
  </si>
  <si>
    <t>position: "107"}</t>
  </si>
  <si>
    <t>sequence: "TGTCGGT"</t>
  </si>
  <si>
    <t>CV: "73.28"</t>
  </si>
  <si>
    <t>position: "108"}</t>
  </si>
  <si>
    <t>sequence: "GTACTGCG"</t>
  </si>
  <si>
    <t>position: "113"}</t>
  </si>
  <si>
    <t>sequence: "ACTGCG"</t>
  </si>
  <si>
    <t>position: "115"}</t>
  </si>
  <si>
    <t>sequence: "CTGCGA"</t>
  </si>
  <si>
    <t>position: "116"}</t>
  </si>
  <si>
    <t>sequence: "TGCGAG"</t>
  </si>
  <si>
    <t>position: "117"}</t>
  </si>
  <si>
    <t>sequence: "TGCGAGG"</t>
  </si>
  <si>
    <t>CV: "71.04"</t>
  </si>
  <si>
    <t>sequence: "TGCGAGGC"</t>
  </si>
  <si>
    <t>CV: "65.65"</t>
  </si>
  <si>
    <t>sequence: "CGAGGC"</t>
  </si>
  <si>
    <t>position: "119"}</t>
  </si>
  <si>
    <t>sequence: "GAGGCA"</t>
  </si>
  <si>
    <t>CV: "63.49"</t>
  </si>
  <si>
    <t>position: "120"}</t>
  </si>
  <si>
    <t>CV: "78.93"</t>
  </si>
  <si>
    <t>sequence: "GCAGAG"</t>
  </si>
  <si>
    <t>position: "123"}</t>
  </si>
  <si>
    <t>sequence: "GCAGAGAG"</t>
  </si>
  <si>
    <t>CV: "66.36"</t>
  </si>
  <si>
    <t>sequence: "CAGAGA"</t>
  </si>
  <si>
    <t>CV: "73.7"</t>
  </si>
  <si>
    <t>position: "124"}</t>
  </si>
  <si>
    <t>sequence: "CAGAGAG"</t>
  </si>
  <si>
    <t>CV: "76.15"</t>
  </si>
  <si>
    <t>CV: "76.08"</t>
  </si>
  <si>
    <t>sequence: "AGAGAG"</t>
  </si>
  <si>
    <t>position: "125"}</t>
  </si>
  <si>
    <t>sequence: "AGAGAGG"</t>
  </si>
  <si>
    <t>CV: "78.41"</t>
  </si>
  <si>
    <t>sequence: "AGAGAGGA"</t>
  </si>
  <si>
    <t>CV: "82.1"</t>
  </si>
  <si>
    <t>CV: "43.89814972273"</t>
  </si>
  <si>
    <t>sequence: "GAGAGG"</t>
  </si>
  <si>
    <t>CV: "74.65"</t>
  </si>
  <si>
    <t>position: "126"}</t>
  </si>
  <si>
    <t>sequence: "GAGAGGA"</t>
  </si>
  <si>
    <t>CV: "86.17"</t>
  </si>
  <si>
    <t>sequence: "AGAGGA"</t>
  </si>
  <si>
    <t>position: "127"}</t>
  </si>
  <si>
    <t>sequence: "AGAGGAG"</t>
  </si>
  <si>
    <t>sequence: "GAGGAG"</t>
  </si>
  <si>
    <t>CV: "79.87"</t>
  </si>
  <si>
    <t>position: "128"}</t>
  </si>
  <si>
    <t>CV: "77.74"</t>
  </si>
  <si>
    <t>sequence: "GAGGAGGG"</t>
  </si>
  <si>
    <t>CV: "65.72"</t>
  </si>
  <si>
    <t>sequence: "AGGAGG"</t>
  </si>
  <si>
    <t>position: "129"}</t>
  </si>
  <si>
    <t>sequence: "AGGAGGG"</t>
  </si>
  <si>
    <t>CV: "73.88"</t>
  </si>
  <si>
    <t>CV: "65.97"</t>
  </si>
  <si>
    <t>sequence: "GGAGGG"</t>
  </si>
  <si>
    <t>position: "130"}</t>
  </si>
  <si>
    <t>sequence: "GGAGGGC"</t>
  </si>
  <si>
    <t>CV: "84.33"</t>
  </si>
  <si>
    <t>sequence: "GAGGGC"</t>
  </si>
  <si>
    <t>CV: "79"</t>
  </si>
  <si>
    <t>position: "131"}</t>
  </si>
  <si>
    <t>sequence: "GGGCCCTG"</t>
  </si>
  <si>
    <t>CV: "85.38"</t>
  </si>
  <si>
    <t>position: "133"}</t>
  </si>
  <si>
    <t>sequence: "GGCCCT"</t>
  </si>
  <si>
    <t>position: "134"}</t>
  </si>
  <si>
    <t>sequence: "GGCCCTGC"</t>
  </si>
  <si>
    <t>CV: "13.27628899332"</t>
  </si>
  <si>
    <t>sequence: "GCCCTG"</t>
  </si>
  <si>
    <t>position: "135"}</t>
  </si>
  <si>
    <t>sequence: "CCCTGC"</t>
  </si>
  <si>
    <t>position: "136"}</t>
  </si>
  <si>
    <t>sequence: "CCTGCT"</t>
  </si>
  <si>
    <t>position: "137"}</t>
  </si>
  <si>
    <t>sequence: "CTGCTG"</t>
  </si>
  <si>
    <t>position: "138"}</t>
  </si>
  <si>
    <t>sequence: "TGCTGC"</t>
  </si>
  <si>
    <t>CV: "76.4"</t>
  </si>
  <si>
    <t>position: "139"}</t>
  </si>
  <si>
    <t>sequence: "CTGCAGT"</t>
  </si>
  <si>
    <t>CV: "71.77"</t>
  </si>
  <si>
    <t>position: "141"}</t>
  </si>
  <si>
    <t>sequence: "TGCAGT"</t>
  </si>
  <si>
    <t>position: "142"}</t>
  </si>
  <si>
    <t>sequence: "GCAGTC"</t>
  </si>
  <si>
    <t>position: "143"}</t>
  </si>
  <si>
    <t>sequence: "TCATCG"</t>
  </si>
  <si>
    <t>position: "147"}</t>
  </si>
  <si>
    <t>sequence: "CATCGT"</t>
  </si>
  <si>
    <t>position: "148"}</t>
  </si>
  <si>
    <t>sequence: "ATCGTG"</t>
  </si>
  <si>
    <t>position: "149"}</t>
  </si>
  <si>
    <t>sequence: "TCGTGG"</t>
  </si>
  <si>
    <t>position: "150"}</t>
  </si>
  <si>
    <t>sequence: "CGTGGC"</t>
  </si>
  <si>
    <t>CV: "75.89"</t>
  </si>
  <si>
    <t>position: "151"}</t>
  </si>
  <si>
    <t>sequence: "CGTGGCT"</t>
  </si>
  <si>
    <t>CV: "61.65"</t>
  </si>
  <si>
    <t>position: "152"}</t>
  </si>
  <si>
    <t>sequence: "GGCTCGA"</t>
  </si>
  <si>
    <t>CV: "74.29"</t>
  </si>
  <si>
    <t>position: "154"}</t>
  </si>
  <si>
    <t>sequence: "GGCTCGAA"</t>
  </si>
  <si>
    <t>CV: "83.54"</t>
  </si>
  <si>
    <t>sequence: "CGAACGG"</t>
  </si>
  <si>
    <t>CV: "80.05"</t>
  </si>
  <si>
    <t>position: "158"}</t>
  </si>
  <si>
    <t>CV: "83"</t>
  </si>
  <si>
    <t>sequence: "GAACGG"</t>
  </si>
  <si>
    <t>position: "159"}</t>
  </si>
  <si>
    <t>sequence: "GAACGGG"</t>
  </si>
  <si>
    <t>CV: "62.31"</t>
  </si>
  <si>
    <t>sequence: "AACGGG"</t>
  </si>
  <si>
    <t>position: "160"}</t>
  </si>
  <si>
    <t>sequence: "GGTCAGG"</t>
  </si>
  <si>
    <t>position: "164"}</t>
  </si>
  <si>
    <t>sequence: "CAGGCC"</t>
  </si>
  <si>
    <t>CV: "73.22"</t>
  </si>
  <si>
    <t>position: "167"}</t>
  </si>
  <si>
    <t>position: "169"}</t>
  </si>
  <si>
    <t>position: "170"}</t>
  </si>
  <si>
    <t>position: "171"}</t>
  </si>
  <si>
    <t>sequence: "CCTGCC"</t>
  </si>
  <si>
    <t>position: "172"}</t>
  </si>
  <si>
    <t>sequence: "CCTGCCCC"</t>
  </si>
  <si>
    <t>position: "173"}</t>
  </si>
  <si>
    <t>position: "174"}</t>
  </si>
  <si>
    <t>sequence: "TGCCCCCG"</t>
  </si>
  <si>
    <t>CV: "83.05"</t>
  </si>
  <si>
    <t>CV: "60.44"</t>
  </si>
  <si>
    <t>position: "175"}</t>
  </si>
  <si>
    <t>sequence: "GCCCCCGT"</t>
  </si>
  <si>
    <t>CV: "61.69"</t>
  </si>
  <si>
    <t>sequence: "CCCCCGT"</t>
  </si>
  <si>
    <t>CV: "82.56"</t>
  </si>
  <si>
    <t>position: "176"}</t>
  </si>
  <si>
    <t>CV: "87.46"</t>
  </si>
  <si>
    <t>sequence: "CCCGTC"</t>
  </si>
  <si>
    <t>CV: "76.27"</t>
  </si>
  <si>
    <t>position: "178"}</t>
  </si>
  <si>
    <t>Char</t>
  </si>
  <si>
    <t>Str 1</t>
  </si>
  <si>
    <t>Str 2</t>
  </si>
  <si>
    <t>Mask</t>
  </si>
  <si>
    <t>Comp</t>
  </si>
  <si>
    <t>Concat</t>
  </si>
  <si>
    <t>ESE</t>
  </si>
  <si>
    <t>ESS</t>
  </si>
  <si>
    <t>ESE+ESS</t>
  </si>
  <si>
    <t>S1, ESE</t>
  </si>
  <si>
    <t>S1, ESS</t>
  </si>
  <si>
    <t>S1, ESE + ESS</t>
  </si>
  <si>
    <t>S2,ESE</t>
  </si>
  <si>
    <t>S2, ESS</t>
  </si>
  <si>
    <t>S2,ESE + ESS</t>
  </si>
  <si>
    <t>∆ESE</t>
  </si>
  <si>
    <t>∆ESS</t>
  </si>
  <si>
    <t>∆ESE+ESS</t>
  </si>
  <si>
    <t>Structure 2  (H2A(+268+292))</t>
  </si>
  <si>
    <t>H2A(+268+292) Mask</t>
  </si>
  <si>
    <t>.......(((((((((((.(((..(((.((..((......))..)).)))...))).))))))))))).........................(((.(((....))).)))..............................(((((.(((.((((.(((((((...(((....)))...)))..)))).........(((.(((.(((..((.............)).)))))))))..)))).)))...)))))...((.............)).......(((.............)))......................((((((((.(((((((((((((((.(((((((..........))))))).)).....(((..(((((.((...)).)))))....))).............)))))))))))..)).))))))))...</t>
  </si>
  <si>
    <t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.....................................................))))..))))))).....(((((((.((........)).)))))))...............</t>
  </si>
  <si>
    <t>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xxxxxxxxxxxxxxxxxxxxxxxxx.........................................................................................</t>
  </si>
  <si>
    <t>sequence: "CTTGCT"</t>
  </si>
  <si>
    <t>position: "1"}</t>
  </si>
  <si>
    <t>sequence: "TTGCTC"</t>
  </si>
  <si>
    <t>position: "2"}</t>
  </si>
  <si>
    <t>sequence: "TTGCTCG"</t>
  </si>
  <si>
    <t>CV: "79.07"</t>
  </si>
  <si>
    <t>sequence: "CTCGTC"</t>
  </si>
  <si>
    <t>position: "5"}</t>
  </si>
  <si>
    <t>sequence: "CGTCCCGC"</t>
  </si>
  <si>
    <t>CV: "67.87"</t>
  </si>
  <si>
    <t>position: "7"}</t>
  </si>
  <si>
    <t>sequence: "CCCGCC"</t>
  </si>
  <si>
    <t>sequence: "CCCGCCCG"</t>
  </si>
  <si>
    <t>CV: "20.40240730986"</t>
  </si>
  <si>
    <t>sequence: "CCGCCC"</t>
  </si>
  <si>
    <t>sequence: "CCGCCCGC"</t>
  </si>
  <si>
    <t>CV: "66.88"</t>
  </si>
  <si>
    <t>CV: "0.7581947664652"</t>
  </si>
  <si>
    <t>sequence: "CGCCCGC"</t>
  </si>
  <si>
    <t>CV: "79.18"</t>
  </si>
  <si>
    <t>CV: "85.77"</t>
  </si>
  <si>
    <t>sequence: "CGCCCGCA"</t>
  </si>
  <si>
    <t>CV: "-5.762363178611"</t>
  </si>
  <si>
    <t>sequence: "GCCCGCAG"</t>
  </si>
  <si>
    <t>CV: "75.37"</t>
  </si>
  <si>
    <t>CV: "61.3"</t>
  </si>
  <si>
    <t>CV: "10.83994541661"</t>
  </si>
  <si>
    <t>sequence: "CGCAGC"</t>
  </si>
  <si>
    <t>CV: "81.9"</t>
  </si>
  <si>
    <t>sequence: "CGCAGCC"</t>
  </si>
  <si>
    <t>CV: "74.61"</t>
  </si>
  <si>
    <t>position: "17"}</t>
  </si>
  <si>
    <t>sequence: "CAGCCC"</t>
  </si>
  <si>
    <t>sequence: "CAGCCCT"</t>
  </si>
  <si>
    <t>CV: "77.08"</t>
  </si>
  <si>
    <t>sequence: "CAGCCCTA"</t>
  </si>
  <si>
    <t>CV: "60.93"</t>
  </si>
  <si>
    <t>sequence: "AGCCCT"</t>
  </si>
  <si>
    <t>position: "19"}</t>
  </si>
  <si>
    <t>sequence: "GCCCTA"</t>
  </si>
  <si>
    <t>sequence: "CCCTAG"</t>
  </si>
  <si>
    <t>sequence: "TAGGCG"</t>
  </si>
  <si>
    <t>CV: "87.51"</t>
  </si>
  <si>
    <t>sequence: "AGGCGGCG"</t>
  </si>
  <si>
    <t>CV: "13.92125226567"</t>
  </si>
  <si>
    <t>sequence: "GGCGGC"</t>
  </si>
  <si>
    <t>CV: "70.34"</t>
  </si>
  <si>
    <t>sequence: "GGCGGCG"</t>
  </si>
  <si>
    <t>CV: "67.96"</t>
  </si>
  <si>
    <t>sequence: "GGCGGCGT"</t>
  </si>
  <si>
    <t>CV: "-3.528840849609"</t>
  </si>
  <si>
    <t>sequence: "GCGGCGTC"</t>
  </si>
  <si>
    <t>CV: "7.381200253838"</t>
  </si>
  <si>
    <t>position: "27"}</t>
  </si>
  <si>
    <t>sequence: "GGCGTC"</t>
  </si>
  <si>
    <t>CV: "66.92"</t>
  </si>
  <si>
    <t>position: "29"}</t>
  </si>
  <si>
    <t>CV: "78.38"</t>
  </si>
  <si>
    <t>sequence: "CGTCGC"</t>
  </si>
  <si>
    <t>sequence: "CGTCGCCG"</t>
  </si>
  <si>
    <t>CV: "21.75828186761"</t>
  </si>
  <si>
    <t>sequence: "GTCGCC"</t>
  </si>
  <si>
    <t>CV: "62.62"</t>
  </si>
  <si>
    <t>position: "32"}</t>
  </si>
  <si>
    <t>sequence: "GTCGCCGC"</t>
  </si>
  <si>
    <t>CV: "4.922044471358"</t>
  </si>
  <si>
    <t>sequence: "TCGCCGCA"</t>
  </si>
  <si>
    <t>CV: "61.29"</t>
  </si>
  <si>
    <t>sequence: "CGCCGCA"</t>
  </si>
  <si>
    <t>CV: "73.47"</t>
  </si>
  <si>
    <t>CV: "82.38"</t>
  </si>
  <si>
    <t>sequence: "CGCCGCAG"</t>
  </si>
  <si>
    <t>sequence: "GCCGCAGC"</t>
  </si>
  <si>
    <t>CV: "2.9203771065"</t>
  </si>
  <si>
    <t>sequence: "CGCAGCCG"</t>
  </si>
  <si>
    <t>CV: "-2.363344518227"</t>
  </si>
  <si>
    <t>sequence: "CAGCCGA"</t>
  </si>
  <si>
    <t>CV: "93.16"</t>
  </si>
  <si>
    <t>position: "39"}</t>
  </si>
  <si>
    <t>CV: "91.54"</t>
  </si>
  <si>
    <t>sequence: "GCCGAT"</t>
  </si>
  <si>
    <t>CV: "68.93"</t>
  </si>
  <si>
    <t>sequence: "CGATCCCG"</t>
  </si>
  <si>
    <t>CV: "75.55"</t>
  </si>
  <si>
    <t>sequence: "GATCCCGG"</t>
  </si>
  <si>
    <t>CV: "79.61"</t>
  </si>
  <si>
    <t>CV: "66.76"</t>
  </si>
  <si>
    <t>position: "50"}</t>
  </si>
  <si>
    <t>sequence: "GGAGTCG"</t>
  </si>
  <si>
    <t>CV: "60.55"</t>
  </si>
  <si>
    <t>sequence: "AGTCGGA"</t>
  </si>
  <si>
    <t>CV: "67.68"</t>
  </si>
  <si>
    <t>position: "55"}</t>
  </si>
  <si>
    <t>sequence: "GAGTCGT"</t>
  </si>
  <si>
    <t>CV: "73.42"</t>
  </si>
  <si>
    <t>sequence: "AGTCGT"</t>
  </si>
  <si>
    <t>sequence: "GTCGTT"</t>
  </si>
  <si>
    <t>position: "59"}</t>
  </si>
  <si>
    <t>sequence: "TCGTTC"</t>
  </si>
  <si>
    <t>sequence: "CGTTCC"</t>
  </si>
  <si>
    <t>sequence: "CGTTCCAG"</t>
  </si>
  <si>
    <t>CV: "75.92"</t>
  </si>
  <si>
    <t>CV: "63.88"</t>
  </si>
  <si>
    <t>sequence: "TTCCAGG"</t>
  </si>
  <si>
    <t>CV: "83.68"</t>
  </si>
  <si>
    <t>sequence: "GTCTCGCA"</t>
  </si>
  <si>
    <t>CV: "81.88"</t>
  </si>
  <si>
    <t>sequence: "TCTCGCAG"</t>
  </si>
  <si>
    <t>CV: "84.02"</t>
  </si>
  <si>
    <t>sequence: "TCGCAGC"</t>
  </si>
  <si>
    <t>CV: "79.19"</t>
  </si>
  <si>
    <t>position: "73"}</t>
  </si>
  <si>
    <t>position: "77"}</t>
  </si>
  <si>
    <t>sequence: "TCTCGCTA"</t>
  </si>
  <si>
    <t>CV: "78.32"</t>
  </si>
  <si>
    <t>sequence: "TCGCTA"</t>
  </si>
  <si>
    <t>sequence: "CGCTAC"</t>
  </si>
  <si>
    <t>sequence: "CGCTACAG"</t>
  </si>
  <si>
    <t>CV: "76.53"</t>
  </si>
  <si>
    <t>sequence: "GCTACA"</t>
  </si>
  <si>
    <t>sequence: "CTACAG"</t>
  </si>
  <si>
    <t>sequence: "CTACAGC"</t>
  </si>
  <si>
    <t>CV: "90.8"</t>
  </si>
  <si>
    <t>sequence: "CTACAGCC"</t>
  </si>
  <si>
    <t>sequence: "TACAGC"</t>
  </si>
  <si>
    <t>CV: "83.31"</t>
  </si>
  <si>
    <t>position: "88"}</t>
  </si>
  <si>
    <t>CV: "67.75"</t>
  </si>
  <si>
    <t>sequence: "CAGCCGC"</t>
  </si>
  <si>
    <t>CV: "80.35"</t>
  </si>
  <si>
    <t>CV: "80.62"</t>
  </si>
  <si>
    <t>sequence: "GCCGCTCG"</t>
  </si>
  <si>
    <t>CV: "1.884702964342"</t>
  </si>
  <si>
    <t>sequence: "CCGCTCG"</t>
  </si>
  <si>
    <t>CV: "78.77"</t>
  </si>
  <si>
    <t>sequence: "CGCTCGA"</t>
  </si>
  <si>
    <t>CV: "83.49"</t>
  </si>
  <si>
    <t>CV: "87.08"</t>
  </si>
  <si>
    <t>sequence: "CTCGAAGT"</t>
  </si>
  <si>
    <t>CV: "67.82"</t>
  </si>
  <si>
    <t>position: "96"}</t>
  </si>
  <si>
    <t>sequence: "GAAGTC"</t>
  </si>
  <si>
    <t>CV: "80.41"</t>
  </si>
  <si>
    <t>sequence: "AGTCTCG"</t>
  </si>
  <si>
    <t>sequence: "CGGTCCCG"</t>
  </si>
  <si>
    <t>CV: "9.403605987582"</t>
  </si>
  <si>
    <t>sequence: "GGTCCCGC"</t>
  </si>
  <si>
    <t>CV: "66.3"</t>
  </si>
  <si>
    <t>sequence: "GTCCCGCA"</t>
  </si>
  <si>
    <t>CV: "83.29"</t>
  </si>
  <si>
    <t>sequence: "TCCCGCAC"</t>
  </si>
  <si>
    <t>CV: "69.12"</t>
  </si>
  <si>
    <t>position: "109"}</t>
  </si>
  <si>
    <t>sequence: "CGCACTC"</t>
  </si>
  <si>
    <t>CV: "77"</t>
  </si>
  <si>
    <t>position: "112"}</t>
  </si>
  <si>
    <t>sequence: "GCACTCG"</t>
  </si>
  <si>
    <t>CV: "81.58"</t>
  </si>
  <si>
    <t>sequence: "CACTCGT"</t>
  </si>
  <si>
    <t>CV: "84.07"</t>
  </si>
  <si>
    <t>position: "114"}</t>
  </si>
  <si>
    <t>CV: "83.08"</t>
  </si>
  <si>
    <t>sequence: "CGTTCT"</t>
  </si>
  <si>
    <t>position: "118"}</t>
  </si>
  <si>
    <t>sequence: "CGGTCGA"</t>
  </si>
  <si>
    <t>CV: "82.04"</t>
  </si>
  <si>
    <t>CV: "84.15"</t>
  </si>
  <si>
    <t>sequence: "GTCGAC"</t>
  </si>
  <si>
    <t>CV: "82.02"</t>
  </si>
  <si>
    <t>position: "132"}</t>
  </si>
  <si>
    <t>sequence: "TCGACC"</t>
  </si>
  <si>
    <t>sequence: "CGACCT"</t>
  </si>
  <si>
    <t>sequence: "GACCTCCA"</t>
  </si>
  <si>
    <t>CV: "86"</t>
  </si>
  <si>
    <t>sequence: "ACCTCCAA"</t>
  </si>
  <si>
    <t>CV: "63.74"</t>
  </si>
  <si>
    <t>sequence: "CCTCCAAG"</t>
  </si>
  <si>
    <t>sequence: "CTCCAAG"</t>
  </si>
  <si>
    <t>CV: "78.11"</t>
  </si>
  <si>
    <t>sequence: "CAAGTC"</t>
  </si>
  <si>
    <t>CV: "61.08"</t>
  </si>
  <si>
    <t>sequence: "CCAGAT"</t>
  </si>
  <si>
    <t>position: "146"}</t>
  </si>
  <si>
    <t>sequence: "CCAGATCC"</t>
  </si>
  <si>
    <t>CV: "64.62"</t>
  </si>
  <si>
    <t>sequence: "CAGATC"</t>
  </si>
  <si>
    <t>sequence: "AGATCC"</t>
  </si>
  <si>
    <t>sequence: "GATCCGCA"</t>
  </si>
  <si>
    <t>CV: "81.57"</t>
  </si>
  <si>
    <t>sequence: "CCGCACG"</t>
  </si>
  <si>
    <t>CV: "80.26"</t>
  </si>
  <si>
    <t>sequence: "CGCACGA"</t>
  </si>
  <si>
    <t>CV: "97.76"</t>
  </si>
  <si>
    <t>position: "153"}</t>
  </si>
  <si>
    <t>CV: "99.85"</t>
  </si>
  <si>
    <t>sequence: "CACGAA"</t>
  </si>
  <si>
    <t>CV: "67.79"</t>
  </si>
  <si>
    <t>position: "155"}</t>
  </si>
  <si>
    <t>sequence: "ACGAAG"</t>
  </si>
  <si>
    <t>position: "156"}</t>
  </si>
  <si>
    <t>sequence: "CGAAGGT"</t>
  </si>
  <si>
    <t>CV: "78.72"</t>
  </si>
  <si>
    <t>position: "157"}</t>
  </si>
  <si>
    <t>CV: "82.92"</t>
  </si>
  <si>
    <t>CV: "60.36"</t>
  </si>
  <si>
    <t>sequence: "GAAGGT"</t>
  </si>
  <si>
    <t>CV: "70.74"</t>
  </si>
  <si>
    <t>CV: "70.84"</t>
  </si>
  <si>
    <t>sequence: "AAGGTC"</t>
  </si>
  <si>
    <t>sequence: "GGTCCAAG"</t>
  </si>
  <si>
    <t>CV: "82"</t>
  </si>
  <si>
    <t>position: "161"}</t>
  </si>
  <si>
    <t>CV: "62.3"</t>
  </si>
  <si>
    <t>position: "165"}</t>
  </si>
  <si>
    <t>sequence: "AGTCCAAG"</t>
  </si>
  <si>
    <t>CV: "61.03"</t>
  </si>
  <si>
    <t>position: "177"}</t>
  </si>
  <si>
    <t>sequence: "TCGTCG"</t>
  </si>
  <si>
    <t>sequence: "CGTCGGT"</t>
  </si>
  <si>
    <t>CV: "77.38"</t>
  </si>
  <si>
    <t>position: "179"}</t>
  </si>
  <si>
    <t>CV: "63.41"</t>
  </si>
  <si>
    <t>sequence: "GGTCTCCA"</t>
  </si>
  <si>
    <t>CV: "84.71"</t>
  </si>
  <si>
    <t>position: "183"}</t>
  </si>
  <si>
    <t>sequence: "GTCTCCAG"</t>
  </si>
  <si>
    <t>CV: "87.9"</t>
  </si>
  <si>
    <t>position: "184"}</t>
  </si>
  <si>
    <t>sequence: "TCTCCAG"</t>
  </si>
  <si>
    <t>CV: "79.78"</t>
  </si>
  <si>
    <t>position: "185"}</t>
  </si>
  <si>
    <t>sequence: "TCTCCAGA"</t>
  </si>
  <si>
    <t>CV: "74.12"</t>
  </si>
  <si>
    <t>sequence: "CTCCAGA"</t>
  </si>
  <si>
    <t>position: "186"}</t>
  </si>
  <si>
    <t>CV: "76.46"</t>
  </si>
  <si>
    <t>position: "188"}</t>
  </si>
  <si>
    <t>sequence: "CCAGATCT"</t>
  </si>
  <si>
    <t>CV: "71.12"</t>
  </si>
  <si>
    <t>position: "189"}</t>
  </si>
  <si>
    <t>position: "195"}</t>
  </si>
  <si>
    <t>sequence: "CGTTCG"</t>
  </si>
  <si>
    <t>position: "196"}</t>
  </si>
  <si>
    <t>sequence: "CGCGGTCC"</t>
  </si>
  <si>
    <t>CV: "10.84160448612"</t>
  </si>
  <si>
    <t>position: "200"}</t>
  </si>
  <si>
    <t>sequence: "CGGTCCA"</t>
  </si>
  <si>
    <t>CV: "71.46"</t>
  </si>
  <si>
    <t>position: "202"}</t>
  </si>
  <si>
    <t>position: "207"}</t>
  </si>
  <si>
    <t>sequence: "GGTCCCGG"</t>
  </si>
  <si>
    <t>CV: "81.82"</t>
  </si>
  <si>
    <t>position: "209"}</t>
  </si>
  <si>
    <t>CV: "65.87"</t>
  </si>
  <si>
    <t>sequence: "GTCCCGG"</t>
  </si>
  <si>
    <t>CV: "74.64"</t>
  </si>
  <si>
    <t>position: "210"}</t>
  </si>
  <si>
    <t>sequence: "GGTCTCGG"</t>
  </si>
  <si>
    <t>CV: "77.15"</t>
  </si>
  <si>
    <t>position: "215"}</t>
  </si>
  <si>
    <t>position: "220"}</t>
  </si>
  <si>
    <t>sequence: "TCCAGGAG"</t>
  </si>
  <si>
    <t>CV: "43.95870575987"</t>
  </si>
  <si>
    <t>position: "223"}</t>
  </si>
  <si>
    <t>sequence: "CCAGGAGT"</t>
  </si>
  <si>
    <t>position: "224"}</t>
  </si>
  <si>
    <t>sequence: "CAGGAG"</t>
  </si>
  <si>
    <t>CV: "60.54"</t>
  </si>
  <si>
    <t>position: "225"}</t>
  </si>
  <si>
    <t>sequence: "CAGGAGTC"</t>
  </si>
  <si>
    <t>CV: "63.55"</t>
  </si>
  <si>
    <t>sequence: "AGGAGTCC"</t>
  </si>
  <si>
    <t>CV: "41.70859273576"</t>
  </si>
  <si>
    <t>position: "226"}</t>
  </si>
  <si>
    <t>position: "227"}</t>
  </si>
  <si>
    <t>sequence: "CCTCCCCC"</t>
  </si>
  <si>
    <t>CV: "84.7"</t>
  </si>
  <si>
    <t>position: "232"}</t>
  </si>
  <si>
    <t>sequence: "CTCCCCCA"</t>
  </si>
  <si>
    <t>CV: "76.41"</t>
  </si>
  <si>
    <t>position: "233"}</t>
  </si>
  <si>
    <t>CV: "60.11"</t>
  </si>
  <si>
    <t>sequence: "TCCCCCAG"</t>
  </si>
  <si>
    <t>CV: "85.88"</t>
  </si>
  <si>
    <t>position: "234"}</t>
  </si>
  <si>
    <t>position: "235"}</t>
  </si>
  <si>
    <t>position: "236"}</t>
  </si>
  <si>
    <t>sequence: "CCCCAGT"</t>
  </si>
  <si>
    <t>CV: "72.77"</t>
  </si>
  <si>
    <t>sequence: "CCCAGTG"</t>
  </si>
  <si>
    <t>CV: "75.54"</t>
  </si>
  <si>
    <t>position: "237"}</t>
  </si>
  <si>
    <t>sequence: "CCAGTG"</t>
  </si>
  <si>
    <t>position: "238"}</t>
  </si>
  <si>
    <t>sequence: "CCAGTGTC"</t>
  </si>
  <si>
    <t>sequence: "CAGTGT"</t>
  </si>
  <si>
    <t>CV: "68.94"</t>
  </si>
  <si>
    <t>position: "239"}</t>
  </si>
  <si>
    <t>sequence: "AGTGTC"</t>
  </si>
  <si>
    <t>CV: "74.35"</t>
  </si>
  <si>
    <t>position: "240"}</t>
  </si>
  <si>
    <t>sequence: "GTGTCC"</t>
  </si>
  <si>
    <t>position: "241"}</t>
  </si>
  <si>
    <t>sequence: "TGTCCAAG"</t>
  </si>
  <si>
    <t>CV: "69.69"</t>
  </si>
  <si>
    <t>position: "242"}</t>
  </si>
  <si>
    <t>sequence: "CCAAGA"</t>
  </si>
  <si>
    <t>position: "245"}</t>
  </si>
  <si>
    <t>sequence: "CAAGAG"</t>
  </si>
  <si>
    <t>CV: "65.37"</t>
  </si>
  <si>
    <t>position: "246"}</t>
  </si>
  <si>
    <t>sequence: "CAAGAGGG"</t>
  </si>
  <si>
    <t>CV: "90.77"</t>
  </si>
  <si>
    <t>{"name": "ESE_Tra2 (ESE Site)"</t>
  </si>
  <si>
    <t>sequence: "AAGAG"</t>
  </si>
  <si>
    <t>CV: "89.41"</t>
  </si>
  <si>
    <t>position: "247"}</t>
  </si>
  <si>
    <t>sequence: "AAGAGG"</t>
  </si>
  <si>
    <t>sequence: "AAGAGGG"</t>
  </si>
  <si>
    <t>CV: "76.5"</t>
  </si>
  <si>
    <t>sequence: "AGAGGGA"</t>
  </si>
  <si>
    <t>CV: "79.77"</t>
  </si>
  <si>
    <t>position: "248"}</t>
  </si>
  <si>
    <t>sequence: "GAGGGA"</t>
  </si>
  <si>
    <t>position: "249"}</t>
  </si>
  <si>
    <t>CV: "88.93"</t>
  </si>
  <si>
    <t>sequence: "GGGAAT"</t>
  </si>
  <si>
    <t>position: "251"}</t>
  </si>
  <si>
    <t>sequence: "GAATCC"</t>
  </si>
  <si>
    <t>CV: "59.87"</t>
  </si>
  <si>
    <t>position: "253"}</t>
  </si>
  <si>
    <t>sequence: "GAATCCAA"</t>
  </si>
  <si>
    <t>CV: "80.71"</t>
  </si>
  <si>
    <t>sequence: "AATCCA"</t>
  </si>
  <si>
    <t>position: "254"}</t>
  </si>
  <si>
    <t>sequence: "AATCCAAA"</t>
  </si>
  <si>
    <t>CV: "65.63"</t>
  </si>
  <si>
    <t>sequence: "ATCCAA"</t>
  </si>
  <si>
    <t>position: "255"}</t>
  </si>
  <si>
    <t>sequence: "AAATCC"</t>
  </si>
  <si>
    <t>position: "259"}</t>
  </si>
  <si>
    <t>position: "260"}</t>
  </si>
  <si>
    <t>sequence: "ATCCAGGT"</t>
  </si>
  <si>
    <t>CV: "60.99"</t>
  </si>
  <si>
    <t>position: "261"}</t>
  </si>
  <si>
    <t>position: "264"}</t>
  </si>
  <si>
    <t>sequence: "GGTCGCG"</t>
  </si>
  <si>
    <t>position: "266"}</t>
  </si>
  <si>
    <t>sequence: "CGATCGA"</t>
  </si>
  <si>
    <t>CV: "73.54"</t>
  </si>
  <si>
    <t>position: "271"}</t>
  </si>
  <si>
    <t>sequence: "GATCGA"</t>
  </si>
  <si>
    <t>position: "272"}</t>
  </si>
  <si>
    <t>sequence: "CGAAGA"</t>
  </si>
  <si>
    <t>position: "275"}</t>
  </si>
  <si>
    <t>sequence: "GAAGAG"</t>
  </si>
  <si>
    <t>position: "276"}</t>
  </si>
  <si>
    <t>sequence: "GAAGAGTC"</t>
  </si>
  <si>
    <t>CV: "69.7"</t>
  </si>
  <si>
    <t>position: "277"}</t>
  </si>
  <si>
    <t>sequence: "AAGAGT"</t>
  </si>
  <si>
    <t>CV: "72.74"</t>
  </si>
  <si>
    <t>sequence: "AGTCCCCC"</t>
  </si>
  <si>
    <t>CV: "67.53"</t>
  </si>
  <si>
    <t>position: "280"}</t>
  </si>
  <si>
    <t>sequence: "GTCCCCCC"</t>
  </si>
  <si>
    <t>CV: "77.76"</t>
  </si>
  <si>
    <t>position: "281"}</t>
  </si>
  <si>
    <t>sequence: "TCCCCCCA"</t>
  </si>
  <si>
    <t>CV: "78.48"</t>
  </si>
  <si>
    <t>position: "282"}</t>
  </si>
  <si>
    <t>sequence: "CCCCCC"</t>
  </si>
  <si>
    <t>position: "283"}</t>
  </si>
  <si>
    <t>sequence: "CCCCCCA"</t>
  </si>
  <si>
    <t>CV: "76.54"</t>
  </si>
  <si>
    <t>sequence: "CCCCCCAA"</t>
  </si>
  <si>
    <t>CV: "83.78"</t>
  </si>
  <si>
    <t>position: "284"}</t>
  </si>
  <si>
    <t>sequence: "CCCCCAA"</t>
  </si>
  <si>
    <t>sequence: "CCCCCAAG"</t>
  </si>
  <si>
    <t>sequence: "CCCCAA"</t>
  </si>
  <si>
    <t>position: "285"}</t>
  </si>
  <si>
    <t>sequence: "CCCCAAG"</t>
  </si>
  <si>
    <t>CV: "79.96"</t>
  </si>
  <si>
    <t>sequence: "CCCAAG"</t>
  </si>
  <si>
    <t>position: "286"}</t>
  </si>
  <si>
    <t>sequence: "CCCAAGT"</t>
  </si>
  <si>
    <t>CV: "73.65"</t>
  </si>
  <si>
    <t>position: "288"}</t>
  </si>
  <si>
    <t>sequence: "GTCTCCTG"</t>
  </si>
  <si>
    <t>CV: "94.17"</t>
  </si>
  <si>
    <t>position: "291"}</t>
  </si>
  <si>
    <t>sequence: "TCTCCTGA"</t>
  </si>
  <si>
    <t>position: "292"}</t>
  </si>
  <si>
    <t>sequence: "CTCCTGA"</t>
  </si>
  <si>
    <t>position: "293"}</t>
  </si>
  <si>
    <t>CV: "77.23"</t>
  </si>
  <si>
    <t>sequence: "TCCTGA"</t>
  </si>
  <si>
    <t>position: "294"}</t>
  </si>
  <si>
    <t>sequence: "TCCTGAAG"</t>
  </si>
  <si>
    <t>CV: "42.05741210042"</t>
  </si>
  <si>
    <t>sequence: "CCTGAA"</t>
  </si>
  <si>
    <t>position: "295"}</t>
  </si>
  <si>
    <t>sequence: "CCTGAAGA"</t>
  </si>
  <si>
    <t>CV: "64.8679588053"</t>
  </si>
  <si>
    <t>sequence: "CTGAAG"</t>
  </si>
  <si>
    <t>position: "296"}</t>
  </si>
  <si>
    <t>sequence: "CTGAAGA"</t>
  </si>
  <si>
    <t>CV: "77.73"</t>
  </si>
  <si>
    <t>CV: "76.69"</t>
  </si>
  <si>
    <t>sequence: "CTGAAGAG"</t>
  </si>
  <si>
    <t>CV: "77.07829563789"</t>
  </si>
  <si>
    <t>sequence: "TGAAGA"</t>
  </si>
  <si>
    <t>position: "297"}</t>
  </si>
  <si>
    <t>sequence: "TGAAGAG"</t>
  </si>
  <si>
    <t>CV: "65.39"</t>
  </si>
  <si>
    <t>sequence: "TGAAGAGG"</t>
  </si>
  <si>
    <t>CV: "45.09516837482"</t>
  </si>
  <si>
    <t>position: "298"}</t>
  </si>
  <si>
    <t>sequence: "GAAGAGG"</t>
  </si>
  <si>
    <t>sequence: "GAAGAGGA"</t>
  </si>
  <si>
    <t>CV: "81.26"</t>
  </si>
  <si>
    <t>CV: "70.03347172738"</t>
  </si>
  <si>
    <t>position: "299"}</t>
  </si>
  <si>
    <t>sequence: "AAGAGGA"</t>
  </si>
  <si>
    <t>CV: "80.75"</t>
  </si>
  <si>
    <t>sequence: "AAGAGGAA"</t>
  </si>
  <si>
    <t>CV: "37.18970215555"</t>
  </si>
  <si>
    <t>position: "300"}</t>
  </si>
  <si>
    <t>sequence: "AGAGGAA"</t>
  </si>
  <si>
    <t>CV: "62.87"</t>
  </si>
  <si>
    <t>sequence: "AGAGGAAG"</t>
  </si>
  <si>
    <t>CV: "34.37757933463"</t>
  </si>
  <si>
    <t>sequence: "GAGGAA"</t>
  </si>
  <si>
    <t>CV: "82.89"</t>
  </si>
  <si>
    <t>position: "301"}</t>
  </si>
  <si>
    <t>CV: "80.6"</t>
  </si>
  <si>
    <t>sequence: "AGGAAG"</t>
  </si>
  <si>
    <t>position: "302"}</t>
  </si>
  <si>
    <t>sequence: "AGGAAGGA"</t>
  </si>
  <si>
    <t>CV: "34.85041414523"</t>
  </si>
  <si>
    <t>sequence: "GGAAGGA"</t>
  </si>
  <si>
    <t>CV: "68.38"</t>
  </si>
  <si>
    <t>position: "303"}</t>
  </si>
  <si>
    <t>sequence: "GAAGGA"</t>
  </si>
  <si>
    <t>CV: "71.75"</t>
  </si>
  <si>
    <t>position: "304"}</t>
  </si>
  <si>
    <t>CV: "71.79"</t>
  </si>
  <si>
    <t>sequence: "GAAGGAG"</t>
  </si>
  <si>
    <t>sequence: "GAAGGAGC"</t>
  </si>
  <si>
    <t>CV: "72.20643801924"</t>
  </si>
  <si>
    <t>sequence: "AAGGAG"</t>
  </si>
  <si>
    <t>position: "305"}</t>
  </si>
  <si>
    <t>sequence: "AGGAGC"</t>
  </si>
  <si>
    <t>position: "306"}</t>
  </si>
  <si>
    <t>sequence: "GGAGCG"</t>
  </si>
  <si>
    <t>position: "307"}</t>
  </si>
  <si>
    <t>sequence: "GGAGCGG"</t>
  </si>
  <si>
    <t>CV: "77.46"</t>
  </si>
  <si>
    <t>sequence: "GGAGCGGT"</t>
  </si>
  <si>
    <t>CV: "72.34"</t>
  </si>
  <si>
    <t>sequence: "GAGCGG"</t>
  </si>
  <si>
    <t>position: "308"}</t>
  </si>
  <si>
    <t>sequence: "GAGCGGT"</t>
  </si>
  <si>
    <t>CV: "78.37"</t>
  </si>
  <si>
    <t>sequence: "AGCGGTG"</t>
  </si>
  <si>
    <t>CV: "64.21"</t>
  </si>
  <si>
    <t>position: "309"}</t>
  </si>
  <si>
    <t>sequence: "GGTGTC"</t>
  </si>
  <si>
    <t>position: "312"}</t>
  </si>
  <si>
    <t>position: "313"}</t>
  </si>
  <si>
    <t>sequence: "TGTCCT"</t>
  </si>
  <si>
    <t>position: "314"}</t>
  </si>
  <si>
    <t>sequence: "GTCCTCTT"</t>
  </si>
  <si>
    <t>CV: "77.03"</t>
  </si>
  <si>
    <t>position: "315"}</t>
  </si>
  <si>
    <t>sequence: "CCTCTT"</t>
  </si>
  <si>
    <t>position: "317"}</t>
  </si>
  <si>
    <t>sequence: "CCTCTTAA"</t>
  </si>
  <si>
    <t>CV: "64.74"</t>
  </si>
  <si>
    <t>sequence: "TAAGAA"</t>
  </si>
  <si>
    <t>CV: "65.98"</t>
  </si>
  <si>
    <t>position: "322"}</t>
  </si>
  <si>
    <t>CV: "74.89"</t>
  </si>
  <si>
    <t>sequence: "AAGAA"</t>
  </si>
  <si>
    <t>CV: "100.34"</t>
  </si>
  <si>
    <t>position: "323"}</t>
  </si>
  <si>
    <t>sequence: "AAGAAA"</t>
  </si>
  <si>
    <t>sequence: "AGAAAA"</t>
  </si>
  <si>
    <t>position: "324"}</t>
  </si>
  <si>
    <t>sequence: "GAAAAT"</t>
  </si>
  <si>
    <t>CV: "66.18"</t>
  </si>
  <si>
    <t>position: "325"}</t>
  </si>
  <si>
    <t>sequence: "AAAAT"</t>
  </si>
  <si>
    <t>CV: "81.36"</t>
  </si>
  <si>
    <t>position: "326"}</t>
  </si>
  <si>
    <t>sequence: "AAAATG"</t>
  </si>
  <si>
    <t>sequence: "AAAATGGT"</t>
  </si>
  <si>
    <t>CV: "-32.15318188794"</t>
  </si>
  <si>
    <t>sequence: "AAATGG"</t>
  </si>
  <si>
    <t>position: "327"}</t>
  </si>
  <si>
    <t>sequence: "AAATGGTA"</t>
  </si>
  <si>
    <t>CV: "-29.37921766577"</t>
  </si>
  <si>
    <t>sequence: "GTAATG"</t>
  </si>
  <si>
    <t>position: "332"}</t>
  </si>
  <si>
    <t>sequence: "TAATGT"</t>
  </si>
  <si>
    <t>CV: "67.03"</t>
  </si>
  <si>
    <t>position: "333"}</t>
  </si>
  <si>
    <t>sequence: "TAATGTCT"</t>
  </si>
  <si>
    <t>CV: "-32.21747083148"</t>
  </si>
  <si>
    <t>sequence: "ATGTCT"</t>
  </si>
  <si>
    <t>position: "335"}</t>
  </si>
  <si>
    <t>sequence: "TGTCTG"</t>
  </si>
  <si>
    <t>position: "336"}</t>
  </si>
  <si>
    <t>sequence: "TGTCTGG"</t>
  </si>
  <si>
    <t>CV: "87.21"</t>
  </si>
  <si>
    <t>CV: "68.44"</t>
  </si>
  <si>
    <t>sequence: "GTCTGG"</t>
  </si>
  <si>
    <t>position: "337"}</t>
  </si>
  <si>
    <t>sequence: "GTCTGGG"</t>
  </si>
  <si>
    <t>sequence: "TCTGGG"</t>
  </si>
  <si>
    <t>position: "338"}</t>
  </si>
  <si>
    <t>sequence: "TCTGGGA"</t>
  </si>
  <si>
    <t>CV: "72.75"</t>
  </si>
  <si>
    <t>sequence: "CTGGGA"</t>
  </si>
  <si>
    <t>position: "339"}</t>
  </si>
  <si>
    <t>sequence: "TGGGAA"</t>
  </si>
  <si>
    <t>position: "340"}</t>
  </si>
  <si>
    <t>position: "341"}</t>
  </si>
  <si>
    <t>position: "343"}</t>
  </si>
  <si>
    <t>Structure 2  (H9A(+38+62))</t>
  </si>
  <si>
    <t>H9A(+38+62) Mask</t>
  </si>
  <si>
    <t>.((((....((((.((((......))))....))))((((.((.((((.(((.(((((((.((((((.((((((((.....))).))))).)))))).)))))))))).)))).)).))))...((((.(((....))).))))((((((((....((((((.......))))))..........((((((((((..(.......).))))))))))..))))))))..))))....</t>
  </si>
  <si>
    <t>..............((((......)))).....................((((((((((((((.....((((((((.....))).)))))))))))))))))))..............................(((((...........)))))((((((((.....))))))))........(((((((((((.(((.....))))))))))))))...................</t>
  </si>
  <si>
    <t>...........................................................................................................xxxxxxxxxxxxxxxxxxxxxxxxx.........................................................................................................</t>
  </si>
  <si>
    <t>sequence: "GTGTTG"</t>
  </si>
  <si>
    <t>sequence: "TGTTGT"</t>
  </si>
  <si>
    <t>sequence: "TGTTGTG"</t>
  </si>
  <si>
    <t>CV: "75.62"</t>
  </si>
  <si>
    <t>sequence: "GTTGTG"</t>
  </si>
  <si>
    <t>position: "3"}</t>
  </si>
  <si>
    <t>sequence: "TTGTGT"</t>
  </si>
  <si>
    <t>sequence: "TTGTGTTT"</t>
  </si>
  <si>
    <t>CV: "-40.96781819916"</t>
  </si>
  <si>
    <t>sequence: "TGTGTT"</t>
  </si>
  <si>
    <t>sequence: "TGTGTTTT"</t>
  </si>
  <si>
    <t>CV: "-41.86952247832"</t>
  </si>
  <si>
    <t>sequence: "GTGTTT"</t>
  </si>
  <si>
    <t>position: "6"}</t>
  </si>
  <si>
    <t>sequence: "TGTTTT"</t>
  </si>
  <si>
    <t>sequence: "GTTTTG"</t>
  </si>
  <si>
    <t>sequence: "TTTTGT"</t>
  </si>
  <si>
    <t>position: "9"}</t>
  </si>
  <si>
    <t>sequence: "TTTTGTTT"</t>
  </si>
  <si>
    <t>CV: "-73.96754030502"</t>
  </si>
  <si>
    <t>sequence: "TTTGTT"</t>
  </si>
  <si>
    <t>sequence: "TTTGTTTT"</t>
  </si>
  <si>
    <t>CV: "-69.08406919979"</t>
  </si>
  <si>
    <t>sequence: "TTGTTT"</t>
  </si>
  <si>
    <t>sequence: "GTTTTC"</t>
  </si>
  <si>
    <t>sequence: "GTTTTCAG"</t>
  </si>
  <si>
    <t>sequence: "TTTTCA"</t>
  </si>
  <si>
    <t>sequence: "TTTCAGG"</t>
  </si>
  <si>
    <t>CV: "91.76"</t>
  </si>
  <si>
    <t>sequence: "CAGGTA"</t>
  </si>
  <si>
    <t>CV: "73.46"</t>
  </si>
  <si>
    <t>sequence: "AGGTAG"</t>
  </si>
  <si>
    <t>sequence: "GGTAGT"</t>
  </si>
  <si>
    <t>sequence: "GTAGTT"</t>
  </si>
  <si>
    <t>sequence: "TAGTTC"</t>
  </si>
  <si>
    <t>sequence: "AGTTCCAG"</t>
  </si>
  <si>
    <t>CV: "77.64"</t>
  </si>
  <si>
    <t>sequence: "CCAGAA"</t>
  </si>
  <si>
    <t>sequence: "CCAGAAAC"</t>
  </si>
  <si>
    <t>sequence: "CAGAAA"</t>
  </si>
  <si>
    <t>position: "28"}</t>
  </si>
  <si>
    <t>sequence: "AGAAAC"</t>
  </si>
  <si>
    <t>sequence: "GAAACA"</t>
  </si>
  <si>
    <t>sequence: "AACAT"</t>
  </si>
  <si>
    <t>sequence: "AACATA"</t>
  </si>
  <si>
    <t>CV: "74.09"</t>
  </si>
  <si>
    <t>sequence: "TATCTCAA"</t>
  </si>
  <si>
    <t>sequence: "ATCTCAAG"</t>
  </si>
  <si>
    <t>CV: "28.17473320088"</t>
  </si>
  <si>
    <t>sequence: "TCTCAAG"</t>
  </si>
  <si>
    <t>CV: "90.2"</t>
  </si>
  <si>
    <t>sequence: "CTCAAG"</t>
  </si>
  <si>
    <t>sequence: "CTCAAGA"</t>
  </si>
  <si>
    <t>CV: "79.62"</t>
  </si>
  <si>
    <t>sequence: "CTCAAGAT"</t>
  </si>
  <si>
    <t>CV: "33.63970816967"</t>
  </si>
  <si>
    <t>sequence: "TCAAGA"</t>
  </si>
  <si>
    <t>sequence: "CAAGAT"</t>
  </si>
  <si>
    <t>CV: "67.39"</t>
  </si>
  <si>
    <t>sequence: "CAAGATAT"</t>
  </si>
  <si>
    <t>CV: "69.54"</t>
  </si>
  <si>
    <t>sequence: "AAGAT"</t>
  </si>
  <si>
    <t>sequence: "AAGATA"</t>
  </si>
  <si>
    <t>sequence: "AGATAT"</t>
  </si>
  <si>
    <t>sequence: "GATATG"</t>
  </si>
  <si>
    <t>sequence: "ATATGA"</t>
  </si>
  <si>
    <t>sequence: "TATGAC"</t>
  </si>
  <si>
    <t>CV: "73.83"</t>
  </si>
  <si>
    <t>sequence: "ATGACA"</t>
  </si>
  <si>
    <t>sequence: "TGACACA"</t>
  </si>
  <si>
    <t>CV: "78.89"</t>
  </si>
  <si>
    <t>sequence: "GACACAGA"</t>
  </si>
  <si>
    <t>CV: "31.54596244696"</t>
  </si>
  <si>
    <t>sequence: "ACACAGA"</t>
  </si>
  <si>
    <t>CV: "79.37"</t>
  </si>
  <si>
    <t>sequence: "ACATCAGG"</t>
  </si>
  <si>
    <t>CV: "24.31449321648"</t>
  </si>
  <si>
    <t>sequence: "CATCAG"</t>
  </si>
  <si>
    <t>sequence: "CATCAGGT"</t>
  </si>
  <si>
    <t>CV: "66.69"</t>
  </si>
  <si>
    <t>sequence: "ATCAGGT"</t>
  </si>
  <si>
    <t>sequence: "GTACAA"</t>
  </si>
  <si>
    <t>sequence: "TACAAA"</t>
  </si>
  <si>
    <t>sequence: "ACAAAT"</t>
  </si>
  <si>
    <t>sequence: "ATCTTA"</t>
  </si>
  <si>
    <t>sequence: "TCTTAC"</t>
  </si>
  <si>
    <t>sequence: "CTTACT"</t>
  </si>
  <si>
    <t>sequence: "TTACTT"</t>
  </si>
  <si>
    <t>sequence: "TTACTTC"</t>
  </si>
  <si>
    <t>sequence: "TACTTC"</t>
  </si>
  <si>
    <t>CV: "77.68"</t>
  </si>
  <si>
    <t>sequence: "ACTTCA"</t>
  </si>
  <si>
    <t>sequence: "CTTCAG"</t>
  </si>
  <si>
    <t>sequence: "TTCAGA"</t>
  </si>
  <si>
    <t>position: "76"}</t>
  </si>
  <si>
    <t>sequence: "TTCAGAAG"</t>
  </si>
  <si>
    <t>CV: "28.47129187595"</t>
  </si>
  <si>
    <t>sequence: "TCAGAA"</t>
  </si>
  <si>
    <t>sequence: "TCAGAAG"</t>
  </si>
  <si>
    <t>CV: "86.19"</t>
  </si>
  <si>
    <t>sequence: "TCAGAAGA"</t>
  </si>
  <si>
    <t>CV: "61.96"</t>
  </si>
  <si>
    <t>CV: "37.08974321752"</t>
  </si>
  <si>
    <t>sequence: "CAGAAG"</t>
  </si>
  <si>
    <t>sequence: "CAGAAGA"</t>
  </si>
  <si>
    <t>CV: "84.25"</t>
  </si>
  <si>
    <t>CV: "80"</t>
  </si>
  <si>
    <t>sequence: "CAGAAGAG"</t>
  </si>
  <si>
    <t>CV: "36.94208603105"</t>
  </si>
  <si>
    <t>sequence: "AGAAGA"</t>
  </si>
  <si>
    <t>sequence: "AGAAGAGC"</t>
  </si>
  <si>
    <t>CV: "38.21376281113"</t>
  </si>
  <si>
    <t>sequence: "GAAGAGCT"</t>
  </si>
  <si>
    <t>CV: "80.78"</t>
  </si>
  <si>
    <t>sequence: "AAGAGC"</t>
  </si>
  <si>
    <t>sequence: "GAGCTT"</t>
  </si>
  <si>
    <t>sequence: "GCTTCG"</t>
  </si>
  <si>
    <t>sequence: "CTTCGGA"</t>
  </si>
  <si>
    <t>CV: "73.62"</t>
  </si>
  <si>
    <t>sequence: "TTCGGA"</t>
  </si>
  <si>
    <t>sequence: "CGGAAGA"</t>
  </si>
  <si>
    <t>CV: "81.63"</t>
  </si>
  <si>
    <t>CV: "82.23"</t>
  </si>
  <si>
    <t>sequence: "GGAAGA"</t>
  </si>
  <si>
    <t>sequence: "GGAAGAG"</t>
  </si>
  <si>
    <t>sequence: "GGAAGAGA"</t>
  </si>
  <si>
    <t>CV: "35.27513594001"</t>
  </si>
  <si>
    <t>sequence: "GAAGAGAC"</t>
  </si>
  <si>
    <t>CV: "70.48"</t>
  </si>
  <si>
    <t>sequence: "AAGAGA"</t>
  </si>
  <si>
    <t>sequence: "AGAGAC"</t>
  </si>
  <si>
    <t>CV: "65.17"</t>
  </si>
  <si>
    <t>sequence: "AGAGACGA"</t>
  </si>
  <si>
    <t>CV: "65.2"</t>
  </si>
  <si>
    <t>sequence: "GAGACG"</t>
  </si>
  <si>
    <t>sequence: "GAGACGA"</t>
  </si>
  <si>
    <t>CV: "89.72"</t>
  </si>
  <si>
    <t>CV: "72.38"</t>
  </si>
  <si>
    <t>sequence: "AGACGA"</t>
  </si>
  <si>
    <t>sequence: "GACGAG"</t>
  </si>
  <si>
    <t>CV: "84.1"</t>
  </si>
  <si>
    <t>sequence: "ACGAGA"</t>
  </si>
  <si>
    <t>position: "97"}</t>
  </si>
  <si>
    <t>sequence: "ACGAGAAG"</t>
  </si>
  <si>
    <t>CV: "38.27141547663"</t>
  </si>
  <si>
    <t>sequence: "CGAGAA"</t>
  </si>
  <si>
    <t>sequence: "CGAGAAG"</t>
  </si>
  <si>
    <t>CV: "79.13"</t>
  </si>
  <si>
    <t>sequence: "CGAGAAGC"</t>
  </si>
  <si>
    <t>CV: "73.99"</t>
  </si>
  <si>
    <t>sequence: "GAGAAG"</t>
  </si>
  <si>
    <t>CV: "59.33"</t>
  </si>
  <si>
    <t>CV: "66.32"</t>
  </si>
  <si>
    <t>sequence: "AGAAGC"</t>
  </si>
  <si>
    <t>sequence: "AGAAGCCT"</t>
  </si>
  <si>
    <t>CV: "34.24236516949"</t>
  </si>
  <si>
    <t>sequence: "GAAGCC"</t>
  </si>
  <si>
    <t>sequence: "AAGCCT"</t>
  </si>
  <si>
    <t>sequence: "AGCCTA"</t>
  </si>
  <si>
    <t>sequence: "GCCTAC"</t>
  </si>
  <si>
    <t>CV: "61.48"</t>
  </si>
  <si>
    <t>sequence: "CCTACT"</t>
  </si>
  <si>
    <t>sequence: "CTACTT"</t>
  </si>
  <si>
    <t>sequence: "TACTTT"</t>
  </si>
  <si>
    <t>sequence: "ACTTTG"</t>
  </si>
  <si>
    <t>sequence: "CTTTGA"</t>
  </si>
  <si>
    <t>sequence: "TTTGAA"</t>
  </si>
  <si>
    <t>position: "110"}</t>
  </si>
  <si>
    <t>sequence: "TTGAAA"</t>
  </si>
  <si>
    <t>position: "111"}</t>
  </si>
  <si>
    <t>sequence: "TGAAAA"</t>
  </si>
  <si>
    <t>sequence: "TGAAAAG"</t>
  </si>
  <si>
    <t>CV: "82.18"</t>
  </si>
  <si>
    <t>sequence: "GAAAAG"</t>
  </si>
  <si>
    <t>CV: "64.17"</t>
  </si>
  <si>
    <t>sequence: "AAAAG"</t>
  </si>
  <si>
    <t>sequence: "AAAAGT"</t>
  </si>
  <si>
    <t>sequence: "TAAAGT"</t>
  </si>
  <si>
    <t>sequence: "AGTAGT"</t>
  </si>
  <si>
    <t>position: "122"}</t>
  </si>
  <si>
    <t>sequence: "TAGTTG"</t>
  </si>
  <si>
    <t>sequence: "AGTTGG"</t>
  </si>
  <si>
    <t>sequence: "AGTTGGT"</t>
  </si>
  <si>
    <t>CV: "73.64"</t>
  </si>
  <si>
    <t>sequence: "GTTGGT"</t>
  </si>
  <si>
    <t>sequence: "TTGGTA"</t>
  </si>
  <si>
    <t>sequence: "GTACAAG"</t>
  </si>
  <si>
    <t>sequence: "TACAAG"</t>
  </si>
  <si>
    <t>Structure 2  (H12A(+269+297))</t>
  </si>
  <si>
    <t>H12A(+269+297) Mask</t>
  </si>
  <si>
    <t>.......(((((......................................(((((...((((((((.((......(((((((((((..((((((((((((((((((.((((...(((((....)))))...((((........))))........)))))))))...((((((((...(((((.((.....)))))))..........))))))))......)))))).))))))).....................((((....))))................((((((((....((......))........)))))))).((((((((.((((((((..(((((((((..(((................)))....))))))).....((((((....))))))...))..)))))).))))))))))............))))))))))).))))))))))...))))))))))..</t>
  </si>
  <si>
    <t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.................................................((...((((((....))))))...))...............................))))))))))).))))))))))...))))))))))..</t>
  </si>
  <si>
    <t>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xxxxxxxxxxxxxxxxxxxxxxxxxxxxx..................................................................................................................</t>
  </si>
  <si>
    <t>sequence: "GAGTGT"</t>
  </si>
  <si>
    <t>sequence: "AGTGTT"</t>
  </si>
  <si>
    <t>sequence: "TGTTTC"</t>
  </si>
  <si>
    <t>sequence: "GTTTCT"</t>
  </si>
  <si>
    <t>sequence: "GTTTCTCT"</t>
  </si>
  <si>
    <t>CV: "-34.300017835"</t>
  </si>
  <si>
    <t>sequence: "TTTCTC"</t>
  </si>
  <si>
    <t>sequence: "TTTCTCTG"</t>
  </si>
  <si>
    <t>CV: "62.05"</t>
  </si>
  <si>
    <t>sequence: "TTCTCT"</t>
  </si>
  <si>
    <t>sequence: "TCTCTG"</t>
  </si>
  <si>
    <t>sequence: "CTCTGT"</t>
  </si>
  <si>
    <t>sequence: "TCTGTC"</t>
  </si>
  <si>
    <t>sequence: "CTGTCT"</t>
  </si>
  <si>
    <t>sequence: "TGTCTT"</t>
  </si>
  <si>
    <t>sequence: "GTCTTC"</t>
  </si>
  <si>
    <t>sequence: "GTCTTCAG"</t>
  </si>
  <si>
    <t>CV: "83.23"</t>
  </si>
  <si>
    <t>CV: "36.91637045363"</t>
  </si>
  <si>
    <t>sequence: "TCTTCA"</t>
  </si>
  <si>
    <t>sequence: "CTTCAGC"</t>
  </si>
  <si>
    <t>CV: "84.51"</t>
  </si>
  <si>
    <t>sequence: "AGCCTCAG"</t>
  </si>
  <si>
    <t>CV: "77.89"</t>
  </si>
  <si>
    <t>sequence: "CTCAGT"</t>
  </si>
  <si>
    <t>sequence: "CTCAGTG"</t>
  </si>
  <si>
    <t>CV: "73.71"</t>
  </si>
  <si>
    <t>sequence: "TCAGTG"</t>
  </si>
  <si>
    <t>sequence: "CAGTGA"</t>
  </si>
  <si>
    <t>CV: "69.89"</t>
  </si>
  <si>
    <t>sequence: "CAGTGAAG"</t>
  </si>
  <si>
    <t>CV: "40.77785474017"</t>
  </si>
  <si>
    <t>sequence: "AGTGAA"</t>
  </si>
  <si>
    <t>sequence: "GTGAAG"</t>
  </si>
  <si>
    <t>sequence: "GTGAAGGA"</t>
  </si>
  <si>
    <t>CV: "36.92673963807"</t>
  </si>
  <si>
    <t>sequence: "TGAAGG"</t>
  </si>
  <si>
    <t>sequence: "TGAAGGA"</t>
  </si>
  <si>
    <t>sequence: "AAGGAT"</t>
  </si>
  <si>
    <t>CV: "60.14"</t>
  </si>
  <si>
    <t>CV: "75.84"</t>
  </si>
  <si>
    <t>sequence: "GGATGA"</t>
  </si>
  <si>
    <t>sequence: "GGATGAG"</t>
  </si>
  <si>
    <t>CV: "69.5"</t>
  </si>
  <si>
    <t>sequence: "GATGAG"</t>
  </si>
  <si>
    <t>CV: "80.47"</t>
  </si>
  <si>
    <t>sequence: "GATGAGAT"</t>
  </si>
  <si>
    <t>CV: "61.39"</t>
  </si>
  <si>
    <t>sequence: "ATGAGA"</t>
  </si>
  <si>
    <t>sequence: "TGAGAT"</t>
  </si>
  <si>
    <t>sequence: "GAGATC"</t>
  </si>
  <si>
    <t>sequence: "AGATCA"</t>
  </si>
  <si>
    <t>sequence: "GATCAGTG"</t>
  </si>
  <si>
    <t>sequence: "TCAGTGG"</t>
  </si>
  <si>
    <t>CV: "88.11"</t>
  </si>
  <si>
    <t>CV: "63.63"</t>
  </si>
  <si>
    <t>sequence: "TCAGTGGA"</t>
  </si>
  <si>
    <t>CV: "63.26"</t>
  </si>
  <si>
    <t>sequence: "CAGTGG"</t>
  </si>
  <si>
    <t>sequence: "CAGTGGA"</t>
  </si>
  <si>
    <t>CV: "81.1"</t>
  </si>
  <si>
    <t>CV: "80.31"</t>
  </si>
  <si>
    <t>sequence: "CAGTGGAG"</t>
  </si>
  <si>
    <t>CV: "28.1689264576"</t>
  </si>
  <si>
    <t>sequence: "AGTGGA"</t>
  </si>
  <si>
    <t>sequence: "AGTGGAG"</t>
  </si>
  <si>
    <t>CV: "76.75"</t>
  </si>
  <si>
    <t>sequence: "GTGGAG"</t>
  </si>
  <si>
    <t>CV: "62.69"</t>
  </si>
  <si>
    <t>sequence: "TGGAGA"</t>
  </si>
  <si>
    <t>sequence: "GGAGAG"</t>
  </si>
  <si>
    <t>CV: "71.82"</t>
  </si>
  <si>
    <t>sequence: "GGAGAGC"</t>
  </si>
  <si>
    <t>CV: "67.43"</t>
  </si>
  <si>
    <t>sequence: "GGAGAGCT"</t>
  </si>
  <si>
    <t>CV: "78.99"</t>
  </si>
  <si>
    <t>sequence: "GAGAGC"</t>
  </si>
  <si>
    <t>CV: "75.6"</t>
  </si>
  <si>
    <t>sequence: "GAGCTG"</t>
  </si>
  <si>
    <t>sequence: "GAGCTGGC"</t>
  </si>
  <si>
    <t>CV: "35.17890990838"</t>
  </si>
  <si>
    <t>sequence: "AGCTGG"</t>
  </si>
  <si>
    <t>sequence: "AGCTGGC"</t>
  </si>
  <si>
    <t>sequence: "GCTGGC"</t>
  </si>
  <si>
    <t>CV: "62.42"</t>
  </si>
  <si>
    <t>sequence: "GCTGGCTG"</t>
  </si>
  <si>
    <t>CV: "42.19677393934"</t>
  </si>
  <si>
    <t>sequence: "CTGGCTGC"</t>
  </si>
  <si>
    <t>CV: "39.60364829385"</t>
  </si>
  <si>
    <t>sequence: "GGCTGCTT"</t>
  </si>
  <si>
    <t>sequence: "CTGCTT"</t>
  </si>
  <si>
    <t>sequence: "TGCTTC"</t>
  </si>
  <si>
    <t>sequence: "GCTTCT"</t>
  </si>
  <si>
    <t>sequence: "CTTCTT"</t>
  </si>
  <si>
    <t>sequence: "TTCTTC"</t>
  </si>
  <si>
    <t>sequence: "TCTTCAGG"</t>
  </si>
  <si>
    <t>CV: "29.59074902841"</t>
  </si>
  <si>
    <t>sequence: "CTTCAGG"</t>
  </si>
  <si>
    <t>CV: "89.6"</t>
  </si>
  <si>
    <t>sequence: "TCAGGGG"</t>
  </si>
  <si>
    <t>CV: "80.53"</t>
  </si>
  <si>
    <t>sequence: "TCAGGGGT"</t>
  </si>
  <si>
    <t>CV: "71.73"</t>
  </si>
  <si>
    <t>sequence: "CAGGGG"</t>
  </si>
  <si>
    <t>CV: "82.27"</t>
  </si>
  <si>
    <t>sequence: "CAGGGGT"</t>
  </si>
  <si>
    <t>CV: "76.44"</t>
  </si>
  <si>
    <t>CV: "78.08"</t>
  </si>
  <si>
    <t>sequence: "AGGGGT"</t>
  </si>
  <si>
    <t>sequence: "GGGGTT"</t>
  </si>
  <si>
    <t>sequence: "GGGTTT"</t>
  </si>
  <si>
    <t>sequence: "GGTTTC"</t>
  </si>
  <si>
    <t>sequence: "GGTTTCCA"</t>
  </si>
  <si>
    <t>sequence: "GTTTCC"</t>
  </si>
  <si>
    <t>position: "68"}</t>
  </si>
  <si>
    <t>sequence: "GTTTCCAC"</t>
  </si>
  <si>
    <t>CV: "64.49"</t>
  </si>
  <si>
    <t>sequence: "CCACTCC"</t>
  </si>
  <si>
    <t>sequence: "CACTCCA"</t>
  </si>
  <si>
    <t>CV: "72.15"</t>
  </si>
  <si>
    <t>sequence: "CACTCCAG"</t>
  </si>
  <si>
    <t>CV: "77.21"</t>
  </si>
  <si>
    <t>sequence: "ACTCCAGG"</t>
  </si>
  <si>
    <t>CV: "61.74"</t>
  </si>
  <si>
    <t>sequence: "CTCCAGG"</t>
  </si>
  <si>
    <t>CV: "81.52"</t>
  </si>
  <si>
    <t>CV: "73.15"</t>
  </si>
  <si>
    <t>sequence: "CCAGGGTC"</t>
  </si>
  <si>
    <t>sequence: "CAGGGT"</t>
  </si>
  <si>
    <t>CV: "84.17"</t>
  </si>
  <si>
    <t>sequence: "GGTCAGCA"</t>
  </si>
  <si>
    <t>CV: "80.9"</t>
  </si>
  <si>
    <t>sequence: "GTCAGCAG"</t>
  </si>
  <si>
    <t>CV: "31.51485489363"</t>
  </si>
  <si>
    <t>sequence: "CAGCAGG"</t>
  </si>
  <si>
    <t>CV: "74.23"</t>
  </si>
  <si>
    <t>sequence: "CAGCAGGT"</t>
  </si>
  <si>
    <t>sequence: "AGCAGGT"</t>
  </si>
  <si>
    <t>CV: "77.55"</t>
  </si>
  <si>
    <t>sequence: "AGGTCATG"</t>
  </si>
  <si>
    <t>CV: "-27.29998880128"</t>
  </si>
  <si>
    <t>sequence: "GTCATG"</t>
  </si>
  <si>
    <t>sequence: "CATGAC"</t>
  </si>
  <si>
    <t>CV: "76.25"</t>
  </si>
  <si>
    <t>sequence: "TCATCA"</t>
  </si>
  <si>
    <t>sequence: "TCACAGA"</t>
  </si>
  <si>
    <t>CV: "85.65"</t>
  </si>
  <si>
    <t>sequence: "CACAGAA"</t>
  </si>
  <si>
    <t>CV: "81.86"</t>
  </si>
  <si>
    <t>CV: "82.31"</t>
  </si>
  <si>
    <t>sequence: "ACAGAA"</t>
  </si>
  <si>
    <t>sequence: "CAGAAC"</t>
  </si>
  <si>
    <t>sequence: "AGAACA"</t>
  </si>
  <si>
    <t>sequence: "AGAACAGC"</t>
  </si>
  <si>
    <t>CV: "27.60028038275"</t>
  </si>
  <si>
    <t>sequence: "GAACAG"</t>
  </si>
  <si>
    <t>CV: "62.96"</t>
  </si>
  <si>
    <t>sequence: "GAACAGCC"</t>
  </si>
  <si>
    <t>CV: "50.38386720808"</t>
  </si>
  <si>
    <t>sequence: "AACAG"</t>
  </si>
  <si>
    <t>sequence: "AACAGC"</t>
  </si>
  <si>
    <t>sequence: "ACAGCCAC"</t>
  </si>
  <si>
    <t>CV: "60.45"</t>
  </si>
  <si>
    <t>sequence: "GCCACGG"</t>
  </si>
  <si>
    <t>CV: "76.91"</t>
  </si>
  <si>
    <t>sequence: "CCACGGT"</t>
  </si>
  <si>
    <t>CV: "72.31"</t>
  </si>
  <si>
    <t>sequence: "GGTCAC"</t>
  </si>
  <si>
    <t>CV: "60.94"</t>
  </si>
  <si>
    <t>sequence: "GGTCACAG"</t>
  </si>
  <si>
    <t>CV: "86.92"</t>
  </si>
  <si>
    <t>sequence: "TCACAGC"</t>
  </si>
  <si>
    <t>CV: "94.81"</t>
  </si>
  <si>
    <t>sequence: "CACAGC"</t>
  </si>
  <si>
    <t>CV: "78"</t>
  </si>
  <si>
    <t>sequence: "CACAGCA"</t>
  </si>
  <si>
    <t>sequence: "GCACAC"</t>
  </si>
  <si>
    <t>sequence: "GCACACAC"</t>
  </si>
  <si>
    <t>CV: "61.72"</t>
  </si>
  <si>
    <t>sequence: "CACACAC"</t>
  </si>
  <si>
    <t>CV: "73"</t>
  </si>
  <si>
    <t>sequence: "CACACACT"</t>
  </si>
  <si>
    <t>CV: "-35.88442921787"</t>
  </si>
  <si>
    <t>sequence: "CACACTG"</t>
  </si>
  <si>
    <t>sequence: "CTGCAGG"</t>
  </si>
  <si>
    <t>sequence: "CTGCAGGC"</t>
  </si>
  <si>
    <t>CV: "61.32"</t>
  </si>
  <si>
    <t>sequence: "TGCAGG"</t>
  </si>
  <si>
    <t>sequence: "TGCAGGC"</t>
  </si>
  <si>
    <t>CV: "62.77"</t>
  </si>
  <si>
    <t>sequence: "GCAGGC"</t>
  </si>
  <si>
    <t>CV: "66.65"</t>
  </si>
  <si>
    <t>sequence: "GCAGGCG"</t>
  </si>
  <si>
    <t>sequence: "CAGGCG"</t>
  </si>
  <si>
    <t>CV: "72.27"</t>
  </si>
  <si>
    <t>sequence: "CAGGCGG"</t>
  </si>
  <si>
    <t>CV: "77.78"</t>
  </si>
  <si>
    <t>CV: "78.15"</t>
  </si>
  <si>
    <t>sequence: "GGCGGACT"</t>
  </si>
  <si>
    <t>CV: "44.46886963447"</t>
  </si>
  <si>
    <t>sequence: "GCGGAC"</t>
  </si>
  <si>
    <t>CV: "77.79"</t>
  </si>
  <si>
    <t>sequence: "CGGACTC"</t>
  </si>
  <si>
    <t>CV: "74.08"</t>
  </si>
  <si>
    <t>sequence: "GGACTCAG"</t>
  </si>
  <si>
    <t>CV: "82.43"</t>
  </si>
  <si>
    <t>sequence: "GACTCA"</t>
  </si>
  <si>
    <t>position: "140"}</t>
  </si>
  <si>
    <t>position: "144"}</t>
  </si>
  <si>
    <t>position: "145"}</t>
  </si>
  <si>
    <t>sequence: "AGTGGAT"</t>
  </si>
  <si>
    <t>CV: "64.69"</t>
  </si>
  <si>
    <t>sequence: "GTGGAT"</t>
  </si>
  <si>
    <t>CV: "64.7"</t>
  </si>
  <si>
    <t>sequence: "TGGATC"</t>
  </si>
  <si>
    <t>sequence: "CTGGCC"</t>
  </si>
  <si>
    <t>sequence: "CCAGCTGT"</t>
  </si>
  <si>
    <t>CV: "27.5173269072"</t>
  </si>
  <si>
    <t>sequence: "CAGCTGT"</t>
  </si>
  <si>
    <t>CV: "75.85"</t>
  </si>
  <si>
    <t>sequence: "CAGCTGTG"</t>
  </si>
  <si>
    <t>CV: "40.95661947996"</t>
  </si>
  <si>
    <t>sequence: "CTGTGA"</t>
  </si>
  <si>
    <t>sequence: "TGTGAC"</t>
  </si>
  <si>
    <t>sequence: "GTGACT"</t>
  </si>
  <si>
    <t>position: "162"}</t>
  </si>
  <si>
    <t>sequence: "TGACTT"</t>
  </si>
  <si>
    <t>position: "163"}</t>
  </si>
  <si>
    <t>sequence: "TGACTTG"</t>
  </si>
  <si>
    <t>CV: "81.4"</t>
  </si>
  <si>
    <t>sequence: "GACTTG"</t>
  </si>
  <si>
    <t>sequence: "GACTTGAC"</t>
  </si>
  <si>
    <t>CV: "33.66252037545"</t>
  </si>
  <si>
    <t>sequence: "CTTGAC"</t>
  </si>
  <si>
    <t>CV: "59.06"</t>
  </si>
  <si>
    <t>position: "166"}</t>
  </si>
  <si>
    <t>sequence: "TGACAA"</t>
  </si>
  <si>
    <t>position: "168"}</t>
  </si>
  <si>
    <t>sequence: "TGACAAG"</t>
  </si>
  <si>
    <t>CV: "91.58"</t>
  </si>
  <si>
    <t>sequence: "GACAAG"</t>
  </si>
  <si>
    <t>CV: "63.56"</t>
  </si>
  <si>
    <t>sequence: "GACAAGCT"</t>
  </si>
  <si>
    <t>CV: "40.45599525506"</t>
  </si>
  <si>
    <t>sequence: "ACAAGC"</t>
  </si>
  <si>
    <t>sequence: "CAAGCT"</t>
  </si>
  <si>
    <t>sequence: "AGCTCTGC"</t>
  </si>
  <si>
    <t>CV: "44.92926142373"</t>
  </si>
  <si>
    <t>sequence: "CTCTGCCA"</t>
  </si>
  <si>
    <t>CV: "36.23449288467"</t>
  </si>
  <si>
    <t>sequence: "TCTGCCAC"</t>
  </si>
  <si>
    <t>CV: "84.44"</t>
  </si>
  <si>
    <t>sequence: "TGCCACTG"</t>
  </si>
  <si>
    <t>CV: "84.09"</t>
  </si>
  <si>
    <t>sequence: "CCACTGA"</t>
  </si>
  <si>
    <t>position: "180"}</t>
  </si>
  <si>
    <t>sequence: "CTGATG"</t>
  </si>
  <si>
    <t>sequence: "CTGATGG"</t>
  </si>
  <si>
    <t>CV: "74.15"</t>
  </si>
  <si>
    <t>sequence: "TGATGG"</t>
  </si>
  <si>
    <t>sequence: "TGATGGG"</t>
  </si>
  <si>
    <t>CV: "89.48"</t>
  </si>
  <si>
    <t>sequence: "GATGGG"</t>
  </si>
  <si>
    <t>CV: "64.5"</t>
  </si>
  <si>
    <t>CV: "66.79"</t>
  </si>
  <si>
    <t>sequence: "GATGGGG"</t>
  </si>
  <si>
    <t>CV: "80.51"</t>
  </si>
  <si>
    <t>sequence: "ATGGGG"</t>
  </si>
  <si>
    <t>sequence: "TGGGGA"</t>
  </si>
  <si>
    <t>position: "187"}</t>
  </si>
  <si>
    <t>sequence: "TGGGGATG"</t>
  </si>
  <si>
    <t>CV: "-28.84914495705"</t>
  </si>
  <si>
    <t>sequence: "GGGGAT"</t>
  </si>
  <si>
    <t>CV: "69"</t>
  </si>
  <si>
    <t>sequence: "GGGATG"</t>
  </si>
  <si>
    <t>position: "190"}</t>
  </si>
  <si>
    <t>position: "191"}</t>
  </si>
  <si>
    <t>sequence: "GATGAGG"</t>
  </si>
  <si>
    <t>CV: "63.6"</t>
  </si>
  <si>
    <t>sequence: "GATGAGGA"</t>
  </si>
  <si>
    <t>CV: "65.66"</t>
  </si>
  <si>
    <t>CV: "34.77409694773"</t>
  </si>
  <si>
    <t>sequence: "ATGAGGA"</t>
  </si>
  <si>
    <t>position: "192"}</t>
  </si>
  <si>
    <t>sequence: "TGAGGA"</t>
  </si>
  <si>
    <t>CV: "75.05"</t>
  </si>
  <si>
    <t>position: "193"}</t>
  </si>
  <si>
    <t>sequence: "TGAGGAG"</t>
  </si>
  <si>
    <t>position: "194"}</t>
  </si>
  <si>
    <t>sequence: "GAGGAGGA"</t>
  </si>
  <si>
    <t>CV: "79.46154899025"</t>
  </si>
  <si>
    <t>sequence: "AGGAGGA"</t>
  </si>
  <si>
    <t>CV: "78.13"</t>
  </si>
  <si>
    <t>CV: "71.23"</t>
  </si>
  <si>
    <t>sequence: "GGAGGA"</t>
  </si>
  <si>
    <t>sequence: "GGAGGAT"</t>
  </si>
  <si>
    <t>CV: "65.4"</t>
  </si>
  <si>
    <t>sequence: "GAGGAT"</t>
  </si>
  <si>
    <t>position: "197"}</t>
  </si>
  <si>
    <t>CV: "79.65"</t>
  </si>
  <si>
    <t>sequence: "GGATAT"</t>
  </si>
  <si>
    <t>position: "199"}</t>
  </si>
  <si>
    <t>sequence: "GATATC"</t>
  </si>
  <si>
    <t>sequence: "TATCTT"</t>
  </si>
  <si>
    <t>sequence: "ATCTTG"</t>
  </si>
  <si>
    <t>position: "203"}</t>
  </si>
  <si>
    <t>sequence: "TCTTGA"</t>
  </si>
  <si>
    <t>position: "204"}</t>
  </si>
  <si>
    <t>sequence: "CTTGAG"</t>
  </si>
  <si>
    <t>position: "205"}</t>
  </si>
  <si>
    <t>sequence: "CTTGAGCC"</t>
  </si>
  <si>
    <t>CV: "69.27"</t>
  </si>
  <si>
    <t>sequence: "TTGAGC"</t>
  </si>
  <si>
    <t>position: "206"}</t>
  </si>
  <si>
    <t>sequence: "AGCCACAG"</t>
  </si>
  <si>
    <t>CV: "79.67"</t>
  </si>
  <si>
    <t>sequence: "CCACAGC"</t>
  </si>
  <si>
    <t>CV: "92.66"</t>
  </si>
  <si>
    <t>position: "211"}</t>
  </si>
  <si>
    <t>sequence: "CCACAGCT"</t>
  </si>
  <si>
    <t>position: "212"}</t>
  </si>
  <si>
    <t>sequence: "CACAGCT"</t>
  </si>
  <si>
    <t>CV: "79.82"</t>
  </si>
  <si>
    <t>CV: "81.54"</t>
  </si>
  <si>
    <t>sequence: "AGCTCCAG"</t>
  </si>
  <si>
    <t>CV: "81.14"</t>
  </si>
  <si>
    <t>sequence: "GCTCCAGC"</t>
  </si>
  <si>
    <t>CV: "63.44"</t>
  </si>
  <si>
    <t>position: "216"}</t>
  </si>
  <si>
    <t>position: "219"}</t>
  </si>
  <si>
    <t>sequence: "GCCAGGT"</t>
  </si>
  <si>
    <t>CV: "75.57"</t>
  </si>
  <si>
    <t>position: "222"}</t>
  </si>
  <si>
    <t>sequence: "GGTCAGCG"</t>
  </si>
  <si>
    <t>CV: "83.66"</t>
  </si>
  <si>
    <t>sequence: "CAGCGC"</t>
  </si>
  <si>
    <t>CV: "67.98"</t>
  </si>
  <si>
    <t>position: "229"}</t>
  </si>
  <si>
    <t>sequence: "CGCCGTC"</t>
  </si>
  <si>
    <t>sequence: "CGCCGTCC"</t>
  </si>
  <si>
    <t>CV: "-5.812964798693"</t>
  </si>
  <si>
    <t>sequence: "GCCGTC"</t>
  </si>
  <si>
    <t>sequence: "CGTCCCAT"</t>
  </si>
  <si>
    <t>CV: "77.88"</t>
  </si>
  <si>
    <t>sequence: "CATCTGAC"</t>
  </si>
  <si>
    <t>CV: "33.49868726125"</t>
  </si>
  <si>
    <t>sequence: "ATCTGACC"</t>
  </si>
  <si>
    <t>CV: "43.11672798311"</t>
  </si>
  <si>
    <t>position: "243"}</t>
  </si>
  <si>
    <t>sequence: "TGACCC"</t>
  </si>
  <si>
    <t>position: "244"}</t>
  </si>
  <si>
    <t>sequence: "TGACCCTG"</t>
  </si>
  <si>
    <t>CV: "80.77"</t>
  </si>
  <si>
    <t>CV: "62.14"</t>
  </si>
  <si>
    <t>sequence: "GACCCT"</t>
  </si>
  <si>
    <t>sequence: "ACCCTG"</t>
  </si>
  <si>
    <t>sequence: "ACCCTGCC"</t>
  </si>
  <si>
    <t>CV: "35.45555974931"</t>
  </si>
  <si>
    <t>sequence: "CCTGCCAT"</t>
  </si>
  <si>
    <t>CV: "75.03"</t>
  </si>
  <si>
    <t>sequence: "CTGCCAT"</t>
  </si>
  <si>
    <t>sequence: "CATGGA"</t>
  </si>
  <si>
    <t>CV: "65.84"</t>
  </si>
  <si>
    <t>sequence: "ATGGAC"</t>
  </si>
  <si>
    <t>sequence: "TGGACC"</t>
  </si>
  <si>
    <t>sequence: "TGGACCTG"</t>
  </si>
  <si>
    <t>CV: "26.9627829232"</t>
  </si>
  <si>
    <t>sequence: "GGACCT"</t>
  </si>
  <si>
    <t>position: "256"}</t>
  </si>
  <si>
    <t>sequence: "GGACCTGA"</t>
  </si>
  <si>
    <t>CV: "53.7430682002"</t>
  </si>
  <si>
    <t>sequence: "GACCTG"</t>
  </si>
  <si>
    <t>position: "257"}</t>
  </si>
  <si>
    <t>sequence: "GACCTGAA"</t>
  </si>
  <si>
    <t>CV: "78.07"</t>
  </si>
  <si>
    <t>CV: "50.52737672077"</t>
  </si>
  <si>
    <t>sequence: "ACCTGA"</t>
  </si>
  <si>
    <t>position: "258"}</t>
  </si>
  <si>
    <t>sequence: "TGAATG"</t>
  </si>
  <si>
    <t>sequence: "GAATGA"</t>
  </si>
  <si>
    <t>position: "262"}</t>
  </si>
  <si>
    <t>sequence: "GAATGATG"</t>
  </si>
  <si>
    <t>CV: "76.47"</t>
  </si>
  <si>
    <t>sequence: "AATGAT"</t>
  </si>
  <si>
    <t>CV: "60.74"</t>
  </si>
  <si>
    <t>position: "263"}</t>
  </si>
  <si>
    <t>sequence: "ATGATG"</t>
  </si>
  <si>
    <t>position: "265"}</t>
  </si>
  <si>
    <t>sequence: "GATGGGA"</t>
  </si>
  <si>
    <t>CV: "69.67"</t>
  </si>
  <si>
    <t>sequence: "ATGGGA"</t>
  </si>
  <si>
    <t>position: "267"}</t>
  </si>
  <si>
    <t>sequence: "TGGGAC"</t>
  </si>
  <si>
    <t>CV: "60.34"</t>
  </si>
  <si>
    <t>position: "268"}</t>
  </si>
  <si>
    <t>sequence: "GGGACC"</t>
  </si>
  <si>
    <t>position: "269"}</t>
  </si>
  <si>
    <t>sequence: "GGACCC"</t>
  </si>
  <si>
    <t>position: "270"}</t>
  </si>
  <si>
    <t>sequence: "GGACCCAG"</t>
  </si>
  <si>
    <t>CV: "87.11"</t>
  </si>
  <si>
    <t>CV: "64.16"</t>
  </si>
  <si>
    <t>sequence: "GACCCA"</t>
  </si>
  <si>
    <t>sequence: "GACCCAGG"</t>
  </si>
  <si>
    <t>CV: "75.3"</t>
  </si>
  <si>
    <t>CV: "44.42822243145"</t>
  </si>
  <si>
    <t>sequence: "ACCCAG"</t>
  </si>
  <si>
    <t>sequence: "ACCCAGG"</t>
  </si>
  <si>
    <t>CV: "79.25"</t>
  </si>
  <si>
    <t>sequence: "CCCAGGC"</t>
  </si>
  <si>
    <t>CV: "74"</t>
  </si>
  <si>
    <t>position: "273"}</t>
  </si>
  <si>
    <t>CV: "79.85"</t>
  </si>
  <si>
    <t>sequence: "TCGCCCAT"</t>
  </si>
  <si>
    <t>CV: "82.7"</t>
  </si>
  <si>
    <t>sequence: "CGCCCAT"</t>
  </si>
  <si>
    <t>CV: "74.99"</t>
  </si>
  <si>
    <t>CV: "81.23"</t>
  </si>
  <si>
    <t>position: "289"}</t>
  </si>
  <si>
    <t>sequence: "CAGCGA"</t>
  </si>
  <si>
    <t>sequence: "AGCGAC"</t>
  </si>
  <si>
    <t>CV: "64.57"</t>
  </si>
  <si>
    <t>sequence: "CGACAGC"</t>
  </si>
  <si>
    <t>CV: "87.75"</t>
  </si>
  <si>
    <t>sequence: "CGACAGCT"</t>
  </si>
  <si>
    <t>CV: "71.54"</t>
  </si>
  <si>
    <t>sequence: "GACAGC"</t>
  </si>
  <si>
    <t>sequence: "AGCTCCCA"</t>
  </si>
  <si>
    <t>sequence: "GCTCCCAG"</t>
  </si>
  <si>
    <t>CV: "77.33"</t>
  </si>
  <si>
    <t>CV: "93.81"</t>
  </si>
  <si>
    <t>sequence: "CTCCCAG"</t>
  </si>
  <si>
    <t>sequence: "CCAGACC"</t>
  </si>
  <si>
    <t>CV: "80.5"</t>
  </si>
  <si>
    <t>sequence: "CCAGACCA"</t>
  </si>
  <si>
    <t>CV: "62.65"</t>
  </si>
  <si>
    <t>CV: "49.17938274319"</t>
  </si>
  <si>
    <t>sequence: "CAGACC"</t>
  </si>
  <si>
    <t>sequence: "CAGACCA"</t>
  </si>
  <si>
    <t>CV: "83.96"</t>
  </si>
  <si>
    <t>sequence: "AGACCA"</t>
  </si>
  <si>
    <t>sequence: "GACCAC"</t>
  </si>
  <si>
    <t>CV: "77.45"</t>
  </si>
  <si>
    <t>sequence: "GACCACCA"</t>
  </si>
  <si>
    <t>CV: "87.78"</t>
  </si>
  <si>
    <t>sequence: "ACCACCAC"</t>
  </si>
  <si>
    <t>sequence: "CCACCAC"</t>
  </si>
  <si>
    <t>CV: "78.83"</t>
  </si>
  <si>
    <t>sequence: "CACCACCG"</t>
  </si>
  <si>
    <t>position: "310"}</t>
  </si>
  <si>
    <t>position: "311"}</t>
  </si>
  <si>
    <t>sequence: "CCACCGA"</t>
  </si>
  <si>
    <t>CV: "75.69"</t>
  </si>
  <si>
    <t>sequence: "CCACCGAA"</t>
  </si>
  <si>
    <t>CV: "66.59"</t>
  </si>
  <si>
    <t>sequence: "CACCGA"</t>
  </si>
  <si>
    <t>sequence: "CACCGAA"</t>
  </si>
  <si>
    <t>CV: "76.09"</t>
  </si>
  <si>
    <t>CV: "79.15"</t>
  </si>
  <si>
    <t>sequence: "CACCGAAG"</t>
  </si>
  <si>
    <t>CV: "48.96038556775"</t>
  </si>
  <si>
    <t>sequence: "ACCGAA"</t>
  </si>
  <si>
    <t>sequence: "ACCGAAGG"</t>
  </si>
  <si>
    <t>CV: "52.03712997565"</t>
  </si>
  <si>
    <t>sequence: "CCGAAGG"</t>
  </si>
  <si>
    <t>sequence: "CGAAGGG"</t>
  </si>
  <si>
    <t>position: "316"}</t>
  </si>
  <si>
    <t>CV: "81.38"</t>
  </si>
  <si>
    <t>CV: "72.42"</t>
  </si>
  <si>
    <t>sequence: "GAAGGG"</t>
  </si>
  <si>
    <t>CV: "68.73"</t>
  </si>
  <si>
    <t>sequence: "GAAGGGC"</t>
  </si>
  <si>
    <t>sequence: "AAGGGC"</t>
  </si>
  <si>
    <t>position: "318"}</t>
  </si>
  <si>
    <t>sequence: "GGGCCT"</t>
  </si>
  <si>
    <t>position: "320"}</t>
  </si>
  <si>
    <t>sequence: "GCCTGA"</t>
  </si>
  <si>
    <t>sequence: "CCTGAT"</t>
  </si>
  <si>
    <t>sequence: "CTGATT"</t>
  </si>
  <si>
    <t>sequence: "GATTCA"</t>
  </si>
  <si>
    <t>sequence: "GATTCAGC"</t>
  </si>
  <si>
    <t>CV: "32.82800841148"</t>
  </si>
  <si>
    <t>sequence: "ATTCAG"</t>
  </si>
  <si>
    <t>sequence: "ATTCAGC"</t>
  </si>
  <si>
    <t>CV: "80.38"</t>
  </si>
  <si>
    <t>sequence: "TCAGCTGT"</t>
  </si>
  <si>
    <t>CV: "33.27388334253"</t>
  </si>
  <si>
    <t>position: "329"}</t>
  </si>
  <si>
    <t>position: "330"}</t>
  </si>
  <si>
    <t>sequence: "CAGCTGTT"</t>
  </si>
  <si>
    <t>CV: "30.60402573217"</t>
  </si>
  <si>
    <t>sequence: "GCTGTT"</t>
  </si>
  <si>
    <t>sequence: "CTGTTA"</t>
  </si>
  <si>
    <t>sequence: "TGTTAC"</t>
  </si>
  <si>
    <t>position: "334"}</t>
  </si>
  <si>
    <t>sequence: "GTTACC"</t>
  </si>
  <si>
    <t>sequence: "TTACCC"</t>
  </si>
  <si>
    <t>sequence: "TTACCCC"</t>
  </si>
  <si>
    <t>CV: "80.68"</t>
  </si>
  <si>
    <t>sequence: "TACCCC"</t>
  </si>
  <si>
    <t>sequence: "ACCCCT"</t>
  </si>
  <si>
    <t>sequence: "CCTTCAGA"</t>
  </si>
  <si>
    <t>CV: "31.32032899348"</t>
  </si>
  <si>
    <t>position: "342"}</t>
  </si>
  <si>
    <t>sequence: "CTTCAGAC"</t>
  </si>
  <si>
    <t>CV: "28.7960547327"</t>
  </si>
  <si>
    <t>sequence: "TCAGAC"</t>
  </si>
  <si>
    <t>position: "344"}</t>
  </si>
  <si>
    <t>position: "345"}</t>
  </si>
  <si>
    <t>sequence: "CAGACAG"</t>
  </si>
  <si>
    <t>CV: "79.71"</t>
  </si>
  <si>
    <t>CV: "77.69"</t>
  </si>
  <si>
    <t>sequence: "AGACAG"</t>
  </si>
  <si>
    <t>position: "346"}</t>
  </si>
  <si>
    <t>sequence: "AGACAGTT"</t>
  </si>
  <si>
    <t>CV: "60.13"</t>
  </si>
  <si>
    <t>sequence: "GACAGT"</t>
  </si>
  <si>
    <t>position: "347"}</t>
  </si>
  <si>
    <t>sequence: "GACAGTT"</t>
  </si>
  <si>
    <t>CV: "73.24"</t>
  </si>
  <si>
    <t>sequence: "AGTTCT"</t>
  </si>
  <si>
    <t>position: "350"}</t>
  </si>
  <si>
    <t>sequence: "GTTCTG"</t>
  </si>
  <si>
    <t>position: "351"}</t>
  </si>
  <si>
    <t>sequence: "TTCTGA"</t>
  </si>
  <si>
    <t>position: "352"}</t>
  </si>
  <si>
    <t>sequence: "CTGAAA"</t>
  </si>
  <si>
    <t>position: "354"}</t>
  </si>
  <si>
    <t>sequence: "TGAAAT"</t>
  </si>
  <si>
    <t>position: "355"}</t>
  </si>
  <si>
    <t>sequence: "GAAATT"</t>
  </si>
  <si>
    <t>position: "356"}</t>
  </si>
  <si>
    <t>sequence: "AAATTG"</t>
  </si>
  <si>
    <t>position: "357"}</t>
  </si>
  <si>
    <t>sequence: "AATTGT"</t>
  </si>
  <si>
    <t>position: "358"}</t>
  </si>
  <si>
    <t>sequence: "ATTGTA"</t>
  </si>
  <si>
    <t>position: "359"}</t>
  </si>
  <si>
    <t>sequence: "TTGTAA"</t>
  </si>
  <si>
    <t>position: "360"}</t>
  </si>
  <si>
    <t>sequence: "GTAAGT"</t>
  </si>
  <si>
    <t>position: "362"}</t>
  </si>
  <si>
    <t>sequence: "TAAGTG"</t>
  </si>
  <si>
    <t>CV: "68.7"</t>
  </si>
  <si>
    <t>position: "363"}</t>
  </si>
  <si>
    <t>sequence: "TAAGTGG"</t>
  </si>
  <si>
    <t>sequence: "TAAGTGGG"</t>
  </si>
  <si>
    <t>CV: "65.53"</t>
  </si>
  <si>
    <t>sequence: "AAGTGG"</t>
  </si>
  <si>
    <t>position: "364"}</t>
  </si>
  <si>
    <t>sequence: "AGTGGG"</t>
  </si>
  <si>
    <t>position: "365"}</t>
  </si>
  <si>
    <t>sequence: "AGTGGGC"</t>
  </si>
  <si>
    <t>CV: "83.63"</t>
  </si>
  <si>
    <t>sequence: "GTGGGC"</t>
  </si>
  <si>
    <t>CV: "61.82"</t>
  </si>
  <si>
    <t>position: "366"}</t>
  </si>
  <si>
    <t>sequence: "GGGCAG"</t>
  </si>
  <si>
    <t>position: "368"}</t>
  </si>
  <si>
    <t>position: "370"}</t>
  </si>
  <si>
    <t>sequence: "GCAGAGG"</t>
  </si>
  <si>
    <t>sequence: "GCAGAGGG"</t>
  </si>
  <si>
    <t>CV: "79.1"</t>
  </si>
  <si>
    <t>sequence: "CAGAGG"</t>
  </si>
  <si>
    <t>position: "371"}</t>
  </si>
  <si>
    <t>sequence: "CAGAGGG"</t>
  </si>
  <si>
    <t>CV: "91.12"</t>
  </si>
  <si>
    <t>CV: "89.77"</t>
  </si>
  <si>
    <t>sequence: "AGAGGGG"</t>
  </si>
  <si>
    <t>CV: "90.61"</t>
  </si>
  <si>
    <t>position: "372"}</t>
  </si>
  <si>
    <t>sequence: "AGAGGGGC"</t>
  </si>
  <si>
    <t>CV: "68.47"</t>
  </si>
  <si>
    <t>sequence: "GAGGGG"</t>
  </si>
  <si>
    <t>CV: "63.9"</t>
  </si>
  <si>
    <t>position: "373"}</t>
  </si>
  <si>
    <t>CV: "86.08"</t>
  </si>
  <si>
    <t>sequence: "GGGGCC"</t>
  </si>
  <si>
    <t>position: "375"}</t>
  </si>
  <si>
    <t>position: "376"}</t>
  </si>
  <si>
    <t>Structure 2  (H11A(+211+245))</t>
  </si>
  <si>
    <t>H11A(+211+245) Mssk</t>
  </si>
  <si>
    <t>.((((((((..((((..((.((((.((((...)))).))))))..))))((((((((..........)))))))).((((((...((((((((.((((.(((((.......(((((((..((((...)))).)))))))....((.(((((..((((.....)))).))))).))(((..(((((((.(((((((....))))))).....)))))))..)))..)))))....)))).)))).))))...))))))..((((((...((((((((.(((...((((((......))).)))))).))))))))(((......)))))))))....))))))))..........(((((.((.((((..((((................)))))))).))))))).....</t>
  </si>
  <si>
    <t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.........................((((.......)))))).))).)))))))..........(((((.((.((((..((((.(((....))).....)))))))).))))))).....</t>
  </si>
  <si>
    <t>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xxxxxxxxxxxxxxxxxxxxxxxxx...............................................................................................</t>
  </si>
  <si>
    <t>sequence: "GCCTTG"</t>
  </si>
  <si>
    <t>sequence: "CCTTGT"</t>
  </si>
  <si>
    <t>sequence: "CTTGTC"</t>
  </si>
  <si>
    <t>sequence: "TTGTCT"</t>
  </si>
  <si>
    <t>sequence: "TGTCTC"</t>
  </si>
  <si>
    <t>sequence: "TGTCTCC"</t>
  </si>
  <si>
    <t>sequence: "GTCTCCCT"</t>
  </si>
  <si>
    <t>CV: "76.35"</t>
  </si>
  <si>
    <t>sequence: "TCTCCCTT"</t>
  </si>
  <si>
    <t>CV: "88.61"</t>
  </si>
  <si>
    <t>sequence: "CTCCCTT"</t>
  </si>
  <si>
    <t>sequence: "CCTTCCCA"</t>
  </si>
  <si>
    <t>CV: "70.81"</t>
  </si>
  <si>
    <t>sequence: "CTTCCCAG"</t>
  </si>
  <si>
    <t>CV: "82.83"</t>
  </si>
  <si>
    <t>sequence: "TCCCAGG"</t>
  </si>
  <si>
    <t>CV: "85.53"</t>
  </si>
  <si>
    <t>sequence: "CCCAGGG"</t>
  </si>
  <si>
    <t>sequence: "CCCAGGGC"</t>
  </si>
  <si>
    <t>CV: "7.127777386053"</t>
  </si>
  <si>
    <t>sequence: "CCAGGGC"</t>
  </si>
  <si>
    <t>CV: "60.64"</t>
  </si>
  <si>
    <t>sequence: "CCAGGGCT"</t>
  </si>
  <si>
    <t>CV: "72.43"</t>
  </si>
  <si>
    <t>sequence: "GGCTCCCA"</t>
  </si>
  <si>
    <t>CV: "91.47"</t>
  </si>
  <si>
    <t>sequence: "GCTCCCAC"</t>
  </si>
  <si>
    <t>CV: "94.24"</t>
  </si>
  <si>
    <t>sequence: "CCCACTG"</t>
  </si>
  <si>
    <t>sequence: "CCACTGC"</t>
  </si>
  <si>
    <t>CV: "91.16"</t>
  </si>
  <si>
    <t>sequence: "GCAGCAGC"</t>
  </si>
  <si>
    <t>CV: "11.59855495046"</t>
  </si>
  <si>
    <t>sequence: "AGCAGC"</t>
  </si>
  <si>
    <t>sequence: "AGCAGCTC"</t>
  </si>
  <si>
    <t>CV: "37.85001182087"</t>
  </si>
  <si>
    <t>sequence: "GCTCGGG"</t>
  </si>
  <si>
    <t>sequence: "CTCGGGG"</t>
  </si>
  <si>
    <t>CV: "61.17"</t>
  </si>
  <si>
    <t>sequence: "CTCGGGGG"</t>
  </si>
  <si>
    <t>CV: "60.71"</t>
  </si>
  <si>
    <t>sequence: "TCGGGG"</t>
  </si>
  <si>
    <t>sequence: "TCGGGGG"</t>
  </si>
  <si>
    <t>sequence: "CGGGGG"</t>
  </si>
  <si>
    <t>sequence: "CGGGGGA"</t>
  </si>
  <si>
    <t>CV: "75.86"</t>
  </si>
  <si>
    <t>CV: "82.08"</t>
  </si>
  <si>
    <t>CV: "67.24"</t>
  </si>
  <si>
    <t>sequence: "GGGGGA"</t>
  </si>
  <si>
    <t>sequence: "GGGGAC"</t>
  </si>
  <si>
    <t>sequence: "GGACCCCG"</t>
  </si>
  <si>
    <t>CV: "89.44"</t>
  </si>
  <si>
    <t>sequence: "GACCCC"</t>
  </si>
  <si>
    <t>sequence: "ACCCCG"</t>
  </si>
  <si>
    <t>sequence: "CCCCGCT"</t>
  </si>
  <si>
    <t>sequence: "CCGCTGA"</t>
  </si>
  <si>
    <t>sequence: "GCTGAG"</t>
  </si>
  <si>
    <t>sequence: "GCTGAGTA"</t>
  </si>
  <si>
    <t>CV: "26.34975673893"</t>
  </si>
  <si>
    <t>sequence: "CTGAGT"</t>
  </si>
  <si>
    <t>sequence: "CTGAGTA"</t>
  </si>
  <si>
    <t>CV: "77.85"</t>
  </si>
  <si>
    <t>sequence: "TGAGTA"</t>
  </si>
  <si>
    <t>CV: "80.24"</t>
  </si>
  <si>
    <t>sequence: "GAGTAC"</t>
  </si>
  <si>
    <t>CV: "74.43"</t>
  </si>
  <si>
    <t>sequence: "AGTACA"</t>
  </si>
  <si>
    <t>sequence: "AGTACAAC"</t>
  </si>
  <si>
    <t>CV: "36.78779256654"</t>
  </si>
  <si>
    <t>sequence: "TACAAC"</t>
  </si>
  <si>
    <t>sequence: "ACAACC"</t>
  </si>
  <si>
    <t>sequence: "CAACCT"</t>
  </si>
  <si>
    <t>sequence: "AACCTG"</t>
  </si>
  <si>
    <t>sequence: "ACCTGC"</t>
  </si>
  <si>
    <t>sequence: "CCTGCG"</t>
  </si>
  <si>
    <t>sequence: "CTGCGC"</t>
  </si>
  <si>
    <t>sequence: "CTGCGCT"</t>
  </si>
  <si>
    <t>sequence: "GCGCTCGC"</t>
  </si>
  <si>
    <t>CV: "2.636261452764"</t>
  </si>
  <si>
    <t>sequence: "CGCTCGC"</t>
  </si>
  <si>
    <t>sequence: "CGCTCGCG"</t>
  </si>
  <si>
    <t>CV: "76.16"</t>
  </si>
  <si>
    <t>sequence: "GCTCGCGC"</t>
  </si>
  <si>
    <t>sequence: "TCGCGCAC"</t>
  </si>
  <si>
    <t>sequence: "CGCACCG"</t>
  </si>
  <si>
    <t>CV: "78.54"</t>
  </si>
  <si>
    <t>CV: "83.85"</t>
  </si>
  <si>
    <t>sequence: "GCACCGTG"</t>
  </si>
  <si>
    <t>sequence: "CACCGTG"</t>
  </si>
  <si>
    <t>CV: "74.46"</t>
  </si>
  <si>
    <t>CV: "77.62"</t>
  </si>
  <si>
    <t>sequence: "ACCGTG"</t>
  </si>
  <si>
    <t>sequence: "CCGTGCTG"</t>
  </si>
  <si>
    <t>CV: "47.1001538787"</t>
  </si>
  <si>
    <t>sequence: "GTGCTG"</t>
  </si>
  <si>
    <t>sequence: "TGCTGT"</t>
  </si>
  <si>
    <t>sequence: "TGCTGTG"</t>
  </si>
  <si>
    <t>CV: "63.08"</t>
  </si>
  <si>
    <t>sequence: "TGCTGTGC"</t>
  </si>
  <si>
    <t>CV: "37.21707680248"</t>
  </si>
  <si>
    <t>sequence: "GCTGTGCG"</t>
  </si>
  <si>
    <t>CV: "36.95369951763"</t>
  </si>
  <si>
    <t>sequence: "CTGTGC"</t>
  </si>
  <si>
    <t>sequence: "CTGTGCGG"</t>
  </si>
  <si>
    <t>CV: "56.57427032049"</t>
  </si>
  <si>
    <t>sequence: "TGTGCG"</t>
  </si>
  <si>
    <t>sequence: "TGTGCGG"</t>
  </si>
  <si>
    <t>CV: "83.58"</t>
  </si>
  <si>
    <t>sequence: "TGCGGG"</t>
  </si>
  <si>
    <t>CV: "79.79"</t>
  </si>
  <si>
    <t>sequence: "TGCGGGA"</t>
  </si>
  <si>
    <t>CV: "77.11"</t>
  </si>
  <si>
    <t>sequence: "GCGGGA"</t>
  </si>
  <si>
    <t>sequence: "CGGGAC"</t>
  </si>
  <si>
    <t>CV: "62.76"</t>
  </si>
  <si>
    <t>sequence: "GGACCTGC"</t>
  </si>
  <si>
    <t>CV: "51.06781861393"</t>
  </si>
  <si>
    <t>sequence: "GACCTGCG"</t>
  </si>
  <si>
    <t>CV: "83.17"</t>
  </si>
  <si>
    <t>sequence: "CTGCGG"</t>
  </si>
  <si>
    <t>sequence: "CTGCGGG"</t>
  </si>
  <si>
    <t>sequence: "TGCGGGC"</t>
  </si>
  <si>
    <t>CV: "77.92"</t>
  </si>
  <si>
    <t>sequence: "GCGGGC"</t>
  </si>
  <si>
    <t>sequence: "GGCAGCCT"</t>
  </si>
  <si>
    <t>CV: "41.05574888324"</t>
  </si>
  <si>
    <t>sequence: "GCCTGC"</t>
  </si>
  <si>
    <t>sequence: "GCCTGCCG"</t>
  </si>
  <si>
    <t>CV: "76.29"</t>
  </si>
  <si>
    <t>sequence: "CCTGCCGA"</t>
  </si>
  <si>
    <t>CV: "68.31"</t>
  </si>
  <si>
    <t>CV: "59.56474311382"</t>
  </si>
  <si>
    <t>sequence: "CTGCCGA"</t>
  </si>
  <si>
    <t>CV: "86.64"</t>
  </si>
  <si>
    <t>CV: "88.23"</t>
  </si>
  <si>
    <t>sequence: "TGCCGA"</t>
  </si>
  <si>
    <t>sequence: "GCCGAC"</t>
  </si>
  <si>
    <t>sequence: "CCGACAA"</t>
  </si>
  <si>
    <t>CV: "75.77"</t>
  </si>
  <si>
    <t>sequence: "CGACAA"</t>
  </si>
  <si>
    <t>sequence: "CGACAAG"</t>
  </si>
  <si>
    <t>CV: "89.43"</t>
  </si>
  <si>
    <t>sequence: "ACAAGG"</t>
  </si>
  <si>
    <t>sequence: "CAAGGC"</t>
  </si>
  <si>
    <t>CV: "66.08"</t>
  </si>
  <si>
    <t>sequence: "AAGGCA"</t>
  </si>
  <si>
    <t>CV: "75.13"</t>
  </si>
  <si>
    <t>sequence: "GGCATC"</t>
  </si>
  <si>
    <t>CV: "74.48"</t>
  </si>
  <si>
    <t>sequence: "GGCATCTG"</t>
  </si>
  <si>
    <t>sequence: "GCATCTGC"</t>
  </si>
  <si>
    <t>CV: "46.71690882169"</t>
  </si>
  <si>
    <t>sequence: "CATCTGCC"</t>
  </si>
  <si>
    <t>CV: "26.96112385369"</t>
  </si>
  <si>
    <t>sequence: "TCTGCCAG"</t>
  </si>
  <si>
    <t>sequence: "CTGCCAG"</t>
  </si>
  <si>
    <t>sequence: "CTGCCAGC"</t>
  </si>
  <si>
    <t>CV: "50.79697551628"</t>
  </si>
  <si>
    <t>sequence: "CCAGCGGC"</t>
  </si>
  <si>
    <t>CV: "74.87"</t>
  </si>
  <si>
    <t>position: "121"}</t>
  </si>
  <si>
    <t>sequence: "CAGCGG"</t>
  </si>
  <si>
    <t>sequence: "CAGCGGC"</t>
  </si>
  <si>
    <t>CV: "76.79"</t>
  </si>
  <si>
    <t>sequence: "AGCGGC"</t>
  </si>
  <si>
    <t>CV: "79.09"</t>
  </si>
  <si>
    <t>sequence: "GGCTCAGG"</t>
  </si>
  <si>
    <t>CV: "76.1"</t>
  </si>
  <si>
    <t>sequence: "GCTCAGG"</t>
  </si>
  <si>
    <t>CV: "78.65"</t>
  </si>
  <si>
    <t>sequence: "CTCAGGA"</t>
  </si>
  <si>
    <t>CV: "90.31"</t>
  </si>
  <si>
    <t>sequence: "TCAGGA"</t>
  </si>
  <si>
    <t>sequence: "TCAGGAG"</t>
  </si>
  <si>
    <t>sequence: "CAGGAGCC"</t>
  </si>
  <si>
    <t>CV: "68.14"</t>
  </si>
  <si>
    <t>sequence: "AGGAGCCC"</t>
  </si>
  <si>
    <t>CV: "69.66474352859"</t>
  </si>
  <si>
    <t>sequence: "GGAGCC"</t>
  </si>
  <si>
    <t>sequence: "GAGCCC"</t>
  </si>
  <si>
    <t>sequence: "GAGCCCAG"</t>
  </si>
  <si>
    <t>CV: "76.9"</t>
  </si>
  <si>
    <t>CV: "65.04"</t>
  </si>
  <si>
    <t>sequence: "CCCAGGT"</t>
  </si>
  <si>
    <t>CV: "84.77"</t>
  </si>
  <si>
    <t>CV: "89"</t>
  </si>
  <si>
    <t>sequence: "AGGTGGG"</t>
  </si>
  <si>
    <t>CV: "73.16"</t>
  </si>
  <si>
    <t>sequence: "GGTGGG"</t>
  </si>
  <si>
    <t>sequence: "GGTGGGC"</t>
  </si>
  <si>
    <t>CV: "87.38"</t>
  </si>
  <si>
    <t>sequence: "TGGGCG"</t>
  </si>
  <si>
    <t>sequence: "TGGGCGG"</t>
  </si>
  <si>
    <t>sequence: "GGGCGG"</t>
  </si>
  <si>
    <t>sequence: "GGGCGGA"</t>
  </si>
  <si>
    <t>sequence: "CGGACC"</t>
  </si>
  <si>
    <t>sequence: "CGGACCC"</t>
  </si>
  <si>
    <t>CV: "73.31"</t>
  </si>
  <si>
    <t>sequence: "GGACCCAT"</t>
  </si>
  <si>
    <t>CV: "60.98"</t>
  </si>
  <si>
    <t>CV: "36.32034973185"</t>
  </si>
  <si>
    <t>sequence: "GACCCATC"</t>
  </si>
  <si>
    <t>CV: "75.67"</t>
  </si>
  <si>
    <t>sequence: "ACCCAT"</t>
  </si>
  <si>
    <t>sequence: "TCTCCTCT"</t>
  </si>
  <si>
    <t>CV: "69.73"</t>
  </si>
  <si>
    <t>sequence: "CTCCTCTG"</t>
  </si>
  <si>
    <t>CV: "78.44"</t>
  </si>
  <si>
    <t>sequence: "CCTCTGG"</t>
  </si>
  <si>
    <t>CV: "89.96"</t>
  </si>
  <si>
    <t>sequence: "GCTCTT"</t>
  </si>
  <si>
    <t>sequence: "CTCTTCTG"</t>
  </si>
  <si>
    <t>sequence: "TCTTCT"</t>
  </si>
  <si>
    <t>sequence: "CTTCTG"</t>
  </si>
  <si>
    <t>sequence: "CTTCTGC"</t>
  </si>
  <si>
    <t>CV: "83.02"</t>
  </si>
  <si>
    <t>sequence: "TCTGCCTC"</t>
  </si>
  <si>
    <t>sequence: "CTGCCT"</t>
  </si>
  <si>
    <t>sequence: "TGCCTC"</t>
  </si>
  <si>
    <t>sequence: "TGCCTCCA"</t>
  </si>
  <si>
    <t>CV: "75.61"</t>
  </si>
  <si>
    <t>sequence: "GCCTCCAG"</t>
  </si>
  <si>
    <t>CV: "79.42"</t>
  </si>
  <si>
    <t>sequence: "CCTCCAGT"</t>
  </si>
  <si>
    <t>CV: "61.41"</t>
  </si>
  <si>
    <t>sequence: "CTCCAGT"</t>
  </si>
  <si>
    <t>CV: "74.69"</t>
  </si>
  <si>
    <t>sequence: "GTGTCA"</t>
  </si>
  <si>
    <t>sequence: "TGTCACG"</t>
  </si>
  <si>
    <t>CV: "86.85"</t>
  </si>
  <si>
    <t>sequence: "GTCACGG"</t>
  </si>
  <si>
    <t>CV: "80.4"</t>
  </si>
  <si>
    <t>sequence: "GGTCACTC"</t>
  </si>
  <si>
    <t>CV: "79.3"</t>
  </si>
  <si>
    <t>sequence: "TCACTCG"</t>
  </si>
  <si>
    <t>CV: "96.55"</t>
  </si>
  <si>
    <t>sequence: "CACTCGC"</t>
  </si>
  <si>
    <t>CV: "73.3"</t>
  </si>
  <si>
    <t>CV: "73.92"</t>
  </si>
  <si>
    <t>sequence: "ACTCGCAG"</t>
  </si>
  <si>
    <t>CV: "75.36"</t>
  </si>
  <si>
    <t>sequence: "CGCAGCT"</t>
  </si>
  <si>
    <t>CV: "77.2"</t>
  </si>
  <si>
    <t>CV: "83.77"</t>
  </si>
  <si>
    <t>sequence: "CAGCTA"</t>
  </si>
  <si>
    <t>sequence: "AGCTAC"</t>
  </si>
  <si>
    <t>sequence: "AGCTACCG"</t>
  </si>
  <si>
    <t>CV: "80.59"</t>
  </si>
  <si>
    <t>sequence: "GCTACC"</t>
  </si>
  <si>
    <t>sequence: "GCTACCGC"</t>
  </si>
  <si>
    <t>CV: "-0.3090016963986"</t>
  </si>
  <si>
    <t>sequence: "CTACCG"</t>
  </si>
  <si>
    <t>sequence: "CTACCGC"</t>
  </si>
  <si>
    <t>sequence: "TACCGC"</t>
  </si>
  <si>
    <t>position: "198"}</t>
  </si>
  <si>
    <t>sequence: "ACCGCA"</t>
  </si>
  <si>
    <t>sequence: "CGCAGTG"</t>
  </si>
  <si>
    <t>CV: "77.61"</t>
  </si>
  <si>
    <t>position: "201"}</t>
  </si>
  <si>
    <t>sequence: "GCAGTG"</t>
  </si>
  <si>
    <t>sequence: "AGTGTG"</t>
  </si>
  <si>
    <t>sequence: "AGTGTGG"</t>
  </si>
  <si>
    <t>sequence: "GTGTGG"</t>
  </si>
  <si>
    <t>sequence: "GTGTGGG"</t>
  </si>
  <si>
    <t>sequence: "TGTGGG"</t>
  </si>
  <si>
    <t>sequence: "TGTGGGG"</t>
  </si>
  <si>
    <t>CV: "100.48"</t>
  </si>
  <si>
    <t>sequence: "GTGGGG"</t>
  </si>
  <si>
    <t>sequence: "GTGGGGG"</t>
  </si>
  <si>
    <t>sequence: "TGGGGG"</t>
  </si>
  <si>
    <t>position: "208"}</t>
  </si>
  <si>
    <t>sequence: "TGGGGGG"</t>
  </si>
  <si>
    <t>CV: "87.94"</t>
  </si>
  <si>
    <t>sequence: "GGGGGG"</t>
  </si>
  <si>
    <t>sequence: "GGGGGGC"</t>
  </si>
  <si>
    <t>CV: "74.84"</t>
  </si>
  <si>
    <t>sequence: "GGGGGC"</t>
  </si>
  <si>
    <t>CV: "66.11"</t>
  </si>
  <si>
    <t>sequence: "GGGCAGTG"</t>
  </si>
  <si>
    <t>position: "214"}</t>
  </si>
  <si>
    <t>sequence: "GCAGTGG"</t>
  </si>
  <si>
    <t>sequence: "GCAGTGGG"</t>
  </si>
  <si>
    <t>CV: "63.5"</t>
  </si>
  <si>
    <t>sequence: "CAGTGGG"</t>
  </si>
  <si>
    <t>CV: "76.85"</t>
  </si>
  <si>
    <t>sequence: "AGTGGGG"</t>
  </si>
  <si>
    <t>CV: "93.66"</t>
  </si>
  <si>
    <t>position: "217"}</t>
  </si>
  <si>
    <t>position: "218"}</t>
  </si>
  <si>
    <t>sequence: "TGGGGGT"</t>
  </si>
  <si>
    <t>CV: "75.88"</t>
  </si>
  <si>
    <t>sequence: "GGGGGT"</t>
  </si>
  <si>
    <t>sequence: "GGGGGTG"</t>
  </si>
  <si>
    <t>sequence: "GGGGTG"</t>
  </si>
  <si>
    <t>sequence: "GGGGTGG"</t>
  </si>
  <si>
    <t>sequence: "GGGTGG"</t>
  </si>
  <si>
    <t>position: "221"}</t>
  </si>
  <si>
    <t>sequence: "GGGTGGC"</t>
  </si>
  <si>
    <t>sequence: "GGTGGCA"</t>
  </si>
  <si>
    <t>sequence: "GTGGCA"</t>
  </si>
  <si>
    <t>sequence: "TGGCAGCT"</t>
  </si>
  <si>
    <t>CV: "31.69154579654"</t>
  </si>
  <si>
    <t>sequence: "GCAGCTTC"</t>
  </si>
  <si>
    <t>CV: "32.49246160291"</t>
  </si>
  <si>
    <t>sequence: "TTCGGGG"</t>
  </si>
  <si>
    <t>position: "231"}</t>
  </si>
  <si>
    <t>sequence: "TCGGGGA"</t>
  </si>
  <si>
    <t>CV: "60.21"</t>
  </si>
  <si>
    <t>sequence: "CGGGGA"</t>
  </si>
  <si>
    <t>sequence: "GGACAA"</t>
  </si>
  <si>
    <t>sequence: "GACAAT"</t>
  </si>
  <si>
    <t>CV: "65.57"</t>
  </si>
  <si>
    <t>sequence: "TCTGGT"</t>
  </si>
  <si>
    <t>sequence: "TGGTCACC"</t>
  </si>
  <si>
    <t>CV: "25.09384111921"</t>
  </si>
  <si>
    <t>sequence: "GGTCACCC"</t>
  </si>
  <si>
    <t>sequence: "GTCACCCG"</t>
  </si>
  <si>
    <t>CV: "75.12"</t>
  </si>
  <si>
    <t>sequence: "TCACCC"</t>
  </si>
  <si>
    <t>sequence: "TCACCCG"</t>
  </si>
  <si>
    <t>CV: "87.63"</t>
  </si>
  <si>
    <t>sequence: "TCACCCGC"</t>
  </si>
  <si>
    <t>CV: "72.69"</t>
  </si>
  <si>
    <t>sequence: "CACCCGC"</t>
  </si>
  <si>
    <t>CV: "81.8"</t>
  </si>
  <si>
    <t>sequence: "ACCCGC"</t>
  </si>
  <si>
    <t>sequence: "CCCGCTCC"</t>
  </si>
  <si>
    <t>CV: "5.894673972103"</t>
  </si>
  <si>
    <t>position: "250"}</t>
  </si>
  <si>
    <t>sequence: "CGCTCCT"</t>
  </si>
  <si>
    <t>CV: "72.61"</t>
  </si>
  <si>
    <t>position: "252"}</t>
  </si>
  <si>
    <t>sequence: "CGCTCCTA"</t>
  </si>
  <si>
    <t>CV: "82.93"</t>
  </si>
  <si>
    <t>sequence: "GCTCCTAC"</t>
  </si>
  <si>
    <t>CV: "77.05"</t>
  </si>
  <si>
    <t>sequence: "CTCCTA"</t>
  </si>
  <si>
    <t>sequence: "TCCTAC"</t>
  </si>
  <si>
    <t>sequence: "CCTACCTC"</t>
  </si>
  <si>
    <t>CV: "69.22"</t>
  </si>
  <si>
    <t>sequence: "CTACCT"</t>
  </si>
  <si>
    <t>sequence: "TACCTC"</t>
  </si>
  <si>
    <t>sequence: "CCTCCTGG"</t>
  </si>
  <si>
    <t>CV: "64.59"</t>
  </si>
  <si>
    <t>CV: "28.6658177761"</t>
  </si>
  <si>
    <t>sequence: "CTCCTGG"</t>
  </si>
  <si>
    <t>CV: "80.02"</t>
  </si>
  <si>
    <t>sequence: "TCCTGG"</t>
  </si>
  <si>
    <t>sequence: "TCCTGGG"</t>
  </si>
  <si>
    <t>sequence: "CCTGGG"</t>
  </si>
  <si>
    <t>sequence: "CCTGGGC"</t>
  </si>
  <si>
    <t>CV: "63.69"</t>
  </si>
  <si>
    <t>sequence: "CTGGGC"</t>
  </si>
  <si>
    <t>sequence: "GGCAAC"</t>
  </si>
  <si>
    <t>CV: "65.78"</t>
  </si>
  <si>
    <t>sequence: "GCAACT"</t>
  </si>
  <si>
    <t>sequence: "AACTCCAG"</t>
  </si>
  <si>
    <t>sequence: "ACTCCAGC"</t>
  </si>
  <si>
    <t>CV: "62.17"</t>
  </si>
  <si>
    <t>sequence: "AGCCCC"</t>
  </si>
  <si>
    <t>sequence: "AGCCCCCG"</t>
  </si>
  <si>
    <t>CV: "84.89"</t>
  </si>
  <si>
    <t>sequence: "GCCCCCGA"</t>
  </si>
  <si>
    <t>CV: "68.59"</t>
  </si>
  <si>
    <t>sequence: "CCCCCGA"</t>
  </si>
  <si>
    <t>CV: "84.6"</t>
  </si>
  <si>
    <t>position: "278"}</t>
  </si>
  <si>
    <t>CV: "89.23"</t>
  </si>
  <si>
    <t>sequence: "CCCCCGAA"</t>
  </si>
  <si>
    <t>sequence: "CCCCGAA"</t>
  </si>
  <si>
    <t>position: "279"}</t>
  </si>
  <si>
    <t>sequence: "GAACCC"</t>
  </si>
  <si>
    <t>sequence: "GAACCCAG"</t>
  </si>
  <si>
    <t>sequence: "AACCCA"</t>
  </si>
  <si>
    <t>sequence: "AACCCAGG"</t>
  </si>
  <si>
    <t>CV: "35.27638024214"</t>
  </si>
  <si>
    <t>sequence: "GGTGAG"</t>
  </si>
  <si>
    <t>CV: "67.59"</t>
  </si>
  <si>
    <t>position: "290"}</t>
  </si>
  <si>
    <t>sequence: "GGTGAGT"</t>
  </si>
  <si>
    <t>sequence: "GTGAGT"</t>
  </si>
  <si>
    <t>sequence: "TGAGTT"</t>
  </si>
  <si>
    <t>sequence: "TGAGTTG"</t>
  </si>
  <si>
    <t>sequence: "GAGTTG"</t>
  </si>
  <si>
    <t>sequence: "AGTTGT"</t>
  </si>
  <si>
    <t>sequence: "GTTGTC"</t>
  </si>
  <si>
    <t>CV: "59"</t>
  </si>
  <si>
    <t>sequence: "TGTCTCTG"</t>
  </si>
  <si>
    <t>CV: "60.28"</t>
  </si>
  <si>
    <t>sequence: "GTCTCT"</t>
  </si>
  <si>
    <t>sequence: "TCTCTGC"</t>
  </si>
  <si>
    <t>sequence: "TCTGCT"</t>
  </si>
  <si>
    <t>sequence: "TGCTTT"</t>
  </si>
  <si>
    <t>sequence: "GCTTTG"</t>
  </si>
  <si>
    <t>sequence: "CTTTGT"</t>
  </si>
  <si>
    <t>Structure 2  (H13A(+70+94))</t>
  </si>
  <si>
    <t>H13A(+70+94) Mssk</t>
  </si>
  <si>
    <t>....(((((...........................................................((((((((.((.(.(((((((...(((((((..........)))))))...)))))))...).)).))))))))....................................(((...(((((..........))))))))......((((((...)).)))).....))))).....((((............................((.....(((((((.(((.(((((((....((((.....))))((((((.........))))))(((..(((....))).)))((..((((((((.((((((...............((((....))))..........................)))))).)))).))))..))........(((.((.....)).)))...))))))).)))..)).))))).))...((((((...((((((......(((.((((((((....))))).))))))(((((((((....((.(((((((..........((((..((....))..)))).........................................))))))).)))))))))))....))))))...)))))).....................................((.....))...........................................))))..</t>
  </si>
  <si>
    <t>((..(((((.((.........................(((((........................................(((((((...(((((((..........)))))))...)))))))...)))))..............................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..........................................)))))..</t>
  </si>
  <si>
    <t>...........................................................................................................................................xxxxxxxxxxxxxxxxxxxxxxxxx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</si>
  <si>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sequence: "TAAATATA"</t>
  </si>
  <si>
    <t>CV: "-40.68577638232"</t>
  </si>
  <si>
    <t>sequence: "AAATATAT"</t>
  </si>
  <si>
    <t>CV: "-37.29629737162"</t>
  </si>
  <si>
    <t>sequence: "AATAT"</t>
  </si>
  <si>
    <t>CV: "85.76"</t>
  </si>
  <si>
    <t>sequence: "ATATATTT"</t>
  </si>
  <si>
    <t>CV: "-52.43779526253"</t>
  </si>
  <si>
    <t>sequence: "TATATT"</t>
  </si>
  <si>
    <t>sequence: "TATATTTT"</t>
  </si>
  <si>
    <t>CV: "-57.32085160038"</t>
  </si>
  <si>
    <t>sequence: "ATATTT"</t>
  </si>
  <si>
    <t>sequence: "ATATTTTA"</t>
  </si>
  <si>
    <t>CV: "-37.79609206177"</t>
  </si>
  <si>
    <t>sequence: "TATTTT"</t>
  </si>
  <si>
    <t>sequence: "TATTTTAT"</t>
  </si>
  <si>
    <t>CV: "-50.45271859278"</t>
  </si>
  <si>
    <t>sequence: "ATTTTA"</t>
  </si>
  <si>
    <t>sequence: "TTTTAT"</t>
  </si>
  <si>
    <t>sequence: "TTTATC"</t>
  </si>
  <si>
    <t>sequence: "TTTATCTT"</t>
  </si>
  <si>
    <t>CV: "-32.26102140614"</t>
  </si>
  <si>
    <t>sequence: "TTATCT"</t>
  </si>
  <si>
    <t>sequence: "TTATCTTT"</t>
  </si>
  <si>
    <t>CV: "-34.8193065919"</t>
  </si>
  <si>
    <t>sequence: "ATCTTT"</t>
  </si>
  <si>
    <t>sequence: "TCTTTA"</t>
  </si>
  <si>
    <t>sequence: "CTTTAG"</t>
  </si>
  <si>
    <t>sequence: "TTTAGG"</t>
  </si>
  <si>
    <t>sequence: "TTTAGGG"</t>
  </si>
  <si>
    <t>sequence: "TTAGGG"</t>
  </si>
  <si>
    <t>sequence: "TTAGGGC"</t>
  </si>
  <si>
    <t>CV: "70.51"</t>
  </si>
  <si>
    <t>sequence: "TTAGGGCT"</t>
  </si>
  <si>
    <t>CV: "66.13"</t>
  </si>
  <si>
    <t>sequence: "TAGGGC"</t>
  </si>
  <si>
    <t>CV: "98.46"</t>
  </si>
  <si>
    <t>sequence: "GGGCTT"</t>
  </si>
  <si>
    <t>sequence: "GGCTTA"</t>
  </si>
  <si>
    <t>sequence: "GCTTAG"</t>
  </si>
  <si>
    <t>sequence: "CTTAGG"</t>
  </si>
  <si>
    <t>sequence: "CTTAGGT"</t>
  </si>
  <si>
    <t>CV: "74.81"</t>
  </si>
  <si>
    <t>CV: "75"</t>
  </si>
  <si>
    <t>sequence: "TTAGGT"</t>
  </si>
  <si>
    <t>sequence: "TTAGGTG"</t>
  </si>
  <si>
    <t>sequence: "TAGGTG"</t>
  </si>
  <si>
    <t>CV: "85.84"</t>
  </si>
  <si>
    <t>sequence: "GGTGTG"</t>
  </si>
  <si>
    <t>sequence: "GGTGTGA"</t>
  </si>
  <si>
    <t>sequence: "GTGTGA"</t>
  </si>
  <si>
    <t>sequence: "TGTGAT"</t>
  </si>
  <si>
    <t>sequence: "GATCAT"</t>
  </si>
  <si>
    <t>sequence: "GATCATTG"</t>
  </si>
  <si>
    <t>sequence: "TCATTG"</t>
  </si>
  <si>
    <t>sequence: "TCATTGC"</t>
  </si>
  <si>
    <t>sequence: "AATTTT"</t>
  </si>
  <si>
    <t>sequence: "ATTTTG"</t>
  </si>
  <si>
    <t>sequence: "TTTTGG"</t>
  </si>
  <si>
    <t>sequence: "TTTTGGA"</t>
  </si>
  <si>
    <t>CV: "64.79"</t>
  </si>
  <si>
    <t>sequence: "TTTGGA"</t>
  </si>
  <si>
    <t>sequence: "TTGGAT"</t>
  </si>
  <si>
    <t>sequence: "TGGATT"</t>
  </si>
  <si>
    <t>sequence: "GGATTT"</t>
  </si>
  <si>
    <t>sequence: "GATTTA"</t>
  </si>
  <si>
    <t>sequence: "TTTCTCC"</t>
  </si>
  <si>
    <t>CV: "83.32"</t>
  </si>
  <si>
    <t>sequence: "TTTCTCCG"</t>
  </si>
  <si>
    <t>CV: "60.35"</t>
  </si>
  <si>
    <t>CV: "32.80229283406"</t>
  </si>
  <si>
    <t>sequence: "TTCTCCGA"</t>
  </si>
  <si>
    <t>CV: "31.14114948631"</t>
  </si>
  <si>
    <t>sequence: "TCTCCGAA"</t>
  </si>
  <si>
    <t>CV: "87.73"</t>
  </si>
  <si>
    <t>CV: "28.48871210582"</t>
  </si>
  <si>
    <t>sequence: "CTCCGAA"</t>
  </si>
  <si>
    <t>sequence: "GAAGCT"</t>
  </si>
  <si>
    <t>CV: "67.32"</t>
  </si>
  <si>
    <t>sequence: "TTTAAT"</t>
  </si>
  <si>
    <t>sequence: "TTTAATGA"</t>
  </si>
  <si>
    <t>CV: "-33.36015495709"</t>
  </si>
  <si>
    <t>sequence: "TTAATG"</t>
  </si>
  <si>
    <t>sequence: "TAATGA"</t>
  </si>
  <si>
    <t>sequence: "TGATGT"</t>
  </si>
  <si>
    <t>sequence: "TGATGTT"</t>
  </si>
  <si>
    <t>CV: "60.51"</t>
  </si>
  <si>
    <t>sequence: "GATGTT"</t>
  </si>
  <si>
    <t>CV: "63.09"</t>
  </si>
  <si>
    <t>sequence: "ATGTTG"</t>
  </si>
  <si>
    <t>sequence: "TGTTGG"</t>
  </si>
  <si>
    <t>sequence: "TGTTGGA"</t>
  </si>
  <si>
    <t>CV: "81.69"</t>
  </si>
  <si>
    <t>sequence: "GTTGGA"</t>
  </si>
  <si>
    <t>sequence: "TGGATG"</t>
  </si>
  <si>
    <t>sequence: "GGATGT"</t>
  </si>
  <si>
    <t>sequence: "GGATGTG"</t>
  </si>
  <si>
    <t>sequence: "GATGTG"</t>
  </si>
  <si>
    <t>sequence: "ATGTGA"</t>
  </si>
  <si>
    <t>sequence: "TGTGAG"</t>
  </si>
  <si>
    <t>sequence: "TGTGAGC"</t>
  </si>
  <si>
    <t>CV: "73.56"</t>
  </si>
  <si>
    <t>sequence: "GAGCCCTG"</t>
  </si>
  <si>
    <t>sequence: "AGCCCTGC"</t>
  </si>
  <si>
    <t>CV: "53.79076644864"</t>
  </si>
  <si>
    <t>sequence: "CCTGCCAG"</t>
  </si>
  <si>
    <t>CV: "42.75505082974"</t>
  </si>
  <si>
    <t>sequence: "TGCCAGTG"</t>
  </si>
  <si>
    <t>CV: "78.5"</t>
  </si>
  <si>
    <t>sequence: "AGTGTA"</t>
  </si>
  <si>
    <t>sequence: "GTGTAA"</t>
  </si>
  <si>
    <t>sequence: "AACCTC"</t>
  </si>
  <si>
    <t>sequence: "AACCTCCA"</t>
  </si>
  <si>
    <t>CV: "75.24"</t>
  </si>
  <si>
    <t>sequence: "CCTCCATG"</t>
  </si>
  <si>
    <t>CV: "68.8"</t>
  </si>
  <si>
    <t>sequence: "CTCCAT"</t>
  </si>
  <si>
    <t>sequence: "CATGGC"</t>
  </si>
  <si>
    <t>CV: "60.27"</t>
  </si>
  <si>
    <t>sequence: "GCTCAGTG"</t>
  </si>
  <si>
    <t>sequence: "AGTGAACA"</t>
  </si>
  <si>
    <t>CV: "37.07605589405"</t>
  </si>
  <si>
    <t>sequence: "GTGAAC"</t>
  </si>
  <si>
    <t>sequence: "GTGAACAA"</t>
  </si>
  <si>
    <t>CV: "27.90389010324"</t>
  </si>
  <si>
    <t>sequence: "TGAACA"</t>
  </si>
  <si>
    <t>sequence: "GAACAA"</t>
  </si>
  <si>
    <t>sequence: "AACAA"</t>
  </si>
  <si>
    <t>CV: "94.47"</t>
  </si>
  <si>
    <t>sequence: "AACAAA"</t>
  </si>
  <si>
    <t>sequence: "ATTCTGC"</t>
  </si>
  <si>
    <t>sequence: "TCTGCAAT"</t>
  </si>
  <si>
    <t>CV: "63.65"</t>
  </si>
  <si>
    <t>sequence: "CCTCAC"</t>
  </si>
  <si>
    <t>sequence: "CCTCACTC"</t>
  </si>
  <si>
    <t>sequence: "CTCACTC"</t>
  </si>
  <si>
    <t>sequence: "TCACTCT"</t>
  </si>
  <si>
    <t>CV: "82.3"</t>
  </si>
  <si>
    <t>sequence: "ACTCTGG"</t>
  </si>
  <si>
    <t>CV: "85.83"</t>
  </si>
  <si>
    <t>sequence: "CTCTGGG"</t>
  </si>
  <si>
    <t>CV: "76.62"</t>
  </si>
  <si>
    <t>sequence: "TCTGGGC"</t>
  </si>
  <si>
    <t>sequence: "AGTGTGA"</t>
  </si>
  <si>
    <t>CV: "65.92"</t>
  </si>
  <si>
    <t>sequence: "TGTGAGT"</t>
  </si>
  <si>
    <t>CV: "71.52"</t>
  </si>
  <si>
    <t>sequence: "TGAGTG"</t>
  </si>
  <si>
    <t>sequence: "TGAGTGC"</t>
  </si>
  <si>
    <t>sequence: "GAGTGC"</t>
  </si>
  <si>
    <t>sequence: "GCAAAA"</t>
  </si>
  <si>
    <t>sequence: "CAAAAA"</t>
  </si>
  <si>
    <t>sequence: "AAAAA"</t>
  </si>
  <si>
    <t>sequence: "AAAAAA"</t>
  </si>
  <si>
    <t>sequence: "AAAAAG"</t>
  </si>
  <si>
    <t>sequence: "AAAAGA"</t>
  </si>
  <si>
    <t>sequence: "AAAAGAAG"</t>
  </si>
  <si>
    <t>CV: "36.91927382528"</t>
  </si>
  <si>
    <t>sequence: "AAAGAA"</t>
  </si>
  <si>
    <t>sequence: "AAAGAAGC"</t>
  </si>
  <si>
    <t>CV: "68.95"</t>
  </si>
  <si>
    <t>sequence: "AAGAAG"</t>
  </si>
  <si>
    <t>sequence: "AAGAAGCC"</t>
  </si>
  <si>
    <t>CV: "58.83143439002"</t>
  </si>
  <si>
    <t>sequence: "AAGCCA"</t>
  </si>
  <si>
    <t>sequence: "AGCCAA"</t>
  </si>
  <si>
    <t>sequence: "CCAAAGG"</t>
  </si>
  <si>
    <t>CV: "88.35"</t>
  </si>
  <si>
    <t>sequence: "CCAAAGGA"</t>
  </si>
  <si>
    <t>CV: "71.6"</t>
  </si>
  <si>
    <t>sequence: "CAAAGGA"</t>
  </si>
  <si>
    <t>CV: "83.37"</t>
  </si>
  <si>
    <t>CV: "82.46"</t>
  </si>
  <si>
    <t>sequence: "AAAGGA"</t>
  </si>
  <si>
    <t>sequence: "AAGGAC"</t>
  </si>
  <si>
    <t>CV: "73.23"</t>
  </si>
  <si>
    <t>sequence: "AGGACT"</t>
  </si>
  <si>
    <t>sequence: "AGGACTTC"</t>
  </si>
  <si>
    <t>CV: "37.03914159744"</t>
  </si>
  <si>
    <t>sequence: "GGACTT"</t>
  </si>
  <si>
    <t>sequence: "GACTTC"</t>
  </si>
  <si>
    <t>sequence: "GACTTCAG"</t>
  </si>
  <si>
    <t>CV: "85.02"</t>
  </si>
  <si>
    <t>sequence: "TTCAGT"</t>
  </si>
  <si>
    <t>position: "181"}</t>
  </si>
  <si>
    <t>position: "182"}</t>
  </si>
  <si>
    <t>sequence: "TGACACC"</t>
  </si>
  <si>
    <t>CV: "88.05"</t>
  </si>
  <si>
    <t>sequence: "GACACC"</t>
  </si>
  <si>
    <t>sequence: "GACACCT"</t>
  </si>
  <si>
    <t>CV: "74.17"</t>
  </si>
  <si>
    <t>sequence: "GACACCTG"</t>
  </si>
  <si>
    <t>sequence: "ACACCT"</t>
  </si>
  <si>
    <t>sequence: "ACACCTGC"</t>
  </si>
  <si>
    <t>CV: "35.97650757573"</t>
  </si>
  <si>
    <t>sequence: "CACCTG"</t>
  </si>
  <si>
    <t>sequence: "ACCTGCAG"</t>
  </si>
  <si>
    <t>CV: "56.05539633097"</t>
  </si>
  <si>
    <t>sequence: "CCTGCA"</t>
  </si>
  <si>
    <t>sequence: "CCTGCAGA"</t>
  </si>
  <si>
    <t>CV: "48.10181709588"</t>
  </si>
  <si>
    <t>sequence: "CTGCAGA"</t>
  </si>
  <si>
    <t>sequence: "TGCAGA"</t>
  </si>
  <si>
    <t>CV: "84.85"</t>
  </si>
  <si>
    <t>sequence: "TGCAGAGA"</t>
  </si>
  <si>
    <t>CV: "27.63553560985"</t>
  </si>
  <si>
    <t>sequence: "GCAGAGAA"</t>
  </si>
  <si>
    <t>CV: "43.29258935126"</t>
  </si>
  <si>
    <t>sequence: "CAGAGAA"</t>
  </si>
  <si>
    <t>CV: "79.38"</t>
  </si>
  <si>
    <t>sequence: "CAGAGAAA"</t>
  </si>
  <si>
    <t>CV: "30.84251697435"</t>
  </si>
  <si>
    <t>sequence: "AGAGAA"</t>
  </si>
  <si>
    <t>sequence: "GAGAAA"</t>
  </si>
  <si>
    <t>CV: "62.35"</t>
  </si>
  <si>
    <t>CV: "69.17"</t>
  </si>
  <si>
    <t>sequence: "GAAAAC"</t>
  </si>
  <si>
    <t>CV: "79.27"</t>
  </si>
  <si>
    <t>sequence: "AAAAC"</t>
  </si>
  <si>
    <t>sequence: "AAAACT"</t>
  </si>
  <si>
    <t>sequence: "ACTTTT"</t>
  </si>
  <si>
    <t>sequence: "CTTTTA"</t>
  </si>
  <si>
    <t>sequence: "TTTATG"</t>
  </si>
  <si>
    <t>sequence: "TTTATGG"</t>
  </si>
  <si>
    <t>CV: "80.86"</t>
  </si>
  <si>
    <t>sequence: "TTATGG"</t>
  </si>
  <si>
    <t>sequence: "TTATGGG"</t>
  </si>
  <si>
    <t>CV: "72.57"</t>
  </si>
  <si>
    <t>sequence: "TATGGG"</t>
  </si>
  <si>
    <t>CV: "78.22"</t>
  </si>
  <si>
    <t>sequence: "TATGGGT"</t>
  </si>
  <si>
    <t>sequence: "ATGGGT"</t>
  </si>
  <si>
    <t>sequence: "ATGGGTTA"</t>
  </si>
  <si>
    <t>CV: "-29.35059871671"</t>
  </si>
  <si>
    <t>sequence: "TGGGTT"</t>
  </si>
  <si>
    <t>sequence: "GGGTTA"</t>
  </si>
  <si>
    <t>sequence: "GGTTAG"</t>
  </si>
  <si>
    <t>sequence: "GGTTAGA"</t>
  </si>
  <si>
    <t>sequence: "GTTAGA"</t>
  </si>
  <si>
    <t>sequence: "TTAGAT"</t>
  </si>
  <si>
    <t>sequence: "TTAGATGT"</t>
  </si>
  <si>
    <t>CV: "73.77"</t>
  </si>
  <si>
    <t>sequence: "TAGATG"</t>
  </si>
  <si>
    <t>CV: "74.41"</t>
  </si>
  <si>
    <t>position: "213"}</t>
  </si>
  <si>
    <t>sequence: "AGATGT"</t>
  </si>
  <si>
    <t>sequence: "GATGTC"</t>
  </si>
  <si>
    <t>CV: "76.18"</t>
  </si>
  <si>
    <t>sequence: "TGTCACC"</t>
  </si>
  <si>
    <t>CV: "81.76"</t>
  </si>
  <si>
    <t>sequence: "TGTCACCA"</t>
  </si>
  <si>
    <t>CV: "62.29"</t>
  </si>
  <si>
    <t>sequence: "TCACCAAT"</t>
  </si>
  <si>
    <t>CV: "65.51"</t>
  </si>
  <si>
    <t>sequence: "CACCAA"</t>
  </si>
  <si>
    <t>sequence: "TGTAAGG"</t>
  </si>
  <si>
    <t>CV: "79.31"</t>
  </si>
  <si>
    <t>sequence: "GTAAGG"</t>
  </si>
  <si>
    <t>position: "228"}</t>
  </si>
  <si>
    <t>sequence: "TAAGGC"</t>
  </si>
  <si>
    <t>CV: "62.08"</t>
  </si>
  <si>
    <t>CV: "81.32"</t>
  </si>
  <si>
    <t>sequence: "AAGGCC"</t>
  </si>
  <si>
    <t>position: "230"}</t>
  </si>
  <si>
    <t>sequence: "GGCCTGTG"</t>
  </si>
  <si>
    <t>CV: "89.32"</t>
  </si>
  <si>
    <t>sequence: "GCCTGT"</t>
  </si>
  <si>
    <t>sequence: "CCTGTG"</t>
  </si>
  <si>
    <t>sequence: "TGACTG"</t>
  </si>
  <si>
    <t>sequence: "TGACTGT"</t>
  </si>
  <si>
    <t>sequence: "ACTGTG"</t>
  </si>
  <si>
    <t>sequence: "ACACAGC"</t>
  </si>
  <si>
    <t>CV: "88.53"</t>
  </si>
  <si>
    <t>sequence: "ACACAGCT"</t>
  </si>
  <si>
    <t>CV: "64.29"</t>
  </si>
  <si>
    <t>sequence: "ACAGCTGG"</t>
  </si>
  <si>
    <t>CV: "29.11791421781"</t>
  </si>
  <si>
    <t>sequence: "CAGCTGG"</t>
  </si>
  <si>
    <t>CV: "74.31"</t>
  </si>
  <si>
    <t>sequence: "CAGCTGGA"</t>
  </si>
  <si>
    <t>CV: "52.56595838224"</t>
  </si>
  <si>
    <t>sequence: "AGCTGGA"</t>
  </si>
  <si>
    <t>CV: "62.32"</t>
  </si>
  <si>
    <t>sequence: "GCTGGA"</t>
  </si>
  <si>
    <t>sequence: "GATCCCTC"</t>
  </si>
  <si>
    <t>CV: "79.98"</t>
  </si>
  <si>
    <t>sequence: "ATCCCT"</t>
  </si>
  <si>
    <t>sequence: "CCTCCCTG"</t>
  </si>
  <si>
    <t>CV: "85.98"</t>
  </si>
  <si>
    <t>sequence: "CTCCCTG"</t>
  </si>
  <si>
    <t>sequence: "TCCCTG"</t>
  </si>
  <si>
    <t>sequence: "TCCCTGG"</t>
  </si>
  <si>
    <t>CV: "84.04"</t>
  </si>
  <si>
    <t>sequence: "CCCTGG"</t>
  </si>
  <si>
    <t>sequence: "CCCTGGG"</t>
  </si>
  <si>
    <t>sequence: "CCTGGGA"</t>
  </si>
  <si>
    <t>sequence: "GGGACT"</t>
  </si>
  <si>
    <t>sequence: "GTCTGT"</t>
  </si>
  <si>
    <t>sequence: "TCTGTA"</t>
  </si>
  <si>
    <t>sequence: "TGTAAT"</t>
  </si>
  <si>
    <t>sequence: "TAATGC"</t>
  </si>
  <si>
    <t>sequence: "ATGCTA"</t>
  </si>
  <si>
    <t>sequence: "TGCTAA"</t>
  </si>
  <si>
    <t>sequence: "TAAGAC"</t>
  </si>
  <si>
    <t>CV: "78.06"</t>
  </si>
  <si>
    <t>CV: "72.98"</t>
  </si>
  <si>
    <t>sequence: "AAGAC"</t>
  </si>
  <si>
    <t>sequence: "AAGACA"</t>
  </si>
  <si>
    <t>sequence: "AGACAGG"</t>
  </si>
  <si>
    <t>CV: "88.71"</t>
  </si>
  <si>
    <t>sequence: "AGACAGGG"</t>
  </si>
  <si>
    <t>CV: "65.25"</t>
  </si>
  <si>
    <t>sequence: "GACAGGG"</t>
  </si>
  <si>
    <t>position: "287"}</t>
  </si>
  <si>
    <t>sequence: "CAGTGC"</t>
  </si>
  <si>
    <t>sequence: "GTGCATCT"</t>
  </si>
  <si>
    <t>CV: "29.81596771451"</t>
  </si>
  <si>
    <t>sequence: "TGCATC"</t>
  </si>
  <si>
    <t>CV: "92.4"</t>
  </si>
  <si>
    <t>sequence: "TGCATCTG"</t>
  </si>
  <si>
    <t>CV: "30.49162377281"</t>
  </si>
  <si>
    <t>sequence: "TCTGCAAG"</t>
  </si>
  <si>
    <t>CV: "66.83"</t>
  </si>
  <si>
    <t>CV: "31.08349682081"</t>
  </si>
  <si>
    <t>sequence: "TGCAAG"</t>
  </si>
  <si>
    <t>sequence: "GCAAGC"</t>
  </si>
  <si>
    <t>sequence: "CAAGCC"</t>
  </si>
  <si>
    <t>sequence: "AAGCCC"</t>
  </si>
  <si>
    <t>sequence: "AAGCCCAA"</t>
  </si>
  <si>
    <t>CV: "67.49"</t>
  </si>
  <si>
    <t>sequence: "GCCCAA"</t>
  </si>
  <si>
    <t>sequence: "GCCCAATG"</t>
  </si>
  <si>
    <t>sequence: "AATGTT"</t>
  </si>
  <si>
    <t>sequence: "TGTTGA"</t>
  </si>
  <si>
    <t>sequence: "TGTTGAA"</t>
  </si>
  <si>
    <t>sequence: "GTTGAA"</t>
  </si>
  <si>
    <t>CV: "66.31"</t>
  </si>
  <si>
    <t>sequence: "TTGAAG"</t>
  </si>
  <si>
    <t>sequence: "TGAAGGG"</t>
  </si>
  <si>
    <t>CV: "82.29"</t>
  </si>
  <si>
    <t>sequence: "GAAGGGA"</t>
  </si>
  <si>
    <t>CV: "66.62"</t>
  </si>
  <si>
    <t>sequence: "AAGGGA"</t>
  </si>
  <si>
    <t>CV: "85.13"</t>
  </si>
  <si>
    <t>sequence: "GGGAGA"</t>
  </si>
  <si>
    <t>sequence: "GGAGAC"</t>
  </si>
  <si>
    <t>position: "321"}</t>
  </si>
  <si>
    <t>sequence: "GAGACA"</t>
  </si>
  <si>
    <t>CV: "67.51"</t>
  </si>
  <si>
    <t>sequence: "ACAGTG"</t>
  </si>
  <si>
    <t>sequence: "AATAA"</t>
  </si>
  <si>
    <t>CV: "98.87"</t>
  </si>
  <si>
    <t>sequence: "ATAAATGT"</t>
  </si>
  <si>
    <t>CV: "-38.91389014471"</t>
  </si>
  <si>
    <t>sequence: "TAAATGTT"</t>
  </si>
  <si>
    <t>CV: "-42.91515103754"</t>
  </si>
  <si>
    <t>sequence: "AAATGTTT"</t>
  </si>
  <si>
    <t>CV: "-44.3062808224"</t>
  </si>
  <si>
    <t>sequence: "ATGTTT"</t>
  </si>
  <si>
    <t>sequence: "TGTTTG"</t>
  </si>
  <si>
    <t>sequence: "TGTTTGG"</t>
  </si>
  <si>
    <t>sequence: "GTTTGG"</t>
  </si>
  <si>
    <t>sequence: "GTTTGGA"</t>
  </si>
  <si>
    <t>sequence: "TTTGGAG"</t>
  </si>
  <si>
    <t>sequence: "TTGGAG"</t>
  </si>
  <si>
    <t>sequence: "TTGGAGGG"</t>
  </si>
  <si>
    <t>CV: "66.66"</t>
  </si>
  <si>
    <t>sequence: "TGGAGG"</t>
  </si>
  <si>
    <t>sequence: "TGGAGGG"</t>
  </si>
  <si>
    <t>CV: "72.8"</t>
  </si>
  <si>
    <t>sequence: "GGAGGGA"</t>
  </si>
  <si>
    <t>CV: "83.53"</t>
  </si>
  <si>
    <t>sequence: "GGGAAA"</t>
  </si>
  <si>
    <t>sequence: "GGAAAC"</t>
  </si>
  <si>
    <t>CV: "66.38"</t>
  </si>
  <si>
    <t>sequence: "GGAAACTT"</t>
  </si>
  <si>
    <t>CV: "37.14698111564"</t>
  </si>
  <si>
    <t>sequence: "GAAACT"</t>
  </si>
  <si>
    <t>position: "348"}</t>
  </si>
  <si>
    <t>sequence: "AACTTC"</t>
  </si>
  <si>
    <t>sequence: "AACTTCTA"</t>
  </si>
  <si>
    <t>sequence: "CTTCTAC"</t>
  </si>
  <si>
    <t>CV: "79.6"</t>
  </si>
  <si>
    <t>sequence: "TTCTAC"</t>
  </si>
  <si>
    <t>position: "353"}</t>
  </si>
  <si>
    <t>sequence: "TCTACC"</t>
  </si>
  <si>
    <t>sequence: "TCTACCTA"</t>
  </si>
  <si>
    <t>sequence: "TACCTA"</t>
  </si>
  <si>
    <t>CV: "75.31"</t>
  </si>
  <si>
    <t>sequence: "CCTACG"</t>
  </si>
  <si>
    <t>sequence: "CCTACGG"</t>
  </si>
  <si>
    <t>sequence: "CTACGG"</t>
  </si>
  <si>
    <t>sequence: "TACGGC"</t>
  </si>
  <si>
    <t>CV: "79.17"</t>
  </si>
  <si>
    <t>sequence: "ACGGCA"</t>
  </si>
  <si>
    <t>position: "361"}</t>
  </si>
  <si>
    <t>sequence: "AAAATA"</t>
  </si>
  <si>
    <t>sequence: "AATTCTTT"</t>
  </si>
  <si>
    <t>CV: "-35.56132543063"</t>
  </si>
  <si>
    <t>sequence: "ATTCTT"</t>
  </si>
  <si>
    <t>sequence: "TTCTTT"</t>
  </si>
  <si>
    <t>sequence: "TCTTTC"</t>
  </si>
  <si>
    <t>position: "374"}</t>
  </si>
  <si>
    <t>sequence: "TTTCCT"</t>
  </si>
  <si>
    <t>sequence: "TTCCTCTG"</t>
  </si>
  <si>
    <t>position: "377"}</t>
  </si>
  <si>
    <t>position: "380"}</t>
  </si>
  <si>
    <t>position: "381"}</t>
  </si>
  <si>
    <t>position: "382"}</t>
  </si>
  <si>
    <t>position: "383"}</t>
  </si>
  <si>
    <t>sequence: "TGTCTGC"</t>
  </si>
  <si>
    <t>CV: "82.12"</t>
  </si>
  <si>
    <t>sequence: "TCTGCCTT"</t>
  </si>
  <si>
    <t>CV: "71.43"</t>
  </si>
  <si>
    <t>position: "385"}</t>
  </si>
  <si>
    <t>position: "386"}</t>
  </si>
  <si>
    <t>sequence: "CTGCCTT"</t>
  </si>
  <si>
    <t>sequence: "TGCCTT"</t>
  </si>
  <si>
    <t>position: "387"}</t>
  </si>
  <si>
    <t>position: "388"}</t>
  </si>
  <si>
    <t>sequence: "CCTTGCAA"</t>
  </si>
  <si>
    <t>position: "389"}</t>
  </si>
  <si>
    <t>sequence: "TGCAAC"</t>
  </si>
  <si>
    <t>CV: "75.76"</t>
  </si>
  <si>
    <t>position: "392"}</t>
  </si>
  <si>
    <t>position: "393"}</t>
  </si>
  <si>
    <t>sequence: "CAACTG"</t>
  </si>
  <si>
    <t>position: "394"}</t>
  </si>
  <si>
    <t>position: "396"}</t>
  </si>
  <si>
    <t>position: "397"}</t>
  </si>
  <si>
    <t>position: "398"}</t>
  </si>
  <si>
    <t>sequence: "GTGATA"</t>
  </si>
  <si>
    <t>position: "399"}</t>
  </si>
  <si>
    <t>sequence: "GATAAG"</t>
  </si>
  <si>
    <t>CV: "59.94"</t>
  </si>
  <si>
    <t>position: "401"}</t>
  </si>
  <si>
    <t>position: "403"}</t>
  </si>
  <si>
    <t>position: "404"}</t>
  </si>
  <si>
    <t>sequence: "AAGACT"</t>
  </si>
  <si>
    <t>sequence: "AGACTGG"</t>
  </si>
  <si>
    <t>position: "405"}</t>
  </si>
  <si>
    <t>sequence: "GACTGGG"</t>
  </si>
  <si>
    <t>position: "406"}</t>
  </si>
  <si>
    <t>sequence: "ACTGGGA"</t>
  </si>
  <si>
    <t>position: "407"}</t>
  </si>
  <si>
    <t>position: "408"}</t>
  </si>
  <si>
    <t>position: "409"}</t>
  </si>
  <si>
    <t>position: "411"}</t>
  </si>
  <si>
    <t>sequence: "GGACAATA"</t>
  </si>
  <si>
    <t>CV: "79.91"</t>
  </si>
  <si>
    <t>position: "412"}</t>
  </si>
  <si>
    <t>position: "415"}</t>
  </si>
  <si>
    <t>position: "418"}</t>
  </si>
  <si>
    <t>sequence: "AAATGGCT"</t>
  </si>
  <si>
    <t>CV: "-29.87154654312"</t>
  </si>
  <si>
    <t>sequence: "GCTCTCTG"</t>
  </si>
  <si>
    <t>position: "423"}</t>
  </si>
  <si>
    <t>CV: "67.22"</t>
  </si>
  <si>
    <t>position: "425"}</t>
  </si>
  <si>
    <t>sequence: "CTCTGCTG"</t>
  </si>
  <si>
    <t>CV: "76.23"</t>
  </si>
  <si>
    <t>position: "426"}</t>
  </si>
  <si>
    <t>CV: "60.98200324348"</t>
  </si>
  <si>
    <t>position: "427"}</t>
  </si>
  <si>
    <t>position: "428"}</t>
  </si>
  <si>
    <t>sequence: "CTGCTGT"</t>
  </si>
  <si>
    <t>CV: "72.54"</t>
  </si>
  <si>
    <t>sequence: "CTGCTGTG"</t>
  </si>
  <si>
    <t>CV: "52.11552101004"</t>
  </si>
  <si>
    <t>position: "429"}</t>
  </si>
  <si>
    <t>position: "430"}</t>
  </si>
  <si>
    <t>position: "431"}</t>
  </si>
  <si>
    <t>sequence: "TGTGTA"</t>
  </si>
  <si>
    <t>position: "432"}</t>
  </si>
  <si>
    <t>position: "433"}</t>
  </si>
  <si>
    <t>position: "437"}</t>
  </si>
  <si>
    <t>position: "438"}</t>
  </si>
  <si>
    <t>sequence: "AAATCA"</t>
  </si>
  <si>
    <t>position: "440"}</t>
  </si>
  <si>
    <t>sequence: "AATCAA"</t>
  </si>
  <si>
    <t>position: "441"}</t>
  </si>
  <si>
    <t>sequence: "ATCAAC"</t>
  </si>
  <si>
    <t>position: "442"}</t>
  </si>
  <si>
    <t>sequence: "TCAACA"</t>
  </si>
  <si>
    <t>position: "443"}</t>
  </si>
  <si>
    <t>sequence: "CAACAG"</t>
  </si>
  <si>
    <t>position: "444"}</t>
  </si>
  <si>
    <t>sequence: "CAACAGG"</t>
  </si>
  <si>
    <t>CV: "84.22"</t>
  </si>
  <si>
    <t>sequence: "CAACAGGA"</t>
  </si>
  <si>
    <t>CV: "73.82"</t>
  </si>
  <si>
    <t>position: "445"}</t>
  </si>
  <si>
    <t>sequence: "AACAGGA"</t>
  </si>
  <si>
    <t>CV: "82.21"</t>
  </si>
  <si>
    <t>CV: "71.92"</t>
  </si>
  <si>
    <t>sequence: "CAGGAC"</t>
  </si>
  <si>
    <t>CV: "75.64"</t>
  </si>
  <si>
    <t>position: "447"}</t>
  </si>
  <si>
    <t>sequence: "AGGACA"</t>
  </si>
  <si>
    <t>position: "448"}</t>
  </si>
  <si>
    <t>position: "449"}</t>
  </si>
  <si>
    <t>sequence: "GGACAATG"</t>
  </si>
  <si>
    <t>CV: "82.68"</t>
  </si>
  <si>
    <t>position: "450"}</t>
  </si>
  <si>
    <t>sequence: "ACAATG"</t>
  </si>
  <si>
    <t>position: "451"}</t>
  </si>
  <si>
    <t>position: "455"}</t>
  </si>
  <si>
    <t>sequence: "TGTCCTTG"</t>
  </si>
  <si>
    <t>sequence: "GTCCTT"</t>
  </si>
  <si>
    <t>position: "456"}</t>
  </si>
  <si>
    <t>sequence: "TCCTTG"</t>
  </si>
  <si>
    <t>position: "457"}</t>
  </si>
  <si>
    <t>position: "458"}</t>
  </si>
  <si>
    <t>sequence: "AAATTA"</t>
  </si>
  <si>
    <t>position: "464"}</t>
  </si>
  <si>
    <t>sequence: "ATTAGG"</t>
  </si>
  <si>
    <t>position: "466"}</t>
  </si>
  <si>
    <t>sequence: "ATTAGGG"</t>
  </si>
  <si>
    <t>CV: "61.61"</t>
  </si>
  <si>
    <t>sequence: "ATTAGGGG"</t>
  </si>
  <si>
    <t>CV: "-30.29502403577"</t>
  </si>
  <si>
    <t>position: "467"}</t>
  </si>
  <si>
    <t>sequence: "TTAGGGG"</t>
  </si>
  <si>
    <t>sequence: "TTAGGGGT"</t>
  </si>
  <si>
    <t>CV: "75.08"</t>
  </si>
  <si>
    <t>sequence: "TAGGGG"</t>
  </si>
  <si>
    <t>CV: "97.51"</t>
  </si>
  <si>
    <t>position: "468"}</t>
  </si>
  <si>
    <t>sequence: "TAGGGGTA"</t>
  </si>
  <si>
    <t>CV: "-26.29998465361"</t>
  </si>
  <si>
    <t>position: "469"}</t>
  </si>
  <si>
    <t>sequence: "GGGGTA"</t>
  </si>
  <si>
    <t>position: "470"}</t>
  </si>
  <si>
    <t>sequence: "GGGTAA"</t>
  </si>
  <si>
    <t>position: "471"}</t>
  </si>
  <si>
    <t>sequence: "GGTAAC"</t>
  </si>
  <si>
    <t>CV: "62.15"</t>
  </si>
  <si>
    <t>position: "472"}</t>
  </si>
  <si>
    <t>sequence: "TAACAGG"</t>
  </si>
  <si>
    <t>CV: "86.37"</t>
  </si>
  <si>
    <t>position: "474"}</t>
  </si>
  <si>
    <t>sequence: "TAACAGGT"</t>
  </si>
  <si>
    <t>CV: "72.64"</t>
  </si>
  <si>
    <t>position: "475"}</t>
  </si>
  <si>
    <t>sequence: "AACAGGT"</t>
  </si>
  <si>
    <t>CV: "80.17"</t>
  </si>
  <si>
    <t>position: "477"}</t>
  </si>
  <si>
    <t>sequence: "GGTCTT"</t>
  </si>
  <si>
    <t>position: "479"}</t>
  </si>
  <si>
    <t>sequence: "GGTCTTCG"</t>
  </si>
  <si>
    <t>position: "480"}</t>
  </si>
  <si>
    <t>sequence: "CGCTGTA"</t>
  </si>
  <si>
    <t>position: "485"}</t>
  </si>
  <si>
    <t>sequence: "GCTGTA"</t>
  </si>
  <si>
    <t>position: "486"}</t>
  </si>
  <si>
    <t>position: "488"}</t>
  </si>
  <si>
    <t>sequence: "AATCAG"</t>
  </si>
  <si>
    <t>position: "491"}</t>
  </si>
  <si>
    <t>position: "493"}</t>
  </si>
  <si>
    <t>position: "494"}</t>
  </si>
  <si>
    <t>position: "495"}</t>
  </si>
  <si>
    <t>position: "496"}</t>
  </si>
  <si>
    <t>position: "497"}</t>
  </si>
  <si>
    <t>sequence: "GAGCCT"</t>
  </si>
  <si>
    <t>position: "500"}</t>
  </si>
  <si>
    <t>position: "503"}</t>
  </si>
  <si>
    <t>sequence: "CCTCACAG"</t>
  </si>
  <si>
    <t>sequence: "CTCACAG"</t>
  </si>
  <si>
    <t>position: "504"}</t>
  </si>
  <si>
    <t>CV: "77.31"</t>
  </si>
  <si>
    <t>position: "505"}</t>
  </si>
  <si>
    <t>sequence: "TCACAGGT"</t>
  </si>
  <si>
    <t>CV: "70.43"</t>
  </si>
  <si>
    <t>sequence: "CACAGGT"</t>
  </si>
  <si>
    <t>CV: "94.79"</t>
  </si>
  <si>
    <t>position: "506"}</t>
  </si>
  <si>
    <t>CV: "94.23"</t>
  </si>
  <si>
    <t>position: "508"}</t>
  </si>
  <si>
    <t>position: "511"}</t>
  </si>
  <si>
    <t>sequence: "TACAAT"</t>
  </si>
  <si>
    <t>position: "512"}</t>
  </si>
  <si>
    <t>sequence: "AATTTG"</t>
  </si>
  <si>
    <t>position: "515"}</t>
  </si>
  <si>
    <t>sequence: "ATTTGA"</t>
  </si>
  <si>
    <t>position: "516"}</t>
  </si>
  <si>
    <t>sequence: "TTTGAC"</t>
  </si>
  <si>
    <t>position: "517"}</t>
  </si>
  <si>
    <t>sequence: "GACCAT"</t>
  </si>
  <si>
    <t>CV: "64.37"</t>
  </si>
  <si>
    <t>position: "520"}</t>
  </si>
  <si>
    <t>sequence: "GACCATTG"</t>
  </si>
  <si>
    <t>CV: "83.91"</t>
  </si>
  <si>
    <t>sequence: "CCATTG"</t>
  </si>
  <si>
    <t>position: "522"}</t>
  </si>
  <si>
    <t>sequence: "ATTGAC"</t>
  </si>
  <si>
    <t>position: "524"}</t>
  </si>
  <si>
    <t>position: "526"}</t>
  </si>
  <si>
    <t>position: "527"}</t>
  </si>
  <si>
    <t>position: "530"}</t>
  </si>
  <si>
    <t>sequence: "ATTTTC"</t>
  </si>
  <si>
    <t>position: "531"}</t>
  </si>
  <si>
    <t>position: "532"}</t>
  </si>
  <si>
    <t>sequence: "TTTCAAC"</t>
  </si>
  <si>
    <t>CV: "83.26"</t>
  </si>
  <si>
    <t>position: "533"}</t>
  </si>
  <si>
    <t>position: "535"}</t>
  </si>
  <si>
    <t>sequence: "CAACAC"</t>
  </si>
  <si>
    <t>position: "536"}</t>
  </si>
  <si>
    <t>sequence: "CAACACTG"</t>
  </si>
  <si>
    <t>CV: "75.8"</t>
  </si>
  <si>
    <t>sequence: "AACAC"</t>
  </si>
  <si>
    <t>position: "537"}</t>
  </si>
  <si>
    <t>position: "538"}</t>
  </si>
  <si>
    <t>sequence: "ACTGCCAG"</t>
  </si>
  <si>
    <t>position: "540"}</t>
  </si>
  <si>
    <t>position: "541"}</t>
  </si>
  <si>
    <t>position: "543"}</t>
  </si>
  <si>
    <t>position: "544"}</t>
  </si>
  <si>
    <t>sequence: "CCAGATGT"</t>
  </si>
  <si>
    <t>CV: "80.07"</t>
  </si>
  <si>
    <t>sequence: "CAGATG"</t>
  </si>
  <si>
    <t>position: "545"}</t>
  </si>
  <si>
    <t>sequence: "CAGATGT"</t>
  </si>
  <si>
    <t>position: "546"}</t>
  </si>
  <si>
    <t>sequence: "AGATGTG"</t>
  </si>
  <si>
    <t>CV: "65.74"</t>
  </si>
  <si>
    <t>position: "547"}</t>
  </si>
  <si>
    <t>sequence: "ATGTGT"</t>
  </si>
  <si>
    <t>position: "548"}</t>
  </si>
  <si>
    <t>sequence: "TGTGTG"</t>
  </si>
  <si>
    <t>position: "549"}</t>
  </si>
  <si>
    <t>sequence: "TGTGTGA"</t>
  </si>
  <si>
    <t>position: "550"}</t>
  </si>
  <si>
    <t>position: "551"}</t>
  </si>
  <si>
    <t>position: "552"}</t>
  </si>
  <si>
    <t>position: "553"}</t>
  </si>
  <si>
    <t>sequence: "TGAGTGT"</t>
  </si>
  <si>
    <t>position: "554"}</t>
  </si>
  <si>
    <t>position: "555"}</t>
  </si>
  <si>
    <t>position: "556"}</t>
  </si>
  <si>
    <t>position: "557"}</t>
  </si>
  <si>
    <t>sequence: "GTGATT"</t>
  </si>
  <si>
    <t>position: "558"}</t>
  </si>
  <si>
    <t>sequence: "GATTCCTT"</t>
  </si>
  <si>
    <t>CV: "78.56"</t>
  </si>
  <si>
    <t>position: "560"}</t>
  </si>
  <si>
    <t>sequence: "TTCCTT"</t>
  </si>
  <si>
    <t>position: "562"}</t>
  </si>
  <si>
    <t>position: "563"}</t>
  </si>
  <si>
    <t>sequence: "CCTTGG"</t>
  </si>
  <si>
    <t>position: "564"}</t>
  </si>
  <si>
    <t>sequence: "CCTTGGG"</t>
  </si>
  <si>
    <t>CV: "65.75"</t>
  </si>
  <si>
    <t>sequence: "CTTGGG"</t>
  </si>
  <si>
    <t>position: "565"}</t>
  </si>
  <si>
    <t>sequence: "CTTGGGG"</t>
  </si>
  <si>
    <t>sequence: "CTTGGGGA"</t>
  </si>
  <si>
    <t>CV: "60.65"</t>
  </si>
  <si>
    <t>sequence: "TTGGGG"</t>
  </si>
  <si>
    <t>position: "566"}</t>
  </si>
  <si>
    <t>sequence: "TTGGGGA"</t>
  </si>
  <si>
    <t>position: "567"}</t>
  </si>
  <si>
    <t>sequence: "TGGGGAC"</t>
  </si>
  <si>
    <t>CV: "61.01"</t>
  </si>
  <si>
    <t>position: "568"}</t>
  </si>
  <si>
    <t>sequence: "GGACAT"</t>
  </si>
  <si>
    <t>position: "570"}</t>
  </si>
  <si>
    <t>sequence: "GGACATTA"</t>
  </si>
  <si>
    <t>sequence: "GACATT"</t>
  </si>
  <si>
    <t>position: "571"}</t>
  </si>
  <si>
    <t>sequence: "ACATTA"</t>
  </si>
  <si>
    <t>position: "572"}</t>
  </si>
  <si>
    <t>sequence: "CATTAC"</t>
  </si>
  <si>
    <t>position: "573"}</t>
  </si>
  <si>
    <t>sequence: "ATTACC"</t>
  </si>
  <si>
    <t>position: "574"}</t>
  </si>
  <si>
    <t>sequence: "TTACCT"</t>
  </si>
  <si>
    <t>position: "575"}</t>
  </si>
  <si>
    <t>sequence: "TACCTG"</t>
  </si>
  <si>
    <t>position: "576"}</t>
  </si>
  <si>
    <t>sequence: "ACCTGG"</t>
  </si>
  <si>
    <t>position: "577"}</t>
  </si>
  <si>
    <t>position: "578"}</t>
  </si>
  <si>
    <t>position: "579"}</t>
  </si>
  <si>
    <t>position: "580"}</t>
  </si>
  <si>
    <t>position: "581"}</t>
  </si>
  <si>
    <t>sequence: "GGACCA"</t>
  </si>
  <si>
    <t>position: "582"}</t>
  </si>
  <si>
    <t>sequence: "GGACCATT"</t>
  </si>
  <si>
    <t>CV: "29.23778198997"</t>
  </si>
  <si>
    <t>position: "583"}</t>
  </si>
  <si>
    <t>sequence: "CATTTG"</t>
  </si>
  <si>
    <t>position: "586"}</t>
  </si>
  <si>
    <t>sequence: "ATTTGT"</t>
  </si>
  <si>
    <t>position: "587"}</t>
  </si>
  <si>
    <t>sequence: "TTTGTG"</t>
  </si>
  <si>
    <t>position: "588"}</t>
  </si>
  <si>
    <t>sequence: "TTGTGA"</t>
  </si>
  <si>
    <t>position: "589"}</t>
  </si>
  <si>
    <t>position: "590"}</t>
  </si>
  <si>
    <t>sequence: "GTGACC"</t>
  </si>
  <si>
    <t>position: "591"}</t>
  </si>
  <si>
    <t>position: "592"}</t>
  </si>
  <si>
    <t>sequence: "TGACCCAA"</t>
  </si>
  <si>
    <t>CV: "75.26"</t>
  </si>
  <si>
    <t>position: "593"}</t>
  </si>
  <si>
    <t>sequence: "ACCCAA"</t>
  </si>
  <si>
    <t>position: "594"}</t>
  </si>
  <si>
    <t>sequence: "CAATCA"</t>
  </si>
  <si>
    <t>position: "597"}</t>
  </si>
  <si>
    <t>position: "598"}</t>
  </si>
  <si>
    <t>position: "600"}</t>
  </si>
  <si>
    <t>sequence: "TCAGTGGC"</t>
  </si>
  <si>
    <t>CV: "65.23"</t>
  </si>
  <si>
    <t>position: "601"}</t>
  </si>
  <si>
    <t>sequence: "AGTGGC"</t>
  </si>
  <si>
    <t>position: "602"}</t>
  </si>
  <si>
    <t>sequence: "AGTGGCC"</t>
  </si>
  <si>
    <t>CV: "66.73"</t>
  </si>
  <si>
    <t>sequence: "GTGGCC"</t>
  </si>
  <si>
    <t>position: "603"}</t>
  </si>
  <si>
    <t>sequence: "GGCCAGTG"</t>
  </si>
  <si>
    <t>CV: "91.1"</t>
  </si>
  <si>
    <t>position: "605"}</t>
  </si>
  <si>
    <t>position: "607"}</t>
  </si>
  <si>
    <t>sequence: "CCAGTGC"</t>
  </si>
  <si>
    <t>sequence: "CCAGTGCC"</t>
  </si>
  <si>
    <t>position: "608"}</t>
  </si>
  <si>
    <t>sequence: "AGTGCC"</t>
  </si>
  <si>
    <t>position: "609"}</t>
  </si>
  <si>
    <t>sequence: "GTGCCT"</t>
  </si>
  <si>
    <t>position: "610"}</t>
  </si>
  <si>
    <t>sequence: "TGCCTG"</t>
  </si>
  <si>
    <t>position: "611"}</t>
  </si>
  <si>
    <t>sequence: "TGCCTGTG"</t>
  </si>
  <si>
    <t>CV: "76.72"</t>
  </si>
  <si>
    <t>position: "612"}</t>
  </si>
  <si>
    <t>position: "613"}</t>
  </si>
  <si>
    <t>position: "614"}</t>
  </si>
  <si>
    <t>position: "615"}</t>
  </si>
  <si>
    <t>sequence: "TGTGTGT"</t>
  </si>
  <si>
    <t>sequence: "GTGTGT"</t>
  </si>
  <si>
    <t>position: "616"}</t>
  </si>
  <si>
    <t>position: "617"}</t>
  </si>
  <si>
    <t>sequence: "TGTGTGC"</t>
  </si>
  <si>
    <t>sequence: "GTGTGC"</t>
  </si>
  <si>
    <t>position: "618"}</t>
  </si>
  <si>
    <t>sequence: "TGTGCC"</t>
  </si>
  <si>
    <t>position: "619"}</t>
  </si>
  <si>
    <t>sequence: "TGTGCCTA"</t>
  </si>
  <si>
    <t>CV: "63.99"</t>
  </si>
  <si>
    <t>position: "620"}</t>
  </si>
  <si>
    <t>sequence: "TGCCTA"</t>
  </si>
  <si>
    <t>CV: "79.22"</t>
  </si>
  <si>
    <t>position: "621"}</t>
  </si>
  <si>
    <t>sequence: "GCCTAA"</t>
  </si>
  <si>
    <t>position: "622"}</t>
  </si>
  <si>
    <t>sequence: "CCTAAT"</t>
  </si>
  <si>
    <t>position: "623"}</t>
  </si>
  <si>
    <t>sequence: "CTAATCG"</t>
  </si>
  <si>
    <t>CV: "83.14"</t>
  </si>
  <si>
    <t>position: "624"}</t>
  </si>
  <si>
    <t>sequence: "TCGTCAAG"</t>
  </si>
  <si>
    <t>CV: "34.9030896022"</t>
  </si>
  <si>
    <t>position: "628"}</t>
  </si>
  <si>
    <t>sequence: "CGTCAAG"</t>
  </si>
  <si>
    <t>position: "629"}</t>
  </si>
  <si>
    <t>sequence: "GTCAAG"</t>
  </si>
  <si>
    <t>position: "630"}</t>
  </si>
  <si>
    <t>sequence: "TCAAGG"</t>
  </si>
  <si>
    <t>position: "631"}</t>
  </si>
  <si>
    <t>sequence: "CAAGGA"</t>
  </si>
  <si>
    <t>position: "632"}</t>
  </si>
  <si>
    <t>sequence: "AAGGAA"</t>
  </si>
  <si>
    <t>CV: "61.15"</t>
  </si>
  <si>
    <t>position: "633"}</t>
  </si>
  <si>
    <t>sequence: "AAGGAAGA"</t>
  </si>
  <si>
    <t>CV: "26.49326625162"</t>
  </si>
  <si>
    <t>position: "634"}</t>
  </si>
  <si>
    <t>sequence: "AGGAAGAA"</t>
  </si>
  <si>
    <t>CV: "42.4655432001"</t>
  </si>
  <si>
    <t>position: "635"}</t>
  </si>
  <si>
    <t>sequence: "GGAAGAAG"</t>
  </si>
  <si>
    <t>CV: "57.72483502628"</t>
  </si>
  <si>
    <t>sequence: "GAAGAA"</t>
  </si>
  <si>
    <t>CV: "87.72"</t>
  </si>
  <si>
    <t>position: "636"}</t>
  </si>
  <si>
    <t>sequence: "GAAGAAGG"</t>
  </si>
  <si>
    <t>CV: "64.41"</t>
  </si>
  <si>
    <t>CV: "42.58209283323"</t>
  </si>
  <si>
    <t>position: "637"}</t>
  </si>
  <si>
    <t>sequence: "AGAAGG"</t>
  </si>
  <si>
    <t>position: "638"}</t>
  </si>
  <si>
    <t>sequence: "AGAAGGT"</t>
  </si>
  <si>
    <t>CV: "63.4"</t>
  </si>
  <si>
    <t>sequence: "AGAAGGTG"</t>
  </si>
  <si>
    <t>CV: "28.3568160797"</t>
  </si>
  <si>
    <t>position: "639"}</t>
  </si>
  <si>
    <t>sequence: "GAAGGTG"</t>
  </si>
  <si>
    <t>sequence: "AAGGTG"</t>
  </si>
  <si>
    <t>position: "640"}</t>
  </si>
  <si>
    <t>sequence: "GGTGTA"</t>
  </si>
  <si>
    <t>position: "642"}</t>
  </si>
  <si>
    <t>position: "643"}</t>
  </si>
  <si>
    <t>position: "644"}</t>
  </si>
  <si>
    <t>position: "647"}</t>
  </si>
  <si>
    <t>position: "649"}</t>
  </si>
  <si>
    <t>position: "650"}</t>
  </si>
  <si>
    <t>position: "651"}</t>
  </si>
  <si>
    <t>position: "652"}</t>
  </si>
  <si>
    <t>sequence: "TGTCAAC"</t>
  </si>
  <si>
    <t>CV: "80.2"</t>
  </si>
  <si>
    <t>position: "653"}</t>
  </si>
  <si>
    <t>sequence: "GTCAAC"</t>
  </si>
  <si>
    <t>position: "654"}</t>
  </si>
  <si>
    <t>sequence: "TCAACC"</t>
  </si>
  <si>
    <t>position: "655"}</t>
  </si>
  <si>
    <t>sequence: "TCAACCAG"</t>
  </si>
  <si>
    <t>CV: "68.69"</t>
  </si>
  <si>
    <t>CV: "29.02085865143"</t>
  </si>
  <si>
    <t>sequence: "CAACCA"</t>
  </si>
  <si>
    <t>position: "656"}</t>
  </si>
  <si>
    <t>sequence: "AACCAG"</t>
  </si>
  <si>
    <t>position: "657"}</t>
  </si>
  <si>
    <t>position: "660"}</t>
  </si>
  <si>
    <t>sequence: "AGGTAA"</t>
  </si>
  <si>
    <t>position: "661"}</t>
  </si>
  <si>
    <t>sequence: "GGTAAG"</t>
  </si>
  <si>
    <t>position: "662"}</t>
  </si>
  <si>
    <t>position: "664"}</t>
  </si>
  <si>
    <t>position: "665"}</t>
  </si>
  <si>
    <t>sequence: "AAGAAAGA"</t>
  </si>
  <si>
    <t>CV: "27.3945557634"</t>
  </si>
  <si>
    <t>sequence: "AGAAAG"</t>
  </si>
  <si>
    <t>position: "666"}</t>
  </si>
  <si>
    <t>sequence: "AGAAAGAA"</t>
  </si>
  <si>
    <t>CV: "38.43193045181"</t>
  </si>
  <si>
    <t>sequence: "GAAAGA"</t>
  </si>
  <si>
    <t>position: "667"}</t>
  </si>
  <si>
    <t>position: "668"}</t>
  </si>
  <si>
    <t>sequence: "AAAGAAAT"</t>
  </si>
  <si>
    <t>CV: "62.71"</t>
  </si>
  <si>
    <t>position: "669"}</t>
  </si>
  <si>
    <t>sequence: "AGAAAT"</t>
  </si>
  <si>
    <t>position: "670"}</t>
  </si>
  <si>
    <t>sequence: "GAAATG"</t>
  </si>
  <si>
    <t>position: "671"}</t>
  </si>
  <si>
    <t>sequence: "GAAATGTA"</t>
  </si>
  <si>
    <t>CV: "-31.0092534602"</t>
  </si>
  <si>
    <t>sequence: "AATGTATT"</t>
  </si>
  <si>
    <t>CV: "-34.86327193394"</t>
  </si>
  <si>
    <t>position: "673"}</t>
  </si>
  <si>
    <t>sequence: "ATGTAT"</t>
  </si>
  <si>
    <t>position: "674"}</t>
  </si>
  <si>
    <t>sequence: "TGTATT"</t>
  </si>
  <si>
    <t>position: "675"}</t>
  </si>
  <si>
    <t>Structure 2  (H13A(+136+160))</t>
  </si>
  <si>
    <t>H13A(+136+160) Mssk</t>
  </si>
  <si>
    <t>...................................................................(((((((((.((.(.(((((((...(((((((..........)))))))...)))))))...).)).)))))))))..........((((((.((((..(((................)))....)))).))).)))..........................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.................................................</t>
  </si>
  <si>
    <t>.............................................................................................................................................................................................................xxxxxxxxxxxxxxxxxxxxxxxxx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</si>
  <si>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Cryptic U2-dependent pre-mRNA splice site usage induced by splice switching antisense oligonucleotides </t>
  </si>
  <si>
    <r>
      <t>Kristin A. Ham</t>
    </r>
    <r>
      <rPr>
        <vertAlign val="superscript"/>
        <sz val="10"/>
        <color rgb="FF000000"/>
        <rFont val="Helvetica Neue"/>
        <family val="2"/>
      </rPr>
      <t>1,2¶</t>
    </r>
    <r>
      <rPr>
        <sz val="10"/>
        <color rgb="FF000000"/>
        <rFont val="Helvetica Neue"/>
        <family val="2"/>
      </rPr>
      <t>, Niall P. Keegan</t>
    </r>
    <r>
      <rPr>
        <vertAlign val="superscript"/>
        <sz val="10"/>
        <color rgb="FF000000"/>
        <rFont val="Helvetica Neue"/>
        <family val="2"/>
      </rPr>
      <t>1,2¶</t>
    </r>
    <r>
      <rPr>
        <sz val="10"/>
        <color rgb="FF000000"/>
        <rFont val="Helvetica Neue"/>
        <family val="2"/>
      </rPr>
      <t>, Craig S. McIntosh</t>
    </r>
    <r>
      <rPr>
        <vertAlign val="superscript"/>
        <sz val="10"/>
        <color rgb="FF000000"/>
        <rFont val="Helvetica Neue"/>
        <family val="2"/>
      </rPr>
      <t>1,2</t>
    </r>
    <r>
      <rPr>
        <sz val="10"/>
        <color rgb="FF000000"/>
        <rFont val="Helvetica Neue"/>
        <family val="2"/>
      </rPr>
      <t>, May T. Aung-Htut</t>
    </r>
    <r>
      <rPr>
        <vertAlign val="superscript"/>
        <sz val="10"/>
        <color rgb="FF000000"/>
        <rFont val="Helvetica Neue"/>
        <family val="2"/>
      </rPr>
      <t>1,2</t>
    </r>
    <r>
      <rPr>
        <sz val="10"/>
        <color rgb="FF000000"/>
        <rFont val="Helvetica Neue"/>
        <family val="2"/>
      </rPr>
      <t>, Khine Zaw</t>
    </r>
    <r>
      <rPr>
        <vertAlign val="superscript"/>
        <sz val="10"/>
        <color rgb="FF000000"/>
        <rFont val="Helvetica Neue"/>
        <family val="2"/>
      </rPr>
      <t>1-3</t>
    </r>
    <r>
      <rPr>
        <sz val="10"/>
        <color rgb="FF000000"/>
        <rFont val="Helvetica Neue"/>
        <family val="2"/>
      </rPr>
      <t>, Kane Greer</t>
    </r>
    <r>
      <rPr>
        <vertAlign val="superscript"/>
        <sz val="10"/>
        <color rgb="FF000000"/>
        <rFont val="Helvetica Neue"/>
        <family val="2"/>
      </rPr>
      <t>1,2</t>
    </r>
    <r>
      <rPr>
        <sz val="10"/>
        <color rgb="FF000000"/>
        <rFont val="Helvetica Neue"/>
        <family val="2"/>
      </rPr>
      <t>, Sue Fletcher</t>
    </r>
    <r>
      <rPr>
        <vertAlign val="superscript"/>
        <sz val="10"/>
        <color rgb="FF000000"/>
        <rFont val="Helvetica Neue"/>
        <family val="2"/>
      </rPr>
      <t xml:space="preserve">1,2 </t>
    </r>
    <r>
      <rPr>
        <sz val="10"/>
        <color rgb="FF000000"/>
        <rFont val="Helvetica Neue"/>
        <family val="2"/>
      </rPr>
      <t>and Steve D. Wilton</t>
    </r>
    <r>
      <rPr>
        <vertAlign val="superscript"/>
        <sz val="10"/>
        <color rgb="FF000000"/>
        <rFont val="Helvetica Neue"/>
        <family val="2"/>
      </rPr>
      <t>1,2</t>
    </r>
    <r>
      <rPr>
        <sz val="10"/>
        <color rgb="FF000000"/>
        <rFont val="Helvetica Neue"/>
        <family val="2"/>
      </rPr>
      <t>*</t>
    </r>
  </si>
  <si>
    <t>Centre for Molecular Medicine and Innovative Therapeutics, Health Futures Institute, Murdoch University, Perth, Western Australia, 6150, Australia</t>
  </si>
  <si>
    <t>Perron Institute for Neurological and Translational Science, Centre for Neuromuscular and Neurological Disorders, The University of Western Australia, Perth, Western Australia, 6009, Australia</t>
  </si>
  <si>
    <t>Department of Biochemistry, Faculty of Medicine Siriraj Hospital, Mahidol University, Bangkok, 10700, Thailand</t>
  </si>
  <si>
    <t>*</t>
  </si>
  <si>
    <t>corresponding author s.wilton@murdoch.edu.au</t>
  </si>
  <si>
    <t>¶</t>
  </si>
  <si>
    <t>these authors contributed equally to this work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</si>
</sst>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9" x14ac:knownFonts="1">
    <font>
      <sz val="10"/>
      <color indexed="8"/>
      <name val="Helvetica Neue"/>
    </font>
    <font>
      <b/>
      <sz val="10"/>
      <color indexed="8"/>
      <name val="Helvetica Neue"/>
      <family val="2"/>
    </font>
    <font>
      <sz val="10"/>
      <color indexed="8"/>
      <name val="Courier"/>
      <family val="1"/>
    </font>
    <font>
      <b/>
      <sz val="10"/>
      <color rgb="FF000000"/>
      <name val="Helvetica Neue"/>
      <family val="2"/>
    </font>
    <font>
      <sz val="18"/>
      <color rgb="FF000000"/>
      <name val="Helvetica Neue"/>
      <family val="2"/>
    </font>
    <font>
      <sz val="10"/>
      <color rgb="FF000000"/>
      <name val="Helvetica Neue"/>
      <family val="2"/>
    </font>
    <font>
      <vertAlign val="superscript"/>
      <sz val="10"/>
      <color rgb="FF000000"/>
      <name val="Helvetica Neue"/>
      <family val="2"/>
    </font>
    <font>
      <vertAlign val="superscript"/>
      <sz val="9"/>
      <color rgb="FF000000"/>
      <name val="Helvetica Neue"/>
      <family val="2"/>
    </font>
    <font>
      <sz val="9"/>
      <color rgb="FF000000"/>
      <name val="Helvetica Neue"/>
      <family val="2"/>
    </font>
  </fonts>
  <fills count="5">
    <fill>
      <patternFill patternType="none"/>
    </fill>
    <fill>
      <patternFill patternType="gray125"/>
    </fill>
    <fill>
      <patternFill patternType="solid">
        <fgColor indexed="12"/>
        <bgColor auto="1"/>
      </patternFill>
    </fill>
    <fill>
      <patternFill patternType="solid">
        <fgColor indexed="15"/>
        <bgColor auto="1"/>
      </patternFill>
    </fill>
    <fill>
      <patternFill patternType="solid">
        <fgColor rgb="FFBDC0BF"/>
        <bgColor rgb="FF000000"/>
      </patternFill>
    </fill>
  </fills>
  <borders count="19">
    <border>
      <left/>
      <right/>
      <top/>
      <bottom/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14"/>
      </bottom>
      <diagonal/>
    </border>
    <border>
      <left style="thin">
        <color indexed="13"/>
      </left>
      <right style="thin">
        <color indexed="13"/>
      </right>
      <top style="thin">
        <color indexed="14"/>
      </top>
      <bottom style="thin">
        <color indexed="13"/>
      </bottom>
      <diagonal/>
    </border>
    <border>
      <left style="thin">
        <color indexed="13"/>
      </left>
      <right style="medium">
        <color indexed="8"/>
      </right>
      <top style="thin">
        <color indexed="13"/>
      </top>
      <bottom style="thin">
        <color indexed="14"/>
      </bottom>
      <diagonal/>
    </border>
    <border>
      <left style="medium">
        <color indexed="8"/>
      </left>
      <right style="thin">
        <color indexed="13"/>
      </right>
      <top style="thin">
        <color indexed="13"/>
      </top>
      <bottom style="thin">
        <color indexed="14"/>
      </bottom>
      <diagonal/>
    </border>
    <border>
      <left style="medium">
        <color indexed="8"/>
      </left>
      <right style="medium">
        <color indexed="8"/>
      </right>
      <top style="thin">
        <color indexed="13"/>
      </top>
      <bottom style="thin">
        <color indexed="14"/>
      </bottom>
      <diagonal/>
    </border>
    <border>
      <left style="thin">
        <color indexed="13"/>
      </left>
      <right style="medium">
        <color indexed="8"/>
      </right>
      <top style="thin">
        <color indexed="14"/>
      </top>
      <bottom style="thin">
        <color indexed="13"/>
      </bottom>
      <diagonal/>
    </border>
    <border>
      <left style="medium">
        <color indexed="8"/>
      </left>
      <right style="thin">
        <color indexed="13"/>
      </right>
      <top style="thin">
        <color indexed="14"/>
      </top>
      <bottom style="thin">
        <color indexed="13"/>
      </bottom>
      <diagonal/>
    </border>
    <border>
      <left style="medium">
        <color indexed="8"/>
      </left>
      <right style="medium">
        <color indexed="8"/>
      </right>
      <top style="thin">
        <color indexed="14"/>
      </top>
      <bottom style="thin">
        <color indexed="13"/>
      </bottom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medium">
        <color indexed="8"/>
      </right>
      <top style="thin">
        <color indexed="13"/>
      </top>
      <bottom style="thin">
        <color indexed="13"/>
      </bottom>
      <diagonal/>
    </border>
    <border>
      <left style="medium">
        <color indexed="8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medium">
        <color indexed="8"/>
      </left>
      <right style="medium">
        <color indexed="8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4"/>
      </right>
      <top style="thin">
        <color indexed="14"/>
      </top>
      <bottom style="thin">
        <color indexed="13"/>
      </bottom>
      <diagonal/>
    </border>
    <border>
      <left style="thin">
        <color indexed="14"/>
      </left>
      <right style="thin">
        <color indexed="13"/>
      </right>
      <top style="thin">
        <color indexed="14"/>
      </top>
      <bottom style="thin">
        <color indexed="13"/>
      </bottom>
      <diagonal/>
    </border>
    <border>
      <left style="thin">
        <color indexed="13"/>
      </left>
      <right style="thin">
        <color indexed="14"/>
      </right>
      <top style="thin">
        <color indexed="13"/>
      </top>
      <bottom style="thin">
        <color indexed="13"/>
      </bottom>
      <diagonal/>
    </border>
    <border>
      <left style="thin">
        <color indexed="14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rgb="FFA5A5A5"/>
      </left>
      <right style="thin">
        <color rgb="FFA5A5A5"/>
      </right>
      <top style="thin">
        <color rgb="FFA5A5A5"/>
      </top>
      <bottom style="thin">
        <color rgb="FF3F3F3F"/>
      </bottom>
      <diagonal/>
    </border>
    <border>
      <left/>
      <right style="thin">
        <color rgb="FFA5A5A5"/>
      </right>
      <top style="thin">
        <color rgb="FFA5A5A5"/>
      </top>
      <bottom style="thin">
        <color rgb="FF3F3F3F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65">
    <xf numFmtId="0" fontId="0" fillId="0" borderId="0" xfId="0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left" vertical="center" wrapText="1"/>
    </xf>
    <xf numFmtId="49" fontId="2" fillId="0" borderId="2" xfId="0" applyNumberFormat="1" applyFont="1" applyBorder="1" applyAlignment="1">
      <alignment horizontal="center" vertical="center" wrapText="1"/>
    </xf>
    <xf numFmtId="0" fontId="0" fillId="0" borderId="0" xfId="0" applyNumberFormat="1" applyFont="1" applyAlignment="1">
      <alignment vertical="top" wrapText="1"/>
    </xf>
    <xf numFmtId="49" fontId="1" fillId="2" borderId="3" xfId="0" applyNumberFormat="1" applyFont="1" applyFill="1" applyBorder="1" applyAlignment="1">
      <alignment horizontal="center" vertical="center" wrapText="1"/>
    </xf>
    <xf numFmtId="49" fontId="1" fillId="2" borderId="4" xfId="0" applyNumberFormat="1" applyFont="1" applyFill="1" applyBorder="1" applyAlignment="1">
      <alignment horizontal="center" vertical="center" wrapText="1"/>
    </xf>
    <xf numFmtId="49" fontId="1" fillId="2" borderId="5" xfId="0" applyNumberFormat="1" applyFont="1" applyFill="1" applyBorder="1" applyAlignment="1">
      <alignment horizontal="center" vertical="center" wrapText="1"/>
    </xf>
    <xf numFmtId="49" fontId="0" fillId="0" borderId="2" xfId="0" applyNumberFormat="1" applyFont="1" applyBorder="1" applyAlignment="1">
      <alignment vertical="top" wrapText="1"/>
    </xf>
    <xf numFmtId="49" fontId="0" fillId="0" borderId="6" xfId="0" applyNumberFormat="1" applyFont="1" applyBorder="1" applyAlignment="1">
      <alignment vertical="top" wrapText="1"/>
    </xf>
    <xf numFmtId="0" fontId="0" fillId="0" borderId="7" xfId="0" applyNumberFormat="1" applyFont="1" applyBorder="1" applyAlignment="1">
      <alignment horizontal="center" vertical="center" wrapText="1"/>
    </xf>
    <xf numFmtId="0" fontId="0" fillId="0" borderId="2" xfId="0" applyNumberFormat="1" applyFont="1" applyBorder="1" applyAlignment="1">
      <alignment horizontal="center" vertical="center" wrapText="1"/>
    </xf>
    <xf numFmtId="1" fontId="0" fillId="0" borderId="2" xfId="0" applyNumberFormat="1" applyFont="1" applyBorder="1" applyAlignment="1">
      <alignment horizontal="center" vertical="center" wrapText="1"/>
    </xf>
    <xf numFmtId="2" fontId="0" fillId="0" borderId="2" xfId="0" applyNumberFormat="1" applyFont="1" applyBorder="1" applyAlignment="1">
      <alignment horizontal="center" vertical="center" wrapText="1"/>
    </xf>
    <xf numFmtId="2" fontId="0" fillId="0" borderId="6" xfId="0" applyNumberFormat="1" applyFont="1" applyBorder="1" applyAlignment="1">
      <alignment horizontal="center" vertical="center" wrapText="1"/>
    </xf>
    <xf numFmtId="49" fontId="0" fillId="0" borderId="7" xfId="0" applyNumberFormat="1" applyFont="1" applyBorder="1" applyAlignment="1">
      <alignment horizontal="center" vertical="center" wrapText="1"/>
    </xf>
    <xf numFmtId="2" fontId="0" fillId="0" borderId="8" xfId="0" applyNumberFormat="1" applyFont="1" applyBorder="1" applyAlignment="1">
      <alignment horizontal="center" vertical="center" wrapText="1"/>
    </xf>
    <xf numFmtId="49" fontId="0" fillId="0" borderId="8" xfId="0" applyNumberFormat="1" applyFont="1" applyBorder="1" applyAlignment="1">
      <alignment horizontal="center" vertical="center" wrapText="1"/>
    </xf>
    <xf numFmtId="2" fontId="0" fillId="0" borderId="7" xfId="0" applyNumberFormat="1" applyFont="1" applyBorder="1" applyAlignment="1">
      <alignment horizontal="center" vertical="center" wrapText="1"/>
    </xf>
    <xf numFmtId="49" fontId="0" fillId="0" borderId="9" xfId="0" applyNumberFormat="1" applyFont="1" applyBorder="1" applyAlignment="1">
      <alignment vertical="top" wrapText="1"/>
    </xf>
    <xf numFmtId="49" fontId="0" fillId="0" borderId="10" xfId="0" applyNumberFormat="1" applyFont="1" applyBorder="1" applyAlignment="1">
      <alignment vertical="top" wrapText="1"/>
    </xf>
    <xf numFmtId="0" fontId="0" fillId="0" borderId="11" xfId="0" applyNumberFormat="1" applyFont="1" applyBorder="1" applyAlignment="1">
      <alignment horizontal="center" vertical="center" wrapText="1"/>
    </xf>
    <xf numFmtId="0" fontId="0" fillId="0" borderId="9" xfId="0" applyNumberFormat="1" applyFont="1" applyBorder="1" applyAlignment="1">
      <alignment horizontal="center" vertical="center" wrapText="1"/>
    </xf>
    <xf numFmtId="1" fontId="0" fillId="0" borderId="9" xfId="0" applyNumberFormat="1" applyFont="1" applyBorder="1" applyAlignment="1">
      <alignment horizontal="center" vertical="center" wrapText="1"/>
    </xf>
    <xf numFmtId="2" fontId="0" fillId="0" borderId="9" xfId="0" applyNumberFormat="1" applyFont="1" applyBorder="1" applyAlignment="1">
      <alignment horizontal="center" vertical="center" wrapText="1"/>
    </xf>
    <xf numFmtId="2" fontId="0" fillId="0" borderId="10" xfId="0" applyNumberFormat="1" applyFont="1" applyBorder="1" applyAlignment="1">
      <alignment horizontal="center" vertical="center" wrapText="1"/>
    </xf>
    <xf numFmtId="49" fontId="0" fillId="0" borderId="11" xfId="0" applyNumberFormat="1" applyFont="1" applyBorder="1" applyAlignment="1">
      <alignment horizontal="center" vertical="center" wrapText="1"/>
    </xf>
    <xf numFmtId="2" fontId="0" fillId="0" borderId="12" xfId="0" applyNumberFormat="1" applyFont="1" applyBorder="1" applyAlignment="1">
      <alignment horizontal="center" vertical="center" wrapText="1"/>
    </xf>
    <xf numFmtId="49" fontId="0" fillId="0" borderId="12" xfId="0" applyNumberFormat="1" applyFont="1" applyBorder="1" applyAlignment="1">
      <alignment horizontal="center" vertical="center" wrapText="1"/>
    </xf>
    <xf numFmtId="2" fontId="0" fillId="0" borderId="11" xfId="0" applyNumberFormat="1" applyFont="1" applyBorder="1" applyAlignment="1">
      <alignment horizontal="center" vertical="center" wrapText="1"/>
    </xf>
    <xf numFmtId="0" fontId="0" fillId="0" borderId="0" xfId="0" applyNumberFormat="1" applyFont="1" applyAlignment="1">
      <alignment vertical="top" wrapText="1"/>
    </xf>
    <xf numFmtId="0" fontId="1" fillId="3" borderId="13" xfId="0" applyNumberFormat="1" applyFont="1" applyFill="1" applyBorder="1" applyAlignment="1">
      <alignment horizontal="center" vertical="center" wrapText="1"/>
    </xf>
    <xf numFmtId="49" fontId="0" fillId="0" borderId="14" xfId="0" applyNumberFormat="1" applyFont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 wrapText="1"/>
    </xf>
    <xf numFmtId="164" fontId="0" fillId="0" borderId="2" xfId="0" applyNumberFormat="1" applyFont="1" applyBorder="1" applyAlignment="1">
      <alignment horizontal="center" vertical="center" wrapText="1"/>
    </xf>
    <xf numFmtId="0" fontId="1" fillId="3" borderId="15" xfId="0" applyNumberFormat="1" applyFont="1" applyFill="1" applyBorder="1" applyAlignment="1">
      <alignment horizontal="center" vertical="center" wrapText="1"/>
    </xf>
    <xf numFmtId="49" fontId="0" fillId="0" borderId="16" xfId="0" applyNumberFormat="1" applyFont="1" applyBorder="1" applyAlignment="1">
      <alignment horizontal="center" vertical="center" wrapText="1"/>
    </xf>
    <xf numFmtId="49" fontId="0" fillId="0" borderId="9" xfId="0" applyNumberFormat="1" applyFont="1" applyBorder="1" applyAlignment="1">
      <alignment horizontal="center" vertical="center" wrapText="1"/>
    </xf>
    <xf numFmtId="164" fontId="0" fillId="0" borderId="9" xfId="0" applyNumberFormat="1" applyFont="1" applyBorder="1" applyAlignment="1">
      <alignment horizontal="center" vertical="center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49" fontId="3" fillId="4" borderId="17" xfId="0" applyNumberFormat="1" applyFont="1" applyFill="1" applyBorder="1" applyAlignment="1">
      <alignment horizontal="center" vertical="center" wrapText="1"/>
    </xf>
    <xf numFmtId="49" fontId="3" fillId="4" borderId="18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0" xfId="0" applyFont="1" applyAlignment="1">
      <alignment vertical="center" wrapText="1"/>
    </xf>
    <xf numFmtId="0" fontId="3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0" fontId="8" fillId="0" borderId="0" xfId="0" applyFont="1" applyAlignment="1">
      <alignment horizontal="left" vertical="center" wrapText="1" inden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BDC0BF"/>
      <rgbColor rgb="FFA5A5A5"/>
      <rgbColor rgb="FF3F3F3F"/>
      <rgbColor rgb="FFDBDBDB"/>
      <rgbColor rgb="FFB8B8B8"/>
      <rgbColor rgb="FFFEFFFE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5E5E5E"/>
      </a:dk2>
      <a:lt2>
        <a:srgbClr val="D5D5D5"/>
      </a:lt2>
      <a:accent1>
        <a:srgbClr val="00A2FF"/>
      </a:accent1>
      <a:accent2>
        <a:srgbClr val="16E7CF"/>
      </a:accent2>
      <a:accent3>
        <a:srgbClr val="61D836"/>
      </a:accent3>
      <a:accent4>
        <a:srgbClr val="FFD932"/>
      </a:accent4>
      <a:accent5>
        <a:srgbClr val="FF644E"/>
      </a:accent5>
      <a:accent6>
        <a:srgbClr val="FF42A1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000000"/>
        </a:solidFill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584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/>
            <a:uFillTx/>
            <a:latin typeface="Helvetica Neue Medium"/>
            <a:ea typeface="Helvetica Neue Medium"/>
            <a:cs typeface="Helvetica Neue Medium"/>
            <a:sym typeface="Helvetica Neue Medium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FFFAC-5DA7-A14C-9FB8-53CED60E5512}">
  <dimension ref="A1:B9"/>
  <sheetViews>
    <sheetView tabSelected="1" workbookViewId="0">
      <selection activeCell="B25" sqref="B25"/>
    </sheetView>
  </sheetViews>
  <sheetFormatPr baseColWidth="10" defaultRowHeight="13" x14ac:dyDescent="0.15"/>
  <cols>
    <col min="1" max="1" width="5.6640625" customWidth="1"/>
    <col min="2" max="2" width="140.83203125" customWidth="1"/>
  </cols>
  <sheetData>
    <row r="1" spans="1:2" ht="48" x14ac:dyDescent="0.15">
      <c r="B1" s="60" t="s">
        <v>3055</v>
      </c>
    </row>
    <row r="2" spans="1:2" x14ac:dyDescent="0.15">
      <c r="B2" s="61"/>
    </row>
    <row r="3" spans="1:2" ht="16" x14ac:dyDescent="0.15">
      <c r="B3" s="61" t="s">
        <v>3056</v>
      </c>
    </row>
    <row r="4" spans="1:2" x14ac:dyDescent="0.15">
      <c r="B4" s="62"/>
    </row>
    <row r="5" spans="1:2" x14ac:dyDescent="0.15">
      <c r="A5" s="63">
        <v>1</v>
      </c>
      <c r="B5" s="64" t="s">
        <v>3057</v>
      </c>
    </row>
    <row r="6" spans="1:2" x14ac:dyDescent="0.15">
      <c r="A6" s="63">
        <v>2</v>
      </c>
      <c r="B6" s="64" t="s">
        <v>3058</v>
      </c>
    </row>
    <row r="7" spans="1:2" x14ac:dyDescent="0.15">
      <c r="A7" s="63">
        <v>3</v>
      </c>
      <c r="B7" s="64" t="s">
        <v>3059</v>
      </c>
    </row>
    <row r="8" spans="1:2" x14ac:dyDescent="0.15">
      <c r="A8" s="64" t="s">
        <v>3060</v>
      </c>
      <c r="B8" s="64" t="s">
        <v>3061</v>
      </c>
    </row>
    <row r="9" spans="1:2" ht="14" x14ac:dyDescent="0.15">
      <c r="A9" s="63" t="s">
        <v>3062</v>
      </c>
      <c r="B9" s="64" t="s">
        <v>3063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R238"/>
  <sheetViews>
    <sheetView showGridLines="0" workbookViewId="0">
      <pane xSplit="1" ySplit="1" topLeftCell="B2" activePane="bottomRight" state="frozen"/>
      <selection pane="topRight"/>
      <selection pane="bottomLeft"/>
      <selection pane="bottomRight" activeCell="G1" sqref="G1:K1"/>
    </sheetView>
  </sheetViews>
  <sheetFormatPr baseColWidth="10" defaultColWidth="16.33203125" defaultRowHeight="20" customHeight="1" x14ac:dyDescent="0.15"/>
  <cols>
    <col min="1" max="1" width="5.33203125" style="45" customWidth="1"/>
    <col min="2" max="4" width="7.6640625" style="45" customWidth="1"/>
    <col min="5" max="5" width="8.83203125" style="45" customWidth="1"/>
    <col min="6" max="6" width="34.83203125" style="45" customWidth="1"/>
    <col min="7" max="11" width="5.83203125" style="45" customWidth="1"/>
    <col min="12" max="12" width="7.1640625" style="45" customWidth="1"/>
    <col min="13" max="14" width="5.83203125" style="45" customWidth="1"/>
    <col min="15" max="15" width="7.1640625" style="45" customWidth="1"/>
    <col min="16" max="18" width="5.83203125" style="45" customWidth="1"/>
    <col min="19" max="19" width="16.33203125" style="45" customWidth="1"/>
    <col min="20" max="16384" width="16.33203125" style="45"/>
  </cols>
  <sheetData>
    <row r="1" spans="1:18" ht="20.25" customHeight="1" x14ac:dyDescent="0.15">
      <c r="A1" s="2" t="s">
        <v>459</v>
      </c>
      <c r="B1" s="2" t="s">
        <v>460</v>
      </c>
      <c r="C1" s="2" t="s">
        <v>461</v>
      </c>
      <c r="D1" s="2" t="s">
        <v>462</v>
      </c>
      <c r="E1" s="2" t="s">
        <v>463</v>
      </c>
      <c r="F1" s="2" t="s">
        <v>464</v>
      </c>
      <c r="G1" s="2" t="s">
        <v>465</v>
      </c>
      <c r="H1" s="2" t="s">
        <v>466</v>
      </c>
      <c r="I1" s="2" t="s">
        <v>467</v>
      </c>
      <c r="J1" s="2" t="s">
        <v>468</v>
      </c>
      <c r="K1" s="2" t="s">
        <v>469</v>
      </c>
      <c r="L1" s="2" t="s">
        <v>470</v>
      </c>
      <c r="M1" s="2" t="s">
        <v>471</v>
      </c>
      <c r="N1" s="2" t="s">
        <v>472</v>
      </c>
      <c r="O1" s="2" t="s">
        <v>473</v>
      </c>
      <c r="P1" s="2" t="s">
        <v>474</v>
      </c>
      <c r="Q1" s="2" t="s">
        <v>475</v>
      </c>
      <c r="R1" s="2" t="s">
        <v>476</v>
      </c>
    </row>
    <row r="2" spans="1:18" ht="20.25" customHeight="1" x14ac:dyDescent="0.15">
      <c r="A2" s="32">
        <v>1</v>
      </c>
      <c r="B2" s="33" t="str">
        <f>IF($A2&lt;=LEN('ATXN3 e9 - 2ry Str + Mask'!A$2),MID('ATXN3 e9 - 2ry Str + Mask'!A$2,$A2,1),"")</f>
        <v>.</v>
      </c>
      <c r="C2" s="34" t="str">
        <f>IF($A2&lt;=LEN('ATXN3 e9 - 2ry Str + Mask'!B$2),MID('ATXN3 e9 - 2ry Str + Mask'!B$2,$A2,1),"")</f>
        <v>.</v>
      </c>
      <c r="D2" s="34" t="str">
        <f>IF($A2&lt;=LEN('ATXN3 e9 - 2ry Str + Mask'!C$2),MID('ATXN3 e9 - 2ry Str + Mask'!C$2,$A2,1),"")</f>
        <v>.</v>
      </c>
      <c r="E2" s="34" t="str">
        <f t="shared" ref="E2:E65" si="0">IF(D2="x","|",C2)</f>
        <v>.</v>
      </c>
      <c r="F2" s="34" t="str">
        <f>E2</f>
        <v>.</v>
      </c>
      <c r="G2" s="35">
        <f>IF($A2&lt;=LEN('ATXN3 e9 - 2ry Str + Mask'!A$2),SUMIF('ATXN3 e9 - HSF3.0'!E2:E201,"&lt;="&amp;$A2,'ATXN3 e9 - HSF3.0'!H2:H201)-SUMIF('ATXN3 e9 - HSF3.0'!G2:G201,"&lt;="&amp;$A2,'ATXN3 e9 - HSF3.0'!H2:H201),"")</f>
        <v>0</v>
      </c>
      <c r="H2" s="35">
        <f>IF($A2&lt;=LEN('ATXN3 e9 - 2ry Str + Mask'!A$2),SUMIF('ATXN3 e9 - HSF3.0'!E2:E201,"&lt;="&amp;$A2,'ATXN3 e9 - HSF3.0'!I2:I201)-SUMIF('ATXN3 e9 - HSF3.0'!G2:G201,"&lt;="&amp;$A2,'ATXN3 e9 - HSF3.0'!I2:I201),"")</f>
        <v>0</v>
      </c>
      <c r="I2" s="35">
        <f>IF($A2&lt;=LEN('ATXN3 e9 - 2ry Str + Mask'!A$2),G2+H2,"")</f>
        <v>0</v>
      </c>
      <c r="J2" s="35">
        <f t="shared" ref="J2:J65" si="1">IF(OR(B2=".",B2=""),G2,0)</f>
        <v>0</v>
      </c>
      <c r="K2" s="35">
        <f t="shared" ref="K2:K65" si="2">IF(OR(B2=".",B2=""),H2,0)</f>
        <v>0</v>
      </c>
      <c r="L2" s="35">
        <f t="shared" ref="L2:L65" si="3">IF(OR(B2=".",B2=""),I2,0)</f>
        <v>0</v>
      </c>
      <c r="M2" s="35">
        <f t="shared" ref="M2:M65" si="4">IF(OR(E2=".",E2=""),G2,0)</f>
        <v>0</v>
      </c>
      <c r="N2" s="35">
        <f t="shared" ref="N2:N65" si="5">IF(OR(E2=".",E2=""),H2,0)</f>
        <v>0</v>
      </c>
      <c r="O2" s="35">
        <f t="shared" ref="O2:O65" si="6">IF(OR(E2=".",E2=""),I2,0)</f>
        <v>0</v>
      </c>
      <c r="P2" s="35">
        <f>IF($A2&lt;=LEN('ATXN3 e9 - 2ry Str + Mask'!A$2),M2-J2,"")</f>
        <v>0</v>
      </c>
      <c r="Q2" s="35">
        <f>IF($A2&lt;=LEN('ATXN3 e9 - 2ry Str + Mask'!A$2),N2-K2,"")</f>
        <v>0</v>
      </c>
      <c r="R2" s="35">
        <f>IF($A2&lt;=LEN('ATXN3 e9 - 2ry Str + Mask'!A$2),O2-L2,"")</f>
        <v>0</v>
      </c>
    </row>
    <row r="3" spans="1:18" ht="20" customHeight="1" x14ac:dyDescent="0.15">
      <c r="A3" s="36">
        <v>2</v>
      </c>
      <c r="B3" s="37" t="str">
        <f>IF($A3&lt;=LEN('ATXN3 e9 - 2ry Str + Mask'!A$2),MID('ATXN3 e9 - 2ry Str + Mask'!A$2,$A3,1),"")</f>
        <v>(</v>
      </c>
      <c r="C3" s="38" t="str">
        <f>IF($A3&lt;=LEN('ATXN3 e9 - 2ry Str + Mask'!B$2),MID('ATXN3 e9 - 2ry Str + Mask'!B$2,$A3,1),"")</f>
        <v>.</v>
      </c>
      <c r="D3" s="38" t="str">
        <f>IF($A3&lt;=LEN('ATXN3 e9 - 2ry Str + Mask'!C$2),MID('ATXN3 e9 - 2ry Str + Mask'!C$2,$A3,1),"")</f>
        <v>.</v>
      </c>
      <c r="E3" s="38" t="str">
        <f t="shared" si="0"/>
        <v>.</v>
      </c>
      <c r="F3" s="38" t="str">
        <f t="shared" ref="F3:F66" si="7">CONCATENATE(F2,E3)</f>
        <v>..</v>
      </c>
      <c r="G3" s="39">
        <f>IF($A3&lt;=LEN('ATXN3 e9 - 2ry Str + Mask'!A$2),SUMIF('ATXN3 e9 - HSF3.0'!E2:E201,"&lt;="&amp;$A3,'ATXN3 e9 - HSF3.0'!H2:H201)-SUMIF('ATXN3 e9 - HSF3.0'!G2:G201,"&lt;="&amp;$A3,'ATXN3 e9 - HSF3.0'!H2:H201),"")</f>
        <v>0</v>
      </c>
      <c r="H3" s="39">
        <f>IF($A3&lt;=LEN('ATXN3 e9 - 2ry Str + Mask'!A$2),SUMIF('ATXN3 e9 - HSF3.0'!E2:E201,"&lt;="&amp;$A3,'ATXN3 e9 - HSF3.0'!I2:I201)-SUMIF('ATXN3 e9 - HSF3.0'!G2:G201,"&lt;="&amp;$A3,'ATXN3 e9 - HSF3.0'!I2:I201),"")</f>
        <v>0</v>
      </c>
      <c r="I3" s="39">
        <f>IF($A3&lt;=LEN('ATXN3 e9 - 2ry Str + Mask'!A$2),G3+H3,"")</f>
        <v>0</v>
      </c>
      <c r="J3" s="39">
        <f t="shared" si="1"/>
        <v>0</v>
      </c>
      <c r="K3" s="39">
        <f t="shared" si="2"/>
        <v>0</v>
      </c>
      <c r="L3" s="39">
        <f t="shared" si="3"/>
        <v>0</v>
      </c>
      <c r="M3" s="39">
        <f t="shared" si="4"/>
        <v>0</v>
      </c>
      <c r="N3" s="39">
        <f t="shared" si="5"/>
        <v>0</v>
      </c>
      <c r="O3" s="39">
        <f t="shared" si="6"/>
        <v>0</v>
      </c>
      <c r="P3" s="39">
        <f>IF($A3&lt;=LEN('ATXN3 e9 - 2ry Str + Mask'!A$2),M3-J3,"")</f>
        <v>0</v>
      </c>
      <c r="Q3" s="39">
        <f>IF($A3&lt;=LEN('ATXN3 e9 - 2ry Str + Mask'!A$2),N3-K3,"")</f>
        <v>0</v>
      </c>
      <c r="R3" s="39">
        <f>IF($A3&lt;=LEN('ATXN3 e9 - 2ry Str + Mask'!A$2),O3-L3,"")</f>
        <v>0</v>
      </c>
    </row>
    <row r="4" spans="1:18" ht="20" customHeight="1" x14ac:dyDescent="0.15">
      <c r="A4" s="36">
        <v>3</v>
      </c>
      <c r="B4" s="37" t="str">
        <f>IF($A4&lt;=LEN('ATXN3 e9 - 2ry Str + Mask'!A$2),MID('ATXN3 e9 - 2ry Str + Mask'!A$2,$A4,1),"")</f>
        <v>(</v>
      </c>
      <c r="C4" s="38" t="str">
        <f>IF($A4&lt;=LEN('ATXN3 e9 - 2ry Str + Mask'!B$2),MID('ATXN3 e9 - 2ry Str + Mask'!B$2,$A4,1),"")</f>
        <v>.</v>
      </c>
      <c r="D4" s="38" t="str">
        <f>IF($A4&lt;=LEN('ATXN3 e9 - 2ry Str + Mask'!C$2),MID('ATXN3 e9 - 2ry Str + Mask'!C$2,$A4,1),"")</f>
        <v>.</v>
      </c>
      <c r="E4" s="38" t="str">
        <f t="shared" si="0"/>
        <v>.</v>
      </c>
      <c r="F4" s="38" t="str">
        <f t="shared" si="7"/>
        <v>...</v>
      </c>
      <c r="G4" s="39">
        <f>IF($A4&lt;=LEN('ATXN3 e9 - 2ry Str + Mask'!A$2),SUMIF('ATXN3 e9 - HSF3.0'!E2:E201,"&lt;="&amp;$A4,'ATXN3 e9 - HSF3.0'!H2:H201)-SUMIF('ATXN3 e9 - HSF3.0'!G2:G201,"&lt;="&amp;$A4,'ATXN3 e9 - HSF3.0'!H2:H201),"")</f>
        <v>0</v>
      </c>
      <c r="H4" s="39">
        <f>IF($A4&lt;=LEN('ATXN3 e9 - 2ry Str + Mask'!A$2),SUMIF('ATXN3 e9 - HSF3.0'!E2:E201,"&lt;="&amp;$A4,'ATXN3 e9 - HSF3.0'!I2:I201)-SUMIF('ATXN3 e9 - HSF3.0'!G2:G201,"&lt;="&amp;$A4,'ATXN3 e9 - HSF3.0'!I2:I201),"")</f>
        <v>0</v>
      </c>
      <c r="I4" s="39">
        <f>IF($A4&lt;=LEN('ATXN3 e9 - 2ry Str + Mask'!A$2),G4+H4,"")</f>
        <v>0</v>
      </c>
      <c r="J4" s="39">
        <f t="shared" si="1"/>
        <v>0</v>
      </c>
      <c r="K4" s="39">
        <f t="shared" si="2"/>
        <v>0</v>
      </c>
      <c r="L4" s="39">
        <f t="shared" si="3"/>
        <v>0</v>
      </c>
      <c r="M4" s="39">
        <f t="shared" si="4"/>
        <v>0</v>
      </c>
      <c r="N4" s="39">
        <f t="shared" si="5"/>
        <v>0</v>
      </c>
      <c r="O4" s="39">
        <f t="shared" si="6"/>
        <v>0</v>
      </c>
      <c r="P4" s="39">
        <f>IF($A4&lt;=LEN('ATXN3 e9 - 2ry Str + Mask'!A$2),M4-J4,"")</f>
        <v>0</v>
      </c>
      <c r="Q4" s="39">
        <f>IF($A4&lt;=LEN('ATXN3 e9 - 2ry Str + Mask'!A$2),N4-K4,"")</f>
        <v>0</v>
      </c>
      <c r="R4" s="39">
        <f>IF($A4&lt;=LEN('ATXN3 e9 - 2ry Str + Mask'!A$2),O4-L4,"")</f>
        <v>0</v>
      </c>
    </row>
    <row r="5" spans="1:18" ht="20" customHeight="1" x14ac:dyDescent="0.15">
      <c r="A5" s="36">
        <v>4</v>
      </c>
      <c r="B5" s="37" t="str">
        <f>IF($A5&lt;=LEN('ATXN3 e9 - 2ry Str + Mask'!A$2),MID('ATXN3 e9 - 2ry Str + Mask'!A$2,$A5,1),"")</f>
        <v>(</v>
      </c>
      <c r="C5" s="38" t="str">
        <f>IF($A5&lt;=LEN('ATXN3 e9 - 2ry Str + Mask'!B$2),MID('ATXN3 e9 - 2ry Str + Mask'!B$2,$A5,1),"")</f>
        <v>.</v>
      </c>
      <c r="D5" s="38" t="str">
        <f>IF($A5&lt;=LEN('ATXN3 e9 - 2ry Str + Mask'!C$2),MID('ATXN3 e9 - 2ry Str + Mask'!C$2,$A5,1),"")</f>
        <v>.</v>
      </c>
      <c r="E5" s="38" t="str">
        <f t="shared" si="0"/>
        <v>.</v>
      </c>
      <c r="F5" s="38" t="str">
        <f t="shared" si="7"/>
        <v>....</v>
      </c>
      <c r="G5" s="39">
        <f>IF($A5&lt;=LEN('ATXN3 e9 - 2ry Str + Mask'!A$2),SUMIF('ATXN3 e9 - HSF3.0'!E2:E201,"&lt;="&amp;$A5,'ATXN3 e9 - HSF3.0'!H2:H201)-SUMIF('ATXN3 e9 - HSF3.0'!G2:G201,"&lt;="&amp;$A5,'ATXN3 e9 - HSF3.0'!H2:H201),"")</f>
        <v>0</v>
      </c>
      <c r="H5" s="39">
        <f>IF($A5&lt;=LEN('ATXN3 e9 - 2ry Str + Mask'!A$2),SUMIF('ATXN3 e9 - HSF3.0'!E2:E201,"&lt;="&amp;$A5,'ATXN3 e9 - HSF3.0'!I2:I201)-SUMIF('ATXN3 e9 - HSF3.0'!G2:G201,"&lt;="&amp;$A5,'ATXN3 e9 - HSF3.0'!I2:I201),"")</f>
        <v>0</v>
      </c>
      <c r="I5" s="39">
        <f>IF($A5&lt;=LEN('ATXN3 e9 - 2ry Str + Mask'!A$2),G5+H5,"")</f>
        <v>0</v>
      </c>
      <c r="J5" s="39">
        <f t="shared" si="1"/>
        <v>0</v>
      </c>
      <c r="K5" s="39">
        <f t="shared" si="2"/>
        <v>0</v>
      </c>
      <c r="L5" s="39">
        <f t="shared" si="3"/>
        <v>0</v>
      </c>
      <c r="M5" s="39">
        <f t="shared" si="4"/>
        <v>0</v>
      </c>
      <c r="N5" s="39">
        <f t="shared" si="5"/>
        <v>0</v>
      </c>
      <c r="O5" s="39">
        <f t="shared" si="6"/>
        <v>0</v>
      </c>
      <c r="P5" s="39">
        <f>IF($A5&lt;=LEN('ATXN3 e9 - 2ry Str + Mask'!A$2),M5-J5,"")</f>
        <v>0</v>
      </c>
      <c r="Q5" s="39">
        <f>IF($A5&lt;=LEN('ATXN3 e9 - 2ry Str + Mask'!A$2),N5-K5,"")</f>
        <v>0</v>
      </c>
      <c r="R5" s="39">
        <f>IF($A5&lt;=LEN('ATXN3 e9 - 2ry Str + Mask'!A$2),O5-L5,"")</f>
        <v>0</v>
      </c>
    </row>
    <row r="6" spans="1:18" ht="20" customHeight="1" x14ac:dyDescent="0.15">
      <c r="A6" s="36">
        <v>5</v>
      </c>
      <c r="B6" s="37" t="str">
        <f>IF($A6&lt;=LEN('ATXN3 e9 - 2ry Str + Mask'!A$2),MID('ATXN3 e9 - 2ry Str + Mask'!A$2,$A6,1),"")</f>
        <v>(</v>
      </c>
      <c r="C6" s="38" t="str">
        <f>IF($A6&lt;=LEN('ATXN3 e9 - 2ry Str + Mask'!B$2),MID('ATXN3 e9 - 2ry Str + Mask'!B$2,$A6,1),"")</f>
        <v>.</v>
      </c>
      <c r="D6" s="38" t="str">
        <f>IF($A6&lt;=LEN('ATXN3 e9 - 2ry Str + Mask'!C$2),MID('ATXN3 e9 - 2ry Str + Mask'!C$2,$A6,1),"")</f>
        <v>.</v>
      </c>
      <c r="E6" s="38" t="str">
        <f t="shared" si="0"/>
        <v>.</v>
      </c>
      <c r="F6" s="38" t="str">
        <f t="shared" si="7"/>
        <v>.....</v>
      </c>
      <c r="G6" s="39">
        <f>IF($A6&lt;=LEN('ATXN3 e9 - 2ry Str + Mask'!A$2),SUMIF('ATXN3 e9 - HSF3.0'!E2:E201,"&lt;="&amp;$A6,'ATXN3 e9 - HSF3.0'!H2:H201)-SUMIF('ATXN3 e9 - HSF3.0'!G2:G201,"&lt;="&amp;$A6,'ATXN3 e9 - HSF3.0'!H2:H201),"")</f>
        <v>0</v>
      </c>
      <c r="H6" s="39">
        <f>IF($A6&lt;=LEN('ATXN3 e9 - 2ry Str + Mask'!A$2),SUMIF('ATXN3 e9 - HSF3.0'!E2:E201,"&lt;="&amp;$A6,'ATXN3 e9 - HSF3.0'!I2:I201)-SUMIF('ATXN3 e9 - HSF3.0'!G2:G201,"&lt;="&amp;$A6,'ATXN3 e9 - HSF3.0'!I2:I201),"")</f>
        <v>0</v>
      </c>
      <c r="I6" s="39">
        <f>IF($A6&lt;=LEN('ATXN3 e9 - 2ry Str + Mask'!A$2),G6+H6,"")</f>
        <v>0</v>
      </c>
      <c r="J6" s="39">
        <f t="shared" si="1"/>
        <v>0</v>
      </c>
      <c r="K6" s="39">
        <f t="shared" si="2"/>
        <v>0</v>
      </c>
      <c r="L6" s="39">
        <f t="shared" si="3"/>
        <v>0</v>
      </c>
      <c r="M6" s="39">
        <f t="shared" si="4"/>
        <v>0</v>
      </c>
      <c r="N6" s="39">
        <f t="shared" si="5"/>
        <v>0</v>
      </c>
      <c r="O6" s="39">
        <f t="shared" si="6"/>
        <v>0</v>
      </c>
      <c r="P6" s="39">
        <f>IF($A6&lt;=LEN('ATXN3 e9 - 2ry Str + Mask'!A$2),M6-J6,"")</f>
        <v>0</v>
      </c>
      <c r="Q6" s="39">
        <f>IF($A6&lt;=LEN('ATXN3 e9 - 2ry Str + Mask'!A$2),N6-K6,"")</f>
        <v>0</v>
      </c>
      <c r="R6" s="39">
        <f>IF($A6&lt;=LEN('ATXN3 e9 - 2ry Str + Mask'!A$2),O6-L6,"")</f>
        <v>0</v>
      </c>
    </row>
    <row r="7" spans="1:18" ht="20" customHeight="1" x14ac:dyDescent="0.15">
      <c r="A7" s="36">
        <v>6</v>
      </c>
      <c r="B7" s="37" t="str">
        <f>IF($A7&lt;=LEN('ATXN3 e9 - 2ry Str + Mask'!A$2),MID('ATXN3 e9 - 2ry Str + Mask'!A$2,$A7,1),"")</f>
        <v>.</v>
      </c>
      <c r="C7" s="38" t="str">
        <f>IF($A7&lt;=LEN('ATXN3 e9 - 2ry Str + Mask'!B$2),MID('ATXN3 e9 - 2ry Str + Mask'!B$2,$A7,1),"")</f>
        <v>.</v>
      </c>
      <c r="D7" s="38" t="str">
        <f>IF($A7&lt;=LEN('ATXN3 e9 - 2ry Str + Mask'!C$2),MID('ATXN3 e9 - 2ry Str + Mask'!C$2,$A7,1),"")</f>
        <v>.</v>
      </c>
      <c r="E7" s="38" t="str">
        <f t="shared" si="0"/>
        <v>.</v>
      </c>
      <c r="F7" s="38" t="str">
        <f t="shared" si="7"/>
        <v>......</v>
      </c>
      <c r="G7" s="39">
        <f>IF($A7&lt;=LEN('ATXN3 e9 - 2ry Str + Mask'!A$2),SUMIF('ATXN3 e9 - HSF3.0'!E2:E201,"&lt;="&amp;$A7,'ATXN3 e9 - HSF3.0'!H2:H201)-SUMIF('ATXN3 e9 - HSF3.0'!G2:G201,"&lt;="&amp;$A7,'ATXN3 e9 - HSF3.0'!H2:H201),"")</f>
        <v>0</v>
      </c>
      <c r="H7" s="39">
        <f>IF($A7&lt;=LEN('ATXN3 e9 - 2ry Str + Mask'!A$2),SUMIF('ATXN3 e9 - HSF3.0'!E2:E201,"&lt;="&amp;$A7,'ATXN3 e9 - HSF3.0'!I2:I201)-SUMIF('ATXN3 e9 - HSF3.0'!G2:G201,"&lt;="&amp;$A7,'ATXN3 e9 - HSF3.0'!I2:I201),"")</f>
        <v>0</v>
      </c>
      <c r="I7" s="39">
        <f>IF($A7&lt;=LEN('ATXN3 e9 - 2ry Str + Mask'!A$2),G7+H7,"")</f>
        <v>0</v>
      </c>
      <c r="J7" s="39">
        <f t="shared" si="1"/>
        <v>0</v>
      </c>
      <c r="K7" s="39">
        <f t="shared" si="2"/>
        <v>0</v>
      </c>
      <c r="L7" s="39">
        <f t="shared" si="3"/>
        <v>0</v>
      </c>
      <c r="M7" s="39">
        <f t="shared" si="4"/>
        <v>0</v>
      </c>
      <c r="N7" s="39">
        <f t="shared" si="5"/>
        <v>0</v>
      </c>
      <c r="O7" s="39">
        <f t="shared" si="6"/>
        <v>0</v>
      </c>
      <c r="P7" s="39">
        <f>IF($A7&lt;=LEN('ATXN3 e9 - 2ry Str + Mask'!A$2),M7-J7,"")</f>
        <v>0</v>
      </c>
      <c r="Q7" s="39">
        <f>IF($A7&lt;=LEN('ATXN3 e9 - 2ry Str + Mask'!A$2),N7-K7,"")</f>
        <v>0</v>
      </c>
      <c r="R7" s="39">
        <f>IF($A7&lt;=LEN('ATXN3 e9 - 2ry Str + Mask'!A$2),O7-L7,"")</f>
        <v>0</v>
      </c>
    </row>
    <row r="8" spans="1:18" ht="20" customHeight="1" x14ac:dyDescent="0.15">
      <c r="A8" s="36">
        <v>7</v>
      </c>
      <c r="B8" s="37" t="str">
        <f>IF($A8&lt;=LEN('ATXN3 e9 - 2ry Str + Mask'!A$2),MID('ATXN3 e9 - 2ry Str + Mask'!A$2,$A8,1),"")</f>
        <v>.</v>
      </c>
      <c r="C8" s="38" t="str">
        <f>IF($A8&lt;=LEN('ATXN3 e9 - 2ry Str + Mask'!B$2),MID('ATXN3 e9 - 2ry Str + Mask'!B$2,$A8,1),"")</f>
        <v>.</v>
      </c>
      <c r="D8" s="38" t="str">
        <f>IF($A8&lt;=LEN('ATXN3 e9 - 2ry Str + Mask'!C$2),MID('ATXN3 e9 - 2ry Str + Mask'!C$2,$A8,1),"")</f>
        <v>.</v>
      </c>
      <c r="E8" s="38" t="str">
        <f t="shared" si="0"/>
        <v>.</v>
      </c>
      <c r="F8" s="38" t="str">
        <f t="shared" si="7"/>
        <v>.......</v>
      </c>
      <c r="G8" s="39">
        <f>IF($A8&lt;=LEN('ATXN3 e9 - 2ry Str + Mask'!A$2),SUMIF('ATXN3 e9 - HSF3.0'!E2:E201,"&lt;="&amp;$A8,'ATXN3 e9 - HSF3.0'!H2:H201)-SUMIF('ATXN3 e9 - HSF3.0'!G2:G201,"&lt;="&amp;$A8,'ATXN3 e9 - HSF3.0'!H2:H201),"")</f>
        <v>0</v>
      </c>
      <c r="H8" s="39">
        <f>IF($A8&lt;=LEN('ATXN3 e9 - 2ry Str + Mask'!A$2),SUMIF('ATXN3 e9 - HSF3.0'!E2:E201,"&lt;="&amp;$A8,'ATXN3 e9 - HSF3.0'!I2:I201)-SUMIF('ATXN3 e9 - HSF3.0'!G2:G201,"&lt;="&amp;$A8,'ATXN3 e9 - HSF3.0'!I2:I201),"")</f>
        <v>0</v>
      </c>
      <c r="I8" s="39">
        <f>IF($A8&lt;=LEN('ATXN3 e9 - 2ry Str + Mask'!A$2),G8+H8,"")</f>
        <v>0</v>
      </c>
      <c r="J8" s="39">
        <f t="shared" si="1"/>
        <v>0</v>
      </c>
      <c r="K8" s="39">
        <f t="shared" si="2"/>
        <v>0</v>
      </c>
      <c r="L8" s="39">
        <f t="shared" si="3"/>
        <v>0</v>
      </c>
      <c r="M8" s="39">
        <f t="shared" si="4"/>
        <v>0</v>
      </c>
      <c r="N8" s="39">
        <f t="shared" si="5"/>
        <v>0</v>
      </c>
      <c r="O8" s="39">
        <f t="shared" si="6"/>
        <v>0</v>
      </c>
      <c r="P8" s="39">
        <f>IF($A8&lt;=LEN('ATXN3 e9 - 2ry Str + Mask'!A$2),M8-J8,"")</f>
        <v>0</v>
      </c>
      <c r="Q8" s="39">
        <f>IF($A8&lt;=LEN('ATXN3 e9 - 2ry Str + Mask'!A$2),N8-K8,"")</f>
        <v>0</v>
      </c>
      <c r="R8" s="39">
        <f>IF($A8&lt;=LEN('ATXN3 e9 - 2ry Str + Mask'!A$2),O8-L8,"")</f>
        <v>0</v>
      </c>
    </row>
    <row r="9" spans="1:18" ht="20" customHeight="1" x14ac:dyDescent="0.15">
      <c r="A9" s="36">
        <v>8</v>
      </c>
      <c r="B9" s="37" t="str">
        <f>IF($A9&lt;=LEN('ATXN3 e9 - 2ry Str + Mask'!A$2),MID('ATXN3 e9 - 2ry Str + Mask'!A$2,$A9,1),"")</f>
        <v>.</v>
      </c>
      <c r="C9" s="38" t="str">
        <f>IF($A9&lt;=LEN('ATXN3 e9 - 2ry Str + Mask'!B$2),MID('ATXN3 e9 - 2ry Str + Mask'!B$2,$A9,1),"")</f>
        <v>.</v>
      </c>
      <c r="D9" s="38" t="str">
        <f>IF($A9&lt;=LEN('ATXN3 e9 - 2ry Str + Mask'!C$2),MID('ATXN3 e9 - 2ry Str + Mask'!C$2,$A9,1),"")</f>
        <v>.</v>
      </c>
      <c r="E9" s="38" t="str">
        <f t="shared" si="0"/>
        <v>.</v>
      </c>
      <c r="F9" s="38" t="str">
        <f t="shared" si="7"/>
        <v>........</v>
      </c>
      <c r="G9" s="39">
        <f>IF($A9&lt;=LEN('ATXN3 e9 - 2ry Str + Mask'!A$2),SUMIF('ATXN3 e9 - HSF3.0'!E2:E201,"&lt;="&amp;$A9,'ATXN3 e9 - HSF3.0'!H2:H201)-SUMIF('ATXN3 e9 - HSF3.0'!G2:G201,"&lt;="&amp;$A9,'ATXN3 e9 - HSF3.0'!H2:H201),"")</f>
        <v>0</v>
      </c>
      <c r="H9" s="39">
        <f>IF($A9&lt;=LEN('ATXN3 e9 - 2ry Str + Mask'!A$2),SUMIF('ATXN3 e9 - HSF3.0'!E2:E201,"&lt;="&amp;$A9,'ATXN3 e9 - HSF3.0'!I2:I201)-SUMIF('ATXN3 e9 - HSF3.0'!G2:G201,"&lt;="&amp;$A9,'ATXN3 e9 - HSF3.0'!I2:I201),"")</f>
        <v>0</v>
      </c>
      <c r="I9" s="39">
        <f>IF($A9&lt;=LEN('ATXN3 e9 - 2ry Str + Mask'!A$2),G9+H9,"")</f>
        <v>0</v>
      </c>
      <c r="J9" s="39">
        <f t="shared" si="1"/>
        <v>0</v>
      </c>
      <c r="K9" s="39">
        <f t="shared" si="2"/>
        <v>0</v>
      </c>
      <c r="L9" s="39">
        <f t="shared" si="3"/>
        <v>0</v>
      </c>
      <c r="M9" s="39">
        <f t="shared" si="4"/>
        <v>0</v>
      </c>
      <c r="N9" s="39">
        <f t="shared" si="5"/>
        <v>0</v>
      </c>
      <c r="O9" s="39">
        <f t="shared" si="6"/>
        <v>0</v>
      </c>
      <c r="P9" s="39">
        <f>IF($A9&lt;=LEN('ATXN3 e9 - 2ry Str + Mask'!A$2),M9-J9,"")</f>
        <v>0</v>
      </c>
      <c r="Q9" s="39">
        <f>IF($A9&lt;=LEN('ATXN3 e9 - 2ry Str + Mask'!A$2),N9-K9,"")</f>
        <v>0</v>
      </c>
      <c r="R9" s="39">
        <f>IF($A9&lt;=LEN('ATXN3 e9 - 2ry Str + Mask'!A$2),O9-L9,"")</f>
        <v>0</v>
      </c>
    </row>
    <row r="10" spans="1:18" ht="20" customHeight="1" x14ac:dyDescent="0.15">
      <c r="A10" s="36">
        <v>9</v>
      </c>
      <c r="B10" s="37" t="str">
        <f>IF($A10&lt;=LEN('ATXN3 e9 - 2ry Str + Mask'!A$2),MID('ATXN3 e9 - 2ry Str + Mask'!A$2,$A10,1),"")</f>
        <v>.</v>
      </c>
      <c r="C10" s="38" t="str">
        <f>IF($A10&lt;=LEN('ATXN3 e9 - 2ry Str + Mask'!B$2),MID('ATXN3 e9 - 2ry Str + Mask'!B$2,$A10,1),"")</f>
        <v>.</v>
      </c>
      <c r="D10" s="38" t="str">
        <f>IF($A10&lt;=LEN('ATXN3 e9 - 2ry Str + Mask'!C$2),MID('ATXN3 e9 - 2ry Str + Mask'!C$2,$A10,1),"")</f>
        <v>.</v>
      </c>
      <c r="E10" s="38" t="str">
        <f t="shared" si="0"/>
        <v>.</v>
      </c>
      <c r="F10" s="38" t="str">
        <f t="shared" si="7"/>
        <v>.........</v>
      </c>
      <c r="G10" s="39">
        <f>IF($A10&lt;=LEN('ATXN3 e9 - 2ry Str + Mask'!A$2),SUMIF('ATXN3 e9 - HSF3.0'!E2:E201,"&lt;="&amp;$A10,'ATXN3 e9 - HSF3.0'!H2:H201)-SUMIF('ATXN3 e9 - HSF3.0'!G2:G201,"&lt;="&amp;$A10,'ATXN3 e9 - HSF3.0'!H2:H201),"")</f>
        <v>0</v>
      </c>
      <c r="H10" s="39">
        <f>IF($A10&lt;=LEN('ATXN3 e9 - 2ry Str + Mask'!A$2),SUMIF('ATXN3 e9 - HSF3.0'!E2:E201,"&lt;="&amp;$A10,'ATXN3 e9 - HSF3.0'!I2:I201)-SUMIF('ATXN3 e9 - HSF3.0'!G2:G201,"&lt;="&amp;$A10,'ATXN3 e9 - HSF3.0'!I2:I201),"")</f>
        <v>0</v>
      </c>
      <c r="I10" s="39">
        <f>IF($A10&lt;=LEN('ATXN3 e9 - 2ry Str + Mask'!A$2),G10+H10,"")</f>
        <v>0</v>
      </c>
      <c r="J10" s="39">
        <f t="shared" si="1"/>
        <v>0</v>
      </c>
      <c r="K10" s="39">
        <f t="shared" si="2"/>
        <v>0</v>
      </c>
      <c r="L10" s="39">
        <f t="shared" si="3"/>
        <v>0</v>
      </c>
      <c r="M10" s="39">
        <f t="shared" si="4"/>
        <v>0</v>
      </c>
      <c r="N10" s="39">
        <f t="shared" si="5"/>
        <v>0</v>
      </c>
      <c r="O10" s="39">
        <f t="shared" si="6"/>
        <v>0</v>
      </c>
      <c r="P10" s="39">
        <f>IF($A10&lt;=LEN('ATXN3 e9 - 2ry Str + Mask'!A$2),M10-J10,"")</f>
        <v>0</v>
      </c>
      <c r="Q10" s="39">
        <f>IF($A10&lt;=LEN('ATXN3 e9 - 2ry Str + Mask'!A$2),N10-K10,"")</f>
        <v>0</v>
      </c>
      <c r="R10" s="39">
        <f>IF($A10&lt;=LEN('ATXN3 e9 - 2ry Str + Mask'!A$2),O10-L10,"")</f>
        <v>0</v>
      </c>
    </row>
    <row r="11" spans="1:18" ht="20" customHeight="1" x14ac:dyDescent="0.15">
      <c r="A11" s="36">
        <v>10</v>
      </c>
      <c r="B11" s="37" t="str">
        <f>IF($A11&lt;=LEN('ATXN3 e9 - 2ry Str + Mask'!A$2),MID('ATXN3 e9 - 2ry Str + Mask'!A$2,$A11,1),"")</f>
        <v>(</v>
      </c>
      <c r="C11" s="38" t="str">
        <f>IF($A11&lt;=LEN('ATXN3 e9 - 2ry Str + Mask'!B$2),MID('ATXN3 e9 - 2ry Str + Mask'!B$2,$A11,1),"")</f>
        <v>.</v>
      </c>
      <c r="D11" s="38" t="str">
        <f>IF($A11&lt;=LEN('ATXN3 e9 - 2ry Str + Mask'!C$2),MID('ATXN3 e9 - 2ry Str + Mask'!C$2,$A11,1),"")</f>
        <v>.</v>
      </c>
      <c r="E11" s="38" t="str">
        <f t="shared" si="0"/>
        <v>.</v>
      </c>
      <c r="F11" s="38" t="str">
        <f t="shared" si="7"/>
        <v>..........</v>
      </c>
      <c r="G11" s="39">
        <f>IF($A11&lt;=LEN('ATXN3 e9 - 2ry Str + Mask'!A$2),SUMIF('ATXN3 e9 - HSF3.0'!E2:E201,"&lt;="&amp;$A11,'ATXN3 e9 - HSF3.0'!H2:H201)-SUMIF('ATXN3 e9 - HSF3.0'!G2:G201,"&lt;="&amp;$A11,'ATXN3 e9 - HSF3.0'!H2:H201),"")</f>
        <v>0</v>
      </c>
      <c r="H11" s="39">
        <f>IF($A11&lt;=LEN('ATXN3 e9 - 2ry Str + Mask'!A$2),SUMIF('ATXN3 e9 - HSF3.0'!E2:E201,"&lt;="&amp;$A11,'ATXN3 e9 - HSF3.0'!I2:I201)-SUMIF('ATXN3 e9 - HSF3.0'!G2:G201,"&lt;="&amp;$A11,'ATXN3 e9 - HSF3.0'!I2:I201),"")</f>
        <v>0</v>
      </c>
      <c r="I11" s="39">
        <f>IF($A11&lt;=LEN('ATXN3 e9 - 2ry Str + Mask'!A$2),G11+H11,"")</f>
        <v>0</v>
      </c>
      <c r="J11" s="39">
        <f t="shared" si="1"/>
        <v>0</v>
      </c>
      <c r="K11" s="39">
        <f t="shared" si="2"/>
        <v>0</v>
      </c>
      <c r="L11" s="39">
        <f t="shared" si="3"/>
        <v>0</v>
      </c>
      <c r="M11" s="39">
        <f t="shared" si="4"/>
        <v>0</v>
      </c>
      <c r="N11" s="39">
        <f t="shared" si="5"/>
        <v>0</v>
      </c>
      <c r="O11" s="39">
        <f t="shared" si="6"/>
        <v>0</v>
      </c>
      <c r="P11" s="39">
        <f>IF($A11&lt;=LEN('ATXN3 e9 - 2ry Str + Mask'!A$2),M11-J11,"")</f>
        <v>0</v>
      </c>
      <c r="Q11" s="39">
        <f>IF($A11&lt;=LEN('ATXN3 e9 - 2ry Str + Mask'!A$2),N11-K11,"")</f>
        <v>0</v>
      </c>
      <c r="R11" s="39">
        <f>IF($A11&lt;=LEN('ATXN3 e9 - 2ry Str + Mask'!A$2),O11-L11,"")</f>
        <v>0</v>
      </c>
    </row>
    <row r="12" spans="1:18" ht="20" customHeight="1" x14ac:dyDescent="0.15">
      <c r="A12" s="36">
        <v>11</v>
      </c>
      <c r="B12" s="37" t="str">
        <f>IF($A12&lt;=LEN('ATXN3 e9 - 2ry Str + Mask'!A$2),MID('ATXN3 e9 - 2ry Str + Mask'!A$2,$A12,1),"")</f>
        <v>(</v>
      </c>
      <c r="C12" s="38" t="str">
        <f>IF($A12&lt;=LEN('ATXN3 e9 - 2ry Str + Mask'!B$2),MID('ATXN3 e9 - 2ry Str + Mask'!B$2,$A12,1),"")</f>
        <v>.</v>
      </c>
      <c r="D12" s="38" t="str">
        <f>IF($A12&lt;=LEN('ATXN3 e9 - 2ry Str + Mask'!C$2),MID('ATXN3 e9 - 2ry Str + Mask'!C$2,$A12,1),"")</f>
        <v>.</v>
      </c>
      <c r="E12" s="38" t="str">
        <f t="shared" si="0"/>
        <v>.</v>
      </c>
      <c r="F12" s="38" t="str">
        <f t="shared" si="7"/>
        <v>...........</v>
      </c>
      <c r="G12" s="39">
        <f>IF($A12&lt;=LEN('ATXN3 e9 - 2ry Str + Mask'!A$2),SUMIF('ATXN3 e9 - HSF3.0'!E2:E201,"&lt;="&amp;$A12,'ATXN3 e9 - HSF3.0'!H2:H201)-SUMIF('ATXN3 e9 - HSF3.0'!G2:G201,"&lt;="&amp;$A12,'ATXN3 e9 - HSF3.0'!H2:H201),"")</f>
        <v>0</v>
      </c>
      <c r="H12" s="39">
        <f>IF($A12&lt;=LEN('ATXN3 e9 - 2ry Str + Mask'!A$2),SUMIF('ATXN3 e9 - HSF3.0'!E2:E201,"&lt;="&amp;$A12,'ATXN3 e9 - HSF3.0'!I2:I201)-SUMIF('ATXN3 e9 - HSF3.0'!G2:G201,"&lt;="&amp;$A12,'ATXN3 e9 - HSF3.0'!I2:I201),"")</f>
        <v>0</v>
      </c>
      <c r="I12" s="39">
        <f>IF($A12&lt;=LEN('ATXN3 e9 - 2ry Str + Mask'!A$2),G12+H12,"")</f>
        <v>0</v>
      </c>
      <c r="J12" s="39">
        <f t="shared" si="1"/>
        <v>0</v>
      </c>
      <c r="K12" s="39">
        <f t="shared" si="2"/>
        <v>0</v>
      </c>
      <c r="L12" s="39">
        <f t="shared" si="3"/>
        <v>0</v>
      </c>
      <c r="M12" s="39">
        <f t="shared" si="4"/>
        <v>0</v>
      </c>
      <c r="N12" s="39">
        <f t="shared" si="5"/>
        <v>0</v>
      </c>
      <c r="O12" s="39">
        <f t="shared" si="6"/>
        <v>0</v>
      </c>
      <c r="P12" s="39">
        <f>IF($A12&lt;=LEN('ATXN3 e9 - 2ry Str + Mask'!A$2),M12-J12,"")</f>
        <v>0</v>
      </c>
      <c r="Q12" s="39">
        <f>IF($A12&lt;=LEN('ATXN3 e9 - 2ry Str + Mask'!A$2),N12-K12,"")</f>
        <v>0</v>
      </c>
      <c r="R12" s="39">
        <f>IF($A12&lt;=LEN('ATXN3 e9 - 2ry Str + Mask'!A$2),O12-L12,"")</f>
        <v>0</v>
      </c>
    </row>
    <row r="13" spans="1:18" ht="20" customHeight="1" x14ac:dyDescent="0.15">
      <c r="A13" s="36">
        <v>12</v>
      </c>
      <c r="B13" s="37" t="str">
        <f>IF($A13&lt;=LEN('ATXN3 e9 - 2ry Str + Mask'!A$2),MID('ATXN3 e9 - 2ry Str + Mask'!A$2,$A13,1),"")</f>
        <v>(</v>
      </c>
      <c r="C13" s="38" t="str">
        <f>IF($A13&lt;=LEN('ATXN3 e9 - 2ry Str + Mask'!B$2),MID('ATXN3 e9 - 2ry Str + Mask'!B$2,$A13,1),"")</f>
        <v>.</v>
      </c>
      <c r="D13" s="38" t="str">
        <f>IF($A13&lt;=LEN('ATXN3 e9 - 2ry Str + Mask'!C$2),MID('ATXN3 e9 - 2ry Str + Mask'!C$2,$A13,1),"")</f>
        <v>.</v>
      </c>
      <c r="E13" s="38" t="str">
        <f t="shared" si="0"/>
        <v>.</v>
      </c>
      <c r="F13" s="38" t="str">
        <f t="shared" si="7"/>
        <v>............</v>
      </c>
      <c r="G13" s="39">
        <f>IF($A13&lt;=LEN('ATXN3 e9 - 2ry Str + Mask'!A$2),SUMIF('ATXN3 e9 - HSF3.0'!E2:E201,"&lt;="&amp;$A13,'ATXN3 e9 - HSF3.0'!H2:H201)-SUMIF('ATXN3 e9 - HSF3.0'!G2:G201,"&lt;="&amp;$A13,'ATXN3 e9 - HSF3.0'!H2:H201),"")</f>
        <v>0</v>
      </c>
      <c r="H13" s="39">
        <f>IF($A13&lt;=LEN('ATXN3 e9 - 2ry Str + Mask'!A$2),SUMIF('ATXN3 e9 - HSF3.0'!E2:E201,"&lt;="&amp;$A13,'ATXN3 e9 - HSF3.0'!I2:I201)-SUMIF('ATXN3 e9 - HSF3.0'!G2:G201,"&lt;="&amp;$A13,'ATXN3 e9 - HSF3.0'!I2:I201),"")</f>
        <v>0</v>
      </c>
      <c r="I13" s="39">
        <f>IF($A13&lt;=LEN('ATXN3 e9 - 2ry Str + Mask'!A$2),G13+H13,"")</f>
        <v>0</v>
      </c>
      <c r="J13" s="39">
        <f t="shared" si="1"/>
        <v>0</v>
      </c>
      <c r="K13" s="39">
        <f t="shared" si="2"/>
        <v>0</v>
      </c>
      <c r="L13" s="39">
        <f t="shared" si="3"/>
        <v>0</v>
      </c>
      <c r="M13" s="39">
        <f t="shared" si="4"/>
        <v>0</v>
      </c>
      <c r="N13" s="39">
        <f t="shared" si="5"/>
        <v>0</v>
      </c>
      <c r="O13" s="39">
        <f t="shared" si="6"/>
        <v>0</v>
      </c>
      <c r="P13" s="39">
        <f>IF($A13&lt;=LEN('ATXN3 e9 - 2ry Str + Mask'!A$2),M13-J13,"")</f>
        <v>0</v>
      </c>
      <c r="Q13" s="39">
        <f>IF($A13&lt;=LEN('ATXN3 e9 - 2ry Str + Mask'!A$2),N13-K13,"")</f>
        <v>0</v>
      </c>
      <c r="R13" s="39">
        <f>IF($A13&lt;=LEN('ATXN3 e9 - 2ry Str + Mask'!A$2),O13-L13,"")</f>
        <v>0</v>
      </c>
    </row>
    <row r="14" spans="1:18" ht="20" customHeight="1" x14ac:dyDescent="0.15">
      <c r="A14" s="36">
        <v>13</v>
      </c>
      <c r="B14" s="37" t="str">
        <f>IF($A14&lt;=LEN('ATXN3 e9 - 2ry Str + Mask'!A$2),MID('ATXN3 e9 - 2ry Str + Mask'!A$2,$A14,1),"")</f>
        <v>(</v>
      </c>
      <c r="C14" s="38" t="str">
        <f>IF($A14&lt;=LEN('ATXN3 e9 - 2ry Str + Mask'!B$2),MID('ATXN3 e9 - 2ry Str + Mask'!B$2,$A14,1),"")</f>
        <v>.</v>
      </c>
      <c r="D14" s="38" t="str">
        <f>IF($A14&lt;=LEN('ATXN3 e9 - 2ry Str + Mask'!C$2),MID('ATXN3 e9 - 2ry Str + Mask'!C$2,$A14,1),"")</f>
        <v>.</v>
      </c>
      <c r="E14" s="38" t="str">
        <f t="shared" si="0"/>
        <v>.</v>
      </c>
      <c r="F14" s="38" t="str">
        <f t="shared" si="7"/>
        <v>.............</v>
      </c>
      <c r="G14" s="39">
        <f>IF($A14&lt;=LEN('ATXN3 e9 - 2ry Str + Mask'!A$2),SUMIF('ATXN3 e9 - HSF3.0'!E2:E201,"&lt;="&amp;$A14,'ATXN3 e9 - HSF3.0'!H2:H201)-SUMIF('ATXN3 e9 - HSF3.0'!G2:G201,"&lt;="&amp;$A14,'ATXN3 e9 - HSF3.0'!H2:H201),"")</f>
        <v>0</v>
      </c>
      <c r="H14" s="39">
        <f>IF($A14&lt;=LEN('ATXN3 e9 - 2ry Str + Mask'!A$2),SUMIF('ATXN3 e9 - HSF3.0'!E2:E201,"&lt;="&amp;$A14,'ATXN3 e9 - HSF3.0'!I2:I201)-SUMIF('ATXN3 e9 - HSF3.0'!G2:G201,"&lt;="&amp;$A14,'ATXN3 e9 - HSF3.0'!I2:I201),"")</f>
        <v>0</v>
      </c>
      <c r="I14" s="39">
        <f>IF($A14&lt;=LEN('ATXN3 e9 - 2ry Str + Mask'!A$2),G14+H14,"")</f>
        <v>0</v>
      </c>
      <c r="J14" s="39">
        <f t="shared" si="1"/>
        <v>0</v>
      </c>
      <c r="K14" s="39">
        <f t="shared" si="2"/>
        <v>0</v>
      </c>
      <c r="L14" s="39">
        <f t="shared" si="3"/>
        <v>0</v>
      </c>
      <c r="M14" s="39">
        <f t="shared" si="4"/>
        <v>0</v>
      </c>
      <c r="N14" s="39">
        <f t="shared" si="5"/>
        <v>0</v>
      </c>
      <c r="O14" s="39">
        <f t="shared" si="6"/>
        <v>0</v>
      </c>
      <c r="P14" s="39">
        <f>IF($A14&lt;=LEN('ATXN3 e9 - 2ry Str + Mask'!A$2),M14-J14,"")</f>
        <v>0</v>
      </c>
      <c r="Q14" s="39">
        <f>IF($A14&lt;=LEN('ATXN3 e9 - 2ry Str + Mask'!A$2),N14-K14,"")</f>
        <v>0</v>
      </c>
      <c r="R14" s="39">
        <f>IF($A14&lt;=LEN('ATXN3 e9 - 2ry Str + Mask'!A$2),O14-L14,"")</f>
        <v>0</v>
      </c>
    </row>
    <row r="15" spans="1:18" ht="20" customHeight="1" x14ac:dyDescent="0.15">
      <c r="A15" s="36">
        <v>14</v>
      </c>
      <c r="B15" s="37" t="str">
        <f>IF($A15&lt;=LEN('ATXN3 e9 - 2ry Str + Mask'!A$2),MID('ATXN3 e9 - 2ry Str + Mask'!A$2,$A15,1),"")</f>
        <v>.</v>
      </c>
      <c r="C15" s="38" t="str">
        <f>IF($A15&lt;=LEN('ATXN3 e9 - 2ry Str + Mask'!B$2),MID('ATXN3 e9 - 2ry Str + Mask'!B$2,$A15,1),"")</f>
        <v>.</v>
      </c>
      <c r="D15" s="38" t="str">
        <f>IF($A15&lt;=LEN('ATXN3 e9 - 2ry Str + Mask'!C$2),MID('ATXN3 e9 - 2ry Str + Mask'!C$2,$A15,1),"")</f>
        <v>.</v>
      </c>
      <c r="E15" s="38" t="str">
        <f t="shared" si="0"/>
        <v>.</v>
      </c>
      <c r="F15" s="38" t="str">
        <f t="shared" si="7"/>
        <v>..............</v>
      </c>
      <c r="G15" s="39">
        <f>IF($A15&lt;=LEN('ATXN3 e9 - 2ry Str + Mask'!A$2),SUMIF('ATXN3 e9 - HSF3.0'!E2:E201,"&lt;="&amp;$A15,'ATXN3 e9 - HSF3.0'!H2:H201)-SUMIF('ATXN3 e9 - HSF3.0'!G2:G201,"&lt;="&amp;$A15,'ATXN3 e9 - HSF3.0'!H2:H201),"")</f>
        <v>0</v>
      </c>
      <c r="H15" s="39">
        <f>IF($A15&lt;=LEN('ATXN3 e9 - 2ry Str + Mask'!A$2),SUMIF('ATXN3 e9 - HSF3.0'!E2:E201,"&lt;="&amp;$A15,'ATXN3 e9 - HSF3.0'!I2:I201)-SUMIF('ATXN3 e9 - HSF3.0'!G2:G201,"&lt;="&amp;$A15,'ATXN3 e9 - HSF3.0'!I2:I201),"")</f>
        <v>0</v>
      </c>
      <c r="I15" s="39">
        <f>IF($A15&lt;=LEN('ATXN3 e9 - 2ry Str + Mask'!A$2),G15+H15,"")</f>
        <v>0</v>
      </c>
      <c r="J15" s="39">
        <f t="shared" si="1"/>
        <v>0</v>
      </c>
      <c r="K15" s="39">
        <f t="shared" si="2"/>
        <v>0</v>
      </c>
      <c r="L15" s="39">
        <f t="shared" si="3"/>
        <v>0</v>
      </c>
      <c r="M15" s="39">
        <f t="shared" si="4"/>
        <v>0</v>
      </c>
      <c r="N15" s="39">
        <f t="shared" si="5"/>
        <v>0</v>
      </c>
      <c r="O15" s="39">
        <f t="shared" si="6"/>
        <v>0</v>
      </c>
      <c r="P15" s="39">
        <f>IF($A15&lt;=LEN('ATXN3 e9 - 2ry Str + Mask'!A$2),M15-J15,"")</f>
        <v>0</v>
      </c>
      <c r="Q15" s="39">
        <f>IF($A15&lt;=LEN('ATXN3 e9 - 2ry Str + Mask'!A$2),N15-K15,"")</f>
        <v>0</v>
      </c>
      <c r="R15" s="39">
        <f>IF($A15&lt;=LEN('ATXN3 e9 - 2ry Str + Mask'!A$2),O15-L15,"")</f>
        <v>0</v>
      </c>
    </row>
    <row r="16" spans="1:18" ht="20" customHeight="1" x14ac:dyDescent="0.15">
      <c r="A16" s="36">
        <v>15</v>
      </c>
      <c r="B16" s="37" t="str">
        <f>IF($A16&lt;=LEN('ATXN3 e9 - 2ry Str + Mask'!A$2),MID('ATXN3 e9 - 2ry Str + Mask'!A$2,$A16,1),"")</f>
        <v>(</v>
      </c>
      <c r="C16" s="38" t="str">
        <f>IF($A16&lt;=LEN('ATXN3 e9 - 2ry Str + Mask'!B$2),MID('ATXN3 e9 - 2ry Str + Mask'!B$2,$A16,1),"")</f>
        <v>(</v>
      </c>
      <c r="D16" s="38" t="str">
        <f>IF($A16&lt;=LEN('ATXN3 e9 - 2ry Str + Mask'!C$2),MID('ATXN3 e9 - 2ry Str + Mask'!C$2,$A16,1),"")</f>
        <v>.</v>
      </c>
      <c r="E16" s="38" t="str">
        <f t="shared" si="0"/>
        <v>(</v>
      </c>
      <c r="F16" s="38" t="str">
        <f t="shared" si="7"/>
        <v>..............(</v>
      </c>
      <c r="G16" s="39">
        <f>IF($A16&lt;=LEN('ATXN3 e9 - 2ry Str + Mask'!A$2),SUMIF('ATXN3 e9 - HSF3.0'!E2:E201,"&lt;="&amp;$A16,'ATXN3 e9 - HSF3.0'!H2:H201)-SUMIF('ATXN3 e9 - HSF3.0'!G2:G201,"&lt;="&amp;$A16,'ATXN3 e9 - HSF3.0'!H2:H201),"")</f>
        <v>0</v>
      </c>
      <c r="H16" s="39">
        <f>IF($A16&lt;=LEN('ATXN3 e9 - 2ry Str + Mask'!A$2),SUMIF('ATXN3 e9 - HSF3.0'!E2:E201,"&lt;="&amp;$A16,'ATXN3 e9 - HSF3.0'!I2:I201)-SUMIF('ATXN3 e9 - HSF3.0'!G2:G201,"&lt;="&amp;$A16,'ATXN3 e9 - HSF3.0'!I2:I201),"")</f>
        <v>0</v>
      </c>
      <c r="I16" s="39">
        <f>IF($A16&lt;=LEN('ATXN3 e9 - 2ry Str + Mask'!A$2),G16+H16,"")</f>
        <v>0</v>
      </c>
      <c r="J16" s="39">
        <f t="shared" si="1"/>
        <v>0</v>
      </c>
      <c r="K16" s="39">
        <f t="shared" si="2"/>
        <v>0</v>
      </c>
      <c r="L16" s="39">
        <f t="shared" si="3"/>
        <v>0</v>
      </c>
      <c r="M16" s="39">
        <f t="shared" si="4"/>
        <v>0</v>
      </c>
      <c r="N16" s="39">
        <f t="shared" si="5"/>
        <v>0</v>
      </c>
      <c r="O16" s="39">
        <f t="shared" si="6"/>
        <v>0</v>
      </c>
      <c r="P16" s="39">
        <f>IF($A16&lt;=LEN('ATXN3 e9 - 2ry Str + Mask'!A$2),M16-J16,"")</f>
        <v>0</v>
      </c>
      <c r="Q16" s="39">
        <f>IF($A16&lt;=LEN('ATXN3 e9 - 2ry Str + Mask'!A$2),N16-K16,"")</f>
        <v>0</v>
      </c>
      <c r="R16" s="39">
        <f>IF($A16&lt;=LEN('ATXN3 e9 - 2ry Str + Mask'!A$2),O16-L16,"")</f>
        <v>0</v>
      </c>
    </row>
    <row r="17" spans="1:18" ht="20" customHeight="1" x14ac:dyDescent="0.15">
      <c r="A17" s="36">
        <v>16</v>
      </c>
      <c r="B17" s="37" t="str">
        <f>IF($A17&lt;=LEN('ATXN3 e9 - 2ry Str + Mask'!A$2),MID('ATXN3 e9 - 2ry Str + Mask'!A$2,$A17,1),"")</f>
        <v>(</v>
      </c>
      <c r="C17" s="38" t="str">
        <f>IF($A17&lt;=LEN('ATXN3 e9 - 2ry Str + Mask'!B$2),MID('ATXN3 e9 - 2ry Str + Mask'!B$2,$A17,1),"")</f>
        <v>(</v>
      </c>
      <c r="D17" s="38" t="str">
        <f>IF($A17&lt;=LEN('ATXN3 e9 - 2ry Str + Mask'!C$2),MID('ATXN3 e9 - 2ry Str + Mask'!C$2,$A17,1),"")</f>
        <v>.</v>
      </c>
      <c r="E17" s="38" t="str">
        <f t="shared" si="0"/>
        <v>(</v>
      </c>
      <c r="F17" s="38" t="str">
        <f t="shared" si="7"/>
        <v>..............((</v>
      </c>
      <c r="G17" s="39">
        <f>IF($A17&lt;=LEN('ATXN3 e9 - 2ry Str + Mask'!A$2),SUMIF('ATXN3 e9 - HSF3.0'!E2:E201,"&lt;="&amp;$A17,'ATXN3 e9 - HSF3.0'!H2:H201)-SUMIF('ATXN3 e9 - HSF3.0'!G2:G201,"&lt;="&amp;$A17,'ATXN3 e9 - HSF3.0'!H2:H201),"")</f>
        <v>0</v>
      </c>
      <c r="H17" s="39">
        <f>IF($A17&lt;=LEN('ATXN3 e9 - 2ry Str + Mask'!A$2),SUMIF('ATXN3 e9 - HSF3.0'!E2:E201,"&lt;="&amp;$A17,'ATXN3 e9 - HSF3.0'!I2:I201)-SUMIF('ATXN3 e9 - HSF3.0'!G2:G201,"&lt;="&amp;$A17,'ATXN3 e9 - HSF3.0'!I2:I201),"")</f>
        <v>0</v>
      </c>
      <c r="I17" s="39">
        <f>IF($A17&lt;=LEN('ATXN3 e9 - 2ry Str + Mask'!A$2),G17+H17,"")</f>
        <v>0</v>
      </c>
      <c r="J17" s="39">
        <f t="shared" si="1"/>
        <v>0</v>
      </c>
      <c r="K17" s="39">
        <f t="shared" si="2"/>
        <v>0</v>
      </c>
      <c r="L17" s="39">
        <f t="shared" si="3"/>
        <v>0</v>
      </c>
      <c r="M17" s="39">
        <f t="shared" si="4"/>
        <v>0</v>
      </c>
      <c r="N17" s="39">
        <f t="shared" si="5"/>
        <v>0</v>
      </c>
      <c r="O17" s="39">
        <f t="shared" si="6"/>
        <v>0</v>
      </c>
      <c r="P17" s="39">
        <f>IF($A17&lt;=LEN('ATXN3 e9 - 2ry Str + Mask'!A$2),M17-J17,"")</f>
        <v>0</v>
      </c>
      <c r="Q17" s="39">
        <f>IF($A17&lt;=LEN('ATXN3 e9 - 2ry Str + Mask'!A$2),N17-K17,"")</f>
        <v>0</v>
      </c>
      <c r="R17" s="39">
        <f>IF($A17&lt;=LEN('ATXN3 e9 - 2ry Str + Mask'!A$2),O17-L17,"")</f>
        <v>0</v>
      </c>
    </row>
    <row r="18" spans="1:18" ht="20" customHeight="1" x14ac:dyDescent="0.15">
      <c r="A18" s="36">
        <v>17</v>
      </c>
      <c r="B18" s="37" t="str">
        <f>IF($A18&lt;=LEN('ATXN3 e9 - 2ry Str + Mask'!A$2),MID('ATXN3 e9 - 2ry Str + Mask'!A$2,$A18,1),"")</f>
        <v>(</v>
      </c>
      <c r="C18" s="38" t="str">
        <f>IF($A18&lt;=LEN('ATXN3 e9 - 2ry Str + Mask'!B$2),MID('ATXN3 e9 - 2ry Str + Mask'!B$2,$A18,1),"")</f>
        <v>(</v>
      </c>
      <c r="D18" s="38" t="str">
        <f>IF($A18&lt;=LEN('ATXN3 e9 - 2ry Str + Mask'!C$2),MID('ATXN3 e9 - 2ry Str + Mask'!C$2,$A18,1),"")</f>
        <v>.</v>
      </c>
      <c r="E18" s="38" t="str">
        <f t="shared" si="0"/>
        <v>(</v>
      </c>
      <c r="F18" s="38" t="str">
        <f t="shared" si="7"/>
        <v>..............(((</v>
      </c>
      <c r="G18" s="39">
        <f>IF($A18&lt;=LEN('ATXN3 e9 - 2ry Str + Mask'!A$2),SUMIF('ATXN3 e9 - HSF3.0'!E2:E201,"&lt;="&amp;$A18,'ATXN3 e9 - HSF3.0'!H2:H201)-SUMIF('ATXN3 e9 - HSF3.0'!G2:G201,"&lt;="&amp;$A18,'ATXN3 e9 - HSF3.0'!H2:H201),"")</f>
        <v>0</v>
      </c>
      <c r="H18" s="39">
        <f>IF($A18&lt;=LEN('ATXN3 e9 - 2ry Str + Mask'!A$2),SUMIF('ATXN3 e9 - HSF3.0'!E2:E201,"&lt;="&amp;$A18,'ATXN3 e9 - HSF3.0'!I2:I201)-SUMIF('ATXN3 e9 - HSF3.0'!G2:G201,"&lt;="&amp;$A18,'ATXN3 e9 - HSF3.0'!I2:I201),"")</f>
        <v>0</v>
      </c>
      <c r="I18" s="39">
        <f>IF($A18&lt;=LEN('ATXN3 e9 - 2ry Str + Mask'!A$2),G18+H18,"")</f>
        <v>0</v>
      </c>
      <c r="J18" s="39">
        <f t="shared" si="1"/>
        <v>0</v>
      </c>
      <c r="K18" s="39">
        <f t="shared" si="2"/>
        <v>0</v>
      </c>
      <c r="L18" s="39">
        <f t="shared" si="3"/>
        <v>0</v>
      </c>
      <c r="M18" s="39">
        <f t="shared" si="4"/>
        <v>0</v>
      </c>
      <c r="N18" s="39">
        <f t="shared" si="5"/>
        <v>0</v>
      </c>
      <c r="O18" s="39">
        <f t="shared" si="6"/>
        <v>0</v>
      </c>
      <c r="P18" s="39">
        <f>IF($A18&lt;=LEN('ATXN3 e9 - 2ry Str + Mask'!A$2),M18-J18,"")</f>
        <v>0</v>
      </c>
      <c r="Q18" s="39">
        <f>IF($A18&lt;=LEN('ATXN3 e9 - 2ry Str + Mask'!A$2),N18-K18,"")</f>
        <v>0</v>
      </c>
      <c r="R18" s="39">
        <f>IF($A18&lt;=LEN('ATXN3 e9 - 2ry Str + Mask'!A$2),O18-L18,"")</f>
        <v>0</v>
      </c>
    </row>
    <row r="19" spans="1:18" ht="20" customHeight="1" x14ac:dyDescent="0.15">
      <c r="A19" s="36">
        <v>18</v>
      </c>
      <c r="B19" s="37" t="str">
        <f>IF($A19&lt;=LEN('ATXN3 e9 - 2ry Str + Mask'!A$2),MID('ATXN3 e9 - 2ry Str + Mask'!A$2,$A19,1),"")</f>
        <v>(</v>
      </c>
      <c r="C19" s="38" t="str">
        <f>IF($A19&lt;=LEN('ATXN3 e9 - 2ry Str + Mask'!B$2),MID('ATXN3 e9 - 2ry Str + Mask'!B$2,$A19,1),"")</f>
        <v>(</v>
      </c>
      <c r="D19" s="38" t="str">
        <f>IF($A19&lt;=LEN('ATXN3 e9 - 2ry Str + Mask'!C$2),MID('ATXN3 e9 - 2ry Str + Mask'!C$2,$A19,1),"")</f>
        <v>.</v>
      </c>
      <c r="E19" s="38" t="str">
        <f t="shared" si="0"/>
        <v>(</v>
      </c>
      <c r="F19" s="38" t="str">
        <f t="shared" si="7"/>
        <v>..............((((</v>
      </c>
      <c r="G19" s="39">
        <f>IF($A19&lt;=LEN('ATXN3 e9 - 2ry Str + Mask'!A$2),SUMIF('ATXN3 e9 - HSF3.0'!E2:E201,"&lt;="&amp;$A19,'ATXN3 e9 - HSF3.0'!H2:H201)-SUMIF('ATXN3 e9 - HSF3.0'!G2:G201,"&lt;="&amp;$A19,'ATXN3 e9 - HSF3.0'!H2:H201),"")</f>
        <v>0</v>
      </c>
      <c r="H19" s="39">
        <f>IF($A19&lt;=LEN('ATXN3 e9 - 2ry Str + Mask'!A$2),SUMIF('ATXN3 e9 - HSF3.0'!E2:E201,"&lt;="&amp;$A19,'ATXN3 e9 - HSF3.0'!I2:I201)-SUMIF('ATXN3 e9 - HSF3.0'!G2:G201,"&lt;="&amp;$A19,'ATXN3 e9 - HSF3.0'!I2:I201),"")</f>
        <v>0</v>
      </c>
      <c r="I19" s="39">
        <f>IF($A19&lt;=LEN('ATXN3 e9 - 2ry Str + Mask'!A$2),G19+H19,"")</f>
        <v>0</v>
      </c>
      <c r="J19" s="39">
        <f t="shared" si="1"/>
        <v>0</v>
      </c>
      <c r="K19" s="39">
        <f t="shared" si="2"/>
        <v>0</v>
      </c>
      <c r="L19" s="39">
        <f t="shared" si="3"/>
        <v>0</v>
      </c>
      <c r="M19" s="39">
        <f t="shared" si="4"/>
        <v>0</v>
      </c>
      <c r="N19" s="39">
        <f t="shared" si="5"/>
        <v>0</v>
      </c>
      <c r="O19" s="39">
        <f t="shared" si="6"/>
        <v>0</v>
      </c>
      <c r="P19" s="39">
        <f>IF($A19&lt;=LEN('ATXN3 e9 - 2ry Str + Mask'!A$2),M19-J19,"")</f>
        <v>0</v>
      </c>
      <c r="Q19" s="39">
        <f>IF($A19&lt;=LEN('ATXN3 e9 - 2ry Str + Mask'!A$2),N19-K19,"")</f>
        <v>0</v>
      </c>
      <c r="R19" s="39">
        <f>IF($A19&lt;=LEN('ATXN3 e9 - 2ry Str + Mask'!A$2),O19-L19,"")</f>
        <v>0</v>
      </c>
    </row>
    <row r="20" spans="1:18" ht="20" customHeight="1" x14ac:dyDescent="0.15">
      <c r="A20" s="36">
        <v>19</v>
      </c>
      <c r="B20" s="37" t="str">
        <f>IF($A20&lt;=LEN('ATXN3 e9 - 2ry Str + Mask'!A$2),MID('ATXN3 e9 - 2ry Str + Mask'!A$2,$A20,1),"")</f>
        <v>.</v>
      </c>
      <c r="C20" s="38" t="str">
        <f>IF($A20&lt;=LEN('ATXN3 e9 - 2ry Str + Mask'!B$2),MID('ATXN3 e9 - 2ry Str + Mask'!B$2,$A20,1),"")</f>
        <v>.</v>
      </c>
      <c r="D20" s="38" t="str">
        <f>IF($A20&lt;=LEN('ATXN3 e9 - 2ry Str + Mask'!C$2),MID('ATXN3 e9 - 2ry Str + Mask'!C$2,$A20,1),"")</f>
        <v>.</v>
      </c>
      <c r="E20" s="38" t="str">
        <f t="shared" si="0"/>
        <v>.</v>
      </c>
      <c r="F20" s="38" t="str">
        <f t="shared" si="7"/>
        <v>..............((((.</v>
      </c>
      <c r="G20" s="39">
        <f>IF($A20&lt;=LEN('ATXN3 e9 - 2ry Str + Mask'!A$2),SUMIF('ATXN3 e9 - HSF3.0'!E2:E201,"&lt;="&amp;$A20,'ATXN3 e9 - HSF3.0'!H2:H201)-SUMIF('ATXN3 e9 - HSF3.0'!G2:G201,"&lt;="&amp;$A20,'ATXN3 e9 - HSF3.0'!H2:H201),"")</f>
        <v>0</v>
      </c>
      <c r="H20" s="39">
        <f>IF($A20&lt;=LEN('ATXN3 e9 - 2ry Str + Mask'!A$2),SUMIF('ATXN3 e9 - HSF3.0'!E2:E201,"&lt;="&amp;$A20,'ATXN3 e9 - HSF3.0'!I2:I201)-SUMIF('ATXN3 e9 - HSF3.0'!G2:G201,"&lt;="&amp;$A20,'ATXN3 e9 - HSF3.0'!I2:I201),"")</f>
        <v>0</v>
      </c>
      <c r="I20" s="39">
        <f>IF($A20&lt;=LEN('ATXN3 e9 - 2ry Str + Mask'!A$2),G20+H20,"")</f>
        <v>0</v>
      </c>
      <c r="J20" s="39">
        <f t="shared" si="1"/>
        <v>0</v>
      </c>
      <c r="K20" s="39">
        <f t="shared" si="2"/>
        <v>0</v>
      </c>
      <c r="L20" s="39">
        <f t="shared" si="3"/>
        <v>0</v>
      </c>
      <c r="M20" s="39">
        <f t="shared" si="4"/>
        <v>0</v>
      </c>
      <c r="N20" s="39">
        <f t="shared" si="5"/>
        <v>0</v>
      </c>
      <c r="O20" s="39">
        <f t="shared" si="6"/>
        <v>0</v>
      </c>
      <c r="P20" s="39">
        <f>IF($A20&lt;=LEN('ATXN3 e9 - 2ry Str + Mask'!A$2),M20-J20,"")</f>
        <v>0</v>
      </c>
      <c r="Q20" s="39">
        <f>IF($A20&lt;=LEN('ATXN3 e9 - 2ry Str + Mask'!A$2),N20-K20,"")</f>
        <v>0</v>
      </c>
      <c r="R20" s="39">
        <f>IF($A20&lt;=LEN('ATXN3 e9 - 2ry Str + Mask'!A$2),O20-L20,"")</f>
        <v>0</v>
      </c>
    </row>
    <row r="21" spans="1:18" ht="20" customHeight="1" x14ac:dyDescent="0.15">
      <c r="A21" s="36">
        <v>20</v>
      </c>
      <c r="B21" s="37" t="str">
        <f>IF($A21&lt;=LEN('ATXN3 e9 - 2ry Str + Mask'!A$2),MID('ATXN3 e9 - 2ry Str + Mask'!A$2,$A21,1),"")</f>
        <v>.</v>
      </c>
      <c r="C21" s="38" t="str">
        <f>IF($A21&lt;=LEN('ATXN3 e9 - 2ry Str + Mask'!B$2),MID('ATXN3 e9 - 2ry Str + Mask'!B$2,$A21,1),"")</f>
        <v>.</v>
      </c>
      <c r="D21" s="38" t="str">
        <f>IF($A21&lt;=LEN('ATXN3 e9 - 2ry Str + Mask'!C$2),MID('ATXN3 e9 - 2ry Str + Mask'!C$2,$A21,1),"")</f>
        <v>.</v>
      </c>
      <c r="E21" s="38" t="str">
        <f t="shared" si="0"/>
        <v>.</v>
      </c>
      <c r="F21" s="38" t="str">
        <f t="shared" si="7"/>
        <v>..............((((..</v>
      </c>
      <c r="G21" s="39">
        <f>IF($A21&lt;=LEN('ATXN3 e9 - 2ry Str + Mask'!A$2),SUMIF('ATXN3 e9 - HSF3.0'!E2:E201,"&lt;="&amp;$A21,'ATXN3 e9 - HSF3.0'!H2:H201)-SUMIF('ATXN3 e9 - HSF3.0'!G2:G201,"&lt;="&amp;$A21,'ATXN3 e9 - HSF3.0'!H2:H201),"")</f>
        <v>0</v>
      </c>
      <c r="H21" s="39">
        <f>IF($A21&lt;=LEN('ATXN3 e9 - 2ry Str + Mask'!A$2),SUMIF('ATXN3 e9 - HSF3.0'!E2:E201,"&lt;="&amp;$A21,'ATXN3 e9 - HSF3.0'!I2:I201)-SUMIF('ATXN3 e9 - HSF3.0'!G2:G201,"&lt;="&amp;$A21,'ATXN3 e9 - HSF3.0'!I2:I201),"")</f>
        <v>0</v>
      </c>
      <c r="I21" s="39">
        <f>IF($A21&lt;=LEN('ATXN3 e9 - 2ry Str + Mask'!A$2),G21+H21,"")</f>
        <v>0</v>
      </c>
      <c r="J21" s="39">
        <f t="shared" si="1"/>
        <v>0</v>
      </c>
      <c r="K21" s="39">
        <f t="shared" si="2"/>
        <v>0</v>
      </c>
      <c r="L21" s="39">
        <f t="shared" si="3"/>
        <v>0</v>
      </c>
      <c r="M21" s="39">
        <f t="shared" si="4"/>
        <v>0</v>
      </c>
      <c r="N21" s="39">
        <f t="shared" si="5"/>
        <v>0</v>
      </c>
      <c r="O21" s="39">
        <f t="shared" si="6"/>
        <v>0</v>
      </c>
      <c r="P21" s="39">
        <f>IF($A21&lt;=LEN('ATXN3 e9 - 2ry Str + Mask'!A$2),M21-J21,"")</f>
        <v>0</v>
      </c>
      <c r="Q21" s="39">
        <f>IF($A21&lt;=LEN('ATXN3 e9 - 2ry Str + Mask'!A$2),N21-K21,"")</f>
        <v>0</v>
      </c>
      <c r="R21" s="39">
        <f>IF($A21&lt;=LEN('ATXN3 e9 - 2ry Str + Mask'!A$2),O21-L21,"")</f>
        <v>0</v>
      </c>
    </row>
    <row r="22" spans="1:18" ht="20" customHeight="1" x14ac:dyDescent="0.15">
      <c r="A22" s="36">
        <v>21</v>
      </c>
      <c r="B22" s="37" t="str">
        <f>IF($A22&lt;=LEN('ATXN3 e9 - 2ry Str + Mask'!A$2),MID('ATXN3 e9 - 2ry Str + Mask'!A$2,$A22,1),"")</f>
        <v>.</v>
      </c>
      <c r="C22" s="38" t="str">
        <f>IF($A22&lt;=LEN('ATXN3 e9 - 2ry Str + Mask'!B$2),MID('ATXN3 e9 - 2ry Str + Mask'!B$2,$A22,1),"")</f>
        <v>.</v>
      </c>
      <c r="D22" s="38" t="str">
        <f>IF($A22&lt;=LEN('ATXN3 e9 - 2ry Str + Mask'!C$2),MID('ATXN3 e9 - 2ry Str + Mask'!C$2,$A22,1),"")</f>
        <v>.</v>
      </c>
      <c r="E22" s="38" t="str">
        <f t="shared" si="0"/>
        <v>.</v>
      </c>
      <c r="F22" s="38" t="str">
        <f t="shared" si="7"/>
        <v>..............((((...</v>
      </c>
      <c r="G22" s="39">
        <f>IF($A22&lt;=LEN('ATXN3 e9 - 2ry Str + Mask'!A$2),SUMIF('ATXN3 e9 - HSF3.0'!E2:E201,"&lt;="&amp;$A22,'ATXN3 e9 - HSF3.0'!H2:H201)-SUMIF('ATXN3 e9 - HSF3.0'!G2:G201,"&lt;="&amp;$A22,'ATXN3 e9 - HSF3.0'!H2:H201),"")</f>
        <v>0</v>
      </c>
      <c r="H22" s="39">
        <f>IF($A22&lt;=LEN('ATXN3 e9 - 2ry Str + Mask'!A$2),SUMIF('ATXN3 e9 - HSF3.0'!E2:E201,"&lt;="&amp;$A22,'ATXN3 e9 - HSF3.0'!I2:I201)-SUMIF('ATXN3 e9 - HSF3.0'!G2:G201,"&lt;="&amp;$A22,'ATXN3 e9 - HSF3.0'!I2:I201),"")</f>
        <v>0</v>
      </c>
      <c r="I22" s="39">
        <f>IF($A22&lt;=LEN('ATXN3 e9 - 2ry Str + Mask'!A$2),G22+H22,"")</f>
        <v>0</v>
      </c>
      <c r="J22" s="39">
        <f t="shared" si="1"/>
        <v>0</v>
      </c>
      <c r="K22" s="39">
        <f t="shared" si="2"/>
        <v>0</v>
      </c>
      <c r="L22" s="39">
        <f t="shared" si="3"/>
        <v>0</v>
      </c>
      <c r="M22" s="39">
        <f t="shared" si="4"/>
        <v>0</v>
      </c>
      <c r="N22" s="39">
        <f t="shared" si="5"/>
        <v>0</v>
      </c>
      <c r="O22" s="39">
        <f t="shared" si="6"/>
        <v>0</v>
      </c>
      <c r="P22" s="39">
        <f>IF($A22&lt;=LEN('ATXN3 e9 - 2ry Str + Mask'!A$2),M22-J22,"")</f>
        <v>0</v>
      </c>
      <c r="Q22" s="39">
        <f>IF($A22&lt;=LEN('ATXN3 e9 - 2ry Str + Mask'!A$2),N22-K22,"")</f>
        <v>0</v>
      </c>
      <c r="R22" s="39">
        <f>IF($A22&lt;=LEN('ATXN3 e9 - 2ry Str + Mask'!A$2),O22-L22,"")</f>
        <v>0</v>
      </c>
    </row>
    <row r="23" spans="1:18" ht="20" customHeight="1" x14ac:dyDescent="0.15">
      <c r="A23" s="36">
        <v>22</v>
      </c>
      <c r="B23" s="37" t="str">
        <f>IF($A23&lt;=LEN('ATXN3 e9 - 2ry Str + Mask'!A$2),MID('ATXN3 e9 - 2ry Str + Mask'!A$2,$A23,1),"")</f>
        <v>.</v>
      </c>
      <c r="C23" s="38" t="str">
        <f>IF($A23&lt;=LEN('ATXN3 e9 - 2ry Str + Mask'!B$2),MID('ATXN3 e9 - 2ry Str + Mask'!B$2,$A23,1),"")</f>
        <v>.</v>
      </c>
      <c r="D23" s="38" t="str">
        <f>IF($A23&lt;=LEN('ATXN3 e9 - 2ry Str + Mask'!C$2),MID('ATXN3 e9 - 2ry Str + Mask'!C$2,$A23,1),"")</f>
        <v>.</v>
      </c>
      <c r="E23" s="38" t="str">
        <f t="shared" si="0"/>
        <v>.</v>
      </c>
      <c r="F23" s="38" t="str">
        <f t="shared" si="7"/>
        <v>..............((((....</v>
      </c>
      <c r="G23" s="39">
        <f>IF($A23&lt;=LEN('ATXN3 e9 - 2ry Str + Mask'!A$2),SUMIF('ATXN3 e9 - HSF3.0'!E2:E201,"&lt;="&amp;$A23,'ATXN3 e9 - HSF3.0'!H2:H201)-SUMIF('ATXN3 e9 - HSF3.0'!G2:G201,"&lt;="&amp;$A23,'ATXN3 e9 - HSF3.0'!H2:H201),"")</f>
        <v>0</v>
      </c>
      <c r="H23" s="39">
        <f>IF($A23&lt;=LEN('ATXN3 e9 - 2ry Str + Mask'!A$2),SUMIF('ATXN3 e9 - HSF3.0'!E2:E201,"&lt;="&amp;$A23,'ATXN3 e9 - HSF3.0'!I2:I201)-SUMIF('ATXN3 e9 - HSF3.0'!G2:G201,"&lt;="&amp;$A23,'ATXN3 e9 - HSF3.0'!I2:I201),"")</f>
        <v>0</v>
      </c>
      <c r="I23" s="39">
        <f>IF($A23&lt;=LEN('ATXN3 e9 - 2ry Str + Mask'!A$2),G23+H23,"")</f>
        <v>0</v>
      </c>
      <c r="J23" s="39">
        <f t="shared" si="1"/>
        <v>0</v>
      </c>
      <c r="K23" s="39">
        <f t="shared" si="2"/>
        <v>0</v>
      </c>
      <c r="L23" s="39">
        <f t="shared" si="3"/>
        <v>0</v>
      </c>
      <c r="M23" s="39">
        <f t="shared" si="4"/>
        <v>0</v>
      </c>
      <c r="N23" s="39">
        <f t="shared" si="5"/>
        <v>0</v>
      </c>
      <c r="O23" s="39">
        <f t="shared" si="6"/>
        <v>0</v>
      </c>
      <c r="P23" s="39">
        <f>IF($A23&lt;=LEN('ATXN3 e9 - 2ry Str + Mask'!A$2),M23-J23,"")</f>
        <v>0</v>
      </c>
      <c r="Q23" s="39">
        <f>IF($A23&lt;=LEN('ATXN3 e9 - 2ry Str + Mask'!A$2),N23-K23,"")</f>
        <v>0</v>
      </c>
      <c r="R23" s="39">
        <f>IF($A23&lt;=LEN('ATXN3 e9 - 2ry Str + Mask'!A$2),O23-L23,"")</f>
        <v>0</v>
      </c>
    </row>
    <row r="24" spans="1:18" ht="20" customHeight="1" x14ac:dyDescent="0.15">
      <c r="A24" s="36">
        <v>23</v>
      </c>
      <c r="B24" s="37" t="str">
        <f>IF($A24&lt;=LEN('ATXN3 e9 - 2ry Str + Mask'!A$2),MID('ATXN3 e9 - 2ry Str + Mask'!A$2,$A24,1),"")</f>
        <v>.</v>
      </c>
      <c r="C24" s="38" t="str">
        <f>IF($A24&lt;=LEN('ATXN3 e9 - 2ry Str + Mask'!B$2),MID('ATXN3 e9 - 2ry Str + Mask'!B$2,$A24,1),"")</f>
        <v>.</v>
      </c>
      <c r="D24" s="38" t="str">
        <f>IF($A24&lt;=LEN('ATXN3 e9 - 2ry Str + Mask'!C$2),MID('ATXN3 e9 - 2ry Str + Mask'!C$2,$A24,1),"")</f>
        <v>.</v>
      </c>
      <c r="E24" s="38" t="str">
        <f t="shared" si="0"/>
        <v>.</v>
      </c>
      <c r="F24" s="38" t="str">
        <f t="shared" si="7"/>
        <v>..............((((.....</v>
      </c>
      <c r="G24" s="39">
        <f>IF($A24&lt;=LEN('ATXN3 e9 - 2ry Str + Mask'!A$2),SUMIF('ATXN3 e9 - HSF3.0'!E2:E201,"&lt;="&amp;$A24,'ATXN3 e9 - HSF3.0'!H2:H201)-SUMIF('ATXN3 e9 - HSF3.0'!G2:G201,"&lt;="&amp;$A24,'ATXN3 e9 - HSF3.0'!H2:H201),"")</f>
        <v>0</v>
      </c>
      <c r="H24" s="39">
        <f>IF($A24&lt;=LEN('ATXN3 e9 - 2ry Str + Mask'!A$2),SUMIF('ATXN3 e9 - HSF3.0'!E2:E201,"&lt;="&amp;$A24,'ATXN3 e9 - HSF3.0'!I2:I201)-SUMIF('ATXN3 e9 - HSF3.0'!G2:G201,"&lt;="&amp;$A24,'ATXN3 e9 - HSF3.0'!I2:I201),"")</f>
        <v>0</v>
      </c>
      <c r="I24" s="39">
        <f>IF($A24&lt;=LEN('ATXN3 e9 - 2ry Str + Mask'!A$2),G24+H24,"")</f>
        <v>0</v>
      </c>
      <c r="J24" s="39">
        <f t="shared" si="1"/>
        <v>0</v>
      </c>
      <c r="K24" s="39">
        <f t="shared" si="2"/>
        <v>0</v>
      </c>
      <c r="L24" s="39">
        <f t="shared" si="3"/>
        <v>0</v>
      </c>
      <c r="M24" s="39">
        <f t="shared" si="4"/>
        <v>0</v>
      </c>
      <c r="N24" s="39">
        <f t="shared" si="5"/>
        <v>0</v>
      </c>
      <c r="O24" s="39">
        <f t="shared" si="6"/>
        <v>0</v>
      </c>
      <c r="P24" s="39">
        <f>IF($A24&lt;=LEN('ATXN3 e9 - 2ry Str + Mask'!A$2),M24-J24,"")</f>
        <v>0</v>
      </c>
      <c r="Q24" s="39">
        <f>IF($A24&lt;=LEN('ATXN3 e9 - 2ry Str + Mask'!A$2),N24-K24,"")</f>
        <v>0</v>
      </c>
      <c r="R24" s="39">
        <f>IF($A24&lt;=LEN('ATXN3 e9 - 2ry Str + Mask'!A$2),O24-L24,"")</f>
        <v>0</v>
      </c>
    </row>
    <row r="25" spans="1:18" ht="20" customHeight="1" x14ac:dyDescent="0.15">
      <c r="A25" s="36">
        <v>24</v>
      </c>
      <c r="B25" s="37" t="str">
        <f>IF($A25&lt;=LEN('ATXN3 e9 - 2ry Str + Mask'!A$2),MID('ATXN3 e9 - 2ry Str + Mask'!A$2,$A25,1),"")</f>
        <v>.</v>
      </c>
      <c r="C25" s="38" t="str">
        <f>IF($A25&lt;=LEN('ATXN3 e9 - 2ry Str + Mask'!B$2),MID('ATXN3 e9 - 2ry Str + Mask'!B$2,$A25,1),"")</f>
        <v>.</v>
      </c>
      <c r="D25" s="38" t="str">
        <f>IF($A25&lt;=LEN('ATXN3 e9 - 2ry Str + Mask'!C$2),MID('ATXN3 e9 - 2ry Str + Mask'!C$2,$A25,1),"")</f>
        <v>.</v>
      </c>
      <c r="E25" s="38" t="str">
        <f t="shared" si="0"/>
        <v>.</v>
      </c>
      <c r="F25" s="38" t="str">
        <f t="shared" si="7"/>
        <v>..............((((......</v>
      </c>
      <c r="G25" s="39">
        <f>IF($A25&lt;=LEN('ATXN3 e9 - 2ry Str + Mask'!A$2),SUMIF('ATXN3 e9 - HSF3.0'!E2:E201,"&lt;="&amp;$A25,'ATXN3 e9 - HSF3.0'!H2:H201)-SUMIF('ATXN3 e9 - HSF3.0'!G2:G201,"&lt;="&amp;$A25,'ATXN3 e9 - HSF3.0'!H2:H201),"")</f>
        <v>0</v>
      </c>
      <c r="H25" s="39">
        <f>IF($A25&lt;=LEN('ATXN3 e9 - 2ry Str + Mask'!A$2),SUMIF('ATXN3 e9 - HSF3.0'!E2:E201,"&lt;="&amp;$A25,'ATXN3 e9 - HSF3.0'!I2:I201)-SUMIF('ATXN3 e9 - HSF3.0'!G2:G201,"&lt;="&amp;$A25,'ATXN3 e9 - HSF3.0'!I2:I201),"")</f>
        <v>0</v>
      </c>
      <c r="I25" s="39">
        <f>IF($A25&lt;=LEN('ATXN3 e9 - 2ry Str + Mask'!A$2),G25+H25,"")</f>
        <v>0</v>
      </c>
      <c r="J25" s="39">
        <f t="shared" si="1"/>
        <v>0</v>
      </c>
      <c r="K25" s="39">
        <f t="shared" si="2"/>
        <v>0</v>
      </c>
      <c r="L25" s="39">
        <f t="shared" si="3"/>
        <v>0</v>
      </c>
      <c r="M25" s="39">
        <f t="shared" si="4"/>
        <v>0</v>
      </c>
      <c r="N25" s="39">
        <f t="shared" si="5"/>
        <v>0</v>
      </c>
      <c r="O25" s="39">
        <f t="shared" si="6"/>
        <v>0</v>
      </c>
      <c r="P25" s="39">
        <f>IF($A25&lt;=LEN('ATXN3 e9 - 2ry Str + Mask'!A$2),M25-J25,"")</f>
        <v>0</v>
      </c>
      <c r="Q25" s="39">
        <f>IF($A25&lt;=LEN('ATXN3 e9 - 2ry Str + Mask'!A$2),N25-K25,"")</f>
        <v>0</v>
      </c>
      <c r="R25" s="39">
        <f>IF($A25&lt;=LEN('ATXN3 e9 - 2ry Str + Mask'!A$2),O25-L25,"")</f>
        <v>0</v>
      </c>
    </row>
    <row r="26" spans="1:18" ht="20" customHeight="1" x14ac:dyDescent="0.15">
      <c r="A26" s="36">
        <v>25</v>
      </c>
      <c r="B26" s="37" t="str">
        <f>IF($A26&lt;=LEN('ATXN3 e9 - 2ry Str + Mask'!A$2),MID('ATXN3 e9 - 2ry Str + Mask'!A$2,$A26,1),"")</f>
        <v>)</v>
      </c>
      <c r="C26" s="38" t="str">
        <f>IF($A26&lt;=LEN('ATXN3 e9 - 2ry Str + Mask'!B$2),MID('ATXN3 e9 - 2ry Str + Mask'!B$2,$A26,1),"")</f>
        <v>)</v>
      </c>
      <c r="D26" s="38" t="str">
        <f>IF($A26&lt;=LEN('ATXN3 e9 - 2ry Str + Mask'!C$2),MID('ATXN3 e9 - 2ry Str + Mask'!C$2,$A26,1),"")</f>
        <v>.</v>
      </c>
      <c r="E26" s="38" t="str">
        <f t="shared" si="0"/>
        <v>)</v>
      </c>
      <c r="F26" s="38" t="str">
        <f t="shared" si="7"/>
        <v>..............((((......)</v>
      </c>
      <c r="G26" s="39">
        <f>IF($A26&lt;=LEN('ATXN3 e9 - 2ry Str + Mask'!A$2),SUMIF('ATXN3 e9 - HSF3.0'!E2:E201,"&lt;="&amp;$A26,'ATXN3 e9 - HSF3.0'!H2:H201)-SUMIF('ATXN3 e9 - HSF3.0'!G2:G201,"&lt;="&amp;$A26,'ATXN3 e9 - HSF3.0'!H2:H201),"")</f>
        <v>0</v>
      </c>
      <c r="H26" s="39">
        <f>IF($A26&lt;=LEN('ATXN3 e9 - 2ry Str + Mask'!A$2),SUMIF('ATXN3 e9 - HSF3.0'!E2:E201,"&lt;="&amp;$A26,'ATXN3 e9 - HSF3.0'!I2:I201)-SUMIF('ATXN3 e9 - HSF3.0'!G2:G201,"&lt;="&amp;$A26,'ATXN3 e9 - HSF3.0'!I2:I201),"")</f>
        <v>0</v>
      </c>
      <c r="I26" s="39">
        <f>IF($A26&lt;=LEN('ATXN3 e9 - 2ry Str + Mask'!A$2),G26+H26,"")</f>
        <v>0</v>
      </c>
      <c r="J26" s="39">
        <f t="shared" si="1"/>
        <v>0</v>
      </c>
      <c r="K26" s="39">
        <f t="shared" si="2"/>
        <v>0</v>
      </c>
      <c r="L26" s="39">
        <f t="shared" si="3"/>
        <v>0</v>
      </c>
      <c r="M26" s="39">
        <f t="shared" si="4"/>
        <v>0</v>
      </c>
      <c r="N26" s="39">
        <f t="shared" si="5"/>
        <v>0</v>
      </c>
      <c r="O26" s="39">
        <f t="shared" si="6"/>
        <v>0</v>
      </c>
      <c r="P26" s="39">
        <f>IF($A26&lt;=LEN('ATXN3 e9 - 2ry Str + Mask'!A$2),M26-J26,"")</f>
        <v>0</v>
      </c>
      <c r="Q26" s="39">
        <f>IF($A26&lt;=LEN('ATXN3 e9 - 2ry Str + Mask'!A$2),N26-K26,"")</f>
        <v>0</v>
      </c>
      <c r="R26" s="39">
        <f>IF($A26&lt;=LEN('ATXN3 e9 - 2ry Str + Mask'!A$2),O26-L26,"")</f>
        <v>0</v>
      </c>
    </row>
    <row r="27" spans="1:18" ht="20" customHeight="1" x14ac:dyDescent="0.15">
      <c r="A27" s="36">
        <v>26</v>
      </c>
      <c r="B27" s="37" t="str">
        <f>IF($A27&lt;=LEN('ATXN3 e9 - 2ry Str + Mask'!A$2),MID('ATXN3 e9 - 2ry Str + Mask'!A$2,$A27,1),"")</f>
        <v>)</v>
      </c>
      <c r="C27" s="38" t="str">
        <f>IF($A27&lt;=LEN('ATXN3 e9 - 2ry Str + Mask'!B$2),MID('ATXN3 e9 - 2ry Str + Mask'!B$2,$A27,1),"")</f>
        <v>)</v>
      </c>
      <c r="D27" s="38" t="str">
        <f>IF($A27&lt;=LEN('ATXN3 e9 - 2ry Str + Mask'!C$2),MID('ATXN3 e9 - 2ry Str + Mask'!C$2,$A27,1),"")</f>
        <v>.</v>
      </c>
      <c r="E27" s="38" t="str">
        <f t="shared" si="0"/>
        <v>)</v>
      </c>
      <c r="F27" s="38" t="str">
        <f t="shared" si="7"/>
        <v>..............((((......))</v>
      </c>
      <c r="G27" s="39">
        <f>IF($A27&lt;=LEN('ATXN3 e9 - 2ry Str + Mask'!A$2),SUMIF('ATXN3 e9 - HSF3.0'!E2:E201,"&lt;="&amp;$A27,'ATXN3 e9 - HSF3.0'!H2:H201)-SUMIF('ATXN3 e9 - HSF3.0'!G2:G201,"&lt;="&amp;$A27,'ATXN3 e9 - HSF3.0'!H2:H201),"")</f>
        <v>0</v>
      </c>
      <c r="H27" s="39">
        <f>IF($A27&lt;=LEN('ATXN3 e9 - 2ry Str + Mask'!A$2),SUMIF('ATXN3 e9 - HSF3.0'!E2:E201,"&lt;="&amp;$A27,'ATXN3 e9 - HSF3.0'!I2:I201)-SUMIF('ATXN3 e9 - HSF3.0'!G2:G201,"&lt;="&amp;$A27,'ATXN3 e9 - HSF3.0'!I2:I201),"")</f>
        <v>0</v>
      </c>
      <c r="I27" s="39">
        <f>IF($A27&lt;=LEN('ATXN3 e9 - 2ry Str + Mask'!A$2),G27+H27,"")</f>
        <v>0</v>
      </c>
      <c r="J27" s="39">
        <f t="shared" si="1"/>
        <v>0</v>
      </c>
      <c r="K27" s="39">
        <f t="shared" si="2"/>
        <v>0</v>
      </c>
      <c r="L27" s="39">
        <f t="shared" si="3"/>
        <v>0</v>
      </c>
      <c r="M27" s="39">
        <f t="shared" si="4"/>
        <v>0</v>
      </c>
      <c r="N27" s="39">
        <f t="shared" si="5"/>
        <v>0</v>
      </c>
      <c r="O27" s="39">
        <f t="shared" si="6"/>
        <v>0</v>
      </c>
      <c r="P27" s="39">
        <f>IF($A27&lt;=LEN('ATXN3 e9 - 2ry Str + Mask'!A$2),M27-J27,"")</f>
        <v>0</v>
      </c>
      <c r="Q27" s="39">
        <f>IF($A27&lt;=LEN('ATXN3 e9 - 2ry Str + Mask'!A$2),N27-K27,"")</f>
        <v>0</v>
      </c>
      <c r="R27" s="39">
        <f>IF($A27&lt;=LEN('ATXN3 e9 - 2ry Str + Mask'!A$2),O27-L27,"")</f>
        <v>0</v>
      </c>
    </row>
    <row r="28" spans="1:18" ht="20" customHeight="1" x14ac:dyDescent="0.15">
      <c r="A28" s="36">
        <v>27</v>
      </c>
      <c r="B28" s="37" t="str">
        <f>IF($A28&lt;=LEN('ATXN3 e9 - 2ry Str + Mask'!A$2),MID('ATXN3 e9 - 2ry Str + Mask'!A$2,$A28,1),"")</f>
        <v>)</v>
      </c>
      <c r="C28" s="38" t="str">
        <f>IF($A28&lt;=LEN('ATXN3 e9 - 2ry Str + Mask'!B$2),MID('ATXN3 e9 - 2ry Str + Mask'!B$2,$A28,1),"")</f>
        <v>)</v>
      </c>
      <c r="D28" s="38" t="str">
        <f>IF($A28&lt;=LEN('ATXN3 e9 - 2ry Str + Mask'!C$2),MID('ATXN3 e9 - 2ry Str + Mask'!C$2,$A28,1),"")</f>
        <v>.</v>
      </c>
      <c r="E28" s="38" t="str">
        <f t="shared" si="0"/>
        <v>)</v>
      </c>
      <c r="F28" s="38" t="str">
        <f t="shared" si="7"/>
        <v>..............((((......)))</v>
      </c>
      <c r="G28" s="39">
        <f>IF($A28&lt;=LEN('ATXN3 e9 - 2ry Str + Mask'!A$2),SUMIF('ATXN3 e9 - HSF3.0'!E2:E201,"&lt;="&amp;$A28,'ATXN3 e9 - HSF3.0'!H2:H201)-SUMIF('ATXN3 e9 - HSF3.0'!G2:G201,"&lt;="&amp;$A28,'ATXN3 e9 - HSF3.0'!H2:H201),"")</f>
        <v>0</v>
      </c>
      <c r="H28" s="39">
        <f>IF($A28&lt;=LEN('ATXN3 e9 - 2ry Str + Mask'!A$2),SUMIF('ATXN3 e9 - HSF3.0'!E2:E201,"&lt;="&amp;$A28,'ATXN3 e9 - HSF3.0'!I2:I201)-SUMIF('ATXN3 e9 - HSF3.0'!G2:G201,"&lt;="&amp;$A28,'ATXN3 e9 - HSF3.0'!I2:I201),"")</f>
        <v>0</v>
      </c>
      <c r="I28" s="39">
        <f>IF($A28&lt;=LEN('ATXN3 e9 - 2ry Str + Mask'!A$2),G28+H28,"")</f>
        <v>0</v>
      </c>
      <c r="J28" s="39">
        <f t="shared" si="1"/>
        <v>0</v>
      </c>
      <c r="K28" s="39">
        <f t="shared" si="2"/>
        <v>0</v>
      </c>
      <c r="L28" s="39">
        <f t="shared" si="3"/>
        <v>0</v>
      </c>
      <c r="M28" s="39">
        <f t="shared" si="4"/>
        <v>0</v>
      </c>
      <c r="N28" s="39">
        <f t="shared" si="5"/>
        <v>0</v>
      </c>
      <c r="O28" s="39">
        <f t="shared" si="6"/>
        <v>0</v>
      </c>
      <c r="P28" s="39">
        <f>IF($A28&lt;=LEN('ATXN3 e9 - 2ry Str + Mask'!A$2),M28-J28,"")</f>
        <v>0</v>
      </c>
      <c r="Q28" s="39">
        <f>IF($A28&lt;=LEN('ATXN3 e9 - 2ry Str + Mask'!A$2),N28-K28,"")</f>
        <v>0</v>
      </c>
      <c r="R28" s="39">
        <f>IF($A28&lt;=LEN('ATXN3 e9 - 2ry Str + Mask'!A$2),O28-L28,"")</f>
        <v>0</v>
      </c>
    </row>
    <row r="29" spans="1:18" ht="20" customHeight="1" x14ac:dyDescent="0.15">
      <c r="A29" s="36">
        <v>28</v>
      </c>
      <c r="B29" s="37" t="str">
        <f>IF($A29&lt;=LEN('ATXN3 e9 - 2ry Str + Mask'!A$2),MID('ATXN3 e9 - 2ry Str + Mask'!A$2,$A29,1),"")</f>
        <v>)</v>
      </c>
      <c r="C29" s="38" t="str">
        <f>IF($A29&lt;=LEN('ATXN3 e9 - 2ry Str + Mask'!B$2),MID('ATXN3 e9 - 2ry Str + Mask'!B$2,$A29,1),"")</f>
        <v>)</v>
      </c>
      <c r="D29" s="38" t="str">
        <f>IF($A29&lt;=LEN('ATXN3 e9 - 2ry Str + Mask'!C$2),MID('ATXN3 e9 - 2ry Str + Mask'!C$2,$A29,1),"")</f>
        <v>.</v>
      </c>
      <c r="E29" s="38" t="str">
        <f t="shared" si="0"/>
        <v>)</v>
      </c>
      <c r="F29" s="38" t="str">
        <f t="shared" si="7"/>
        <v>..............((((......))))</v>
      </c>
      <c r="G29" s="39">
        <f>IF($A29&lt;=LEN('ATXN3 e9 - 2ry Str + Mask'!A$2),SUMIF('ATXN3 e9 - HSF3.0'!E2:E201,"&lt;="&amp;$A29,'ATXN3 e9 - HSF3.0'!H2:H201)-SUMIF('ATXN3 e9 - HSF3.0'!G2:G201,"&lt;="&amp;$A29,'ATXN3 e9 - HSF3.0'!H2:H201),"")</f>
        <v>0</v>
      </c>
      <c r="H29" s="39">
        <f>IF($A29&lt;=LEN('ATXN3 e9 - 2ry Str + Mask'!A$2),SUMIF('ATXN3 e9 - HSF3.0'!E2:E201,"&lt;="&amp;$A29,'ATXN3 e9 - HSF3.0'!I2:I201)-SUMIF('ATXN3 e9 - HSF3.0'!G2:G201,"&lt;="&amp;$A29,'ATXN3 e9 - HSF3.0'!I2:I201),"")</f>
        <v>0</v>
      </c>
      <c r="I29" s="39">
        <f>IF($A29&lt;=LEN('ATXN3 e9 - 2ry Str + Mask'!A$2),G29+H29,"")</f>
        <v>0</v>
      </c>
      <c r="J29" s="39">
        <f t="shared" si="1"/>
        <v>0</v>
      </c>
      <c r="K29" s="39">
        <f t="shared" si="2"/>
        <v>0</v>
      </c>
      <c r="L29" s="39">
        <f t="shared" si="3"/>
        <v>0</v>
      </c>
      <c r="M29" s="39">
        <f t="shared" si="4"/>
        <v>0</v>
      </c>
      <c r="N29" s="39">
        <f t="shared" si="5"/>
        <v>0</v>
      </c>
      <c r="O29" s="39">
        <f t="shared" si="6"/>
        <v>0</v>
      </c>
      <c r="P29" s="39">
        <f>IF($A29&lt;=LEN('ATXN3 e9 - 2ry Str + Mask'!A$2),M29-J29,"")</f>
        <v>0</v>
      </c>
      <c r="Q29" s="39">
        <f>IF($A29&lt;=LEN('ATXN3 e9 - 2ry Str + Mask'!A$2),N29-K29,"")</f>
        <v>0</v>
      </c>
      <c r="R29" s="39">
        <f>IF($A29&lt;=LEN('ATXN3 e9 - 2ry Str + Mask'!A$2),O29-L29,"")</f>
        <v>0</v>
      </c>
    </row>
    <row r="30" spans="1:18" ht="20" customHeight="1" x14ac:dyDescent="0.15">
      <c r="A30" s="36">
        <v>29</v>
      </c>
      <c r="B30" s="37" t="str">
        <f>IF($A30&lt;=LEN('ATXN3 e9 - 2ry Str + Mask'!A$2),MID('ATXN3 e9 - 2ry Str + Mask'!A$2,$A30,1),"")</f>
        <v>.</v>
      </c>
      <c r="C30" s="38" t="str">
        <f>IF($A30&lt;=LEN('ATXN3 e9 - 2ry Str + Mask'!B$2),MID('ATXN3 e9 - 2ry Str + Mask'!B$2,$A30,1),"")</f>
        <v>.</v>
      </c>
      <c r="D30" s="38" t="str">
        <f>IF($A30&lt;=LEN('ATXN3 e9 - 2ry Str + Mask'!C$2),MID('ATXN3 e9 - 2ry Str + Mask'!C$2,$A30,1),"")</f>
        <v>.</v>
      </c>
      <c r="E30" s="38" t="str">
        <f t="shared" si="0"/>
        <v>.</v>
      </c>
      <c r="F30" s="38" t="str">
        <f t="shared" si="7"/>
        <v>..............((((......)))).</v>
      </c>
      <c r="G30" s="39">
        <f>IF($A30&lt;=LEN('ATXN3 e9 - 2ry Str + Mask'!A$2),SUMIF('ATXN3 e9 - HSF3.0'!E2:E201,"&lt;="&amp;$A30,'ATXN3 e9 - HSF3.0'!H2:H201)-SUMIF('ATXN3 e9 - HSF3.0'!G2:G201,"&lt;="&amp;$A30,'ATXN3 e9 - HSF3.0'!H2:H201),"")</f>
        <v>0</v>
      </c>
      <c r="H30" s="39">
        <f>IF($A30&lt;=LEN('ATXN3 e9 - 2ry Str + Mask'!A$2),SUMIF('ATXN3 e9 - HSF3.0'!E2:E201,"&lt;="&amp;$A30,'ATXN3 e9 - HSF3.0'!I2:I201)-SUMIF('ATXN3 e9 - HSF3.0'!G2:G201,"&lt;="&amp;$A30,'ATXN3 e9 - HSF3.0'!I2:I201),"")</f>
        <v>0</v>
      </c>
      <c r="I30" s="39">
        <f>IF($A30&lt;=LEN('ATXN3 e9 - 2ry Str + Mask'!A$2),G30+H30,"")</f>
        <v>0</v>
      </c>
      <c r="J30" s="39">
        <f t="shared" si="1"/>
        <v>0</v>
      </c>
      <c r="K30" s="39">
        <f t="shared" si="2"/>
        <v>0</v>
      </c>
      <c r="L30" s="39">
        <f t="shared" si="3"/>
        <v>0</v>
      </c>
      <c r="M30" s="39">
        <f t="shared" si="4"/>
        <v>0</v>
      </c>
      <c r="N30" s="39">
        <f t="shared" si="5"/>
        <v>0</v>
      </c>
      <c r="O30" s="39">
        <f t="shared" si="6"/>
        <v>0</v>
      </c>
      <c r="P30" s="39">
        <f>IF($A30&lt;=LEN('ATXN3 e9 - 2ry Str + Mask'!A$2),M30-J30,"")</f>
        <v>0</v>
      </c>
      <c r="Q30" s="39">
        <f>IF($A30&lt;=LEN('ATXN3 e9 - 2ry Str + Mask'!A$2),N30-K30,"")</f>
        <v>0</v>
      </c>
      <c r="R30" s="39">
        <f>IF($A30&lt;=LEN('ATXN3 e9 - 2ry Str + Mask'!A$2),O30-L30,"")</f>
        <v>0</v>
      </c>
    </row>
    <row r="31" spans="1:18" ht="20" customHeight="1" x14ac:dyDescent="0.15">
      <c r="A31" s="36">
        <v>30</v>
      </c>
      <c r="B31" s="37" t="str">
        <f>IF($A31&lt;=LEN('ATXN3 e9 - 2ry Str + Mask'!A$2),MID('ATXN3 e9 - 2ry Str + Mask'!A$2,$A31,1),"")</f>
        <v>.</v>
      </c>
      <c r="C31" s="38" t="str">
        <f>IF($A31&lt;=LEN('ATXN3 e9 - 2ry Str + Mask'!B$2),MID('ATXN3 e9 - 2ry Str + Mask'!B$2,$A31,1),"")</f>
        <v>.</v>
      </c>
      <c r="D31" s="38" t="str">
        <f>IF($A31&lt;=LEN('ATXN3 e9 - 2ry Str + Mask'!C$2),MID('ATXN3 e9 - 2ry Str + Mask'!C$2,$A31,1),"")</f>
        <v>.</v>
      </c>
      <c r="E31" s="38" t="str">
        <f t="shared" si="0"/>
        <v>.</v>
      </c>
      <c r="F31" s="38" t="str">
        <f t="shared" si="7"/>
        <v>..............((((......))))..</v>
      </c>
      <c r="G31" s="39">
        <f>IF($A31&lt;=LEN('ATXN3 e9 - 2ry Str + Mask'!A$2),SUMIF('ATXN3 e9 - HSF3.0'!E2:E201,"&lt;="&amp;$A31,'ATXN3 e9 - HSF3.0'!H2:H201)-SUMIF('ATXN3 e9 - HSF3.0'!G2:G201,"&lt;="&amp;$A31,'ATXN3 e9 - HSF3.0'!H2:H201),"")</f>
        <v>0</v>
      </c>
      <c r="H31" s="39">
        <f>IF($A31&lt;=LEN('ATXN3 e9 - 2ry Str + Mask'!A$2),SUMIF('ATXN3 e9 - HSF3.0'!E2:E201,"&lt;="&amp;$A31,'ATXN3 e9 - HSF3.0'!I2:I201)-SUMIF('ATXN3 e9 - HSF3.0'!G2:G201,"&lt;="&amp;$A31,'ATXN3 e9 - HSF3.0'!I2:I201),"")</f>
        <v>0</v>
      </c>
      <c r="I31" s="39">
        <f>IF($A31&lt;=LEN('ATXN3 e9 - 2ry Str + Mask'!A$2),G31+H31,"")</f>
        <v>0</v>
      </c>
      <c r="J31" s="39">
        <f t="shared" si="1"/>
        <v>0</v>
      </c>
      <c r="K31" s="39">
        <f t="shared" si="2"/>
        <v>0</v>
      </c>
      <c r="L31" s="39">
        <f t="shared" si="3"/>
        <v>0</v>
      </c>
      <c r="M31" s="39">
        <f t="shared" si="4"/>
        <v>0</v>
      </c>
      <c r="N31" s="39">
        <f t="shared" si="5"/>
        <v>0</v>
      </c>
      <c r="O31" s="39">
        <f t="shared" si="6"/>
        <v>0</v>
      </c>
      <c r="P31" s="39">
        <f>IF($A31&lt;=LEN('ATXN3 e9 - 2ry Str + Mask'!A$2),M31-J31,"")</f>
        <v>0</v>
      </c>
      <c r="Q31" s="39">
        <f>IF($A31&lt;=LEN('ATXN3 e9 - 2ry Str + Mask'!A$2),N31-K31,"")</f>
        <v>0</v>
      </c>
      <c r="R31" s="39">
        <f>IF($A31&lt;=LEN('ATXN3 e9 - 2ry Str + Mask'!A$2),O31-L31,"")</f>
        <v>0</v>
      </c>
    </row>
    <row r="32" spans="1:18" ht="20" customHeight="1" x14ac:dyDescent="0.15">
      <c r="A32" s="36">
        <v>31</v>
      </c>
      <c r="B32" s="37" t="str">
        <f>IF($A32&lt;=LEN('ATXN3 e9 - 2ry Str + Mask'!A$2),MID('ATXN3 e9 - 2ry Str + Mask'!A$2,$A32,1),"")</f>
        <v>.</v>
      </c>
      <c r="C32" s="38" t="str">
        <f>IF($A32&lt;=LEN('ATXN3 e9 - 2ry Str + Mask'!B$2),MID('ATXN3 e9 - 2ry Str + Mask'!B$2,$A32,1),"")</f>
        <v>.</v>
      </c>
      <c r="D32" s="38" t="str">
        <f>IF($A32&lt;=LEN('ATXN3 e9 - 2ry Str + Mask'!C$2),MID('ATXN3 e9 - 2ry Str + Mask'!C$2,$A32,1),"")</f>
        <v>.</v>
      </c>
      <c r="E32" s="38" t="str">
        <f t="shared" si="0"/>
        <v>.</v>
      </c>
      <c r="F32" s="38" t="str">
        <f t="shared" si="7"/>
        <v>..............((((......))))...</v>
      </c>
      <c r="G32" s="39">
        <f>IF($A32&lt;=LEN('ATXN3 e9 - 2ry Str + Mask'!A$2),SUMIF('ATXN3 e9 - HSF3.0'!E2:E201,"&lt;="&amp;$A32,'ATXN3 e9 - HSF3.0'!H2:H201)-SUMIF('ATXN3 e9 - HSF3.0'!G2:G201,"&lt;="&amp;$A32,'ATXN3 e9 - HSF3.0'!H2:H201),"")</f>
        <v>0</v>
      </c>
      <c r="H32" s="39">
        <f>IF($A32&lt;=LEN('ATXN3 e9 - 2ry Str + Mask'!A$2),SUMIF('ATXN3 e9 - HSF3.0'!E2:E201,"&lt;="&amp;$A32,'ATXN3 e9 - HSF3.0'!I2:I201)-SUMIF('ATXN3 e9 - HSF3.0'!G2:G201,"&lt;="&amp;$A32,'ATXN3 e9 - HSF3.0'!I2:I201),"")</f>
        <v>0</v>
      </c>
      <c r="I32" s="39">
        <f>IF($A32&lt;=LEN('ATXN3 e9 - 2ry Str + Mask'!A$2),G32+H32,"")</f>
        <v>0</v>
      </c>
      <c r="J32" s="39">
        <f t="shared" si="1"/>
        <v>0</v>
      </c>
      <c r="K32" s="39">
        <f t="shared" si="2"/>
        <v>0</v>
      </c>
      <c r="L32" s="39">
        <f t="shared" si="3"/>
        <v>0</v>
      </c>
      <c r="M32" s="39">
        <f t="shared" si="4"/>
        <v>0</v>
      </c>
      <c r="N32" s="39">
        <f t="shared" si="5"/>
        <v>0</v>
      </c>
      <c r="O32" s="39">
        <f t="shared" si="6"/>
        <v>0</v>
      </c>
      <c r="P32" s="39">
        <f>IF($A32&lt;=LEN('ATXN3 e9 - 2ry Str + Mask'!A$2),M32-J32,"")</f>
        <v>0</v>
      </c>
      <c r="Q32" s="39">
        <f>IF($A32&lt;=LEN('ATXN3 e9 - 2ry Str + Mask'!A$2),N32-K32,"")</f>
        <v>0</v>
      </c>
      <c r="R32" s="39">
        <f>IF($A32&lt;=LEN('ATXN3 e9 - 2ry Str + Mask'!A$2),O32-L32,"")</f>
        <v>0</v>
      </c>
    </row>
    <row r="33" spans="1:18" ht="20" customHeight="1" x14ac:dyDescent="0.15">
      <c r="A33" s="36">
        <v>32</v>
      </c>
      <c r="B33" s="37" t="str">
        <f>IF($A33&lt;=LEN('ATXN3 e9 - 2ry Str + Mask'!A$2),MID('ATXN3 e9 - 2ry Str + Mask'!A$2,$A33,1),"")</f>
        <v>.</v>
      </c>
      <c r="C33" s="38" t="str">
        <f>IF($A33&lt;=LEN('ATXN3 e9 - 2ry Str + Mask'!B$2),MID('ATXN3 e9 - 2ry Str + Mask'!B$2,$A33,1),"")</f>
        <v>.</v>
      </c>
      <c r="D33" s="38" t="str">
        <f>IF($A33&lt;=LEN('ATXN3 e9 - 2ry Str + Mask'!C$2),MID('ATXN3 e9 - 2ry Str + Mask'!C$2,$A33,1),"")</f>
        <v>.</v>
      </c>
      <c r="E33" s="38" t="str">
        <f t="shared" si="0"/>
        <v>.</v>
      </c>
      <c r="F33" s="38" t="str">
        <f t="shared" si="7"/>
        <v>..............((((......))))....</v>
      </c>
      <c r="G33" s="39">
        <f>IF($A33&lt;=LEN('ATXN3 e9 - 2ry Str + Mask'!A$2),SUMIF('ATXN3 e9 - HSF3.0'!E2:E201,"&lt;="&amp;$A33,'ATXN3 e9 - HSF3.0'!H2:H201)-SUMIF('ATXN3 e9 - HSF3.0'!G2:G201,"&lt;="&amp;$A33,'ATXN3 e9 - HSF3.0'!H2:H201),"")</f>
        <v>0</v>
      </c>
      <c r="H33" s="39">
        <f>IF($A33&lt;=LEN('ATXN3 e9 - 2ry Str + Mask'!A$2),SUMIF('ATXN3 e9 - HSF3.0'!E2:E201,"&lt;="&amp;$A33,'ATXN3 e9 - HSF3.0'!I2:I201)-SUMIF('ATXN3 e9 - HSF3.0'!G2:G201,"&lt;="&amp;$A33,'ATXN3 e9 - HSF3.0'!I2:I201),"")</f>
        <v>0</v>
      </c>
      <c r="I33" s="39">
        <f>IF($A33&lt;=LEN('ATXN3 e9 - 2ry Str + Mask'!A$2),G33+H33,"")</f>
        <v>0</v>
      </c>
      <c r="J33" s="39">
        <f t="shared" si="1"/>
        <v>0</v>
      </c>
      <c r="K33" s="39">
        <f t="shared" si="2"/>
        <v>0</v>
      </c>
      <c r="L33" s="39">
        <f t="shared" si="3"/>
        <v>0</v>
      </c>
      <c r="M33" s="39">
        <f t="shared" si="4"/>
        <v>0</v>
      </c>
      <c r="N33" s="39">
        <f t="shared" si="5"/>
        <v>0</v>
      </c>
      <c r="O33" s="39">
        <f t="shared" si="6"/>
        <v>0</v>
      </c>
      <c r="P33" s="39">
        <f>IF($A33&lt;=LEN('ATXN3 e9 - 2ry Str + Mask'!A$2),M33-J33,"")</f>
        <v>0</v>
      </c>
      <c r="Q33" s="39">
        <f>IF($A33&lt;=LEN('ATXN3 e9 - 2ry Str + Mask'!A$2),N33-K33,"")</f>
        <v>0</v>
      </c>
      <c r="R33" s="39">
        <f>IF($A33&lt;=LEN('ATXN3 e9 - 2ry Str + Mask'!A$2),O33-L33,"")</f>
        <v>0</v>
      </c>
    </row>
    <row r="34" spans="1:18" ht="20" customHeight="1" x14ac:dyDescent="0.15">
      <c r="A34" s="36">
        <v>33</v>
      </c>
      <c r="B34" s="37" t="str">
        <f>IF($A34&lt;=LEN('ATXN3 e9 - 2ry Str + Mask'!A$2),MID('ATXN3 e9 - 2ry Str + Mask'!A$2,$A34,1),"")</f>
        <v>)</v>
      </c>
      <c r="C34" s="38" t="str">
        <f>IF($A34&lt;=LEN('ATXN3 e9 - 2ry Str + Mask'!B$2),MID('ATXN3 e9 - 2ry Str + Mask'!B$2,$A34,1),"")</f>
        <v>.</v>
      </c>
      <c r="D34" s="38" t="str">
        <f>IF($A34&lt;=LEN('ATXN3 e9 - 2ry Str + Mask'!C$2),MID('ATXN3 e9 - 2ry Str + Mask'!C$2,$A34,1),"")</f>
        <v>.</v>
      </c>
      <c r="E34" s="38" t="str">
        <f t="shared" si="0"/>
        <v>.</v>
      </c>
      <c r="F34" s="38" t="str">
        <f t="shared" si="7"/>
        <v>..............((((......)))).....</v>
      </c>
      <c r="G34" s="39">
        <f>IF($A34&lt;=LEN('ATXN3 e9 - 2ry Str + Mask'!A$2),SUMIF('ATXN3 e9 - HSF3.0'!E2:E201,"&lt;="&amp;$A34,'ATXN3 e9 - HSF3.0'!H2:H201)-SUMIF('ATXN3 e9 - HSF3.0'!G2:G201,"&lt;="&amp;$A34,'ATXN3 e9 - HSF3.0'!H2:H201),"")</f>
        <v>0</v>
      </c>
      <c r="H34" s="39">
        <f>IF($A34&lt;=LEN('ATXN3 e9 - 2ry Str + Mask'!A$2),SUMIF('ATXN3 e9 - HSF3.0'!E2:E201,"&lt;="&amp;$A34,'ATXN3 e9 - HSF3.0'!I2:I201)-SUMIF('ATXN3 e9 - HSF3.0'!G2:G201,"&lt;="&amp;$A34,'ATXN3 e9 - HSF3.0'!I2:I201),"")</f>
        <v>0</v>
      </c>
      <c r="I34" s="39">
        <f>IF($A34&lt;=LEN('ATXN3 e9 - 2ry Str + Mask'!A$2),G34+H34,"")</f>
        <v>0</v>
      </c>
      <c r="J34" s="39">
        <f t="shared" si="1"/>
        <v>0</v>
      </c>
      <c r="K34" s="39">
        <f t="shared" si="2"/>
        <v>0</v>
      </c>
      <c r="L34" s="39">
        <f t="shared" si="3"/>
        <v>0</v>
      </c>
      <c r="M34" s="39">
        <f t="shared" si="4"/>
        <v>0</v>
      </c>
      <c r="N34" s="39">
        <f t="shared" si="5"/>
        <v>0</v>
      </c>
      <c r="O34" s="39">
        <f t="shared" si="6"/>
        <v>0</v>
      </c>
      <c r="P34" s="39">
        <f>IF($A34&lt;=LEN('ATXN3 e9 - 2ry Str + Mask'!A$2),M34-J34,"")</f>
        <v>0</v>
      </c>
      <c r="Q34" s="39">
        <f>IF($A34&lt;=LEN('ATXN3 e9 - 2ry Str + Mask'!A$2),N34-K34,"")</f>
        <v>0</v>
      </c>
      <c r="R34" s="39">
        <f>IF($A34&lt;=LEN('ATXN3 e9 - 2ry Str + Mask'!A$2),O34-L34,"")</f>
        <v>0</v>
      </c>
    </row>
    <row r="35" spans="1:18" ht="20" customHeight="1" x14ac:dyDescent="0.15">
      <c r="A35" s="36">
        <v>34</v>
      </c>
      <c r="B35" s="37" t="str">
        <f>IF($A35&lt;=LEN('ATXN3 e9 - 2ry Str + Mask'!A$2),MID('ATXN3 e9 - 2ry Str + Mask'!A$2,$A35,1),"")</f>
        <v>)</v>
      </c>
      <c r="C35" s="38" t="str">
        <f>IF($A35&lt;=LEN('ATXN3 e9 - 2ry Str + Mask'!B$2),MID('ATXN3 e9 - 2ry Str + Mask'!B$2,$A35,1),"")</f>
        <v>.</v>
      </c>
      <c r="D35" s="38" t="str">
        <f>IF($A35&lt;=LEN('ATXN3 e9 - 2ry Str + Mask'!C$2),MID('ATXN3 e9 - 2ry Str + Mask'!C$2,$A35,1),"")</f>
        <v>.</v>
      </c>
      <c r="E35" s="38" t="str">
        <f t="shared" si="0"/>
        <v>.</v>
      </c>
      <c r="F35" s="38" t="str">
        <f t="shared" si="7"/>
        <v>..............((((......))))......</v>
      </c>
      <c r="G35" s="39">
        <f>IF($A35&lt;=LEN('ATXN3 e9 - 2ry Str + Mask'!A$2),SUMIF('ATXN3 e9 - HSF3.0'!E2:E201,"&lt;="&amp;$A35,'ATXN3 e9 - HSF3.0'!H2:H201)-SUMIF('ATXN3 e9 - HSF3.0'!G2:G201,"&lt;="&amp;$A35,'ATXN3 e9 - HSF3.0'!H2:H201),"")</f>
        <v>0</v>
      </c>
      <c r="H35" s="39">
        <f>IF($A35&lt;=LEN('ATXN3 e9 - 2ry Str + Mask'!A$2),SUMIF('ATXN3 e9 - HSF3.0'!E2:E201,"&lt;="&amp;$A35,'ATXN3 e9 - HSF3.0'!I2:I201)-SUMIF('ATXN3 e9 - HSF3.0'!G2:G201,"&lt;="&amp;$A35,'ATXN3 e9 - HSF3.0'!I2:I201),"")</f>
        <v>0</v>
      </c>
      <c r="I35" s="39">
        <f>IF($A35&lt;=LEN('ATXN3 e9 - 2ry Str + Mask'!A$2),G35+H35,"")</f>
        <v>0</v>
      </c>
      <c r="J35" s="39">
        <f t="shared" si="1"/>
        <v>0</v>
      </c>
      <c r="K35" s="39">
        <f t="shared" si="2"/>
        <v>0</v>
      </c>
      <c r="L35" s="39">
        <f t="shared" si="3"/>
        <v>0</v>
      </c>
      <c r="M35" s="39">
        <f t="shared" si="4"/>
        <v>0</v>
      </c>
      <c r="N35" s="39">
        <f t="shared" si="5"/>
        <v>0</v>
      </c>
      <c r="O35" s="39">
        <f t="shared" si="6"/>
        <v>0</v>
      </c>
      <c r="P35" s="39">
        <f>IF($A35&lt;=LEN('ATXN3 e9 - 2ry Str + Mask'!A$2),M35-J35,"")</f>
        <v>0</v>
      </c>
      <c r="Q35" s="39">
        <f>IF($A35&lt;=LEN('ATXN3 e9 - 2ry Str + Mask'!A$2),N35-K35,"")</f>
        <v>0</v>
      </c>
      <c r="R35" s="39">
        <f>IF($A35&lt;=LEN('ATXN3 e9 - 2ry Str + Mask'!A$2),O35-L35,"")</f>
        <v>0</v>
      </c>
    </row>
    <row r="36" spans="1:18" ht="20" customHeight="1" x14ac:dyDescent="0.15">
      <c r="A36" s="36">
        <v>35</v>
      </c>
      <c r="B36" s="37" t="str">
        <f>IF($A36&lt;=LEN('ATXN3 e9 - 2ry Str + Mask'!A$2),MID('ATXN3 e9 - 2ry Str + Mask'!A$2,$A36,1),"")</f>
        <v>)</v>
      </c>
      <c r="C36" s="38" t="str">
        <f>IF($A36&lt;=LEN('ATXN3 e9 - 2ry Str + Mask'!B$2),MID('ATXN3 e9 - 2ry Str + Mask'!B$2,$A36,1),"")</f>
        <v>.</v>
      </c>
      <c r="D36" s="38" t="str">
        <f>IF($A36&lt;=LEN('ATXN3 e9 - 2ry Str + Mask'!C$2),MID('ATXN3 e9 - 2ry Str + Mask'!C$2,$A36,1),"")</f>
        <v>.</v>
      </c>
      <c r="E36" s="38" t="str">
        <f t="shared" si="0"/>
        <v>.</v>
      </c>
      <c r="F36" s="38" t="str">
        <f t="shared" si="7"/>
        <v>..............((((......)))).......</v>
      </c>
      <c r="G36" s="39">
        <f>IF($A36&lt;=LEN('ATXN3 e9 - 2ry Str + Mask'!A$2),SUMIF('ATXN3 e9 - HSF3.0'!E2:E201,"&lt;="&amp;$A36,'ATXN3 e9 - HSF3.0'!H2:H201)-SUMIF('ATXN3 e9 - HSF3.0'!G2:G201,"&lt;="&amp;$A36,'ATXN3 e9 - HSF3.0'!H2:H201),"")</f>
        <v>0</v>
      </c>
      <c r="H36" s="39">
        <f>IF($A36&lt;=LEN('ATXN3 e9 - 2ry Str + Mask'!A$2),SUMIF('ATXN3 e9 - HSF3.0'!E2:E201,"&lt;="&amp;$A36,'ATXN3 e9 - HSF3.0'!I2:I201)-SUMIF('ATXN3 e9 - HSF3.0'!G2:G201,"&lt;="&amp;$A36,'ATXN3 e9 - HSF3.0'!I2:I201),"")</f>
        <v>0</v>
      </c>
      <c r="I36" s="39">
        <f>IF($A36&lt;=LEN('ATXN3 e9 - 2ry Str + Mask'!A$2),G36+H36,"")</f>
        <v>0</v>
      </c>
      <c r="J36" s="39">
        <f t="shared" si="1"/>
        <v>0</v>
      </c>
      <c r="K36" s="39">
        <f t="shared" si="2"/>
        <v>0</v>
      </c>
      <c r="L36" s="39">
        <f t="shared" si="3"/>
        <v>0</v>
      </c>
      <c r="M36" s="39">
        <f t="shared" si="4"/>
        <v>0</v>
      </c>
      <c r="N36" s="39">
        <f t="shared" si="5"/>
        <v>0</v>
      </c>
      <c r="O36" s="39">
        <f t="shared" si="6"/>
        <v>0</v>
      </c>
      <c r="P36" s="39">
        <f>IF($A36&lt;=LEN('ATXN3 e9 - 2ry Str + Mask'!A$2),M36-J36,"")</f>
        <v>0</v>
      </c>
      <c r="Q36" s="39">
        <f>IF($A36&lt;=LEN('ATXN3 e9 - 2ry Str + Mask'!A$2),N36-K36,"")</f>
        <v>0</v>
      </c>
      <c r="R36" s="39">
        <f>IF($A36&lt;=LEN('ATXN3 e9 - 2ry Str + Mask'!A$2),O36-L36,"")</f>
        <v>0</v>
      </c>
    </row>
    <row r="37" spans="1:18" ht="20" customHeight="1" x14ac:dyDescent="0.15">
      <c r="A37" s="36">
        <v>36</v>
      </c>
      <c r="B37" s="37" t="str">
        <f>IF($A37&lt;=LEN('ATXN3 e9 - 2ry Str + Mask'!A$2),MID('ATXN3 e9 - 2ry Str + Mask'!A$2,$A37,1),"")</f>
        <v>)</v>
      </c>
      <c r="C37" s="38" t="str">
        <f>IF($A37&lt;=LEN('ATXN3 e9 - 2ry Str + Mask'!B$2),MID('ATXN3 e9 - 2ry Str + Mask'!B$2,$A37,1),"")</f>
        <v>.</v>
      </c>
      <c r="D37" s="38" t="str">
        <f>IF($A37&lt;=LEN('ATXN3 e9 - 2ry Str + Mask'!C$2),MID('ATXN3 e9 - 2ry Str + Mask'!C$2,$A37,1),"")</f>
        <v>.</v>
      </c>
      <c r="E37" s="38" t="str">
        <f t="shared" si="0"/>
        <v>.</v>
      </c>
      <c r="F37" s="38" t="str">
        <f t="shared" si="7"/>
        <v>..............((((......))))........</v>
      </c>
      <c r="G37" s="39">
        <f>IF($A37&lt;=LEN('ATXN3 e9 - 2ry Str + Mask'!A$2),SUMIF('ATXN3 e9 - HSF3.0'!E2:E201,"&lt;="&amp;$A37,'ATXN3 e9 - HSF3.0'!H2:H201)-SUMIF('ATXN3 e9 - HSF3.0'!G2:G201,"&lt;="&amp;$A37,'ATXN3 e9 - HSF3.0'!H2:H201),"")</f>
        <v>0</v>
      </c>
      <c r="H37" s="39">
        <f>IF($A37&lt;=LEN('ATXN3 e9 - 2ry Str + Mask'!A$2),SUMIF('ATXN3 e9 - HSF3.0'!E2:E201,"&lt;="&amp;$A37,'ATXN3 e9 - HSF3.0'!I2:I201)-SUMIF('ATXN3 e9 - HSF3.0'!G2:G201,"&lt;="&amp;$A37,'ATXN3 e9 - HSF3.0'!I2:I201),"")</f>
        <v>0</v>
      </c>
      <c r="I37" s="39">
        <f>IF($A37&lt;=LEN('ATXN3 e9 - 2ry Str + Mask'!A$2),G37+H37,"")</f>
        <v>0</v>
      </c>
      <c r="J37" s="39">
        <f t="shared" si="1"/>
        <v>0</v>
      </c>
      <c r="K37" s="39">
        <f t="shared" si="2"/>
        <v>0</v>
      </c>
      <c r="L37" s="39">
        <f t="shared" si="3"/>
        <v>0</v>
      </c>
      <c r="M37" s="39">
        <f t="shared" si="4"/>
        <v>0</v>
      </c>
      <c r="N37" s="39">
        <f t="shared" si="5"/>
        <v>0</v>
      </c>
      <c r="O37" s="39">
        <f t="shared" si="6"/>
        <v>0</v>
      </c>
      <c r="P37" s="39">
        <f>IF($A37&lt;=LEN('ATXN3 e9 - 2ry Str + Mask'!A$2),M37-J37,"")</f>
        <v>0</v>
      </c>
      <c r="Q37" s="39">
        <f>IF($A37&lt;=LEN('ATXN3 e9 - 2ry Str + Mask'!A$2),N37-K37,"")</f>
        <v>0</v>
      </c>
      <c r="R37" s="39">
        <f>IF($A37&lt;=LEN('ATXN3 e9 - 2ry Str + Mask'!A$2),O37-L37,"")</f>
        <v>0</v>
      </c>
    </row>
    <row r="38" spans="1:18" ht="20" customHeight="1" x14ac:dyDescent="0.15">
      <c r="A38" s="36">
        <v>37</v>
      </c>
      <c r="B38" s="37" t="str">
        <f>IF($A38&lt;=LEN('ATXN3 e9 - 2ry Str + Mask'!A$2),MID('ATXN3 e9 - 2ry Str + Mask'!A$2,$A38,1),"")</f>
        <v>(</v>
      </c>
      <c r="C38" s="38" t="str">
        <f>IF($A38&lt;=LEN('ATXN3 e9 - 2ry Str + Mask'!B$2),MID('ATXN3 e9 - 2ry Str + Mask'!B$2,$A38,1),"")</f>
        <v>.</v>
      </c>
      <c r="D38" s="38" t="str">
        <f>IF($A38&lt;=LEN('ATXN3 e9 - 2ry Str + Mask'!C$2),MID('ATXN3 e9 - 2ry Str + Mask'!C$2,$A38,1),"")</f>
        <v>.</v>
      </c>
      <c r="E38" s="38" t="str">
        <f t="shared" si="0"/>
        <v>.</v>
      </c>
      <c r="F38" s="38" t="str">
        <f t="shared" si="7"/>
        <v>..............((((......)))).........</v>
      </c>
      <c r="G38" s="39">
        <f>IF($A38&lt;=LEN('ATXN3 e9 - 2ry Str + Mask'!A$2),SUMIF('ATXN3 e9 - HSF3.0'!E2:E201,"&lt;="&amp;$A38,'ATXN3 e9 - HSF3.0'!H2:H201)-SUMIF('ATXN3 e9 - HSF3.0'!G2:G201,"&lt;="&amp;$A38,'ATXN3 e9 - HSF3.0'!H2:H201),"")</f>
        <v>0</v>
      </c>
      <c r="H38" s="39">
        <f>IF($A38&lt;=LEN('ATXN3 e9 - 2ry Str + Mask'!A$2),SUMIF('ATXN3 e9 - HSF3.0'!E2:E201,"&lt;="&amp;$A38,'ATXN3 e9 - HSF3.0'!I2:I201)-SUMIF('ATXN3 e9 - HSF3.0'!G2:G201,"&lt;="&amp;$A38,'ATXN3 e9 - HSF3.0'!I2:I201),"")</f>
        <v>0</v>
      </c>
      <c r="I38" s="39">
        <f>IF($A38&lt;=LEN('ATXN3 e9 - 2ry Str + Mask'!A$2),G38+H38,"")</f>
        <v>0</v>
      </c>
      <c r="J38" s="39">
        <f t="shared" si="1"/>
        <v>0</v>
      </c>
      <c r="K38" s="39">
        <f t="shared" si="2"/>
        <v>0</v>
      </c>
      <c r="L38" s="39">
        <f t="shared" si="3"/>
        <v>0</v>
      </c>
      <c r="M38" s="39">
        <f t="shared" si="4"/>
        <v>0</v>
      </c>
      <c r="N38" s="39">
        <f t="shared" si="5"/>
        <v>0</v>
      </c>
      <c r="O38" s="39">
        <f t="shared" si="6"/>
        <v>0</v>
      </c>
      <c r="P38" s="39">
        <f>IF($A38&lt;=LEN('ATXN3 e9 - 2ry Str + Mask'!A$2),M38-J38,"")</f>
        <v>0</v>
      </c>
      <c r="Q38" s="39">
        <f>IF($A38&lt;=LEN('ATXN3 e9 - 2ry Str + Mask'!A$2),N38-K38,"")</f>
        <v>0</v>
      </c>
      <c r="R38" s="39">
        <f>IF($A38&lt;=LEN('ATXN3 e9 - 2ry Str + Mask'!A$2),O38-L38,"")</f>
        <v>0</v>
      </c>
    </row>
    <row r="39" spans="1:18" ht="20" customHeight="1" x14ac:dyDescent="0.15">
      <c r="A39" s="36">
        <v>38</v>
      </c>
      <c r="B39" s="37" t="str">
        <f>IF($A39&lt;=LEN('ATXN3 e9 - 2ry Str + Mask'!A$2),MID('ATXN3 e9 - 2ry Str + Mask'!A$2,$A39,1),"")</f>
        <v>(</v>
      </c>
      <c r="C39" s="38" t="str">
        <f>IF($A39&lt;=LEN('ATXN3 e9 - 2ry Str + Mask'!B$2),MID('ATXN3 e9 - 2ry Str + Mask'!B$2,$A39,1),"")</f>
        <v>.</v>
      </c>
      <c r="D39" s="38" t="str">
        <f>IF($A39&lt;=LEN('ATXN3 e9 - 2ry Str + Mask'!C$2),MID('ATXN3 e9 - 2ry Str + Mask'!C$2,$A39,1),"")</f>
        <v>.</v>
      </c>
      <c r="E39" s="38" t="str">
        <f t="shared" si="0"/>
        <v>.</v>
      </c>
      <c r="F39" s="38" t="str">
        <f t="shared" si="7"/>
        <v>..............((((......))))..........</v>
      </c>
      <c r="G39" s="39">
        <f>IF($A39&lt;=LEN('ATXN3 e9 - 2ry Str + Mask'!A$2),SUMIF('ATXN3 e9 - HSF3.0'!E2:E201,"&lt;="&amp;$A39,'ATXN3 e9 - HSF3.0'!H2:H201)-SUMIF('ATXN3 e9 - HSF3.0'!G2:G201,"&lt;="&amp;$A39,'ATXN3 e9 - HSF3.0'!H2:H201),"")</f>
        <v>0</v>
      </c>
      <c r="H39" s="39">
        <f>IF($A39&lt;=LEN('ATXN3 e9 - 2ry Str + Mask'!A$2),SUMIF('ATXN3 e9 - HSF3.0'!E2:E201,"&lt;="&amp;$A39,'ATXN3 e9 - HSF3.0'!I2:I201)-SUMIF('ATXN3 e9 - HSF3.0'!G2:G201,"&lt;="&amp;$A39,'ATXN3 e9 - HSF3.0'!I2:I201),"")</f>
        <v>0</v>
      </c>
      <c r="I39" s="39">
        <f>IF($A39&lt;=LEN('ATXN3 e9 - 2ry Str + Mask'!A$2),G39+H39,"")</f>
        <v>0</v>
      </c>
      <c r="J39" s="39">
        <f t="shared" si="1"/>
        <v>0</v>
      </c>
      <c r="K39" s="39">
        <f t="shared" si="2"/>
        <v>0</v>
      </c>
      <c r="L39" s="39">
        <f t="shared" si="3"/>
        <v>0</v>
      </c>
      <c r="M39" s="39">
        <f t="shared" si="4"/>
        <v>0</v>
      </c>
      <c r="N39" s="39">
        <f t="shared" si="5"/>
        <v>0</v>
      </c>
      <c r="O39" s="39">
        <f t="shared" si="6"/>
        <v>0</v>
      </c>
      <c r="P39" s="39">
        <f>IF($A39&lt;=LEN('ATXN3 e9 - 2ry Str + Mask'!A$2),M39-J39,"")</f>
        <v>0</v>
      </c>
      <c r="Q39" s="39">
        <f>IF($A39&lt;=LEN('ATXN3 e9 - 2ry Str + Mask'!A$2),N39-K39,"")</f>
        <v>0</v>
      </c>
      <c r="R39" s="39">
        <f>IF($A39&lt;=LEN('ATXN3 e9 - 2ry Str + Mask'!A$2),O39-L39,"")</f>
        <v>0</v>
      </c>
    </row>
    <row r="40" spans="1:18" ht="20" customHeight="1" x14ac:dyDescent="0.15">
      <c r="A40" s="36">
        <v>39</v>
      </c>
      <c r="B40" s="37" t="str">
        <f>IF($A40&lt;=LEN('ATXN3 e9 - 2ry Str + Mask'!A$2),MID('ATXN3 e9 - 2ry Str + Mask'!A$2,$A40,1),"")</f>
        <v>(</v>
      </c>
      <c r="C40" s="38" t="str">
        <f>IF($A40&lt;=LEN('ATXN3 e9 - 2ry Str + Mask'!B$2),MID('ATXN3 e9 - 2ry Str + Mask'!B$2,$A40,1),"")</f>
        <v>.</v>
      </c>
      <c r="D40" s="38" t="str">
        <f>IF($A40&lt;=LEN('ATXN3 e9 - 2ry Str + Mask'!C$2),MID('ATXN3 e9 - 2ry Str + Mask'!C$2,$A40,1),"")</f>
        <v>.</v>
      </c>
      <c r="E40" s="38" t="str">
        <f t="shared" si="0"/>
        <v>.</v>
      </c>
      <c r="F40" s="38" t="str">
        <f t="shared" si="7"/>
        <v>..............((((......))))...........</v>
      </c>
      <c r="G40" s="39">
        <f>IF($A40&lt;=LEN('ATXN3 e9 - 2ry Str + Mask'!A$2),SUMIF('ATXN3 e9 - HSF3.0'!E2:E201,"&lt;="&amp;$A40,'ATXN3 e9 - HSF3.0'!H2:H201)-SUMIF('ATXN3 e9 - HSF3.0'!G2:G201,"&lt;="&amp;$A40,'ATXN3 e9 - HSF3.0'!H2:H201),"")</f>
        <v>0</v>
      </c>
      <c r="H40" s="39">
        <f>IF($A40&lt;=LEN('ATXN3 e9 - 2ry Str + Mask'!A$2),SUMIF('ATXN3 e9 - HSF3.0'!E2:E201,"&lt;="&amp;$A40,'ATXN3 e9 - HSF3.0'!I2:I201)-SUMIF('ATXN3 e9 - HSF3.0'!G2:G201,"&lt;="&amp;$A40,'ATXN3 e9 - HSF3.0'!I2:I201),"")</f>
        <v>0</v>
      </c>
      <c r="I40" s="39">
        <f>IF($A40&lt;=LEN('ATXN3 e9 - 2ry Str + Mask'!A$2),G40+H40,"")</f>
        <v>0</v>
      </c>
      <c r="J40" s="39">
        <f t="shared" si="1"/>
        <v>0</v>
      </c>
      <c r="K40" s="39">
        <f t="shared" si="2"/>
        <v>0</v>
      </c>
      <c r="L40" s="39">
        <f t="shared" si="3"/>
        <v>0</v>
      </c>
      <c r="M40" s="39">
        <f t="shared" si="4"/>
        <v>0</v>
      </c>
      <c r="N40" s="39">
        <f t="shared" si="5"/>
        <v>0</v>
      </c>
      <c r="O40" s="39">
        <f t="shared" si="6"/>
        <v>0</v>
      </c>
      <c r="P40" s="39">
        <f>IF($A40&lt;=LEN('ATXN3 e9 - 2ry Str + Mask'!A$2),M40-J40,"")</f>
        <v>0</v>
      </c>
      <c r="Q40" s="39">
        <f>IF($A40&lt;=LEN('ATXN3 e9 - 2ry Str + Mask'!A$2),N40-K40,"")</f>
        <v>0</v>
      </c>
      <c r="R40" s="39">
        <f>IF($A40&lt;=LEN('ATXN3 e9 - 2ry Str + Mask'!A$2),O40-L40,"")</f>
        <v>0</v>
      </c>
    </row>
    <row r="41" spans="1:18" ht="20" customHeight="1" x14ac:dyDescent="0.15">
      <c r="A41" s="36">
        <v>40</v>
      </c>
      <c r="B41" s="37" t="str">
        <f>IF($A41&lt;=LEN('ATXN3 e9 - 2ry Str + Mask'!A$2),MID('ATXN3 e9 - 2ry Str + Mask'!A$2,$A41,1),"")</f>
        <v>(</v>
      </c>
      <c r="C41" s="38" t="str">
        <f>IF($A41&lt;=LEN('ATXN3 e9 - 2ry Str + Mask'!B$2),MID('ATXN3 e9 - 2ry Str + Mask'!B$2,$A41,1),"")</f>
        <v>.</v>
      </c>
      <c r="D41" s="38" t="str">
        <f>IF($A41&lt;=LEN('ATXN3 e9 - 2ry Str + Mask'!C$2),MID('ATXN3 e9 - 2ry Str + Mask'!C$2,$A41,1),"")</f>
        <v>.</v>
      </c>
      <c r="E41" s="38" t="str">
        <f t="shared" si="0"/>
        <v>.</v>
      </c>
      <c r="F41" s="38" t="str">
        <f t="shared" si="7"/>
        <v>..............((((......))))............</v>
      </c>
      <c r="G41" s="39">
        <f>IF($A41&lt;=LEN('ATXN3 e9 - 2ry Str + Mask'!A$2),SUMIF('ATXN3 e9 - HSF3.0'!E2:E201,"&lt;="&amp;$A41,'ATXN3 e9 - HSF3.0'!H2:H201)-SUMIF('ATXN3 e9 - HSF3.0'!G2:G201,"&lt;="&amp;$A41,'ATXN3 e9 - HSF3.0'!H2:H201),"")</f>
        <v>0</v>
      </c>
      <c r="H41" s="39">
        <f>IF($A41&lt;=LEN('ATXN3 e9 - 2ry Str + Mask'!A$2),SUMIF('ATXN3 e9 - HSF3.0'!E2:E201,"&lt;="&amp;$A41,'ATXN3 e9 - HSF3.0'!I2:I201)-SUMIF('ATXN3 e9 - HSF3.0'!G2:G201,"&lt;="&amp;$A41,'ATXN3 e9 - HSF3.0'!I2:I201),"")</f>
        <v>0</v>
      </c>
      <c r="I41" s="39">
        <f>IF($A41&lt;=LEN('ATXN3 e9 - 2ry Str + Mask'!A$2),G41+H41,"")</f>
        <v>0</v>
      </c>
      <c r="J41" s="39">
        <f t="shared" si="1"/>
        <v>0</v>
      </c>
      <c r="K41" s="39">
        <f t="shared" si="2"/>
        <v>0</v>
      </c>
      <c r="L41" s="39">
        <f t="shared" si="3"/>
        <v>0</v>
      </c>
      <c r="M41" s="39">
        <f t="shared" si="4"/>
        <v>0</v>
      </c>
      <c r="N41" s="39">
        <f t="shared" si="5"/>
        <v>0</v>
      </c>
      <c r="O41" s="39">
        <f t="shared" si="6"/>
        <v>0</v>
      </c>
      <c r="P41" s="39">
        <f>IF($A41&lt;=LEN('ATXN3 e9 - 2ry Str + Mask'!A$2),M41-J41,"")</f>
        <v>0</v>
      </c>
      <c r="Q41" s="39">
        <f>IF($A41&lt;=LEN('ATXN3 e9 - 2ry Str + Mask'!A$2),N41-K41,"")</f>
        <v>0</v>
      </c>
      <c r="R41" s="39">
        <f>IF($A41&lt;=LEN('ATXN3 e9 - 2ry Str + Mask'!A$2),O41-L41,"")</f>
        <v>0</v>
      </c>
    </row>
    <row r="42" spans="1:18" ht="20" customHeight="1" x14ac:dyDescent="0.15">
      <c r="A42" s="36">
        <v>41</v>
      </c>
      <c r="B42" s="37" t="str">
        <f>IF($A42&lt;=LEN('ATXN3 e9 - 2ry Str + Mask'!A$2),MID('ATXN3 e9 - 2ry Str + Mask'!A$2,$A42,1),"")</f>
        <v>.</v>
      </c>
      <c r="C42" s="38" t="str">
        <f>IF($A42&lt;=LEN('ATXN3 e9 - 2ry Str + Mask'!B$2),MID('ATXN3 e9 - 2ry Str + Mask'!B$2,$A42,1),"")</f>
        <v>.</v>
      </c>
      <c r="D42" s="38" t="str">
        <f>IF($A42&lt;=LEN('ATXN3 e9 - 2ry Str + Mask'!C$2),MID('ATXN3 e9 - 2ry Str + Mask'!C$2,$A42,1),"")</f>
        <v>.</v>
      </c>
      <c r="E42" s="38" t="str">
        <f t="shared" si="0"/>
        <v>.</v>
      </c>
      <c r="F42" s="38" t="str">
        <f t="shared" si="7"/>
        <v>..............((((......)))).............</v>
      </c>
      <c r="G42" s="39">
        <f>IF($A42&lt;=LEN('ATXN3 e9 - 2ry Str + Mask'!A$2),SUMIF('ATXN3 e9 - HSF3.0'!E2:E201,"&lt;="&amp;$A42,'ATXN3 e9 - HSF3.0'!H2:H201)-SUMIF('ATXN3 e9 - HSF3.0'!G2:G201,"&lt;="&amp;$A42,'ATXN3 e9 - HSF3.0'!H2:H201),"")</f>
        <v>0</v>
      </c>
      <c r="H42" s="39">
        <f>IF($A42&lt;=LEN('ATXN3 e9 - 2ry Str + Mask'!A$2),SUMIF('ATXN3 e9 - HSF3.0'!E2:E201,"&lt;="&amp;$A42,'ATXN3 e9 - HSF3.0'!I2:I201)-SUMIF('ATXN3 e9 - HSF3.0'!G2:G201,"&lt;="&amp;$A42,'ATXN3 e9 - HSF3.0'!I2:I201),"")</f>
        <v>0</v>
      </c>
      <c r="I42" s="39">
        <f>IF($A42&lt;=LEN('ATXN3 e9 - 2ry Str + Mask'!A$2),G42+H42,"")</f>
        <v>0</v>
      </c>
      <c r="J42" s="39">
        <f t="shared" si="1"/>
        <v>0</v>
      </c>
      <c r="K42" s="39">
        <f t="shared" si="2"/>
        <v>0</v>
      </c>
      <c r="L42" s="39">
        <f t="shared" si="3"/>
        <v>0</v>
      </c>
      <c r="M42" s="39">
        <f t="shared" si="4"/>
        <v>0</v>
      </c>
      <c r="N42" s="39">
        <f t="shared" si="5"/>
        <v>0</v>
      </c>
      <c r="O42" s="39">
        <f t="shared" si="6"/>
        <v>0</v>
      </c>
      <c r="P42" s="39">
        <f>IF($A42&lt;=LEN('ATXN3 e9 - 2ry Str + Mask'!A$2),M42-J42,"")</f>
        <v>0</v>
      </c>
      <c r="Q42" s="39">
        <f>IF($A42&lt;=LEN('ATXN3 e9 - 2ry Str + Mask'!A$2),N42-K42,"")</f>
        <v>0</v>
      </c>
      <c r="R42" s="39">
        <f>IF($A42&lt;=LEN('ATXN3 e9 - 2ry Str + Mask'!A$2),O42-L42,"")</f>
        <v>0</v>
      </c>
    </row>
    <row r="43" spans="1:18" ht="20" customHeight="1" x14ac:dyDescent="0.15">
      <c r="A43" s="36">
        <v>42</v>
      </c>
      <c r="B43" s="37" t="str">
        <f>IF($A43&lt;=LEN('ATXN3 e9 - 2ry Str + Mask'!A$2),MID('ATXN3 e9 - 2ry Str + Mask'!A$2,$A43,1),"")</f>
        <v>(</v>
      </c>
      <c r="C43" s="38" t="str">
        <f>IF($A43&lt;=LEN('ATXN3 e9 - 2ry Str + Mask'!B$2),MID('ATXN3 e9 - 2ry Str + Mask'!B$2,$A43,1),"")</f>
        <v>.</v>
      </c>
      <c r="D43" s="38" t="str">
        <f>IF($A43&lt;=LEN('ATXN3 e9 - 2ry Str + Mask'!C$2),MID('ATXN3 e9 - 2ry Str + Mask'!C$2,$A43,1),"")</f>
        <v>.</v>
      </c>
      <c r="E43" s="38" t="str">
        <f t="shared" si="0"/>
        <v>.</v>
      </c>
      <c r="F43" s="38" t="str">
        <f t="shared" si="7"/>
        <v>..............((((......))))..............</v>
      </c>
      <c r="G43" s="39">
        <f>IF($A43&lt;=LEN('ATXN3 e9 - 2ry Str + Mask'!A$2),SUMIF('ATXN3 e9 - HSF3.0'!E2:E201,"&lt;="&amp;$A43,'ATXN3 e9 - HSF3.0'!H2:H201)-SUMIF('ATXN3 e9 - HSF3.0'!G2:G201,"&lt;="&amp;$A43,'ATXN3 e9 - HSF3.0'!H2:H201),"")</f>
        <v>0</v>
      </c>
      <c r="H43" s="39">
        <f>IF($A43&lt;=LEN('ATXN3 e9 - 2ry Str + Mask'!A$2),SUMIF('ATXN3 e9 - HSF3.0'!E2:E201,"&lt;="&amp;$A43,'ATXN3 e9 - HSF3.0'!I2:I201)-SUMIF('ATXN3 e9 - HSF3.0'!G2:G201,"&lt;="&amp;$A43,'ATXN3 e9 - HSF3.0'!I2:I201),"")</f>
        <v>0</v>
      </c>
      <c r="I43" s="39">
        <f>IF($A43&lt;=LEN('ATXN3 e9 - 2ry Str + Mask'!A$2),G43+H43,"")</f>
        <v>0</v>
      </c>
      <c r="J43" s="39">
        <f t="shared" si="1"/>
        <v>0</v>
      </c>
      <c r="K43" s="39">
        <f t="shared" si="2"/>
        <v>0</v>
      </c>
      <c r="L43" s="39">
        <f t="shared" si="3"/>
        <v>0</v>
      </c>
      <c r="M43" s="39">
        <f t="shared" si="4"/>
        <v>0</v>
      </c>
      <c r="N43" s="39">
        <f t="shared" si="5"/>
        <v>0</v>
      </c>
      <c r="O43" s="39">
        <f t="shared" si="6"/>
        <v>0</v>
      </c>
      <c r="P43" s="39">
        <f>IF($A43&lt;=LEN('ATXN3 e9 - 2ry Str + Mask'!A$2),M43-J43,"")</f>
        <v>0</v>
      </c>
      <c r="Q43" s="39">
        <f>IF($A43&lt;=LEN('ATXN3 e9 - 2ry Str + Mask'!A$2),N43-K43,"")</f>
        <v>0</v>
      </c>
      <c r="R43" s="39">
        <f>IF($A43&lt;=LEN('ATXN3 e9 - 2ry Str + Mask'!A$2),O43-L43,"")</f>
        <v>0</v>
      </c>
    </row>
    <row r="44" spans="1:18" ht="20" customHeight="1" x14ac:dyDescent="0.15">
      <c r="A44" s="36">
        <v>43</v>
      </c>
      <c r="B44" s="37" t="str">
        <f>IF($A44&lt;=LEN('ATXN3 e9 - 2ry Str + Mask'!A$2),MID('ATXN3 e9 - 2ry Str + Mask'!A$2,$A44,1),"")</f>
        <v>(</v>
      </c>
      <c r="C44" s="38" t="str">
        <f>IF($A44&lt;=LEN('ATXN3 e9 - 2ry Str + Mask'!B$2),MID('ATXN3 e9 - 2ry Str + Mask'!B$2,$A44,1),"")</f>
        <v>.</v>
      </c>
      <c r="D44" s="38" t="str">
        <f>IF($A44&lt;=LEN('ATXN3 e9 - 2ry Str + Mask'!C$2),MID('ATXN3 e9 - 2ry Str + Mask'!C$2,$A44,1),"")</f>
        <v>.</v>
      </c>
      <c r="E44" s="38" t="str">
        <f t="shared" si="0"/>
        <v>.</v>
      </c>
      <c r="F44" s="38" t="str">
        <f t="shared" si="7"/>
        <v>..............((((......))))...............</v>
      </c>
      <c r="G44" s="39">
        <f>IF($A44&lt;=LEN('ATXN3 e9 - 2ry Str + Mask'!A$2),SUMIF('ATXN3 e9 - HSF3.0'!E2:E201,"&lt;="&amp;$A44,'ATXN3 e9 - HSF3.0'!H2:H201)-SUMIF('ATXN3 e9 - HSF3.0'!G2:G201,"&lt;="&amp;$A44,'ATXN3 e9 - HSF3.0'!H2:H201),"")</f>
        <v>0</v>
      </c>
      <c r="H44" s="39">
        <f>IF($A44&lt;=LEN('ATXN3 e9 - 2ry Str + Mask'!A$2),SUMIF('ATXN3 e9 - HSF3.0'!E2:E201,"&lt;="&amp;$A44,'ATXN3 e9 - HSF3.0'!I2:I201)-SUMIF('ATXN3 e9 - HSF3.0'!G2:G201,"&lt;="&amp;$A44,'ATXN3 e9 - HSF3.0'!I2:I201),"")</f>
        <v>0</v>
      </c>
      <c r="I44" s="39">
        <f>IF($A44&lt;=LEN('ATXN3 e9 - 2ry Str + Mask'!A$2),G44+H44,"")</f>
        <v>0</v>
      </c>
      <c r="J44" s="39">
        <f t="shared" si="1"/>
        <v>0</v>
      </c>
      <c r="K44" s="39">
        <f t="shared" si="2"/>
        <v>0</v>
      </c>
      <c r="L44" s="39">
        <f t="shared" si="3"/>
        <v>0</v>
      </c>
      <c r="M44" s="39">
        <f t="shared" si="4"/>
        <v>0</v>
      </c>
      <c r="N44" s="39">
        <f t="shared" si="5"/>
        <v>0</v>
      </c>
      <c r="O44" s="39">
        <f t="shared" si="6"/>
        <v>0</v>
      </c>
      <c r="P44" s="39">
        <f>IF($A44&lt;=LEN('ATXN3 e9 - 2ry Str + Mask'!A$2),M44-J44,"")</f>
        <v>0</v>
      </c>
      <c r="Q44" s="39">
        <f>IF($A44&lt;=LEN('ATXN3 e9 - 2ry Str + Mask'!A$2),N44-K44,"")</f>
        <v>0</v>
      </c>
      <c r="R44" s="39">
        <f>IF($A44&lt;=LEN('ATXN3 e9 - 2ry Str + Mask'!A$2),O44-L44,"")</f>
        <v>0</v>
      </c>
    </row>
    <row r="45" spans="1:18" ht="20" customHeight="1" x14ac:dyDescent="0.15">
      <c r="A45" s="36">
        <v>44</v>
      </c>
      <c r="B45" s="37" t="str">
        <f>IF($A45&lt;=LEN('ATXN3 e9 - 2ry Str + Mask'!A$2),MID('ATXN3 e9 - 2ry Str + Mask'!A$2,$A45,1),"")</f>
        <v>.</v>
      </c>
      <c r="C45" s="38" t="str">
        <f>IF($A45&lt;=LEN('ATXN3 e9 - 2ry Str + Mask'!B$2),MID('ATXN3 e9 - 2ry Str + Mask'!B$2,$A45,1),"")</f>
        <v>.</v>
      </c>
      <c r="D45" s="38" t="str">
        <f>IF($A45&lt;=LEN('ATXN3 e9 - 2ry Str + Mask'!C$2),MID('ATXN3 e9 - 2ry Str + Mask'!C$2,$A45,1),"")</f>
        <v>.</v>
      </c>
      <c r="E45" s="38" t="str">
        <f t="shared" si="0"/>
        <v>.</v>
      </c>
      <c r="F45" s="38" t="str">
        <f t="shared" si="7"/>
        <v>..............((((......))))................</v>
      </c>
      <c r="G45" s="39">
        <f>IF($A45&lt;=LEN('ATXN3 e9 - 2ry Str + Mask'!A$2),SUMIF('ATXN3 e9 - HSF3.0'!E2:E201,"&lt;="&amp;$A45,'ATXN3 e9 - HSF3.0'!H2:H201)-SUMIF('ATXN3 e9 - HSF3.0'!G2:G201,"&lt;="&amp;$A45,'ATXN3 e9 - HSF3.0'!H2:H201),"")</f>
        <v>0</v>
      </c>
      <c r="H45" s="39">
        <f>IF($A45&lt;=LEN('ATXN3 e9 - 2ry Str + Mask'!A$2),SUMIF('ATXN3 e9 - HSF3.0'!E2:E201,"&lt;="&amp;$A45,'ATXN3 e9 - HSF3.0'!I2:I201)-SUMIF('ATXN3 e9 - HSF3.0'!G2:G201,"&lt;="&amp;$A45,'ATXN3 e9 - HSF3.0'!I2:I201),"")</f>
        <v>0</v>
      </c>
      <c r="I45" s="39">
        <f>IF($A45&lt;=LEN('ATXN3 e9 - 2ry Str + Mask'!A$2),G45+H45,"")</f>
        <v>0</v>
      </c>
      <c r="J45" s="39">
        <f t="shared" si="1"/>
        <v>0</v>
      </c>
      <c r="K45" s="39">
        <f t="shared" si="2"/>
        <v>0</v>
      </c>
      <c r="L45" s="39">
        <f t="shared" si="3"/>
        <v>0</v>
      </c>
      <c r="M45" s="39">
        <f t="shared" si="4"/>
        <v>0</v>
      </c>
      <c r="N45" s="39">
        <f t="shared" si="5"/>
        <v>0</v>
      </c>
      <c r="O45" s="39">
        <f t="shared" si="6"/>
        <v>0</v>
      </c>
      <c r="P45" s="39">
        <f>IF($A45&lt;=LEN('ATXN3 e9 - 2ry Str + Mask'!A$2),M45-J45,"")</f>
        <v>0</v>
      </c>
      <c r="Q45" s="39">
        <f>IF($A45&lt;=LEN('ATXN3 e9 - 2ry Str + Mask'!A$2),N45-K45,"")</f>
        <v>0</v>
      </c>
      <c r="R45" s="39">
        <f>IF($A45&lt;=LEN('ATXN3 e9 - 2ry Str + Mask'!A$2),O45-L45,"")</f>
        <v>0</v>
      </c>
    </row>
    <row r="46" spans="1:18" ht="20" customHeight="1" x14ac:dyDescent="0.15">
      <c r="A46" s="36">
        <v>45</v>
      </c>
      <c r="B46" s="37" t="str">
        <f>IF($A46&lt;=LEN('ATXN3 e9 - 2ry Str + Mask'!A$2),MID('ATXN3 e9 - 2ry Str + Mask'!A$2,$A46,1),"")</f>
        <v>(</v>
      </c>
      <c r="C46" s="38" t="str">
        <f>IF($A46&lt;=LEN('ATXN3 e9 - 2ry Str + Mask'!B$2),MID('ATXN3 e9 - 2ry Str + Mask'!B$2,$A46,1),"")</f>
        <v>.</v>
      </c>
      <c r="D46" s="38" t="str">
        <f>IF($A46&lt;=LEN('ATXN3 e9 - 2ry Str + Mask'!C$2),MID('ATXN3 e9 - 2ry Str + Mask'!C$2,$A46,1),"")</f>
        <v>.</v>
      </c>
      <c r="E46" s="38" t="str">
        <f t="shared" si="0"/>
        <v>.</v>
      </c>
      <c r="F46" s="38" t="str">
        <f t="shared" si="7"/>
        <v>..............((((......)))).................</v>
      </c>
      <c r="G46" s="39">
        <f>IF($A46&lt;=LEN('ATXN3 e9 - 2ry Str + Mask'!A$2),SUMIF('ATXN3 e9 - HSF3.0'!E2:E201,"&lt;="&amp;$A46,'ATXN3 e9 - HSF3.0'!H2:H201)-SUMIF('ATXN3 e9 - HSF3.0'!G2:G201,"&lt;="&amp;$A46,'ATXN3 e9 - HSF3.0'!H2:H201),"")</f>
        <v>0</v>
      </c>
      <c r="H46" s="39">
        <f>IF($A46&lt;=LEN('ATXN3 e9 - 2ry Str + Mask'!A$2),SUMIF('ATXN3 e9 - HSF3.0'!E2:E201,"&lt;="&amp;$A46,'ATXN3 e9 - HSF3.0'!I2:I201)-SUMIF('ATXN3 e9 - HSF3.0'!G2:G201,"&lt;="&amp;$A46,'ATXN3 e9 - HSF3.0'!I2:I201),"")</f>
        <v>0</v>
      </c>
      <c r="I46" s="39">
        <f>IF($A46&lt;=LEN('ATXN3 e9 - 2ry Str + Mask'!A$2),G46+H46,"")</f>
        <v>0</v>
      </c>
      <c r="J46" s="39">
        <f t="shared" si="1"/>
        <v>0</v>
      </c>
      <c r="K46" s="39">
        <f t="shared" si="2"/>
        <v>0</v>
      </c>
      <c r="L46" s="39">
        <f t="shared" si="3"/>
        <v>0</v>
      </c>
      <c r="M46" s="39">
        <f t="shared" si="4"/>
        <v>0</v>
      </c>
      <c r="N46" s="39">
        <f t="shared" si="5"/>
        <v>0</v>
      </c>
      <c r="O46" s="39">
        <f t="shared" si="6"/>
        <v>0</v>
      </c>
      <c r="P46" s="39">
        <f>IF($A46&lt;=LEN('ATXN3 e9 - 2ry Str + Mask'!A$2),M46-J46,"")</f>
        <v>0</v>
      </c>
      <c r="Q46" s="39">
        <f>IF($A46&lt;=LEN('ATXN3 e9 - 2ry Str + Mask'!A$2),N46-K46,"")</f>
        <v>0</v>
      </c>
      <c r="R46" s="39">
        <f>IF($A46&lt;=LEN('ATXN3 e9 - 2ry Str + Mask'!A$2),O46-L46,"")</f>
        <v>0</v>
      </c>
    </row>
    <row r="47" spans="1:18" ht="20" customHeight="1" x14ac:dyDescent="0.15">
      <c r="A47" s="36">
        <v>46</v>
      </c>
      <c r="B47" s="37" t="str">
        <f>IF($A47&lt;=LEN('ATXN3 e9 - 2ry Str + Mask'!A$2),MID('ATXN3 e9 - 2ry Str + Mask'!A$2,$A47,1),"")</f>
        <v>(</v>
      </c>
      <c r="C47" s="38" t="str">
        <f>IF($A47&lt;=LEN('ATXN3 e9 - 2ry Str + Mask'!B$2),MID('ATXN3 e9 - 2ry Str + Mask'!B$2,$A47,1),"")</f>
        <v>.</v>
      </c>
      <c r="D47" s="38" t="str">
        <f>IF($A47&lt;=LEN('ATXN3 e9 - 2ry Str + Mask'!C$2),MID('ATXN3 e9 - 2ry Str + Mask'!C$2,$A47,1),"")</f>
        <v>.</v>
      </c>
      <c r="E47" s="38" t="str">
        <f t="shared" si="0"/>
        <v>.</v>
      </c>
      <c r="F47" s="38" t="str">
        <f t="shared" si="7"/>
        <v>..............((((......))))..................</v>
      </c>
      <c r="G47" s="39">
        <f>IF($A47&lt;=LEN('ATXN3 e9 - 2ry Str + Mask'!A$2),SUMIF('ATXN3 e9 - HSF3.0'!E2:E201,"&lt;="&amp;$A47,'ATXN3 e9 - HSF3.0'!H2:H201)-SUMIF('ATXN3 e9 - HSF3.0'!G2:G201,"&lt;="&amp;$A47,'ATXN3 e9 - HSF3.0'!H2:H201),"")</f>
        <v>0</v>
      </c>
      <c r="H47" s="39">
        <f>IF($A47&lt;=LEN('ATXN3 e9 - 2ry Str + Mask'!A$2),SUMIF('ATXN3 e9 - HSF3.0'!E2:E201,"&lt;="&amp;$A47,'ATXN3 e9 - HSF3.0'!I2:I201)-SUMIF('ATXN3 e9 - HSF3.0'!G2:G201,"&lt;="&amp;$A47,'ATXN3 e9 - HSF3.0'!I2:I201),"")</f>
        <v>0</v>
      </c>
      <c r="I47" s="39">
        <f>IF($A47&lt;=LEN('ATXN3 e9 - 2ry Str + Mask'!A$2),G47+H47,"")</f>
        <v>0</v>
      </c>
      <c r="J47" s="39">
        <f t="shared" si="1"/>
        <v>0</v>
      </c>
      <c r="K47" s="39">
        <f t="shared" si="2"/>
        <v>0</v>
      </c>
      <c r="L47" s="39">
        <f t="shared" si="3"/>
        <v>0</v>
      </c>
      <c r="M47" s="39">
        <f t="shared" si="4"/>
        <v>0</v>
      </c>
      <c r="N47" s="39">
        <f t="shared" si="5"/>
        <v>0</v>
      </c>
      <c r="O47" s="39">
        <f t="shared" si="6"/>
        <v>0</v>
      </c>
      <c r="P47" s="39">
        <f>IF($A47&lt;=LEN('ATXN3 e9 - 2ry Str + Mask'!A$2),M47-J47,"")</f>
        <v>0</v>
      </c>
      <c r="Q47" s="39">
        <f>IF($A47&lt;=LEN('ATXN3 e9 - 2ry Str + Mask'!A$2),N47-K47,"")</f>
        <v>0</v>
      </c>
      <c r="R47" s="39">
        <f>IF($A47&lt;=LEN('ATXN3 e9 - 2ry Str + Mask'!A$2),O47-L47,"")</f>
        <v>0</v>
      </c>
    </row>
    <row r="48" spans="1:18" ht="20" customHeight="1" x14ac:dyDescent="0.15">
      <c r="A48" s="36">
        <v>47</v>
      </c>
      <c r="B48" s="37" t="str">
        <f>IF($A48&lt;=LEN('ATXN3 e9 - 2ry Str + Mask'!A$2),MID('ATXN3 e9 - 2ry Str + Mask'!A$2,$A48,1),"")</f>
        <v>(</v>
      </c>
      <c r="C48" s="38" t="str">
        <f>IF($A48&lt;=LEN('ATXN3 e9 - 2ry Str + Mask'!B$2),MID('ATXN3 e9 - 2ry Str + Mask'!B$2,$A48,1),"")</f>
        <v>.</v>
      </c>
      <c r="D48" s="38" t="str">
        <f>IF($A48&lt;=LEN('ATXN3 e9 - 2ry Str + Mask'!C$2),MID('ATXN3 e9 - 2ry Str + Mask'!C$2,$A48,1),"")</f>
        <v>.</v>
      </c>
      <c r="E48" s="38" t="str">
        <f t="shared" si="0"/>
        <v>.</v>
      </c>
      <c r="F48" s="38" t="str">
        <f t="shared" si="7"/>
        <v>..............((((......))))...................</v>
      </c>
      <c r="G48" s="39">
        <f>IF($A48&lt;=LEN('ATXN3 e9 - 2ry Str + Mask'!A$2),SUMIF('ATXN3 e9 - HSF3.0'!E2:E201,"&lt;="&amp;$A48,'ATXN3 e9 - HSF3.0'!H2:H201)-SUMIF('ATXN3 e9 - HSF3.0'!G2:G201,"&lt;="&amp;$A48,'ATXN3 e9 - HSF3.0'!H2:H201),"")</f>
        <v>0</v>
      </c>
      <c r="H48" s="39">
        <f>IF($A48&lt;=LEN('ATXN3 e9 - 2ry Str + Mask'!A$2),SUMIF('ATXN3 e9 - HSF3.0'!E2:E201,"&lt;="&amp;$A48,'ATXN3 e9 - HSF3.0'!I2:I201)-SUMIF('ATXN3 e9 - HSF3.0'!G2:G201,"&lt;="&amp;$A48,'ATXN3 e9 - HSF3.0'!I2:I201),"")</f>
        <v>0</v>
      </c>
      <c r="I48" s="39">
        <f>IF($A48&lt;=LEN('ATXN3 e9 - 2ry Str + Mask'!A$2),G48+H48,"")</f>
        <v>0</v>
      </c>
      <c r="J48" s="39">
        <f t="shared" si="1"/>
        <v>0</v>
      </c>
      <c r="K48" s="39">
        <f t="shared" si="2"/>
        <v>0</v>
      </c>
      <c r="L48" s="39">
        <f t="shared" si="3"/>
        <v>0</v>
      </c>
      <c r="M48" s="39">
        <f t="shared" si="4"/>
        <v>0</v>
      </c>
      <c r="N48" s="39">
        <f t="shared" si="5"/>
        <v>0</v>
      </c>
      <c r="O48" s="39">
        <f t="shared" si="6"/>
        <v>0</v>
      </c>
      <c r="P48" s="39">
        <f>IF($A48&lt;=LEN('ATXN3 e9 - 2ry Str + Mask'!A$2),M48-J48,"")</f>
        <v>0</v>
      </c>
      <c r="Q48" s="39">
        <f>IF($A48&lt;=LEN('ATXN3 e9 - 2ry Str + Mask'!A$2),N48-K48,"")</f>
        <v>0</v>
      </c>
      <c r="R48" s="39">
        <f>IF($A48&lt;=LEN('ATXN3 e9 - 2ry Str + Mask'!A$2),O48-L48,"")</f>
        <v>0</v>
      </c>
    </row>
    <row r="49" spans="1:18" ht="20" customHeight="1" x14ac:dyDescent="0.15">
      <c r="A49" s="36">
        <v>48</v>
      </c>
      <c r="B49" s="37" t="str">
        <f>IF($A49&lt;=LEN('ATXN3 e9 - 2ry Str + Mask'!A$2),MID('ATXN3 e9 - 2ry Str + Mask'!A$2,$A49,1),"")</f>
        <v>(</v>
      </c>
      <c r="C49" s="38" t="str">
        <f>IF($A49&lt;=LEN('ATXN3 e9 - 2ry Str + Mask'!B$2),MID('ATXN3 e9 - 2ry Str + Mask'!B$2,$A49,1),"")</f>
        <v>.</v>
      </c>
      <c r="D49" s="38" t="str">
        <f>IF($A49&lt;=LEN('ATXN3 e9 - 2ry Str + Mask'!C$2),MID('ATXN3 e9 - 2ry Str + Mask'!C$2,$A49,1),"")</f>
        <v>.</v>
      </c>
      <c r="E49" s="38" t="str">
        <f t="shared" si="0"/>
        <v>.</v>
      </c>
      <c r="F49" s="38" t="str">
        <f t="shared" si="7"/>
        <v>..............((((......))))....................</v>
      </c>
      <c r="G49" s="39">
        <f>IF($A49&lt;=LEN('ATXN3 e9 - 2ry Str + Mask'!A$2),SUMIF('ATXN3 e9 - HSF3.0'!E2:E201,"&lt;="&amp;$A49,'ATXN3 e9 - HSF3.0'!H2:H201)-SUMIF('ATXN3 e9 - HSF3.0'!G2:G201,"&lt;="&amp;$A49,'ATXN3 e9 - HSF3.0'!H2:H201),"")</f>
        <v>0</v>
      </c>
      <c r="H49" s="39">
        <f>IF($A49&lt;=LEN('ATXN3 e9 - 2ry Str + Mask'!A$2),SUMIF('ATXN3 e9 - HSF3.0'!E2:E201,"&lt;="&amp;$A49,'ATXN3 e9 - HSF3.0'!I2:I201)-SUMIF('ATXN3 e9 - HSF3.0'!G2:G201,"&lt;="&amp;$A49,'ATXN3 e9 - HSF3.0'!I2:I201),"")</f>
        <v>0</v>
      </c>
      <c r="I49" s="39">
        <f>IF($A49&lt;=LEN('ATXN3 e9 - 2ry Str + Mask'!A$2),G49+H49,"")</f>
        <v>0</v>
      </c>
      <c r="J49" s="39">
        <f t="shared" si="1"/>
        <v>0</v>
      </c>
      <c r="K49" s="39">
        <f t="shared" si="2"/>
        <v>0</v>
      </c>
      <c r="L49" s="39">
        <f t="shared" si="3"/>
        <v>0</v>
      </c>
      <c r="M49" s="39">
        <f t="shared" si="4"/>
        <v>0</v>
      </c>
      <c r="N49" s="39">
        <f t="shared" si="5"/>
        <v>0</v>
      </c>
      <c r="O49" s="39">
        <f t="shared" si="6"/>
        <v>0</v>
      </c>
      <c r="P49" s="39">
        <f>IF($A49&lt;=LEN('ATXN3 e9 - 2ry Str + Mask'!A$2),M49-J49,"")</f>
        <v>0</v>
      </c>
      <c r="Q49" s="39">
        <f>IF($A49&lt;=LEN('ATXN3 e9 - 2ry Str + Mask'!A$2),N49-K49,"")</f>
        <v>0</v>
      </c>
      <c r="R49" s="39">
        <f>IF($A49&lt;=LEN('ATXN3 e9 - 2ry Str + Mask'!A$2),O49-L49,"")</f>
        <v>0</v>
      </c>
    </row>
    <row r="50" spans="1:18" ht="20" customHeight="1" x14ac:dyDescent="0.15">
      <c r="A50" s="36">
        <v>49</v>
      </c>
      <c r="B50" s="37" t="str">
        <f>IF($A50&lt;=LEN('ATXN3 e9 - 2ry Str + Mask'!A$2),MID('ATXN3 e9 - 2ry Str + Mask'!A$2,$A50,1),"")</f>
        <v>.</v>
      </c>
      <c r="C50" s="38" t="str">
        <f>IF($A50&lt;=LEN('ATXN3 e9 - 2ry Str + Mask'!B$2),MID('ATXN3 e9 - 2ry Str + Mask'!B$2,$A50,1),"")</f>
        <v>.</v>
      </c>
      <c r="D50" s="38" t="str">
        <f>IF($A50&lt;=LEN('ATXN3 e9 - 2ry Str + Mask'!C$2),MID('ATXN3 e9 - 2ry Str + Mask'!C$2,$A50,1),"")</f>
        <v>.</v>
      </c>
      <c r="E50" s="38" t="str">
        <f t="shared" si="0"/>
        <v>.</v>
      </c>
      <c r="F50" s="38" t="str">
        <f t="shared" si="7"/>
        <v>..............((((......)))).....................</v>
      </c>
      <c r="G50" s="39">
        <f>IF($A50&lt;=LEN('ATXN3 e9 - 2ry Str + Mask'!A$2),SUMIF('ATXN3 e9 - HSF3.0'!E2:E201,"&lt;="&amp;$A50,'ATXN3 e9 - HSF3.0'!H2:H201)-SUMIF('ATXN3 e9 - HSF3.0'!G2:G201,"&lt;="&amp;$A50,'ATXN3 e9 - HSF3.0'!H2:H201),"")</f>
        <v>0</v>
      </c>
      <c r="H50" s="39">
        <f>IF($A50&lt;=LEN('ATXN3 e9 - 2ry Str + Mask'!A$2),SUMIF('ATXN3 e9 - HSF3.0'!E2:E201,"&lt;="&amp;$A50,'ATXN3 e9 - HSF3.0'!I2:I201)-SUMIF('ATXN3 e9 - HSF3.0'!G2:G201,"&lt;="&amp;$A50,'ATXN3 e9 - HSF3.0'!I2:I201),"")</f>
        <v>0</v>
      </c>
      <c r="I50" s="39">
        <f>IF($A50&lt;=LEN('ATXN3 e9 - 2ry Str + Mask'!A$2),G50+H50,"")</f>
        <v>0</v>
      </c>
      <c r="J50" s="39">
        <f t="shared" si="1"/>
        <v>0</v>
      </c>
      <c r="K50" s="39">
        <f t="shared" si="2"/>
        <v>0</v>
      </c>
      <c r="L50" s="39">
        <f t="shared" si="3"/>
        <v>0</v>
      </c>
      <c r="M50" s="39">
        <f t="shared" si="4"/>
        <v>0</v>
      </c>
      <c r="N50" s="39">
        <f t="shared" si="5"/>
        <v>0</v>
      </c>
      <c r="O50" s="39">
        <f t="shared" si="6"/>
        <v>0</v>
      </c>
      <c r="P50" s="39">
        <f>IF($A50&lt;=LEN('ATXN3 e9 - 2ry Str + Mask'!A$2),M50-J50,"")</f>
        <v>0</v>
      </c>
      <c r="Q50" s="39">
        <f>IF($A50&lt;=LEN('ATXN3 e9 - 2ry Str + Mask'!A$2),N50-K50,"")</f>
        <v>0</v>
      </c>
      <c r="R50" s="39">
        <f>IF($A50&lt;=LEN('ATXN3 e9 - 2ry Str + Mask'!A$2),O50-L50,"")</f>
        <v>0</v>
      </c>
    </row>
    <row r="51" spans="1:18" ht="20" customHeight="1" x14ac:dyDescent="0.15">
      <c r="A51" s="36">
        <v>50</v>
      </c>
      <c r="B51" s="37" t="str">
        <f>IF($A51&lt;=LEN('ATXN3 e9 - 2ry Str + Mask'!A$2),MID('ATXN3 e9 - 2ry Str + Mask'!A$2,$A51,1),"")</f>
        <v>(</v>
      </c>
      <c r="C51" s="38" t="str">
        <f>IF($A51&lt;=LEN('ATXN3 e9 - 2ry Str + Mask'!B$2),MID('ATXN3 e9 - 2ry Str + Mask'!B$2,$A51,1),"")</f>
        <v>(</v>
      </c>
      <c r="D51" s="38" t="str">
        <f>IF($A51&lt;=LEN('ATXN3 e9 - 2ry Str + Mask'!C$2),MID('ATXN3 e9 - 2ry Str + Mask'!C$2,$A51,1),"")</f>
        <v>.</v>
      </c>
      <c r="E51" s="38" t="str">
        <f t="shared" si="0"/>
        <v>(</v>
      </c>
      <c r="F51" s="38" t="str">
        <f t="shared" si="7"/>
        <v>..............((((......)))).....................(</v>
      </c>
      <c r="G51" s="39">
        <f>IF($A51&lt;=LEN('ATXN3 e9 - 2ry Str + Mask'!A$2),SUMIF('ATXN3 e9 - HSF3.0'!E2:E201,"&lt;="&amp;$A51,'ATXN3 e9 - HSF3.0'!H2:H201)-SUMIF('ATXN3 e9 - HSF3.0'!G2:G201,"&lt;="&amp;$A51,'ATXN3 e9 - HSF3.0'!H2:H201),"")</f>
        <v>0</v>
      </c>
      <c r="H51" s="39">
        <f>IF($A51&lt;=LEN('ATXN3 e9 - 2ry Str + Mask'!A$2),SUMIF('ATXN3 e9 - HSF3.0'!E2:E201,"&lt;="&amp;$A51,'ATXN3 e9 - HSF3.0'!I2:I201)-SUMIF('ATXN3 e9 - HSF3.0'!G2:G201,"&lt;="&amp;$A51,'ATXN3 e9 - HSF3.0'!I2:I201),"")</f>
        <v>0</v>
      </c>
      <c r="I51" s="39">
        <f>IF($A51&lt;=LEN('ATXN3 e9 - 2ry Str + Mask'!A$2),G51+H51,"")</f>
        <v>0</v>
      </c>
      <c r="J51" s="39">
        <f t="shared" si="1"/>
        <v>0</v>
      </c>
      <c r="K51" s="39">
        <f t="shared" si="2"/>
        <v>0</v>
      </c>
      <c r="L51" s="39">
        <f t="shared" si="3"/>
        <v>0</v>
      </c>
      <c r="M51" s="39">
        <f t="shared" si="4"/>
        <v>0</v>
      </c>
      <c r="N51" s="39">
        <f t="shared" si="5"/>
        <v>0</v>
      </c>
      <c r="O51" s="39">
        <f t="shared" si="6"/>
        <v>0</v>
      </c>
      <c r="P51" s="39">
        <f>IF($A51&lt;=LEN('ATXN3 e9 - 2ry Str + Mask'!A$2),M51-J51,"")</f>
        <v>0</v>
      </c>
      <c r="Q51" s="39">
        <f>IF($A51&lt;=LEN('ATXN3 e9 - 2ry Str + Mask'!A$2),N51-K51,"")</f>
        <v>0</v>
      </c>
      <c r="R51" s="39">
        <f>IF($A51&lt;=LEN('ATXN3 e9 - 2ry Str + Mask'!A$2),O51-L51,"")</f>
        <v>0</v>
      </c>
    </row>
    <row r="52" spans="1:18" ht="20" customHeight="1" x14ac:dyDescent="0.15">
      <c r="A52" s="36">
        <v>51</v>
      </c>
      <c r="B52" s="37" t="str">
        <f>IF($A52&lt;=LEN('ATXN3 e9 - 2ry Str + Mask'!A$2),MID('ATXN3 e9 - 2ry Str + Mask'!A$2,$A52,1),"")</f>
        <v>(</v>
      </c>
      <c r="C52" s="38" t="str">
        <f>IF($A52&lt;=LEN('ATXN3 e9 - 2ry Str + Mask'!B$2),MID('ATXN3 e9 - 2ry Str + Mask'!B$2,$A52,1),"")</f>
        <v>(</v>
      </c>
      <c r="D52" s="38" t="str">
        <f>IF($A52&lt;=LEN('ATXN3 e9 - 2ry Str + Mask'!C$2),MID('ATXN3 e9 - 2ry Str + Mask'!C$2,$A52,1),"")</f>
        <v>.</v>
      </c>
      <c r="E52" s="38" t="str">
        <f t="shared" si="0"/>
        <v>(</v>
      </c>
      <c r="F52" s="38" t="str">
        <f t="shared" si="7"/>
        <v>..............((((......)))).....................((</v>
      </c>
      <c r="G52" s="39">
        <f>IF($A52&lt;=LEN('ATXN3 e9 - 2ry Str + Mask'!A$2),SUMIF('ATXN3 e9 - HSF3.0'!E2:E201,"&lt;="&amp;$A52,'ATXN3 e9 - HSF3.0'!H2:H201)-SUMIF('ATXN3 e9 - HSF3.0'!G2:G201,"&lt;="&amp;$A52,'ATXN3 e9 - HSF3.0'!H2:H201),"")</f>
        <v>0</v>
      </c>
      <c r="H52" s="39">
        <f>IF($A52&lt;=LEN('ATXN3 e9 - 2ry Str + Mask'!A$2),SUMIF('ATXN3 e9 - HSF3.0'!E2:E201,"&lt;="&amp;$A52,'ATXN3 e9 - HSF3.0'!I2:I201)-SUMIF('ATXN3 e9 - HSF3.0'!G2:G201,"&lt;="&amp;$A52,'ATXN3 e9 - HSF3.0'!I2:I201),"")</f>
        <v>-0.16666666666666666</v>
      </c>
      <c r="I52" s="39">
        <f>IF($A52&lt;=LEN('ATXN3 e9 - 2ry Str + Mask'!A$2),G52+H52,"")</f>
        <v>-0.16666666666666666</v>
      </c>
      <c r="J52" s="39">
        <f t="shared" si="1"/>
        <v>0</v>
      </c>
      <c r="K52" s="39">
        <f t="shared" si="2"/>
        <v>0</v>
      </c>
      <c r="L52" s="39">
        <f t="shared" si="3"/>
        <v>0</v>
      </c>
      <c r="M52" s="39">
        <f t="shared" si="4"/>
        <v>0</v>
      </c>
      <c r="N52" s="39">
        <f t="shared" si="5"/>
        <v>0</v>
      </c>
      <c r="O52" s="39">
        <f t="shared" si="6"/>
        <v>0</v>
      </c>
      <c r="P52" s="39">
        <f>IF($A52&lt;=LEN('ATXN3 e9 - 2ry Str + Mask'!A$2),M52-J52,"")</f>
        <v>0</v>
      </c>
      <c r="Q52" s="39">
        <f>IF($A52&lt;=LEN('ATXN3 e9 - 2ry Str + Mask'!A$2),N52-K52,"")</f>
        <v>0</v>
      </c>
      <c r="R52" s="39">
        <f>IF($A52&lt;=LEN('ATXN3 e9 - 2ry Str + Mask'!A$2),O52-L52,"")</f>
        <v>0</v>
      </c>
    </row>
    <row r="53" spans="1:18" ht="20" customHeight="1" x14ac:dyDescent="0.15">
      <c r="A53" s="36">
        <v>52</v>
      </c>
      <c r="B53" s="37" t="str">
        <f>IF($A53&lt;=LEN('ATXN3 e9 - 2ry Str + Mask'!A$2),MID('ATXN3 e9 - 2ry Str + Mask'!A$2,$A53,1),"")</f>
        <v>(</v>
      </c>
      <c r="C53" s="38" t="str">
        <f>IF($A53&lt;=LEN('ATXN3 e9 - 2ry Str + Mask'!B$2),MID('ATXN3 e9 - 2ry Str + Mask'!B$2,$A53,1),"")</f>
        <v>(</v>
      </c>
      <c r="D53" s="38" t="str">
        <f>IF($A53&lt;=LEN('ATXN3 e9 - 2ry Str + Mask'!C$2),MID('ATXN3 e9 - 2ry Str + Mask'!C$2,$A53,1),"")</f>
        <v>.</v>
      </c>
      <c r="E53" s="38" t="str">
        <f t="shared" si="0"/>
        <v>(</v>
      </c>
      <c r="F53" s="38" t="str">
        <f t="shared" si="7"/>
        <v>..............((((......)))).....................(((</v>
      </c>
      <c r="G53" s="39">
        <f>IF($A53&lt;=LEN('ATXN3 e9 - 2ry Str + Mask'!A$2),SUMIF('ATXN3 e9 - HSF3.0'!E2:E201,"&lt;="&amp;$A53,'ATXN3 e9 - HSF3.0'!H2:H201)-SUMIF('ATXN3 e9 - HSF3.0'!G2:G201,"&lt;="&amp;$A53,'ATXN3 e9 - HSF3.0'!H2:H201),"")</f>
        <v>0</v>
      </c>
      <c r="H53" s="39">
        <f>IF($A53&lt;=LEN('ATXN3 e9 - 2ry Str + Mask'!A$2),SUMIF('ATXN3 e9 - HSF3.0'!E2:E201,"&lt;="&amp;$A53,'ATXN3 e9 - HSF3.0'!I2:I201)-SUMIF('ATXN3 e9 - HSF3.0'!G2:G201,"&lt;="&amp;$A53,'ATXN3 e9 - HSF3.0'!I2:I201),"")</f>
        <v>-0.47619047619047616</v>
      </c>
      <c r="I53" s="39">
        <f>IF($A53&lt;=LEN('ATXN3 e9 - 2ry Str + Mask'!A$2),G53+H53,"")</f>
        <v>-0.47619047619047616</v>
      </c>
      <c r="J53" s="39">
        <f t="shared" si="1"/>
        <v>0</v>
      </c>
      <c r="K53" s="39">
        <f t="shared" si="2"/>
        <v>0</v>
      </c>
      <c r="L53" s="39">
        <f t="shared" si="3"/>
        <v>0</v>
      </c>
      <c r="M53" s="39">
        <f t="shared" si="4"/>
        <v>0</v>
      </c>
      <c r="N53" s="39">
        <f t="shared" si="5"/>
        <v>0</v>
      </c>
      <c r="O53" s="39">
        <f t="shared" si="6"/>
        <v>0</v>
      </c>
      <c r="P53" s="39">
        <f>IF($A53&lt;=LEN('ATXN3 e9 - 2ry Str + Mask'!A$2),M53-J53,"")</f>
        <v>0</v>
      </c>
      <c r="Q53" s="39">
        <f>IF($A53&lt;=LEN('ATXN3 e9 - 2ry Str + Mask'!A$2),N53-K53,"")</f>
        <v>0</v>
      </c>
      <c r="R53" s="39">
        <f>IF($A53&lt;=LEN('ATXN3 e9 - 2ry Str + Mask'!A$2),O53-L53,"")</f>
        <v>0</v>
      </c>
    </row>
    <row r="54" spans="1:18" ht="20" customHeight="1" x14ac:dyDescent="0.15">
      <c r="A54" s="36">
        <v>53</v>
      </c>
      <c r="B54" s="37" t="str">
        <f>IF($A54&lt;=LEN('ATXN3 e9 - 2ry Str + Mask'!A$2),MID('ATXN3 e9 - 2ry Str + Mask'!A$2,$A54,1),"")</f>
        <v>.</v>
      </c>
      <c r="C54" s="38" t="str">
        <f>IF($A54&lt;=LEN('ATXN3 e9 - 2ry Str + Mask'!B$2),MID('ATXN3 e9 - 2ry Str + Mask'!B$2,$A54,1),"")</f>
        <v>(</v>
      </c>
      <c r="D54" s="38" t="str">
        <f>IF($A54&lt;=LEN('ATXN3 e9 - 2ry Str + Mask'!C$2),MID('ATXN3 e9 - 2ry Str + Mask'!C$2,$A54,1),"")</f>
        <v>.</v>
      </c>
      <c r="E54" s="38" t="str">
        <f t="shared" si="0"/>
        <v>(</v>
      </c>
      <c r="F54" s="38" t="str">
        <f t="shared" si="7"/>
        <v>..............((((......)))).....................((((</v>
      </c>
      <c r="G54" s="39">
        <f>IF($A54&lt;=LEN('ATXN3 e9 - 2ry Str + Mask'!A$2),SUMIF('ATXN3 e9 - HSF3.0'!E2:E201,"&lt;="&amp;$A54,'ATXN3 e9 - HSF3.0'!H2:H201)-SUMIF('ATXN3 e9 - HSF3.0'!G2:G201,"&lt;="&amp;$A54,'ATXN3 e9 - HSF3.0'!H2:H201),"")</f>
        <v>0</v>
      </c>
      <c r="H54" s="39">
        <f>IF($A54&lt;=LEN('ATXN3 e9 - 2ry Str + Mask'!A$2),SUMIF('ATXN3 e9 - HSF3.0'!E2:E201,"&lt;="&amp;$A54,'ATXN3 e9 - HSF3.0'!I2:I201)-SUMIF('ATXN3 e9 - HSF3.0'!G2:G201,"&lt;="&amp;$A54,'ATXN3 e9 - HSF3.0'!I2:I201),"")</f>
        <v>-0.64285714285714279</v>
      </c>
      <c r="I54" s="39">
        <f>IF($A54&lt;=LEN('ATXN3 e9 - 2ry Str + Mask'!A$2),G54+H54,"")</f>
        <v>-0.64285714285714279</v>
      </c>
      <c r="J54" s="39">
        <f t="shared" si="1"/>
        <v>0</v>
      </c>
      <c r="K54" s="39">
        <f t="shared" si="2"/>
        <v>-0.64285714285714279</v>
      </c>
      <c r="L54" s="39">
        <f t="shared" si="3"/>
        <v>-0.64285714285714279</v>
      </c>
      <c r="M54" s="39">
        <f t="shared" si="4"/>
        <v>0</v>
      </c>
      <c r="N54" s="39">
        <f t="shared" si="5"/>
        <v>0</v>
      </c>
      <c r="O54" s="39">
        <f t="shared" si="6"/>
        <v>0</v>
      </c>
      <c r="P54" s="39">
        <f>IF($A54&lt;=LEN('ATXN3 e9 - 2ry Str + Mask'!A$2),M54-J54,"")</f>
        <v>0</v>
      </c>
      <c r="Q54" s="39">
        <f>IF($A54&lt;=LEN('ATXN3 e9 - 2ry Str + Mask'!A$2),N54-K54,"")</f>
        <v>0.64285714285714279</v>
      </c>
      <c r="R54" s="39">
        <f>IF($A54&lt;=LEN('ATXN3 e9 - 2ry Str + Mask'!A$2),O54-L54,"")</f>
        <v>0.64285714285714279</v>
      </c>
    </row>
    <row r="55" spans="1:18" ht="20" customHeight="1" x14ac:dyDescent="0.15">
      <c r="A55" s="36">
        <v>54</v>
      </c>
      <c r="B55" s="37" t="str">
        <f>IF($A55&lt;=LEN('ATXN3 e9 - 2ry Str + Mask'!A$2),MID('ATXN3 e9 - 2ry Str + Mask'!A$2,$A55,1),"")</f>
        <v>(</v>
      </c>
      <c r="C55" s="38" t="str">
        <f>IF($A55&lt;=LEN('ATXN3 e9 - 2ry Str + Mask'!B$2),MID('ATXN3 e9 - 2ry Str + Mask'!B$2,$A55,1),"")</f>
        <v>(</v>
      </c>
      <c r="D55" s="38" t="str">
        <f>IF($A55&lt;=LEN('ATXN3 e9 - 2ry Str + Mask'!C$2),MID('ATXN3 e9 - 2ry Str + Mask'!C$2,$A55,1),"")</f>
        <v>.</v>
      </c>
      <c r="E55" s="38" t="str">
        <f t="shared" si="0"/>
        <v>(</v>
      </c>
      <c r="F55" s="38" t="str">
        <f t="shared" si="7"/>
        <v>..............((((......)))).....................(((((</v>
      </c>
      <c r="G55" s="39">
        <f>IF($A55&lt;=LEN('ATXN3 e9 - 2ry Str + Mask'!A$2),SUMIF('ATXN3 e9 - HSF3.0'!E2:E201,"&lt;="&amp;$A55,'ATXN3 e9 - HSF3.0'!H2:H201)-SUMIF('ATXN3 e9 - HSF3.0'!G2:G201,"&lt;="&amp;$A55,'ATXN3 e9 - HSF3.0'!H2:H201),"")</f>
        <v>0</v>
      </c>
      <c r="H55" s="39">
        <f>IF($A55&lt;=LEN('ATXN3 e9 - 2ry Str + Mask'!A$2),SUMIF('ATXN3 e9 - HSF3.0'!E2:E201,"&lt;="&amp;$A55,'ATXN3 e9 - HSF3.0'!I2:I201)-SUMIF('ATXN3 e9 - HSF3.0'!G2:G201,"&lt;="&amp;$A55,'ATXN3 e9 - HSF3.0'!I2:I201),"")</f>
        <v>-0.93452380952380942</v>
      </c>
      <c r="I55" s="39">
        <f>IF($A55&lt;=LEN('ATXN3 e9 - 2ry Str + Mask'!A$2),G55+H55,"")</f>
        <v>-0.93452380952380942</v>
      </c>
      <c r="J55" s="39">
        <f t="shared" si="1"/>
        <v>0</v>
      </c>
      <c r="K55" s="39">
        <f t="shared" si="2"/>
        <v>0</v>
      </c>
      <c r="L55" s="39">
        <f t="shared" si="3"/>
        <v>0</v>
      </c>
      <c r="M55" s="39">
        <f t="shared" si="4"/>
        <v>0</v>
      </c>
      <c r="N55" s="39">
        <f t="shared" si="5"/>
        <v>0</v>
      </c>
      <c r="O55" s="39">
        <f t="shared" si="6"/>
        <v>0</v>
      </c>
      <c r="P55" s="39">
        <f>IF($A55&lt;=LEN('ATXN3 e9 - 2ry Str + Mask'!A$2),M55-J55,"")</f>
        <v>0</v>
      </c>
      <c r="Q55" s="39">
        <f>IF($A55&lt;=LEN('ATXN3 e9 - 2ry Str + Mask'!A$2),N55-K55,"")</f>
        <v>0</v>
      </c>
      <c r="R55" s="39">
        <f>IF($A55&lt;=LEN('ATXN3 e9 - 2ry Str + Mask'!A$2),O55-L55,"")</f>
        <v>0</v>
      </c>
    </row>
    <row r="56" spans="1:18" ht="20" customHeight="1" x14ac:dyDescent="0.15">
      <c r="A56" s="36">
        <v>55</v>
      </c>
      <c r="B56" s="37" t="str">
        <f>IF($A56&lt;=LEN('ATXN3 e9 - 2ry Str + Mask'!A$2),MID('ATXN3 e9 - 2ry Str + Mask'!A$2,$A56,1),"")</f>
        <v>(</v>
      </c>
      <c r="C56" s="38" t="str">
        <f>IF($A56&lt;=LEN('ATXN3 e9 - 2ry Str + Mask'!B$2),MID('ATXN3 e9 - 2ry Str + Mask'!B$2,$A56,1),"")</f>
        <v>(</v>
      </c>
      <c r="D56" s="38" t="str">
        <f>IF($A56&lt;=LEN('ATXN3 e9 - 2ry Str + Mask'!C$2),MID('ATXN3 e9 - 2ry Str + Mask'!C$2,$A56,1),"")</f>
        <v>.</v>
      </c>
      <c r="E56" s="38" t="str">
        <f t="shared" si="0"/>
        <v>(</v>
      </c>
      <c r="F56" s="38" t="str">
        <f t="shared" si="7"/>
        <v>..............((((......)))).....................((((((</v>
      </c>
      <c r="G56" s="39">
        <f>IF($A56&lt;=LEN('ATXN3 e9 - 2ry Str + Mask'!A$2),SUMIF('ATXN3 e9 - HSF3.0'!E2:E201,"&lt;="&amp;$A56,'ATXN3 e9 - HSF3.0'!H2:H201)-SUMIF('ATXN3 e9 - HSF3.0'!G2:G201,"&lt;="&amp;$A56,'ATXN3 e9 - HSF3.0'!H2:H201),"")</f>
        <v>0</v>
      </c>
      <c r="H56" s="39">
        <f>IF($A56&lt;=LEN('ATXN3 e9 - 2ry Str + Mask'!A$2),SUMIF('ATXN3 e9 - HSF3.0'!E2:E201,"&lt;="&amp;$A56,'ATXN3 e9 - HSF3.0'!I2:I201)-SUMIF('ATXN3 e9 - HSF3.0'!G2:G201,"&lt;="&amp;$A56,'ATXN3 e9 - HSF3.0'!I2:I201),"")</f>
        <v>-1.2261904761904761</v>
      </c>
      <c r="I56" s="39">
        <f>IF($A56&lt;=LEN('ATXN3 e9 - 2ry Str + Mask'!A$2),G56+H56,"")</f>
        <v>-1.2261904761904761</v>
      </c>
      <c r="J56" s="39">
        <f t="shared" si="1"/>
        <v>0</v>
      </c>
      <c r="K56" s="39">
        <f t="shared" si="2"/>
        <v>0</v>
      </c>
      <c r="L56" s="39">
        <f t="shared" si="3"/>
        <v>0</v>
      </c>
      <c r="M56" s="39">
        <f t="shared" si="4"/>
        <v>0</v>
      </c>
      <c r="N56" s="39">
        <f t="shared" si="5"/>
        <v>0</v>
      </c>
      <c r="O56" s="39">
        <f t="shared" si="6"/>
        <v>0</v>
      </c>
      <c r="P56" s="39">
        <f>IF($A56&lt;=LEN('ATXN3 e9 - 2ry Str + Mask'!A$2),M56-J56,"")</f>
        <v>0</v>
      </c>
      <c r="Q56" s="39">
        <f>IF($A56&lt;=LEN('ATXN3 e9 - 2ry Str + Mask'!A$2),N56-K56,"")</f>
        <v>0</v>
      </c>
      <c r="R56" s="39">
        <f>IF($A56&lt;=LEN('ATXN3 e9 - 2ry Str + Mask'!A$2),O56-L56,"")</f>
        <v>0</v>
      </c>
    </row>
    <row r="57" spans="1:18" ht="20" customHeight="1" x14ac:dyDescent="0.15">
      <c r="A57" s="36">
        <v>56</v>
      </c>
      <c r="B57" s="37" t="str">
        <f>IF($A57&lt;=LEN('ATXN3 e9 - 2ry Str + Mask'!A$2),MID('ATXN3 e9 - 2ry Str + Mask'!A$2,$A57,1),"")</f>
        <v>(</v>
      </c>
      <c r="C57" s="38" t="str">
        <f>IF($A57&lt;=LEN('ATXN3 e9 - 2ry Str + Mask'!B$2),MID('ATXN3 e9 - 2ry Str + Mask'!B$2,$A57,1),"")</f>
        <v>(</v>
      </c>
      <c r="D57" s="38" t="str">
        <f>IF($A57&lt;=LEN('ATXN3 e9 - 2ry Str + Mask'!C$2),MID('ATXN3 e9 - 2ry Str + Mask'!C$2,$A57,1),"")</f>
        <v>.</v>
      </c>
      <c r="E57" s="38" t="str">
        <f t="shared" si="0"/>
        <v>(</v>
      </c>
      <c r="F57" s="38" t="str">
        <f t="shared" si="7"/>
        <v>..............((((......)))).....................(((((((</v>
      </c>
      <c r="G57" s="39">
        <f>IF($A57&lt;=LEN('ATXN3 e9 - 2ry Str + Mask'!A$2),SUMIF('ATXN3 e9 - HSF3.0'!E2:E201,"&lt;="&amp;$A57,'ATXN3 e9 - HSF3.0'!H2:H201)-SUMIF('ATXN3 e9 - HSF3.0'!G2:G201,"&lt;="&amp;$A57,'ATXN3 e9 - HSF3.0'!H2:H201),"")</f>
        <v>0</v>
      </c>
      <c r="H57" s="39">
        <f>IF($A57&lt;=LEN('ATXN3 e9 - 2ry Str + Mask'!A$2),SUMIF('ATXN3 e9 - HSF3.0'!E2:E201,"&lt;="&amp;$A57,'ATXN3 e9 - HSF3.0'!I2:I201)-SUMIF('ATXN3 e9 - HSF3.0'!G2:G201,"&lt;="&amp;$A57,'ATXN3 e9 - HSF3.0'!I2:I201),"")</f>
        <v>-1.3928571428571428</v>
      </c>
      <c r="I57" s="39">
        <f>IF($A57&lt;=LEN('ATXN3 e9 - 2ry Str + Mask'!A$2),G57+H57,"")</f>
        <v>-1.3928571428571428</v>
      </c>
      <c r="J57" s="39">
        <f t="shared" si="1"/>
        <v>0</v>
      </c>
      <c r="K57" s="39">
        <f t="shared" si="2"/>
        <v>0</v>
      </c>
      <c r="L57" s="39">
        <f t="shared" si="3"/>
        <v>0</v>
      </c>
      <c r="M57" s="39">
        <f t="shared" si="4"/>
        <v>0</v>
      </c>
      <c r="N57" s="39">
        <f t="shared" si="5"/>
        <v>0</v>
      </c>
      <c r="O57" s="39">
        <f t="shared" si="6"/>
        <v>0</v>
      </c>
      <c r="P57" s="39">
        <f>IF($A57&lt;=LEN('ATXN3 e9 - 2ry Str + Mask'!A$2),M57-J57,"")</f>
        <v>0</v>
      </c>
      <c r="Q57" s="39">
        <f>IF($A57&lt;=LEN('ATXN3 e9 - 2ry Str + Mask'!A$2),N57-K57,"")</f>
        <v>0</v>
      </c>
      <c r="R57" s="39">
        <f>IF($A57&lt;=LEN('ATXN3 e9 - 2ry Str + Mask'!A$2),O57-L57,"")</f>
        <v>0</v>
      </c>
    </row>
    <row r="58" spans="1:18" ht="20" customHeight="1" x14ac:dyDescent="0.15">
      <c r="A58" s="36">
        <v>57</v>
      </c>
      <c r="B58" s="37" t="str">
        <f>IF($A58&lt;=LEN('ATXN3 e9 - 2ry Str + Mask'!A$2),MID('ATXN3 e9 - 2ry Str + Mask'!A$2,$A58,1),"")</f>
        <v>(</v>
      </c>
      <c r="C58" s="38" t="str">
        <f>IF($A58&lt;=LEN('ATXN3 e9 - 2ry Str + Mask'!B$2),MID('ATXN3 e9 - 2ry Str + Mask'!B$2,$A58,1),"")</f>
        <v>(</v>
      </c>
      <c r="D58" s="38" t="str">
        <f>IF($A58&lt;=LEN('ATXN3 e9 - 2ry Str + Mask'!C$2),MID('ATXN3 e9 - 2ry Str + Mask'!C$2,$A58,1),"")</f>
        <v>.</v>
      </c>
      <c r="E58" s="38" t="str">
        <f t="shared" si="0"/>
        <v>(</v>
      </c>
      <c r="F58" s="38" t="str">
        <f t="shared" si="7"/>
        <v>..............((((......)))).....................((((((((</v>
      </c>
      <c r="G58" s="39">
        <f>IF($A58&lt;=LEN('ATXN3 e9 - 2ry Str + Mask'!A$2),SUMIF('ATXN3 e9 - HSF3.0'!E2:E201,"&lt;="&amp;$A58,'ATXN3 e9 - HSF3.0'!H2:H201)-SUMIF('ATXN3 e9 - HSF3.0'!G2:G201,"&lt;="&amp;$A58,'ATXN3 e9 - HSF3.0'!H2:H201),"")</f>
        <v>0</v>
      </c>
      <c r="H58" s="39">
        <f>IF($A58&lt;=LEN('ATXN3 e9 - 2ry Str + Mask'!A$2),SUMIF('ATXN3 e9 - HSF3.0'!E2:E201,"&lt;="&amp;$A58,'ATXN3 e9 - HSF3.0'!I2:I201)-SUMIF('ATXN3 e9 - HSF3.0'!G2:G201,"&lt;="&amp;$A58,'ATXN3 e9 - HSF3.0'!I2:I201),"")</f>
        <v>-1.3928571428571428</v>
      </c>
      <c r="I58" s="39">
        <f>IF($A58&lt;=LEN('ATXN3 e9 - 2ry Str + Mask'!A$2),G58+H58,"")</f>
        <v>-1.3928571428571428</v>
      </c>
      <c r="J58" s="39">
        <f t="shared" si="1"/>
        <v>0</v>
      </c>
      <c r="K58" s="39">
        <f t="shared" si="2"/>
        <v>0</v>
      </c>
      <c r="L58" s="39">
        <f t="shared" si="3"/>
        <v>0</v>
      </c>
      <c r="M58" s="39">
        <f t="shared" si="4"/>
        <v>0</v>
      </c>
      <c r="N58" s="39">
        <f t="shared" si="5"/>
        <v>0</v>
      </c>
      <c r="O58" s="39">
        <f t="shared" si="6"/>
        <v>0</v>
      </c>
      <c r="P58" s="39">
        <f>IF($A58&lt;=LEN('ATXN3 e9 - 2ry Str + Mask'!A$2),M58-J58,"")</f>
        <v>0</v>
      </c>
      <c r="Q58" s="39">
        <f>IF($A58&lt;=LEN('ATXN3 e9 - 2ry Str + Mask'!A$2),N58-K58,"")</f>
        <v>0</v>
      </c>
      <c r="R58" s="39">
        <f>IF($A58&lt;=LEN('ATXN3 e9 - 2ry Str + Mask'!A$2),O58-L58,"")</f>
        <v>0</v>
      </c>
    </row>
    <row r="59" spans="1:18" ht="20" customHeight="1" x14ac:dyDescent="0.15">
      <c r="A59" s="36">
        <v>58</v>
      </c>
      <c r="B59" s="37" t="str">
        <f>IF($A59&lt;=LEN('ATXN3 e9 - 2ry Str + Mask'!A$2),MID('ATXN3 e9 - 2ry Str + Mask'!A$2,$A59,1),"")</f>
        <v>(</v>
      </c>
      <c r="C59" s="38" t="str">
        <f>IF($A59&lt;=LEN('ATXN3 e9 - 2ry Str + Mask'!B$2),MID('ATXN3 e9 - 2ry Str + Mask'!B$2,$A59,1),"")</f>
        <v>(</v>
      </c>
      <c r="D59" s="38" t="str">
        <f>IF($A59&lt;=LEN('ATXN3 e9 - 2ry Str + Mask'!C$2),MID('ATXN3 e9 - 2ry Str + Mask'!C$2,$A59,1),"")</f>
        <v>.</v>
      </c>
      <c r="E59" s="38" t="str">
        <f t="shared" si="0"/>
        <v>(</v>
      </c>
      <c r="F59" s="38" t="str">
        <f t="shared" si="7"/>
        <v>..............((((......)))).....................(((((((((</v>
      </c>
      <c r="G59" s="39">
        <f>IF($A59&lt;=LEN('ATXN3 e9 - 2ry Str + Mask'!A$2),SUMIF('ATXN3 e9 - HSF3.0'!E2:E201,"&lt;="&amp;$A59,'ATXN3 e9 - HSF3.0'!H2:H201)-SUMIF('ATXN3 e9 - HSF3.0'!G2:G201,"&lt;="&amp;$A59,'ATXN3 e9 - HSF3.0'!H2:H201),"")</f>
        <v>0</v>
      </c>
      <c r="H59" s="39">
        <f>IF($A59&lt;=LEN('ATXN3 e9 - 2ry Str + Mask'!A$2),SUMIF('ATXN3 e9 - HSF3.0'!E2:E201,"&lt;="&amp;$A59,'ATXN3 e9 - HSF3.0'!I2:I201)-SUMIF('ATXN3 e9 - HSF3.0'!G2:G201,"&lt;="&amp;$A59,'ATXN3 e9 - HSF3.0'!I2:I201),"")</f>
        <v>-1.5595238095238098</v>
      </c>
      <c r="I59" s="39">
        <f>IF($A59&lt;=LEN('ATXN3 e9 - 2ry Str + Mask'!A$2),G59+H59,"")</f>
        <v>-1.5595238095238098</v>
      </c>
      <c r="J59" s="39">
        <f t="shared" si="1"/>
        <v>0</v>
      </c>
      <c r="K59" s="39">
        <f t="shared" si="2"/>
        <v>0</v>
      </c>
      <c r="L59" s="39">
        <f t="shared" si="3"/>
        <v>0</v>
      </c>
      <c r="M59" s="39">
        <f t="shared" si="4"/>
        <v>0</v>
      </c>
      <c r="N59" s="39">
        <f t="shared" si="5"/>
        <v>0</v>
      </c>
      <c r="O59" s="39">
        <f t="shared" si="6"/>
        <v>0</v>
      </c>
      <c r="P59" s="39">
        <f>IF($A59&lt;=LEN('ATXN3 e9 - 2ry Str + Mask'!A$2),M59-J59,"")</f>
        <v>0</v>
      </c>
      <c r="Q59" s="39">
        <f>IF($A59&lt;=LEN('ATXN3 e9 - 2ry Str + Mask'!A$2),N59-K59,"")</f>
        <v>0</v>
      </c>
      <c r="R59" s="39">
        <f>IF($A59&lt;=LEN('ATXN3 e9 - 2ry Str + Mask'!A$2),O59-L59,"")</f>
        <v>0</v>
      </c>
    </row>
    <row r="60" spans="1:18" ht="20" customHeight="1" x14ac:dyDescent="0.15">
      <c r="A60" s="36">
        <v>59</v>
      </c>
      <c r="B60" s="37" t="str">
        <f>IF($A60&lt;=LEN('ATXN3 e9 - 2ry Str + Mask'!A$2),MID('ATXN3 e9 - 2ry Str + Mask'!A$2,$A60,1),"")</f>
        <v>(</v>
      </c>
      <c r="C60" s="38" t="str">
        <f>IF($A60&lt;=LEN('ATXN3 e9 - 2ry Str + Mask'!B$2),MID('ATXN3 e9 - 2ry Str + Mask'!B$2,$A60,1),"")</f>
        <v>(</v>
      </c>
      <c r="D60" s="38" t="str">
        <f>IF($A60&lt;=LEN('ATXN3 e9 - 2ry Str + Mask'!C$2),MID('ATXN3 e9 - 2ry Str + Mask'!C$2,$A60,1),"")</f>
        <v>.</v>
      </c>
      <c r="E60" s="38" t="str">
        <f t="shared" si="0"/>
        <v>(</v>
      </c>
      <c r="F60" s="38" t="str">
        <f t="shared" si="7"/>
        <v>..............((((......)))).....................((((((((((</v>
      </c>
      <c r="G60" s="39">
        <f>IF($A60&lt;=LEN('ATXN3 e9 - 2ry Str + Mask'!A$2),SUMIF('ATXN3 e9 - HSF3.0'!E2:E201,"&lt;="&amp;$A60,'ATXN3 e9 - HSF3.0'!H2:H201)-SUMIF('ATXN3 e9 - HSF3.0'!G2:G201,"&lt;="&amp;$A60,'ATXN3 e9 - HSF3.0'!H2:H201),"")</f>
        <v>0</v>
      </c>
      <c r="H60" s="39">
        <f>IF($A60&lt;=LEN('ATXN3 e9 - 2ry Str + Mask'!A$2),SUMIF('ATXN3 e9 - HSF3.0'!E2:E201,"&lt;="&amp;$A60,'ATXN3 e9 - HSF3.0'!I2:I201)-SUMIF('ATXN3 e9 - HSF3.0'!G2:G201,"&lt;="&amp;$A60,'ATXN3 e9 - HSF3.0'!I2:I201),"")</f>
        <v>-1.541666666666667</v>
      </c>
      <c r="I60" s="39">
        <f>IF($A60&lt;=LEN('ATXN3 e9 - 2ry Str + Mask'!A$2),G60+H60,"")</f>
        <v>-1.541666666666667</v>
      </c>
      <c r="J60" s="39">
        <f t="shared" si="1"/>
        <v>0</v>
      </c>
      <c r="K60" s="39">
        <f t="shared" si="2"/>
        <v>0</v>
      </c>
      <c r="L60" s="39">
        <f t="shared" si="3"/>
        <v>0</v>
      </c>
      <c r="M60" s="39">
        <f t="shared" si="4"/>
        <v>0</v>
      </c>
      <c r="N60" s="39">
        <f t="shared" si="5"/>
        <v>0</v>
      </c>
      <c r="O60" s="39">
        <f t="shared" si="6"/>
        <v>0</v>
      </c>
      <c r="P60" s="39">
        <f>IF($A60&lt;=LEN('ATXN3 e9 - 2ry Str + Mask'!A$2),M60-J60,"")</f>
        <v>0</v>
      </c>
      <c r="Q60" s="39">
        <f>IF($A60&lt;=LEN('ATXN3 e9 - 2ry Str + Mask'!A$2),N60-K60,"")</f>
        <v>0</v>
      </c>
      <c r="R60" s="39">
        <f>IF($A60&lt;=LEN('ATXN3 e9 - 2ry Str + Mask'!A$2),O60-L60,"")</f>
        <v>0</v>
      </c>
    </row>
    <row r="61" spans="1:18" ht="20" customHeight="1" x14ac:dyDescent="0.15">
      <c r="A61" s="36">
        <v>60</v>
      </c>
      <c r="B61" s="37" t="str">
        <f>IF($A61&lt;=LEN('ATXN3 e9 - 2ry Str + Mask'!A$2),MID('ATXN3 e9 - 2ry Str + Mask'!A$2,$A61,1),"")</f>
        <v>(</v>
      </c>
      <c r="C61" s="38" t="str">
        <f>IF($A61&lt;=LEN('ATXN3 e9 - 2ry Str + Mask'!B$2),MID('ATXN3 e9 - 2ry Str + Mask'!B$2,$A61,1),"")</f>
        <v>(</v>
      </c>
      <c r="D61" s="38" t="str">
        <f>IF($A61&lt;=LEN('ATXN3 e9 - 2ry Str + Mask'!C$2),MID('ATXN3 e9 - 2ry Str + Mask'!C$2,$A61,1),"")</f>
        <v>.</v>
      </c>
      <c r="E61" s="38" t="str">
        <f t="shared" si="0"/>
        <v>(</v>
      </c>
      <c r="F61" s="38" t="str">
        <f t="shared" si="7"/>
        <v>..............((((......)))).....................(((((((((((</v>
      </c>
      <c r="G61" s="39">
        <f>IF($A61&lt;=LEN('ATXN3 e9 - 2ry Str + Mask'!A$2),SUMIF('ATXN3 e9 - HSF3.0'!E2:E201,"&lt;="&amp;$A61,'ATXN3 e9 - HSF3.0'!H2:H201)-SUMIF('ATXN3 e9 - HSF3.0'!G2:G201,"&lt;="&amp;$A61,'ATXN3 e9 - HSF3.0'!H2:H201),"")</f>
        <v>0</v>
      </c>
      <c r="H61" s="39">
        <f>IF($A61&lt;=LEN('ATXN3 e9 - 2ry Str + Mask'!A$2),SUMIF('ATXN3 e9 - HSF3.0'!E2:E201,"&lt;="&amp;$A61,'ATXN3 e9 - HSF3.0'!I2:I201)-SUMIF('ATXN3 e9 - HSF3.0'!G2:G201,"&lt;="&amp;$A61,'ATXN3 e9 - HSF3.0'!I2:I201),"")</f>
        <v>-1.8333333333333335</v>
      </c>
      <c r="I61" s="39">
        <f>IF($A61&lt;=LEN('ATXN3 e9 - 2ry Str + Mask'!A$2),G61+H61,"")</f>
        <v>-1.8333333333333335</v>
      </c>
      <c r="J61" s="39">
        <f t="shared" si="1"/>
        <v>0</v>
      </c>
      <c r="K61" s="39">
        <f t="shared" si="2"/>
        <v>0</v>
      </c>
      <c r="L61" s="39">
        <f t="shared" si="3"/>
        <v>0</v>
      </c>
      <c r="M61" s="39">
        <f t="shared" si="4"/>
        <v>0</v>
      </c>
      <c r="N61" s="39">
        <f t="shared" si="5"/>
        <v>0</v>
      </c>
      <c r="O61" s="39">
        <f t="shared" si="6"/>
        <v>0</v>
      </c>
      <c r="P61" s="39">
        <f>IF($A61&lt;=LEN('ATXN3 e9 - 2ry Str + Mask'!A$2),M61-J61,"")</f>
        <v>0</v>
      </c>
      <c r="Q61" s="39">
        <f>IF($A61&lt;=LEN('ATXN3 e9 - 2ry Str + Mask'!A$2),N61-K61,"")</f>
        <v>0</v>
      </c>
      <c r="R61" s="39">
        <f>IF($A61&lt;=LEN('ATXN3 e9 - 2ry Str + Mask'!A$2),O61-L61,"")</f>
        <v>0</v>
      </c>
    </row>
    <row r="62" spans="1:18" ht="20" customHeight="1" x14ac:dyDescent="0.15">
      <c r="A62" s="36">
        <v>61</v>
      </c>
      <c r="B62" s="37" t="str">
        <f>IF($A62&lt;=LEN('ATXN3 e9 - 2ry Str + Mask'!A$2),MID('ATXN3 e9 - 2ry Str + Mask'!A$2,$A62,1),"")</f>
        <v>.</v>
      </c>
      <c r="C62" s="38" t="str">
        <f>IF($A62&lt;=LEN('ATXN3 e9 - 2ry Str + Mask'!B$2),MID('ATXN3 e9 - 2ry Str + Mask'!B$2,$A62,1),"")</f>
        <v>(</v>
      </c>
      <c r="D62" s="38" t="str">
        <f>IF($A62&lt;=LEN('ATXN3 e9 - 2ry Str + Mask'!C$2),MID('ATXN3 e9 - 2ry Str + Mask'!C$2,$A62,1),"")</f>
        <v>.</v>
      </c>
      <c r="E62" s="38" t="str">
        <f t="shared" si="0"/>
        <v>(</v>
      </c>
      <c r="F62" s="38" t="str">
        <f t="shared" si="7"/>
        <v>..............((((......)))).....................((((((((((((</v>
      </c>
      <c r="G62" s="39">
        <f>IF($A62&lt;=LEN('ATXN3 e9 - 2ry Str + Mask'!A$2),SUMIF('ATXN3 e9 - HSF3.0'!E2:E201,"&lt;="&amp;$A62,'ATXN3 e9 - HSF3.0'!H2:H201)-SUMIF('ATXN3 e9 - HSF3.0'!G2:G201,"&lt;="&amp;$A62,'ATXN3 e9 - HSF3.0'!H2:H201),"")</f>
        <v>0</v>
      </c>
      <c r="H62" s="39">
        <f>IF($A62&lt;=LEN('ATXN3 e9 - 2ry Str + Mask'!A$2),SUMIF('ATXN3 e9 - HSF3.0'!E2:E201,"&lt;="&amp;$A62,'ATXN3 e9 - HSF3.0'!I2:I201)-SUMIF('ATXN3 e9 - HSF3.0'!G2:G201,"&lt;="&amp;$A62,'ATXN3 e9 - HSF3.0'!I2:I201),"")</f>
        <v>-1.9999999999999998</v>
      </c>
      <c r="I62" s="39">
        <f>IF($A62&lt;=LEN('ATXN3 e9 - 2ry Str + Mask'!A$2),G62+H62,"")</f>
        <v>-1.9999999999999998</v>
      </c>
      <c r="J62" s="39">
        <f t="shared" si="1"/>
        <v>0</v>
      </c>
      <c r="K62" s="39">
        <f t="shared" si="2"/>
        <v>-1.9999999999999998</v>
      </c>
      <c r="L62" s="39">
        <f t="shared" si="3"/>
        <v>-1.9999999999999998</v>
      </c>
      <c r="M62" s="39">
        <f t="shared" si="4"/>
        <v>0</v>
      </c>
      <c r="N62" s="39">
        <f t="shared" si="5"/>
        <v>0</v>
      </c>
      <c r="O62" s="39">
        <f t="shared" si="6"/>
        <v>0</v>
      </c>
      <c r="P62" s="39">
        <f>IF($A62&lt;=LEN('ATXN3 e9 - 2ry Str + Mask'!A$2),M62-J62,"")</f>
        <v>0</v>
      </c>
      <c r="Q62" s="39">
        <f>IF($A62&lt;=LEN('ATXN3 e9 - 2ry Str + Mask'!A$2),N62-K62,"")</f>
        <v>1.9999999999999998</v>
      </c>
      <c r="R62" s="39">
        <f>IF($A62&lt;=LEN('ATXN3 e9 - 2ry Str + Mask'!A$2),O62-L62,"")</f>
        <v>1.9999999999999998</v>
      </c>
    </row>
    <row r="63" spans="1:18" ht="20" customHeight="1" x14ac:dyDescent="0.15">
      <c r="A63" s="36">
        <v>62</v>
      </c>
      <c r="B63" s="37" t="str">
        <f>IF($A63&lt;=LEN('ATXN3 e9 - 2ry Str + Mask'!A$2),MID('ATXN3 e9 - 2ry Str + Mask'!A$2,$A63,1),"")</f>
        <v>(</v>
      </c>
      <c r="C63" s="38" t="str">
        <f>IF($A63&lt;=LEN('ATXN3 e9 - 2ry Str + Mask'!B$2),MID('ATXN3 e9 - 2ry Str + Mask'!B$2,$A63,1),"")</f>
        <v>(</v>
      </c>
      <c r="D63" s="38" t="str">
        <f>IF($A63&lt;=LEN('ATXN3 e9 - 2ry Str + Mask'!C$2),MID('ATXN3 e9 - 2ry Str + Mask'!C$2,$A63,1),"")</f>
        <v>.</v>
      </c>
      <c r="E63" s="38" t="str">
        <f t="shared" si="0"/>
        <v>(</v>
      </c>
      <c r="F63" s="38" t="str">
        <f t="shared" si="7"/>
        <v>..............((((......)))).....................(((((((((((((</v>
      </c>
      <c r="G63" s="39">
        <f>IF($A63&lt;=LEN('ATXN3 e9 - 2ry Str + Mask'!A$2),SUMIF('ATXN3 e9 - HSF3.0'!E2:E201,"&lt;="&amp;$A63,'ATXN3 e9 - HSF3.0'!H2:H201)-SUMIF('ATXN3 e9 - HSF3.0'!G2:G201,"&lt;="&amp;$A63,'ATXN3 e9 - HSF3.0'!H2:H201),"")</f>
        <v>0</v>
      </c>
      <c r="H63" s="39">
        <f>IF($A63&lt;=LEN('ATXN3 e9 - 2ry Str + Mask'!A$2),SUMIF('ATXN3 e9 - HSF3.0'!E2:E201,"&lt;="&amp;$A63,'ATXN3 e9 - HSF3.0'!I2:I201)-SUMIF('ATXN3 e9 - HSF3.0'!G2:G201,"&lt;="&amp;$A63,'ATXN3 e9 - HSF3.0'!I2:I201),"")</f>
        <v>-1.8749999999999996</v>
      </c>
      <c r="I63" s="39">
        <f>IF($A63&lt;=LEN('ATXN3 e9 - 2ry Str + Mask'!A$2),G63+H63,"")</f>
        <v>-1.8749999999999996</v>
      </c>
      <c r="J63" s="39">
        <f t="shared" si="1"/>
        <v>0</v>
      </c>
      <c r="K63" s="39">
        <f t="shared" si="2"/>
        <v>0</v>
      </c>
      <c r="L63" s="39">
        <f t="shared" si="3"/>
        <v>0</v>
      </c>
      <c r="M63" s="39">
        <f t="shared" si="4"/>
        <v>0</v>
      </c>
      <c r="N63" s="39">
        <f t="shared" si="5"/>
        <v>0</v>
      </c>
      <c r="O63" s="39">
        <f t="shared" si="6"/>
        <v>0</v>
      </c>
      <c r="P63" s="39">
        <f>IF($A63&lt;=LEN('ATXN3 e9 - 2ry Str + Mask'!A$2),M63-J63,"")</f>
        <v>0</v>
      </c>
      <c r="Q63" s="39">
        <f>IF($A63&lt;=LEN('ATXN3 e9 - 2ry Str + Mask'!A$2),N63-K63,"")</f>
        <v>0</v>
      </c>
      <c r="R63" s="39">
        <f>IF($A63&lt;=LEN('ATXN3 e9 - 2ry Str + Mask'!A$2),O63-L63,"")</f>
        <v>0</v>
      </c>
    </row>
    <row r="64" spans="1:18" ht="20" customHeight="1" x14ac:dyDescent="0.15">
      <c r="A64" s="36">
        <v>63</v>
      </c>
      <c r="B64" s="37" t="str">
        <f>IF($A64&lt;=LEN('ATXN3 e9 - 2ry Str + Mask'!A$2),MID('ATXN3 e9 - 2ry Str + Mask'!A$2,$A64,1),"")</f>
        <v>(</v>
      </c>
      <c r="C64" s="38" t="str">
        <f>IF($A64&lt;=LEN('ATXN3 e9 - 2ry Str + Mask'!B$2),MID('ATXN3 e9 - 2ry Str + Mask'!B$2,$A64,1),"")</f>
        <v>(</v>
      </c>
      <c r="D64" s="38" t="str">
        <f>IF($A64&lt;=LEN('ATXN3 e9 - 2ry Str + Mask'!C$2),MID('ATXN3 e9 - 2ry Str + Mask'!C$2,$A64,1),"")</f>
        <v>.</v>
      </c>
      <c r="E64" s="38" t="str">
        <f t="shared" si="0"/>
        <v>(</v>
      </c>
      <c r="F64" s="38" t="str">
        <f t="shared" si="7"/>
        <v>..............((((......)))).....................((((((((((((((</v>
      </c>
      <c r="G64" s="39">
        <f>IF($A64&lt;=LEN('ATXN3 e9 - 2ry Str + Mask'!A$2),SUMIF('ATXN3 e9 - HSF3.0'!E2:E201,"&lt;="&amp;$A64,'ATXN3 e9 - HSF3.0'!H2:H201)-SUMIF('ATXN3 e9 - HSF3.0'!G2:G201,"&lt;="&amp;$A64,'ATXN3 e9 - HSF3.0'!H2:H201),"")</f>
        <v>0.125</v>
      </c>
      <c r="H64" s="39">
        <f>IF($A64&lt;=LEN('ATXN3 e9 - 2ry Str + Mask'!A$2),SUMIF('ATXN3 e9 - HSF3.0'!E2:E201,"&lt;="&amp;$A64,'ATXN3 e9 - HSF3.0'!I2:I201)-SUMIF('ATXN3 e9 - HSF3.0'!G2:G201,"&lt;="&amp;$A64,'ATXN3 e9 - HSF3.0'!I2:I201),"")</f>
        <v>-1.7499999999999993</v>
      </c>
      <c r="I64" s="39">
        <f>IF($A64&lt;=LEN('ATXN3 e9 - 2ry Str + Mask'!A$2),G64+H64,"")</f>
        <v>-1.6249999999999993</v>
      </c>
      <c r="J64" s="39">
        <f t="shared" si="1"/>
        <v>0</v>
      </c>
      <c r="K64" s="39">
        <f t="shared" si="2"/>
        <v>0</v>
      </c>
      <c r="L64" s="39">
        <f t="shared" si="3"/>
        <v>0</v>
      </c>
      <c r="M64" s="39">
        <f t="shared" si="4"/>
        <v>0</v>
      </c>
      <c r="N64" s="39">
        <f t="shared" si="5"/>
        <v>0</v>
      </c>
      <c r="O64" s="39">
        <f t="shared" si="6"/>
        <v>0</v>
      </c>
      <c r="P64" s="39">
        <f>IF($A64&lt;=LEN('ATXN3 e9 - 2ry Str + Mask'!A$2),M64-J64,"")</f>
        <v>0</v>
      </c>
      <c r="Q64" s="39">
        <f>IF($A64&lt;=LEN('ATXN3 e9 - 2ry Str + Mask'!A$2),N64-K64,"")</f>
        <v>0</v>
      </c>
      <c r="R64" s="39">
        <f>IF($A64&lt;=LEN('ATXN3 e9 - 2ry Str + Mask'!A$2),O64-L64,"")</f>
        <v>0</v>
      </c>
    </row>
    <row r="65" spans="1:18" ht="20" customHeight="1" x14ac:dyDescent="0.15">
      <c r="A65" s="36">
        <v>64</v>
      </c>
      <c r="B65" s="37" t="str">
        <f>IF($A65&lt;=LEN('ATXN3 e9 - 2ry Str + Mask'!A$2),MID('ATXN3 e9 - 2ry Str + Mask'!A$2,$A65,1),"")</f>
        <v>(</v>
      </c>
      <c r="C65" s="38" t="str">
        <f>IF($A65&lt;=LEN('ATXN3 e9 - 2ry Str + Mask'!B$2),MID('ATXN3 e9 - 2ry Str + Mask'!B$2,$A65,1),"")</f>
        <v>.</v>
      </c>
      <c r="D65" s="38" t="str">
        <f>IF($A65&lt;=LEN('ATXN3 e9 - 2ry Str + Mask'!C$2),MID('ATXN3 e9 - 2ry Str + Mask'!C$2,$A65,1),"")</f>
        <v>.</v>
      </c>
      <c r="E65" s="38" t="str">
        <f t="shared" si="0"/>
        <v>.</v>
      </c>
      <c r="F65" s="38" t="str">
        <f t="shared" si="7"/>
        <v>..............((((......)))).....................((((((((((((((.</v>
      </c>
      <c r="G65" s="39">
        <f>IF($A65&lt;=LEN('ATXN3 e9 - 2ry Str + Mask'!A$2),SUMIF('ATXN3 e9 - HSF3.0'!E2:E201,"&lt;="&amp;$A65,'ATXN3 e9 - HSF3.0'!H2:H201)-SUMIF('ATXN3 e9 - HSF3.0'!G2:G201,"&lt;="&amp;$A65,'ATXN3 e9 - HSF3.0'!H2:H201),"")</f>
        <v>0.125</v>
      </c>
      <c r="H65" s="39">
        <f>IF($A65&lt;=LEN('ATXN3 e9 - 2ry Str + Mask'!A$2),SUMIF('ATXN3 e9 - HSF3.0'!E2:E201,"&lt;="&amp;$A65,'ATXN3 e9 - HSF3.0'!I2:I201)-SUMIF('ATXN3 e9 - HSF3.0'!G2:G201,"&lt;="&amp;$A65,'ATXN3 e9 - HSF3.0'!I2:I201),"")</f>
        <v>-1.5833333333333324</v>
      </c>
      <c r="I65" s="39">
        <f>IF($A65&lt;=LEN('ATXN3 e9 - 2ry Str + Mask'!A$2),G65+H65,"")</f>
        <v>-1.4583333333333324</v>
      </c>
      <c r="J65" s="39">
        <f t="shared" si="1"/>
        <v>0</v>
      </c>
      <c r="K65" s="39">
        <f t="shared" si="2"/>
        <v>0</v>
      </c>
      <c r="L65" s="39">
        <f t="shared" si="3"/>
        <v>0</v>
      </c>
      <c r="M65" s="39">
        <f t="shared" si="4"/>
        <v>0.125</v>
      </c>
      <c r="N65" s="39">
        <f t="shared" si="5"/>
        <v>-1.5833333333333324</v>
      </c>
      <c r="O65" s="39">
        <f t="shared" si="6"/>
        <v>-1.4583333333333324</v>
      </c>
      <c r="P65" s="39">
        <f>IF($A65&lt;=LEN('ATXN3 e9 - 2ry Str + Mask'!A$2),M65-J65,"")</f>
        <v>0.125</v>
      </c>
      <c r="Q65" s="39">
        <f>IF($A65&lt;=LEN('ATXN3 e9 - 2ry Str + Mask'!A$2),N65-K65,"")</f>
        <v>-1.5833333333333324</v>
      </c>
      <c r="R65" s="39">
        <f>IF($A65&lt;=LEN('ATXN3 e9 - 2ry Str + Mask'!A$2),O65-L65,"")</f>
        <v>-1.4583333333333324</v>
      </c>
    </row>
    <row r="66" spans="1:18" ht="20" customHeight="1" x14ac:dyDescent="0.15">
      <c r="A66" s="36">
        <v>65</v>
      </c>
      <c r="B66" s="37" t="str">
        <f>IF($A66&lt;=LEN('ATXN3 e9 - 2ry Str + Mask'!A$2),MID('ATXN3 e9 - 2ry Str + Mask'!A$2,$A66,1),"")</f>
        <v>(</v>
      </c>
      <c r="C66" s="38" t="str">
        <f>IF($A66&lt;=LEN('ATXN3 e9 - 2ry Str + Mask'!B$2),MID('ATXN3 e9 - 2ry Str + Mask'!B$2,$A66,1),"")</f>
        <v>.</v>
      </c>
      <c r="D66" s="38" t="str">
        <f>IF($A66&lt;=LEN('ATXN3 e9 - 2ry Str + Mask'!C$2),MID('ATXN3 e9 - 2ry Str + Mask'!C$2,$A66,1),"")</f>
        <v>.</v>
      </c>
      <c r="E66" s="38" t="str">
        <f t="shared" ref="E66:E129" si="8">IF(D66="x","|",C66)</f>
        <v>.</v>
      </c>
      <c r="F66" s="38" t="str">
        <f t="shared" si="7"/>
        <v>..............((((......)))).....................((((((((((((((..</v>
      </c>
      <c r="G66" s="39">
        <f>IF($A66&lt;=LEN('ATXN3 e9 - 2ry Str + Mask'!A$2),SUMIF('ATXN3 e9 - HSF3.0'!E2:E201,"&lt;="&amp;$A66,'ATXN3 e9 - HSF3.0'!H2:H201)-SUMIF('ATXN3 e9 - HSF3.0'!G2:G201,"&lt;="&amp;$A66,'ATXN3 e9 - HSF3.0'!H2:H201),"")</f>
        <v>0.26785714285714285</v>
      </c>
      <c r="H66" s="39">
        <f>IF($A66&lt;=LEN('ATXN3 e9 - 2ry Str + Mask'!A$2),SUMIF('ATXN3 e9 - HSF3.0'!E2:E201,"&lt;="&amp;$A66,'ATXN3 e9 - HSF3.0'!I2:I201)-SUMIF('ATXN3 e9 - HSF3.0'!G2:G201,"&lt;="&amp;$A66,'ATXN3 e9 - HSF3.0'!I2:I201),"")</f>
        <v>-1.4166666666666656</v>
      </c>
      <c r="I66" s="39">
        <f>IF($A66&lt;=LEN('ATXN3 e9 - 2ry Str + Mask'!A$2),G66+H66,"")</f>
        <v>-1.1488095238095228</v>
      </c>
      <c r="J66" s="39">
        <f t="shared" ref="J66:J129" si="9">IF(OR(B66=".",B66=""),G66,0)</f>
        <v>0</v>
      </c>
      <c r="K66" s="39">
        <f t="shared" ref="K66:K129" si="10">IF(OR(B66=".",B66=""),H66,0)</f>
        <v>0</v>
      </c>
      <c r="L66" s="39">
        <f t="shared" ref="L66:L129" si="11">IF(OR(B66=".",B66=""),I66,0)</f>
        <v>0</v>
      </c>
      <c r="M66" s="39">
        <f t="shared" ref="M66:M129" si="12">IF(OR(E66=".",E66=""),G66,0)</f>
        <v>0.26785714285714285</v>
      </c>
      <c r="N66" s="39">
        <f t="shared" ref="N66:N129" si="13">IF(OR(E66=".",E66=""),H66,0)</f>
        <v>-1.4166666666666656</v>
      </c>
      <c r="O66" s="39">
        <f t="shared" ref="O66:O129" si="14">IF(OR(E66=".",E66=""),I66,0)</f>
        <v>-1.1488095238095228</v>
      </c>
      <c r="P66" s="39">
        <f>IF($A66&lt;=LEN('ATXN3 e9 - 2ry Str + Mask'!A$2),M66-J66,"")</f>
        <v>0.26785714285714285</v>
      </c>
      <c r="Q66" s="39">
        <f>IF($A66&lt;=LEN('ATXN3 e9 - 2ry Str + Mask'!A$2),N66-K66,"")</f>
        <v>-1.4166666666666656</v>
      </c>
      <c r="R66" s="39">
        <f>IF($A66&lt;=LEN('ATXN3 e9 - 2ry Str + Mask'!A$2),O66-L66,"")</f>
        <v>-1.1488095238095228</v>
      </c>
    </row>
    <row r="67" spans="1:18" ht="20" customHeight="1" x14ac:dyDescent="0.15">
      <c r="A67" s="36">
        <v>66</v>
      </c>
      <c r="B67" s="37" t="str">
        <f>IF($A67&lt;=LEN('ATXN3 e9 - 2ry Str + Mask'!A$2),MID('ATXN3 e9 - 2ry Str + Mask'!A$2,$A67,1),"")</f>
        <v>(</v>
      </c>
      <c r="C67" s="38" t="str">
        <f>IF($A67&lt;=LEN('ATXN3 e9 - 2ry Str + Mask'!B$2),MID('ATXN3 e9 - 2ry Str + Mask'!B$2,$A67,1),"")</f>
        <v>.</v>
      </c>
      <c r="D67" s="38" t="str">
        <f>IF($A67&lt;=LEN('ATXN3 e9 - 2ry Str + Mask'!C$2),MID('ATXN3 e9 - 2ry Str + Mask'!C$2,$A67,1),"")</f>
        <v>.</v>
      </c>
      <c r="E67" s="38" t="str">
        <f t="shared" si="8"/>
        <v>.</v>
      </c>
      <c r="F67" s="38" t="str">
        <f t="shared" ref="F67:F130" si="15">CONCATENATE(F66,E67)</f>
        <v>..............((((......)))).....................((((((((((((((...</v>
      </c>
      <c r="G67" s="39">
        <f>IF($A67&lt;=LEN('ATXN3 e9 - 2ry Str + Mask'!A$2),SUMIF('ATXN3 e9 - HSF3.0'!E2:E201,"&lt;="&amp;$A67,'ATXN3 e9 - HSF3.0'!H2:H201)-SUMIF('ATXN3 e9 - HSF3.0'!G2:G201,"&lt;="&amp;$A67,'ATXN3 e9 - HSF3.0'!H2:H201),"")</f>
        <v>0.26785714285714285</v>
      </c>
      <c r="H67" s="39">
        <f>IF($A67&lt;=LEN('ATXN3 e9 - 2ry Str + Mask'!A$2),SUMIF('ATXN3 e9 - HSF3.0'!E2:E201,"&lt;="&amp;$A67,'ATXN3 e9 - HSF3.0'!I2:I201)-SUMIF('ATXN3 e9 - HSF3.0'!G2:G201,"&lt;="&amp;$A67,'ATXN3 e9 - HSF3.0'!I2:I201),"")</f>
        <v>-1.0833333333333326</v>
      </c>
      <c r="I67" s="39">
        <f>IF($A67&lt;=LEN('ATXN3 e9 - 2ry Str + Mask'!A$2),G67+H67,"")</f>
        <v>-0.8154761904761898</v>
      </c>
      <c r="J67" s="39">
        <f t="shared" si="9"/>
        <v>0</v>
      </c>
      <c r="K67" s="39">
        <f t="shared" si="10"/>
        <v>0</v>
      </c>
      <c r="L67" s="39">
        <f t="shared" si="11"/>
        <v>0</v>
      </c>
      <c r="M67" s="39">
        <f t="shared" si="12"/>
        <v>0.26785714285714285</v>
      </c>
      <c r="N67" s="39">
        <f t="shared" si="13"/>
        <v>-1.0833333333333326</v>
      </c>
      <c r="O67" s="39">
        <f t="shared" si="14"/>
        <v>-0.8154761904761898</v>
      </c>
      <c r="P67" s="39">
        <f>IF($A67&lt;=LEN('ATXN3 e9 - 2ry Str + Mask'!A$2),M67-J67,"")</f>
        <v>0.26785714285714285</v>
      </c>
      <c r="Q67" s="39">
        <f>IF($A67&lt;=LEN('ATXN3 e9 - 2ry Str + Mask'!A$2),N67-K67,"")</f>
        <v>-1.0833333333333326</v>
      </c>
      <c r="R67" s="39">
        <f>IF($A67&lt;=LEN('ATXN3 e9 - 2ry Str + Mask'!A$2),O67-L67,"")</f>
        <v>-0.8154761904761898</v>
      </c>
    </row>
    <row r="68" spans="1:18" ht="20" customHeight="1" x14ac:dyDescent="0.15">
      <c r="A68" s="36">
        <v>67</v>
      </c>
      <c r="B68" s="37" t="str">
        <f>IF($A68&lt;=LEN('ATXN3 e9 - 2ry Str + Mask'!A$2),MID('ATXN3 e9 - 2ry Str + Mask'!A$2,$A68,1),"")</f>
        <v>(</v>
      </c>
      <c r="C68" s="38" t="str">
        <f>IF($A68&lt;=LEN('ATXN3 e9 - 2ry Str + Mask'!B$2),MID('ATXN3 e9 - 2ry Str + Mask'!B$2,$A68,1),"")</f>
        <v>.</v>
      </c>
      <c r="D68" s="38" t="str">
        <f>IF($A68&lt;=LEN('ATXN3 e9 - 2ry Str + Mask'!C$2),MID('ATXN3 e9 - 2ry Str + Mask'!C$2,$A68,1),"")</f>
        <v>.</v>
      </c>
      <c r="E68" s="38" t="str">
        <f t="shared" si="8"/>
        <v>.</v>
      </c>
      <c r="F68" s="38" t="str">
        <f t="shared" si="15"/>
        <v>..............((((......)))).....................((((((((((((((....</v>
      </c>
      <c r="G68" s="39">
        <f>IF($A68&lt;=LEN('ATXN3 e9 - 2ry Str + Mask'!A$2),SUMIF('ATXN3 e9 - HSF3.0'!E2:E201,"&lt;="&amp;$A68,'ATXN3 e9 - HSF3.0'!H2:H201)-SUMIF('ATXN3 e9 - HSF3.0'!G2:G201,"&lt;="&amp;$A68,'ATXN3 e9 - HSF3.0'!H2:H201),"")</f>
        <v>0.26785714285714285</v>
      </c>
      <c r="H68" s="39">
        <f>IF($A68&lt;=LEN('ATXN3 e9 - 2ry Str + Mask'!A$2),SUMIF('ATXN3 e9 - HSF3.0'!E2:E201,"&lt;="&amp;$A68,'ATXN3 e9 - HSF3.0'!I2:I201)-SUMIF('ATXN3 e9 - HSF3.0'!G2:G201,"&lt;="&amp;$A68,'ATXN3 e9 - HSF3.0'!I2:I201),"")</f>
        <v>-0.62499999999999956</v>
      </c>
      <c r="I68" s="39">
        <f>IF($A68&lt;=LEN('ATXN3 e9 - 2ry Str + Mask'!A$2),G68+H68,"")</f>
        <v>-0.35714285714285671</v>
      </c>
      <c r="J68" s="39">
        <f t="shared" si="9"/>
        <v>0</v>
      </c>
      <c r="K68" s="39">
        <f t="shared" si="10"/>
        <v>0</v>
      </c>
      <c r="L68" s="39">
        <f t="shared" si="11"/>
        <v>0</v>
      </c>
      <c r="M68" s="39">
        <f t="shared" si="12"/>
        <v>0.26785714285714285</v>
      </c>
      <c r="N68" s="39">
        <f t="shared" si="13"/>
        <v>-0.62499999999999956</v>
      </c>
      <c r="O68" s="39">
        <f t="shared" si="14"/>
        <v>-0.35714285714285671</v>
      </c>
      <c r="P68" s="39">
        <f>IF($A68&lt;=LEN('ATXN3 e9 - 2ry Str + Mask'!A$2),M68-J68,"")</f>
        <v>0.26785714285714285</v>
      </c>
      <c r="Q68" s="39">
        <f>IF($A68&lt;=LEN('ATXN3 e9 - 2ry Str + Mask'!A$2),N68-K68,"")</f>
        <v>-0.62499999999999956</v>
      </c>
      <c r="R68" s="39">
        <f>IF($A68&lt;=LEN('ATXN3 e9 - 2ry Str + Mask'!A$2),O68-L68,"")</f>
        <v>-0.35714285714285671</v>
      </c>
    </row>
    <row r="69" spans="1:18" ht="20" customHeight="1" x14ac:dyDescent="0.15">
      <c r="A69" s="36">
        <v>68</v>
      </c>
      <c r="B69" s="37" t="str">
        <f>IF($A69&lt;=LEN('ATXN3 e9 - 2ry Str + Mask'!A$2),MID('ATXN3 e9 - 2ry Str + Mask'!A$2,$A69,1),"")</f>
        <v>.</v>
      </c>
      <c r="C69" s="38" t="str">
        <f>IF($A69&lt;=LEN('ATXN3 e9 - 2ry Str + Mask'!B$2),MID('ATXN3 e9 - 2ry Str + Mask'!B$2,$A69,1),"")</f>
        <v>.</v>
      </c>
      <c r="D69" s="38" t="str">
        <f>IF($A69&lt;=LEN('ATXN3 e9 - 2ry Str + Mask'!C$2),MID('ATXN3 e9 - 2ry Str + Mask'!C$2,$A69,1),"")</f>
        <v>.</v>
      </c>
      <c r="E69" s="38" t="str">
        <f t="shared" si="8"/>
        <v>.</v>
      </c>
      <c r="F69" s="38" t="str">
        <f t="shared" si="15"/>
        <v>..............((((......)))).....................((((((((((((((.....</v>
      </c>
      <c r="G69" s="39">
        <f>IF($A69&lt;=LEN('ATXN3 e9 - 2ry Str + Mask'!A$2),SUMIF('ATXN3 e9 - HSF3.0'!E2:E201,"&lt;="&amp;$A69,'ATXN3 e9 - HSF3.0'!H2:H201)-SUMIF('ATXN3 e9 - HSF3.0'!G2:G201,"&lt;="&amp;$A69,'ATXN3 e9 - HSF3.0'!H2:H201),"")</f>
        <v>0.26785714285714285</v>
      </c>
      <c r="H69" s="39">
        <f>IF($A69&lt;=LEN('ATXN3 e9 - 2ry Str + Mask'!A$2),SUMIF('ATXN3 e9 - HSF3.0'!E2:E201,"&lt;="&amp;$A69,'ATXN3 e9 - HSF3.0'!I2:I201)-SUMIF('ATXN3 e9 - HSF3.0'!G2:G201,"&lt;="&amp;$A69,'ATXN3 e9 - HSF3.0'!I2:I201),"")</f>
        <v>-0.49999999999999956</v>
      </c>
      <c r="I69" s="39">
        <f>IF($A69&lt;=LEN('ATXN3 e9 - 2ry Str + Mask'!A$2),G69+H69,"")</f>
        <v>-0.23214285714285671</v>
      </c>
      <c r="J69" s="39">
        <f t="shared" si="9"/>
        <v>0.26785714285714285</v>
      </c>
      <c r="K69" s="39">
        <f t="shared" si="10"/>
        <v>-0.49999999999999956</v>
      </c>
      <c r="L69" s="39">
        <f t="shared" si="11"/>
        <v>-0.23214285714285671</v>
      </c>
      <c r="M69" s="39">
        <f t="shared" si="12"/>
        <v>0.26785714285714285</v>
      </c>
      <c r="N69" s="39">
        <f t="shared" si="13"/>
        <v>-0.49999999999999956</v>
      </c>
      <c r="O69" s="39">
        <f t="shared" si="14"/>
        <v>-0.23214285714285671</v>
      </c>
      <c r="P69" s="39">
        <f>IF($A69&lt;=LEN('ATXN3 e9 - 2ry Str + Mask'!A$2),M69-J69,"")</f>
        <v>0</v>
      </c>
      <c r="Q69" s="39">
        <f>IF($A69&lt;=LEN('ATXN3 e9 - 2ry Str + Mask'!A$2),N69-K69,"")</f>
        <v>0</v>
      </c>
      <c r="R69" s="39">
        <f>IF($A69&lt;=LEN('ATXN3 e9 - 2ry Str + Mask'!A$2),O69-L69,"")</f>
        <v>0</v>
      </c>
    </row>
    <row r="70" spans="1:18" ht="20" customHeight="1" x14ac:dyDescent="0.15">
      <c r="A70" s="36">
        <v>69</v>
      </c>
      <c r="B70" s="37" t="str">
        <f>IF($A70&lt;=LEN('ATXN3 e9 - 2ry Str + Mask'!A$2),MID('ATXN3 e9 - 2ry Str + Mask'!A$2,$A70,1),"")</f>
        <v>(</v>
      </c>
      <c r="C70" s="38" t="str">
        <f>IF($A70&lt;=LEN('ATXN3 e9 - 2ry Str + Mask'!B$2),MID('ATXN3 e9 - 2ry Str + Mask'!B$2,$A70,1),"")</f>
        <v>(</v>
      </c>
      <c r="D70" s="38" t="str">
        <f>IF($A70&lt;=LEN('ATXN3 e9 - 2ry Str + Mask'!C$2),MID('ATXN3 e9 - 2ry Str + Mask'!C$2,$A70,1),"")</f>
        <v>.</v>
      </c>
      <c r="E70" s="38" t="str">
        <f t="shared" si="8"/>
        <v>(</v>
      </c>
      <c r="F70" s="38" t="str">
        <f t="shared" si="15"/>
        <v>..............((((......)))).....................((((((((((((((.....(</v>
      </c>
      <c r="G70" s="39">
        <f>IF($A70&lt;=LEN('ATXN3 e9 - 2ry Str + Mask'!A$2),SUMIF('ATXN3 e9 - HSF3.0'!E2:E201,"&lt;="&amp;$A70,'ATXN3 e9 - HSF3.0'!H2:H201)-SUMIF('ATXN3 e9 - HSF3.0'!G2:G201,"&lt;="&amp;$A70,'ATXN3 e9 - HSF3.0'!H2:H201),"")</f>
        <v>0.26785714285714285</v>
      </c>
      <c r="H70" s="39">
        <f>IF($A70&lt;=LEN('ATXN3 e9 - 2ry Str + Mask'!A$2),SUMIF('ATXN3 e9 - HSF3.0'!E2:E201,"&lt;="&amp;$A70,'ATXN3 e9 - HSF3.0'!I2:I201)-SUMIF('ATXN3 e9 - HSF3.0'!G2:G201,"&lt;="&amp;$A70,'ATXN3 e9 - HSF3.0'!I2:I201),"")</f>
        <v>-0.49999999999999956</v>
      </c>
      <c r="I70" s="39">
        <f>IF($A70&lt;=LEN('ATXN3 e9 - 2ry Str + Mask'!A$2),G70+H70,"")</f>
        <v>-0.23214285714285671</v>
      </c>
      <c r="J70" s="39">
        <f t="shared" si="9"/>
        <v>0</v>
      </c>
      <c r="K70" s="39">
        <f t="shared" si="10"/>
        <v>0</v>
      </c>
      <c r="L70" s="39">
        <f t="shared" si="11"/>
        <v>0</v>
      </c>
      <c r="M70" s="39">
        <f t="shared" si="12"/>
        <v>0</v>
      </c>
      <c r="N70" s="39">
        <f t="shared" si="13"/>
        <v>0</v>
      </c>
      <c r="O70" s="39">
        <f t="shared" si="14"/>
        <v>0</v>
      </c>
      <c r="P70" s="39">
        <f>IF($A70&lt;=LEN('ATXN3 e9 - 2ry Str + Mask'!A$2),M70-J70,"")</f>
        <v>0</v>
      </c>
      <c r="Q70" s="39">
        <f>IF($A70&lt;=LEN('ATXN3 e9 - 2ry Str + Mask'!A$2),N70-K70,"")</f>
        <v>0</v>
      </c>
      <c r="R70" s="39">
        <f>IF($A70&lt;=LEN('ATXN3 e9 - 2ry Str + Mask'!A$2),O70-L70,"")</f>
        <v>0</v>
      </c>
    </row>
    <row r="71" spans="1:18" ht="20" customHeight="1" x14ac:dyDescent="0.15">
      <c r="A71" s="36">
        <v>70</v>
      </c>
      <c r="B71" s="37" t="str">
        <f>IF($A71&lt;=LEN('ATXN3 e9 - 2ry Str + Mask'!A$2),MID('ATXN3 e9 - 2ry Str + Mask'!A$2,$A71,1),"")</f>
        <v>(</v>
      </c>
      <c r="C71" s="38" t="str">
        <f>IF($A71&lt;=LEN('ATXN3 e9 - 2ry Str + Mask'!B$2),MID('ATXN3 e9 - 2ry Str + Mask'!B$2,$A71,1),"")</f>
        <v>(</v>
      </c>
      <c r="D71" s="38" t="str">
        <f>IF($A71&lt;=LEN('ATXN3 e9 - 2ry Str + Mask'!C$2),MID('ATXN3 e9 - 2ry Str + Mask'!C$2,$A71,1),"")</f>
        <v>.</v>
      </c>
      <c r="E71" s="38" t="str">
        <f t="shared" si="8"/>
        <v>(</v>
      </c>
      <c r="F71" s="38" t="str">
        <f t="shared" si="15"/>
        <v>..............((((......)))).....................((((((((((((((.....((</v>
      </c>
      <c r="G71" s="39">
        <f>IF($A71&lt;=LEN('ATXN3 e9 - 2ry Str + Mask'!A$2),SUMIF('ATXN3 e9 - HSF3.0'!E2:E201,"&lt;="&amp;$A71,'ATXN3 e9 - HSF3.0'!H2:H201)-SUMIF('ATXN3 e9 - HSF3.0'!G2:G201,"&lt;="&amp;$A71,'ATXN3 e9 - HSF3.0'!H2:H201),"")</f>
        <v>0.26785714285714285</v>
      </c>
      <c r="H71" s="39">
        <f>IF($A71&lt;=LEN('ATXN3 e9 - 2ry Str + Mask'!A$2),SUMIF('ATXN3 e9 - HSF3.0'!E2:E201,"&lt;="&amp;$A71,'ATXN3 e9 - HSF3.0'!I2:I201)-SUMIF('ATXN3 e9 - HSF3.0'!G2:G201,"&lt;="&amp;$A71,'ATXN3 e9 - HSF3.0'!I2:I201),"")</f>
        <v>-0.66666666666666607</v>
      </c>
      <c r="I71" s="39">
        <f>IF($A71&lt;=LEN('ATXN3 e9 - 2ry Str + Mask'!A$2),G71+H71,"")</f>
        <v>-0.39880952380952323</v>
      </c>
      <c r="J71" s="39">
        <f t="shared" si="9"/>
        <v>0</v>
      </c>
      <c r="K71" s="39">
        <f t="shared" si="10"/>
        <v>0</v>
      </c>
      <c r="L71" s="39">
        <f t="shared" si="11"/>
        <v>0</v>
      </c>
      <c r="M71" s="39">
        <f t="shared" si="12"/>
        <v>0</v>
      </c>
      <c r="N71" s="39">
        <f t="shared" si="13"/>
        <v>0</v>
      </c>
      <c r="O71" s="39">
        <f t="shared" si="14"/>
        <v>0</v>
      </c>
      <c r="P71" s="39">
        <f>IF($A71&lt;=LEN('ATXN3 e9 - 2ry Str + Mask'!A$2),M71-J71,"")</f>
        <v>0</v>
      </c>
      <c r="Q71" s="39">
        <f>IF($A71&lt;=LEN('ATXN3 e9 - 2ry Str + Mask'!A$2),N71-K71,"")</f>
        <v>0</v>
      </c>
      <c r="R71" s="39">
        <f>IF($A71&lt;=LEN('ATXN3 e9 - 2ry Str + Mask'!A$2),O71-L71,"")</f>
        <v>0</v>
      </c>
    </row>
    <row r="72" spans="1:18" ht="20" customHeight="1" x14ac:dyDescent="0.15">
      <c r="A72" s="36">
        <v>71</v>
      </c>
      <c r="B72" s="37" t="str">
        <f>IF($A72&lt;=LEN('ATXN3 e9 - 2ry Str + Mask'!A$2),MID('ATXN3 e9 - 2ry Str + Mask'!A$2,$A72,1),"")</f>
        <v>(</v>
      </c>
      <c r="C72" s="38" t="str">
        <f>IF($A72&lt;=LEN('ATXN3 e9 - 2ry Str + Mask'!B$2),MID('ATXN3 e9 - 2ry Str + Mask'!B$2,$A72,1),"")</f>
        <v>(</v>
      </c>
      <c r="D72" s="38" t="str">
        <f>IF($A72&lt;=LEN('ATXN3 e9 - 2ry Str + Mask'!C$2),MID('ATXN3 e9 - 2ry Str + Mask'!C$2,$A72,1),"")</f>
        <v>.</v>
      </c>
      <c r="E72" s="38" t="str">
        <f t="shared" si="8"/>
        <v>(</v>
      </c>
      <c r="F72" s="38" t="str">
        <f t="shared" si="15"/>
        <v>..............((((......)))).....................((((((((((((((.....(((</v>
      </c>
      <c r="G72" s="39">
        <f>IF($A72&lt;=LEN('ATXN3 e9 - 2ry Str + Mask'!A$2),SUMIF('ATXN3 e9 - HSF3.0'!E2:E201,"&lt;="&amp;$A72,'ATXN3 e9 - HSF3.0'!H2:H201)-SUMIF('ATXN3 e9 - HSF3.0'!G2:G201,"&lt;="&amp;$A72,'ATXN3 e9 - HSF3.0'!H2:H201),"")</f>
        <v>0.14285714285714285</v>
      </c>
      <c r="H72" s="39">
        <f>IF($A72&lt;=LEN('ATXN3 e9 - 2ry Str + Mask'!A$2),SUMIF('ATXN3 e9 - HSF3.0'!E2:E201,"&lt;="&amp;$A72,'ATXN3 e9 - HSF3.0'!I2:I201)-SUMIF('ATXN3 e9 - HSF3.0'!G2:G201,"&lt;="&amp;$A72,'ATXN3 e9 - HSF3.0'!I2:I201),"")</f>
        <v>-1</v>
      </c>
      <c r="I72" s="39">
        <f>IF($A72&lt;=LEN('ATXN3 e9 - 2ry Str + Mask'!A$2),G72+H72,"")</f>
        <v>-0.85714285714285721</v>
      </c>
      <c r="J72" s="39">
        <f t="shared" si="9"/>
        <v>0</v>
      </c>
      <c r="K72" s="39">
        <f t="shared" si="10"/>
        <v>0</v>
      </c>
      <c r="L72" s="39">
        <f t="shared" si="11"/>
        <v>0</v>
      </c>
      <c r="M72" s="39">
        <f t="shared" si="12"/>
        <v>0</v>
      </c>
      <c r="N72" s="39">
        <f t="shared" si="13"/>
        <v>0</v>
      </c>
      <c r="O72" s="39">
        <f t="shared" si="14"/>
        <v>0</v>
      </c>
      <c r="P72" s="39">
        <f>IF($A72&lt;=LEN('ATXN3 e9 - 2ry Str + Mask'!A$2),M72-J72,"")</f>
        <v>0</v>
      </c>
      <c r="Q72" s="39">
        <f>IF($A72&lt;=LEN('ATXN3 e9 - 2ry Str + Mask'!A$2),N72-K72,"")</f>
        <v>0</v>
      </c>
      <c r="R72" s="39">
        <f>IF($A72&lt;=LEN('ATXN3 e9 - 2ry Str + Mask'!A$2),O72-L72,"")</f>
        <v>0</v>
      </c>
    </row>
    <row r="73" spans="1:18" ht="20" customHeight="1" x14ac:dyDescent="0.15">
      <c r="A73" s="36">
        <v>72</v>
      </c>
      <c r="B73" s="37" t="str">
        <f>IF($A73&lt;=LEN('ATXN3 e9 - 2ry Str + Mask'!A$2),MID('ATXN3 e9 - 2ry Str + Mask'!A$2,$A73,1),"")</f>
        <v>(</v>
      </c>
      <c r="C73" s="38" t="str">
        <f>IF($A73&lt;=LEN('ATXN3 e9 - 2ry Str + Mask'!B$2),MID('ATXN3 e9 - 2ry Str + Mask'!B$2,$A73,1),"")</f>
        <v>(</v>
      </c>
      <c r="D73" s="38" t="str">
        <f>IF($A73&lt;=LEN('ATXN3 e9 - 2ry Str + Mask'!C$2),MID('ATXN3 e9 - 2ry Str + Mask'!C$2,$A73,1),"")</f>
        <v>.</v>
      </c>
      <c r="E73" s="38" t="str">
        <f t="shared" si="8"/>
        <v>(</v>
      </c>
      <c r="F73" s="38" t="str">
        <f t="shared" si="15"/>
        <v>..............((((......)))).....................((((((((((((((.....((((</v>
      </c>
      <c r="G73" s="39">
        <f>IF($A73&lt;=LEN('ATXN3 e9 - 2ry Str + Mask'!A$2),SUMIF('ATXN3 e9 - HSF3.0'!E2:E201,"&lt;="&amp;$A73,'ATXN3 e9 - HSF3.0'!H2:H201)-SUMIF('ATXN3 e9 - HSF3.0'!G2:G201,"&lt;="&amp;$A73,'ATXN3 e9 - HSF3.0'!H2:H201),"")</f>
        <v>0</v>
      </c>
      <c r="H73" s="39">
        <f>IF($A73&lt;=LEN('ATXN3 e9 - 2ry Str + Mask'!A$2),SUMIF('ATXN3 e9 - HSF3.0'!E2:E201,"&lt;="&amp;$A73,'ATXN3 e9 - HSF3.0'!I2:I201)-SUMIF('ATXN3 e9 - HSF3.0'!G2:G201,"&lt;="&amp;$A73,'ATXN3 e9 - HSF3.0'!I2:I201),"")</f>
        <v>-1.166666666666667</v>
      </c>
      <c r="I73" s="39">
        <f>IF($A73&lt;=LEN('ATXN3 e9 - 2ry Str + Mask'!A$2),G73+H73,"")</f>
        <v>-1.166666666666667</v>
      </c>
      <c r="J73" s="39">
        <f t="shared" si="9"/>
        <v>0</v>
      </c>
      <c r="K73" s="39">
        <f t="shared" si="10"/>
        <v>0</v>
      </c>
      <c r="L73" s="39">
        <f t="shared" si="11"/>
        <v>0</v>
      </c>
      <c r="M73" s="39">
        <f t="shared" si="12"/>
        <v>0</v>
      </c>
      <c r="N73" s="39">
        <f t="shared" si="13"/>
        <v>0</v>
      </c>
      <c r="O73" s="39">
        <f t="shared" si="14"/>
        <v>0</v>
      </c>
      <c r="P73" s="39">
        <f>IF($A73&lt;=LEN('ATXN3 e9 - 2ry Str + Mask'!A$2),M73-J73,"")</f>
        <v>0</v>
      </c>
      <c r="Q73" s="39">
        <f>IF($A73&lt;=LEN('ATXN3 e9 - 2ry Str + Mask'!A$2),N73-K73,"")</f>
        <v>0</v>
      </c>
      <c r="R73" s="39">
        <f>IF($A73&lt;=LEN('ATXN3 e9 - 2ry Str + Mask'!A$2),O73-L73,"")</f>
        <v>0</v>
      </c>
    </row>
    <row r="74" spans="1:18" ht="20" customHeight="1" x14ac:dyDescent="0.15">
      <c r="A74" s="36">
        <v>73</v>
      </c>
      <c r="B74" s="37" t="str">
        <f>IF($A74&lt;=LEN('ATXN3 e9 - 2ry Str + Mask'!A$2),MID('ATXN3 e9 - 2ry Str + Mask'!A$2,$A74,1),"")</f>
        <v>(</v>
      </c>
      <c r="C74" s="38" t="str">
        <f>IF($A74&lt;=LEN('ATXN3 e9 - 2ry Str + Mask'!B$2),MID('ATXN3 e9 - 2ry Str + Mask'!B$2,$A74,1),"")</f>
        <v>(</v>
      </c>
      <c r="D74" s="38" t="str">
        <f>IF($A74&lt;=LEN('ATXN3 e9 - 2ry Str + Mask'!C$2),MID('ATXN3 e9 - 2ry Str + Mask'!C$2,$A74,1),"")</f>
        <v>.</v>
      </c>
      <c r="E74" s="38" t="str">
        <f t="shared" si="8"/>
        <v>(</v>
      </c>
      <c r="F74" s="38" t="str">
        <f t="shared" si="15"/>
        <v>..............((((......)))).....................((((((((((((((.....(((((</v>
      </c>
      <c r="G74" s="39">
        <f>IF($A74&lt;=LEN('ATXN3 e9 - 2ry Str + Mask'!A$2),SUMIF('ATXN3 e9 - HSF3.0'!E2:E201,"&lt;="&amp;$A74,'ATXN3 e9 - HSF3.0'!H2:H201)-SUMIF('ATXN3 e9 - HSF3.0'!G2:G201,"&lt;="&amp;$A74,'ATXN3 e9 - HSF3.0'!H2:H201),"")</f>
        <v>0.125</v>
      </c>
      <c r="H74" s="39">
        <f>IF($A74&lt;=LEN('ATXN3 e9 - 2ry Str + Mask'!A$2),SUMIF('ATXN3 e9 - HSF3.0'!E2:E201,"&lt;="&amp;$A74,'ATXN3 e9 - HSF3.0'!I2:I201)-SUMIF('ATXN3 e9 - HSF3.0'!G2:G201,"&lt;="&amp;$A74,'ATXN3 e9 - HSF3.0'!I2:I201),"")</f>
        <v>-1.291666666666667</v>
      </c>
      <c r="I74" s="39">
        <f>IF($A74&lt;=LEN('ATXN3 e9 - 2ry Str + Mask'!A$2),G74+H74,"")</f>
        <v>-1.166666666666667</v>
      </c>
      <c r="J74" s="39">
        <f t="shared" si="9"/>
        <v>0</v>
      </c>
      <c r="K74" s="39">
        <f t="shared" si="10"/>
        <v>0</v>
      </c>
      <c r="L74" s="39">
        <f t="shared" si="11"/>
        <v>0</v>
      </c>
      <c r="M74" s="39">
        <f t="shared" si="12"/>
        <v>0</v>
      </c>
      <c r="N74" s="39">
        <f t="shared" si="13"/>
        <v>0</v>
      </c>
      <c r="O74" s="39">
        <f t="shared" si="14"/>
        <v>0</v>
      </c>
      <c r="P74" s="39">
        <f>IF($A74&lt;=LEN('ATXN3 e9 - 2ry Str + Mask'!A$2),M74-J74,"")</f>
        <v>0</v>
      </c>
      <c r="Q74" s="39">
        <f>IF($A74&lt;=LEN('ATXN3 e9 - 2ry Str + Mask'!A$2),N74-K74,"")</f>
        <v>0</v>
      </c>
      <c r="R74" s="39">
        <f>IF($A74&lt;=LEN('ATXN3 e9 - 2ry Str + Mask'!A$2),O74-L74,"")</f>
        <v>0</v>
      </c>
    </row>
    <row r="75" spans="1:18" ht="20" customHeight="1" x14ac:dyDescent="0.15">
      <c r="A75" s="36">
        <v>74</v>
      </c>
      <c r="B75" s="37" t="str">
        <f>IF($A75&lt;=LEN('ATXN3 e9 - 2ry Str + Mask'!A$2),MID('ATXN3 e9 - 2ry Str + Mask'!A$2,$A75,1),"")</f>
        <v>(</v>
      </c>
      <c r="C75" s="38" t="str">
        <f>IF($A75&lt;=LEN('ATXN3 e9 - 2ry Str + Mask'!B$2),MID('ATXN3 e9 - 2ry Str + Mask'!B$2,$A75,1),"")</f>
        <v>(</v>
      </c>
      <c r="D75" s="38" t="str">
        <f>IF($A75&lt;=LEN('ATXN3 e9 - 2ry Str + Mask'!C$2),MID('ATXN3 e9 - 2ry Str + Mask'!C$2,$A75,1),"")</f>
        <v>.</v>
      </c>
      <c r="E75" s="38" t="str">
        <f t="shared" si="8"/>
        <v>(</v>
      </c>
      <c r="F75" s="38" t="str">
        <f t="shared" si="15"/>
        <v>..............((((......)))).....................((((((((((((((.....((((((</v>
      </c>
      <c r="G75" s="39">
        <f>IF($A75&lt;=LEN('ATXN3 e9 - 2ry Str + Mask'!A$2),SUMIF('ATXN3 e9 - HSF3.0'!E2:E201,"&lt;="&amp;$A75,'ATXN3 e9 - HSF3.0'!H2:H201)-SUMIF('ATXN3 e9 - HSF3.0'!G2:G201,"&lt;="&amp;$A75,'ATXN3 e9 - HSF3.0'!H2:H201),"")</f>
        <v>0.125</v>
      </c>
      <c r="H75" s="39">
        <f>IF($A75&lt;=LEN('ATXN3 e9 - 2ry Str + Mask'!A$2),SUMIF('ATXN3 e9 - HSF3.0'!E2:E201,"&lt;="&amp;$A75,'ATXN3 e9 - HSF3.0'!I2:I201)-SUMIF('ATXN3 e9 - HSF3.0'!G2:G201,"&lt;="&amp;$A75,'ATXN3 e9 - HSF3.0'!I2:I201),"")</f>
        <v>-1.1250000000000004</v>
      </c>
      <c r="I75" s="39">
        <f>IF($A75&lt;=LEN('ATXN3 e9 - 2ry Str + Mask'!A$2),G75+H75,"")</f>
        <v>-1.0000000000000004</v>
      </c>
      <c r="J75" s="39">
        <f t="shared" si="9"/>
        <v>0</v>
      </c>
      <c r="K75" s="39">
        <f t="shared" si="10"/>
        <v>0</v>
      </c>
      <c r="L75" s="39">
        <f t="shared" si="11"/>
        <v>0</v>
      </c>
      <c r="M75" s="39">
        <f t="shared" si="12"/>
        <v>0</v>
      </c>
      <c r="N75" s="39">
        <f t="shared" si="13"/>
        <v>0</v>
      </c>
      <c r="O75" s="39">
        <f t="shared" si="14"/>
        <v>0</v>
      </c>
      <c r="P75" s="39">
        <f>IF($A75&lt;=LEN('ATXN3 e9 - 2ry Str + Mask'!A$2),M75-J75,"")</f>
        <v>0</v>
      </c>
      <c r="Q75" s="39">
        <f>IF($A75&lt;=LEN('ATXN3 e9 - 2ry Str + Mask'!A$2),N75-K75,"")</f>
        <v>0</v>
      </c>
      <c r="R75" s="39">
        <f>IF($A75&lt;=LEN('ATXN3 e9 - 2ry Str + Mask'!A$2),O75-L75,"")</f>
        <v>0</v>
      </c>
    </row>
    <row r="76" spans="1:18" ht="32" customHeight="1" x14ac:dyDescent="0.15">
      <c r="A76" s="36">
        <v>75</v>
      </c>
      <c r="B76" s="37" t="str">
        <f>IF($A76&lt;=LEN('ATXN3 e9 - 2ry Str + Mask'!A$2),MID('ATXN3 e9 - 2ry Str + Mask'!A$2,$A76,1),"")</f>
        <v>(</v>
      </c>
      <c r="C76" s="38" t="str">
        <f>IF($A76&lt;=LEN('ATXN3 e9 - 2ry Str + Mask'!B$2),MID('ATXN3 e9 - 2ry Str + Mask'!B$2,$A76,1),"")</f>
        <v>(</v>
      </c>
      <c r="D76" s="38" t="str">
        <f>IF($A76&lt;=LEN('ATXN3 e9 - 2ry Str + Mask'!C$2),MID('ATXN3 e9 - 2ry Str + Mask'!C$2,$A76,1),"")</f>
        <v>.</v>
      </c>
      <c r="E76" s="38" t="str">
        <f t="shared" si="8"/>
        <v>(</v>
      </c>
      <c r="F76" s="38" t="str">
        <f t="shared" si="15"/>
        <v>..............((((......)))).....................((((((((((((((.....(((((((</v>
      </c>
      <c r="G76" s="39">
        <f>IF($A76&lt;=LEN('ATXN3 e9 - 2ry Str + Mask'!A$2),SUMIF('ATXN3 e9 - HSF3.0'!E2:E201,"&lt;="&amp;$A76,'ATXN3 e9 - HSF3.0'!H2:H201)-SUMIF('ATXN3 e9 - HSF3.0'!G2:G201,"&lt;="&amp;$A76,'ATXN3 e9 - HSF3.0'!H2:H201),"")</f>
        <v>0.125</v>
      </c>
      <c r="H76" s="39">
        <f>IF($A76&lt;=LEN('ATXN3 e9 - 2ry Str + Mask'!A$2),SUMIF('ATXN3 e9 - HSF3.0'!E2:E201,"&lt;="&amp;$A76,'ATXN3 e9 - HSF3.0'!I2:I201)-SUMIF('ATXN3 e9 - HSF3.0'!G2:G201,"&lt;="&amp;$A76,'ATXN3 e9 - HSF3.0'!I2:I201),"")</f>
        <v>-0.95833333333333393</v>
      </c>
      <c r="I76" s="39">
        <f>IF($A76&lt;=LEN('ATXN3 e9 - 2ry Str + Mask'!A$2),G76+H76,"")</f>
        <v>-0.83333333333333393</v>
      </c>
      <c r="J76" s="39">
        <f t="shared" si="9"/>
        <v>0</v>
      </c>
      <c r="K76" s="39">
        <f t="shared" si="10"/>
        <v>0</v>
      </c>
      <c r="L76" s="39">
        <f t="shared" si="11"/>
        <v>0</v>
      </c>
      <c r="M76" s="39">
        <f t="shared" si="12"/>
        <v>0</v>
      </c>
      <c r="N76" s="39">
        <f t="shared" si="13"/>
        <v>0</v>
      </c>
      <c r="O76" s="39">
        <f t="shared" si="14"/>
        <v>0</v>
      </c>
      <c r="P76" s="39">
        <f>IF($A76&lt;=LEN('ATXN3 e9 - 2ry Str + Mask'!A$2),M76-J76,"")</f>
        <v>0</v>
      </c>
      <c r="Q76" s="39">
        <f>IF($A76&lt;=LEN('ATXN3 e9 - 2ry Str + Mask'!A$2),N76-K76,"")</f>
        <v>0</v>
      </c>
      <c r="R76" s="39">
        <f>IF($A76&lt;=LEN('ATXN3 e9 - 2ry Str + Mask'!A$2),O76-L76,"")</f>
        <v>0</v>
      </c>
    </row>
    <row r="77" spans="1:18" ht="32" customHeight="1" x14ac:dyDescent="0.15">
      <c r="A77" s="36">
        <v>76</v>
      </c>
      <c r="B77" s="37" t="str">
        <f>IF($A77&lt;=LEN('ATXN3 e9 - 2ry Str + Mask'!A$2),MID('ATXN3 e9 - 2ry Str + Mask'!A$2,$A77,1),"")</f>
        <v>(</v>
      </c>
      <c r="C77" s="38" t="str">
        <f>IF($A77&lt;=LEN('ATXN3 e9 - 2ry Str + Mask'!B$2),MID('ATXN3 e9 - 2ry Str + Mask'!B$2,$A77,1),"")</f>
        <v>(</v>
      </c>
      <c r="D77" s="38" t="str">
        <f>IF($A77&lt;=LEN('ATXN3 e9 - 2ry Str + Mask'!C$2),MID('ATXN3 e9 - 2ry Str + Mask'!C$2,$A77,1),"")</f>
        <v>.</v>
      </c>
      <c r="E77" s="38" t="str">
        <f t="shared" si="8"/>
        <v>(</v>
      </c>
      <c r="F77" s="38" t="str">
        <f t="shared" si="15"/>
        <v>..............((((......)))).....................((((((((((((((.....((((((((</v>
      </c>
      <c r="G77" s="39">
        <f>IF($A77&lt;=LEN('ATXN3 e9 - 2ry Str + Mask'!A$2),SUMIF('ATXN3 e9 - HSF3.0'!E2:E201,"&lt;="&amp;$A77,'ATXN3 e9 - HSF3.0'!H2:H201)-SUMIF('ATXN3 e9 - HSF3.0'!G2:G201,"&lt;="&amp;$A77,'ATXN3 e9 - HSF3.0'!H2:H201),"")</f>
        <v>0.125</v>
      </c>
      <c r="H77" s="39">
        <f>IF($A77&lt;=LEN('ATXN3 e9 - 2ry Str + Mask'!A$2),SUMIF('ATXN3 e9 - HSF3.0'!E2:E201,"&lt;="&amp;$A77,'ATXN3 e9 - HSF3.0'!I2:I201)-SUMIF('ATXN3 e9 - HSF3.0'!G2:G201,"&lt;="&amp;$A77,'ATXN3 e9 - HSF3.0'!I2:I201),"")</f>
        <v>-0.62500000000000089</v>
      </c>
      <c r="I77" s="39">
        <f>IF($A77&lt;=LEN('ATXN3 e9 - 2ry Str + Mask'!A$2),G77+H77,"")</f>
        <v>-0.50000000000000089</v>
      </c>
      <c r="J77" s="39">
        <f t="shared" si="9"/>
        <v>0</v>
      </c>
      <c r="K77" s="39">
        <f t="shared" si="10"/>
        <v>0</v>
      </c>
      <c r="L77" s="39">
        <f t="shared" si="11"/>
        <v>0</v>
      </c>
      <c r="M77" s="39">
        <f t="shared" si="12"/>
        <v>0</v>
      </c>
      <c r="N77" s="39">
        <f t="shared" si="13"/>
        <v>0</v>
      </c>
      <c r="O77" s="39">
        <f t="shared" si="14"/>
        <v>0</v>
      </c>
      <c r="P77" s="39">
        <f>IF($A77&lt;=LEN('ATXN3 e9 - 2ry Str + Mask'!A$2),M77-J77,"")</f>
        <v>0</v>
      </c>
      <c r="Q77" s="39">
        <f>IF($A77&lt;=LEN('ATXN3 e9 - 2ry Str + Mask'!A$2),N77-K77,"")</f>
        <v>0</v>
      </c>
      <c r="R77" s="39">
        <f>IF($A77&lt;=LEN('ATXN3 e9 - 2ry Str + Mask'!A$2),O77-L77,"")</f>
        <v>0</v>
      </c>
    </row>
    <row r="78" spans="1:18" ht="32" customHeight="1" x14ac:dyDescent="0.15">
      <c r="A78" s="36">
        <v>77</v>
      </c>
      <c r="B78" s="37" t="str">
        <f>IF($A78&lt;=LEN('ATXN3 e9 - 2ry Str + Mask'!A$2),MID('ATXN3 e9 - 2ry Str + Mask'!A$2,$A78,1),"")</f>
        <v>.</v>
      </c>
      <c r="C78" s="38" t="str">
        <f>IF($A78&lt;=LEN('ATXN3 e9 - 2ry Str + Mask'!B$2),MID('ATXN3 e9 - 2ry Str + Mask'!B$2,$A78,1),"")</f>
        <v>.</v>
      </c>
      <c r="D78" s="38" t="str">
        <f>IF($A78&lt;=LEN('ATXN3 e9 - 2ry Str + Mask'!C$2),MID('ATXN3 e9 - 2ry Str + Mask'!C$2,$A78,1),"")</f>
        <v>.</v>
      </c>
      <c r="E78" s="38" t="str">
        <f t="shared" si="8"/>
        <v>.</v>
      </c>
      <c r="F78" s="38" t="str">
        <f t="shared" si="15"/>
        <v>..............((((......)))).....................((((((((((((((.....((((((((.</v>
      </c>
      <c r="G78" s="39">
        <f>IF($A78&lt;=LEN('ATXN3 e9 - 2ry Str + Mask'!A$2),SUMIF('ATXN3 e9 - HSF3.0'!E2:E201,"&lt;="&amp;$A78,'ATXN3 e9 - HSF3.0'!H2:H201)-SUMIF('ATXN3 e9 - HSF3.0'!G2:G201,"&lt;="&amp;$A78,'ATXN3 e9 - HSF3.0'!H2:H201),"")</f>
        <v>0.29166666666666669</v>
      </c>
      <c r="H78" s="39">
        <f>IF($A78&lt;=LEN('ATXN3 e9 - 2ry Str + Mask'!A$2),SUMIF('ATXN3 e9 - HSF3.0'!E2:E201,"&lt;="&amp;$A78,'ATXN3 e9 - HSF3.0'!I2:I201)-SUMIF('ATXN3 e9 - HSF3.0'!G2:G201,"&lt;="&amp;$A78,'ATXN3 e9 - HSF3.0'!I2:I201),"")</f>
        <v>-0.41666666666666696</v>
      </c>
      <c r="I78" s="39">
        <f>IF($A78&lt;=LEN('ATXN3 e9 - 2ry Str + Mask'!A$2),G78+H78,"")</f>
        <v>-0.12500000000000028</v>
      </c>
      <c r="J78" s="39">
        <f t="shared" si="9"/>
        <v>0.29166666666666669</v>
      </c>
      <c r="K78" s="39">
        <f t="shared" si="10"/>
        <v>-0.41666666666666696</v>
      </c>
      <c r="L78" s="39">
        <f t="shared" si="11"/>
        <v>-0.12500000000000028</v>
      </c>
      <c r="M78" s="39">
        <f t="shared" si="12"/>
        <v>0.29166666666666669</v>
      </c>
      <c r="N78" s="39">
        <f t="shared" si="13"/>
        <v>-0.41666666666666696</v>
      </c>
      <c r="O78" s="39">
        <f t="shared" si="14"/>
        <v>-0.12500000000000028</v>
      </c>
      <c r="P78" s="39">
        <f>IF($A78&lt;=LEN('ATXN3 e9 - 2ry Str + Mask'!A$2),M78-J78,"")</f>
        <v>0</v>
      </c>
      <c r="Q78" s="39">
        <f>IF($A78&lt;=LEN('ATXN3 e9 - 2ry Str + Mask'!A$2),N78-K78,"")</f>
        <v>0</v>
      </c>
      <c r="R78" s="39">
        <f>IF($A78&lt;=LEN('ATXN3 e9 - 2ry Str + Mask'!A$2),O78-L78,"")</f>
        <v>0</v>
      </c>
    </row>
    <row r="79" spans="1:18" ht="32" customHeight="1" x14ac:dyDescent="0.15">
      <c r="A79" s="36">
        <v>78</v>
      </c>
      <c r="B79" s="37" t="str">
        <f>IF($A79&lt;=LEN('ATXN3 e9 - 2ry Str + Mask'!A$2),MID('ATXN3 e9 - 2ry Str + Mask'!A$2,$A79,1),"")</f>
        <v>.</v>
      </c>
      <c r="C79" s="38" t="str">
        <f>IF($A79&lt;=LEN('ATXN3 e9 - 2ry Str + Mask'!B$2),MID('ATXN3 e9 - 2ry Str + Mask'!B$2,$A79,1),"")</f>
        <v>.</v>
      </c>
      <c r="D79" s="38" t="str">
        <f>IF($A79&lt;=LEN('ATXN3 e9 - 2ry Str + Mask'!C$2),MID('ATXN3 e9 - 2ry Str + Mask'!C$2,$A79,1),"")</f>
        <v>.</v>
      </c>
      <c r="E79" s="38" t="str">
        <f t="shared" si="8"/>
        <v>.</v>
      </c>
      <c r="F79" s="38" t="str">
        <f t="shared" si="15"/>
        <v>..............((((......)))).....................((((((((((((((.....((((((((..</v>
      </c>
      <c r="G79" s="39">
        <f>IF($A79&lt;=LEN('ATXN3 e9 - 2ry Str + Mask'!A$2),SUMIF('ATXN3 e9 - HSF3.0'!E2:E201,"&lt;="&amp;$A79,'ATXN3 e9 - HSF3.0'!H2:H201)-SUMIF('ATXN3 e9 - HSF3.0'!G2:G201,"&lt;="&amp;$A79,'ATXN3 e9 - HSF3.0'!H2:H201),"")</f>
        <v>0.625</v>
      </c>
      <c r="H79" s="39">
        <f>IF($A79&lt;=LEN('ATXN3 e9 - 2ry Str + Mask'!A$2),SUMIF('ATXN3 e9 - HSF3.0'!E2:E201,"&lt;="&amp;$A79,'ATXN3 e9 - HSF3.0'!I2:I201)-SUMIF('ATXN3 e9 - HSF3.0'!G2:G201,"&lt;="&amp;$A79,'ATXN3 e9 - HSF3.0'!I2:I201),"")</f>
        <v>-0.41666666666666696</v>
      </c>
      <c r="I79" s="39">
        <f>IF($A79&lt;=LEN('ATXN3 e9 - 2ry Str + Mask'!A$2),G79+H79,"")</f>
        <v>0.20833333333333304</v>
      </c>
      <c r="J79" s="39">
        <f t="shared" si="9"/>
        <v>0.625</v>
      </c>
      <c r="K79" s="39">
        <f t="shared" si="10"/>
        <v>-0.41666666666666696</v>
      </c>
      <c r="L79" s="39">
        <f t="shared" si="11"/>
        <v>0.20833333333333304</v>
      </c>
      <c r="M79" s="39">
        <f t="shared" si="12"/>
        <v>0.625</v>
      </c>
      <c r="N79" s="39">
        <f t="shared" si="13"/>
        <v>-0.41666666666666696</v>
      </c>
      <c r="O79" s="39">
        <f t="shared" si="14"/>
        <v>0.20833333333333304</v>
      </c>
      <c r="P79" s="39">
        <f>IF($A79&lt;=LEN('ATXN3 e9 - 2ry Str + Mask'!A$2),M79-J79,"")</f>
        <v>0</v>
      </c>
      <c r="Q79" s="39">
        <f>IF($A79&lt;=LEN('ATXN3 e9 - 2ry Str + Mask'!A$2),N79-K79,"")</f>
        <v>0</v>
      </c>
      <c r="R79" s="39">
        <f>IF($A79&lt;=LEN('ATXN3 e9 - 2ry Str + Mask'!A$2),O79-L79,"")</f>
        <v>0</v>
      </c>
    </row>
    <row r="80" spans="1:18" ht="32" customHeight="1" x14ac:dyDescent="0.15">
      <c r="A80" s="36">
        <v>79</v>
      </c>
      <c r="B80" s="37" t="str">
        <f>IF($A80&lt;=LEN('ATXN3 e9 - 2ry Str + Mask'!A$2),MID('ATXN3 e9 - 2ry Str + Mask'!A$2,$A80,1),"")</f>
        <v>.</v>
      </c>
      <c r="C80" s="38" t="str">
        <f>IF($A80&lt;=LEN('ATXN3 e9 - 2ry Str + Mask'!B$2),MID('ATXN3 e9 - 2ry Str + Mask'!B$2,$A80,1),"")</f>
        <v>.</v>
      </c>
      <c r="D80" s="38" t="str">
        <f>IF($A80&lt;=LEN('ATXN3 e9 - 2ry Str + Mask'!C$2),MID('ATXN3 e9 - 2ry Str + Mask'!C$2,$A80,1),"")</f>
        <v>.</v>
      </c>
      <c r="E80" s="38" t="str">
        <f t="shared" si="8"/>
        <v>.</v>
      </c>
      <c r="F80" s="38" t="str">
        <f t="shared" si="15"/>
        <v>..............((((......)))).....................((((((((((((((.....((((((((...</v>
      </c>
      <c r="G80" s="39">
        <f>IF($A80&lt;=LEN('ATXN3 e9 - 2ry Str + Mask'!A$2),SUMIF('ATXN3 e9 - HSF3.0'!E2:E201,"&lt;="&amp;$A80,'ATXN3 e9 - HSF3.0'!H2:H201)-SUMIF('ATXN3 e9 - HSF3.0'!G2:G201,"&lt;="&amp;$A80,'ATXN3 e9 - HSF3.0'!H2:H201),"")</f>
        <v>0.95833333333333348</v>
      </c>
      <c r="H80" s="39">
        <f>IF($A80&lt;=LEN('ATXN3 e9 - 2ry Str + Mask'!A$2),SUMIF('ATXN3 e9 - HSF3.0'!E2:E201,"&lt;="&amp;$A80,'ATXN3 e9 - HSF3.0'!I2:I201)-SUMIF('ATXN3 e9 - HSF3.0'!G2:G201,"&lt;="&amp;$A80,'ATXN3 e9 - HSF3.0'!I2:I201),"")</f>
        <v>-0.41666666666666696</v>
      </c>
      <c r="I80" s="39">
        <f>IF($A80&lt;=LEN('ATXN3 e9 - 2ry Str + Mask'!A$2),G80+H80,"")</f>
        <v>0.54166666666666652</v>
      </c>
      <c r="J80" s="39">
        <f t="shared" si="9"/>
        <v>0.95833333333333348</v>
      </c>
      <c r="K80" s="39">
        <f t="shared" si="10"/>
        <v>-0.41666666666666696</v>
      </c>
      <c r="L80" s="39">
        <f t="shared" si="11"/>
        <v>0.54166666666666652</v>
      </c>
      <c r="M80" s="39">
        <f t="shared" si="12"/>
        <v>0.95833333333333348</v>
      </c>
      <c r="N80" s="39">
        <f t="shared" si="13"/>
        <v>-0.41666666666666696</v>
      </c>
      <c r="O80" s="39">
        <f t="shared" si="14"/>
        <v>0.54166666666666652</v>
      </c>
      <c r="P80" s="39">
        <f>IF($A80&lt;=LEN('ATXN3 e9 - 2ry Str + Mask'!A$2),M80-J80,"")</f>
        <v>0</v>
      </c>
      <c r="Q80" s="39">
        <f>IF($A80&lt;=LEN('ATXN3 e9 - 2ry Str + Mask'!A$2),N80-K80,"")</f>
        <v>0</v>
      </c>
      <c r="R80" s="39">
        <f>IF($A80&lt;=LEN('ATXN3 e9 - 2ry Str + Mask'!A$2),O80-L80,"")</f>
        <v>0</v>
      </c>
    </row>
    <row r="81" spans="1:18" ht="32" customHeight="1" x14ac:dyDescent="0.15">
      <c r="A81" s="36">
        <v>80</v>
      </c>
      <c r="B81" s="37" t="str">
        <f>IF($A81&lt;=LEN('ATXN3 e9 - 2ry Str + Mask'!A$2),MID('ATXN3 e9 - 2ry Str + Mask'!A$2,$A81,1),"")</f>
        <v>.</v>
      </c>
      <c r="C81" s="38" t="str">
        <f>IF($A81&lt;=LEN('ATXN3 e9 - 2ry Str + Mask'!B$2),MID('ATXN3 e9 - 2ry Str + Mask'!B$2,$A81,1),"")</f>
        <v>.</v>
      </c>
      <c r="D81" s="38" t="str">
        <f>IF($A81&lt;=LEN('ATXN3 e9 - 2ry Str + Mask'!C$2),MID('ATXN3 e9 - 2ry Str + Mask'!C$2,$A81,1),"")</f>
        <v>.</v>
      </c>
      <c r="E81" s="38" t="str">
        <f t="shared" si="8"/>
        <v>.</v>
      </c>
      <c r="F81" s="38" t="str">
        <f t="shared" si="15"/>
        <v>..............((((......)))).....................((((((((((((((.....((((((((....</v>
      </c>
      <c r="G81" s="39">
        <f>IF($A81&lt;=LEN('ATXN3 e9 - 2ry Str + Mask'!A$2),SUMIF('ATXN3 e9 - HSF3.0'!E2:E201,"&lt;="&amp;$A81,'ATXN3 e9 - HSF3.0'!H2:H201)-SUMIF('ATXN3 e9 - HSF3.0'!G2:G201,"&lt;="&amp;$A81,'ATXN3 e9 - HSF3.0'!H2:H201),"")</f>
        <v>1.291666666666667</v>
      </c>
      <c r="H81" s="39">
        <f>IF($A81&lt;=LEN('ATXN3 e9 - 2ry Str + Mask'!A$2),SUMIF('ATXN3 e9 - HSF3.0'!E2:E201,"&lt;="&amp;$A81,'ATXN3 e9 - HSF3.0'!I2:I201)-SUMIF('ATXN3 e9 - HSF3.0'!G2:G201,"&lt;="&amp;$A81,'ATXN3 e9 - HSF3.0'!I2:I201),"")</f>
        <v>-0.41666666666666696</v>
      </c>
      <c r="I81" s="39">
        <f>IF($A81&lt;=LEN('ATXN3 e9 - 2ry Str + Mask'!A$2),G81+H81,"")</f>
        <v>0.875</v>
      </c>
      <c r="J81" s="39">
        <f t="shared" si="9"/>
        <v>1.291666666666667</v>
      </c>
      <c r="K81" s="39">
        <f t="shared" si="10"/>
        <v>-0.41666666666666696</v>
      </c>
      <c r="L81" s="39">
        <f t="shared" si="11"/>
        <v>0.875</v>
      </c>
      <c r="M81" s="39">
        <f t="shared" si="12"/>
        <v>1.291666666666667</v>
      </c>
      <c r="N81" s="39">
        <f t="shared" si="13"/>
        <v>-0.41666666666666696</v>
      </c>
      <c r="O81" s="39">
        <f t="shared" si="14"/>
        <v>0.875</v>
      </c>
      <c r="P81" s="39">
        <f>IF($A81&lt;=LEN('ATXN3 e9 - 2ry Str + Mask'!A$2),M81-J81,"")</f>
        <v>0</v>
      </c>
      <c r="Q81" s="39">
        <f>IF($A81&lt;=LEN('ATXN3 e9 - 2ry Str + Mask'!A$2),N81-K81,"")</f>
        <v>0</v>
      </c>
      <c r="R81" s="39">
        <f>IF($A81&lt;=LEN('ATXN3 e9 - 2ry Str + Mask'!A$2),O81-L81,"")</f>
        <v>0</v>
      </c>
    </row>
    <row r="82" spans="1:18" ht="32" customHeight="1" x14ac:dyDescent="0.15">
      <c r="A82" s="36">
        <v>81</v>
      </c>
      <c r="B82" s="37" t="str">
        <f>IF($A82&lt;=LEN('ATXN3 e9 - 2ry Str + Mask'!A$2),MID('ATXN3 e9 - 2ry Str + Mask'!A$2,$A82,1),"")</f>
        <v>.</v>
      </c>
      <c r="C82" s="38" t="str">
        <f>IF($A82&lt;=LEN('ATXN3 e9 - 2ry Str + Mask'!B$2),MID('ATXN3 e9 - 2ry Str + Mask'!B$2,$A82,1),"")</f>
        <v>.</v>
      </c>
      <c r="D82" s="38" t="str">
        <f>IF($A82&lt;=LEN('ATXN3 e9 - 2ry Str + Mask'!C$2),MID('ATXN3 e9 - 2ry Str + Mask'!C$2,$A82,1),"")</f>
        <v>.</v>
      </c>
      <c r="E82" s="38" t="str">
        <f t="shared" si="8"/>
        <v>.</v>
      </c>
      <c r="F82" s="38" t="str">
        <f t="shared" si="15"/>
        <v>..............((((......)))).....................((((((((((((((.....((((((((.....</v>
      </c>
      <c r="G82" s="39">
        <f>IF($A82&lt;=LEN('ATXN3 e9 - 2ry Str + Mask'!A$2),SUMIF('ATXN3 e9 - HSF3.0'!E2:E201,"&lt;="&amp;$A82,'ATXN3 e9 - HSF3.0'!H2:H201)-SUMIF('ATXN3 e9 - HSF3.0'!G2:G201,"&lt;="&amp;$A82,'ATXN3 e9 - HSF3.0'!H2:H201),"")</f>
        <v>1.166666666666667</v>
      </c>
      <c r="H82" s="39">
        <f>IF($A82&lt;=LEN('ATXN3 e9 - 2ry Str + Mask'!A$2),SUMIF('ATXN3 e9 - HSF3.0'!E2:E201,"&lt;="&amp;$A82,'ATXN3 e9 - HSF3.0'!I2:I201)-SUMIF('ATXN3 e9 - HSF3.0'!G2:G201,"&lt;="&amp;$A82,'ATXN3 e9 - HSF3.0'!I2:I201),"")</f>
        <v>-0.29166666666666696</v>
      </c>
      <c r="I82" s="39">
        <f>IF($A82&lt;=LEN('ATXN3 e9 - 2ry Str + Mask'!A$2),G82+H82,"")</f>
        <v>0.875</v>
      </c>
      <c r="J82" s="39">
        <f t="shared" si="9"/>
        <v>1.166666666666667</v>
      </c>
      <c r="K82" s="39">
        <f t="shared" si="10"/>
        <v>-0.29166666666666696</v>
      </c>
      <c r="L82" s="39">
        <f t="shared" si="11"/>
        <v>0.875</v>
      </c>
      <c r="M82" s="39">
        <f t="shared" si="12"/>
        <v>1.166666666666667</v>
      </c>
      <c r="N82" s="39">
        <f t="shared" si="13"/>
        <v>-0.29166666666666696</v>
      </c>
      <c r="O82" s="39">
        <f t="shared" si="14"/>
        <v>0.875</v>
      </c>
      <c r="P82" s="39">
        <f>IF($A82&lt;=LEN('ATXN3 e9 - 2ry Str + Mask'!A$2),M82-J82,"")</f>
        <v>0</v>
      </c>
      <c r="Q82" s="39">
        <f>IF($A82&lt;=LEN('ATXN3 e9 - 2ry Str + Mask'!A$2),N82-K82,"")</f>
        <v>0</v>
      </c>
      <c r="R82" s="39">
        <f>IF($A82&lt;=LEN('ATXN3 e9 - 2ry Str + Mask'!A$2),O82-L82,"")</f>
        <v>0</v>
      </c>
    </row>
    <row r="83" spans="1:18" ht="32" customHeight="1" x14ac:dyDescent="0.15">
      <c r="A83" s="36">
        <v>82</v>
      </c>
      <c r="B83" s="37" t="str">
        <f>IF($A83&lt;=LEN('ATXN3 e9 - 2ry Str + Mask'!A$2),MID('ATXN3 e9 - 2ry Str + Mask'!A$2,$A83,1),"")</f>
        <v>)</v>
      </c>
      <c r="C83" s="38" t="str">
        <f>IF($A83&lt;=LEN('ATXN3 e9 - 2ry Str + Mask'!B$2),MID('ATXN3 e9 - 2ry Str + Mask'!B$2,$A83,1),"")</f>
        <v>)</v>
      </c>
      <c r="D83" s="38" t="str">
        <f>IF($A83&lt;=LEN('ATXN3 e9 - 2ry Str + Mask'!C$2),MID('ATXN3 e9 - 2ry Str + Mask'!C$2,$A83,1),"")</f>
        <v>.</v>
      </c>
      <c r="E83" s="38" t="str">
        <f t="shared" si="8"/>
        <v>)</v>
      </c>
      <c r="F83" s="38" t="str">
        <f t="shared" si="15"/>
        <v>..............((((......)))).....................((((((((((((((.....((((((((.....)</v>
      </c>
      <c r="G83" s="39">
        <f>IF($A83&lt;=LEN('ATXN3 e9 - 2ry Str + Mask'!A$2),SUMIF('ATXN3 e9 - HSF3.0'!E2:E201,"&lt;="&amp;$A83,'ATXN3 e9 - HSF3.0'!H2:H201)-SUMIF('ATXN3 e9 - HSF3.0'!G2:G201,"&lt;="&amp;$A83,'ATXN3 e9 - HSF3.0'!H2:H201),"")</f>
        <v>1.5333333333333337</v>
      </c>
      <c r="H83" s="39">
        <f>IF($A83&lt;=LEN('ATXN3 e9 - 2ry Str + Mask'!A$2),SUMIF('ATXN3 e9 - HSF3.0'!E2:E201,"&lt;="&amp;$A83,'ATXN3 e9 - HSF3.0'!I2:I201)-SUMIF('ATXN3 e9 - HSF3.0'!G2:G201,"&lt;="&amp;$A83,'ATXN3 e9 - HSF3.0'!I2:I201),"")</f>
        <v>-0.29166666666666696</v>
      </c>
      <c r="I83" s="39">
        <f>IF($A83&lt;=LEN('ATXN3 e9 - 2ry Str + Mask'!A$2),G83+H83,"")</f>
        <v>1.2416666666666667</v>
      </c>
      <c r="J83" s="39">
        <f t="shared" si="9"/>
        <v>0</v>
      </c>
      <c r="K83" s="39">
        <f t="shared" si="10"/>
        <v>0</v>
      </c>
      <c r="L83" s="39">
        <f t="shared" si="11"/>
        <v>0</v>
      </c>
      <c r="M83" s="39">
        <f t="shared" si="12"/>
        <v>0</v>
      </c>
      <c r="N83" s="39">
        <f t="shared" si="13"/>
        <v>0</v>
      </c>
      <c r="O83" s="39">
        <f t="shared" si="14"/>
        <v>0</v>
      </c>
      <c r="P83" s="39">
        <f>IF($A83&lt;=LEN('ATXN3 e9 - 2ry Str + Mask'!A$2),M83-J83,"")</f>
        <v>0</v>
      </c>
      <c r="Q83" s="39">
        <f>IF($A83&lt;=LEN('ATXN3 e9 - 2ry Str + Mask'!A$2),N83-K83,"")</f>
        <v>0</v>
      </c>
      <c r="R83" s="39">
        <f>IF($A83&lt;=LEN('ATXN3 e9 - 2ry Str + Mask'!A$2),O83-L83,"")</f>
        <v>0</v>
      </c>
    </row>
    <row r="84" spans="1:18" ht="32" customHeight="1" x14ac:dyDescent="0.15">
      <c r="A84" s="36">
        <v>83</v>
      </c>
      <c r="B84" s="37" t="str">
        <f>IF($A84&lt;=LEN('ATXN3 e9 - 2ry Str + Mask'!A$2),MID('ATXN3 e9 - 2ry Str + Mask'!A$2,$A84,1),"")</f>
        <v>)</v>
      </c>
      <c r="C84" s="38" t="str">
        <f>IF($A84&lt;=LEN('ATXN3 e9 - 2ry Str + Mask'!B$2),MID('ATXN3 e9 - 2ry Str + Mask'!B$2,$A84,1),"")</f>
        <v>)</v>
      </c>
      <c r="D84" s="38" t="str">
        <f>IF($A84&lt;=LEN('ATXN3 e9 - 2ry Str + Mask'!C$2),MID('ATXN3 e9 - 2ry Str + Mask'!C$2,$A84,1),"")</f>
        <v>.</v>
      </c>
      <c r="E84" s="38" t="str">
        <f t="shared" si="8"/>
        <v>)</v>
      </c>
      <c r="F84" s="38" t="str">
        <f t="shared" si="15"/>
        <v>..............((((......)))).....................((((((((((((((.....((((((((.....))</v>
      </c>
      <c r="G84" s="39">
        <f>IF($A84&lt;=LEN('ATXN3 e9 - 2ry Str + Mask'!A$2),SUMIF('ATXN3 e9 - HSF3.0'!E2:E201,"&lt;="&amp;$A84,'ATXN3 e9 - HSF3.0'!H2:H201)-SUMIF('ATXN3 e9 - HSF3.0'!G2:G201,"&lt;="&amp;$A84,'ATXN3 e9 - HSF3.0'!H2:H201),"")</f>
        <v>1.3666666666666669</v>
      </c>
      <c r="H84" s="39">
        <f>IF($A84&lt;=LEN('ATXN3 e9 - 2ry Str + Mask'!A$2),SUMIF('ATXN3 e9 - HSF3.0'!E2:E201,"&lt;="&amp;$A84,'ATXN3 e9 - HSF3.0'!I2:I201)-SUMIF('ATXN3 e9 - HSF3.0'!G2:G201,"&lt;="&amp;$A84,'ATXN3 e9 - HSF3.0'!I2:I201),"")</f>
        <v>-0.29166666666666696</v>
      </c>
      <c r="I84" s="39">
        <f>IF($A84&lt;=LEN('ATXN3 e9 - 2ry Str + Mask'!A$2),G84+H84,"")</f>
        <v>1.075</v>
      </c>
      <c r="J84" s="39">
        <f t="shared" si="9"/>
        <v>0</v>
      </c>
      <c r="K84" s="39">
        <f t="shared" si="10"/>
        <v>0</v>
      </c>
      <c r="L84" s="39">
        <f t="shared" si="11"/>
        <v>0</v>
      </c>
      <c r="M84" s="39">
        <f t="shared" si="12"/>
        <v>0</v>
      </c>
      <c r="N84" s="39">
        <f t="shared" si="13"/>
        <v>0</v>
      </c>
      <c r="O84" s="39">
        <f t="shared" si="14"/>
        <v>0</v>
      </c>
      <c r="P84" s="39">
        <f>IF($A84&lt;=LEN('ATXN3 e9 - 2ry Str + Mask'!A$2),M84-J84,"")</f>
        <v>0</v>
      </c>
      <c r="Q84" s="39">
        <f>IF($A84&lt;=LEN('ATXN3 e9 - 2ry Str + Mask'!A$2),N84-K84,"")</f>
        <v>0</v>
      </c>
      <c r="R84" s="39">
        <f>IF($A84&lt;=LEN('ATXN3 e9 - 2ry Str + Mask'!A$2),O84-L84,"")</f>
        <v>0</v>
      </c>
    </row>
    <row r="85" spans="1:18" ht="32" customHeight="1" x14ac:dyDescent="0.15">
      <c r="A85" s="36">
        <v>84</v>
      </c>
      <c r="B85" s="37" t="str">
        <f>IF($A85&lt;=LEN('ATXN3 e9 - 2ry Str + Mask'!A$2),MID('ATXN3 e9 - 2ry Str + Mask'!A$2,$A85,1),"")</f>
        <v>)</v>
      </c>
      <c r="C85" s="38" t="str">
        <f>IF($A85&lt;=LEN('ATXN3 e9 - 2ry Str + Mask'!B$2),MID('ATXN3 e9 - 2ry Str + Mask'!B$2,$A85,1),"")</f>
        <v>)</v>
      </c>
      <c r="D85" s="38" t="str">
        <f>IF($A85&lt;=LEN('ATXN3 e9 - 2ry Str + Mask'!C$2),MID('ATXN3 e9 - 2ry Str + Mask'!C$2,$A85,1),"")</f>
        <v>.</v>
      </c>
      <c r="E85" s="38" t="str">
        <f t="shared" si="8"/>
        <v>)</v>
      </c>
      <c r="F85" s="38" t="str">
        <f t="shared" si="15"/>
        <v>..............((((......)))).....................((((((((((((((.....((((((((.....)))</v>
      </c>
      <c r="G85" s="39">
        <f>IF($A85&lt;=LEN('ATXN3 e9 - 2ry Str + Mask'!A$2),SUMIF('ATXN3 e9 - HSF3.0'!E2:E201,"&lt;="&amp;$A85,'ATXN3 e9 - HSF3.0'!H2:H201)-SUMIF('ATXN3 e9 - HSF3.0'!G2:G201,"&lt;="&amp;$A85,'ATXN3 e9 - HSF3.0'!H2:H201),"")</f>
        <v>1.0333333333333337</v>
      </c>
      <c r="H85" s="39">
        <f>IF($A85&lt;=LEN('ATXN3 e9 - 2ry Str + Mask'!A$2),SUMIF('ATXN3 e9 - HSF3.0'!E2:E201,"&lt;="&amp;$A85,'ATXN3 e9 - HSF3.0'!I2:I201)-SUMIF('ATXN3 e9 - HSF3.0'!G2:G201,"&lt;="&amp;$A85,'ATXN3 e9 - HSF3.0'!I2:I201),"")</f>
        <v>-0.125</v>
      </c>
      <c r="I85" s="39">
        <f>IF($A85&lt;=LEN('ATXN3 e9 - 2ry Str + Mask'!A$2),G85+H85,"")</f>
        <v>0.90833333333333366</v>
      </c>
      <c r="J85" s="39">
        <f t="shared" si="9"/>
        <v>0</v>
      </c>
      <c r="K85" s="39">
        <f t="shared" si="10"/>
        <v>0</v>
      </c>
      <c r="L85" s="39">
        <f t="shared" si="11"/>
        <v>0</v>
      </c>
      <c r="M85" s="39">
        <f t="shared" si="12"/>
        <v>0</v>
      </c>
      <c r="N85" s="39">
        <f t="shared" si="13"/>
        <v>0</v>
      </c>
      <c r="O85" s="39">
        <f t="shared" si="14"/>
        <v>0</v>
      </c>
      <c r="P85" s="39">
        <f>IF($A85&lt;=LEN('ATXN3 e9 - 2ry Str + Mask'!A$2),M85-J85,"")</f>
        <v>0</v>
      </c>
      <c r="Q85" s="39">
        <f>IF($A85&lt;=LEN('ATXN3 e9 - 2ry Str + Mask'!A$2),N85-K85,"")</f>
        <v>0</v>
      </c>
      <c r="R85" s="39">
        <f>IF($A85&lt;=LEN('ATXN3 e9 - 2ry Str + Mask'!A$2),O85-L85,"")</f>
        <v>0</v>
      </c>
    </row>
    <row r="86" spans="1:18" ht="32" customHeight="1" x14ac:dyDescent="0.15">
      <c r="A86" s="36">
        <v>85</v>
      </c>
      <c r="B86" s="37" t="str">
        <f>IF($A86&lt;=LEN('ATXN3 e9 - 2ry Str + Mask'!A$2),MID('ATXN3 e9 - 2ry Str + Mask'!A$2,$A86,1),"")</f>
        <v>.</v>
      </c>
      <c r="C86" s="38" t="str">
        <f>IF($A86&lt;=LEN('ATXN3 e9 - 2ry Str + Mask'!B$2),MID('ATXN3 e9 - 2ry Str + Mask'!B$2,$A86,1),"")</f>
        <v>.</v>
      </c>
      <c r="D86" s="38" t="str">
        <f>IF($A86&lt;=LEN('ATXN3 e9 - 2ry Str + Mask'!C$2),MID('ATXN3 e9 - 2ry Str + Mask'!C$2,$A86,1),"")</f>
        <v>.</v>
      </c>
      <c r="E86" s="38" t="str">
        <f t="shared" si="8"/>
        <v>.</v>
      </c>
      <c r="F86" s="38" t="str">
        <f t="shared" si="15"/>
        <v>..............((((......)))).....................((((((((((((((.....((((((((.....))).</v>
      </c>
      <c r="G86" s="39">
        <f>IF($A86&lt;=LEN('ATXN3 e9 - 2ry Str + Mask'!A$2),SUMIF('ATXN3 e9 - HSF3.0'!E2:E201,"&lt;="&amp;$A86,'ATXN3 e9 - HSF3.0'!H2:H201)-SUMIF('ATXN3 e9 - HSF3.0'!G2:G201,"&lt;="&amp;$A86,'ATXN3 e9 - HSF3.0'!H2:H201),"")</f>
        <v>0.70000000000000018</v>
      </c>
      <c r="H86" s="39">
        <f>IF($A86&lt;=LEN('ATXN3 e9 - 2ry Str + Mask'!A$2),SUMIF('ATXN3 e9 - HSF3.0'!E2:E201,"&lt;="&amp;$A86,'ATXN3 e9 - HSF3.0'!I2:I201)-SUMIF('ATXN3 e9 - HSF3.0'!G2:G201,"&lt;="&amp;$A86,'ATXN3 e9 - HSF3.0'!I2:I201),"")</f>
        <v>0</v>
      </c>
      <c r="I86" s="39">
        <f>IF($A86&lt;=LEN('ATXN3 e9 - 2ry Str + Mask'!A$2),G86+H86,"")</f>
        <v>0.70000000000000018</v>
      </c>
      <c r="J86" s="39">
        <f t="shared" si="9"/>
        <v>0.70000000000000018</v>
      </c>
      <c r="K86" s="39">
        <f t="shared" si="10"/>
        <v>0</v>
      </c>
      <c r="L86" s="39">
        <f t="shared" si="11"/>
        <v>0.70000000000000018</v>
      </c>
      <c r="M86" s="39">
        <f t="shared" si="12"/>
        <v>0.70000000000000018</v>
      </c>
      <c r="N86" s="39">
        <f t="shared" si="13"/>
        <v>0</v>
      </c>
      <c r="O86" s="39">
        <f t="shared" si="14"/>
        <v>0.70000000000000018</v>
      </c>
      <c r="P86" s="39">
        <f>IF($A86&lt;=LEN('ATXN3 e9 - 2ry Str + Mask'!A$2),M86-J86,"")</f>
        <v>0</v>
      </c>
      <c r="Q86" s="39">
        <f>IF($A86&lt;=LEN('ATXN3 e9 - 2ry Str + Mask'!A$2),N86-K86,"")</f>
        <v>0</v>
      </c>
      <c r="R86" s="39">
        <f>IF($A86&lt;=LEN('ATXN3 e9 - 2ry Str + Mask'!A$2),O86-L86,"")</f>
        <v>0</v>
      </c>
    </row>
    <row r="87" spans="1:18" ht="32" customHeight="1" x14ac:dyDescent="0.15">
      <c r="A87" s="36">
        <v>86</v>
      </c>
      <c r="B87" s="37" t="str">
        <f>IF($A87&lt;=LEN('ATXN3 e9 - 2ry Str + Mask'!A$2),MID('ATXN3 e9 - 2ry Str + Mask'!A$2,$A87,1),"")</f>
        <v>)</v>
      </c>
      <c r="C87" s="38" t="str">
        <f>IF($A87&lt;=LEN('ATXN3 e9 - 2ry Str + Mask'!B$2),MID('ATXN3 e9 - 2ry Str + Mask'!B$2,$A87,1),"")</f>
        <v>)</v>
      </c>
      <c r="D87" s="38" t="str">
        <f>IF($A87&lt;=LEN('ATXN3 e9 - 2ry Str + Mask'!C$2),MID('ATXN3 e9 - 2ry Str + Mask'!C$2,$A87,1),"")</f>
        <v>.</v>
      </c>
      <c r="E87" s="38" t="str">
        <f t="shared" si="8"/>
        <v>)</v>
      </c>
      <c r="F87" s="38" t="str">
        <f t="shared" si="15"/>
        <v>..............((((......)))).....................((((((((((((((.....((((((((.....))).)</v>
      </c>
      <c r="G87" s="39">
        <f>IF($A87&lt;=LEN('ATXN3 e9 - 2ry Str + Mask'!A$2),SUMIF('ATXN3 e9 - HSF3.0'!E2:E201,"&lt;="&amp;$A87,'ATXN3 e9 - HSF3.0'!H2:H201)-SUMIF('ATXN3 e9 - HSF3.0'!G2:G201,"&lt;="&amp;$A87,'ATXN3 e9 - HSF3.0'!H2:H201),"")</f>
        <v>0.3666666666666667</v>
      </c>
      <c r="H87" s="39">
        <f>IF($A87&lt;=LEN('ATXN3 e9 - 2ry Str + Mask'!A$2),SUMIF('ATXN3 e9 - HSF3.0'!E2:E201,"&lt;="&amp;$A87,'ATXN3 e9 - HSF3.0'!I2:I201)-SUMIF('ATXN3 e9 - HSF3.0'!G2:G201,"&lt;="&amp;$A87,'ATXN3 e9 - HSF3.0'!I2:I201),"")</f>
        <v>-0.125</v>
      </c>
      <c r="I87" s="39">
        <f>IF($A87&lt;=LEN('ATXN3 e9 - 2ry Str + Mask'!A$2),G87+H87,"")</f>
        <v>0.2416666666666667</v>
      </c>
      <c r="J87" s="39">
        <f t="shared" si="9"/>
        <v>0</v>
      </c>
      <c r="K87" s="39">
        <f t="shared" si="10"/>
        <v>0</v>
      </c>
      <c r="L87" s="39">
        <f t="shared" si="11"/>
        <v>0</v>
      </c>
      <c r="M87" s="39">
        <f t="shared" si="12"/>
        <v>0</v>
      </c>
      <c r="N87" s="39">
        <f t="shared" si="13"/>
        <v>0</v>
      </c>
      <c r="O87" s="39">
        <f t="shared" si="14"/>
        <v>0</v>
      </c>
      <c r="P87" s="39">
        <f>IF($A87&lt;=LEN('ATXN3 e9 - 2ry Str + Mask'!A$2),M87-J87,"")</f>
        <v>0</v>
      </c>
      <c r="Q87" s="39">
        <f>IF($A87&lt;=LEN('ATXN3 e9 - 2ry Str + Mask'!A$2),N87-K87,"")</f>
        <v>0</v>
      </c>
      <c r="R87" s="39">
        <f>IF($A87&lt;=LEN('ATXN3 e9 - 2ry Str + Mask'!A$2),O87-L87,"")</f>
        <v>0</v>
      </c>
    </row>
    <row r="88" spans="1:18" ht="32" customHeight="1" x14ac:dyDescent="0.15">
      <c r="A88" s="36">
        <v>87</v>
      </c>
      <c r="B88" s="37" t="str">
        <f>IF($A88&lt;=LEN('ATXN3 e9 - 2ry Str + Mask'!A$2),MID('ATXN3 e9 - 2ry Str + Mask'!A$2,$A88,1),"")</f>
        <v>)</v>
      </c>
      <c r="C88" s="38" t="str">
        <f>IF($A88&lt;=LEN('ATXN3 e9 - 2ry Str + Mask'!B$2),MID('ATXN3 e9 - 2ry Str + Mask'!B$2,$A88,1),"")</f>
        <v>)</v>
      </c>
      <c r="D88" s="38" t="str">
        <f>IF($A88&lt;=LEN('ATXN3 e9 - 2ry Str + Mask'!C$2),MID('ATXN3 e9 - 2ry Str + Mask'!C$2,$A88,1),"")</f>
        <v>.</v>
      </c>
      <c r="E88" s="38" t="str">
        <f t="shared" si="8"/>
        <v>)</v>
      </c>
      <c r="F88" s="38" t="str">
        <f t="shared" si="15"/>
        <v>..............((((......)))).....................((((((((((((((.....((((((((.....))).))</v>
      </c>
      <c r="G88" s="39">
        <f>IF($A88&lt;=LEN('ATXN3 e9 - 2ry Str + Mask'!A$2),SUMIF('ATXN3 e9 - HSF3.0'!E2:E201,"&lt;="&amp;$A88,'ATXN3 e9 - HSF3.0'!H2:H201)-SUMIF('ATXN3 e9 - HSF3.0'!G2:G201,"&lt;="&amp;$A88,'ATXN3 e9 - HSF3.0'!H2:H201),"")</f>
        <v>0.29166666666666674</v>
      </c>
      <c r="H88" s="39">
        <f>IF($A88&lt;=LEN('ATXN3 e9 - 2ry Str + Mask'!A$2),SUMIF('ATXN3 e9 - HSF3.0'!E2:E201,"&lt;="&amp;$A88,'ATXN3 e9 - HSF3.0'!I2:I201)-SUMIF('ATXN3 e9 - HSF3.0'!G2:G201,"&lt;="&amp;$A88,'ATXN3 e9 - HSF3.0'!I2:I201),"")</f>
        <v>-0.125</v>
      </c>
      <c r="I88" s="39">
        <f>IF($A88&lt;=LEN('ATXN3 e9 - 2ry Str + Mask'!A$2),G88+H88,"")</f>
        <v>0.16666666666666674</v>
      </c>
      <c r="J88" s="39">
        <f t="shared" si="9"/>
        <v>0</v>
      </c>
      <c r="K88" s="39">
        <f t="shared" si="10"/>
        <v>0</v>
      </c>
      <c r="L88" s="39">
        <f t="shared" si="11"/>
        <v>0</v>
      </c>
      <c r="M88" s="39">
        <f t="shared" si="12"/>
        <v>0</v>
      </c>
      <c r="N88" s="39">
        <f t="shared" si="13"/>
        <v>0</v>
      </c>
      <c r="O88" s="39">
        <f t="shared" si="14"/>
        <v>0</v>
      </c>
      <c r="P88" s="39">
        <f>IF($A88&lt;=LEN('ATXN3 e9 - 2ry Str + Mask'!A$2),M88-J88,"")</f>
        <v>0</v>
      </c>
      <c r="Q88" s="39">
        <f>IF($A88&lt;=LEN('ATXN3 e9 - 2ry Str + Mask'!A$2),N88-K88,"")</f>
        <v>0</v>
      </c>
      <c r="R88" s="39">
        <f>IF($A88&lt;=LEN('ATXN3 e9 - 2ry Str + Mask'!A$2),O88-L88,"")</f>
        <v>0</v>
      </c>
    </row>
    <row r="89" spans="1:18" ht="32" customHeight="1" x14ac:dyDescent="0.15">
      <c r="A89" s="36">
        <v>88</v>
      </c>
      <c r="B89" s="37" t="str">
        <f>IF($A89&lt;=LEN('ATXN3 e9 - 2ry Str + Mask'!A$2),MID('ATXN3 e9 - 2ry Str + Mask'!A$2,$A89,1),"")</f>
        <v>)</v>
      </c>
      <c r="C89" s="38" t="str">
        <f>IF($A89&lt;=LEN('ATXN3 e9 - 2ry Str + Mask'!B$2),MID('ATXN3 e9 - 2ry Str + Mask'!B$2,$A89,1),"")</f>
        <v>)</v>
      </c>
      <c r="D89" s="38" t="str">
        <f>IF($A89&lt;=LEN('ATXN3 e9 - 2ry Str + Mask'!C$2),MID('ATXN3 e9 - 2ry Str + Mask'!C$2,$A89,1),"")</f>
        <v>.</v>
      </c>
      <c r="E89" s="38" t="str">
        <f t="shared" si="8"/>
        <v>)</v>
      </c>
      <c r="F89" s="38" t="str">
        <f t="shared" si="15"/>
        <v>..............((((......)))).....................((((((((((((((.....((((((((.....))).)))</v>
      </c>
      <c r="G89" s="39">
        <f>IF($A89&lt;=LEN('ATXN3 e9 - 2ry Str + Mask'!A$2),SUMIF('ATXN3 e9 - HSF3.0'!E2:E201,"&lt;="&amp;$A89,'ATXN3 e9 - HSF3.0'!H2:H201)-SUMIF('ATXN3 e9 - HSF3.0'!G2:G201,"&lt;="&amp;$A89,'ATXN3 e9 - HSF3.0'!H2:H201),"")</f>
        <v>0.26785714285714279</v>
      </c>
      <c r="H89" s="39">
        <f>IF($A89&lt;=LEN('ATXN3 e9 - 2ry Str + Mask'!A$2),SUMIF('ATXN3 e9 - HSF3.0'!E2:E201,"&lt;="&amp;$A89,'ATXN3 e9 - HSF3.0'!I2:I201)-SUMIF('ATXN3 e9 - HSF3.0'!G2:G201,"&lt;="&amp;$A89,'ATXN3 e9 - HSF3.0'!I2:I201),"")</f>
        <v>-0.125</v>
      </c>
      <c r="I89" s="39">
        <f>IF($A89&lt;=LEN('ATXN3 e9 - 2ry Str + Mask'!A$2),G89+H89,"")</f>
        <v>0.14285714285714279</v>
      </c>
      <c r="J89" s="39">
        <f t="shared" si="9"/>
        <v>0</v>
      </c>
      <c r="K89" s="39">
        <f t="shared" si="10"/>
        <v>0</v>
      </c>
      <c r="L89" s="39">
        <f t="shared" si="11"/>
        <v>0</v>
      </c>
      <c r="M89" s="39">
        <f t="shared" si="12"/>
        <v>0</v>
      </c>
      <c r="N89" s="39">
        <f t="shared" si="13"/>
        <v>0</v>
      </c>
      <c r="O89" s="39">
        <f t="shared" si="14"/>
        <v>0</v>
      </c>
      <c r="P89" s="39">
        <f>IF($A89&lt;=LEN('ATXN3 e9 - 2ry Str + Mask'!A$2),M89-J89,"")</f>
        <v>0</v>
      </c>
      <c r="Q89" s="39">
        <f>IF($A89&lt;=LEN('ATXN3 e9 - 2ry Str + Mask'!A$2),N89-K89,"")</f>
        <v>0</v>
      </c>
      <c r="R89" s="39">
        <f>IF($A89&lt;=LEN('ATXN3 e9 - 2ry Str + Mask'!A$2),O89-L89,"")</f>
        <v>0</v>
      </c>
    </row>
    <row r="90" spans="1:18" ht="32" customHeight="1" x14ac:dyDescent="0.15">
      <c r="A90" s="36">
        <v>89</v>
      </c>
      <c r="B90" s="37" t="str">
        <f>IF($A90&lt;=LEN('ATXN3 e9 - 2ry Str + Mask'!A$2),MID('ATXN3 e9 - 2ry Str + Mask'!A$2,$A90,1),"")</f>
        <v>)</v>
      </c>
      <c r="C90" s="38" t="str">
        <f>IF($A90&lt;=LEN('ATXN3 e9 - 2ry Str + Mask'!B$2),MID('ATXN3 e9 - 2ry Str + Mask'!B$2,$A90,1),"")</f>
        <v>)</v>
      </c>
      <c r="D90" s="38" t="str">
        <f>IF($A90&lt;=LEN('ATXN3 e9 - 2ry Str + Mask'!C$2),MID('ATXN3 e9 - 2ry Str + Mask'!C$2,$A90,1),"")</f>
        <v>.</v>
      </c>
      <c r="E90" s="38" t="str">
        <f t="shared" si="8"/>
        <v>)</v>
      </c>
      <c r="F90" s="38" t="str">
        <f t="shared" si="15"/>
        <v>..............((((......)))).....................((((((((((((((.....((((((((.....))).))))</v>
      </c>
      <c r="G90" s="39">
        <f>IF($A90&lt;=LEN('ATXN3 e9 - 2ry Str + Mask'!A$2),SUMIF('ATXN3 e9 - HSF3.0'!E2:E201,"&lt;="&amp;$A90,'ATXN3 e9 - HSF3.0'!H2:H201)-SUMIF('ATXN3 e9 - HSF3.0'!G2:G201,"&lt;="&amp;$A90,'ATXN3 e9 - HSF3.0'!H2:H201),"")</f>
        <v>0.8452380952380949</v>
      </c>
      <c r="H90" s="39">
        <f>IF($A90&lt;=LEN('ATXN3 e9 - 2ry Str + Mask'!A$2),SUMIF('ATXN3 e9 - HSF3.0'!E2:E201,"&lt;="&amp;$A90,'ATXN3 e9 - HSF3.0'!I2:I201)-SUMIF('ATXN3 e9 - HSF3.0'!G2:G201,"&lt;="&amp;$A90,'ATXN3 e9 - HSF3.0'!I2:I201),"")</f>
        <v>-0.125</v>
      </c>
      <c r="I90" s="39">
        <f>IF($A90&lt;=LEN('ATXN3 e9 - 2ry Str + Mask'!A$2),G90+H90,"")</f>
        <v>0.7202380952380949</v>
      </c>
      <c r="J90" s="39">
        <f t="shared" si="9"/>
        <v>0</v>
      </c>
      <c r="K90" s="39">
        <f t="shared" si="10"/>
        <v>0</v>
      </c>
      <c r="L90" s="39">
        <f t="shared" si="11"/>
        <v>0</v>
      </c>
      <c r="M90" s="39">
        <f t="shared" si="12"/>
        <v>0</v>
      </c>
      <c r="N90" s="39">
        <f t="shared" si="13"/>
        <v>0</v>
      </c>
      <c r="O90" s="39">
        <f t="shared" si="14"/>
        <v>0</v>
      </c>
      <c r="P90" s="39">
        <f>IF($A90&lt;=LEN('ATXN3 e9 - 2ry Str + Mask'!A$2),M90-J90,"")</f>
        <v>0</v>
      </c>
      <c r="Q90" s="39">
        <f>IF($A90&lt;=LEN('ATXN3 e9 - 2ry Str + Mask'!A$2),N90-K90,"")</f>
        <v>0</v>
      </c>
      <c r="R90" s="39">
        <f>IF($A90&lt;=LEN('ATXN3 e9 - 2ry Str + Mask'!A$2),O90-L90,"")</f>
        <v>0</v>
      </c>
    </row>
    <row r="91" spans="1:18" ht="32" customHeight="1" x14ac:dyDescent="0.15">
      <c r="A91" s="36">
        <v>90</v>
      </c>
      <c r="B91" s="37" t="str">
        <f>IF($A91&lt;=LEN('ATXN3 e9 - 2ry Str + Mask'!A$2),MID('ATXN3 e9 - 2ry Str + Mask'!A$2,$A91,1),"")</f>
        <v>)</v>
      </c>
      <c r="C91" s="38" t="str">
        <f>IF($A91&lt;=LEN('ATXN3 e9 - 2ry Str + Mask'!B$2),MID('ATXN3 e9 - 2ry Str + Mask'!B$2,$A91,1),"")</f>
        <v>)</v>
      </c>
      <c r="D91" s="38" t="str">
        <f>IF($A91&lt;=LEN('ATXN3 e9 - 2ry Str + Mask'!C$2),MID('ATXN3 e9 - 2ry Str + Mask'!C$2,$A91,1),"")</f>
        <v>.</v>
      </c>
      <c r="E91" s="38" t="str">
        <f t="shared" si="8"/>
        <v>)</v>
      </c>
      <c r="F91" s="38" t="str">
        <f t="shared" si="15"/>
        <v>..............((((......)))).....................((((((((((((((.....((((((((.....))).)))))</v>
      </c>
      <c r="G91" s="39">
        <f>IF($A91&lt;=LEN('ATXN3 e9 - 2ry Str + Mask'!A$2),SUMIF('ATXN3 e9 - HSF3.0'!E2:E201,"&lt;="&amp;$A91,'ATXN3 e9 - HSF3.0'!H2:H201)-SUMIF('ATXN3 e9 - HSF3.0'!G2:G201,"&lt;="&amp;$A91,'ATXN3 e9 - HSF3.0'!H2:H201),"")</f>
        <v>1.1785714285714279</v>
      </c>
      <c r="H91" s="39">
        <f>IF($A91&lt;=LEN('ATXN3 e9 - 2ry Str + Mask'!A$2),SUMIF('ATXN3 e9 - HSF3.0'!E2:E201,"&lt;="&amp;$A91,'ATXN3 e9 - HSF3.0'!I2:I201)-SUMIF('ATXN3 e9 - HSF3.0'!G2:G201,"&lt;="&amp;$A91,'ATXN3 e9 - HSF3.0'!I2:I201),"")</f>
        <v>-0.125</v>
      </c>
      <c r="I91" s="39">
        <f>IF($A91&lt;=LEN('ATXN3 e9 - 2ry Str + Mask'!A$2),G91+H91,"")</f>
        <v>1.0535714285714279</v>
      </c>
      <c r="J91" s="39">
        <f t="shared" si="9"/>
        <v>0</v>
      </c>
      <c r="K91" s="39">
        <f t="shared" si="10"/>
        <v>0</v>
      </c>
      <c r="L91" s="39">
        <f t="shared" si="11"/>
        <v>0</v>
      </c>
      <c r="M91" s="39">
        <f t="shared" si="12"/>
        <v>0</v>
      </c>
      <c r="N91" s="39">
        <f t="shared" si="13"/>
        <v>0</v>
      </c>
      <c r="O91" s="39">
        <f t="shared" si="14"/>
        <v>0</v>
      </c>
      <c r="P91" s="39">
        <f>IF($A91&lt;=LEN('ATXN3 e9 - 2ry Str + Mask'!A$2),M91-J91,"")</f>
        <v>0</v>
      </c>
      <c r="Q91" s="39">
        <f>IF($A91&lt;=LEN('ATXN3 e9 - 2ry Str + Mask'!A$2),N91-K91,"")</f>
        <v>0</v>
      </c>
      <c r="R91" s="39">
        <f>IF($A91&lt;=LEN('ATXN3 e9 - 2ry Str + Mask'!A$2),O91-L91,"")</f>
        <v>0</v>
      </c>
    </row>
    <row r="92" spans="1:18" ht="32" customHeight="1" x14ac:dyDescent="0.15">
      <c r="A92" s="36">
        <v>91</v>
      </c>
      <c r="B92" s="37" t="str">
        <f>IF($A92&lt;=LEN('ATXN3 e9 - 2ry Str + Mask'!A$2),MID('ATXN3 e9 - 2ry Str + Mask'!A$2,$A92,1),"")</f>
        <v>.</v>
      </c>
      <c r="C92" s="38" t="str">
        <f>IF($A92&lt;=LEN('ATXN3 e9 - 2ry Str + Mask'!B$2),MID('ATXN3 e9 - 2ry Str + Mask'!B$2,$A92,1),"")</f>
        <v>)</v>
      </c>
      <c r="D92" s="38" t="str">
        <f>IF($A92&lt;=LEN('ATXN3 e9 - 2ry Str + Mask'!C$2),MID('ATXN3 e9 - 2ry Str + Mask'!C$2,$A92,1),"")</f>
        <v>.</v>
      </c>
      <c r="E92" s="38" t="str">
        <f t="shared" si="8"/>
        <v>)</v>
      </c>
      <c r="F92" s="38" t="str">
        <f t="shared" si="15"/>
        <v>..............((((......)))).....................((((((((((((((.....((((((((.....))).))))))</v>
      </c>
      <c r="G92" s="39">
        <f>IF($A92&lt;=LEN('ATXN3 e9 - 2ry Str + Mask'!A$2),SUMIF('ATXN3 e9 - HSF3.0'!E2:E201,"&lt;="&amp;$A92,'ATXN3 e9 - HSF3.0'!H2:H201)-SUMIF('ATXN3 e9 - HSF3.0'!G2:G201,"&lt;="&amp;$A92,'ATXN3 e9 - HSF3.0'!H2:H201),"")</f>
        <v>1.6785714285714275</v>
      </c>
      <c r="H92" s="39">
        <f>IF($A92&lt;=LEN('ATXN3 e9 - 2ry Str + Mask'!A$2),SUMIF('ATXN3 e9 - HSF3.0'!E2:E201,"&lt;="&amp;$A92,'ATXN3 e9 - HSF3.0'!I2:I201)-SUMIF('ATXN3 e9 - HSF3.0'!G2:G201,"&lt;="&amp;$A92,'ATXN3 e9 - HSF3.0'!I2:I201),"")</f>
        <v>-0.25</v>
      </c>
      <c r="I92" s="39">
        <f>IF($A92&lt;=LEN('ATXN3 e9 - 2ry Str + Mask'!A$2),G92+H92,"")</f>
        <v>1.4285714285714275</v>
      </c>
      <c r="J92" s="39">
        <f t="shared" si="9"/>
        <v>1.6785714285714275</v>
      </c>
      <c r="K92" s="39">
        <f t="shared" si="10"/>
        <v>-0.25</v>
      </c>
      <c r="L92" s="39">
        <f t="shared" si="11"/>
        <v>1.4285714285714275</v>
      </c>
      <c r="M92" s="39">
        <f t="shared" si="12"/>
        <v>0</v>
      </c>
      <c r="N92" s="39">
        <f t="shared" si="13"/>
        <v>0</v>
      </c>
      <c r="O92" s="39">
        <f t="shared" si="14"/>
        <v>0</v>
      </c>
      <c r="P92" s="39">
        <f>IF($A92&lt;=LEN('ATXN3 e9 - 2ry Str + Mask'!A$2),M92-J92,"")</f>
        <v>-1.6785714285714275</v>
      </c>
      <c r="Q92" s="39">
        <f>IF($A92&lt;=LEN('ATXN3 e9 - 2ry Str + Mask'!A$2),N92-K92,"")</f>
        <v>0.25</v>
      </c>
      <c r="R92" s="39">
        <f>IF($A92&lt;=LEN('ATXN3 e9 - 2ry Str + Mask'!A$2),O92-L92,"")</f>
        <v>-1.4285714285714275</v>
      </c>
    </row>
    <row r="93" spans="1:18" ht="32" customHeight="1" x14ac:dyDescent="0.15">
      <c r="A93" s="36">
        <v>92</v>
      </c>
      <c r="B93" s="37" t="str">
        <f>IF($A93&lt;=LEN('ATXN3 e9 - 2ry Str + Mask'!A$2),MID('ATXN3 e9 - 2ry Str + Mask'!A$2,$A93,1),"")</f>
        <v>)</v>
      </c>
      <c r="C93" s="38" t="str">
        <f>IF($A93&lt;=LEN('ATXN3 e9 - 2ry Str + Mask'!B$2),MID('ATXN3 e9 - 2ry Str + Mask'!B$2,$A93,1),"")</f>
        <v>)</v>
      </c>
      <c r="D93" s="38" t="str">
        <f>IF($A93&lt;=LEN('ATXN3 e9 - 2ry Str + Mask'!C$2),MID('ATXN3 e9 - 2ry Str + Mask'!C$2,$A93,1),"")</f>
        <v>.</v>
      </c>
      <c r="E93" s="38" t="str">
        <f t="shared" si="8"/>
        <v>)</v>
      </c>
      <c r="F93" s="38" t="str">
        <f t="shared" si="15"/>
        <v>..............((((......)))).....................((((((((((((((.....((((((((.....))).)))))))</v>
      </c>
      <c r="G93" s="39">
        <f>IF($A93&lt;=LEN('ATXN3 e9 - 2ry Str + Mask'!A$2),SUMIF('ATXN3 e9 - HSF3.0'!E2:E201,"&lt;="&amp;$A93,'ATXN3 e9 - HSF3.0'!H2:H201)-SUMIF('ATXN3 e9 - HSF3.0'!G2:G201,"&lt;="&amp;$A93,'ATXN3 e9 - HSF3.0'!H2:H201),"")</f>
        <v>2.0452380952380942</v>
      </c>
      <c r="H93" s="39">
        <f>IF($A93&lt;=LEN('ATXN3 e9 - 2ry Str + Mask'!A$2),SUMIF('ATXN3 e9 - HSF3.0'!E2:E201,"&lt;="&amp;$A93,'ATXN3 e9 - HSF3.0'!I2:I201)-SUMIF('ATXN3 e9 - HSF3.0'!G2:G201,"&lt;="&amp;$A93,'ATXN3 e9 - HSF3.0'!I2:I201),"")</f>
        <v>-0.25</v>
      </c>
      <c r="I93" s="39">
        <f>IF($A93&lt;=LEN('ATXN3 e9 - 2ry Str + Mask'!A$2),G93+H93,"")</f>
        <v>1.7952380952380942</v>
      </c>
      <c r="J93" s="39">
        <f t="shared" si="9"/>
        <v>0</v>
      </c>
      <c r="K93" s="39">
        <f t="shared" si="10"/>
        <v>0</v>
      </c>
      <c r="L93" s="39">
        <f t="shared" si="11"/>
        <v>0</v>
      </c>
      <c r="M93" s="39">
        <f t="shared" si="12"/>
        <v>0</v>
      </c>
      <c r="N93" s="39">
        <f t="shared" si="13"/>
        <v>0</v>
      </c>
      <c r="O93" s="39">
        <f t="shared" si="14"/>
        <v>0</v>
      </c>
      <c r="P93" s="39">
        <f>IF($A93&lt;=LEN('ATXN3 e9 - 2ry Str + Mask'!A$2),M93-J93,"")</f>
        <v>0</v>
      </c>
      <c r="Q93" s="39">
        <f>IF($A93&lt;=LEN('ATXN3 e9 - 2ry Str + Mask'!A$2),N93-K93,"")</f>
        <v>0</v>
      </c>
      <c r="R93" s="39">
        <f>IF($A93&lt;=LEN('ATXN3 e9 - 2ry Str + Mask'!A$2),O93-L93,"")</f>
        <v>0</v>
      </c>
    </row>
    <row r="94" spans="1:18" ht="32" customHeight="1" x14ac:dyDescent="0.15">
      <c r="A94" s="36">
        <v>93</v>
      </c>
      <c r="B94" s="37" t="str">
        <f>IF($A94&lt;=LEN('ATXN3 e9 - 2ry Str + Mask'!A$2),MID('ATXN3 e9 - 2ry Str + Mask'!A$2,$A94,1),"")</f>
        <v>)</v>
      </c>
      <c r="C94" s="38" t="str">
        <f>IF($A94&lt;=LEN('ATXN3 e9 - 2ry Str + Mask'!B$2),MID('ATXN3 e9 - 2ry Str + Mask'!B$2,$A94,1),"")</f>
        <v>)</v>
      </c>
      <c r="D94" s="38" t="str">
        <f>IF($A94&lt;=LEN('ATXN3 e9 - 2ry Str + Mask'!C$2),MID('ATXN3 e9 - 2ry Str + Mask'!C$2,$A94,1),"")</f>
        <v>.</v>
      </c>
      <c r="E94" s="38" t="str">
        <f t="shared" si="8"/>
        <v>)</v>
      </c>
      <c r="F94" s="38" t="str">
        <f t="shared" si="15"/>
        <v>..............((((......)))).....................((((((((((((((.....((((((((.....))).))))))))</v>
      </c>
      <c r="G94" s="39">
        <f>IF($A94&lt;=LEN('ATXN3 e9 - 2ry Str + Mask'!A$2),SUMIF('ATXN3 e9 - HSF3.0'!E2:E201,"&lt;="&amp;$A94,'ATXN3 e9 - HSF3.0'!H2:H201)-SUMIF('ATXN3 e9 - HSF3.0'!G2:G201,"&lt;="&amp;$A94,'ATXN3 e9 - HSF3.0'!H2:H201),"")</f>
        <v>2.2119047619047612</v>
      </c>
      <c r="H94" s="39">
        <f>IF($A94&lt;=LEN('ATXN3 e9 - 2ry Str + Mask'!A$2),SUMIF('ATXN3 e9 - HSF3.0'!E2:E201,"&lt;="&amp;$A94,'ATXN3 e9 - HSF3.0'!I2:I201)-SUMIF('ATXN3 e9 - HSF3.0'!G2:G201,"&lt;="&amp;$A94,'ATXN3 e9 - HSF3.0'!I2:I201),"")</f>
        <v>-0.25</v>
      </c>
      <c r="I94" s="39">
        <f>IF($A94&lt;=LEN('ATXN3 e9 - 2ry Str + Mask'!A$2),G94+H94,"")</f>
        <v>1.9619047619047612</v>
      </c>
      <c r="J94" s="39">
        <f t="shared" si="9"/>
        <v>0</v>
      </c>
      <c r="K94" s="39">
        <f t="shared" si="10"/>
        <v>0</v>
      </c>
      <c r="L94" s="39">
        <f t="shared" si="11"/>
        <v>0</v>
      </c>
      <c r="M94" s="39">
        <f t="shared" si="12"/>
        <v>0</v>
      </c>
      <c r="N94" s="39">
        <f t="shared" si="13"/>
        <v>0</v>
      </c>
      <c r="O94" s="39">
        <f t="shared" si="14"/>
        <v>0</v>
      </c>
      <c r="P94" s="39">
        <f>IF($A94&lt;=LEN('ATXN3 e9 - 2ry Str + Mask'!A$2),M94-J94,"")</f>
        <v>0</v>
      </c>
      <c r="Q94" s="39">
        <f>IF($A94&lt;=LEN('ATXN3 e9 - 2ry Str + Mask'!A$2),N94-K94,"")</f>
        <v>0</v>
      </c>
      <c r="R94" s="39">
        <f>IF($A94&lt;=LEN('ATXN3 e9 - 2ry Str + Mask'!A$2),O94-L94,"")</f>
        <v>0</v>
      </c>
    </row>
    <row r="95" spans="1:18" ht="32" customHeight="1" x14ac:dyDescent="0.15">
      <c r="A95" s="36">
        <v>94</v>
      </c>
      <c r="B95" s="37" t="str">
        <f>IF($A95&lt;=LEN('ATXN3 e9 - 2ry Str + Mask'!A$2),MID('ATXN3 e9 - 2ry Str + Mask'!A$2,$A95,1),"")</f>
        <v>)</v>
      </c>
      <c r="C95" s="38" t="str">
        <f>IF($A95&lt;=LEN('ATXN3 e9 - 2ry Str + Mask'!B$2),MID('ATXN3 e9 - 2ry Str + Mask'!B$2,$A95,1),"")</f>
        <v>)</v>
      </c>
      <c r="D95" s="38" t="str">
        <f>IF($A95&lt;=LEN('ATXN3 e9 - 2ry Str + Mask'!C$2),MID('ATXN3 e9 - 2ry Str + Mask'!C$2,$A95,1),"")</f>
        <v>.</v>
      </c>
      <c r="E95" s="38" t="str">
        <f t="shared" si="8"/>
        <v>)</v>
      </c>
      <c r="F95" s="38" t="str">
        <f t="shared" si="15"/>
        <v>..............((((......)))).....................((((((((((((((.....((((((((.....))).)))))))))</v>
      </c>
      <c r="G95" s="39">
        <f>IF($A95&lt;=LEN('ATXN3 e9 - 2ry Str + Mask'!A$2),SUMIF('ATXN3 e9 - HSF3.0'!E2:E201,"&lt;="&amp;$A95,'ATXN3 e9 - HSF3.0'!H2:H201)-SUMIF('ATXN3 e9 - HSF3.0'!G2:G201,"&lt;="&amp;$A95,'ATXN3 e9 - HSF3.0'!H2:H201),"")</f>
        <v>2.5452380952380951</v>
      </c>
      <c r="H95" s="39">
        <f>IF($A95&lt;=LEN('ATXN3 e9 - 2ry Str + Mask'!A$2),SUMIF('ATXN3 e9 - HSF3.0'!E2:E201,"&lt;="&amp;$A95,'ATXN3 e9 - HSF3.0'!I2:I201)-SUMIF('ATXN3 e9 - HSF3.0'!G2:G201,"&lt;="&amp;$A95,'ATXN3 e9 - HSF3.0'!I2:I201),"")</f>
        <v>-0.125</v>
      </c>
      <c r="I95" s="39">
        <f>IF($A95&lt;=LEN('ATXN3 e9 - 2ry Str + Mask'!A$2),G95+H95,"")</f>
        <v>2.4202380952380951</v>
      </c>
      <c r="J95" s="39">
        <f t="shared" si="9"/>
        <v>0</v>
      </c>
      <c r="K95" s="39">
        <f t="shared" si="10"/>
        <v>0</v>
      </c>
      <c r="L95" s="39">
        <f t="shared" si="11"/>
        <v>0</v>
      </c>
      <c r="M95" s="39">
        <f t="shared" si="12"/>
        <v>0</v>
      </c>
      <c r="N95" s="39">
        <f t="shared" si="13"/>
        <v>0</v>
      </c>
      <c r="O95" s="39">
        <f t="shared" si="14"/>
        <v>0</v>
      </c>
      <c r="P95" s="39">
        <f>IF($A95&lt;=LEN('ATXN3 e9 - 2ry Str + Mask'!A$2),M95-J95,"")</f>
        <v>0</v>
      </c>
      <c r="Q95" s="39">
        <f>IF($A95&lt;=LEN('ATXN3 e9 - 2ry Str + Mask'!A$2),N95-K95,"")</f>
        <v>0</v>
      </c>
      <c r="R95" s="39">
        <f>IF($A95&lt;=LEN('ATXN3 e9 - 2ry Str + Mask'!A$2),O95-L95,"")</f>
        <v>0</v>
      </c>
    </row>
    <row r="96" spans="1:18" ht="32" customHeight="1" x14ac:dyDescent="0.15">
      <c r="A96" s="36">
        <v>95</v>
      </c>
      <c r="B96" s="37" t="str">
        <f>IF($A96&lt;=LEN('ATXN3 e9 - 2ry Str + Mask'!A$2),MID('ATXN3 e9 - 2ry Str + Mask'!A$2,$A96,1),"")</f>
        <v>)</v>
      </c>
      <c r="C96" s="38" t="str">
        <f>IF($A96&lt;=LEN('ATXN3 e9 - 2ry Str + Mask'!B$2),MID('ATXN3 e9 - 2ry Str + Mask'!B$2,$A96,1),"")</f>
        <v>)</v>
      </c>
      <c r="D96" s="38" t="str">
        <f>IF($A96&lt;=LEN('ATXN3 e9 - 2ry Str + Mask'!C$2),MID('ATXN3 e9 - 2ry Str + Mask'!C$2,$A96,1),"")</f>
        <v>.</v>
      </c>
      <c r="E96" s="38" t="str">
        <f t="shared" si="8"/>
        <v>)</v>
      </c>
      <c r="F96" s="38" t="str">
        <f t="shared" si="15"/>
        <v>..............((((......)))).....................((((((((((((((.....((((((((.....))).))))))))))</v>
      </c>
      <c r="G96" s="39">
        <f>IF($A96&lt;=LEN('ATXN3 e9 - 2ry Str + Mask'!A$2),SUMIF('ATXN3 e9 - HSF3.0'!E2:E201,"&lt;="&amp;$A96,'ATXN3 e9 - HSF3.0'!H2:H201)-SUMIF('ATXN3 e9 - HSF3.0'!G2:G201,"&lt;="&amp;$A96,'ATXN3 e9 - HSF3.0'!H2:H201),"")</f>
        <v>2.2773809523809527</v>
      </c>
      <c r="H96" s="39">
        <f>IF($A96&lt;=LEN('ATXN3 e9 - 2ry Str + Mask'!A$2),SUMIF('ATXN3 e9 - HSF3.0'!E2:E201,"&lt;="&amp;$A96,'ATXN3 e9 - HSF3.0'!I2:I201)-SUMIF('ATXN3 e9 - HSF3.0'!G2:G201,"&lt;="&amp;$A96,'ATXN3 e9 - HSF3.0'!I2:I201),"")</f>
        <v>-0.125</v>
      </c>
      <c r="I96" s="39">
        <f>IF($A96&lt;=LEN('ATXN3 e9 - 2ry Str + Mask'!A$2),G96+H96,"")</f>
        <v>2.1523809523809527</v>
      </c>
      <c r="J96" s="39">
        <f t="shared" si="9"/>
        <v>0</v>
      </c>
      <c r="K96" s="39">
        <f t="shared" si="10"/>
        <v>0</v>
      </c>
      <c r="L96" s="39">
        <f t="shared" si="11"/>
        <v>0</v>
      </c>
      <c r="M96" s="39">
        <f t="shared" si="12"/>
        <v>0</v>
      </c>
      <c r="N96" s="39">
        <f t="shared" si="13"/>
        <v>0</v>
      </c>
      <c r="O96" s="39">
        <f t="shared" si="14"/>
        <v>0</v>
      </c>
      <c r="P96" s="39">
        <f>IF($A96&lt;=LEN('ATXN3 e9 - 2ry Str + Mask'!A$2),M96-J96,"")</f>
        <v>0</v>
      </c>
      <c r="Q96" s="39">
        <f>IF($A96&lt;=LEN('ATXN3 e9 - 2ry Str + Mask'!A$2),N96-K96,"")</f>
        <v>0</v>
      </c>
      <c r="R96" s="39">
        <f>IF($A96&lt;=LEN('ATXN3 e9 - 2ry Str + Mask'!A$2),O96-L96,"")</f>
        <v>0</v>
      </c>
    </row>
    <row r="97" spans="1:18" ht="32" customHeight="1" x14ac:dyDescent="0.15">
      <c r="A97" s="36">
        <v>96</v>
      </c>
      <c r="B97" s="37" t="str">
        <f>IF($A97&lt;=LEN('ATXN3 e9 - 2ry Str + Mask'!A$2),MID('ATXN3 e9 - 2ry Str + Mask'!A$2,$A97,1),"")</f>
        <v>)</v>
      </c>
      <c r="C97" s="38" t="str">
        <f>IF($A97&lt;=LEN('ATXN3 e9 - 2ry Str + Mask'!B$2),MID('ATXN3 e9 - 2ry Str + Mask'!B$2,$A97,1),"")</f>
        <v>)</v>
      </c>
      <c r="D97" s="38" t="str">
        <f>IF($A97&lt;=LEN('ATXN3 e9 - 2ry Str + Mask'!C$2),MID('ATXN3 e9 - 2ry Str + Mask'!C$2,$A97,1),"")</f>
        <v>.</v>
      </c>
      <c r="E97" s="38" t="str">
        <f t="shared" si="8"/>
        <v>)</v>
      </c>
      <c r="F97" s="38" t="str">
        <f t="shared" si="15"/>
        <v>..............((((......)))).....................((((((((((((((.....((((((((.....))).)))))))))))</v>
      </c>
      <c r="G97" s="39">
        <f>IF($A97&lt;=LEN('ATXN3 e9 - 2ry Str + Mask'!A$2),SUMIF('ATXN3 e9 - HSF3.0'!E2:E201,"&lt;="&amp;$A97,'ATXN3 e9 - HSF3.0'!H2:H201)-SUMIF('ATXN3 e9 - HSF3.0'!G2:G201,"&lt;="&amp;$A97,'ATXN3 e9 - HSF3.0'!H2:H201),"")</f>
        <v>1.991666666666668</v>
      </c>
      <c r="H97" s="39">
        <f>IF($A97&lt;=LEN('ATXN3 e9 - 2ry Str + Mask'!A$2),SUMIF('ATXN3 e9 - HSF3.0'!E2:E201,"&lt;="&amp;$A97,'ATXN3 e9 - HSF3.0'!I2:I201)-SUMIF('ATXN3 e9 - HSF3.0'!G2:G201,"&lt;="&amp;$A97,'ATXN3 e9 - HSF3.0'!I2:I201),"")</f>
        <v>-0.29166666666666696</v>
      </c>
      <c r="I97" s="39">
        <f>IF($A97&lt;=LEN('ATXN3 e9 - 2ry Str + Mask'!A$2),G97+H97,"")</f>
        <v>1.7000000000000011</v>
      </c>
      <c r="J97" s="39">
        <f t="shared" si="9"/>
        <v>0</v>
      </c>
      <c r="K97" s="39">
        <f t="shared" si="10"/>
        <v>0</v>
      </c>
      <c r="L97" s="39">
        <f t="shared" si="11"/>
        <v>0</v>
      </c>
      <c r="M97" s="39">
        <f t="shared" si="12"/>
        <v>0</v>
      </c>
      <c r="N97" s="39">
        <f t="shared" si="13"/>
        <v>0</v>
      </c>
      <c r="O97" s="39">
        <f t="shared" si="14"/>
        <v>0</v>
      </c>
      <c r="P97" s="39">
        <f>IF($A97&lt;=LEN('ATXN3 e9 - 2ry Str + Mask'!A$2),M97-J97,"")</f>
        <v>0</v>
      </c>
      <c r="Q97" s="39">
        <f>IF($A97&lt;=LEN('ATXN3 e9 - 2ry Str + Mask'!A$2),N97-K97,"")</f>
        <v>0</v>
      </c>
      <c r="R97" s="39">
        <f>IF($A97&lt;=LEN('ATXN3 e9 - 2ry Str + Mask'!A$2),O97-L97,"")</f>
        <v>0</v>
      </c>
    </row>
    <row r="98" spans="1:18" ht="32" customHeight="1" x14ac:dyDescent="0.15">
      <c r="A98" s="36">
        <v>97</v>
      </c>
      <c r="B98" s="37" t="str">
        <f>IF($A98&lt;=LEN('ATXN3 e9 - 2ry Str + Mask'!A$2),MID('ATXN3 e9 - 2ry Str + Mask'!A$2,$A98,1),"")</f>
        <v>)</v>
      </c>
      <c r="C98" s="38" t="str">
        <f>IF($A98&lt;=LEN('ATXN3 e9 - 2ry Str + Mask'!B$2),MID('ATXN3 e9 - 2ry Str + Mask'!B$2,$A98,1),"")</f>
        <v>)</v>
      </c>
      <c r="D98" s="38" t="str">
        <f>IF($A98&lt;=LEN('ATXN3 e9 - 2ry Str + Mask'!C$2),MID('ATXN3 e9 - 2ry Str + Mask'!C$2,$A98,1),"")</f>
        <v>.</v>
      </c>
      <c r="E98" s="38" t="str">
        <f t="shared" si="8"/>
        <v>)</v>
      </c>
      <c r="F98" s="38" t="str">
        <f t="shared" si="15"/>
        <v>..............((((......)))).....................((((((((((((((.....((((((((.....))).))))))))))))</v>
      </c>
      <c r="G98" s="39">
        <f>IF($A98&lt;=LEN('ATXN3 e9 - 2ry Str + Mask'!A$2),SUMIF('ATXN3 e9 - HSF3.0'!E2:E201,"&lt;="&amp;$A98,'ATXN3 e9 - HSF3.0'!H2:H201)-SUMIF('ATXN3 e9 - HSF3.0'!G2:G201,"&lt;="&amp;$A98,'ATXN3 e9 - HSF3.0'!H2:H201),"")</f>
        <v>1.3333333333333353</v>
      </c>
      <c r="H98" s="39">
        <f>IF($A98&lt;=LEN('ATXN3 e9 - 2ry Str + Mask'!A$2),SUMIF('ATXN3 e9 - HSF3.0'!E2:E201,"&lt;="&amp;$A98,'ATXN3 e9 - HSF3.0'!I2:I201)-SUMIF('ATXN3 e9 - HSF3.0'!G2:G201,"&lt;="&amp;$A98,'ATXN3 e9 - HSF3.0'!I2:I201),"")</f>
        <v>-0.29166666666666696</v>
      </c>
      <c r="I98" s="39">
        <f>IF($A98&lt;=LEN('ATXN3 e9 - 2ry Str + Mask'!A$2),G98+H98,"")</f>
        <v>1.0416666666666683</v>
      </c>
      <c r="J98" s="39">
        <f t="shared" si="9"/>
        <v>0</v>
      </c>
      <c r="K98" s="39">
        <f t="shared" si="10"/>
        <v>0</v>
      </c>
      <c r="L98" s="39">
        <f t="shared" si="11"/>
        <v>0</v>
      </c>
      <c r="M98" s="39">
        <f t="shared" si="12"/>
        <v>0</v>
      </c>
      <c r="N98" s="39">
        <f t="shared" si="13"/>
        <v>0</v>
      </c>
      <c r="O98" s="39">
        <f t="shared" si="14"/>
        <v>0</v>
      </c>
      <c r="P98" s="39">
        <f>IF($A98&lt;=LEN('ATXN3 e9 - 2ry Str + Mask'!A$2),M98-J98,"")</f>
        <v>0</v>
      </c>
      <c r="Q98" s="39">
        <f>IF($A98&lt;=LEN('ATXN3 e9 - 2ry Str + Mask'!A$2),N98-K98,"")</f>
        <v>0</v>
      </c>
      <c r="R98" s="39">
        <f>IF($A98&lt;=LEN('ATXN3 e9 - 2ry Str + Mask'!A$2),O98-L98,"")</f>
        <v>0</v>
      </c>
    </row>
    <row r="99" spans="1:18" ht="32" customHeight="1" x14ac:dyDescent="0.15">
      <c r="A99" s="36">
        <v>98</v>
      </c>
      <c r="B99" s="37" t="str">
        <f>IF($A99&lt;=LEN('ATXN3 e9 - 2ry Str + Mask'!A$2),MID('ATXN3 e9 - 2ry Str + Mask'!A$2,$A99,1),"")</f>
        <v>.</v>
      </c>
      <c r="C99" s="38" t="str">
        <f>IF($A99&lt;=LEN('ATXN3 e9 - 2ry Str + Mask'!B$2),MID('ATXN3 e9 - 2ry Str + Mask'!B$2,$A99,1),"")</f>
        <v>)</v>
      </c>
      <c r="D99" s="38" t="str">
        <f>IF($A99&lt;=LEN('ATXN3 e9 - 2ry Str + Mask'!C$2),MID('ATXN3 e9 - 2ry Str + Mask'!C$2,$A99,1),"")</f>
        <v>.</v>
      </c>
      <c r="E99" s="38" t="str">
        <f t="shared" si="8"/>
        <v>)</v>
      </c>
      <c r="F99" s="38" t="str">
        <f t="shared" si="15"/>
        <v>..............((((......)))).....................((((((((((((((.....((((((((.....))).)))))))))))))</v>
      </c>
      <c r="G99" s="39">
        <f>IF($A99&lt;=LEN('ATXN3 e9 - 2ry Str + Mask'!A$2),SUMIF('ATXN3 e9 - HSF3.0'!E2:E201,"&lt;="&amp;$A99,'ATXN3 e9 - HSF3.0'!H2:H201)-SUMIF('ATXN3 e9 - HSF3.0'!G2:G201,"&lt;="&amp;$A99,'ATXN3 e9 - HSF3.0'!H2:H201),"")</f>
        <v>1.309523809523812</v>
      </c>
      <c r="H99" s="39">
        <f>IF($A99&lt;=LEN('ATXN3 e9 - 2ry Str + Mask'!A$2),SUMIF('ATXN3 e9 - HSF3.0'!E2:E201,"&lt;="&amp;$A99,'ATXN3 e9 - HSF3.0'!I2:I201)-SUMIF('ATXN3 e9 - HSF3.0'!G2:G201,"&lt;="&amp;$A99,'ATXN3 e9 - HSF3.0'!I2:I201),"")</f>
        <v>-0.29166666666666696</v>
      </c>
      <c r="I99" s="39">
        <f>IF($A99&lt;=LEN('ATXN3 e9 - 2ry Str + Mask'!A$2),G99+H99,"")</f>
        <v>1.017857142857145</v>
      </c>
      <c r="J99" s="39">
        <f t="shared" si="9"/>
        <v>1.309523809523812</v>
      </c>
      <c r="K99" s="39">
        <f t="shared" si="10"/>
        <v>-0.29166666666666696</v>
      </c>
      <c r="L99" s="39">
        <f t="shared" si="11"/>
        <v>1.017857142857145</v>
      </c>
      <c r="M99" s="39">
        <f t="shared" si="12"/>
        <v>0</v>
      </c>
      <c r="N99" s="39">
        <f t="shared" si="13"/>
        <v>0</v>
      </c>
      <c r="O99" s="39">
        <f t="shared" si="14"/>
        <v>0</v>
      </c>
      <c r="P99" s="39">
        <f>IF($A99&lt;=LEN('ATXN3 e9 - 2ry Str + Mask'!A$2),M99-J99,"")</f>
        <v>-1.309523809523812</v>
      </c>
      <c r="Q99" s="39">
        <f>IF($A99&lt;=LEN('ATXN3 e9 - 2ry Str + Mask'!A$2),N99-K99,"")</f>
        <v>0.29166666666666696</v>
      </c>
      <c r="R99" s="39">
        <f>IF($A99&lt;=LEN('ATXN3 e9 - 2ry Str + Mask'!A$2),O99-L99,"")</f>
        <v>-1.017857142857145</v>
      </c>
    </row>
    <row r="100" spans="1:18" ht="32" customHeight="1" x14ac:dyDescent="0.15">
      <c r="A100" s="36">
        <v>99</v>
      </c>
      <c r="B100" s="37" t="str">
        <f>IF($A100&lt;=LEN('ATXN3 e9 - 2ry Str + Mask'!A$2),MID('ATXN3 e9 - 2ry Str + Mask'!A$2,$A100,1),"")</f>
        <v>)</v>
      </c>
      <c r="C100" s="38" t="str">
        <f>IF($A100&lt;=LEN('ATXN3 e9 - 2ry Str + Mask'!B$2),MID('ATXN3 e9 - 2ry Str + Mask'!B$2,$A100,1),"")</f>
        <v>)</v>
      </c>
      <c r="D100" s="38" t="str">
        <f>IF($A100&lt;=LEN('ATXN3 e9 - 2ry Str + Mask'!C$2),MID('ATXN3 e9 - 2ry Str + Mask'!C$2,$A100,1),"")</f>
        <v>.</v>
      </c>
      <c r="E100" s="38" t="str">
        <f t="shared" si="8"/>
        <v>)</v>
      </c>
      <c r="F100" s="38" t="str">
        <f t="shared" si="15"/>
        <v>..............((((......)))).....................((((((((((((((.....((((((((.....))).))))))))))))))</v>
      </c>
      <c r="G100" s="39">
        <f>IF($A100&lt;=LEN('ATXN3 e9 - 2ry Str + Mask'!A$2),SUMIF('ATXN3 e9 - HSF3.0'!E2:E201,"&lt;="&amp;$A100,'ATXN3 e9 - HSF3.0'!H2:H201)-SUMIF('ATXN3 e9 - HSF3.0'!G2:G201,"&lt;="&amp;$A100,'ATXN3 e9 - HSF3.0'!H2:H201),"")</f>
        <v>1.267857142857145</v>
      </c>
      <c r="H100" s="39">
        <f>IF($A100&lt;=LEN('ATXN3 e9 - 2ry Str + Mask'!A$2),SUMIF('ATXN3 e9 - HSF3.0'!E2:E201,"&lt;="&amp;$A100,'ATXN3 e9 - HSF3.0'!I2:I201)-SUMIF('ATXN3 e9 - HSF3.0'!G2:G201,"&lt;="&amp;$A100,'ATXN3 e9 - HSF3.0'!I2:I201),"")</f>
        <v>-0.16666666666666696</v>
      </c>
      <c r="I100" s="39">
        <f>IF($A100&lt;=LEN('ATXN3 e9 - 2ry Str + Mask'!A$2),G100+H100,"")</f>
        <v>1.1011904761904781</v>
      </c>
      <c r="J100" s="39">
        <f t="shared" si="9"/>
        <v>0</v>
      </c>
      <c r="K100" s="39">
        <f t="shared" si="10"/>
        <v>0</v>
      </c>
      <c r="L100" s="39">
        <f t="shared" si="11"/>
        <v>0</v>
      </c>
      <c r="M100" s="39">
        <f t="shared" si="12"/>
        <v>0</v>
      </c>
      <c r="N100" s="39">
        <f t="shared" si="13"/>
        <v>0</v>
      </c>
      <c r="O100" s="39">
        <f t="shared" si="14"/>
        <v>0</v>
      </c>
      <c r="P100" s="39">
        <f>IF($A100&lt;=LEN('ATXN3 e9 - 2ry Str + Mask'!A$2),M100-J100,"")</f>
        <v>0</v>
      </c>
      <c r="Q100" s="39">
        <f>IF($A100&lt;=LEN('ATXN3 e9 - 2ry Str + Mask'!A$2),N100-K100,"")</f>
        <v>0</v>
      </c>
      <c r="R100" s="39">
        <f>IF($A100&lt;=LEN('ATXN3 e9 - 2ry Str + Mask'!A$2),O100-L100,"")</f>
        <v>0</v>
      </c>
    </row>
    <row r="101" spans="1:18" ht="32" customHeight="1" x14ac:dyDescent="0.15">
      <c r="A101" s="36">
        <v>100</v>
      </c>
      <c r="B101" s="37" t="str">
        <f>IF($A101&lt;=LEN('ATXN3 e9 - 2ry Str + Mask'!A$2),MID('ATXN3 e9 - 2ry Str + Mask'!A$2,$A101,1),"")</f>
        <v>)</v>
      </c>
      <c r="C101" s="38" t="str">
        <f>IF($A101&lt;=LEN('ATXN3 e9 - 2ry Str + Mask'!B$2),MID('ATXN3 e9 - 2ry Str + Mask'!B$2,$A101,1),"")</f>
        <v>)</v>
      </c>
      <c r="D101" s="38" t="str">
        <f>IF($A101&lt;=LEN('ATXN3 e9 - 2ry Str + Mask'!C$2),MID('ATXN3 e9 - 2ry Str + Mask'!C$2,$A101,1),"")</f>
        <v>.</v>
      </c>
      <c r="E101" s="38" t="str">
        <f t="shared" si="8"/>
        <v>)</v>
      </c>
      <c r="F101" s="38" t="str">
        <f t="shared" si="15"/>
        <v>..............((((......)))).....................((((((((((((((.....((((((((.....))).)))))))))))))))</v>
      </c>
      <c r="G101" s="39">
        <f>IF($A101&lt;=LEN('ATXN3 e9 - 2ry Str + Mask'!A$2),SUMIF('ATXN3 e9 - HSF3.0'!E2:E201,"&lt;="&amp;$A101,'ATXN3 e9 - HSF3.0'!H2:H201)-SUMIF('ATXN3 e9 - HSF3.0'!G2:G201,"&lt;="&amp;$A101,'ATXN3 e9 - HSF3.0'!H2:H201),"")</f>
        <v>1.0773809523809543</v>
      </c>
      <c r="H101" s="39">
        <f>IF($A101&lt;=LEN('ATXN3 e9 - 2ry Str + Mask'!A$2),SUMIF('ATXN3 e9 - HSF3.0'!E2:E201,"&lt;="&amp;$A101,'ATXN3 e9 - HSF3.0'!I2:I201)-SUMIF('ATXN3 e9 - HSF3.0'!G2:G201,"&lt;="&amp;$A101,'ATXN3 e9 - HSF3.0'!I2:I201),"")</f>
        <v>-0.16666666666666696</v>
      </c>
      <c r="I101" s="39">
        <f>IF($A101&lt;=LEN('ATXN3 e9 - 2ry Str + Mask'!A$2),G101+H101,"")</f>
        <v>0.91071428571428736</v>
      </c>
      <c r="J101" s="39">
        <f t="shared" si="9"/>
        <v>0</v>
      </c>
      <c r="K101" s="39">
        <f t="shared" si="10"/>
        <v>0</v>
      </c>
      <c r="L101" s="39">
        <f t="shared" si="11"/>
        <v>0</v>
      </c>
      <c r="M101" s="39">
        <f t="shared" si="12"/>
        <v>0</v>
      </c>
      <c r="N101" s="39">
        <f t="shared" si="13"/>
        <v>0</v>
      </c>
      <c r="O101" s="39">
        <f t="shared" si="14"/>
        <v>0</v>
      </c>
      <c r="P101" s="39">
        <f>IF($A101&lt;=LEN('ATXN3 e9 - 2ry Str + Mask'!A$2),M101-J101,"")</f>
        <v>0</v>
      </c>
      <c r="Q101" s="39">
        <f>IF($A101&lt;=LEN('ATXN3 e9 - 2ry Str + Mask'!A$2),N101-K101,"")</f>
        <v>0</v>
      </c>
      <c r="R101" s="39">
        <f>IF($A101&lt;=LEN('ATXN3 e9 - 2ry Str + Mask'!A$2),O101-L101,"")</f>
        <v>0</v>
      </c>
    </row>
    <row r="102" spans="1:18" ht="32" customHeight="1" x14ac:dyDescent="0.15">
      <c r="A102" s="36">
        <v>101</v>
      </c>
      <c r="B102" s="37" t="str">
        <f>IF($A102&lt;=LEN('ATXN3 e9 - 2ry Str + Mask'!A$2),MID('ATXN3 e9 - 2ry Str + Mask'!A$2,$A102,1),"")</f>
        <v>)</v>
      </c>
      <c r="C102" s="38" t="str">
        <f>IF($A102&lt;=LEN('ATXN3 e9 - 2ry Str + Mask'!B$2),MID('ATXN3 e9 - 2ry Str + Mask'!B$2,$A102,1),"")</f>
        <v>)</v>
      </c>
      <c r="D102" s="38" t="str">
        <f>IF($A102&lt;=LEN('ATXN3 e9 - 2ry Str + Mask'!C$2),MID('ATXN3 e9 - 2ry Str + Mask'!C$2,$A102,1),"")</f>
        <v>.</v>
      </c>
      <c r="E102" s="38" t="str">
        <f t="shared" si="8"/>
        <v>)</v>
      </c>
      <c r="F102" s="38" t="str">
        <f t="shared" si="15"/>
        <v>..............((((......)))).....................((((((((((((((.....((((((((.....))).))))))))))))))))</v>
      </c>
      <c r="G102" s="39">
        <f>IF($A102&lt;=LEN('ATXN3 e9 - 2ry Str + Mask'!A$2),SUMIF('ATXN3 e9 - HSF3.0'!E2:E201,"&lt;="&amp;$A102,'ATXN3 e9 - HSF3.0'!H2:H201)-SUMIF('ATXN3 e9 - HSF3.0'!G2:G201,"&lt;="&amp;$A102,'ATXN3 e9 - HSF3.0'!H2:H201),"")</f>
        <v>1.2202380952380976</v>
      </c>
      <c r="H102" s="39">
        <f>IF($A102&lt;=LEN('ATXN3 e9 - 2ry Str + Mask'!A$2),SUMIF('ATXN3 e9 - HSF3.0'!E2:E201,"&lt;="&amp;$A102,'ATXN3 e9 - HSF3.0'!I2:I201)-SUMIF('ATXN3 e9 - HSF3.0'!G2:G201,"&lt;="&amp;$A102,'ATXN3 e9 - HSF3.0'!I2:I201),"")</f>
        <v>-0.29166666666666696</v>
      </c>
      <c r="I102" s="39">
        <f>IF($A102&lt;=LEN('ATXN3 e9 - 2ry Str + Mask'!A$2),G102+H102,"")</f>
        <v>0.9285714285714306</v>
      </c>
      <c r="J102" s="39">
        <f t="shared" si="9"/>
        <v>0</v>
      </c>
      <c r="K102" s="39">
        <f t="shared" si="10"/>
        <v>0</v>
      </c>
      <c r="L102" s="39">
        <f t="shared" si="11"/>
        <v>0</v>
      </c>
      <c r="M102" s="39">
        <f t="shared" si="12"/>
        <v>0</v>
      </c>
      <c r="N102" s="39">
        <f t="shared" si="13"/>
        <v>0</v>
      </c>
      <c r="O102" s="39">
        <f t="shared" si="14"/>
        <v>0</v>
      </c>
      <c r="P102" s="39">
        <f>IF($A102&lt;=LEN('ATXN3 e9 - 2ry Str + Mask'!A$2),M102-J102,"")</f>
        <v>0</v>
      </c>
      <c r="Q102" s="39">
        <f>IF($A102&lt;=LEN('ATXN3 e9 - 2ry Str + Mask'!A$2),N102-K102,"")</f>
        <v>0</v>
      </c>
      <c r="R102" s="39">
        <f>IF($A102&lt;=LEN('ATXN3 e9 - 2ry Str + Mask'!A$2),O102-L102,"")</f>
        <v>0</v>
      </c>
    </row>
    <row r="103" spans="1:18" ht="32" customHeight="1" x14ac:dyDescent="0.15">
      <c r="A103" s="36">
        <v>102</v>
      </c>
      <c r="B103" s="37" t="str">
        <f>IF($A103&lt;=LEN('ATXN3 e9 - 2ry Str + Mask'!A$2),MID('ATXN3 e9 - 2ry Str + Mask'!A$2,$A103,1),"")</f>
        <v>)</v>
      </c>
      <c r="C103" s="38" t="str">
        <f>IF($A103&lt;=LEN('ATXN3 e9 - 2ry Str + Mask'!B$2),MID('ATXN3 e9 - 2ry Str + Mask'!B$2,$A103,1),"")</f>
        <v>)</v>
      </c>
      <c r="D103" s="38" t="str">
        <f>IF($A103&lt;=LEN('ATXN3 e9 - 2ry Str + Mask'!C$2),MID('ATXN3 e9 - 2ry Str + Mask'!C$2,$A103,1),"")</f>
        <v>.</v>
      </c>
      <c r="E103" s="38" t="str">
        <f t="shared" si="8"/>
        <v>)</v>
      </c>
      <c r="F103" s="38" t="str">
        <f t="shared" si="15"/>
        <v>..............((((......)))).....................((((((((((((((.....((((((((.....))).)))))))))))))))))</v>
      </c>
      <c r="G103" s="39">
        <f>IF($A103&lt;=LEN('ATXN3 e9 - 2ry Str + Mask'!A$2),SUMIF('ATXN3 e9 - HSF3.0'!E2:E201,"&lt;="&amp;$A103,'ATXN3 e9 - HSF3.0'!H2:H201)-SUMIF('ATXN3 e9 - HSF3.0'!G2:G201,"&lt;="&amp;$A103,'ATXN3 e9 - HSF3.0'!H2:H201),"")</f>
        <v>1.2202380952380976</v>
      </c>
      <c r="H103" s="39">
        <f>IF($A103&lt;=LEN('ATXN3 e9 - 2ry Str + Mask'!A$2),SUMIF('ATXN3 e9 - HSF3.0'!E2:E201,"&lt;="&amp;$A103,'ATXN3 e9 - HSF3.0'!I2:I201)-SUMIF('ATXN3 e9 - HSF3.0'!G2:G201,"&lt;="&amp;$A103,'ATXN3 e9 - HSF3.0'!I2:I201),"")</f>
        <v>-0.25</v>
      </c>
      <c r="I103" s="39">
        <f>IF($A103&lt;=LEN('ATXN3 e9 - 2ry Str + Mask'!A$2),G103+H103,"")</f>
        <v>0.97023809523809756</v>
      </c>
      <c r="J103" s="39">
        <f t="shared" si="9"/>
        <v>0</v>
      </c>
      <c r="K103" s="39">
        <f t="shared" si="10"/>
        <v>0</v>
      </c>
      <c r="L103" s="39">
        <f t="shared" si="11"/>
        <v>0</v>
      </c>
      <c r="M103" s="39">
        <f t="shared" si="12"/>
        <v>0</v>
      </c>
      <c r="N103" s="39">
        <f t="shared" si="13"/>
        <v>0</v>
      </c>
      <c r="O103" s="39">
        <f t="shared" si="14"/>
        <v>0</v>
      </c>
      <c r="P103" s="39">
        <f>IF($A103&lt;=LEN('ATXN3 e9 - 2ry Str + Mask'!A$2),M103-J103,"")</f>
        <v>0</v>
      </c>
      <c r="Q103" s="39">
        <f>IF($A103&lt;=LEN('ATXN3 e9 - 2ry Str + Mask'!A$2),N103-K103,"")</f>
        <v>0</v>
      </c>
      <c r="R103" s="39">
        <f>IF($A103&lt;=LEN('ATXN3 e9 - 2ry Str + Mask'!A$2),O103-L103,"")</f>
        <v>0</v>
      </c>
    </row>
    <row r="104" spans="1:18" ht="32" customHeight="1" x14ac:dyDescent="0.15">
      <c r="A104" s="36">
        <v>103</v>
      </c>
      <c r="B104" s="37" t="str">
        <f>IF($A104&lt;=LEN('ATXN3 e9 - 2ry Str + Mask'!A$2),MID('ATXN3 e9 - 2ry Str + Mask'!A$2,$A104,1),"")</f>
        <v>)</v>
      </c>
      <c r="C104" s="38" t="str">
        <f>IF($A104&lt;=LEN('ATXN3 e9 - 2ry Str + Mask'!B$2),MID('ATXN3 e9 - 2ry Str + Mask'!B$2,$A104,1),"")</f>
        <v>)</v>
      </c>
      <c r="D104" s="38" t="str">
        <f>IF($A104&lt;=LEN('ATXN3 e9 - 2ry Str + Mask'!C$2),MID('ATXN3 e9 - 2ry Str + Mask'!C$2,$A104,1),"")</f>
        <v>.</v>
      </c>
      <c r="E104" s="38" t="str">
        <f t="shared" si="8"/>
        <v>)</v>
      </c>
      <c r="F104" s="38" t="str">
        <f t="shared" si="15"/>
        <v>..............((((......)))).....................((((((((((((((.....((((((((.....))).))))))))))))))))))</v>
      </c>
      <c r="G104" s="39">
        <f>IF($A104&lt;=LEN('ATXN3 e9 - 2ry Str + Mask'!A$2),SUMIF('ATXN3 e9 - HSF3.0'!E2:E201,"&lt;="&amp;$A104,'ATXN3 e9 - HSF3.0'!H2:H201)-SUMIF('ATXN3 e9 - HSF3.0'!G2:G201,"&lt;="&amp;$A104,'ATXN3 e9 - HSF3.0'!H2:H201),"")</f>
        <v>1.505952380952384</v>
      </c>
      <c r="H104" s="39">
        <f>IF($A104&lt;=LEN('ATXN3 e9 - 2ry Str + Mask'!A$2),SUMIF('ATXN3 e9 - HSF3.0'!E2:E201,"&lt;="&amp;$A104,'ATXN3 e9 - HSF3.0'!I2:I201)-SUMIF('ATXN3 e9 - HSF3.0'!G2:G201,"&lt;="&amp;$A104,'ATXN3 e9 - HSF3.0'!I2:I201),"")</f>
        <v>-0.25</v>
      </c>
      <c r="I104" s="39">
        <f>IF($A104&lt;=LEN('ATXN3 e9 - 2ry Str + Mask'!A$2),G104+H104,"")</f>
        <v>1.255952380952384</v>
      </c>
      <c r="J104" s="39">
        <f t="shared" si="9"/>
        <v>0</v>
      </c>
      <c r="K104" s="39">
        <f t="shared" si="10"/>
        <v>0</v>
      </c>
      <c r="L104" s="39">
        <f t="shared" si="11"/>
        <v>0</v>
      </c>
      <c r="M104" s="39">
        <f t="shared" si="12"/>
        <v>0</v>
      </c>
      <c r="N104" s="39">
        <f t="shared" si="13"/>
        <v>0</v>
      </c>
      <c r="O104" s="39">
        <f t="shared" si="14"/>
        <v>0</v>
      </c>
      <c r="P104" s="39">
        <f>IF($A104&lt;=LEN('ATXN3 e9 - 2ry Str + Mask'!A$2),M104-J104,"")</f>
        <v>0</v>
      </c>
      <c r="Q104" s="39">
        <f>IF($A104&lt;=LEN('ATXN3 e9 - 2ry Str + Mask'!A$2),N104-K104,"")</f>
        <v>0</v>
      </c>
      <c r="R104" s="39">
        <f>IF($A104&lt;=LEN('ATXN3 e9 - 2ry Str + Mask'!A$2),O104-L104,"")</f>
        <v>0</v>
      </c>
    </row>
    <row r="105" spans="1:18" ht="32" customHeight="1" x14ac:dyDescent="0.15">
      <c r="A105" s="36">
        <v>104</v>
      </c>
      <c r="B105" s="37" t="str">
        <f>IF($A105&lt;=LEN('ATXN3 e9 - 2ry Str + Mask'!A$2),MID('ATXN3 e9 - 2ry Str + Mask'!A$2,$A105,1),"")</f>
        <v>)</v>
      </c>
      <c r="C105" s="38" t="str">
        <f>IF($A105&lt;=LEN('ATXN3 e9 - 2ry Str + Mask'!B$2),MID('ATXN3 e9 - 2ry Str + Mask'!B$2,$A105,1),"")</f>
        <v>)</v>
      </c>
      <c r="D105" s="38" t="str">
        <f>IF($A105&lt;=LEN('ATXN3 e9 - 2ry Str + Mask'!C$2),MID('ATXN3 e9 - 2ry Str + Mask'!C$2,$A105,1),"")</f>
        <v>.</v>
      </c>
      <c r="E105" s="38" t="str">
        <f t="shared" si="8"/>
        <v>)</v>
      </c>
      <c r="F105" s="38" t="str">
        <f t="shared" si="15"/>
        <v>..............((((......)))).....................((((((((((((((.....((((((((.....))).)))))))))))))))))))</v>
      </c>
      <c r="G105" s="39">
        <f>IF($A105&lt;=LEN('ATXN3 e9 - 2ry Str + Mask'!A$2),SUMIF('ATXN3 e9 - HSF3.0'!E2:E201,"&lt;="&amp;$A105,'ATXN3 e9 - HSF3.0'!H2:H201)-SUMIF('ATXN3 e9 - HSF3.0'!G2:G201,"&lt;="&amp;$A105,'ATXN3 e9 - HSF3.0'!H2:H201),"")</f>
        <v>1.964285714285718</v>
      </c>
      <c r="H105" s="39">
        <f>IF($A105&lt;=LEN('ATXN3 e9 - 2ry Str + Mask'!A$2),SUMIF('ATXN3 e9 - HSF3.0'!E2:E201,"&lt;="&amp;$A105,'ATXN3 e9 - HSF3.0'!I2:I201)-SUMIF('ATXN3 e9 - HSF3.0'!G2:G201,"&lt;="&amp;$A105,'ATXN3 e9 - HSF3.0'!I2:I201),"")</f>
        <v>-0.25</v>
      </c>
      <c r="I105" s="39">
        <f>IF($A105&lt;=LEN('ATXN3 e9 - 2ry Str + Mask'!A$2),G105+H105,"")</f>
        <v>1.714285714285718</v>
      </c>
      <c r="J105" s="39">
        <f t="shared" si="9"/>
        <v>0</v>
      </c>
      <c r="K105" s="39">
        <f t="shared" si="10"/>
        <v>0</v>
      </c>
      <c r="L105" s="39">
        <f t="shared" si="11"/>
        <v>0</v>
      </c>
      <c r="M105" s="39">
        <f t="shared" si="12"/>
        <v>0</v>
      </c>
      <c r="N105" s="39">
        <f t="shared" si="13"/>
        <v>0</v>
      </c>
      <c r="O105" s="39">
        <f t="shared" si="14"/>
        <v>0</v>
      </c>
      <c r="P105" s="39">
        <f>IF($A105&lt;=LEN('ATXN3 e9 - 2ry Str + Mask'!A$2),M105-J105,"")</f>
        <v>0</v>
      </c>
      <c r="Q105" s="39">
        <f>IF($A105&lt;=LEN('ATXN3 e9 - 2ry Str + Mask'!A$2),N105-K105,"")</f>
        <v>0</v>
      </c>
      <c r="R105" s="39">
        <f>IF($A105&lt;=LEN('ATXN3 e9 - 2ry Str + Mask'!A$2),O105-L105,"")</f>
        <v>0</v>
      </c>
    </row>
    <row r="106" spans="1:18" ht="32" customHeight="1" x14ac:dyDescent="0.15">
      <c r="A106" s="36">
        <v>105</v>
      </c>
      <c r="B106" s="37" t="str">
        <f>IF($A106&lt;=LEN('ATXN3 e9 - 2ry Str + Mask'!A$2),MID('ATXN3 e9 - 2ry Str + Mask'!A$2,$A106,1),"")</f>
        <v>)</v>
      </c>
      <c r="C106" s="38" t="str">
        <f>IF($A106&lt;=LEN('ATXN3 e9 - 2ry Str + Mask'!B$2),MID('ATXN3 e9 - 2ry Str + Mask'!B$2,$A106,1),"")</f>
        <v>.</v>
      </c>
      <c r="D106" s="38" t="str">
        <f>IF($A106&lt;=LEN('ATXN3 e9 - 2ry Str + Mask'!C$2),MID('ATXN3 e9 - 2ry Str + Mask'!C$2,$A106,1),"")</f>
        <v>.</v>
      </c>
      <c r="E106" s="38" t="str">
        <f t="shared" si="8"/>
        <v>.</v>
      </c>
      <c r="F106" s="38" t="str">
        <f t="shared" si="15"/>
        <v>..............((((......)))).....................((((((((((((((.....((((((((.....))).))))))))))))))))))).</v>
      </c>
      <c r="G106" s="39">
        <f>IF($A106&lt;=LEN('ATXN3 e9 - 2ry Str + Mask'!A$2),SUMIF('ATXN3 e9 - HSF3.0'!E2:E201,"&lt;="&amp;$A106,'ATXN3 e9 - HSF3.0'!H2:H201)-SUMIF('ATXN3 e9 - HSF3.0'!G2:G201,"&lt;="&amp;$A106,'ATXN3 e9 - HSF3.0'!H2:H201),"")</f>
        <v>2.1547619047619087</v>
      </c>
      <c r="H106" s="39">
        <f>IF($A106&lt;=LEN('ATXN3 e9 - 2ry Str + Mask'!A$2),SUMIF('ATXN3 e9 - HSF3.0'!E2:E201,"&lt;="&amp;$A106,'ATXN3 e9 - HSF3.0'!I2:I201)-SUMIF('ATXN3 e9 - HSF3.0'!G2:G201,"&lt;="&amp;$A106,'ATXN3 e9 - HSF3.0'!I2:I201),"")</f>
        <v>-0.25</v>
      </c>
      <c r="I106" s="39">
        <f>IF($A106&lt;=LEN('ATXN3 e9 - 2ry Str + Mask'!A$2),G106+H106,"")</f>
        <v>1.9047619047619087</v>
      </c>
      <c r="J106" s="39">
        <f t="shared" si="9"/>
        <v>0</v>
      </c>
      <c r="K106" s="39">
        <f t="shared" si="10"/>
        <v>0</v>
      </c>
      <c r="L106" s="39">
        <f t="shared" si="11"/>
        <v>0</v>
      </c>
      <c r="M106" s="39">
        <f t="shared" si="12"/>
        <v>2.1547619047619087</v>
      </c>
      <c r="N106" s="39">
        <f t="shared" si="13"/>
        <v>-0.25</v>
      </c>
      <c r="O106" s="39">
        <f t="shared" si="14"/>
        <v>1.9047619047619087</v>
      </c>
      <c r="P106" s="39">
        <f>IF($A106&lt;=LEN('ATXN3 e9 - 2ry Str + Mask'!A$2),M106-J106,"")</f>
        <v>2.1547619047619087</v>
      </c>
      <c r="Q106" s="39">
        <f>IF($A106&lt;=LEN('ATXN3 e9 - 2ry Str + Mask'!A$2),N106-K106,"")</f>
        <v>-0.25</v>
      </c>
      <c r="R106" s="39">
        <f>IF($A106&lt;=LEN('ATXN3 e9 - 2ry Str + Mask'!A$2),O106-L106,"")</f>
        <v>1.9047619047619087</v>
      </c>
    </row>
    <row r="107" spans="1:18" ht="32" customHeight="1" x14ac:dyDescent="0.15">
      <c r="A107" s="36">
        <v>106</v>
      </c>
      <c r="B107" s="37" t="str">
        <f>IF($A107&lt;=LEN('ATXN3 e9 - 2ry Str + Mask'!A$2),MID('ATXN3 e9 - 2ry Str + Mask'!A$2,$A107,1),"")</f>
        <v>)</v>
      </c>
      <c r="C107" s="38" t="str">
        <f>IF($A107&lt;=LEN('ATXN3 e9 - 2ry Str + Mask'!B$2),MID('ATXN3 e9 - 2ry Str + Mask'!B$2,$A107,1),"")</f>
        <v>.</v>
      </c>
      <c r="D107" s="38" t="str">
        <f>IF($A107&lt;=LEN('ATXN3 e9 - 2ry Str + Mask'!C$2),MID('ATXN3 e9 - 2ry Str + Mask'!C$2,$A107,1),"")</f>
        <v>.</v>
      </c>
      <c r="E107" s="38" t="str">
        <f t="shared" si="8"/>
        <v>.</v>
      </c>
      <c r="F107" s="38" t="str">
        <f t="shared" si="15"/>
        <v>..............((((......)))).....................((((((((((((((.....((((((((.....))).)))))))))))))))))))..</v>
      </c>
      <c r="G107" s="39">
        <f>IF($A107&lt;=LEN('ATXN3 e9 - 2ry Str + Mask'!A$2),SUMIF('ATXN3 e9 - HSF3.0'!E2:E201,"&lt;="&amp;$A107,'ATXN3 e9 - HSF3.0'!H2:H201)-SUMIF('ATXN3 e9 - HSF3.0'!G2:G201,"&lt;="&amp;$A107,'ATXN3 e9 - HSF3.0'!H2:H201),"")</f>
        <v>2.4464285714285756</v>
      </c>
      <c r="H107" s="39">
        <f>IF($A107&lt;=LEN('ATXN3 e9 - 2ry Str + Mask'!A$2),SUMIF('ATXN3 e9 - HSF3.0'!E2:E201,"&lt;="&amp;$A107,'ATXN3 e9 - HSF3.0'!I2:I201)-SUMIF('ATXN3 e9 - HSF3.0'!G2:G201,"&lt;="&amp;$A107,'ATXN3 e9 - HSF3.0'!I2:I201),"")</f>
        <v>-0.25</v>
      </c>
      <c r="I107" s="39">
        <f>IF($A107&lt;=LEN('ATXN3 e9 - 2ry Str + Mask'!A$2),G107+H107,"")</f>
        <v>2.1964285714285756</v>
      </c>
      <c r="J107" s="39">
        <f t="shared" si="9"/>
        <v>0</v>
      </c>
      <c r="K107" s="39">
        <f t="shared" si="10"/>
        <v>0</v>
      </c>
      <c r="L107" s="39">
        <f t="shared" si="11"/>
        <v>0</v>
      </c>
      <c r="M107" s="39">
        <f t="shared" si="12"/>
        <v>2.4464285714285756</v>
      </c>
      <c r="N107" s="39">
        <f t="shared" si="13"/>
        <v>-0.25</v>
      </c>
      <c r="O107" s="39">
        <f t="shared" si="14"/>
        <v>2.1964285714285756</v>
      </c>
      <c r="P107" s="39">
        <f>IF($A107&lt;=LEN('ATXN3 e9 - 2ry Str + Mask'!A$2),M107-J107,"")</f>
        <v>2.4464285714285756</v>
      </c>
      <c r="Q107" s="39">
        <f>IF($A107&lt;=LEN('ATXN3 e9 - 2ry Str + Mask'!A$2),N107-K107,"")</f>
        <v>-0.25</v>
      </c>
      <c r="R107" s="39">
        <f>IF($A107&lt;=LEN('ATXN3 e9 - 2ry Str + Mask'!A$2),O107-L107,"")</f>
        <v>2.1964285714285756</v>
      </c>
    </row>
    <row r="108" spans="1:18" ht="32" customHeight="1" x14ac:dyDescent="0.15">
      <c r="A108" s="36">
        <v>107</v>
      </c>
      <c r="B108" s="37" t="str">
        <f>IF($A108&lt;=LEN('ATXN3 e9 - 2ry Str + Mask'!A$2),MID('ATXN3 e9 - 2ry Str + Mask'!A$2,$A108,1),"")</f>
        <v>)</v>
      </c>
      <c r="C108" s="38" t="str">
        <f>IF($A108&lt;=LEN('ATXN3 e9 - 2ry Str + Mask'!B$2),MID('ATXN3 e9 - 2ry Str + Mask'!B$2,$A108,1),"")</f>
        <v>.</v>
      </c>
      <c r="D108" s="38" t="str">
        <f>IF($A108&lt;=LEN('ATXN3 e9 - 2ry Str + Mask'!C$2),MID('ATXN3 e9 - 2ry Str + Mask'!C$2,$A108,1),"")</f>
        <v>.</v>
      </c>
      <c r="E108" s="38" t="str">
        <f t="shared" si="8"/>
        <v>.</v>
      </c>
      <c r="F108" s="38" t="str">
        <f t="shared" si="15"/>
        <v>..............((((......)))).....................((((((((((((((.....((((((((.....))).)))))))))))))))))))...</v>
      </c>
      <c r="G108" s="39">
        <f>IF($A108&lt;=LEN('ATXN3 e9 - 2ry Str + Mask'!A$2),SUMIF('ATXN3 e9 - HSF3.0'!E2:E201,"&lt;="&amp;$A108,'ATXN3 e9 - HSF3.0'!H2:H201)-SUMIF('ATXN3 e9 - HSF3.0'!G2:G201,"&lt;="&amp;$A108,'ATXN3 e9 - HSF3.0'!H2:H201),"")</f>
        <v>2.1785714285714324</v>
      </c>
      <c r="H108" s="39">
        <f>IF($A108&lt;=LEN('ATXN3 e9 - 2ry Str + Mask'!A$2),SUMIF('ATXN3 e9 - HSF3.0'!E2:E201,"&lt;="&amp;$A108,'ATXN3 e9 - HSF3.0'!I2:I201)-SUMIF('ATXN3 e9 - HSF3.0'!G2:G201,"&lt;="&amp;$A108,'ATXN3 e9 - HSF3.0'!I2:I201),"")</f>
        <v>-0.375</v>
      </c>
      <c r="I108" s="39">
        <f>IF($A108&lt;=LEN('ATXN3 e9 - 2ry Str + Mask'!A$2),G108+H108,"")</f>
        <v>1.8035714285714324</v>
      </c>
      <c r="J108" s="39">
        <f t="shared" si="9"/>
        <v>0</v>
      </c>
      <c r="K108" s="39">
        <f t="shared" si="10"/>
        <v>0</v>
      </c>
      <c r="L108" s="39">
        <f t="shared" si="11"/>
        <v>0</v>
      </c>
      <c r="M108" s="39">
        <f t="shared" si="12"/>
        <v>2.1785714285714324</v>
      </c>
      <c r="N108" s="39">
        <f t="shared" si="13"/>
        <v>-0.375</v>
      </c>
      <c r="O108" s="39">
        <f t="shared" si="14"/>
        <v>1.8035714285714324</v>
      </c>
      <c r="P108" s="39">
        <f>IF($A108&lt;=LEN('ATXN3 e9 - 2ry Str + Mask'!A$2),M108-J108,"")</f>
        <v>2.1785714285714324</v>
      </c>
      <c r="Q108" s="39">
        <f>IF($A108&lt;=LEN('ATXN3 e9 - 2ry Str + Mask'!A$2),N108-K108,"")</f>
        <v>-0.375</v>
      </c>
      <c r="R108" s="39">
        <f>IF($A108&lt;=LEN('ATXN3 e9 - 2ry Str + Mask'!A$2),O108-L108,"")</f>
        <v>1.8035714285714324</v>
      </c>
    </row>
    <row r="109" spans="1:18" ht="32" customHeight="1" x14ac:dyDescent="0.15">
      <c r="A109" s="36">
        <v>108</v>
      </c>
      <c r="B109" s="37" t="str">
        <f>IF($A109&lt;=LEN('ATXN3 e9 - 2ry Str + Mask'!A$2),MID('ATXN3 e9 - 2ry Str + Mask'!A$2,$A109,1),"")</f>
        <v>)</v>
      </c>
      <c r="C109" s="38" t="str">
        <f>IF($A109&lt;=LEN('ATXN3 e9 - 2ry Str + Mask'!B$2),MID('ATXN3 e9 - 2ry Str + Mask'!B$2,$A109,1),"")</f>
        <v>.</v>
      </c>
      <c r="D109" s="38" t="str">
        <f>IF($A109&lt;=LEN('ATXN3 e9 - 2ry Str + Mask'!C$2),MID('ATXN3 e9 - 2ry Str + Mask'!C$2,$A109,1),"")</f>
        <v>x</v>
      </c>
      <c r="E109" s="38" t="str">
        <f t="shared" si="8"/>
        <v>|</v>
      </c>
      <c r="F109" s="38" t="str">
        <f t="shared" si="15"/>
        <v>..............((((......)))).....................((((((((((((((.....((((((((.....))).)))))))))))))))))))...|</v>
      </c>
      <c r="G109" s="39">
        <f>IF($A109&lt;=LEN('ATXN3 e9 - 2ry Str + Mask'!A$2),SUMIF('ATXN3 e9 - HSF3.0'!E2:E201,"&lt;="&amp;$A109,'ATXN3 e9 - HSF3.0'!H2:H201)-SUMIF('ATXN3 e9 - HSF3.0'!G2:G201,"&lt;="&amp;$A109,'ATXN3 e9 - HSF3.0'!H2:H201),"")</f>
        <v>1.8452380952380985</v>
      </c>
      <c r="H109" s="39">
        <f>IF($A109&lt;=LEN('ATXN3 e9 - 2ry Str + Mask'!A$2),SUMIF('ATXN3 e9 - HSF3.0'!E2:E201,"&lt;="&amp;$A109,'ATXN3 e9 - HSF3.0'!I2:I201)-SUMIF('ATXN3 e9 - HSF3.0'!G2:G201,"&lt;="&amp;$A109,'ATXN3 e9 - HSF3.0'!I2:I201),"")</f>
        <v>-0.375</v>
      </c>
      <c r="I109" s="39">
        <f>IF($A109&lt;=LEN('ATXN3 e9 - 2ry Str + Mask'!A$2),G109+H109,"")</f>
        <v>1.4702380952380985</v>
      </c>
      <c r="J109" s="39">
        <f t="shared" si="9"/>
        <v>0</v>
      </c>
      <c r="K109" s="39">
        <f t="shared" si="10"/>
        <v>0</v>
      </c>
      <c r="L109" s="39">
        <f t="shared" si="11"/>
        <v>0</v>
      </c>
      <c r="M109" s="39">
        <f t="shared" si="12"/>
        <v>0</v>
      </c>
      <c r="N109" s="39">
        <f t="shared" si="13"/>
        <v>0</v>
      </c>
      <c r="O109" s="39">
        <f t="shared" si="14"/>
        <v>0</v>
      </c>
      <c r="P109" s="39">
        <f>IF($A109&lt;=LEN('ATXN3 e9 - 2ry Str + Mask'!A$2),M109-J109,"")</f>
        <v>0</v>
      </c>
      <c r="Q109" s="39">
        <f>IF($A109&lt;=LEN('ATXN3 e9 - 2ry Str + Mask'!A$2),N109-K109,"")</f>
        <v>0</v>
      </c>
      <c r="R109" s="39">
        <f>IF($A109&lt;=LEN('ATXN3 e9 - 2ry Str + Mask'!A$2),O109-L109,"")</f>
        <v>0</v>
      </c>
    </row>
    <row r="110" spans="1:18" ht="32" customHeight="1" x14ac:dyDescent="0.15">
      <c r="A110" s="36">
        <v>109</v>
      </c>
      <c r="B110" s="37" t="str">
        <f>IF($A110&lt;=LEN('ATXN3 e9 - 2ry Str + Mask'!A$2),MID('ATXN3 e9 - 2ry Str + Mask'!A$2,$A110,1),"")</f>
        <v>.</v>
      </c>
      <c r="C110" s="38" t="str">
        <f>IF($A110&lt;=LEN('ATXN3 e9 - 2ry Str + Mask'!B$2),MID('ATXN3 e9 - 2ry Str + Mask'!B$2,$A110,1),"")</f>
        <v>.</v>
      </c>
      <c r="D110" s="38" t="str">
        <f>IF($A110&lt;=LEN('ATXN3 e9 - 2ry Str + Mask'!C$2),MID('ATXN3 e9 - 2ry Str + Mask'!C$2,$A110,1),"")</f>
        <v>x</v>
      </c>
      <c r="E110" s="38" t="str">
        <f t="shared" si="8"/>
        <v>|</v>
      </c>
      <c r="F110" s="38" t="str">
        <f t="shared" si="15"/>
        <v>..............((((......)))).....................((((((((((((((.....((((((((.....))).)))))))))))))))))))...||</v>
      </c>
      <c r="G110" s="39">
        <f>IF($A110&lt;=LEN('ATXN3 e9 - 2ry Str + Mask'!A$2),SUMIF('ATXN3 e9 - HSF3.0'!E2:E201,"&lt;="&amp;$A110,'ATXN3 e9 - HSF3.0'!H2:H201)-SUMIF('ATXN3 e9 - HSF3.0'!G2:G201,"&lt;="&amp;$A110,'ATXN3 e9 - HSF3.0'!H2:H201),"")</f>
        <v>1.6785714285714315</v>
      </c>
      <c r="H110" s="39">
        <f>IF($A110&lt;=LEN('ATXN3 e9 - 2ry Str + Mask'!A$2),SUMIF('ATXN3 e9 - HSF3.0'!E2:E201,"&lt;="&amp;$A110,'ATXN3 e9 - HSF3.0'!I2:I201)-SUMIF('ATXN3 e9 - HSF3.0'!G2:G201,"&lt;="&amp;$A110,'ATXN3 e9 - HSF3.0'!I2:I201),"")</f>
        <v>-0.25</v>
      </c>
      <c r="I110" s="39">
        <f>IF($A110&lt;=LEN('ATXN3 e9 - 2ry Str + Mask'!A$2),G110+H110,"")</f>
        <v>1.4285714285714315</v>
      </c>
      <c r="J110" s="39">
        <f t="shared" si="9"/>
        <v>1.6785714285714315</v>
      </c>
      <c r="K110" s="39">
        <f t="shared" si="10"/>
        <v>-0.25</v>
      </c>
      <c r="L110" s="39">
        <f t="shared" si="11"/>
        <v>1.4285714285714315</v>
      </c>
      <c r="M110" s="39">
        <f t="shared" si="12"/>
        <v>0</v>
      </c>
      <c r="N110" s="39">
        <f t="shared" si="13"/>
        <v>0</v>
      </c>
      <c r="O110" s="39">
        <f t="shared" si="14"/>
        <v>0</v>
      </c>
      <c r="P110" s="39">
        <f>IF($A110&lt;=LEN('ATXN3 e9 - 2ry Str + Mask'!A$2),M110-J110,"")</f>
        <v>-1.6785714285714315</v>
      </c>
      <c r="Q110" s="39">
        <f>IF($A110&lt;=LEN('ATXN3 e9 - 2ry Str + Mask'!A$2),N110-K110,"")</f>
        <v>0.25</v>
      </c>
      <c r="R110" s="39">
        <f>IF($A110&lt;=LEN('ATXN3 e9 - 2ry Str + Mask'!A$2),O110-L110,"")</f>
        <v>-1.4285714285714315</v>
      </c>
    </row>
    <row r="111" spans="1:18" ht="32" customHeight="1" x14ac:dyDescent="0.15">
      <c r="A111" s="36">
        <v>110</v>
      </c>
      <c r="B111" s="37" t="str">
        <f>IF($A111&lt;=LEN('ATXN3 e9 - 2ry Str + Mask'!A$2),MID('ATXN3 e9 - 2ry Str + Mask'!A$2,$A111,1),"")</f>
        <v>)</v>
      </c>
      <c r="C111" s="38" t="str">
        <f>IF($A111&lt;=LEN('ATXN3 e9 - 2ry Str + Mask'!B$2),MID('ATXN3 e9 - 2ry Str + Mask'!B$2,$A111,1),"")</f>
        <v>.</v>
      </c>
      <c r="D111" s="38" t="str">
        <f>IF($A111&lt;=LEN('ATXN3 e9 - 2ry Str + Mask'!C$2),MID('ATXN3 e9 - 2ry Str + Mask'!C$2,$A111,1),"")</f>
        <v>x</v>
      </c>
      <c r="E111" s="38" t="str">
        <f t="shared" si="8"/>
        <v>|</v>
      </c>
      <c r="F111" s="38" t="str">
        <f t="shared" si="15"/>
        <v>..............((((......)))).....................((((((((((((((.....((((((((.....))).)))))))))))))))))))...|||</v>
      </c>
      <c r="G111" s="39">
        <f>IF($A111&lt;=LEN('ATXN3 e9 - 2ry Str + Mask'!A$2),SUMIF('ATXN3 e9 - HSF3.0'!E2:E201,"&lt;="&amp;$A111,'ATXN3 e9 - HSF3.0'!H2:H201)-SUMIF('ATXN3 e9 - HSF3.0'!G2:G201,"&lt;="&amp;$A111,'ATXN3 e9 - HSF3.0'!H2:H201),"")</f>
        <v>1.0595238095238111</v>
      </c>
      <c r="H111" s="39">
        <f>IF($A111&lt;=LEN('ATXN3 e9 - 2ry Str + Mask'!A$2),SUMIF('ATXN3 e9 - HSF3.0'!E2:E201,"&lt;="&amp;$A111,'ATXN3 e9 - HSF3.0'!I2:I201)-SUMIF('ATXN3 e9 - HSF3.0'!G2:G201,"&lt;="&amp;$A111,'ATXN3 e9 - HSF3.0'!I2:I201),"")</f>
        <v>-0.29166666666666696</v>
      </c>
      <c r="I111" s="39">
        <f>IF($A111&lt;=LEN('ATXN3 e9 - 2ry Str + Mask'!A$2),G111+H111,"")</f>
        <v>0.76785714285714413</v>
      </c>
      <c r="J111" s="39">
        <f t="shared" si="9"/>
        <v>0</v>
      </c>
      <c r="K111" s="39">
        <f t="shared" si="10"/>
        <v>0</v>
      </c>
      <c r="L111" s="39">
        <f t="shared" si="11"/>
        <v>0</v>
      </c>
      <c r="M111" s="39">
        <f t="shared" si="12"/>
        <v>0</v>
      </c>
      <c r="N111" s="39">
        <f t="shared" si="13"/>
        <v>0</v>
      </c>
      <c r="O111" s="39">
        <f t="shared" si="14"/>
        <v>0</v>
      </c>
      <c r="P111" s="39">
        <f>IF($A111&lt;=LEN('ATXN3 e9 - 2ry Str + Mask'!A$2),M111-J111,"")</f>
        <v>0</v>
      </c>
      <c r="Q111" s="39">
        <f>IF($A111&lt;=LEN('ATXN3 e9 - 2ry Str + Mask'!A$2),N111-K111,"")</f>
        <v>0</v>
      </c>
      <c r="R111" s="39">
        <f>IF($A111&lt;=LEN('ATXN3 e9 - 2ry Str + Mask'!A$2),O111-L111,"")</f>
        <v>0</v>
      </c>
    </row>
    <row r="112" spans="1:18" ht="32" customHeight="1" x14ac:dyDescent="0.15">
      <c r="A112" s="36">
        <v>111</v>
      </c>
      <c r="B112" s="37" t="str">
        <f>IF($A112&lt;=LEN('ATXN3 e9 - 2ry Str + Mask'!A$2),MID('ATXN3 e9 - 2ry Str + Mask'!A$2,$A112,1),"")</f>
        <v>)</v>
      </c>
      <c r="C112" s="38" t="str">
        <f>IF($A112&lt;=LEN('ATXN3 e9 - 2ry Str + Mask'!B$2),MID('ATXN3 e9 - 2ry Str + Mask'!B$2,$A112,1),"")</f>
        <v>.</v>
      </c>
      <c r="D112" s="38" t="str">
        <f>IF($A112&lt;=LEN('ATXN3 e9 - 2ry Str + Mask'!C$2),MID('ATXN3 e9 - 2ry Str + Mask'!C$2,$A112,1),"")</f>
        <v>x</v>
      </c>
      <c r="E112" s="38" t="str">
        <f t="shared" si="8"/>
        <v>|</v>
      </c>
      <c r="F112" s="38" t="str">
        <f t="shared" si="15"/>
        <v>..............((((......)))).....................((((((((((((((.....((((((((.....))).)))))))))))))))))))...||||</v>
      </c>
      <c r="G112" s="39">
        <f>IF($A112&lt;=LEN('ATXN3 e9 - 2ry Str + Mask'!A$2),SUMIF('ATXN3 e9 - HSF3.0'!E2:E201,"&lt;="&amp;$A112,'ATXN3 e9 - HSF3.0'!H2:H201)-SUMIF('ATXN3 e9 - HSF3.0'!G2:G201,"&lt;="&amp;$A112,'ATXN3 e9 - HSF3.0'!H2:H201),"")</f>
        <v>0.72619047619047716</v>
      </c>
      <c r="H112" s="39">
        <f>IF($A112&lt;=LEN('ATXN3 e9 - 2ry Str + Mask'!A$2),SUMIF('ATXN3 e9 - HSF3.0'!E2:E201,"&lt;="&amp;$A112,'ATXN3 e9 - HSF3.0'!I2:I201)-SUMIF('ATXN3 e9 - HSF3.0'!G2:G201,"&lt;="&amp;$A112,'ATXN3 e9 - HSF3.0'!I2:I201),"")</f>
        <v>-0.29166666666666696</v>
      </c>
      <c r="I112" s="39">
        <f>IF($A112&lt;=LEN('ATXN3 e9 - 2ry Str + Mask'!A$2),G112+H112,"")</f>
        <v>0.4345238095238102</v>
      </c>
      <c r="J112" s="39">
        <f t="shared" si="9"/>
        <v>0</v>
      </c>
      <c r="K112" s="39">
        <f t="shared" si="10"/>
        <v>0</v>
      </c>
      <c r="L112" s="39">
        <f t="shared" si="11"/>
        <v>0</v>
      </c>
      <c r="M112" s="39">
        <f t="shared" si="12"/>
        <v>0</v>
      </c>
      <c r="N112" s="39">
        <f t="shared" si="13"/>
        <v>0</v>
      </c>
      <c r="O112" s="39">
        <f t="shared" si="14"/>
        <v>0</v>
      </c>
      <c r="P112" s="39">
        <f>IF($A112&lt;=LEN('ATXN3 e9 - 2ry Str + Mask'!A$2),M112-J112,"")</f>
        <v>0</v>
      </c>
      <c r="Q112" s="39">
        <f>IF($A112&lt;=LEN('ATXN3 e9 - 2ry Str + Mask'!A$2),N112-K112,"")</f>
        <v>0</v>
      </c>
      <c r="R112" s="39">
        <f>IF($A112&lt;=LEN('ATXN3 e9 - 2ry Str + Mask'!A$2),O112-L112,"")</f>
        <v>0</v>
      </c>
    </row>
    <row r="113" spans="1:18" ht="32" customHeight="1" x14ac:dyDescent="0.15">
      <c r="A113" s="36">
        <v>112</v>
      </c>
      <c r="B113" s="37" t="str">
        <f>IF($A113&lt;=LEN('ATXN3 e9 - 2ry Str + Mask'!A$2),MID('ATXN3 e9 - 2ry Str + Mask'!A$2,$A113,1),"")</f>
        <v>)</v>
      </c>
      <c r="C113" s="38" t="str">
        <f>IF($A113&lt;=LEN('ATXN3 e9 - 2ry Str + Mask'!B$2),MID('ATXN3 e9 - 2ry Str + Mask'!B$2,$A113,1),"")</f>
        <v>.</v>
      </c>
      <c r="D113" s="38" t="str">
        <f>IF($A113&lt;=LEN('ATXN3 e9 - 2ry Str + Mask'!C$2),MID('ATXN3 e9 - 2ry Str + Mask'!C$2,$A113,1),"")</f>
        <v>x</v>
      </c>
      <c r="E113" s="38" t="str">
        <f t="shared" si="8"/>
        <v>|</v>
      </c>
      <c r="F113" s="38" t="str">
        <f t="shared" si="15"/>
        <v>..............((((......)))).....................((((((((((((((.....((((((((.....))).)))))))))))))))))))...|||||</v>
      </c>
      <c r="G113" s="39">
        <f>IF($A113&lt;=LEN('ATXN3 e9 - 2ry Str + Mask'!A$2),SUMIF('ATXN3 e9 - HSF3.0'!E2:E201,"&lt;="&amp;$A113,'ATXN3 e9 - HSF3.0'!H2:H201)-SUMIF('ATXN3 e9 - HSF3.0'!G2:G201,"&lt;="&amp;$A113,'ATXN3 e9 - HSF3.0'!H2:H201),"")</f>
        <v>0.4345238095238102</v>
      </c>
      <c r="H113" s="39">
        <f>IF($A113&lt;=LEN('ATXN3 e9 - 2ry Str + Mask'!A$2),SUMIF('ATXN3 e9 - HSF3.0'!E2:E201,"&lt;="&amp;$A113,'ATXN3 e9 - HSF3.0'!I2:I201)-SUMIF('ATXN3 e9 - HSF3.0'!G2:G201,"&lt;="&amp;$A113,'ATXN3 e9 - HSF3.0'!I2:I201),"")</f>
        <v>-0.29166666666666696</v>
      </c>
      <c r="I113" s="39">
        <f>IF($A113&lt;=LEN('ATXN3 e9 - 2ry Str + Mask'!A$2),G113+H113,"")</f>
        <v>0.14285714285714324</v>
      </c>
      <c r="J113" s="39">
        <f t="shared" si="9"/>
        <v>0</v>
      </c>
      <c r="K113" s="39">
        <f t="shared" si="10"/>
        <v>0</v>
      </c>
      <c r="L113" s="39">
        <f t="shared" si="11"/>
        <v>0</v>
      </c>
      <c r="M113" s="39">
        <f t="shared" si="12"/>
        <v>0</v>
      </c>
      <c r="N113" s="39">
        <f t="shared" si="13"/>
        <v>0</v>
      </c>
      <c r="O113" s="39">
        <f t="shared" si="14"/>
        <v>0</v>
      </c>
      <c r="P113" s="39">
        <f>IF($A113&lt;=LEN('ATXN3 e9 - 2ry Str + Mask'!A$2),M113-J113,"")</f>
        <v>0</v>
      </c>
      <c r="Q113" s="39">
        <f>IF($A113&lt;=LEN('ATXN3 e9 - 2ry Str + Mask'!A$2),N113-K113,"")</f>
        <v>0</v>
      </c>
      <c r="R113" s="39">
        <f>IF($A113&lt;=LEN('ATXN3 e9 - 2ry Str + Mask'!A$2),O113-L113,"")</f>
        <v>0</v>
      </c>
    </row>
    <row r="114" spans="1:18" ht="32" customHeight="1" x14ac:dyDescent="0.15">
      <c r="A114" s="36">
        <v>113</v>
      </c>
      <c r="B114" s="37" t="str">
        <f>IF($A114&lt;=LEN('ATXN3 e9 - 2ry Str + Mask'!A$2),MID('ATXN3 e9 - 2ry Str + Mask'!A$2,$A114,1),"")</f>
        <v>)</v>
      </c>
      <c r="C114" s="38" t="str">
        <f>IF($A114&lt;=LEN('ATXN3 e9 - 2ry Str + Mask'!B$2),MID('ATXN3 e9 - 2ry Str + Mask'!B$2,$A114,1),"")</f>
        <v>.</v>
      </c>
      <c r="D114" s="38" t="str">
        <f>IF($A114&lt;=LEN('ATXN3 e9 - 2ry Str + Mask'!C$2),MID('ATXN3 e9 - 2ry Str + Mask'!C$2,$A114,1),"")</f>
        <v>x</v>
      </c>
      <c r="E114" s="38" t="str">
        <f t="shared" si="8"/>
        <v>|</v>
      </c>
      <c r="F114" s="38" t="str">
        <f t="shared" si="15"/>
        <v>..............((((......)))).....................((((((((((((((.....((((((((.....))).)))))))))))))))))))...||||||</v>
      </c>
      <c r="G114" s="39">
        <f>IF($A114&lt;=LEN('ATXN3 e9 - 2ry Str + Mask'!A$2),SUMIF('ATXN3 e9 - HSF3.0'!E2:E201,"&lt;="&amp;$A114,'ATXN3 e9 - HSF3.0'!H2:H201)-SUMIF('ATXN3 e9 - HSF3.0'!G2:G201,"&lt;="&amp;$A114,'ATXN3 e9 - HSF3.0'!H2:H201),"")</f>
        <v>0.43452380952380931</v>
      </c>
      <c r="H114" s="39">
        <f>IF($A114&lt;=LEN('ATXN3 e9 - 2ry Str + Mask'!A$2),SUMIF('ATXN3 e9 - HSF3.0'!E2:E201,"&lt;="&amp;$A114,'ATXN3 e9 - HSF3.0'!I2:I201)-SUMIF('ATXN3 e9 - HSF3.0'!G2:G201,"&lt;="&amp;$A114,'ATXN3 e9 - HSF3.0'!I2:I201),"")</f>
        <v>-0.29166666666666696</v>
      </c>
      <c r="I114" s="39">
        <f>IF($A114&lt;=LEN('ATXN3 e9 - 2ry Str + Mask'!A$2),G114+H114,"")</f>
        <v>0.14285714285714235</v>
      </c>
      <c r="J114" s="39">
        <f t="shared" si="9"/>
        <v>0</v>
      </c>
      <c r="K114" s="39">
        <f t="shared" si="10"/>
        <v>0</v>
      </c>
      <c r="L114" s="39">
        <f t="shared" si="11"/>
        <v>0</v>
      </c>
      <c r="M114" s="39">
        <f t="shared" si="12"/>
        <v>0</v>
      </c>
      <c r="N114" s="39">
        <f t="shared" si="13"/>
        <v>0</v>
      </c>
      <c r="O114" s="39">
        <f t="shared" si="14"/>
        <v>0</v>
      </c>
      <c r="P114" s="39">
        <f>IF($A114&lt;=LEN('ATXN3 e9 - 2ry Str + Mask'!A$2),M114-J114,"")</f>
        <v>0</v>
      </c>
      <c r="Q114" s="39">
        <f>IF($A114&lt;=LEN('ATXN3 e9 - 2ry Str + Mask'!A$2),N114-K114,"")</f>
        <v>0</v>
      </c>
      <c r="R114" s="39">
        <f>IF($A114&lt;=LEN('ATXN3 e9 - 2ry Str + Mask'!A$2),O114-L114,"")</f>
        <v>0</v>
      </c>
    </row>
    <row r="115" spans="1:18" ht="32" customHeight="1" x14ac:dyDescent="0.15">
      <c r="A115" s="36">
        <v>114</v>
      </c>
      <c r="B115" s="37" t="str">
        <f>IF($A115&lt;=LEN('ATXN3 e9 - 2ry Str + Mask'!A$2),MID('ATXN3 e9 - 2ry Str + Mask'!A$2,$A115,1),"")</f>
        <v>.</v>
      </c>
      <c r="C115" s="38" t="str">
        <f>IF($A115&lt;=LEN('ATXN3 e9 - 2ry Str + Mask'!B$2),MID('ATXN3 e9 - 2ry Str + Mask'!B$2,$A115,1),"")</f>
        <v>.</v>
      </c>
      <c r="D115" s="38" t="str">
        <f>IF($A115&lt;=LEN('ATXN3 e9 - 2ry Str + Mask'!C$2),MID('ATXN3 e9 - 2ry Str + Mask'!C$2,$A115,1),"")</f>
        <v>x</v>
      </c>
      <c r="E115" s="38" t="str">
        <f t="shared" si="8"/>
        <v>|</v>
      </c>
      <c r="F115" s="38" t="str">
        <f t="shared" si="15"/>
        <v>..............((((......)))).....................((((((((((((((.....((((((((.....))).)))))))))))))))))))...|||||||</v>
      </c>
      <c r="G115" s="39">
        <f>IF($A115&lt;=LEN('ATXN3 e9 - 2ry Str + Mask'!A$2),SUMIF('ATXN3 e9 - HSF3.0'!E2:E201,"&lt;="&amp;$A115,'ATXN3 e9 - HSF3.0'!H2:H201)-SUMIF('ATXN3 e9 - HSF3.0'!G2:G201,"&lt;="&amp;$A115,'ATXN3 e9 - HSF3.0'!H2:H201),"")</f>
        <v>0.47619047619047539</v>
      </c>
      <c r="H115" s="39">
        <f>IF($A115&lt;=LEN('ATXN3 e9 - 2ry Str + Mask'!A$2),SUMIF('ATXN3 e9 - HSF3.0'!E2:E201,"&lt;="&amp;$A115,'ATXN3 e9 - HSF3.0'!I2:I201)-SUMIF('ATXN3 e9 - HSF3.0'!G2:G201,"&lt;="&amp;$A115,'ATXN3 e9 - HSF3.0'!I2:I201),"")</f>
        <v>-0.29166666666666696</v>
      </c>
      <c r="I115" s="39">
        <f>IF($A115&lt;=LEN('ATXN3 e9 - 2ry Str + Mask'!A$2),G115+H115,"")</f>
        <v>0.18452380952380842</v>
      </c>
      <c r="J115" s="39">
        <f t="shared" si="9"/>
        <v>0.47619047619047539</v>
      </c>
      <c r="K115" s="39">
        <f t="shared" si="10"/>
        <v>-0.29166666666666696</v>
      </c>
      <c r="L115" s="39">
        <f t="shared" si="11"/>
        <v>0.18452380952380842</v>
      </c>
      <c r="M115" s="39">
        <f t="shared" si="12"/>
        <v>0</v>
      </c>
      <c r="N115" s="39">
        <f t="shared" si="13"/>
        <v>0</v>
      </c>
      <c r="O115" s="39">
        <f t="shared" si="14"/>
        <v>0</v>
      </c>
      <c r="P115" s="39">
        <f>IF($A115&lt;=LEN('ATXN3 e9 - 2ry Str + Mask'!A$2),M115-J115,"")</f>
        <v>-0.47619047619047539</v>
      </c>
      <c r="Q115" s="39">
        <f>IF($A115&lt;=LEN('ATXN3 e9 - 2ry Str + Mask'!A$2),N115-K115,"")</f>
        <v>0.29166666666666696</v>
      </c>
      <c r="R115" s="39">
        <f>IF($A115&lt;=LEN('ATXN3 e9 - 2ry Str + Mask'!A$2),O115-L115,"")</f>
        <v>-0.18452380952380842</v>
      </c>
    </row>
    <row r="116" spans="1:18" ht="32" customHeight="1" x14ac:dyDescent="0.15">
      <c r="A116" s="36">
        <v>115</v>
      </c>
      <c r="B116" s="37" t="str">
        <f>IF($A116&lt;=LEN('ATXN3 e9 - 2ry Str + Mask'!A$2),MID('ATXN3 e9 - 2ry Str + Mask'!A$2,$A116,1),"")</f>
        <v>)</v>
      </c>
      <c r="C116" s="38" t="str">
        <f>IF($A116&lt;=LEN('ATXN3 e9 - 2ry Str + Mask'!B$2),MID('ATXN3 e9 - 2ry Str + Mask'!B$2,$A116,1),"")</f>
        <v>.</v>
      </c>
      <c r="D116" s="38" t="str">
        <f>IF($A116&lt;=LEN('ATXN3 e9 - 2ry Str + Mask'!C$2),MID('ATXN3 e9 - 2ry Str + Mask'!C$2,$A116,1),"")</f>
        <v>x</v>
      </c>
      <c r="E116" s="38" t="str">
        <f t="shared" si="8"/>
        <v>|</v>
      </c>
      <c r="F116" s="38" t="str">
        <f t="shared" si="15"/>
        <v>..............((((......)))).....................((((((((((((((.....((((((((.....))).)))))))))))))))))))...||||||||</v>
      </c>
      <c r="G116" s="39">
        <f>IF($A116&lt;=LEN('ATXN3 e9 - 2ry Str + Mask'!A$2),SUMIF('ATXN3 e9 - HSF3.0'!E2:E201,"&lt;="&amp;$A116,'ATXN3 e9 - HSF3.0'!H2:H201)-SUMIF('ATXN3 e9 - HSF3.0'!G2:G201,"&lt;="&amp;$A116,'ATXN3 e9 - HSF3.0'!H2:H201),"")</f>
        <v>0.49999999999999822</v>
      </c>
      <c r="H116" s="39">
        <f>IF($A116&lt;=LEN('ATXN3 e9 - 2ry Str + Mask'!A$2),SUMIF('ATXN3 e9 - HSF3.0'!E2:E201,"&lt;="&amp;$A116,'ATXN3 e9 - HSF3.0'!I2:I201)-SUMIF('ATXN3 e9 - HSF3.0'!G2:G201,"&lt;="&amp;$A116,'ATXN3 e9 - HSF3.0'!I2:I201),"")</f>
        <v>-0.16666666666666696</v>
      </c>
      <c r="I116" s="39">
        <f>IF($A116&lt;=LEN('ATXN3 e9 - 2ry Str + Mask'!A$2),G116+H116,"")</f>
        <v>0.33333333333333126</v>
      </c>
      <c r="J116" s="39">
        <f t="shared" si="9"/>
        <v>0</v>
      </c>
      <c r="K116" s="39">
        <f t="shared" si="10"/>
        <v>0</v>
      </c>
      <c r="L116" s="39">
        <f t="shared" si="11"/>
        <v>0</v>
      </c>
      <c r="M116" s="39">
        <f t="shared" si="12"/>
        <v>0</v>
      </c>
      <c r="N116" s="39">
        <f t="shared" si="13"/>
        <v>0</v>
      </c>
      <c r="O116" s="39">
        <f t="shared" si="14"/>
        <v>0</v>
      </c>
      <c r="P116" s="39">
        <f>IF($A116&lt;=LEN('ATXN3 e9 - 2ry Str + Mask'!A$2),M116-J116,"")</f>
        <v>0</v>
      </c>
      <c r="Q116" s="39">
        <f>IF($A116&lt;=LEN('ATXN3 e9 - 2ry Str + Mask'!A$2),N116-K116,"")</f>
        <v>0</v>
      </c>
      <c r="R116" s="39">
        <f>IF($A116&lt;=LEN('ATXN3 e9 - 2ry Str + Mask'!A$2),O116-L116,"")</f>
        <v>0</v>
      </c>
    </row>
    <row r="117" spans="1:18" ht="32" customHeight="1" x14ac:dyDescent="0.15">
      <c r="A117" s="36">
        <v>116</v>
      </c>
      <c r="B117" s="37" t="str">
        <f>IF($A117&lt;=LEN('ATXN3 e9 - 2ry Str + Mask'!A$2),MID('ATXN3 e9 - 2ry Str + Mask'!A$2,$A117,1),"")</f>
        <v>)</v>
      </c>
      <c r="C117" s="38" t="str">
        <f>IF($A117&lt;=LEN('ATXN3 e9 - 2ry Str + Mask'!B$2),MID('ATXN3 e9 - 2ry Str + Mask'!B$2,$A117,1),"")</f>
        <v>.</v>
      </c>
      <c r="D117" s="38" t="str">
        <f>IF($A117&lt;=LEN('ATXN3 e9 - 2ry Str + Mask'!C$2),MID('ATXN3 e9 - 2ry Str + Mask'!C$2,$A117,1),"")</f>
        <v>x</v>
      </c>
      <c r="E117" s="38" t="str">
        <f t="shared" si="8"/>
        <v>|</v>
      </c>
      <c r="F117" s="38" t="str">
        <f t="shared" si="15"/>
        <v>..............((((......)))).....................((((((((((((((.....((((((((.....))).)))))))))))))))))))...|||||||||</v>
      </c>
      <c r="G117" s="39">
        <f>IF($A117&lt;=LEN('ATXN3 e9 - 2ry Str + Mask'!A$2),SUMIF('ATXN3 e9 - HSF3.0'!E2:E201,"&lt;="&amp;$A117,'ATXN3 e9 - HSF3.0'!H2:H201)-SUMIF('ATXN3 e9 - HSF3.0'!G2:G201,"&lt;="&amp;$A117,'ATXN3 e9 - HSF3.0'!H2:H201),"")</f>
        <v>0.49999999999999822</v>
      </c>
      <c r="H117" s="39">
        <f>IF($A117&lt;=LEN('ATXN3 e9 - 2ry Str + Mask'!A$2),SUMIF('ATXN3 e9 - HSF3.0'!E2:E201,"&lt;="&amp;$A117,'ATXN3 e9 - HSF3.0'!I2:I201)-SUMIF('ATXN3 e9 - HSF3.0'!G2:G201,"&lt;="&amp;$A117,'ATXN3 e9 - HSF3.0'!I2:I201),"")</f>
        <v>0</v>
      </c>
      <c r="I117" s="39">
        <f>IF($A117&lt;=LEN('ATXN3 e9 - 2ry Str + Mask'!A$2),G117+H117,"")</f>
        <v>0.49999999999999822</v>
      </c>
      <c r="J117" s="39">
        <f t="shared" si="9"/>
        <v>0</v>
      </c>
      <c r="K117" s="39">
        <f t="shared" si="10"/>
        <v>0</v>
      </c>
      <c r="L117" s="39">
        <f t="shared" si="11"/>
        <v>0</v>
      </c>
      <c r="M117" s="39">
        <f t="shared" si="12"/>
        <v>0</v>
      </c>
      <c r="N117" s="39">
        <f t="shared" si="13"/>
        <v>0</v>
      </c>
      <c r="O117" s="39">
        <f t="shared" si="14"/>
        <v>0</v>
      </c>
      <c r="P117" s="39">
        <f>IF($A117&lt;=LEN('ATXN3 e9 - 2ry Str + Mask'!A$2),M117-J117,"")</f>
        <v>0</v>
      </c>
      <c r="Q117" s="39">
        <f>IF($A117&lt;=LEN('ATXN3 e9 - 2ry Str + Mask'!A$2),N117-K117,"")</f>
        <v>0</v>
      </c>
      <c r="R117" s="39">
        <f>IF($A117&lt;=LEN('ATXN3 e9 - 2ry Str + Mask'!A$2),O117-L117,"")</f>
        <v>0</v>
      </c>
    </row>
    <row r="118" spans="1:18" ht="32" customHeight="1" x14ac:dyDescent="0.15">
      <c r="A118" s="36">
        <v>117</v>
      </c>
      <c r="B118" s="37" t="str">
        <f>IF($A118&lt;=LEN('ATXN3 e9 - 2ry Str + Mask'!A$2),MID('ATXN3 e9 - 2ry Str + Mask'!A$2,$A118,1),"")</f>
        <v>.</v>
      </c>
      <c r="C118" s="38" t="str">
        <f>IF($A118&lt;=LEN('ATXN3 e9 - 2ry Str + Mask'!B$2),MID('ATXN3 e9 - 2ry Str + Mask'!B$2,$A118,1),"")</f>
        <v>.</v>
      </c>
      <c r="D118" s="38" t="str">
        <f>IF($A118&lt;=LEN('ATXN3 e9 - 2ry Str + Mask'!C$2),MID('ATXN3 e9 - 2ry Str + Mask'!C$2,$A118,1),"")</f>
        <v>x</v>
      </c>
      <c r="E118" s="38" t="str">
        <f t="shared" si="8"/>
        <v>|</v>
      </c>
      <c r="F118" s="38" t="str">
        <f t="shared" si="15"/>
        <v>..............((((......)))).....................((((((((((((((.....((((((((.....))).)))))))))))))))))))...||||||||||</v>
      </c>
      <c r="G118" s="39">
        <f>IF($A118&lt;=LEN('ATXN3 e9 - 2ry Str + Mask'!A$2),SUMIF('ATXN3 e9 - HSF3.0'!E2:E201,"&lt;="&amp;$A118,'ATXN3 e9 - HSF3.0'!H2:H201)-SUMIF('ATXN3 e9 - HSF3.0'!G2:G201,"&lt;="&amp;$A118,'ATXN3 e9 - HSF3.0'!H2:H201),"")</f>
        <v>0.49999999999999822</v>
      </c>
      <c r="H118" s="39">
        <f>IF($A118&lt;=LEN('ATXN3 e9 - 2ry Str + Mask'!A$2),SUMIF('ATXN3 e9 - HSF3.0'!E2:E201,"&lt;="&amp;$A118,'ATXN3 e9 - HSF3.0'!I2:I201)-SUMIF('ATXN3 e9 - HSF3.0'!G2:G201,"&lt;="&amp;$A118,'ATXN3 e9 - HSF3.0'!I2:I201),"")</f>
        <v>0</v>
      </c>
      <c r="I118" s="39">
        <f>IF($A118&lt;=LEN('ATXN3 e9 - 2ry Str + Mask'!A$2),G118+H118,"")</f>
        <v>0.49999999999999822</v>
      </c>
      <c r="J118" s="39">
        <f t="shared" si="9"/>
        <v>0.49999999999999822</v>
      </c>
      <c r="K118" s="39">
        <f t="shared" si="10"/>
        <v>0</v>
      </c>
      <c r="L118" s="39">
        <f t="shared" si="11"/>
        <v>0.49999999999999822</v>
      </c>
      <c r="M118" s="39">
        <f t="shared" si="12"/>
        <v>0</v>
      </c>
      <c r="N118" s="39">
        <f t="shared" si="13"/>
        <v>0</v>
      </c>
      <c r="O118" s="39">
        <f t="shared" si="14"/>
        <v>0</v>
      </c>
      <c r="P118" s="39">
        <f>IF($A118&lt;=LEN('ATXN3 e9 - 2ry Str + Mask'!A$2),M118-J118,"")</f>
        <v>-0.49999999999999822</v>
      </c>
      <c r="Q118" s="39">
        <f>IF($A118&lt;=LEN('ATXN3 e9 - 2ry Str + Mask'!A$2),N118-K118,"")</f>
        <v>0</v>
      </c>
      <c r="R118" s="39">
        <f>IF($A118&lt;=LEN('ATXN3 e9 - 2ry Str + Mask'!A$2),O118-L118,"")</f>
        <v>-0.49999999999999822</v>
      </c>
    </row>
    <row r="119" spans="1:18" ht="32" customHeight="1" x14ac:dyDescent="0.15">
      <c r="A119" s="36">
        <v>118</v>
      </c>
      <c r="B119" s="37" t="str">
        <f>IF($A119&lt;=LEN('ATXN3 e9 - 2ry Str + Mask'!A$2),MID('ATXN3 e9 - 2ry Str + Mask'!A$2,$A119,1),"")</f>
        <v>)</v>
      </c>
      <c r="C119" s="38" t="str">
        <f>IF($A119&lt;=LEN('ATXN3 e9 - 2ry Str + Mask'!B$2),MID('ATXN3 e9 - 2ry Str + Mask'!B$2,$A119,1),"")</f>
        <v>.</v>
      </c>
      <c r="D119" s="38" t="str">
        <f>IF($A119&lt;=LEN('ATXN3 e9 - 2ry Str + Mask'!C$2),MID('ATXN3 e9 - 2ry Str + Mask'!C$2,$A119,1),"")</f>
        <v>x</v>
      </c>
      <c r="E119" s="38" t="str">
        <f t="shared" si="8"/>
        <v>|</v>
      </c>
      <c r="F119" s="38" t="str">
        <f t="shared" si="15"/>
        <v>..............((((......)))).....................((((((((((((((.....((((((((.....))).)))))))))))))))))))...|||||||||||</v>
      </c>
      <c r="G119" s="39">
        <f>IF($A119&lt;=LEN('ATXN3 e9 - 2ry Str + Mask'!A$2),SUMIF('ATXN3 e9 - HSF3.0'!E2:E201,"&lt;="&amp;$A119,'ATXN3 e9 - HSF3.0'!H2:H201)-SUMIF('ATXN3 e9 - HSF3.0'!G2:G201,"&lt;="&amp;$A119,'ATXN3 e9 - HSF3.0'!H2:H201),"")</f>
        <v>0.49999999999999822</v>
      </c>
      <c r="H119" s="39">
        <f>IF($A119&lt;=LEN('ATXN3 e9 - 2ry Str + Mask'!A$2),SUMIF('ATXN3 e9 - HSF3.0'!E2:E201,"&lt;="&amp;$A119,'ATXN3 e9 - HSF3.0'!I2:I201)-SUMIF('ATXN3 e9 - HSF3.0'!G2:G201,"&lt;="&amp;$A119,'ATXN3 e9 - HSF3.0'!I2:I201),"")</f>
        <v>0</v>
      </c>
      <c r="I119" s="39">
        <f>IF($A119&lt;=LEN('ATXN3 e9 - 2ry Str + Mask'!A$2),G119+H119,"")</f>
        <v>0.49999999999999822</v>
      </c>
      <c r="J119" s="39">
        <f t="shared" si="9"/>
        <v>0</v>
      </c>
      <c r="K119" s="39">
        <f t="shared" si="10"/>
        <v>0</v>
      </c>
      <c r="L119" s="39">
        <f t="shared" si="11"/>
        <v>0</v>
      </c>
      <c r="M119" s="39">
        <f t="shared" si="12"/>
        <v>0</v>
      </c>
      <c r="N119" s="39">
        <f t="shared" si="13"/>
        <v>0</v>
      </c>
      <c r="O119" s="39">
        <f t="shared" si="14"/>
        <v>0</v>
      </c>
      <c r="P119" s="39">
        <f>IF($A119&lt;=LEN('ATXN3 e9 - 2ry Str + Mask'!A$2),M119-J119,"")</f>
        <v>0</v>
      </c>
      <c r="Q119" s="39">
        <f>IF($A119&lt;=LEN('ATXN3 e9 - 2ry Str + Mask'!A$2),N119-K119,"")</f>
        <v>0</v>
      </c>
      <c r="R119" s="39">
        <f>IF($A119&lt;=LEN('ATXN3 e9 - 2ry Str + Mask'!A$2),O119-L119,"")</f>
        <v>0</v>
      </c>
    </row>
    <row r="120" spans="1:18" ht="32" customHeight="1" x14ac:dyDescent="0.15">
      <c r="A120" s="36">
        <v>119</v>
      </c>
      <c r="B120" s="37" t="str">
        <f>IF($A120&lt;=LEN('ATXN3 e9 - 2ry Str + Mask'!A$2),MID('ATXN3 e9 - 2ry Str + Mask'!A$2,$A120,1),"")</f>
        <v>)</v>
      </c>
      <c r="C120" s="38" t="str">
        <f>IF($A120&lt;=LEN('ATXN3 e9 - 2ry Str + Mask'!B$2),MID('ATXN3 e9 - 2ry Str + Mask'!B$2,$A120,1),"")</f>
        <v>.</v>
      </c>
      <c r="D120" s="38" t="str">
        <f>IF($A120&lt;=LEN('ATXN3 e9 - 2ry Str + Mask'!C$2),MID('ATXN3 e9 - 2ry Str + Mask'!C$2,$A120,1),"")</f>
        <v>x</v>
      </c>
      <c r="E120" s="38" t="str">
        <f t="shared" si="8"/>
        <v>|</v>
      </c>
      <c r="F120" s="38" t="str">
        <f t="shared" si="15"/>
        <v>..............((((......)))).....................((((((((((((((.....((((((((.....))).)))))))))))))))))))...||||||||||||</v>
      </c>
      <c r="G120" s="39">
        <f>IF($A120&lt;=LEN('ATXN3 e9 - 2ry Str + Mask'!A$2),SUMIF('ATXN3 e9 - HSF3.0'!E2:E201,"&lt;="&amp;$A120,'ATXN3 e9 - HSF3.0'!H2:H201)-SUMIF('ATXN3 e9 - HSF3.0'!G2:G201,"&lt;="&amp;$A120,'ATXN3 e9 - HSF3.0'!H2:H201),"")</f>
        <v>0.49999999999999822</v>
      </c>
      <c r="H120" s="39">
        <f>IF($A120&lt;=LEN('ATXN3 e9 - 2ry Str + Mask'!A$2),SUMIF('ATXN3 e9 - HSF3.0'!E2:E201,"&lt;="&amp;$A120,'ATXN3 e9 - HSF3.0'!I2:I201)-SUMIF('ATXN3 e9 - HSF3.0'!G2:G201,"&lt;="&amp;$A120,'ATXN3 e9 - HSF3.0'!I2:I201),"")</f>
        <v>0</v>
      </c>
      <c r="I120" s="39">
        <f>IF($A120&lt;=LEN('ATXN3 e9 - 2ry Str + Mask'!A$2),G120+H120,"")</f>
        <v>0.49999999999999822</v>
      </c>
      <c r="J120" s="39">
        <f t="shared" si="9"/>
        <v>0</v>
      </c>
      <c r="K120" s="39">
        <f t="shared" si="10"/>
        <v>0</v>
      </c>
      <c r="L120" s="39">
        <f t="shared" si="11"/>
        <v>0</v>
      </c>
      <c r="M120" s="39">
        <f t="shared" si="12"/>
        <v>0</v>
      </c>
      <c r="N120" s="39">
        <f t="shared" si="13"/>
        <v>0</v>
      </c>
      <c r="O120" s="39">
        <f t="shared" si="14"/>
        <v>0</v>
      </c>
      <c r="P120" s="39">
        <f>IF($A120&lt;=LEN('ATXN3 e9 - 2ry Str + Mask'!A$2),M120-J120,"")</f>
        <v>0</v>
      </c>
      <c r="Q120" s="39">
        <f>IF($A120&lt;=LEN('ATXN3 e9 - 2ry Str + Mask'!A$2),N120-K120,"")</f>
        <v>0</v>
      </c>
      <c r="R120" s="39">
        <f>IF($A120&lt;=LEN('ATXN3 e9 - 2ry Str + Mask'!A$2),O120-L120,"")</f>
        <v>0</v>
      </c>
    </row>
    <row r="121" spans="1:18" ht="32" customHeight="1" x14ac:dyDescent="0.15">
      <c r="A121" s="36">
        <v>120</v>
      </c>
      <c r="B121" s="37" t="str">
        <f>IF($A121&lt;=LEN('ATXN3 e9 - 2ry Str + Mask'!A$2),MID('ATXN3 e9 - 2ry Str + Mask'!A$2,$A121,1),"")</f>
        <v>)</v>
      </c>
      <c r="C121" s="38" t="str">
        <f>IF($A121&lt;=LEN('ATXN3 e9 - 2ry Str + Mask'!B$2),MID('ATXN3 e9 - 2ry Str + Mask'!B$2,$A121,1),"")</f>
        <v>.</v>
      </c>
      <c r="D121" s="38" t="str">
        <f>IF($A121&lt;=LEN('ATXN3 e9 - 2ry Str + Mask'!C$2),MID('ATXN3 e9 - 2ry Str + Mask'!C$2,$A121,1),"")</f>
        <v>x</v>
      </c>
      <c r="E121" s="38" t="str">
        <f t="shared" si="8"/>
        <v>|</v>
      </c>
      <c r="F121" s="38" t="str">
        <f t="shared" si="15"/>
        <v>..............((((......)))).....................((((((((((((((.....((((((((.....))).)))))))))))))))))))...|||||||||||||</v>
      </c>
      <c r="G121" s="39">
        <f>IF($A121&lt;=LEN('ATXN3 e9 - 2ry Str + Mask'!A$2),SUMIF('ATXN3 e9 - HSF3.0'!E2:E201,"&lt;="&amp;$A121,'ATXN3 e9 - HSF3.0'!H2:H201)-SUMIF('ATXN3 e9 - HSF3.0'!G2:G201,"&lt;="&amp;$A121,'ATXN3 e9 - HSF3.0'!H2:H201),"")</f>
        <v>0.49999999999999822</v>
      </c>
      <c r="H121" s="39">
        <f>IF($A121&lt;=LEN('ATXN3 e9 - 2ry Str + Mask'!A$2),SUMIF('ATXN3 e9 - HSF3.0'!E2:E201,"&lt;="&amp;$A121,'ATXN3 e9 - HSF3.0'!I2:I201)-SUMIF('ATXN3 e9 - HSF3.0'!G2:G201,"&lt;="&amp;$A121,'ATXN3 e9 - HSF3.0'!I2:I201),"")</f>
        <v>0</v>
      </c>
      <c r="I121" s="39">
        <f>IF($A121&lt;=LEN('ATXN3 e9 - 2ry Str + Mask'!A$2),G121+H121,"")</f>
        <v>0.49999999999999822</v>
      </c>
      <c r="J121" s="39">
        <f t="shared" si="9"/>
        <v>0</v>
      </c>
      <c r="K121" s="39">
        <f t="shared" si="10"/>
        <v>0</v>
      </c>
      <c r="L121" s="39">
        <f t="shared" si="11"/>
        <v>0</v>
      </c>
      <c r="M121" s="39">
        <f t="shared" si="12"/>
        <v>0</v>
      </c>
      <c r="N121" s="39">
        <f t="shared" si="13"/>
        <v>0</v>
      </c>
      <c r="O121" s="39">
        <f t="shared" si="14"/>
        <v>0</v>
      </c>
      <c r="P121" s="39">
        <f>IF($A121&lt;=LEN('ATXN3 e9 - 2ry Str + Mask'!A$2),M121-J121,"")</f>
        <v>0</v>
      </c>
      <c r="Q121" s="39">
        <f>IF($A121&lt;=LEN('ATXN3 e9 - 2ry Str + Mask'!A$2),N121-K121,"")</f>
        <v>0</v>
      </c>
      <c r="R121" s="39">
        <f>IF($A121&lt;=LEN('ATXN3 e9 - 2ry Str + Mask'!A$2),O121-L121,"")</f>
        <v>0</v>
      </c>
    </row>
    <row r="122" spans="1:18" ht="32" customHeight="1" x14ac:dyDescent="0.15">
      <c r="A122" s="36">
        <v>121</v>
      </c>
      <c r="B122" s="37" t="str">
        <f>IF($A122&lt;=LEN('ATXN3 e9 - 2ry Str + Mask'!A$2),MID('ATXN3 e9 - 2ry Str + Mask'!A$2,$A122,1),"")</f>
        <v>)</v>
      </c>
      <c r="C122" s="38" t="str">
        <f>IF($A122&lt;=LEN('ATXN3 e9 - 2ry Str + Mask'!B$2),MID('ATXN3 e9 - 2ry Str + Mask'!B$2,$A122,1),"")</f>
        <v>.</v>
      </c>
      <c r="D122" s="38" t="str">
        <f>IF($A122&lt;=LEN('ATXN3 e9 - 2ry Str + Mask'!C$2),MID('ATXN3 e9 - 2ry Str + Mask'!C$2,$A122,1),"")</f>
        <v>x</v>
      </c>
      <c r="E122" s="38" t="str">
        <f t="shared" si="8"/>
        <v>|</v>
      </c>
      <c r="F122" s="38" t="str">
        <f t="shared" si="15"/>
        <v>..............((((......)))).....................((((((((((((((.....((((((((.....))).)))))))))))))))))))...||||||||||||||</v>
      </c>
      <c r="G122" s="39">
        <f>IF($A122&lt;=LEN('ATXN3 e9 - 2ry Str + Mask'!A$2),SUMIF('ATXN3 e9 - HSF3.0'!E2:E201,"&lt;="&amp;$A122,'ATXN3 e9 - HSF3.0'!H2:H201)-SUMIF('ATXN3 e9 - HSF3.0'!G2:G201,"&lt;="&amp;$A122,'ATXN3 e9 - HSF3.0'!H2:H201),"")</f>
        <v>0.49999999999999822</v>
      </c>
      <c r="H122" s="39">
        <f>IF($A122&lt;=LEN('ATXN3 e9 - 2ry Str + Mask'!A$2),SUMIF('ATXN3 e9 - HSF3.0'!E2:E201,"&lt;="&amp;$A122,'ATXN3 e9 - HSF3.0'!I2:I201)-SUMIF('ATXN3 e9 - HSF3.0'!G2:G201,"&lt;="&amp;$A122,'ATXN3 e9 - HSF3.0'!I2:I201),"")</f>
        <v>0</v>
      </c>
      <c r="I122" s="39">
        <f>IF($A122&lt;=LEN('ATXN3 e9 - 2ry Str + Mask'!A$2),G122+H122,"")</f>
        <v>0.49999999999999822</v>
      </c>
      <c r="J122" s="39">
        <f t="shared" si="9"/>
        <v>0</v>
      </c>
      <c r="K122" s="39">
        <f t="shared" si="10"/>
        <v>0</v>
      </c>
      <c r="L122" s="39">
        <f t="shared" si="11"/>
        <v>0</v>
      </c>
      <c r="M122" s="39">
        <f t="shared" si="12"/>
        <v>0</v>
      </c>
      <c r="N122" s="39">
        <f t="shared" si="13"/>
        <v>0</v>
      </c>
      <c r="O122" s="39">
        <f t="shared" si="14"/>
        <v>0</v>
      </c>
      <c r="P122" s="39">
        <f>IF($A122&lt;=LEN('ATXN3 e9 - 2ry Str + Mask'!A$2),M122-J122,"")</f>
        <v>0</v>
      </c>
      <c r="Q122" s="39">
        <f>IF($A122&lt;=LEN('ATXN3 e9 - 2ry Str + Mask'!A$2),N122-K122,"")</f>
        <v>0</v>
      </c>
      <c r="R122" s="39">
        <f>IF($A122&lt;=LEN('ATXN3 e9 - 2ry Str + Mask'!A$2),O122-L122,"")</f>
        <v>0</v>
      </c>
    </row>
    <row r="123" spans="1:18" ht="32" customHeight="1" x14ac:dyDescent="0.15">
      <c r="A123" s="36">
        <v>122</v>
      </c>
      <c r="B123" s="37" t="str">
        <f>IF($A123&lt;=LEN('ATXN3 e9 - 2ry Str + Mask'!A$2),MID('ATXN3 e9 - 2ry Str + Mask'!A$2,$A123,1),"")</f>
        <v>.</v>
      </c>
      <c r="C123" s="38" t="str">
        <f>IF($A123&lt;=LEN('ATXN3 e9 - 2ry Str + Mask'!B$2),MID('ATXN3 e9 - 2ry Str + Mask'!B$2,$A123,1),"")</f>
        <v>.</v>
      </c>
      <c r="D123" s="38" t="str">
        <f>IF($A123&lt;=LEN('ATXN3 e9 - 2ry Str + Mask'!C$2),MID('ATXN3 e9 - 2ry Str + Mask'!C$2,$A123,1),"")</f>
        <v>x</v>
      </c>
      <c r="E123" s="38" t="str">
        <f t="shared" si="8"/>
        <v>|</v>
      </c>
      <c r="F123" s="38" t="str">
        <f t="shared" si="15"/>
        <v>..............((((......)))).....................((((((((((((((.....((((((((.....))).)))))))))))))))))))...|||||||||||||||</v>
      </c>
      <c r="G123" s="39">
        <f>IF($A123&lt;=LEN('ATXN3 e9 - 2ry Str + Mask'!A$2),SUMIF('ATXN3 e9 - HSF3.0'!E2:E201,"&lt;="&amp;$A123,'ATXN3 e9 - HSF3.0'!H2:H201)-SUMIF('ATXN3 e9 - HSF3.0'!G2:G201,"&lt;="&amp;$A123,'ATXN3 e9 - HSF3.0'!H2:H201),"")</f>
        <v>0.64285714285714057</v>
      </c>
      <c r="H123" s="39">
        <f>IF($A123&lt;=LEN('ATXN3 e9 - 2ry Str + Mask'!A$2),SUMIF('ATXN3 e9 - HSF3.0'!E2:E201,"&lt;="&amp;$A123,'ATXN3 e9 - HSF3.0'!I2:I201)-SUMIF('ATXN3 e9 - HSF3.0'!G2:G201,"&lt;="&amp;$A123,'ATXN3 e9 - HSF3.0'!I2:I201),"")</f>
        <v>-0.16666666666666696</v>
      </c>
      <c r="I123" s="39">
        <f>IF($A123&lt;=LEN('ATXN3 e9 - 2ry Str + Mask'!A$2),G123+H123,"")</f>
        <v>0.47619047619047361</v>
      </c>
      <c r="J123" s="39">
        <f t="shared" si="9"/>
        <v>0.64285714285714057</v>
      </c>
      <c r="K123" s="39">
        <f t="shared" si="10"/>
        <v>-0.16666666666666696</v>
      </c>
      <c r="L123" s="39">
        <f t="shared" si="11"/>
        <v>0.47619047619047361</v>
      </c>
      <c r="M123" s="39">
        <f t="shared" si="12"/>
        <v>0</v>
      </c>
      <c r="N123" s="39">
        <f t="shared" si="13"/>
        <v>0</v>
      </c>
      <c r="O123" s="39">
        <f t="shared" si="14"/>
        <v>0</v>
      </c>
      <c r="P123" s="39">
        <f>IF($A123&lt;=LEN('ATXN3 e9 - 2ry Str + Mask'!A$2),M123-J123,"")</f>
        <v>-0.64285714285714057</v>
      </c>
      <c r="Q123" s="39">
        <f>IF($A123&lt;=LEN('ATXN3 e9 - 2ry Str + Mask'!A$2),N123-K123,"")</f>
        <v>0.16666666666666696</v>
      </c>
      <c r="R123" s="39">
        <f>IF($A123&lt;=LEN('ATXN3 e9 - 2ry Str + Mask'!A$2),O123-L123,"")</f>
        <v>-0.47619047619047361</v>
      </c>
    </row>
    <row r="124" spans="1:18" ht="32" customHeight="1" x14ac:dyDescent="0.15">
      <c r="A124" s="36">
        <v>123</v>
      </c>
      <c r="B124" s="37" t="str">
        <f>IF($A124&lt;=LEN('ATXN3 e9 - 2ry Str + Mask'!A$2),MID('ATXN3 e9 - 2ry Str + Mask'!A$2,$A124,1),"")</f>
        <v>.</v>
      </c>
      <c r="C124" s="38" t="str">
        <f>IF($A124&lt;=LEN('ATXN3 e9 - 2ry Str + Mask'!B$2),MID('ATXN3 e9 - 2ry Str + Mask'!B$2,$A124,1),"")</f>
        <v>.</v>
      </c>
      <c r="D124" s="38" t="str">
        <f>IF($A124&lt;=LEN('ATXN3 e9 - 2ry Str + Mask'!C$2),MID('ATXN3 e9 - 2ry Str + Mask'!C$2,$A124,1),"")</f>
        <v>x</v>
      </c>
      <c r="E124" s="38" t="str">
        <f t="shared" si="8"/>
        <v>|</v>
      </c>
      <c r="F124" s="38" t="str">
        <f t="shared" si="15"/>
        <v>..............((((......)))).....................((((((((((((((.....((((((((.....))).)))))))))))))))))))...||||||||||||||||</v>
      </c>
      <c r="G124" s="39">
        <f>IF($A124&lt;=LEN('ATXN3 e9 - 2ry Str + Mask'!A$2),SUMIF('ATXN3 e9 - HSF3.0'!E2:E201,"&lt;="&amp;$A124,'ATXN3 e9 - HSF3.0'!H2:H201)-SUMIF('ATXN3 e9 - HSF3.0'!G2:G201,"&lt;="&amp;$A124,'ATXN3 e9 - HSF3.0'!H2:H201),"")</f>
        <v>0.80952380952380665</v>
      </c>
      <c r="H124" s="39">
        <f>IF($A124&lt;=LEN('ATXN3 e9 - 2ry Str + Mask'!A$2),SUMIF('ATXN3 e9 - HSF3.0'!E2:E201,"&lt;="&amp;$A124,'ATXN3 e9 - HSF3.0'!I2:I201)-SUMIF('ATXN3 e9 - HSF3.0'!G2:G201,"&lt;="&amp;$A124,'ATXN3 e9 - HSF3.0'!I2:I201),"")</f>
        <v>-0.16666666666666696</v>
      </c>
      <c r="I124" s="39">
        <f>IF($A124&lt;=LEN('ATXN3 e9 - 2ry Str + Mask'!A$2),G124+H124,"")</f>
        <v>0.64285714285713969</v>
      </c>
      <c r="J124" s="39">
        <f t="shared" si="9"/>
        <v>0.80952380952380665</v>
      </c>
      <c r="K124" s="39">
        <f t="shared" si="10"/>
        <v>-0.16666666666666696</v>
      </c>
      <c r="L124" s="39">
        <f t="shared" si="11"/>
        <v>0.64285714285713969</v>
      </c>
      <c r="M124" s="39">
        <f t="shared" si="12"/>
        <v>0</v>
      </c>
      <c r="N124" s="39">
        <f t="shared" si="13"/>
        <v>0</v>
      </c>
      <c r="O124" s="39">
        <f t="shared" si="14"/>
        <v>0</v>
      </c>
      <c r="P124" s="39">
        <f>IF($A124&lt;=LEN('ATXN3 e9 - 2ry Str + Mask'!A$2),M124-J124,"")</f>
        <v>-0.80952380952380665</v>
      </c>
      <c r="Q124" s="39">
        <f>IF($A124&lt;=LEN('ATXN3 e9 - 2ry Str + Mask'!A$2),N124-K124,"")</f>
        <v>0.16666666666666696</v>
      </c>
      <c r="R124" s="39">
        <f>IF($A124&lt;=LEN('ATXN3 e9 - 2ry Str + Mask'!A$2),O124-L124,"")</f>
        <v>-0.64285714285713969</v>
      </c>
    </row>
    <row r="125" spans="1:18" ht="32" customHeight="1" x14ac:dyDescent="0.15">
      <c r="A125" s="36">
        <v>124</v>
      </c>
      <c r="B125" s="37" t="str">
        <f>IF($A125&lt;=LEN('ATXN3 e9 - 2ry Str + Mask'!A$2),MID('ATXN3 e9 - 2ry Str + Mask'!A$2,$A125,1),"")</f>
        <v>.</v>
      </c>
      <c r="C125" s="38" t="str">
        <f>IF($A125&lt;=LEN('ATXN3 e9 - 2ry Str + Mask'!B$2),MID('ATXN3 e9 - 2ry Str + Mask'!B$2,$A125,1),"")</f>
        <v>.</v>
      </c>
      <c r="D125" s="38" t="str">
        <f>IF($A125&lt;=LEN('ATXN3 e9 - 2ry Str + Mask'!C$2),MID('ATXN3 e9 - 2ry Str + Mask'!C$2,$A125,1),"")</f>
        <v>x</v>
      </c>
      <c r="E125" s="38" t="str">
        <f t="shared" si="8"/>
        <v>|</v>
      </c>
      <c r="F125" s="38" t="str">
        <f t="shared" si="15"/>
        <v>..............((((......)))).....................((((((((((((((.....((((((((.....))).)))))))))))))))))))...|||||||||||||||||</v>
      </c>
      <c r="G125" s="39">
        <f>IF($A125&lt;=LEN('ATXN3 e9 - 2ry Str + Mask'!A$2),SUMIF('ATXN3 e9 - HSF3.0'!E2:E201,"&lt;="&amp;$A125,'ATXN3 e9 - HSF3.0'!H2:H201)-SUMIF('ATXN3 e9 - HSF3.0'!G2:G201,"&lt;="&amp;$A125,'ATXN3 e9 - HSF3.0'!H2:H201),"")</f>
        <v>0.97619047619047272</v>
      </c>
      <c r="H125" s="39">
        <f>IF($A125&lt;=LEN('ATXN3 e9 - 2ry Str + Mask'!A$2),SUMIF('ATXN3 e9 - HSF3.0'!E2:E201,"&lt;="&amp;$A125,'ATXN3 e9 - HSF3.0'!I2:I201)-SUMIF('ATXN3 e9 - HSF3.0'!G2:G201,"&lt;="&amp;$A125,'ATXN3 e9 - HSF3.0'!I2:I201),"")</f>
        <v>-0.16666666666666696</v>
      </c>
      <c r="I125" s="39">
        <f>IF($A125&lt;=LEN('ATXN3 e9 - 2ry Str + Mask'!A$2),G125+H125,"")</f>
        <v>0.80952380952380576</v>
      </c>
      <c r="J125" s="39">
        <f t="shared" si="9"/>
        <v>0.97619047619047272</v>
      </c>
      <c r="K125" s="39">
        <f t="shared" si="10"/>
        <v>-0.16666666666666696</v>
      </c>
      <c r="L125" s="39">
        <f t="shared" si="11"/>
        <v>0.80952380952380576</v>
      </c>
      <c r="M125" s="39">
        <f t="shared" si="12"/>
        <v>0</v>
      </c>
      <c r="N125" s="39">
        <f t="shared" si="13"/>
        <v>0</v>
      </c>
      <c r="O125" s="39">
        <f t="shared" si="14"/>
        <v>0</v>
      </c>
      <c r="P125" s="39">
        <f>IF($A125&lt;=LEN('ATXN3 e9 - 2ry Str + Mask'!A$2),M125-J125,"")</f>
        <v>-0.97619047619047272</v>
      </c>
      <c r="Q125" s="39">
        <f>IF($A125&lt;=LEN('ATXN3 e9 - 2ry Str + Mask'!A$2),N125-K125,"")</f>
        <v>0.16666666666666696</v>
      </c>
      <c r="R125" s="39">
        <f>IF($A125&lt;=LEN('ATXN3 e9 - 2ry Str + Mask'!A$2),O125-L125,"")</f>
        <v>-0.80952380952380576</v>
      </c>
    </row>
    <row r="126" spans="1:18" ht="32" customHeight="1" x14ac:dyDescent="0.15">
      <c r="A126" s="36">
        <v>125</v>
      </c>
      <c r="B126" s="37" t="str">
        <f>IF($A126&lt;=LEN('ATXN3 e9 - 2ry Str + Mask'!A$2),MID('ATXN3 e9 - 2ry Str + Mask'!A$2,$A126,1),"")</f>
        <v>(</v>
      </c>
      <c r="C126" s="38" t="str">
        <f>IF($A126&lt;=LEN('ATXN3 e9 - 2ry Str + Mask'!B$2),MID('ATXN3 e9 - 2ry Str + Mask'!B$2,$A126,1),"")</f>
        <v>.</v>
      </c>
      <c r="D126" s="38" t="str">
        <f>IF($A126&lt;=LEN('ATXN3 e9 - 2ry Str + Mask'!C$2),MID('ATXN3 e9 - 2ry Str + Mask'!C$2,$A126,1),"")</f>
        <v>x</v>
      </c>
      <c r="E126" s="38" t="str">
        <f t="shared" si="8"/>
        <v>|</v>
      </c>
      <c r="F126" s="38" t="str">
        <f t="shared" si="15"/>
        <v>..............((((......)))).....................((((((((((((((.....((((((((.....))).)))))))))))))))))))...||||||||||||||||||</v>
      </c>
      <c r="G126" s="39">
        <f>IF($A126&lt;=LEN('ATXN3 e9 - 2ry Str + Mask'!A$2),SUMIF('ATXN3 e9 - HSF3.0'!E2:E201,"&lt;="&amp;$A126,'ATXN3 e9 - HSF3.0'!H2:H201)-SUMIF('ATXN3 e9 - HSF3.0'!G2:G201,"&lt;="&amp;$A126,'ATXN3 e9 - HSF3.0'!H2:H201),"")</f>
        <v>0.97619047619047272</v>
      </c>
      <c r="H126" s="39">
        <f>IF($A126&lt;=LEN('ATXN3 e9 - 2ry Str + Mask'!A$2),SUMIF('ATXN3 e9 - HSF3.0'!E2:E201,"&lt;="&amp;$A126,'ATXN3 e9 - HSF3.0'!I2:I201)-SUMIF('ATXN3 e9 - HSF3.0'!G2:G201,"&lt;="&amp;$A126,'ATXN3 e9 - HSF3.0'!I2:I201),"")</f>
        <v>-0.16666666666666696</v>
      </c>
      <c r="I126" s="39">
        <f>IF($A126&lt;=LEN('ATXN3 e9 - 2ry Str + Mask'!A$2),G126+H126,"")</f>
        <v>0.80952380952380576</v>
      </c>
      <c r="J126" s="39">
        <f t="shared" si="9"/>
        <v>0</v>
      </c>
      <c r="K126" s="39">
        <f t="shared" si="10"/>
        <v>0</v>
      </c>
      <c r="L126" s="39">
        <f t="shared" si="11"/>
        <v>0</v>
      </c>
      <c r="M126" s="39">
        <f t="shared" si="12"/>
        <v>0</v>
      </c>
      <c r="N126" s="39">
        <f t="shared" si="13"/>
        <v>0</v>
      </c>
      <c r="O126" s="39">
        <f t="shared" si="14"/>
        <v>0</v>
      </c>
      <c r="P126" s="39">
        <f>IF($A126&lt;=LEN('ATXN3 e9 - 2ry Str + Mask'!A$2),M126-J126,"")</f>
        <v>0</v>
      </c>
      <c r="Q126" s="39">
        <f>IF($A126&lt;=LEN('ATXN3 e9 - 2ry Str + Mask'!A$2),N126-K126,"")</f>
        <v>0</v>
      </c>
      <c r="R126" s="39">
        <f>IF($A126&lt;=LEN('ATXN3 e9 - 2ry Str + Mask'!A$2),O126-L126,"")</f>
        <v>0</v>
      </c>
    </row>
    <row r="127" spans="1:18" ht="32" customHeight="1" x14ac:dyDescent="0.15">
      <c r="A127" s="36">
        <v>126</v>
      </c>
      <c r="B127" s="37" t="str">
        <f>IF($A127&lt;=LEN('ATXN3 e9 - 2ry Str + Mask'!A$2),MID('ATXN3 e9 - 2ry Str + Mask'!A$2,$A127,1),"")</f>
        <v>(</v>
      </c>
      <c r="C127" s="38" t="str">
        <f>IF($A127&lt;=LEN('ATXN3 e9 - 2ry Str + Mask'!B$2),MID('ATXN3 e9 - 2ry Str + Mask'!B$2,$A127,1),"")</f>
        <v>.</v>
      </c>
      <c r="D127" s="38" t="str">
        <f>IF($A127&lt;=LEN('ATXN3 e9 - 2ry Str + Mask'!C$2),MID('ATXN3 e9 - 2ry Str + Mask'!C$2,$A127,1),"")</f>
        <v>x</v>
      </c>
      <c r="E127" s="38" t="str">
        <f t="shared" si="8"/>
        <v>|</v>
      </c>
      <c r="F127" s="38" t="str">
        <f t="shared" si="15"/>
        <v>..............((((......)))).....................((((((((((((((.....((((((((.....))).)))))))))))))))))))...|||||||||||||||||||</v>
      </c>
      <c r="G127" s="39">
        <f>IF($A127&lt;=LEN('ATXN3 e9 - 2ry Str + Mask'!A$2),SUMIF('ATXN3 e9 - HSF3.0'!E2:E201,"&lt;="&amp;$A127,'ATXN3 e9 - HSF3.0'!H2:H201)-SUMIF('ATXN3 e9 - HSF3.0'!G2:G201,"&lt;="&amp;$A127,'ATXN3 e9 - HSF3.0'!H2:H201),"")</f>
        <v>1.1011904761904727</v>
      </c>
      <c r="H127" s="39">
        <f>IF($A127&lt;=LEN('ATXN3 e9 - 2ry Str + Mask'!A$2),SUMIF('ATXN3 e9 - HSF3.0'!E2:E201,"&lt;="&amp;$A127,'ATXN3 e9 - HSF3.0'!I2:I201)-SUMIF('ATXN3 e9 - HSF3.0'!G2:G201,"&lt;="&amp;$A127,'ATXN3 e9 - HSF3.0'!I2:I201),"")</f>
        <v>-0.16666666666666696</v>
      </c>
      <c r="I127" s="39">
        <f>IF($A127&lt;=LEN('ATXN3 e9 - 2ry Str + Mask'!A$2),G127+H127,"")</f>
        <v>0.93452380952380576</v>
      </c>
      <c r="J127" s="39">
        <f t="shared" si="9"/>
        <v>0</v>
      </c>
      <c r="K127" s="39">
        <f t="shared" si="10"/>
        <v>0</v>
      </c>
      <c r="L127" s="39">
        <f t="shared" si="11"/>
        <v>0</v>
      </c>
      <c r="M127" s="39">
        <f t="shared" si="12"/>
        <v>0</v>
      </c>
      <c r="N127" s="39">
        <f t="shared" si="13"/>
        <v>0</v>
      </c>
      <c r="O127" s="39">
        <f t="shared" si="14"/>
        <v>0</v>
      </c>
      <c r="P127" s="39">
        <f>IF($A127&lt;=LEN('ATXN3 e9 - 2ry Str + Mask'!A$2),M127-J127,"")</f>
        <v>0</v>
      </c>
      <c r="Q127" s="39">
        <f>IF($A127&lt;=LEN('ATXN3 e9 - 2ry Str + Mask'!A$2),N127-K127,"")</f>
        <v>0</v>
      </c>
      <c r="R127" s="39">
        <f>IF($A127&lt;=LEN('ATXN3 e9 - 2ry Str + Mask'!A$2),O127-L127,"")</f>
        <v>0</v>
      </c>
    </row>
    <row r="128" spans="1:18" ht="32" customHeight="1" x14ac:dyDescent="0.15">
      <c r="A128" s="36">
        <v>127</v>
      </c>
      <c r="B128" s="37" t="str">
        <f>IF($A128&lt;=LEN('ATXN3 e9 - 2ry Str + Mask'!A$2),MID('ATXN3 e9 - 2ry Str + Mask'!A$2,$A128,1),"")</f>
        <v>(</v>
      </c>
      <c r="C128" s="38" t="str">
        <f>IF($A128&lt;=LEN('ATXN3 e9 - 2ry Str + Mask'!B$2),MID('ATXN3 e9 - 2ry Str + Mask'!B$2,$A128,1),"")</f>
        <v>.</v>
      </c>
      <c r="D128" s="38" t="str">
        <f>IF($A128&lt;=LEN('ATXN3 e9 - 2ry Str + Mask'!C$2),MID('ATXN3 e9 - 2ry Str + Mask'!C$2,$A128,1),"")</f>
        <v>x</v>
      </c>
      <c r="E128" s="38" t="str">
        <f t="shared" si="8"/>
        <v>|</v>
      </c>
      <c r="F128" s="38" t="str">
        <f t="shared" si="15"/>
        <v>..............((((......)))).....................((((((((((((((.....((((((((.....))).)))))))))))))))))))...||||||||||||||||||||</v>
      </c>
      <c r="G128" s="39">
        <f>IF($A128&lt;=LEN('ATXN3 e9 - 2ry Str + Mask'!A$2),SUMIF('ATXN3 e9 - HSF3.0'!E2:E201,"&lt;="&amp;$A128,'ATXN3 e9 - HSF3.0'!H2:H201)-SUMIF('ATXN3 e9 - HSF3.0'!G2:G201,"&lt;="&amp;$A128,'ATXN3 e9 - HSF3.0'!H2:H201),"")</f>
        <v>1.5357142857142811</v>
      </c>
      <c r="H128" s="39">
        <f>IF($A128&lt;=LEN('ATXN3 e9 - 2ry Str + Mask'!A$2),SUMIF('ATXN3 e9 - HSF3.0'!E2:E201,"&lt;="&amp;$A128,'ATXN3 e9 - HSF3.0'!I2:I201)-SUMIF('ATXN3 e9 - HSF3.0'!G2:G201,"&lt;="&amp;$A128,'ATXN3 e9 - HSF3.0'!I2:I201),"")</f>
        <v>-0.29166666666666696</v>
      </c>
      <c r="I128" s="39">
        <f>IF($A128&lt;=LEN('ATXN3 e9 - 2ry Str + Mask'!A$2),G128+H128,"")</f>
        <v>1.2440476190476142</v>
      </c>
      <c r="J128" s="39">
        <f t="shared" si="9"/>
        <v>0</v>
      </c>
      <c r="K128" s="39">
        <f t="shared" si="10"/>
        <v>0</v>
      </c>
      <c r="L128" s="39">
        <f t="shared" si="11"/>
        <v>0</v>
      </c>
      <c r="M128" s="39">
        <f t="shared" si="12"/>
        <v>0</v>
      </c>
      <c r="N128" s="39">
        <f t="shared" si="13"/>
        <v>0</v>
      </c>
      <c r="O128" s="39">
        <f t="shared" si="14"/>
        <v>0</v>
      </c>
      <c r="P128" s="39">
        <f>IF($A128&lt;=LEN('ATXN3 e9 - 2ry Str + Mask'!A$2),M128-J128,"")</f>
        <v>0</v>
      </c>
      <c r="Q128" s="39">
        <f>IF($A128&lt;=LEN('ATXN3 e9 - 2ry Str + Mask'!A$2),N128-K128,"")</f>
        <v>0</v>
      </c>
      <c r="R128" s="39">
        <f>IF($A128&lt;=LEN('ATXN3 e9 - 2ry Str + Mask'!A$2),O128-L128,"")</f>
        <v>0</v>
      </c>
    </row>
    <row r="129" spans="1:18" ht="32" customHeight="1" x14ac:dyDescent="0.15">
      <c r="A129" s="36">
        <v>128</v>
      </c>
      <c r="B129" s="37" t="str">
        <f>IF($A129&lt;=LEN('ATXN3 e9 - 2ry Str + Mask'!A$2),MID('ATXN3 e9 - 2ry Str + Mask'!A$2,$A129,1),"")</f>
        <v>(</v>
      </c>
      <c r="C129" s="38" t="str">
        <f>IF($A129&lt;=LEN('ATXN3 e9 - 2ry Str + Mask'!B$2),MID('ATXN3 e9 - 2ry Str + Mask'!B$2,$A129,1),"")</f>
        <v>.</v>
      </c>
      <c r="D129" s="38" t="str">
        <f>IF($A129&lt;=LEN('ATXN3 e9 - 2ry Str + Mask'!C$2),MID('ATXN3 e9 - 2ry Str + Mask'!C$2,$A129,1),"")</f>
        <v>x</v>
      </c>
      <c r="E129" s="38" t="str">
        <f t="shared" si="8"/>
        <v>|</v>
      </c>
      <c r="F129" s="38" t="str">
        <f t="shared" si="15"/>
        <v>..............((((......)))).....................((((((((((((((.....((((((((.....))).)))))))))))))))))))...|||||||||||||||||||||</v>
      </c>
      <c r="G129" s="39">
        <f>IF($A129&lt;=LEN('ATXN3 e9 - 2ry Str + Mask'!A$2),SUMIF('ATXN3 e9 - HSF3.0'!E2:E201,"&lt;="&amp;$A129,'ATXN3 e9 - HSF3.0'!H2:H201)-SUMIF('ATXN3 e9 - HSF3.0'!G2:G201,"&lt;="&amp;$A129,'ATXN3 e9 - HSF3.0'!H2:H201),"")</f>
        <v>2.279761904761898</v>
      </c>
      <c r="H129" s="39">
        <f>IF($A129&lt;=LEN('ATXN3 e9 - 2ry Str + Mask'!A$2),SUMIF('ATXN3 e9 - HSF3.0'!E2:E201,"&lt;="&amp;$A129,'ATXN3 e9 - HSF3.0'!I2:I201)-SUMIF('ATXN3 e9 - HSF3.0'!G2:G201,"&lt;="&amp;$A129,'ATXN3 e9 - HSF3.0'!I2:I201),"")</f>
        <v>-0.125</v>
      </c>
      <c r="I129" s="39">
        <f>IF($A129&lt;=LEN('ATXN3 e9 - 2ry Str + Mask'!A$2),G129+H129,"")</f>
        <v>2.154761904761898</v>
      </c>
      <c r="J129" s="39">
        <f t="shared" si="9"/>
        <v>0</v>
      </c>
      <c r="K129" s="39">
        <f t="shared" si="10"/>
        <v>0</v>
      </c>
      <c r="L129" s="39">
        <f t="shared" si="11"/>
        <v>0</v>
      </c>
      <c r="M129" s="39">
        <f t="shared" si="12"/>
        <v>0</v>
      </c>
      <c r="N129" s="39">
        <f t="shared" si="13"/>
        <v>0</v>
      </c>
      <c r="O129" s="39">
        <f t="shared" si="14"/>
        <v>0</v>
      </c>
      <c r="P129" s="39">
        <f>IF($A129&lt;=LEN('ATXN3 e9 - 2ry Str + Mask'!A$2),M129-J129,"")</f>
        <v>0</v>
      </c>
      <c r="Q129" s="39">
        <f>IF($A129&lt;=LEN('ATXN3 e9 - 2ry Str + Mask'!A$2),N129-K129,"")</f>
        <v>0</v>
      </c>
      <c r="R129" s="39">
        <f>IF($A129&lt;=LEN('ATXN3 e9 - 2ry Str + Mask'!A$2),O129-L129,"")</f>
        <v>0</v>
      </c>
    </row>
    <row r="130" spans="1:18" ht="32" customHeight="1" x14ac:dyDescent="0.15">
      <c r="A130" s="36">
        <v>129</v>
      </c>
      <c r="B130" s="37" t="str">
        <f>IF($A130&lt;=LEN('ATXN3 e9 - 2ry Str + Mask'!A$2),MID('ATXN3 e9 - 2ry Str + Mask'!A$2,$A130,1),"")</f>
        <v>.</v>
      </c>
      <c r="C130" s="38" t="str">
        <f>IF($A130&lt;=LEN('ATXN3 e9 - 2ry Str + Mask'!B$2),MID('ATXN3 e9 - 2ry Str + Mask'!B$2,$A130,1),"")</f>
        <v>.</v>
      </c>
      <c r="D130" s="38" t="str">
        <f>IF($A130&lt;=LEN('ATXN3 e9 - 2ry Str + Mask'!C$2),MID('ATXN3 e9 - 2ry Str + Mask'!C$2,$A130,1),"")</f>
        <v>x</v>
      </c>
      <c r="E130" s="38" t="str">
        <f t="shared" ref="E130:E193" si="16">IF(D130="x","|",C130)</f>
        <v>|</v>
      </c>
      <c r="F130" s="38" t="str">
        <f t="shared" si="15"/>
        <v>..............((((......)))).....................((((((((((((((.....((((((((.....))).)))))))))))))))))))...||||||||||||||||||||||</v>
      </c>
      <c r="G130" s="39">
        <f>IF($A130&lt;=LEN('ATXN3 e9 - 2ry Str + Mask'!A$2),SUMIF('ATXN3 e9 - HSF3.0'!E2:E201,"&lt;="&amp;$A130,'ATXN3 e9 - HSF3.0'!H2:H201)-SUMIF('ATXN3 e9 - HSF3.0'!G2:G201,"&lt;="&amp;$A130,'ATXN3 e9 - HSF3.0'!H2:H201),"")</f>
        <v>2.4285714285714217</v>
      </c>
      <c r="H130" s="39">
        <f>IF($A130&lt;=LEN('ATXN3 e9 - 2ry Str + Mask'!A$2),SUMIF('ATXN3 e9 - HSF3.0'!E2:E201,"&lt;="&amp;$A130,'ATXN3 e9 - HSF3.0'!I2:I201)-SUMIF('ATXN3 e9 - HSF3.0'!G2:G201,"&lt;="&amp;$A130,'ATXN3 e9 - HSF3.0'!I2:I201),"")</f>
        <v>-0.125</v>
      </c>
      <c r="I130" s="39">
        <f>IF($A130&lt;=LEN('ATXN3 e9 - 2ry Str + Mask'!A$2),G130+H130,"")</f>
        <v>2.3035714285714217</v>
      </c>
      <c r="J130" s="39">
        <f t="shared" ref="J130:J193" si="17">IF(OR(B130=".",B130=""),G130,0)</f>
        <v>2.4285714285714217</v>
      </c>
      <c r="K130" s="39">
        <f t="shared" ref="K130:K193" si="18">IF(OR(B130=".",B130=""),H130,0)</f>
        <v>-0.125</v>
      </c>
      <c r="L130" s="39">
        <f t="shared" ref="L130:L193" si="19">IF(OR(B130=".",B130=""),I130,0)</f>
        <v>2.3035714285714217</v>
      </c>
      <c r="M130" s="39">
        <f t="shared" ref="M130:M193" si="20">IF(OR(E130=".",E130=""),G130,0)</f>
        <v>0</v>
      </c>
      <c r="N130" s="39">
        <f t="shared" ref="N130:N193" si="21">IF(OR(E130=".",E130=""),H130,0)</f>
        <v>0</v>
      </c>
      <c r="O130" s="39">
        <f t="shared" ref="O130:O193" si="22">IF(OR(E130=".",E130=""),I130,0)</f>
        <v>0</v>
      </c>
      <c r="P130" s="39">
        <f>IF($A130&lt;=LEN('ATXN3 e9 - 2ry Str + Mask'!A$2),M130-J130,"")</f>
        <v>-2.4285714285714217</v>
      </c>
      <c r="Q130" s="39">
        <f>IF($A130&lt;=LEN('ATXN3 e9 - 2ry Str + Mask'!A$2),N130-K130,"")</f>
        <v>0.125</v>
      </c>
      <c r="R130" s="39">
        <f>IF($A130&lt;=LEN('ATXN3 e9 - 2ry Str + Mask'!A$2),O130-L130,"")</f>
        <v>-2.3035714285714217</v>
      </c>
    </row>
    <row r="131" spans="1:18" ht="32" customHeight="1" x14ac:dyDescent="0.15">
      <c r="A131" s="36">
        <v>130</v>
      </c>
      <c r="B131" s="37" t="str">
        <f>IF($A131&lt;=LEN('ATXN3 e9 - 2ry Str + Mask'!A$2),MID('ATXN3 e9 - 2ry Str + Mask'!A$2,$A131,1),"")</f>
        <v>(</v>
      </c>
      <c r="C131" s="38" t="str">
        <f>IF($A131&lt;=LEN('ATXN3 e9 - 2ry Str + Mask'!B$2),MID('ATXN3 e9 - 2ry Str + Mask'!B$2,$A131,1),"")</f>
        <v>.</v>
      </c>
      <c r="D131" s="38" t="str">
        <f>IF($A131&lt;=LEN('ATXN3 e9 - 2ry Str + Mask'!C$2),MID('ATXN3 e9 - 2ry Str + Mask'!C$2,$A131,1),"")</f>
        <v>x</v>
      </c>
      <c r="E131" s="38" t="str">
        <f t="shared" si="16"/>
        <v>|</v>
      </c>
      <c r="F131" s="38" t="str">
        <f t="shared" ref="F131:F194" si="23">CONCATENATE(F130,E131)</f>
        <v>..............((((......)))).....................((((((((((((((.....((((((((.....))).)))))))))))))))))))...|||||||||||||||||||||||</v>
      </c>
      <c r="G131" s="39">
        <f>IF($A131&lt;=LEN('ATXN3 e9 - 2ry Str + Mask'!A$2),SUMIF('ATXN3 e9 - HSF3.0'!E2:E201,"&lt;="&amp;$A131,'ATXN3 e9 - HSF3.0'!H2:H201)-SUMIF('ATXN3 e9 - HSF3.0'!G2:G201,"&lt;="&amp;$A131,'ATXN3 e9 - HSF3.0'!H2:H201),"")</f>
        <v>2.7619047619047539</v>
      </c>
      <c r="H131" s="39">
        <f>IF($A131&lt;=LEN('ATXN3 e9 - 2ry Str + Mask'!A$2),SUMIF('ATXN3 e9 - HSF3.0'!E2:E201,"&lt;="&amp;$A131,'ATXN3 e9 - HSF3.0'!I2:I201)-SUMIF('ATXN3 e9 - HSF3.0'!G2:G201,"&lt;="&amp;$A131,'ATXN3 e9 - HSF3.0'!I2:I201),"")</f>
        <v>-0.25</v>
      </c>
      <c r="I131" s="39">
        <f>IF($A131&lt;=LEN('ATXN3 e9 - 2ry Str + Mask'!A$2),G131+H131,"")</f>
        <v>2.5119047619047539</v>
      </c>
      <c r="J131" s="39">
        <f t="shared" si="17"/>
        <v>0</v>
      </c>
      <c r="K131" s="39">
        <f t="shared" si="18"/>
        <v>0</v>
      </c>
      <c r="L131" s="39">
        <f t="shared" si="19"/>
        <v>0</v>
      </c>
      <c r="M131" s="39">
        <f t="shared" si="20"/>
        <v>0</v>
      </c>
      <c r="N131" s="39">
        <f t="shared" si="21"/>
        <v>0</v>
      </c>
      <c r="O131" s="39">
        <f t="shared" si="22"/>
        <v>0</v>
      </c>
      <c r="P131" s="39">
        <f>IF($A131&lt;=LEN('ATXN3 e9 - 2ry Str + Mask'!A$2),M131-J131,"")</f>
        <v>0</v>
      </c>
      <c r="Q131" s="39">
        <f>IF($A131&lt;=LEN('ATXN3 e9 - 2ry Str + Mask'!A$2),N131-K131,"")</f>
        <v>0</v>
      </c>
      <c r="R131" s="39">
        <f>IF($A131&lt;=LEN('ATXN3 e9 - 2ry Str + Mask'!A$2),O131-L131,"")</f>
        <v>0</v>
      </c>
    </row>
    <row r="132" spans="1:18" ht="32" customHeight="1" x14ac:dyDescent="0.15">
      <c r="A132" s="36">
        <v>131</v>
      </c>
      <c r="B132" s="37" t="str">
        <f>IF($A132&lt;=LEN('ATXN3 e9 - 2ry Str + Mask'!A$2),MID('ATXN3 e9 - 2ry Str + Mask'!A$2,$A132,1),"")</f>
        <v>(</v>
      </c>
      <c r="C132" s="38" t="str">
        <f>IF($A132&lt;=LEN('ATXN3 e9 - 2ry Str + Mask'!B$2),MID('ATXN3 e9 - 2ry Str + Mask'!B$2,$A132,1),"")</f>
        <v>.</v>
      </c>
      <c r="D132" s="38" t="str">
        <f>IF($A132&lt;=LEN('ATXN3 e9 - 2ry Str + Mask'!C$2),MID('ATXN3 e9 - 2ry Str + Mask'!C$2,$A132,1),"")</f>
        <v>x</v>
      </c>
      <c r="E132" s="38" t="str">
        <f t="shared" si="16"/>
        <v>|</v>
      </c>
      <c r="F132" s="38" t="str">
        <f t="shared" si="23"/>
        <v>..............((((......)))).....................((((((((((((((.....((((((((.....))).)))))))))))))))))))...||||||||||||||||||||||||</v>
      </c>
      <c r="G132" s="39">
        <f>IF($A132&lt;=LEN('ATXN3 e9 - 2ry Str + Mask'!A$2),SUMIF('ATXN3 e9 - HSF3.0'!E2:E201,"&lt;="&amp;$A132,'ATXN3 e9 - HSF3.0'!H2:H201)-SUMIF('ATXN3 e9 - HSF3.0'!G2:G201,"&lt;="&amp;$A132,'ATXN3 e9 - HSF3.0'!H2:H201),"")</f>
        <v>2.9619047619047532</v>
      </c>
      <c r="H132" s="39">
        <f>IF($A132&lt;=LEN('ATXN3 e9 - 2ry Str + Mask'!A$2),SUMIF('ATXN3 e9 - HSF3.0'!E2:E201,"&lt;="&amp;$A132,'ATXN3 e9 - HSF3.0'!I2:I201)-SUMIF('ATXN3 e9 - HSF3.0'!G2:G201,"&lt;="&amp;$A132,'ATXN3 e9 - HSF3.0'!I2:I201),"")</f>
        <v>-0.41666666666666696</v>
      </c>
      <c r="I132" s="39">
        <f>IF($A132&lt;=LEN('ATXN3 e9 - 2ry Str + Mask'!A$2),G132+H132,"")</f>
        <v>2.5452380952380862</v>
      </c>
      <c r="J132" s="39">
        <f t="shared" si="17"/>
        <v>0</v>
      </c>
      <c r="K132" s="39">
        <f t="shared" si="18"/>
        <v>0</v>
      </c>
      <c r="L132" s="39">
        <f t="shared" si="19"/>
        <v>0</v>
      </c>
      <c r="M132" s="39">
        <f t="shared" si="20"/>
        <v>0</v>
      </c>
      <c r="N132" s="39">
        <f t="shared" si="21"/>
        <v>0</v>
      </c>
      <c r="O132" s="39">
        <f t="shared" si="22"/>
        <v>0</v>
      </c>
      <c r="P132" s="39">
        <f>IF($A132&lt;=LEN('ATXN3 e9 - 2ry Str + Mask'!A$2),M132-J132,"")</f>
        <v>0</v>
      </c>
      <c r="Q132" s="39">
        <f>IF($A132&lt;=LEN('ATXN3 e9 - 2ry Str + Mask'!A$2),N132-K132,"")</f>
        <v>0</v>
      </c>
      <c r="R132" s="39">
        <f>IF($A132&lt;=LEN('ATXN3 e9 - 2ry Str + Mask'!A$2),O132-L132,"")</f>
        <v>0</v>
      </c>
    </row>
    <row r="133" spans="1:18" ht="32" customHeight="1" x14ac:dyDescent="0.15">
      <c r="A133" s="36">
        <v>132</v>
      </c>
      <c r="B133" s="37" t="str">
        <f>IF($A133&lt;=LEN('ATXN3 e9 - 2ry Str + Mask'!A$2),MID('ATXN3 e9 - 2ry Str + Mask'!A$2,$A133,1),"")</f>
        <v>(</v>
      </c>
      <c r="C133" s="38" t="str">
        <f>IF($A133&lt;=LEN('ATXN3 e9 - 2ry Str + Mask'!B$2),MID('ATXN3 e9 - 2ry Str + Mask'!B$2,$A133,1),"")</f>
        <v>.</v>
      </c>
      <c r="D133" s="38" t="str">
        <f>IF($A133&lt;=LEN('ATXN3 e9 - 2ry Str + Mask'!C$2),MID('ATXN3 e9 - 2ry Str + Mask'!C$2,$A133,1),"")</f>
        <v>x</v>
      </c>
      <c r="E133" s="38" t="str">
        <f t="shared" si="16"/>
        <v>|</v>
      </c>
      <c r="F133" s="38" t="str">
        <f t="shared" si="23"/>
        <v>..............((((......)))).....................((((((((((((((.....((((((((.....))).)))))))))))))))))))...|||||||||||||||||||||||||</v>
      </c>
      <c r="G133" s="39">
        <f>IF($A133&lt;=LEN('ATXN3 e9 - 2ry Str + Mask'!A$2),SUMIF('ATXN3 e9 - HSF3.0'!E2:E201,"&lt;="&amp;$A133,'ATXN3 e9 - HSF3.0'!H2:H201)-SUMIF('ATXN3 e9 - HSF3.0'!G2:G201,"&lt;="&amp;$A133,'ATXN3 e9 - HSF3.0'!H2:H201),"")</f>
        <v>2.7952380952380871</v>
      </c>
      <c r="H133" s="39">
        <f>IF($A133&lt;=LEN('ATXN3 e9 - 2ry Str + Mask'!A$2),SUMIF('ATXN3 e9 - HSF3.0'!E2:E201,"&lt;="&amp;$A133,'ATXN3 e9 - HSF3.0'!I2:I201)-SUMIF('ATXN3 e9 - HSF3.0'!G2:G201,"&lt;="&amp;$A133,'ATXN3 e9 - HSF3.0'!I2:I201),"")</f>
        <v>-0.41666666666666696</v>
      </c>
      <c r="I133" s="39">
        <f>IF($A133&lt;=LEN('ATXN3 e9 - 2ry Str + Mask'!A$2),G133+H133,"")</f>
        <v>2.3785714285714201</v>
      </c>
      <c r="J133" s="39">
        <f t="shared" si="17"/>
        <v>0</v>
      </c>
      <c r="K133" s="39">
        <f t="shared" si="18"/>
        <v>0</v>
      </c>
      <c r="L133" s="39">
        <f t="shared" si="19"/>
        <v>0</v>
      </c>
      <c r="M133" s="39">
        <f t="shared" si="20"/>
        <v>0</v>
      </c>
      <c r="N133" s="39">
        <f t="shared" si="21"/>
        <v>0</v>
      </c>
      <c r="O133" s="39">
        <f t="shared" si="22"/>
        <v>0</v>
      </c>
      <c r="P133" s="39">
        <f>IF($A133&lt;=LEN('ATXN3 e9 - 2ry Str + Mask'!A$2),M133-J133,"")</f>
        <v>0</v>
      </c>
      <c r="Q133" s="39">
        <f>IF($A133&lt;=LEN('ATXN3 e9 - 2ry Str + Mask'!A$2),N133-K133,"")</f>
        <v>0</v>
      </c>
      <c r="R133" s="39">
        <f>IF($A133&lt;=LEN('ATXN3 e9 - 2ry Str + Mask'!A$2),O133-L133,"")</f>
        <v>0</v>
      </c>
    </row>
    <row r="134" spans="1:18" ht="32" customHeight="1" x14ac:dyDescent="0.15">
      <c r="A134" s="36">
        <v>133</v>
      </c>
      <c r="B134" s="37" t="str">
        <f>IF($A134&lt;=LEN('ATXN3 e9 - 2ry Str + Mask'!A$2),MID('ATXN3 e9 - 2ry Str + Mask'!A$2,$A134,1),"")</f>
        <v>.</v>
      </c>
      <c r="C134" s="38" t="str">
        <f>IF($A134&lt;=LEN('ATXN3 e9 - 2ry Str + Mask'!B$2),MID('ATXN3 e9 - 2ry Str + Mask'!B$2,$A134,1),"")</f>
        <v>.</v>
      </c>
      <c r="D134" s="38" t="str">
        <f>IF($A134&lt;=LEN('ATXN3 e9 - 2ry Str + Mask'!C$2),MID('ATXN3 e9 - 2ry Str + Mask'!C$2,$A134,1),"")</f>
        <v>.</v>
      </c>
      <c r="E134" s="38" t="str">
        <f t="shared" si="16"/>
        <v>.</v>
      </c>
      <c r="F134" s="38" t="str">
        <f t="shared" si="23"/>
        <v>..............((((......)))).....................((((((((((((((.....((((((((.....))).)))))))))))))))))))...|||||||||||||||||||||||||.</v>
      </c>
      <c r="G134" s="39">
        <f>IF($A134&lt;=LEN('ATXN3 e9 - 2ry Str + Mask'!A$2),SUMIF('ATXN3 e9 - HSF3.0'!E2:E201,"&lt;="&amp;$A134,'ATXN3 e9 - HSF3.0'!H2:H201)-SUMIF('ATXN3 e9 - HSF3.0'!G2:G201,"&lt;="&amp;$A134,'ATXN3 e9 - HSF3.0'!H2:H201),"")</f>
        <v>2.4619047619047549</v>
      </c>
      <c r="H134" s="39">
        <f>IF($A134&lt;=LEN('ATXN3 e9 - 2ry Str + Mask'!A$2),SUMIF('ATXN3 e9 - HSF3.0'!E2:E201,"&lt;="&amp;$A134,'ATXN3 e9 - HSF3.0'!I2:I201)-SUMIF('ATXN3 e9 - HSF3.0'!G2:G201,"&lt;="&amp;$A134,'ATXN3 e9 - HSF3.0'!I2:I201),"")</f>
        <v>-0.58333333333333393</v>
      </c>
      <c r="I134" s="39">
        <f>IF($A134&lt;=LEN('ATXN3 e9 - 2ry Str + Mask'!A$2),G134+H134,"")</f>
        <v>1.878571428571421</v>
      </c>
      <c r="J134" s="39">
        <f t="shared" si="17"/>
        <v>2.4619047619047549</v>
      </c>
      <c r="K134" s="39">
        <f t="shared" si="18"/>
        <v>-0.58333333333333393</v>
      </c>
      <c r="L134" s="39">
        <f t="shared" si="19"/>
        <v>1.878571428571421</v>
      </c>
      <c r="M134" s="39">
        <f t="shared" si="20"/>
        <v>2.4619047619047549</v>
      </c>
      <c r="N134" s="39">
        <f t="shared" si="21"/>
        <v>-0.58333333333333393</v>
      </c>
      <c r="O134" s="39">
        <f t="shared" si="22"/>
        <v>1.878571428571421</v>
      </c>
      <c r="P134" s="39">
        <f>IF($A134&lt;=LEN('ATXN3 e9 - 2ry Str + Mask'!A$2),M134-J134,"")</f>
        <v>0</v>
      </c>
      <c r="Q134" s="39">
        <f>IF($A134&lt;=LEN('ATXN3 e9 - 2ry Str + Mask'!A$2),N134-K134,"")</f>
        <v>0</v>
      </c>
      <c r="R134" s="39">
        <f>IF($A134&lt;=LEN('ATXN3 e9 - 2ry Str + Mask'!A$2),O134-L134,"")</f>
        <v>0</v>
      </c>
    </row>
    <row r="135" spans="1:18" ht="32" customHeight="1" x14ac:dyDescent="0.15">
      <c r="A135" s="36">
        <v>134</v>
      </c>
      <c r="B135" s="37" t="str">
        <f>IF($A135&lt;=LEN('ATXN3 e9 - 2ry Str + Mask'!A$2),MID('ATXN3 e9 - 2ry Str + Mask'!A$2,$A135,1),"")</f>
        <v>.</v>
      </c>
      <c r="C135" s="38" t="str">
        <f>IF($A135&lt;=LEN('ATXN3 e9 - 2ry Str + Mask'!B$2),MID('ATXN3 e9 - 2ry Str + Mask'!B$2,$A135,1),"")</f>
        <v>.</v>
      </c>
      <c r="D135" s="38" t="str">
        <f>IF($A135&lt;=LEN('ATXN3 e9 - 2ry Str + Mask'!C$2),MID('ATXN3 e9 - 2ry Str + Mask'!C$2,$A135,1),"")</f>
        <v>.</v>
      </c>
      <c r="E135" s="38" t="str">
        <f t="shared" si="16"/>
        <v>.</v>
      </c>
      <c r="F135" s="38" t="str">
        <f t="shared" si="23"/>
        <v>..............((((......)))).....................((((((((((((((.....((((((((.....))).)))))))))))))))))))...|||||||||||||||||||||||||..</v>
      </c>
      <c r="G135" s="39">
        <f>IF($A135&lt;=LEN('ATXN3 e9 - 2ry Str + Mask'!A$2),SUMIF('ATXN3 e9 - HSF3.0'!E2:E201,"&lt;="&amp;$A135,'ATXN3 e9 - HSF3.0'!H2:H201)-SUMIF('ATXN3 e9 - HSF3.0'!G2:G201,"&lt;="&amp;$A135,'ATXN3 e9 - HSF3.0'!H2:H201),"")</f>
        <v>1.8607142857142804</v>
      </c>
      <c r="H135" s="39">
        <f>IF($A135&lt;=LEN('ATXN3 e9 - 2ry Str + Mask'!A$2),SUMIF('ATXN3 e9 - HSF3.0'!E2:E201,"&lt;="&amp;$A135,'ATXN3 e9 - HSF3.0'!I2:I201)-SUMIF('ATXN3 e9 - HSF3.0'!G2:G201,"&lt;="&amp;$A135,'ATXN3 e9 - HSF3.0'!I2:I201),"")</f>
        <v>-0.58333333333333393</v>
      </c>
      <c r="I135" s="39">
        <f>IF($A135&lt;=LEN('ATXN3 e9 - 2ry Str + Mask'!A$2),G135+H135,"")</f>
        <v>1.2773809523809465</v>
      </c>
      <c r="J135" s="39">
        <f t="shared" si="17"/>
        <v>1.8607142857142804</v>
      </c>
      <c r="K135" s="39">
        <f t="shared" si="18"/>
        <v>-0.58333333333333393</v>
      </c>
      <c r="L135" s="39">
        <f t="shared" si="19"/>
        <v>1.2773809523809465</v>
      </c>
      <c r="M135" s="39">
        <f t="shared" si="20"/>
        <v>1.8607142857142804</v>
      </c>
      <c r="N135" s="39">
        <f t="shared" si="21"/>
        <v>-0.58333333333333393</v>
      </c>
      <c r="O135" s="39">
        <f t="shared" si="22"/>
        <v>1.2773809523809465</v>
      </c>
      <c r="P135" s="39">
        <f>IF($A135&lt;=LEN('ATXN3 e9 - 2ry Str + Mask'!A$2),M135-J135,"")</f>
        <v>0</v>
      </c>
      <c r="Q135" s="39">
        <f>IF($A135&lt;=LEN('ATXN3 e9 - 2ry Str + Mask'!A$2),N135-K135,"")</f>
        <v>0</v>
      </c>
      <c r="R135" s="39">
        <f>IF($A135&lt;=LEN('ATXN3 e9 - 2ry Str + Mask'!A$2),O135-L135,"")</f>
        <v>0</v>
      </c>
    </row>
    <row r="136" spans="1:18" ht="32" customHeight="1" x14ac:dyDescent="0.15">
      <c r="A136" s="36">
        <v>135</v>
      </c>
      <c r="B136" s="37" t="str">
        <f>IF($A136&lt;=LEN('ATXN3 e9 - 2ry Str + Mask'!A$2),MID('ATXN3 e9 - 2ry Str + Mask'!A$2,$A136,1),"")</f>
        <v>.</v>
      </c>
      <c r="C136" s="38" t="str">
        <f>IF($A136&lt;=LEN('ATXN3 e9 - 2ry Str + Mask'!B$2),MID('ATXN3 e9 - 2ry Str + Mask'!B$2,$A136,1),"")</f>
        <v>(</v>
      </c>
      <c r="D136" s="38" t="str">
        <f>IF($A136&lt;=LEN('ATXN3 e9 - 2ry Str + Mask'!C$2),MID('ATXN3 e9 - 2ry Str + Mask'!C$2,$A136,1),"")</f>
        <v>.</v>
      </c>
      <c r="E136" s="38" t="str">
        <f t="shared" si="16"/>
        <v>(</v>
      </c>
      <c r="F136" s="38" t="str">
        <f t="shared" si="23"/>
        <v>..............((((......)))).....................((((((((((((((.....((((((((.....))).)))))))))))))))))))...|||||||||||||||||||||||||..(</v>
      </c>
      <c r="G136" s="39">
        <f>IF($A136&lt;=LEN('ATXN3 e9 - 2ry Str + Mask'!A$2),SUMIF('ATXN3 e9 - HSF3.0'!E2:E201,"&lt;="&amp;$A136,'ATXN3 e9 - HSF3.0'!H2:H201)-SUMIF('ATXN3 e9 - HSF3.0'!G2:G201,"&lt;="&amp;$A136,'ATXN3 e9 - HSF3.0'!H2:H201),"")</f>
        <v>1.2833333333333297</v>
      </c>
      <c r="H136" s="39">
        <f>IF($A136&lt;=LEN('ATXN3 e9 - 2ry Str + Mask'!A$2),SUMIF('ATXN3 e9 - HSF3.0'!E2:E201,"&lt;="&amp;$A136,'ATXN3 e9 - HSF3.0'!I2:I201)-SUMIF('ATXN3 e9 - HSF3.0'!G2:G201,"&lt;="&amp;$A136,'ATXN3 e9 - HSF3.0'!I2:I201),"")</f>
        <v>-0.45833333333333393</v>
      </c>
      <c r="I136" s="39">
        <f>IF($A136&lt;=LEN('ATXN3 e9 - 2ry Str + Mask'!A$2),G136+H136,"")</f>
        <v>0.82499999999999574</v>
      </c>
      <c r="J136" s="39">
        <f t="shared" si="17"/>
        <v>1.2833333333333297</v>
      </c>
      <c r="K136" s="39">
        <f t="shared" si="18"/>
        <v>-0.45833333333333393</v>
      </c>
      <c r="L136" s="39">
        <f t="shared" si="19"/>
        <v>0.82499999999999574</v>
      </c>
      <c r="M136" s="39">
        <f t="shared" si="20"/>
        <v>0</v>
      </c>
      <c r="N136" s="39">
        <f t="shared" si="21"/>
        <v>0</v>
      </c>
      <c r="O136" s="39">
        <f t="shared" si="22"/>
        <v>0</v>
      </c>
      <c r="P136" s="39">
        <f>IF($A136&lt;=LEN('ATXN3 e9 - 2ry Str + Mask'!A$2),M136-J136,"")</f>
        <v>-1.2833333333333297</v>
      </c>
      <c r="Q136" s="39">
        <f>IF($A136&lt;=LEN('ATXN3 e9 - 2ry Str + Mask'!A$2),N136-K136,"")</f>
        <v>0.45833333333333393</v>
      </c>
      <c r="R136" s="39">
        <f>IF($A136&lt;=LEN('ATXN3 e9 - 2ry Str + Mask'!A$2),O136-L136,"")</f>
        <v>-0.82499999999999574</v>
      </c>
    </row>
    <row r="137" spans="1:18" ht="32" customHeight="1" x14ac:dyDescent="0.15">
      <c r="A137" s="36">
        <v>136</v>
      </c>
      <c r="B137" s="37" t="str">
        <f>IF($A137&lt;=LEN('ATXN3 e9 - 2ry Str + Mask'!A$2),MID('ATXN3 e9 - 2ry Str + Mask'!A$2,$A137,1),"")</f>
        <v>.</v>
      </c>
      <c r="C137" s="38" t="str">
        <f>IF($A137&lt;=LEN('ATXN3 e9 - 2ry Str + Mask'!B$2),MID('ATXN3 e9 - 2ry Str + Mask'!B$2,$A137,1),"")</f>
        <v>(</v>
      </c>
      <c r="D137" s="38" t="str">
        <f>IF($A137&lt;=LEN('ATXN3 e9 - 2ry Str + Mask'!C$2),MID('ATXN3 e9 - 2ry Str + Mask'!C$2,$A137,1),"")</f>
        <v>.</v>
      </c>
      <c r="E137" s="38" t="str">
        <f t="shared" si="16"/>
        <v>(</v>
      </c>
      <c r="F137" s="38" t="str">
        <f t="shared" si="23"/>
        <v>..............((((......)))).....................((((((((((((((.....((((((((.....))).)))))))))))))))))))...|||||||||||||||||||||||||..((</v>
      </c>
      <c r="G137" s="39">
        <f>IF($A137&lt;=LEN('ATXN3 e9 - 2ry Str + Mask'!A$2),SUMIF('ATXN3 e9 - HSF3.0'!E2:E201,"&lt;="&amp;$A137,'ATXN3 e9 - HSF3.0'!H2:H201)-SUMIF('ATXN3 e9 - HSF3.0'!G2:G201,"&lt;="&amp;$A137,'ATXN3 e9 - HSF3.0'!H2:H201),"")</f>
        <v>0.6011904761904745</v>
      </c>
      <c r="H137" s="39">
        <f>IF($A137&lt;=LEN('ATXN3 e9 - 2ry Str + Mask'!A$2),SUMIF('ATXN3 e9 - HSF3.0'!E2:E201,"&lt;="&amp;$A137,'ATXN3 e9 - HSF3.0'!I2:I201)-SUMIF('ATXN3 e9 - HSF3.0'!G2:G201,"&lt;="&amp;$A137,'ATXN3 e9 - HSF3.0'!I2:I201),"")</f>
        <v>-0.45833333333333393</v>
      </c>
      <c r="I137" s="39">
        <f>IF($A137&lt;=LEN('ATXN3 e9 - 2ry Str + Mask'!A$2),G137+H137,"")</f>
        <v>0.14285714285714057</v>
      </c>
      <c r="J137" s="39">
        <f t="shared" si="17"/>
        <v>0.6011904761904745</v>
      </c>
      <c r="K137" s="39">
        <f t="shared" si="18"/>
        <v>-0.45833333333333393</v>
      </c>
      <c r="L137" s="39">
        <f t="shared" si="19"/>
        <v>0.14285714285714057</v>
      </c>
      <c r="M137" s="39">
        <f t="shared" si="20"/>
        <v>0</v>
      </c>
      <c r="N137" s="39">
        <f t="shared" si="21"/>
        <v>0</v>
      </c>
      <c r="O137" s="39">
        <f t="shared" si="22"/>
        <v>0</v>
      </c>
      <c r="P137" s="39">
        <f>IF($A137&lt;=LEN('ATXN3 e9 - 2ry Str + Mask'!A$2),M137-J137,"")</f>
        <v>-0.6011904761904745</v>
      </c>
      <c r="Q137" s="39">
        <f>IF($A137&lt;=LEN('ATXN3 e9 - 2ry Str + Mask'!A$2),N137-K137,"")</f>
        <v>0.45833333333333393</v>
      </c>
      <c r="R137" s="39">
        <f>IF($A137&lt;=LEN('ATXN3 e9 - 2ry Str + Mask'!A$2),O137-L137,"")</f>
        <v>-0.14285714285714057</v>
      </c>
    </row>
    <row r="138" spans="1:18" ht="32" customHeight="1" x14ac:dyDescent="0.15">
      <c r="A138" s="36">
        <v>137</v>
      </c>
      <c r="B138" s="37" t="str">
        <f>IF($A138&lt;=LEN('ATXN3 e9 - 2ry Str + Mask'!A$2),MID('ATXN3 e9 - 2ry Str + Mask'!A$2,$A138,1),"")</f>
        <v>)</v>
      </c>
      <c r="C138" s="38" t="str">
        <f>IF($A138&lt;=LEN('ATXN3 e9 - 2ry Str + Mask'!B$2),MID('ATXN3 e9 - 2ry Str + Mask'!B$2,$A138,1),"")</f>
        <v>(</v>
      </c>
      <c r="D138" s="38" t="str">
        <f>IF($A138&lt;=LEN('ATXN3 e9 - 2ry Str + Mask'!C$2),MID('ATXN3 e9 - 2ry Str + Mask'!C$2,$A138,1),"")</f>
        <v>.</v>
      </c>
      <c r="E138" s="38" t="str">
        <f t="shared" si="16"/>
        <v>(</v>
      </c>
      <c r="F138" s="38" t="str">
        <f t="shared" si="23"/>
        <v>..............((((......)))).....................((((((((((((((.....((((((((.....))).)))))))))))))))))))...|||||||||||||||||||||||||..(((</v>
      </c>
      <c r="G138" s="39">
        <f>IF($A138&lt;=LEN('ATXN3 e9 - 2ry Str + Mask'!A$2),SUMIF('ATXN3 e9 - HSF3.0'!E2:E201,"&lt;="&amp;$A138,'ATXN3 e9 - HSF3.0'!H2:H201)-SUMIF('ATXN3 e9 - HSF3.0'!G2:G201,"&lt;="&amp;$A138,'ATXN3 e9 - HSF3.0'!H2:H201),"")</f>
        <v>0.4761904761904745</v>
      </c>
      <c r="H138" s="39">
        <f>IF($A138&lt;=LEN('ATXN3 e9 - 2ry Str + Mask'!A$2),SUMIF('ATXN3 e9 - HSF3.0'!E2:E201,"&lt;="&amp;$A138,'ATXN3 e9 - HSF3.0'!I2:I201)-SUMIF('ATXN3 e9 - HSF3.0'!G2:G201,"&lt;="&amp;$A138,'ATXN3 e9 - HSF3.0'!I2:I201),"")</f>
        <v>-0.29166666666666696</v>
      </c>
      <c r="I138" s="39">
        <f>IF($A138&lt;=LEN('ATXN3 e9 - 2ry Str + Mask'!A$2),G138+H138,"")</f>
        <v>0.18452380952380754</v>
      </c>
      <c r="J138" s="39">
        <f t="shared" si="17"/>
        <v>0</v>
      </c>
      <c r="K138" s="39">
        <f t="shared" si="18"/>
        <v>0</v>
      </c>
      <c r="L138" s="39">
        <f t="shared" si="19"/>
        <v>0</v>
      </c>
      <c r="M138" s="39">
        <f t="shared" si="20"/>
        <v>0</v>
      </c>
      <c r="N138" s="39">
        <f t="shared" si="21"/>
        <v>0</v>
      </c>
      <c r="O138" s="39">
        <f t="shared" si="22"/>
        <v>0</v>
      </c>
      <c r="P138" s="39">
        <f>IF($A138&lt;=LEN('ATXN3 e9 - 2ry Str + Mask'!A$2),M138-J138,"")</f>
        <v>0</v>
      </c>
      <c r="Q138" s="39">
        <f>IF($A138&lt;=LEN('ATXN3 e9 - 2ry Str + Mask'!A$2),N138-K138,"")</f>
        <v>0</v>
      </c>
      <c r="R138" s="39">
        <f>IF($A138&lt;=LEN('ATXN3 e9 - 2ry Str + Mask'!A$2),O138-L138,"")</f>
        <v>0</v>
      </c>
    </row>
    <row r="139" spans="1:18" ht="32" customHeight="1" x14ac:dyDescent="0.15">
      <c r="A139" s="36">
        <v>138</v>
      </c>
      <c r="B139" s="37" t="str">
        <f>IF($A139&lt;=LEN('ATXN3 e9 - 2ry Str + Mask'!A$2),MID('ATXN3 e9 - 2ry Str + Mask'!A$2,$A139,1),"")</f>
        <v>)</v>
      </c>
      <c r="C139" s="38" t="str">
        <f>IF($A139&lt;=LEN('ATXN3 e9 - 2ry Str + Mask'!B$2),MID('ATXN3 e9 - 2ry Str + Mask'!B$2,$A139,1),"")</f>
        <v>(</v>
      </c>
      <c r="D139" s="38" t="str">
        <f>IF($A139&lt;=LEN('ATXN3 e9 - 2ry Str + Mask'!C$2),MID('ATXN3 e9 - 2ry Str + Mask'!C$2,$A139,1),"")</f>
        <v>.</v>
      </c>
      <c r="E139" s="38" t="str">
        <f t="shared" si="16"/>
        <v>(</v>
      </c>
      <c r="F139" s="38" t="str">
        <f t="shared" si="23"/>
        <v>..............((((......)))).....................((((((((((((((.....((((((((.....))).)))))))))))))))))))...|||||||||||||||||||||||||..((((</v>
      </c>
      <c r="G139" s="39">
        <f>IF($A139&lt;=LEN('ATXN3 e9 - 2ry Str + Mask'!A$2),SUMIF('ATXN3 e9 - HSF3.0'!E2:E201,"&lt;="&amp;$A139,'ATXN3 e9 - HSF3.0'!H2:H201)-SUMIF('ATXN3 e9 - HSF3.0'!G2:G201,"&lt;="&amp;$A139,'ATXN3 e9 - HSF3.0'!H2:H201),"")</f>
        <v>0.4761904761904745</v>
      </c>
      <c r="H139" s="39">
        <f>IF($A139&lt;=LEN('ATXN3 e9 - 2ry Str + Mask'!A$2),SUMIF('ATXN3 e9 - HSF3.0'!E2:E201,"&lt;="&amp;$A139,'ATXN3 e9 - HSF3.0'!I2:I201)-SUMIF('ATXN3 e9 - HSF3.0'!G2:G201,"&lt;="&amp;$A139,'ATXN3 e9 - HSF3.0'!I2:I201),"")</f>
        <v>-0.16666666666666696</v>
      </c>
      <c r="I139" s="39">
        <f>IF($A139&lt;=LEN('ATXN3 e9 - 2ry Str + Mask'!A$2),G139+H139,"")</f>
        <v>0.30952380952380754</v>
      </c>
      <c r="J139" s="39">
        <f t="shared" si="17"/>
        <v>0</v>
      </c>
      <c r="K139" s="39">
        <f t="shared" si="18"/>
        <v>0</v>
      </c>
      <c r="L139" s="39">
        <f t="shared" si="19"/>
        <v>0</v>
      </c>
      <c r="M139" s="39">
        <f t="shared" si="20"/>
        <v>0</v>
      </c>
      <c r="N139" s="39">
        <f t="shared" si="21"/>
        <v>0</v>
      </c>
      <c r="O139" s="39">
        <f t="shared" si="22"/>
        <v>0</v>
      </c>
      <c r="P139" s="39">
        <f>IF($A139&lt;=LEN('ATXN3 e9 - 2ry Str + Mask'!A$2),M139-J139,"")</f>
        <v>0</v>
      </c>
      <c r="Q139" s="39">
        <f>IF($A139&lt;=LEN('ATXN3 e9 - 2ry Str + Mask'!A$2),N139-K139,"")</f>
        <v>0</v>
      </c>
      <c r="R139" s="39">
        <f>IF($A139&lt;=LEN('ATXN3 e9 - 2ry Str + Mask'!A$2),O139-L139,"")</f>
        <v>0</v>
      </c>
    </row>
    <row r="140" spans="1:18" ht="32" customHeight="1" x14ac:dyDescent="0.15">
      <c r="A140" s="36">
        <v>139</v>
      </c>
      <c r="B140" s="37" t="str">
        <f>IF($A140&lt;=LEN('ATXN3 e9 - 2ry Str + Mask'!A$2),MID('ATXN3 e9 - 2ry Str + Mask'!A$2,$A140,1),"")</f>
        <v>)</v>
      </c>
      <c r="C140" s="38" t="str">
        <f>IF($A140&lt;=LEN('ATXN3 e9 - 2ry Str + Mask'!B$2),MID('ATXN3 e9 - 2ry Str + Mask'!B$2,$A140,1),"")</f>
        <v>(</v>
      </c>
      <c r="D140" s="38" t="str">
        <f>IF($A140&lt;=LEN('ATXN3 e9 - 2ry Str + Mask'!C$2),MID('ATXN3 e9 - 2ry Str + Mask'!C$2,$A140,1),"")</f>
        <v>.</v>
      </c>
      <c r="E140" s="38" t="str">
        <f t="shared" si="16"/>
        <v>(</v>
      </c>
      <c r="F140" s="38" t="str">
        <f t="shared" si="23"/>
        <v>..............((((......)))).....................((((((((((((((.....((((((((.....))).)))))))))))))))))))...|||||||||||||||||||||||||..(((((</v>
      </c>
      <c r="G140" s="39">
        <f>IF($A140&lt;=LEN('ATXN3 e9 - 2ry Str + Mask'!A$2),SUMIF('ATXN3 e9 - HSF3.0'!E2:E201,"&lt;="&amp;$A140,'ATXN3 e9 - HSF3.0'!H2:H201)-SUMIF('ATXN3 e9 - HSF3.0'!G2:G201,"&lt;="&amp;$A140,'ATXN3 e9 - HSF3.0'!H2:H201),"")</f>
        <v>0.7619047619047592</v>
      </c>
      <c r="H140" s="39">
        <f>IF($A140&lt;=LEN('ATXN3 e9 - 2ry Str + Mask'!A$2),SUMIF('ATXN3 e9 - HSF3.0'!E2:E201,"&lt;="&amp;$A140,'ATXN3 e9 - HSF3.0'!I2:I201)-SUMIF('ATXN3 e9 - HSF3.0'!G2:G201,"&lt;="&amp;$A140,'ATXN3 e9 - HSF3.0'!I2:I201),"")</f>
        <v>0</v>
      </c>
      <c r="I140" s="39">
        <f>IF($A140&lt;=LEN('ATXN3 e9 - 2ry Str + Mask'!A$2),G140+H140,"")</f>
        <v>0.7619047619047592</v>
      </c>
      <c r="J140" s="39">
        <f t="shared" si="17"/>
        <v>0</v>
      </c>
      <c r="K140" s="39">
        <f t="shared" si="18"/>
        <v>0</v>
      </c>
      <c r="L140" s="39">
        <f t="shared" si="19"/>
        <v>0</v>
      </c>
      <c r="M140" s="39">
        <f t="shared" si="20"/>
        <v>0</v>
      </c>
      <c r="N140" s="39">
        <f t="shared" si="21"/>
        <v>0</v>
      </c>
      <c r="O140" s="39">
        <f t="shared" si="22"/>
        <v>0</v>
      </c>
      <c r="P140" s="39">
        <f>IF($A140&lt;=LEN('ATXN3 e9 - 2ry Str + Mask'!A$2),M140-J140,"")</f>
        <v>0</v>
      </c>
      <c r="Q140" s="39">
        <f>IF($A140&lt;=LEN('ATXN3 e9 - 2ry Str + Mask'!A$2),N140-K140,"")</f>
        <v>0</v>
      </c>
      <c r="R140" s="39">
        <f>IF($A140&lt;=LEN('ATXN3 e9 - 2ry Str + Mask'!A$2),O140-L140,"")</f>
        <v>0</v>
      </c>
    </row>
    <row r="141" spans="1:18" ht="32" customHeight="1" x14ac:dyDescent="0.15">
      <c r="A141" s="36">
        <v>140</v>
      </c>
      <c r="B141" s="37" t="str">
        <f>IF($A141&lt;=LEN('ATXN3 e9 - 2ry Str + Mask'!A$2),MID('ATXN3 e9 - 2ry Str + Mask'!A$2,$A141,1),"")</f>
        <v>.</v>
      </c>
      <c r="C141" s="38" t="str">
        <f>IF($A141&lt;=LEN('ATXN3 e9 - 2ry Str + Mask'!B$2),MID('ATXN3 e9 - 2ry Str + Mask'!B$2,$A141,1),"")</f>
        <v>.</v>
      </c>
      <c r="D141" s="38" t="str">
        <f>IF($A141&lt;=LEN('ATXN3 e9 - 2ry Str + Mask'!C$2),MID('ATXN3 e9 - 2ry Str + Mask'!C$2,$A141,1),"")</f>
        <v>.</v>
      </c>
      <c r="E141" s="38" t="str">
        <f t="shared" si="16"/>
        <v>.</v>
      </c>
      <c r="F141" s="38" t="str">
        <f t="shared" si="23"/>
        <v>..............((((......)))).....................((((((((((((((.....((((((((.....))).)))))))))))))))))))...|||||||||||||||||||||||||..(((((.</v>
      </c>
      <c r="G141" s="39">
        <f>IF($A141&lt;=LEN('ATXN3 e9 - 2ry Str + Mask'!A$2),SUMIF('ATXN3 e9 - HSF3.0'!E2:E201,"&lt;="&amp;$A141,'ATXN3 e9 - HSF3.0'!H2:H201)-SUMIF('ATXN3 e9 - HSF3.0'!G2:G201,"&lt;="&amp;$A141,'ATXN3 e9 - HSF3.0'!H2:H201),"")</f>
        <v>1.2202380952380913</v>
      </c>
      <c r="H141" s="39">
        <f>IF($A141&lt;=LEN('ATXN3 e9 - 2ry Str + Mask'!A$2),SUMIF('ATXN3 e9 - HSF3.0'!E2:E201,"&lt;="&amp;$A141,'ATXN3 e9 - HSF3.0'!I2:I201)-SUMIF('ATXN3 e9 - HSF3.0'!G2:G201,"&lt;="&amp;$A141,'ATXN3 e9 - HSF3.0'!I2:I201),"")</f>
        <v>-0.14285714285714324</v>
      </c>
      <c r="I141" s="39">
        <f>IF($A141&lt;=LEN('ATXN3 e9 - 2ry Str + Mask'!A$2),G141+H141,"")</f>
        <v>1.0773809523809481</v>
      </c>
      <c r="J141" s="39">
        <f t="shared" si="17"/>
        <v>1.2202380952380913</v>
      </c>
      <c r="K141" s="39">
        <f t="shared" si="18"/>
        <v>-0.14285714285714324</v>
      </c>
      <c r="L141" s="39">
        <f t="shared" si="19"/>
        <v>1.0773809523809481</v>
      </c>
      <c r="M141" s="39">
        <f t="shared" si="20"/>
        <v>1.2202380952380913</v>
      </c>
      <c r="N141" s="39">
        <f t="shared" si="21"/>
        <v>-0.14285714285714324</v>
      </c>
      <c r="O141" s="39">
        <f t="shared" si="22"/>
        <v>1.0773809523809481</v>
      </c>
      <c r="P141" s="39">
        <f>IF($A141&lt;=LEN('ATXN3 e9 - 2ry Str + Mask'!A$2),M141-J141,"")</f>
        <v>0</v>
      </c>
      <c r="Q141" s="39">
        <f>IF($A141&lt;=LEN('ATXN3 e9 - 2ry Str + Mask'!A$2),N141-K141,"")</f>
        <v>0</v>
      </c>
      <c r="R141" s="39">
        <f>IF($A141&lt;=LEN('ATXN3 e9 - 2ry Str + Mask'!A$2),O141-L141,"")</f>
        <v>0</v>
      </c>
    </row>
    <row r="142" spans="1:18" ht="32" customHeight="1" x14ac:dyDescent="0.15">
      <c r="A142" s="36">
        <v>141</v>
      </c>
      <c r="B142" s="37" t="str">
        <f>IF($A142&lt;=LEN('ATXN3 e9 - 2ry Str + Mask'!A$2),MID('ATXN3 e9 - 2ry Str + Mask'!A$2,$A142,1),"")</f>
        <v>)</v>
      </c>
      <c r="C142" s="38" t="str">
        <f>IF($A142&lt;=LEN('ATXN3 e9 - 2ry Str + Mask'!B$2),MID('ATXN3 e9 - 2ry Str + Mask'!B$2,$A142,1),"")</f>
        <v>.</v>
      </c>
      <c r="D142" s="38" t="str">
        <f>IF($A142&lt;=LEN('ATXN3 e9 - 2ry Str + Mask'!C$2),MID('ATXN3 e9 - 2ry Str + Mask'!C$2,$A142,1),"")</f>
        <v>.</v>
      </c>
      <c r="E142" s="38" t="str">
        <f t="shared" si="16"/>
        <v>.</v>
      </c>
      <c r="F142" s="38" t="str">
        <f t="shared" si="23"/>
        <v>..............((((......)))).....................((((((((((((((.....((((((((.....))).)))))))))))))))))))...|||||||||||||||||||||||||..(((((..</v>
      </c>
      <c r="G142" s="39">
        <f>IF($A142&lt;=LEN('ATXN3 e9 - 2ry Str + Mask'!A$2),SUMIF('ATXN3 e9 - HSF3.0'!E2:E201,"&lt;="&amp;$A142,'ATXN3 e9 - HSF3.0'!H2:H201)-SUMIF('ATXN3 e9 - HSF3.0'!G2:G201,"&lt;="&amp;$A142,'ATXN3 e9 - HSF3.0'!H2:H201),"")</f>
        <v>1.5535714285714235</v>
      </c>
      <c r="H142" s="39">
        <f>IF($A142&lt;=LEN('ATXN3 e9 - 2ry Str + Mask'!A$2),SUMIF('ATXN3 e9 - HSF3.0'!E2:E201,"&lt;="&amp;$A142,'ATXN3 e9 - HSF3.0'!I2:I201)-SUMIF('ATXN3 e9 - HSF3.0'!G2:G201,"&lt;="&amp;$A142,'ATXN3 e9 - HSF3.0'!I2:I201),"")</f>
        <v>-0.26785714285714324</v>
      </c>
      <c r="I142" s="39">
        <f>IF($A142&lt;=LEN('ATXN3 e9 - 2ry Str + Mask'!A$2),G142+H142,"")</f>
        <v>1.2857142857142803</v>
      </c>
      <c r="J142" s="39">
        <f t="shared" si="17"/>
        <v>0</v>
      </c>
      <c r="K142" s="39">
        <f t="shared" si="18"/>
        <v>0</v>
      </c>
      <c r="L142" s="39">
        <f t="shared" si="19"/>
        <v>0</v>
      </c>
      <c r="M142" s="39">
        <f t="shared" si="20"/>
        <v>1.5535714285714235</v>
      </c>
      <c r="N142" s="39">
        <f t="shared" si="21"/>
        <v>-0.26785714285714324</v>
      </c>
      <c r="O142" s="39">
        <f t="shared" si="22"/>
        <v>1.2857142857142803</v>
      </c>
      <c r="P142" s="39">
        <f>IF($A142&lt;=LEN('ATXN3 e9 - 2ry Str + Mask'!A$2),M142-J142,"")</f>
        <v>1.5535714285714235</v>
      </c>
      <c r="Q142" s="39">
        <f>IF($A142&lt;=LEN('ATXN3 e9 - 2ry Str + Mask'!A$2),N142-K142,"")</f>
        <v>-0.26785714285714324</v>
      </c>
      <c r="R142" s="39">
        <f>IF($A142&lt;=LEN('ATXN3 e9 - 2ry Str + Mask'!A$2),O142-L142,"")</f>
        <v>1.2857142857142803</v>
      </c>
    </row>
    <row r="143" spans="1:18" ht="32" customHeight="1" x14ac:dyDescent="0.15">
      <c r="A143" s="36">
        <v>142</v>
      </c>
      <c r="B143" s="37" t="str">
        <f>IF($A143&lt;=LEN('ATXN3 e9 - 2ry Str + Mask'!A$2),MID('ATXN3 e9 - 2ry Str + Mask'!A$2,$A143,1),"")</f>
        <v>)</v>
      </c>
      <c r="C143" s="38" t="str">
        <f>IF($A143&lt;=LEN('ATXN3 e9 - 2ry Str + Mask'!B$2),MID('ATXN3 e9 - 2ry Str + Mask'!B$2,$A143,1),"")</f>
        <v>.</v>
      </c>
      <c r="D143" s="38" t="str">
        <f>IF($A143&lt;=LEN('ATXN3 e9 - 2ry Str + Mask'!C$2),MID('ATXN3 e9 - 2ry Str + Mask'!C$2,$A143,1),"")</f>
        <v>.</v>
      </c>
      <c r="E143" s="38" t="str">
        <f t="shared" si="16"/>
        <v>.</v>
      </c>
      <c r="F143" s="38" t="str">
        <f t="shared" si="23"/>
        <v>..............((((......)))).....................((((((((((((((.....((((((((.....))).)))))))))))))))))))...|||||||||||||||||||||||||..(((((...</v>
      </c>
      <c r="G143" s="39">
        <f>IF($A143&lt;=LEN('ATXN3 e9 - 2ry Str + Mask'!A$2),SUMIF('ATXN3 e9 - HSF3.0'!E2:E201,"&lt;="&amp;$A143,'ATXN3 e9 - HSF3.0'!H2:H201)-SUMIF('ATXN3 e9 - HSF3.0'!G2:G201,"&lt;="&amp;$A143,'ATXN3 e9 - HSF3.0'!H2:H201),"")</f>
        <v>2.0869047619047549</v>
      </c>
      <c r="H143" s="39">
        <f>IF($A143&lt;=LEN('ATXN3 e9 - 2ry Str + Mask'!A$2),SUMIF('ATXN3 e9 - HSF3.0'!E2:E201,"&lt;="&amp;$A143,'ATXN3 e9 - HSF3.0'!I2:I201)-SUMIF('ATXN3 e9 - HSF3.0'!G2:G201,"&lt;="&amp;$A143,'ATXN3 e9 - HSF3.0'!I2:I201),"")</f>
        <v>-0.4345238095238102</v>
      </c>
      <c r="I143" s="39">
        <f>IF($A143&lt;=LEN('ATXN3 e9 - 2ry Str + Mask'!A$2),G143+H143,"")</f>
        <v>1.6523809523809447</v>
      </c>
      <c r="J143" s="39">
        <f t="shared" si="17"/>
        <v>0</v>
      </c>
      <c r="K143" s="39">
        <f t="shared" si="18"/>
        <v>0</v>
      </c>
      <c r="L143" s="39">
        <f t="shared" si="19"/>
        <v>0</v>
      </c>
      <c r="M143" s="39">
        <f t="shared" si="20"/>
        <v>2.0869047619047549</v>
      </c>
      <c r="N143" s="39">
        <f t="shared" si="21"/>
        <v>-0.4345238095238102</v>
      </c>
      <c r="O143" s="39">
        <f t="shared" si="22"/>
        <v>1.6523809523809447</v>
      </c>
      <c r="P143" s="39">
        <f>IF($A143&lt;=LEN('ATXN3 e9 - 2ry Str + Mask'!A$2),M143-J143,"")</f>
        <v>2.0869047619047549</v>
      </c>
      <c r="Q143" s="39">
        <f>IF($A143&lt;=LEN('ATXN3 e9 - 2ry Str + Mask'!A$2),N143-K143,"")</f>
        <v>-0.4345238095238102</v>
      </c>
      <c r="R143" s="39">
        <f>IF($A143&lt;=LEN('ATXN3 e9 - 2ry Str + Mask'!A$2),O143-L143,"")</f>
        <v>1.6523809523809447</v>
      </c>
    </row>
    <row r="144" spans="1:18" ht="32" customHeight="1" x14ac:dyDescent="0.15">
      <c r="A144" s="36">
        <v>143</v>
      </c>
      <c r="B144" s="37" t="str">
        <f>IF($A144&lt;=LEN('ATXN3 e9 - 2ry Str + Mask'!A$2),MID('ATXN3 e9 - 2ry Str + Mask'!A$2,$A144,1),"")</f>
        <v>)</v>
      </c>
      <c r="C144" s="38" t="str">
        <f>IF($A144&lt;=LEN('ATXN3 e9 - 2ry Str + Mask'!B$2),MID('ATXN3 e9 - 2ry Str + Mask'!B$2,$A144,1),"")</f>
        <v>.</v>
      </c>
      <c r="D144" s="38" t="str">
        <f>IF($A144&lt;=LEN('ATXN3 e9 - 2ry Str + Mask'!C$2),MID('ATXN3 e9 - 2ry Str + Mask'!C$2,$A144,1),"")</f>
        <v>.</v>
      </c>
      <c r="E144" s="38" t="str">
        <f t="shared" si="16"/>
        <v>.</v>
      </c>
      <c r="F144" s="38" t="str">
        <f t="shared" si="23"/>
        <v>..............((((......)))).....................((((((((((((((.....((((((((.....))).)))))))))))))))))))...|||||||||||||||||||||||||..(((((....</v>
      </c>
      <c r="G144" s="39">
        <f>IF($A144&lt;=LEN('ATXN3 e9 - 2ry Str + Mask'!A$2),SUMIF('ATXN3 e9 - HSF3.0'!E2:E201,"&lt;="&amp;$A144,'ATXN3 e9 - HSF3.0'!H2:H201)-SUMIF('ATXN3 e9 - HSF3.0'!G2:G201,"&lt;="&amp;$A144,'ATXN3 e9 - HSF3.0'!H2:H201),"")</f>
        <v>2.1107142857142787</v>
      </c>
      <c r="H144" s="39">
        <f>IF($A144&lt;=LEN('ATXN3 e9 - 2ry Str + Mask'!A$2),SUMIF('ATXN3 e9 - HSF3.0'!E2:E201,"&lt;="&amp;$A144,'ATXN3 e9 - HSF3.0'!I2:I201)-SUMIF('ATXN3 e9 - HSF3.0'!G2:G201,"&lt;="&amp;$A144,'ATXN3 e9 - HSF3.0'!I2:I201),"")</f>
        <v>-0.5595238095238102</v>
      </c>
      <c r="I144" s="39">
        <f>IF($A144&lt;=LEN('ATXN3 e9 - 2ry Str + Mask'!A$2),G144+H144,"")</f>
        <v>1.5511904761904685</v>
      </c>
      <c r="J144" s="39">
        <f t="shared" si="17"/>
        <v>0</v>
      </c>
      <c r="K144" s="39">
        <f t="shared" si="18"/>
        <v>0</v>
      </c>
      <c r="L144" s="39">
        <f t="shared" si="19"/>
        <v>0</v>
      </c>
      <c r="M144" s="39">
        <f t="shared" si="20"/>
        <v>2.1107142857142787</v>
      </c>
      <c r="N144" s="39">
        <f t="shared" si="21"/>
        <v>-0.5595238095238102</v>
      </c>
      <c r="O144" s="39">
        <f t="shared" si="22"/>
        <v>1.5511904761904685</v>
      </c>
      <c r="P144" s="39">
        <f>IF($A144&lt;=LEN('ATXN3 e9 - 2ry Str + Mask'!A$2),M144-J144,"")</f>
        <v>2.1107142857142787</v>
      </c>
      <c r="Q144" s="39">
        <f>IF($A144&lt;=LEN('ATXN3 e9 - 2ry Str + Mask'!A$2),N144-K144,"")</f>
        <v>-0.5595238095238102</v>
      </c>
      <c r="R144" s="39">
        <f>IF($A144&lt;=LEN('ATXN3 e9 - 2ry Str + Mask'!A$2),O144-L144,"")</f>
        <v>1.5511904761904685</v>
      </c>
    </row>
    <row r="145" spans="1:18" ht="32" customHeight="1" x14ac:dyDescent="0.15">
      <c r="A145" s="36">
        <v>144</v>
      </c>
      <c r="B145" s="37" t="str">
        <f>IF($A145&lt;=LEN('ATXN3 e9 - 2ry Str + Mask'!A$2),MID('ATXN3 e9 - 2ry Str + Mask'!A$2,$A145,1),"")</f>
        <v>)</v>
      </c>
      <c r="C145" s="38" t="str">
        <f>IF($A145&lt;=LEN('ATXN3 e9 - 2ry Str + Mask'!B$2),MID('ATXN3 e9 - 2ry Str + Mask'!B$2,$A145,1),"")</f>
        <v>.</v>
      </c>
      <c r="D145" s="38" t="str">
        <f>IF($A145&lt;=LEN('ATXN3 e9 - 2ry Str + Mask'!C$2),MID('ATXN3 e9 - 2ry Str + Mask'!C$2,$A145,1),"")</f>
        <v>.</v>
      </c>
      <c r="E145" s="38" t="str">
        <f t="shared" si="16"/>
        <v>.</v>
      </c>
      <c r="F145" s="38" t="str">
        <f t="shared" si="23"/>
        <v>..............((((......)))).....................((((((((((((((.....((((((((.....))).)))))))))))))))))))...|||||||||||||||||||||||||..(((((.....</v>
      </c>
      <c r="G145" s="39">
        <f>IF($A145&lt;=LEN('ATXN3 e9 - 2ry Str + Mask'!A$2),SUMIF('ATXN3 e9 - HSF3.0'!E2:E201,"&lt;="&amp;$A145,'ATXN3 e9 - HSF3.0'!H2:H201)-SUMIF('ATXN3 e9 - HSF3.0'!G2:G201,"&lt;="&amp;$A145,'ATXN3 e9 - HSF3.0'!H2:H201),"")</f>
        <v>2.5630952380952294</v>
      </c>
      <c r="H145" s="39">
        <f>IF($A145&lt;=LEN('ATXN3 e9 - 2ry Str + Mask'!A$2),SUMIF('ATXN3 e9 - HSF3.0'!E2:E201,"&lt;="&amp;$A145,'ATXN3 e9 - HSF3.0'!I2:I201)-SUMIF('ATXN3 e9 - HSF3.0'!G2:G201,"&lt;="&amp;$A145,'ATXN3 e9 - HSF3.0'!I2:I201),"")</f>
        <v>-0.5595238095238102</v>
      </c>
      <c r="I145" s="39">
        <f>IF($A145&lt;=LEN('ATXN3 e9 - 2ry Str + Mask'!A$2),G145+H145,"")</f>
        <v>2.0035714285714192</v>
      </c>
      <c r="J145" s="39">
        <f t="shared" si="17"/>
        <v>0</v>
      </c>
      <c r="K145" s="39">
        <f t="shared" si="18"/>
        <v>0</v>
      </c>
      <c r="L145" s="39">
        <f t="shared" si="19"/>
        <v>0</v>
      </c>
      <c r="M145" s="39">
        <f t="shared" si="20"/>
        <v>2.5630952380952294</v>
      </c>
      <c r="N145" s="39">
        <f t="shared" si="21"/>
        <v>-0.5595238095238102</v>
      </c>
      <c r="O145" s="39">
        <f t="shared" si="22"/>
        <v>2.0035714285714192</v>
      </c>
      <c r="P145" s="39">
        <f>IF($A145&lt;=LEN('ATXN3 e9 - 2ry Str + Mask'!A$2),M145-J145,"")</f>
        <v>2.5630952380952294</v>
      </c>
      <c r="Q145" s="39">
        <f>IF($A145&lt;=LEN('ATXN3 e9 - 2ry Str + Mask'!A$2),N145-K145,"")</f>
        <v>-0.5595238095238102</v>
      </c>
      <c r="R145" s="39">
        <f>IF($A145&lt;=LEN('ATXN3 e9 - 2ry Str + Mask'!A$2),O145-L145,"")</f>
        <v>2.0035714285714192</v>
      </c>
    </row>
    <row r="146" spans="1:18" ht="32" customHeight="1" x14ac:dyDescent="0.15">
      <c r="A146" s="36">
        <v>145</v>
      </c>
      <c r="B146" s="37" t="str">
        <f>IF($A146&lt;=LEN('ATXN3 e9 - 2ry Str + Mask'!A$2),MID('ATXN3 e9 - 2ry Str + Mask'!A$2,$A146,1),"")</f>
        <v>(</v>
      </c>
      <c r="C146" s="38" t="str">
        <f>IF($A146&lt;=LEN('ATXN3 e9 - 2ry Str + Mask'!B$2),MID('ATXN3 e9 - 2ry Str + Mask'!B$2,$A146,1),"")</f>
        <v>.</v>
      </c>
      <c r="D146" s="38" t="str">
        <f>IF($A146&lt;=LEN('ATXN3 e9 - 2ry Str + Mask'!C$2),MID('ATXN3 e9 - 2ry Str + Mask'!C$2,$A146,1),"")</f>
        <v>.</v>
      </c>
      <c r="E146" s="38" t="str">
        <f t="shared" si="16"/>
        <v>.</v>
      </c>
      <c r="F146" s="38" t="str">
        <f t="shared" si="23"/>
        <v>..............((((......)))).....................((((((((((((((.....((((((((.....))).)))))))))))))))))))...|||||||||||||||||||||||||..(((((......</v>
      </c>
      <c r="G146" s="39">
        <f>IF($A146&lt;=LEN('ATXN3 e9 - 2ry Str + Mask'!A$2),SUMIF('ATXN3 e9 - HSF3.0'!E2:E201,"&lt;="&amp;$A146,'ATXN3 e9 - HSF3.0'!H2:H201)-SUMIF('ATXN3 e9 - HSF3.0'!G2:G201,"&lt;="&amp;$A146,'ATXN3 e9 - HSF3.0'!H2:H201),"")</f>
        <v>2.7297619047618955</v>
      </c>
      <c r="H146" s="39">
        <f>IF($A146&lt;=LEN('ATXN3 e9 - 2ry Str + Mask'!A$2),SUMIF('ATXN3 e9 - HSF3.0'!E2:E201,"&lt;="&amp;$A146,'ATXN3 e9 - HSF3.0'!I2:I201)-SUMIF('ATXN3 e9 - HSF3.0'!G2:G201,"&lt;="&amp;$A146,'ATXN3 e9 - HSF3.0'!I2:I201),"")</f>
        <v>-0.5595238095238102</v>
      </c>
      <c r="I146" s="39">
        <f>IF($A146&lt;=LEN('ATXN3 e9 - 2ry Str + Mask'!A$2),G146+H146,"")</f>
        <v>2.1702380952380853</v>
      </c>
      <c r="J146" s="39">
        <f t="shared" si="17"/>
        <v>0</v>
      </c>
      <c r="K146" s="39">
        <f t="shared" si="18"/>
        <v>0</v>
      </c>
      <c r="L146" s="39">
        <f t="shared" si="19"/>
        <v>0</v>
      </c>
      <c r="M146" s="39">
        <f t="shared" si="20"/>
        <v>2.7297619047618955</v>
      </c>
      <c r="N146" s="39">
        <f t="shared" si="21"/>
        <v>-0.5595238095238102</v>
      </c>
      <c r="O146" s="39">
        <f t="shared" si="22"/>
        <v>2.1702380952380853</v>
      </c>
      <c r="P146" s="39">
        <f>IF($A146&lt;=LEN('ATXN3 e9 - 2ry Str + Mask'!A$2),M146-J146,"")</f>
        <v>2.7297619047618955</v>
      </c>
      <c r="Q146" s="39">
        <f>IF($A146&lt;=LEN('ATXN3 e9 - 2ry Str + Mask'!A$2),N146-K146,"")</f>
        <v>-0.5595238095238102</v>
      </c>
      <c r="R146" s="39">
        <f>IF($A146&lt;=LEN('ATXN3 e9 - 2ry Str + Mask'!A$2),O146-L146,"")</f>
        <v>2.1702380952380853</v>
      </c>
    </row>
    <row r="147" spans="1:18" ht="32" customHeight="1" x14ac:dyDescent="0.15">
      <c r="A147" s="36">
        <v>146</v>
      </c>
      <c r="B147" s="37" t="str">
        <f>IF($A147&lt;=LEN('ATXN3 e9 - 2ry Str + Mask'!A$2),MID('ATXN3 e9 - 2ry Str + Mask'!A$2,$A147,1),"")</f>
        <v>(</v>
      </c>
      <c r="C147" s="38" t="str">
        <f>IF($A147&lt;=LEN('ATXN3 e9 - 2ry Str + Mask'!B$2),MID('ATXN3 e9 - 2ry Str + Mask'!B$2,$A147,1),"")</f>
        <v>.</v>
      </c>
      <c r="D147" s="38" t="str">
        <f>IF($A147&lt;=LEN('ATXN3 e9 - 2ry Str + Mask'!C$2),MID('ATXN3 e9 - 2ry Str + Mask'!C$2,$A147,1),"")</f>
        <v>.</v>
      </c>
      <c r="E147" s="38" t="str">
        <f t="shared" si="16"/>
        <v>.</v>
      </c>
      <c r="F147" s="38" t="str">
        <f t="shared" si="23"/>
        <v>..............((((......)))).....................((((((((((((((.....((((((((.....))).)))))))))))))))))))...|||||||||||||||||||||||||..(((((.......</v>
      </c>
      <c r="G147" s="39">
        <f>IF($A147&lt;=LEN('ATXN3 e9 - 2ry Str + Mask'!A$2),SUMIF('ATXN3 e9 - HSF3.0'!E2:E201,"&lt;="&amp;$A147,'ATXN3 e9 - HSF3.0'!H2:H201)-SUMIF('ATXN3 e9 - HSF3.0'!G2:G201,"&lt;="&amp;$A147,'ATXN3 e9 - HSF3.0'!H2:H201),"")</f>
        <v>2.4440476190476126</v>
      </c>
      <c r="H147" s="39">
        <f>IF($A147&lt;=LEN('ATXN3 e9 - 2ry Str + Mask'!A$2),SUMIF('ATXN3 e9 - HSF3.0'!E2:E201,"&lt;="&amp;$A147,'ATXN3 e9 - HSF3.0'!I2:I201)-SUMIF('ATXN3 e9 - HSF3.0'!G2:G201,"&lt;="&amp;$A147,'ATXN3 e9 - HSF3.0'!I2:I201),"")</f>
        <v>-0.5595238095238102</v>
      </c>
      <c r="I147" s="39">
        <f>IF($A147&lt;=LEN('ATXN3 e9 - 2ry Str + Mask'!A$2),G147+H147,"")</f>
        <v>1.8845238095238024</v>
      </c>
      <c r="J147" s="39">
        <f t="shared" si="17"/>
        <v>0</v>
      </c>
      <c r="K147" s="39">
        <f t="shared" si="18"/>
        <v>0</v>
      </c>
      <c r="L147" s="39">
        <f t="shared" si="19"/>
        <v>0</v>
      </c>
      <c r="M147" s="39">
        <f t="shared" si="20"/>
        <v>2.4440476190476126</v>
      </c>
      <c r="N147" s="39">
        <f t="shared" si="21"/>
        <v>-0.5595238095238102</v>
      </c>
      <c r="O147" s="39">
        <f t="shared" si="22"/>
        <v>1.8845238095238024</v>
      </c>
      <c r="P147" s="39">
        <f>IF($A147&lt;=LEN('ATXN3 e9 - 2ry Str + Mask'!A$2),M147-J147,"")</f>
        <v>2.4440476190476126</v>
      </c>
      <c r="Q147" s="39">
        <f>IF($A147&lt;=LEN('ATXN3 e9 - 2ry Str + Mask'!A$2),N147-K147,"")</f>
        <v>-0.5595238095238102</v>
      </c>
      <c r="R147" s="39">
        <f>IF($A147&lt;=LEN('ATXN3 e9 - 2ry Str + Mask'!A$2),O147-L147,"")</f>
        <v>1.8845238095238024</v>
      </c>
    </row>
    <row r="148" spans="1:18" ht="32" customHeight="1" x14ac:dyDescent="0.15">
      <c r="A148" s="36">
        <v>147</v>
      </c>
      <c r="B148" s="37" t="str">
        <f>IF($A148&lt;=LEN('ATXN3 e9 - 2ry Str + Mask'!A$2),MID('ATXN3 e9 - 2ry Str + Mask'!A$2,$A148,1),"")</f>
        <v>(</v>
      </c>
      <c r="C148" s="38" t="str">
        <f>IF($A148&lt;=LEN('ATXN3 e9 - 2ry Str + Mask'!B$2),MID('ATXN3 e9 - 2ry Str + Mask'!B$2,$A148,1),"")</f>
        <v>.</v>
      </c>
      <c r="D148" s="38" t="str">
        <f>IF($A148&lt;=LEN('ATXN3 e9 - 2ry Str + Mask'!C$2),MID('ATXN3 e9 - 2ry Str + Mask'!C$2,$A148,1),"")</f>
        <v>.</v>
      </c>
      <c r="E148" s="38" t="str">
        <f t="shared" si="16"/>
        <v>.</v>
      </c>
      <c r="F148" s="38" t="str">
        <f t="shared" si="23"/>
        <v>..............((((......)))).....................((((((((((((((.....((((((((.....))).)))))))))))))))))))...|||||||||||||||||||||||||..(((((........</v>
      </c>
      <c r="G148" s="39">
        <f>IF($A148&lt;=LEN('ATXN3 e9 - 2ry Str + Mask'!A$2),SUMIF('ATXN3 e9 - HSF3.0'!E2:E201,"&lt;="&amp;$A148,'ATXN3 e9 - HSF3.0'!H2:H201)-SUMIF('ATXN3 e9 - HSF3.0'!G2:G201,"&lt;="&amp;$A148,'ATXN3 e9 - HSF3.0'!H2:H201),"")</f>
        <v>2.0357142857142829</v>
      </c>
      <c r="H148" s="39">
        <f>IF($A148&lt;=LEN('ATXN3 e9 - 2ry Str + Mask'!A$2),SUMIF('ATXN3 e9 - HSF3.0'!E2:E201,"&lt;="&amp;$A148,'ATXN3 e9 - HSF3.0'!I2:I201)-SUMIF('ATXN3 e9 - HSF3.0'!G2:G201,"&lt;="&amp;$A148,'ATXN3 e9 - HSF3.0'!I2:I201),"")</f>
        <v>-0.41666666666666696</v>
      </c>
      <c r="I148" s="39">
        <f>IF($A148&lt;=LEN('ATXN3 e9 - 2ry Str + Mask'!A$2),G148+H148,"")</f>
        <v>1.619047619047616</v>
      </c>
      <c r="J148" s="39">
        <f t="shared" si="17"/>
        <v>0</v>
      </c>
      <c r="K148" s="39">
        <f t="shared" si="18"/>
        <v>0</v>
      </c>
      <c r="L148" s="39">
        <f t="shared" si="19"/>
        <v>0</v>
      </c>
      <c r="M148" s="39">
        <f t="shared" si="20"/>
        <v>2.0357142857142829</v>
      </c>
      <c r="N148" s="39">
        <f t="shared" si="21"/>
        <v>-0.41666666666666696</v>
      </c>
      <c r="O148" s="39">
        <f t="shared" si="22"/>
        <v>1.619047619047616</v>
      </c>
      <c r="P148" s="39">
        <f>IF($A148&lt;=LEN('ATXN3 e9 - 2ry Str + Mask'!A$2),M148-J148,"")</f>
        <v>2.0357142857142829</v>
      </c>
      <c r="Q148" s="39">
        <f>IF($A148&lt;=LEN('ATXN3 e9 - 2ry Str + Mask'!A$2),N148-K148,"")</f>
        <v>-0.41666666666666696</v>
      </c>
      <c r="R148" s="39">
        <f>IF($A148&lt;=LEN('ATXN3 e9 - 2ry Str + Mask'!A$2),O148-L148,"")</f>
        <v>1.619047619047616</v>
      </c>
    </row>
    <row r="149" spans="1:18" ht="44" customHeight="1" x14ac:dyDescent="0.15">
      <c r="A149" s="36">
        <v>148</v>
      </c>
      <c r="B149" s="37" t="str">
        <f>IF($A149&lt;=LEN('ATXN3 e9 - 2ry Str + Mask'!A$2),MID('ATXN3 e9 - 2ry Str + Mask'!A$2,$A149,1),"")</f>
        <v>(</v>
      </c>
      <c r="C149" s="38" t="str">
        <f>IF($A149&lt;=LEN('ATXN3 e9 - 2ry Str + Mask'!B$2),MID('ATXN3 e9 - 2ry Str + Mask'!B$2,$A149,1),"")</f>
        <v>.</v>
      </c>
      <c r="D149" s="38" t="str">
        <f>IF($A149&lt;=LEN('ATXN3 e9 - 2ry Str + Mask'!C$2),MID('ATXN3 e9 - 2ry Str + Mask'!C$2,$A149,1),"")</f>
        <v>.</v>
      </c>
      <c r="E149" s="38" t="str">
        <f t="shared" si="16"/>
        <v>.</v>
      </c>
      <c r="F149" s="38" t="str">
        <f t="shared" si="23"/>
        <v>..............((((......)))).....................((((((((((((((.....((((((((.....))).)))))))))))))))))))...|||||||||||||||||||||||||..(((((.........</v>
      </c>
      <c r="G149" s="39">
        <f>IF($A149&lt;=LEN('ATXN3 e9 - 2ry Str + Mask'!A$2),SUMIF('ATXN3 e9 - HSF3.0'!E2:E201,"&lt;="&amp;$A149,'ATXN3 e9 - HSF3.0'!H2:H201)-SUMIF('ATXN3 e9 - HSF3.0'!G2:G201,"&lt;="&amp;$A149,'ATXN3 e9 - HSF3.0'!H2:H201),"")</f>
        <v>1.886904761904761</v>
      </c>
      <c r="H149" s="39">
        <f>IF($A149&lt;=LEN('ATXN3 e9 - 2ry Str + Mask'!A$2),SUMIF('ATXN3 e9 - HSF3.0'!E2:E201,"&lt;="&amp;$A149,'ATXN3 e9 - HSF3.0'!I2:I201)-SUMIF('ATXN3 e9 - HSF3.0'!G2:G201,"&lt;="&amp;$A149,'ATXN3 e9 - HSF3.0'!I2:I201),"")</f>
        <v>-0.375</v>
      </c>
      <c r="I149" s="39">
        <f>IF($A149&lt;=LEN('ATXN3 e9 - 2ry Str + Mask'!A$2),G149+H149,"")</f>
        <v>1.511904761904761</v>
      </c>
      <c r="J149" s="39">
        <f t="shared" si="17"/>
        <v>0</v>
      </c>
      <c r="K149" s="39">
        <f t="shared" si="18"/>
        <v>0</v>
      </c>
      <c r="L149" s="39">
        <f t="shared" si="19"/>
        <v>0</v>
      </c>
      <c r="M149" s="39">
        <f t="shared" si="20"/>
        <v>1.886904761904761</v>
      </c>
      <c r="N149" s="39">
        <f t="shared" si="21"/>
        <v>-0.375</v>
      </c>
      <c r="O149" s="39">
        <f t="shared" si="22"/>
        <v>1.511904761904761</v>
      </c>
      <c r="P149" s="39">
        <f>IF($A149&lt;=LEN('ATXN3 e9 - 2ry Str + Mask'!A$2),M149-J149,"")</f>
        <v>1.886904761904761</v>
      </c>
      <c r="Q149" s="39">
        <f>IF($A149&lt;=LEN('ATXN3 e9 - 2ry Str + Mask'!A$2),N149-K149,"")</f>
        <v>-0.375</v>
      </c>
      <c r="R149" s="39">
        <f>IF($A149&lt;=LEN('ATXN3 e9 - 2ry Str + Mask'!A$2),O149-L149,"")</f>
        <v>1.511904761904761</v>
      </c>
    </row>
    <row r="150" spans="1:18" ht="44" customHeight="1" x14ac:dyDescent="0.15">
      <c r="A150" s="36">
        <v>149</v>
      </c>
      <c r="B150" s="37" t="str">
        <f>IF($A150&lt;=LEN('ATXN3 e9 - 2ry Str + Mask'!A$2),MID('ATXN3 e9 - 2ry Str + Mask'!A$2,$A150,1),"")</f>
        <v>(</v>
      </c>
      <c r="C150" s="38" t="str">
        <f>IF($A150&lt;=LEN('ATXN3 e9 - 2ry Str + Mask'!B$2),MID('ATXN3 e9 - 2ry Str + Mask'!B$2,$A150,1),"")</f>
        <v>.</v>
      </c>
      <c r="D150" s="38" t="str">
        <f>IF($A150&lt;=LEN('ATXN3 e9 - 2ry Str + Mask'!C$2),MID('ATXN3 e9 - 2ry Str + Mask'!C$2,$A150,1),"")</f>
        <v>.</v>
      </c>
      <c r="E150" s="38" t="str">
        <f t="shared" si="16"/>
        <v>.</v>
      </c>
      <c r="F150" s="38" t="str">
        <f t="shared" si="23"/>
        <v>..............((((......)))).....................((((((((((((((.....((((((((.....))).)))))))))))))))))))...|||||||||||||||||||||||||..(((((..........</v>
      </c>
      <c r="G150" s="39">
        <f>IF($A150&lt;=LEN('ATXN3 e9 - 2ry Str + Mask'!A$2),SUMIF('ATXN3 e9 - HSF3.0'!E2:E201,"&lt;="&amp;$A150,'ATXN3 e9 - HSF3.0'!H2:H201)-SUMIF('ATXN3 e9 - HSF3.0'!G2:G201,"&lt;="&amp;$A150,'ATXN3 e9 - HSF3.0'!H2:H201),"")</f>
        <v>2.0535714285714324</v>
      </c>
      <c r="H150" s="39">
        <f>IF($A150&lt;=LEN('ATXN3 e9 - 2ry Str + Mask'!A$2),SUMIF('ATXN3 e9 - HSF3.0'!E2:E201,"&lt;="&amp;$A150,'ATXN3 e9 - HSF3.0'!I2:I201)-SUMIF('ATXN3 e9 - HSF3.0'!G2:G201,"&lt;="&amp;$A150,'ATXN3 e9 - HSF3.0'!I2:I201),"")</f>
        <v>-0.41666666666666696</v>
      </c>
      <c r="I150" s="39">
        <f>IF($A150&lt;=LEN('ATXN3 e9 - 2ry Str + Mask'!A$2),G150+H150,"")</f>
        <v>1.6369047619047654</v>
      </c>
      <c r="J150" s="39">
        <f t="shared" si="17"/>
        <v>0</v>
      </c>
      <c r="K150" s="39">
        <f t="shared" si="18"/>
        <v>0</v>
      </c>
      <c r="L150" s="39">
        <f t="shared" si="19"/>
        <v>0</v>
      </c>
      <c r="M150" s="39">
        <f t="shared" si="20"/>
        <v>2.0535714285714324</v>
      </c>
      <c r="N150" s="39">
        <f t="shared" si="21"/>
        <v>-0.41666666666666696</v>
      </c>
      <c r="O150" s="39">
        <f t="shared" si="22"/>
        <v>1.6369047619047654</v>
      </c>
      <c r="P150" s="39">
        <f>IF($A150&lt;=LEN('ATXN3 e9 - 2ry Str + Mask'!A$2),M150-J150,"")</f>
        <v>2.0535714285714324</v>
      </c>
      <c r="Q150" s="39">
        <f>IF($A150&lt;=LEN('ATXN3 e9 - 2ry Str + Mask'!A$2),N150-K150,"")</f>
        <v>-0.41666666666666696</v>
      </c>
      <c r="R150" s="39">
        <f>IF($A150&lt;=LEN('ATXN3 e9 - 2ry Str + Mask'!A$2),O150-L150,"")</f>
        <v>1.6369047619047654</v>
      </c>
    </row>
    <row r="151" spans="1:18" ht="44" customHeight="1" x14ac:dyDescent="0.15">
      <c r="A151" s="36">
        <v>150</v>
      </c>
      <c r="B151" s="37" t="str">
        <f>IF($A151&lt;=LEN('ATXN3 e9 - 2ry Str + Mask'!A$2),MID('ATXN3 e9 - 2ry Str + Mask'!A$2,$A151,1),"")</f>
        <v>(</v>
      </c>
      <c r="C151" s="38" t="str">
        <f>IF($A151&lt;=LEN('ATXN3 e9 - 2ry Str + Mask'!B$2),MID('ATXN3 e9 - 2ry Str + Mask'!B$2,$A151,1),"")</f>
        <v>.</v>
      </c>
      <c r="D151" s="38" t="str">
        <f>IF($A151&lt;=LEN('ATXN3 e9 - 2ry Str + Mask'!C$2),MID('ATXN3 e9 - 2ry Str + Mask'!C$2,$A151,1),"")</f>
        <v>.</v>
      </c>
      <c r="E151" s="38" t="str">
        <f t="shared" si="16"/>
        <v>.</v>
      </c>
      <c r="F151" s="38" t="str">
        <f t="shared" si="23"/>
        <v>..............((((......)))).....................((((((((((((((.....((((((((.....))).)))))))))))))))))))...|||||||||||||||||||||||||..(((((...........</v>
      </c>
      <c r="G151" s="39">
        <f>IF($A151&lt;=LEN('ATXN3 e9 - 2ry Str + Mask'!A$2),SUMIF('ATXN3 e9 - HSF3.0'!E2:E201,"&lt;="&amp;$A151,'ATXN3 e9 - HSF3.0'!H2:H201)-SUMIF('ATXN3 e9 - HSF3.0'!G2:G201,"&lt;="&amp;$A151,'ATXN3 e9 - HSF3.0'!H2:H201),"")</f>
        <v>2.345238095238102</v>
      </c>
      <c r="H151" s="39">
        <f>IF($A151&lt;=LEN('ATXN3 e9 - 2ry Str + Mask'!A$2),SUMIF('ATXN3 e9 - HSF3.0'!E2:E201,"&lt;="&amp;$A151,'ATXN3 e9 - HSF3.0'!I2:I201)-SUMIF('ATXN3 e9 - HSF3.0'!G2:G201,"&lt;="&amp;$A151,'ATXN3 e9 - HSF3.0'!I2:I201),"")</f>
        <v>-0.41666666666666696</v>
      </c>
      <c r="I151" s="39">
        <f>IF($A151&lt;=LEN('ATXN3 e9 - 2ry Str + Mask'!A$2),G151+H151,"")</f>
        <v>1.928571428571435</v>
      </c>
      <c r="J151" s="39">
        <f t="shared" si="17"/>
        <v>0</v>
      </c>
      <c r="K151" s="39">
        <f t="shared" si="18"/>
        <v>0</v>
      </c>
      <c r="L151" s="39">
        <f t="shared" si="19"/>
        <v>0</v>
      </c>
      <c r="M151" s="39">
        <f t="shared" si="20"/>
        <v>2.345238095238102</v>
      </c>
      <c r="N151" s="39">
        <f t="shared" si="21"/>
        <v>-0.41666666666666696</v>
      </c>
      <c r="O151" s="39">
        <f t="shared" si="22"/>
        <v>1.928571428571435</v>
      </c>
      <c r="P151" s="39">
        <f>IF($A151&lt;=LEN('ATXN3 e9 - 2ry Str + Mask'!A$2),M151-J151,"")</f>
        <v>2.345238095238102</v>
      </c>
      <c r="Q151" s="39">
        <f>IF($A151&lt;=LEN('ATXN3 e9 - 2ry Str + Mask'!A$2),N151-K151,"")</f>
        <v>-0.41666666666666696</v>
      </c>
      <c r="R151" s="39">
        <f>IF($A151&lt;=LEN('ATXN3 e9 - 2ry Str + Mask'!A$2),O151-L151,"")</f>
        <v>1.928571428571435</v>
      </c>
    </row>
    <row r="152" spans="1:18" ht="44" customHeight="1" x14ac:dyDescent="0.15">
      <c r="A152" s="36">
        <v>151</v>
      </c>
      <c r="B152" s="37" t="str">
        <f>IF($A152&lt;=LEN('ATXN3 e9 - 2ry Str + Mask'!A$2),MID('ATXN3 e9 - 2ry Str + Mask'!A$2,$A152,1),"")</f>
        <v>(</v>
      </c>
      <c r="C152" s="38" t="str">
        <f>IF($A152&lt;=LEN('ATXN3 e9 - 2ry Str + Mask'!B$2),MID('ATXN3 e9 - 2ry Str + Mask'!B$2,$A152,1),"")</f>
        <v>)</v>
      </c>
      <c r="D152" s="38" t="str">
        <f>IF($A152&lt;=LEN('ATXN3 e9 - 2ry Str + Mask'!C$2),MID('ATXN3 e9 - 2ry Str + Mask'!C$2,$A152,1),"")</f>
        <v>.</v>
      </c>
      <c r="E152" s="38" t="str">
        <f t="shared" si="16"/>
        <v>)</v>
      </c>
      <c r="F152" s="38" t="str">
        <f t="shared" si="23"/>
        <v>..............((((......)))).....................((((((((((((((.....((((((((.....))).)))))))))))))))))))...|||||||||||||||||||||||||..(((((...........)</v>
      </c>
      <c r="G152" s="39">
        <f>IF($A152&lt;=LEN('ATXN3 e9 - 2ry Str + Mask'!A$2),SUMIF('ATXN3 e9 - HSF3.0'!E2:E201,"&lt;="&amp;$A152,'ATXN3 e9 - HSF3.0'!H2:H201)-SUMIF('ATXN3 e9 - HSF3.0'!G2:G201,"&lt;="&amp;$A152,'ATXN3 e9 - HSF3.0'!H2:H201),"")</f>
        <v>2.2261904761904869</v>
      </c>
      <c r="H152" s="39">
        <f>IF($A152&lt;=LEN('ATXN3 e9 - 2ry Str + Mask'!A$2),SUMIF('ATXN3 e9 - HSF3.0'!E2:E201,"&lt;="&amp;$A152,'ATXN3 e9 - HSF3.0'!I2:I201)-SUMIF('ATXN3 e9 - HSF3.0'!G2:G201,"&lt;="&amp;$A152,'ATXN3 e9 - HSF3.0'!I2:I201),"")</f>
        <v>-0.29166666666666696</v>
      </c>
      <c r="I152" s="39">
        <f>IF($A152&lt;=LEN('ATXN3 e9 - 2ry Str + Mask'!A$2),G152+H152,"")</f>
        <v>1.93452380952382</v>
      </c>
      <c r="J152" s="39">
        <f t="shared" si="17"/>
        <v>0</v>
      </c>
      <c r="K152" s="39">
        <f t="shared" si="18"/>
        <v>0</v>
      </c>
      <c r="L152" s="39">
        <f t="shared" si="19"/>
        <v>0</v>
      </c>
      <c r="M152" s="39">
        <f t="shared" si="20"/>
        <v>0</v>
      </c>
      <c r="N152" s="39">
        <f t="shared" si="21"/>
        <v>0</v>
      </c>
      <c r="O152" s="39">
        <f t="shared" si="22"/>
        <v>0</v>
      </c>
      <c r="P152" s="39">
        <f>IF($A152&lt;=LEN('ATXN3 e9 - 2ry Str + Mask'!A$2),M152-J152,"")</f>
        <v>0</v>
      </c>
      <c r="Q152" s="39">
        <f>IF($A152&lt;=LEN('ATXN3 e9 - 2ry Str + Mask'!A$2),N152-K152,"")</f>
        <v>0</v>
      </c>
      <c r="R152" s="39">
        <f>IF($A152&lt;=LEN('ATXN3 e9 - 2ry Str + Mask'!A$2),O152-L152,"")</f>
        <v>0</v>
      </c>
    </row>
    <row r="153" spans="1:18" ht="44" customHeight="1" x14ac:dyDescent="0.15">
      <c r="A153" s="36">
        <v>152</v>
      </c>
      <c r="B153" s="37" t="str">
        <f>IF($A153&lt;=LEN('ATXN3 e9 - 2ry Str + Mask'!A$2),MID('ATXN3 e9 - 2ry Str + Mask'!A$2,$A153,1),"")</f>
        <v>(</v>
      </c>
      <c r="C153" s="38" t="str">
        <f>IF($A153&lt;=LEN('ATXN3 e9 - 2ry Str + Mask'!B$2),MID('ATXN3 e9 - 2ry Str + Mask'!B$2,$A153,1),"")</f>
        <v>)</v>
      </c>
      <c r="D153" s="38" t="str">
        <f>IF($A153&lt;=LEN('ATXN3 e9 - 2ry Str + Mask'!C$2),MID('ATXN3 e9 - 2ry Str + Mask'!C$2,$A153,1),"")</f>
        <v>.</v>
      </c>
      <c r="E153" s="38" t="str">
        <f t="shared" si="16"/>
        <v>)</v>
      </c>
      <c r="F153" s="38" t="str">
        <f t="shared" si="23"/>
        <v>..............((((......)))).....................((((((((((((((.....((((((((.....))).)))))))))))))))))))...|||||||||||||||||||||||||..(((((...........))</v>
      </c>
      <c r="G153" s="39">
        <f>IF($A153&lt;=LEN('ATXN3 e9 - 2ry Str + Mask'!A$2),SUMIF('ATXN3 e9 - HSF3.0'!E2:E201,"&lt;="&amp;$A153,'ATXN3 e9 - HSF3.0'!H2:H201)-SUMIF('ATXN3 e9 - HSF3.0'!G2:G201,"&lt;="&amp;$A153,'ATXN3 e9 - HSF3.0'!H2:H201),"")</f>
        <v>2.0595238095238209</v>
      </c>
      <c r="H153" s="39">
        <f>IF($A153&lt;=LEN('ATXN3 e9 - 2ry Str + Mask'!A$2),SUMIF('ATXN3 e9 - HSF3.0'!E2:E201,"&lt;="&amp;$A153,'ATXN3 e9 - HSF3.0'!I2:I201)-SUMIF('ATXN3 e9 - HSF3.0'!G2:G201,"&lt;="&amp;$A153,'ATXN3 e9 - HSF3.0'!I2:I201),"")</f>
        <v>-0.29166666666666696</v>
      </c>
      <c r="I153" s="39">
        <f>IF($A153&lt;=LEN('ATXN3 e9 - 2ry Str + Mask'!A$2),G153+H153,"")</f>
        <v>1.7678571428571539</v>
      </c>
      <c r="J153" s="39">
        <f t="shared" si="17"/>
        <v>0</v>
      </c>
      <c r="K153" s="39">
        <f t="shared" si="18"/>
        <v>0</v>
      </c>
      <c r="L153" s="39">
        <f t="shared" si="19"/>
        <v>0</v>
      </c>
      <c r="M153" s="39">
        <f t="shared" si="20"/>
        <v>0</v>
      </c>
      <c r="N153" s="39">
        <f t="shared" si="21"/>
        <v>0</v>
      </c>
      <c r="O153" s="39">
        <f t="shared" si="22"/>
        <v>0</v>
      </c>
      <c r="P153" s="39">
        <f>IF($A153&lt;=LEN('ATXN3 e9 - 2ry Str + Mask'!A$2),M153-J153,"")</f>
        <v>0</v>
      </c>
      <c r="Q153" s="39">
        <f>IF($A153&lt;=LEN('ATXN3 e9 - 2ry Str + Mask'!A$2),N153-K153,"")</f>
        <v>0</v>
      </c>
      <c r="R153" s="39">
        <f>IF($A153&lt;=LEN('ATXN3 e9 - 2ry Str + Mask'!A$2),O153-L153,"")</f>
        <v>0</v>
      </c>
    </row>
    <row r="154" spans="1:18" ht="44" customHeight="1" x14ac:dyDescent="0.15">
      <c r="A154" s="36">
        <v>153</v>
      </c>
      <c r="B154" s="37" t="str">
        <f>IF($A154&lt;=LEN('ATXN3 e9 - 2ry Str + Mask'!A$2),MID('ATXN3 e9 - 2ry Str + Mask'!A$2,$A154,1),"")</f>
        <v>.</v>
      </c>
      <c r="C154" s="38" t="str">
        <f>IF($A154&lt;=LEN('ATXN3 e9 - 2ry Str + Mask'!B$2),MID('ATXN3 e9 - 2ry Str + Mask'!B$2,$A154,1),"")</f>
        <v>)</v>
      </c>
      <c r="D154" s="38" t="str">
        <f>IF($A154&lt;=LEN('ATXN3 e9 - 2ry Str + Mask'!C$2),MID('ATXN3 e9 - 2ry Str + Mask'!C$2,$A154,1),"")</f>
        <v>.</v>
      </c>
      <c r="E154" s="38" t="str">
        <f t="shared" si="16"/>
        <v>)</v>
      </c>
      <c r="F154" s="38" t="str">
        <f t="shared" si="23"/>
        <v>..............((((......)))).....................((((((((((((((.....((((((((.....))).)))))))))))))))))))...|||||||||||||||||||||||||..(((((...........)))</v>
      </c>
      <c r="G154" s="39">
        <f>IF($A154&lt;=LEN('ATXN3 e9 - 2ry Str + Mask'!A$2),SUMIF('ATXN3 e9 - HSF3.0'!E2:E201,"&lt;="&amp;$A154,'ATXN3 e9 - HSF3.0'!H2:H201)-SUMIF('ATXN3 e9 - HSF3.0'!G2:G201,"&lt;="&amp;$A154,'ATXN3 e9 - HSF3.0'!H2:H201),"")</f>
        <v>2.0595238095238209</v>
      </c>
      <c r="H154" s="39">
        <f>IF($A154&lt;=LEN('ATXN3 e9 - 2ry Str + Mask'!A$2),SUMIF('ATXN3 e9 - HSF3.0'!E2:E201,"&lt;="&amp;$A154,'ATXN3 e9 - HSF3.0'!I2:I201)-SUMIF('ATXN3 e9 - HSF3.0'!G2:G201,"&lt;="&amp;$A154,'ATXN3 e9 - HSF3.0'!I2:I201),"")</f>
        <v>-0.29166666666666696</v>
      </c>
      <c r="I154" s="39">
        <f>IF($A154&lt;=LEN('ATXN3 e9 - 2ry Str + Mask'!A$2),G154+H154,"")</f>
        <v>1.7678571428571539</v>
      </c>
      <c r="J154" s="39">
        <f t="shared" si="17"/>
        <v>2.0595238095238209</v>
      </c>
      <c r="K154" s="39">
        <f t="shared" si="18"/>
        <v>-0.29166666666666696</v>
      </c>
      <c r="L154" s="39">
        <f t="shared" si="19"/>
        <v>1.7678571428571539</v>
      </c>
      <c r="M154" s="39">
        <f t="shared" si="20"/>
        <v>0</v>
      </c>
      <c r="N154" s="39">
        <f t="shared" si="21"/>
        <v>0</v>
      </c>
      <c r="O154" s="39">
        <f t="shared" si="22"/>
        <v>0</v>
      </c>
      <c r="P154" s="39">
        <f>IF($A154&lt;=LEN('ATXN3 e9 - 2ry Str + Mask'!A$2),M154-J154,"")</f>
        <v>-2.0595238095238209</v>
      </c>
      <c r="Q154" s="39">
        <f>IF($A154&lt;=LEN('ATXN3 e9 - 2ry Str + Mask'!A$2),N154-K154,"")</f>
        <v>0.29166666666666696</v>
      </c>
      <c r="R154" s="39">
        <f>IF($A154&lt;=LEN('ATXN3 e9 - 2ry Str + Mask'!A$2),O154-L154,"")</f>
        <v>-1.7678571428571539</v>
      </c>
    </row>
    <row r="155" spans="1:18" ht="44" customHeight="1" x14ac:dyDescent="0.15">
      <c r="A155" s="36">
        <v>154</v>
      </c>
      <c r="B155" s="37" t="str">
        <f>IF($A155&lt;=LEN('ATXN3 e9 - 2ry Str + Mask'!A$2),MID('ATXN3 e9 - 2ry Str + Mask'!A$2,$A155,1),"")</f>
        <v>.</v>
      </c>
      <c r="C155" s="38" t="str">
        <f>IF($A155&lt;=LEN('ATXN3 e9 - 2ry Str + Mask'!B$2),MID('ATXN3 e9 - 2ry Str + Mask'!B$2,$A155,1),"")</f>
        <v>)</v>
      </c>
      <c r="D155" s="38" t="str">
        <f>IF($A155&lt;=LEN('ATXN3 e9 - 2ry Str + Mask'!C$2),MID('ATXN3 e9 - 2ry Str + Mask'!C$2,$A155,1),"")</f>
        <v>.</v>
      </c>
      <c r="E155" s="38" t="str">
        <f t="shared" si="16"/>
        <v>)</v>
      </c>
      <c r="F155" s="38" t="str">
        <f t="shared" si="23"/>
        <v>..............((((......)))).....................((((((((((((((.....((((((((.....))).)))))))))))))))))))...|||||||||||||||||||||||||..(((((...........))))</v>
      </c>
      <c r="G155" s="39">
        <f>IF($A155&lt;=LEN('ATXN3 e9 - 2ry Str + Mask'!A$2),SUMIF('ATXN3 e9 - HSF3.0'!E2:E201,"&lt;="&amp;$A155,'ATXN3 e9 - HSF3.0'!H2:H201)-SUMIF('ATXN3 e9 - HSF3.0'!G2:G201,"&lt;="&amp;$A155,'ATXN3 e9 - HSF3.0'!H2:H201),"")</f>
        <v>2.2261904761904887</v>
      </c>
      <c r="H155" s="39">
        <f>IF($A155&lt;=LEN('ATXN3 e9 - 2ry Str + Mask'!A$2),SUMIF('ATXN3 e9 - HSF3.0'!E2:E201,"&lt;="&amp;$A155,'ATXN3 e9 - HSF3.0'!I2:I201)-SUMIF('ATXN3 e9 - HSF3.0'!G2:G201,"&lt;="&amp;$A155,'ATXN3 e9 - HSF3.0'!I2:I201),"")</f>
        <v>-0.29166666666666696</v>
      </c>
      <c r="I155" s="39">
        <f>IF($A155&lt;=LEN('ATXN3 e9 - 2ry Str + Mask'!A$2),G155+H155,"")</f>
        <v>1.9345238095238217</v>
      </c>
      <c r="J155" s="39">
        <f t="shared" si="17"/>
        <v>2.2261904761904887</v>
      </c>
      <c r="K155" s="39">
        <f t="shared" si="18"/>
        <v>-0.29166666666666696</v>
      </c>
      <c r="L155" s="39">
        <f t="shared" si="19"/>
        <v>1.9345238095238217</v>
      </c>
      <c r="M155" s="39">
        <f t="shared" si="20"/>
        <v>0</v>
      </c>
      <c r="N155" s="39">
        <f t="shared" si="21"/>
        <v>0</v>
      </c>
      <c r="O155" s="39">
        <f t="shared" si="22"/>
        <v>0</v>
      </c>
      <c r="P155" s="39">
        <f>IF($A155&lt;=LEN('ATXN3 e9 - 2ry Str + Mask'!A$2),M155-J155,"")</f>
        <v>-2.2261904761904887</v>
      </c>
      <c r="Q155" s="39">
        <f>IF($A155&lt;=LEN('ATXN3 e9 - 2ry Str + Mask'!A$2),N155-K155,"")</f>
        <v>0.29166666666666696</v>
      </c>
      <c r="R155" s="39">
        <f>IF($A155&lt;=LEN('ATXN3 e9 - 2ry Str + Mask'!A$2),O155-L155,"")</f>
        <v>-1.9345238095238217</v>
      </c>
    </row>
    <row r="156" spans="1:18" ht="44" customHeight="1" x14ac:dyDescent="0.15">
      <c r="A156" s="36">
        <v>155</v>
      </c>
      <c r="B156" s="37" t="str">
        <f>IF($A156&lt;=LEN('ATXN3 e9 - 2ry Str + Mask'!A$2),MID('ATXN3 e9 - 2ry Str + Mask'!A$2,$A156,1),"")</f>
        <v>.</v>
      </c>
      <c r="C156" s="38" t="str">
        <f>IF($A156&lt;=LEN('ATXN3 e9 - 2ry Str + Mask'!B$2),MID('ATXN3 e9 - 2ry Str + Mask'!B$2,$A156,1),"")</f>
        <v>)</v>
      </c>
      <c r="D156" s="38" t="str">
        <f>IF($A156&lt;=LEN('ATXN3 e9 - 2ry Str + Mask'!C$2),MID('ATXN3 e9 - 2ry Str + Mask'!C$2,$A156,1),"")</f>
        <v>.</v>
      </c>
      <c r="E156" s="38" t="str">
        <f t="shared" si="16"/>
        <v>)</v>
      </c>
      <c r="F156" s="38" t="str">
        <f t="shared" si="23"/>
        <v>..............((((......)))).....................((((((((((((((.....((((((((.....))).)))))))))))))))))))...|||||||||||||||||||||||||..(((((...........)))))</v>
      </c>
      <c r="G156" s="39">
        <f>IF($A156&lt;=LEN('ATXN3 e9 - 2ry Str + Mask'!A$2),SUMIF('ATXN3 e9 - HSF3.0'!E2:E201,"&lt;="&amp;$A156,'ATXN3 e9 - HSF3.0'!H2:H201)-SUMIF('ATXN3 e9 - HSF3.0'!G2:G201,"&lt;="&amp;$A156,'ATXN3 e9 - HSF3.0'!H2:H201),"")</f>
        <v>1.6250000000000107</v>
      </c>
      <c r="H156" s="39">
        <f>IF($A156&lt;=LEN('ATXN3 e9 - 2ry Str + Mask'!A$2),SUMIF('ATXN3 e9 - HSF3.0'!E2:E201,"&lt;="&amp;$A156,'ATXN3 e9 - HSF3.0'!I2:I201)-SUMIF('ATXN3 e9 - HSF3.0'!G2:G201,"&lt;="&amp;$A156,'ATXN3 e9 - HSF3.0'!I2:I201),"")</f>
        <v>-0.125</v>
      </c>
      <c r="I156" s="39">
        <f>IF($A156&lt;=LEN('ATXN3 e9 - 2ry Str + Mask'!A$2),G156+H156,"")</f>
        <v>1.5000000000000107</v>
      </c>
      <c r="J156" s="39">
        <f t="shared" si="17"/>
        <v>1.6250000000000107</v>
      </c>
      <c r="K156" s="39">
        <f t="shared" si="18"/>
        <v>-0.125</v>
      </c>
      <c r="L156" s="39">
        <f t="shared" si="19"/>
        <v>1.5000000000000107</v>
      </c>
      <c r="M156" s="39">
        <f t="shared" si="20"/>
        <v>0</v>
      </c>
      <c r="N156" s="39">
        <f t="shared" si="21"/>
        <v>0</v>
      </c>
      <c r="O156" s="39">
        <f t="shared" si="22"/>
        <v>0</v>
      </c>
      <c r="P156" s="39">
        <f>IF($A156&lt;=LEN('ATXN3 e9 - 2ry Str + Mask'!A$2),M156-J156,"")</f>
        <v>-1.6250000000000107</v>
      </c>
      <c r="Q156" s="39">
        <f>IF($A156&lt;=LEN('ATXN3 e9 - 2ry Str + Mask'!A$2),N156-K156,"")</f>
        <v>0.125</v>
      </c>
      <c r="R156" s="39">
        <f>IF($A156&lt;=LEN('ATXN3 e9 - 2ry Str + Mask'!A$2),O156-L156,"")</f>
        <v>-1.5000000000000107</v>
      </c>
    </row>
    <row r="157" spans="1:18" ht="44" customHeight="1" x14ac:dyDescent="0.15">
      <c r="A157" s="36">
        <v>156</v>
      </c>
      <c r="B157" s="37" t="str">
        <f>IF($A157&lt;=LEN('ATXN3 e9 - 2ry Str + Mask'!A$2),MID('ATXN3 e9 - 2ry Str + Mask'!A$2,$A157,1),"")</f>
        <v>.</v>
      </c>
      <c r="C157" s="38" t="str">
        <f>IF($A157&lt;=LEN('ATXN3 e9 - 2ry Str + Mask'!B$2),MID('ATXN3 e9 - 2ry Str + Mask'!B$2,$A157,1),"")</f>
        <v>(</v>
      </c>
      <c r="D157" s="38" t="str">
        <f>IF($A157&lt;=LEN('ATXN3 e9 - 2ry Str + Mask'!C$2),MID('ATXN3 e9 - 2ry Str + Mask'!C$2,$A157,1),"")</f>
        <v>.</v>
      </c>
      <c r="E157" s="38" t="str">
        <f t="shared" si="16"/>
        <v>(</v>
      </c>
      <c r="F157" s="38" t="str">
        <f t="shared" si="23"/>
        <v>..............((((......)))).....................((((((((((((((.....((((((((.....))).)))))))))))))))))))...|||||||||||||||||||||||||..(((((...........)))))(</v>
      </c>
      <c r="G157" s="39">
        <f>IF($A157&lt;=LEN('ATXN3 e9 - 2ry Str + Mask'!A$2),SUMIF('ATXN3 e9 - HSF3.0'!E2:E201,"&lt;="&amp;$A157,'ATXN3 e9 - HSF3.0'!H2:H201)-SUMIF('ATXN3 e9 - HSF3.0'!G2:G201,"&lt;="&amp;$A157,'ATXN3 e9 - HSF3.0'!H2:H201),"")</f>
        <v>1.4583333333333428</v>
      </c>
      <c r="H157" s="39">
        <f>IF($A157&lt;=LEN('ATXN3 e9 - 2ry Str + Mask'!A$2),SUMIF('ATXN3 e9 - HSF3.0'!E2:E201,"&lt;="&amp;$A157,'ATXN3 e9 - HSF3.0'!I2:I201)-SUMIF('ATXN3 e9 - HSF3.0'!G2:G201,"&lt;="&amp;$A157,'ATXN3 e9 - HSF3.0'!I2:I201),"")</f>
        <v>0</v>
      </c>
      <c r="I157" s="39">
        <f>IF($A157&lt;=LEN('ATXN3 e9 - 2ry Str + Mask'!A$2),G157+H157,"")</f>
        <v>1.4583333333333428</v>
      </c>
      <c r="J157" s="39">
        <f t="shared" si="17"/>
        <v>1.4583333333333428</v>
      </c>
      <c r="K157" s="39">
        <f t="shared" si="18"/>
        <v>0</v>
      </c>
      <c r="L157" s="39">
        <f t="shared" si="19"/>
        <v>1.4583333333333428</v>
      </c>
      <c r="M157" s="39">
        <f t="shared" si="20"/>
        <v>0</v>
      </c>
      <c r="N157" s="39">
        <f t="shared" si="21"/>
        <v>0</v>
      </c>
      <c r="O157" s="39">
        <f t="shared" si="22"/>
        <v>0</v>
      </c>
      <c r="P157" s="39">
        <f>IF($A157&lt;=LEN('ATXN3 e9 - 2ry Str + Mask'!A$2),M157-J157,"")</f>
        <v>-1.4583333333333428</v>
      </c>
      <c r="Q157" s="39">
        <f>IF($A157&lt;=LEN('ATXN3 e9 - 2ry Str + Mask'!A$2),N157-K157,"")</f>
        <v>0</v>
      </c>
      <c r="R157" s="39">
        <f>IF($A157&lt;=LEN('ATXN3 e9 - 2ry Str + Mask'!A$2),O157-L157,"")</f>
        <v>-1.4583333333333428</v>
      </c>
    </row>
    <row r="158" spans="1:18" ht="44" customHeight="1" x14ac:dyDescent="0.15">
      <c r="A158" s="36">
        <v>157</v>
      </c>
      <c r="B158" s="37" t="str">
        <f>IF($A158&lt;=LEN('ATXN3 e9 - 2ry Str + Mask'!A$2),MID('ATXN3 e9 - 2ry Str + Mask'!A$2,$A158,1),"")</f>
        <v>(</v>
      </c>
      <c r="C158" s="38" t="str">
        <f>IF($A158&lt;=LEN('ATXN3 e9 - 2ry Str + Mask'!B$2),MID('ATXN3 e9 - 2ry Str + Mask'!B$2,$A158,1),"")</f>
        <v>(</v>
      </c>
      <c r="D158" s="38" t="str">
        <f>IF($A158&lt;=LEN('ATXN3 e9 - 2ry Str + Mask'!C$2),MID('ATXN3 e9 - 2ry Str + Mask'!C$2,$A158,1),"")</f>
        <v>.</v>
      </c>
      <c r="E158" s="38" t="str">
        <f t="shared" si="16"/>
        <v>(</v>
      </c>
      <c r="F158" s="38" t="str">
        <f t="shared" si="23"/>
        <v>..............((((......)))).....................((((((((((((((.....((((((((.....))).)))))))))))))))))))...|||||||||||||||||||||||||..(((((...........)))))((</v>
      </c>
      <c r="G158" s="39">
        <f>IF($A158&lt;=LEN('ATXN3 e9 - 2ry Str + Mask'!A$2),SUMIF('ATXN3 e9 - HSF3.0'!E2:E201,"&lt;="&amp;$A158,'ATXN3 e9 - HSF3.0'!H2:H201)-SUMIF('ATXN3 e9 - HSF3.0'!G2:G201,"&lt;="&amp;$A158,'ATXN3 e9 - HSF3.0'!H2:H201),"")</f>
        <v>1.1250000000000071</v>
      </c>
      <c r="H158" s="39">
        <f>IF($A158&lt;=LEN('ATXN3 e9 - 2ry Str + Mask'!A$2),SUMIF('ATXN3 e9 - HSF3.0'!E2:E201,"&lt;="&amp;$A158,'ATXN3 e9 - HSF3.0'!I2:I201)-SUMIF('ATXN3 e9 - HSF3.0'!G2:G201,"&lt;="&amp;$A158,'ATXN3 e9 - HSF3.0'!I2:I201),"")</f>
        <v>-0.16666666666666696</v>
      </c>
      <c r="I158" s="39">
        <f>IF($A158&lt;=LEN('ATXN3 e9 - 2ry Str + Mask'!A$2),G158+H158,"")</f>
        <v>0.95833333333334014</v>
      </c>
      <c r="J158" s="39">
        <f t="shared" si="17"/>
        <v>0</v>
      </c>
      <c r="K158" s="39">
        <f t="shared" si="18"/>
        <v>0</v>
      </c>
      <c r="L158" s="39">
        <f t="shared" si="19"/>
        <v>0</v>
      </c>
      <c r="M158" s="39">
        <f t="shared" si="20"/>
        <v>0</v>
      </c>
      <c r="N158" s="39">
        <f t="shared" si="21"/>
        <v>0</v>
      </c>
      <c r="O158" s="39">
        <f t="shared" si="22"/>
        <v>0</v>
      </c>
      <c r="P158" s="39">
        <f>IF($A158&lt;=LEN('ATXN3 e9 - 2ry Str + Mask'!A$2),M158-J158,"")</f>
        <v>0</v>
      </c>
      <c r="Q158" s="39">
        <f>IF($A158&lt;=LEN('ATXN3 e9 - 2ry Str + Mask'!A$2),N158-K158,"")</f>
        <v>0</v>
      </c>
      <c r="R158" s="39">
        <f>IF($A158&lt;=LEN('ATXN3 e9 - 2ry Str + Mask'!A$2),O158-L158,"")</f>
        <v>0</v>
      </c>
    </row>
    <row r="159" spans="1:18" ht="44" customHeight="1" x14ac:dyDescent="0.15">
      <c r="A159" s="36">
        <v>158</v>
      </c>
      <c r="B159" s="37" t="str">
        <f>IF($A159&lt;=LEN('ATXN3 e9 - 2ry Str + Mask'!A$2),MID('ATXN3 e9 - 2ry Str + Mask'!A$2,$A159,1),"")</f>
        <v>(</v>
      </c>
      <c r="C159" s="38" t="str">
        <f>IF($A159&lt;=LEN('ATXN3 e9 - 2ry Str + Mask'!B$2),MID('ATXN3 e9 - 2ry Str + Mask'!B$2,$A159,1),"")</f>
        <v>(</v>
      </c>
      <c r="D159" s="38" t="str">
        <f>IF($A159&lt;=LEN('ATXN3 e9 - 2ry Str + Mask'!C$2),MID('ATXN3 e9 - 2ry Str + Mask'!C$2,$A159,1),"")</f>
        <v>.</v>
      </c>
      <c r="E159" s="38" t="str">
        <f t="shared" si="16"/>
        <v>(</v>
      </c>
      <c r="F159" s="38" t="str">
        <f t="shared" si="23"/>
        <v>..............((((......)))).....................((((((((((((((.....((((((((.....))).)))))))))))))))))))...|||||||||||||||||||||||||..(((((...........)))))(((</v>
      </c>
      <c r="G159" s="39">
        <f>IF($A159&lt;=LEN('ATXN3 e9 - 2ry Str + Mask'!A$2),SUMIF('ATXN3 e9 - HSF3.0'!E2:E201,"&lt;="&amp;$A159,'ATXN3 e9 - HSF3.0'!H2:H201)-SUMIF('ATXN3 e9 - HSF3.0'!G2:G201,"&lt;="&amp;$A159,'ATXN3 e9 - HSF3.0'!H2:H201),"")</f>
        <v>1.0000000000000071</v>
      </c>
      <c r="H159" s="39">
        <f>IF($A159&lt;=LEN('ATXN3 e9 - 2ry Str + Mask'!A$2),SUMIF('ATXN3 e9 - HSF3.0'!E2:E201,"&lt;="&amp;$A159,'ATXN3 e9 - HSF3.0'!I2:I201)-SUMIF('ATXN3 e9 - HSF3.0'!G2:G201,"&lt;="&amp;$A159,'ATXN3 e9 - HSF3.0'!I2:I201),"")</f>
        <v>-0.33333333333333393</v>
      </c>
      <c r="I159" s="39">
        <f>IF($A159&lt;=LEN('ATXN3 e9 - 2ry Str + Mask'!A$2),G159+H159,"")</f>
        <v>0.66666666666667318</v>
      </c>
      <c r="J159" s="39">
        <f t="shared" si="17"/>
        <v>0</v>
      </c>
      <c r="K159" s="39">
        <f t="shared" si="18"/>
        <v>0</v>
      </c>
      <c r="L159" s="39">
        <f t="shared" si="19"/>
        <v>0</v>
      </c>
      <c r="M159" s="39">
        <f t="shared" si="20"/>
        <v>0</v>
      </c>
      <c r="N159" s="39">
        <f t="shared" si="21"/>
        <v>0</v>
      </c>
      <c r="O159" s="39">
        <f t="shared" si="22"/>
        <v>0</v>
      </c>
      <c r="P159" s="39">
        <f>IF($A159&lt;=LEN('ATXN3 e9 - 2ry Str + Mask'!A$2),M159-J159,"")</f>
        <v>0</v>
      </c>
      <c r="Q159" s="39">
        <f>IF($A159&lt;=LEN('ATXN3 e9 - 2ry Str + Mask'!A$2),N159-K159,"")</f>
        <v>0</v>
      </c>
      <c r="R159" s="39">
        <f>IF($A159&lt;=LEN('ATXN3 e9 - 2ry Str + Mask'!A$2),O159-L159,"")</f>
        <v>0</v>
      </c>
    </row>
    <row r="160" spans="1:18" ht="44" customHeight="1" x14ac:dyDescent="0.15">
      <c r="A160" s="36">
        <v>159</v>
      </c>
      <c r="B160" s="37" t="str">
        <f>IF($A160&lt;=LEN('ATXN3 e9 - 2ry Str + Mask'!A$2),MID('ATXN3 e9 - 2ry Str + Mask'!A$2,$A160,1),"")</f>
        <v>(</v>
      </c>
      <c r="C160" s="38" t="str">
        <f>IF($A160&lt;=LEN('ATXN3 e9 - 2ry Str + Mask'!B$2),MID('ATXN3 e9 - 2ry Str + Mask'!B$2,$A160,1),"")</f>
        <v>(</v>
      </c>
      <c r="D160" s="38" t="str">
        <f>IF($A160&lt;=LEN('ATXN3 e9 - 2ry Str + Mask'!C$2),MID('ATXN3 e9 - 2ry Str + Mask'!C$2,$A160,1),"")</f>
        <v>.</v>
      </c>
      <c r="E160" s="38" t="str">
        <f t="shared" si="16"/>
        <v>(</v>
      </c>
      <c r="F160" s="38" t="str">
        <f t="shared" si="23"/>
        <v>..............((((......)))).....................((((((((((((((.....((((((((.....))).)))))))))))))))))))...|||||||||||||||||||||||||..(((((...........)))))((((</v>
      </c>
      <c r="G160" s="39">
        <f>IF($A160&lt;=LEN('ATXN3 e9 - 2ry Str + Mask'!A$2),SUMIF('ATXN3 e9 - HSF3.0'!E2:E201,"&lt;="&amp;$A160,'ATXN3 e9 - HSF3.0'!H2:H201)-SUMIF('ATXN3 e9 - HSF3.0'!G2:G201,"&lt;="&amp;$A160,'ATXN3 e9 - HSF3.0'!H2:H201),"")</f>
        <v>1.0000000000000071</v>
      </c>
      <c r="H160" s="39">
        <f>IF($A160&lt;=LEN('ATXN3 e9 - 2ry Str + Mask'!A$2),SUMIF('ATXN3 e9 - HSF3.0'!E2:E201,"&lt;="&amp;$A160,'ATXN3 e9 - HSF3.0'!I2:I201)-SUMIF('ATXN3 e9 - HSF3.0'!G2:G201,"&lt;="&amp;$A160,'ATXN3 e9 - HSF3.0'!I2:I201),"")</f>
        <v>-0.50000000000000089</v>
      </c>
      <c r="I160" s="39">
        <f>IF($A160&lt;=LEN('ATXN3 e9 - 2ry Str + Mask'!A$2),G160+H160,"")</f>
        <v>0.50000000000000622</v>
      </c>
      <c r="J160" s="39">
        <f t="shared" si="17"/>
        <v>0</v>
      </c>
      <c r="K160" s="39">
        <f t="shared" si="18"/>
        <v>0</v>
      </c>
      <c r="L160" s="39">
        <f t="shared" si="19"/>
        <v>0</v>
      </c>
      <c r="M160" s="39">
        <f t="shared" si="20"/>
        <v>0</v>
      </c>
      <c r="N160" s="39">
        <f t="shared" si="21"/>
        <v>0</v>
      </c>
      <c r="O160" s="39">
        <f t="shared" si="22"/>
        <v>0</v>
      </c>
      <c r="P160" s="39">
        <f>IF($A160&lt;=LEN('ATXN3 e9 - 2ry Str + Mask'!A$2),M160-J160,"")</f>
        <v>0</v>
      </c>
      <c r="Q160" s="39">
        <f>IF($A160&lt;=LEN('ATXN3 e9 - 2ry Str + Mask'!A$2),N160-K160,"")</f>
        <v>0</v>
      </c>
      <c r="R160" s="39">
        <f>IF($A160&lt;=LEN('ATXN3 e9 - 2ry Str + Mask'!A$2),O160-L160,"")</f>
        <v>0</v>
      </c>
    </row>
    <row r="161" spans="1:18" ht="44" customHeight="1" x14ac:dyDescent="0.15">
      <c r="A161" s="36">
        <v>160</v>
      </c>
      <c r="B161" s="37" t="str">
        <f>IF($A161&lt;=LEN('ATXN3 e9 - 2ry Str + Mask'!A$2),MID('ATXN3 e9 - 2ry Str + Mask'!A$2,$A161,1),"")</f>
        <v>(</v>
      </c>
      <c r="C161" s="38" t="str">
        <f>IF($A161&lt;=LEN('ATXN3 e9 - 2ry Str + Mask'!B$2),MID('ATXN3 e9 - 2ry Str + Mask'!B$2,$A161,1),"")</f>
        <v>(</v>
      </c>
      <c r="D161" s="38" t="str">
        <f>IF($A161&lt;=LEN('ATXN3 e9 - 2ry Str + Mask'!C$2),MID('ATXN3 e9 - 2ry Str + Mask'!C$2,$A161,1),"")</f>
        <v>.</v>
      </c>
      <c r="E161" s="38" t="str">
        <f t="shared" si="16"/>
        <v>(</v>
      </c>
      <c r="F161" s="38" t="str">
        <f t="shared" si="23"/>
        <v>..............((((......)))).....................((((((((((((((.....((((((((.....))).)))))))))))))))))))...|||||||||||||||||||||||||..(((((...........)))))(((((</v>
      </c>
      <c r="G161" s="39">
        <f>IF($A161&lt;=LEN('ATXN3 e9 - 2ry Str + Mask'!A$2),SUMIF('ATXN3 e9 - HSF3.0'!E2:E201,"&lt;="&amp;$A161,'ATXN3 e9 - HSF3.0'!H2:H201)-SUMIF('ATXN3 e9 - HSF3.0'!G2:G201,"&lt;="&amp;$A161,'ATXN3 e9 - HSF3.0'!H2:H201),"")</f>
        <v>0.83333333333333925</v>
      </c>
      <c r="H161" s="39">
        <f>IF($A161&lt;=LEN('ATXN3 e9 - 2ry Str + Mask'!A$2),SUMIF('ATXN3 e9 - HSF3.0'!E2:E201,"&lt;="&amp;$A161,'ATXN3 e9 - HSF3.0'!I2:I201)-SUMIF('ATXN3 e9 - HSF3.0'!G2:G201,"&lt;="&amp;$A161,'ATXN3 e9 - HSF3.0'!I2:I201),"")</f>
        <v>-0.66666666666666696</v>
      </c>
      <c r="I161" s="39">
        <f>IF($A161&lt;=LEN('ATXN3 e9 - 2ry Str + Mask'!A$2),G161+H161,"")</f>
        <v>0.16666666666667229</v>
      </c>
      <c r="J161" s="39">
        <f t="shared" si="17"/>
        <v>0</v>
      </c>
      <c r="K161" s="39">
        <f t="shared" si="18"/>
        <v>0</v>
      </c>
      <c r="L161" s="39">
        <f t="shared" si="19"/>
        <v>0</v>
      </c>
      <c r="M161" s="39">
        <f t="shared" si="20"/>
        <v>0</v>
      </c>
      <c r="N161" s="39">
        <f t="shared" si="21"/>
        <v>0</v>
      </c>
      <c r="O161" s="39">
        <f t="shared" si="22"/>
        <v>0</v>
      </c>
      <c r="P161" s="39">
        <f>IF($A161&lt;=LEN('ATXN3 e9 - 2ry Str + Mask'!A$2),M161-J161,"")</f>
        <v>0</v>
      </c>
      <c r="Q161" s="39">
        <f>IF($A161&lt;=LEN('ATXN3 e9 - 2ry Str + Mask'!A$2),N161-K161,"")</f>
        <v>0</v>
      </c>
      <c r="R161" s="39">
        <f>IF($A161&lt;=LEN('ATXN3 e9 - 2ry Str + Mask'!A$2),O161-L161,"")</f>
        <v>0</v>
      </c>
    </row>
    <row r="162" spans="1:18" ht="44" customHeight="1" x14ac:dyDescent="0.15">
      <c r="A162" s="36">
        <v>161</v>
      </c>
      <c r="B162" s="37" t="str">
        <f>IF($A162&lt;=LEN('ATXN3 e9 - 2ry Str + Mask'!A$2),MID('ATXN3 e9 - 2ry Str + Mask'!A$2,$A162,1),"")</f>
        <v>(</v>
      </c>
      <c r="C162" s="38" t="str">
        <f>IF($A162&lt;=LEN('ATXN3 e9 - 2ry Str + Mask'!B$2),MID('ATXN3 e9 - 2ry Str + Mask'!B$2,$A162,1),"")</f>
        <v>(</v>
      </c>
      <c r="D162" s="38" t="str">
        <f>IF($A162&lt;=LEN('ATXN3 e9 - 2ry Str + Mask'!C$2),MID('ATXN3 e9 - 2ry Str + Mask'!C$2,$A162,1),"")</f>
        <v>.</v>
      </c>
      <c r="E162" s="38" t="str">
        <f t="shared" si="16"/>
        <v>(</v>
      </c>
      <c r="F162" s="38" t="str">
        <f t="shared" si="23"/>
        <v>..............((((......)))).....................((((((((((((((.....((((((((.....))).)))))))))))))))))))...|||||||||||||||||||||||||..(((((...........)))))((((((</v>
      </c>
      <c r="G162" s="39">
        <f>IF($A162&lt;=LEN('ATXN3 e9 - 2ry Str + Mask'!A$2),SUMIF('ATXN3 e9 - HSF3.0'!E2:E201,"&lt;="&amp;$A162,'ATXN3 e9 - HSF3.0'!H2:H201)-SUMIF('ATXN3 e9 - HSF3.0'!G2:G201,"&lt;="&amp;$A162,'ATXN3 e9 - HSF3.0'!H2:H201),"")</f>
        <v>0.83333333333333925</v>
      </c>
      <c r="H162" s="39">
        <f>IF($A162&lt;=LEN('ATXN3 e9 - 2ry Str + Mask'!A$2),SUMIF('ATXN3 e9 - HSF3.0'!E2:E201,"&lt;="&amp;$A162,'ATXN3 e9 - HSF3.0'!I2:I201)-SUMIF('ATXN3 e9 - HSF3.0'!G2:G201,"&lt;="&amp;$A162,'ATXN3 e9 - HSF3.0'!I2:I201),"")</f>
        <v>-0.83333333333333304</v>
      </c>
      <c r="I162" s="39">
        <f>IF($A162&lt;=LEN('ATXN3 e9 - 2ry Str + Mask'!A$2),G162+H162,"")</f>
        <v>6.2172489379008766E-15</v>
      </c>
      <c r="J162" s="39">
        <f t="shared" si="17"/>
        <v>0</v>
      </c>
      <c r="K162" s="39">
        <f t="shared" si="18"/>
        <v>0</v>
      </c>
      <c r="L162" s="39">
        <f t="shared" si="19"/>
        <v>0</v>
      </c>
      <c r="M162" s="39">
        <f t="shared" si="20"/>
        <v>0</v>
      </c>
      <c r="N162" s="39">
        <f t="shared" si="21"/>
        <v>0</v>
      </c>
      <c r="O162" s="39">
        <f t="shared" si="22"/>
        <v>0</v>
      </c>
      <c r="P162" s="39">
        <f>IF($A162&lt;=LEN('ATXN3 e9 - 2ry Str + Mask'!A$2),M162-J162,"")</f>
        <v>0</v>
      </c>
      <c r="Q162" s="39">
        <f>IF($A162&lt;=LEN('ATXN3 e9 - 2ry Str + Mask'!A$2),N162-K162,"")</f>
        <v>0</v>
      </c>
      <c r="R162" s="39">
        <f>IF($A162&lt;=LEN('ATXN3 e9 - 2ry Str + Mask'!A$2),O162-L162,"")</f>
        <v>0</v>
      </c>
    </row>
    <row r="163" spans="1:18" ht="44" customHeight="1" x14ac:dyDescent="0.15">
      <c r="A163" s="36">
        <v>162</v>
      </c>
      <c r="B163" s="37" t="str">
        <f>IF($A163&lt;=LEN('ATXN3 e9 - 2ry Str + Mask'!A$2),MID('ATXN3 e9 - 2ry Str + Mask'!A$2,$A163,1),"")</f>
        <v>(</v>
      </c>
      <c r="C163" s="38" t="str">
        <f>IF($A163&lt;=LEN('ATXN3 e9 - 2ry Str + Mask'!B$2),MID('ATXN3 e9 - 2ry Str + Mask'!B$2,$A163,1),"")</f>
        <v>(</v>
      </c>
      <c r="D163" s="38" t="str">
        <f>IF($A163&lt;=LEN('ATXN3 e9 - 2ry Str + Mask'!C$2),MID('ATXN3 e9 - 2ry Str + Mask'!C$2,$A163,1),"")</f>
        <v>.</v>
      </c>
      <c r="E163" s="38" t="str">
        <f t="shared" si="16"/>
        <v>(</v>
      </c>
      <c r="F163" s="38" t="str">
        <f t="shared" si="23"/>
        <v>..............((((......)))).....................((((((((((((((.....((((((((.....))).)))))))))))))))))))...|||||||||||||||||||||||||..(((((...........)))))(((((((</v>
      </c>
      <c r="G163" s="39">
        <f>IF($A163&lt;=LEN('ATXN3 e9 - 2ry Str + Mask'!A$2),SUMIF('ATXN3 e9 - HSF3.0'!E2:E201,"&lt;="&amp;$A163,'ATXN3 e9 - HSF3.0'!H2:H201)-SUMIF('ATXN3 e9 - HSF3.0'!G2:G201,"&lt;="&amp;$A163,'ATXN3 e9 - HSF3.0'!H2:H201),"")</f>
        <v>0.9761904761904816</v>
      </c>
      <c r="H163" s="39">
        <f>IF($A163&lt;=LEN('ATXN3 e9 - 2ry Str + Mask'!A$2),SUMIF('ATXN3 e9 - HSF3.0'!E2:E201,"&lt;="&amp;$A163,'ATXN3 e9 - HSF3.0'!I2:I201)-SUMIF('ATXN3 e9 - HSF3.0'!G2:G201,"&lt;="&amp;$A163,'ATXN3 e9 - HSF3.0'!I2:I201),"")</f>
        <v>-0.83333333333333304</v>
      </c>
      <c r="I163" s="39">
        <f>IF($A163&lt;=LEN('ATXN3 e9 - 2ry Str + Mask'!A$2),G163+H163,"")</f>
        <v>0.14285714285714857</v>
      </c>
      <c r="J163" s="39">
        <f t="shared" si="17"/>
        <v>0</v>
      </c>
      <c r="K163" s="39">
        <f t="shared" si="18"/>
        <v>0</v>
      </c>
      <c r="L163" s="39">
        <f t="shared" si="19"/>
        <v>0</v>
      </c>
      <c r="M163" s="39">
        <f t="shared" si="20"/>
        <v>0</v>
      </c>
      <c r="N163" s="39">
        <f t="shared" si="21"/>
        <v>0</v>
      </c>
      <c r="O163" s="39">
        <f t="shared" si="22"/>
        <v>0</v>
      </c>
      <c r="P163" s="39">
        <f>IF($A163&lt;=LEN('ATXN3 e9 - 2ry Str + Mask'!A$2),M163-J163,"")</f>
        <v>0</v>
      </c>
      <c r="Q163" s="39">
        <f>IF($A163&lt;=LEN('ATXN3 e9 - 2ry Str + Mask'!A$2),N163-K163,"")</f>
        <v>0</v>
      </c>
      <c r="R163" s="39">
        <f>IF($A163&lt;=LEN('ATXN3 e9 - 2ry Str + Mask'!A$2),O163-L163,"")</f>
        <v>0</v>
      </c>
    </row>
    <row r="164" spans="1:18" ht="44" customHeight="1" x14ac:dyDescent="0.15">
      <c r="A164" s="36">
        <v>163</v>
      </c>
      <c r="B164" s="37" t="str">
        <f>IF($A164&lt;=LEN('ATXN3 e9 - 2ry Str + Mask'!A$2),MID('ATXN3 e9 - 2ry Str + Mask'!A$2,$A164,1),"")</f>
        <v>.</v>
      </c>
      <c r="C164" s="38" t="str">
        <f>IF($A164&lt;=LEN('ATXN3 e9 - 2ry Str + Mask'!B$2),MID('ATXN3 e9 - 2ry Str + Mask'!B$2,$A164,1),"")</f>
        <v>(</v>
      </c>
      <c r="D164" s="38" t="str">
        <f>IF($A164&lt;=LEN('ATXN3 e9 - 2ry Str + Mask'!C$2),MID('ATXN3 e9 - 2ry Str + Mask'!C$2,$A164,1),"")</f>
        <v>.</v>
      </c>
      <c r="E164" s="38" t="str">
        <f t="shared" si="16"/>
        <v>(</v>
      </c>
      <c r="F164" s="38" t="str">
        <f t="shared" si="23"/>
        <v>..............((((......)))).....................((((((((((((((.....((((((((.....))).)))))))))))))))))))...|||||||||||||||||||||||||..(((((...........)))))((((((((</v>
      </c>
      <c r="G164" s="39">
        <f>IF($A164&lt;=LEN('ATXN3 e9 - 2ry Str + Mask'!A$2),SUMIF('ATXN3 e9 - HSF3.0'!E2:E201,"&lt;="&amp;$A164,'ATXN3 e9 - HSF3.0'!H2:H201)-SUMIF('ATXN3 e9 - HSF3.0'!G2:G201,"&lt;="&amp;$A164,'ATXN3 e9 - HSF3.0'!H2:H201),"")</f>
        <v>1.4761904761904852</v>
      </c>
      <c r="H164" s="39">
        <f>IF($A164&lt;=LEN('ATXN3 e9 - 2ry Str + Mask'!A$2),SUMIF('ATXN3 e9 - HSF3.0'!E2:E201,"&lt;="&amp;$A164,'ATXN3 e9 - HSF3.0'!I2:I201)-SUMIF('ATXN3 e9 - HSF3.0'!G2:G201,"&lt;="&amp;$A164,'ATXN3 e9 - HSF3.0'!I2:I201),"")</f>
        <v>-0.66666666666666607</v>
      </c>
      <c r="I164" s="39">
        <f>IF($A164&lt;=LEN('ATXN3 e9 - 2ry Str + Mask'!A$2),G164+H164,"")</f>
        <v>0.80952380952381908</v>
      </c>
      <c r="J164" s="39">
        <f t="shared" si="17"/>
        <v>1.4761904761904852</v>
      </c>
      <c r="K164" s="39">
        <f t="shared" si="18"/>
        <v>-0.66666666666666607</v>
      </c>
      <c r="L164" s="39">
        <f t="shared" si="19"/>
        <v>0.80952380952381908</v>
      </c>
      <c r="M164" s="39">
        <f t="shared" si="20"/>
        <v>0</v>
      </c>
      <c r="N164" s="39">
        <f t="shared" si="21"/>
        <v>0</v>
      </c>
      <c r="O164" s="39">
        <f t="shared" si="22"/>
        <v>0</v>
      </c>
      <c r="P164" s="39">
        <f>IF($A164&lt;=LEN('ATXN3 e9 - 2ry Str + Mask'!A$2),M164-J164,"")</f>
        <v>-1.4761904761904852</v>
      </c>
      <c r="Q164" s="39">
        <f>IF($A164&lt;=LEN('ATXN3 e9 - 2ry Str + Mask'!A$2),N164-K164,"")</f>
        <v>0.66666666666666607</v>
      </c>
      <c r="R164" s="39">
        <f>IF($A164&lt;=LEN('ATXN3 e9 - 2ry Str + Mask'!A$2),O164-L164,"")</f>
        <v>-0.80952380952381908</v>
      </c>
    </row>
    <row r="165" spans="1:18" ht="44" customHeight="1" x14ac:dyDescent="0.15">
      <c r="A165" s="36">
        <v>164</v>
      </c>
      <c r="B165" s="37" t="str">
        <f>IF($A165&lt;=LEN('ATXN3 e9 - 2ry Str + Mask'!A$2),MID('ATXN3 e9 - 2ry Str + Mask'!A$2,$A165,1),"")</f>
        <v>.</v>
      </c>
      <c r="C165" s="38" t="str">
        <f>IF($A165&lt;=LEN('ATXN3 e9 - 2ry Str + Mask'!B$2),MID('ATXN3 e9 - 2ry Str + Mask'!B$2,$A165,1),"")</f>
        <v>.</v>
      </c>
      <c r="D165" s="38" t="str">
        <f>IF($A165&lt;=LEN('ATXN3 e9 - 2ry Str + Mask'!C$2),MID('ATXN3 e9 - 2ry Str + Mask'!C$2,$A165,1),"")</f>
        <v>.</v>
      </c>
      <c r="E165" s="38" t="str">
        <f t="shared" si="16"/>
        <v>.</v>
      </c>
      <c r="F165" s="38" t="str">
        <f t="shared" si="23"/>
        <v>..............((((......)))).....................((((((((((((((.....((((((((.....))).)))))))))))))))))))...|||||||||||||||||||||||||..(((((...........)))))((((((((.</v>
      </c>
      <c r="G165" s="39">
        <f>IF($A165&lt;=LEN('ATXN3 e9 - 2ry Str + Mask'!A$2),SUMIF('ATXN3 e9 - HSF3.0'!E2:E201,"&lt;="&amp;$A165,'ATXN3 e9 - HSF3.0'!H2:H201)-SUMIF('ATXN3 e9 - HSF3.0'!G2:G201,"&lt;="&amp;$A165,'ATXN3 e9 - HSF3.0'!H2:H201),"")</f>
        <v>1.6761904761904844</v>
      </c>
      <c r="H165" s="39">
        <f>IF($A165&lt;=LEN('ATXN3 e9 - 2ry Str + Mask'!A$2),SUMIF('ATXN3 e9 - HSF3.0'!E2:E201,"&lt;="&amp;$A165,'ATXN3 e9 - HSF3.0'!I2:I201)-SUMIF('ATXN3 e9 - HSF3.0'!G2:G201,"&lt;="&amp;$A165,'ATXN3 e9 - HSF3.0'!I2:I201),"")</f>
        <v>-0.49999999999999911</v>
      </c>
      <c r="I165" s="39">
        <f>IF($A165&lt;=LEN('ATXN3 e9 - 2ry Str + Mask'!A$2),G165+H165,"")</f>
        <v>1.1761904761904853</v>
      </c>
      <c r="J165" s="39">
        <f t="shared" si="17"/>
        <v>1.6761904761904844</v>
      </c>
      <c r="K165" s="39">
        <f t="shared" si="18"/>
        <v>-0.49999999999999911</v>
      </c>
      <c r="L165" s="39">
        <f t="shared" si="19"/>
        <v>1.1761904761904853</v>
      </c>
      <c r="M165" s="39">
        <f t="shared" si="20"/>
        <v>1.6761904761904844</v>
      </c>
      <c r="N165" s="39">
        <f t="shared" si="21"/>
        <v>-0.49999999999999911</v>
      </c>
      <c r="O165" s="39">
        <f t="shared" si="22"/>
        <v>1.1761904761904853</v>
      </c>
      <c r="P165" s="39">
        <f>IF($A165&lt;=LEN('ATXN3 e9 - 2ry Str + Mask'!A$2),M165-J165,"")</f>
        <v>0</v>
      </c>
      <c r="Q165" s="39">
        <f>IF($A165&lt;=LEN('ATXN3 e9 - 2ry Str + Mask'!A$2),N165-K165,"")</f>
        <v>0</v>
      </c>
      <c r="R165" s="39">
        <f>IF($A165&lt;=LEN('ATXN3 e9 - 2ry Str + Mask'!A$2),O165-L165,"")</f>
        <v>0</v>
      </c>
    </row>
    <row r="166" spans="1:18" ht="44" customHeight="1" x14ac:dyDescent="0.15">
      <c r="A166" s="36">
        <v>165</v>
      </c>
      <c r="B166" s="37" t="str">
        <f>IF($A166&lt;=LEN('ATXN3 e9 - 2ry Str + Mask'!A$2),MID('ATXN3 e9 - 2ry Str + Mask'!A$2,$A166,1),"")</f>
        <v>.</v>
      </c>
      <c r="C166" s="38" t="str">
        <f>IF($A166&lt;=LEN('ATXN3 e9 - 2ry Str + Mask'!B$2),MID('ATXN3 e9 - 2ry Str + Mask'!B$2,$A166,1),"")</f>
        <v>.</v>
      </c>
      <c r="D166" s="38" t="str">
        <f>IF($A166&lt;=LEN('ATXN3 e9 - 2ry Str + Mask'!C$2),MID('ATXN3 e9 - 2ry Str + Mask'!C$2,$A166,1),"")</f>
        <v>.</v>
      </c>
      <c r="E166" s="38" t="str">
        <f t="shared" si="16"/>
        <v>.</v>
      </c>
      <c r="F166" s="38" t="str">
        <f t="shared" si="23"/>
        <v>..............((((......)))).....................((((((((((((((.....((((((((.....))).)))))))))))))))))))...|||||||||||||||||||||||||..(((((...........)))))((((((((..</v>
      </c>
      <c r="G166" s="39">
        <f>IF($A166&lt;=LEN('ATXN3 e9 - 2ry Str + Mask'!A$2),SUMIF('ATXN3 e9 - HSF3.0'!E2:E201,"&lt;="&amp;$A166,'ATXN3 e9 - HSF3.0'!H2:H201)-SUMIF('ATXN3 e9 - HSF3.0'!G2:G201,"&lt;="&amp;$A166,'ATXN3 e9 - HSF3.0'!H2:H201),"")</f>
        <v>1.5095238095238166</v>
      </c>
      <c r="H166" s="39">
        <f>IF($A166&lt;=LEN('ATXN3 e9 - 2ry Str + Mask'!A$2),SUMIF('ATXN3 e9 - HSF3.0'!E2:E201,"&lt;="&amp;$A166,'ATXN3 e9 - HSF3.0'!I2:I201)-SUMIF('ATXN3 e9 - HSF3.0'!G2:G201,"&lt;="&amp;$A166,'ATXN3 e9 - HSF3.0'!I2:I201),"")</f>
        <v>-0.33333333333333215</v>
      </c>
      <c r="I166" s="39">
        <f>IF($A166&lt;=LEN('ATXN3 e9 - 2ry Str + Mask'!A$2),G166+H166,"")</f>
        <v>1.1761904761904844</v>
      </c>
      <c r="J166" s="39">
        <f t="shared" si="17"/>
        <v>1.5095238095238166</v>
      </c>
      <c r="K166" s="39">
        <f t="shared" si="18"/>
        <v>-0.33333333333333215</v>
      </c>
      <c r="L166" s="39">
        <f t="shared" si="19"/>
        <v>1.1761904761904844</v>
      </c>
      <c r="M166" s="39">
        <f t="shared" si="20"/>
        <v>1.5095238095238166</v>
      </c>
      <c r="N166" s="39">
        <f t="shared" si="21"/>
        <v>-0.33333333333333215</v>
      </c>
      <c r="O166" s="39">
        <f t="shared" si="22"/>
        <v>1.1761904761904844</v>
      </c>
      <c r="P166" s="39">
        <f>IF($A166&lt;=LEN('ATXN3 e9 - 2ry Str + Mask'!A$2),M166-J166,"")</f>
        <v>0</v>
      </c>
      <c r="Q166" s="39">
        <f>IF($A166&lt;=LEN('ATXN3 e9 - 2ry Str + Mask'!A$2),N166-K166,"")</f>
        <v>0</v>
      </c>
      <c r="R166" s="39">
        <f>IF($A166&lt;=LEN('ATXN3 e9 - 2ry Str + Mask'!A$2),O166-L166,"")</f>
        <v>0</v>
      </c>
    </row>
    <row r="167" spans="1:18" ht="44" customHeight="1" x14ac:dyDescent="0.15">
      <c r="A167" s="36">
        <v>166</v>
      </c>
      <c r="B167" s="37" t="str">
        <f>IF($A167&lt;=LEN('ATXN3 e9 - 2ry Str + Mask'!A$2),MID('ATXN3 e9 - 2ry Str + Mask'!A$2,$A167,1),"")</f>
        <v>.</v>
      </c>
      <c r="C167" s="38" t="str">
        <f>IF($A167&lt;=LEN('ATXN3 e9 - 2ry Str + Mask'!B$2),MID('ATXN3 e9 - 2ry Str + Mask'!B$2,$A167,1),"")</f>
        <v>.</v>
      </c>
      <c r="D167" s="38" t="str">
        <f>IF($A167&lt;=LEN('ATXN3 e9 - 2ry Str + Mask'!C$2),MID('ATXN3 e9 - 2ry Str + Mask'!C$2,$A167,1),"")</f>
        <v>.</v>
      </c>
      <c r="E167" s="38" t="str">
        <f t="shared" si="16"/>
        <v>.</v>
      </c>
      <c r="F167" s="38" t="str">
        <f t="shared" si="23"/>
        <v>..............((((......)))).....................((((((((((((((.....((((((((.....))).)))))))))))))))))))...|||||||||||||||||||||||||..(((((...........)))))((((((((...</v>
      </c>
      <c r="G167" s="39">
        <f>IF($A167&lt;=LEN('ATXN3 e9 - 2ry Str + Mask'!A$2),SUMIF('ATXN3 e9 - HSF3.0'!E2:E201,"&lt;="&amp;$A167,'ATXN3 e9 - HSF3.0'!H2:H201)-SUMIF('ATXN3 e9 - HSF3.0'!G2:G201,"&lt;="&amp;$A167,'ATXN3 e9 - HSF3.0'!H2:H201),"")</f>
        <v>1.3428571428571487</v>
      </c>
      <c r="H167" s="39">
        <f>IF($A167&lt;=LEN('ATXN3 e9 - 2ry Str + Mask'!A$2),SUMIF('ATXN3 e9 - HSF3.0'!E2:E201,"&lt;="&amp;$A167,'ATXN3 e9 - HSF3.0'!I2:I201)-SUMIF('ATXN3 e9 - HSF3.0'!G2:G201,"&lt;="&amp;$A167,'ATXN3 e9 - HSF3.0'!I2:I201),"")</f>
        <v>-0.16666666666666607</v>
      </c>
      <c r="I167" s="39">
        <f>IF($A167&lt;=LEN('ATXN3 e9 - 2ry Str + Mask'!A$2),G167+H167,"")</f>
        <v>1.1761904761904827</v>
      </c>
      <c r="J167" s="39">
        <f t="shared" si="17"/>
        <v>1.3428571428571487</v>
      </c>
      <c r="K167" s="39">
        <f t="shared" si="18"/>
        <v>-0.16666666666666607</v>
      </c>
      <c r="L167" s="39">
        <f t="shared" si="19"/>
        <v>1.1761904761904827</v>
      </c>
      <c r="M167" s="39">
        <f t="shared" si="20"/>
        <v>1.3428571428571487</v>
      </c>
      <c r="N167" s="39">
        <f t="shared" si="21"/>
        <v>-0.16666666666666607</v>
      </c>
      <c r="O167" s="39">
        <f t="shared" si="22"/>
        <v>1.1761904761904827</v>
      </c>
      <c r="P167" s="39">
        <f>IF($A167&lt;=LEN('ATXN3 e9 - 2ry Str + Mask'!A$2),M167-J167,"")</f>
        <v>0</v>
      </c>
      <c r="Q167" s="39">
        <f>IF($A167&lt;=LEN('ATXN3 e9 - 2ry Str + Mask'!A$2),N167-K167,"")</f>
        <v>0</v>
      </c>
      <c r="R167" s="39">
        <f>IF($A167&lt;=LEN('ATXN3 e9 - 2ry Str + Mask'!A$2),O167-L167,"")</f>
        <v>0</v>
      </c>
    </row>
    <row r="168" spans="1:18" ht="44" customHeight="1" x14ac:dyDescent="0.15">
      <c r="A168" s="36">
        <v>167</v>
      </c>
      <c r="B168" s="37" t="str">
        <f>IF($A168&lt;=LEN('ATXN3 e9 - 2ry Str + Mask'!A$2),MID('ATXN3 e9 - 2ry Str + Mask'!A$2,$A168,1),"")</f>
        <v>.</v>
      </c>
      <c r="C168" s="38" t="str">
        <f>IF($A168&lt;=LEN('ATXN3 e9 - 2ry Str + Mask'!B$2),MID('ATXN3 e9 - 2ry Str + Mask'!B$2,$A168,1),"")</f>
        <v>.</v>
      </c>
      <c r="D168" s="38" t="str">
        <f>IF($A168&lt;=LEN('ATXN3 e9 - 2ry Str + Mask'!C$2),MID('ATXN3 e9 - 2ry Str + Mask'!C$2,$A168,1),"")</f>
        <v>.</v>
      </c>
      <c r="E168" s="38" t="str">
        <f t="shared" si="16"/>
        <v>.</v>
      </c>
      <c r="F168" s="38" t="str">
        <f t="shared" si="23"/>
        <v>..............((((......)))).....................((((((((((((((.....((((((((.....))).)))))))))))))))))))...|||||||||||||||||||||||||..(((((...........)))))((((((((....</v>
      </c>
      <c r="G168" s="39">
        <f>IF($A168&lt;=LEN('ATXN3 e9 - 2ry Str + Mask'!A$2),SUMIF('ATXN3 e9 - HSF3.0'!E2:E201,"&lt;="&amp;$A168,'ATXN3 e9 - HSF3.0'!H2:H201)-SUMIF('ATXN3 e9 - HSF3.0'!G2:G201,"&lt;="&amp;$A168,'ATXN3 e9 - HSF3.0'!H2:H201),"")</f>
        <v>1.1761904761904809</v>
      </c>
      <c r="H168" s="39">
        <f>IF($A168&lt;=LEN('ATXN3 e9 - 2ry Str + Mask'!A$2),SUMIF('ATXN3 e9 - HSF3.0'!E2:E201,"&lt;="&amp;$A168,'ATXN3 e9 - HSF3.0'!I2:I201)-SUMIF('ATXN3 e9 - HSF3.0'!G2:G201,"&lt;="&amp;$A168,'ATXN3 e9 - HSF3.0'!I2:I201),"")</f>
        <v>0</v>
      </c>
      <c r="I168" s="39">
        <f>IF($A168&lt;=LEN('ATXN3 e9 - 2ry Str + Mask'!A$2),G168+H168,"")</f>
        <v>1.1761904761904809</v>
      </c>
      <c r="J168" s="39">
        <f t="shared" si="17"/>
        <v>1.1761904761904809</v>
      </c>
      <c r="K168" s="39">
        <f t="shared" si="18"/>
        <v>0</v>
      </c>
      <c r="L168" s="39">
        <f t="shared" si="19"/>
        <v>1.1761904761904809</v>
      </c>
      <c r="M168" s="39">
        <f t="shared" si="20"/>
        <v>1.1761904761904809</v>
      </c>
      <c r="N168" s="39">
        <f t="shared" si="21"/>
        <v>0</v>
      </c>
      <c r="O168" s="39">
        <f t="shared" si="22"/>
        <v>1.1761904761904809</v>
      </c>
      <c r="P168" s="39">
        <f>IF($A168&lt;=LEN('ATXN3 e9 - 2ry Str + Mask'!A$2),M168-J168,"")</f>
        <v>0</v>
      </c>
      <c r="Q168" s="39">
        <f>IF($A168&lt;=LEN('ATXN3 e9 - 2ry Str + Mask'!A$2),N168-K168,"")</f>
        <v>0</v>
      </c>
      <c r="R168" s="39">
        <f>IF($A168&lt;=LEN('ATXN3 e9 - 2ry Str + Mask'!A$2),O168-L168,"")</f>
        <v>0</v>
      </c>
    </row>
    <row r="169" spans="1:18" ht="44" customHeight="1" x14ac:dyDescent="0.15">
      <c r="A169" s="36">
        <v>168</v>
      </c>
      <c r="B169" s="37" t="str">
        <f>IF($A169&lt;=LEN('ATXN3 e9 - 2ry Str + Mask'!A$2),MID('ATXN3 e9 - 2ry Str + Mask'!A$2,$A169,1),"")</f>
        <v>.</v>
      </c>
      <c r="C169" s="38" t="str">
        <f>IF($A169&lt;=LEN('ATXN3 e9 - 2ry Str + Mask'!B$2),MID('ATXN3 e9 - 2ry Str + Mask'!B$2,$A169,1),"")</f>
        <v>.</v>
      </c>
      <c r="D169" s="38" t="str">
        <f>IF($A169&lt;=LEN('ATXN3 e9 - 2ry Str + Mask'!C$2),MID('ATXN3 e9 - 2ry Str + Mask'!C$2,$A169,1),"")</f>
        <v>.</v>
      </c>
      <c r="E169" s="38" t="str">
        <f t="shared" si="16"/>
        <v>.</v>
      </c>
      <c r="F169" s="38" t="str">
        <f t="shared" si="23"/>
        <v>..............((((......)))).....................((((((((((((((.....((((((((.....))).)))))))))))))))))))...|||||||||||||||||||||||||..(((((...........)))))((((((((.....</v>
      </c>
      <c r="G169" s="39">
        <f>IF($A169&lt;=LEN('ATXN3 e9 - 2ry Str + Mask'!A$2),SUMIF('ATXN3 e9 - HSF3.0'!E2:E201,"&lt;="&amp;$A169,'ATXN3 e9 - HSF3.0'!H2:H201)-SUMIF('ATXN3 e9 - HSF3.0'!G2:G201,"&lt;="&amp;$A169,'ATXN3 e9 - HSF3.0'!H2:H201),"")</f>
        <v>1.009523809523813</v>
      </c>
      <c r="H169" s="39">
        <f>IF($A169&lt;=LEN('ATXN3 e9 - 2ry Str + Mask'!A$2),SUMIF('ATXN3 e9 - HSF3.0'!E2:E201,"&lt;="&amp;$A169,'ATXN3 e9 - HSF3.0'!I2:I201)-SUMIF('ATXN3 e9 - HSF3.0'!G2:G201,"&lt;="&amp;$A169,'ATXN3 e9 - HSF3.0'!I2:I201),"")</f>
        <v>0</v>
      </c>
      <c r="I169" s="39">
        <f>IF($A169&lt;=LEN('ATXN3 e9 - 2ry Str + Mask'!A$2),G169+H169,"")</f>
        <v>1.009523809523813</v>
      </c>
      <c r="J169" s="39">
        <f t="shared" si="17"/>
        <v>1.009523809523813</v>
      </c>
      <c r="K169" s="39">
        <f t="shared" si="18"/>
        <v>0</v>
      </c>
      <c r="L169" s="39">
        <f t="shared" si="19"/>
        <v>1.009523809523813</v>
      </c>
      <c r="M169" s="39">
        <f t="shared" si="20"/>
        <v>1.009523809523813</v>
      </c>
      <c r="N169" s="39">
        <f t="shared" si="21"/>
        <v>0</v>
      </c>
      <c r="O169" s="39">
        <f t="shared" si="22"/>
        <v>1.009523809523813</v>
      </c>
      <c r="P169" s="39">
        <f>IF($A169&lt;=LEN('ATXN3 e9 - 2ry Str + Mask'!A$2),M169-J169,"")</f>
        <v>0</v>
      </c>
      <c r="Q169" s="39">
        <f>IF($A169&lt;=LEN('ATXN3 e9 - 2ry Str + Mask'!A$2),N169-K169,"")</f>
        <v>0</v>
      </c>
      <c r="R169" s="39">
        <f>IF($A169&lt;=LEN('ATXN3 e9 - 2ry Str + Mask'!A$2),O169-L169,"")</f>
        <v>0</v>
      </c>
    </row>
    <row r="170" spans="1:18" ht="44" customHeight="1" x14ac:dyDescent="0.15">
      <c r="A170" s="36">
        <v>169</v>
      </c>
      <c r="B170" s="37" t="str">
        <f>IF($A170&lt;=LEN('ATXN3 e9 - 2ry Str + Mask'!A$2),MID('ATXN3 e9 - 2ry Str + Mask'!A$2,$A170,1),"")</f>
        <v>.</v>
      </c>
      <c r="C170" s="38" t="str">
        <f>IF($A170&lt;=LEN('ATXN3 e9 - 2ry Str + Mask'!B$2),MID('ATXN3 e9 - 2ry Str + Mask'!B$2,$A170,1),"")</f>
        <v>)</v>
      </c>
      <c r="D170" s="38" t="str">
        <f>IF($A170&lt;=LEN('ATXN3 e9 - 2ry Str + Mask'!C$2),MID('ATXN3 e9 - 2ry Str + Mask'!C$2,$A170,1),"")</f>
        <v>.</v>
      </c>
      <c r="E170" s="38" t="str">
        <f t="shared" si="16"/>
        <v>)</v>
      </c>
      <c r="F170" s="38" t="str">
        <f t="shared" si="23"/>
        <v>..............((((......)))).....................((((((((((((((.....((((((((.....))).)))))))))))))))))))...|||||||||||||||||||||||||..(((((...........)))))((((((((.....)</v>
      </c>
      <c r="G170" s="39">
        <f>IF($A170&lt;=LEN('ATXN3 e9 - 2ry Str + Mask'!A$2),SUMIF('ATXN3 e9 - HSF3.0'!E2:E201,"&lt;="&amp;$A170,'ATXN3 e9 - HSF3.0'!H2:H201)-SUMIF('ATXN3 e9 - HSF3.0'!G2:G201,"&lt;="&amp;$A170,'ATXN3 e9 - HSF3.0'!H2:H201),"")</f>
        <v>0.16666666666666785</v>
      </c>
      <c r="H170" s="39">
        <f>IF($A170&lt;=LEN('ATXN3 e9 - 2ry Str + Mask'!A$2),SUMIF('ATXN3 e9 - HSF3.0'!E2:E201,"&lt;="&amp;$A170,'ATXN3 e9 - HSF3.0'!I2:I201)-SUMIF('ATXN3 e9 - HSF3.0'!G2:G201,"&lt;="&amp;$A170,'ATXN3 e9 - HSF3.0'!I2:I201),"")</f>
        <v>-0.16666666666666607</v>
      </c>
      <c r="I170" s="39">
        <f>IF($A170&lt;=LEN('ATXN3 e9 - 2ry Str + Mask'!A$2),G170+H170,"")</f>
        <v>1.7763568394002505E-15</v>
      </c>
      <c r="J170" s="39">
        <f t="shared" si="17"/>
        <v>0.16666666666666785</v>
      </c>
      <c r="K170" s="39">
        <f t="shared" si="18"/>
        <v>-0.16666666666666607</v>
      </c>
      <c r="L170" s="39">
        <f t="shared" si="19"/>
        <v>1.7763568394002505E-15</v>
      </c>
      <c r="M170" s="39">
        <f t="shared" si="20"/>
        <v>0</v>
      </c>
      <c r="N170" s="39">
        <f t="shared" si="21"/>
        <v>0</v>
      </c>
      <c r="O170" s="39">
        <f t="shared" si="22"/>
        <v>0</v>
      </c>
      <c r="P170" s="39">
        <f>IF($A170&lt;=LEN('ATXN3 e9 - 2ry Str + Mask'!A$2),M170-J170,"")</f>
        <v>-0.16666666666666785</v>
      </c>
      <c r="Q170" s="39">
        <f>IF($A170&lt;=LEN('ATXN3 e9 - 2ry Str + Mask'!A$2),N170-K170,"")</f>
        <v>0.16666666666666607</v>
      </c>
      <c r="R170" s="39">
        <f>IF($A170&lt;=LEN('ATXN3 e9 - 2ry Str + Mask'!A$2),O170-L170,"")</f>
        <v>-1.7763568394002505E-15</v>
      </c>
    </row>
    <row r="171" spans="1:18" ht="44" customHeight="1" x14ac:dyDescent="0.15">
      <c r="A171" s="36">
        <v>170</v>
      </c>
      <c r="B171" s="37" t="str">
        <f>IF($A171&lt;=LEN('ATXN3 e9 - 2ry Str + Mask'!A$2),MID('ATXN3 e9 - 2ry Str + Mask'!A$2,$A171,1),"")</f>
        <v>)</v>
      </c>
      <c r="C171" s="38" t="str">
        <f>IF($A171&lt;=LEN('ATXN3 e9 - 2ry Str + Mask'!B$2),MID('ATXN3 e9 - 2ry Str + Mask'!B$2,$A171,1),"")</f>
        <v>)</v>
      </c>
      <c r="D171" s="38" t="str">
        <f>IF($A171&lt;=LEN('ATXN3 e9 - 2ry Str + Mask'!C$2),MID('ATXN3 e9 - 2ry Str + Mask'!C$2,$A171,1),"")</f>
        <v>.</v>
      </c>
      <c r="E171" s="38" t="str">
        <f t="shared" si="16"/>
        <v>)</v>
      </c>
      <c r="F171" s="38" t="str">
        <f t="shared" si="23"/>
        <v>..............((((......)))).....................((((((((((((((.....((((((((.....))).)))))))))))))))))))...|||||||||||||||||||||||||..(((((...........)))))((((((((.....))</v>
      </c>
      <c r="G171" s="39">
        <f>IF($A171&lt;=LEN('ATXN3 e9 - 2ry Str + Mask'!A$2),SUMIF('ATXN3 e9 - HSF3.0'!E2:E201,"&lt;="&amp;$A171,'ATXN3 e9 - HSF3.0'!H2:H201)-SUMIF('ATXN3 e9 - HSF3.0'!G2:G201,"&lt;="&amp;$A171,'ATXN3 e9 - HSF3.0'!H2:H201),"")</f>
        <v>0</v>
      </c>
      <c r="H171" s="39">
        <f>IF($A171&lt;=LEN('ATXN3 e9 - 2ry Str + Mask'!A$2),SUMIF('ATXN3 e9 - HSF3.0'!E2:E201,"&lt;="&amp;$A171,'ATXN3 e9 - HSF3.0'!I2:I201)-SUMIF('ATXN3 e9 - HSF3.0'!G2:G201,"&lt;="&amp;$A171,'ATXN3 e9 - HSF3.0'!I2:I201),"")</f>
        <v>-0.16666666666666607</v>
      </c>
      <c r="I171" s="39">
        <f>IF($A171&lt;=LEN('ATXN3 e9 - 2ry Str + Mask'!A$2),G171+H171,"")</f>
        <v>-0.16666666666666607</v>
      </c>
      <c r="J171" s="39">
        <f t="shared" si="17"/>
        <v>0</v>
      </c>
      <c r="K171" s="39">
        <f t="shared" si="18"/>
        <v>0</v>
      </c>
      <c r="L171" s="39">
        <f t="shared" si="19"/>
        <v>0</v>
      </c>
      <c r="M171" s="39">
        <f t="shared" si="20"/>
        <v>0</v>
      </c>
      <c r="N171" s="39">
        <f t="shared" si="21"/>
        <v>0</v>
      </c>
      <c r="O171" s="39">
        <f t="shared" si="22"/>
        <v>0</v>
      </c>
      <c r="P171" s="39">
        <f>IF($A171&lt;=LEN('ATXN3 e9 - 2ry Str + Mask'!A$2),M171-J171,"")</f>
        <v>0</v>
      </c>
      <c r="Q171" s="39">
        <f>IF($A171&lt;=LEN('ATXN3 e9 - 2ry Str + Mask'!A$2),N171-K171,"")</f>
        <v>0</v>
      </c>
      <c r="R171" s="39">
        <f>IF($A171&lt;=LEN('ATXN3 e9 - 2ry Str + Mask'!A$2),O171-L171,"")</f>
        <v>0</v>
      </c>
    </row>
    <row r="172" spans="1:18" ht="44" customHeight="1" x14ac:dyDescent="0.15">
      <c r="A172" s="36">
        <v>171</v>
      </c>
      <c r="B172" s="37" t="str">
        <f>IF($A172&lt;=LEN('ATXN3 e9 - 2ry Str + Mask'!A$2),MID('ATXN3 e9 - 2ry Str + Mask'!A$2,$A172,1),"")</f>
        <v>)</v>
      </c>
      <c r="C172" s="38" t="str">
        <f>IF($A172&lt;=LEN('ATXN3 e9 - 2ry Str + Mask'!B$2),MID('ATXN3 e9 - 2ry Str + Mask'!B$2,$A172,1),"")</f>
        <v>)</v>
      </c>
      <c r="D172" s="38" t="str">
        <f>IF($A172&lt;=LEN('ATXN3 e9 - 2ry Str + Mask'!C$2),MID('ATXN3 e9 - 2ry Str + Mask'!C$2,$A172,1),"")</f>
        <v>.</v>
      </c>
      <c r="E172" s="38" t="str">
        <f t="shared" si="16"/>
        <v>)</v>
      </c>
      <c r="F172" s="38" t="str">
        <f t="shared" si="23"/>
        <v>..............((((......)))).....................((((((((((((((.....((((((((.....))).)))))))))))))))))))...|||||||||||||||||||||||||..(((((...........)))))((((((((.....)))</v>
      </c>
      <c r="G172" s="39">
        <f>IF($A172&lt;=LEN('ATXN3 e9 - 2ry Str + Mask'!A$2),SUMIF('ATXN3 e9 - HSF3.0'!E2:E201,"&lt;="&amp;$A172,'ATXN3 e9 - HSF3.0'!H2:H201)-SUMIF('ATXN3 e9 - HSF3.0'!G2:G201,"&lt;="&amp;$A172,'ATXN3 e9 - HSF3.0'!H2:H201),"")</f>
        <v>0</v>
      </c>
      <c r="H172" s="39">
        <f>IF($A172&lt;=LEN('ATXN3 e9 - 2ry Str + Mask'!A$2),SUMIF('ATXN3 e9 - HSF3.0'!E2:E201,"&lt;="&amp;$A172,'ATXN3 e9 - HSF3.0'!I2:I201)-SUMIF('ATXN3 e9 - HSF3.0'!G2:G201,"&lt;="&amp;$A172,'ATXN3 e9 - HSF3.0'!I2:I201),"")</f>
        <v>-0.16666666666666607</v>
      </c>
      <c r="I172" s="39">
        <f>IF($A172&lt;=LEN('ATXN3 e9 - 2ry Str + Mask'!A$2),G172+H172,"")</f>
        <v>-0.16666666666666607</v>
      </c>
      <c r="J172" s="39">
        <f t="shared" si="17"/>
        <v>0</v>
      </c>
      <c r="K172" s="39">
        <f t="shared" si="18"/>
        <v>0</v>
      </c>
      <c r="L172" s="39">
        <f t="shared" si="19"/>
        <v>0</v>
      </c>
      <c r="M172" s="39">
        <f t="shared" si="20"/>
        <v>0</v>
      </c>
      <c r="N172" s="39">
        <f t="shared" si="21"/>
        <v>0</v>
      </c>
      <c r="O172" s="39">
        <f t="shared" si="22"/>
        <v>0</v>
      </c>
      <c r="P172" s="39">
        <f>IF($A172&lt;=LEN('ATXN3 e9 - 2ry Str + Mask'!A$2),M172-J172,"")</f>
        <v>0</v>
      </c>
      <c r="Q172" s="39">
        <f>IF($A172&lt;=LEN('ATXN3 e9 - 2ry Str + Mask'!A$2),N172-K172,"")</f>
        <v>0</v>
      </c>
      <c r="R172" s="39">
        <f>IF($A172&lt;=LEN('ATXN3 e9 - 2ry Str + Mask'!A$2),O172-L172,"")</f>
        <v>0</v>
      </c>
    </row>
    <row r="173" spans="1:18" ht="44" customHeight="1" x14ac:dyDescent="0.15">
      <c r="A173" s="36">
        <v>172</v>
      </c>
      <c r="B173" s="37" t="str">
        <f>IF($A173&lt;=LEN('ATXN3 e9 - 2ry Str + Mask'!A$2),MID('ATXN3 e9 - 2ry Str + Mask'!A$2,$A173,1),"")</f>
        <v>)</v>
      </c>
      <c r="C173" s="38" t="str">
        <f>IF($A173&lt;=LEN('ATXN3 e9 - 2ry Str + Mask'!B$2),MID('ATXN3 e9 - 2ry Str + Mask'!B$2,$A173,1),"")</f>
        <v>)</v>
      </c>
      <c r="D173" s="38" t="str">
        <f>IF($A173&lt;=LEN('ATXN3 e9 - 2ry Str + Mask'!C$2),MID('ATXN3 e9 - 2ry Str + Mask'!C$2,$A173,1),"")</f>
        <v>.</v>
      </c>
      <c r="E173" s="38" t="str">
        <f t="shared" si="16"/>
        <v>)</v>
      </c>
      <c r="F173" s="38" t="str">
        <f t="shared" si="23"/>
        <v>..............((((......)))).....................((((((((((((((.....((((((((.....))).)))))))))))))))))))...|||||||||||||||||||||||||..(((((...........)))))((((((((.....))))</v>
      </c>
      <c r="G173" s="39">
        <f>IF($A173&lt;=LEN('ATXN3 e9 - 2ry Str + Mask'!A$2),SUMIF('ATXN3 e9 - HSF3.0'!E2:E201,"&lt;="&amp;$A173,'ATXN3 e9 - HSF3.0'!H2:H201)-SUMIF('ATXN3 e9 - HSF3.0'!G2:G201,"&lt;="&amp;$A173,'ATXN3 e9 - HSF3.0'!H2:H201),"")</f>
        <v>0</v>
      </c>
      <c r="H173" s="39">
        <f>IF($A173&lt;=LEN('ATXN3 e9 - 2ry Str + Mask'!A$2),SUMIF('ATXN3 e9 - HSF3.0'!E2:E201,"&lt;="&amp;$A173,'ATXN3 e9 - HSF3.0'!I2:I201)-SUMIF('ATXN3 e9 - HSF3.0'!G2:G201,"&lt;="&amp;$A173,'ATXN3 e9 - HSF3.0'!I2:I201),"")</f>
        <v>-0.33333333333333215</v>
      </c>
      <c r="I173" s="39">
        <f>IF($A173&lt;=LEN('ATXN3 e9 - 2ry Str + Mask'!A$2),G173+H173,"")</f>
        <v>-0.33333333333333215</v>
      </c>
      <c r="J173" s="39">
        <f t="shared" si="17"/>
        <v>0</v>
      </c>
      <c r="K173" s="39">
        <f t="shared" si="18"/>
        <v>0</v>
      </c>
      <c r="L173" s="39">
        <f t="shared" si="19"/>
        <v>0</v>
      </c>
      <c r="M173" s="39">
        <f t="shared" si="20"/>
        <v>0</v>
      </c>
      <c r="N173" s="39">
        <f t="shared" si="21"/>
        <v>0</v>
      </c>
      <c r="O173" s="39">
        <f t="shared" si="22"/>
        <v>0</v>
      </c>
      <c r="P173" s="39">
        <f>IF($A173&lt;=LEN('ATXN3 e9 - 2ry Str + Mask'!A$2),M173-J173,"")</f>
        <v>0</v>
      </c>
      <c r="Q173" s="39">
        <f>IF($A173&lt;=LEN('ATXN3 e9 - 2ry Str + Mask'!A$2),N173-K173,"")</f>
        <v>0</v>
      </c>
      <c r="R173" s="39">
        <f>IF($A173&lt;=LEN('ATXN3 e9 - 2ry Str + Mask'!A$2),O173-L173,"")</f>
        <v>0</v>
      </c>
    </row>
    <row r="174" spans="1:18" ht="44" customHeight="1" x14ac:dyDescent="0.15">
      <c r="A174" s="36">
        <v>173</v>
      </c>
      <c r="B174" s="37" t="str">
        <f>IF($A174&lt;=LEN('ATXN3 e9 - 2ry Str + Mask'!A$2),MID('ATXN3 e9 - 2ry Str + Mask'!A$2,$A174,1),"")</f>
        <v>)</v>
      </c>
      <c r="C174" s="38" t="str">
        <f>IF($A174&lt;=LEN('ATXN3 e9 - 2ry Str + Mask'!B$2),MID('ATXN3 e9 - 2ry Str + Mask'!B$2,$A174,1),"")</f>
        <v>)</v>
      </c>
      <c r="D174" s="38" t="str">
        <f>IF($A174&lt;=LEN('ATXN3 e9 - 2ry Str + Mask'!C$2),MID('ATXN3 e9 - 2ry Str + Mask'!C$2,$A174,1),"")</f>
        <v>.</v>
      </c>
      <c r="E174" s="38" t="str">
        <f t="shared" si="16"/>
        <v>)</v>
      </c>
      <c r="F174" s="38" t="str">
        <f t="shared" si="23"/>
        <v>..............((((......)))).....................((((((((((((((.....((((((((.....))).)))))))))))))))))))...|||||||||||||||||||||||||..(((((...........)))))((((((((.....)))))</v>
      </c>
      <c r="G174" s="39">
        <f>IF($A174&lt;=LEN('ATXN3 e9 - 2ry Str + Mask'!A$2),SUMIF('ATXN3 e9 - HSF3.0'!E2:E201,"&lt;="&amp;$A174,'ATXN3 e9 - HSF3.0'!H2:H201)-SUMIF('ATXN3 e9 - HSF3.0'!G2:G201,"&lt;="&amp;$A174,'ATXN3 e9 - HSF3.0'!H2:H201),"")</f>
        <v>0</v>
      </c>
      <c r="H174" s="39">
        <f>IF($A174&lt;=LEN('ATXN3 e9 - 2ry Str + Mask'!A$2),SUMIF('ATXN3 e9 - HSF3.0'!E2:E201,"&lt;="&amp;$A174,'ATXN3 e9 - HSF3.0'!I2:I201)-SUMIF('ATXN3 e9 - HSF3.0'!G2:G201,"&lt;="&amp;$A174,'ATXN3 e9 - HSF3.0'!I2:I201),"")</f>
        <v>-0.6666666666666643</v>
      </c>
      <c r="I174" s="39">
        <f>IF($A174&lt;=LEN('ATXN3 e9 - 2ry Str + Mask'!A$2),G174+H174,"")</f>
        <v>-0.6666666666666643</v>
      </c>
      <c r="J174" s="39">
        <f t="shared" si="17"/>
        <v>0</v>
      </c>
      <c r="K174" s="39">
        <f t="shared" si="18"/>
        <v>0</v>
      </c>
      <c r="L174" s="39">
        <f t="shared" si="19"/>
        <v>0</v>
      </c>
      <c r="M174" s="39">
        <f t="shared" si="20"/>
        <v>0</v>
      </c>
      <c r="N174" s="39">
        <f t="shared" si="21"/>
        <v>0</v>
      </c>
      <c r="O174" s="39">
        <f t="shared" si="22"/>
        <v>0</v>
      </c>
      <c r="P174" s="39">
        <f>IF($A174&lt;=LEN('ATXN3 e9 - 2ry Str + Mask'!A$2),M174-J174,"")</f>
        <v>0</v>
      </c>
      <c r="Q174" s="39">
        <f>IF($A174&lt;=LEN('ATXN3 e9 - 2ry Str + Mask'!A$2),N174-K174,"")</f>
        <v>0</v>
      </c>
      <c r="R174" s="39">
        <f>IF($A174&lt;=LEN('ATXN3 e9 - 2ry Str + Mask'!A$2),O174-L174,"")</f>
        <v>0</v>
      </c>
    </row>
    <row r="175" spans="1:18" ht="44" customHeight="1" x14ac:dyDescent="0.15">
      <c r="A175" s="36">
        <v>174</v>
      </c>
      <c r="B175" s="37" t="str">
        <f>IF($A175&lt;=LEN('ATXN3 e9 - 2ry Str + Mask'!A$2),MID('ATXN3 e9 - 2ry Str + Mask'!A$2,$A175,1),"")</f>
        <v>)</v>
      </c>
      <c r="C175" s="38" t="str">
        <f>IF($A175&lt;=LEN('ATXN3 e9 - 2ry Str + Mask'!B$2),MID('ATXN3 e9 - 2ry Str + Mask'!B$2,$A175,1),"")</f>
        <v>)</v>
      </c>
      <c r="D175" s="38" t="str">
        <f>IF($A175&lt;=LEN('ATXN3 e9 - 2ry Str + Mask'!C$2),MID('ATXN3 e9 - 2ry Str + Mask'!C$2,$A175,1),"")</f>
        <v>.</v>
      </c>
      <c r="E175" s="38" t="str">
        <f t="shared" si="16"/>
        <v>)</v>
      </c>
      <c r="F175" s="38" t="str">
        <f t="shared" si="23"/>
        <v>..............((((......)))).....................((((((((((((((.....((((((((.....))).)))))))))))))))))))...|||||||||||||||||||||||||..(((((...........)))))((((((((.....))))))</v>
      </c>
      <c r="G175" s="39">
        <f>IF($A175&lt;=LEN('ATXN3 e9 - 2ry Str + Mask'!A$2),SUMIF('ATXN3 e9 - HSF3.0'!E2:E201,"&lt;="&amp;$A175,'ATXN3 e9 - HSF3.0'!H2:H201)-SUMIF('ATXN3 e9 - HSF3.0'!G2:G201,"&lt;="&amp;$A175,'ATXN3 e9 - HSF3.0'!H2:H201),"")</f>
        <v>0</v>
      </c>
      <c r="H175" s="39">
        <f>IF($A175&lt;=LEN('ATXN3 e9 - 2ry Str + Mask'!A$2),SUMIF('ATXN3 e9 - HSF3.0'!E2:E201,"&lt;="&amp;$A175,'ATXN3 e9 - HSF3.0'!I2:I201)-SUMIF('ATXN3 e9 - HSF3.0'!G2:G201,"&lt;="&amp;$A175,'ATXN3 e9 - HSF3.0'!I2:I201),"")</f>
        <v>-0.99999999999999645</v>
      </c>
      <c r="I175" s="39">
        <f>IF($A175&lt;=LEN('ATXN3 e9 - 2ry Str + Mask'!A$2),G175+H175,"")</f>
        <v>-0.99999999999999645</v>
      </c>
      <c r="J175" s="39">
        <f t="shared" si="17"/>
        <v>0</v>
      </c>
      <c r="K175" s="39">
        <f t="shared" si="18"/>
        <v>0</v>
      </c>
      <c r="L175" s="39">
        <f t="shared" si="19"/>
        <v>0</v>
      </c>
      <c r="M175" s="39">
        <f t="shared" si="20"/>
        <v>0</v>
      </c>
      <c r="N175" s="39">
        <f t="shared" si="21"/>
        <v>0</v>
      </c>
      <c r="O175" s="39">
        <f t="shared" si="22"/>
        <v>0</v>
      </c>
      <c r="P175" s="39">
        <f>IF($A175&lt;=LEN('ATXN3 e9 - 2ry Str + Mask'!A$2),M175-J175,"")</f>
        <v>0</v>
      </c>
      <c r="Q175" s="39">
        <f>IF($A175&lt;=LEN('ATXN3 e9 - 2ry Str + Mask'!A$2),N175-K175,"")</f>
        <v>0</v>
      </c>
      <c r="R175" s="39">
        <f>IF($A175&lt;=LEN('ATXN3 e9 - 2ry Str + Mask'!A$2),O175-L175,"")</f>
        <v>0</v>
      </c>
    </row>
    <row r="176" spans="1:18" ht="44" customHeight="1" x14ac:dyDescent="0.15">
      <c r="A176" s="36">
        <v>175</v>
      </c>
      <c r="B176" s="37" t="str">
        <f>IF($A176&lt;=LEN('ATXN3 e9 - 2ry Str + Mask'!A$2),MID('ATXN3 e9 - 2ry Str + Mask'!A$2,$A176,1),"")</f>
        <v>)</v>
      </c>
      <c r="C176" s="38" t="str">
        <f>IF($A176&lt;=LEN('ATXN3 e9 - 2ry Str + Mask'!B$2),MID('ATXN3 e9 - 2ry Str + Mask'!B$2,$A176,1),"")</f>
        <v>)</v>
      </c>
      <c r="D176" s="38" t="str">
        <f>IF($A176&lt;=LEN('ATXN3 e9 - 2ry Str + Mask'!C$2),MID('ATXN3 e9 - 2ry Str + Mask'!C$2,$A176,1),"")</f>
        <v>.</v>
      </c>
      <c r="E176" s="38" t="str">
        <f t="shared" si="16"/>
        <v>)</v>
      </c>
      <c r="F176" s="38" t="str">
        <f t="shared" si="23"/>
        <v>..............((((......)))).....................((((((((((((((.....((((((((.....))).)))))))))))))))))))...|||||||||||||||||||||||||..(((((...........)))))((((((((.....)))))))</v>
      </c>
      <c r="G176" s="39">
        <f>IF($A176&lt;=LEN('ATXN3 e9 - 2ry Str + Mask'!A$2),SUMIF('ATXN3 e9 - HSF3.0'!E2:E201,"&lt;="&amp;$A176,'ATXN3 e9 - HSF3.0'!H2:H201)-SUMIF('ATXN3 e9 - HSF3.0'!G2:G201,"&lt;="&amp;$A176,'ATXN3 e9 - HSF3.0'!H2:H201),"")</f>
        <v>0</v>
      </c>
      <c r="H176" s="39">
        <f>IF($A176&lt;=LEN('ATXN3 e9 - 2ry Str + Mask'!A$2),SUMIF('ATXN3 e9 - HSF3.0'!E2:E201,"&lt;="&amp;$A176,'ATXN3 e9 - HSF3.0'!I2:I201)-SUMIF('ATXN3 e9 - HSF3.0'!G2:G201,"&lt;="&amp;$A176,'ATXN3 e9 - HSF3.0'!I2:I201),"")</f>
        <v>-1.1428571428571388</v>
      </c>
      <c r="I176" s="39">
        <f>IF($A176&lt;=LEN('ATXN3 e9 - 2ry Str + Mask'!A$2),G176+H176,"")</f>
        <v>-1.1428571428571388</v>
      </c>
      <c r="J176" s="39">
        <f t="shared" si="17"/>
        <v>0</v>
      </c>
      <c r="K176" s="39">
        <f t="shared" si="18"/>
        <v>0</v>
      </c>
      <c r="L176" s="39">
        <f t="shared" si="19"/>
        <v>0</v>
      </c>
      <c r="M176" s="39">
        <f t="shared" si="20"/>
        <v>0</v>
      </c>
      <c r="N176" s="39">
        <f t="shared" si="21"/>
        <v>0</v>
      </c>
      <c r="O176" s="39">
        <f t="shared" si="22"/>
        <v>0</v>
      </c>
      <c r="P176" s="39">
        <f>IF($A176&lt;=LEN('ATXN3 e9 - 2ry Str + Mask'!A$2),M176-J176,"")</f>
        <v>0</v>
      </c>
      <c r="Q176" s="39">
        <f>IF($A176&lt;=LEN('ATXN3 e9 - 2ry Str + Mask'!A$2),N176-K176,"")</f>
        <v>0</v>
      </c>
      <c r="R176" s="39">
        <f>IF($A176&lt;=LEN('ATXN3 e9 - 2ry Str + Mask'!A$2),O176-L176,"")</f>
        <v>0</v>
      </c>
    </row>
    <row r="177" spans="1:18" ht="44" customHeight="1" x14ac:dyDescent="0.15">
      <c r="A177" s="36">
        <v>176</v>
      </c>
      <c r="B177" s="37" t="str">
        <f>IF($A177&lt;=LEN('ATXN3 e9 - 2ry Str + Mask'!A$2),MID('ATXN3 e9 - 2ry Str + Mask'!A$2,$A177,1),"")</f>
        <v>.</v>
      </c>
      <c r="C177" s="38" t="str">
        <f>IF($A177&lt;=LEN('ATXN3 e9 - 2ry Str + Mask'!B$2),MID('ATXN3 e9 - 2ry Str + Mask'!B$2,$A177,1),"")</f>
        <v>)</v>
      </c>
      <c r="D177" s="38" t="str">
        <f>IF($A177&lt;=LEN('ATXN3 e9 - 2ry Str + Mask'!C$2),MID('ATXN3 e9 - 2ry Str + Mask'!C$2,$A177,1),"")</f>
        <v>.</v>
      </c>
      <c r="E177" s="38" t="str">
        <f t="shared" si="16"/>
        <v>)</v>
      </c>
      <c r="F177" s="38" t="str">
        <f t="shared" si="23"/>
        <v>..............((((......)))).....................((((((((((((((.....((((((((.....))).)))))))))))))))))))...|||||||||||||||||||||||||..(((((...........)))))((((((((.....))))))))</v>
      </c>
      <c r="G177" s="39">
        <f>IF($A177&lt;=LEN('ATXN3 e9 - 2ry Str + Mask'!A$2),SUMIF('ATXN3 e9 - HSF3.0'!E2:E201,"&lt;="&amp;$A177,'ATXN3 e9 - HSF3.0'!H2:H201)-SUMIF('ATXN3 e9 - HSF3.0'!G2:G201,"&lt;="&amp;$A177,'ATXN3 e9 - HSF3.0'!H2:H201),"")</f>
        <v>0</v>
      </c>
      <c r="H177" s="39">
        <f>IF($A177&lt;=LEN('ATXN3 e9 - 2ry Str + Mask'!A$2),SUMIF('ATXN3 e9 - HSF3.0'!E2:E201,"&lt;="&amp;$A177,'ATXN3 e9 - HSF3.0'!I2:I201)-SUMIF('ATXN3 e9 - HSF3.0'!G2:G201,"&lt;="&amp;$A177,'ATXN3 e9 - HSF3.0'!I2:I201),"")</f>
        <v>-1.3095238095238049</v>
      </c>
      <c r="I177" s="39">
        <f>IF($A177&lt;=LEN('ATXN3 e9 - 2ry Str + Mask'!A$2),G177+H177,"")</f>
        <v>-1.3095238095238049</v>
      </c>
      <c r="J177" s="39">
        <f t="shared" si="17"/>
        <v>0</v>
      </c>
      <c r="K177" s="39">
        <f t="shared" si="18"/>
        <v>-1.3095238095238049</v>
      </c>
      <c r="L177" s="39">
        <f t="shared" si="19"/>
        <v>-1.3095238095238049</v>
      </c>
      <c r="M177" s="39">
        <f t="shared" si="20"/>
        <v>0</v>
      </c>
      <c r="N177" s="39">
        <f t="shared" si="21"/>
        <v>0</v>
      </c>
      <c r="O177" s="39">
        <f t="shared" si="22"/>
        <v>0</v>
      </c>
      <c r="P177" s="39">
        <f>IF($A177&lt;=LEN('ATXN3 e9 - 2ry Str + Mask'!A$2),M177-J177,"")</f>
        <v>0</v>
      </c>
      <c r="Q177" s="39">
        <f>IF($A177&lt;=LEN('ATXN3 e9 - 2ry Str + Mask'!A$2),N177-K177,"")</f>
        <v>1.3095238095238049</v>
      </c>
      <c r="R177" s="39">
        <f>IF($A177&lt;=LEN('ATXN3 e9 - 2ry Str + Mask'!A$2),O177-L177,"")</f>
        <v>1.3095238095238049</v>
      </c>
    </row>
    <row r="178" spans="1:18" ht="44" customHeight="1" x14ac:dyDescent="0.15">
      <c r="A178" s="36">
        <v>177</v>
      </c>
      <c r="B178" s="37" t="str">
        <f>IF($A178&lt;=LEN('ATXN3 e9 - 2ry Str + Mask'!A$2),MID('ATXN3 e9 - 2ry Str + Mask'!A$2,$A178,1),"")</f>
        <v>.</v>
      </c>
      <c r="C178" s="38" t="str">
        <f>IF($A178&lt;=LEN('ATXN3 e9 - 2ry Str + Mask'!B$2),MID('ATXN3 e9 - 2ry Str + Mask'!B$2,$A178,1),"")</f>
        <v>.</v>
      </c>
      <c r="D178" s="38" t="str">
        <f>IF($A178&lt;=LEN('ATXN3 e9 - 2ry Str + Mask'!C$2),MID('ATXN3 e9 - 2ry Str + Mask'!C$2,$A178,1),"")</f>
        <v>.</v>
      </c>
      <c r="E178" s="38" t="str">
        <f t="shared" si="16"/>
        <v>.</v>
      </c>
      <c r="F178" s="38" t="str">
        <f t="shared" si="23"/>
        <v>..............((((......)))).....................((((((((((((((.....((((((((.....))).)))))))))))))))))))...|||||||||||||||||||||||||..(((((...........)))))((((((((.....)))))))).</v>
      </c>
      <c r="G178" s="39">
        <f>IF($A178&lt;=LEN('ATXN3 e9 - 2ry Str + Mask'!A$2),SUMIF('ATXN3 e9 - HSF3.0'!E2:E201,"&lt;="&amp;$A178,'ATXN3 e9 - HSF3.0'!H2:H201)-SUMIF('ATXN3 e9 - HSF3.0'!G2:G201,"&lt;="&amp;$A178,'ATXN3 e9 - HSF3.0'!H2:H201),"")</f>
        <v>0</v>
      </c>
      <c r="H178" s="39">
        <f>IF($A178&lt;=LEN('ATXN3 e9 - 2ry Str + Mask'!A$2),SUMIF('ATXN3 e9 - HSF3.0'!E2:E201,"&lt;="&amp;$A178,'ATXN3 e9 - HSF3.0'!I2:I201)-SUMIF('ATXN3 e9 - HSF3.0'!G2:G201,"&lt;="&amp;$A178,'ATXN3 e9 - HSF3.0'!I2:I201),"")</f>
        <v>-1.4761904761904709</v>
      </c>
      <c r="I178" s="39">
        <f>IF($A178&lt;=LEN('ATXN3 e9 - 2ry Str + Mask'!A$2),G178+H178,"")</f>
        <v>-1.4761904761904709</v>
      </c>
      <c r="J178" s="39">
        <f t="shared" si="17"/>
        <v>0</v>
      </c>
      <c r="K178" s="39">
        <f t="shared" si="18"/>
        <v>-1.4761904761904709</v>
      </c>
      <c r="L178" s="39">
        <f t="shared" si="19"/>
        <v>-1.4761904761904709</v>
      </c>
      <c r="M178" s="39">
        <f t="shared" si="20"/>
        <v>0</v>
      </c>
      <c r="N178" s="39">
        <f t="shared" si="21"/>
        <v>-1.4761904761904709</v>
      </c>
      <c r="O178" s="39">
        <f t="shared" si="22"/>
        <v>-1.4761904761904709</v>
      </c>
      <c r="P178" s="39">
        <f>IF($A178&lt;=LEN('ATXN3 e9 - 2ry Str + Mask'!A$2),M178-J178,"")</f>
        <v>0</v>
      </c>
      <c r="Q178" s="39">
        <f>IF($A178&lt;=LEN('ATXN3 e9 - 2ry Str + Mask'!A$2),N178-K178,"")</f>
        <v>0</v>
      </c>
      <c r="R178" s="39">
        <f>IF($A178&lt;=LEN('ATXN3 e9 - 2ry Str + Mask'!A$2),O178-L178,"")</f>
        <v>0</v>
      </c>
    </row>
    <row r="179" spans="1:18" ht="44" customHeight="1" x14ac:dyDescent="0.15">
      <c r="A179" s="36">
        <v>178</v>
      </c>
      <c r="B179" s="37" t="str">
        <f>IF($A179&lt;=LEN('ATXN3 e9 - 2ry Str + Mask'!A$2),MID('ATXN3 e9 - 2ry Str + Mask'!A$2,$A179,1),"")</f>
        <v>.</v>
      </c>
      <c r="C179" s="38" t="str">
        <f>IF($A179&lt;=LEN('ATXN3 e9 - 2ry Str + Mask'!B$2),MID('ATXN3 e9 - 2ry Str + Mask'!B$2,$A179,1),"")</f>
        <v>.</v>
      </c>
      <c r="D179" s="38" t="str">
        <f>IF($A179&lt;=LEN('ATXN3 e9 - 2ry Str + Mask'!C$2),MID('ATXN3 e9 - 2ry Str + Mask'!C$2,$A179,1),"")</f>
        <v>.</v>
      </c>
      <c r="E179" s="38" t="str">
        <f t="shared" si="16"/>
        <v>.</v>
      </c>
      <c r="F179" s="38" t="str">
        <f t="shared" si="23"/>
        <v>..............((((......)))).....................((((((((((((((.....((((((((.....))).)))))))))))))))))))...|||||||||||||||||||||||||..(((((...........)))))((((((((.....))))))))..</v>
      </c>
      <c r="G179" s="39">
        <f>IF($A179&lt;=LEN('ATXN3 e9 - 2ry Str + Mask'!A$2),SUMIF('ATXN3 e9 - HSF3.0'!E2:E201,"&lt;="&amp;$A179,'ATXN3 e9 - HSF3.0'!H2:H201)-SUMIF('ATXN3 e9 - HSF3.0'!G2:G201,"&lt;="&amp;$A179,'ATXN3 e9 - HSF3.0'!H2:H201),"")</f>
        <v>0</v>
      </c>
      <c r="H179" s="39">
        <f>IF($A179&lt;=LEN('ATXN3 e9 - 2ry Str + Mask'!A$2),SUMIF('ATXN3 e9 - HSF3.0'!E2:E201,"&lt;="&amp;$A179,'ATXN3 e9 - HSF3.0'!I2:I201)-SUMIF('ATXN3 e9 - HSF3.0'!G2:G201,"&lt;="&amp;$A179,'ATXN3 e9 - HSF3.0'!I2:I201),"")</f>
        <v>-1.3095238095238049</v>
      </c>
      <c r="I179" s="39">
        <f>IF($A179&lt;=LEN('ATXN3 e9 - 2ry Str + Mask'!A$2),G179+H179,"")</f>
        <v>-1.3095238095238049</v>
      </c>
      <c r="J179" s="39">
        <f t="shared" si="17"/>
        <v>0</v>
      </c>
      <c r="K179" s="39">
        <f t="shared" si="18"/>
        <v>-1.3095238095238049</v>
      </c>
      <c r="L179" s="39">
        <f t="shared" si="19"/>
        <v>-1.3095238095238049</v>
      </c>
      <c r="M179" s="39">
        <f t="shared" si="20"/>
        <v>0</v>
      </c>
      <c r="N179" s="39">
        <f t="shared" si="21"/>
        <v>-1.3095238095238049</v>
      </c>
      <c r="O179" s="39">
        <f t="shared" si="22"/>
        <v>-1.3095238095238049</v>
      </c>
      <c r="P179" s="39">
        <f>IF($A179&lt;=LEN('ATXN3 e9 - 2ry Str + Mask'!A$2),M179-J179,"")</f>
        <v>0</v>
      </c>
      <c r="Q179" s="39">
        <f>IF($A179&lt;=LEN('ATXN3 e9 - 2ry Str + Mask'!A$2),N179-K179,"")</f>
        <v>0</v>
      </c>
      <c r="R179" s="39">
        <f>IF($A179&lt;=LEN('ATXN3 e9 - 2ry Str + Mask'!A$2),O179-L179,"")</f>
        <v>0</v>
      </c>
    </row>
    <row r="180" spans="1:18" ht="44" customHeight="1" x14ac:dyDescent="0.15">
      <c r="A180" s="36">
        <v>179</v>
      </c>
      <c r="B180" s="37" t="str">
        <f>IF($A180&lt;=LEN('ATXN3 e9 - 2ry Str + Mask'!A$2),MID('ATXN3 e9 - 2ry Str + Mask'!A$2,$A180,1),"")</f>
        <v>.</v>
      </c>
      <c r="C180" s="38" t="str">
        <f>IF($A180&lt;=LEN('ATXN3 e9 - 2ry Str + Mask'!B$2),MID('ATXN3 e9 - 2ry Str + Mask'!B$2,$A180,1),"")</f>
        <v>.</v>
      </c>
      <c r="D180" s="38" t="str">
        <f>IF($A180&lt;=LEN('ATXN3 e9 - 2ry Str + Mask'!C$2),MID('ATXN3 e9 - 2ry Str + Mask'!C$2,$A180,1),"")</f>
        <v>.</v>
      </c>
      <c r="E180" s="38" t="str">
        <f t="shared" si="16"/>
        <v>.</v>
      </c>
      <c r="F180" s="38" t="str">
        <f t="shared" si="23"/>
        <v>..............((((......)))).....................((((((((((((((.....((((((((.....))).)))))))))))))))))))...|||||||||||||||||||||||||..(((((...........)))))((((((((.....))))))))...</v>
      </c>
      <c r="G180" s="39">
        <f>IF($A180&lt;=LEN('ATXN3 e9 - 2ry Str + Mask'!A$2),SUMIF('ATXN3 e9 - HSF3.0'!E2:E201,"&lt;="&amp;$A180,'ATXN3 e9 - HSF3.0'!H2:H201)-SUMIF('ATXN3 e9 - HSF3.0'!G2:G201,"&lt;="&amp;$A180,'ATXN3 e9 - HSF3.0'!H2:H201),"")</f>
        <v>0</v>
      </c>
      <c r="H180" s="39">
        <f>IF($A180&lt;=LEN('ATXN3 e9 - 2ry Str + Mask'!A$2),SUMIF('ATXN3 e9 - HSF3.0'!E2:E201,"&lt;="&amp;$A180,'ATXN3 e9 - HSF3.0'!I2:I201)-SUMIF('ATXN3 e9 - HSF3.0'!G2:G201,"&lt;="&amp;$A180,'ATXN3 e9 - HSF3.0'!I2:I201),"")</f>
        <v>-0.97619047619047272</v>
      </c>
      <c r="I180" s="39">
        <f>IF($A180&lt;=LEN('ATXN3 e9 - 2ry Str + Mask'!A$2),G180+H180,"")</f>
        <v>-0.97619047619047272</v>
      </c>
      <c r="J180" s="39">
        <f t="shared" si="17"/>
        <v>0</v>
      </c>
      <c r="K180" s="39">
        <f t="shared" si="18"/>
        <v>-0.97619047619047272</v>
      </c>
      <c r="L180" s="39">
        <f t="shared" si="19"/>
        <v>-0.97619047619047272</v>
      </c>
      <c r="M180" s="39">
        <f t="shared" si="20"/>
        <v>0</v>
      </c>
      <c r="N180" s="39">
        <f t="shared" si="21"/>
        <v>-0.97619047619047272</v>
      </c>
      <c r="O180" s="39">
        <f t="shared" si="22"/>
        <v>-0.97619047619047272</v>
      </c>
      <c r="P180" s="39">
        <f>IF($A180&lt;=LEN('ATXN3 e9 - 2ry Str + Mask'!A$2),M180-J180,"")</f>
        <v>0</v>
      </c>
      <c r="Q180" s="39">
        <f>IF($A180&lt;=LEN('ATXN3 e9 - 2ry Str + Mask'!A$2),N180-K180,"")</f>
        <v>0</v>
      </c>
      <c r="R180" s="39">
        <f>IF($A180&lt;=LEN('ATXN3 e9 - 2ry Str + Mask'!A$2),O180-L180,"")</f>
        <v>0</v>
      </c>
    </row>
    <row r="181" spans="1:18" ht="44" customHeight="1" x14ac:dyDescent="0.15">
      <c r="A181" s="36">
        <v>180</v>
      </c>
      <c r="B181" s="37" t="str">
        <f>IF($A181&lt;=LEN('ATXN3 e9 - 2ry Str + Mask'!A$2),MID('ATXN3 e9 - 2ry Str + Mask'!A$2,$A181,1),"")</f>
        <v>.</v>
      </c>
      <c r="C181" s="38" t="str">
        <f>IF($A181&lt;=LEN('ATXN3 e9 - 2ry Str + Mask'!B$2),MID('ATXN3 e9 - 2ry Str + Mask'!B$2,$A181,1),"")</f>
        <v>.</v>
      </c>
      <c r="D181" s="38" t="str">
        <f>IF($A181&lt;=LEN('ATXN3 e9 - 2ry Str + Mask'!C$2),MID('ATXN3 e9 - 2ry Str + Mask'!C$2,$A181,1),"")</f>
        <v>.</v>
      </c>
      <c r="E181" s="38" t="str">
        <f t="shared" si="16"/>
        <v>.</v>
      </c>
      <c r="F181" s="38" t="str">
        <f t="shared" si="23"/>
        <v>..............((((......)))).....................((((((((((((((.....((((((((.....))).)))))))))))))))))))...|||||||||||||||||||||||||..(((((...........)))))((((((((.....))))))))....</v>
      </c>
      <c r="G181" s="39">
        <f>IF($A181&lt;=LEN('ATXN3 e9 - 2ry Str + Mask'!A$2),SUMIF('ATXN3 e9 - HSF3.0'!E2:E201,"&lt;="&amp;$A181,'ATXN3 e9 - HSF3.0'!H2:H201)-SUMIF('ATXN3 e9 - HSF3.0'!G2:G201,"&lt;="&amp;$A181,'ATXN3 e9 - HSF3.0'!H2:H201),"")</f>
        <v>0.3095238095238102</v>
      </c>
      <c r="H181" s="39">
        <f>IF($A181&lt;=LEN('ATXN3 e9 - 2ry Str + Mask'!A$2),SUMIF('ATXN3 e9 - HSF3.0'!E2:E201,"&lt;="&amp;$A181,'ATXN3 e9 - HSF3.0'!I2:I201)-SUMIF('ATXN3 e9 - HSF3.0'!G2:G201,"&lt;="&amp;$A181,'ATXN3 e9 - HSF3.0'!I2:I201),"")</f>
        <v>-0.64285714285714057</v>
      </c>
      <c r="I181" s="39">
        <f>IF($A181&lt;=LEN('ATXN3 e9 - 2ry Str + Mask'!A$2),G181+H181,"")</f>
        <v>-0.33333333333333037</v>
      </c>
      <c r="J181" s="39">
        <f t="shared" si="17"/>
        <v>0.3095238095238102</v>
      </c>
      <c r="K181" s="39">
        <f t="shared" si="18"/>
        <v>-0.64285714285714057</v>
      </c>
      <c r="L181" s="39">
        <f t="shared" si="19"/>
        <v>-0.33333333333333037</v>
      </c>
      <c r="M181" s="39">
        <f t="shared" si="20"/>
        <v>0.3095238095238102</v>
      </c>
      <c r="N181" s="39">
        <f t="shared" si="21"/>
        <v>-0.64285714285714057</v>
      </c>
      <c r="O181" s="39">
        <f t="shared" si="22"/>
        <v>-0.33333333333333037</v>
      </c>
      <c r="P181" s="39">
        <f>IF($A181&lt;=LEN('ATXN3 e9 - 2ry Str + Mask'!A$2),M181-J181,"")</f>
        <v>0</v>
      </c>
      <c r="Q181" s="39">
        <f>IF($A181&lt;=LEN('ATXN3 e9 - 2ry Str + Mask'!A$2),N181-K181,"")</f>
        <v>0</v>
      </c>
      <c r="R181" s="39">
        <f>IF($A181&lt;=LEN('ATXN3 e9 - 2ry Str + Mask'!A$2),O181-L181,"")</f>
        <v>0</v>
      </c>
    </row>
    <row r="182" spans="1:18" ht="44" customHeight="1" x14ac:dyDescent="0.15">
      <c r="A182" s="36">
        <v>181</v>
      </c>
      <c r="B182" s="37" t="str">
        <f>IF($A182&lt;=LEN('ATXN3 e9 - 2ry Str + Mask'!A$2),MID('ATXN3 e9 - 2ry Str + Mask'!A$2,$A182,1),"")</f>
        <v>.</v>
      </c>
      <c r="C182" s="38" t="str">
        <f>IF($A182&lt;=LEN('ATXN3 e9 - 2ry Str + Mask'!B$2),MID('ATXN3 e9 - 2ry Str + Mask'!B$2,$A182,1),"")</f>
        <v>.</v>
      </c>
      <c r="D182" s="38" t="str">
        <f>IF($A182&lt;=LEN('ATXN3 e9 - 2ry Str + Mask'!C$2),MID('ATXN3 e9 - 2ry Str + Mask'!C$2,$A182,1),"")</f>
        <v>.</v>
      </c>
      <c r="E182" s="38" t="str">
        <f t="shared" si="16"/>
        <v>.</v>
      </c>
      <c r="F182" s="38" t="str">
        <f t="shared" si="23"/>
        <v>..............((((......)))).....................((((((((((((((.....((((((((.....))).)))))))))))))))))))...|||||||||||||||||||||||||..(((((...........)))))((((((((.....)))))))).....</v>
      </c>
      <c r="G182" s="39">
        <f>IF($A182&lt;=LEN('ATXN3 e9 - 2ry Str + Mask'!A$2),SUMIF('ATXN3 e9 - HSF3.0'!E2:E201,"&lt;="&amp;$A182,'ATXN3 e9 - HSF3.0'!H2:H201)-SUMIF('ATXN3 e9 - HSF3.0'!G2:G201,"&lt;="&amp;$A182,'ATXN3 e9 - HSF3.0'!H2:H201),"")</f>
        <v>0.6428571428571459</v>
      </c>
      <c r="H182" s="39">
        <f>IF($A182&lt;=LEN('ATXN3 e9 - 2ry Str + Mask'!A$2),SUMIF('ATXN3 e9 - HSF3.0'!E2:E201,"&lt;="&amp;$A182,'ATXN3 e9 - HSF3.0'!I2:I201)-SUMIF('ATXN3 e9 - HSF3.0'!G2:G201,"&lt;="&amp;$A182,'ATXN3 e9 - HSF3.0'!I2:I201),"")</f>
        <v>-0.4761904761904745</v>
      </c>
      <c r="I182" s="39">
        <f>IF($A182&lt;=LEN('ATXN3 e9 - 2ry Str + Mask'!A$2),G182+H182,"")</f>
        <v>0.1666666666666714</v>
      </c>
      <c r="J182" s="39">
        <f t="shared" si="17"/>
        <v>0.6428571428571459</v>
      </c>
      <c r="K182" s="39">
        <f t="shared" si="18"/>
        <v>-0.4761904761904745</v>
      </c>
      <c r="L182" s="39">
        <f t="shared" si="19"/>
        <v>0.1666666666666714</v>
      </c>
      <c r="M182" s="39">
        <f t="shared" si="20"/>
        <v>0.6428571428571459</v>
      </c>
      <c r="N182" s="39">
        <f t="shared" si="21"/>
        <v>-0.4761904761904745</v>
      </c>
      <c r="O182" s="39">
        <f t="shared" si="22"/>
        <v>0.1666666666666714</v>
      </c>
      <c r="P182" s="39">
        <f>IF($A182&lt;=LEN('ATXN3 e9 - 2ry Str + Mask'!A$2),M182-J182,"")</f>
        <v>0</v>
      </c>
      <c r="Q182" s="39">
        <f>IF($A182&lt;=LEN('ATXN3 e9 - 2ry Str + Mask'!A$2),N182-K182,"")</f>
        <v>0</v>
      </c>
      <c r="R182" s="39">
        <f>IF($A182&lt;=LEN('ATXN3 e9 - 2ry Str + Mask'!A$2),O182-L182,"")</f>
        <v>0</v>
      </c>
    </row>
    <row r="183" spans="1:18" ht="44" customHeight="1" x14ac:dyDescent="0.15">
      <c r="A183" s="36">
        <v>182</v>
      </c>
      <c r="B183" s="37" t="str">
        <f>IF($A183&lt;=LEN('ATXN3 e9 - 2ry Str + Mask'!A$2),MID('ATXN3 e9 - 2ry Str + Mask'!A$2,$A183,1),"")</f>
        <v>.</v>
      </c>
      <c r="C183" s="38" t="str">
        <f>IF($A183&lt;=LEN('ATXN3 e9 - 2ry Str + Mask'!B$2),MID('ATXN3 e9 - 2ry Str + Mask'!B$2,$A183,1),"")</f>
        <v>.</v>
      </c>
      <c r="D183" s="38" t="str">
        <f>IF($A183&lt;=LEN('ATXN3 e9 - 2ry Str + Mask'!C$2),MID('ATXN3 e9 - 2ry Str + Mask'!C$2,$A183,1),"")</f>
        <v>.</v>
      </c>
      <c r="E183" s="38" t="str">
        <f t="shared" si="16"/>
        <v>.</v>
      </c>
      <c r="F183" s="38" t="str">
        <f t="shared" si="23"/>
        <v>..............((((......)))).....................((((((((((((((.....((((((((.....))).)))))))))))))))))))...|||||||||||||||||||||||||..(((((...........)))))((((((((.....))))))))......</v>
      </c>
      <c r="G183" s="39">
        <f>IF($A183&lt;=LEN('ATXN3 e9 - 2ry Str + Mask'!A$2),SUMIF('ATXN3 e9 - HSF3.0'!E2:E201,"&lt;="&amp;$A183,'ATXN3 e9 - HSF3.0'!H2:H201)-SUMIF('ATXN3 e9 - HSF3.0'!G2:G201,"&lt;="&amp;$A183,'ATXN3 e9 - HSF3.0'!H2:H201),"")</f>
        <v>0.6428571428571459</v>
      </c>
      <c r="H183" s="39">
        <f>IF($A183&lt;=LEN('ATXN3 e9 - 2ry Str + Mask'!A$2),SUMIF('ATXN3 e9 - HSF3.0'!E2:E201,"&lt;="&amp;$A183,'ATXN3 e9 - HSF3.0'!I2:I201)-SUMIF('ATXN3 e9 - HSF3.0'!G2:G201,"&lt;="&amp;$A183,'ATXN3 e9 - HSF3.0'!I2:I201),"")</f>
        <v>-0.16666666666666607</v>
      </c>
      <c r="I183" s="39">
        <f>IF($A183&lt;=LEN('ATXN3 e9 - 2ry Str + Mask'!A$2),G183+H183,"")</f>
        <v>0.47619047619047983</v>
      </c>
      <c r="J183" s="39">
        <f t="shared" si="17"/>
        <v>0.6428571428571459</v>
      </c>
      <c r="K183" s="39">
        <f t="shared" si="18"/>
        <v>-0.16666666666666607</v>
      </c>
      <c r="L183" s="39">
        <f t="shared" si="19"/>
        <v>0.47619047619047983</v>
      </c>
      <c r="M183" s="39">
        <f t="shared" si="20"/>
        <v>0.6428571428571459</v>
      </c>
      <c r="N183" s="39">
        <f t="shared" si="21"/>
        <v>-0.16666666666666607</v>
      </c>
      <c r="O183" s="39">
        <f t="shared" si="22"/>
        <v>0.47619047619047983</v>
      </c>
      <c r="P183" s="39">
        <f>IF($A183&lt;=LEN('ATXN3 e9 - 2ry Str + Mask'!A$2),M183-J183,"")</f>
        <v>0</v>
      </c>
      <c r="Q183" s="39">
        <f>IF($A183&lt;=LEN('ATXN3 e9 - 2ry Str + Mask'!A$2),N183-K183,"")</f>
        <v>0</v>
      </c>
      <c r="R183" s="39">
        <f>IF($A183&lt;=LEN('ATXN3 e9 - 2ry Str + Mask'!A$2),O183-L183,"")</f>
        <v>0</v>
      </c>
    </row>
    <row r="184" spans="1:18" ht="44" customHeight="1" x14ac:dyDescent="0.15">
      <c r="A184" s="36">
        <v>183</v>
      </c>
      <c r="B184" s="37" t="str">
        <f>IF($A184&lt;=LEN('ATXN3 e9 - 2ry Str + Mask'!A$2),MID('ATXN3 e9 - 2ry Str + Mask'!A$2,$A184,1),"")</f>
        <v>.</v>
      </c>
      <c r="C184" s="38" t="str">
        <f>IF($A184&lt;=LEN('ATXN3 e9 - 2ry Str + Mask'!B$2),MID('ATXN3 e9 - 2ry Str + Mask'!B$2,$A184,1),"")</f>
        <v>.</v>
      </c>
      <c r="D184" s="38" t="str">
        <f>IF($A184&lt;=LEN('ATXN3 e9 - 2ry Str + Mask'!C$2),MID('ATXN3 e9 - 2ry Str + Mask'!C$2,$A184,1),"")</f>
        <v>.</v>
      </c>
      <c r="E184" s="38" t="str">
        <f t="shared" si="16"/>
        <v>.</v>
      </c>
      <c r="F184" s="38" t="str">
        <f t="shared" si="23"/>
        <v>..............((((......)))).....................((((((((((((((.....((((((((.....))).)))))))))))))))))))...|||||||||||||||||||||||||..(((((...........)))))((((((((.....)))))))).......</v>
      </c>
      <c r="G184" s="39">
        <f>IF($A184&lt;=LEN('ATXN3 e9 - 2ry Str + Mask'!A$2),SUMIF('ATXN3 e9 - HSF3.0'!E2:E201,"&lt;="&amp;$A184,'ATXN3 e9 - HSF3.0'!H2:H201)-SUMIF('ATXN3 e9 - HSF3.0'!G2:G201,"&lt;="&amp;$A184,'ATXN3 e9 - HSF3.0'!H2:H201),"")</f>
        <v>0.6428571428571459</v>
      </c>
      <c r="H184" s="39">
        <f>IF($A184&lt;=LEN('ATXN3 e9 - 2ry Str + Mask'!A$2),SUMIF('ATXN3 e9 - HSF3.0'!E2:E201,"&lt;="&amp;$A184,'ATXN3 e9 - HSF3.0'!I2:I201)-SUMIF('ATXN3 e9 - HSF3.0'!G2:G201,"&lt;="&amp;$A184,'ATXN3 e9 - HSF3.0'!I2:I201),"")</f>
        <v>0</v>
      </c>
      <c r="I184" s="39">
        <f>IF($A184&lt;=LEN('ATXN3 e9 - 2ry Str + Mask'!A$2),G184+H184,"")</f>
        <v>0.6428571428571459</v>
      </c>
      <c r="J184" s="39">
        <f t="shared" si="17"/>
        <v>0.6428571428571459</v>
      </c>
      <c r="K184" s="39">
        <f t="shared" si="18"/>
        <v>0</v>
      </c>
      <c r="L184" s="39">
        <f t="shared" si="19"/>
        <v>0.6428571428571459</v>
      </c>
      <c r="M184" s="39">
        <f t="shared" si="20"/>
        <v>0.6428571428571459</v>
      </c>
      <c r="N184" s="39">
        <f t="shared" si="21"/>
        <v>0</v>
      </c>
      <c r="O184" s="39">
        <f t="shared" si="22"/>
        <v>0.6428571428571459</v>
      </c>
      <c r="P184" s="39">
        <f>IF($A184&lt;=LEN('ATXN3 e9 - 2ry Str + Mask'!A$2),M184-J184,"")</f>
        <v>0</v>
      </c>
      <c r="Q184" s="39">
        <f>IF($A184&lt;=LEN('ATXN3 e9 - 2ry Str + Mask'!A$2),N184-K184,"")</f>
        <v>0</v>
      </c>
      <c r="R184" s="39">
        <f>IF($A184&lt;=LEN('ATXN3 e9 - 2ry Str + Mask'!A$2),O184-L184,"")</f>
        <v>0</v>
      </c>
    </row>
    <row r="185" spans="1:18" ht="44" customHeight="1" x14ac:dyDescent="0.15">
      <c r="A185" s="36">
        <v>184</v>
      </c>
      <c r="B185" s="37" t="str">
        <f>IF($A185&lt;=LEN('ATXN3 e9 - 2ry Str + Mask'!A$2),MID('ATXN3 e9 - 2ry Str + Mask'!A$2,$A185,1),"")</f>
        <v>.</v>
      </c>
      <c r="C185" s="38" t="str">
        <f>IF($A185&lt;=LEN('ATXN3 e9 - 2ry Str + Mask'!B$2),MID('ATXN3 e9 - 2ry Str + Mask'!B$2,$A185,1),"")</f>
        <v>.</v>
      </c>
      <c r="D185" s="38" t="str">
        <f>IF($A185&lt;=LEN('ATXN3 e9 - 2ry Str + Mask'!C$2),MID('ATXN3 e9 - 2ry Str + Mask'!C$2,$A185,1),"")</f>
        <v>.</v>
      </c>
      <c r="E185" s="38" t="str">
        <f t="shared" si="16"/>
        <v>.</v>
      </c>
      <c r="F185" s="38" t="str">
        <f t="shared" si="23"/>
        <v>..............((((......)))).....................((((((((((((((.....((((((((.....))).)))))))))))))))))))...|||||||||||||||||||||||||..(((((...........)))))((((((((.....))))))))........</v>
      </c>
      <c r="G185" s="39">
        <f>IF($A185&lt;=LEN('ATXN3 e9 - 2ry Str + Mask'!A$2),SUMIF('ATXN3 e9 - HSF3.0'!E2:E201,"&lt;="&amp;$A185,'ATXN3 e9 - HSF3.0'!H2:H201)-SUMIF('ATXN3 e9 - HSF3.0'!G2:G201,"&lt;="&amp;$A185,'ATXN3 e9 - HSF3.0'!H2:H201),"")</f>
        <v>0.6428571428571459</v>
      </c>
      <c r="H185" s="39">
        <f>IF($A185&lt;=LEN('ATXN3 e9 - 2ry Str + Mask'!A$2),SUMIF('ATXN3 e9 - HSF3.0'!E2:E201,"&lt;="&amp;$A185,'ATXN3 e9 - HSF3.0'!I2:I201)-SUMIF('ATXN3 e9 - HSF3.0'!G2:G201,"&lt;="&amp;$A185,'ATXN3 e9 - HSF3.0'!I2:I201),"")</f>
        <v>0</v>
      </c>
      <c r="I185" s="39">
        <f>IF($A185&lt;=LEN('ATXN3 e9 - 2ry Str + Mask'!A$2),G185+H185,"")</f>
        <v>0.6428571428571459</v>
      </c>
      <c r="J185" s="39">
        <f t="shared" si="17"/>
        <v>0.6428571428571459</v>
      </c>
      <c r="K185" s="39">
        <f t="shared" si="18"/>
        <v>0</v>
      </c>
      <c r="L185" s="39">
        <f t="shared" si="19"/>
        <v>0.6428571428571459</v>
      </c>
      <c r="M185" s="39">
        <f t="shared" si="20"/>
        <v>0.6428571428571459</v>
      </c>
      <c r="N185" s="39">
        <f t="shared" si="21"/>
        <v>0</v>
      </c>
      <c r="O185" s="39">
        <f t="shared" si="22"/>
        <v>0.6428571428571459</v>
      </c>
      <c r="P185" s="39">
        <f>IF($A185&lt;=LEN('ATXN3 e9 - 2ry Str + Mask'!A$2),M185-J185,"")</f>
        <v>0</v>
      </c>
      <c r="Q185" s="39">
        <f>IF($A185&lt;=LEN('ATXN3 e9 - 2ry Str + Mask'!A$2),N185-K185,"")</f>
        <v>0</v>
      </c>
      <c r="R185" s="39">
        <f>IF($A185&lt;=LEN('ATXN3 e9 - 2ry Str + Mask'!A$2),O185-L185,"")</f>
        <v>0</v>
      </c>
    </row>
    <row r="186" spans="1:18" ht="44" customHeight="1" x14ac:dyDescent="0.15">
      <c r="A186" s="36">
        <v>185</v>
      </c>
      <c r="B186" s="37" t="str">
        <f>IF($A186&lt;=LEN('ATXN3 e9 - 2ry Str + Mask'!A$2),MID('ATXN3 e9 - 2ry Str + Mask'!A$2,$A186,1),"")</f>
        <v>.</v>
      </c>
      <c r="C186" s="38" t="str">
        <f>IF($A186&lt;=LEN('ATXN3 e9 - 2ry Str + Mask'!B$2),MID('ATXN3 e9 - 2ry Str + Mask'!B$2,$A186,1),"")</f>
        <v>(</v>
      </c>
      <c r="D186" s="38" t="str">
        <f>IF($A186&lt;=LEN('ATXN3 e9 - 2ry Str + Mask'!C$2),MID('ATXN3 e9 - 2ry Str + Mask'!C$2,$A186,1),"")</f>
        <v>.</v>
      </c>
      <c r="E186" s="38" t="str">
        <f t="shared" si="16"/>
        <v>(</v>
      </c>
      <c r="F186" s="38" t="str">
        <f t="shared" si="23"/>
        <v>..............((((......)))).....................((((((((((((((.....((((((((.....))).)))))))))))))))))))...|||||||||||||||||||||||||..(((((...........)))))((((((((.....))))))))........(</v>
      </c>
      <c r="G186" s="39">
        <f>IF($A186&lt;=LEN('ATXN3 e9 - 2ry Str + Mask'!A$2),SUMIF('ATXN3 e9 - HSF3.0'!E2:E201,"&lt;="&amp;$A186,'ATXN3 e9 - HSF3.0'!H2:H201)-SUMIF('ATXN3 e9 - HSF3.0'!G2:G201,"&lt;="&amp;$A186,'ATXN3 e9 - HSF3.0'!H2:H201),"")</f>
        <v>0.6428571428571459</v>
      </c>
      <c r="H186" s="39">
        <f>IF($A186&lt;=LEN('ATXN3 e9 - 2ry Str + Mask'!A$2),SUMIF('ATXN3 e9 - HSF3.0'!E2:E201,"&lt;="&amp;$A186,'ATXN3 e9 - HSF3.0'!I2:I201)-SUMIF('ATXN3 e9 - HSF3.0'!G2:G201,"&lt;="&amp;$A186,'ATXN3 e9 - HSF3.0'!I2:I201),"")</f>
        <v>0</v>
      </c>
      <c r="I186" s="39">
        <f>IF($A186&lt;=LEN('ATXN3 e9 - 2ry Str + Mask'!A$2),G186+H186,"")</f>
        <v>0.6428571428571459</v>
      </c>
      <c r="J186" s="39">
        <f t="shared" si="17"/>
        <v>0.6428571428571459</v>
      </c>
      <c r="K186" s="39">
        <f t="shared" si="18"/>
        <v>0</v>
      </c>
      <c r="L186" s="39">
        <f t="shared" si="19"/>
        <v>0.6428571428571459</v>
      </c>
      <c r="M186" s="39">
        <f t="shared" si="20"/>
        <v>0</v>
      </c>
      <c r="N186" s="39">
        <f t="shared" si="21"/>
        <v>0</v>
      </c>
      <c r="O186" s="39">
        <f t="shared" si="22"/>
        <v>0</v>
      </c>
      <c r="P186" s="39">
        <f>IF($A186&lt;=LEN('ATXN3 e9 - 2ry Str + Mask'!A$2),M186-J186,"")</f>
        <v>-0.6428571428571459</v>
      </c>
      <c r="Q186" s="39">
        <f>IF($A186&lt;=LEN('ATXN3 e9 - 2ry Str + Mask'!A$2),N186-K186,"")</f>
        <v>0</v>
      </c>
      <c r="R186" s="39">
        <f>IF($A186&lt;=LEN('ATXN3 e9 - 2ry Str + Mask'!A$2),O186-L186,"")</f>
        <v>-0.6428571428571459</v>
      </c>
    </row>
    <row r="187" spans="1:18" ht="44" customHeight="1" x14ac:dyDescent="0.15">
      <c r="A187" s="36">
        <v>186</v>
      </c>
      <c r="B187" s="37" t="str">
        <f>IF($A187&lt;=LEN('ATXN3 e9 - 2ry Str + Mask'!A$2),MID('ATXN3 e9 - 2ry Str + Mask'!A$2,$A187,1),"")</f>
        <v>(</v>
      </c>
      <c r="C187" s="38" t="str">
        <f>IF($A187&lt;=LEN('ATXN3 e9 - 2ry Str + Mask'!B$2),MID('ATXN3 e9 - 2ry Str + Mask'!B$2,$A187,1),"")</f>
        <v>(</v>
      </c>
      <c r="D187" s="38" t="str">
        <f>IF($A187&lt;=LEN('ATXN3 e9 - 2ry Str + Mask'!C$2),MID('ATXN3 e9 - 2ry Str + Mask'!C$2,$A187,1),"")</f>
        <v>.</v>
      </c>
      <c r="E187" s="38" t="str">
        <f t="shared" si="16"/>
        <v>(</v>
      </c>
      <c r="F187" s="38" t="str">
        <f t="shared" si="23"/>
        <v>..............((((......)))).....................((((((((((((((.....((((((((.....))).)))))))))))))))))))...|||||||||||||||||||||||||..(((((...........)))))((((((((.....))))))))........((</v>
      </c>
      <c r="G187" s="39">
        <f>IF($A187&lt;=LEN('ATXN3 e9 - 2ry Str + Mask'!A$2),SUMIF('ATXN3 e9 - HSF3.0'!E2:E201,"&lt;="&amp;$A187,'ATXN3 e9 - HSF3.0'!H2:H201)-SUMIF('ATXN3 e9 - HSF3.0'!G2:G201,"&lt;="&amp;$A187,'ATXN3 e9 - HSF3.0'!H2:H201),"")</f>
        <v>0.47619047619047805</v>
      </c>
      <c r="H187" s="39">
        <f>IF($A187&lt;=LEN('ATXN3 e9 - 2ry Str + Mask'!A$2),SUMIF('ATXN3 e9 - HSF3.0'!E2:E201,"&lt;="&amp;$A187,'ATXN3 e9 - HSF3.0'!I2:I201)-SUMIF('ATXN3 e9 - HSF3.0'!G2:G201,"&lt;="&amp;$A187,'ATXN3 e9 - HSF3.0'!I2:I201),"")</f>
        <v>0</v>
      </c>
      <c r="I187" s="39">
        <f>IF($A187&lt;=LEN('ATXN3 e9 - 2ry Str + Mask'!A$2),G187+H187,"")</f>
        <v>0.47619047619047805</v>
      </c>
      <c r="J187" s="39">
        <f t="shared" si="17"/>
        <v>0</v>
      </c>
      <c r="K187" s="39">
        <f t="shared" si="18"/>
        <v>0</v>
      </c>
      <c r="L187" s="39">
        <f t="shared" si="19"/>
        <v>0</v>
      </c>
      <c r="M187" s="39">
        <f t="shared" si="20"/>
        <v>0</v>
      </c>
      <c r="N187" s="39">
        <f t="shared" si="21"/>
        <v>0</v>
      </c>
      <c r="O187" s="39">
        <f t="shared" si="22"/>
        <v>0</v>
      </c>
      <c r="P187" s="39">
        <f>IF($A187&lt;=LEN('ATXN3 e9 - 2ry Str + Mask'!A$2),M187-J187,"")</f>
        <v>0</v>
      </c>
      <c r="Q187" s="39">
        <f>IF($A187&lt;=LEN('ATXN3 e9 - 2ry Str + Mask'!A$2),N187-K187,"")</f>
        <v>0</v>
      </c>
      <c r="R187" s="39">
        <f>IF($A187&lt;=LEN('ATXN3 e9 - 2ry Str + Mask'!A$2),O187-L187,"")</f>
        <v>0</v>
      </c>
    </row>
    <row r="188" spans="1:18" ht="44" customHeight="1" x14ac:dyDescent="0.15">
      <c r="A188" s="36">
        <v>187</v>
      </c>
      <c r="B188" s="37" t="str">
        <f>IF($A188&lt;=LEN('ATXN3 e9 - 2ry Str + Mask'!A$2),MID('ATXN3 e9 - 2ry Str + Mask'!A$2,$A188,1),"")</f>
        <v>(</v>
      </c>
      <c r="C188" s="38" t="str">
        <f>IF($A188&lt;=LEN('ATXN3 e9 - 2ry Str + Mask'!B$2),MID('ATXN3 e9 - 2ry Str + Mask'!B$2,$A188,1),"")</f>
        <v>(</v>
      </c>
      <c r="D188" s="38" t="str">
        <f>IF($A188&lt;=LEN('ATXN3 e9 - 2ry Str + Mask'!C$2),MID('ATXN3 e9 - 2ry Str + Mask'!C$2,$A188,1),"")</f>
        <v>.</v>
      </c>
      <c r="E188" s="38" t="str">
        <f t="shared" si="16"/>
        <v>(</v>
      </c>
      <c r="F188" s="38" t="str">
        <f t="shared" si="23"/>
        <v>..............((((......)))).....................((((((((((((((.....((((((((.....))).)))))))))))))))))))...|||||||||||||||||||||||||..(((((...........)))))((((((((.....))))))))........(((</v>
      </c>
      <c r="G188" s="39">
        <f>IF($A188&lt;=LEN('ATXN3 e9 - 2ry Str + Mask'!A$2),SUMIF('ATXN3 e9 - HSF3.0'!E2:E201,"&lt;="&amp;$A188,'ATXN3 e9 - HSF3.0'!H2:H201)-SUMIF('ATXN3 e9 - HSF3.0'!G2:G201,"&lt;="&amp;$A188,'ATXN3 e9 - HSF3.0'!H2:H201),"")</f>
        <v>0</v>
      </c>
      <c r="H188" s="39">
        <f>IF($A188&lt;=LEN('ATXN3 e9 - 2ry Str + Mask'!A$2),SUMIF('ATXN3 e9 - HSF3.0'!E2:E201,"&lt;="&amp;$A188,'ATXN3 e9 - HSF3.0'!I2:I201)-SUMIF('ATXN3 e9 - HSF3.0'!G2:G201,"&lt;="&amp;$A188,'ATXN3 e9 - HSF3.0'!I2:I201),"")</f>
        <v>0</v>
      </c>
      <c r="I188" s="39">
        <f>IF($A188&lt;=LEN('ATXN3 e9 - 2ry Str + Mask'!A$2),G188+H188,"")</f>
        <v>0</v>
      </c>
      <c r="J188" s="39">
        <f t="shared" si="17"/>
        <v>0</v>
      </c>
      <c r="K188" s="39">
        <f t="shared" si="18"/>
        <v>0</v>
      </c>
      <c r="L188" s="39">
        <f t="shared" si="19"/>
        <v>0</v>
      </c>
      <c r="M188" s="39">
        <f t="shared" si="20"/>
        <v>0</v>
      </c>
      <c r="N188" s="39">
        <f t="shared" si="21"/>
        <v>0</v>
      </c>
      <c r="O188" s="39">
        <f t="shared" si="22"/>
        <v>0</v>
      </c>
      <c r="P188" s="39">
        <f>IF($A188&lt;=LEN('ATXN3 e9 - 2ry Str + Mask'!A$2),M188-J188,"")</f>
        <v>0</v>
      </c>
      <c r="Q188" s="39">
        <f>IF($A188&lt;=LEN('ATXN3 e9 - 2ry Str + Mask'!A$2),N188-K188,"")</f>
        <v>0</v>
      </c>
      <c r="R188" s="39">
        <f>IF($A188&lt;=LEN('ATXN3 e9 - 2ry Str + Mask'!A$2),O188-L188,"")</f>
        <v>0</v>
      </c>
    </row>
    <row r="189" spans="1:18" ht="44" customHeight="1" x14ac:dyDescent="0.15">
      <c r="A189" s="36">
        <v>188</v>
      </c>
      <c r="B189" s="37" t="str">
        <f>IF($A189&lt;=LEN('ATXN3 e9 - 2ry Str + Mask'!A$2),MID('ATXN3 e9 - 2ry Str + Mask'!A$2,$A189,1),"")</f>
        <v>(</v>
      </c>
      <c r="C189" s="38" t="str">
        <f>IF($A189&lt;=LEN('ATXN3 e9 - 2ry Str + Mask'!B$2),MID('ATXN3 e9 - 2ry Str + Mask'!B$2,$A189,1),"")</f>
        <v>(</v>
      </c>
      <c r="D189" s="38" t="str">
        <f>IF($A189&lt;=LEN('ATXN3 e9 - 2ry Str + Mask'!C$2),MID('ATXN3 e9 - 2ry Str + Mask'!C$2,$A189,1),"")</f>
        <v>.</v>
      </c>
      <c r="E189" s="38" t="str">
        <f t="shared" si="16"/>
        <v>(</v>
      </c>
      <c r="F189" s="38" t="str">
        <f t="shared" si="23"/>
        <v>..............((((......)))).....................((((((((((((((.....((((((((.....))).)))))))))))))))))))...|||||||||||||||||||||||||..(((((...........)))))((((((((.....))))))))........((((</v>
      </c>
      <c r="G189" s="39">
        <f>IF($A189&lt;=LEN('ATXN3 e9 - 2ry Str + Mask'!A$2),SUMIF('ATXN3 e9 - HSF3.0'!E2:E201,"&lt;="&amp;$A189,'ATXN3 e9 - HSF3.0'!H2:H201)-SUMIF('ATXN3 e9 - HSF3.0'!G2:G201,"&lt;="&amp;$A189,'ATXN3 e9 - HSF3.0'!H2:H201),"")</f>
        <v>0</v>
      </c>
      <c r="H189" s="39">
        <f>IF($A189&lt;=LEN('ATXN3 e9 - 2ry Str + Mask'!A$2),SUMIF('ATXN3 e9 - HSF3.0'!E2:E201,"&lt;="&amp;$A189,'ATXN3 e9 - HSF3.0'!I2:I201)-SUMIF('ATXN3 e9 - HSF3.0'!G2:G201,"&lt;="&amp;$A189,'ATXN3 e9 - HSF3.0'!I2:I201),"")</f>
        <v>0</v>
      </c>
      <c r="I189" s="39">
        <f>IF($A189&lt;=LEN('ATXN3 e9 - 2ry Str + Mask'!A$2),G189+H189,"")</f>
        <v>0</v>
      </c>
      <c r="J189" s="39">
        <f t="shared" si="17"/>
        <v>0</v>
      </c>
      <c r="K189" s="39">
        <f t="shared" si="18"/>
        <v>0</v>
      </c>
      <c r="L189" s="39">
        <f t="shared" si="19"/>
        <v>0</v>
      </c>
      <c r="M189" s="39">
        <f t="shared" si="20"/>
        <v>0</v>
      </c>
      <c r="N189" s="39">
        <f t="shared" si="21"/>
        <v>0</v>
      </c>
      <c r="O189" s="39">
        <f t="shared" si="22"/>
        <v>0</v>
      </c>
      <c r="P189" s="39">
        <f>IF($A189&lt;=LEN('ATXN3 e9 - 2ry Str + Mask'!A$2),M189-J189,"")</f>
        <v>0</v>
      </c>
      <c r="Q189" s="39">
        <f>IF($A189&lt;=LEN('ATXN3 e9 - 2ry Str + Mask'!A$2),N189-K189,"")</f>
        <v>0</v>
      </c>
      <c r="R189" s="39">
        <f>IF($A189&lt;=LEN('ATXN3 e9 - 2ry Str + Mask'!A$2),O189-L189,"")</f>
        <v>0</v>
      </c>
    </row>
    <row r="190" spans="1:18" ht="44" customHeight="1" x14ac:dyDescent="0.15">
      <c r="A190" s="36">
        <v>189</v>
      </c>
      <c r="B190" s="37" t="str">
        <f>IF($A190&lt;=LEN('ATXN3 e9 - 2ry Str + Mask'!A$2),MID('ATXN3 e9 - 2ry Str + Mask'!A$2,$A190,1),"")</f>
        <v>(</v>
      </c>
      <c r="C190" s="38" t="str">
        <f>IF($A190&lt;=LEN('ATXN3 e9 - 2ry Str + Mask'!B$2),MID('ATXN3 e9 - 2ry Str + Mask'!B$2,$A190,1),"")</f>
        <v>(</v>
      </c>
      <c r="D190" s="38" t="str">
        <f>IF($A190&lt;=LEN('ATXN3 e9 - 2ry Str + Mask'!C$2),MID('ATXN3 e9 - 2ry Str + Mask'!C$2,$A190,1),"")</f>
        <v>.</v>
      </c>
      <c r="E190" s="38" t="str">
        <f t="shared" si="16"/>
        <v>(</v>
      </c>
      <c r="F190" s="38" t="str">
        <f t="shared" si="23"/>
        <v>..............((((......)))).....................((((((((((((((.....((((((((.....))).)))))))))))))))))))...|||||||||||||||||||||||||..(((((...........)))))((((((((.....))))))))........(((((</v>
      </c>
      <c r="G190" s="39">
        <f>IF($A190&lt;=LEN('ATXN3 e9 - 2ry Str + Mask'!A$2),SUMIF('ATXN3 e9 - HSF3.0'!E2:E201,"&lt;="&amp;$A190,'ATXN3 e9 - HSF3.0'!H2:H201)-SUMIF('ATXN3 e9 - HSF3.0'!G2:G201,"&lt;="&amp;$A190,'ATXN3 e9 - HSF3.0'!H2:H201),"")</f>
        <v>0</v>
      </c>
      <c r="H190" s="39">
        <f>IF($A190&lt;=LEN('ATXN3 e9 - 2ry Str + Mask'!A$2),SUMIF('ATXN3 e9 - HSF3.0'!E2:E201,"&lt;="&amp;$A190,'ATXN3 e9 - HSF3.0'!I2:I201)-SUMIF('ATXN3 e9 - HSF3.0'!G2:G201,"&lt;="&amp;$A190,'ATXN3 e9 - HSF3.0'!I2:I201),"")</f>
        <v>0</v>
      </c>
      <c r="I190" s="39">
        <f>IF($A190&lt;=LEN('ATXN3 e9 - 2ry Str + Mask'!A$2),G190+H190,"")</f>
        <v>0</v>
      </c>
      <c r="J190" s="39">
        <f t="shared" si="17"/>
        <v>0</v>
      </c>
      <c r="K190" s="39">
        <f t="shared" si="18"/>
        <v>0</v>
      </c>
      <c r="L190" s="39">
        <f t="shared" si="19"/>
        <v>0</v>
      </c>
      <c r="M190" s="39">
        <f t="shared" si="20"/>
        <v>0</v>
      </c>
      <c r="N190" s="39">
        <f t="shared" si="21"/>
        <v>0</v>
      </c>
      <c r="O190" s="39">
        <f t="shared" si="22"/>
        <v>0</v>
      </c>
      <c r="P190" s="39">
        <f>IF($A190&lt;=LEN('ATXN3 e9 - 2ry Str + Mask'!A$2),M190-J190,"")</f>
        <v>0</v>
      </c>
      <c r="Q190" s="39">
        <f>IF($A190&lt;=LEN('ATXN3 e9 - 2ry Str + Mask'!A$2),N190-K190,"")</f>
        <v>0</v>
      </c>
      <c r="R190" s="39">
        <f>IF($A190&lt;=LEN('ATXN3 e9 - 2ry Str + Mask'!A$2),O190-L190,"")</f>
        <v>0</v>
      </c>
    </row>
    <row r="191" spans="1:18" ht="44" customHeight="1" x14ac:dyDescent="0.15">
      <c r="A191" s="36">
        <v>190</v>
      </c>
      <c r="B191" s="37" t="str">
        <f>IF($A191&lt;=LEN('ATXN3 e9 - 2ry Str + Mask'!A$2),MID('ATXN3 e9 - 2ry Str + Mask'!A$2,$A191,1),"")</f>
        <v>(</v>
      </c>
      <c r="C191" s="38" t="str">
        <f>IF($A191&lt;=LEN('ATXN3 e9 - 2ry Str + Mask'!B$2),MID('ATXN3 e9 - 2ry Str + Mask'!B$2,$A191,1),"")</f>
        <v>(</v>
      </c>
      <c r="D191" s="38" t="str">
        <f>IF($A191&lt;=LEN('ATXN3 e9 - 2ry Str + Mask'!C$2),MID('ATXN3 e9 - 2ry Str + Mask'!C$2,$A191,1),"")</f>
        <v>.</v>
      </c>
      <c r="E191" s="38" t="str">
        <f t="shared" si="16"/>
        <v>(</v>
      </c>
      <c r="F191" s="38" t="str">
        <f t="shared" si="23"/>
        <v>..............((((......)))).....................((((((((((((((.....((((((((.....))).)))))))))))))))))))...|||||||||||||||||||||||||..(((((...........)))))((((((((.....))))))))........((((((</v>
      </c>
      <c r="G191" s="39">
        <f>IF($A191&lt;=LEN('ATXN3 e9 - 2ry Str + Mask'!A$2),SUMIF('ATXN3 e9 - HSF3.0'!E2:E201,"&lt;="&amp;$A191,'ATXN3 e9 - HSF3.0'!H2:H201)-SUMIF('ATXN3 e9 - HSF3.0'!G2:G201,"&lt;="&amp;$A191,'ATXN3 e9 - HSF3.0'!H2:H201),"")</f>
        <v>0</v>
      </c>
      <c r="H191" s="39">
        <f>IF($A191&lt;=LEN('ATXN3 e9 - 2ry Str + Mask'!A$2),SUMIF('ATXN3 e9 - HSF3.0'!E2:E201,"&lt;="&amp;$A191,'ATXN3 e9 - HSF3.0'!I2:I201)-SUMIF('ATXN3 e9 - HSF3.0'!G2:G201,"&lt;="&amp;$A191,'ATXN3 e9 - HSF3.0'!I2:I201),"")</f>
        <v>0</v>
      </c>
      <c r="I191" s="39">
        <f>IF($A191&lt;=LEN('ATXN3 e9 - 2ry Str + Mask'!A$2),G191+H191,"")</f>
        <v>0</v>
      </c>
      <c r="J191" s="39">
        <f t="shared" si="17"/>
        <v>0</v>
      </c>
      <c r="K191" s="39">
        <f t="shared" si="18"/>
        <v>0</v>
      </c>
      <c r="L191" s="39">
        <f t="shared" si="19"/>
        <v>0</v>
      </c>
      <c r="M191" s="39">
        <f t="shared" si="20"/>
        <v>0</v>
      </c>
      <c r="N191" s="39">
        <f t="shared" si="21"/>
        <v>0</v>
      </c>
      <c r="O191" s="39">
        <f t="shared" si="22"/>
        <v>0</v>
      </c>
      <c r="P191" s="39">
        <f>IF($A191&lt;=LEN('ATXN3 e9 - 2ry Str + Mask'!A$2),M191-J191,"")</f>
        <v>0</v>
      </c>
      <c r="Q191" s="39">
        <f>IF($A191&lt;=LEN('ATXN3 e9 - 2ry Str + Mask'!A$2),N191-K191,"")</f>
        <v>0</v>
      </c>
      <c r="R191" s="39">
        <f>IF($A191&lt;=LEN('ATXN3 e9 - 2ry Str + Mask'!A$2),O191-L191,"")</f>
        <v>0</v>
      </c>
    </row>
    <row r="192" spans="1:18" ht="44" customHeight="1" x14ac:dyDescent="0.15">
      <c r="A192" s="36">
        <v>191</v>
      </c>
      <c r="B192" s="37" t="str">
        <f>IF($A192&lt;=LEN('ATXN3 e9 - 2ry Str + Mask'!A$2),MID('ATXN3 e9 - 2ry Str + Mask'!A$2,$A192,1),"")</f>
        <v>(</v>
      </c>
      <c r="C192" s="38" t="str">
        <f>IF($A192&lt;=LEN('ATXN3 e9 - 2ry Str + Mask'!B$2),MID('ATXN3 e9 - 2ry Str + Mask'!B$2,$A192,1),"")</f>
        <v>(</v>
      </c>
      <c r="D192" s="38" t="str">
        <f>IF($A192&lt;=LEN('ATXN3 e9 - 2ry Str + Mask'!C$2),MID('ATXN3 e9 - 2ry Str + Mask'!C$2,$A192,1),"")</f>
        <v>.</v>
      </c>
      <c r="E192" s="38" t="str">
        <f t="shared" si="16"/>
        <v>(</v>
      </c>
      <c r="F192" s="38" t="str">
        <f t="shared" si="23"/>
        <v>..............((((......)))).....................((((((((((((((.....((((((((.....))).)))))))))))))))))))...|||||||||||||||||||||||||..(((((...........)))))((((((((.....))))))))........(((((((</v>
      </c>
      <c r="G192" s="39">
        <f>IF($A192&lt;=LEN('ATXN3 e9 - 2ry Str + Mask'!A$2),SUMIF('ATXN3 e9 - HSF3.0'!E2:E201,"&lt;="&amp;$A192,'ATXN3 e9 - HSF3.0'!H2:H201)-SUMIF('ATXN3 e9 - HSF3.0'!G2:G201,"&lt;="&amp;$A192,'ATXN3 e9 - HSF3.0'!H2:H201),"")</f>
        <v>0</v>
      </c>
      <c r="H192" s="39">
        <f>IF($A192&lt;=LEN('ATXN3 e9 - 2ry Str + Mask'!A$2),SUMIF('ATXN3 e9 - HSF3.0'!E2:E201,"&lt;="&amp;$A192,'ATXN3 e9 - HSF3.0'!I2:I201)-SUMIF('ATXN3 e9 - HSF3.0'!G2:G201,"&lt;="&amp;$A192,'ATXN3 e9 - HSF3.0'!I2:I201),"")</f>
        <v>0</v>
      </c>
      <c r="I192" s="39">
        <f>IF($A192&lt;=LEN('ATXN3 e9 - 2ry Str + Mask'!A$2),G192+H192,"")</f>
        <v>0</v>
      </c>
      <c r="J192" s="39">
        <f t="shared" si="17"/>
        <v>0</v>
      </c>
      <c r="K192" s="39">
        <f t="shared" si="18"/>
        <v>0</v>
      </c>
      <c r="L192" s="39">
        <f t="shared" si="19"/>
        <v>0</v>
      </c>
      <c r="M192" s="39">
        <f t="shared" si="20"/>
        <v>0</v>
      </c>
      <c r="N192" s="39">
        <f t="shared" si="21"/>
        <v>0</v>
      </c>
      <c r="O192" s="39">
        <f t="shared" si="22"/>
        <v>0</v>
      </c>
      <c r="P192" s="39">
        <f>IF($A192&lt;=LEN('ATXN3 e9 - 2ry Str + Mask'!A$2),M192-J192,"")</f>
        <v>0</v>
      </c>
      <c r="Q192" s="39">
        <f>IF($A192&lt;=LEN('ATXN3 e9 - 2ry Str + Mask'!A$2),N192-K192,"")</f>
        <v>0</v>
      </c>
      <c r="R192" s="39">
        <f>IF($A192&lt;=LEN('ATXN3 e9 - 2ry Str + Mask'!A$2),O192-L192,"")</f>
        <v>0</v>
      </c>
    </row>
    <row r="193" spans="1:18" ht="44" customHeight="1" x14ac:dyDescent="0.15">
      <c r="A193" s="36">
        <v>192</v>
      </c>
      <c r="B193" s="37" t="str">
        <f>IF($A193&lt;=LEN('ATXN3 e9 - 2ry Str + Mask'!A$2),MID('ATXN3 e9 - 2ry Str + Mask'!A$2,$A193,1),"")</f>
        <v>(</v>
      </c>
      <c r="C193" s="38" t="str">
        <f>IF($A193&lt;=LEN('ATXN3 e9 - 2ry Str + Mask'!B$2),MID('ATXN3 e9 - 2ry Str + Mask'!B$2,$A193,1),"")</f>
        <v>(</v>
      </c>
      <c r="D193" s="38" t="str">
        <f>IF($A193&lt;=LEN('ATXN3 e9 - 2ry Str + Mask'!C$2),MID('ATXN3 e9 - 2ry Str + Mask'!C$2,$A193,1),"")</f>
        <v>.</v>
      </c>
      <c r="E193" s="38" t="str">
        <f t="shared" si="16"/>
        <v>(</v>
      </c>
      <c r="F193" s="38" t="str">
        <f t="shared" si="23"/>
        <v>..............((((......)))).....................((((((((((((((.....((((((((.....))).)))))))))))))))))))...|||||||||||||||||||||||||..(((((...........)))))((((((((.....))))))))........((((((((</v>
      </c>
      <c r="G193" s="39">
        <f>IF($A193&lt;=LEN('ATXN3 e9 - 2ry Str + Mask'!A$2),SUMIF('ATXN3 e9 - HSF3.0'!E2:E201,"&lt;="&amp;$A193,'ATXN3 e9 - HSF3.0'!H2:H201)-SUMIF('ATXN3 e9 - HSF3.0'!G2:G201,"&lt;="&amp;$A193,'ATXN3 e9 - HSF3.0'!H2:H201),"")</f>
        <v>0</v>
      </c>
      <c r="H193" s="39">
        <f>IF($A193&lt;=LEN('ATXN3 e9 - 2ry Str + Mask'!A$2),SUMIF('ATXN3 e9 - HSF3.0'!E2:E201,"&lt;="&amp;$A193,'ATXN3 e9 - HSF3.0'!I2:I201)-SUMIF('ATXN3 e9 - HSF3.0'!G2:G201,"&lt;="&amp;$A193,'ATXN3 e9 - HSF3.0'!I2:I201),"")</f>
        <v>0</v>
      </c>
      <c r="I193" s="39">
        <f>IF($A193&lt;=LEN('ATXN3 e9 - 2ry Str + Mask'!A$2),G193+H193,"")</f>
        <v>0</v>
      </c>
      <c r="J193" s="39">
        <f t="shared" si="17"/>
        <v>0</v>
      </c>
      <c r="K193" s="39">
        <f t="shared" si="18"/>
        <v>0</v>
      </c>
      <c r="L193" s="39">
        <f t="shared" si="19"/>
        <v>0</v>
      </c>
      <c r="M193" s="39">
        <f t="shared" si="20"/>
        <v>0</v>
      </c>
      <c r="N193" s="39">
        <f t="shared" si="21"/>
        <v>0</v>
      </c>
      <c r="O193" s="39">
        <f t="shared" si="22"/>
        <v>0</v>
      </c>
      <c r="P193" s="39">
        <f>IF($A193&lt;=LEN('ATXN3 e9 - 2ry Str + Mask'!A$2),M193-J193,"")</f>
        <v>0</v>
      </c>
      <c r="Q193" s="39">
        <f>IF($A193&lt;=LEN('ATXN3 e9 - 2ry Str + Mask'!A$2),N193-K193,"")</f>
        <v>0</v>
      </c>
      <c r="R193" s="39">
        <f>IF($A193&lt;=LEN('ATXN3 e9 - 2ry Str + Mask'!A$2),O193-L193,"")</f>
        <v>0</v>
      </c>
    </row>
    <row r="194" spans="1:18" ht="44" customHeight="1" x14ac:dyDescent="0.15">
      <c r="A194" s="36">
        <v>193</v>
      </c>
      <c r="B194" s="37" t="str">
        <f>IF($A194&lt;=LEN('ATXN3 e9 - 2ry Str + Mask'!A$2),MID('ATXN3 e9 - 2ry Str + Mask'!A$2,$A194,1),"")</f>
        <v>(</v>
      </c>
      <c r="C194" s="38" t="str">
        <f>IF($A194&lt;=LEN('ATXN3 e9 - 2ry Str + Mask'!B$2),MID('ATXN3 e9 - 2ry Str + Mask'!B$2,$A194,1),"")</f>
        <v>(</v>
      </c>
      <c r="D194" s="38" t="str">
        <f>IF($A194&lt;=LEN('ATXN3 e9 - 2ry Str + Mask'!C$2),MID('ATXN3 e9 - 2ry Str + Mask'!C$2,$A194,1),"")</f>
        <v>.</v>
      </c>
      <c r="E194" s="38" t="str">
        <f t="shared" ref="E194:E238" si="24">IF(D194="x","|",C194)</f>
        <v>(</v>
      </c>
      <c r="F194" s="38" t="str">
        <f t="shared" si="23"/>
        <v>..............((((......)))).....................((((((((((((((.....((((((((.....))).)))))))))))))))))))...|||||||||||||||||||||||||..(((((...........)))))((((((((.....))))))))........(((((((((</v>
      </c>
      <c r="G194" s="39">
        <f>IF($A194&lt;=LEN('ATXN3 e9 - 2ry Str + Mask'!A$2),SUMIF('ATXN3 e9 - HSF3.0'!E2:E201,"&lt;="&amp;$A194,'ATXN3 e9 - HSF3.0'!H2:H201)-SUMIF('ATXN3 e9 - HSF3.0'!G2:G201,"&lt;="&amp;$A194,'ATXN3 e9 - HSF3.0'!H2:H201),"")</f>
        <v>0</v>
      </c>
      <c r="H194" s="39">
        <f>IF($A194&lt;=LEN('ATXN3 e9 - 2ry Str + Mask'!A$2),SUMIF('ATXN3 e9 - HSF3.0'!E2:E201,"&lt;="&amp;$A194,'ATXN3 e9 - HSF3.0'!I2:I201)-SUMIF('ATXN3 e9 - HSF3.0'!G2:G201,"&lt;="&amp;$A194,'ATXN3 e9 - HSF3.0'!I2:I201),"")</f>
        <v>0</v>
      </c>
      <c r="I194" s="39">
        <f>IF($A194&lt;=LEN('ATXN3 e9 - 2ry Str + Mask'!A$2),G194+H194,"")</f>
        <v>0</v>
      </c>
      <c r="J194" s="39">
        <f t="shared" ref="J194:J238" si="25">IF(OR(B194=".",B194=""),G194,0)</f>
        <v>0</v>
      </c>
      <c r="K194" s="39">
        <f t="shared" ref="K194:K238" si="26">IF(OR(B194=".",B194=""),H194,0)</f>
        <v>0</v>
      </c>
      <c r="L194" s="39">
        <f t="shared" ref="L194:L238" si="27">IF(OR(B194=".",B194=""),I194,0)</f>
        <v>0</v>
      </c>
      <c r="M194" s="39">
        <f t="shared" ref="M194:M238" si="28">IF(OR(E194=".",E194=""),G194,0)</f>
        <v>0</v>
      </c>
      <c r="N194" s="39">
        <f t="shared" ref="N194:N238" si="29">IF(OR(E194=".",E194=""),H194,0)</f>
        <v>0</v>
      </c>
      <c r="O194" s="39">
        <f t="shared" ref="O194:O238" si="30">IF(OR(E194=".",E194=""),I194,0)</f>
        <v>0</v>
      </c>
      <c r="P194" s="39">
        <f>IF($A194&lt;=LEN('ATXN3 e9 - 2ry Str + Mask'!A$2),M194-J194,"")</f>
        <v>0</v>
      </c>
      <c r="Q194" s="39">
        <f>IF($A194&lt;=LEN('ATXN3 e9 - 2ry Str + Mask'!A$2),N194-K194,"")</f>
        <v>0</v>
      </c>
      <c r="R194" s="39">
        <f>IF($A194&lt;=LEN('ATXN3 e9 - 2ry Str + Mask'!A$2),O194-L194,"")</f>
        <v>0</v>
      </c>
    </row>
    <row r="195" spans="1:18" ht="44" customHeight="1" x14ac:dyDescent="0.15">
      <c r="A195" s="36">
        <v>194</v>
      </c>
      <c r="B195" s="37" t="str">
        <f>IF($A195&lt;=LEN('ATXN3 e9 - 2ry Str + Mask'!A$2),MID('ATXN3 e9 - 2ry Str + Mask'!A$2,$A195,1),"")</f>
        <v>(</v>
      </c>
      <c r="C195" s="38" t="str">
        <f>IF($A195&lt;=LEN('ATXN3 e9 - 2ry Str + Mask'!B$2),MID('ATXN3 e9 - 2ry Str + Mask'!B$2,$A195,1),"")</f>
        <v>(</v>
      </c>
      <c r="D195" s="38" t="str">
        <f>IF($A195&lt;=LEN('ATXN3 e9 - 2ry Str + Mask'!C$2),MID('ATXN3 e9 - 2ry Str + Mask'!C$2,$A195,1),"")</f>
        <v>.</v>
      </c>
      <c r="E195" s="38" t="str">
        <f t="shared" si="24"/>
        <v>(</v>
      </c>
      <c r="F195" s="38" t="str">
        <f t="shared" ref="F195:F238" si="31">CONCATENATE(F194,E195)</f>
        <v>..............((((......)))).....................((((((((((((((.....((((((((.....))).)))))))))))))))))))...|||||||||||||||||||||||||..(((((...........)))))((((((((.....))))))))........((((((((((</v>
      </c>
      <c r="G195" s="39">
        <f>IF($A195&lt;=LEN('ATXN3 e9 - 2ry Str + Mask'!A$2),SUMIF('ATXN3 e9 - HSF3.0'!E2:E201,"&lt;="&amp;$A195,'ATXN3 e9 - HSF3.0'!H2:H201)-SUMIF('ATXN3 e9 - HSF3.0'!G2:G201,"&lt;="&amp;$A195,'ATXN3 e9 - HSF3.0'!H2:H201),"")</f>
        <v>0</v>
      </c>
      <c r="H195" s="39">
        <f>IF($A195&lt;=LEN('ATXN3 e9 - 2ry Str + Mask'!A$2),SUMIF('ATXN3 e9 - HSF3.0'!E2:E201,"&lt;="&amp;$A195,'ATXN3 e9 - HSF3.0'!I2:I201)-SUMIF('ATXN3 e9 - HSF3.0'!G2:G201,"&lt;="&amp;$A195,'ATXN3 e9 - HSF3.0'!I2:I201),"")</f>
        <v>0</v>
      </c>
      <c r="I195" s="39">
        <f>IF($A195&lt;=LEN('ATXN3 e9 - 2ry Str + Mask'!A$2),G195+H195,"")</f>
        <v>0</v>
      </c>
      <c r="J195" s="39">
        <f t="shared" si="25"/>
        <v>0</v>
      </c>
      <c r="K195" s="39">
        <f t="shared" si="26"/>
        <v>0</v>
      </c>
      <c r="L195" s="39">
        <f t="shared" si="27"/>
        <v>0</v>
      </c>
      <c r="M195" s="39">
        <f t="shared" si="28"/>
        <v>0</v>
      </c>
      <c r="N195" s="39">
        <f t="shared" si="29"/>
        <v>0</v>
      </c>
      <c r="O195" s="39">
        <f t="shared" si="30"/>
        <v>0</v>
      </c>
      <c r="P195" s="39">
        <f>IF($A195&lt;=LEN('ATXN3 e9 - 2ry Str + Mask'!A$2),M195-J195,"")</f>
        <v>0</v>
      </c>
      <c r="Q195" s="39">
        <f>IF($A195&lt;=LEN('ATXN3 e9 - 2ry Str + Mask'!A$2),N195-K195,"")</f>
        <v>0</v>
      </c>
      <c r="R195" s="39">
        <f>IF($A195&lt;=LEN('ATXN3 e9 - 2ry Str + Mask'!A$2),O195-L195,"")</f>
        <v>0</v>
      </c>
    </row>
    <row r="196" spans="1:18" ht="44" customHeight="1" x14ac:dyDescent="0.15">
      <c r="A196" s="36">
        <v>195</v>
      </c>
      <c r="B196" s="37" t="str">
        <f>IF($A196&lt;=LEN('ATXN3 e9 - 2ry Str + Mask'!A$2),MID('ATXN3 e9 - 2ry Str + Mask'!A$2,$A196,1),"")</f>
        <v>(</v>
      </c>
      <c r="C196" s="38" t="str">
        <f>IF($A196&lt;=LEN('ATXN3 e9 - 2ry Str + Mask'!B$2),MID('ATXN3 e9 - 2ry Str + Mask'!B$2,$A196,1),"")</f>
        <v>(</v>
      </c>
      <c r="D196" s="38" t="str">
        <f>IF($A196&lt;=LEN('ATXN3 e9 - 2ry Str + Mask'!C$2),MID('ATXN3 e9 - 2ry Str + Mask'!C$2,$A196,1),"")</f>
        <v>.</v>
      </c>
      <c r="E196" s="38" t="str">
        <f t="shared" si="24"/>
        <v>(</v>
      </c>
      <c r="F196" s="38" t="str">
        <f t="shared" si="31"/>
        <v>..............((((......)))).....................((((((((((((((.....((((((((.....))).)))))))))))))))))))...|||||||||||||||||||||||||..(((((...........)))))((((((((.....))))))))........(((((((((((</v>
      </c>
      <c r="G196" s="39">
        <f>IF($A196&lt;=LEN('ATXN3 e9 - 2ry Str + Mask'!A$2),SUMIF('ATXN3 e9 - HSF3.0'!E2:E201,"&lt;="&amp;$A196,'ATXN3 e9 - HSF3.0'!H2:H201)-SUMIF('ATXN3 e9 - HSF3.0'!G2:G201,"&lt;="&amp;$A196,'ATXN3 e9 - HSF3.0'!H2:H201),"")</f>
        <v>0</v>
      </c>
      <c r="H196" s="39">
        <f>IF($A196&lt;=LEN('ATXN3 e9 - 2ry Str + Mask'!A$2),SUMIF('ATXN3 e9 - HSF3.0'!E2:E201,"&lt;="&amp;$A196,'ATXN3 e9 - HSF3.0'!I2:I201)-SUMIF('ATXN3 e9 - HSF3.0'!G2:G201,"&lt;="&amp;$A196,'ATXN3 e9 - HSF3.0'!I2:I201),"")</f>
        <v>0</v>
      </c>
      <c r="I196" s="39">
        <f>IF($A196&lt;=LEN('ATXN3 e9 - 2ry Str + Mask'!A$2),G196+H196,"")</f>
        <v>0</v>
      </c>
      <c r="J196" s="39">
        <f t="shared" si="25"/>
        <v>0</v>
      </c>
      <c r="K196" s="39">
        <f t="shared" si="26"/>
        <v>0</v>
      </c>
      <c r="L196" s="39">
        <f t="shared" si="27"/>
        <v>0</v>
      </c>
      <c r="M196" s="39">
        <f t="shared" si="28"/>
        <v>0</v>
      </c>
      <c r="N196" s="39">
        <f t="shared" si="29"/>
        <v>0</v>
      </c>
      <c r="O196" s="39">
        <f t="shared" si="30"/>
        <v>0</v>
      </c>
      <c r="P196" s="39">
        <f>IF($A196&lt;=LEN('ATXN3 e9 - 2ry Str + Mask'!A$2),M196-J196,"")</f>
        <v>0</v>
      </c>
      <c r="Q196" s="39">
        <f>IF($A196&lt;=LEN('ATXN3 e9 - 2ry Str + Mask'!A$2),N196-K196,"")</f>
        <v>0</v>
      </c>
      <c r="R196" s="39">
        <f>IF($A196&lt;=LEN('ATXN3 e9 - 2ry Str + Mask'!A$2),O196-L196,"")</f>
        <v>0</v>
      </c>
    </row>
    <row r="197" spans="1:18" ht="44" customHeight="1" x14ac:dyDescent="0.15">
      <c r="A197" s="36">
        <v>196</v>
      </c>
      <c r="B197" s="37" t="str">
        <f>IF($A197&lt;=LEN('ATXN3 e9 - 2ry Str + Mask'!A$2),MID('ATXN3 e9 - 2ry Str + Mask'!A$2,$A197,1),"")</f>
        <v>.</v>
      </c>
      <c r="C197" s="38" t="str">
        <f>IF($A197&lt;=LEN('ATXN3 e9 - 2ry Str + Mask'!B$2),MID('ATXN3 e9 - 2ry Str + Mask'!B$2,$A197,1),"")</f>
        <v>.</v>
      </c>
      <c r="D197" s="38" t="str">
        <f>IF($A197&lt;=LEN('ATXN3 e9 - 2ry Str + Mask'!C$2),MID('ATXN3 e9 - 2ry Str + Mask'!C$2,$A197,1),"")</f>
        <v>.</v>
      </c>
      <c r="E197" s="38" t="str">
        <f t="shared" si="24"/>
        <v>.</v>
      </c>
      <c r="F197" s="38" t="str">
        <f t="shared" si="31"/>
        <v>..............((((......)))).....................((((((((((((((.....((((((((.....))).)))))))))))))))))))...|||||||||||||||||||||||||..(((((...........)))))((((((((.....))))))))........(((((((((((.</v>
      </c>
      <c r="G197" s="39">
        <f>IF($A197&lt;=LEN('ATXN3 e9 - 2ry Str + Mask'!A$2),SUMIF('ATXN3 e9 - HSF3.0'!E2:E201,"&lt;="&amp;$A197,'ATXN3 e9 - HSF3.0'!H2:H201)-SUMIF('ATXN3 e9 - HSF3.0'!G2:G201,"&lt;="&amp;$A197,'ATXN3 e9 - HSF3.0'!H2:H201),"")</f>
        <v>0</v>
      </c>
      <c r="H197" s="39">
        <f>IF($A197&lt;=LEN('ATXN3 e9 - 2ry Str + Mask'!A$2),SUMIF('ATXN3 e9 - HSF3.0'!E2:E201,"&lt;="&amp;$A197,'ATXN3 e9 - HSF3.0'!I2:I201)-SUMIF('ATXN3 e9 - HSF3.0'!G2:G201,"&lt;="&amp;$A197,'ATXN3 e9 - HSF3.0'!I2:I201),"")</f>
        <v>0</v>
      </c>
      <c r="I197" s="39">
        <f>IF($A197&lt;=LEN('ATXN3 e9 - 2ry Str + Mask'!A$2),G197+H197,"")</f>
        <v>0</v>
      </c>
      <c r="J197" s="39">
        <f t="shared" si="25"/>
        <v>0</v>
      </c>
      <c r="K197" s="39">
        <f t="shared" si="26"/>
        <v>0</v>
      </c>
      <c r="L197" s="39">
        <f t="shared" si="27"/>
        <v>0</v>
      </c>
      <c r="M197" s="39">
        <f t="shared" si="28"/>
        <v>0</v>
      </c>
      <c r="N197" s="39">
        <f t="shared" si="29"/>
        <v>0</v>
      </c>
      <c r="O197" s="39">
        <f t="shared" si="30"/>
        <v>0</v>
      </c>
      <c r="P197" s="39">
        <f>IF($A197&lt;=LEN('ATXN3 e9 - 2ry Str + Mask'!A$2),M197-J197,"")</f>
        <v>0</v>
      </c>
      <c r="Q197" s="39">
        <f>IF($A197&lt;=LEN('ATXN3 e9 - 2ry Str + Mask'!A$2),N197-K197,"")</f>
        <v>0</v>
      </c>
      <c r="R197" s="39">
        <f>IF($A197&lt;=LEN('ATXN3 e9 - 2ry Str + Mask'!A$2),O197-L197,"")</f>
        <v>0</v>
      </c>
    </row>
    <row r="198" spans="1:18" ht="44" customHeight="1" x14ac:dyDescent="0.15">
      <c r="A198" s="36">
        <v>197</v>
      </c>
      <c r="B198" s="37" t="str">
        <f>IF($A198&lt;=LEN('ATXN3 e9 - 2ry Str + Mask'!A$2),MID('ATXN3 e9 - 2ry Str + Mask'!A$2,$A198,1),"")</f>
        <v>.</v>
      </c>
      <c r="C198" s="38" t="str">
        <f>IF($A198&lt;=LEN('ATXN3 e9 - 2ry Str + Mask'!B$2),MID('ATXN3 e9 - 2ry Str + Mask'!B$2,$A198,1),"")</f>
        <v>(</v>
      </c>
      <c r="D198" s="38" t="str">
        <f>IF($A198&lt;=LEN('ATXN3 e9 - 2ry Str + Mask'!C$2),MID('ATXN3 e9 - 2ry Str + Mask'!C$2,$A198,1),"")</f>
        <v>.</v>
      </c>
      <c r="E198" s="38" t="str">
        <f t="shared" si="24"/>
        <v>(</v>
      </c>
      <c r="F198" s="38" t="str">
        <f t="shared" si="31"/>
        <v>..............((((......)))).....................((((((((((((((.....((((((((.....))).)))))))))))))))))))...|||||||||||||||||||||||||..(((((...........)))))((((((((.....))))))))........(((((((((((.(</v>
      </c>
      <c r="G198" s="39">
        <f>IF($A198&lt;=LEN('ATXN3 e9 - 2ry Str + Mask'!A$2),SUMIF('ATXN3 e9 - HSF3.0'!E2:E201,"&lt;="&amp;$A198,'ATXN3 e9 - HSF3.0'!H2:H201)-SUMIF('ATXN3 e9 - HSF3.0'!G2:G201,"&lt;="&amp;$A198,'ATXN3 e9 - HSF3.0'!H2:H201),"")</f>
        <v>0</v>
      </c>
      <c r="H198" s="39">
        <f>IF($A198&lt;=LEN('ATXN3 e9 - 2ry Str + Mask'!A$2),SUMIF('ATXN3 e9 - HSF3.0'!E2:E201,"&lt;="&amp;$A198,'ATXN3 e9 - HSF3.0'!I2:I201)-SUMIF('ATXN3 e9 - HSF3.0'!G2:G201,"&lt;="&amp;$A198,'ATXN3 e9 - HSF3.0'!I2:I201),"")</f>
        <v>0</v>
      </c>
      <c r="I198" s="39">
        <f>IF($A198&lt;=LEN('ATXN3 e9 - 2ry Str + Mask'!A$2),G198+H198,"")</f>
        <v>0</v>
      </c>
      <c r="J198" s="39">
        <f t="shared" si="25"/>
        <v>0</v>
      </c>
      <c r="K198" s="39">
        <f t="shared" si="26"/>
        <v>0</v>
      </c>
      <c r="L198" s="39">
        <f t="shared" si="27"/>
        <v>0</v>
      </c>
      <c r="M198" s="39">
        <f t="shared" si="28"/>
        <v>0</v>
      </c>
      <c r="N198" s="39">
        <f t="shared" si="29"/>
        <v>0</v>
      </c>
      <c r="O198" s="39">
        <f t="shared" si="30"/>
        <v>0</v>
      </c>
      <c r="P198" s="39">
        <f>IF($A198&lt;=LEN('ATXN3 e9 - 2ry Str + Mask'!A$2),M198-J198,"")</f>
        <v>0</v>
      </c>
      <c r="Q198" s="39">
        <f>IF($A198&lt;=LEN('ATXN3 e9 - 2ry Str + Mask'!A$2),N198-K198,"")</f>
        <v>0</v>
      </c>
      <c r="R198" s="39">
        <f>IF($A198&lt;=LEN('ATXN3 e9 - 2ry Str + Mask'!A$2),O198-L198,"")</f>
        <v>0</v>
      </c>
    </row>
    <row r="199" spans="1:18" ht="44" customHeight="1" x14ac:dyDescent="0.15">
      <c r="A199" s="36">
        <v>198</v>
      </c>
      <c r="B199" s="37" t="str">
        <f>IF($A199&lt;=LEN('ATXN3 e9 - 2ry Str + Mask'!A$2),MID('ATXN3 e9 - 2ry Str + Mask'!A$2,$A199,1),"")</f>
        <v>(</v>
      </c>
      <c r="C199" s="38" t="str">
        <f>IF($A199&lt;=LEN('ATXN3 e9 - 2ry Str + Mask'!B$2),MID('ATXN3 e9 - 2ry Str + Mask'!B$2,$A199,1),"")</f>
        <v>(</v>
      </c>
      <c r="D199" s="38" t="str">
        <f>IF($A199&lt;=LEN('ATXN3 e9 - 2ry Str + Mask'!C$2),MID('ATXN3 e9 - 2ry Str + Mask'!C$2,$A199,1),"")</f>
        <v>.</v>
      </c>
      <c r="E199" s="38" t="str">
        <f t="shared" si="24"/>
        <v>(</v>
      </c>
      <c r="F199" s="38" t="str">
        <f t="shared" si="31"/>
        <v>..............((((......)))).....................((((((((((((((.....((((((((.....))).)))))))))))))))))))...|||||||||||||||||||||||||..(((((...........)))))((((((((.....))))))))........(((((((((((.((</v>
      </c>
      <c r="G199" s="39">
        <f>IF($A199&lt;=LEN('ATXN3 e9 - 2ry Str + Mask'!A$2),SUMIF('ATXN3 e9 - HSF3.0'!E2:E201,"&lt;="&amp;$A199,'ATXN3 e9 - HSF3.0'!H2:H201)-SUMIF('ATXN3 e9 - HSF3.0'!G2:G201,"&lt;="&amp;$A199,'ATXN3 e9 - HSF3.0'!H2:H201),"")</f>
        <v>0</v>
      </c>
      <c r="H199" s="39">
        <f>IF($A199&lt;=LEN('ATXN3 e9 - 2ry Str + Mask'!A$2),SUMIF('ATXN3 e9 - HSF3.0'!E2:E201,"&lt;="&amp;$A199,'ATXN3 e9 - HSF3.0'!I2:I201)-SUMIF('ATXN3 e9 - HSF3.0'!G2:G201,"&lt;="&amp;$A199,'ATXN3 e9 - HSF3.0'!I2:I201),"")</f>
        <v>0</v>
      </c>
      <c r="I199" s="39">
        <f>IF($A199&lt;=LEN('ATXN3 e9 - 2ry Str + Mask'!A$2),G199+H199,"")</f>
        <v>0</v>
      </c>
      <c r="J199" s="39">
        <f t="shared" si="25"/>
        <v>0</v>
      </c>
      <c r="K199" s="39">
        <f t="shared" si="26"/>
        <v>0</v>
      </c>
      <c r="L199" s="39">
        <f t="shared" si="27"/>
        <v>0</v>
      </c>
      <c r="M199" s="39">
        <f t="shared" si="28"/>
        <v>0</v>
      </c>
      <c r="N199" s="39">
        <f t="shared" si="29"/>
        <v>0</v>
      </c>
      <c r="O199" s="39">
        <f t="shared" si="30"/>
        <v>0</v>
      </c>
      <c r="P199" s="39">
        <f>IF($A199&lt;=LEN('ATXN3 e9 - 2ry Str + Mask'!A$2),M199-J199,"")</f>
        <v>0</v>
      </c>
      <c r="Q199" s="39">
        <f>IF($A199&lt;=LEN('ATXN3 e9 - 2ry Str + Mask'!A$2),N199-K199,"")</f>
        <v>0</v>
      </c>
      <c r="R199" s="39">
        <f>IF($A199&lt;=LEN('ATXN3 e9 - 2ry Str + Mask'!A$2),O199-L199,"")</f>
        <v>0</v>
      </c>
    </row>
    <row r="200" spans="1:18" ht="44" customHeight="1" x14ac:dyDescent="0.15">
      <c r="A200" s="36">
        <v>199</v>
      </c>
      <c r="B200" s="37" t="str">
        <f>IF($A200&lt;=LEN('ATXN3 e9 - 2ry Str + Mask'!A$2),MID('ATXN3 e9 - 2ry Str + Mask'!A$2,$A200,1),"")</f>
        <v>.</v>
      </c>
      <c r="C200" s="38" t="str">
        <f>IF($A200&lt;=LEN('ATXN3 e9 - 2ry Str + Mask'!B$2),MID('ATXN3 e9 - 2ry Str + Mask'!B$2,$A200,1),"")</f>
        <v>(</v>
      </c>
      <c r="D200" s="38" t="str">
        <f>IF($A200&lt;=LEN('ATXN3 e9 - 2ry Str + Mask'!C$2),MID('ATXN3 e9 - 2ry Str + Mask'!C$2,$A200,1),"")</f>
        <v>.</v>
      </c>
      <c r="E200" s="38" t="str">
        <f t="shared" si="24"/>
        <v>(</v>
      </c>
      <c r="F200" s="38" t="str">
        <f t="shared" si="31"/>
        <v>..............((((......)))).....................((((((((((((((.....((((((((.....))).)))))))))))))))))))...|||||||||||||||||||||||||..(((((...........)))))((((((((.....))))))))........(((((((((((.(((</v>
      </c>
      <c r="G200" s="39">
        <f>IF($A200&lt;=LEN('ATXN3 e9 - 2ry Str + Mask'!A$2),SUMIF('ATXN3 e9 - HSF3.0'!E2:E201,"&lt;="&amp;$A200,'ATXN3 e9 - HSF3.0'!H2:H201)-SUMIF('ATXN3 e9 - HSF3.0'!G2:G201,"&lt;="&amp;$A200,'ATXN3 e9 - HSF3.0'!H2:H201),"")</f>
        <v>0</v>
      </c>
      <c r="H200" s="39">
        <f>IF($A200&lt;=LEN('ATXN3 e9 - 2ry Str + Mask'!A$2),SUMIF('ATXN3 e9 - HSF3.0'!E2:E201,"&lt;="&amp;$A200,'ATXN3 e9 - HSF3.0'!I2:I201)-SUMIF('ATXN3 e9 - HSF3.0'!G2:G201,"&lt;="&amp;$A200,'ATXN3 e9 - HSF3.0'!I2:I201),"")</f>
        <v>0</v>
      </c>
      <c r="I200" s="39">
        <f>IF($A200&lt;=LEN('ATXN3 e9 - 2ry Str + Mask'!A$2),G200+H200,"")</f>
        <v>0</v>
      </c>
      <c r="J200" s="39">
        <f t="shared" si="25"/>
        <v>0</v>
      </c>
      <c r="K200" s="39">
        <f t="shared" si="26"/>
        <v>0</v>
      </c>
      <c r="L200" s="39">
        <f t="shared" si="27"/>
        <v>0</v>
      </c>
      <c r="M200" s="39">
        <f t="shared" si="28"/>
        <v>0</v>
      </c>
      <c r="N200" s="39">
        <f t="shared" si="29"/>
        <v>0</v>
      </c>
      <c r="O200" s="39">
        <f t="shared" si="30"/>
        <v>0</v>
      </c>
      <c r="P200" s="39">
        <f>IF($A200&lt;=LEN('ATXN3 e9 - 2ry Str + Mask'!A$2),M200-J200,"")</f>
        <v>0</v>
      </c>
      <c r="Q200" s="39">
        <f>IF($A200&lt;=LEN('ATXN3 e9 - 2ry Str + Mask'!A$2),N200-K200,"")</f>
        <v>0</v>
      </c>
      <c r="R200" s="39">
        <f>IF($A200&lt;=LEN('ATXN3 e9 - 2ry Str + Mask'!A$2),O200-L200,"")</f>
        <v>0</v>
      </c>
    </row>
    <row r="201" spans="1:18" ht="44" customHeight="1" x14ac:dyDescent="0.15">
      <c r="A201" s="36">
        <v>200</v>
      </c>
      <c r="B201" s="37" t="str">
        <f>IF($A201&lt;=LEN('ATXN3 e9 - 2ry Str + Mask'!A$2),MID('ATXN3 e9 - 2ry Str + Mask'!A$2,$A201,1),"")</f>
        <v>.</v>
      </c>
      <c r="C201" s="38" t="str">
        <f>IF($A201&lt;=LEN('ATXN3 e9 - 2ry Str + Mask'!B$2),MID('ATXN3 e9 - 2ry Str + Mask'!B$2,$A201,1),"")</f>
        <v>.</v>
      </c>
      <c r="D201" s="38" t="str">
        <f>IF($A201&lt;=LEN('ATXN3 e9 - 2ry Str + Mask'!C$2),MID('ATXN3 e9 - 2ry Str + Mask'!C$2,$A201,1),"")</f>
        <v>.</v>
      </c>
      <c r="E201" s="38" t="str">
        <f t="shared" si="24"/>
        <v>.</v>
      </c>
      <c r="F201" s="38" t="str">
        <f t="shared" si="31"/>
        <v>..............((((......)))).....................((((((((((((((.....((((((((.....))).)))))))))))))))))))...|||||||||||||||||||||||||..(((((...........)))))((((((((.....))))))))........(((((((((((.(((.</v>
      </c>
      <c r="G201" s="39">
        <f>IF($A201&lt;=LEN('ATXN3 e9 - 2ry Str + Mask'!A$2),SUMIF('ATXN3 e9 - HSF3.0'!E2:E201,"&lt;="&amp;$A201,'ATXN3 e9 - HSF3.0'!H2:H201)-SUMIF('ATXN3 e9 - HSF3.0'!G2:G201,"&lt;="&amp;$A201,'ATXN3 e9 - HSF3.0'!H2:H201),"")</f>
        <v>0</v>
      </c>
      <c r="H201" s="39">
        <f>IF($A201&lt;=LEN('ATXN3 e9 - 2ry Str + Mask'!A$2),SUMIF('ATXN3 e9 - HSF3.0'!E2:E201,"&lt;="&amp;$A201,'ATXN3 e9 - HSF3.0'!I2:I201)-SUMIF('ATXN3 e9 - HSF3.0'!G2:G201,"&lt;="&amp;$A201,'ATXN3 e9 - HSF3.0'!I2:I201),"")</f>
        <v>0</v>
      </c>
      <c r="I201" s="39">
        <f>IF($A201&lt;=LEN('ATXN3 e9 - 2ry Str + Mask'!A$2),G201+H201,"")</f>
        <v>0</v>
      </c>
      <c r="J201" s="39">
        <f t="shared" si="25"/>
        <v>0</v>
      </c>
      <c r="K201" s="39">
        <f t="shared" si="26"/>
        <v>0</v>
      </c>
      <c r="L201" s="39">
        <f t="shared" si="27"/>
        <v>0</v>
      </c>
      <c r="M201" s="39">
        <f t="shared" si="28"/>
        <v>0</v>
      </c>
      <c r="N201" s="39">
        <f t="shared" si="29"/>
        <v>0</v>
      </c>
      <c r="O201" s="39">
        <f t="shared" si="30"/>
        <v>0</v>
      </c>
      <c r="P201" s="39">
        <f>IF($A201&lt;=LEN('ATXN3 e9 - 2ry Str + Mask'!A$2),M201-J201,"")</f>
        <v>0</v>
      </c>
      <c r="Q201" s="39">
        <f>IF($A201&lt;=LEN('ATXN3 e9 - 2ry Str + Mask'!A$2),N201-K201,"")</f>
        <v>0</v>
      </c>
      <c r="R201" s="39">
        <f>IF($A201&lt;=LEN('ATXN3 e9 - 2ry Str + Mask'!A$2),O201-L201,"")</f>
        <v>0</v>
      </c>
    </row>
    <row r="202" spans="1:18" ht="44" customHeight="1" x14ac:dyDescent="0.15">
      <c r="A202" s="36">
        <v>201</v>
      </c>
      <c r="B202" s="37" t="str">
        <f>IF($A202&lt;=LEN('ATXN3 e9 - 2ry Str + Mask'!A$2),MID('ATXN3 e9 - 2ry Str + Mask'!A$2,$A202,1),"")</f>
        <v>.</v>
      </c>
      <c r="C202" s="38" t="str">
        <f>IF($A202&lt;=LEN('ATXN3 e9 - 2ry Str + Mask'!B$2),MID('ATXN3 e9 - 2ry Str + Mask'!B$2,$A202,1),"")</f>
        <v>.</v>
      </c>
      <c r="D202" s="38" t="str">
        <f>IF($A202&lt;=LEN('ATXN3 e9 - 2ry Str + Mask'!C$2),MID('ATXN3 e9 - 2ry Str + Mask'!C$2,$A202,1),"")</f>
        <v>.</v>
      </c>
      <c r="E202" s="38" t="str">
        <f t="shared" si="24"/>
        <v>.</v>
      </c>
      <c r="F202" s="38" t="str">
        <f t="shared" si="31"/>
        <v>..............((((......)))).....................((((((((((((((.....((((((((.....))).)))))))))))))))))))...|||||||||||||||||||||||||..(((((...........)))))((((((((.....))))))))........(((((((((((.(((..</v>
      </c>
      <c r="G202" s="39">
        <f>IF($A202&lt;=LEN('ATXN3 e9 - 2ry Str + Mask'!A$2),SUMIF('ATXN3 e9 - HSF3.0'!E2:E201,"&lt;="&amp;$A202,'ATXN3 e9 - HSF3.0'!H2:H201)-SUMIF('ATXN3 e9 - HSF3.0'!G2:G201,"&lt;="&amp;$A202,'ATXN3 e9 - HSF3.0'!H2:H201),"")</f>
        <v>0</v>
      </c>
      <c r="H202" s="39">
        <f>IF($A202&lt;=LEN('ATXN3 e9 - 2ry Str + Mask'!A$2),SUMIF('ATXN3 e9 - HSF3.0'!E2:E201,"&lt;="&amp;$A202,'ATXN3 e9 - HSF3.0'!I2:I201)-SUMIF('ATXN3 e9 - HSF3.0'!G2:G201,"&lt;="&amp;$A202,'ATXN3 e9 - HSF3.0'!I2:I201),"")</f>
        <v>0</v>
      </c>
      <c r="I202" s="39">
        <f>IF($A202&lt;=LEN('ATXN3 e9 - 2ry Str + Mask'!A$2),G202+H202,"")</f>
        <v>0</v>
      </c>
      <c r="J202" s="39">
        <f t="shared" si="25"/>
        <v>0</v>
      </c>
      <c r="K202" s="39">
        <f t="shared" si="26"/>
        <v>0</v>
      </c>
      <c r="L202" s="39">
        <f t="shared" si="27"/>
        <v>0</v>
      </c>
      <c r="M202" s="39">
        <f t="shared" si="28"/>
        <v>0</v>
      </c>
      <c r="N202" s="39">
        <f t="shared" si="29"/>
        <v>0</v>
      </c>
      <c r="O202" s="39">
        <f t="shared" si="30"/>
        <v>0</v>
      </c>
      <c r="P202" s="39">
        <f>IF($A202&lt;=LEN('ATXN3 e9 - 2ry Str + Mask'!A$2),M202-J202,"")</f>
        <v>0</v>
      </c>
      <c r="Q202" s="39">
        <f>IF($A202&lt;=LEN('ATXN3 e9 - 2ry Str + Mask'!A$2),N202-K202,"")</f>
        <v>0</v>
      </c>
      <c r="R202" s="39">
        <f>IF($A202&lt;=LEN('ATXN3 e9 - 2ry Str + Mask'!A$2),O202-L202,"")</f>
        <v>0</v>
      </c>
    </row>
    <row r="203" spans="1:18" ht="44" customHeight="1" x14ac:dyDescent="0.15">
      <c r="A203" s="36">
        <v>202</v>
      </c>
      <c r="B203" s="37" t="str">
        <f>IF($A203&lt;=LEN('ATXN3 e9 - 2ry Str + Mask'!A$2),MID('ATXN3 e9 - 2ry Str + Mask'!A$2,$A203,1),"")</f>
        <v>.</v>
      </c>
      <c r="C203" s="38" t="str">
        <f>IF($A203&lt;=LEN('ATXN3 e9 - 2ry Str + Mask'!B$2),MID('ATXN3 e9 - 2ry Str + Mask'!B$2,$A203,1),"")</f>
        <v>.</v>
      </c>
      <c r="D203" s="38" t="str">
        <f>IF($A203&lt;=LEN('ATXN3 e9 - 2ry Str + Mask'!C$2),MID('ATXN3 e9 - 2ry Str + Mask'!C$2,$A203,1),"")</f>
        <v>.</v>
      </c>
      <c r="E203" s="38" t="str">
        <f t="shared" si="24"/>
        <v>.</v>
      </c>
      <c r="F203" s="38" t="str">
        <f t="shared" si="31"/>
        <v>..............((((......)))).....................((((((((((((((.....((((((((.....))).)))))))))))))))))))...|||||||||||||||||||||||||..(((((...........)))))((((((((.....))))))))........(((((((((((.(((...</v>
      </c>
      <c r="G203" s="39">
        <f>IF($A203&lt;=LEN('ATXN3 e9 - 2ry Str + Mask'!A$2),SUMIF('ATXN3 e9 - HSF3.0'!E2:E201,"&lt;="&amp;$A203,'ATXN3 e9 - HSF3.0'!H2:H201)-SUMIF('ATXN3 e9 - HSF3.0'!G2:G201,"&lt;="&amp;$A203,'ATXN3 e9 - HSF3.0'!H2:H201),"")</f>
        <v>0</v>
      </c>
      <c r="H203" s="39">
        <f>IF($A203&lt;=LEN('ATXN3 e9 - 2ry Str + Mask'!A$2),SUMIF('ATXN3 e9 - HSF3.0'!E2:E201,"&lt;="&amp;$A203,'ATXN3 e9 - HSF3.0'!I2:I201)-SUMIF('ATXN3 e9 - HSF3.0'!G2:G201,"&lt;="&amp;$A203,'ATXN3 e9 - HSF3.0'!I2:I201),"")</f>
        <v>0</v>
      </c>
      <c r="I203" s="39">
        <f>IF($A203&lt;=LEN('ATXN3 e9 - 2ry Str + Mask'!A$2),G203+H203,"")</f>
        <v>0</v>
      </c>
      <c r="J203" s="39">
        <f t="shared" si="25"/>
        <v>0</v>
      </c>
      <c r="K203" s="39">
        <f t="shared" si="26"/>
        <v>0</v>
      </c>
      <c r="L203" s="39">
        <f t="shared" si="27"/>
        <v>0</v>
      </c>
      <c r="M203" s="39">
        <f t="shared" si="28"/>
        <v>0</v>
      </c>
      <c r="N203" s="39">
        <f t="shared" si="29"/>
        <v>0</v>
      </c>
      <c r="O203" s="39">
        <f t="shared" si="30"/>
        <v>0</v>
      </c>
      <c r="P203" s="39">
        <f>IF($A203&lt;=LEN('ATXN3 e9 - 2ry Str + Mask'!A$2),M203-J203,"")</f>
        <v>0</v>
      </c>
      <c r="Q203" s="39">
        <f>IF($A203&lt;=LEN('ATXN3 e9 - 2ry Str + Mask'!A$2),N203-K203,"")</f>
        <v>0</v>
      </c>
      <c r="R203" s="39">
        <f>IF($A203&lt;=LEN('ATXN3 e9 - 2ry Str + Mask'!A$2),O203-L203,"")</f>
        <v>0</v>
      </c>
    </row>
    <row r="204" spans="1:18" ht="44" customHeight="1" x14ac:dyDescent="0.15">
      <c r="A204" s="36">
        <v>203</v>
      </c>
      <c r="B204" s="37" t="str">
        <f>IF($A204&lt;=LEN('ATXN3 e9 - 2ry Str + Mask'!A$2),MID('ATXN3 e9 - 2ry Str + Mask'!A$2,$A204,1),"")</f>
        <v>.</v>
      </c>
      <c r="C204" s="38" t="str">
        <f>IF($A204&lt;=LEN('ATXN3 e9 - 2ry Str + Mask'!B$2),MID('ATXN3 e9 - 2ry Str + Mask'!B$2,$A204,1),"")</f>
        <v>.</v>
      </c>
      <c r="D204" s="38" t="str">
        <f>IF($A204&lt;=LEN('ATXN3 e9 - 2ry Str + Mask'!C$2),MID('ATXN3 e9 - 2ry Str + Mask'!C$2,$A204,1),"")</f>
        <v>.</v>
      </c>
      <c r="E204" s="38" t="str">
        <f t="shared" si="24"/>
        <v>.</v>
      </c>
      <c r="F204" s="38" t="str">
        <f t="shared" si="31"/>
        <v>..............((((......)))).....................((((((((((((((.....((((((((.....))).)))))))))))))))))))...|||||||||||||||||||||||||..(((((...........)))))((((((((.....))))))))........(((((((((((.(((....</v>
      </c>
      <c r="G204" s="39">
        <f>IF($A204&lt;=LEN('ATXN3 e9 - 2ry Str + Mask'!A$2),SUMIF('ATXN3 e9 - HSF3.0'!E2:E201,"&lt;="&amp;$A204,'ATXN3 e9 - HSF3.0'!H2:H201)-SUMIF('ATXN3 e9 - HSF3.0'!G2:G201,"&lt;="&amp;$A204,'ATXN3 e9 - HSF3.0'!H2:H201),"")</f>
        <v>0</v>
      </c>
      <c r="H204" s="39">
        <f>IF($A204&lt;=LEN('ATXN3 e9 - 2ry Str + Mask'!A$2),SUMIF('ATXN3 e9 - HSF3.0'!E2:E201,"&lt;="&amp;$A204,'ATXN3 e9 - HSF3.0'!I2:I201)-SUMIF('ATXN3 e9 - HSF3.0'!G2:G201,"&lt;="&amp;$A204,'ATXN3 e9 - HSF3.0'!I2:I201),"")</f>
        <v>0</v>
      </c>
      <c r="I204" s="39">
        <f>IF($A204&lt;=LEN('ATXN3 e9 - 2ry Str + Mask'!A$2),G204+H204,"")</f>
        <v>0</v>
      </c>
      <c r="J204" s="39">
        <f t="shared" si="25"/>
        <v>0</v>
      </c>
      <c r="K204" s="39">
        <f t="shared" si="26"/>
        <v>0</v>
      </c>
      <c r="L204" s="39">
        <f t="shared" si="27"/>
        <v>0</v>
      </c>
      <c r="M204" s="39">
        <f t="shared" si="28"/>
        <v>0</v>
      </c>
      <c r="N204" s="39">
        <f t="shared" si="29"/>
        <v>0</v>
      </c>
      <c r="O204" s="39">
        <f t="shared" si="30"/>
        <v>0</v>
      </c>
      <c r="P204" s="39">
        <f>IF($A204&lt;=LEN('ATXN3 e9 - 2ry Str + Mask'!A$2),M204-J204,"")</f>
        <v>0</v>
      </c>
      <c r="Q204" s="39">
        <f>IF($A204&lt;=LEN('ATXN3 e9 - 2ry Str + Mask'!A$2),N204-K204,"")</f>
        <v>0</v>
      </c>
      <c r="R204" s="39">
        <f>IF($A204&lt;=LEN('ATXN3 e9 - 2ry Str + Mask'!A$2),O204-L204,"")</f>
        <v>0</v>
      </c>
    </row>
    <row r="205" spans="1:18" ht="44" customHeight="1" x14ac:dyDescent="0.15">
      <c r="A205" s="36">
        <v>204</v>
      </c>
      <c r="B205" s="37" t="str">
        <f>IF($A205&lt;=LEN('ATXN3 e9 - 2ry Str + Mask'!A$2),MID('ATXN3 e9 - 2ry Str + Mask'!A$2,$A205,1),"")</f>
        <v>.</v>
      </c>
      <c r="C205" s="38" t="str">
        <f>IF($A205&lt;=LEN('ATXN3 e9 - 2ry Str + Mask'!B$2),MID('ATXN3 e9 - 2ry Str + Mask'!B$2,$A205,1),"")</f>
        <v>.</v>
      </c>
      <c r="D205" s="38" t="str">
        <f>IF($A205&lt;=LEN('ATXN3 e9 - 2ry Str + Mask'!C$2),MID('ATXN3 e9 - 2ry Str + Mask'!C$2,$A205,1),"")</f>
        <v>.</v>
      </c>
      <c r="E205" s="38" t="str">
        <f t="shared" si="24"/>
        <v>.</v>
      </c>
      <c r="F205" s="38" t="str">
        <f t="shared" si="31"/>
        <v>..............((((......)))).....................((((((((((((((.....((((((((.....))).)))))))))))))))))))...|||||||||||||||||||||||||..(((((...........)))))((((((((.....))))))))........(((((((((((.(((.....</v>
      </c>
      <c r="G205" s="39">
        <f>IF($A205&lt;=LEN('ATXN3 e9 - 2ry Str + Mask'!A$2),SUMIF('ATXN3 e9 - HSF3.0'!E2:E201,"&lt;="&amp;$A205,'ATXN3 e9 - HSF3.0'!H2:H201)-SUMIF('ATXN3 e9 - HSF3.0'!G2:G201,"&lt;="&amp;$A205,'ATXN3 e9 - HSF3.0'!H2:H201),"")</f>
        <v>0</v>
      </c>
      <c r="H205" s="39">
        <f>IF($A205&lt;=LEN('ATXN3 e9 - 2ry Str + Mask'!A$2),SUMIF('ATXN3 e9 - HSF3.0'!E2:E201,"&lt;="&amp;$A205,'ATXN3 e9 - HSF3.0'!I2:I201)-SUMIF('ATXN3 e9 - HSF3.0'!G2:G201,"&lt;="&amp;$A205,'ATXN3 e9 - HSF3.0'!I2:I201),"")</f>
        <v>0</v>
      </c>
      <c r="I205" s="39">
        <f>IF($A205&lt;=LEN('ATXN3 e9 - 2ry Str + Mask'!A$2),G205+H205,"")</f>
        <v>0</v>
      </c>
      <c r="J205" s="39">
        <f t="shared" si="25"/>
        <v>0</v>
      </c>
      <c r="K205" s="39">
        <f t="shared" si="26"/>
        <v>0</v>
      </c>
      <c r="L205" s="39">
        <f t="shared" si="27"/>
        <v>0</v>
      </c>
      <c r="M205" s="39">
        <f t="shared" si="28"/>
        <v>0</v>
      </c>
      <c r="N205" s="39">
        <f t="shared" si="29"/>
        <v>0</v>
      </c>
      <c r="O205" s="39">
        <f t="shared" si="30"/>
        <v>0</v>
      </c>
      <c r="P205" s="39">
        <f>IF($A205&lt;=LEN('ATXN3 e9 - 2ry Str + Mask'!A$2),M205-J205,"")</f>
        <v>0</v>
      </c>
      <c r="Q205" s="39">
        <f>IF($A205&lt;=LEN('ATXN3 e9 - 2ry Str + Mask'!A$2),N205-K205,"")</f>
        <v>0</v>
      </c>
      <c r="R205" s="39">
        <f>IF($A205&lt;=LEN('ATXN3 e9 - 2ry Str + Mask'!A$2),O205-L205,"")</f>
        <v>0</v>
      </c>
    </row>
    <row r="206" spans="1:18" ht="44" customHeight="1" x14ac:dyDescent="0.15">
      <c r="A206" s="36">
        <v>205</v>
      </c>
      <c r="B206" s="37" t="str">
        <f>IF($A206&lt;=LEN('ATXN3 e9 - 2ry Str + Mask'!A$2),MID('ATXN3 e9 - 2ry Str + Mask'!A$2,$A206,1),"")</f>
        <v>.</v>
      </c>
      <c r="C206" s="38" t="str">
        <f>IF($A206&lt;=LEN('ATXN3 e9 - 2ry Str + Mask'!B$2),MID('ATXN3 e9 - 2ry Str + Mask'!B$2,$A206,1),"")</f>
        <v>)</v>
      </c>
      <c r="D206" s="38" t="str">
        <f>IF($A206&lt;=LEN('ATXN3 e9 - 2ry Str + Mask'!C$2),MID('ATXN3 e9 - 2ry Str + Mask'!C$2,$A206,1),"")</f>
        <v>.</v>
      </c>
      <c r="E206" s="38" t="str">
        <f t="shared" si="24"/>
        <v>)</v>
      </c>
      <c r="F206" s="38" t="str">
        <f t="shared" si="31"/>
        <v>..............((((......)))).....................((((((((((((((.....((((((((.....))).)))))))))))))))))))...|||||||||||||||||||||||||..(((((...........)))))((((((((.....))))))))........(((((((((((.(((.....)</v>
      </c>
      <c r="G206" s="39">
        <f>IF($A206&lt;=LEN('ATXN3 e9 - 2ry Str + Mask'!A$2),SUMIF('ATXN3 e9 - HSF3.0'!E2:E201,"&lt;="&amp;$A206,'ATXN3 e9 - HSF3.0'!H2:H201)-SUMIF('ATXN3 e9 - HSF3.0'!G2:G201,"&lt;="&amp;$A206,'ATXN3 e9 - HSF3.0'!H2:H201),"")</f>
        <v>0</v>
      </c>
      <c r="H206" s="39">
        <f>IF($A206&lt;=LEN('ATXN3 e9 - 2ry Str + Mask'!A$2),SUMIF('ATXN3 e9 - HSF3.0'!E2:E201,"&lt;="&amp;$A206,'ATXN3 e9 - HSF3.0'!I2:I201)-SUMIF('ATXN3 e9 - HSF3.0'!G2:G201,"&lt;="&amp;$A206,'ATXN3 e9 - HSF3.0'!I2:I201),"")</f>
        <v>0</v>
      </c>
      <c r="I206" s="39">
        <f>IF($A206&lt;=LEN('ATXN3 e9 - 2ry Str + Mask'!A$2),G206+H206,"")</f>
        <v>0</v>
      </c>
      <c r="J206" s="39">
        <f t="shared" si="25"/>
        <v>0</v>
      </c>
      <c r="K206" s="39">
        <f t="shared" si="26"/>
        <v>0</v>
      </c>
      <c r="L206" s="39">
        <f t="shared" si="27"/>
        <v>0</v>
      </c>
      <c r="M206" s="39">
        <f t="shared" si="28"/>
        <v>0</v>
      </c>
      <c r="N206" s="39">
        <f t="shared" si="29"/>
        <v>0</v>
      </c>
      <c r="O206" s="39">
        <f t="shared" si="30"/>
        <v>0</v>
      </c>
      <c r="P206" s="39">
        <f>IF($A206&lt;=LEN('ATXN3 e9 - 2ry Str + Mask'!A$2),M206-J206,"")</f>
        <v>0</v>
      </c>
      <c r="Q206" s="39">
        <f>IF($A206&lt;=LEN('ATXN3 e9 - 2ry Str + Mask'!A$2),N206-K206,"")</f>
        <v>0</v>
      </c>
      <c r="R206" s="39">
        <f>IF($A206&lt;=LEN('ATXN3 e9 - 2ry Str + Mask'!A$2),O206-L206,"")</f>
        <v>0</v>
      </c>
    </row>
    <row r="207" spans="1:18" ht="44" customHeight="1" x14ac:dyDescent="0.15">
      <c r="A207" s="36">
        <v>206</v>
      </c>
      <c r="B207" s="37" t="str">
        <f>IF($A207&lt;=LEN('ATXN3 e9 - 2ry Str + Mask'!A$2),MID('ATXN3 e9 - 2ry Str + Mask'!A$2,$A207,1),"")</f>
        <v>)</v>
      </c>
      <c r="C207" s="38" t="str">
        <f>IF($A207&lt;=LEN('ATXN3 e9 - 2ry Str + Mask'!B$2),MID('ATXN3 e9 - 2ry Str + Mask'!B$2,$A207,1),"")</f>
        <v>)</v>
      </c>
      <c r="D207" s="38" t="str">
        <f>IF($A207&lt;=LEN('ATXN3 e9 - 2ry Str + Mask'!C$2),MID('ATXN3 e9 - 2ry Str + Mask'!C$2,$A207,1),"")</f>
        <v>.</v>
      </c>
      <c r="E207" s="38" t="str">
        <f t="shared" si="24"/>
        <v>)</v>
      </c>
      <c r="F207" s="38" t="str">
        <f t="shared" si="31"/>
        <v>..............((((......)))).....................((((((((((((((.....((((((((.....))).)))))))))))))))))))...|||||||||||||||||||||||||..(((((...........)))))((((((((.....))))))))........(((((((((((.(((.....))</v>
      </c>
      <c r="G207" s="39">
        <f>IF($A207&lt;=LEN('ATXN3 e9 - 2ry Str + Mask'!A$2),SUMIF('ATXN3 e9 - HSF3.0'!E2:E201,"&lt;="&amp;$A207,'ATXN3 e9 - HSF3.0'!H2:H201)-SUMIF('ATXN3 e9 - HSF3.0'!G2:G201,"&lt;="&amp;$A207,'ATXN3 e9 - HSF3.0'!H2:H201),"")</f>
        <v>0</v>
      </c>
      <c r="H207" s="39">
        <f>IF($A207&lt;=LEN('ATXN3 e9 - 2ry Str + Mask'!A$2),SUMIF('ATXN3 e9 - HSF3.0'!E2:E201,"&lt;="&amp;$A207,'ATXN3 e9 - HSF3.0'!I2:I201)-SUMIF('ATXN3 e9 - HSF3.0'!G2:G201,"&lt;="&amp;$A207,'ATXN3 e9 - HSF3.0'!I2:I201),"")</f>
        <v>0</v>
      </c>
      <c r="I207" s="39">
        <f>IF($A207&lt;=LEN('ATXN3 e9 - 2ry Str + Mask'!A$2),G207+H207,"")</f>
        <v>0</v>
      </c>
      <c r="J207" s="39">
        <f t="shared" si="25"/>
        <v>0</v>
      </c>
      <c r="K207" s="39">
        <f t="shared" si="26"/>
        <v>0</v>
      </c>
      <c r="L207" s="39">
        <f t="shared" si="27"/>
        <v>0</v>
      </c>
      <c r="M207" s="39">
        <f t="shared" si="28"/>
        <v>0</v>
      </c>
      <c r="N207" s="39">
        <f t="shared" si="29"/>
        <v>0</v>
      </c>
      <c r="O207" s="39">
        <f t="shared" si="30"/>
        <v>0</v>
      </c>
      <c r="P207" s="39">
        <f>IF($A207&lt;=LEN('ATXN3 e9 - 2ry Str + Mask'!A$2),M207-J207,"")</f>
        <v>0</v>
      </c>
      <c r="Q207" s="39">
        <f>IF($A207&lt;=LEN('ATXN3 e9 - 2ry Str + Mask'!A$2),N207-K207,"")</f>
        <v>0</v>
      </c>
      <c r="R207" s="39">
        <f>IF($A207&lt;=LEN('ATXN3 e9 - 2ry Str + Mask'!A$2),O207-L207,"")</f>
        <v>0</v>
      </c>
    </row>
    <row r="208" spans="1:18" ht="44" customHeight="1" x14ac:dyDescent="0.15">
      <c r="A208" s="36">
        <v>207</v>
      </c>
      <c r="B208" s="37" t="str">
        <f>IF($A208&lt;=LEN('ATXN3 e9 - 2ry Str + Mask'!A$2),MID('ATXN3 e9 - 2ry Str + Mask'!A$2,$A208,1),"")</f>
        <v>.</v>
      </c>
      <c r="C208" s="38" t="str">
        <f>IF($A208&lt;=LEN('ATXN3 e9 - 2ry Str + Mask'!B$2),MID('ATXN3 e9 - 2ry Str + Mask'!B$2,$A208,1),"")</f>
        <v>)</v>
      </c>
      <c r="D208" s="38" t="str">
        <f>IF($A208&lt;=LEN('ATXN3 e9 - 2ry Str + Mask'!C$2),MID('ATXN3 e9 - 2ry Str + Mask'!C$2,$A208,1),"")</f>
        <v>.</v>
      </c>
      <c r="E208" s="38" t="str">
        <f t="shared" si="24"/>
        <v>)</v>
      </c>
      <c r="F208" s="38" t="str">
        <f t="shared" si="31"/>
        <v>..............((((......)))).....................((((((((((((((.....((((((((.....))).)))))))))))))))))))...|||||||||||||||||||||||||..(((((...........)))))((((((((.....))))))))........(((((((((((.(((.....)))</v>
      </c>
      <c r="G208" s="39">
        <f>IF($A208&lt;=LEN('ATXN3 e9 - 2ry Str + Mask'!A$2),SUMIF('ATXN3 e9 - HSF3.0'!E2:E201,"&lt;="&amp;$A208,'ATXN3 e9 - HSF3.0'!H2:H201)-SUMIF('ATXN3 e9 - HSF3.0'!G2:G201,"&lt;="&amp;$A208,'ATXN3 e9 - HSF3.0'!H2:H201),"")</f>
        <v>0</v>
      </c>
      <c r="H208" s="39">
        <f>IF($A208&lt;=LEN('ATXN3 e9 - 2ry Str + Mask'!A$2),SUMIF('ATXN3 e9 - HSF3.0'!E2:E201,"&lt;="&amp;$A208,'ATXN3 e9 - HSF3.0'!I2:I201)-SUMIF('ATXN3 e9 - HSF3.0'!G2:G201,"&lt;="&amp;$A208,'ATXN3 e9 - HSF3.0'!I2:I201),"")</f>
        <v>0</v>
      </c>
      <c r="I208" s="39">
        <f>IF($A208&lt;=LEN('ATXN3 e9 - 2ry Str + Mask'!A$2),G208+H208,"")</f>
        <v>0</v>
      </c>
      <c r="J208" s="39">
        <f t="shared" si="25"/>
        <v>0</v>
      </c>
      <c r="K208" s="39">
        <f t="shared" si="26"/>
        <v>0</v>
      </c>
      <c r="L208" s="39">
        <f t="shared" si="27"/>
        <v>0</v>
      </c>
      <c r="M208" s="39">
        <f t="shared" si="28"/>
        <v>0</v>
      </c>
      <c r="N208" s="39">
        <f t="shared" si="29"/>
        <v>0</v>
      </c>
      <c r="O208" s="39">
        <f t="shared" si="30"/>
        <v>0</v>
      </c>
      <c r="P208" s="39">
        <f>IF($A208&lt;=LEN('ATXN3 e9 - 2ry Str + Mask'!A$2),M208-J208,"")</f>
        <v>0</v>
      </c>
      <c r="Q208" s="39">
        <f>IF($A208&lt;=LEN('ATXN3 e9 - 2ry Str + Mask'!A$2),N208-K208,"")</f>
        <v>0</v>
      </c>
      <c r="R208" s="39">
        <f>IF($A208&lt;=LEN('ATXN3 e9 - 2ry Str + Mask'!A$2),O208-L208,"")</f>
        <v>0</v>
      </c>
    </row>
    <row r="209" spans="1:18" ht="44" customHeight="1" x14ac:dyDescent="0.15">
      <c r="A209" s="36">
        <v>208</v>
      </c>
      <c r="B209" s="37" t="str">
        <f>IF($A209&lt;=LEN('ATXN3 e9 - 2ry Str + Mask'!A$2),MID('ATXN3 e9 - 2ry Str + Mask'!A$2,$A209,1),"")</f>
        <v>)</v>
      </c>
      <c r="C209" s="38" t="str">
        <f>IF($A209&lt;=LEN('ATXN3 e9 - 2ry Str + Mask'!B$2),MID('ATXN3 e9 - 2ry Str + Mask'!B$2,$A209,1),"")</f>
        <v>)</v>
      </c>
      <c r="D209" s="38" t="str">
        <f>IF($A209&lt;=LEN('ATXN3 e9 - 2ry Str + Mask'!C$2),MID('ATXN3 e9 - 2ry Str + Mask'!C$2,$A209,1),"")</f>
        <v>.</v>
      </c>
      <c r="E209" s="38" t="str">
        <f t="shared" si="24"/>
        <v>)</v>
      </c>
      <c r="F209" s="38" t="str">
        <f t="shared" si="31"/>
        <v>..............((((......)))).....................((((((((((((((.....((((((((.....))).)))))))))))))))))))...|||||||||||||||||||||||||..(((((...........)))))((((((((.....))))))))........(((((((((((.(((.....))))</v>
      </c>
      <c r="G209" s="39">
        <f>IF($A209&lt;=LEN('ATXN3 e9 - 2ry Str + Mask'!A$2),SUMIF('ATXN3 e9 - HSF3.0'!E2:E201,"&lt;="&amp;$A209,'ATXN3 e9 - HSF3.0'!H2:H201)-SUMIF('ATXN3 e9 - HSF3.0'!G2:G201,"&lt;="&amp;$A209,'ATXN3 e9 - HSF3.0'!H2:H201),"")</f>
        <v>0</v>
      </c>
      <c r="H209" s="39">
        <f>IF($A209&lt;=LEN('ATXN3 e9 - 2ry Str + Mask'!A$2),SUMIF('ATXN3 e9 - HSF3.0'!E2:E201,"&lt;="&amp;$A209,'ATXN3 e9 - HSF3.0'!I2:I201)-SUMIF('ATXN3 e9 - HSF3.0'!G2:G201,"&lt;="&amp;$A209,'ATXN3 e9 - HSF3.0'!I2:I201),"")</f>
        <v>0</v>
      </c>
      <c r="I209" s="39">
        <f>IF($A209&lt;=LEN('ATXN3 e9 - 2ry Str + Mask'!A$2),G209+H209,"")</f>
        <v>0</v>
      </c>
      <c r="J209" s="39">
        <f t="shared" si="25"/>
        <v>0</v>
      </c>
      <c r="K209" s="39">
        <f t="shared" si="26"/>
        <v>0</v>
      </c>
      <c r="L209" s="39">
        <f t="shared" si="27"/>
        <v>0</v>
      </c>
      <c r="M209" s="39">
        <f t="shared" si="28"/>
        <v>0</v>
      </c>
      <c r="N209" s="39">
        <f t="shared" si="29"/>
        <v>0</v>
      </c>
      <c r="O209" s="39">
        <f t="shared" si="30"/>
        <v>0</v>
      </c>
      <c r="P209" s="39">
        <f>IF($A209&lt;=LEN('ATXN3 e9 - 2ry Str + Mask'!A$2),M209-J209,"")</f>
        <v>0</v>
      </c>
      <c r="Q209" s="39">
        <f>IF($A209&lt;=LEN('ATXN3 e9 - 2ry Str + Mask'!A$2),N209-K209,"")</f>
        <v>0</v>
      </c>
      <c r="R209" s="39">
        <f>IF($A209&lt;=LEN('ATXN3 e9 - 2ry Str + Mask'!A$2),O209-L209,"")</f>
        <v>0</v>
      </c>
    </row>
    <row r="210" spans="1:18" ht="44" customHeight="1" x14ac:dyDescent="0.15">
      <c r="A210" s="36">
        <v>209</v>
      </c>
      <c r="B210" s="37" t="str">
        <f>IF($A210&lt;=LEN('ATXN3 e9 - 2ry Str + Mask'!A$2),MID('ATXN3 e9 - 2ry Str + Mask'!A$2,$A210,1),"")</f>
        <v>)</v>
      </c>
      <c r="C210" s="38" t="str">
        <f>IF($A210&lt;=LEN('ATXN3 e9 - 2ry Str + Mask'!B$2),MID('ATXN3 e9 - 2ry Str + Mask'!B$2,$A210,1),"")</f>
        <v>)</v>
      </c>
      <c r="D210" s="38" t="str">
        <f>IF($A210&lt;=LEN('ATXN3 e9 - 2ry Str + Mask'!C$2),MID('ATXN3 e9 - 2ry Str + Mask'!C$2,$A210,1),"")</f>
        <v>.</v>
      </c>
      <c r="E210" s="38" t="str">
        <f t="shared" si="24"/>
        <v>)</v>
      </c>
      <c r="F210" s="38" t="str">
        <f t="shared" si="31"/>
        <v>..............((((......)))).....................((((((((((((((.....((((((((.....))).)))))))))))))))))))...|||||||||||||||||||||||||..(((((...........)))))((((((((.....))))))))........(((((((((((.(((.....)))))</v>
      </c>
      <c r="G210" s="39">
        <f>IF($A210&lt;=LEN('ATXN3 e9 - 2ry Str + Mask'!A$2),SUMIF('ATXN3 e9 - HSF3.0'!E2:E201,"&lt;="&amp;$A210,'ATXN3 e9 - HSF3.0'!H2:H201)-SUMIF('ATXN3 e9 - HSF3.0'!G2:G201,"&lt;="&amp;$A210,'ATXN3 e9 - HSF3.0'!H2:H201),"")</f>
        <v>0</v>
      </c>
      <c r="H210" s="39">
        <f>IF($A210&lt;=LEN('ATXN3 e9 - 2ry Str + Mask'!A$2),SUMIF('ATXN3 e9 - HSF3.0'!E2:E201,"&lt;="&amp;$A210,'ATXN3 e9 - HSF3.0'!I2:I201)-SUMIF('ATXN3 e9 - HSF3.0'!G2:G201,"&lt;="&amp;$A210,'ATXN3 e9 - HSF3.0'!I2:I201),"")</f>
        <v>0</v>
      </c>
      <c r="I210" s="39">
        <f>IF($A210&lt;=LEN('ATXN3 e9 - 2ry Str + Mask'!A$2),G210+H210,"")</f>
        <v>0</v>
      </c>
      <c r="J210" s="39">
        <f t="shared" si="25"/>
        <v>0</v>
      </c>
      <c r="K210" s="39">
        <f t="shared" si="26"/>
        <v>0</v>
      </c>
      <c r="L210" s="39">
        <f t="shared" si="27"/>
        <v>0</v>
      </c>
      <c r="M210" s="39">
        <f t="shared" si="28"/>
        <v>0</v>
      </c>
      <c r="N210" s="39">
        <f t="shared" si="29"/>
        <v>0</v>
      </c>
      <c r="O210" s="39">
        <f t="shared" si="30"/>
        <v>0</v>
      </c>
      <c r="P210" s="39">
        <f>IF($A210&lt;=LEN('ATXN3 e9 - 2ry Str + Mask'!A$2),M210-J210,"")</f>
        <v>0</v>
      </c>
      <c r="Q210" s="39">
        <f>IF($A210&lt;=LEN('ATXN3 e9 - 2ry Str + Mask'!A$2),N210-K210,"")</f>
        <v>0</v>
      </c>
      <c r="R210" s="39">
        <f>IF($A210&lt;=LEN('ATXN3 e9 - 2ry Str + Mask'!A$2),O210-L210,"")</f>
        <v>0</v>
      </c>
    </row>
    <row r="211" spans="1:18" ht="56" customHeight="1" x14ac:dyDescent="0.15">
      <c r="A211" s="36">
        <v>210</v>
      </c>
      <c r="B211" s="37" t="str">
        <f>IF($A211&lt;=LEN('ATXN3 e9 - 2ry Str + Mask'!A$2),MID('ATXN3 e9 - 2ry Str + Mask'!A$2,$A211,1),"")</f>
        <v>)</v>
      </c>
      <c r="C211" s="38" t="str">
        <f>IF($A211&lt;=LEN('ATXN3 e9 - 2ry Str + Mask'!B$2),MID('ATXN3 e9 - 2ry Str + Mask'!B$2,$A211,1),"")</f>
        <v>)</v>
      </c>
      <c r="D211" s="38" t="str">
        <f>IF($A211&lt;=LEN('ATXN3 e9 - 2ry Str + Mask'!C$2),MID('ATXN3 e9 - 2ry Str + Mask'!C$2,$A211,1),"")</f>
        <v>.</v>
      </c>
      <c r="E211" s="38" t="str">
        <f t="shared" si="24"/>
        <v>)</v>
      </c>
      <c r="F211" s="38" t="str">
        <f t="shared" si="31"/>
        <v>..............((((......)))).....................((((((((((((((.....((((((((.....))).)))))))))))))))))))...|||||||||||||||||||||||||..(((((...........)))))((((((((.....))))))))........(((((((((((.(((.....))))))</v>
      </c>
      <c r="G211" s="39">
        <f>IF($A211&lt;=LEN('ATXN3 e9 - 2ry Str + Mask'!A$2),SUMIF('ATXN3 e9 - HSF3.0'!E2:E201,"&lt;="&amp;$A211,'ATXN3 e9 - HSF3.0'!H2:H201)-SUMIF('ATXN3 e9 - HSF3.0'!G2:G201,"&lt;="&amp;$A211,'ATXN3 e9 - HSF3.0'!H2:H201),"")</f>
        <v>0</v>
      </c>
      <c r="H211" s="39">
        <f>IF($A211&lt;=LEN('ATXN3 e9 - 2ry Str + Mask'!A$2),SUMIF('ATXN3 e9 - HSF3.0'!E2:E201,"&lt;="&amp;$A211,'ATXN3 e9 - HSF3.0'!I2:I201)-SUMIF('ATXN3 e9 - HSF3.0'!G2:G201,"&lt;="&amp;$A211,'ATXN3 e9 - HSF3.0'!I2:I201),"")</f>
        <v>0</v>
      </c>
      <c r="I211" s="39">
        <f>IF($A211&lt;=LEN('ATXN3 e9 - 2ry Str + Mask'!A$2),G211+H211,"")</f>
        <v>0</v>
      </c>
      <c r="J211" s="39">
        <f t="shared" si="25"/>
        <v>0</v>
      </c>
      <c r="K211" s="39">
        <f t="shared" si="26"/>
        <v>0</v>
      </c>
      <c r="L211" s="39">
        <f t="shared" si="27"/>
        <v>0</v>
      </c>
      <c r="M211" s="39">
        <f t="shared" si="28"/>
        <v>0</v>
      </c>
      <c r="N211" s="39">
        <f t="shared" si="29"/>
        <v>0</v>
      </c>
      <c r="O211" s="39">
        <f t="shared" si="30"/>
        <v>0</v>
      </c>
      <c r="P211" s="39">
        <f>IF($A211&lt;=LEN('ATXN3 e9 - 2ry Str + Mask'!A$2),M211-J211,"")</f>
        <v>0</v>
      </c>
      <c r="Q211" s="39">
        <f>IF($A211&lt;=LEN('ATXN3 e9 - 2ry Str + Mask'!A$2),N211-K211,"")</f>
        <v>0</v>
      </c>
      <c r="R211" s="39">
        <f>IF($A211&lt;=LEN('ATXN3 e9 - 2ry Str + Mask'!A$2),O211-L211,"")</f>
        <v>0</v>
      </c>
    </row>
    <row r="212" spans="1:18" ht="56" customHeight="1" x14ac:dyDescent="0.15">
      <c r="A212" s="36">
        <v>211</v>
      </c>
      <c r="B212" s="37" t="str">
        <f>IF($A212&lt;=LEN('ATXN3 e9 - 2ry Str + Mask'!A$2),MID('ATXN3 e9 - 2ry Str + Mask'!A$2,$A212,1),"")</f>
        <v>)</v>
      </c>
      <c r="C212" s="38" t="str">
        <f>IF($A212&lt;=LEN('ATXN3 e9 - 2ry Str + Mask'!B$2),MID('ATXN3 e9 - 2ry Str + Mask'!B$2,$A212,1),"")</f>
        <v>)</v>
      </c>
      <c r="D212" s="38" t="str">
        <f>IF($A212&lt;=LEN('ATXN3 e9 - 2ry Str + Mask'!C$2),MID('ATXN3 e9 - 2ry Str + Mask'!C$2,$A212,1),"")</f>
        <v>.</v>
      </c>
      <c r="E212" s="38" t="str">
        <f t="shared" si="24"/>
        <v>)</v>
      </c>
      <c r="F212" s="38" t="str">
        <f t="shared" si="31"/>
        <v>..............((((......)))).....................((((((((((((((.....((((((((.....))).)))))))))))))))))))...|||||||||||||||||||||||||..(((((...........)))))((((((((.....))))))))........(((((((((((.(((.....)))))))</v>
      </c>
      <c r="G212" s="39">
        <f>IF($A212&lt;=LEN('ATXN3 e9 - 2ry Str + Mask'!A$2),SUMIF('ATXN3 e9 - HSF3.0'!E2:E201,"&lt;="&amp;$A212,'ATXN3 e9 - HSF3.0'!H2:H201)-SUMIF('ATXN3 e9 - HSF3.0'!G2:G201,"&lt;="&amp;$A212,'ATXN3 e9 - HSF3.0'!H2:H201),"")</f>
        <v>0</v>
      </c>
      <c r="H212" s="39">
        <f>IF($A212&lt;=LEN('ATXN3 e9 - 2ry Str + Mask'!A$2),SUMIF('ATXN3 e9 - HSF3.0'!E2:E201,"&lt;="&amp;$A212,'ATXN3 e9 - HSF3.0'!I2:I201)-SUMIF('ATXN3 e9 - HSF3.0'!G2:G201,"&lt;="&amp;$A212,'ATXN3 e9 - HSF3.0'!I2:I201),"")</f>
        <v>0</v>
      </c>
      <c r="I212" s="39">
        <f>IF($A212&lt;=LEN('ATXN3 e9 - 2ry Str + Mask'!A$2),G212+H212,"")</f>
        <v>0</v>
      </c>
      <c r="J212" s="39">
        <f t="shared" si="25"/>
        <v>0</v>
      </c>
      <c r="K212" s="39">
        <f t="shared" si="26"/>
        <v>0</v>
      </c>
      <c r="L212" s="39">
        <f t="shared" si="27"/>
        <v>0</v>
      </c>
      <c r="M212" s="39">
        <f t="shared" si="28"/>
        <v>0</v>
      </c>
      <c r="N212" s="39">
        <f t="shared" si="29"/>
        <v>0</v>
      </c>
      <c r="O212" s="39">
        <f t="shared" si="30"/>
        <v>0</v>
      </c>
      <c r="P212" s="39">
        <f>IF($A212&lt;=LEN('ATXN3 e9 - 2ry Str + Mask'!A$2),M212-J212,"")</f>
        <v>0</v>
      </c>
      <c r="Q212" s="39">
        <f>IF($A212&lt;=LEN('ATXN3 e9 - 2ry Str + Mask'!A$2),N212-K212,"")</f>
        <v>0</v>
      </c>
      <c r="R212" s="39">
        <f>IF($A212&lt;=LEN('ATXN3 e9 - 2ry Str + Mask'!A$2),O212-L212,"")</f>
        <v>0</v>
      </c>
    </row>
    <row r="213" spans="1:18" ht="56" customHeight="1" x14ac:dyDescent="0.15">
      <c r="A213" s="36">
        <v>212</v>
      </c>
      <c r="B213" s="37" t="str">
        <f>IF($A213&lt;=LEN('ATXN3 e9 - 2ry Str + Mask'!A$2),MID('ATXN3 e9 - 2ry Str + Mask'!A$2,$A213,1),"")</f>
        <v>)</v>
      </c>
      <c r="C213" s="38" t="str">
        <f>IF($A213&lt;=LEN('ATXN3 e9 - 2ry Str + Mask'!B$2),MID('ATXN3 e9 - 2ry Str + Mask'!B$2,$A213,1),"")</f>
        <v>)</v>
      </c>
      <c r="D213" s="38" t="str">
        <f>IF($A213&lt;=LEN('ATXN3 e9 - 2ry Str + Mask'!C$2),MID('ATXN3 e9 - 2ry Str + Mask'!C$2,$A213,1),"")</f>
        <v>.</v>
      </c>
      <c r="E213" s="38" t="str">
        <f t="shared" si="24"/>
        <v>)</v>
      </c>
      <c r="F213" s="38" t="str">
        <f t="shared" si="31"/>
        <v>..............((((......)))).....................((((((((((((((.....((((((((.....))).)))))))))))))))))))...|||||||||||||||||||||||||..(((((...........)))))((((((((.....))))))))........(((((((((((.(((.....))))))))</v>
      </c>
      <c r="G213" s="39">
        <f>IF($A213&lt;=LEN('ATXN3 e9 - 2ry Str + Mask'!A$2),SUMIF('ATXN3 e9 - HSF3.0'!E2:E201,"&lt;="&amp;$A213,'ATXN3 e9 - HSF3.0'!H2:H201)-SUMIF('ATXN3 e9 - HSF3.0'!G2:G201,"&lt;="&amp;$A213,'ATXN3 e9 - HSF3.0'!H2:H201),"")</f>
        <v>0</v>
      </c>
      <c r="H213" s="39">
        <f>IF($A213&lt;=LEN('ATXN3 e9 - 2ry Str + Mask'!A$2),SUMIF('ATXN3 e9 - HSF3.0'!E2:E201,"&lt;="&amp;$A213,'ATXN3 e9 - HSF3.0'!I2:I201)-SUMIF('ATXN3 e9 - HSF3.0'!G2:G201,"&lt;="&amp;$A213,'ATXN3 e9 - HSF3.0'!I2:I201),"")</f>
        <v>0</v>
      </c>
      <c r="I213" s="39">
        <f>IF($A213&lt;=LEN('ATXN3 e9 - 2ry Str + Mask'!A$2),G213+H213,"")</f>
        <v>0</v>
      </c>
      <c r="J213" s="39">
        <f t="shared" si="25"/>
        <v>0</v>
      </c>
      <c r="K213" s="39">
        <f t="shared" si="26"/>
        <v>0</v>
      </c>
      <c r="L213" s="39">
        <f t="shared" si="27"/>
        <v>0</v>
      </c>
      <c r="M213" s="39">
        <f t="shared" si="28"/>
        <v>0</v>
      </c>
      <c r="N213" s="39">
        <f t="shared" si="29"/>
        <v>0</v>
      </c>
      <c r="O213" s="39">
        <f t="shared" si="30"/>
        <v>0</v>
      </c>
      <c r="P213" s="39">
        <f>IF($A213&lt;=LEN('ATXN3 e9 - 2ry Str + Mask'!A$2),M213-J213,"")</f>
        <v>0</v>
      </c>
      <c r="Q213" s="39">
        <f>IF($A213&lt;=LEN('ATXN3 e9 - 2ry Str + Mask'!A$2),N213-K213,"")</f>
        <v>0</v>
      </c>
      <c r="R213" s="39">
        <f>IF($A213&lt;=LEN('ATXN3 e9 - 2ry Str + Mask'!A$2),O213-L213,"")</f>
        <v>0</v>
      </c>
    </row>
    <row r="214" spans="1:18" ht="56" customHeight="1" x14ac:dyDescent="0.15">
      <c r="A214" s="36">
        <v>213</v>
      </c>
      <c r="B214" s="37" t="str">
        <f>IF($A214&lt;=LEN('ATXN3 e9 - 2ry Str + Mask'!A$2),MID('ATXN3 e9 - 2ry Str + Mask'!A$2,$A214,1),"")</f>
        <v>)</v>
      </c>
      <c r="C214" s="38" t="str">
        <f>IF($A214&lt;=LEN('ATXN3 e9 - 2ry Str + Mask'!B$2),MID('ATXN3 e9 - 2ry Str + Mask'!B$2,$A214,1),"")</f>
        <v>)</v>
      </c>
      <c r="D214" s="38" t="str">
        <f>IF($A214&lt;=LEN('ATXN3 e9 - 2ry Str + Mask'!C$2),MID('ATXN3 e9 - 2ry Str + Mask'!C$2,$A214,1),"")</f>
        <v>.</v>
      </c>
      <c r="E214" s="38" t="str">
        <f t="shared" si="24"/>
        <v>)</v>
      </c>
      <c r="F214" s="38" t="str">
        <f t="shared" si="31"/>
        <v>..............((((......)))).....................((((((((((((((.....((((((((.....))).)))))))))))))))))))...|||||||||||||||||||||||||..(((((...........)))))((((((((.....))))))))........(((((((((((.(((.....)))))))))</v>
      </c>
      <c r="G214" s="39">
        <f>IF($A214&lt;=LEN('ATXN3 e9 - 2ry Str + Mask'!A$2),SUMIF('ATXN3 e9 - HSF3.0'!E2:E201,"&lt;="&amp;$A214,'ATXN3 e9 - HSF3.0'!H2:H201)-SUMIF('ATXN3 e9 - HSF3.0'!G2:G201,"&lt;="&amp;$A214,'ATXN3 e9 - HSF3.0'!H2:H201),"")</f>
        <v>0</v>
      </c>
      <c r="H214" s="39">
        <f>IF($A214&lt;=LEN('ATXN3 e9 - 2ry Str + Mask'!A$2),SUMIF('ATXN3 e9 - HSF3.0'!E2:E201,"&lt;="&amp;$A214,'ATXN3 e9 - HSF3.0'!I2:I201)-SUMIF('ATXN3 e9 - HSF3.0'!G2:G201,"&lt;="&amp;$A214,'ATXN3 e9 - HSF3.0'!I2:I201),"")</f>
        <v>0</v>
      </c>
      <c r="I214" s="39">
        <f>IF($A214&lt;=LEN('ATXN3 e9 - 2ry Str + Mask'!A$2),G214+H214,"")</f>
        <v>0</v>
      </c>
      <c r="J214" s="39">
        <f t="shared" si="25"/>
        <v>0</v>
      </c>
      <c r="K214" s="39">
        <f t="shared" si="26"/>
        <v>0</v>
      </c>
      <c r="L214" s="39">
        <f t="shared" si="27"/>
        <v>0</v>
      </c>
      <c r="M214" s="39">
        <f t="shared" si="28"/>
        <v>0</v>
      </c>
      <c r="N214" s="39">
        <f t="shared" si="29"/>
        <v>0</v>
      </c>
      <c r="O214" s="39">
        <f t="shared" si="30"/>
        <v>0</v>
      </c>
      <c r="P214" s="39">
        <f>IF($A214&lt;=LEN('ATXN3 e9 - 2ry Str + Mask'!A$2),M214-J214,"")</f>
        <v>0</v>
      </c>
      <c r="Q214" s="39">
        <f>IF($A214&lt;=LEN('ATXN3 e9 - 2ry Str + Mask'!A$2),N214-K214,"")</f>
        <v>0</v>
      </c>
      <c r="R214" s="39">
        <f>IF($A214&lt;=LEN('ATXN3 e9 - 2ry Str + Mask'!A$2),O214-L214,"")</f>
        <v>0</v>
      </c>
    </row>
    <row r="215" spans="1:18" ht="56" customHeight="1" x14ac:dyDescent="0.15">
      <c r="A215" s="36">
        <v>214</v>
      </c>
      <c r="B215" s="37" t="str">
        <f>IF($A215&lt;=LEN('ATXN3 e9 - 2ry Str + Mask'!A$2),MID('ATXN3 e9 - 2ry Str + Mask'!A$2,$A215,1),"")</f>
        <v>)</v>
      </c>
      <c r="C215" s="38" t="str">
        <f>IF($A215&lt;=LEN('ATXN3 e9 - 2ry Str + Mask'!B$2),MID('ATXN3 e9 - 2ry Str + Mask'!B$2,$A215,1),"")</f>
        <v>)</v>
      </c>
      <c r="D215" s="38" t="str">
        <f>IF($A215&lt;=LEN('ATXN3 e9 - 2ry Str + Mask'!C$2),MID('ATXN3 e9 - 2ry Str + Mask'!C$2,$A215,1),"")</f>
        <v>.</v>
      </c>
      <c r="E215" s="38" t="str">
        <f t="shared" si="24"/>
        <v>)</v>
      </c>
      <c r="F215" s="38" t="str">
        <f t="shared" si="31"/>
        <v>..............((((......)))).....................((((((((((((((.....((((((((.....))).)))))))))))))))))))...|||||||||||||||||||||||||..(((((...........)))))((((((((.....))))))))........(((((((((((.(((.....))))))))))</v>
      </c>
      <c r="G215" s="39">
        <f>IF($A215&lt;=LEN('ATXN3 e9 - 2ry Str + Mask'!A$2),SUMIF('ATXN3 e9 - HSF3.0'!E2:E201,"&lt;="&amp;$A215,'ATXN3 e9 - HSF3.0'!H2:H201)-SUMIF('ATXN3 e9 - HSF3.0'!G2:G201,"&lt;="&amp;$A215,'ATXN3 e9 - HSF3.0'!H2:H201),"")</f>
        <v>0</v>
      </c>
      <c r="H215" s="39">
        <f>IF($A215&lt;=LEN('ATXN3 e9 - 2ry Str + Mask'!A$2),SUMIF('ATXN3 e9 - HSF3.0'!E2:E201,"&lt;="&amp;$A215,'ATXN3 e9 - HSF3.0'!I2:I201)-SUMIF('ATXN3 e9 - HSF3.0'!G2:G201,"&lt;="&amp;$A215,'ATXN3 e9 - HSF3.0'!I2:I201),"")</f>
        <v>0</v>
      </c>
      <c r="I215" s="39">
        <f>IF($A215&lt;=LEN('ATXN3 e9 - 2ry Str + Mask'!A$2),G215+H215,"")</f>
        <v>0</v>
      </c>
      <c r="J215" s="39">
        <f t="shared" si="25"/>
        <v>0</v>
      </c>
      <c r="K215" s="39">
        <f t="shared" si="26"/>
        <v>0</v>
      </c>
      <c r="L215" s="39">
        <f t="shared" si="27"/>
        <v>0</v>
      </c>
      <c r="M215" s="39">
        <f t="shared" si="28"/>
        <v>0</v>
      </c>
      <c r="N215" s="39">
        <f t="shared" si="29"/>
        <v>0</v>
      </c>
      <c r="O215" s="39">
        <f t="shared" si="30"/>
        <v>0</v>
      </c>
      <c r="P215" s="39">
        <f>IF($A215&lt;=LEN('ATXN3 e9 - 2ry Str + Mask'!A$2),M215-J215,"")</f>
        <v>0</v>
      </c>
      <c r="Q215" s="39">
        <f>IF($A215&lt;=LEN('ATXN3 e9 - 2ry Str + Mask'!A$2),N215-K215,"")</f>
        <v>0</v>
      </c>
      <c r="R215" s="39">
        <f>IF($A215&lt;=LEN('ATXN3 e9 - 2ry Str + Mask'!A$2),O215-L215,"")</f>
        <v>0</v>
      </c>
    </row>
    <row r="216" spans="1:18" ht="56" customHeight="1" x14ac:dyDescent="0.15">
      <c r="A216" s="36">
        <v>215</v>
      </c>
      <c r="B216" s="37" t="str">
        <f>IF($A216&lt;=LEN('ATXN3 e9 - 2ry Str + Mask'!A$2),MID('ATXN3 e9 - 2ry Str + Mask'!A$2,$A216,1),"")</f>
        <v>)</v>
      </c>
      <c r="C216" s="38" t="str">
        <f>IF($A216&lt;=LEN('ATXN3 e9 - 2ry Str + Mask'!B$2),MID('ATXN3 e9 - 2ry Str + Mask'!B$2,$A216,1),"")</f>
        <v>)</v>
      </c>
      <c r="D216" s="38" t="str">
        <f>IF($A216&lt;=LEN('ATXN3 e9 - 2ry Str + Mask'!C$2),MID('ATXN3 e9 - 2ry Str + Mask'!C$2,$A216,1),"")</f>
        <v>.</v>
      </c>
      <c r="E216" s="38" t="str">
        <f t="shared" si="24"/>
        <v>)</v>
      </c>
      <c r="F216" s="38" t="str">
        <f t="shared" si="31"/>
        <v>..............((((......)))).....................((((((((((((((.....((((((((.....))).)))))))))))))))))))...|||||||||||||||||||||||||..(((((...........)))))((((((((.....))))))))........(((((((((((.(((.....)))))))))))</v>
      </c>
      <c r="G216" s="39">
        <f>IF($A216&lt;=LEN('ATXN3 e9 - 2ry Str + Mask'!A$2),SUMIF('ATXN3 e9 - HSF3.0'!E2:E201,"&lt;="&amp;$A216,'ATXN3 e9 - HSF3.0'!H2:H201)-SUMIF('ATXN3 e9 - HSF3.0'!G2:G201,"&lt;="&amp;$A216,'ATXN3 e9 - HSF3.0'!H2:H201),"")</f>
        <v>0</v>
      </c>
      <c r="H216" s="39">
        <f>IF($A216&lt;=LEN('ATXN3 e9 - 2ry Str + Mask'!A$2),SUMIF('ATXN3 e9 - HSF3.0'!E2:E201,"&lt;="&amp;$A216,'ATXN3 e9 - HSF3.0'!I2:I201)-SUMIF('ATXN3 e9 - HSF3.0'!G2:G201,"&lt;="&amp;$A216,'ATXN3 e9 - HSF3.0'!I2:I201),"")</f>
        <v>0</v>
      </c>
      <c r="I216" s="39">
        <f>IF($A216&lt;=LEN('ATXN3 e9 - 2ry Str + Mask'!A$2),G216+H216,"")</f>
        <v>0</v>
      </c>
      <c r="J216" s="39">
        <f t="shared" si="25"/>
        <v>0</v>
      </c>
      <c r="K216" s="39">
        <f t="shared" si="26"/>
        <v>0</v>
      </c>
      <c r="L216" s="39">
        <f t="shared" si="27"/>
        <v>0</v>
      </c>
      <c r="M216" s="39">
        <f t="shared" si="28"/>
        <v>0</v>
      </c>
      <c r="N216" s="39">
        <f t="shared" si="29"/>
        <v>0</v>
      </c>
      <c r="O216" s="39">
        <f t="shared" si="30"/>
        <v>0</v>
      </c>
      <c r="P216" s="39">
        <f>IF($A216&lt;=LEN('ATXN3 e9 - 2ry Str + Mask'!A$2),M216-J216,"")</f>
        <v>0</v>
      </c>
      <c r="Q216" s="39">
        <f>IF($A216&lt;=LEN('ATXN3 e9 - 2ry Str + Mask'!A$2),N216-K216,"")</f>
        <v>0</v>
      </c>
      <c r="R216" s="39">
        <f>IF($A216&lt;=LEN('ATXN3 e9 - 2ry Str + Mask'!A$2),O216-L216,"")</f>
        <v>0</v>
      </c>
    </row>
    <row r="217" spans="1:18" ht="56" customHeight="1" x14ac:dyDescent="0.15">
      <c r="A217" s="36">
        <v>216</v>
      </c>
      <c r="B217" s="37" t="str">
        <f>IF($A217&lt;=LEN('ATXN3 e9 - 2ry Str + Mask'!A$2),MID('ATXN3 e9 - 2ry Str + Mask'!A$2,$A217,1),"")</f>
        <v>)</v>
      </c>
      <c r="C217" s="38" t="str">
        <f>IF($A217&lt;=LEN('ATXN3 e9 - 2ry Str + Mask'!B$2),MID('ATXN3 e9 - 2ry Str + Mask'!B$2,$A217,1),"")</f>
        <v>)</v>
      </c>
      <c r="D217" s="38" t="str">
        <f>IF($A217&lt;=LEN('ATXN3 e9 - 2ry Str + Mask'!C$2),MID('ATXN3 e9 - 2ry Str + Mask'!C$2,$A217,1),"")</f>
        <v>.</v>
      </c>
      <c r="E217" s="38" t="str">
        <f t="shared" si="24"/>
        <v>)</v>
      </c>
      <c r="F217" s="38" t="str">
        <f t="shared" si="31"/>
        <v>..............((((......)))).....................((((((((((((((.....((((((((.....))).)))))))))))))))))))...|||||||||||||||||||||||||..(((((...........)))))((((((((.....))))))))........(((((((((((.(((.....))))))))))))</v>
      </c>
      <c r="G217" s="39">
        <f>IF($A217&lt;=LEN('ATXN3 e9 - 2ry Str + Mask'!A$2),SUMIF('ATXN3 e9 - HSF3.0'!E2:E201,"&lt;="&amp;$A217,'ATXN3 e9 - HSF3.0'!H2:H201)-SUMIF('ATXN3 e9 - HSF3.0'!G2:G201,"&lt;="&amp;$A217,'ATXN3 e9 - HSF3.0'!H2:H201),"")</f>
        <v>0</v>
      </c>
      <c r="H217" s="39">
        <f>IF($A217&lt;=LEN('ATXN3 e9 - 2ry Str + Mask'!A$2),SUMIF('ATXN3 e9 - HSF3.0'!E2:E201,"&lt;="&amp;$A217,'ATXN3 e9 - HSF3.0'!I2:I201)-SUMIF('ATXN3 e9 - HSF3.0'!G2:G201,"&lt;="&amp;$A217,'ATXN3 e9 - HSF3.0'!I2:I201),"")</f>
        <v>0</v>
      </c>
      <c r="I217" s="39">
        <f>IF($A217&lt;=LEN('ATXN3 e9 - 2ry Str + Mask'!A$2),G217+H217,"")</f>
        <v>0</v>
      </c>
      <c r="J217" s="39">
        <f t="shared" si="25"/>
        <v>0</v>
      </c>
      <c r="K217" s="39">
        <f t="shared" si="26"/>
        <v>0</v>
      </c>
      <c r="L217" s="39">
        <f t="shared" si="27"/>
        <v>0</v>
      </c>
      <c r="M217" s="39">
        <f t="shared" si="28"/>
        <v>0</v>
      </c>
      <c r="N217" s="39">
        <f t="shared" si="29"/>
        <v>0</v>
      </c>
      <c r="O217" s="39">
        <f t="shared" si="30"/>
        <v>0</v>
      </c>
      <c r="P217" s="39">
        <f>IF($A217&lt;=LEN('ATXN3 e9 - 2ry Str + Mask'!A$2),M217-J217,"")</f>
        <v>0</v>
      </c>
      <c r="Q217" s="39">
        <f>IF($A217&lt;=LEN('ATXN3 e9 - 2ry Str + Mask'!A$2),N217-K217,"")</f>
        <v>0</v>
      </c>
      <c r="R217" s="39">
        <f>IF($A217&lt;=LEN('ATXN3 e9 - 2ry Str + Mask'!A$2),O217-L217,"")</f>
        <v>0</v>
      </c>
    </row>
    <row r="218" spans="1:18" ht="56" customHeight="1" x14ac:dyDescent="0.15">
      <c r="A218" s="36">
        <v>217</v>
      </c>
      <c r="B218" s="37" t="str">
        <f>IF($A218&lt;=LEN('ATXN3 e9 - 2ry Str + Mask'!A$2),MID('ATXN3 e9 - 2ry Str + Mask'!A$2,$A218,1),"")</f>
        <v>)</v>
      </c>
      <c r="C218" s="38" t="str">
        <f>IF($A218&lt;=LEN('ATXN3 e9 - 2ry Str + Mask'!B$2),MID('ATXN3 e9 - 2ry Str + Mask'!B$2,$A218,1),"")</f>
        <v>)</v>
      </c>
      <c r="D218" s="38" t="str">
        <f>IF($A218&lt;=LEN('ATXN3 e9 - 2ry Str + Mask'!C$2),MID('ATXN3 e9 - 2ry Str + Mask'!C$2,$A218,1),"")</f>
        <v>.</v>
      </c>
      <c r="E218" s="38" t="str">
        <f t="shared" si="24"/>
        <v>)</v>
      </c>
      <c r="F218" s="38" t="str">
        <f t="shared" si="31"/>
        <v>..............((((......)))).....................((((((((((((((.....((((((((.....))).)))))))))))))))))))...|||||||||||||||||||||||||..(((((...........)))))((((((((.....))))))))........(((((((((((.(((.....)))))))))))))</v>
      </c>
      <c r="G218" s="39">
        <f>IF($A218&lt;=LEN('ATXN3 e9 - 2ry Str + Mask'!A$2),SUMIF('ATXN3 e9 - HSF3.0'!E2:E201,"&lt;="&amp;$A218,'ATXN3 e9 - HSF3.0'!H2:H201)-SUMIF('ATXN3 e9 - HSF3.0'!G2:G201,"&lt;="&amp;$A218,'ATXN3 e9 - HSF3.0'!H2:H201),"")</f>
        <v>0</v>
      </c>
      <c r="H218" s="39">
        <f>IF($A218&lt;=LEN('ATXN3 e9 - 2ry Str + Mask'!A$2),SUMIF('ATXN3 e9 - HSF3.0'!E2:E201,"&lt;="&amp;$A218,'ATXN3 e9 - HSF3.0'!I2:I201)-SUMIF('ATXN3 e9 - HSF3.0'!G2:G201,"&lt;="&amp;$A218,'ATXN3 e9 - HSF3.0'!I2:I201),"")</f>
        <v>0</v>
      </c>
      <c r="I218" s="39">
        <f>IF($A218&lt;=LEN('ATXN3 e9 - 2ry Str + Mask'!A$2),G218+H218,"")</f>
        <v>0</v>
      </c>
      <c r="J218" s="39">
        <f t="shared" si="25"/>
        <v>0</v>
      </c>
      <c r="K218" s="39">
        <f t="shared" si="26"/>
        <v>0</v>
      </c>
      <c r="L218" s="39">
        <f t="shared" si="27"/>
        <v>0</v>
      </c>
      <c r="M218" s="39">
        <f t="shared" si="28"/>
        <v>0</v>
      </c>
      <c r="N218" s="39">
        <f t="shared" si="29"/>
        <v>0</v>
      </c>
      <c r="O218" s="39">
        <f t="shared" si="30"/>
        <v>0</v>
      </c>
      <c r="P218" s="39">
        <f>IF($A218&lt;=LEN('ATXN3 e9 - 2ry Str + Mask'!A$2),M218-J218,"")</f>
        <v>0</v>
      </c>
      <c r="Q218" s="39">
        <f>IF($A218&lt;=LEN('ATXN3 e9 - 2ry Str + Mask'!A$2),N218-K218,"")</f>
        <v>0</v>
      </c>
      <c r="R218" s="39">
        <f>IF($A218&lt;=LEN('ATXN3 e9 - 2ry Str + Mask'!A$2),O218-L218,"")</f>
        <v>0</v>
      </c>
    </row>
    <row r="219" spans="1:18" ht="56" customHeight="1" x14ac:dyDescent="0.15">
      <c r="A219" s="36">
        <v>218</v>
      </c>
      <c r="B219" s="37" t="str">
        <f>IF($A219&lt;=LEN('ATXN3 e9 - 2ry Str + Mask'!A$2),MID('ATXN3 e9 - 2ry Str + Mask'!A$2,$A219,1),"")</f>
        <v>.</v>
      </c>
      <c r="C219" s="38" t="str">
        <f>IF($A219&lt;=LEN('ATXN3 e9 - 2ry Str + Mask'!B$2),MID('ATXN3 e9 - 2ry Str + Mask'!B$2,$A219,1),"")</f>
        <v>)</v>
      </c>
      <c r="D219" s="38" t="str">
        <f>IF($A219&lt;=LEN('ATXN3 e9 - 2ry Str + Mask'!C$2),MID('ATXN3 e9 - 2ry Str + Mask'!C$2,$A219,1),"")</f>
        <v>.</v>
      </c>
      <c r="E219" s="38" t="str">
        <f t="shared" si="24"/>
        <v>)</v>
      </c>
      <c r="F219" s="38" t="str">
        <f t="shared" si="31"/>
        <v>..............((((......)))).....................((((((((((((((.....((((((((.....))).)))))))))))))))))))...|||||||||||||||||||||||||..(((((...........)))))((((((((.....))))))))........(((((((((((.(((.....))))))))))))))</v>
      </c>
      <c r="G219" s="39">
        <f>IF($A219&lt;=LEN('ATXN3 e9 - 2ry Str + Mask'!A$2),SUMIF('ATXN3 e9 - HSF3.0'!E2:E201,"&lt;="&amp;$A219,'ATXN3 e9 - HSF3.0'!H2:H201)-SUMIF('ATXN3 e9 - HSF3.0'!G2:G201,"&lt;="&amp;$A219,'ATXN3 e9 - HSF3.0'!H2:H201),"")</f>
        <v>0</v>
      </c>
      <c r="H219" s="39">
        <f>IF($A219&lt;=LEN('ATXN3 e9 - 2ry Str + Mask'!A$2),SUMIF('ATXN3 e9 - HSF3.0'!E2:E201,"&lt;="&amp;$A219,'ATXN3 e9 - HSF3.0'!I2:I201)-SUMIF('ATXN3 e9 - HSF3.0'!G2:G201,"&lt;="&amp;$A219,'ATXN3 e9 - HSF3.0'!I2:I201),"")</f>
        <v>0</v>
      </c>
      <c r="I219" s="39">
        <f>IF($A219&lt;=LEN('ATXN3 e9 - 2ry Str + Mask'!A$2),G219+H219,"")</f>
        <v>0</v>
      </c>
      <c r="J219" s="39">
        <f t="shared" si="25"/>
        <v>0</v>
      </c>
      <c r="K219" s="39">
        <f t="shared" si="26"/>
        <v>0</v>
      </c>
      <c r="L219" s="39">
        <f t="shared" si="27"/>
        <v>0</v>
      </c>
      <c r="M219" s="39">
        <f t="shared" si="28"/>
        <v>0</v>
      </c>
      <c r="N219" s="39">
        <f t="shared" si="29"/>
        <v>0</v>
      </c>
      <c r="O219" s="39">
        <f t="shared" si="30"/>
        <v>0</v>
      </c>
      <c r="P219" s="39">
        <f>IF($A219&lt;=LEN('ATXN3 e9 - 2ry Str + Mask'!A$2),M219-J219,"")</f>
        <v>0</v>
      </c>
      <c r="Q219" s="39">
        <f>IF($A219&lt;=LEN('ATXN3 e9 - 2ry Str + Mask'!A$2),N219-K219,"")</f>
        <v>0</v>
      </c>
      <c r="R219" s="39">
        <f>IF($A219&lt;=LEN('ATXN3 e9 - 2ry Str + Mask'!A$2),O219-L219,"")</f>
        <v>0</v>
      </c>
    </row>
    <row r="220" spans="1:18" ht="56" customHeight="1" x14ac:dyDescent="0.15">
      <c r="A220" s="36">
        <v>219</v>
      </c>
      <c r="B220" s="37" t="str">
        <f>IF($A220&lt;=LEN('ATXN3 e9 - 2ry Str + Mask'!A$2),MID('ATXN3 e9 - 2ry Str + Mask'!A$2,$A220,1),"")</f>
        <v>.</v>
      </c>
      <c r="C220" s="38" t="str">
        <f>IF($A220&lt;=LEN('ATXN3 e9 - 2ry Str + Mask'!B$2),MID('ATXN3 e9 - 2ry Str + Mask'!B$2,$A220,1),"")</f>
        <v>.</v>
      </c>
      <c r="D220" s="38" t="str">
        <f>IF($A220&lt;=LEN('ATXN3 e9 - 2ry Str + Mask'!C$2),MID('ATXN3 e9 - 2ry Str + Mask'!C$2,$A220,1),"")</f>
        <v>.</v>
      </c>
      <c r="E220" s="38" t="str">
        <f t="shared" si="24"/>
        <v>.</v>
      </c>
      <c r="F220" s="38" t="str">
        <f t="shared" si="31"/>
        <v>..............((((......)))).....................((((((((((((((.....((((((((.....))).)))))))))))))))))))...|||||||||||||||||||||||||..(((((...........)))))((((((((.....))))))))........(((((((((((.(((.....)))))))))))))).</v>
      </c>
      <c r="G220" s="39">
        <f>IF($A220&lt;=LEN('ATXN3 e9 - 2ry Str + Mask'!A$2),SUMIF('ATXN3 e9 - HSF3.0'!E2:E201,"&lt;="&amp;$A220,'ATXN3 e9 - HSF3.0'!H2:H201)-SUMIF('ATXN3 e9 - HSF3.0'!G2:G201,"&lt;="&amp;$A220,'ATXN3 e9 - HSF3.0'!H2:H201),"")</f>
        <v>0</v>
      </c>
      <c r="H220" s="39">
        <f>IF($A220&lt;=LEN('ATXN3 e9 - 2ry Str + Mask'!A$2),SUMIF('ATXN3 e9 - HSF3.0'!E2:E201,"&lt;="&amp;$A220,'ATXN3 e9 - HSF3.0'!I2:I201)-SUMIF('ATXN3 e9 - HSF3.0'!G2:G201,"&lt;="&amp;$A220,'ATXN3 e9 - HSF3.0'!I2:I201),"")</f>
        <v>0</v>
      </c>
      <c r="I220" s="39">
        <f>IF($A220&lt;=LEN('ATXN3 e9 - 2ry Str + Mask'!A$2),G220+H220,"")</f>
        <v>0</v>
      </c>
      <c r="J220" s="39">
        <f t="shared" si="25"/>
        <v>0</v>
      </c>
      <c r="K220" s="39">
        <f t="shared" si="26"/>
        <v>0</v>
      </c>
      <c r="L220" s="39">
        <f t="shared" si="27"/>
        <v>0</v>
      </c>
      <c r="M220" s="39">
        <f t="shared" si="28"/>
        <v>0</v>
      </c>
      <c r="N220" s="39">
        <f t="shared" si="29"/>
        <v>0</v>
      </c>
      <c r="O220" s="39">
        <f t="shared" si="30"/>
        <v>0</v>
      </c>
      <c r="P220" s="39">
        <f>IF($A220&lt;=LEN('ATXN3 e9 - 2ry Str + Mask'!A$2),M220-J220,"")</f>
        <v>0</v>
      </c>
      <c r="Q220" s="39">
        <f>IF($A220&lt;=LEN('ATXN3 e9 - 2ry Str + Mask'!A$2),N220-K220,"")</f>
        <v>0</v>
      </c>
      <c r="R220" s="39">
        <f>IF($A220&lt;=LEN('ATXN3 e9 - 2ry Str + Mask'!A$2),O220-L220,"")</f>
        <v>0</v>
      </c>
    </row>
    <row r="221" spans="1:18" ht="56" customHeight="1" x14ac:dyDescent="0.15">
      <c r="A221" s="36">
        <v>220</v>
      </c>
      <c r="B221" s="37" t="str">
        <f>IF($A221&lt;=LEN('ATXN3 e9 - 2ry Str + Mask'!A$2),MID('ATXN3 e9 - 2ry Str + Mask'!A$2,$A221,1),"")</f>
        <v>)</v>
      </c>
      <c r="C221" s="38" t="str">
        <f>IF($A221&lt;=LEN('ATXN3 e9 - 2ry Str + Mask'!B$2),MID('ATXN3 e9 - 2ry Str + Mask'!B$2,$A221,1),"")</f>
        <v>.</v>
      </c>
      <c r="D221" s="38" t="str">
        <f>IF($A221&lt;=LEN('ATXN3 e9 - 2ry Str + Mask'!C$2),MID('ATXN3 e9 - 2ry Str + Mask'!C$2,$A221,1),"")</f>
        <v>.</v>
      </c>
      <c r="E221" s="38" t="str">
        <f t="shared" si="24"/>
        <v>.</v>
      </c>
      <c r="F221" s="38" t="str">
        <f t="shared" si="31"/>
        <v>..............((((......)))).....................((((((((((((((.....((((((((.....))).)))))))))))))))))))...|||||||||||||||||||||||||..(((((...........)))))((((((((.....))))))))........(((((((((((.(((.....))))))))))))))..</v>
      </c>
      <c r="G221" s="39">
        <f>IF($A221&lt;=LEN('ATXN3 e9 - 2ry Str + Mask'!A$2),SUMIF('ATXN3 e9 - HSF3.0'!E2:E201,"&lt;="&amp;$A221,'ATXN3 e9 - HSF3.0'!H2:H201)-SUMIF('ATXN3 e9 - HSF3.0'!G2:G201,"&lt;="&amp;$A221,'ATXN3 e9 - HSF3.0'!H2:H201),"")</f>
        <v>0</v>
      </c>
      <c r="H221" s="39">
        <f>IF($A221&lt;=LEN('ATXN3 e9 - 2ry Str + Mask'!A$2),SUMIF('ATXN3 e9 - HSF3.0'!E2:E201,"&lt;="&amp;$A221,'ATXN3 e9 - HSF3.0'!I2:I201)-SUMIF('ATXN3 e9 - HSF3.0'!G2:G201,"&lt;="&amp;$A221,'ATXN3 e9 - HSF3.0'!I2:I201),"")</f>
        <v>0</v>
      </c>
      <c r="I221" s="39">
        <f>IF($A221&lt;=LEN('ATXN3 e9 - 2ry Str + Mask'!A$2),G221+H221,"")</f>
        <v>0</v>
      </c>
      <c r="J221" s="39">
        <f t="shared" si="25"/>
        <v>0</v>
      </c>
      <c r="K221" s="39">
        <f t="shared" si="26"/>
        <v>0</v>
      </c>
      <c r="L221" s="39">
        <f t="shared" si="27"/>
        <v>0</v>
      </c>
      <c r="M221" s="39">
        <f t="shared" si="28"/>
        <v>0</v>
      </c>
      <c r="N221" s="39">
        <f t="shared" si="29"/>
        <v>0</v>
      </c>
      <c r="O221" s="39">
        <f t="shared" si="30"/>
        <v>0</v>
      </c>
      <c r="P221" s="39">
        <f>IF($A221&lt;=LEN('ATXN3 e9 - 2ry Str + Mask'!A$2),M221-J221,"")</f>
        <v>0</v>
      </c>
      <c r="Q221" s="39">
        <f>IF($A221&lt;=LEN('ATXN3 e9 - 2ry Str + Mask'!A$2),N221-K221,"")</f>
        <v>0</v>
      </c>
      <c r="R221" s="39">
        <f>IF($A221&lt;=LEN('ATXN3 e9 - 2ry Str + Mask'!A$2),O221-L221,"")</f>
        <v>0</v>
      </c>
    </row>
    <row r="222" spans="1:18" ht="56" customHeight="1" x14ac:dyDescent="0.15">
      <c r="A222" s="36">
        <v>221</v>
      </c>
      <c r="B222" s="37" t="str">
        <f>IF($A222&lt;=LEN('ATXN3 e9 - 2ry Str + Mask'!A$2),MID('ATXN3 e9 - 2ry Str + Mask'!A$2,$A222,1),"")</f>
        <v>)</v>
      </c>
      <c r="C222" s="38" t="str">
        <f>IF($A222&lt;=LEN('ATXN3 e9 - 2ry Str + Mask'!B$2),MID('ATXN3 e9 - 2ry Str + Mask'!B$2,$A222,1),"")</f>
        <v>.</v>
      </c>
      <c r="D222" s="38" t="str">
        <f>IF($A222&lt;=LEN('ATXN3 e9 - 2ry Str + Mask'!C$2),MID('ATXN3 e9 - 2ry Str + Mask'!C$2,$A222,1),"")</f>
        <v>.</v>
      </c>
      <c r="E222" s="38" t="str">
        <f t="shared" si="24"/>
        <v>.</v>
      </c>
      <c r="F222" s="38" t="str">
        <f t="shared" si="31"/>
        <v>..............((((......)))).....................((((((((((((((.....((((((((.....))).)))))))))))))))))))...|||||||||||||||||||||||||..(((((...........)))))((((((((.....))))))))........(((((((((((.(((.....))))))))))))))...</v>
      </c>
      <c r="G222" s="39">
        <f>IF($A222&lt;=LEN('ATXN3 e9 - 2ry Str + Mask'!A$2),SUMIF('ATXN3 e9 - HSF3.0'!E2:E201,"&lt;="&amp;$A222,'ATXN3 e9 - HSF3.0'!H2:H201)-SUMIF('ATXN3 e9 - HSF3.0'!G2:G201,"&lt;="&amp;$A222,'ATXN3 e9 - HSF3.0'!H2:H201),"")</f>
        <v>0</v>
      </c>
      <c r="H222" s="39">
        <f>IF($A222&lt;=LEN('ATXN3 e9 - 2ry Str + Mask'!A$2),SUMIF('ATXN3 e9 - HSF3.0'!E2:E201,"&lt;="&amp;$A222,'ATXN3 e9 - HSF3.0'!I2:I201)-SUMIF('ATXN3 e9 - HSF3.0'!G2:G201,"&lt;="&amp;$A222,'ATXN3 e9 - HSF3.0'!I2:I201),"")</f>
        <v>0</v>
      </c>
      <c r="I222" s="39">
        <f>IF($A222&lt;=LEN('ATXN3 e9 - 2ry Str + Mask'!A$2),G222+H222,"")</f>
        <v>0</v>
      </c>
      <c r="J222" s="39">
        <f t="shared" si="25"/>
        <v>0</v>
      </c>
      <c r="K222" s="39">
        <f t="shared" si="26"/>
        <v>0</v>
      </c>
      <c r="L222" s="39">
        <f t="shared" si="27"/>
        <v>0</v>
      </c>
      <c r="M222" s="39">
        <f t="shared" si="28"/>
        <v>0</v>
      </c>
      <c r="N222" s="39">
        <f t="shared" si="29"/>
        <v>0</v>
      </c>
      <c r="O222" s="39">
        <f t="shared" si="30"/>
        <v>0</v>
      </c>
      <c r="P222" s="39">
        <f>IF($A222&lt;=LEN('ATXN3 e9 - 2ry Str + Mask'!A$2),M222-J222,"")</f>
        <v>0</v>
      </c>
      <c r="Q222" s="39">
        <f>IF($A222&lt;=LEN('ATXN3 e9 - 2ry Str + Mask'!A$2),N222-K222,"")</f>
        <v>0</v>
      </c>
      <c r="R222" s="39">
        <f>IF($A222&lt;=LEN('ATXN3 e9 - 2ry Str + Mask'!A$2),O222-L222,"")</f>
        <v>0</v>
      </c>
    </row>
    <row r="223" spans="1:18" ht="56" customHeight="1" x14ac:dyDescent="0.15">
      <c r="A223" s="36">
        <v>222</v>
      </c>
      <c r="B223" s="37" t="str">
        <f>IF($A223&lt;=LEN('ATXN3 e9 - 2ry Str + Mask'!A$2),MID('ATXN3 e9 - 2ry Str + Mask'!A$2,$A223,1),"")</f>
        <v>)</v>
      </c>
      <c r="C223" s="38" t="str">
        <f>IF($A223&lt;=LEN('ATXN3 e9 - 2ry Str + Mask'!B$2),MID('ATXN3 e9 - 2ry Str + Mask'!B$2,$A223,1),"")</f>
        <v>.</v>
      </c>
      <c r="D223" s="38" t="str">
        <f>IF($A223&lt;=LEN('ATXN3 e9 - 2ry Str + Mask'!C$2),MID('ATXN3 e9 - 2ry Str + Mask'!C$2,$A223,1),"")</f>
        <v>.</v>
      </c>
      <c r="E223" s="38" t="str">
        <f t="shared" si="24"/>
        <v>.</v>
      </c>
      <c r="F223" s="38" t="str">
        <f t="shared" si="31"/>
        <v>..............((((......)))).....................((((((((((((((.....((((((((.....))).)))))))))))))))))))...|||||||||||||||||||||||||..(((((...........)))))((((((((.....))))))))........(((((((((((.(((.....))))))))))))))....</v>
      </c>
      <c r="G223" s="39">
        <f>IF($A223&lt;=LEN('ATXN3 e9 - 2ry Str + Mask'!A$2),SUMIF('ATXN3 e9 - HSF3.0'!E2:E201,"&lt;="&amp;$A223,'ATXN3 e9 - HSF3.0'!H2:H201)-SUMIF('ATXN3 e9 - HSF3.0'!G2:G201,"&lt;="&amp;$A223,'ATXN3 e9 - HSF3.0'!H2:H201),"")</f>
        <v>0</v>
      </c>
      <c r="H223" s="39">
        <f>IF($A223&lt;=LEN('ATXN3 e9 - 2ry Str + Mask'!A$2),SUMIF('ATXN3 e9 - HSF3.0'!E2:E201,"&lt;="&amp;$A223,'ATXN3 e9 - HSF3.0'!I2:I201)-SUMIF('ATXN3 e9 - HSF3.0'!G2:G201,"&lt;="&amp;$A223,'ATXN3 e9 - HSF3.0'!I2:I201),"")</f>
        <v>0</v>
      </c>
      <c r="I223" s="39">
        <f>IF($A223&lt;=LEN('ATXN3 e9 - 2ry Str + Mask'!A$2),G223+H223,"")</f>
        <v>0</v>
      </c>
      <c r="J223" s="39">
        <f t="shared" si="25"/>
        <v>0</v>
      </c>
      <c r="K223" s="39">
        <f t="shared" si="26"/>
        <v>0</v>
      </c>
      <c r="L223" s="39">
        <f t="shared" si="27"/>
        <v>0</v>
      </c>
      <c r="M223" s="39">
        <f t="shared" si="28"/>
        <v>0</v>
      </c>
      <c r="N223" s="39">
        <f t="shared" si="29"/>
        <v>0</v>
      </c>
      <c r="O223" s="39">
        <f t="shared" si="30"/>
        <v>0</v>
      </c>
      <c r="P223" s="39">
        <f>IF($A223&lt;=LEN('ATXN3 e9 - 2ry Str + Mask'!A$2),M223-J223,"")</f>
        <v>0</v>
      </c>
      <c r="Q223" s="39">
        <f>IF($A223&lt;=LEN('ATXN3 e9 - 2ry Str + Mask'!A$2),N223-K223,"")</f>
        <v>0</v>
      </c>
      <c r="R223" s="39">
        <f>IF($A223&lt;=LEN('ATXN3 e9 - 2ry Str + Mask'!A$2),O223-L223,"")</f>
        <v>0</v>
      </c>
    </row>
    <row r="224" spans="1:18" ht="56" customHeight="1" x14ac:dyDescent="0.15">
      <c r="A224" s="36">
        <v>223</v>
      </c>
      <c r="B224" s="37" t="str">
        <f>IF($A224&lt;=LEN('ATXN3 e9 - 2ry Str + Mask'!A$2),MID('ATXN3 e9 - 2ry Str + Mask'!A$2,$A224,1),"")</f>
        <v>)</v>
      </c>
      <c r="C224" s="38" t="str">
        <f>IF($A224&lt;=LEN('ATXN3 e9 - 2ry Str + Mask'!B$2),MID('ATXN3 e9 - 2ry Str + Mask'!B$2,$A224,1),"")</f>
        <v>.</v>
      </c>
      <c r="D224" s="38" t="str">
        <f>IF($A224&lt;=LEN('ATXN3 e9 - 2ry Str + Mask'!C$2),MID('ATXN3 e9 - 2ry Str + Mask'!C$2,$A224,1),"")</f>
        <v>.</v>
      </c>
      <c r="E224" s="38" t="str">
        <f t="shared" si="24"/>
        <v>.</v>
      </c>
      <c r="F224" s="38" t="str">
        <f t="shared" si="31"/>
        <v>..............((((......)))).....................((((((((((((((.....((((((((.....))).)))))))))))))))))))...|||||||||||||||||||||||||..(((((...........)))))((((((((.....))))))))........(((((((((((.(((.....)))))))))))))).....</v>
      </c>
      <c r="G224" s="39">
        <f>IF($A224&lt;=LEN('ATXN3 e9 - 2ry Str + Mask'!A$2),SUMIF('ATXN3 e9 - HSF3.0'!E2:E201,"&lt;="&amp;$A224,'ATXN3 e9 - HSF3.0'!H2:H201)-SUMIF('ATXN3 e9 - HSF3.0'!G2:G201,"&lt;="&amp;$A224,'ATXN3 e9 - HSF3.0'!H2:H201),"")</f>
        <v>0</v>
      </c>
      <c r="H224" s="39">
        <f>IF($A224&lt;=LEN('ATXN3 e9 - 2ry Str + Mask'!A$2),SUMIF('ATXN3 e9 - HSF3.0'!E2:E201,"&lt;="&amp;$A224,'ATXN3 e9 - HSF3.0'!I2:I201)-SUMIF('ATXN3 e9 - HSF3.0'!G2:G201,"&lt;="&amp;$A224,'ATXN3 e9 - HSF3.0'!I2:I201),"")</f>
        <v>0</v>
      </c>
      <c r="I224" s="39">
        <f>IF($A224&lt;=LEN('ATXN3 e9 - 2ry Str + Mask'!A$2),G224+H224,"")</f>
        <v>0</v>
      </c>
      <c r="J224" s="39">
        <f t="shared" si="25"/>
        <v>0</v>
      </c>
      <c r="K224" s="39">
        <f t="shared" si="26"/>
        <v>0</v>
      </c>
      <c r="L224" s="39">
        <f t="shared" si="27"/>
        <v>0</v>
      </c>
      <c r="M224" s="39">
        <f t="shared" si="28"/>
        <v>0</v>
      </c>
      <c r="N224" s="39">
        <f t="shared" si="29"/>
        <v>0</v>
      </c>
      <c r="O224" s="39">
        <f t="shared" si="30"/>
        <v>0</v>
      </c>
      <c r="P224" s="39">
        <f>IF($A224&lt;=LEN('ATXN3 e9 - 2ry Str + Mask'!A$2),M224-J224,"")</f>
        <v>0</v>
      </c>
      <c r="Q224" s="39">
        <f>IF($A224&lt;=LEN('ATXN3 e9 - 2ry Str + Mask'!A$2),N224-K224,"")</f>
        <v>0</v>
      </c>
      <c r="R224" s="39">
        <f>IF($A224&lt;=LEN('ATXN3 e9 - 2ry Str + Mask'!A$2),O224-L224,"")</f>
        <v>0</v>
      </c>
    </row>
    <row r="225" spans="1:18" ht="56" customHeight="1" x14ac:dyDescent="0.15">
      <c r="A225" s="36">
        <v>224</v>
      </c>
      <c r="B225" s="37" t="str">
        <f>IF($A225&lt;=LEN('ATXN3 e9 - 2ry Str + Mask'!A$2),MID('ATXN3 e9 - 2ry Str + Mask'!A$2,$A225,1),"")</f>
        <v>)</v>
      </c>
      <c r="C225" s="38" t="str">
        <f>IF($A225&lt;=LEN('ATXN3 e9 - 2ry Str + Mask'!B$2),MID('ATXN3 e9 - 2ry Str + Mask'!B$2,$A225,1),"")</f>
        <v>.</v>
      </c>
      <c r="D225" s="38" t="str">
        <f>IF($A225&lt;=LEN('ATXN3 e9 - 2ry Str + Mask'!C$2),MID('ATXN3 e9 - 2ry Str + Mask'!C$2,$A225,1),"")</f>
        <v>.</v>
      </c>
      <c r="E225" s="38" t="str">
        <f t="shared" si="24"/>
        <v>.</v>
      </c>
      <c r="F225" s="38" t="str">
        <f t="shared" si="31"/>
        <v>..............((((......)))).....................((((((((((((((.....((((((((.....))).)))))))))))))))))))...|||||||||||||||||||||||||..(((((...........)))))((((((((.....))))))))........(((((((((((.(((.....))))))))))))))......</v>
      </c>
      <c r="G225" s="39">
        <f>IF($A225&lt;=LEN('ATXN3 e9 - 2ry Str + Mask'!A$2),SUMIF('ATXN3 e9 - HSF3.0'!E2:E201,"&lt;="&amp;$A225,'ATXN3 e9 - HSF3.0'!H2:H201)-SUMIF('ATXN3 e9 - HSF3.0'!G2:G201,"&lt;="&amp;$A225,'ATXN3 e9 - HSF3.0'!H2:H201),"")</f>
        <v>0</v>
      </c>
      <c r="H225" s="39">
        <f>IF($A225&lt;=LEN('ATXN3 e9 - 2ry Str + Mask'!A$2),SUMIF('ATXN3 e9 - HSF3.0'!E2:E201,"&lt;="&amp;$A225,'ATXN3 e9 - HSF3.0'!I2:I201)-SUMIF('ATXN3 e9 - HSF3.0'!G2:G201,"&lt;="&amp;$A225,'ATXN3 e9 - HSF3.0'!I2:I201),"")</f>
        <v>0</v>
      </c>
      <c r="I225" s="39">
        <f>IF($A225&lt;=LEN('ATXN3 e9 - 2ry Str + Mask'!A$2),G225+H225,"")</f>
        <v>0</v>
      </c>
      <c r="J225" s="39">
        <f t="shared" si="25"/>
        <v>0</v>
      </c>
      <c r="K225" s="39">
        <f t="shared" si="26"/>
        <v>0</v>
      </c>
      <c r="L225" s="39">
        <f t="shared" si="27"/>
        <v>0</v>
      </c>
      <c r="M225" s="39">
        <f t="shared" si="28"/>
        <v>0</v>
      </c>
      <c r="N225" s="39">
        <f t="shared" si="29"/>
        <v>0</v>
      </c>
      <c r="O225" s="39">
        <f t="shared" si="30"/>
        <v>0</v>
      </c>
      <c r="P225" s="39">
        <f>IF($A225&lt;=LEN('ATXN3 e9 - 2ry Str + Mask'!A$2),M225-J225,"")</f>
        <v>0</v>
      </c>
      <c r="Q225" s="39">
        <f>IF($A225&lt;=LEN('ATXN3 e9 - 2ry Str + Mask'!A$2),N225-K225,"")</f>
        <v>0</v>
      </c>
      <c r="R225" s="39">
        <f>IF($A225&lt;=LEN('ATXN3 e9 - 2ry Str + Mask'!A$2),O225-L225,"")</f>
        <v>0</v>
      </c>
    </row>
    <row r="226" spans="1:18" ht="56" customHeight="1" x14ac:dyDescent="0.15">
      <c r="A226" s="36">
        <v>225</v>
      </c>
      <c r="B226" s="37" t="str">
        <f>IF($A226&lt;=LEN('ATXN3 e9 - 2ry Str + Mask'!A$2),MID('ATXN3 e9 - 2ry Str + Mask'!A$2,$A226,1),"")</f>
        <v>)</v>
      </c>
      <c r="C226" s="38" t="str">
        <f>IF($A226&lt;=LEN('ATXN3 e9 - 2ry Str + Mask'!B$2),MID('ATXN3 e9 - 2ry Str + Mask'!B$2,$A226,1),"")</f>
        <v>.</v>
      </c>
      <c r="D226" s="38" t="str">
        <f>IF($A226&lt;=LEN('ATXN3 e9 - 2ry Str + Mask'!C$2),MID('ATXN3 e9 - 2ry Str + Mask'!C$2,$A226,1),"")</f>
        <v>.</v>
      </c>
      <c r="E226" s="38" t="str">
        <f t="shared" si="24"/>
        <v>.</v>
      </c>
      <c r="F226" s="38" t="str">
        <f t="shared" si="31"/>
        <v>..............((((......)))).....................((((((((((((((.....((((((((.....))).)))))))))))))))))))...|||||||||||||||||||||||||..(((((...........)))))((((((((.....))))))))........(((((((((((.(((.....)))))))))))))).......</v>
      </c>
      <c r="G226" s="39">
        <f>IF($A226&lt;=LEN('ATXN3 e9 - 2ry Str + Mask'!A$2),SUMIF('ATXN3 e9 - HSF3.0'!E2:E201,"&lt;="&amp;$A226,'ATXN3 e9 - HSF3.0'!H2:H201)-SUMIF('ATXN3 e9 - HSF3.0'!G2:G201,"&lt;="&amp;$A226,'ATXN3 e9 - HSF3.0'!H2:H201),"")</f>
        <v>0</v>
      </c>
      <c r="H226" s="39">
        <f>IF($A226&lt;=LEN('ATXN3 e9 - 2ry Str + Mask'!A$2),SUMIF('ATXN3 e9 - HSF3.0'!E2:E201,"&lt;="&amp;$A226,'ATXN3 e9 - HSF3.0'!I2:I201)-SUMIF('ATXN3 e9 - HSF3.0'!G2:G201,"&lt;="&amp;$A226,'ATXN3 e9 - HSF3.0'!I2:I201),"")</f>
        <v>0</v>
      </c>
      <c r="I226" s="39">
        <f>IF($A226&lt;=LEN('ATXN3 e9 - 2ry Str + Mask'!A$2),G226+H226,"")</f>
        <v>0</v>
      </c>
      <c r="J226" s="39">
        <f t="shared" si="25"/>
        <v>0</v>
      </c>
      <c r="K226" s="39">
        <f t="shared" si="26"/>
        <v>0</v>
      </c>
      <c r="L226" s="39">
        <f t="shared" si="27"/>
        <v>0</v>
      </c>
      <c r="M226" s="39">
        <f t="shared" si="28"/>
        <v>0</v>
      </c>
      <c r="N226" s="39">
        <f t="shared" si="29"/>
        <v>0</v>
      </c>
      <c r="O226" s="39">
        <f t="shared" si="30"/>
        <v>0</v>
      </c>
      <c r="P226" s="39">
        <f>IF($A226&lt;=LEN('ATXN3 e9 - 2ry Str + Mask'!A$2),M226-J226,"")</f>
        <v>0</v>
      </c>
      <c r="Q226" s="39">
        <f>IF($A226&lt;=LEN('ATXN3 e9 - 2ry Str + Mask'!A$2),N226-K226,"")</f>
        <v>0</v>
      </c>
      <c r="R226" s="39">
        <f>IF($A226&lt;=LEN('ATXN3 e9 - 2ry Str + Mask'!A$2),O226-L226,"")</f>
        <v>0</v>
      </c>
    </row>
    <row r="227" spans="1:18" ht="56" customHeight="1" x14ac:dyDescent="0.15">
      <c r="A227" s="36">
        <v>226</v>
      </c>
      <c r="B227" s="37" t="str">
        <f>IF($A227&lt;=LEN('ATXN3 e9 - 2ry Str + Mask'!A$2),MID('ATXN3 e9 - 2ry Str + Mask'!A$2,$A227,1),"")</f>
        <v>)</v>
      </c>
      <c r="C227" s="38" t="str">
        <f>IF($A227&lt;=LEN('ATXN3 e9 - 2ry Str + Mask'!B$2),MID('ATXN3 e9 - 2ry Str + Mask'!B$2,$A227,1),"")</f>
        <v>.</v>
      </c>
      <c r="D227" s="38" t="str">
        <f>IF($A227&lt;=LEN('ATXN3 e9 - 2ry Str + Mask'!C$2),MID('ATXN3 e9 - 2ry Str + Mask'!C$2,$A227,1),"")</f>
        <v>.</v>
      </c>
      <c r="E227" s="38" t="str">
        <f t="shared" si="24"/>
        <v>.</v>
      </c>
      <c r="F227" s="38" t="str">
        <f t="shared" si="31"/>
        <v>..............((((......)))).....................((((((((((((((.....((((((((.....))).)))))))))))))))))))...|||||||||||||||||||||||||..(((((...........)))))((((((((.....))))))))........(((((((((((.(((.....))))))))))))))........</v>
      </c>
      <c r="G227" s="39">
        <f>IF($A227&lt;=LEN('ATXN3 e9 - 2ry Str + Mask'!A$2),SUMIF('ATXN3 e9 - HSF3.0'!E2:E201,"&lt;="&amp;$A227,'ATXN3 e9 - HSF3.0'!H2:H201)-SUMIF('ATXN3 e9 - HSF3.0'!G2:G201,"&lt;="&amp;$A227,'ATXN3 e9 - HSF3.0'!H2:H201),"")</f>
        <v>0</v>
      </c>
      <c r="H227" s="39">
        <f>IF($A227&lt;=LEN('ATXN3 e9 - 2ry Str + Mask'!A$2),SUMIF('ATXN3 e9 - HSF3.0'!E2:E201,"&lt;="&amp;$A227,'ATXN3 e9 - HSF3.0'!I2:I201)-SUMIF('ATXN3 e9 - HSF3.0'!G2:G201,"&lt;="&amp;$A227,'ATXN3 e9 - HSF3.0'!I2:I201),"")</f>
        <v>0</v>
      </c>
      <c r="I227" s="39">
        <f>IF($A227&lt;=LEN('ATXN3 e9 - 2ry Str + Mask'!A$2),G227+H227,"")</f>
        <v>0</v>
      </c>
      <c r="J227" s="39">
        <f t="shared" si="25"/>
        <v>0</v>
      </c>
      <c r="K227" s="39">
        <f t="shared" si="26"/>
        <v>0</v>
      </c>
      <c r="L227" s="39">
        <f t="shared" si="27"/>
        <v>0</v>
      </c>
      <c r="M227" s="39">
        <f t="shared" si="28"/>
        <v>0</v>
      </c>
      <c r="N227" s="39">
        <f t="shared" si="29"/>
        <v>0</v>
      </c>
      <c r="O227" s="39">
        <f t="shared" si="30"/>
        <v>0</v>
      </c>
      <c r="P227" s="39">
        <f>IF($A227&lt;=LEN('ATXN3 e9 - 2ry Str + Mask'!A$2),M227-J227,"")</f>
        <v>0</v>
      </c>
      <c r="Q227" s="39">
        <f>IF($A227&lt;=LEN('ATXN3 e9 - 2ry Str + Mask'!A$2),N227-K227,"")</f>
        <v>0</v>
      </c>
      <c r="R227" s="39">
        <f>IF($A227&lt;=LEN('ATXN3 e9 - 2ry Str + Mask'!A$2),O227-L227,"")</f>
        <v>0</v>
      </c>
    </row>
    <row r="228" spans="1:18" ht="56" customHeight="1" x14ac:dyDescent="0.15">
      <c r="A228" s="36">
        <v>227</v>
      </c>
      <c r="B228" s="37" t="str">
        <f>IF($A228&lt;=LEN('ATXN3 e9 - 2ry Str + Mask'!A$2),MID('ATXN3 e9 - 2ry Str + Mask'!A$2,$A228,1),"")</f>
        <v>)</v>
      </c>
      <c r="C228" s="38" t="str">
        <f>IF($A228&lt;=LEN('ATXN3 e9 - 2ry Str + Mask'!B$2),MID('ATXN3 e9 - 2ry Str + Mask'!B$2,$A228,1),"")</f>
        <v>.</v>
      </c>
      <c r="D228" s="38" t="str">
        <f>IF($A228&lt;=LEN('ATXN3 e9 - 2ry Str + Mask'!C$2),MID('ATXN3 e9 - 2ry Str + Mask'!C$2,$A228,1),"")</f>
        <v>.</v>
      </c>
      <c r="E228" s="38" t="str">
        <f t="shared" si="24"/>
        <v>.</v>
      </c>
      <c r="F228" s="38" t="str">
        <f t="shared" si="31"/>
        <v>..............((((......)))).....................((((((((((((((.....((((((((.....))).)))))))))))))))))))...|||||||||||||||||||||||||..(((((...........)))))((((((((.....))))))))........(((((((((((.(((.....)))))))))))))).........</v>
      </c>
      <c r="G228" s="39">
        <f>IF($A228&lt;=LEN('ATXN3 e9 - 2ry Str + Mask'!A$2),SUMIF('ATXN3 e9 - HSF3.0'!E2:E201,"&lt;="&amp;$A228,'ATXN3 e9 - HSF3.0'!H2:H201)-SUMIF('ATXN3 e9 - HSF3.0'!G2:G201,"&lt;="&amp;$A228,'ATXN3 e9 - HSF3.0'!H2:H201),"")</f>
        <v>0</v>
      </c>
      <c r="H228" s="39">
        <f>IF($A228&lt;=LEN('ATXN3 e9 - 2ry Str + Mask'!A$2),SUMIF('ATXN3 e9 - HSF3.0'!E2:E201,"&lt;="&amp;$A228,'ATXN3 e9 - HSF3.0'!I2:I201)-SUMIF('ATXN3 e9 - HSF3.0'!G2:G201,"&lt;="&amp;$A228,'ATXN3 e9 - HSF3.0'!I2:I201),"")</f>
        <v>0</v>
      </c>
      <c r="I228" s="39">
        <f>IF($A228&lt;=LEN('ATXN3 e9 - 2ry Str + Mask'!A$2),G228+H228,"")</f>
        <v>0</v>
      </c>
      <c r="J228" s="39">
        <f t="shared" si="25"/>
        <v>0</v>
      </c>
      <c r="K228" s="39">
        <f t="shared" si="26"/>
        <v>0</v>
      </c>
      <c r="L228" s="39">
        <f t="shared" si="27"/>
        <v>0</v>
      </c>
      <c r="M228" s="39">
        <f t="shared" si="28"/>
        <v>0</v>
      </c>
      <c r="N228" s="39">
        <f t="shared" si="29"/>
        <v>0</v>
      </c>
      <c r="O228" s="39">
        <f t="shared" si="30"/>
        <v>0</v>
      </c>
      <c r="P228" s="39">
        <f>IF($A228&lt;=LEN('ATXN3 e9 - 2ry Str + Mask'!A$2),M228-J228,"")</f>
        <v>0</v>
      </c>
      <c r="Q228" s="39">
        <f>IF($A228&lt;=LEN('ATXN3 e9 - 2ry Str + Mask'!A$2),N228-K228,"")</f>
        <v>0</v>
      </c>
      <c r="R228" s="39">
        <f>IF($A228&lt;=LEN('ATXN3 e9 - 2ry Str + Mask'!A$2),O228-L228,"")</f>
        <v>0</v>
      </c>
    </row>
    <row r="229" spans="1:18" ht="56" customHeight="1" x14ac:dyDescent="0.15">
      <c r="A229" s="36">
        <v>228</v>
      </c>
      <c r="B229" s="37" t="str">
        <f>IF($A229&lt;=LEN('ATXN3 e9 - 2ry Str + Mask'!A$2),MID('ATXN3 e9 - 2ry Str + Mask'!A$2,$A229,1),"")</f>
        <v>.</v>
      </c>
      <c r="C229" s="38" t="str">
        <f>IF($A229&lt;=LEN('ATXN3 e9 - 2ry Str + Mask'!B$2),MID('ATXN3 e9 - 2ry Str + Mask'!B$2,$A229,1),"")</f>
        <v>.</v>
      </c>
      <c r="D229" s="38" t="str">
        <f>IF($A229&lt;=LEN('ATXN3 e9 - 2ry Str + Mask'!C$2),MID('ATXN3 e9 - 2ry Str + Mask'!C$2,$A229,1),"")</f>
        <v>.</v>
      </c>
      <c r="E229" s="38" t="str">
        <f t="shared" si="24"/>
        <v>.</v>
      </c>
      <c r="F229" s="38" t="str">
        <f t="shared" si="31"/>
        <v>..............((((......)))).....................((((((((((((((.....((((((((.....))).)))))))))))))))))))...|||||||||||||||||||||||||..(((((...........)))))((((((((.....))))))))........(((((((((((.(((.....))))))))))))))..........</v>
      </c>
      <c r="G229" s="39">
        <f>IF($A229&lt;=LEN('ATXN3 e9 - 2ry Str + Mask'!A$2),SUMIF('ATXN3 e9 - HSF3.0'!E2:E201,"&lt;="&amp;$A229,'ATXN3 e9 - HSF3.0'!H2:H201)-SUMIF('ATXN3 e9 - HSF3.0'!G2:G201,"&lt;="&amp;$A229,'ATXN3 e9 - HSF3.0'!H2:H201),"")</f>
        <v>0</v>
      </c>
      <c r="H229" s="39">
        <f>IF($A229&lt;=LEN('ATXN3 e9 - 2ry Str + Mask'!A$2),SUMIF('ATXN3 e9 - HSF3.0'!E2:E201,"&lt;="&amp;$A229,'ATXN3 e9 - HSF3.0'!I2:I201)-SUMIF('ATXN3 e9 - HSF3.0'!G2:G201,"&lt;="&amp;$A229,'ATXN3 e9 - HSF3.0'!I2:I201),"")</f>
        <v>0</v>
      </c>
      <c r="I229" s="39">
        <f>IF($A229&lt;=LEN('ATXN3 e9 - 2ry Str + Mask'!A$2),G229+H229,"")</f>
        <v>0</v>
      </c>
      <c r="J229" s="39">
        <f t="shared" si="25"/>
        <v>0</v>
      </c>
      <c r="K229" s="39">
        <f t="shared" si="26"/>
        <v>0</v>
      </c>
      <c r="L229" s="39">
        <f t="shared" si="27"/>
        <v>0</v>
      </c>
      <c r="M229" s="39">
        <f t="shared" si="28"/>
        <v>0</v>
      </c>
      <c r="N229" s="39">
        <f t="shared" si="29"/>
        <v>0</v>
      </c>
      <c r="O229" s="39">
        <f t="shared" si="30"/>
        <v>0</v>
      </c>
      <c r="P229" s="39">
        <f>IF($A229&lt;=LEN('ATXN3 e9 - 2ry Str + Mask'!A$2),M229-J229,"")</f>
        <v>0</v>
      </c>
      <c r="Q229" s="39">
        <f>IF($A229&lt;=LEN('ATXN3 e9 - 2ry Str + Mask'!A$2),N229-K229,"")</f>
        <v>0</v>
      </c>
      <c r="R229" s="39">
        <f>IF($A229&lt;=LEN('ATXN3 e9 - 2ry Str + Mask'!A$2),O229-L229,"")</f>
        <v>0</v>
      </c>
    </row>
    <row r="230" spans="1:18" ht="56" customHeight="1" x14ac:dyDescent="0.15">
      <c r="A230" s="36">
        <v>229</v>
      </c>
      <c r="B230" s="37" t="str">
        <f>IF($A230&lt;=LEN('ATXN3 e9 - 2ry Str + Mask'!A$2),MID('ATXN3 e9 - 2ry Str + Mask'!A$2,$A230,1),"")</f>
        <v>.</v>
      </c>
      <c r="C230" s="38" t="str">
        <f>IF($A230&lt;=LEN('ATXN3 e9 - 2ry Str + Mask'!B$2),MID('ATXN3 e9 - 2ry Str + Mask'!B$2,$A230,1),"")</f>
        <v>.</v>
      </c>
      <c r="D230" s="38" t="str">
        <f>IF($A230&lt;=LEN('ATXN3 e9 - 2ry Str + Mask'!C$2),MID('ATXN3 e9 - 2ry Str + Mask'!C$2,$A230,1),"")</f>
        <v>.</v>
      </c>
      <c r="E230" s="38" t="str">
        <f t="shared" si="24"/>
        <v>.</v>
      </c>
      <c r="F230" s="38" t="str">
        <f t="shared" si="31"/>
        <v>..............((((......)))).....................((((((((((((((.....((((((((.....))).)))))))))))))))))))...|||||||||||||||||||||||||..(((((...........)))))((((((((.....))))))))........(((((((((((.(((.....))))))))))))))...........</v>
      </c>
      <c r="G230" s="39">
        <f>IF($A230&lt;=LEN('ATXN3 e9 - 2ry Str + Mask'!A$2),SUMIF('ATXN3 e9 - HSF3.0'!E2:E201,"&lt;="&amp;$A230,'ATXN3 e9 - HSF3.0'!H2:H201)-SUMIF('ATXN3 e9 - HSF3.0'!G2:G201,"&lt;="&amp;$A230,'ATXN3 e9 - HSF3.0'!H2:H201),"")</f>
        <v>0</v>
      </c>
      <c r="H230" s="39">
        <f>IF($A230&lt;=LEN('ATXN3 e9 - 2ry Str + Mask'!A$2),SUMIF('ATXN3 e9 - HSF3.0'!E2:E201,"&lt;="&amp;$A230,'ATXN3 e9 - HSF3.0'!I2:I201)-SUMIF('ATXN3 e9 - HSF3.0'!G2:G201,"&lt;="&amp;$A230,'ATXN3 e9 - HSF3.0'!I2:I201),"")</f>
        <v>0</v>
      </c>
      <c r="I230" s="39">
        <f>IF($A230&lt;=LEN('ATXN3 e9 - 2ry Str + Mask'!A$2),G230+H230,"")</f>
        <v>0</v>
      </c>
      <c r="J230" s="39">
        <f t="shared" si="25"/>
        <v>0</v>
      </c>
      <c r="K230" s="39">
        <f t="shared" si="26"/>
        <v>0</v>
      </c>
      <c r="L230" s="39">
        <f t="shared" si="27"/>
        <v>0</v>
      </c>
      <c r="M230" s="39">
        <f t="shared" si="28"/>
        <v>0</v>
      </c>
      <c r="N230" s="39">
        <f t="shared" si="29"/>
        <v>0</v>
      </c>
      <c r="O230" s="39">
        <f t="shared" si="30"/>
        <v>0</v>
      </c>
      <c r="P230" s="39">
        <f>IF($A230&lt;=LEN('ATXN3 e9 - 2ry Str + Mask'!A$2),M230-J230,"")</f>
        <v>0</v>
      </c>
      <c r="Q230" s="39">
        <f>IF($A230&lt;=LEN('ATXN3 e9 - 2ry Str + Mask'!A$2),N230-K230,"")</f>
        <v>0</v>
      </c>
      <c r="R230" s="39">
        <f>IF($A230&lt;=LEN('ATXN3 e9 - 2ry Str + Mask'!A$2),O230-L230,"")</f>
        <v>0</v>
      </c>
    </row>
    <row r="231" spans="1:18" ht="56" customHeight="1" x14ac:dyDescent="0.15">
      <c r="A231" s="36">
        <v>230</v>
      </c>
      <c r="B231" s="37" t="str">
        <f>IF($A231&lt;=LEN('ATXN3 e9 - 2ry Str + Mask'!A$2),MID('ATXN3 e9 - 2ry Str + Mask'!A$2,$A231,1),"")</f>
        <v>)</v>
      </c>
      <c r="C231" s="38" t="str">
        <f>IF($A231&lt;=LEN('ATXN3 e9 - 2ry Str + Mask'!B$2),MID('ATXN3 e9 - 2ry Str + Mask'!B$2,$A231,1),"")</f>
        <v>.</v>
      </c>
      <c r="D231" s="38" t="str">
        <f>IF($A231&lt;=LEN('ATXN3 e9 - 2ry Str + Mask'!C$2),MID('ATXN3 e9 - 2ry Str + Mask'!C$2,$A231,1),"")</f>
        <v>.</v>
      </c>
      <c r="E231" s="38" t="str">
        <f t="shared" si="24"/>
        <v>.</v>
      </c>
      <c r="F231" s="38" t="str">
        <f t="shared" si="31"/>
        <v>..............((((......)))).....................((((((((((((((.....((((((((.....))).)))))))))))))))))))...|||||||||||||||||||||||||..(((((...........)))))((((((((.....))))))))........(((((((((((.(((.....))))))))))))))............</v>
      </c>
      <c r="G231" s="39">
        <f>IF($A231&lt;=LEN('ATXN3 e9 - 2ry Str + Mask'!A$2),SUMIF('ATXN3 e9 - HSF3.0'!E2:E201,"&lt;="&amp;$A231,'ATXN3 e9 - HSF3.0'!H2:H201)-SUMIF('ATXN3 e9 - HSF3.0'!G2:G201,"&lt;="&amp;$A231,'ATXN3 e9 - HSF3.0'!H2:H201),"")</f>
        <v>0</v>
      </c>
      <c r="H231" s="39">
        <f>IF($A231&lt;=LEN('ATXN3 e9 - 2ry Str + Mask'!A$2),SUMIF('ATXN3 e9 - HSF3.0'!E2:E201,"&lt;="&amp;$A231,'ATXN3 e9 - HSF3.0'!I2:I201)-SUMIF('ATXN3 e9 - HSF3.0'!G2:G201,"&lt;="&amp;$A231,'ATXN3 e9 - HSF3.0'!I2:I201),"")</f>
        <v>0</v>
      </c>
      <c r="I231" s="39">
        <f>IF($A231&lt;=LEN('ATXN3 e9 - 2ry Str + Mask'!A$2),G231+H231,"")</f>
        <v>0</v>
      </c>
      <c r="J231" s="39">
        <f t="shared" si="25"/>
        <v>0</v>
      </c>
      <c r="K231" s="39">
        <f t="shared" si="26"/>
        <v>0</v>
      </c>
      <c r="L231" s="39">
        <f t="shared" si="27"/>
        <v>0</v>
      </c>
      <c r="M231" s="39">
        <f t="shared" si="28"/>
        <v>0</v>
      </c>
      <c r="N231" s="39">
        <f t="shared" si="29"/>
        <v>0</v>
      </c>
      <c r="O231" s="39">
        <f t="shared" si="30"/>
        <v>0</v>
      </c>
      <c r="P231" s="39">
        <f>IF($A231&lt;=LEN('ATXN3 e9 - 2ry Str + Mask'!A$2),M231-J231,"")</f>
        <v>0</v>
      </c>
      <c r="Q231" s="39">
        <f>IF($A231&lt;=LEN('ATXN3 e9 - 2ry Str + Mask'!A$2),N231-K231,"")</f>
        <v>0</v>
      </c>
      <c r="R231" s="39">
        <f>IF($A231&lt;=LEN('ATXN3 e9 - 2ry Str + Mask'!A$2),O231-L231,"")</f>
        <v>0</v>
      </c>
    </row>
    <row r="232" spans="1:18" ht="56" customHeight="1" x14ac:dyDescent="0.15">
      <c r="A232" s="36">
        <v>231</v>
      </c>
      <c r="B232" s="37" t="str">
        <f>IF($A232&lt;=LEN('ATXN3 e9 - 2ry Str + Mask'!A$2),MID('ATXN3 e9 - 2ry Str + Mask'!A$2,$A232,1),"")</f>
        <v>)</v>
      </c>
      <c r="C232" s="38" t="str">
        <f>IF($A232&lt;=LEN('ATXN3 e9 - 2ry Str + Mask'!B$2),MID('ATXN3 e9 - 2ry Str + Mask'!B$2,$A232,1),"")</f>
        <v>.</v>
      </c>
      <c r="D232" s="38" t="str">
        <f>IF($A232&lt;=LEN('ATXN3 e9 - 2ry Str + Mask'!C$2),MID('ATXN3 e9 - 2ry Str + Mask'!C$2,$A232,1),"")</f>
        <v>.</v>
      </c>
      <c r="E232" s="38" t="str">
        <f t="shared" si="24"/>
        <v>.</v>
      </c>
      <c r="F232" s="38" t="str">
        <f t="shared" si="31"/>
        <v>..............((((......)))).....................((((((((((((((.....((((((((.....))).)))))))))))))))))))...|||||||||||||||||||||||||..(((((...........)))))((((((((.....))))))))........(((((((((((.(((.....)))))))))))))).............</v>
      </c>
      <c r="G232" s="39">
        <f>IF($A232&lt;=LEN('ATXN3 e9 - 2ry Str + Mask'!A$2),SUMIF('ATXN3 e9 - HSF3.0'!E2:E201,"&lt;="&amp;$A232,'ATXN3 e9 - HSF3.0'!H2:H201)-SUMIF('ATXN3 e9 - HSF3.0'!G2:G201,"&lt;="&amp;$A232,'ATXN3 e9 - HSF3.0'!H2:H201),"")</f>
        <v>0</v>
      </c>
      <c r="H232" s="39">
        <f>IF($A232&lt;=LEN('ATXN3 e9 - 2ry Str + Mask'!A$2),SUMIF('ATXN3 e9 - HSF3.0'!E2:E201,"&lt;="&amp;$A232,'ATXN3 e9 - HSF3.0'!I2:I201)-SUMIF('ATXN3 e9 - HSF3.0'!G2:G201,"&lt;="&amp;$A232,'ATXN3 e9 - HSF3.0'!I2:I201),"")</f>
        <v>0</v>
      </c>
      <c r="I232" s="39">
        <f>IF($A232&lt;=LEN('ATXN3 e9 - 2ry Str + Mask'!A$2),G232+H232,"")</f>
        <v>0</v>
      </c>
      <c r="J232" s="39">
        <f t="shared" si="25"/>
        <v>0</v>
      </c>
      <c r="K232" s="39">
        <f t="shared" si="26"/>
        <v>0</v>
      </c>
      <c r="L232" s="39">
        <f t="shared" si="27"/>
        <v>0</v>
      </c>
      <c r="M232" s="39">
        <f t="shared" si="28"/>
        <v>0</v>
      </c>
      <c r="N232" s="39">
        <f t="shared" si="29"/>
        <v>0</v>
      </c>
      <c r="O232" s="39">
        <f t="shared" si="30"/>
        <v>0</v>
      </c>
      <c r="P232" s="39">
        <f>IF($A232&lt;=LEN('ATXN3 e9 - 2ry Str + Mask'!A$2),M232-J232,"")</f>
        <v>0</v>
      </c>
      <c r="Q232" s="39">
        <f>IF($A232&lt;=LEN('ATXN3 e9 - 2ry Str + Mask'!A$2),N232-K232,"")</f>
        <v>0</v>
      </c>
      <c r="R232" s="39">
        <f>IF($A232&lt;=LEN('ATXN3 e9 - 2ry Str + Mask'!A$2),O232-L232,"")</f>
        <v>0</v>
      </c>
    </row>
    <row r="233" spans="1:18" ht="56" customHeight="1" x14ac:dyDescent="0.15">
      <c r="A233" s="36">
        <v>232</v>
      </c>
      <c r="B233" s="37" t="str">
        <f>IF($A233&lt;=LEN('ATXN3 e9 - 2ry Str + Mask'!A$2),MID('ATXN3 e9 - 2ry Str + Mask'!A$2,$A233,1),"")</f>
        <v>)</v>
      </c>
      <c r="C233" s="38" t="str">
        <f>IF($A233&lt;=LEN('ATXN3 e9 - 2ry Str + Mask'!B$2),MID('ATXN3 e9 - 2ry Str + Mask'!B$2,$A233,1),"")</f>
        <v>.</v>
      </c>
      <c r="D233" s="38" t="str">
        <f>IF($A233&lt;=LEN('ATXN3 e9 - 2ry Str + Mask'!C$2),MID('ATXN3 e9 - 2ry Str + Mask'!C$2,$A233,1),"")</f>
        <v>.</v>
      </c>
      <c r="E233" s="38" t="str">
        <f t="shared" si="24"/>
        <v>.</v>
      </c>
      <c r="F233" s="38" t="str">
        <f t="shared" si="31"/>
        <v>..............((((......)))).....................((((((((((((((.....((((((((.....))).)))))))))))))))))))...|||||||||||||||||||||||||..(((((...........)))))((((((((.....))))))))........(((((((((((.(((.....))))))))))))))..............</v>
      </c>
      <c r="G233" s="39">
        <f>IF($A233&lt;=LEN('ATXN3 e9 - 2ry Str + Mask'!A$2),SUMIF('ATXN3 e9 - HSF3.0'!E2:E201,"&lt;="&amp;$A233,'ATXN3 e9 - HSF3.0'!H2:H201)-SUMIF('ATXN3 e9 - HSF3.0'!G2:G201,"&lt;="&amp;$A233,'ATXN3 e9 - HSF3.0'!H2:H201),"")</f>
        <v>0</v>
      </c>
      <c r="H233" s="39">
        <f>IF($A233&lt;=LEN('ATXN3 e9 - 2ry Str + Mask'!A$2),SUMIF('ATXN3 e9 - HSF3.0'!E2:E201,"&lt;="&amp;$A233,'ATXN3 e9 - HSF3.0'!I2:I201)-SUMIF('ATXN3 e9 - HSF3.0'!G2:G201,"&lt;="&amp;$A233,'ATXN3 e9 - HSF3.0'!I2:I201),"")</f>
        <v>0</v>
      </c>
      <c r="I233" s="39">
        <f>IF($A233&lt;=LEN('ATXN3 e9 - 2ry Str + Mask'!A$2),G233+H233,"")</f>
        <v>0</v>
      </c>
      <c r="J233" s="39">
        <f t="shared" si="25"/>
        <v>0</v>
      </c>
      <c r="K233" s="39">
        <f t="shared" si="26"/>
        <v>0</v>
      </c>
      <c r="L233" s="39">
        <f t="shared" si="27"/>
        <v>0</v>
      </c>
      <c r="M233" s="39">
        <f t="shared" si="28"/>
        <v>0</v>
      </c>
      <c r="N233" s="39">
        <f t="shared" si="29"/>
        <v>0</v>
      </c>
      <c r="O233" s="39">
        <f t="shared" si="30"/>
        <v>0</v>
      </c>
      <c r="P233" s="39">
        <f>IF($A233&lt;=LEN('ATXN3 e9 - 2ry Str + Mask'!A$2),M233-J233,"")</f>
        <v>0</v>
      </c>
      <c r="Q233" s="39">
        <f>IF($A233&lt;=LEN('ATXN3 e9 - 2ry Str + Mask'!A$2),N233-K233,"")</f>
        <v>0</v>
      </c>
      <c r="R233" s="39">
        <f>IF($A233&lt;=LEN('ATXN3 e9 - 2ry Str + Mask'!A$2),O233-L233,"")</f>
        <v>0</v>
      </c>
    </row>
    <row r="234" spans="1:18" ht="56" customHeight="1" x14ac:dyDescent="0.15">
      <c r="A234" s="36">
        <v>233</v>
      </c>
      <c r="B234" s="37" t="str">
        <f>IF($A234&lt;=LEN('ATXN3 e9 - 2ry Str + Mask'!A$2),MID('ATXN3 e9 - 2ry Str + Mask'!A$2,$A234,1),"")</f>
        <v>)</v>
      </c>
      <c r="C234" s="38" t="str">
        <f>IF($A234&lt;=LEN('ATXN3 e9 - 2ry Str + Mask'!B$2),MID('ATXN3 e9 - 2ry Str + Mask'!B$2,$A234,1),"")</f>
        <v>.</v>
      </c>
      <c r="D234" s="38" t="str">
        <f>IF($A234&lt;=LEN('ATXN3 e9 - 2ry Str + Mask'!C$2),MID('ATXN3 e9 - 2ry Str + Mask'!C$2,$A234,1),"")</f>
        <v>.</v>
      </c>
      <c r="E234" s="38" t="str">
        <f t="shared" si="24"/>
        <v>.</v>
      </c>
      <c r="F234" s="38" t="str">
        <f t="shared" si="31"/>
        <v>..............((((......)))).....................((((((((((((((.....((((((((.....))).)))))))))))))))))))...|||||||||||||||||||||||||..(((((...........)))))((((((((.....))))))))........(((((((((((.(((.....))))))))))))))...............</v>
      </c>
      <c r="G234" s="39">
        <f>IF($A234&lt;=LEN('ATXN3 e9 - 2ry Str + Mask'!A$2),SUMIF('ATXN3 e9 - HSF3.0'!E2:E201,"&lt;="&amp;$A234,'ATXN3 e9 - HSF3.0'!H2:H201)-SUMIF('ATXN3 e9 - HSF3.0'!G2:G201,"&lt;="&amp;$A234,'ATXN3 e9 - HSF3.0'!H2:H201),"")</f>
        <v>0</v>
      </c>
      <c r="H234" s="39">
        <f>IF($A234&lt;=LEN('ATXN3 e9 - 2ry Str + Mask'!A$2),SUMIF('ATXN3 e9 - HSF3.0'!E2:E201,"&lt;="&amp;$A234,'ATXN3 e9 - HSF3.0'!I2:I201)-SUMIF('ATXN3 e9 - HSF3.0'!G2:G201,"&lt;="&amp;$A234,'ATXN3 e9 - HSF3.0'!I2:I201),"")</f>
        <v>0</v>
      </c>
      <c r="I234" s="39">
        <f>IF($A234&lt;=LEN('ATXN3 e9 - 2ry Str + Mask'!A$2),G234+H234,"")</f>
        <v>0</v>
      </c>
      <c r="J234" s="39">
        <f t="shared" si="25"/>
        <v>0</v>
      </c>
      <c r="K234" s="39">
        <f t="shared" si="26"/>
        <v>0</v>
      </c>
      <c r="L234" s="39">
        <f t="shared" si="27"/>
        <v>0</v>
      </c>
      <c r="M234" s="39">
        <f t="shared" si="28"/>
        <v>0</v>
      </c>
      <c r="N234" s="39">
        <f t="shared" si="29"/>
        <v>0</v>
      </c>
      <c r="O234" s="39">
        <f t="shared" si="30"/>
        <v>0</v>
      </c>
      <c r="P234" s="39">
        <f>IF($A234&lt;=LEN('ATXN3 e9 - 2ry Str + Mask'!A$2),M234-J234,"")</f>
        <v>0</v>
      </c>
      <c r="Q234" s="39">
        <f>IF($A234&lt;=LEN('ATXN3 e9 - 2ry Str + Mask'!A$2),N234-K234,"")</f>
        <v>0</v>
      </c>
      <c r="R234" s="39">
        <f>IF($A234&lt;=LEN('ATXN3 e9 - 2ry Str + Mask'!A$2),O234-L234,"")</f>
        <v>0</v>
      </c>
    </row>
    <row r="235" spans="1:18" ht="56" customHeight="1" x14ac:dyDescent="0.15">
      <c r="A235" s="36">
        <v>234</v>
      </c>
      <c r="B235" s="37" t="str">
        <f>IF($A235&lt;=LEN('ATXN3 e9 - 2ry Str + Mask'!A$2),MID('ATXN3 e9 - 2ry Str + Mask'!A$2,$A235,1),"")</f>
        <v>.</v>
      </c>
      <c r="C235" s="38" t="str">
        <f>IF($A235&lt;=LEN('ATXN3 e9 - 2ry Str + Mask'!B$2),MID('ATXN3 e9 - 2ry Str + Mask'!B$2,$A235,1),"")</f>
        <v>.</v>
      </c>
      <c r="D235" s="38" t="str">
        <f>IF($A235&lt;=LEN('ATXN3 e9 - 2ry Str + Mask'!C$2),MID('ATXN3 e9 - 2ry Str + Mask'!C$2,$A235,1),"")</f>
        <v>.</v>
      </c>
      <c r="E235" s="38" t="str">
        <f t="shared" si="24"/>
        <v>.</v>
      </c>
      <c r="F235" s="38" t="str">
        <f t="shared" si="31"/>
        <v>..............((((......)))).....................((((((((((((((.....((((((((.....))).)))))))))))))))))))...|||||||||||||||||||||||||..(((((...........)))))((((((((.....))))))))........(((((((((((.(((.....))))))))))))))................</v>
      </c>
      <c r="G235" s="39">
        <f>IF($A235&lt;=LEN('ATXN3 e9 - 2ry Str + Mask'!A$2),SUMIF('ATXN3 e9 - HSF3.0'!E2:E201,"&lt;="&amp;$A235,'ATXN3 e9 - HSF3.0'!H2:H201)-SUMIF('ATXN3 e9 - HSF3.0'!G2:G201,"&lt;="&amp;$A235,'ATXN3 e9 - HSF3.0'!H2:H201),"")</f>
        <v>0</v>
      </c>
      <c r="H235" s="39">
        <f>IF($A235&lt;=LEN('ATXN3 e9 - 2ry Str + Mask'!A$2),SUMIF('ATXN3 e9 - HSF3.0'!E2:E201,"&lt;="&amp;$A235,'ATXN3 e9 - HSF3.0'!I2:I201)-SUMIF('ATXN3 e9 - HSF3.0'!G2:G201,"&lt;="&amp;$A235,'ATXN3 e9 - HSF3.0'!I2:I201),"")</f>
        <v>0</v>
      </c>
      <c r="I235" s="39">
        <f>IF($A235&lt;=LEN('ATXN3 e9 - 2ry Str + Mask'!A$2),G235+H235,"")</f>
        <v>0</v>
      </c>
      <c r="J235" s="39">
        <f t="shared" si="25"/>
        <v>0</v>
      </c>
      <c r="K235" s="39">
        <f t="shared" si="26"/>
        <v>0</v>
      </c>
      <c r="L235" s="39">
        <f t="shared" si="27"/>
        <v>0</v>
      </c>
      <c r="M235" s="39">
        <f t="shared" si="28"/>
        <v>0</v>
      </c>
      <c r="N235" s="39">
        <f t="shared" si="29"/>
        <v>0</v>
      </c>
      <c r="O235" s="39">
        <f t="shared" si="30"/>
        <v>0</v>
      </c>
      <c r="P235" s="39">
        <f>IF($A235&lt;=LEN('ATXN3 e9 - 2ry Str + Mask'!A$2),M235-J235,"")</f>
        <v>0</v>
      </c>
      <c r="Q235" s="39">
        <f>IF($A235&lt;=LEN('ATXN3 e9 - 2ry Str + Mask'!A$2),N235-K235,"")</f>
        <v>0</v>
      </c>
      <c r="R235" s="39">
        <f>IF($A235&lt;=LEN('ATXN3 e9 - 2ry Str + Mask'!A$2),O235-L235,"")</f>
        <v>0</v>
      </c>
    </row>
    <row r="236" spans="1:18" ht="56" customHeight="1" x14ac:dyDescent="0.15">
      <c r="A236" s="36">
        <v>235</v>
      </c>
      <c r="B236" s="37" t="str">
        <f>IF($A236&lt;=LEN('ATXN3 e9 - 2ry Str + Mask'!A$2),MID('ATXN3 e9 - 2ry Str + Mask'!A$2,$A236,1),"")</f>
        <v>.</v>
      </c>
      <c r="C236" s="38" t="str">
        <f>IF($A236&lt;=LEN('ATXN3 e9 - 2ry Str + Mask'!B$2),MID('ATXN3 e9 - 2ry Str + Mask'!B$2,$A236,1),"")</f>
        <v>.</v>
      </c>
      <c r="D236" s="38" t="str">
        <f>IF($A236&lt;=LEN('ATXN3 e9 - 2ry Str + Mask'!C$2),MID('ATXN3 e9 - 2ry Str + Mask'!C$2,$A236,1),"")</f>
        <v>.</v>
      </c>
      <c r="E236" s="38" t="str">
        <f t="shared" si="24"/>
        <v>.</v>
      </c>
      <c r="F236" s="38" t="str">
        <f t="shared" si="31"/>
        <v>..............((((......)))).....................((((((((((((((.....((((((((.....))).)))))))))))))))))))...|||||||||||||||||||||||||..(((((...........)))))((((((((.....))))))))........(((((((((((.(((.....)))))))))))))).................</v>
      </c>
      <c r="G236" s="39">
        <f>IF($A236&lt;=LEN('ATXN3 e9 - 2ry Str + Mask'!A$2),SUMIF('ATXN3 e9 - HSF3.0'!E2:E201,"&lt;="&amp;$A236,'ATXN3 e9 - HSF3.0'!H2:H201)-SUMIF('ATXN3 e9 - HSF3.0'!G2:G201,"&lt;="&amp;$A236,'ATXN3 e9 - HSF3.0'!H2:H201),"")</f>
        <v>0</v>
      </c>
      <c r="H236" s="39">
        <f>IF($A236&lt;=LEN('ATXN3 e9 - 2ry Str + Mask'!A$2),SUMIF('ATXN3 e9 - HSF3.0'!E2:E201,"&lt;="&amp;$A236,'ATXN3 e9 - HSF3.0'!I2:I201)-SUMIF('ATXN3 e9 - HSF3.0'!G2:G201,"&lt;="&amp;$A236,'ATXN3 e9 - HSF3.0'!I2:I201),"")</f>
        <v>0</v>
      </c>
      <c r="I236" s="39">
        <f>IF($A236&lt;=LEN('ATXN3 e9 - 2ry Str + Mask'!A$2),G236+H236,"")</f>
        <v>0</v>
      </c>
      <c r="J236" s="39">
        <f t="shared" si="25"/>
        <v>0</v>
      </c>
      <c r="K236" s="39">
        <f t="shared" si="26"/>
        <v>0</v>
      </c>
      <c r="L236" s="39">
        <f t="shared" si="27"/>
        <v>0</v>
      </c>
      <c r="M236" s="39">
        <f t="shared" si="28"/>
        <v>0</v>
      </c>
      <c r="N236" s="39">
        <f t="shared" si="29"/>
        <v>0</v>
      </c>
      <c r="O236" s="39">
        <f t="shared" si="30"/>
        <v>0</v>
      </c>
      <c r="P236" s="39">
        <f>IF($A236&lt;=LEN('ATXN3 e9 - 2ry Str + Mask'!A$2),M236-J236,"")</f>
        <v>0</v>
      </c>
      <c r="Q236" s="39">
        <f>IF($A236&lt;=LEN('ATXN3 e9 - 2ry Str + Mask'!A$2),N236-K236,"")</f>
        <v>0</v>
      </c>
      <c r="R236" s="39">
        <f>IF($A236&lt;=LEN('ATXN3 e9 - 2ry Str + Mask'!A$2),O236-L236,"")</f>
        <v>0</v>
      </c>
    </row>
    <row r="237" spans="1:18" ht="56" customHeight="1" x14ac:dyDescent="0.15">
      <c r="A237" s="36">
        <v>236</v>
      </c>
      <c r="B237" s="37" t="str">
        <f>IF($A237&lt;=LEN('ATXN3 e9 - 2ry Str + Mask'!A$2),MID('ATXN3 e9 - 2ry Str + Mask'!A$2,$A237,1),"")</f>
        <v>.</v>
      </c>
      <c r="C237" s="38" t="str">
        <f>IF($A237&lt;=LEN('ATXN3 e9 - 2ry Str + Mask'!B$2),MID('ATXN3 e9 - 2ry Str + Mask'!B$2,$A237,1),"")</f>
        <v>.</v>
      </c>
      <c r="D237" s="38" t="str">
        <f>IF($A237&lt;=LEN('ATXN3 e9 - 2ry Str + Mask'!C$2),MID('ATXN3 e9 - 2ry Str + Mask'!C$2,$A237,1),"")</f>
        <v>.</v>
      </c>
      <c r="E237" s="38" t="str">
        <f t="shared" si="24"/>
        <v>.</v>
      </c>
      <c r="F237" s="38" t="str">
        <f t="shared" si="31"/>
        <v>..............((((......)))).....................((((((((((((((.....((((((((.....))).)))))))))))))))))))...|||||||||||||||||||||||||..(((((...........)))))((((((((.....))))))))........(((((((((((.(((.....))))))))))))))..................</v>
      </c>
      <c r="G237" s="39">
        <f>IF($A237&lt;=LEN('ATXN3 e9 - 2ry Str + Mask'!A$2),SUMIF('ATXN3 e9 - HSF3.0'!E2:E201,"&lt;="&amp;$A237,'ATXN3 e9 - HSF3.0'!H2:H201)-SUMIF('ATXN3 e9 - HSF3.0'!G2:G201,"&lt;="&amp;$A237,'ATXN3 e9 - HSF3.0'!H2:H201),"")</f>
        <v>0</v>
      </c>
      <c r="H237" s="39">
        <f>IF($A237&lt;=LEN('ATXN3 e9 - 2ry Str + Mask'!A$2),SUMIF('ATXN3 e9 - HSF3.0'!E2:E201,"&lt;="&amp;$A237,'ATXN3 e9 - HSF3.0'!I2:I201)-SUMIF('ATXN3 e9 - HSF3.0'!G2:G201,"&lt;="&amp;$A237,'ATXN3 e9 - HSF3.0'!I2:I201),"")</f>
        <v>0</v>
      </c>
      <c r="I237" s="39">
        <f>IF($A237&lt;=LEN('ATXN3 e9 - 2ry Str + Mask'!A$2),G237+H237,"")</f>
        <v>0</v>
      </c>
      <c r="J237" s="39">
        <f t="shared" si="25"/>
        <v>0</v>
      </c>
      <c r="K237" s="39">
        <f t="shared" si="26"/>
        <v>0</v>
      </c>
      <c r="L237" s="39">
        <f t="shared" si="27"/>
        <v>0</v>
      </c>
      <c r="M237" s="39">
        <f t="shared" si="28"/>
        <v>0</v>
      </c>
      <c r="N237" s="39">
        <f t="shared" si="29"/>
        <v>0</v>
      </c>
      <c r="O237" s="39">
        <f t="shared" si="30"/>
        <v>0</v>
      </c>
      <c r="P237" s="39">
        <f>IF($A237&lt;=LEN('ATXN3 e9 - 2ry Str + Mask'!A$2),M237-J237,"")</f>
        <v>0</v>
      </c>
      <c r="Q237" s="39">
        <f>IF($A237&lt;=LEN('ATXN3 e9 - 2ry Str + Mask'!A$2),N237-K237,"")</f>
        <v>0</v>
      </c>
      <c r="R237" s="39">
        <f>IF($A237&lt;=LEN('ATXN3 e9 - 2ry Str + Mask'!A$2),O237-L237,"")</f>
        <v>0</v>
      </c>
    </row>
    <row r="238" spans="1:18" ht="56" customHeight="1" x14ac:dyDescent="0.15">
      <c r="A238" s="36">
        <v>237</v>
      </c>
      <c r="B238" s="37" t="str">
        <f>IF($A238&lt;=LEN('ATXN3 e9 - 2ry Str + Mask'!A$2),MID('ATXN3 e9 - 2ry Str + Mask'!A$2,$A238,1),"")</f>
        <v>.</v>
      </c>
      <c r="C238" s="38" t="str">
        <f>IF($A238&lt;=LEN('ATXN3 e9 - 2ry Str + Mask'!B$2),MID('ATXN3 e9 - 2ry Str + Mask'!B$2,$A238,1),"")</f>
        <v>.</v>
      </c>
      <c r="D238" s="38" t="str">
        <f>IF($A238&lt;=LEN('ATXN3 e9 - 2ry Str + Mask'!C$2),MID('ATXN3 e9 - 2ry Str + Mask'!C$2,$A238,1),"")</f>
        <v>.</v>
      </c>
      <c r="E238" s="38" t="str">
        <f t="shared" si="24"/>
        <v>.</v>
      </c>
      <c r="F238" s="38" t="str">
        <f t="shared" si="31"/>
        <v>..............((((......)))).....................((((((((((((((.....((((((((.....))).)))))))))))))))))))...|||||||||||||||||||||||||..(((((...........)))))((((((((.....))))))))........(((((((((((.(((.....))))))))))))))...................</v>
      </c>
      <c r="G238" s="39">
        <f>IF($A238&lt;=LEN('ATXN3 e9 - 2ry Str + Mask'!A$2),SUMIF('ATXN3 e9 - HSF3.0'!E2:E201,"&lt;="&amp;$A238,'ATXN3 e9 - HSF3.0'!H2:H201)-SUMIF('ATXN3 e9 - HSF3.0'!G2:G201,"&lt;="&amp;$A238,'ATXN3 e9 - HSF3.0'!H2:H201),"")</f>
        <v>0</v>
      </c>
      <c r="H238" s="39">
        <f>IF($A238&lt;=LEN('ATXN3 e9 - 2ry Str + Mask'!A$2),SUMIF('ATXN3 e9 - HSF3.0'!E2:E201,"&lt;="&amp;$A238,'ATXN3 e9 - HSF3.0'!I2:I201)-SUMIF('ATXN3 e9 - HSF3.0'!G2:G201,"&lt;="&amp;$A238,'ATXN3 e9 - HSF3.0'!I2:I201),"")</f>
        <v>0</v>
      </c>
      <c r="I238" s="39">
        <f>IF($A238&lt;=LEN('ATXN3 e9 - 2ry Str + Mask'!A$2),G238+H238,"")</f>
        <v>0</v>
      </c>
      <c r="J238" s="39">
        <f t="shared" si="25"/>
        <v>0</v>
      </c>
      <c r="K238" s="39">
        <f t="shared" si="26"/>
        <v>0</v>
      </c>
      <c r="L238" s="39">
        <f t="shared" si="27"/>
        <v>0</v>
      </c>
      <c r="M238" s="39">
        <f t="shared" si="28"/>
        <v>0</v>
      </c>
      <c r="N238" s="39">
        <f t="shared" si="29"/>
        <v>0</v>
      </c>
      <c r="O238" s="39">
        <f t="shared" si="30"/>
        <v>0</v>
      </c>
      <c r="P238" s="39">
        <f>IF($A238&lt;=LEN('ATXN3 e9 - 2ry Str + Mask'!A$2),M238-J238,"")</f>
        <v>0</v>
      </c>
      <c r="Q238" s="39">
        <f>IF($A238&lt;=LEN('ATXN3 e9 - 2ry Str + Mask'!A$2),N238-K238,"")</f>
        <v>0</v>
      </c>
      <c r="R238" s="39">
        <f>IF($A238&lt;=LEN('ATXN3 e9 - 2ry Str + Mask'!A$2),O238-L238,"")</f>
        <v>0</v>
      </c>
    </row>
  </sheetData>
  <pageMargins left="1" right="1" top="1" bottom="1" header="0.25" footer="0.25"/>
  <pageSetup orientation="portrait"/>
  <headerFooter>
    <oddFooter>&amp;C&amp;"Helvetica Neue,Regular"&amp;12&amp;K000000&amp;P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D2"/>
  <sheetViews>
    <sheetView showGridLines="0" workbookViewId="0">
      <pane ySplit="1" topLeftCell="A2" activePane="bottomLeft" state="frozen"/>
      <selection pane="bottomLeft" activeCell="C1" sqref="C1"/>
    </sheetView>
  </sheetViews>
  <sheetFormatPr baseColWidth="10" defaultColWidth="16.33203125" defaultRowHeight="20" customHeight="1" x14ac:dyDescent="0.15"/>
  <cols>
    <col min="1" max="1" width="19.5" style="47" customWidth="1"/>
    <col min="2" max="2" width="26.6640625" style="47" customWidth="1"/>
    <col min="3" max="3" width="19.5" style="47" customWidth="1"/>
    <col min="4" max="4" width="19" style="47" customWidth="1"/>
    <col min="5" max="5" width="16.33203125" style="47" customWidth="1"/>
    <col min="6" max="16384" width="16.33203125" style="47"/>
  </cols>
  <sheetData>
    <row r="1" spans="1:4" ht="20.25" customHeight="1" x14ac:dyDescent="0.15">
      <c r="A1" s="2" t="s">
        <v>0</v>
      </c>
      <c r="B1" s="2" t="s">
        <v>1205</v>
      </c>
      <c r="C1" s="2" t="s">
        <v>1206</v>
      </c>
      <c r="D1" s="2" t="s">
        <v>3</v>
      </c>
    </row>
    <row r="2" spans="1:4" ht="404.5" customHeight="1" x14ac:dyDescent="0.15">
      <c r="A2" s="3" t="s">
        <v>1207</v>
      </c>
      <c r="B2" s="3" t="s">
        <v>1208</v>
      </c>
      <c r="C2" s="4" t="s">
        <v>1209</v>
      </c>
      <c r="D2" s="4" t="str">
        <f>INDEX('HTT e12 - Analysis'!F1:F482,(COUNTA('HTT e12 - Analysis'!F2:F482)+COUNTBLANK('HTT e12 - Analysis'!F2:F482)),1)</f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.............))))))))))).))))))))))...)))))))))).</v>
      </c>
    </row>
  </sheetData>
  <pageMargins left="1" right="1" top="1" bottom="1" header="0.25" footer="0.25"/>
  <pageSetup orientation="portrait"/>
  <headerFooter>
    <oddFooter>&amp;C&amp;"Helvetica Neue,Regular"&amp;12&amp;K000000&amp;P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R501"/>
  <sheetViews>
    <sheetView showGridLines="0" workbookViewId="0">
      <pane ySplit="1" topLeftCell="A2" activePane="bottomLeft" state="frozen"/>
      <selection pane="bottomLeft" sqref="A1:XFD1"/>
    </sheetView>
  </sheetViews>
  <sheetFormatPr baseColWidth="10" defaultColWidth="16.33203125" defaultRowHeight="20" customHeight="1" x14ac:dyDescent="0.15"/>
  <cols>
    <col min="1" max="4" width="16.33203125" style="46" customWidth="1"/>
    <col min="5" max="5" width="5.5" style="46" customWidth="1"/>
    <col min="6" max="7" width="4.5" style="46" customWidth="1"/>
    <col min="8" max="9" width="5.1640625" style="46" customWidth="1"/>
    <col min="10" max="10" width="7.33203125" style="46" customWidth="1"/>
    <col min="11" max="11" width="6.1640625" style="46" customWidth="1"/>
    <col min="12" max="14" width="7.5" style="46" customWidth="1"/>
    <col min="15" max="15" width="12.83203125" style="46" customWidth="1"/>
    <col min="16" max="16" width="7.33203125" style="46" customWidth="1"/>
    <col min="17" max="17" width="6.33203125" style="46" customWidth="1"/>
    <col min="18" max="18" width="7.1640625" style="46" customWidth="1"/>
    <col min="19" max="19" width="16.33203125" style="46" customWidth="1"/>
    <col min="20" max="16384" width="16.33203125" style="46"/>
  </cols>
  <sheetData>
    <row r="1" spans="1:18" ht="32.25" customHeight="1" x14ac:dyDescent="0.15">
      <c r="A1" s="2" t="s">
        <v>7</v>
      </c>
      <c r="B1" s="2" t="s">
        <v>8</v>
      </c>
      <c r="C1" s="2" t="s">
        <v>9</v>
      </c>
      <c r="D1" s="6" t="s">
        <v>10</v>
      </c>
      <c r="E1" s="7" t="s">
        <v>11</v>
      </c>
      <c r="F1" s="2" t="s">
        <v>12</v>
      </c>
      <c r="G1" s="2" t="s">
        <v>13</v>
      </c>
      <c r="H1" s="2" t="s">
        <v>14</v>
      </c>
      <c r="I1" s="6" t="s">
        <v>15</v>
      </c>
      <c r="J1" s="7" t="s">
        <v>16</v>
      </c>
      <c r="K1" s="6" t="s">
        <v>17</v>
      </c>
      <c r="L1" s="7" t="s">
        <v>18</v>
      </c>
      <c r="M1" s="6" t="s">
        <v>19</v>
      </c>
      <c r="N1" s="8" t="s">
        <v>20</v>
      </c>
      <c r="O1" s="8" t="s">
        <v>7</v>
      </c>
      <c r="P1" s="8" t="s">
        <v>21</v>
      </c>
      <c r="Q1" s="8" t="s">
        <v>22</v>
      </c>
      <c r="R1" s="7" t="s">
        <v>23</v>
      </c>
    </row>
    <row r="2" spans="1:18" ht="44.25" customHeight="1" x14ac:dyDescent="0.15">
      <c r="A2" s="9" t="s">
        <v>65</v>
      </c>
      <c r="B2" s="9" t="s">
        <v>1210</v>
      </c>
      <c r="C2" s="9" t="s">
        <v>843</v>
      </c>
      <c r="D2" s="10" t="s">
        <v>483</v>
      </c>
      <c r="E2" s="11">
        <f t="shared" ref="E2:E65" si="0">MID(D2,12,LEN(D2)-13)+50</f>
        <v>51</v>
      </c>
      <c r="F2" s="12">
        <f t="shared" ref="F2:F65" si="1">LEN(B2)-12</f>
        <v>6</v>
      </c>
      <c r="G2" s="13">
        <f t="shared" ref="G2:G65" si="2">E2+F2</f>
        <v>57</v>
      </c>
      <c r="H2" s="14">
        <f t="shared" ref="H2:H65" si="3">IF(P2="ESE",1/F2,0)</f>
        <v>0</v>
      </c>
      <c r="I2" s="15">
        <f t="shared" ref="I2:I65" si="4">IF(P2="ESS",-1/F2,0)</f>
        <v>-0.16666666666666666</v>
      </c>
      <c r="J2" s="16" t="str">
        <f>MID('HTT e12 - 2ry Str + Mask '!$A$2,E2,F2)</f>
        <v>(((((.</v>
      </c>
      <c r="K2" s="15">
        <f t="shared" ref="K2:K65" si="5">(F2-LEN(SUBSTITUTE(J2,".","")))/F2</f>
        <v>0.16666666666666666</v>
      </c>
      <c r="L2" s="16" t="str">
        <f>MID('HTT e12 - 2ry Str + Mask '!$D$2,E2,F2)</f>
        <v>(((((.</v>
      </c>
      <c r="M2" s="15">
        <f t="shared" ref="M2:M65" si="6">(F2-LEN(SUBSTITUTE(L2,".","")))/F2</f>
        <v>0.16666666666666666</v>
      </c>
      <c r="N2" s="17">
        <f t="shared" ref="N2:N65" si="7">M2-K2</f>
        <v>0</v>
      </c>
      <c r="O2" s="18" t="str">
        <f t="shared" ref="O2:O65" si="8">MID(A2,11,(LEN(A2)-22))</f>
        <v>ESS_hnRNPA1</v>
      </c>
      <c r="P2" s="18" t="str">
        <f t="shared" ref="P2:P65" si="9">MID(A2,(LEN(A2)-9),3)</f>
        <v>ESS</v>
      </c>
      <c r="Q2" s="17">
        <f t="shared" ref="Q2:Q65" si="10">IF(P2="ESE",N2,0)</f>
        <v>0</v>
      </c>
      <c r="R2" s="19">
        <f t="shared" ref="R2:R65" si="11">IF(P2="ESS",N2,0)</f>
        <v>0</v>
      </c>
    </row>
    <row r="3" spans="1:18" ht="32" customHeight="1" x14ac:dyDescent="0.15">
      <c r="A3" s="20" t="s">
        <v>35</v>
      </c>
      <c r="B3" s="20" t="s">
        <v>1210</v>
      </c>
      <c r="C3" s="20" t="s">
        <v>37</v>
      </c>
      <c r="D3" s="21" t="s">
        <v>483</v>
      </c>
      <c r="E3" s="22">
        <f t="shared" si="0"/>
        <v>51</v>
      </c>
      <c r="F3" s="23">
        <f t="shared" si="1"/>
        <v>6</v>
      </c>
      <c r="G3" s="24">
        <f t="shared" si="2"/>
        <v>57</v>
      </c>
      <c r="H3" s="25">
        <f t="shared" si="3"/>
        <v>0.16666666666666666</v>
      </c>
      <c r="I3" s="26">
        <f t="shared" si="4"/>
        <v>0</v>
      </c>
      <c r="J3" s="27" t="str">
        <f>MID('HTT e12 - 2ry Str + Mask '!$A$2,E3,F3)</f>
        <v>(((((.</v>
      </c>
      <c r="K3" s="26">
        <f t="shared" si="5"/>
        <v>0.16666666666666666</v>
      </c>
      <c r="L3" s="27" t="str">
        <f>MID('HTT e12 - 2ry Str + Mask '!$D$2,E3,F3)</f>
        <v>(((((.</v>
      </c>
      <c r="M3" s="26">
        <f t="shared" si="6"/>
        <v>0.16666666666666666</v>
      </c>
      <c r="N3" s="28">
        <f t="shared" si="7"/>
        <v>0</v>
      </c>
      <c r="O3" s="29" t="str">
        <f t="shared" si="8"/>
        <v>EIE</v>
      </c>
      <c r="P3" s="29" t="str">
        <f t="shared" si="9"/>
        <v>ESE</v>
      </c>
      <c r="Q3" s="28">
        <f t="shared" si="10"/>
        <v>0</v>
      </c>
      <c r="R3" s="30">
        <f t="shared" si="11"/>
        <v>0</v>
      </c>
    </row>
    <row r="4" spans="1:18" ht="32" customHeight="1" x14ac:dyDescent="0.15">
      <c r="A4" s="20" t="s">
        <v>46</v>
      </c>
      <c r="B4" s="20" t="s">
        <v>1210</v>
      </c>
      <c r="C4" s="20" t="s">
        <v>37</v>
      </c>
      <c r="D4" s="21" t="s">
        <v>483</v>
      </c>
      <c r="E4" s="22">
        <f t="shared" si="0"/>
        <v>51</v>
      </c>
      <c r="F4" s="23">
        <f t="shared" si="1"/>
        <v>6</v>
      </c>
      <c r="G4" s="24">
        <f t="shared" si="2"/>
        <v>57</v>
      </c>
      <c r="H4" s="25">
        <f t="shared" si="3"/>
        <v>0</v>
      </c>
      <c r="I4" s="26">
        <f t="shared" si="4"/>
        <v>-0.16666666666666666</v>
      </c>
      <c r="J4" s="27" t="str">
        <f>MID('HTT e12 - 2ry Str + Mask '!$A$2,E4,F4)</f>
        <v>(((((.</v>
      </c>
      <c r="K4" s="26">
        <f t="shared" si="5"/>
        <v>0.16666666666666666</v>
      </c>
      <c r="L4" s="27" t="str">
        <f>MID('HTT e12 - 2ry Str + Mask '!$D$2,E4,F4)</f>
        <v>(((((.</v>
      </c>
      <c r="M4" s="26">
        <f t="shared" si="6"/>
        <v>0.16666666666666666</v>
      </c>
      <c r="N4" s="28">
        <f t="shared" si="7"/>
        <v>0</v>
      </c>
      <c r="O4" s="29" t="str">
        <f t="shared" si="8"/>
        <v>IIE</v>
      </c>
      <c r="P4" s="29" t="str">
        <f t="shared" si="9"/>
        <v>ESS</v>
      </c>
      <c r="Q4" s="28">
        <f t="shared" si="10"/>
        <v>0</v>
      </c>
      <c r="R4" s="30">
        <f t="shared" si="11"/>
        <v>0</v>
      </c>
    </row>
    <row r="5" spans="1:18" ht="32" customHeight="1" x14ac:dyDescent="0.15">
      <c r="A5" s="20" t="s">
        <v>46</v>
      </c>
      <c r="B5" s="20" t="s">
        <v>1211</v>
      </c>
      <c r="C5" s="20" t="s">
        <v>37</v>
      </c>
      <c r="D5" s="21" t="s">
        <v>485</v>
      </c>
      <c r="E5" s="22">
        <f t="shared" si="0"/>
        <v>52</v>
      </c>
      <c r="F5" s="23">
        <f t="shared" si="1"/>
        <v>6</v>
      </c>
      <c r="G5" s="24">
        <f t="shared" si="2"/>
        <v>58</v>
      </c>
      <c r="H5" s="25">
        <f t="shared" si="3"/>
        <v>0</v>
      </c>
      <c r="I5" s="26">
        <f t="shared" si="4"/>
        <v>-0.16666666666666666</v>
      </c>
      <c r="J5" s="27" t="str">
        <f>MID('HTT e12 - 2ry Str + Mask '!$A$2,E5,F5)</f>
        <v>((((..</v>
      </c>
      <c r="K5" s="26">
        <f t="shared" si="5"/>
        <v>0.33333333333333331</v>
      </c>
      <c r="L5" s="27" t="str">
        <f>MID('HTT e12 - 2ry Str + Mask '!$D$2,E5,F5)</f>
        <v>((((..</v>
      </c>
      <c r="M5" s="26">
        <f t="shared" si="6"/>
        <v>0.33333333333333331</v>
      </c>
      <c r="N5" s="28">
        <f t="shared" si="7"/>
        <v>0</v>
      </c>
      <c r="O5" s="29" t="str">
        <f t="shared" si="8"/>
        <v>IIE</v>
      </c>
      <c r="P5" s="29" t="str">
        <f t="shared" si="9"/>
        <v>ESS</v>
      </c>
      <c r="Q5" s="28">
        <f t="shared" si="10"/>
        <v>0</v>
      </c>
      <c r="R5" s="30">
        <f t="shared" si="11"/>
        <v>0</v>
      </c>
    </row>
    <row r="6" spans="1:18" ht="32" customHeight="1" x14ac:dyDescent="0.15">
      <c r="A6" s="20" t="s">
        <v>288</v>
      </c>
      <c r="B6" s="20" t="s">
        <v>1211</v>
      </c>
      <c r="C6" s="20" t="s">
        <v>37</v>
      </c>
      <c r="D6" s="21" t="s">
        <v>485</v>
      </c>
      <c r="E6" s="22">
        <f t="shared" si="0"/>
        <v>52</v>
      </c>
      <c r="F6" s="23">
        <f t="shared" si="1"/>
        <v>6</v>
      </c>
      <c r="G6" s="24">
        <f t="shared" si="2"/>
        <v>58</v>
      </c>
      <c r="H6" s="25">
        <f t="shared" si="3"/>
        <v>0</v>
      </c>
      <c r="I6" s="26">
        <f t="shared" si="4"/>
        <v>-0.16666666666666666</v>
      </c>
      <c r="J6" s="27" t="str">
        <f>MID('HTT e12 - 2ry Str + Mask '!$A$2,E6,F6)</f>
        <v>((((..</v>
      </c>
      <c r="K6" s="26">
        <f t="shared" si="5"/>
        <v>0.33333333333333331</v>
      </c>
      <c r="L6" s="27" t="str">
        <f>MID('HTT e12 - 2ry Str + Mask '!$D$2,E6,F6)</f>
        <v>((((..</v>
      </c>
      <c r="M6" s="26">
        <f t="shared" si="6"/>
        <v>0.33333333333333331</v>
      </c>
      <c r="N6" s="28">
        <f t="shared" si="7"/>
        <v>0</v>
      </c>
      <c r="O6" s="29" t="str">
        <f t="shared" si="8"/>
        <v>Fas ESS</v>
      </c>
      <c r="P6" s="29" t="str">
        <f t="shared" si="9"/>
        <v>ESS</v>
      </c>
      <c r="Q6" s="28">
        <f t="shared" si="10"/>
        <v>0</v>
      </c>
      <c r="R6" s="30">
        <f t="shared" si="11"/>
        <v>0</v>
      </c>
    </row>
    <row r="7" spans="1:18" ht="32" customHeight="1" x14ac:dyDescent="0.15">
      <c r="A7" s="20" t="s">
        <v>46</v>
      </c>
      <c r="B7" s="20" t="s">
        <v>1029</v>
      </c>
      <c r="C7" s="20" t="s">
        <v>37</v>
      </c>
      <c r="D7" s="21" t="s">
        <v>1022</v>
      </c>
      <c r="E7" s="22">
        <f t="shared" si="0"/>
        <v>53</v>
      </c>
      <c r="F7" s="23">
        <f t="shared" si="1"/>
        <v>6</v>
      </c>
      <c r="G7" s="24">
        <f t="shared" si="2"/>
        <v>59</v>
      </c>
      <c r="H7" s="25">
        <f t="shared" si="3"/>
        <v>0</v>
      </c>
      <c r="I7" s="26">
        <f t="shared" si="4"/>
        <v>-0.16666666666666666</v>
      </c>
      <c r="J7" s="27" t="str">
        <f>MID('HTT e12 - 2ry Str + Mask '!$A$2,E7,F7)</f>
        <v>(((...</v>
      </c>
      <c r="K7" s="26">
        <f t="shared" si="5"/>
        <v>0.5</v>
      </c>
      <c r="L7" s="27" t="str">
        <f>MID('HTT e12 - 2ry Str + Mask '!$D$2,E7,F7)</f>
        <v>(((...</v>
      </c>
      <c r="M7" s="26">
        <f t="shared" si="6"/>
        <v>0.5</v>
      </c>
      <c r="N7" s="28">
        <f t="shared" si="7"/>
        <v>0</v>
      </c>
      <c r="O7" s="29" t="str">
        <f t="shared" si="8"/>
        <v>IIE</v>
      </c>
      <c r="P7" s="29" t="str">
        <f t="shared" si="9"/>
        <v>ESS</v>
      </c>
      <c r="Q7" s="28">
        <f t="shared" si="10"/>
        <v>0</v>
      </c>
      <c r="R7" s="30">
        <f t="shared" si="11"/>
        <v>0</v>
      </c>
    </row>
    <row r="8" spans="1:18" ht="32" customHeight="1" x14ac:dyDescent="0.15">
      <c r="A8" s="20" t="s">
        <v>46</v>
      </c>
      <c r="B8" s="20" t="s">
        <v>1212</v>
      </c>
      <c r="C8" s="20" t="s">
        <v>37</v>
      </c>
      <c r="D8" s="21" t="s">
        <v>27</v>
      </c>
      <c r="E8" s="22">
        <f t="shared" si="0"/>
        <v>54</v>
      </c>
      <c r="F8" s="23">
        <f t="shared" si="1"/>
        <v>6</v>
      </c>
      <c r="G8" s="24">
        <f t="shared" si="2"/>
        <v>60</v>
      </c>
      <c r="H8" s="25">
        <f t="shared" si="3"/>
        <v>0</v>
      </c>
      <c r="I8" s="26">
        <f t="shared" si="4"/>
        <v>-0.16666666666666666</v>
      </c>
      <c r="J8" s="27" t="str">
        <f>MID('HTT e12 - 2ry Str + Mask '!$A$2,E8,F8)</f>
        <v>((...(</v>
      </c>
      <c r="K8" s="26">
        <f t="shared" si="5"/>
        <v>0.5</v>
      </c>
      <c r="L8" s="27" t="str">
        <f>MID('HTT e12 - 2ry Str + Mask '!$D$2,E8,F8)</f>
        <v>((...(</v>
      </c>
      <c r="M8" s="26">
        <f t="shared" si="6"/>
        <v>0.5</v>
      </c>
      <c r="N8" s="28">
        <f t="shared" si="7"/>
        <v>0</v>
      </c>
      <c r="O8" s="29" t="str">
        <f t="shared" si="8"/>
        <v>IIE</v>
      </c>
      <c r="P8" s="29" t="str">
        <f t="shared" si="9"/>
        <v>ESS</v>
      </c>
      <c r="Q8" s="28">
        <f t="shared" si="10"/>
        <v>0</v>
      </c>
      <c r="R8" s="30">
        <f t="shared" si="11"/>
        <v>0</v>
      </c>
    </row>
    <row r="9" spans="1:18" ht="32" customHeight="1" x14ac:dyDescent="0.15">
      <c r="A9" s="20" t="s">
        <v>288</v>
      </c>
      <c r="B9" s="20" t="s">
        <v>1212</v>
      </c>
      <c r="C9" s="20" t="s">
        <v>37</v>
      </c>
      <c r="D9" s="21" t="s">
        <v>27</v>
      </c>
      <c r="E9" s="22">
        <f t="shared" si="0"/>
        <v>54</v>
      </c>
      <c r="F9" s="23">
        <f t="shared" si="1"/>
        <v>6</v>
      </c>
      <c r="G9" s="24">
        <f t="shared" si="2"/>
        <v>60</v>
      </c>
      <c r="H9" s="25">
        <f t="shared" si="3"/>
        <v>0</v>
      </c>
      <c r="I9" s="26">
        <f t="shared" si="4"/>
        <v>-0.16666666666666666</v>
      </c>
      <c r="J9" s="27" t="str">
        <f>MID('HTT e12 - 2ry Str + Mask '!$A$2,E9,F9)</f>
        <v>((...(</v>
      </c>
      <c r="K9" s="26">
        <f t="shared" si="5"/>
        <v>0.5</v>
      </c>
      <c r="L9" s="27" t="str">
        <f>MID('HTT e12 - 2ry Str + Mask '!$D$2,E9,F9)</f>
        <v>((...(</v>
      </c>
      <c r="M9" s="26">
        <f t="shared" si="6"/>
        <v>0.5</v>
      </c>
      <c r="N9" s="28">
        <f t="shared" si="7"/>
        <v>0</v>
      </c>
      <c r="O9" s="29" t="str">
        <f t="shared" si="8"/>
        <v>Fas ESS</v>
      </c>
      <c r="P9" s="29" t="str">
        <f t="shared" si="9"/>
        <v>ESS</v>
      </c>
      <c r="Q9" s="28">
        <f t="shared" si="10"/>
        <v>0</v>
      </c>
      <c r="R9" s="30">
        <f t="shared" si="11"/>
        <v>0</v>
      </c>
    </row>
    <row r="10" spans="1:18" ht="32" customHeight="1" x14ac:dyDescent="0.15">
      <c r="A10" s="20" t="s">
        <v>46</v>
      </c>
      <c r="B10" s="20" t="s">
        <v>1213</v>
      </c>
      <c r="C10" s="20" t="s">
        <v>37</v>
      </c>
      <c r="D10" s="21" t="s">
        <v>489</v>
      </c>
      <c r="E10" s="22">
        <f t="shared" si="0"/>
        <v>55</v>
      </c>
      <c r="F10" s="23">
        <f t="shared" si="1"/>
        <v>6</v>
      </c>
      <c r="G10" s="24">
        <f t="shared" si="2"/>
        <v>61</v>
      </c>
      <c r="H10" s="25">
        <f t="shared" si="3"/>
        <v>0</v>
      </c>
      <c r="I10" s="26">
        <f t="shared" si="4"/>
        <v>-0.16666666666666666</v>
      </c>
      <c r="J10" s="27" t="str">
        <f>MID('HTT e12 - 2ry Str + Mask '!$A$2,E10,F10)</f>
        <v>(...((</v>
      </c>
      <c r="K10" s="26">
        <f t="shared" si="5"/>
        <v>0.5</v>
      </c>
      <c r="L10" s="27" t="str">
        <f>MID('HTT e12 - 2ry Str + Mask '!$D$2,E10,F10)</f>
        <v>(...((</v>
      </c>
      <c r="M10" s="26">
        <f t="shared" si="6"/>
        <v>0.5</v>
      </c>
      <c r="N10" s="28">
        <f t="shared" si="7"/>
        <v>0</v>
      </c>
      <c r="O10" s="29" t="str">
        <f t="shared" si="8"/>
        <v>IIE</v>
      </c>
      <c r="P10" s="29" t="str">
        <f t="shared" si="9"/>
        <v>ESS</v>
      </c>
      <c r="Q10" s="28">
        <f t="shared" si="10"/>
        <v>0</v>
      </c>
      <c r="R10" s="30">
        <f t="shared" si="11"/>
        <v>0</v>
      </c>
    </row>
    <row r="11" spans="1:18" ht="32" customHeight="1" x14ac:dyDescent="0.15">
      <c r="A11" s="20" t="s">
        <v>288</v>
      </c>
      <c r="B11" s="20" t="s">
        <v>1213</v>
      </c>
      <c r="C11" s="20" t="s">
        <v>37</v>
      </c>
      <c r="D11" s="21" t="s">
        <v>489</v>
      </c>
      <c r="E11" s="22">
        <f t="shared" si="0"/>
        <v>55</v>
      </c>
      <c r="F11" s="23">
        <f t="shared" si="1"/>
        <v>6</v>
      </c>
      <c r="G11" s="24">
        <f t="shared" si="2"/>
        <v>61</v>
      </c>
      <c r="H11" s="25">
        <f t="shared" si="3"/>
        <v>0</v>
      </c>
      <c r="I11" s="26">
        <f t="shared" si="4"/>
        <v>-0.16666666666666666</v>
      </c>
      <c r="J11" s="27" t="str">
        <f>MID('HTT e12 - 2ry Str + Mask '!$A$2,E11,F11)</f>
        <v>(...((</v>
      </c>
      <c r="K11" s="26">
        <f t="shared" si="5"/>
        <v>0.5</v>
      </c>
      <c r="L11" s="27" t="str">
        <f>MID('HTT e12 - 2ry Str + Mask '!$D$2,E11,F11)</f>
        <v>(...((</v>
      </c>
      <c r="M11" s="26">
        <f t="shared" si="6"/>
        <v>0.5</v>
      </c>
      <c r="N11" s="28">
        <f t="shared" si="7"/>
        <v>0</v>
      </c>
      <c r="O11" s="29" t="str">
        <f t="shared" si="8"/>
        <v>Fas ESS</v>
      </c>
      <c r="P11" s="29" t="str">
        <f t="shared" si="9"/>
        <v>ESS</v>
      </c>
      <c r="Q11" s="28">
        <f t="shared" si="10"/>
        <v>0</v>
      </c>
      <c r="R11" s="30">
        <f t="shared" si="11"/>
        <v>0</v>
      </c>
    </row>
    <row r="12" spans="1:18" ht="32" customHeight="1" x14ac:dyDescent="0.15">
      <c r="A12" s="20" t="s">
        <v>184</v>
      </c>
      <c r="B12" s="20" t="s">
        <v>1214</v>
      </c>
      <c r="C12" s="20" t="s">
        <v>1215</v>
      </c>
      <c r="D12" s="21" t="s">
        <v>489</v>
      </c>
      <c r="E12" s="22">
        <f t="shared" si="0"/>
        <v>55</v>
      </c>
      <c r="F12" s="23">
        <f t="shared" si="1"/>
        <v>8</v>
      </c>
      <c r="G12" s="24">
        <f t="shared" si="2"/>
        <v>63</v>
      </c>
      <c r="H12" s="25">
        <f t="shared" si="3"/>
        <v>0</v>
      </c>
      <c r="I12" s="26">
        <f t="shared" si="4"/>
        <v>-0.125</v>
      </c>
      <c r="J12" s="27" t="str">
        <f>MID('HTT e12 - 2ry Str + Mask '!$A$2,E12,F12)</f>
        <v>(...((((</v>
      </c>
      <c r="K12" s="26">
        <f t="shared" si="5"/>
        <v>0.375</v>
      </c>
      <c r="L12" s="27" t="str">
        <f>MID('HTT e12 - 2ry Str + Mask '!$D$2,E12,F12)</f>
        <v>(...((((</v>
      </c>
      <c r="M12" s="26">
        <f t="shared" si="6"/>
        <v>0.375</v>
      </c>
      <c r="N12" s="28">
        <f t="shared" si="7"/>
        <v>0</v>
      </c>
      <c r="O12" s="29" t="str">
        <f t="shared" si="8"/>
        <v>PESS</v>
      </c>
      <c r="P12" s="29" t="str">
        <f t="shared" si="9"/>
        <v>ESS</v>
      </c>
      <c r="Q12" s="28">
        <f t="shared" si="10"/>
        <v>0</v>
      </c>
      <c r="R12" s="30">
        <f t="shared" si="11"/>
        <v>0</v>
      </c>
    </row>
    <row r="13" spans="1:18" ht="32" customHeight="1" x14ac:dyDescent="0.15">
      <c r="A13" s="20" t="s">
        <v>46</v>
      </c>
      <c r="B13" s="20" t="s">
        <v>1216</v>
      </c>
      <c r="C13" s="20" t="s">
        <v>37</v>
      </c>
      <c r="D13" s="21" t="s">
        <v>1030</v>
      </c>
      <c r="E13" s="22">
        <f t="shared" si="0"/>
        <v>56</v>
      </c>
      <c r="F13" s="23">
        <f t="shared" si="1"/>
        <v>6</v>
      </c>
      <c r="G13" s="24">
        <f t="shared" si="2"/>
        <v>62</v>
      </c>
      <c r="H13" s="25">
        <f t="shared" si="3"/>
        <v>0</v>
      </c>
      <c r="I13" s="26">
        <f t="shared" si="4"/>
        <v>-0.16666666666666666</v>
      </c>
      <c r="J13" s="27" t="str">
        <f>MID('HTT e12 - 2ry Str + Mask '!$A$2,E13,F13)</f>
        <v>...(((</v>
      </c>
      <c r="K13" s="26">
        <f t="shared" si="5"/>
        <v>0.5</v>
      </c>
      <c r="L13" s="27" t="str">
        <f>MID('HTT e12 - 2ry Str + Mask '!$D$2,E13,F13)</f>
        <v>...(((</v>
      </c>
      <c r="M13" s="26">
        <f t="shared" si="6"/>
        <v>0.5</v>
      </c>
      <c r="N13" s="28">
        <f t="shared" si="7"/>
        <v>0</v>
      </c>
      <c r="O13" s="29" t="str">
        <f t="shared" si="8"/>
        <v>IIE</v>
      </c>
      <c r="P13" s="29" t="str">
        <f t="shared" si="9"/>
        <v>ESS</v>
      </c>
      <c r="Q13" s="28">
        <f t="shared" si="10"/>
        <v>0</v>
      </c>
      <c r="R13" s="30">
        <f t="shared" si="11"/>
        <v>0</v>
      </c>
    </row>
    <row r="14" spans="1:18" ht="44" customHeight="1" x14ac:dyDescent="0.15">
      <c r="A14" s="20" t="s">
        <v>24</v>
      </c>
      <c r="B14" s="20" t="s">
        <v>1217</v>
      </c>
      <c r="C14" s="20" t="s">
        <v>1218</v>
      </c>
      <c r="D14" s="21" t="s">
        <v>1030</v>
      </c>
      <c r="E14" s="22">
        <f t="shared" si="0"/>
        <v>56</v>
      </c>
      <c r="F14" s="23">
        <f t="shared" si="1"/>
        <v>8</v>
      </c>
      <c r="G14" s="24">
        <f t="shared" si="2"/>
        <v>64</v>
      </c>
      <c r="H14" s="25">
        <f t="shared" si="3"/>
        <v>0</v>
      </c>
      <c r="I14" s="26">
        <f t="shared" si="4"/>
        <v>-0.125</v>
      </c>
      <c r="J14" s="27" t="str">
        <f>MID('HTT e12 - 2ry Str + Mask '!$A$2,E14,F14)</f>
        <v>...(((((</v>
      </c>
      <c r="K14" s="26">
        <f t="shared" si="5"/>
        <v>0.375</v>
      </c>
      <c r="L14" s="27" t="str">
        <f>MID('HTT e12 - 2ry Str + Mask '!$D$2,E14,F14)</f>
        <v>...(((((</v>
      </c>
      <c r="M14" s="26">
        <f t="shared" si="6"/>
        <v>0.375</v>
      </c>
      <c r="N14" s="28">
        <f t="shared" si="7"/>
        <v>0</v>
      </c>
      <c r="O14" s="29" t="str">
        <f t="shared" si="8"/>
        <v>Sironi_motif3</v>
      </c>
      <c r="P14" s="29" t="str">
        <f t="shared" si="9"/>
        <v>ESS</v>
      </c>
      <c r="Q14" s="28">
        <f t="shared" si="10"/>
        <v>0</v>
      </c>
      <c r="R14" s="30">
        <f t="shared" si="11"/>
        <v>0</v>
      </c>
    </row>
    <row r="15" spans="1:18" ht="32" customHeight="1" x14ac:dyDescent="0.15">
      <c r="A15" s="20" t="s">
        <v>46</v>
      </c>
      <c r="B15" s="20" t="s">
        <v>1219</v>
      </c>
      <c r="C15" s="20" t="s">
        <v>37</v>
      </c>
      <c r="D15" s="21" t="s">
        <v>492</v>
      </c>
      <c r="E15" s="22">
        <f t="shared" si="0"/>
        <v>57</v>
      </c>
      <c r="F15" s="23">
        <f t="shared" si="1"/>
        <v>6</v>
      </c>
      <c r="G15" s="24">
        <f t="shared" si="2"/>
        <v>63</v>
      </c>
      <c r="H15" s="25">
        <f t="shared" si="3"/>
        <v>0</v>
      </c>
      <c r="I15" s="26">
        <f t="shared" si="4"/>
        <v>-0.16666666666666666</v>
      </c>
      <c r="J15" s="27" t="str">
        <f>MID('HTT e12 - 2ry Str + Mask '!$A$2,E15,F15)</f>
        <v>..((((</v>
      </c>
      <c r="K15" s="26">
        <f t="shared" si="5"/>
        <v>0.33333333333333331</v>
      </c>
      <c r="L15" s="27" t="str">
        <f>MID('HTT e12 - 2ry Str + Mask '!$D$2,E15,F15)</f>
        <v>..((((</v>
      </c>
      <c r="M15" s="26">
        <f t="shared" si="6"/>
        <v>0.33333333333333331</v>
      </c>
      <c r="N15" s="28">
        <f t="shared" si="7"/>
        <v>0</v>
      </c>
      <c r="O15" s="29" t="str">
        <f t="shared" si="8"/>
        <v>IIE</v>
      </c>
      <c r="P15" s="29" t="str">
        <f t="shared" si="9"/>
        <v>ESS</v>
      </c>
      <c r="Q15" s="28">
        <f t="shared" si="10"/>
        <v>0</v>
      </c>
      <c r="R15" s="30">
        <f t="shared" si="11"/>
        <v>0</v>
      </c>
    </row>
    <row r="16" spans="1:18" ht="32" customHeight="1" x14ac:dyDescent="0.15">
      <c r="A16" s="20" t="s">
        <v>46</v>
      </c>
      <c r="B16" s="20" t="s">
        <v>1220</v>
      </c>
      <c r="C16" s="20" t="s">
        <v>37</v>
      </c>
      <c r="D16" s="21" t="s">
        <v>30</v>
      </c>
      <c r="E16" s="22">
        <f t="shared" si="0"/>
        <v>58</v>
      </c>
      <c r="F16" s="23">
        <f t="shared" si="1"/>
        <v>6</v>
      </c>
      <c r="G16" s="24">
        <f t="shared" si="2"/>
        <v>64</v>
      </c>
      <c r="H16" s="25">
        <f t="shared" si="3"/>
        <v>0</v>
      </c>
      <c r="I16" s="26">
        <f t="shared" si="4"/>
        <v>-0.16666666666666666</v>
      </c>
      <c r="J16" s="27" t="str">
        <f>MID('HTT e12 - 2ry Str + Mask '!$A$2,E16,F16)</f>
        <v>.(((((</v>
      </c>
      <c r="K16" s="26">
        <f t="shared" si="5"/>
        <v>0.16666666666666666</v>
      </c>
      <c r="L16" s="27" t="str">
        <f>MID('HTT e12 - 2ry Str + Mask '!$D$2,E16,F16)</f>
        <v>.(((((</v>
      </c>
      <c r="M16" s="26">
        <f t="shared" si="6"/>
        <v>0.16666666666666666</v>
      </c>
      <c r="N16" s="28">
        <f t="shared" si="7"/>
        <v>0</v>
      </c>
      <c r="O16" s="29" t="str">
        <f t="shared" si="8"/>
        <v>IIE</v>
      </c>
      <c r="P16" s="29" t="str">
        <f t="shared" si="9"/>
        <v>ESS</v>
      </c>
      <c r="Q16" s="28">
        <f t="shared" si="10"/>
        <v>0</v>
      </c>
      <c r="R16" s="30">
        <f t="shared" si="11"/>
        <v>0</v>
      </c>
    </row>
    <row r="17" spans="1:18" ht="32" customHeight="1" x14ac:dyDescent="0.15">
      <c r="A17" s="20" t="s">
        <v>46</v>
      </c>
      <c r="B17" s="20" t="s">
        <v>1221</v>
      </c>
      <c r="C17" s="20" t="s">
        <v>37</v>
      </c>
      <c r="D17" s="21" t="s">
        <v>1034</v>
      </c>
      <c r="E17" s="22">
        <f t="shared" si="0"/>
        <v>59</v>
      </c>
      <c r="F17" s="23">
        <f t="shared" si="1"/>
        <v>6</v>
      </c>
      <c r="G17" s="24">
        <f t="shared" si="2"/>
        <v>65</v>
      </c>
      <c r="H17" s="25">
        <f t="shared" si="3"/>
        <v>0</v>
      </c>
      <c r="I17" s="26">
        <f t="shared" si="4"/>
        <v>-0.16666666666666666</v>
      </c>
      <c r="J17" s="27" t="str">
        <f>MID('HTT e12 - 2ry Str + Mask '!$A$2,E17,F17)</f>
        <v>((((((</v>
      </c>
      <c r="K17" s="26">
        <f t="shared" si="5"/>
        <v>0</v>
      </c>
      <c r="L17" s="27" t="str">
        <f>MID('HTT e12 - 2ry Str + Mask '!$D$2,E17,F17)</f>
        <v>((((((</v>
      </c>
      <c r="M17" s="26">
        <f t="shared" si="6"/>
        <v>0</v>
      </c>
      <c r="N17" s="28">
        <f t="shared" si="7"/>
        <v>0</v>
      </c>
      <c r="O17" s="29" t="str">
        <f t="shared" si="8"/>
        <v>IIE</v>
      </c>
      <c r="P17" s="29" t="str">
        <f t="shared" si="9"/>
        <v>ESS</v>
      </c>
      <c r="Q17" s="28">
        <f t="shared" si="10"/>
        <v>0</v>
      </c>
      <c r="R17" s="30">
        <f t="shared" si="11"/>
        <v>0</v>
      </c>
    </row>
    <row r="18" spans="1:18" ht="32" customHeight="1" x14ac:dyDescent="0.15">
      <c r="A18" s="20" t="s">
        <v>46</v>
      </c>
      <c r="B18" s="20" t="s">
        <v>1222</v>
      </c>
      <c r="C18" s="20" t="s">
        <v>37</v>
      </c>
      <c r="D18" s="21" t="s">
        <v>34</v>
      </c>
      <c r="E18" s="22">
        <f t="shared" si="0"/>
        <v>60</v>
      </c>
      <c r="F18" s="23">
        <f t="shared" si="1"/>
        <v>6</v>
      </c>
      <c r="G18" s="24">
        <f t="shared" si="2"/>
        <v>66</v>
      </c>
      <c r="H18" s="25">
        <f t="shared" si="3"/>
        <v>0</v>
      </c>
      <c r="I18" s="26">
        <f t="shared" si="4"/>
        <v>-0.16666666666666666</v>
      </c>
      <c r="J18" s="27" t="str">
        <f>MID('HTT e12 - 2ry Str + Mask '!$A$2,E18,F18)</f>
        <v>((((((</v>
      </c>
      <c r="K18" s="26">
        <f t="shared" si="5"/>
        <v>0</v>
      </c>
      <c r="L18" s="27" t="str">
        <f>MID('HTT e12 - 2ry Str + Mask '!$D$2,E18,F18)</f>
        <v>((((((</v>
      </c>
      <c r="M18" s="26">
        <f t="shared" si="6"/>
        <v>0</v>
      </c>
      <c r="N18" s="28">
        <f t="shared" si="7"/>
        <v>0</v>
      </c>
      <c r="O18" s="29" t="str">
        <f t="shared" si="8"/>
        <v>IIE</v>
      </c>
      <c r="P18" s="29" t="str">
        <f t="shared" si="9"/>
        <v>ESS</v>
      </c>
      <c r="Q18" s="28">
        <f t="shared" si="10"/>
        <v>0</v>
      </c>
      <c r="R18" s="30">
        <f t="shared" si="11"/>
        <v>0</v>
      </c>
    </row>
    <row r="19" spans="1:18" ht="32" customHeight="1" x14ac:dyDescent="0.15">
      <c r="A19" s="20" t="s">
        <v>46</v>
      </c>
      <c r="B19" s="20" t="s">
        <v>1223</v>
      </c>
      <c r="C19" s="20" t="s">
        <v>37</v>
      </c>
      <c r="D19" s="21" t="s">
        <v>38</v>
      </c>
      <c r="E19" s="22">
        <f t="shared" si="0"/>
        <v>61</v>
      </c>
      <c r="F19" s="23">
        <f t="shared" si="1"/>
        <v>6</v>
      </c>
      <c r="G19" s="24">
        <f t="shared" si="2"/>
        <v>67</v>
      </c>
      <c r="H19" s="25">
        <f t="shared" si="3"/>
        <v>0</v>
      </c>
      <c r="I19" s="26">
        <f t="shared" si="4"/>
        <v>-0.16666666666666666</v>
      </c>
      <c r="J19" s="27" t="str">
        <f>MID('HTT e12 - 2ry Str + Mask '!$A$2,E19,F19)</f>
        <v>((((((</v>
      </c>
      <c r="K19" s="26">
        <f t="shared" si="5"/>
        <v>0</v>
      </c>
      <c r="L19" s="27" t="str">
        <f>MID('HTT e12 - 2ry Str + Mask '!$D$2,E19,F19)</f>
        <v>((((((</v>
      </c>
      <c r="M19" s="26">
        <f t="shared" si="6"/>
        <v>0</v>
      </c>
      <c r="N19" s="28">
        <f t="shared" si="7"/>
        <v>0</v>
      </c>
      <c r="O19" s="29" t="str">
        <f t="shared" si="8"/>
        <v>IIE</v>
      </c>
      <c r="P19" s="29" t="str">
        <f t="shared" si="9"/>
        <v>ESS</v>
      </c>
      <c r="Q19" s="28">
        <f t="shared" si="10"/>
        <v>0</v>
      </c>
      <c r="R19" s="30">
        <f t="shared" si="11"/>
        <v>0</v>
      </c>
    </row>
    <row r="20" spans="1:18" ht="32" customHeight="1" x14ac:dyDescent="0.15">
      <c r="A20" s="20" t="s">
        <v>46</v>
      </c>
      <c r="B20" s="20" t="s">
        <v>1224</v>
      </c>
      <c r="C20" s="20" t="s">
        <v>37</v>
      </c>
      <c r="D20" s="21" t="s">
        <v>45</v>
      </c>
      <c r="E20" s="22">
        <f t="shared" si="0"/>
        <v>62</v>
      </c>
      <c r="F20" s="23">
        <f t="shared" si="1"/>
        <v>6</v>
      </c>
      <c r="G20" s="24">
        <f t="shared" si="2"/>
        <v>68</v>
      </c>
      <c r="H20" s="25">
        <f t="shared" si="3"/>
        <v>0</v>
      </c>
      <c r="I20" s="26">
        <f t="shared" si="4"/>
        <v>-0.16666666666666666</v>
      </c>
      <c r="J20" s="27" t="str">
        <f>MID('HTT e12 - 2ry Str + Mask '!$A$2,E20,F20)</f>
        <v>(((((.</v>
      </c>
      <c r="K20" s="26">
        <f t="shared" si="5"/>
        <v>0.16666666666666666</v>
      </c>
      <c r="L20" s="27" t="str">
        <f>MID('HTT e12 - 2ry Str + Mask '!$D$2,E20,F20)</f>
        <v>(((((.</v>
      </c>
      <c r="M20" s="26">
        <f t="shared" si="6"/>
        <v>0.16666666666666666</v>
      </c>
      <c r="N20" s="28">
        <f t="shared" si="7"/>
        <v>0</v>
      </c>
      <c r="O20" s="29" t="str">
        <f t="shared" si="8"/>
        <v>IIE</v>
      </c>
      <c r="P20" s="29" t="str">
        <f t="shared" si="9"/>
        <v>ESS</v>
      </c>
      <c r="Q20" s="28">
        <f t="shared" si="10"/>
        <v>0</v>
      </c>
      <c r="R20" s="30">
        <f t="shared" si="11"/>
        <v>0</v>
      </c>
    </row>
    <row r="21" spans="1:18" ht="32" customHeight="1" x14ac:dyDescent="0.15">
      <c r="A21" s="20" t="s">
        <v>46</v>
      </c>
      <c r="B21" s="20" t="s">
        <v>1225</v>
      </c>
      <c r="C21" s="20" t="s">
        <v>37</v>
      </c>
      <c r="D21" s="21" t="s">
        <v>48</v>
      </c>
      <c r="E21" s="22">
        <f t="shared" si="0"/>
        <v>63</v>
      </c>
      <c r="F21" s="23">
        <f t="shared" si="1"/>
        <v>6</v>
      </c>
      <c r="G21" s="24">
        <f t="shared" si="2"/>
        <v>69</v>
      </c>
      <c r="H21" s="25">
        <f t="shared" si="3"/>
        <v>0</v>
      </c>
      <c r="I21" s="26">
        <f t="shared" si="4"/>
        <v>-0.16666666666666666</v>
      </c>
      <c r="J21" s="27" t="str">
        <f>MID('HTT e12 - 2ry Str + Mask '!$A$2,E21,F21)</f>
        <v>((((.(</v>
      </c>
      <c r="K21" s="26">
        <f t="shared" si="5"/>
        <v>0.16666666666666666</v>
      </c>
      <c r="L21" s="27" t="str">
        <f>MID('HTT e12 - 2ry Str + Mask '!$D$2,E21,F21)</f>
        <v>((((.(</v>
      </c>
      <c r="M21" s="26">
        <f t="shared" si="6"/>
        <v>0.16666666666666666</v>
      </c>
      <c r="N21" s="28">
        <f t="shared" si="7"/>
        <v>0</v>
      </c>
      <c r="O21" s="29" t="str">
        <f t="shared" si="8"/>
        <v>IIE</v>
      </c>
      <c r="P21" s="29" t="str">
        <f t="shared" si="9"/>
        <v>ESS</v>
      </c>
      <c r="Q21" s="28">
        <f t="shared" si="10"/>
        <v>0</v>
      </c>
      <c r="R21" s="30">
        <f t="shared" si="11"/>
        <v>0</v>
      </c>
    </row>
    <row r="22" spans="1:18" ht="44" customHeight="1" x14ac:dyDescent="0.15">
      <c r="A22" s="20" t="s">
        <v>49</v>
      </c>
      <c r="B22" s="20" t="s">
        <v>1226</v>
      </c>
      <c r="C22" s="20" t="s">
        <v>1227</v>
      </c>
      <c r="D22" s="21" t="s">
        <v>48</v>
      </c>
      <c r="E22" s="22">
        <f t="shared" si="0"/>
        <v>63</v>
      </c>
      <c r="F22" s="23">
        <f t="shared" si="1"/>
        <v>8</v>
      </c>
      <c r="G22" s="24">
        <f t="shared" si="2"/>
        <v>71</v>
      </c>
      <c r="H22" s="25">
        <f t="shared" si="3"/>
        <v>0.125</v>
      </c>
      <c r="I22" s="26">
        <f t="shared" si="4"/>
        <v>0</v>
      </c>
      <c r="J22" s="27" t="str">
        <f>MID('HTT e12 - 2ry Str + Mask '!$A$2,E22,F22)</f>
        <v>((((.((.</v>
      </c>
      <c r="K22" s="26">
        <f t="shared" si="5"/>
        <v>0.25</v>
      </c>
      <c r="L22" s="27" t="str">
        <f>MID('HTT e12 - 2ry Str + Mask '!$D$2,E22,F22)</f>
        <v>((((.((.</v>
      </c>
      <c r="M22" s="26">
        <f t="shared" si="6"/>
        <v>0.25</v>
      </c>
      <c r="N22" s="28">
        <f t="shared" si="7"/>
        <v>0</v>
      </c>
      <c r="O22" s="29" t="str">
        <f t="shared" si="8"/>
        <v>ESE_SC35</v>
      </c>
      <c r="P22" s="29" t="str">
        <f t="shared" si="9"/>
        <v>ESE</v>
      </c>
      <c r="Q22" s="28">
        <f t="shared" si="10"/>
        <v>0</v>
      </c>
      <c r="R22" s="30">
        <f t="shared" si="11"/>
        <v>0</v>
      </c>
    </row>
    <row r="23" spans="1:18" ht="32" customHeight="1" x14ac:dyDescent="0.15">
      <c r="A23" s="20" t="s">
        <v>31</v>
      </c>
      <c r="B23" s="20" t="s">
        <v>1226</v>
      </c>
      <c r="C23" s="20" t="s">
        <v>1228</v>
      </c>
      <c r="D23" s="21" t="s">
        <v>48</v>
      </c>
      <c r="E23" s="22">
        <f t="shared" si="0"/>
        <v>63</v>
      </c>
      <c r="F23" s="23">
        <f t="shared" si="1"/>
        <v>8</v>
      </c>
      <c r="G23" s="24">
        <f t="shared" si="2"/>
        <v>71</v>
      </c>
      <c r="H23" s="25">
        <f t="shared" si="3"/>
        <v>0.125</v>
      </c>
      <c r="I23" s="26">
        <f t="shared" si="4"/>
        <v>0</v>
      </c>
      <c r="J23" s="27" t="str">
        <f>MID('HTT e12 - 2ry Str + Mask '!$A$2,E23,F23)</f>
        <v>((((.((.</v>
      </c>
      <c r="K23" s="26">
        <f t="shared" si="5"/>
        <v>0.25</v>
      </c>
      <c r="L23" s="27" t="str">
        <f>MID('HTT e12 - 2ry Str + Mask '!$D$2,E23,F23)</f>
        <v>((((.((.</v>
      </c>
      <c r="M23" s="26">
        <f t="shared" si="6"/>
        <v>0.25</v>
      </c>
      <c r="N23" s="28">
        <f t="shared" si="7"/>
        <v>0</v>
      </c>
      <c r="O23" s="29" t="str">
        <f t="shared" si="8"/>
        <v>PESE</v>
      </c>
      <c r="P23" s="29" t="str">
        <f t="shared" si="9"/>
        <v>ESE</v>
      </c>
      <c r="Q23" s="28">
        <f t="shared" si="10"/>
        <v>0</v>
      </c>
      <c r="R23" s="30">
        <f t="shared" si="11"/>
        <v>0</v>
      </c>
    </row>
    <row r="24" spans="1:18" ht="32" customHeight="1" x14ac:dyDescent="0.15">
      <c r="A24" s="20" t="s">
        <v>196</v>
      </c>
      <c r="B24" s="20" t="s">
        <v>1229</v>
      </c>
      <c r="C24" s="20" t="s">
        <v>37</v>
      </c>
      <c r="D24" s="21" t="s">
        <v>53</v>
      </c>
      <c r="E24" s="22">
        <f t="shared" si="0"/>
        <v>64</v>
      </c>
      <c r="F24" s="23">
        <f t="shared" si="1"/>
        <v>6</v>
      </c>
      <c r="G24" s="24">
        <f t="shared" si="2"/>
        <v>70</v>
      </c>
      <c r="H24" s="25">
        <f t="shared" si="3"/>
        <v>0.16666666666666666</v>
      </c>
      <c r="I24" s="26">
        <f t="shared" si="4"/>
        <v>0</v>
      </c>
      <c r="J24" s="27" t="str">
        <f>MID('HTT e12 - 2ry Str + Mask '!$A$2,E24,F24)</f>
        <v>(((.((</v>
      </c>
      <c r="K24" s="26">
        <f t="shared" si="5"/>
        <v>0.16666666666666666</v>
      </c>
      <c r="L24" s="27" t="str">
        <f>MID('HTT e12 - 2ry Str + Mask '!$D$2,E24,F24)</f>
        <v>(((.((</v>
      </c>
      <c r="M24" s="26">
        <f t="shared" si="6"/>
        <v>0.16666666666666666</v>
      </c>
      <c r="N24" s="28">
        <f t="shared" si="7"/>
        <v>0</v>
      </c>
      <c r="O24" s="29" t="str">
        <f t="shared" si="8"/>
        <v>RESCUE ESE</v>
      </c>
      <c r="P24" s="29" t="str">
        <f t="shared" si="9"/>
        <v>ESE</v>
      </c>
      <c r="Q24" s="28">
        <f t="shared" si="10"/>
        <v>0</v>
      </c>
      <c r="R24" s="30">
        <f t="shared" si="11"/>
        <v>0</v>
      </c>
    </row>
    <row r="25" spans="1:18" ht="32" customHeight="1" x14ac:dyDescent="0.15">
      <c r="A25" s="20" t="s">
        <v>196</v>
      </c>
      <c r="B25" s="20" t="s">
        <v>1109</v>
      </c>
      <c r="C25" s="20" t="s">
        <v>37</v>
      </c>
      <c r="D25" s="21" t="s">
        <v>57</v>
      </c>
      <c r="E25" s="22">
        <f t="shared" si="0"/>
        <v>65</v>
      </c>
      <c r="F25" s="23">
        <f t="shared" si="1"/>
        <v>6</v>
      </c>
      <c r="G25" s="24">
        <f t="shared" si="2"/>
        <v>71</v>
      </c>
      <c r="H25" s="25">
        <f t="shared" si="3"/>
        <v>0.16666666666666666</v>
      </c>
      <c r="I25" s="26">
        <f t="shared" si="4"/>
        <v>0</v>
      </c>
      <c r="J25" s="27" t="str">
        <f>MID('HTT e12 - 2ry Str + Mask '!$A$2,E25,F25)</f>
        <v>((.((.</v>
      </c>
      <c r="K25" s="26">
        <f t="shared" si="5"/>
        <v>0.33333333333333331</v>
      </c>
      <c r="L25" s="27" t="str">
        <f>MID('HTT e12 - 2ry Str + Mask '!$D$2,E25,F25)</f>
        <v>((.((.</v>
      </c>
      <c r="M25" s="26">
        <f t="shared" si="6"/>
        <v>0.33333333333333331</v>
      </c>
      <c r="N25" s="28">
        <f t="shared" si="7"/>
        <v>0</v>
      </c>
      <c r="O25" s="29" t="str">
        <f t="shared" si="8"/>
        <v>RESCUE ESE</v>
      </c>
      <c r="P25" s="29" t="str">
        <f t="shared" si="9"/>
        <v>ESE</v>
      </c>
      <c r="Q25" s="28">
        <f t="shared" si="10"/>
        <v>0</v>
      </c>
      <c r="R25" s="30">
        <f t="shared" si="11"/>
        <v>0</v>
      </c>
    </row>
    <row r="26" spans="1:18" ht="44" customHeight="1" x14ac:dyDescent="0.15">
      <c r="A26" s="20" t="s">
        <v>54</v>
      </c>
      <c r="B26" s="20" t="s">
        <v>1230</v>
      </c>
      <c r="C26" s="20" t="s">
        <v>1231</v>
      </c>
      <c r="D26" s="21" t="s">
        <v>57</v>
      </c>
      <c r="E26" s="22">
        <f t="shared" si="0"/>
        <v>65</v>
      </c>
      <c r="F26" s="23">
        <f t="shared" si="1"/>
        <v>7</v>
      </c>
      <c r="G26" s="24">
        <f t="shared" si="2"/>
        <v>72</v>
      </c>
      <c r="H26" s="25">
        <f t="shared" si="3"/>
        <v>0.14285714285714285</v>
      </c>
      <c r="I26" s="26">
        <f t="shared" si="4"/>
        <v>0</v>
      </c>
      <c r="J26" s="27" t="str">
        <f>MID('HTT e12 - 2ry Str + Mask '!$A$2,E26,F26)</f>
        <v>((.((..</v>
      </c>
      <c r="K26" s="26">
        <f t="shared" si="5"/>
        <v>0.42857142857142855</v>
      </c>
      <c r="L26" s="27" t="str">
        <f>MID('HTT e12 - 2ry Str + Mask '!$D$2,E26,F26)</f>
        <v>((.((..</v>
      </c>
      <c r="M26" s="26">
        <f t="shared" si="6"/>
        <v>0.42857142857142855</v>
      </c>
      <c r="N26" s="28">
        <f t="shared" si="7"/>
        <v>0</v>
      </c>
      <c r="O26" s="29" t="str">
        <f t="shared" si="8"/>
        <v>ESE_SRp40</v>
      </c>
      <c r="P26" s="29" t="str">
        <f t="shared" si="9"/>
        <v>ESE</v>
      </c>
      <c r="Q26" s="28">
        <f t="shared" si="10"/>
        <v>0</v>
      </c>
      <c r="R26" s="30">
        <f t="shared" si="11"/>
        <v>0</v>
      </c>
    </row>
    <row r="27" spans="1:18" ht="32" customHeight="1" x14ac:dyDescent="0.15">
      <c r="A27" s="20" t="s">
        <v>35</v>
      </c>
      <c r="B27" s="20" t="s">
        <v>237</v>
      </c>
      <c r="C27" s="20" t="s">
        <v>37</v>
      </c>
      <c r="D27" s="21" t="s">
        <v>68</v>
      </c>
      <c r="E27" s="22">
        <f t="shared" si="0"/>
        <v>68</v>
      </c>
      <c r="F27" s="23">
        <f t="shared" si="1"/>
        <v>6</v>
      </c>
      <c r="G27" s="24">
        <f t="shared" si="2"/>
        <v>74</v>
      </c>
      <c r="H27" s="25">
        <f t="shared" si="3"/>
        <v>0.16666666666666666</v>
      </c>
      <c r="I27" s="26">
        <f t="shared" si="4"/>
        <v>0</v>
      </c>
      <c r="J27" s="27" t="str">
        <f>MID('HTT e12 - 2ry Str + Mask '!$A$2,E27,F27)</f>
        <v>((....</v>
      </c>
      <c r="K27" s="26">
        <f t="shared" si="5"/>
        <v>0.66666666666666663</v>
      </c>
      <c r="L27" s="27" t="str">
        <f>MID('HTT e12 - 2ry Str + Mask '!$D$2,E27,F27)</f>
        <v>((....</v>
      </c>
      <c r="M27" s="26">
        <f t="shared" si="6"/>
        <v>0.66666666666666663</v>
      </c>
      <c r="N27" s="28">
        <f t="shared" si="7"/>
        <v>0</v>
      </c>
      <c r="O27" s="29" t="str">
        <f t="shared" si="8"/>
        <v>EIE</v>
      </c>
      <c r="P27" s="29" t="str">
        <f t="shared" si="9"/>
        <v>ESE</v>
      </c>
      <c r="Q27" s="28">
        <f t="shared" si="10"/>
        <v>0</v>
      </c>
      <c r="R27" s="30">
        <f t="shared" si="11"/>
        <v>0</v>
      </c>
    </row>
    <row r="28" spans="1:18" ht="44" customHeight="1" x14ac:dyDescent="0.15">
      <c r="A28" s="20" t="s">
        <v>49</v>
      </c>
      <c r="B28" s="20" t="s">
        <v>1232</v>
      </c>
      <c r="C28" s="20" t="s">
        <v>1233</v>
      </c>
      <c r="D28" s="21" t="s">
        <v>520</v>
      </c>
      <c r="E28" s="22">
        <f t="shared" si="0"/>
        <v>69</v>
      </c>
      <c r="F28" s="23">
        <f t="shared" si="1"/>
        <v>8</v>
      </c>
      <c r="G28" s="24">
        <f t="shared" si="2"/>
        <v>77</v>
      </c>
      <c r="H28" s="25">
        <f t="shared" si="3"/>
        <v>0.125</v>
      </c>
      <c r="I28" s="26">
        <f t="shared" si="4"/>
        <v>0</v>
      </c>
      <c r="J28" s="27" t="str">
        <f>MID('HTT e12 - 2ry Str + Mask '!$A$2,E28,F28)</f>
        <v>(......(</v>
      </c>
      <c r="K28" s="26">
        <f t="shared" si="5"/>
        <v>0.75</v>
      </c>
      <c r="L28" s="27" t="str">
        <f>MID('HTT e12 - 2ry Str + Mask '!$D$2,E28,F28)</f>
        <v>(......(</v>
      </c>
      <c r="M28" s="26">
        <f t="shared" si="6"/>
        <v>0.75</v>
      </c>
      <c r="N28" s="28">
        <f t="shared" si="7"/>
        <v>0</v>
      </c>
      <c r="O28" s="29" t="str">
        <f t="shared" si="8"/>
        <v>ESE_SC35</v>
      </c>
      <c r="P28" s="29" t="str">
        <f t="shared" si="9"/>
        <v>ESE</v>
      </c>
      <c r="Q28" s="28">
        <f t="shared" si="10"/>
        <v>0</v>
      </c>
      <c r="R28" s="30">
        <f t="shared" si="11"/>
        <v>0</v>
      </c>
    </row>
    <row r="29" spans="1:18" ht="32" customHeight="1" x14ac:dyDescent="0.15">
      <c r="A29" s="20" t="s">
        <v>35</v>
      </c>
      <c r="B29" s="20" t="s">
        <v>1234</v>
      </c>
      <c r="C29" s="20" t="s">
        <v>37</v>
      </c>
      <c r="D29" s="21" t="s">
        <v>81</v>
      </c>
      <c r="E29" s="22">
        <f t="shared" si="0"/>
        <v>72</v>
      </c>
      <c r="F29" s="23">
        <f t="shared" si="1"/>
        <v>6</v>
      </c>
      <c r="G29" s="24">
        <f t="shared" si="2"/>
        <v>78</v>
      </c>
      <c r="H29" s="25">
        <f t="shared" si="3"/>
        <v>0.16666666666666666</v>
      </c>
      <c r="I29" s="26">
        <f t="shared" si="4"/>
        <v>0</v>
      </c>
      <c r="J29" s="27" t="str">
        <f>MID('HTT e12 - 2ry Str + Mask '!$A$2,E29,F29)</f>
        <v>....((</v>
      </c>
      <c r="K29" s="26">
        <f t="shared" si="5"/>
        <v>0.66666666666666663</v>
      </c>
      <c r="L29" s="27" t="str">
        <f>MID('HTT e12 - 2ry Str + Mask '!$D$2,E29,F29)</f>
        <v>....((</v>
      </c>
      <c r="M29" s="26">
        <f t="shared" si="6"/>
        <v>0.66666666666666663</v>
      </c>
      <c r="N29" s="28">
        <f t="shared" si="7"/>
        <v>0</v>
      </c>
      <c r="O29" s="29" t="str">
        <f t="shared" si="8"/>
        <v>EIE</v>
      </c>
      <c r="P29" s="29" t="str">
        <f t="shared" si="9"/>
        <v>ESE</v>
      </c>
      <c r="Q29" s="28">
        <f t="shared" si="10"/>
        <v>0</v>
      </c>
      <c r="R29" s="30">
        <f t="shared" si="11"/>
        <v>0</v>
      </c>
    </row>
    <row r="30" spans="1:18" ht="32" customHeight="1" x14ac:dyDescent="0.15">
      <c r="A30" s="20" t="s">
        <v>39</v>
      </c>
      <c r="B30" s="20" t="s">
        <v>1235</v>
      </c>
      <c r="C30" s="20" t="s">
        <v>1236</v>
      </c>
      <c r="D30" s="21" t="s">
        <v>81</v>
      </c>
      <c r="E30" s="22">
        <f t="shared" si="0"/>
        <v>72</v>
      </c>
      <c r="F30" s="23">
        <f t="shared" si="1"/>
        <v>7</v>
      </c>
      <c r="G30" s="24">
        <f t="shared" si="2"/>
        <v>79</v>
      </c>
      <c r="H30" s="25">
        <f t="shared" si="3"/>
        <v>0.14285714285714285</v>
      </c>
      <c r="I30" s="26">
        <f t="shared" si="4"/>
        <v>0</v>
      </c>
      <c r="J30" s="27" t="str">
        <f>MID('HTT e12 - 2ry Str + Mask '!$A$2,E30,F30)</f>
        <v>....(((</v>
      </c>
      <c r="K30" s="26">
        <f t="shared" si="5"/>
        <v>0.5714285714285714</v>
      </c>
      <c r="L30" s="27" t="str">
        <f>MID('HTT e12 - 2ry Str + Mask '!$D$2,E30,F30)</f>
        <v>....(((</v>
      </c>
      <c r="M30" s="26">
        <f t="shared" si="6"/>
        <v>0.5714285714285714</v>
      </c>
      <c r="N30" s="28">
        <f t="shared" si="7"/>
        <v>0</v>
      </c>
      <c r="O30" s="29" t="str">
        <f t="shared" si="8"/>
        <v>ESE_ASF</v>
      </c>
      <c r="P30" s="29" t="str">
        <f t="shared" si="9"/>
        <v>ESE</v>
      </c>
      <c r="Q30" s="28">
        <f t="shared" si="10"/>
        <v>0</v>
      </c>
      <c r="R30" s="30">
        <f t="shared" si="11"/>
        <v>0</v>
      </c>
    </row>
    <row r="31" spans="1:18" ht="44" customHeight="1" x14ac:dyDescent="0.15">
      <c r="A31" s="20" t="s">
        <v>42</v>
      </c>
      <c r="B31" s="20" t="s">
        <v>1235</v>
      </c>
      <c r="C31" s="20" t="s">
        <v>940</v>
      </c>
      <c r="D31" s="21" t="s">
        <v>81</v>
      </c>
      <c r="E31" s="22">
        <f t="shared" si="0"/>
        <v>72</v>
      </c>
      <c r="F31" s="23">
        <f t="shared" si="1"/>
        <v>7</v>
      </c>
      <c r="G31" s="24">
        <f t="shared" si="2"/>
        <v>79</v>
      </c>
      <c r="H31" s="25">
        <f t="shared" si="3"/>
        <v>0.14285714285714285</v>
      </c>
      <c r="I31" s="26">
        <f t="shared" si="4"/>
        <v>0</v>
      </c>
      <c r="J31" s="27" t="str">
        <f>MID('HTT e12 - 2ry Str + Mask '!$A$2,E31,F31)</f>
        <v>....(((</v>
      </c>
      <c r="K31" s="26">
        <f t="shared" si="5"/>
        <v>0.5714285714285714</v>
      </c>
      <c r="L31" s="27" t="str">
        <f>MID('HTT e12 - 2ry Str + Mask '!$D$2,E31,F31)</f>
        <v>....(((</v>
      </c>
      <c r="M31" s="26">
        <f t="shared" si="6"/>
        <v>0.5714285714285714</v>
      </c>
      <c r="N31" s="28">
        <f t="shared" si="7"/>
        <v>0</v>
      </c>
      <c r="O31" s="29" t="str">
        <f t="shared" si="8"/>
        <v>ESE_ASFB</v>
      </c>
      <c r="P31" s="29" t="str">
        <f t="shared" si="9"/>
        <v>ESE</v>
      </c>
      <c r="Q31" s="28">
        <f t="shared" si="10"/>
        <v>0</v>
      </c>
      <c r="R31" s="30">
        <f t="shared" si="11"/>
        <v>0</v>
      </c>
    </row>
    <row r="32" spans="1:18" ht="32" customHeight="1" x14ac:dyDescent="0.15">
      <c r="A32" s="20" t="s">
        <v>35</v>
      </c>
      <c r="B32" s="20" t="s">
        <v>1237</v>
      </c>
      <c r="C32" s="20" t="s">
        <v>37</v>
      </c>
      <c r="D32" s="21" t="s">
        <v>84</v>
      </c>
      <c r="E32" s="22">
        <f t="shared" si="0"/>
        <v>73</v>
      </c>
      <c r="F32" s="23">
        <f t="shared" si="1"/>
        <v>6</v>
      </c>
      <c r="G32" s="24">
        <f t="shared" si="2"/>
        <v>79</v>
      </c>
      <c r="H32" s="25">
        <f t="shared" si="3"/>
        <v>0.16666666666666666</v>
      </c>
      <c r="I32" s="26">
        <f t="shared" si="4"/>
        <v>0</v>
      </c>
      <c r="J32" s="27" t="str">
        <f>MID('HTT e12 - 2ry Str + Mask '!$A$2,E32,F32)</f>
        <v>...(((</v>
      </c>
      <c r="K32" s="26">
        <f t="shared" si="5"/>
        <v>0.5</v>
      </c>
      <c r="L32" s="27" t="str">
        <f>MID('HTT e12 - 2ry Str + Mask '!$D$2,E32,F32)</f>
        <v>...(((</v>
      </c>
      <c r="M32" s="26">
        <f t="shared" si="6"/>
        <v>0.5</v>
      </c>
      <c r="N32" s="28">
        <f t="shared" si="7"/>
        <v>0</v>
      </c>
      <c r="O32" s="29" t="str">
        <f t="shared" si="8"/>
        <v>EIE</v>
      </c>
      <c r="P32" s="29" t="str">
        <f t="shared" si="9"/>
        <v>ESE</v>
      </c>
      <c r="Q32" s="28">
        <f t="shared" si="10"/>
        <v>0</v>
      </c>
      <c r="R32" s="30">
        <f t="shared" si="11"/>
        <v>0</v>
      </c>
    </row>
    <row r="33" spans="1:18" ht="32" customHeight="1" x14ac:dyDescent="0.15">
      <c r="A33" s="20" t="s">
        <v>46</v>
      </c>
      <c r="B33" s="20" t="s">
        <v>1237</v>
      </c>
      <c r="C33" s="20" t="s">
        <v>37</v>
      </c>
      <c r="D33" s="21" t="s">
        <v>84</v>
      </c>
      <c r="E33" s="22">
        <f t="shared" si="0"/>
        <v>73</v>
      </c>
      <c r="F33" s="23">
        <f t="shared" si="1"/>
        <v>6</v>
      </c>
      <c r="G33" s="24">
        <f t="shared" si="2"/>
        <v>79</v>
      </c>
      <c r="H33" s="25">
        <f t="shared" si="3"/>
        <v>0</v>
      </c>
      <c r="I33" s="26">
        <f t="shared" si="4"/>
        <v>-0.16666666666666666</v>
      </c>
      <c r="J33" s="27" t="str">
        <f>MID('HTT e12 - 2ry Str + Mask '!$A$2,E33,F33)</f>
        <v>...(((</v>
      </c>
      <c r="K33" s="26">
        <f t="shared" si="5"/>
        <v>0.5</v>
      </c>
      <c r="L33" s="27" t="str">
        <f>MID('HTT e12 - 2ry Str + Mask '!$D$2,E33,F33)</f>
        <v>...(((</v>
      </c>
      <c r="M33" s="26">
        <f t="shared" si="6"/>
        <v>0.5</v>
      </c>
      <c r="N33" s="28">
        <f t="shared" si="7"/>
        <v>0</v>
      </c>
      <c r="O33" s="29" t="str">
        <f t="shared" si="8"/>
        <v>IIE</v>
      </c>
      <c r="P33" s="29" t="str">
        <f t="shared" si="9"/>
        <v>ESS</v>
      </c>
      <c r="Q33" s="28">
        <f t="shared" si="10"/>
        <v>0</v>
      </c>
      <c r="R33" s="30">
        <f t="shared" si="11"/>
        <v>0</v>
      </c>
    </row>
    <row r="34" spans="1:18" ht="44" customHeight="1" x14ac:dyDescent="0.15">
      <c r="A34" s="20" t="s">
        <v>65</v>
      </c>
      <c r="B34" s="20" t="s">
        <v>1238</v>
      </c>
      <c r="C34" s="20" t="s">
        <v>1239</v>
      </c>
      <c r="D34" s="21" t="s">
        <v>87</v>
      </c>
      <c r="E34" s="22">
        <f t="shared" si="0"/>
        <v>74</v>
      </c>
      <c r="F34" s="23">
        <f t="shared" si="1"/>
        <v>6</v>
      </c>
      <c r="G34" s="24">
        <f t="shared" si="2"/>
        <v>80</v>
      </c>
      <c r="H34" s="25">
        <f t="shared" si="3"/>
        <v>0</v>
      </c>
      <c r="I34" s="26">
        <f t="shared" si="4"/>
        <v>-0.16666666666666666</v>
      </c>
      <c r="J34" s="27" t="str">
        <f>MID('HTT e12 - 2ry Str + Mask '!$A$2,E34,F34)</f>
        <v>..((((</v>
      </c>
      <c r="K34" s="26">
        <f t="shared" si="5"/>
        <v>0.33333333333333331</v>
      </c>
      <c r="L34" s="27" t="str">
        <f>MID('HTT e12 - 2ry Str + Mask '!$D$2,E34,F34)</f>
        <v>..((((</v>
      </c>
      <c r="M34" s="26">
        <f t="shared" si="6"/>
        <v>0.33333333333333331</v>
      </c>
      <c r="N34" s="28">
        <f t="shared" si="7"/>
        <v>0</v>
      </c>
      <c r="O34" s="29" t="str">
        <f t="shared" si="8"/>
        <v>ESS_hnRNPA1</v>
      </c>
      <c r="P34" s="29" t="str">
        <f t="shared" si="9"/>
        <v>ESS</v>
      </c>
      <c r="Q34" s="28">
        <f t="shared" si="10"/>
        <v>0</v>
      </c>
      <c r="R34" s="30">
        <f t="shared" si="11"/>
        <v>0</v>
      </c>
    </row>
    <row r="35" spans="1:18" ht="32" customHeight="1" x14ac:dyDescent="0.15">
      <c r="A35" s="20" t="s">
        <v>35</v>
      </c>
      <c r="B35" s="20" t="s">
        <v>1238</v>
      </c>
      <c r="C35" s="20" t="s">
        <v>37</v>
      </c>
      <c r="D35" s="21" t="s">
        <v>87</v>
      </c>
      <c r="E35" s="22">
        <f t="shared" si="0"/>
        <v>74</v>
      </c>
      <c r="F35" s="23">
        <f t="shared" si="1"/>
        <v>6</v>
      </c>
      <c r="G35" s="24">
        <f t="shared" si="2"/>
        <v>80</v>
      </c>
      <c r="H35" s="25">
        <f t="shared" si="3"/>
        <v>0.16666666666666666</v>
      </c>
      <c r="I35" s="26">
        <f t="shared" si="4"/>
        <v>0</v>
      </c>
      <c r="J35" s="27" t="str">
        <f>MID('HTT e12 - 2ry Str + Mask '!$A$2,E35,F35)</f>
        <v>..((((</v>
      </c>
      <c r="K35" s="26">
        <f t="shared" si="5"/>
        <v>0.33333333333333331</v>
      </c>
      <c r="L35" s="27" t="str">
        <f>MID('HTT e12 - 2ry Str + Mask '!$D$2,E35,F35)</f>
        <v>..((((</v>
      </c>
      <c r="M35" s="26">
        <f t="shared" si="6"/>
        <v>0.33333333333333331</v>
      </c>
      <c r="N35" s="28">
        <f t="shared" si="7"/>
        <v>0</v>
      </c>
      <c r="O35" s="29" t="str">
        <f t="shared" si="8"/>
        <v>EIE</v>
      </c>
      <c r="P35" s="29" t="str">
        <f t="shared" si="9"/>
        <v>ESE</v>
      </c>
      <c r="Q35" s="28">
        <f t="shared" si="10"/>
        <v>0</v>
      </c>
      <c r="R35" s="30">
        <f t="shared" si="11"/>
        <v>0</v>
      </c>
    </row>
    <row r="36" spans="1:18" ht="32" customHeight="1" x14ac:dyDescent="0.15">
      <c r="A36" s="20" t="s">
        <v>31</v>
      </c>
      <c r="B36" s="20" t="s">
        <v>1240</v>
      </c>
      <c r="C36" s="20" t="s">
        <v>1241</v>
      </c>
      <c r="D36" s="21" t="s">
        <v>87</v>
      </c>
      <c r="E36" s="22">
        <f t="shared" si="0"/>
        <v>74</v>
      </c>
      <c r="F36" s="23">
        <f t="shared" si="1"/>
        <v>8</v>
      </c>
      <c r="G36" s="24">
        <f t="shared" si="2"/>
        <v>82</v>
      </c>
      <c r="H36" s="25">
        <f t="shared" si="3"/>
        <v>0.125</v>
      </c>
      <c r="I36" s="26">
        <f t="shared" si="4"/>
        <v>0</v>
      </c>
      <c r="J36" s="27" t="str">
        <f>MID('HTT e12 - 2ry Str + Mask '!$A$2,E36,F36)</f>
        <v>..((((((</v>
      </c>
      <c r="K36" s="26">
        <f t="shared" si="5"/>
        <v>0.25</v>
      </c>
      <c r="L36" s="27" t="str">
        <f>MID('HTT e12 - 2ry Str + Mask '!$D$2,E36,F36)</f>
        <v>..((((((</v>
      </c>
      <c r="M36" s="26">
        <f t="shared" si="6"/>
        <v>0.25</v>
      </c>
      <c r="N36" s="28">
        <f t="shared" si="7"/>
        <v>0</v>
      </c>
      <c r="O36" s="29" t="str">
        <f t="shared" si="8"/>
        <v>PESE</v>
      </c>
      <c r="P36" s="29" t="str">
        <f t="shared" si="9"/>
        <v>ESE</v>
      </c>
      <c r="Q36" s="28">
        <f t="shared" si="10"/>
        <v>0</v>
      </c>
      <c r="R36" s="30">
        <f t="shared" si="11"/>
        <v>0</v>
      </c>
    </row>
    <row r="37" spans="1:18" ht="32" customHeight="1" x14ac:dyDescent="0.15">
      <c r="A37" s="20" t="s">
        <v>196</v>
      </c>
      <c r="B37" s="20" t="s">
        <v>1242</v>
      </c>
      <c r="C37" s="20" t="s">
        <v>37</v>
      </c>
      <c r="D37" s="21" t="s">
        <v>91</v>
      </c>
      <c r="E37" s="22">
        <f t="shared" si="0"/>
        <v>75</v>
      </c>
      <c r="F37" s="23">
        <f t="shared" si="1"/>
        <v>6</v>
      </c>
      <c r="G37" s="24">
        <f t="shared" si="2"/>
        <v>81</v>
      </c>
      <c r="H37" s="25">
        <f t="shared" si="3"/>
        <v>0.16666666666666666</v>
      </c>
      <c r="I37" s="26">
        <f t="shared" si="4"/>
        <v>0</v>
      </c>
      <c r="J37" s="27" t="str">
        <f>MID('HTT e12 - 2ry Str + Mask '!$A$2,E37,F37)</f>
        <v>.(((((</v>
      </c>
      <c r="K37" s="26">
        <f t="shared" si="5"/>
        <v>0.16666666666666666</v>
      </c>
      <c r="L37" s="27" t="str">
        <f>MID('HTT e12 - 2ry Str + Mask '!$D$2,E37,F37)</f>
        <v>.(((((</v>
      </c>
      <c r="M37" s="26">
        <f t="shared" si="6"/>
        <v>0.16666666666666666</v>
      </c>
      <c r="N37" s="28">
        <f t="shared" si="7"/>
        <v>0</v>
      </c>
      <c r="O37" s="29" t="str">
        <f t="shared" si="8"/>
        <v>RESCUE ESE</v>
      </c>
      <c r="P37" s="29" t="str">
        <f t="shared" si="9"/>
        <v>ESE</v>
      </c>
      <c r="Q37" s="28">
        <f t="shared" si="10"/>
        <v>0</v>
      </c>
      <c r="R37" s="30">
        <f t="shared" si="11"/>
        <v>0</v>
      </c>
    </row>
    <row r="38" spans="1:18" ht="32" customHeight="1" x14ac:dyDescent="0.15">
      <c r="A38" s="20" t="s">
        <v>35</v>
      </c>
      <c r="B38" s="20" t="s">
        <v>1242</v>
      </c>
      <c r="C38" s="20" t="s">
        <v>37</v>
      </c>
      <c r="D38" s="21" t="s">
        <v>91</v>
      </c>
      <c r="E38" s="22">
        <f t="shared" si="0"/>
        <v>75</v>
      </c>
      <c r="F38" s="23">
        <f t="shared" si="1"/>
        <v>6</v>
      </c>
      <c r="G38" s="24">
        <f t="shared" si="2"/>
        <v>81</v>
      </c>
      <c r="H38" s="25">
        <f t="shared" si="3"/>
        <v>0.16666666666666666</v>
      </c>
      <c r="I38" s="26">
        <f t="shared" si="4"/>
        <v>0</v>
      </c>
      <c r="J38" s="27" t="str">
        <f>MID('HTT e12 - 2ry Str + Mask '!$A$2,E38,F38)</f>
        <v>.(((((</v>
      </c>
      <c r="K38" s="26">
        <f t="shared" si="5"/>
        <v>0.16666666666666666</v>
      </c>
      <c r="L38" s="27" t="str">
        <f>MID('HTT e12 - 2ry Str + Mask '!$D$2,E38,F38)</f>
        <v>.(((((</v>
      </c>
      <c r="M38" s="26">
        <f t="shared" si="6"/>
        <v>0.16666666666666666</v>
      </c>
      <c r="N38" s="28">
        <f t="shared" si="7"/>
        <v>0</v>
      </c>
      <c r="O38" s="29" t="str">
        <f t="shared" si="8"/>
        <v>EIE</v>
      </c>
      <c r="P38" s="29" t="str">
        <f t="shared" si="9"/>
        <v>ESE</v>
      </c>
      <c r="Q38" s="28">
        <f t="shared" si="10"/>
        <v>0</v>
      </c>
      <c r="R38" s="30">
        <f t="shared" si="11"/>
        <v>0</v>
      </c>
    </row>
    <row r="39" spans="1:18" ht="32" customHeight="1" x14ac:dyDescent="0.15">
      <c r="A39" s="20" t="s">
        <v>196</v>
      </c>
      <c r="B39" s="20" t="s">
        <v>1243</v>
      </c>
      <c r="C39" s="20" t="s">
        <v>37</v>
      </c>
      <c r="D39" s="21" t="s">
        <v>94</v>
      </c>
      <c r="E39" s="22">
        <f t="shared" si="0"/>
        <v>76</v>
      </c>
      <c r="F39" s="23">
        <f t="shared" si="1"/>
        <v>6</v>
      </c>
      <c r="G39" s="24">
        <f t="shared" si="2"/>
        <v>82</v>
      </c>
      <c r="H39" s="25">
        <f t="shared" si="3"/>
        <v>0.16666666666666666</v>
      </c>
      <c r="I39" s="26">
        <f t="shared" si="4"/>
        <v>0</v>
      </c>
      <c r="J39" s="27" t="str">
        <f>MID('HTT e12 - 2ry Str + Mask '!$A$2,E39,F39)</f>
        <v>((((((</v>
      </c>
      <c r="K39" s="26">
        <f t="shared" si="5"/>
        <v>0</v>
      </c>
      <c r="L39" s="27" t="str">
        <f>MID('HTT e12 - 2ry Str + Mask '!$D$2,E39,F39)</f>
        <v>((((((</v>
      </c>
      <c r="M39" s="26">
        <f t="shared" si="6"/>
        <v>0</v>
      </c>
      <c r="N39" s="28">
        <f t="shared" si="7"/>
        <v>0</v>
      </c>
      <c r="O39" s="29" t="str">
        <f t="shared" si="8"/>
        <v>RESCUE ESE</v>
      </c>
      <c r="P39" s="29" t="str">
        <f t="shared" si="9"/>
        <v>ESE</v>
      </c>
      <c r="Q39" s="28">
        <f t="shared" si="10"/>
        <v>0</v>
      </c>
      <c r="R39" s="30">
        <f t="shared" si="11"/>
        <v>0</v>
      </c>
    </row>
    <row r="40" spans="1:18" ht="32" customHeight="1" x14ac:dyDescent="0.15">
      <c r="A40" s="20" t="s">
        <v>35</v>
      </c>
      <c r="B40" s="20" t="s">
        <v>1243</v>
      </c>
      <c r="C40" s="20" t="s">
        <v>37</v>
      </c>
      <c r="D40" s="21" t="s">
        <v>94</v>
      </c>
      <c r="E40" s="22">
        <f t="shared" si="0"/>
        <v>76</v>
      </c>
      <c r="F40" s="23">
        <f t="shared" si="1"/>
        <v>6</v>
      </c>
      <c r="G40" s="24">
        <f t="shared" si="2"/>
        <v>82</v>
      </c>
      <c r="H40" s="25">
        <f t="shared" si="3"/>
        <v>0.16666666666666666</v>
      </c>
      <c r="I40" s="26">
        <f t="shared" si="4"/>
        <v>0</v>
      </c>
      <c r="J40" s="27" t="str">
        <f>MID('HTT e12 - 2ry Str + Mask '!$A$2,E40,F40)</f>
        <v>((((((</v>
      </c>
      <c r="K40" s="26">
        <f t="shared" si="5"/>
        <v>0</v>
      </c>
      <c r="L40" s="27" t="str">
        <f>MID('HTT e12 - 2ry Str + Mask '!$D$2,E40,F40)</f>
        <v>((((((</v>
      </c>
      <c r="M40" s="26">
        <f t="shared" si="6"/>
        <v>0</v>
      </c>
      <c r="N40" s="28">
        <f t="shared" si="7"/>
        <v>0</v>
      </c>
      <c r="O40" s="29" t="str">
        <f t="shared" si="8"/>
        <v>EIE</v>
      </c>
      <c r="P40" s="29" t="str">
        <f t="shared" si="9"/>
        <v>ESE</v>
      </c>
      <c r="Q40" s="28">
        <f t="shared" si="10"/>
        <v>0</v>
      </c>
      <c r="R40" s="30">
        <f t="shared" si="11"/>
        <v>0</v>
      </c>
    </row>
    <row r="41" spans="1:18" ht="32" customHeight="1" x14ac:dyDescent="0.15">
      <c r="A41" s="20" t="s">
        <v>31</v>
      </c>
      <c r="B41" s="20" t="s">
        <v>1244</v>
      </c>
      <c r="C41" s="20" t="s">
        <v>1245</v>
      </c>
      <c r="D41" s="21" t="s">
        <v>94</v>
      </c>
      <c r="E41" s="22">
        <f t="shared" si="0"/>
        <v>76</v>
      </c>
      <c r="F41" s="23">
        <f t="shared" si="1"/>
        <v>8</v>
      </c>
      <c r="G41" s="24">
        <f t="shared" si="2"/>
        <v>84</v>
      </c>
      <c r="H41" s="25">
        <f t="shared" si="3"/>
        <v>0.125</v>
      </c>
      <c r="I41" s="26">
        <f t="shared" si="4"/>
        <v>0</v>
      </c>
      <c r="J41" s="27" t="str">
        <f>MID('HTT e12 - 2ry Str + Mask '!$A$2,E41,F41)</f>
        <v>((((((((</v>
      </c>
      <c r="K41" s="26">
        <f t="shared" si="5"/>
        <v>0</v>
      </c>
      <c r="L41" s="27" t="str">
        <f>MID('HTT e12 - 2ry Str + Mask '!$D$2,E41,F41)</f>
        <v>((((((((</v>
      </c>
      <c r="M41" s="26">
        <f t="shared" si="6"/>
        <v>0</v>
      </c>
      <c r="N41" s="28">
        <f t="shared" si="7"/>
        <v>0</v>
      </c>
      <c r="O41" s="29" t="str">
        <f t="shared" si="8"/>
        <v>PESE</v>
      </c>
      <c r="P41" s="29" t="str">
        <f t="shared" si="9"/>
        <v>ESE</v>
      </c>
      <c r="Q41" s="28">
        <f t="shared" si="10"/>
        <v>0</v>
      </c>
      <c r="R41" s="30">
        <f t="shared" si="11"/>
        <v>0</v>
      </c>
    </row>
    <row r="42" spans="1:18" ht="32" customHeight="1" x14ac:dyDescent="0.15">
      <c r="A42" s="20" t="s">
        <v>196</v>
      </c>
      <c r="B42" s="20" t="s">
        <v>1246</v>
      </c>
      <c r="C42" s="20" t="s">
        <v>37</v>
      </c>
      <c r="D42" s="21" t="s">
        <v>535</v>
      </c>
      <c r="E42" s="22">
        <f t="shared" si="0"/>
        <v>77</v>
      </c>
      <c r="F42" s="23">
        <f t="shared" si="1"/>
        <v>6</v>
      </c>
      <c r="G42" s="24">
        <f t="shared" si="2"/>
        <v>83</v>
      </c>
      <c r="H42" s="25">
        <f t="shared" si="3"/>
        <v>0.16666666666666666</v>
      </c>
      <c r="I42" s="26">
        <f t="shared" si="4"/>
        <v>0</v>
      </c>
      <c r="J42" s="27" t="str">
        <f>MID('HTT e12 - 2ry Str + Mask '!$A$2,E42,F42)</f>
        <v>((((((</v>
      </c>
      <c r="K42" s="26">
        <f t="shared" si="5"/>
        <v>0</v>
      </c>
      <c r="L42" s="27" t="str">
        <f>MID('HTT e12 - 2ry Str + Mask '!$D$2,E42,F42)</f>
        <v>((((((</v>
      </c>
      <c r="M42" s="26">
        <f t="shared" si="6"/>
        <v>0</v>
      </c>
      <c r="N42" s="28">
        <f t="shared" si="7"/>
        <v>0</v>
      </c>
      <c r="O42" s="29" t="str">
        <f t="shared" si="8"/>
        <v>RESCUE ESE</v>
      </c>
      <c r="P42" s="29" t="str">
        <f t="shared" si="9"/>
        <v>ESE</v>
      </c>
      <c r="Q42" s="28">
        <f t="shared" si="10"/>
        <v>0</v>
      </c>
      <c r="R42" s="30">
        <f t="shared" si="11"/>
        <v>0</v>
      </c>
    </row>
    <row r="43" spans="1:18" ht="32" customHeight="1" x14ac:dyDescent="0.15">
      <c r="A43" s="20" t="s">
        <v>35</v>
      </c>
      <c r="B43" s="20" t="s">
        <v>1246</v>
      </c>
      <c r="C43" s="20" t="s">
        <v>37</v>
      </c>
      <c r="D43" s="21" t="s">
        <v>535</v>
      </c>
      <c r="E43" s="22">
        <f t="shared" si="0"/>
        <v>77</v>
      </c>
      <c r="F43" s="23">
        <f t="shared" si="1"/>
        <v>6</v>
      </c>
      <c r="G43" s="24">
        <f t="shared" si="2"/>
        <v>83</v>
      </c>
      <c r="H43" s="25">
        <f t="shared" si="3"/>
        <v>0.16666666666666666</v>
      </c>
      <c r="I43" s="26">
        <f t="shared" si="4"/>
        <v>0</v>
      </c>
      <c r="J43" s="27" t="str">
        <f>MID('HTT e12 - 2ry Str + Mask '!$A$2,E43,F43)</f>
        <v>((((((</v>
      </c>
      <c r="K43" s="26">
        <f t="shared" si="5"/>
        <v>0</v>
      </c>
      <c r="L43" s="27" t="str">
        <f>MID('HTT e12 - 2ry Str + Mask '!$D$2,E43,F43)</f>
        <v>((((((</v>
      </c>
      <c r="M43" s="26">
        <f t="shared" si="6"/>
        <v>0</v>
      </c>
      <c r="N43" s="28">
        <f t="shared" si="7"/>
        <v>0</v>
      </c>
      <c r="O43" s="29" t="str">
        <f t="shared" si="8"/>
        <v>EIE</v>
      </c>
      <c r="P43" s="29" t="str">
        <f t="shared" si="9"/>
        <v>ESE</v>
      </c>
      <c r="Q43" s="28">
        <f t="shared" si="10"/>
        <v>0</v>
      </c>
      <c r="R43" s="30">
        <f t="shared" si="11"/>
        <v>0</v>
      </c>
    </row>
    <row r="44" spans="1:18" ht="44" customHeight="1" x14ac:dyDescent="0.15">
      <c r="A44" s="20" t="s">
        <v>69</v>
      </c>
      <c r="B44" s="20" t="s">
        <v>1247</v>
      </c>
      <c r="C44" s="20" t="s">
        <v>729</v>
      </c>
      <c r="D44" s="21" t="s">
        <v>535</v>
      </c>
      <c r="E44" s="22">
        <f t="shared" si="0"/>
        <v>77</v>
      </c>
      <c r="F44" s="23">
        <f t="shared" si="1"/>
        <v>7</v>
      </c>
      <c r="G44" s="24">
        <f t="shared" si="2"/>
        <v>84</v>
      </c>
      <c r="H44" s="25">
        <f t="shared" si="3"/>
        <v>0</v>
      </c>
      <c r="I44" s="26">
        <f t="shared" si="4"/>
        <v>-0.14285714285714285</v>
      </c>
      <c r="J44" s="27" t="str">
        <f>MID('HTT e12 - 2ry Str + Mask '!$A$2,E44,F44)</f>
        <v>(((((((</v>
      </c>
      <c r="K44" s="26">
        <f t="shared" si="5"/>
        <v>0</v>
      </c>
      <c r="L44" s="27" t="str">
        <f>MID('HTT e12 - 2ry Str + Mask '!$D$2,E44,F44)</f>
        <v>(((((((</v>
      </c>
      <c r="M44" s="26">
        <f t="shared" si="6"/>
        <v>0</v>
      </c>
      <c r="N44" s="28">
        <f t="shared" si="7"/>
        <v>0</v>
      </c>
      <c r="O44" s="29" t="str">
        <f t="shared" si="8"/>
        <v>Sironi_motif2</v>
      </c>
      <c r="P44" s="29" t="str">
        <f t="shared" si="9"/>
        <v>ESS</v>
      </c>
      <c r="Q44" s="28">
        <f t="shared" si="10"/>
        <v>0</v>
      </c>
      <c r="R44" s="30">
        <f t="shared" si="11"/>
        <v>0</v>
      </c>
    </row>
    <row r="45" spans="1:18" ht="32" customHeight="1" x14ac:dyDescent="0.15">
      <c r="A45" s="20" t="s">
        <v>88</v>
      </c>
      <c r="B45" s="20" t="s">
        <v>926</v>
      </c>
      <c r="C45" s="20" t="s">
        <v>927</v>
      </c>
      <c r="D45" s="21" t="s">
        <v>1057</v>
      </c>
      <c r="E45" s="22">
        <f t="shared" si="0"/>
        <v>78</v>
      </c>
      <c r="F45" s="23">
        <f t="shared" si="1"/>
        <v>6</v>
      </c>
      <c r="G45" s="24">
        <f t="shared" si="2"/>
        <v>84</v>
      </c>
      <c r="H45" s="25">
        <f t="shared" si="3"/>
        <v>0.16666666666666666</v>
      </c>
      <c r="I45" s="26">
        <f t="shared" si="4"/>
        <v>0</v>
      </c>
      <c r="J45" s="27" t="str">
        <f>MID('HTT e12 - 2ry Str + Mask '!$A$2,E45,F45)</f>
        <v>((((((</v>
      </c>
      <c r="K45" s="26">
        <f t="shared" si="5"/>
        <v>0</v>
      </c>
      <c r="L45" s="27" t="str">
        <f>MID('HTT e12 - 2ry Str + Mask '!$D$2,E45,F45)</f>
        <v>((((((</v>
      </c>
      <c r="M45" s="26">
        <f t="shared" si="6"/>
        <v>0</v>
      </c>
      <c r="N45" s="28">
        <f t="shared" si="7"/>
        <v>0</v>
      </c>
      <c r="O45" s="29" t="str">
        <f t="shared" si="8"/>
        <v>ESE_9G8</v>
      </c>
      <c r="P45" s="29" t="str">
        <f t="shared" si="9"/>
        <v>ESE</v>
      </c>
      <c r="Q45" s="28">
        <f t="shared" si="10"/>
        <v>0</v>
      </c>
      <c r="R45" s="30">
        <f t="shared" si="11"/>
        <v>0</v>
      </c>
    </row>
    <row r="46" spans="1:18" ht="44" customHeight="1" x14ac:dyDescent="0.15">
      <c r="A46" s="20" t="s">
        <v>65</v>
      </c>
      <c r="B46" s="20" t="s">
        <v>926</v>
      </c>
      <c r="C46" s="20" t="s">
        <v>929</v>
      </c>
      <c r="D46" s="21" t="s">
        <v>1057</v>
      </c>
      <c r="E46" s="22">
        <f t="shared" si="0"/>
        <v>78</v>
      </c>
      <c r="F46" s="23">
        <f t="shared" si="1"/>
        <v>6</v>
      </c>
      <c r="G46" s="24">
        <f t="shared" si="2"/>
        <v>84</v>
      </c>
      <c r="H46" s="25">
        <f t="shared" si="3"/>
        <v>0</v>
      </c>
      <c r="I46" s="26">
        <f t="shared" si="4"/>
        <v>-0.16666666666666666</v>
      </c>
      <c r="J46" s="27" t="str">
        <f>MID('HTT e12 - 2ry Str + Mask '!$A$2,E46,F46)</f>
        <v>((((((</v>
      </c>
      <c r="K46" s="26">
        <f t="shared" si="5"/>
        <v>0</v>
      </c>
      <c r="L46" s="27" t="str">
        <f>MID('HTT e12 - 2ry Str + Mask '!$D$2,E46,F46)</f>
        <v>((((((</v>
      </c>
      <c r="M46" s="26">
        <f t="shared" si="6"/>
        <v>0</v>
      </c>
      <c r="N46" s="28">
        <f t="shared" si="7"/>
        <v>0</v>
      </c>
      <c r="O46" s="29" t="str">
        <f t="shared" si="8"/>
        <v>ESS_hnRNPA1</v>
      </c>
      <c r="P46" s="29" t="str">
        <f t="shared" si="9"/>
        <v>ESS</v>
      </c>
      <c r="Q46" s="28">
        <f t="shared" si="10"/>
        <v>0</v>
      </c>
      <c r="R46" s="30">
        <f t="shared" si="11"/>
        <v>0</v>
      </c>
    </row>
    <row r="47" spans="1:18" ht="32" customHeight="1" x14ac:dyDescent="0.15">
      <c r="A47" s="20" t="s">
        <v>196</v>
      </c>
      <c r="B47" s="20" t="s">
        <v>926</v>
      </c>
      <c r="C47" s="20" t="s">
        <v>37</v>
      </c>
      <c r="D47" s="21" t="s">
        <v>1057</v>
      </c>
      <c r="E47" s="22">
        <f t="shared" si="0"/>
        <v>78</v>
      </c>
      <c r="F47" s="23">
        <f t="shared" si="1"/>
        <v>6</v>
      </c>
      <c r="G47" s="24">
        <f t="shared" si="2"/>
        <v>84</v>
      </c>
      <c r="H47" s="25">
        <f t="shared" si="3"/>
        <v>0.16666666666666666</v>
      </c>
      <c r="I47" s="26">
        <f t="shared" si="4"/>
        <v>0</v>
      </c>
      <c r="J47" s="27" t="str">
        <f>MID('HTT e12 - 2ry Str + Mask '!$A$2,E47,F47)</f>
        <v>((((((</v>
      </c>
      <c r="K47" s="26">
        <f t="shared" si="5"/>
        <v>0</v>
      </c>
      <c r="L47" s="27" t="str">
        <f>MID('HTT e12 - 2ry Str + Mask '!$D$2,E47,F47)</f>
        <v>((((((</v>
      </c>
      <c r="M47" s="26">
        <f t="shared" si="6"/>
        <v>0</v>
      </c>
      <c r="N47" s="28">
        <f t="shared" si="7"/>
        <v>0</v>
      </c>
      <c r="O47" s="29" t="str">
        <f t="shared" si="8"/>
        <v>RESCUE ESE</v>
      </c>
      <c r="P47" s="29" t="str">
        <f t="shared" si="9"/>
        <v>ESE</v>
      </c>
      <c r="Q47" s="28">
        <f t="shared" si="10"/>
        <v>0</v>
      </c>
      <c r="R47" s="30">
        <f t="shared" si="11"/>
        <v>0</v>
      </c>
    </row>
    <row r="48" spans="1:18" ht="32" customHeight="1" x14ac:dyDescent="0.15">
      <c r="A48" s="20" t="s">
        <v>35</v>
      </c>
      <c r="B48" s="20" t="s">
        <v>926</v>
      </c>
      <c r="C48" s="20" t="s">
        <v>37</v>
      </c>
      <c r="D48" s="21" t="s">
        <v>1057</v>
      </c>
      <c r="E48" s="22">
        <f t="shared" si="0"/>
        <v>78</v>
      </c>
      <c r="F48" s="23">
        <f t="shared" si="1"/>
        <v>6</v>
      </c>
      <c r="G48" s="24">
        <f t="shared" si="2"/>
        <v>84</v>
      </c>
      <c r="H48" s="25">
        <f t="shared" si="3"/>
        <v>0.16666666666666666</v>
      </c>
      <c r="I48" s="26">
        <f t="shared" si="4"/>
        <v>0</v>
      </c>
      <c r="J48" s="27" t="str">
        <f>MID('HTT e12 - 2ry Str + Mask '!$A$2,E48,F48)</f>
        <v>((((((</v>
      </c>
      <c r="K48" s="26">
        <f t="shared" si="5"/>
        <v>0</v>
      </c>
      <c r="L48" s="27" t="str">
        <f>MID('HTT e12 - 2ry Str + Mask '!$D$2,E48,F48)</f>
        <v>((((((</v>
      </c>
      <c r="M48" s="26">
        <f t="shared" si="6"/>
        <v>0</v>
      </c>
      <c r="N48" s="28">
        <f t="shared" si="7"/>
        <v>0</v>
      </c>
      <c r="O48" s="29" t="str">
        <f t="shared" si="8"/>
        <v>EIE</v>
      </c>
      <c r="P48" s="29" t="str">
        <f t="shared" si="9"/>
        <v>ESE</v>
      </c>
      <c r="Q48" s="28">
        <f t="shared" si="10"/>
        <v>0</v>
      </c>
      <c r="R48" s="30">
        <f t="shared" si="11"/>
        <v>0</v>
      </c>
    </row>
    <row r="49" spans="1:18" ht="32" customHeight="1" x14ac:dyDescent="0.15">
      <c r="A49" s="20" t="s">
        <v>88</v>
      </c>
      <c r="B49" s="20" t="s">
        <v>1248</v>
      </c>
      <c r="C49" s="20" t="s">
        <v>1249</v>
      </c>
      <c r="D49" s="21" t="s">
        <v>538</v>
      </c>
      <c r="E49" s="22">
        <f t="shared" si="0"/>
        <v>79</v>
      </c>
      <c r="F49" s="23">
        <f t="shared" si="1"/>
        <v>6</v>
      </c>
      <c r="G49" s="24">
        <f t="shared" si="2"/>
        <v>85</v>
      </c>
      <c r="H49" s="25">
        <f t="shared" si="3"/>
        <v>0.16666666666666666</v>
      </c>
      <c r="I49" s="26">
        <f t="shared" si="4"/>
        <v>0</v>
      </c>
      <c r="J49" s="27" t="str">
        <f>MID('HTT e12 - 2ry Str + Mask '!$A$2,E49,F49)</f>
        <v>((((((</v>
      </c>
      <c r="K49" s="26">
        <f t="shared" si="5"/>
        <v>0</v>
      </c>
      <c r="L49" s="27" t="str">
        <f>MID('HTT e12 - 2ry Str + Mask '!$D$2,E49,F49)</f>
        <v>((((((</v>
      </c>
      <c r="M49" s="26">
        <f t="shared" si="6"/>
        <v>0</v>
      </c>
      <c r="N49" s="28">
        <f t="shared" si="7"/>
        <v>0</v>
      </c>
      <c r="O49" s="29" t="str">
        <f t="shared" si="8"/>
        <v>ESE_9G8</v>
      </c>
      <c r="P49" s="29" t="str">
        <f t="shared" si="9"/>
        <v>ESE</v>
      </c>
      <c r="Q49" s="28">
        <f t="shared" si="10"/>
        <v>0</v>
      </c>
      <c r="R49" s="30">
        <f t="shared" si="11"/>
        <v>0</v>
      </c>
    </row>
    <row r="50" spans="1:18" ht="44" customHeight="1" x14ac:dyDescent="0.15">
      <c r="A50" s="20" t="s">
        <v>65</v>
      </c>
      <c r="B50" s="20" t="s">
        <v>1248</v>
      </c>
      <c r="C50" s="20" t="s">
        <v>1250</v>
      </c>
      <c r="D50" s="21" t="s">
        <v>538</v>
      </c>
      <c r="E50" s="22">
        <f t="shared" si="0"/>
        <v>79</v>
      </c>
      <c r="F50" s="23">
        <f t="shared" si="1"/>
        <v>6</v>
      </c>
      <c r="G50" s="24">
        <f t="shared" si="2"/>
        <v>85</v>
      </c>
      <c r="H50" s="25">
        <f t="shared" si="3"/>
        <v>0</v>
      </c>
      <c r="I50" s="26">
        <f t="shared" si="4"/>
        <v>-0.16666666666666666</v>
      </c>
      <c r="J50" s="27" t="str">
        <f>MID('HTT e12 - 2ry Str + Mask '!$A$2,E50,F50)</f>
        <v>((((((</v>
      </c>
      <c r="K50" s="26">
        <f t="shared" si="5"/>
        <v>0</v>
      </c>
      <c r="L50" s="27" t="str">
        <f>MID('HTT e12 - 2ry Str + Mask '!$D$2,E50,F50)</f>
        <v>((((((</v>
      </c>
      <c r="M50" s="26">
        <f t="shared" si="6"/>
        <v>0</v>
      </c>
      <c r="N50" s="28">
        <f t="shared" si="7"/>
        <v>0</v>
      </c>
      <c r="O50" s="29" t="str">
        <f t="shared" si="8"/>
        <v>ESS_hnRNPA1</v>
      </c>
      <c r="P50" s="29" t="str">
        <f t="shared" si="9"/>
        <v>ESS</v>
      </c>
      <c r="Q50" s="28">
        <f t="shared" si="10"/>
        <v>0</v>
      </c>
      <c r="R50" s="30">
        <f t="shared" si="11"/>
        <v>0</v>
      </c>
    </row>
    <row r="51" spans="1:18" ht="32" customHeight="1" x14ac:dyDescent="0.15">
      <c r="A51" s="20" t="s">
        <v>196</v>
      </c>
      <c r="B51" s="20" t="s">
        <v>1248</v>
      </c>
      <c r="C51" s="20" t="s">
        <v>37</v>
      </c>
      <c r="D51" s="21" t="s">
        <v>538</v>
      </c>
      <c r="E51" s="22">
        <f t="shared" si="0"/>
        <v>79</v>
      </c>
      <c r="F51" s="23">
        <f t="shared" si="1"/>
        <v>6</v>
      </c>
      <c r="G51" s="24">
        <f t="shared" si="2"/>
        <v>85</v>
      </c>
      <c r="H51" s="25">
        <f t="shared" si="3"/>
        <v>0.16666666666666666</v>
      </c>
      <c r="I51" s="26">
        <f t="shared" si="4"/>
        <v>0</v>
      </c>
      <c r="J51" s="27" t="str">
        <f>MID('HTT e12 - 2ry Str + Mask '!$A$2,E51,F51)</f>
        <v>((((((</v>
      </c>
      <c r="K51" s="26">
        <f t="shared" si="5"/>
        <v>0</v>
      </c>
      <c r="L51" s="27" t="str">
        <f>MID('HTT e12 - 2ry Str + Mask '!$D$2,E51,F51)</f>
        <v>((((((</v>
      </c>
      <c r="M51" s="26">
        <f t="shared" si="6"/>
        <v>0</v>
      </c>
      <c r="N51" s="28">
        <f t="shared" si="7"/>
        <v>0</v>
      </c>
      <c r="O51" s="29" t="str">
        <f t="shared" si="8"/>
        <v>RESCUE ESE</v>
      </c>
      <c r="P51" s="29" t="str">
        <f t="shared" si="9"/>
        <v>ESE</v>
      </c>
      <c r="Q51" s="28">
        <f t="shared" si="10"/>
        <v>0</v>
      </c>
      <c r="R51" s="30">
        <f t="shared" si="11"/>
        <v>0</v>
      </c>
    </row>
    <row r="52" spans="1:18" ht="32" customHeight="1" x14ac:dyDescent="0.15">
      <c r="A52" s="20" t="s">
        <v>35</v>
      </c>
      <c r="B52" s="20" t="s">
        <v>1248</v>
      </c>
      <c r="C52" s="20" t="s">
        <v>37</v>
      </c>
      <c r="D52" s="21" t="s">
        <v>538</v>
      </c>
      <c r="E52" s="22">
        <f t="shared" si="0"/>
        <v>79</v>
      </c>
      <c r="F52" s="23">
        <f t="shared" si="1"/>
        <v>6</v>
      </c>
      <c r="G52" s="24">
        <f t="shared" si="2"/>
        <v>85</v>
      </c>
      <c r="H52" s="25">
        <f t="shared" si="3"/>
        <v>0.16666666666666666</v>
      </c>
      <c r="I52" s="26">
        <f t="shared" si="4"/>
        <v>0</v>
      </c>
      <c r="J52" s="27" t="str">
        <f>MID('HTT e12 - 2ry Str + Mask '!$A$2,E52,F52)</f>
        <v>((((((</v>
      </c>
      <c r="K52" s="26">
        <f t="shared" si="5"/>
        <v>0</v>
      </c>
      <c r="L52" s="27" t="str">
        <f>MID('HTT e12 - 2ry Str + Mask '!$D$2,E52,F52)</f>
        <v>((((((</v>
      </c>
      <c r="M52" s="26">
        <f t="shared" si="6"/>
        <v>0</v>
      </c>
      <c r="N52" s="28">
        <f t="shared" si="7"/>
        <v>0</v>
      </c>
      <c r="O52" s="29" t="str">
        <f t="shared" si="8"/>
        <v>EIE</v>
      </c>
      <c r="P52" s="29" t="str">
        <f t="shared" si="9"/>
        <v>ESE</v>
      </c>
      <c r="Q52" s="28">
        <f t="shared" si="10"/>
        <v>0</v>
      </c>
      <c r="R52" s="30">
        <f t="shared" si="11"/>
        <v>0</v>
      </c>
    </row>
    <row r="53" spans="1:18" ht="32" customHeight="1" x14ac:dyDescent="0.15">
      <c r="A53" s="20" t="s">
        <v>35</v>
      </c>
      <c r="B53" s="20" t="s">
        <v>1251</v>
      </c>
      <c r="C53" s="20" t="s">
        <v>37</v>
      </c>
      <c r="D53" s="21" t="s">
        <v>100</v>
      </c>
      <c r="E53" s="22">
        <f t="shared" si="0"/>
        <v>81</v>
      </c>
      <c r="F53" s="23">
        <f t="shared" si="1"/>
        <v>6</v>
      </c>
      <c r="G53" s="24">
        <f t="shared" si="2"/>
        <v>87</v>
      </c>
      <c r="H53" s="25">
        <f t="shared" si="3"/>
        <v>0.16666666666666666</v>
      </c>
      <c r="I53" s="26">
        <f t="shared" si="4"/>
        <v>0</v>
      </c>
      <c r="J53" s="27" t="str">
        <f>MID('HTT e12 - 2ry Str + Mask '!$A$2,E53,F53)</f>
        <v>((((((</v>
      </c>
      <c r="K53" s="26">
        <f t="shared" si="5"/>
        <v>0</v>
      </c>
      <c r="L53" s="27" t="str">
        <f>MID('HTT e12 - 2ry Str + Mask '!$D$2,E53,F53)</f>
        <v>((((((</v>
      </c>
      <c r="M53" s="26">
        <f t="shared" si="6"/>
        <v>0</v>
      </c>
      <c r="N53" s="28">
        <f t="shared" si="7"/>
        <v>0</v>
      </c>
      <c r="O53" s="29" t="str">
        <f t="shared" si="8"/>
        <v>EIE</v>
      </c>
      <c r="P53" s="29" t="str">
        <f t="shared" si="9"/>
        <v>ESE</v>
      </c>
      <c r="Q53" s="28">
        <f t="shared" si="10"/>
        <v>0</v>
      </c>
      <c r="R53" s="30">
        <f t="shared" si="11"/>
        <v>0</v>
      </c>
    </row>
    <row r="54" spans="1:18" ht="44" customHeight="1" x14ac:dyDescent="0.15">
      <c r="A54" s="20" t="s">
        <v>69</v>
      </c>
      <c r="B54" s="20" t="s">
        <v>1252</v>
      </c>
      <c r="C54" s="20" t="s">
        <v>1253</v>
      </c>
      <c r="D54" s="21" t="s">
        <v>100</v>
      </c>
      <c r="E54" s="22">
        <f t="shared" si="0"/>
        <v>81</v>
      </c>
      <c r="F54" s="23">
        <f t="shared" si="1"/>
        <v>7</v>
      </c>
      <c r="G54" s="24">
        <f t="shared" si="2"/>
        <v>88</v>
      </c>
      <c r="H54" s="25">
        <f t="shared" si="3"/>
        <v>0</v>
      </c>
      <c r="I54" s="26">
        <f t="shared" si="4"/>
        <v>-0.14285714285714285</v>
      </c>
      <c r="J54" s="27" t="str">
        <f>MID('HTT e12 - 2ry Str + Mask '!$A$2,E54,F54)</f>
        <v>((((((.</v>
      </c>
      <c r="K54" s="26">
        <f t="shared" si="5"/>
        <v>0.14285714285714285</v>
      </c>
      <c r="L54" s="27" t="str">
        <f>MID('HTT e12 - 2ry Str + Mask '!$D$2,E54,F54)</f>
        <v>((((((.</v>
      </c>
      <c r="M54" s="26">
        <f t="shared" si="6"/>
        <v>0.14285714285714285</v>
      </c>
      <c r="N54" s="28">
        <f t="shared" si="7"/>
        <v>0</v>
      </c>
      <c r="O54" s="29" t="str">
        <f t="shared" si="8"/>
        <v>Sironi_motif2</v>
      </c>
      <c r="P54" s="29" t="str">
        <f t="shared" si="9"/>
        <v>ESS</v>
      </c>
      <c r="Q54" s="28">
        <f t="shared" si="10"/>
        <v>0</v>
      </c>
      <c r="R54" s="30">
        <f t="shared" si="11"/>
        <v>0</v>
      </c>
    </row>
    <row r="55" spans="1:18" ht="32" customHeight="1" x14ac:dyDescent="0.15">
      <c r="A55" s="20" t="s">
        <v>88</v>
      </c>
      <c r="B55" s="20" t="s">
        <v>1254</v>
      </c>
      <c r="C55" s="20" t="s">
        <v>1255</v>
      </c>
      <c r="D55" s="21" t="s">
        <v>545</v>
      </c>
      <c r="E55" s="22">
        <f t="shared" si="0"/>
        <v>82</v>
      </c>
      <c r="F55" s="23">
        <f t="shared" si="1"/>
        <v>6</v>
      </c>
      <c r="G55" s="24">
        <f t="shared" si="2"/>
        <v>88</v>
      </c>
      <c r="H55" s="25">
        <f t="shared" si="3"/>
        <v>0.16666666666666666</v>
      </c>
      <c r="I55" s="26">
        <f t="shared" si="4"/>
        <v>0</v>
      </c>
      <c r="J55" s="27" t="str">
        <f>MID('HTT e12 - 2ry Str + Mask '!$A$2,E55,F55)</f>
        <v>(((((.</v>
      </c>
      <c r="K55" s="26">
        <f t="shared" si="5"/>
        <v>0.16666666666666666</v>
      </c>
      <c r="L55" s="27" t="str">
        <f>MID('HTT e12 - 2ry Str + Mask '!$D$2,E55,F55)</f>
        <v>(((((.</v>
      </c>
      <c r="M55" s="26">
        <f t="shared" si="6"/>
        <v>0.16666666666666666</v>
      </c>
      <c r="N55" s="28">
        <f t="shared" si="7"/>
        <v>0</v>
      </c>
      <c r="O55" s="29" t="str">
        <f t="shared" si="8"/>
        <v>ESE_9G8</v>
      </c>
      <c r="P55" s="29" t="str">
        <f t="shared" si="9"/>
        <v>ESE</v>
      </c>
      <c r="Q55" s="28">
        <f t="shared" si="10"/>
        <v>0</v>
      </c>
      <c r="R55" s="30">
        <f t="shared" si="11"/>
        <v>0</v>
      </c>
    </row>
    <row r="56" spans="1:18" ht="32" customHeight="1" x14ac:dyDescent="0.15">
      <c r="A56" s="20" t="s">
        <v>196</v>
      </c>
      <c r="B56" s="20" t="s">
        <v>1254</v>
      </c>
      <c r="C56" s="20" t="s">
        <v>37</v>
      </c>
      <c r="D56" s="21" t="s">
        <v>545</v>
      </c>
      <c r="E56" s="22">
        <f t="shared" si="0"/>
        <v>82</v>
      </c>
      <c r="F56" s="23">
        <f t="shared" si="1"/>
        <v>6</v>
      </c>
      <c r="G56" s="24">
        <f t="shared" si="2"/>
        <v>88</v>
      </c>
      <c r="H56" s="25">
        <f t="shared" si="3"/>
        <v>0.16666666666666666</v>
      </c>
      <c r="I56" s="26">
        <f t="shared" si="4"/>
        <v>0</v>
      </c>
      <c r="J56" s="27" t="str">
        <f>MID('HTT e12 - 2ry Str + Mask '!$A$2,E56,F56)</f>
        <v>(((((.</v>
      </c>
      <c r="K56" s="26">
        <f t="shared" si="5"/>
        <v>0.16666666666666666</v>
      </c>
      <c r="L56" s="27" t="str">
        <f>MID('HTT e12 - 2ry Str + Mask '!$D$2,E56,F56)</f>
        <v>(((((.</v>
      </c>
      <c r="M56" s="26">
        <f t="shared" si="6"/>
        <v>0.16666666666666666</v>
      </c>
      <c r="N56" s="28">
        <f t="shared" si="7"/>
        <v>0</v>
      </c>
      <c r="O56" s="29" t="str">
        <f t="shared" si="8"/>
        <v>RESCUE ESE</v>
      </c>
      <c r="P56" s="29" t="str">
        <f t="shared" si="9"/>
        <v>ESE</v>
      </c>
      <c r="Q56" s="28">
        <f t="shared" si="10"/>
        <v>0</v>
      </c>
      <c r="R56" s="30">
        <f t="shared" si="11"/>
        <v>0</v>
      </c>
    </row>
    <row r="57" spans="1:18" ht="32" customHeight="1" x14ac:dyDescent="0.15">
      <c r="A57" s="20" t="s">
        <v>35</v>
      </c>
      <c r="B57" s="20" t="s">
        <v>1254</v>
      </c>
      <c r="C57" s="20" t="s">
        <v>37</v>
      </c>
      <c r="D57" s="21" t="s">
        <v>545</v>
      </c>
      <c r="E57" s="22">
        <f t="shared" si="0"/>
        <v>82</v>
      </c>
      <c r="F57" s="23">
        <f t="shared" si="1"/>
        <v>6</v>
      </c>
      <c r="G57" s="24">
        <f t="shared" si="2"/>
        <v>88</v>
      </c>
      <c r="H57" s="25">
        <f t="shared" si="3"/>
        <v>0.16666666666666666</v>
      </c>
      <c r="I57" s="26">
        <f t="shared" si="4"/>
        <v>0</v>
      </c>
      <c r="J57" s="27" t="str">
        <f>MID('HTT e12 - 2ry Str + Mask '!$A$2,E57,F57)</f>
        <v>(((((.</v>
      </c>
      <c r="K57" s="26">
        <f t="shared" si="5"/>
        <v>0.16666666666666666</v>
      </c>
      <c r="L57" s="27" t="str">
        <f>MID('HTT e12 - 2ry Str + Mask '!$D$2,E57,F57)</f>
        <v>(((((.</v>
      </c>
      <c r="M57" s="26">
        <f t="shared" si="6"/>
        <v>0.16666666666666666</v>
      </c>
      <c r="N57" s="28">
        <f t="shared" si="7"/>
        <v>0</v>
      </c>
      <c r="O57" s="29" t="str">
        <f t="shared" si="8"/>
        <v>EIE</v>
      </c>
      <c r="P57" s="29" t="str">
        <f t="shared" si="9"/>
        <v>ESE</v>
      </c>
      <c r="Q57" s="28">
        <f t="shared" si="10"/>
        <v>0</v>
      </c>
      <c r="R57" s="30">
        <f t="shared" si="11"/>
        <v>0</v>
      </c>
    </row>
    <row r="58" spans="1:18" ht="44" customHeight="1" x14ac:dyDescent="0.15">
      <c r="A58" s="20" t="s">
        <v>58</v>
      </c>
      <c r="B58" s="20" t="s">
        <v>1256</v>
      </c>
      <c r="C58" s="20" t="s">
        <v>1257</v>
      </c>
      <c r="D58" s="21" t="s">
        <v>545</v>
      </c>
      <c r="E58" s="22">
        <f t="shared" si="0"/>
        <v>82</v>
      </c>
      <c r="F58" s="23">
        <f t="shared" si="1"/>
        <v>8</v>
      </c>
      <c r="G58" s="24">
        <f t="shared" si="2"/>
        <v>90</v>
      </c>
      <c r="H58" s="25">
        <f t="shared" si="3"/>
        <v>0</v>
      </c>
      <c r="I58" s="26">
        <f t="shared" si="4"/>
        <v>-0.125</v>
      </c>
      <c r="J58" s="27" t="str">
        <f>MID('HTT e12 - 2ry Str + Mask '!$A$2,E58,F58)</f>
        <v>(((((..(</v>
      </c>
      <c r="K58" s="26">
        <f t="shared" si="5"/>
        <v>0.25</v>
      </c>
      <c r="L58" s="27" t="str">
        <f>MID('HTT e12 - 2ry Str + Mask '!$D$2,E58,F58)</f>
        <v>(((((.((</v>
      </c>
      <c r="M58" s="26">
        <f t="shared" si="6"/>
        <v>0.125</v>
      </c>
      <c r="N58" s="28">
        <f t="shared" si="7"/>
        <v>-0.125</v>
      </c>
      <c r="O58" s="29" t="str">
        <f t="shared" si="8"/>
        <v>Sironi_motif1</v>
      </c>
      <c r="P58" s="29" t="str">
        <f t="shared" si="9"/>
        <v>ESS</v>
      </c>
      <c r="Q58" s="28">
        <f t="shared" si="10"/>
        <v>0</v>
      </c>
      <c r="R58" s="30">
        <f t="shared" si="11"/>
        <v>-0.125</v>
      </c>
    </row>
    <row r="59" spans="1:18" ht="32" customHeight="1" x14ac:dyDescent="0.15">
      <c r="A59" s="20" t="s">
        <v>196</v>
      </c>
      <c r="B59" s="20" t="s">
        <v>1258</v>
      </c>
      <c r="C59" s="20" t="s">
        <v>37</v>
      </c>
      <c r="D59" s="21" t="s">
        <v>103</v>
      </c>
      <c r="E59" s="22">
        <f t="shared" si="0"/>
        <v>83</v>
      </c>
      <c r="F59" s="23">
        <f t="shared" si="1"/>
        <v>6</v>
      </c>
      <c r="G59" s="24">
        <f t="shared" si="2"/>
        <v>89</v>
      </c>
      <c r="H59" s="25">
        <f t="shared" si="3"/>
        <v>0.16666666666666666</v>
      </c>
      <c r="I59" s="26">
        <f t="shared" si="4"/>
        <v>0</v>
      </c>
      <c r="J59" s="27" t="str">
        <f>MID('HTT e12 - 2ry Str + Mask '!$A$2,E59,F59)</f>
        <v>((((..</v>
      </c>
      <c r="K59" s="26">
        <f t="shared" si="5"/>
        <v>0.33333333333333331</v>
      </c>
      <c r="L59" s="27" t="str">
        <f>MID('HTT e12 - 2ry Str + Mask '!$D$2,E59,F59)</f>
        <v>((((.(</v>
      </c>
      <c r="M59" s="26">
        <f t="shared" si="6"/>
        <v>0.16666666666666666</v>
      </c>
      <c r="N59" s="28">
        <f t="shared" si="7"/>
        <v>-0.16666666666666666</v>
      </c>
      <c r="O59" s="29" t="str">
        <f t="shared" si="8"/>
        <v>RESCUE ESE</v>
      </c>
      <c r="P59" s="29" t="str">
        <f t="shared" si="9"/>
        <v>ESE</v>
      </c>
      <c r="Q59" s="28">
        <f t="shared" si="10"/>
        <v>-0.16666666666666666</v>
      </c>
      <c r="R59" s="30">
        <f t="shared" si="11"/>
        <v>0</v>
      </c>
    </row>
    <row r="60" spans="1:18" ht="32" customHeight="1" x14ac:dyDescent="0.15">
      <c r="A60" s="20" t="s">
        <v>35</v>
      </c>
      <c r="B60" s="20" t="s">
        <v>1258</v>
      </c>
      <c r="C60" s="20" t="s">
        <v>37</v>
      </c>
      <c r="D60" s="21" t="s">
        <v>103</v>
      </c>
      <c r="E60" s="22">
        <f t="shared" si="0"/>
        <v>83</v>
      </c>
      <c r="F60" s="23">
        <f t="shared" si="1"/>
        <v>6</v>
      </c>
      <c r="G60" s="24">
        <f t="shared" si="2"/>
        <v>89</v>
      </c>
      <c r="H60" s="25">
        <f t="shared" si="3"/>
        <v>0.16666666666666666</v>
      </c>
      <c r="I60" s="26">
        <f t="shared" si="4"/>
        <v>0</v>
      </c>
      <c r="J60" s="27" t="str">
        <f>MID('HTT e12 - 2ry Str + Mask '!$A$2,E60,F60)</f>
        <v>((((..</v>
      </c>
      <c r="K60" s="26">
        <f t="shared" si="5"/>
        <v>0.33333333333333331</v>
      </c>
      <c r="L60" s="27" t="str">
        <f>MID('HTT e12 - 2ry Str + Mask '!$D$2,E60,F60)</f>
        <v>((((.(</v>
      </c>
      <c r="M60" s="26">
        <f t="shared" si="6"/>
        <v>0.16666666666666666</v>
      </c>
      <c r="N60" s="28">
        <f t="shared" si="7"/>
        <v>-0.16666666666666666</v>
      </c>
      <c r="O60" s="29" t="str">
        <f t="shared" si="8"/>
        <v>EIE</v>
      </c>
      <c r="P60" s="29" t="str">
        <f t="shared" si="9"/>
        <v>ESE</v>
      </c>
      <c r="Q60" s="28">
        <f t="shared" si="10"/>
        <v>-0.16666666666666666</v>
      </c>
      <c r="R60" s="30">
        <f t="shared" si="11"/>
        <v>0</v>
      </c>
    </row>
    <row r="61" spans="1:18" ht="32" customHeight="1" x14ac:dyDescent="0.15">
      <c r="A61" s="20" t="s">
        <v>46</v>
      </c>
      <c r="B61" s="20" t="s">
        <v>1259</v>
      </c>
      <c r="C61" s="20" t="s">
        <v>37</v>
      </c>
      <c r="D61" s="21" t="s">
        <v>106</v>
      </c>
      <c r="E61" s="22">
        <f t="shared" si="0"/>
        <v>84</v>
      </c>
      <c r="F61" s="23">
        <f t="shared" si="1"/>
        <v>6</v>
      </c>
      <c r="G61" s="24">
        <f t="shared" si="2"/>
        <v>90</v>
      </c>
      <c r="H61" s="25">
        <f t="shared" si="3"/>
        <v>0</v>
      </c>
      <c r="I61" s="26">
        <f t="shared" si="4"/>
        <v>-0.16666666666666666</v>
      </c>
      <c r="J61" s="27" t="str">
        <f>MID('HTT e12 - 2ry Str + Mask '!$A$2,E61,F61)</f>
        <v>(((..(</v>
      </c>
      <c r="K61" s="26">
        <f t="shared" si="5"/>
        <v>0.33333333333333331</v>
      </c>
      <c r="L61" s="27" t="str">
        <f>MID('HTT e12 - 2ry Str + Mask '!$D$2,E61,F61)</f>
        <v>(((.((</v>
      </c>
      <c r="M61" s="26">
        <f t="shared" si="6"/>
        <v>0.16666666666666666</v>
      </c>
      <c r="N61" s="28">
        <f t="shared" si="7"/>
        <v>-0.16666666666666666</v>
      </c>
      <c r="O61" s="29" t="str">
        <f t="shared" si="8"/>
        <v>IIE</v>
      </c>
      <c r="P61" s="29" t="str">
        <f t="shared" si="9"/>
        <v>ESS</v>
      </c>
      <c r="Q61" s="28">
        <f t="shared" si="10"/>
        <v>0</v>
      </c>
      <c r="R61" s="30">
        <f t="shared" si="11"/>
        <v>-0.16666666666666666</v>
      </c>
    </row>
    <row r="62" spans="1:18" ht="32" customHeight="1" x14ac:dyDescent="0.15">
      <c r="A62" s="20" t="s">
        <v>35</v>
      </c>
      <c r="B62" s="20" t="s">
        <v>1260</v>
      </c>
      <c r="C62" s="20" t="s">
        <v>37</v>
      </c>
      <c r="D62" s="21" t="s">
        <v>110</v>
      </c>
      <c r="E62" s="22">
        <f t="shared" si="0"/>
        <v>85</v>
      </c>
      <c r="F62" s="23">
        <f t="shared" si="1"/>
        <v>6</v>
      </c>
      <c r="G62" s="24">
        <f t="shared" si="2"/>
        <v>91</v>
      </c>
      <c r="H62" s="25">
        <f t="shared" si="3"/>
        <v>0.16666666666666666</v>
      </c>
      <c r="I62" s="26">
        <f t="shared" si="4"/>
        <v>0</v>
      </c>
      <c r="J62" s="27" t="str">
        <f>MID('HTT e12 - 2ry Str + Mask '!$A$2,E62,F62)</f>
        <v>((..((</v>
      </c>
      <c r="K62" s="26">
        <f t="shared" si="5"/>
        <v>0.33333333333333331</v>
      </c>
      <c r="L62" s="27" t="str">
        <f>MID('HTT e12 - 2ry Str + Mask '!$D$2,E62,F62)</f>
        <v>((.(((</v>
      </c>
      <c r="M62" s="26">
        <f t="shared" si="6"/>
        <v>0.16666666666666666</v>
      </c>
      <c r="N62" s="28">
        <f t="shared" si="7"/>
        <v>-0.16666666666666666</v>
      </c>
      <c r="O62" s="29" t="str">
        <f t="shared" si="8"/>
        <v>EIE</v>
      </c>
      <c r="P62" s="29" t="str">
        <f t="shared" si="9"/>
        <v>ESE</v>
      </c>
      <c r="Q62" s="28">
        <f t="shared" si="10"/>
        <v>-0.16666666666666666</v>
      </c>
      <c r="R62" s="30">
        <f t="shared" si="11"/>
        <v>0</v>
      </c>
    </row>
    <row r="63" spans="1:18" ht="32" customHeight="1" x14ac:dyDescent="0.15">
      <c r="A63" s="20" t="s">
        <v>35</v>
      </c>
      <c r="B63" s="20" t="s">
        <v>1261</v>
      </c>
      <c r="C63" s="20" t="s">
        <v>37</v>
      </c>
      <c r="D63" s="21" t="s">
        <v>113</v>
      </c>
      <c r="E63" s="22">
        <f t="shared" si="0"/>
        <v>86</v>
      </c>
      <c r="F63" s="23">
        <f t="shared" si="1"/>
        <v>6</v>
      </c>
      <c r="G63" s="24">
        <f t="shared" si="2"/>
        <v>92</v>
      </c>
      <c r="H63" s="25">
        <f t="shared" si="3"/>
        <v>0.16666666666666666</v>
      </c>
      <c r="I63" s="26">
        <f t="shared" si="4"/>
        <v>0</v>
      </c>
      <c r="J63" s="27" t="str">
        <f>MID('HTT e12 - 2ry Str + Mask '!$A$2,E63,F63)</f>
        <v>(..(((</v>
      </c>
      <c r="K63" s="26">
        <f t="shared" si="5"/>
        <v>0.33333333333333331</v>
      </c>
      <c r="L63" s="27" t="str">
        <f>MID('HTT e12 - 2ry Str + Mask '!$D$2,E63,F63)</f>
        <v>(.((((</v>
      </c>
      <c r="M63" s="26">
        <f t="shared" si="6"/>
        <v>0.16666666666666666</v>
      </c>
      <c r="N63" s="28">
        <f t="shared" si="7"/>
        <v>-0.16666666666666666</v>
      </c>
      <c r="O63" s="29" t="str">
        <f t="shared" si="8"/>
        <v>EIE</v>
      </c>
      <c r="P63" s="29" t="str">
        <f t="shared" si="9"/>
        <v>ESE</v>
      </c>
      <c r="Q63" s="28">
        <f t="shared" si="10"/>
        <v>-0.16666666666666666</v>
      </c>
      <c r="R63" s="30">
        <f t="shared" si="11"/>
        <v>0</v>
      </c>
    </row>
    <row r="64" spans="1:18" ht="44" customHeight="1" x14ac:dyDescent="0.15">
      <c r="A64" s="20" t="s">
        <v>49</v>
      </c>
      <c r="B64" s="20" t="s">
        <v>1262</v>
      </c>
      <c r="C64" s="20" t="s">
        <v>380</v>
      </c>
      <c r="D64" s="21" t="s">
        <v>116</v>
      </c>
      <c r="E64" s="22">
        <f t="shared" si="0"/>
        <v>87</v>
      </c>
      <c r="F64" s="23">
        <f t="shared" si="1"/>
        <v>8</v>
      </c>
      <c r="G64" s="24">
        <f t="shared" si="2"/>
        <v>95</v>
      </c>
      <c r="H64" s="25">
        <f t="shared" si="3"/>
        <v>0.125</v>
      </c>
      <c r="I64" s="26">
        <f t="shared" si="4"/>
        <v>0</v>
      </c>
      <c r="J64" s="27" t="str">
        <f>MID('HTT e12 - 2ry Str + Mask '!$A$2,E64,F64)</f>
        <v>..((((((</v>
      </c>
      <c r="K64" s="26">
        <f t="shared" si="5"/>
        <v>0.25</v>
      </c>
      <c r="L64" s="27" t="str">
        <f>MID('HTT e12 - 2ry Str + Mask '!$D$2,E64,F64)</f>
        <v>.(((((((</v>
      </c>
      <c r="M64" s="26">
        <f t="shared" si="6"/>
        <v>0.125</v>
      </c>
      <c r="N64" s="28">
        <f t="shared" si="7"/>
        <v>-0.125</v>
      </c>
      <c r="O64" s="29" t="str">
        <f t="shared" si="8"/>
        <v>ESE_SC35</v>
      </c>
      <c r="P64" s="29" t="str">
        <f t="shared" si="9"/>
        <v>ESE</v>
      </c>
      <c r="Q64" s="28">
        <f t="shared" si="10"/>
        <v>-0.125</v>
      </c>
      <c r="R64" s="30">
        <f t="shared" si="11"/>
        <v>0</v>
      </c>
    </row>
    <row r="65" spans="1:18" ht="32" customHeight="1" x14ac:dyDescent="0.15">
      <c r="A65" s="20" t="s">
        <v>35</v>
      </c>
      <c r="B65" s="20" t="s">
        <v>1237</v>
      </c>
      <c r="C65" s="20" t="s">
        <v>37</v>
      </c>
      <c r="D65" s="21" t="s">
        <v>560</v>
      </c>
      <c r="E65" s="22">
        <f t="shared" si="0"/>
        <v>89</v>
      </c>
      <c r="F65" s="23">
        <f t="shared" si="1"/>
        <v>6</v>
      </c>
      <c r="G65" s="24">
        <f t="shared" si="2"/>
        <v>95</v>
      </c>
      <c r="H65" s="25">
        <f t="shared" si="3"/>
        <v>0.16666666666666666</v>
      </c>
      <c r="I65" s="26">
        <f t="shared" si="4"/>
        <v>0</v>
      </c>
      <c r="J65" s="27" t="str">
        <f>MID('HTT e12 - 2ry Str + Mask '!$A$2,E65,F65)</f>
        <v>((((((</v>
      </c>
      <c r="K65" s="26">
        <f t="shared" si="5"/>
        <v>0</v>
      </c>
      <c r="L65" s="27" t="str">
        <f>MID('HTT e12 - 2ry Str + Mask '!$D$2,E65,F65)</f>
        <v>((((((</v>
      </c>
      <c r="M65" s="26">
        <f t="shared" si="6"/>
        <v>0</v>
      </c>
      <c r="N65" s="28">
        <f t="shared" si="7"/>
        <v>0</v>
      </c>
      <c r="O65" s="29" t="str">
        <f t="shared" si="8"/>
        <v>EIE</v>
      </c>
      <c r="P65" s="29" t="str">
        <f t="shared" si="9"/>
        <v>ESE</v>
      </c>
      <c r="Q65" s="28">
        <f t="shared" si="10"/>
        <v>0</v>
      </c>
      <c r="R65" s="30">
        <f t="shared" si="11"/>
        <v>0</v>
      </c>
    </row>
    <row r="66" spans="1:18" ht="32" customHeight="1" x14ac:dyDescent="0.15">
      <c r="A66" s="20" t="s">
        <v>46</v>
      </c>
      <c r="B66" s="20" t="s">
        <v>1237</v>
      </c>
      <c r="C66" s="20" t="s">
        <v>37</v>
      </c>
      <c r="D66" s="21" t="s">
        <v>560</v>
      </c>
      <c r="E66" s="22">
        <f t="shared" ref="E66:E129" si="12">MID(D66,12,LEN(D66)-13)+50</f>
        <v>89</v>
      </c>
      <c r="F66" s="23">
        <f t="shared" ref="F66:F129" si="13">LEN(B66)-12</f>
        <v>6</v>
      </c>
      <c r="G66" s="24">
        <f t="shared" ref="G66:G129" si="14">E66+F66</f>
        <v>95</v>
      </c>
      <c r="H66" s="25">
        <f t="shared" ref="H66:H129" si="15">IF(P66="ESE",1/F66,0)</f>
        <v>0</v>
      </c>
      <c r="I66" s="26">
        <f t="shared" ref="I66:I129" si="16">IF(P66="ESS",-1/F66,0)</f>
        <v>-0.16666666666666666</v>
      </c>
      <c r="J66" s="27" t="str">
        <f>MID('HTT e12 - 2ry Str + Mask '!$A$2,E66,F66)</f>
        <v>((((((</v>
      </c>
      <c r="K66" s="26">
        <f t="shared" ref="K66:K129" si="17">(F66-LEN(SUBSTITUTE(J66,".","")))/F66</f>
        <v>0</v>
      </c>
      <c r="L66" s="27" t="str">
        <f>MID('HTT e12 - 2ry Str + Mask '!$D$2,E66,F66)</f>
        <v>((((((</v>
      </c>
      <c r="M66" s="26">
        <f t="shared" ref="M66:M129" si="18">(F66-LEN(SUBSTITUTE(L66,".","")))/F66</f>
        <v>0</v>
      </c>
      <c r="N66" s="28">
        <f t="shared" ref="N66:N129" si="19">M66-K66</f>
        <v>0</v>
      </c>
      <c r="O66" s="29" t="str">
        <f t="shared" ref="O66:O129" si="20">MID(A66,11,(LEN(A66)-22))</f>
        <v>IIE</v>
      </c>
      <c r="P66" s="29" t="str">
        <f t="shared" ref="P66:P129" si="21">MID(A66,(LEN(A66)-9),3)</f>
        <v>ESS</v>
      </c>
      <c r="Q66" s="28">
        <f t="shared" ref="Q66:Q129" si="22">IF(P66="ESE",N66,0)</f>
        <v>0</v>
      </c>
      <c r="R66" s="30">
        <f t="shared" ref="R66:R129" si="23">IF(P66="ESS",N66,0)</f>
        <v>0</v>
      </c>
    </row>
    <row r="67" spans="1:18" ht="44" customHeight="1" x14ac:dyDescent="0.15">
      <c r="A67" s="20" t="s">
        <v>54</v>
      </c>
      <c r="B67" s="20" t="s">
        <v>1263</v>
      </c>
      <c r="C67" s="20" t="s">
        <v>1264</v>
      </c>
      <c r="D67" s="21" t="s">
        <v>560</v>
      </c>
      <c r="E67" s="22">
        <f t="shared" si="12"/>
        <v>89</v>
      </c>
      <c r="F67" s="23">
        <f t="shared" si="13"/>
        <v>7</v>
      </c>
      <c r="G67" s="24">
        <f t="shared" si="14"/>
        <v>96</v>
      </c>
      <c r="H67" s="25">
        <f t="shared" si="15"/>
        <v>0.14285714285714285</v>
      </c>
      <c r="I67" s="26">
        <f t="shared" si="16"/>
        <v>0</v>
      </c>
      <c r="J67" s="27" t="str">
        <f>MID('HTT e12 - 2ry Str + Mask '!$A$2,E67,F67)</f>
        <v>(((((((</v>
      </c>
      <c r="K67" s="26">
        <f t="shared" si="17"/>
        <v>0</v>
      </c>
      <c r="L67" s="27" t="str">
        <f>MID('HTT e12 - 2ry Str + Mask '!$D$2,E67,F67)</f>
        <v>(((((((</v>
      </c>
      <c r="M67" s="26">
        <f t="shared" si="18"/>
        <v>0</v>
      </c>
      <c r="N67" s="28">
        <f t="shared" si="19"/>
        <v>0</v>
      </c>
      <c r="O67" s="29" t="str">
        <f t="shared" si="20"/>
        <v>ESE_SRp40</v>
      </c>
      <c r="P67" s="29" t="str">
        <f t="shared" si="21"/>
        <v>ESE</v>
      </c>
      <c r="Q67" s="28">
        <f t="shared" si="22"/>
        <v>0</v>
      </c>
      <c r="R67" s="30">
        <f t="shared" si="23"/>
        <v>0</v>
      </c>
    </row>
    <row r="68" spans="1:18" ht="44" customHeight="1" x14ac:dyDescent="0.15">
      <c r="A68" s="20" t="s">
        <v>69</v>
      </c>
      <c r="B68" s="20" t="s">
        <v>1263</v>
      </c>
      <c r="C68" s="20" t="s">
        <v>1265</v>
      </c>
      <c r="D68" s="21" t="s">
        <v>560</v>
      </c>
      <c r="E68" s="22">
        <f t="shared" si="12"/>
        <v>89</v>
      </c>
      <c r="F68" s="23">
        <f t="shared" si="13"/>
        <v>7</v>
      </c>
      <c r="G68" s="24">
        <f t="shared" si="14"/>
        <v>96</v>
      </c>
      <c r="H68" s="25">
        <f t="shared" si="15"/>
        <v>0</v>
      </c>
      <c r="I68" s="26">
        <f t="shared" si="16"/>
        <v>-0.14285714285714285</v>
      </c>
      <c r="J68" s="27" t="str">
        <f>MID('HTT e12 - 2ry Str + Mask '!$A$2,E68,F68)</f>
        <v>(((((((</v>
      </c>
      <c r="K68" s="26">
        <f t="shared" si="17"/>
        <v>0</v>
      </c>
      <c r="L68" s="27" t="str">
        <f>MID('HTT e12 - 2ry Str + Mask '!$D$2,E68,F68)</f>
        <v>(((((((</v>
      </c>
      <c r="M68" s="26">
        <f t="shared" si="18"/>
        <v>0</v>
      </c>
      <c r="N68" s="28">
        <f t="shared" si="19"/>
        <v>0</v>
      </c>
      <c r="O68" s="29" t="str">
        <f t="shared" si="20"/>
        <v>Sironi_motif2</v>
      </c>
      <c r="P68" s="29" t="str">
        <f t="shared" si="21"/>
        <v>ESS</v>
      </c>
      <c r="Q68" s="28">
        <f t="shared" si="22"/>
        <v>0</v>
      </c>
      <c r="R68" s="30">
        <f t="shared" si="23"/>
        <v>0</v>
      </c>
    </row>
    <row r="69" spans="1:18" ht="44" customHeight="1" x14ac:dyDescent="0.15">
      <c r="A69" s="20" t="s">
        <v>58</v>
      </c>
      <c r="B69" s="20" t="s">
        <v>1266</v>
      </c>
      <c r="C69" s="20" t="s">
        <v>1267</v>
      </c>
      <c r="D69" s="21" t="s">
        <v>560</v>
      </c>
      <c r="E69" s="22">
        <f t="shared" si="12"/>
        <v>89</v>
      </c>
      <c r="F69" s="23">
        <f t="shared" si="13"/>
        <v>8</v>
      </c>
      <c r="G69" s="24">
        <f t="shared" si="14"/>
        <v>97</v>
      </c>
      <c r="H69" s="25">
        <f t="shared" si="15"/>
        <v>0</v>
      </c>
      <c r="I69" s="26">
        <f t="shared" si="16"/>
        <v>-0.125</v>
      </c>
      <c r="J69" s="27" t="str">
        <f>MID('HTT e12 - 2ry Str + Mask '!$A$2,E69,F69)</f>
        <v>((((((((</v>
      </c>
      <c r="K69" s="26">
        <f t="shared" si="17"/>
        <v>0</v>
      </c>
      <c r="L69" s="27" t="str">
        <f>MID('HTT e12 - 2ry Str + Mask '!$D$2,E69,F69)</f>
        <v>((((((((</v>
      </c>
      <c r="M69" s="26">
        <f t="shared" si="18"/>
        <v>0</v>
      </c>
      <c r="N69" s="28">
        <f t="shared" si="19"/>
        <v>0</v>
      </c>
      <c r="O69" s="29" t="str">
        <f t="shared" si="20"/>
        <v>Sironi_motif1</v>
      </c>
      <c r="P69" s="29" t="str">
        <f t="shared" si="21"/>
        <v>ESS</v>
      </c>
      <c r="Q69" s="28">
        <f t="shared" si="22"/>
        <v>0</v>
      </c>
      <c r="R69" s="30">
        <f t="shared" si="23"/>
        <v>0</v>
      </c>
    </row>
    <row r="70" spans="1:18" ht="44" customHeight="1" x14ac:dyDescent="0.15">
      <c r="A70" s="20" t="s">
        <v>65</v>
      </c>
      <c r="B70" s="20" t="s">
        <v>1268</v>
      </c>
      <c r="C70" s="20" t="s">
        <v>988</v>
      </c>
      <c r="D70" s="21" t="s">
        <v>122</v>
      </c>
      <c r="E70" s="22">
        <f t="shared" si="12"/>
        <v>90</v>
      </c>
      <c r="F70" s="23">
        <f t="shared" si="13"/>
        <v>6</v>
      </c>
      <c r="G70" s="24">
        <f t="shared" si="14"/>
        <v>96</v>
      </c>
      <c r="H70" s="25">
        <f t="shared" si="15"/>
        <v>0</v>
      </c>
      <c r="I70" s="26">
        <f t="shared" si="16"/>
        <v>-0.16666666666666666</v>
      </c>
      <c r="J70" s="27" t="str">
        <f>MID('HTT e12 - 2ry Str + Mask '!$A$2,E70,F70)</f>
        <v>((((((</v>
      </c>
      <c r="K70" s="26">
        <f t="shared" si="17"/>
        <v>0</v>
      </c>
      <c r="L70" s="27" t="str">
        <f>MID('HTT e12 - 2ry Str + Mask '!$D$2,E70,F70)</f>
        <v>((((((</v>
      </c>
      <c r="M70" s="26">
        <f t="shared" si="18"/>
        <v>0</v>
      </c>
      <c r="N70" s="28">
        <f t="shared" si="19"/>
        <v>0</v>
      </c>
      <c r="O70" s="29" t="str">
        <f t="shared" si="20"/>
        <v>ESS_hnRNPA1</v>
      </c>
      <c r="P70" s="29" t="str">
        <f t="shared" si="21"/>
        <v>ESS</v>
      </c>
      <c r="Q70" s="28">
        <f t="shared" si="22"/>
        <v>0</v>
      </c>
      <c r="R70" s="30">
        <f t="shared" si="23"/>
        <v>0</v>
      </c>
    </row>
    <row r="71" spans="1:18" ht="32" customHeight="1" x14ac:dyDescent="0.15">
      <c r="A71" s="20" t="s">
        <v>35</v>
      </c>
      <c r="B71" s="20" t="s">
        <v>1268</v>
      </c>
      <c r="C71" s="20" t="s">
        <v>37</v>
      </c>
      <c r="D71" s="21" t="s">
        <v>122</v>
      </c>
      <c r="E71" s="22">
        <f t="shared" si="12"/>
        <v>90</v>
      </c>
      <c r="F71" s="23">
        <f t="shared" si="13"/>
        <v>6</v>
      </c>
      <c r="G71" s="24">
        <f t="shared" si="14"/>
        <v>96</v>
      </c>
      <c r="H71" s="25">
        <f t="shared" si="15"/>
        <v>0.16666666666666666</v>
      </c>
      <c r="I71" s="26">
        <f t="shared" si="16"/>
        <v>0</v>
      </c>
      <c r="J71" s="27" t="str">
        <f>MID('HTT e12 - 2ry Str + Mask '!$A$2,E71,F71)</f>
        <v>((((((</v>
      </c>
      <c r="K71" s="26">
        <f t="shared" si="17"/>
        <v>0</v>
      </c>
      <c r="L71" s="27" t="str">
        <f>MID('HTT e12 - 2ry Str + Mask '!$D$2,E71,F71)</f>
        <v>((((((</v>
      </c>
      <c r="M71" s="26">
        <f t="shared" si="18"/>
        <v>0</v>
      </c>
      <c r="N71" s="28">
        <f t="shared" si="19"/>
        <v>0</v>
      </c>
      <c r="O71" s="29" t="str">
        <f t="shared" si="20"/>
        <v>EIE</v>
      </c>
      <c r="P71" s="29" t="str">
        <f t="shared" si="21"/>
        <v>ESE</v>
      </c>
      <c r="Q71" s="28">
        <f t="shared" si="22"/>
        <v>0</v>
      </c>
      <c r="R71" s="30">
        <f t="shared" si="23"/>
        <v>0</v>
      </c>
    </row>
    <row r="72" spans="1:18" ht="32" customHeight="1" x14ac:dyDescent="0.15">
      <c r="A72" s="20" t="s">
        <v>39</v>
      </c>
      <c r="B72" s="20" t="s">
        <v>1269</v>
      </c>
      <c r="C72" s="20" t="s">
        <v>1270</v>
      </c>
      <c r="D72" s="21" t="s">
        <v>122</v>
      </c>
      <c r="E72" s="22">
        <f t="shared" si="12"/>
        <v>90</v>
      </c>
      <c r="F72" s="23">
        <f t="shared" si="13"/>
        <v>7</v>
      </c>
      <c r="G72" s="24">
        <f t="shared" si="14"/>
        <v>97</v>
      </c>
      <c r="H72" s="25">
        <f t="shared" si="15"/>
        <v>0.14285714285714285</v>
      </c>
      <c r="I72" s="26">
        <f t="shared" si="16"/>
        <v>0</v>
      </c>
      <c r="J72" s="27" t="str">
        <f>MID('HTT e12 - 2ry Str + Mask '!$A$2,E72,F72)</f>
        <v>(((((((</v>
      </c>
      <c r="K72" s="26">
        <f t="shared" si="17"/>
        <v>0</v>
      </c>
      <c r="L72" s="27" t="str">
        <f>MID('HTT e12 - 2ry Str + Mask '!$D$2,E72,F72)</f>
        <v>(((((((</v>
      </c>
      <c r="M72" s="26">
        <f t="shared" si="18"/>
        <v>0</v>
      </c>
      <c r="N72" s="28">
        <f t="shared" si="19"/>
        <v>0</v>
      </c>
      <c r="O72" s="29" t="str">
        <f t="shared" si="20"/>
        <v>ESE_ASF</v>
      </c>
      <c r="P72" s="29" t="str">
        <f t="shared" si="21"/>
        <v>ESE</v>
      </c>
      <c r="Q72" s="28">
        <f t="shared" si="22"/>
        <v>0</v>
      </c>
      <c r="R72" s="30">
        <f t="shared" si="23"/>
        <v>0</v>
      </c>
    </row>
    <row r="73" spans="1:18" ht="44" customHeight="1" x14ac:dyDescent="0.15">
      <c r="A73" s="20" t="s">
        <v>42</v>
      </c>
      <c r="B73" s="20" t="s">
        <v>1269</v>
      </c>
      <c r="C73" s="20" t="s">
        <v>1271</v>
      </c>
      <c r="D73" s="21" t="s">
        <v>122</v>
      </c>
      <c r="E73" s="22">
        <f t="shared" si="12"/>
        <v>90</v>
      </c>
      <c r="F73" s="23">
        <f t="shared" si="13"/>
        <v>7</v>
      </c>
      <c r="G73" s="24">
        <f t="shared" si="14"/>
        <v>97</v>
      </c>
      <c r="H73" s="25">
        <f t="shared" si="15"/>
        <v>0.14285714285714285</v>
      </c>
      <c r="I73" s="26">
        <f t="shared" si="16"/>
        <v>0</v>
      </c>
      <c r="J73" s="27" t="str">
        <f>MID('HTT e12 - 2ry Str + Mask '!$A$2,E73,F73)</f>
        <v>(((((((</v>
      </c>
      <c r="K73" s="26">
        <f t="shared" si="17"/>
        <v>0</v>
      </c>
      <c r="L73" s="27" t="str">
        <f>MID('HTT e12 - 2ry Str + Mask '!$D$2,E73,F73)</f>
        <v>(((((((</v>
      </c>
      <c r="M73" s="26">
        <f t="shared" si="18"/>
        <v>0</v>
      </c>
      <c r="N73" s="28">
        <f t="shared" si="19"/>
        <v>0</v>
      </c>
      <c r="O73" s="29" t="str">
        <f t="shared" si="20"/>
        <v>ESE_ASFB</v>
      </c>
      <c r="P73" s="29" t="str">
        <f t="shared" si="21"/>
        <v>ESE</v>
      </c>
      <c r="Q73" s="28">
        <f t="shared" si="22"/>
        <v>0</v>
      </c>
      <c r="R73" s="30">
        <f t="shared" si="23"/>
        <v>0</v>
      </c>
    </row>
    <row r="74" spans="1:18" ht="32" customHeight="1" x14ac:dyDescent="0.15">
      <c r="A74" s="20" t="s">
        <v>31</v>
      </c>
      <c r="B74" s="20" t="s">
        <v>1272</v>
      </c>
      <c r="C74" s="20" t="s">
        <v>1273</v>
      </c>
      <c r="D74" s="21" t="s">
        <v>122</v>
      </c>
      <c r="E74" s="22">
        <f t="shared" si="12"/>
        <v>90</v>
      </c>
      <c r="F74" s="23">
        <f t="shared" si="13"/>
        <v>8</v>
      </c>
      <c r="G74" s="24">
        <f t="shared" si="14"/>
        <v>98</v>
      </c>
      <c r="H74" s="25">
        <f t="shared" si="15"/>
        <v>0.125</v>
      </c>
      <c r="I74" s="26">
        <f t="shared" si="16"/>
        <v>0</v>
      </c>
      <c r="J74" s="27" t="str">
        <f>MID('HTT e12 - 2ry Str + Mask '!$A$2,E74,F74)</f>
        <v>((((((((</v>
      </c>
      <c r="K74" s="26">
        <f t="shared" si="17"/>
        <v>0</v>
      </c>
      <c r="L74" s="27" t="str">
        <f>MID('HTT e12 - 2ry Str + Mask '!$D$2,E74,F74)</f>
        <v>((((((((</v>
      </c>
      <c r="M74" s="26">
        <f t="shared" si="18"/>
        <v>0</v>
      </c>
      <c r="N74" s="28">
        <f t="shared" si="19"/>
        <v>0</v>
      </c>
      <c r="O74" s="29" t="str">
        <f t="shared" si="20"/>
        <v>PESE</v>
      </c>
      <c r="P74" s="29" t="str">
        <f t="shared" si="21"/>
        <v>ESE</v>
      </c>
      <c r="Q74" s="28">
        <f t="shared" si="22"/>
        <v>0</v>
      </c>
      <c r="R74" s="30">
        <f t="shared" si="23"/>
        <v>0</v>
      </c>
    </row>
    <row r="75" spans="1:18" ht="32" customHeight="1" x14ac:dyDescent="0.15">
      <c r="A75" s="20" t="s">
        <v>35</v>
      </c>
      <c r="B75" s="20" t="s">
        <v>1274</v>
      </c>
      <c r="C75" s="20" t="s">
        <v>37</v>
      </c>
      <c r="D75" s="21" t="s">
        <v>124</v>
      </c>
      <c r="E75" s="22">
        <f t="shared" si="12"/>
        <v>91</v>
      </c>
      <c r="F75" s="23">
        <f t="shared" si="13"/>
        <v>6</v>
      </c>
      <c r="G75" s="24">
        <f t="shared" si="14"/>
        <v>97</v>
      </c>
      <c r="H75" s="25">
        <f t="shared" si="15"/>
        <v>0.16666666666666666</v>
      </c>
      <c r="I75" s="26">
        <f t="shared" si="16"/>
        <v>0</v>
      </c>
      <c r="J75" s="27" t="str">
        <f>MID('HTT e12 - 2ry Str + Mask '!$A$2,E75,F75)</f>
        <v>((((((</v>
      </c>
      <c r="K75" s="26">
        <f t="shared" si="17"/>
        <v>0</v>
      </c>
      <c r="L75" s="27" t="str">
        <f>MID('HTT e12 - 2ry Str + Mask '!$D$2,E75,F75)</f>
        <v>((((((</v>
      </c>
      <c r="M75" s="26">
        <f t="shared" si="18"/>
        <v>0</v>
      </c>
      <c r="N75" s="28">
        <f t="shared" si="19"/>
        <v>0</v>
      </c>
      <c r="O75" s="29" t="str">
        <f t="shared" si="20"/>
        <v>EIE</v>
      </c>
      <c r="P75" s="29" t="str">
        <f t="shared" si="21"/>
        <v>ESE</v>
      </c>
      <c r="Q75" s="28">
        <f t="shared" si="22"/>
        <v>0</v>
      </c>
      <c r="R75" s="30">
        <f t="shared" si="23"/>
        <v>0</v>
      </c>
    </row>
    <row r="76" spans="1:18" ht="44" customHeight="1" x14ac:dyDescent="0.15">
      <c r="A76" s="20" t="s">
        <v>69</v>
      </c>
      <c r="B76" s="20" t="s">
        <v>1275</v>
      </c>
      <c r="C76" s="20" t="s">
        <v>1276</v>
      </c>
      <c r="D76" s="21" t="s">
        <v>124</v>
      </c>
      <c r="E76" s="22">
        <f t="shared" si="12"/>
        <v>91</v>
      </c>
      <c r="F76" s="23">
        <f t="shared" si="13"/>
        <v>7</v>
      </c>
      <c r="G76" s="24">
        <f t="shared" si="14"/>
        <v>98</v>
      </c>
      <c r="H76" s="25">
        <f t="shared" si="15"/>
        <v>0</v>
      </c>
      <c r="I76" s="26">
        <f t="shared" si="16"/>
        <v>-0.14285714285714285</v>
      </c>
      <c r="J76" s="27" t="str">
        <f>MID('HTT e12 - 2ry Str + Mask '!$A$2,E76,F76)</f>
        <v>(((((((</v>
      </c>
      <c r="K76" s="26">
        <f t="shared" si="17"/>
        <v>0</v>
      </c>
      <c r="L76" s="27" t="str">
        <f>MID('HTT e12 - 2ry Str + Mask '!$D$2,E76,F76)</f>
        <v>(((((((</v>
      </c>
      <c r="M76" s="26">
        <f t="shared" si="18"/>
        <v>0</v>
      </c>
      <c r="N76" s="28">
        <f t="shared" si="19"/>
        <v>0</v>
      </c>
      <c r="O76" s="29" t="str">
        <f t="shared" si="20"/>
        <v>Sironi_motif2</v>
      </c>
      <c r="P76" s="29" t="str">
        <f t="shared" si="21"/>
        <v>ESS</v>
      </c>
      <c r="Q76" s="28">
        <f t="shared" si="22"/>
        <v>0</v>
      </c>
      <c r="R76" s="30">
        <f t="shared" si="23"/>
        <v>0</v>
      </c>
    </row>
    <row r="77" spans="1:18" ht="32" customHeight="1" x14ac:dyDescent="0.15">
      <c r="A77" s="20" t="s">
        <v>88</v>
      </c>
      <c r="B77" s="20" t="s">
        <v>1277</v>
      </c>
      <c r="C77" s="20" t="s">
        <v>1278</v>
      </c>
      <c r="D77" s="21" t="s">
        <v>126</v>
      </c>
      <c r="E77" s="22">
        <f t="shared" si="12"/>
        <v>92</v>
      </c>
      <c r="F77" s="23">
        <f t="shared" si="13"/>
        <v>6</v>
      </c>
      <c r="G77" s="24">
        <f t="shared" si="14"/>
        <v>98</v>
      </c>
      <c r="H77" s="25">
        <f t="shared" si="15"/>
        <v>0.16666666666666666</v>
      </c>
      <c r="I77" s="26">
        <f t="shared" si="16"/>
        <v>0</v>
      </c>
      <c r="J77" s="27" t="str">
        <f>MID('HTT e12 - 2ry Str + Mask '!$A$2,E77,F77)</f>
        <v>((((((</v>
      </c>
      <c r="K77" s="26">
        <f t="shared" si="17"/>
        <v>0</v>
      </c>
      <c r="L77" s="27" t="str">
        <f>MID('HTT e12 - 2ry Str + Mask '!$D$2,E77,F77)</f>
        <v>((((((</v>
      </c>
      <c r="M77" s="26">
        <f t="shared" si="18"/>
        <v>0</v>
      </c>
      <c r="N77" s="28">
        <f t="shared" si="19"/>
        <v>0</v>
      </c>
      <c r="O77" s="29" t="str">
        <f t="shared" si="20"/>
        <v>ESE_9G8</v>
      </c>
      <c r="P77" s="29" t="str">
        <f t="shared" si="21"/>
        <v>ESE</v>
      </c>
      <c r="Q77" s="28">
        <f t="shared" si="22"/>
        <v>0</v>
      </c>
      <c r="R77" s="30">
        <f t="shared" si="23"/>
        <v>0</v>
      </c>
    </row>
    <row r="78" spans="1:18" ht="32" customHeight="1" x14ac:dyDescent="0.15">
      <c r="A78" s="20" t="s">
        <v>35</v>
      </c>
      <c r="B78" s="20" t="s">
        <v>1277</v>
      </c>
      <c r="C78" s="20" t="s">
        <v>37</v>
      </c>
      <c r="D78" s="21" t="s">
        <v>126</v>
      </c>
      <c r="E78" s="22">
        <f t="shared" si="12"/>
        <v>92</v>
      </c>
      <c r="F78" s="23">
        <f t="shared" si="13"/>
        <v>6</v>
      </c>
      <c r="G78" s="24">
        <f t="shared" si="14"/>
        <v>98</v>
      </c>
      <c r="H78" s="25">
        <f t="shared" si="15"/>
        <v>0.16666666666666666</v>
      </c>
      <c r="I78" s="26">
        <f t="shared" si="16"/>
        <v>0</v>
      </c>
      <c r="J78" s="27" t="str">
        <f>MID('HTT e12 - 2ry Str + Mask '!$A$2,E78,F78)</f>
        <v>((((((</v>
      </c>
      <c r="K78" s="26">
        <f t="shared" si="17"/>
        <v>0</v>
      </c>
      <c r="L78" s="27" t="str">
        <f>MID('HTT e12 - 2ry Str + Mask '!$D$2,E78,F78)</f>
        <v>((((((</v>
      </c>
      <c r="M78" s="26">
        <f t="shared" si="18"/>
        <v>0</v>
      </c>
      <c r="N78" s="28">
        <f t="shared" si="19"/>
        <v>0</v>
      </c>
      <c r="O78" s="29" t="str">
        <f t="shared" si="20"/>
        <v>EIE</v>
      </c>
      <c r="P78" s="29" t="str">
        <f t="shared" si="21"/>
        <v>ESE</v>
      </c>
      <c r="Q78" s="28">
        <f t="shared" si="22"/>
        <v>0</v>
      </c>
      <c r="R78" s="30">
        <f t="shared" si="23"/>
        <v>0</v>
      </c>
    </row>
    <row r="79" spans="1:18" ht="32" customHeight="1" x14ac:dyDescent="0.15">
      <c r="A79" s="20" t="s">
        <v>46</v>
      </c>
      <c r="B79" s="20" t="s">
        <v>1277</v>
      </c>
      <c r="C79" s="20" t="s">
        <v>37</v>
      </c>
      <c r="D79" s="21" t="s">
        <v>126</v>
      </c>
      <c r="E79" s="22">
        <f t="shared" si="12"/>
        <v>92</v>
      </c>
      <c r="F79" s="23">
        <f t="shared" si="13"/>
        <v>6</v>
      </c>
      <c r="G79" s="24">
        <f t="shared" si="14"/>
        <v>98</v>
      </c>
      <c r="H79" s="25">
        <f t="shared" si="15"/>
        <v>0</v>
      </c>
      <c r="I79" s="26">
        <f t="shared" si="16"/>
        <v>-0.16666666666666666</v>
      </c>
      <c r="J79" s="27" t="str">
        <f>MID('HTT e12 - 2ry Str + Mask '!$A$2,E79,F79)</f>
        <v>((((((</v>
      </c>
      <c r="K79" s="26">
        <f t="shared" si="17"/>
        <v>0</v>
      </c>
      <c r="L79" s="27" t="str">
        <f>MID('HTT e12 - 2ry Str + Mask '!$D$2,E79,F79)</f>
        <v>((((((</v>
      </c>
      <c r="M79" s="26">
        <f t="shared" si="18"/>
        <v>0</v>
      </c>
      <c r="N79" s="28">
        <f t="shared" si="19"/>
        <v>0</v>
      </c>
      <c r="O79" s="29" t="str">
        <f t="shared" si="20"/>
        <v>IIE</v>
      </c>
      <c r="P79" s="29" t="str">
        <f t="shared" si="21"/>
        <v>ESS</v>
      </c>
      <c r="Q79" s="28">
        <f t="shared" si="22"/>
        <v>0</v>
      </c>
      <c r="R79" s="30">
        <f t="shared" si="23"/>
        <v>0</v>
      </c>
    </row>
    <row r="80" spans="1:18" ht="32" customHeight="1" x14ac:dyDescent="0.15">
      <c r="A80" s="20" t="s">
        <v>35</v>
      </c>
      <c r="B80" s="20" t="s">
        <v>1279</v>
      </c>
      <c r="C80" s="20" t="s">
        <v>37</v>
      </c>
      <c r="D80" s="21" t="s">
        <v>131</v>
      </c>
      <c r="E80" s="22">
        <f t="shared" si="12"/>
        <v>93</v>
      </c>
      <c r="F80" s="23">
        <f t="shared" si="13"/>
        <v>6</v>
      </c>
      <c r="G80" s="24">
        <f t="shared" si="14"/>
        <v>99</v>
      </c>
      <c r="H80" s="25">
        <f t="shared" si="15"/>
        <v>0.16666666666666666</v>
      </c>
      <c r="I80" s="26">
        <f t="shared" si="16"/>
        <v>0</v>
      </c>
      <c r="J80" s="27" t="str">
        <f>MID('HTT e12 - 2ry Str + Mask '!$A$2,E80,F80)</f>
        <v>((((((</v>
      </c>
      <c r="K80" s="26">
        <f t="shared" si="17"/>
        <v>0</v>
      </c>
      <c r="L80" s="27" t="str">
        <f>MID('HTT e12 - 2ry Str + Mask '!$D$2,E80,F80)</f>
        <v>((((((</v>
      </c>
      <c r="M80" s="26">
        <f t="shared" si="18"/>
        <v>0</v>
      </c>
      <c r="N80" s="28">
        <f t="shared" si="19"/>
        <v>0</v>
      </c>
      <c r="O80" s="29" t="str">
        <f t="shared" si="20"/>
        <v>EIE</v>
      </c>
      <c r="P80" s="29" t="str">
        <f t="shared" si="21"/>
        <v>ESE</v>
      </c>
      <c r="Q80" s="28">
        <f t="shared" si="22"/>
        <v>0</v>
      </c>
      <c r="R80" s="30">
        <f t="shared" si="23"/>
        <v>0</v>
      </c>
    </row>
    <row r="81" spans="1:18" ht="32" customHeight="1" x14ac:dyDescent="0.15">
      <c r="A81" s="20" t="s">
        <v>88</v>
      </c>
      <c r="B81" s="20" t="s">
        <v>1280</v>
      </c>
      <c r="C81" s="20" t="s">
        <v>1281</v>
      </c>
      <c r="D81" s="21" t="s">
        <v>136</v>
      </c>
      <c r="E81" s="22">
        <f t="shared" si="12"/>
        <v>94</v>
      </c>
      <c r="F81" s="23">
        <f t="shared" si="13"/>
        <v>6</v>
      </c>
      <c r="G81" s="24">
        <f t="shared" si="14"/>
        <v>100</v>
      </c>
      <c r="H81" s="25">
        <f t="shared" si="15"/>
        <v>0.16666666666666666</v>
      </c>
      <c r="I81" s="26">
        <f t="shared" si="16"/>
        <v>0</v>
      </c>
      <c r="J81" s="27" t="str">
        <f>MID('HTT e12 - 2ry Str + Mask '!$A$2,E81,F81)</f>
        <v>((((((</v>
      </c>
      <c r="K81" s="26">
        <f t="shared" si="17"/>
        <v>0</v>
      </c>
      <c r="L81" s="27" t="str">
        <f>MID('HTT e12 - 2ry Str + Mask '!$D$2,E81,F81)</f>
        <v>((((((</v>
      </c>
      <c r="M81" s="26">
        <f t="shared" si="18"/>
        <v>0</v>
      </c>
      <c r="N81" s="28">
        <f t="shared" si="19"/>
        <v>0</v>
      </c>
      <c r="O81" s="29" t="str">
        <f t="shared" si="20"/>
        <v>ESE_9G8</v>
      </c>
      <c r="P81" s="29" t="str">
        <f t="shared" si="21"/>
        <v>ESE</v>
      </c>
      <c r="Q81" s="28">
        <f t="shared" si="22"/>
        <v>0</v>
      </c>
      <c r="R81" s="30">
        <f t="shared" si="23"/>
        <v>0</v>
      </c>
    </row>
    <row r="82" spans="1:18" ht="32" customHeight="1" x14ac:dyDescent="0.15">
      <c r="A82" s="20" t="s">
        <v>35</v>
      </c>
      <c r="B82" s="20" t="s">
        <v>1280</v>
      </c>
      <c r="C82" s="20" t="s">
        <v>37</v>
      </c>
      <c r="D82" s="21" t="s">
        <v>136</v>
      </c>
      <c r="E82" s="22">
        <f t="shared" si="12"/>
        <v>94</v>
      </c>
      <c r="F82" s="23">
        <f t="shared" si="13"/>
        <v>6</v>
      </c>
      <c r="G82" s="24">
        <f t="shared" si="14"/>
        <v>100</v>
      </c>
      <c r="H82" s="25">
        <f t="shared" si="15"/>
        <v>0.16666666666666666</v>
      </c>
      <c r="I82" s="26">
        <f t="shared" si="16"/>
        <v>0</v>
      </c>
      <c r="J82" s="27" t="str">
        <f>MID('HTT e12 - 2ry Str + Mask '!$A$2,E82,F82)</f>
        <v>((((((</v>
      </c>
      <c r="K82" s="26">
        <f t="shared" si="17"/>
        <v>0</v>
      </c>
      <c r="L82" s="27" t="str">
        <f>MID('HTT e12 - 2ry Str + Mask '!$D$2,E82,F82)</f>
        <v>((((((</v>
      </c>
      <c r="M82" s="26">
        <f t="shared" si="18"/>
        <v>0</v>
      </c>
      <c r="N82" s="28">
        <f t="shared" si="19"/>
        <v>0</v>
      </c>
      <c r="O82" s="29" t="str">
        <f t="shared" si="20"/>
        <v>EIE</v>
      </c>
      <c r="P82" s="29" t="str">
        <f t="shared" si="21"/>
        <v>ESE</v>
      </c>
      <c r="Q82" s="28">
        <f t="shared" si="22"/>
        <v>0</v>
      </c>
      <c r="R82" s="30">
        <f t="shared" si="23"/>
        <v>0</v>
      </c>
    </row>
    <row r="83" spans="1:18" ht="44" customHeight="1" x14ac:dyDescent="0.15">
      <c r="A83" s="20" t="s">
        <v>69</v>
      </c>
      <c r="B83" s="20" t="s">
        <v>1282</v>
      </c>
      <c r="C83" s="20" t="s">
        <v>1283</v>
      </c>
      <c r="D83" s="21" t="s">
        <v>136</v>
      </c>
      <c r="E83" s="22">
        <f t="shared" si="12"/>
        <v>94</v>
      </c>
      <c r="F83" s="23">
        <f t="shared" si="13"/>
        <v>7</v>
      </c>
      <c r="G83" s="24">
        <f t="shared" si="14"/>
        <v>101</v>
      </c>
      <c r="H83" s="25">
        <f t="shared" si="15"/>
        <v>0</v>
      </c>
      <c r="I83" s="26">
        <f t="shared" si="16"/>
        <v>-0.14285714285714285</v>
      </c>
      <c r="J83" s="27" t="str">
        <f>MID('HTT e12 - 2ry Str + Mask '!$A$2,E83,F83)</f>
        <v>(((((((</v>
      </c>
      <c r="K83" s="26">
        <f t="shared" si="17"/>
        <v>0</v>
      </c>
      <c r="L83" s="27" t="str">
        <f>MID('HTT e12 - 2ry Str + Mask '!$D$2,E83,F83)</f>
        <v>(((((((</v>
      </c>
      <c r="M83" s="26">
        <f t="shared" si="18"/>
        <v>0</v>
      </c>
      <c r="N83" s="28">
        <f t="shared" si="19"/>
        <v>0</v>
      </c>
      <c r="O83" s="29" t="str">
        <f t="shared" si="20"/>
        <v>Sironi_motif2</v>
      </c>
      <c r="P83" s="29" t="str">
        <f t="shared" si="21"/>
        <v>ESS</v>
      </c>
      <c r="Q83" s="28">
        <f t="shared" si="22"/>
        <v>0</v>
      </c>
      <c r="R83" s="30">
        <f t="shared" si="23"/>
        <v>0</v>
      </c>
    </row>
    <row r="84" spans="1:18" ht="44" customHeight="1" x14ac:dyDescent="0.15">
      <c r="A84" s="20" t="s">
        <v>58</v>
      </c>
      <c r="B84" s="20" t="s">
        <v>1284</v>
      </c>
      <c r="C84" s="20" t="s">
        <v>1285</v>
      </c>
      <c r="D84" s="21" t="s">
        <v>136</v>
      </c>
      <c r="E84" s="22">
        <f t="shared" si="12"/>
        <v>94</v>
      </c>
      <c r="F84" s="23">
        <f t="shared" si="13"/>
        <v>8</v>
      </c>
      <c r="G84" s="24">
        <f t="shared" si="14"/>
        <v>102</v>
      </c>
      <c r="H84" s="25">
        <f t="shared" si="15"/>
        <v>0</v>
      </c>
      <c r="I84" s="26">
        <f t="shared" si="16"/>
        <v>-0.125</v>
      </c>
      <c r="J84" s="27" t="str">
        <f>MID('HTT e12 - 2ry Str + Mask '!$A$2,E84,F84)</f>
        <v>((((((((</v>
      </c>
      <c r="K84" s="26">
        <f t="shared" si="17"/>
        <v>0</v>
      </c>
      <c r="L84" s="27" t="str">
        <f>MID('HTT e12 - 2ry Str + Mask '!$D$2,E84,F84)</f>
        <v>((((((((</v>
      </c>
      <c r="M84" s="26">
        <f t="shared" si="18"/>
        <v>0</v>
      </c>
      <c r="N84" s="28">
        <f t="shared" si="19"/>
        <v>0</v>
      </c>
      <c r="O84" s="29" t="str">
        <f t="shared" si="20"/>
        <v>Sironi_motif1</v>
      </c>
      <c r="P84" s="29" t="str">
        <f t="shared" si="21"/>
        <v>ESS</v>
      </c>
      <c r="Q84" s="28">
        <f t="shared" si="22"/>
        <v>0</v>
      </c>
      <c r="R84" s="30">
        <f t="shared" si="23"/>
        <v>0</v>
      </c>
    </row>
    <row r="85" spans="1:18" ht="44" customHeight="1" x14ac:dyDescent="0.15">
      <c r="A85" s="20" t="s">
        <v>65</v>
      </c>
      <c r="B85" s="20" t="s">
        <v>1286</v>
      </c>
      <c r="C85" s="20" t="s">
        <v>1287</v>
      </c>
      <c r="D85" s="21" t="s">
        <v>140</v>
      </c>
      <c r="E85" s="22">
        <f t="shared" si="12"/>
        <v>95</v>
      </c>
      <c r="F85" s="23">
        <f t="shared" si="13"/>
        <v>6</v>
      </c>
      <c r="G85" s="24">
        <f t="shared" si="14"/>
        <v>101</v>
      </c>
      <c r="H85" s="25">
        <f t="shared" si="15"/>
        <v>0</v>
      </c>
      <c r="I85" s="26">
        <f t="shared" si="16"/>
        <v>-0.16666666666666666</v>
      </c>
      <c r="J85" s="27" t="str">
        <f>MID('HTT e12 - 2ry Str + Mask '!$A$2,E85,F85)</f>
        <v>((((((</v>
      </c>
      <c r="K85" s="26">
        <f t="shared" si="17"/>
        <v>0</v>
      </c>
      <c r="L85" s="27" t="str">
        <f>MID('HTT e12 - 2ry Str + Mask '!$D$2,E85,F85)</f>
        <v>((((((</v>
      </c>
      <c r="M85" s="26">
        <f t="shared" si="18"/>
        <v>0</v>
      </c>
      <c r="N85" s="28">
        <f t="shared" si="19"/>
        <v>0</v>
      </c>
      <c r="O85" s="29" t="str">
        <f t="shared" si="20"/>
        <v>ESS_hnRNPA1</v>
      </c>
      <c r="P85" s="29" t="str">
        <f t="shared" si="21"/>
        <v>ESS</v>
      </c>
      <c r="Q85" s="28">
        <f t="shared" si="22"/>
        <v>0</v>
      </c>
      <c r="R85" s="30">
        <f t="shared" si="23"/>
        <v>0</v>
      </c>
    </row>
    <row r="86" spans="1:18" ht="32" customHeight="1" x14ac:dyDescent="0.15">
      <c r="A86" s="20" t="s">
        <v>35</v>
      </c>
      <c r="B86" s="20" t="s">
        <v>1286</v>
      </c>
      <c r="C86" s="20" t="s">
        <v>37</v>
      </c>
      <c r="D86" s="21" t="s">
        <v>140</v>
      </c>
      <c r="E86" s="22">
        <f t="shared" si="12"/>
        <v>95</v>
      </c>
      <c r="F86" s="23">
        <f t="shared" si="13"/>
        <v>6</v>
      </c>
      <c r="G86" s="24">
        <f t="shared" si="14"/>
        <v>101</v>
      </c>
      <c r="H86" s="25">
        <f t="shared" si="15"/>
        <v>0.16666666666666666</v>
      </c>
      <c r="I86" s="26">
        <f t="shared" si="16"/>
        <v>0</v>
      </c>
      <c r="J86" s="27" t="str">
        <f>MID('HTT e12 - 2ry Str + Mask '!$A$2,E86,F86)</f>
        <v>((((((</v>
      </c>
      <c r="K86" s="26">
        <f t="shared" si="17"/>
        <v>0</v>
      </c>
      <c r="L86" s="27" t="str">
        <f>MID('HTT e12 - 2ry Str + Mask '!$D$2,E86,F86)</f>
        <v>((((((</v>
      </c>
      <c r="M86" s="26">
        <f t="shared" si="18"/>
        <v>0</v>
      </c>
      <c r="N86" s="28">
        <f t="shared" si="19"/>
        <v>0</v>
      </c>
      <c r="O86" s="29" t="str">
        <f t="shared" si="20"/>
        <v>EIE</v>
      </c>
      <c r="P86" s="29" t="str">
        <f t="shared" si="21"/>
        <v>ESE</v>
      </c>
      <c r="Q86" s="28">
        <f t="shared" si="22"/>
        <v>0</v>
      </c>
      <c r="R86" s="30">
        <f t="shared" si="23"/>
        <v>0</v>
      </c>
    </row>
    <row r="87" spans="1:18" ht="32" customHeight="1" x14ac:dyDescent="0.15">
      <c r="A87" s="20" t="s">
        <v>35</v>
      </c>
      <c r="B87" s="20" t="s">
        <v>1288</v>
      </c>
      <c r="C87" s="20" t="s">
        <v>37</v>
      </c>
      <c r="D87" s="21" t="s">
        <v>144</v>
      </c>
      <c r="E87" s="22">
        <f t="shared" si="12"/>
        <v>97</v>
      </c>
      <c r="F87" s="23">
        <f t="shared" si="13"/>
        <v>6</v>
      </c>
      <c r="G87" s="24">
        <f t="shared" si="14"/>
        <v>103</v>
      </c>
      <c r="H87" s="25">
        <f t="shared" si="15"/>
        <v>0.16666666666666666</v>
      </c>
      <c r="I87" s="26">
        <f t="shared" si="16"/>
        <v>0</v>
      </c>
      <c r="J87" s="27" t="str">
        <f>MID('HTT e12 - 2ry Str + Mask '!$A$2,E87,F87)</f>
        <v>((((((</v>
      </c>
      <c r="K87" s="26">
        <f t="shared" si="17"/>
        <v>0</v>
      </c>
      <c r="L87" s="27" t="str">
        <f>MID('HTT e12 - 2ry Str + Mask '!$D$2,E87,F87)</f>
        <v>((((((</v>
      </c>
      <c r="M87" s="26">
        <f t="shared" si="18"/>
        <v>0</v>
      </c>
      <c r="N87" s="28">
        <f t="shared" si="19"/>
        <v>0</v>
      </c>
      <c r="O87" s="29" t="str">
        <f t="shared" si="20"/>
        <v>EIE</v>
      </c>
      <c r="P87" s="29" t="str">
        <f t="shared" si="21"/>
        <v>ESE</v>
      </c>
      <c r="Q87" s="28">
        <f t="shared" si="22"/>
        <v>0</v>
      </c>
      <c r="R87" s="30">
        <f t="shared" si="23"/>
        <v>0</v>
      </c>
    </row>
    <row r="88" spans="1:18" ht="32" customHeight="1" x14ac:dyDescent="0.15">
      <c r="A88" s="20" t="s">
        <v>31</v>
      </c>
      <c r="B88" s="20" t="s">
        <v>1289</v>
      </c>
      <c r="C88" s="20" t="s">
        <v>1290</v>
      </c>
      <c r="D88" s="21" t="s">
        <v>144</v>
      </c>
      <c r="E88" s="22">
        <f t="shared" si="12"/>
        <v>97</v>
      </c>
      <c r="F88" s="23">
        <f t="shared" si="13"/>
        <v>8</v>
      </c>
      <c r="G88" s="24">
        <f t="shared" si="14"/>
        <v>105</v>
      </c>
      <c r="H88" s="25">
        <f t="shared" si="15"/>
        <v>0.125</v>
      </c>
      <c r="I88" s="26">
        <f t="shared" si="16"/>
        <v>0</v>
      </c>
      <c r="J88" s="27" t="str">
        <f>MID('HTT e12 - 2ry Str + Mask '!$A$2,E88,F88)</f>
        <v>((((((((</v>
      </c>
      <c r="K88" s="26">
        <f t="shared" si="17"/>
        <v>0</v>
      </c>
      <c r="L88" s="27" t="str">
        <f>MID('HTT e12 - 2ry Str + Mask '!$D$2,E88,F88)</f>
        <v>((((((((</v>
      </c>
      <c r="M88" s="26">
        <f t="shared" si="18"/>
        <v>0</v>
      </c>
      <c r="N88" s="28">
        <f t="shared" si="19"/>
        <v>0</v>
      </c>
      <c r="O88" s="29" t="str">
        <f t="shared" si="20"/>
        <v>PESE</v>
      </c>
      <c r="P88" s="29" t="str">
        <f t="shared" si="21"/>
        <v>ESE</v>
      </c>
      <c r="Q88" s="28">
        <f t="shared" si="22"/>
        <v>0</v>
      </c>
      <c r="R88" s="30">
        <f t="shared" si="23"/>
        <v>0</v>
      </c>
    </row>
    <row r="89" spans="1:18" ht="32" customHeight="1" x14ac:dyDescent="0.15">
      <c r="A89" s="20" t="s">
        <v>35</v>
      </c>
      <c r="B89" s="20" t="s">
        <v>1291</v>
      </c>
      <c r="C89" s="20" t="s">
        <v>37</v>
      </c>
      <c r="D89" s="21" t="s">
        <v>149</v>
      </c>
      <c r="E89" s="22">
        <f t="shared" si="12"/>
        <v>98</v>
      </c>
      <c r="F89" s="23">
        <f t="shared" si="13"/>
        <v>6</v>
      </c>
      <c r="G89" s="24">
        <f t="shared" si="14"/>
        <v>104</v>
      </c>
      <c r="H89" s="25">
        <f t="shared" si="15"/>
        <v>0.16666666666666666</v>
      </c>
      <c r="I89" s="26">
        <f t="shared" si="16"/>
        <v>0</v>
      </c>
      <c r="J89" s="27" t="str">
        <f>MID('HTT e12 - 2ry Str + Mask '!$A$2,E89,F89)</f>
        <v>((((((</v>
      </c>
      <c r="K89" s="26">
        <f t="shared" si="17"/>
        <v>0</v>
      </c>
      <c r="L89" s="27" t="str">
        <f>MID('HTT e12 - 2ry Str + Mask '!$D$2,E89,F89)</f>
        <v>((((((</v>
      </c>
      <c r="M89" s="26">
        <f t="shared" si="18"/>
        <v>0</v>
      </c>
      <c r="N89" s="28">
        <f t="shared" si="19"/>
        <v>0</v>
      </c>
      <c r="O89" s="29" t="str">
        <f t="shared" si="20"/>
        <v>EIE</v>
      </c>
      <c r="P89" s="29" t="str">
        <f t="shared" si="21"/>
        <v>ESE</v>
      </c>
      <c r="Q89" s="28">
        <f t="shared" si="22"/>
        <v>0</v>
      </c>
      <c r="R89" s="30">
        <f t="shared" si="23"/>
        <v>0</v>
      </c>
    </row>
    <row r="90" spans="1:18" ht="44" customHeight="1" x14ac:dyDescent="0.15">
      <c r="A90" s="20" t="s">
        <v>69</v>
      </c>
      <c r="B90" s="20" t="s">
        <v>1292</v>
      </c>
      <c r="C90" s="20" t="s">
        <v>290</v>
      </c>
      <c r="D90" s="21" t="s">
        <v>149</v>
      </c>
      <c r="E90" s="22">
        <f t="shared" si="12"/>
        <v>98</v>
      </c>
      <c r="F90" s="23">
        <f t="shared" si="13"/>
        <v>7</v>
      </c>
      <c r="G90" s="24">
        <f t="shared" si="14"/>
        <v>105</v>
      </c>
      <c r="H90" s="25">
        <f t="shared" si="15"/>
        <v>0</v>
      </c>
      <c r="I90" s="26">
        <f t="shared" si="16"/>
        <v>-0.14285714285714285</v>
      </c>
      <c r="J90" s="27" t="str">
        <f>MID('HTT e12 - 2ry Str + Mask '!$A$2,E90,F90)</f>
        <v>(((((((</v>
      </c>
      <c r="K90" s="26">
        <f t="shared" si="17"/>
        <v>0</v>
      </c>
      <c r="L90" s="27" t="str">
        <f>MID('HTT e12 - 2ry Str + Mask '!$D$2,E90,F90)</f>
        <v>(((((((</v>
      </c>
      <c r="M90" s="26">
        <f t="shared" si="18"/>
        <v>0</v>
      </c>
      <c r="N90" s="28">
        <f t="shared" si="19"/>
        <v>0</v>
      </c>
      <c r="O90" s="29" t="str">
        <f t="shared" si="20"/>
        <v>Sironi_motif2</v>
      </c>
      <c r="P90" s="29" t="str">
        <f t="shared" si="21"/>
        <v>ESS</v>
      </c>
      <c r="Q90" s="28">
        <f t="shared" si="22"/>
        <v>0</v>
      </c>
      <c r="R90" s="30">
        <f t="shared" si="23"/>
        <v>0</v>
      </c>
    </row>
    <row r="91" spans="1:18" ht="32" customHeight="1" x14ac:dyDescent="0.15">
      <c r="A91" s="20" t="s">
        <v>88</v>
      </c>
      <c r="B91" s="20" t="s">
        <v>1293</v>
      </c>
      <c r="C91" s="20" t="s">
        <v>1294</v>
      </c>
      <c r="D91" s="21" t="s">
        <v>153</v>
      </c>
      <c r="E91" s="22">
        <f t="shared" si="12"/>
        <v>99</v>
      </c>
      <c r="F91" s="23">
        <f t="shared" si="13"/>
        <v>6</v>
      </c>
      <c r="G91" s="24">
        <f t="shared" si="14"/>
        <v>105</v>
      </c>
      <c r="H91" s="25">
        <f t="shared" si="15"/>
        <v>0.16666666666666666</v>
      </c>
      <c r="I91" s="26">
        <f t="shared" si="16"/>
        <v>0</v>
      </c>
      <c r="J91" s="27" t="str">
        <f>MID('HTT e12 - 2ry Str + Mask '!$A$2,E91,F91)</f>
        <v>((((((</v>
      </c>
      <c r="K91" s="26">
        <f t="shared" si="17"/>
        <v>0</v>
      </c>
      <c r="L91" s="27" t="str">
        <f>MID('HTT e12 - 2ry Str + Mask '!$D$2,E91,F91)</f>
        <v>((((((</v>
      </c>
      <c r="M91" s="26">
        <f t="shared" si="18"/>
        <v>0</v>
      </c>
      <c r="N91" s="28">
        <f t="shared" si="19"/>
        <v>0</v>
      </c>
      <c r="O91" s="29" t="str">
        <f t="shared" si="20"/>
        <v>ESE_9G8</v>
      </c>
      <c r="P91" s="29" t="str">
        <f t="shared" si="21"/>
        <v>ESE</v>
      </c>
      <c r="Q91" s="28">
        <f t="shared" si="22"/>
        <v>0</v>
      </c>
      <c r="R91" s="30">
        <f t="shared" si="23"/>
        <v>0</v>
      </c>
    </row>
    <row r="92" spans="1:18" ht="32" customHeight="1" x14ac:dyDescent="0.15">
      <c r="A92" s="20" t="s">
        <v>31</v>
      </c>
      <c r="B92" s="20" t="s">
        <v>1295</v>
      </c>
      <c r="C92" s="20" t="s">
        <v>1296</v>
      </c>
      <c r="D92" s="21" t="s">
        <v>153</v>
      </c>
      <c r="E92" s="22">
        <f t="shared" si="12"/>
        <v>99</v>
      </c>
      <c r="F92" s="23">
        <f t="shared" si="13"/>
        <v>8</v>
      </c>
      <c r="G92" s="24">
        <f t="shared" si="14"/>
        <v>107</v>
      </c>
      <c r="H92" s="25">
        <f t="shared" si="15"/>
        <v>0.125</v>
      </c>
      <c r="I92" s="26">
        <f t="shared" si="16"/>
        <v>0</v>
      </c>
      <c r="J92" s="27" t="str">
        <f>MID('HTT e12 - 2ry Str + Mask '!$A$2,E92,F92)</f>
        <v>((((((((</v>
      </c>
      <c r="K92" s="26">
        <f t="shared" si="17"/>
        <v>0</v>
      </c>
      <c r="L92" s="27" t="str">
        <f>MID('HTT e12 - 2ry Str + Mask '!$D$2,E92,F92)</f>
        <v>((((((((</v>
      </c>
      <c r="M92" s="26">
        <f t="shared" si="18"/>
        <v>0</v>
      </c>
      <c r="N92" s="28">
        <f t="shared" si="19"/>
        <v>0</v>
      </c>
      <c r="O92" s="29" t="str">
        <f t="shared" si="20"/>
        <v>PESE</v>
      </c>
      <c r="P92" s="29" t="str">
        <f t="shared" si="21"/>
        <v>ESE</v>
      </c>
      <c r="Q92" s="28">
        <f t="shared" si="22"/>
        <v>0</v>
      </c>
      <c r="R92" s="30">
        <f t="shared" si="23"/>
        <v>0</v>
      </c>
    </row>
    <row r="93" spans="1:18" ht="32" customHeight="1" x14ac:dyDescent="0.15">
      <c r="A93" s="20" t="s">
        <v>31</v>
      </c>
      <c r="B93" s="20" t="s">
        <v>1297</v>
      </c>
      <c r="C93" s="20" t="s">
        <v>1298</v>
      </c>
      <c r="D93" s="21" t="s">
        <v>569</v>
      </c>
      <c r="E93" s="22">
        <f t="shared" si="12"/>
        <v>100</v>
      </c>
      <c r="F93" s="23">
        <f t="shared" si="13"/>
        <v>8</v>
      </c>
      <c r="G93" s="24">
        <f t="shared" si="14"/>
        <v>108</v>
      </c>
      <c r="H93" s="25">
        <f t="shared" si="15"/>
        <v>0.125</v>
      </c>
      <c r="I93" s="26">
        <f t="shared" si="16"/>
        <v>0</v>
      </c>
      <c r="J93" s="27" t="str">
        <f>MID('HTT e12 - 2ry Str + Mask '!$A$2,E93,F93)</f>
        <v>(((((((.</v>
      </c>
      <c r="K93" s="26">
        <f t="shared" si="17"/>
        <v>0.125</v>
      </c>
      <c r="L93" s="27" t="str">
        <f>MID('HTT e12 - 2ry Str + Mask '!$D$2,E93,F93)</f>
        <v>(((((((.</v>
      </c>
      <c r="M93" s="26">
        <f t="shared" si="18"/>
        <v>0.125</v>
      </c>
      <c r="N93" s="28">
        <f t="shared" si="19"/>
        <v>0</v>
      </c>
      <c r="O93" s="29" t="str">
        <f t="shared" si="20"/>
        <v>PESE</v>
      </c>
      <c r="P93" s="29" t="str">
        <f t="shared" si="21"/>
        <v>ESE</v>
      </c>
      <c r="Q93" s="28">
        <f t="shared" si="22"/>
        <v>0</v>
      </c>
      <c r="R93" s="30">
        <f t="shared" si="23"/>
        <v>0</v>
      </c>
    </row>
    <row r="94" spans="1:18" ht="32" customHeight="1" x14ac:dyDescent="0.15">
      <c r="A94" s="20" t="s">
        <v>46</v>
      </c>
      <c r="B94" s="20" t="s">
        <v>298</v>
      </c>
      <c r="C94" s="20" t="s">
        <v>37</v>
      </c>
      <c r="D94" s="21" t="s">
        <v>155</v>
      </c>
      <c r="E94" s="22">
        <f t="shared" si="12"/>
        <v>101</v>
      </c>
      <c r="F94" s="23">
        <f t="shared" si="13"/>
        <v>6</v>
      </c>
      <c r="G94" s="24">
        <f t="shared" si="14"/>
        <v>107</v>
      </c>
      <c r="H94" s="25">
        <f t="shared" si="15"/>
        <v>0</v>
      </c>
      <c r="I94" s="26">
        <f t="shared" si="16"/>
        <v>-0.16666666666666666</v>
      </c>
      <c r="J94" s="27" t="str">
        <f>MID('HTT e12 - 2ry Str + Mask '!$A$2,E94,F94)</f>
        <v>((((((</v>
      </c>
      <c r="K94" s="26">
        <f t="shared" si="17"/>
        <v>0</v>
      </c>
      <c r="L94" s="27" t="str">
        <f>MID('HTT e12 - 2ry Str + Mask '!$D$2,E94,F94)</f>
        <v>((((((</v>
      </c>
      <c r="M94" s="26">
        <f t="shared" si="18"/>
        <v>0</v>
      </c>
      <c r="N94" s="28">
        <f t="shared" si="19"/>
        <v>0</v>
      </c>
      <c r="O94" s="29" t="str">
        <f t="shared" si="20"/>
        <v>IIE</v>
      </c>
      <c r="P94" s="29" t="str">
        <f t="shared" si="21"/>
        <v>ESS</v>
      </c>
      <c r="Q94" s="28">
        <f t="shared" si="22"/>
        <v>0</v>
      </c>
      <c r="R94" s="30">
        <f t="shared" si="23"/>
        <v>0</v>
      </c>
    </row>
    <row r="95" spans="1:18" ht="44" customHeight="1" x14ac:dyDescent="0.15">
      <c r="A95" s="20" t="s">
        <v>49</v>
      </c>
      <c r="B95" s="20" t="s">
        <v>1299</v>
      </c>
      <c r="C95" s="20" t="s">
        <v>159</v>
      </c>
      <c r="D95" s="21" t="s">
        <v>157</v>
      </c>
      <c r="E95" s="22">
        <f t="shared" si="12"/>
        <v>102</v>
      </c>
      <c r="F95" s="23">
        <f t="shared" si="13"/>
        <v>8</v>
      </c>
      <c r="G95" s="24">
        <f t="shared" si="14"/>
        <v>110</v>
      </c>
      <c r="H95" s="25">
        <f t="shared" si="15"/>
        <v>0.125</v>
      </c>
      <c r="I95" s="26">
        <f t="shared" si="16"/>
        <v>0</v>
      </c>
      <c r="J95" s="27" t="str">
        <f>MID('HTT e12 - 2ry Str + Mask '!$A$2,E95,F95)</f>
        <v>(((((.((</v>
      </c>
      <c r="K95" s="26">
        <f t="shared" si="17"/>
        <v>0.125</v>
      </c>
      <c r="L95" s="27" t="str">
        <f>MID('HTT e12 - 2ry Str + Mask '!$D$2,E95,F95)</f>
        <v>(((((.((</v>
      </c>
      <c r="M95" s="26">
        <f t="shared" si="18"/>
        <v>0.125</v>
      </c>
      <c r="N95" s="28">
        <f t="shared" si="19"/>
        <v>0</v>
      </c>
      <c r="O95" s="29" t="str">
        <f t="shared" si="20"/>
        <v>ESE_SC35</v>
      </c>
      <c r="P95" s="29" t="str">
        <f t="shared" si="21"/>
        <v>ESE</v>
      </c>
      <c r="Q95" s="28">
        <f t="shared" si="22"/>
        <v>0</v>
      </c>
      <c r="R95" s="30">
        <f t="shared" si="23"/>
        <v>0</v>
      </c>
    </row>
    <row r="96" spans="1:18" ht="32" customHeight="1" x14ac:dyDescent="0.15">
      <c r="A96" s="20" t="s">
        <v>46</v>
      </c>
      <c r="B96" s="20" t="s">
        <v>1300</v>
      </c>
      <c r="C96" s="20" t="s">
        <v>37</v>
      </c>
      <c r="D96" s="21" t="s">
        <v>163</v>
      </c>
      <c r="E96" s="22">
        <f t="shared" si="12"/>
        <v>104</v>
      </c>
      <c r="F96" s="23">
        <f t="shared" si="13"/>
        <v>6</v>
      </c>
      <c r="G96" s="24">
        <f t="shared" si="14"/>
        <v>110</v>
      </c>
      <c r="H96" s="25">
        <f t="shared" si="15"/>
        <v>0</v>
      </c>
      <c r="I96" s="26">
        <f t="shared" si="16"/>
        <v>-0.16666666666666666</v>
      </c>
      <c r="J96" s="27" t="str">
        <f>MID('HTT e12 - 2ry Str + Mask '!$A$2,E96,F96)</f>
        <v>(((.((</v>
      </c>
      <c r="K96" s="26">
        <f t="shared" si="17"/>
        <v>0.16666666666666666</v>
      </c>
      <c r="L96" s="27" t="str">
        <f>MID('HTT e12 - 2ry Str + Mask '!$D$2,E96,F96)</f>
        <v>(((.((</v>
      </c>
      <c r="M96" s="26">
        <f t="shared" si="18"/>
        <v>0.16666666666666666</v>
      </c>
      <c r="N96" s="28">
        <f t="shared" si="19"/>
        <v>0</v>
      </c>
      <c r="O96" s="29" t="str">
        <f t="shared" si="20"/>
        <v>IIE</v>
      </c>
      <c r="P96" s="29" t="str">
        <f t="shared" si="21"/>
        <v>ESS</v>
      </c>
      <c r="Q96" s="28">
        <f t="shared" si="22"/>
        <v>0</v>
      </c>
      <c r="R96" s="30">
        <f t="shared" si="23"/>
        <v>0</v>
      </c>
    </row>
    <row r="97" spans="1:18" ht="44" customHeight="1" x14ac:dyDescent="0.15">
      <c r="A97" s="20" t="s">
        <v>78</v>
      </c>
      <c r="B97" s="20" t="s">
        <v>1301</v>
      </c>
      <c r="C97" s="20" t="s">
        <v>639</v>
      </c>
      <c r="D97" s="21" t="s">
        <v>574</v>
      </c>
      <c r="E97" s="22">
        <f t="shared" si="12"/>
        <v>105</v>
      </c>
      <c r="F97" s="23">
        <f t="shared" si="13"/>
        <v>6</v>
      </c>
      <c r="G97" s="24">
        <f t="shared" si="14"/>
        <v>111</v>
      </c>
      <c r="H97" s="25">
        <f t="shared" si="15"/>
        <v>0.16666666666666666</v>
      </c>
      <c r="I97" s="26">
        <f t="shared" si="16"/>
        <v>0</v>
      </c>
      <c r="J97" s="27" t="str">
        <f>MID('HTT e12 - 2ry Str + Mask '!$A$2,E97,F97)</f>
        <v>((.(((</v>
      </c>
      <c r="K97" s="26">
        <f t="shared" si="17"/>
        <v>0.16666666666666666</v>
      </c>
      <c r="L97" s="27" t="str">
        <f>MID('HTT e12 - 2ry Str + Mask '!$D$2,E97,F97)</f>
        <v>((.(((</v>
      </c>
      <c r="M97" s="26">
        <f t="shared" si="18"/>
        <v>0.16666666666666666</v>
      </c>
      <c r="N97" s="28">
        <f t="shared" si="19"/>
        <v>0</v>
      </c>
      <c r="O97" s="29" t="str">
        <f t="shared" si="20"/>
        <v>ESE_SRp55</v>
      </c>
      <c r="P97" s="29" t="str">
        <f t="shared" si="21"/>
        <v>ESE</v>
      </c>
      <c r="Q97" s="28">
        <f t="shared" si="22"/>
        <v>0</v>
      </c>
      <c r="R97" s="30">
        <f t="shared" si="23"/>
        <v>0</v>
      </c>
    </row>
    <row r="98" spans="1:18" ht="32" customHeight="1" x14ac:dyDescent="0.15">
      <c r="A98" s="20" t="s">
        <v>46</v>
      </c>
      <c r="B98" s="20" t="s">
        <v>1302</v>
      </c>
      <c r="C98" s="20" t="s">
        <v>37</v>
      </c>
      <c r="D98" s="21" t="s">
        <v>168</v>
      </c>
      <c r="E98" s="22">
        <f t="shared" si="12"/>
        <v>106</v>
      </c>
      <c r="F98" s="23">
        <f t="shared" si="13"/>
        <v>6</v>
      </c>
      <c r="G98" s="24">
        <f t="shared" si="14"/>
        <v>112</v>
      </c>
      <c r="H98" s="25">
        <f t="shared" si="15"/>
        <v>0</v>
      </c>
      <c r="I98" s="26">
        <f t="shared" si="16"/>
        <v>-0.16666666666666666</v>
      </c>
      <c r="J98" s="27" t="str">
        <f>MID('HTT e12 - 2ry Str + Mask '!$A$2,E98,F98)</f>
        <v>(.((((</v>
      </c>
      <c r="K98" s="26">
        <f t="shared" si="17"/>
        <v>0.16666666666666666</v>
      </c>
      <c r="L98" s="27" t="str">
        <f>MID('HTT e12 - 2ry Str + Mask '!$D$2,E98,F98)</f>
        <v>(.((((</v>
      </c>
      <c r="M98" s="26">
        <f t="shared" si="18"/>
        <v>0.16666666666666666</v>
      </c>
      <c r="N98" s="28">
        <f t="shared" si="19"/>
        <v>0</v>
      </c>
      <c r="O98" s="29" t="str">
        <f t="shared" si="20"/>
        <v>IIE</v>
      </c>
      <c r="P98" s="29" t="str">
        <f t="shared" si="21"/>
        <v>ESS</v>
      </c>
      <c r="Q98" s="28">
        <f t="shared" si="22"/>
        <v>0</v>
      </c>
      <c r="R98" s="30">
        <f t="shared" si="23"/>
        <v>0</v>
      </c>
    </row>
    <row r="99" spans="1:18" ht="32" customHeight="1" x14ac:dyDescent="0.15">
      <c r="A99" s="20" t="s">
        <v>46</v>
      </c>
      <c r="B99" s="20" t="s">
        <v>1303</v>
      </c>
      <c r="C99" s="20" t="s">
        <v>37</v>
      </c>
      <c r="D99" s="21" t="s">
        <v>171</v>
      </c>
      <c r="E99" s="22">
        <f t="shared" si="12"/>
        <v>107</v>
      </c>
      <c r="F99" s="23">
        <f t="shared" si="13"/>
        <v>6</v>
      </c>
      <c r="G99" s="24">
        <f t="shared" si="14"/>
        <v>113</v>
      </c>
      <c r="H99" s="25">
        <f t="shared" si="15"/>
        <v>0</v>
      </c>
      <c r="I99" s="26">
        <f t="shared" si="16"/>
        <v>-0.16666666666666666</v>
      </c>
      <c r="J99" s="27" t="str">
        <f>MID('HTT e12 - 2ry Str + Mask '!$A$2,E99,F99)</f>
        <v>.((((.</v>
      </c>
      <c r="K99" s="26">
        <f t="shared" si="17"/>
        <v>0.33333333333333331</v>
      </c>
      <c r="L99" s="27" t="str">
        <f>MID('HTT e12 - 2ry Str + Mask '!$D$2,E99,F99)</f>
        <v>.((((.</v>
      </c>
      <c r="M99" s="26">
        <f t="shared" si="18"/>
        <v>0.33333333333333331</v>
      </c>
      <c r="N99" s="28">
        <f t="shared" si="19"/>
        <v>0</v>
      </c>
      <c r="O99" s="29" t="str">
        <f t="shared" si="20"/>
        <v>IIE</v>
      </c>
      <c r="P99" s="29" t="str">
        <f t="shared" si="21"/>
        <v>ESS</v>
      </c>
      <c r="Q99" s="28">
        <f t="shared" si="22"/>
        <v>0</v>
      </c>
      <c r="R99" s="30">
        <f t="shared" si="23"/>
        <v>0</v>
      </c>
    </row>
    <row r="100" spans="1:18" ht="32" customHeight="1" x14ac:dyDescent="0.15">
      <c r="A100" s="20" t="s">
        <v>46</v>
      </c>
      <c r="B100" s="20" t="s">
        <v>1304</v>
      </c>
      <c r="C100" s="20" t="s">
        <v>37</v>
      </c>
      <c r="D100" s="21" t="s">
        <v>174</v>
      </c>
      <c r="E100" s="22">
        <f t="shared" si="12"/>
        <v>108</v>
      </c>
      <c r="F100" s="23">
        <f t="shared" si="13"/>
        <v>6</v>
      </c>
      <c r="G100" s="24">
        <f t="shared" si="14"/>
        <v>114</v>
      </c>
      <c r="H100" s="25">
        <f t="shared" si="15"/>
        <v>0</v>
      </c>
      <c r="I100" s="26">
        <f t="shared" si="16"/>
        <v>-0.16666666666666666</v>
      </c>
      <c r="J100" s="27" t="str">
        <f>MID('HTT e12 - 2ry Str + Mask '!$A$2,E100,F100)</f>
        <v>((((..</v>
      </c>
      <c r="K100" s="26">
        <f t="shared" si="17"/>
        <v>0.33333333333333331</v>
      </c>
      <c r="L100" s="27" t="str">
        <f>MID('HTT e12 - 2ry Str + Mask '!$D$2,E100,F100)</f>
        <v>((((..</v>
      </c>
      <c r="M100" s="26">
        <f t="shared" si="18"/>
        <v>0.33333333333333331</v>
      </c>
      <c r="N100" s="28">
        <f t="shared" si="19"/>
        <v>0</v>
      </c>
      <c r="O100" s="29" t="str">
        <f t="shared" si="20"/>
        <v>IIE</v>
      </c>
      <c r="P100" s="29" t="str">
        <f t="shared" si="21"/>
        <v>ESS</v>
      </c>
      <c r="Q100" s="28">
        <f t="shared" si="22"/>
        <v>0</v>
      </c>
      <c r="R100" s="30">
        <f t="shared" si="23"/>
        <v>0</v>
      </c>
    </row>
    <row r="101" spans="1:18" ht="32" customHeight="1" x14ac:dyDescent="0.15">
      <c r="A101" s="20" t="s">
        <v>196</v>
      </c>
      <c r="B101" s="20" t="s">
        <v>1229</v>
      </c>
      <c r="C101" s="20" t="s">
        <v>37</v>
      </c>
      <c r="D101" s="21" t="s">
        <v>579</v>
      </c>
      <c r="E101" s="22">
        <f t="shared" si="12"/>
        <v>109</v>
      </c>
      <c r="F101" s="23">
        <f t="shared" si="13"/>
        <v>6</v>
      </c>
      <c r="G101" s="24">
        <f t="shared" si="14"/>
        <v>115</v>
      </c>
      <c r="H101" s="25">
        <f t="shared" si="15"/>
        <v>0.16666666666666666</v>
      </c>
      <c r="I101" s="26">
        <f t="shared" si="16"/>
        <v>0</v>
      </c>
      <c r="J101" s="27" t="str">
        <f>MID('HTT e12 - 2ry Str + Mask '!$A$2,E101,F101)</f>
        <v>(((...</v>
      </c>
      <c r="K101" s="26">
        <f t="shared" si="17"/>
        <v>0.5</v>
      </c>
      <c r="L101" s="27" t="str">
        <f>MID('HTT e12 - 2ry Str + Mask '!$D$2,E101,F101)</f>
        <v>(((...</v>
      </c>
      <c r="M101" s="26">
        <f t="shared" si="18"/>
        <v>0.5</v>
      </c>
      <c r="N101" s="28">
        <f t="shared" si="19"/>
        <v>0</v>
      </c>
      <c r="O101" s="29" t="str">
        <f t="shared" si="20"/>
        <v>RESCUE ESE</v>
      </c>
      <c r="P101" s="29" t="str">
        <f t="shared" si="21"/>
        <v>ESE</v>
      </c>
      <c r="Q101" s="28">
        <f t="shared" si="22"/>
        <v>0</v>
      </c>
      <c r="R101" s="30">
        <f t="shared" si="23"/>
        <v>0</v>
      </c>
    </row>
    <row r="102" spans="1:18" ht="32" customHeight="1" x14ac:dyDescent="0.15">
      <c r="A102" s="20" t="s">
        <v>31</v>
      </c>
      <c r="B102" s="20" t="s">
        <v>1305</v>
      </c>
      <c r="C102" s="20" t="s">
        <v>1306</v>
      </c>
      <c r="D102" s="21" t="s">
        <v>579</v>
      </c>
      <c r="E102" s="22">
        <f t="shared" si="12"/>
        <v>109</v>
      </c>
      <c r="F102" s="23">
        <f t="shared" si="13"/>
        <v>8</v>
      </c>
      <c r="G102" s="24">
        <f t="shared" si="14"/>
        <v>117</v>
      </c>
      <c r="H102" s="25">
        <f t="shared" si="15"/>
        <v>0.125</v>
      </c>
      <c r="I102" s="26">
        <f t="shared" si="16"/>
        <v>0</v>
      </c>
      <c r="J102" s="27" t="str">
        <f>MID('HTT e12 - 2ry Str + Mask '!$A$2,E102,F102)</f>
        <v>(((...((</v>
      </c>
      <c r="K102" s="26">
        <f t="shared" si="17"/>
        <v>0.375</v>
      </c>
      <c r="L102" s="27" t="str">
        <f>MID('HTT e12 - 2ry Str + Mask '!$D$2,E102,F102)</f>
        <v>(((...((</v>
      </c>
      <c r="M102" s="26">
        <f t="shared" si="18"/>
        <v>0.375</v>
      </c>
      <c r="N102" s="28">
        <f t="shared" si="19"/>
        <v>0</v>
      </c>
      <c r="O102" s="29" t="str">
        <f t="shared" si="20"/>
        <v>PESE</v>
      </c>
      <c r="P102" s="29" t="str">
        <f t="shared" si="21"/>
        <v>ESE</v>
      </c>
      <c r="Q102" s="28">
        <f t="shared" si="22"/>
        <v>0</v>
      </c>
      <c r="R102" s="30">
        <f t="shared" si="23"/>
        <v>0</v>
      </c>
    </row>
    <row r="103" spans="1:18" ht="32" customHeight="1" x14ac:dyDescent="0.15">
      <c r="A103" s="20" t="s">
        <v>196</v>
      </c>
      <c r="B103" s="20" t="s">
        <v>1109</v>
      </c>
      <c r="C103" s="20" t="s">
        <v>37</v>
      </c>
      <c r="D103" s="21" t="s">
        <v>177</v>
      </c>
      <c r="E103" s="22">
        <f t="shared" si="12"/>
        <v>110</v>
      </c>
      <c r="F103" s="23">
        <f t="shared" si="13"/>
        <v>6</v>
      </c>
      <c r="G103" s="24">
        <f t="shared" si="14"/>
        <v>116</v>
      </c>
      <c r="H103" s="25">
        <f t="shared" si="15"/>
        <v>0.16666666666666666</v>
      </c>
      <c r="I103" s="26">
        <f t="shared" si="16"/>
        <v>0</v>
      </c>
      <c r="J103" s="27" t="str">
        <f>MID('HTT e12 - 2ry Str + Mask '!$A$2,E103,F103)</f>
        <v>((...(</v>
      </c>
      <c r="K103" s="26">
        <f t="shared" si="17"/>
        <v>0.5</v>
      </c>
      <c r="L103" s="27" t="str">
        <f>MID('HTT e12 - 2ry Str + Mask '!$D$2,E103,F103)</f>
        <v>((...(</v>
      </c>
      <c r="M103" s="26">
        <f t="shared" si="18"/>
        <v>0.5</v>
      </c>
      <c r="N103" s="28">
        <f t="shared" si="19"/>
        <v>0</v>
      </c>
      <c r="O103" s="29" t="str">
        <f t="shared" si="20"/>
        <v>RESCUE ESE</v>
      </c>
      <c r="P103" s="29" t="str">
        <f t="shared" si="21"/>
        <v>ESE</v>
      </c>
      <c r="Q103" s="28">
        <f t="shared" si="22"/>
        <v>0</v>
      </c>
      <c r="R103" s="30">
        <f t="shared" si="23"/>
        <v>0</v>
      </c>
    </row>
    <row r="104" spans="1:18" ht="44" customHeight="1" x14ac:dyDescent="0.15">
      <c r="A104" s="20" t="s">
        <v>54</v>
      </c>
      <c r="B104" s="20" t="s">
        <v>1307</v>
      </c>
      <c r="C104" s="20" t="s">
        <v>1308</v>
      </c>
      <c r="D104" s="21" t="s">
        <v>177</v>
      </c>
      <c r="E104" s="22">
        <f t="shared" si="12"/>
        <v>110</v>
      </c>
      <c r="F104" s="23">
        <f t="shared" si="13"/>
        <v>7</v>
      </c>
      <c r="G104" s="24">
        <f t="shared" si="14"/>
        <v>117</v>
      </c>
      <c r="H104" s="25">
        <f t="shared" si="15"/>
        <v>0.14285714285714285</v>
      </c>
      <c r="I104" s="26">
        <f t="shared" si="16"/>
        <v>0</v>
      </c>
      <c r="J104" s="27" t="str">
        <f>MID('HTT e12 - 2ry Str + Mask '!$A$2,E104,F104)</f>
        <v>((...((</v>
      </c>
      <c r="K104" s="26">
        <f t="shared" si="17"/>
        <v>0.42857142857142855</v>
      </c>
      <c r="L104" s="27" t="str">
        <f>MID('HTT e12 - 2ry Str + Mask '!$D$2,E104,F104)</f>
        <v>((...((</v>
      </c>
      <c r="M104" s="26">
        <f t="shared" si="18"/>
        <v>0.42857142857142855</v>
      </c>
      <c r="N104" s="28">
        <f t="shared" si="19"/>
        <v>0</v>
      </c>
      <c r="O104" s="29" t="str">
        <f t="shared" si="20"/>
        <v>ESE_SRp40</v>
      </c>
      <c r="P104" s="29" t="str">
        <f t="shared" si="21"/>
        <v>ESE</v>
      </c>
      <c r="Q104" s="28">
        <f t="shared" si="22"/>
        <v>0</v>
      </c>
      <c r="R104" s="30">
        <f t="shared" si="23"/>
        <v>0</v>
      </c>
    </row>
    <row r="105" spans="1:18" ht="44" customHeight="1" x14ac:dyDescent="0.15">
      <c r="A105" s="20" t="s">
        <v>69</v>
      </c>
      <c r="B105" s="20" t="s">
        <v>1309</v>
      </c>
      <c r="C105" s="20" t="s">
        <v>1310</v>
      </c>
      <c r="D105" s="21" t="s">
        <v>189</v>
      </c>
      <c r="E105" s="22">
        <f t="shared" si="12"/>
        <v>112</v>
      </c>
      <c r="F105" s="23">
        <f t="shared" si="13"/>
        <v>7</v>
      </c>
      <c r="G105" s="24">
        <f t="shared" si="14"/>
        <v>119</v>
      </c>
      <c r="H105" s="25">
        <f t="shared" si="15"/>
        <v>0</v>
      </c>
      <c r="I105" s="26">
        <f t="shared" si="16"/>
        <v>-0.14285714285714285</v>
      </c>
      <c r="J105" s="27" t="str">
        <f>MID('HTT e12 - 2ry Str + Mask '!$A$2,E105,F105)</f>
        <v>...((((</v>
      </c>
      <c r="K105" s="26">
        <f t="shared" si="17"/>
        <v>0.42857142857142855</v>
      </c>
      <c r="L105" s="27" t="str">
        <f>MID('HTT e12 - 2ry Str + Mask '!$D$2,E105,F105)</f>
        <v>...((((</v>
      </c>
      <c r="M105" s="26">
        <f t="shared" si="18"/>
        <v>0.42857142857142855</v>
      </c>
      <c r="N105" s="28">
        <f t="shared" si="19"/>
        <v>0</v>
      </c>
      <c r="O105" s="29" t="str">
        <f t="shared" si="20"/>
        <v>Sironi_motif2</v>
      </c>
      <c r="P105" s="29" t="str">
        <f t="shared" si="21"/>
        <v>ESS</v>
      </c>
      <c r="Q105" s="28">
        <f t="shared" si="22"/>
        <v>0</v>
      </c>
      <c r="R105" s="30">
        <f t="shared" si="23"/>
        <v>0</v>
      </c>
    </row>
    <row r="106" spans="1:18" ht="44" customHeight="1" x14ac:dyDescent="0.15">
      <c r="A106" s="20" t="s">
        <v>58</v>
      </c>
      <c r="B106" s="20" t="s">
        <v>1311</v>
      </c>
      <c r="C106" s="20" t="s">
        <v>1312</v>
      </c>
      <c r="D106" s="21" t="s">
        <v>189</v>
      </c>
      <c r="E106" s="22">
        <f t="shared" si="12"/>
        <v>112</v>
      </c>
      <c r="F106" s="23">
        <f t="shared" si="13"/>
        <v>8</v>
      </c>
      <c r="G106" s="24">
        <f t="shared" si="14"/>
        <v>120</v>
      </c>
      <c r="H106" s="25">
        <f t="shared" si="15"/>
        <v>0</v>
      </c>
      <c r="I106" s="26">
        <f t="shared" si="16"/>
        <v>-0.125</v>
      </c>
      <c r="J106" s="27" t="str">
        <f>MID('HTT e12 - 2ry Str + Mask '!$A$2,E106,F106)</f>
        <v>...(((((</v>
      </c>
      <c r="K106" s="26">
        <f t="shared" si="17"/>
        <v>0.375</v>
      </c>
      <c r="L106" s="27" t="str">
        <f>MID('HTT e12 - 2ry Str + Mask '!$D$2,E106,F106)</f>
        <v>...(((((</v>
      </c>
      <c r="M106" s="26">
        <f t="shared" si="18"/>
        <v>0.375</v>
      </c>
      <c r="N106" s="28">
        <f t="shared" si="19"/>
        <v>0</v>
      </c>
      <c r="O106" s="29" t="str">
        <f t="shared" si="20"/>
        <v>Sironi_motif1</v>
      </c>
      <c r="P106" s="29" t="str">
        <f t="shared" si="21"/>
        <v>ESS</v>
      </c>
      <c r="Q106" s="28">
        <f t="shared" si="22"/>
        <v>0</v>
      </c>
      <c r="R106" s="30">
        <f t="shared" si="23"/>
        <v>0</v>
      </c>
    </row>
    <row r="107" spans="1:18" ht="44" customHeight="1" x14ac:dyDescent="0.15">
      <c r="A107" s="20" t="s">
        <v>65</v>
      </c>
      <c r="B107" s="20" t="s">
        <v>1313</v>
      </c>
      <c r="C107" s="20" t="s">
        <v>1314</v>
      </c>
      <c r="D107" s="21" t="s">
        <v>192</v>
      </c>
      <c r="E107" s="22">
        <f t="shared" si="12"/>
        <v>113</v>
      </c>
      <c r="F107" s="23">
        <f t="shared" si="13"/>
        <v>6</v>
      </c>
      <c r="G107" s="24">
        <f t="shared" si="14"/>
        <v>119</v>
      </c>
      <c r="H107" s="25">
        <f t="shared" si="15"/>
        <v>0</v>
      </c>
      <c r="I107" s="26">
        <f t="shared" si="16"/>
        <v>-0.16666666666666666</v>
      </c>
      <c r="J107" s="27" t="str">
        <f>MID('HTT e12 - 2ry Str + Mask '!$A$2,E107,F107)</f>
        <v>..((((</v>
      </c>
      <c r="K107" s="26">
        <f t="shared" si="17"/>
        <v>0.33333333333333331</v>
      </c>
      <c r="L107" s="27" t="str">
        <f>MID('HTT e12 - 2ry Str + Mask '!$D$2,E107,F107)</f>
        <v>..((((</v>
      </c>
      <c r="M107" s="26">
        <f t="shared" si="18"/>
        <v>0.33333333333333331</v>
      </c>
      <c r="N107" s="28">
        <f t="shared" si="19"/>
        <v>0</v>
      </c>
      <c r="O107" s="29" t="str">
        <f t="shared" si="20"/>
        <v>ESS_hnRNPA1</v>
      </c>
      <c r="P107" s="29" t="str">
        <f t="shared" si="21"/>
        <v>ESS</v>
      </c>
      <c r="Q107" s="28">
        <f t="shared" si="22"/>
        <v>0</v>
      </c>
      <c r="R107" s="30">
        <f t="shared" si="23"/>
        <v>0</v>
      </c>
    </row>
    <row r="108" spans="1:18" ht="32" customHeight="1" x14ac:dyDescent="0.15">
      <c r="A108" s="20" t="s">
        <v>39</v>
      </c>
      <c r="B108" s="20" t="s">
        <v>1315</v>
      </c>
      <c r="C108" s="20" t="s">
        <v>1316</v>
      </c>
      <c r="D108" s="21" t="s">
        <v>192</v>
      </c>
      <c r="E108" s="22">
        <f t="shared" si="12"/>
        <v>113</v>
      </c>
      <c r="F108" s="23">
        <f t="shared" si="13"/>
        <v>7</v>
      </c>
      <c r="G108" s="24">
        <f t="shared" si="14"/>
        <v>120</v>
      </c>
      <c r="H108" s="25">
        <f t="shared" si="15"/>
        <v>0.14285714285714285</v>
      </c>
      <c r="I108" s="26">
        <f t="shared" si="16"/>
        <v>0</v>
      </c>
      <c r="J108" s="27" t="str">
        <f>MID('HTT e12 - 2ry Str + Mask '!$A$2,E108,F108)</f>
        <v>..(((((</v>
      </c>
      <c r="K108" s="26">
        <f t="shared" si="17"/>
        <v>0.2857142857142857</v>
      </c>
      <c r="L108" s="27" t="str">
        <f>MID('HTT e12 - 2ry Str + Mask '!$D$2,E108,F108)</f>
        <v>..(((((</v>
      </c>
      <c r="M108" s="26">
        <f t="shared" si="18"/>
        <v>0.2857142857142857</v>
      </c>
      <c r="N108" s="28">
        <f t="shared" si="19"/>
        <v>0</v>
      </c>
      <c r="O108" s="29" t="str">
        <f t="shared" si="20"/>
        <v>ESE_ASF</v>
      </c>
      <c r="P108" s="29" t="str">
        <f t="shared" si="21"/>
        <v>ESE</v>
      </c>
      <c r="Q108" s="28">
        <f t="shared" si="22"/>
        <v>0</v>
      </c>
      <c r="R108" s="30">
        <f t="shared" si="23"/>
        <v>0</v>
      </c>
    </row>
    <row r="109" spans="1:18" ht="44" customHeight="1" x14ac:dyDescent="0.15">
      <c r="A109" s="20" t="s">
        <v>42</v>
      </c>
      <c r="B109" s="20" t="s">
        <v>1315</v>
      </c>
      <c r="C109" s="20" t="s">
        <v>1317</v>
      </c>
      <c r="D109" s="21" t="s">
        <v>192</v>
      </c>
      <c r="E109" s="22">
        <f t="shared" si="12"/>
        <v>113</v>
      </c>
      <c r="F109" s="23">
        <f t="shared" si="13"/>
        <v>7</v>
      </c>
      <c r="G109" s="24">
        <f t="shared" si="14"/>
        <v>120</v>
      </c>
      <c r="H109" s="25">
        <f t="shared" si="15"/>
        <v>0.14285714285714285</v>
      </c>
      <c r="I109" s="26">
        <f t="shared" si="16"/>
        <v>0</v>
      </c>
      <c r="J109" s="27" t="str">
        <f>MID('HTT e12 - 2ry Str + Mask '!$A$2,E109,F109)</f>
        <v>..(((((</v>
      </c>
      <c r="K109" s="26">
        <f t="shared" si="17"/>
        <v>0.2857142857142857</v>
      </c>
      <c r="L109" s="27" t="str">
        <f>MID('HTT e12 - 2ry Str + Mask '!$D$2,E109,F109)</f>
        <v>..(((((</v>
      </c>
      <c r="M109" s="26">
        <f t="shared" si="18"/>
        <v>0.2857142857142857</v>
      </c>
      <c r="N109" s="28">
        <f t="shared" si="19"/>
        <v>0</v>
      </c>
      <c r="O109" s="29" t="str">
        <f t="shared" si="20"/>
        <v>ESE_ASFB</v>
      </c>
      <c r="P109" s="29" t="str">
        <f t="shared" si="21"/>
        <v>ESE</v>
      </c>
      <c r="Q109" s="28">
        <f t="shared" si="22"/>
        <v>0</v>
      </c>
      <c r="R109" s="30">
        <f t="shared" si="23"/>
        <v>0</v>
      </c>
    </row>
    <row r="110" spans="1:18" ht="32" customHeight="1" x14ac:dyDescent="0.15">
      <c r="A110" s="20" t="s">
        <v>46</v>
      </c>
      <c r="B110" s="20" t="s">
        <v>1318</v>
      </c>
      <c r="C110" s="20" t="s">
        <v>37</v>
      </c>
      <c r="D110" s="21" t="s">
        <v>198</v>
      </c>
      <c r="E110" s="22">
        <f t="shared" si="12"/>
        <v>114</v>
      </c>
      <c r="F110" s="23">
        <f t="shared" si="13"/>
        <v>6</v>
      </c>
      <c r="G110" s="24">
        <f t="shared" si="14"/>
        <v>120</v>
      </c>
      <c r="H110" s="25">
        <f t="shared" si="15"/>
        <v>0</v>
      </c>
      <c r="I110" s="26">
        <f t="shared" si="16"/>
        <v>-0.16666666666666666</v>
      </c>
      <c r="J110" s="27" t="str">
        <f>MID('HTT e12 - 2ry Str + Mask '!$A$2,E110,F110)</f>
        <v>.(((((</v>
      </c>
      <c r="K110" s="26">
        <f t="shared" si="17"/>
        <v>0.16666666666666666</v>
      </c>
      <c r="L110" s="27" t="str">
        <f>MID('HTT e12 - 2ry Str + Mask '!$D$2,E110,F110)</f>
        <v>.(((((</v>
      </c>
      <c r="M110" s="26">
        <f t="shared" si="18"/>
        <v>0.16666666666666666</v>
      </c>
      <c r="N110" s="28">
        <f t="shared" si="19"/>
        <v>0</v>
      </c>
      <c r="O110" s="29" t="str">
        <f t="shared" si="20"/>
        <v>IIE</v>
      </c>
      <c r="P110" s="29" t="str">
        <f t="shared" si="21"/>
        <v>ESS</v>
      </c>
      <c r="Q110" s="28">
        <f t="shared" si="22"/>
        <v>0</v>
      </c>
      <c r="R110" s="30">
        <f t="shared" si="23"/>
        <v>0</v>
      </c>
    </row>
    <row r="111" spans="1:18" ht="32" customHeight="1" x14ac:dyDescent="0.15">
      <c r="A111" s="20" t="s">
        <v>288</v>
      </c>
      <c r="B111" s="20" t="s">
        <v>1318</v>
      </c>
      <c r="C111" s="20" t="s">
        <v>37</v>
      </c>
      <c r="D111" s="21" t="s">
        <v>198</v>
      </c>
      <c r="E111" s="22">
        <f t="shared" si="12"/>
        <v>114</v>
      </c>
      <c r="F111" s="23">
        <f t="shared" si="13"/>
        <v>6</v>
      </c>
      <c r="G111" s="24">
        <f t="shared" si="14"/>
        <v>120</v>
      </c>
      <c r="H111" s="25">
        <f t="shared" si="15"/>
        <v>0</v>
      </c>
      <c r="I111" s="26">
        <f t="shared" si="16"/>
        <v>-0.16666666666666666</v>
      </c>
      <c r="J111" s="27" t="str">
        <f>MID('HTT e12 - 2ry Str + Mask '!$A$2,E111,F111)</f>
        <v>.(((((</v>
      </c>
      <c r="K111" s="26">
        <f t="shared" si="17"/>
        <v>0.16666666666666666</v>
      </c>
      <c r="L111" s="27" t="str">
        <f>MID('HTT e12 - 2ry Str + Mask '!$D$2,E111,F111)</f>
        <v>.(((((</v>
      </c>
      <c r="M111" s="26">
        <f t="shared" si="18"/>
        <v>0.16666666666666666</v>
      </c>
      <c r="N111" s="28">
        <f t="shared" si="19"/>
        <v>0</v>
      </c>
      <c r="O111" s="29" t="str">
        <f t="shared" si="20"/>
        <v>Fas ESS</v>
      </c>
      <c r="P111" s="29" t="str">
        <f t="shared" si="21"/>
        <v>ESS</v>
      </c>
      <c r="Q111" s="28">
        <f t="shared" si="22"/>
        <v>0</v>
      </c>
      <c r="R111" s="30">
        <f t="shared" si="23"/>
        <v>0</v>
      </c>
    </row>
    <row r="112" spans="1:18" ht="32" customHeight="1" x14ac:dyDescent="0.15">
      <c r="A112" s="20" t="s">
        <v>46</v>
      </c>
      <c r="B112" s="20" t="s">
        <v>1319</v>
      </c>
      <c r="C112" s="20" t="s">
        <v>37</v>
      </c>
      <c r="D112" s="21" t="s">
        <v>203</v>
      </c>
      <c r="E112" s="22">
        <f t="shared" si="12"/>
        <v>115</v>
      </c>
      <c r="F112" s="23">
        <f t="shared" si="13"/>
        <v>6</v>
      </c>
      <c r="G112" s="24">
        <f t="shared" si="14"/>
        <v>121</v>
      </c>
      <c r="H112" s="25">
        <f t="shared" si="15"/>
        <v>0</v>
      </c>
      <c r="I112" s="26">
        <f t="shared" si="16"/>
        <v>-0.16666666666666666</v>
      </c>
      <c r="J112" s="27" t="str">
        <f>MID('HTT e12 - 2ry Str + Mask '!$A$2,E112,F112)</f>
        <v>(((((.</v>
      </c>
      <c r="K112" s="26">
        <f t="shared" si="17"/>
        <v>0.16666666666666666</v>
      </c>
      <c r="L112" s="27" t="str">
        <f>MID('HTT e12 - 2ry Str + Mask '!$D$2,E112,F112)</f>
        <v>(((((.</v>
      </c>
      <c r="M112" s="26">
        <f t="shared" si="18"/>
        <v>0.16666666666666666</v>
      </c>
      <c r="N112" s="28">
        <f t="shared" si="19"/>
        <v>0</v>
      </c>
      <c r="O112" s="29" t="str">
        <f t="shared" si="20"/>
        <v>IIE</v>
      </c>
      <c r="P112" s="29" t="str">
        <f t="shared" si="21"/>
        <v>ESS</v>
      </c>
      <c r="Q112" s="28">
        <f t="shared" si="22"/>
        <v>0</v>
      </c>
      <c r="R112" s="30">
        <f t="shared" si="23"/>
        <v>0</v>
      </c>
    </row>
    <row r="113" spans="1:18" ht="32" customHeight="1" x14ac:dyDescent="0.15">
      <c r="A113" s="20" t="s">
        <v>288</v>
      </c>
      <c r="B113" s="20" t="s">
        <v>1319</v>
      </c>
      <c r="C113" s="20" t="s">
        <v>37</v>
      </c>
      <c r="D113" s="21" t="s">
        <v>203</v>
      </c>
      <c r="E113" s="22">
        <f t="shared" si="12"/>
        <v>115</v>
      </c>
      <c r="F113" s="23">
        <f t="shared" si="13"/>
        <v>6</v>
      </c>
      <c r="G113" s="24">
        <f t="shared" si="14"/>
        <v>121</v>
      </c>
      <c r="H113" s="25">
        <f t="shared" si="15"/>
        <v>0</v>
      </c>
      <c r="I113" s="26">
        <f t="shared" si="16"/>
        <v>-0.16666666666666666</v>
      </c>
      <c r="J113" s="27" t="str">
        <f>MID('HTT e12 - 2ry Str + Mask '!$A$2,E113,F113)</f>
        <v>(((((.</v>
      </c>
      <c r="K113" s="26">
        <f t="shared" si="17"/>
        <v>0.16666666666666666</v>
      </c>
      <c r="L113" s="27" t="str">
        <f>MID('HTT e12 - 2ry Str + Mask '!$D$2,E113,F113)</f>
        <v>(((((.</v>
      </c>
      <c r="M113" s="26">
        <f t="shared" si="18"/>
        <v>0.16666666666666666</v>
      </c>
      <c r="N113" s="28">
        <f t="shared" si="19"/>
        <v>0</v>
      </c>
      <c r="O113" s="29" t="str">
        <f t="shared" si="20"/>
        <v>Fas ESS</v>
      </c>
      <c r="P113" s="29" t="str">
        <f t="shared" si="21"/>
        <v>ESS</v>
      </c>
      <c r="Q113" s="28">
        <f t="shared" si="22"/>
        <v>0</v>
      </c>
      <c r="R113" s="30">
        <f t="shared" si="23"/>
        <v>0</v>
      </c>
    </row>
    <row r="114" spans="1:18" ht="32" customHeight="1" x14ac:dyDescent="0.15">
      <c r="A114" s="20" t="s">
        <v>46</v>
      </c>
      <c r="B114" s="20" t="s">
        <v>1320</v>
      </c>
      <c r="C114" s="20" t="s">
        <v>37</v>
      </c>
      <c r="D114" s="21" t="s">
        <v>205</v>
      </c>
      <c r="E114" s="22">
        <f t="shared" si="12"/>
        <v>116</v>
      </c>
      <c r="F114" s="23">
        <f t="shared" si="13"/>
        <v>6</v>
      </c>
      <c r="G114" s="24">
        <f t="shared" si="14"/>
        <v>122</v>
      </c>
      <c r="H114" s="25">
        <f t="shared" si="15"/>
        <v>0</v>
      </c>
      <c r="I114" s="26">
        <f t="shared" si="16"/>
        <v>-0.16666666666666666</v>
      </c>
      <c r="J114" s="27" t="str">
        <f>MID('HTT e12 - 2ry Str + Mask '!$A$2,E114,F114)</f>
        <v>((((..</v>
      </c>
      <c r="K114" s="26">
        <f t="shared" si="17"/>
        <v>0.33333333333333331</v>
      </c>
      <c r="L114" s="27" t="str">
        <f>MID('HTT e12 - 2ry Str + Mask '!$D$2,E114,F114)</f>
        <v>((((..</v>
      </c>
      <c r="M114" s="26">
        <f t="shared" si="18"/>
        <v>0.33333333333333331</v>
      </c>
      <c r="N114" s="28">
        <f t="shared" si="19"/>
        <v>0</v>
      </c>
      <c r="O114" s="29" t="str">
        <f t="shared" si="20"/>
        <v>IIE</v>
      </c>
      <c r="P114" s="29" t="str">
        <f t="shared" si="21"/>
        <v>ESS</v>
      </c>
      <c r="Q114" s="28">
        <f t="shared" si="22"/>
        <v>0</v>
      </c>
      <c r="R114" s="30">
        <f t="shared" si="23"/>
        <v>0</v>
      </c>
    </row>
    <row r="115" spans="1:18" ht="32" customHeight="1" x14ac:dyDescent="0.15">
      <c r="A115" s="20" t="s">
        <v>288</v>
      </c>
      <c r="B115" s="20" t="s">
        <v>1320</v>
      </c>
      <c r="C115" s="20" t="s">
        <v>37</v>
      </c>
      <c r="D115" s="21" t="s">
        <v>205</v>
      </c>
      <c r="E115" s="22">
        <f t="shared" si="12"/>
        <v>116</v>
      </c>
      <c r="F115" s="23">
        <f t="shared" si="13"/>
        <v>6</v>
      </c>
      <c r="G115" s="24">
        <f t="shared" si="14"/>
        <v>122</v>
      </c>
      <c r="H115" s="25">
        <f t="shared" si="15"/>
        <v>0</v>
      </c>
      <c r="I115" s="26">
        <f t="shared" si="16"/>
        <v>-0.16666666666666666</v>
      </c>
      <c r="J115" s="27" t="str">
        <f>MID('HTT e12 - 2ry Str + Mask '!$A$2,E115,F115)</f>
        <v>((((..</v>
      </c>
      <c r="K115" s="26">
        <f t="shared" si="17"/>
        <v>0.33333333333333331</v>
      </c>
      <c r="L115" s="27" t="str">
        <f>MID('HTT e12 - 2ry Str + Mask '!$D$2,E115,F115)</f>
        <v>((((..</v>
      </c>
      <c r="M115" s="26">
        <f t="shared" si="18"/>
        <v>0.33333333333333331</v>
      </c>
      <c r="N115" s="28">
        <f t="shared" si="19"/>
        <v>0</v>
      </c>
      <c r="O115" s="29" t="str">
        <f t="shared" si="20"/>
        <v>Fas ESS</v>
      </c>
      <c r="P115" s="29" t="str">
        <f t="shared" si="21"/>
        <v>ESS</v>
      </c>
      <c r="Q115" s="28">
        <f t="shared" si="22"/>
        <v>0</v>
      </c>
      <c r="R115" s="30">
        <f t="shared" si="23"/>
        <v>0</v>
      </c>
    </row>
    <row r="116" spans="1:18" ht="32" customHeight="1" x14ac:dyDescent="0.15">
      <c r="A116" s="20" t="s">
        <v>46</v>
      </c>
      <c r="B116" s="20" t="s">
        <v>1321</v>
      </c>
      <c r="C116" s="20" t="s">
        <v>37</v>
      </c>
      <c r="D116" s="21" t="s">
        <v>208</v>
      </c>
      <c r="E116" s="22">
        <f t="shared" si="12"/>
        <v>117</v>
      </c>
      <c r="F116" s="23">
        <f t="shared" si="13"/>
        <v>6</v>
      </c>
      <c r="G116" s="24">
        <f t="shared" si="14"/>
        <v>123</v>
      </c>
      <c r="H116" s="25">
        <f t="shared" si="15"/>
        <v>0</v>
      </c>
      <c r="I116" s="26">
        <f t="shared" si="16"/>
        <v>-0.16666666666666666</v>
      </c>
      <c r="J116" s="27" t="str">
        <f>MID('HTT e12 - 2ry Str + Mask '!$A$2,E116,F116)</f>
        <v>(((...</v>
      </c>
      <c r="K116" s="26">
        <f t="shared" si="17"/>
        <v>0.5</v>
      </c>
      <c r="L116" s="27" t="str">
        <f>MID('HTT e12 - 2ry Str + Mask '!$D$2,E116,F116)</f>
        <v>(((...</v>
      </c>
      <c r="M116" s="26">
        <f t="shared" si="18"/>
        <v>0.5</v>
      </c>
      <c r="N116" s="28">
        <f t="shared" si="19"/>
        <v>0</v>
      </c>
      <c r="O116" s="29" t="str">
        <f t="shared" si="20"/>
        <v>IIE</v>
      </c>
      <c r="P116" s="29" t="str">
        <f t="shared" si="21"/>
        <v>ESS</v>
      </c>
      <c r="Q116" s="28">
        <f t="shared" si="22"/>
        <v>0</v>
      </c>
      <c r="R116" s="30">
        <f t="shared" si="23"/>
        <v>0</v>
      </c>
    </row>
    <row r="117" spans="1:18" ht="44" customHeight="1" x14ac:dyDescent="0.15">
      <c r="A117" s="20" t="s">
        <v>49</v>
      </c>
      <c r="B117" s="20" t="s">
        <v>1322</v>
      </c>
      <c r="C117" s="20" t="s">
        <v>631</v>
      </c>
      <c r="D117" s="21" t="s">
        <v>208</v>
      </c>
      <c r="E117" s="22">
        <f t="shared" si="12"/>
        <v>117</v>
      </c>
      <c r="F117" s="23">
        <f t="shared" si="13"/>
        <v>8</v>
      </c>
      <c r="G117" s="24">
        <f t="shared" si="14"/>
        <v>125</v>
      </c>
      <c r="H117" s="25">
        <f t="shared" si="15"/>
        <v>0.125</v>
      </c>
      <c r="I117" s="26">
        <f t="shared" si="16"/>
        <v>0</v>
      </c>
      <c r="J117" s="27" t="str">
        <f>MID('HTT e12 - 2ry Str + Mask '!$A$2,E117,F117)</f>
        <v>(((....)</v>
      </c>
      <c r="K117" s="26">
        <f t="shared" si="17"/>
        <v>0.5</v>
      </c>
      <c r="L117" s="27" t="str">
        <f>MID('HTT e12 - 2ry Str + Mask '!$D$2,E117,F117)</f>
        <v>(((....)</v>
      </c>
      <c r="M117" s="26">
        <f t="shared" si="18"/>
        <v>0.5</v>
      </c>
      <c r="N117" s="28">
        <f t="shared" si="19"/>
        <v>0</v>
      </c>
      <c r="O117" s="29" t="str">
        <f t="shared" si="20"/>
        <v>ESE_SC35</v>
      </c>
      <c r="P117" s="29" t="str">
        <f t="shared" si="21"/>
        <v>ESE</v>
      </c>
      <c r="Q117" s="28">
        <f t="shared" si="22"/>
        <v>0</v>
      </c>
      <c r="R117" s="30">
        <f t="shared" si="23"/>
        <v>0</v>
      </c>
    </row>
    <row r="118" spans="1:18" ht="32" customHeight="1" x14ac:dyDescent="0.15">
      <c r="A118" s="20" t="s">
        <v>288</v>
      </c>
      <c r="B118" s="20" t="s">
        <v>1323</v>
      </c>
      <c r="C118" s="20" t="s">
        <v>37</v>
      </c>
      <c r="D118" s="21" t="s">
        <v>1324</v>
      </c>
      <c r="E118" s="22">
        <f t="shared" si="12"/>
        <v>118</v>
      </c>
      <c r="F118" s="23">
        <f t="shared" si="13"/>
        <v>6</v>
      </c>
      <c r="G118" s="24">
        <f t="shared" si="14"/>
        <v>124</v>
      </c>
      <c r="H118" s="25">
        <f t="shared" si="15"/>
        <v>0</v>
      </c>
      <c r="I118" s="26">
        <f t="shared" si="16"/>
        <v>-0.16666666666666666</v>
      </c>
      <c r="J118" s="27" t="str">
        <f>MID('HTT e12 - 2ry Str + Mask '!$A$2,E118,F118)</f>
        <v>((....</v>
      </c>
      <c r="K118" s="26">
        <f t="shared" si="17"/>
        <v>0.66666666666666663</v>
      </c>
      <c r="L118" s="27" t="str">
        <f>MID('HTT e12 - 2ry Str + Mask '!$D$2,E118,F118)</f>
        <v>((....</v>
      </c>
      <c r="M118" s="26">
        <f t="shared" si="18"/>
        <v>0.66666666666666663</v>
      </c>
      <c r="N118" s="28">
        <f t="shared" si="19"/>
        <v>0</v>
      </c>
      <c r="O118" s="29" t="str">
        <f t="shared" si="20"/>
        <v>Fas ESS</v>
      </c>
      <c r="P118" s="29" t="str">
        <f t="shared" si="21"/>
        <v>ESS</v>
      </c>
      <c r="Q118" s="28">
        <f t="shared" si="22"/>
        <v>0</v>
      </c>
      <c r="R118" s="30">
        <f t="shared" si="23"/>
        <v>0</v>
      </c>
    </row>
    <row r="119" spans="1:18" ht="44" customHeight="1" x14ac:dyDescent="0.15">
      <c r="A119" s="20" t="s">
        <v>24</v>
      </c>
      <c r="B119" s="20" t="s">
        <v>1325</v>
      </c>
      <c r="C119" s="20" t="s">
        <v>1326</v>
      </c>
      <c r="D119" s="21" t="s">
        <v>1324</v>
      </c>
      <c r="E119" s="22">
        <f t="shared" si="12"/>
        <v>118</v>
      </c>
      <c r="F119" s="23">
        <f t="shared" si="13"/>
        <v>8</v>
      </c>
      <c r="G119" s="24">
        <f t="shared" si="14"/>
        <v>126</v>
      </c>
      <c r="H119" s="25">
        <f t="shared" si="15"/>
        <v>0</v>
      </c>
      <c r="I119" s="26">
        <f t="shared" si="16"/>
        <v>-0.125</v>
      </c>
      <c r="J119" s="27" t="str">
        <f>MID('HTT e12 - 2ry Str + Mask '!$A$2,E119,F119)</f>
        <v>((....))</v>
      </c>
      <c r="K119" s="26">
        <f t="shared" si="17"/>
        <v>0.5</v>
      </c>
      <c r="L119" s="27" t="str">
        <f>MID('HTT e12 - 2ry Str + Mask '!$D$2,E119,F119)</f>
        <v>((....))</v>
      </c>
      <c r="M119" s="26">
        <f t="shared" si="18"/>
        <v>0.5</v>
      </c>
      <c r="N119" s="28">
        <f t="shared" si="19"/>
        <v>0</v>
      </c>
      <c r="O119" s="29" t="str">
        <f t="shared" si="20"/>
        <v>Sironi_motif3</v>
      </c>
      <c r="P119" s="29" t="str">
        <f t="shared" si="21"/>
        <v>ESS</v>
      </c>
      <c r="Q119" s="28">
        <f t="shared" si="22"/>
        <v>0</v>
      </c>
      <c r="R119" s="30">
        <f t="shared" si="23"/>
        <v>0</v>
      </c>
    </row>
    <row r="120" spans="1:18" ht="44" customHeight="1" x14ac:dyDescent="0.15">
      <c r="A120" s="20" t="s">
        <v>54</v>
      </c>
      <c r="B120" s="20" t="s">
        <v>1327</v>
      </c>
      <c r="C120" s="20" t="s">
        <v>165</v>
      </c>
      <c r="D120" s="21" t="s">
        <v>225</v>
      </c>
      <c r="E120" s="22">
        <f t="shared" si="12"/>
        <v>122</v>
      </c>
      <c r="F120" s="23">
        <f t="shared" si="13"/>
        <v>7</v>
      </c>
      <c r="G120" s="24">
        <f t="shared" si="14"/>
        <v>129</v>
      </c>
      <c r="H120" s="25">
        <f t="shared" si="15"/>
        <v>0.14285714285714285</v>
      </c>
      <c r="I120" s="26">
        <f t="shared" si="16"/>
        <v>0</v>
      </c>
      <c r="J120" s="27" t="str">
        <f>MID('HTT e12 - 2ry Str + Mask '!$A$2,E120,F120)</f>
        <v>..)))))</v>
      </c>
      <c r="K120" s="26">
        <f t="shared" si="17"/>
        <v>0.2857142857142857</v>
      </c>
      <c r="L120" s="27" t="str">
        <f>MID('HTT e12 - 2ry Str + Mask '!$D$2,E120,F120)</f>
        <v>..)))))</v>
      </c>
      <c r="M120" s="26">
        <f t="shared" si="18"/>
        <v>0.2857142857142857</v>
      </c>
      <c r="N120" s="28">
        <f t="shared" si="19"/>
        <v>0</v>
      </c>
      <c r="O120" s="29" t="str">
        <f t="shared" si="20"/>
        <v>ESE_SRp40</v>
      </c>
      <c r="P120" s="29" t="str">
        <f t="shared" si="21"/>
        <v>ESE</v>
      </c>
      <c r="Q120" s="28">
        <f t="shared" si="22"/>
        <v>0</v>
      </c>
      <c r="R120" s="30">
        <f t="shared" si="23"/>
        <v>0</v>
      </c>
    </row>
    <row r="121" spans="1:18" ht="44" customHeight="1" x14ac:dyDescent="0.15">
      <c r="A121" s="20" t="s">
        <v>42</v>
      </c>
      <c r="B121" s="20" t="s">
        <v>1328</v>
      </c>
      <c r="C121" s="20" t="s">
        <v>1329</v>
      </c>
      <c r="D121" s="21" t="s">
        <v>593</v>
      </c>
      <c r="E121" s="22">
        <f t="shared" si="12"/>
        <v>123</v>
      </c>
      <c r="F121" s="23">
        <f t="shared" si="13"/>
        <v>7</v>
      </c>
      <c r="G121" s="24">
        <f t="shared" si="14"/>
        <v>130</v>
      </c>
      <c r="H121" s="25">
        <f t="shared" si="15"/>
        <v>0.14285714285714285</v>
      </c>
      <c r="I121" s="26">
        <f t="shared" si="16"/>
        <v>0</v>
      </c>
      <c r="J121" s="27" t="str">
        <f>MID('HTT e12 - 2ry Str + Mask '!$A$2,E121,F121)</f>
        <v>.))))).</v>
      </c>
      <c r="K121" s="26">
        <f t="shared" si="17"/>
        <v>0.2857142857142857</v>
      </c>
      <c r="L121" s="27" t="str">
        <f>MID('HTT e12 - 2ry Str + Mask '!$D$2,E121,F121)</f>
        <v>.))))).</v>
      </c>
      <c r="M121" s="26">
        <f t="shared" si="18"/>
        <v>0.2857142857142857</v>
      </c>
      <c r="N121" s="28">
        <f t="shared" si="19"/>
        <v>0</v>
      </c>
      <c r="O121" s="29" t="str">
        <f t="shared" si="20"/>
        <v>ESE_ASFB</v>
      </c>
      <c r="P121" s="29" t="str">
        <f t="shared" si="21"/>
        <v>ESE</v>
      </c>
      <c r="Q121" s="28">
        <f t="shared" si="22"/>
        <v>0</v>
      </c>
      <c r="R121" s="30">
        <f t="shared" si="23"/>
        <v>0</v>
      </c>
    </row>
    <row r="122" spans="1:18" ht="44" customHeight="1" x14ac:dyDescent="0.15">
      <c r="A122" s="20" t="s">
        <v>49</v>
      </c>
      <c r="B122" s="20" t="s">
        <v>1330</v>
      </c>
      <c r="C122" s="20" t="s">
        <v>1331</v>
      </c>
      <c r="D122" s="21" t="s">
        <v>593</v>
      </c>
      <c r="E122" s="22">
        <f t="shared" si="12"/>
        <v>123</v>
      </c>
      <c r="F122" s="23">
        <f t="shared" si="13"/>
        <v>8</v>
      </c>
      <c r="G122" s="24">
        <f t="shared" si="14"/>
        <v>131</v>
      </c>
      <c r="H122" s="25">
        <f t="shared" si="15"/>
        <v>0.125</v>
      </c>
      <c r="I122" s="26">
        <f t="shared" si="16"/>
        <v>0</v>
      </c>
      <c r="J122" s="27" t="str">
        <f>MID('HTT e12 - 2ry Str + Mask '!$A$2,E122,F122)</f>
        <v>.)))))..</v>
      </c>
      <c r="K122" s="26">
        <f t="shared" si="17"/>
        <v>0.375</v>
      </c>
      <c r="L122" s="27" t="str">
        <f>MID('HTT e12 - 2ry Str + Mask '!$D$2,E122,F122)</f>
        <v>.)))))..</v>
      </c>
      <c r="M122" s="26">
        <f t="shared" si="18"/>
        <v>0.375</v>
      </c>
      <c r="N122" s="28">
        <f t="shared" si="19"/>
        <v>0</v>
      </c>
      <c r="O122" s="29" t="str">
        <f t="shared" si="20"/>
        <v>ESE_SC35</v>
      </c>
      <c r="P122" s="29" t="str">
        <f t="shared" si="21"/>
        <v>ESE</v>
      </c>
      <c r="Q122" s="28">
        <f t="shared" si="22"/>
        <v>0</v>
      </c>
      <c r="R122" s="30">
        <f t="shared" si="23"/>
        <v>0</v>
      </c>
    </row>
    <row r="123" spans="1:18" ht="44" customHeight="1" x14ac:dyDescent="0.15">
      <c r="A123" s="20" t="s">
        <v>24</v>
      </c>
      <c r="B123" s="20" t="s">
        <v>1332</v>
      </c>
      <c r="C123" s="20" t="s">
        <v>1333</v>
      </c>
      <c r="D123" s="21" t="s">
        <v>228</v>
      </c>
      <c r="E123" s="22">
        <f t="shared" si="12"/>
        <v>124</v>
      </c>
      <c r="F123" s="23">
        <f t="shared" si="13"/>
        <v>8</v>
      </c>
      <c r="G123" s="24">
        <f t="shared" si="14"/>
        <v>132</v>
      </c>
      <c r="H123" s="25">
        <f t="shared" si="15"/>
        <v>0</v>
      </c>
      <c r="I123" s="26">
        <f t="shared" si="16"/>
        <v>-0.125</v>
      </c>
      <c r="J123" s="27" t="str">
        <f>MID('HTT e12 - 2ry Str + Mask '!$A$2,E123,F123)</f>
        <v>)))))...</v>
      </c>
      <c r="K123" s="26">
        <f t="shared" si="17"/>
        <v>0.375</v>
      </c>
      <c r="L123" s="27" t="str">
        <f>MID('HTT e12 - 2ry Str + Mask '!$D$2,E123,F123)</f>
        <v>)))))...</v>
      </c>
      <c r="M123" s="26">
        <f t="shared" si="18"/>
        <v>0.375</v>
      </c>
      <c r="N123" s="28">
        <f t="shared" si="19"/>
        <v>0</v>
      </c>
      <c r="O123" s="29" t="str">
        <f t="shared" si="20"/>
        <v>Sironi_motif3</v>
      </c>
      <c r="P123" s="29" t="str">
        <f t="shared" si="21"/>
        <v>ESS</v>
      </c>
      <c r="Q123" s="28">
        <f t="shared" si="22"/>
        <v>0</v>
      </c>
      <c r="R123" s="30">
        <f t="shared" si="23"/>
        <v>0</v>
      </c>
    </row>
    <row r="124" spans="1:18" ht="44" customHeight="1" x14ac:dyDescent="0.15">
      <c r="A124" s="20" t="s">
        <v>54</v>
      </c>
      <c r="B124" s="20" t="s">
        <v>1334</v>
      </c>
      <c r="C124" s="20" t="s">
        <v>1335</v>
      </c>
      <c r="D124" s="21" t="s">
        <v>230</v>
      </c>
      <c r="E124" s="22">
        <f t="shared" si="12"/>
        <v>125</v>
      </c>
      <c r="F124" s="23">
        <f t="shared" si="13"/>
        <v>7</v>
      </c>
      <c r="G124" s="24">
        <f t="shared" si="14"/>
        <v>132</v>
      </c>
      <c r="H124" s="25">
        <f t="shared" si="15"/>
        <v>0.14285714285714285</v>
      </c>
      <c r="I124" s="26">
        <f t="shared" si="16"/>
        <v>0</v>
      </c>
      <c r="J124" s="27" t="str">
        <f>MID('HTT e12 - 2ry Str + Mask '!$A$2,E124,F124)</f>
        <v>))))...</v>
      </c>
      <c r="K124" s="26">
        <f t="shared" si="17"/>
        <v>0.42857142857142855</v>
      </c>
      <c r="L124" s="27" t="str">
        <f>MID('HTT e12 - 2ry Str + Mask '!$D$2,E124,F124)</f>
        <v>))))...</v>
      </c>
      <c r="M124" s="26">
        <f t="shared" si="18"/>
        <v>0.42857142857142855</v>
      </c>
      <c r="N124" s="28">
        <f t="shared" si="19"/>
        <v>0</v>
      </c>
      <c r="O124" s="29" t="str">
        <f t="shared" si="20"/>
        <v>ESE_SRp40</v>
      </c>
      <c r="P124" s="29" t="str">
        <f t="shared" si="21"/>
        <v>ESE</v>
      </c>
      <c r="Q124" s="28">
        <f t="shared" si="22"/>
        <v>0</v>
      </c>
      <c r="R124" s="30">
        <f t="shared" si="23"/>
        <v>0</v>
      </c>
    </row>
    <row r="125" spans="1:18" ht="44" customHeight="1" x14ac:dyDescent="0.15">
      <c r="A125" s="20" t="s">
        <v>42</v>
      </c>
      <c r="B125" s="20" t="s">
        <v>1334</v>
      </c>
      <c r="C125" s="20" t="s">
        <v>1336</v>
      </c>
      <c r="D125" s="21" t="s">
        <v>230</v>
      </c>
      <c r="E125" s="22">
        <f t="shared" si="12"/>
        <v>125</v>
      </c>
      <c r="F125" s="23">
        <f t="shared" si="13"/>
        <v>7</v>
      </c>
      <c r="G125" s="24">
        <f t="shared" si="14"/>
        <v>132</v>
      </c>
      <c r="H125" s="25">
        <f t="shared" si="15"/>
        <v>0.14285714285714285</v>
      </c>
      <c r="I125" s="26">
        <f t="shared" si="16"/>
        <v>0</v>
      </c>
      <c r="J125" s="27" t="str">
        <f>MID('HTT e12 - 2ry Str + Mask '!$A$2,E125,F125)</f>
        <v>))))...</v>
      </c>
      <c r="K125" s="26">
        <f t="shared" si="17"/>
        <v>0.42857142857142855</v>
      </c>
      <c r="L125" s="27" t="str">
        <f>MID('HTT e12 - 2ry Str + Mask '!$D$2,E125,F125)</f>
        <v>))))...</v>
      </c>
      <c r="M125" s="26">
        <f t="shared" si="18"/>
        <v>0.42857142857142855</v>
      </c>
      <c r="N125" s="28">
        <f t="shared" si="19"/>
        <v>0</v>
      </c>
      <c r="O125" s="29" t="str">
        <f t="shared" si="20"/>
        <v>ESE_ASFB</v>
      </c>
      <c r="P125" s="29" t="str">
        <f t="shared" si="21"/>
        <v>ESE</v>
      </c>
      <c r="Q125" s="28">
        <f t="shared" si="22"/>
        <v>0</v>
      </c>
      <c r="R125" s="30">
        <f t="shared" si="23"/>
        <v>0</v>
      </c>
    </row>
    <row r="126" spans="1:18" ht="44" customHeight="1" x14ac:dyDescent="0.15">
      <c r="A126" s="20" t="s">
        <v>58</v>
      </c>
      <c r="B126" s="20" t="s">
        <v>1337</v>
      </c>
      <c r="C126" s="20" t="s">
        <v>83</v>
      </c>
      <c r="D126" s="21" t="s">
        <v>594</v>
      </c>
      <c r="E126" s="22">
        <f t="shared" si="12"/>
        <v>127</v>
      </c>
      <c r="F126" s="23">
        <f t="shared" si="13"/>
        <v>8</v>
      </c>
      <c r="G126" s="24">
        <f t="shared" si="14"/>
        <v>135</v>
      </c>
      <c r="H126" s="25">
        <f t="shared" si="15"/>
        <v>0</v>
      </c>
      <c r="I126" s="26">
        <f t="shared" si="16"/>
        <v>-0.125</v>
      </c>
      <c r="J126" s="27" t="str">
        <f>MID('HTT e12 - 2ry Str + Mask '!$A$2,E126,F126)</f>
        <v>))...(((</v>
      </c>
      <c r="K126" s="26">
        <f t="shared" si="17"/>
        <v>0.375</v>
      </c>
      <c r="L126" s="27" t="str">
        <f>MID('HTT e12 - 2ry Str + Mask '!$D$2,E126,F126)</f>
        <v>))...(((</v>
      </c>
      <c r="M126" s="26">
        <f t="shared" si="18"/>
        <v>0.375</v>
      </c>
      <c r="N126" s="28">
        <f t="shared" si="19"/>
        <v>0</v>
      </c>
      <c r="O126" s="29" t="str">
        <f t="shared" si="20"/>
        <v>Sironi_motif1</v>
      </c>
      <c r="P126" s="29" t="str">
        <f t="shared" si="21"/>
        <v>ESS</v>
      </c>
      <c r="Q126" s="28">
        <f t="shared" si="22"/>
        <v>0</v>
      </c>
      <c r="R126" s="30">
        <f t="shared" si="23"/>
        <v>0</v>
      </c>
    </row>
    <row r="127" spans="1:18" ht="44" customHeight="1" x14ac:dyDescent="0.15">
      <c r="A127" s="20" t="s">
        <v>65</v>
      </c>
      <c r="B127" s="20" t="s">
        <v>1338</v>
      </c>
      <c r="C127" s="20" t="s">
        <v>1339</v>
      </c>
      <c r="D127" s="21" t="s">
        <v>233</v>
      </c>
      <c r="E127" s="22">
        <f t="shared" si="12"/>
        <v>128</v>
      </c>
      <c r="F127" s="23">
        <f t="shared" si="13"/>
        <v>6</v>
      </c>
      <c r="G127" s="24">
        <f t="shared" si="14"/>
        <v>134</v>
      </c>
      <c r="H127" s="25">
        <f t="shared" si="15"/>
        <v>0</v>
      </c>
      <c r="I127" s="26">
        <f t="shared" si="16"/>
        <v>-0.16666666666666666</v>
      </c>
      <c r="J127" s="27" t="str">
        <f>MID('HTT e12 - 2ry Str + Mask '!$A$2,E127,F127)</f>
        <v>)...((</v>
      </c>
      <c r="K127" s="26">
        <f t="shared" si="17"/>
        <v>0.5</v>
      </c>
      <c r="L127" s="27" t="str">
        <f>MID('HTT e12 - 2ry Str + Mask '!$D$2,E127,F127)</f>
        <v>)...((</v>
      </c>
      <c r="M127" s="26">
        <f t="shared" si="18"/>
        <v>0.5</v>
      </c>
      <c r="N127" s="28">
        <f t="shared" si="19"/>
        <v>0</v>
      </c>
      <c r="O127" s="29" t="str">
        <f t="shared" si="20"/>
        <v>ESS_hnRNPA1</v>
      </c>
      <c r="P127" s="29" t="str">
        <f t="shared" si="21"/>
        <v>ESS</v>
      </c>
      <c r="Q127" s="28">
        <f t="shared" si="22"/>
        <v>0</v>
      </c>
      <c r="R127" s="30">
        <f t="shared" si="23"/>
        <v>0</v>
      </c>
    </row>
    <row r="128" spans="1:18" ht="44" customHeight="1" x14ac:dyDescent="0.15">
      <c r="A128" s="20" t="s">
        <v>49</v>
      </c>
      <c r="B128" s="20" t="s">
        <v>1340</v>
      </c>
      <c r="C128" s="20" t="s">
        <v>1341</v>
      </c>
      <c r="D128" s="21" t="s">
        <v>243</v>
      </c>
      <c r="E128" s="22">
        <f t="shared" si="12"/>
        <v>131</v>
      </c>
      <c r="F128" s="23">
        <f t="shared" si="13"/>
        <v>8</v>
      </c>
      <c r="G128" s="24">
        <f t="shared" si="14"/>
        <v>139</v>
      </c>
      <c r="H128" s="25">
        <f t="shared" si="15"/>
        <v>0.125</v>
      </c>
      <c r="I128" s="26">
        <f t="shared" si="16"/>
        <v>0</v>
      </c>
      <c r="J128" s="27" t="str">
        <f>MID('HTT e12 - 2ry Str + Mask '!$A$2,E128,F128)</f>
        <v>.((((...</v>
      </c>
      <c r="K128" s="26">
        <f t="shared" si="17"/>
        <v>0.5</v>
      </c>
      <c r="L128" s="27" t="str">
        <f>MID('HTT e12 - 2ry Str + Mask '!$D$2,E128,F128)</f>
        <v>.((((...</v>
      </c>
      <c r="M128" s="26">
        <f t="shared" si="18"/>
        <v>0.5</v>
      </c>
      <c r="N128" s="28">
        <f t="shared" si="19"/>
        <v>0</v>
      </c>
      <c r="O128" s="29" t="str">
        <f t="shared" si="20"/>
        <v>ESE_SC35</v>
      </c>
      <c r="P128" s="29" t="str">
        <f t="shared" si="21"/>
        <v>ESE</v>
      </c>
      <c r="Q128" s="28">
        <f t="shared" si="22"/>
        <v>0</v>
      </c>
      <c r="R128" s="30">
        <f t="shared" si="23"/>
        <v>0</v>
      </c>
    </row>
    <row r="129" spans="1:18" ht="32" customHeight="1" x14ac:dyDescent="0.15">
      <c r="A129" s="20" t="s">
        <v>31</v>
      </c>
      <c r="B129" s="20" t="s">
        <v>1342</v>
      </c>
      <c r="C129" s="20" t="s">
        <v>1343</v>
      </c>
      <c r="D129" s="21" t="s">
        <v>247</v>
      </c>
      <c r="E129" s="22">
        <f t="shared" si="12"/>
        <v>132</v>
      </c>
      <c r="F129" s="23">
        <f t="shared" si="13"/>
        <v>8</v>
      </c>
      <c r="G129" s="24">
        <f t="shared" si="14"/>
        <v>140</v>
      </c>
      <c r="H129" s="25">
        <f t="shared" si="15"/>
        <v>0.125</v>
      </c>
      <c r="I129" s="26">
        <f t="shared" si="16"/>
        <v>0</v>
      </c>
      <c r="J129" s="27" t="str">
        <f>MID('HTT e12 - 2ry Str + Mask '!$A$2,E129,F129)</f>
        <v>((((....</v>
      </c>
      <c r="K129" s="26">
        <f t="shared" si="17"/>
        <v>0.5</v>
      </c>
      <c r="L129" s="27" t="str">
        <f>MID('HTT e12 - 2ry Str + Mask '!$D$2,E129,F129)</f>
        <v>((((....</v>
      </c>
      <c r="M129" s="26">
        <f t="shared" si="18"/>
        <v>0.5</v>
      </c>
      <c r="N129" s="28">
        <f t="shared" si="19"/>
        <v>0</v>
      </c>
      <c r="O129" s="29" t="str">
        <f t="shared" si="20"/>
        <v>PESE</v>
      </c>
      <c r="P129" s="29" t="str">
        <f t="shared" si="21"/>
        <v>ESE</v>
      </c>
      <c r="Q129" s="28">
        <f t="shared" si="22"/>
        <v>0</v>
      </c>
      <c r="R129" s="30">
        <f t="shared" si="23"/>
        <v>0</v>
      </c>
    </row>
    <row r="130" spans="1:18" ht="32" customHeight="1" x14ac:dyDescent="0.15">
      <c r="A130" s="20" t="s">
        <v>39</v>
      </c>
      <c r="B130" s="20" t="s">
        <v>1344</v>
      </c>
      <c r="C130" s="20" t="s">
        <v>1345</v>
      </c>
      <c r="D130" s="21" t="s">
        <v>255</v>
      </c>
      <c r="E130" s="22">
        <f t="shared" ref="E130:E193" si="24">MID(D130,12,LEN(D130)-13)+50</f>
        <v>134</v>
      </c>
      <c r="F130" s="23">
        <f t="shared" ref="F130:F193" si="25">LEN(B130)-12</f>
        <v>7</v>
      </c>
      <c r="G130" s="24">
        <f t="shared" ref="G130:G193" si="26">E130+F130</f>
        <v>141</v>
      </c>
      <c r="H130" s="25">
        <f t="shared" ref="H130:H193" si="27">IF(P130="ESE",1/F130,0)</f>
        <v>0.14285714285714285</v>
      </c>
      <c r="I130" s="26">
        <f t="shared" ref="I130:I193" si="28">IF(P130="ESS",-1/F130,0)</f>
        <v>0</v>
      </c>
      <c r="J130" s="27" t="str">
        <f>MID('HTT e12 - 2ry Str + Mask '!$A$2,E130,F130)</f>
        <v>((.....</v>
      </c>
      <c r="K130" s="26">
        <f t="shared" ref="K130:K193" si="29">(F130-LEN(SUBSTITUTE(J130,".","")))/F130</f>
        <v>0.7142857142857143</v>
      </c>
      <c r="L130" s="27" t="str">
        <f>MID('HTT e12 - 2ry Str + Mask '!$D$2,E130,F130)</f>
        <v>((.....</v>
      </c>
      <c r="M130" s="26">
        <f t="shared" ref="M130:M193" si="30">(F130-LEN(SUBSTITUTE(L130,".","")))/F130</f>
        <v>0.7142857142857143</v>
      </c>
      <c r="N130" s="28">
        <f t="shared" ref="N130:N193" si="31">M130-K130</f>
        <v>0</v>
      </c>
      <c r="O130" s="29" t="str">
        <f t="shared" ref="O130:O193" si="32">MID(A130,11,(LEN(A130)-22))</f>
        <v>ESE_ASF</v>
      </c>
      <c r="P130" s="29" t="str">
        <f t="shared" ref="P130:P193" si="33">MID(A130,(LEN(A130)-9),3)</f>
        <v>ESE</v>
      </c>
      <c r="Q130" s="28">
        <f t="shared" ref="Q130:Q193" si="34">IF(P130="ESE",N130,0)</f>
        <v>0</v>
      </c>
      <c r="R130" s="30">
        <f t="shared" ref="R130:R193" si="35">IF(P130="ESS",N130,0)</f>
        <v>0</v>
      </c>
    </row>
    <row r="131" spans="1:18" ht="44" customHeight="1" x14ac:dyDescent="0.15">
      <c r="A131" s="20" t="s">
        <v>42</v>
      </c>
      <c r="B131" s="20" t="s">
        <v>1344</v>
      </c>
      <c r="C131" s="20" t="s">
        <v>831</v>
      </c>
      <c r="D131" s="21" t="s">
        <v>255</v>
      </c>
      <c r="E131" s="22">
        <f t="shared" si="24"/>
        <v>134</v>
      </c>
      <c r="F131" s="23">
        <f t="shared" si="25"/>
        <v>7</v>
      </c>
      <c r="G131" s="24">
        <f t="shared" si="26"/>
        <v>141</v>
      </c>
      <c r="H131" s="25">
        <f t="shared" si="27"/>
        <v>0.14285714285714285</v>
      </c>
      <c r="I131" s="26">
        <f t="shared" si="28"/>
        <v>0</v>
      </c>
      <c r="J131" s="27" t="str">
        <f>MID('HTT e12 - 2ry Str + Mask '!$A$2,E131,F131)</f>
        <v>((.....</v>
      </c>
      <c r="K131" s="26">
        <f t="shared" si="29"/>
        <v>0.7142857142857143</v>
      </c>
      <c r="L131" s="27" t="str">
        <f>MID('HTT e12 - 2ry Str + Mask '!$D$2,E131,F131)</f>
        <v>((.....</v>
      </c>
      <c r="M131" s="26">
        <f t="shared" si="30"/>
        <v>0.7142857142857143</v>
      </c>
      <c r="N131" s="28">
        <f t="shared" si="31"/>
        <v>0</v>
      </c>
      <c r="O131" s="29" t="str">
        <f t="shared" si="32"/>
        <v>ESE_ASFB</v>
      </c>
      <c r="P131" s="29" t="str">
        <f t="shared" si="33"/>
        <v>ESE</v>
      </c>
      <c r="Q131" s="28">
        <f t="shared" si="34"/>
        <v>0</v>
      </c>
      <c r="R131" s="30">
        <f t="shared" si="35"/>
        <v>0</v>
      </c>
    </row>
    <row r="132" spans="1:18" ht="44" customHeight="1" x14ac:dyDescent="0.15">
      <c r="A132" s="20" t="s">
        <v>58</v>
      </c>
      <c r="B132" s="20" t="s">
        <v>1346</v>
      </c>
      <c r="C132" s="20" t="s">
        <v>1096</v>
      </c>
      <c r="D132" s="21" t="s">
        <v>255</v>
      </c>
      <c r="E132" s="22">
        <f t="shared" si="24"/>
        <v>134</v>
      </c>
      <c r="F132" s="23">
        <f t="shared" si="25"/>
        <v>8</v>
      </c>
      <c r="G132" s="24">
        <f t="shared" si="26"/>
        <v>142</v>
      </c>
      <c r="H132" s="25">
        <f t="shared" si="27"/>
        <v>0</v>
      </c>
      <c r="I132" s="26">
        <f t="shared" si="28"/>
        <v>-0.125</v>
      </c>
      <c r="J132" s="27" t="str">
        <f>MID('HTT e12 - 2ry Str + Mask '!$A$2,E132,F132)</f>
        <v>((......</v>
      </c>
      <c r="K132" s="26">
        <f t="shared" si="29"/>
        <v>0.75</v>
      </c>
      <c r="L132" s="27" t="str">
        <f>MID('HTT e12 - 2ry Str + Mask '!$D$2,E132,F132)</f>
        <v>((......</v>
      </c>
      <c r="M132" s="26">
        <f t="shared" si="30"/>
        <v>0.75</v>
      </c>
      <c r="N132" s="28">
        <f t="shared" si="31"/>
        <v>0</v>
      </c>
      <c r="O132" s="29" t="str">
        <f t="shared" si="32"/>
        <v>Sironi_motif1</v>
      </c>
      <c r="P132" s="29" t="str">
        <f t="shared" si="33"/>
        <v>ESS</v>
      </c>
      <c r="Q132" s="28">
        <f t="shared" si="34"/>
        <v>0</v>
      </c>
      <c r="R132" s="30">
        <f t="shared" si="35"/>
        <v>0</v>
      </c>
    </row>
    <row r="133" spans="1:18" ht="32" customHeight="1" x14ac:dyDescent="0.15">
      <c r="A133" s="20" t="s">
        <v>39</v>
      </c>
      <c r="B133" s="20" t="s">
        <v>1347</v>
      </c>
      <c r="C133" s="20" t="s">
        <v>1348</v>
      </c>
      <c r="D133" s="21" t="s">
        <v>257</v>
      </c>
      <c r="E133" s="22">
        <f t="shared" si="24"/>
        <v>135</v>
      </c>
      <c r="F133" s="23">
        <f t="shared" si="25"/>
        <v>7</v>
      </c>
      <c r="G133" s="24">
        <f t="shared" si="26"/>
        <v>142</v>
      </c>
      <c r="H133" s="25">
        <f t="shared" si="27"/>
        <v>0.14285714285714285</v>
      </c>
      <c r="I133" s="26">
        <f t="shared" si="28"/>
        <v>0</v>
      </c>
      <c r="J133" s="27" t="str">
        <f>MID('HTT e12 - 2ry Str + Mask '!$A$2,E133,F133)</f>
        <v>(......</v>
      </c>
      <c r="K133" s="26">
        <f t="shared" si="29"/>
        <v>0.8571428571428571</v>
      </c>
      <c r="L133" s="27" t="str">
        <f>MID('HTT e12 - 2ry Str + Mask '!$D$2,E133,F133)</f>
        <v>(......</v>
      </c>
      <c r="M133" s="26">
        <f t="shared" si="30"/>
        <v>0.8571428571428571</v>
      </c>
      <c r="N133" s="28">
        <f t="shared" si="31"/>
        <v>0</v>
      </c>
      <c r="O133" s="29" t="str">
        <f t="shared" si="32"/>
        <v>ESE_ASF</v>
      </c>
      <c r="P133" s="29" t="str">
        <f t="shared" si="33"/>
        <v>ESE</v>
      </c>
      <c r="Q133" s="28">
        <f t="shared" si="34"/>
        <v>0</v>
      </c>
      <c r="R133" s="30">
        <f t="shared" si="35"/>
        <v>0</v>
      </c>
    </row>
    <row r="134" spans="1:18" ht="44" customHeight="1" x14ac:dyDescent="0.15">
      <c r="A134" s="20" t="s">
        <v>42</v>
      </c>
      <c r="B134" s="20" t="s">
        <v>1347</v>
      </c>
      <c r="C134" s="20" t="s">
        <v>1154</v>
      </c>
      <c r="D134" s="21" t="s">
        <v>257</v>
      </c>
      <c r="E134" s="22">
        <f t="shared" si="24"/>
        <v>135</v>
      </c>
      <c r="F134" s="23">
        <f t="shared" si="25"/>
        <v>7</v>
      </c>
      <c r="G134" s="24">
        <f t="shared" si="26"/>
        <v>142</v>
      </c>
      <c r="H134" s="25">
        <f t="shared" si="27"/>
        <v>0.14285714285714285</v>
      </c>
      <c r="I134" s="26">
        <f t="shared" si="28"/>
        <v>0</v>
      </c>
      <c r="J134" s="27" t="str">
        <f>MID('HTT e12 - 2ry Str + Mask '!$A$2,E134,F134)</f>
        <v>(......</v>
      </c>
      <c r="K134" s="26">
        <f t="shared" si="29"/>
        <v>0.8571428571428571</v>
      </c>
      <c r="L134" s="27" t="str">
        <f>MID('HTT e12 - 2ry Str + Mask '!$D$2,E134,F134)</f>
        <v>(......</v>
      </c>
      <c r="M134" s="26">
        <f t="shared" si="30"/>
        <v>0.8571428571428571</v>
      </c>
      <c r="N134" s="28">
        <f t="shared" si="31"/>
        <v>0</v>
      </c>
      <c r="O134" s="29" t="str">
        <f t="shared" si="32"/>
        <v>ESE_ASFB</v>
      </c>
      <c r="P134" s="29" t="str">
        <f t="shared" si="33"/>
        <v>ESE</v>
      </c>
      <c r="Q134" s="28">
        <f t="shared" si="34"/>
        <v>0</v>
      </c>
      <c r="R134" s="30">
        <f t="shared" si="35"/>
        <v>0</v>
      </c>
    </row>
    <row r="135" spans="1:18" ht="44" customHeight="1" x14ac:dyDescent="0.15">
      <c r="A135" s="20" t="s">
        <v>65</v>
      </c>
      <c r="B135" s="20" t="s">
        <v>66</v>
      </c>
      <c r="C135" s="20" t="s">
        <v>67</v>
      </c>
      <c r="D135" s="21" t="s">
        <v>261</v>
      </c>
      <c r="E135" s="22">
        <f t="shared" si="24"/>
        <v>137</v>
      </c>
      <c r="F135" s="23">
        <f t="shared" si="25"/>
        <v>6</v>
      </c>
      <c r="G135" s="24">
        <f t="shared" si="26"/>
        <v>143</v>
      </c>
      <c r="H135" s="25">
        <f t="shared" si="27"/>
        <v>0</v>
      </c>
      <c r="I135" s="26">
        <f t="shared" si="28"/>
        <v>-0.16666666666666666</v>
      </c>
      <c r="J135" s="27" t="str">
        <f>MID('HTT e12 - 2ry Str + Mask '!$A$2,E135,F135)</f>
        <v>......</v>
      </c>
      <c r="K135" s="26">
        <f t="shared" si="29"/>
        <v>1</v>
      </c>
      <c r="L135" s="27" t="str">
        <f>MID('HTT e12 - 2ry Str + Mask '!$D$2,E135,F135)</f>
        <v>......</v>
      </c>
      <c r="M135" s="26">
        <f t="shared" si="30"/>
        <v>1</v>
      </c>
      <c r="N135" s="28">
        <f t="shared" si="31"/>
        <v>0</v>
      </c>
      <c r="O135" s="29" t="str">
        <f t="shared" si="32"/>
        <v>ESS_hnRNPA1</v>
      </c>
      <c r="P135" s="29" t="str">
        <f t="shared" si="33"/>
        <v>ESS</v>
      </c>
      <c r="Q135" s="28">
        <f t="shared" si="34"/>
        <v>0</v>
      </c>
      <c r="R135" s="30">
        <f t="shared" si="35"/>
        <v>0</v>
      </c>
    </row>
    <row r="136" spans="1:18" ht="32" customHeight="1" x14ac:dyDescent="0.15">
      <c r="A136" s="20" t="s">
        <v>184</v>
      </c>
      <c r="B136" s="20" t="s">
        <v>1349</v>
      </c>
      <c r="C136" s="20" t="s">
        <v>1350</v>
      </c>
      <c r="D136" s="21" t="s">
        <v>608</v>
      </c>
      <c r="E136" s="22">
        <f t="shared" si="24"/>
        <v>138</v>
      </c>
      <c r="F136" s="23">
        <f t="shared" si="25"/>
        <v>8</v>
      </c>
      <c r="G136" s="24">
        <f t="shared" si="26"/>
        <v>146</v>
      </c>
      <c r="H136" s="25">
        <f t="shared" si="27"/>
        <v>0</v>
      </c>
      <c r="I136" s="26">
        <f t="shared" si="28"/>
        <v>-0.125</v>
      </c>
      <c r="J136" s="27" t="str">
        <f>MID('HTT e12 - 2ry Str + Mask '!$A$2,E136,F136)</f>
        <v>......))</v>
      </c>
      <c r="K136" s="26">
        <f t="shared" si="29"/>
        <v>0.75</v>
      </c>
      <c r="L136" s="27" t="str">
        <f>MID('HTT e12 - 2ry Str + Mask '!$D$2,E136,F136)</f>
        <v>......))</v>
      </c>
      <c r="M136" s="26">
        <f t="shared" si="30"/>
        <v>0.75</v>
      </c>
      <c r="N136" s="28">
        <f t="shared" si="31"/>
        <v>0</v>
      </c>
      <c r="O136" s="29" t="str">
        <f t="shared" si="32"/>
        <v>PESS</v>
      </c>
      <c r="P136" s="29" t="str">
        <f t="shared" si="33"/>
        <v>ESS</v>
      </c>
      <c r="Q136" s="28">
        <f t="shared" si="34"/>
        <v>0</v>
      </c>
      <c r="R136" s="30">
        <f t="shared" si="35"/>
        <v>0</v>
      </c>
    </row>
    <row r="137" spans="1:18" ht="32" customHeight="1" x14ac:dyDescent="0.15">
      <c r="A137" s="20" t="s">
        <v>46</v>
      </c>
      <c r="B137" s="20" t="s">
        <v>1351</v>
      </c>
      <c r="C137" s="20" t="s">
        <v>37</v>
      </c>
      <c r="D137" s="21" t="s">
        <v>266</v>
      </c>
      <c r="E137" s="22">
        <f t="shared" si="24"/>
        <v>140</v>
      </c>
      <c r="F137" s="23">
        <f t="shared" si="25"/>
        <v>6</v>
      </c>
      <c r="G137" s="24">
        <f t="shared" si="26"/>
        <v>146</v>
      </c>
      <c r="H137" s="25">
        <f t="shared" si="27"/>
        <v>0</v>
      </c>
      <c r="I137" s="26">
        <f t="shared" si="28"/>
        <v>-0.16666666666666666</v>
      </c>
      <c r="J137" s="27" t="str">
        <f>MID('HTT e12 - 2ry Str + Mask '!$A$2,E137,F137)</f>
        <v>....))</v>
      </c>
      <c r="K137" s="26">
        <f t="shared" si="29"/>
        <v>0.66666666666666663</v>
      </c>
      <c r="L137" s="27" t="str">
        <f>MID('HTT e12 - 2ry Str + Mask '!$D$2,E137,F137)</f>
        <v>....))</v>
      </c>
      <c r="M137" s="26">
        <f t="shared" si="30"/>
        <v>0.66666666666666663</v>
      </c>
      <c r="N137" s="28">
        <f t="shared" si="31"/>
        <v>0</v>
      </c>
      <c r="O137" s="29" t="str">
        <f t="shared" si="32"/>
        <v>IIE</v>
      </c>
      <c r="P137" s="29" t="str">
        <f t="shared" si="33"/>
        <v>ESS</v>
      </c>
      <c r="Q137" s="28">
        <f t="shared" si="34"/>
        <v>0</v>
      </c>
      <c r="R137" s="30">
        <f t="shared" si="35"/>
        <v>0</v>
      </c>
    </row>
    <row r="138" spans="1:18" ht="32" customHeight="1" x14ac:dyDescent="0.15">
      <c r="A138" s="20" t="s">
        <v>88</v>
      </c>
      <c r="B138" s="20" t="s">
        <v>1352</v>
      </c>
      <c r="C138" s="20" t="s">
        <v>1353</v>
      </c>
      <c r="D138" s="21" t="s">
        <v>270</v>
      </c>
      <c r="E138" s="22">
        <f t="shared" si="24"/>
        <v>142</v>
      </c>
      <c r="F138" s="23">
        <f t="shared" si="25"/>
        <v>6</v>
      </c>
      <c r="G138" s="24">
        <f t="shared" si="26"/>
        <v>148</v>
      </c>
      <c r="H138" s="25">
        <f t="shared" si="27"/>
        <v>0.16666666666666666</v>
      </c>
      <c r="I138" s="26">
        <f t="shared" si="28"/>
        <v>0</v>
      </c>
      <c r="J138" s="27" t="str">
        <f>MID('HTT e12 - 2ry Str + Mask '!$A$2,E138,F138)</f>
        <v>..))))</v>
      </c>
      <c r="K138" s="26">
        <f t="shared" si="29"/>
        <v>0.33333333333333331</v>
      </c>
      <c r="L138" s="27" t="str">
        <f>MID('HTT e12 - 2ry Str + Mask '!$D$2,E138,F138)</f>
        <v>..))))</v>
      </c>
      <c r="M138" s="26">
        <f t="shared" si="30"/>
        <v>0.33333333333333331</v>
      </c>
      <c r="N138" s="28">
        <f t="shared" si="31"/>
        <v>0</v>
      </c>
      <c r="O138" s="29" t="str">
        <f t="shared" si="32"/>
        <v>ESE_9G8</v>
      </c>
      <c r="P138" s="29" t="str">
        <f t="shared" si="33"/>
        <v>ESE</v>
      </c>
      <c r="Q138" s="28">
        <f t="shared" si="34"/>
        <v>0</v>
      </c>
      <c r="R138" s="30">
        <f t="shared" si="35"/>
        <v>0</v>
      </c>
    </row>
    <row r="139" spans="1:18" ht="32" customHeight="1" x14ac:dyDescent="0.15">
      <c r="A139" s="20" t="s">
        <v>35</v>
      </c>
      <c r="B139" s="20" t="s">
        <v>1085</v>
      </c>
      <c r="C139" s="20" t="s">
        <v>37</v>
      </c>
      <c r="D139" s="21" t="s">
        <v>272</v>
      </c>
      <c r="E139" s="22">
        <f t="shared" si="24"/>
        <v>143</v>
      </c>
      <c r="F139" s="23">
        <f t="shared" si="25"/>
        <v>6</v>
      </c>
      <c r="G139" s="24">
        <f t="shared" si="26"/>
        <v>149</v>
      </c>
      <c r="H139" s="25">
        <f t="shared" si="27"/>
        <v>0.16666666666666666</v>
      </c>
      <c r="I139" s="26">
        <f t="shared" si="28"/>
        <v>0</v>
      </c>
      <c r="J139" s="27" t="str">
        <f>MID('HTT e12 - 2ry Str + Mask '!$A$2,E139,F139)</f>
        <v>.)))).</v>
      </c>
      <c r="K139" s="26">
        <f t="shared" si="29"/>
        <v>0.33333333333333331</v>
      </c>
      <c r="L139" s="27" t="str">
        <f>MID('HTT e12 - 2ry Str + Mask '!$D$2,E139,F139)</f>
        <v>.)))).</v>
      </c>
      <c r="M139" s="26">
        <f t="shared" si="30"/>
        <v>0.33333333333333331</v>
      </c>
      <c r="N139" s="28">
        <f t="shared" si="31"/>
        <v>0</v>
      </c>
      <c r="O139" s="29" t="str">
        <f t="shared" si="32"/>
        <v>EIE</v>
      </c>
      <c r="P139" s="29" t="str">
        <f t="shared" si="33"/>
        <v>ESE</v>
      </c>
      <c r="Q139" s="28">
        <f t="shared" si="34"/>
        <v>0</v>
      </c>
      <c r="R139" s="30">
        <f t="shared" si="35"/>
        <v>0</v>
      </c>
    </row>
    <row r="140" spans="1:18" ht="32" customHeight="1" x14ac:dyDescent="0.15">
      <c r="A140" s="20" t="s">
        <v>88</v>
      </c>
      <c r="B140" s="20" t="s">
        <v>201</v>
      </c>
      <c r="C140" s="20" t="s">
        <v>202</v>
      </c>
      <c r="D140" s="21" t="s">
        <v>280</v>
      </c>
      <c r="E140" s="22">
        <f t="shared" si="24"/>
        <v>145</v>
      </c>
      <c r="F140" s="23">
        <f t="shared" si="25"/>
        <v>6</v>
      </c>
      <c r="G140" s="24">
        <f t="shared" si="26"/>
        <v>151</v>
      </c>
      <c r="H140" s="25">
        <f t="shared" si="27"/>
        <v>0.16666666666666666</v>
      </c>
      <c r="I140" s="26">
        <f t="shared" si="28"/>
        <v>0</v>
      </c>
      <c r="J140" s="27" t="str">
        <f>MID('HTT e12 - 2ry Str + Mask '!$A$2,E140,F140)</f>
        <v>)))...</v>
      </c>
      <c r="K140" s="26">
        <f t="shared" si="29"/>
        <v>0.5</v>
      </c>
      <c r="L140" s="27" t="str">
        <f>MID('HTT e12 - 2ry Str + Mask '!$D$2,E140,F140)</f>
        <v>)))...</v>
      </c>
      <c r="M140" s="26">
        <f t="shared" si="30"/>
        <v>0.5</v>
      </c>
      <c r="N140" s="28">
        <f t="shared" si="31"/>
        <v>0</v>
      </c>
      <c r="O140" s="29" t="str">
        <f t="shared" si="32"/>
        <v>ESE_9G8</v>
      </c>
      <c r="P140" s="29" t="str">
        <f t="shared" si="33"/>
        <v>ESE</v>
      </c>
      <c r="Q140" s="28">
        <f t="shared" si="34"/>
        <v>0</v>
      </c>
      <c r="R140" s="30">
        <f t="shared" si="35"/>
        <v>0</v>
      </c>
    </row>
    <row r="141" spans="1:18" ht="32" customHeight="1" x14ac:dyDescent="0.15">
      <c r="A141" s="20" t="s">
        <v>35</v>
      </c>
      <c r="B141" s="20" t="s">
        <v>201</v>
      </c>
      <c r="C141" s="20" t="s">
        <v>37</v>
      </c>
      <c r="D141" s="21" t="s">
        <v>280</v>
      </c>
      <c r="E141" s="22">
        <f t="shared" si="24"/>
        <v>145</v>
      </c>
      <c r="F141" s="23">
        <f t="shared" si="25"/>
        <v>6</v>
      </c>
      <c r="G141" s="24">
        <f t="shared" si="26"/>
        <v>151</v>
      </c>
      <c r="H141" s="25">
        <f t="shared" si="27"/>
        <v>0.16666666666666666</v>
      </c>
      <c r="I141" s="26">
        <f t="shared" si="28"/>
        <v>0</v>
      </c>
      <c r="J141" s="27" t="str">
        <f>MID('HTT e12 - 2ry Str + Mask '!$A$2,E141,F141)</f>
        <v>)))...</v>
      </c>
      <c r="K141" s="26">
        <f t="shared" si="29"/>
        <v>0.5</v>
      </c>
      <c r="L141" s="27" t="str">
        <f>MID('HTT e12 - 2ry Str + Mask '!$D$2,E141,F141)</f>
        <v>)))...</v>
      </c>
      <c r="M141" s="26">
        <f t="shared" si="30"/>
        <v>0.5</v>
      </c>
      <c r="N141" s="28">
        <f t="shared" si="31"/>
        <v>0</v>
      </c>
      <c r="O141" s="29" t="str">
        <f t="shared" si="32"/>
        <v>EIE</v>
      </c>
      <c r="P141" s="29" t="str">
        <f t="shared" si="33"/>
        <v>ESE</v>
      </c>
      <c r="Q141" s="28">
        <f t="shared" si="34"/>
        <v>0</v>
      </c>
      <c r="R141" s="30">
        <f t="shared" si="35"/>
        <v>0</v>
      </c>
    </row>
    <row r="142" spans="1:18" ht="32" customHeight="1" x14ac:dyDescent="0.15">
      <c r="A142" s="20" t="s">
        <v>35</v>
      </c>
      <c r="B142" s="20" t="s">
        <v>204</v>
      </c>
      <c r="C142" s="20" t="s">
        <v>37</v>
      </c>
      <c r="D142" s="21" t="s">
        <v>622</v>
      </c>
      <c r="E142" s="22">
        <f t="shared" si="24"/>
        <v>146</v>
      </c>
      <c r="F142" s="23">
        <f t="shared" si="25"/>
        <v>6</v>
      </c>
      <c r="G142" s="24">
        <f t="shared" si="26"/>
        <v>152</v>
      </c>
      <c r="H142" s="25">
        <f t="shared" si="27"/>
        <v>0.16666666666666666</v>
      </c>
      <c r="I142" s="26">
        <f t="shared" si="28"/>
        <v>0</v>
      </c>
      <c r="J142" s="27" t="str">
        <f>MID('HTT e12 - 2ry Str + Mask '!$A$2,E142,F142)</f>
        <v>))....</v>
      </c>
      <c r="K142" s="26">
        <f t="shared" si="29"/>
        <v>0.66666666666666663</v>
      </c>
      <c r="L142" s="27" t="str">
        <f>MID('HTT e12 - 2ry Str + Mask '!$D$2,E142,F142)</f>
        <v>))....</v>
      </c>
      <c r="M142" s="26">
        <f t="shared" si="30"/>
        <v>0.66666666666666663</v>
      </c>
      <c r="N142" s="28">
        <f t="shared" si="31"/>
        <v>0</v>
      </c>
      <c r="O142" s="29" t="str">
        <f t="shared" si="32"/>
        <v>EIE</v>
      </c>
      <c r="P142" s="29" t="str">
        <f t="shared" si="33"/>
        <v>ESE</v>
      </c>
      <c r="Q142" s="28">
        <f t="shared" si="34"/>
        <v>0</v>
      </c>
      <c r="R142" s="30">
        <f t="shared" si="35"/>
        <v>0</v>
      </c>
    </row>
    <row r="143" spans="1:18" ht="32" customHeight="1" x14ac:dyDescent="0.15">
      <c r="A143" s="20" t="s">
        <v>196</v>
      </c>
      <c r="B143" s="20" t="s">
        <v>1354</v>
      </c>
      <c r="C143" s="20" t="s">
        <v>37</v>
      </c>
      <c r="D143" s="21" t="s">
        <v>287</v>
      </c>
      <c r="E143" s="22">
        <f t="shared" si="24"/>
        <v>149</v>
      </c>
      <c r="F143" s="23">
        <f t="shared" si="25"/>
        <v>6</v>
      </c>
      <c r="G143" s="24">
        <f t="shared" si="26"/>
        <v>155</v>
      </c>
      <c r="H143" s="25">
        <f t="shared" si="27"/>
        <v>0.16666666666666666</v>
      </c>
      <c r="I143" s="26">
        <f t="shared" si="28"/>
        <v>0</v>
      </c>
      <c r="J143" s="27" t="str">
        <f>MID('HTT e12 - 2ry Str + Mask '!$A$2,E143,F143)</f>
        <v>......</v>
      </c>
      <c r="K143" s="26">
        <f t="shared" si="29"/>
        <v>1</v>
      </c>
      <c r="L143" s="27" t="str">
        <f>MID('HTT e12 - 2ry Str + Mask '!$D$2,E143,F143)</f>
        <v>......</v>
      </c>
      <c r="M143" s="26">
        <f t="shared" si="30"/>
        <v>1</v>
      </c>
      <c r="N143" s="28">
        <f t="shared" si="31"/>
        <v>0</v>
      </c>
      <c r="O143" s="29" t="str">
        <f t="shared" si="32"/>
        <v>RESCUE ESE</v>
      </c>
      <c r="P143" s="29" t="str">
        <f t="shared" si="33"/>
        <v>ESE</v>
      </c>
      <c r="Q143" s="28">
        <f t="shared" si="34"/>
        <v>0</v>
      </c>
      <c r="R143" s="30">
        <f t="shared" si="35"/>
        <v>0</v>
      </c>
    </row>
    <row r="144" spans="1:18" ht="44" customHeight="1" x14ac:dyDescent="0.15">
      <c r="A144" s="20" t="s">
        <v>24</v>
      </c>
      <c r="B144" s="20" t="s">
        <v>206</v>
      </c>
      <c r="C144" s="20" t="s">
        <v>207</v>
      </c>
      <c r="D144" s="21" t="s">
        <v>293</v>
      </c>
      <c r="E144" s="22">
        <f t="shared" si="24"/>
        <v>150</v>
      </c>
      <c r="F144" s="23">
        <f t="shared" si="25"/>
        <v>8</v>
      </c>
      <c r="G144" s="24">
        <f t="shared" si="26"/>
        <v>158</v>
      </c>
      <c r="H144" s="25">
        <f t="shared" si="27"/>
        <v>0</v>
      </c>
      <c r="I144" s="26">
        <f t="shared" si="28"/>
        <v>-0.125</v>
      </c>
      <c r="J144" s="27" t="str">
        <f>MID('HTT e12 - 2ry Str + Mask '!$A$2,E144,F144)</f>
        <v>......))</v>
      </c>
      <c r="K144" s="26">
        <f t="shared" si="29"/>
        <v>0.75</v>
      </c>
      <c r="L144" s="27" t="str">
        <f>MID('HTT e12 - 2ry Str + Mask '!$D$2,E144,F144)</f>
        <v>......))</v>
      </c>
      <c r="M144" s="26">
        <f t="shared" si="30"/>
        <v>0.75</v>
      </c>
      <c r="N144" s="28">
        <f t="shared" si="31"/>
        <v>0</v>
      </c>
      <c r="O144" s="29" t="str">
        <f t="shared" si="32"/>
        <v>Sironi_motif3</v>
      </c>
      <c r="P144" s="29" t="str">
        <f t="shared" si="33"/>
        <v>ESS</v>
      </c>
      <c r="Q144" s="28">
        <f t="shared" si="34"/>
        <v>0</v>
      </c>
      <c r="R144" s="30">
        <f t="shared" si="35"/>
        <v>0</v>
      </c>
    </row>
    <row r="145" spans="1:18" ht="44" customHeight="1" x14ac:dyDescent="0.15">
      <c r="A145" s="20" t="s">
        <v>54</v>
      </c>
      <c r="B145" s="20" t="s">
        <v>1355</v>
      </c>
      <c r="C145" s="20" t="s">
        <v>1356</v>
      </c>
      <c r="D145" s="21" t="s">
        <v>299</v>
      </c>
      <c r="E145" s="22">
        <f t="shared" si="24"/>
        <v>152</v>
      </c>
      <c r="F145" s="23">
        <f t="shared" si="25"/>
        <v>7</v>
      </c>
      <c r="G145" s="24">
        <f t="shared" si="26"/>
        <v>159</v>
      </c>
      <c r="H145" s="25">
        <f t="shared" si="27"/>
        <v>0.14285714285714285</v>
      </c>
      <c r="I145" s="26">
        <f t="shared" si="28"/>
        <v>0</v>
      </c>
      <c r="J145" s="27" t="str">
        <f>MID('HTT e12 - 2ry Str + Mask '!$A$2,E145,F145)</f>
        <v>....)))</v>
      </c>
      <c r="K145" s="26">
        <f t="shared" si="29"/>
        <v>0.5714285714285714</v>
      </c>
      <c r="L145" s="27" t="str">
        <f>MID('HTT e12 - 2ry Str + Mask '!$D$2,E145,F145)</f>
        <v>....)))</v>
      </c>
      <c r="M145" s="26">
        <f t="shared" si="30"/>
        <v>0.5714285714285714</v>
      </c>
      <c r="N145" s="28">
        <f t="shared" si="31"/>
        <v>0</v>
      </c>
      <c r="O145" s="29" t="str">
        <f t="shared" si="32"/>
        <v>ESE_SRp40</v>
      </c>
      <c r="P145" s="29" t="str">
        <f t="shared" si="33"/>
        <v>ESE</v>
      </c>
      <c r="Q145" s="28">
        <f t="shared" si="34"/>
        <v>0</v>
      </c>
      <c r="R145" s="30">
        <f t="shared" si="35"/>
        <v>0</v>
      </c>
    </row>
    <row r="146" spans="1:18" ht="44" customHeight="1" x14ac:dyDescent="0.15">
      <c r="A146" s="20" t="s">
        <v>78</v>
      </c>
      <c r="B146" s="20" t="s">
        <v>179</v>
      </c>
      <c r="C146" s="20" t="s">
        <v>180</v>
      </c>
      <c r="D146" s="21" t="s">
        <v>301</v>
      </c>
      <c r="E146" s="22">
        <f t="shared" si="24"/>
        <v>153</v>
      </c>
      <c r="F146" s="23">
        <f t="shared" si="25"/>
        <v>6</v>
      </c>
      <c r="G146" s="24">
        <f t="shared" si="26"/>
        <v>159</v>
      </c>
      <c r="H146" s="25">
        <f t="shared" si="27"/>
        <v>0.16666666666666666</v>
      </c>
      <c r="I146" s="26">
        <f t="shared" si="28"/>
        <v>0</v>
      </c>
      <c r="J146" s="27" t="str">
        <f>MID('HTT e12 - 2ry Str + Mask '!$A$2,E146,F146)</f>
        <v>...)))</v>
      </c>
      <c r="K146" s="26">
        <f t="shared" si="29"/>
        <v>0.5</v>
      </c>
      <c r="L146" s="27" t="str">
        <f>MID('HTT e12 - 2ry Str + Mask '!$D$2,E146,F146)</f>
        <v>...)))</v>
      </c>
      <c r="M146" s="26">
        <f t="shared" si="30"/>
        <v>0.5</v>
      </c>
      <c r="N146" s="28">
        <f t="shared" si="31"/>
        <v>0</v>
      </c>
      <c r="O146" s="29" t="str">
        <f t="shared" si="32"/>
        <v>ESE_SRp55</v>
      </c>
      <c r="P146" s="29" t="str">
        <f t="shared" si="33"/>
        <v>ESE</v>
      </c>
      <c r="Q146" s="28">
        <f t="shared" si="34"/>
        <v>0</v>
      </c>
      <c r="R146" s="30">
        <f t="shared" si="35"/>
        <v>0</v>
      </c>
    </row>
    <row r="147" spans="1:18" ht="32" customHeight="1" x14ac:dyDescent="0.15">
      <c r="A147" s="20" t="s">
        <v>39</v>
      </c>
      <c r="B147" s="20" t="s">
        <v>1357</v>
      </c>
      <c r="C147" s="20" t="s">
        <v>1358</v>
      </c>
      <c r="D147" s="21" t="s">
        <v>301</v>
      </c>
      <c r="E147" s="22">
        <f t="shared" si="24"/>
        <v>153</v>
      </c>
      <c r="F147" s="23">
        <f t="shared" si="25"/>
        <v>7</v>
      </c>
      <c r="G147" s="24">
        <f t="shared" si="26"/>
        <v>160</v>
      </c>
      <c r="H147" s="25">
        <f t="shared" si="27"/>
        <v>0.14285714285714285</v>
      </c>
      <c r="I147" s="26">
        <f t="shared" si="28"/>
        <v>0</v>
      </c>
      <c r="J147" s="27" t="str">
        <f>MID('HTT e12 - 2ry Str + Mask '!$A$2,E147,F147)</f>
        <v>...))))</v>
      </c>
      <c r="K147" s="26">
        <f t="shared" si="29"/>
        <v>0.42857142857142855</v>
      </c>
      <c r="L147" s="27" t="str">
        <f>MID('HTT e12 - 2ry Str + Mask '!$D$2,E147,F147)</f>
        <v>...))))</v>
      </c>
      <c r="M147" s="26">
        <f t="shared" si="30"/>
        <v>0.42857142857142855</v>
      </c>
      <c r="N147" s="28">
        <f t="shared" si="31"/>
        <v>0</v>
      </c>
      <c r="O147" s="29" t="str">
        <f t="shared" si="32"/>
        <v>ESE_ASF</v>
      </c>
      <c r="P147" s="29" t="str">
        <f t="shared" si="33"/>
        <v>ESE</v>
      </c>
      <c r="Q147" s="28">
        <f t="shared" si="34"/>
        <v>0</v>
      </c>
      <c r="R147" s="30">
        <f t="shared" si="35"/>
        <v>0</v>
      </c>
    </row>
    <row r="148" spans="1:18" ht="44" customHeight="1" x14ac:dyDescent="0.15">
      <c r="A148" s="20" t="s">
        <v>42</v>
      </c>
      <c r="B148" s="20" t="s">
        <v>1357</v>
      </c>
      <c r="C148" s="20" t="s">
        <v>1359</v>
      </c>
      <c r="D148" s="21" t="s">
        <v>301</v>
      </c>
      <c r="E148" s="22">
        <f t="shared" si="24"/>
        <v>153</v>
      </c>
      <c r="F148" s="23">
        <f t="shared" si="25"/>
        <v>7</v>
      </c>
      <c r="G148" s="24">
        <f t="shared" si="26"/>
        <v>160</v>
      </c>
      <c r="H148" s="25">
        <f t="shared" si="27"/>
        <v>0.14285714285714285</v>
      </c>
      <c r="I148" s="26">
        <f t="shared" si="28"/>
        <v>0</v>
      </c>
      <c r="J148" s="27" t="str">
        <f>MID('HTT e12 - 2ry Str + Mask '!$A$2,E148,F148)</f>
        <v>...))))</v>
      </c>
      <c r="K148" s="26">
        <f t="shared" si="29"/>
        <v>0.42857142857142855</v>
      </c>
      <c r="L148" s="27" t="str">
        <f>MID('HTT e12 - 2ry Str + Mask '!$D$2,E148,F148)</f>
        <v>...))))</v>
      </c>
      <c r="M148" s="26">
        <f t="shared" si="30"/>
        <v>0.42857142857142855</v>
      </c>
      <c r="N148" s="28">
        <f t="shared" si="31"/>
        <v>0</v>
      </c>
      <c r="O148" s="29" t="str">
        <f t="shared" si="32"/>
        <v>ESE_ASFB</v>
      </c>
      <c r="P148" s="29" t="str">
        <f t="shared" si="33"/>
        <v>ESE</v>
      </c>
      <c r="Q148" s="28">
        <f t="shared" si="34"/>
        <v>0</v>
      </c>
      <c r="R148" s="30">
        <f t="shared" si="35"/>
        <v>0</v>
      </c>
    </row>
    <row r="149" spans="1:18" ht="32" customHeight="1" x14ac:dyDescent="0.15">
      <c r="A149" s="20" t="s">
        <v>196</v>
      </c>
      <c r="B149" s="20" t="s">
        <v>1360</v>
      </c>
      <c r="C149" s="20" t="s">
        <v>37</v>
      </c>
      <c r="D149" s="21" t="s">
        <v>305</v>
      </c>
      <c r="E149" s="22">
        <f t="shared" si="24"/>
        <v>154</v>
      </c>
      <c r="F149" s="23">
        <f t="shared" si="25"/>
        <v>6</v>
      </c>
      <c r="G149" s="24">
        <f t="shared" si="26"/>
        <v>160</v>
      </c>
      <c r="H149" s="25">
        <f t="shared" si="27"/>
        <v>0.16666666666666666</v>
      </c>
      <c r="I149" s="26">
        <f t="shared" si="28"/>
        <v>0</v>
      </c>
      <c r="J149" s="27" t="str">
        <f>MID('HTT e12 - 2ry Str + Mask '!$A$2,E149,F149)</f>
        <v>..))))</v>
      </c>
      <c r="K149" s="26">
        <f t="shared" si="29"/>
        <v>0.33333333333333331</v>
      </c>
      <c r="L149" s="27" t="str">
        <f>MID('HTT e12 - 2ry Str + Mask '!$D$2,E149,F149)</f>
        <v>..))))</v>
      </c>
      <c r="M149" s="26">
        <f t="shared" si="30"/>
        <v>0.33333333333333331</v>
      </c>
      <c r="N149" s="28">
        <f t="shared" si="31"/>
        <v>0</v>
      </c>
      <c r="O149" s="29" t="str">
        <f t="shared" si="32"/>
        <v>RESCUE ESE</v>
      </c>
      <c r="P149" s="29" t="str">
        <f t="shared" si="33"/>
        <v>ESE</v>
      </c>
      <c r="Q149" s="28">
        <f t="shared" si="34"/>
        <v>0</v>
      </c>
      <c r="R149" s="30">
        <f t="shared" si="35"/>
        <v>0</v>
      </c>
    </row>
    <row r="150" spans="1:18" ht="32" customHeight="1" x14ac:dyDescent="0.15">
      <c r="A150" s="20" t="s">
        <v>35</v>
      </c>
      <c r="B150" s="20" t="s">
        <v>1360</v>
      </c>
      <c r="C150" s="20" t="s">
        <v>37</v>
      </c>
      <c r="D150" s="21" t="s">
        <v>305</v>
      </c>
      <c r="E150" s="22">
        <f t="shared" si="24"/>
        <v>154</v>
      </c>
      <c r="F150" s="23">
        <f t="shared" si="25"/>
        <v>6</v>
      </c>
      <c r="G150" s="24">
        <f t="shared" si="26"/>
        <v>160</v>
      </c>
      <c r="H150" s="25">
        <f t="shared" si="27"/>
        <v>0.16666666666666666</v>
      </c>
      <c r="I150" s="26">
        <f t="shared" si="28"/>
        <v>0</v>
      </c>
      <c r="J150" s="27" t="str">
        <f>MID('HTT e12 - 2ry Str + Mask '!$A$2,E150,F150)</f>
        <v>..))))</v>
      </c>
      <c r="K150" s="26">
        <f t="shared" si="29"/>
        <v>0.33333333333333331</v>
      </c>
      <c r="L150" s="27" t="str">
        <f>MID('HTT e12 - 2ry Str + Mask '!$D$2,E150,F150)</f>
        <v>..))))</v>
      </c>
      <c r="M150" s="26">
        <f t="shared" si="30"/>
        <v>0.33333333333333331</v>
      </c>
      <c r="N150" s="28">
        <f t="shared" si="31"/>
        <v>0</v>
      </c>
      <c r="O150" s="29" t="str">
        <f t="shared" si="32"/>
        <v>EIE</v>
      </c>
      <c r="P150" s="29" t="str">
        <f t="shared" si="33"/>
        <v>ESE</v>
      </c>
      <c r="Q150" s="28">
        <f t="shared" si="34"/>
        <v>0</v>
      </c>
      <c r="R150" s="30">
        <f t="shared" si="35"/>
        <v>0</v>
      </c>
    </row>
    <row r="151" spans="1:18" ht="32" customHeight="1" x14ac:dyDescent="0.15">
      <c r="A151" s="20" t="s">
        <v>35</v>
      </c>
      <c r="B151" s="20" t="s">
        <v>1361</v>
      </c>
      <c r="C151" s="20" t="s">
        <v>37</v>
      </c>
      <c r="D151" s="21" t="s">
        <v>307</v>
      </c>
      <c r="E151" s="22">
        <f t="shared" si="24"/>
        <v>155</v>
      </c>
      <c r="F151" s="23">
        <f t="shared" si="25"/>
        <v>6</v>
      </c>
      <c r="G151" s="24">
        <f t="shared" si="26"/>
        <v>161</v>
      </c>
      <c r="H151" s="25">
        <f t="shared" si="27"/>
        <v>0.16666666666666666</v>
      </c>
      <c r="I151" s="26">
        <f t="shared" si="28"/>
        <v>0</v>
      </c>
      <c r="J151" s="27" t="str">
        <f>MID('HTT e12 - 2ry Str + Mask '!$A$2,E151,F151)</f>
        <v>.)))))</v>
      </c>
      <c r="K151" s="26">
        <f t="shared" si="29"/>
        <v>0.16666666666666666</v>
      </c>
      <c r="L151" s="27" t="str">
        <f>MID('HTT e12 - 2ry Str + Mask '!$D$2,E151,F151)</f>
        <v>.)))))</v>
      </c>
      <c r="M151" s="26">
        <f t="shared" si="30"/>
        <v>0.16666666666666666</v>
      </c>
      <c r="N151" s="28">
        <f t="shared" si="31"/>
        <v>0</v>
      </c>
      <c r="O151" s="29" t="str">
        <f t="shared" si="32"/>
        <v>EIE</v>
      </c>
      <c r="P151" s="29" t="str">
        <f t="shared" si="33"/>
        <v>ESE</v>
      </c>
      <c r="Q151" s="28">
        <f t="shared" si="34"/>
        <v>0</v>
      </c>
      <c r="R151" s="30">
        <f t="shared" si="35"/>
        <v>0</v>
      </c>
    </row>
    <row r="152" spans="1:18" ht="32" customHeight="1" x14ac:dyDescent="0.15">
      <c r="A152" s="20" t="s">
        <v>196</v>
      </c>
      <c r="B152" s="20" t="s">
        <v>1362</v>
      </c>
      <c r="C152" s="20" t="s">
        <v>37</v>
      </c>
      <c r="D152" s="21" t="s">
        <v>310</v>
      </c>
      <c r="E152" s="22">
        <f t="shared" si="24"/>
        <v>156</v>
      </c>
      <c r="F152" s="23">
        <f t="shared" si="25"/>
        <v>6</v>
      </c>
      <c r="G152" s="24">
        <f t="shared" si="26"/>
        <v>162</v>
      </c>
      <c r="H152" s="25">
        <f t="shared" si="27"/>
        <v>0.16666666666666666</v>
      </c>
      <c r="I152" s="26">
        <f t="shared" si="28"/>
        <v>0</v>
      </c>
      <c r="J152" s="27" t="str">
        <f>MID('HTT e12 - 2ry Str + Mask '!$A$2,E152,F152)</f>
        <v>))))))</v>
      </c>
      <c r="K152" s="26">
        <f t="shared" si="29"/>
        <v>0</v>
      </c>
      <c r="L152" s="27" t="str">
        <f>MID('HTT e12 - 2ry Str + Mask '!$D$2,E152,F152)</f>
        <v>))))))</v>
      </c>
      <c r="M152" s="26">
        <f t="shared" si="30"/>
        <v>0</v>
      </c>
      <c r="N152" s="28">
        <f t="shared" si="31"/>
        <v>0</v>
      </c>
      <c r="O152" s="29" t="str">
        <f t="shared" si="32"/>
        <v>RESCUE ESE</v>
      </c>
      <c r="P152" s="29" t="str">
        <f t="shared" si="33"/>
        <v>ESE</v>
      </c>
      <c r="Q152" s="28">
        <f t="shared" si="34"/>
        <v>0</v>
      </c>
      <c r="R152" s="30">
        <f t="shared" si="35"/>
        <v>0</v>
      </c>
    </row>
    <row r="153" spans="1:18" ht="32" customHeight="1" x14ac:dyDescent="0.15">
      <c r="A153" s="20" t="s">
        <v>35</v>
      </c>
      <c r="B153" s="20" t="s">
        <v>1362</v>
      </c>
      <c r="C153" s="20" t="s">
        <v>37</v>
      </c>
      <c r="D153" s="21" t="s">
        <v>310</v>
      </c>
      <c r="E153" s="22">
        <f t="shared" si="24"/>
        <v>156</v>
      </c>
      <c r="F153" s="23">
        <f t="shared" si="25"/>
        <v>6</v>
      </c>
      <c r="G153" s="24">
        <f t="shared" si="26"/>
        <v>162</v>
      </c>
      <c r="H153" s="25">
        <f t="shared" si="27"/>
        <v>0.16666666666666666</v>
      </c>
      <c r="I153" s="26">
        <f t="shared" si="28"/>
        <v>0</v>
      </c>
      <c r="J153" s="27" t="str">
        <f>MID('HTT e12 - 2ry Str + Mask '!$A$2,E153,F153)</f>
        <v>))))))</v>
      </c>
      <c r="K153" s="26">
        <f t="shared" si="29"/>
        <v>0</v>
      </c>
      <c r="L153" s="27" t="str">
        <f>MID('HTT e12 - 2ry Str + Mask '!$D$2,E153,F153)</f>
        <v>))))))</v>
      </c>
      <c r="M153" s="26">
        <f t="shared" si="30"/>
        <v>0</v>
      </c>
      <c r="N153" s="28">
        <f t="shared" si="31"/>
        <v>0</v>
      </c>
      <c r="O153" s="29" t="str">
        <f t="shared" si="32"/>
        <v>EIE</v>
      </c>
      <c r="P153" s="29" t="str">
        <f t="shared" si="33"/>
        <v>ESE</v>
      </c>
      <c r="Q153" s="28">
        <f t="shared" si="34"/>
        <v>0</v>
      </c>
      <c r="R153" s="30">
        <f t="shared" si="35"/>
        <v>0</v>
      </c>
    </row>
    <row r="154" spans="1:18" ht="32" customHeight="1" x14ac:dyDescent="0.15">
      <c r="A154" s="20" t="s">
        <v>31</v>
      </c>
      <c r="B154" s="20" t="s">
        <v>1363</v>
      </c>
      <c r="C154" s="20" t="s">
        <v>1364</v>
      </c>
      <c r="D154" s="21" t="s">
        <v>310</v>
      </c>
      <c r="E154" s="22">
        <f t="shared" si="24"/>
        <v>156</v>
      </c>
      <c r="F154" s="23">
        <f t="shared" si="25"/>
        <v>8</v>
      </c>
      <c r="G154" s="24">
        <f t="shared" si="26"/>
        <v>164</v>
      </c>
      <c r="H154" s="25">
        <f t="shared" si="27"/>
        <v>0.125</v>
      </c>
      <c r="I154" s="26">
        <f t="shared" si="28"/>
        <v>0</v>
      </c>
      <c r="J154" s="27" t="str">
        <f>MID('HTT e12 - 2ry Str + Mask '!$A$2,E154,F154)</f>
        <v>))))))))</v>
      </c>
      <c r="K154" s="26">
        <f t="shared" si="29"/>
        <v>0</v>
      </c>
      <c r="L154" s="27" t="str">
        <f>MID('HTT e12 - 2ry Str + Mask '!$D$2,E154,F154)</f>
        <v>))))))))</v>
      </c>
      <c r="M154" s="26">
        <f t="shared" si="30"/>
        <v>0</v>
      </c>
      <c r="N154" s="28">
        <f t="shared" si="31"/>
        <v>0</v>
      </c>
      <c r="O154" s="29" t="str">
        <f t="shared" si="32"/>
        <v>PESE</v>
      </c>
      <c r="P154" s="29" t="str">
        <f t="shared" si="33"/>
        <v>ESE</v>
      </c>
      <c r="Q154" s="28">
        <f t="shared" si="34"/>
        <v>0</v>
      </c>
      <c r="R154" s="30">
        <f t="shared" si="35"/>
        <v>0</v>
      </c>
    </row>
    <row r="155" spans="1:18" ht="32" customHeight="1" x14ac:dyDescent="0.15">
      <c r="A155" s="20" t="s">
        <v>88</v>
      </c>
      <c r="B155" s="20" t="s">
        <v>1365</v>
      </c>
      <c r="C155" s="20" t="s">
        <v>1366</v>
      </c>
      <c r="D155" s="21" t="s">
        <v>314</v>
      </c>
      <c r="E155" s="22">
        <f t="shared" si="24"/>
        <v>157</v>
      </c>
      <c r="F155" s="23">
        <f t="shared" si="25"/>
        <v>6</v>
      </c>
      <c r="G155" s="24">
        <f t="shared" si="26"/>
        <v>163</v>
      </c>
      <c r="H155" s="25">
        <f t="shared" si="27"/>
        <v>0.16666666666666666</v>
      </c>
      <c r="I155" s="26">
        <f t="shared" si="28"/>
        <v>0</v>
      </c>
      <c r="J155" s="27" t="str">
        <f>MID('HTT e12 - 2ry Str + Mask '!$A$2,E155,F155)</f>
        <v>))))))</v>
      </c>
      <c r="K155" s="26">
        <f t="shared" si="29"/>
        <v>0</v>
      </c>
      <c r="L155" s="27" t="str">
        <f>MID('HTT e12 - 2ry Str + Mask '!$D$2,E155,F155)</f>
        <v>))))))</v>
      </c>
      <c r="M155" s="26">
        <f t="shared" si="30"/>
        <v>0</v>
      </c>
      <c r="N155" s="28">
        <f t="shared" si="31"/>
        <v>0</v>
      </c>
      <c r="O155" s="29" t="str">
        <f t="shared" si="32"/>
        <v>ESE_9G8</v>
      </c>
      <c r="P155" s="29" t="str">
        <f t="shared" si="33"/>
        <v>ESE</v>
      </c>
      <c r="Q155" s="28">
        <f t="shared" si="34"/>
        <v>0</v>
      </c>
      <c r="R155" s="30">
        <f t="shared" si="35"/>
        <v>0</v>
      </c>
    </row>
    <row r="156" spans="1:18" ht="32" customHeight="1" x14ac:dyDescent="0.15">
      <c r="A156" s="20" t="s">
        <v>35</v>
      </c>
      <c r="B156" s="20" t="s">
        <v>1365</v>
      </c>
      <c r="C156" s="20" t="s">
        <v>37</v>
      </c>
      <c r="D156" s="21" t="s">
        <v>314</v>
      </c>
      <c r="E156" s="22">
        <f t="shared" si="24"/>
        <v>157</v>
      </c>
      <c r="F156" s="23">
        <f t="shared" si="25"/>
        <v>6</v>
      </c>
      <c r="G156" s="24">
        <f t="shared" si="26"/>
        <v>163</v>
      </c>
      <c r="H156" s="25">
        <f t="shared" si="27"/>
        <v>0.16666666666666666</v>
      </c>
      <c r="I156" s="26">
        <f t="shared" si="28"/>
        <v>0</v>
      </c>
      <c r="J156" s="27" t="str">
        <f>MID('HTT e12 - 2ry Str + Mask '!$A$2,E156,F156)</f>
        <v>))))))</v>
      </c>
      <c r="K156" s="26">
        <f t="shared" si="29"/>
        <v>0</v>
      </c>
      <c r="L156" s="27" t="str">
        <f>MID('HTT e12 - 2ry Str + Mask '!$D$2,E156,F156)</f>
        <v>))))))</v>
      </c>
      <c r="M156" s="26">
        <f t="shared" si="30"/>
        <v>0</v>
      </c>
      <c r="N156" s="28">
        <f t="shared" si="31"/>
        <v>0</v>
      </c>
      <c r="O156" s="29" t="str">
        <f t="shared" si="32"/>
        <v>EIE</v>
      </c>
      <c r="P156" s="29" t="str">
        <f t="shared" si="33"/>
        <v>ESE</v>
      </c>
      <c r="Q156" s="28">
        <f t="shared" si="34"/>
        <v>0</v>
      </c>
      <c r="R156" s="30">
        <f t="shared" si="35"/>
        <v>0</v>
      </c>
    </row>
    <row r="157" spans="1:18" ht="32" customHeight="1" x14ac:dyDescent="0.15">
      <c r="A157" s="20" t="s">
        <v>31</v>
      </c>
      <c r="B157" s="20" t="s">
        <v>1367</v>
      </c>
      <c r="C157" s="20" t="s">
        <v>1368</v>
      </c>
      <c r="D157" s="21" t="s">
        <v>314</v>
      </c>
      <c r="E157" s="22">
        <f t="shared" si="24"/>
        <v>157</v>
      </c>
      <c r="F157" s="23">
        <f t="shared" si="25"/>
        <v>8</v>
      </c>
      <c r="G157" s="24">
        <f t="shared" si="26"/>
        <v>165</v>
      </c>
      <c r="H157" s="25">
        <f t="shared" si="27"/>
        <v>0.125</v>
      </c>
      <c r="I157" s="26">
        <f t="shared" si="28"/>
        <v>0</v>
      </c>
      <c r="J157" s="27" t="str">
        <f>MID('HTT e12 - 2ry Str + Mask '!$A$2,E157,F157)</f>
        <v>))))))))</v>
      </c>
      <c r="K157" s="26">
        <f t="shared" si="29"/>
        <v>0</v>
      </c>
      <c r="L157" s="27" t="str">
        <f>MID('HTT e12 - 2ry Str + Mask '!$D$2,E157,F157)</f>
        <v>))))))))</v>
      </c>
      <c r="M157" s="26">
        <f t="shared" si="30"/>
        <v>0</v>
      </c>
      <c r="N157" s="28">
        <f t="shared" si="31"/>
        <v>0</v>
      </c>
      <c r="O157" s="29" t="str">
        <f t="shared" si="32"/>
        <v>PESE</v>
      </c>
      <c r="P157" s="29" t="str">
        <f t="shared" si="33"/>
        <v>ESE</v>
      </c>
      <c r="Q157" s="28">
        <f t="shared" si="34"/>
        <v>0</v>
      </c>
      <c r="R157" s="30">
        <f t="shared" si="35"/>
        <v>0</v>
      </c>
    </row>
    <row r="158" spans="1:18" ht="32" customHeight="1" x14ac:dyDescent="0.15">
      <c r="A158" s="20" t="s">
        <v>795</v>
      </c>
      <c r="B158" s="20" t="s">
        <v>1369</v>
      </c>
      <c r="C158" s="20" t="s">
        <v>422</v>
      </c>
      <c r="D158" s="21" t="s">
        <v>317</v>
      </c>
      <c r="E158" s="22">
        <f t="shared" si="24"/>
        <v>158</v>
      </c>
      <c r="F158" s="23">
        <f t="shared" si="25"/>
        <v>5</v>
      </c>
      <c r="G158" s="24">
        <f t="shared" si="26"/>
        <v>163</v>
      </c>
      <c r="H158" s="25">
        <f t="shared" si="27"/>
        <v>0.2</v>
      </c>
      <c r="I158" s="26">
        <f t="shared" si="28"/>
        <v>0</v>
      </c>
      <c r="J158" s="27" t="str">
        <f>MID('HTT e12 - 2ry Str + Mask '!$A$2,E158,F158)</f>
        <v>)))))</v>
      </c>
      <c r="K158" s="26">
        <f t="shared" si="29"/>
        <v>0</v>
      </c>
      <c r="L158" s="27" t="str">
        <f>MID('HTT e12 - 2ry Str + Mask '!$D$2,E158,F158)</f>
        <v>)))))</v>
      </c>
      <c r="M158" s="26">
        <f t="shared" si="30"/>
        <v>0</v>
      </c>
      <c r="N158" s="28">
        <f t="shared" si="31"/>
        <v>0</v>
      </c>
      <c r="O158" s="29" t="str">
        <f t="shared" si="32"/>
        <v>ESE_Tra2</v>
      </c>
      <c r="P158" s="29" t="str">
        <f t="shared" si="33"/>
        <v>ESE</v>
      </c>
      <c r="Q158" s="28">
        <f t="shared" si="34"/>
        <v>0</v>
      </c>
      <c r="R158" s="30">
        <f t="shared" si="35"/>
        <v>0</v>
      </c>
    </row>
    <row r="159" spans="1:18" ht="32" customHeight="1" x14ac:dyDescent="0.15">
      <c r="A159" s="20" t="s">
        <v>35</v>
      </c>
      <c r="B159" s="20" t="s">
        <v>1370</v>
      </c>
      <c r="C159" s="20" t="s">
        <v>37</v>
      </c>
      <c r="D159" s="21" t="s">
        <v>317</v>
      </c>
      <c r="E159" s="22">
        <f t="shared" si="24"/>
        <v>158</v>
      </c>
      <c r="F159" s="23">
        <f t="shared" si="25"/>
        <v>6</v>
      </c>
      <c r="G159" s="24">
        <f t="shared" si="26"/>
        <v>164</v>
      </c>
      <c r="H159" s="25">
        <f t="shared" si="27"/>
        <v>0.16666666666666666</v>
      </c>
      <c r="I159" s="26">
        <f t="shared" si="28"/>
        <v>0</v>
      </c>
      <c r="J159" s="27" t="str">
        <f>MID('HTT e12 - 2ry Str + Mask '!$A$2,E159,F159)</f>
        <v>))))))</v>
      </c>
      <c r="K159" s="26">
        <f t="shared" si="29"/>
        <v>0</v>
      </c>
      <c r="L159" s="27" t="str">
        <f>MID('HTT e12 - 2ry Str + Mask '!$D$2,E159,F159)</f>
        <v>))))))</v>
      </c>
      <c r="M159" s="26">
        <f t="shared" si="30"/>
        <v>0</v>
      </c>
      <c r="N159" s="28">
        <f t="shared" si="31"/>
        <v>0</v>
      </c>
      <c r="O159" s="29" t="str">
        <f t="shared" si="32"/>
        <v>EIE</v>
      </c>
      <c r="P159" s="29" t="str">
        <f t="shared" si="33"/>
        <v>ESE</v>
      </c>
      <c r="Q159" s="28">
        <f t="shared" si="34"/>
        <v>0</v>
      </c>
      <c r="R159" s="30">
        <f t="shared" si="35"/>
        <v>0</v>
      </c>
    </row>
    <row r="160" spans="1:18" ht="44" customHeight="1" x14ac:dyDescent="0.15">
      <c r="A160" s="20" t="s">
        <v>24</v>
      </c>
      <c r="B160" s="20" t="s">
        <v>1371</v>
      </c>
      <c r="C160" s="20" t="s">
        <v>1372</v>
      </c>
      <c r="D160" s="21" t="s">
        <v>634</v>
      </c>
      <c r="E160" s="22">
        <f t="shared" si="24"/>
        <v>159</v>
      </c>
      <c r="F160" s="23">
        <f t="shared" si="25"/>
        <v>8</v>
      </c>
      <c r="G160" s="24">
        <f t="shared" si="26"/>
        <v>167</v>
      </c>
      <c r="H160" s="25">
        <f t="shared" si="27"/>
        <v>0</v>
      </c>
      <c r="I160" s="26">
        <f t="shared" si="28"/>
        <v>-0.125</v>
      </c>
      <c r="J160" s="27" t="str">
        <f>MID('HTT e12 - 2ry Str + Mask '!$A$2,E160,F160)</f>
        <v>))))))..</v>
      </c>
      <c r="K160" s="26">
        <f t="shared" si="29"/>
        <v>0.25</v>
      </c>
      <c r="L160" s="27" t="str">
        <f>MID('HTT e12 - 2ry Str + Mask '!$D$2,E160,F160)</f>
        <v>))))))..</v>
      </c>
      <c r="M160" s="26">
        <f t="shared" si="30"/>
        <v>0.25</v>
      </c>
      <c r="N160" s="28">
        <f t="shared" si="31"/>
        <v>0</v>
      </c>
      <c r="O160" s="29" t="str">
        <f t="shared" si="32"/>
        <v>Sironi_motif3</v>
      </c>
      <c r="P160" s="29" t="str">
        <f t="shared" si="33"/>
        <v>ESS</v>
      </c>
      <c r="Q160" s="28">
        <f t="shared" si="34"/>
        <v>0</v>
      </c>
      <c r="R160" s="30">
        <f t="shared" si="35"/>
        <v>0</v>
      </c>
    </row>
    <row r="161" spans="1:18" ht="32" customHeight="1" x14ac:dyDescent="0.15">
      <c r="A161" s="20" t="s">
        <v>39</v>
      </c>
      <c r="B161" s="20" t="s">
        <v>1373</v>
      </c>
      <c r="C161" s="20" t="s">
        <v>1374</v>
      </c>
      <c r="D161" s="21" t="s">
        <v>637</v>
      </c>
      <c r="E161" s="22">
        <f t="shared" si="24"/>
        <v>162</v>
      </c>
      <c r="F161" s="23">
        <f t="shared" si="25"/>
        <v>7</v>
      </c>
      <c r="G161" s="24">
        <f t="shared" si="26"/>
        <v>169</v>
      </c>
      <c r="H161" s="25">
        <f t="shared" si="27"/>
        <v>0.14285714285714285</v>
      </c>
      <c r="I161" s="26">
        <f t="shared" si="28"/>
        <v>0</v>
      </c>
      <c r="J161" s="27" t="str">
        <f>MID('HTT e12 - 2ry Str + Mask '!$A$2,E161,F161)</f>
        <v>)))...(</v>
      </c>
      <c r="K161" s="26">
        <f t="shared" si="29"/>
        <v>0.42857142857142855</v>
      </c>
      <c r="L161" s="27" t="str">
        <f>MID('HTT e12 - 2ry Str + Mask '!$D$2,E161,F161)</f>
        <v>)))..((</v>
      </c>
      <c r="M161" s="26">
        <f t="shared" si="30"/>
        <v>0.2857142857142857</v>
      </c>
      <c r="N161" s="28">
        <f t="shared" si="31"/>
        <v>-0.14285714285714285</v>
      </c>
      <c r="O161" s="29" t="str">
        <f t="shared" si="32"/>
        <v>ESE_ASF</v>
      </c>
      <c r="P161" s="29" t="str">
        <f t="shared" si="33"/>
        <v>ESE</v>
      </c>
      <c r="Q161" s="28">
        <f t="shared" si="34"/>
        <v>-0.14285714285714285</v>
      </c>
      <c r="R161" s="30">
        <f t="shared" si="35"/>
        <v>0</v>
      </c>
    </row>
    <row r="162" spans="1:18" ht="44" customHeight="1" x14ac:dyDescent="0.15">
      <c r="A162" s="20" t="s">
        <v>42</v>
      </c>
      <c r="B162" s="20" t="s">
        <v>1375</v>
      </c>
      <c r="C162" s="20" t="s">
        <v>1376</v>
      </c>
      <c r="D162" s="21" t="s">
        <v>319</v>
      </c>
      <c r="E162" s="22">
        <f t="shared" si="24"/>
        <v>163</v>
      </c>
      <c r="F162" s="23">
        <f t="shared" si="25"/>
        <v>7</v>
      </c>
      <c r="G162" s="24">
        <f t="shared" si="26"/>
        <v>170</v>
      </c>
      <c r="H162" s="25">
        <f t="shared" si="27"/>
        <v>0.14285714285714285</v>
      </c>
      <c r="I162" s="26">
        <f t="shared" si="28"/>
        <v>0</v>
      </c>
      <c r="J162" s="27" t="str">
        <f>MID('HTT e12 - 2ry Str + Mask '!$A$2,E162,F162)</f>
        <v>))...((</v>
      </c>
      <c r="K162" s="26">
        <f t="shared" si="29"/>
        <v>0.42857142857142855</v>
      </c>
      <c r="L162" s="27" t="str">
        <f>MID('HTT e12 - 2ry Str + Mask '!$D$2,E162,F162)</f>
        <v>))..(((</v>
      </c>
      <c r="M162" s="26">
        <f t="shared" si="30"/>
        <v>0.2857142857142857</v>
      </c>
      <c r="N162" s="28">
        <f t="shared" si="31"/>
        <v>-0.14285714285714285</v>
      </c>
      <c r="O162" s="29" t="str">
        <f t="shared" si="32"/>
        <v>ESE_ASFB</v>
      </c>
      <c r="P162" s="29" t="str">
        <f t="shared" si="33"/>
        <v>ESE</v>
      </c>
      <c r="Q162" s="28">
        <f t="shared" si="34"/>
        <v>-0.14285714285714285</v>
      </c>
      <c r="R162" s="30">
        <f t="shared" si="35"/>
        <v>0</v>
      </c>
    </row>
    <row r="163" spans="1:18" ht="32" customHeight="1" x14ac:dyDescent="0.15">
      <c r="A163" s="20" t="s">
        <v>88</v>
      </c>
      <c r="B163" s="20" t="s">
        <v>1377</v>
      </c>
      <c r="C163" s="20" t="s">
        <v>1378</v>
      </c>
      <c r="D163" s="21" t="s">
        <v>325</v>
      </c>
      <c r="E163" s="22">
        <f t="shared" si="24"/>
        <v>167</v>
      </c>
      <c r="F163" s="23">
        <f t="shared" si="25"/>
        <v>6</v>
      </c>
      <c r="G163" s="24">
        <f t="shared" si="26"/>
        <v>173</v>
      </c>
      <c r="H163" s="25">
        <f t="shared" si="27"/>
        <v>0.16666666666666666</v>
      </c>
      <c r="I163" s="26">
        <f t="shared" si="28"/>
        <v>0</v>
      </c>
      <c r="J163" s="27" t="str">
        <f>MID('HTT e12 - 2ry Str + Mask '!$A$2,E163,F163)</f>
        <v>.(((((</v>
      </c>
      <c r="K163" s="26">
        <f t="shared" si="29"/>
        <v>0.16666666666666666</v>
      </c>
      <c r="L163" s="27" t="str">
        <f>MID('HTT e12 - 2ry Str + Mask '!$D$2,E163,F163)</f>
        <v>((((((</v>
      </c>
      <c r="M163" s="26">
        <f t="shared" si="30"/>
        <v>0</v>
      </c>
      <c r="N163" s="28">
        <f t="shared" si="31"/>
        <v>-0.16666666666666666</v>
      </c>
      <c r="O163" s="29" t="str">
        <f t="shared" si="32"/>
        <v>ESE_9G8</v>
      </c>
      <c r="P163" s="29" t="str">
        <f t="shared" si="33"/>
        <v>ESE</v>
      </c>
      <c r="Q163" s="28">
        <f t="shared" si="34"/>
        <v>-0.16666666666666666</v>
      </c>
      <c r="R163" s="30">
        <f t="shared" si="35"/>
        <v>0</v>
      </c>
    </row>
    <row r="164" spans="1:18" ht="44" customHeight="1" x14ac:dyDescent="0.15">
      <c r="A164" s="20" t="s">
        <v>49</v>
      </c>
      <c r="B164" s="20" t="s">
        <v>1379</v>
      </c>
      <c r="C164" s="20" t="s">
        <v>1380</v>
      </c>
      <c r="D164" s="21" t="s">
        <v>325</v>
      </c>
      <c r="E164" s="22">
        <f t="shared" si="24"/>
        <v>167</v>
      </c>
      <c r="F164" s="23">
        <f t="shared" si="25"/>
        <v>8</v>
      </c>
      <c r="G164" s="24">
        <f t="shared" si="26"/>
        <v>175</v>
      </c>
      <c r="H164" s="25">
        <f t="shared" si="27"/>
        <v>0.125</v>
      </c>
      <c r="I164" s="26">
        <f t="shared" si="28"/>
        <v>0</v>
      </c>
      <c r="J164" s="27" t="str">
        <f>MID('HTT e12 - 2ry Str + Mask '!$A$2,E164,F164)</f>
        <v>.(((((((</v>
      </c>
      <c r="K164" s="26">
        <f t="shared" si="29"/>
        <v>0.125</v>
      </c>
      <c r="L164" s="27" t="str">
        <f>MID('HTT e12 - 2ry Str + Mask '!$D$2,E164,F164)</f>
        <v>((((((((</v>
      </c>
      <c r="M164" s="26">
        <f t="shared" si="30"/>
        <v>0</v>
      </c>
      <c r="N164" s="28">
        <f t="shared" si="31"/>
        <v>-0.125</v>
      </c>
      <c r="O164" s="29" t="str">
        <f t="shared" si="32"/>
        <v>ESE_SC35</v>
      </c>
      <c r="P164" s="29" t="str">
        <f t="shared" si="33"/>
        <v>ESE</v>
      </c>
      <c r="Q164" s="28">
        <f t="shared" si="34"/>
        <v>-0.125</v>
      </c>
      <c r="R164" s="30">
        <f t="shared" si="35"/>
        <v>0</v>
      </c>
    </row>
    <row r="165" spans="1:18" ht="44" customHeight="1" x14ac:dyDescent="0.15">
      <c r="A165" s="20" t="s">
        <v>24</v>
      </c>
      <c r="B165" s="20" t="s">
        <v>1379</v>
      </c>
      <c r="C165" s="20" t="s">
        <v>694</v>
      </c>
      <c r="D165" s="21" t="s">
        <v>325</v>
      </c>
      <c r="E165" s="22">
        <f t="shared" si="24"/>
        <v>167</v>
      </c>
      <c r="F165" s="23">
        <f t="shared" si="25"/>
        <v>8</v>
      </c>
      <c r="G165" s="24">
        <f t="shared" si="26"/>
        <v>175</v>
      </c>
      <c r="H165" s="25">
        <f t="shared" si="27"/>
        <v>0</v>
      </c>
      <c r="I165" s="26">
        <f t="shared" si="28"/>
        <v>-0.125</v>
      </c>
      <c r="J165" s="27" t="str">
        <f>MID('HTT e12 - 2ry Str + Mask '!$A$2,E165,F165)</f>
        <v>.(((((((</v>
      </c>
      <c r="K165" s="26">
        <f t="shared" si="29"/>
        <v>0.125</v>
      </c>
      <c r="L165" s="27" t="str">
        <f>MID('HTT e12 - 2ry Str + Mask '!$D$2,E165,F165)</f>
        <v>((((((((</v>
      </c>
      <c r="M165" s="26">
        <f t="shared" si="30"/>
        <v>0</v>
      </c>
      <c r="N165" s="28">
        <f t="shared" si="31"/>
        <v>-0.125</v>
      </c>
      <c r="O165" s="29" t="str">
        <f t="shared" si="32"/>
        <v>Sironi_motif3</v>
      </c>
      <c r="P165" s="29" t="str">
        <f t="shared" si="33"/>
        <v>ESS</v>
      </c>
      <c r="Q165" s="28">
        <f t="shared" si="34"/>
        <v>0</v>
      </c>
      <c r="R165" s="30">
        <f t="shared" si="35"/>
        <v>-0.125</v>
      </c>
    </row>
    <row r="166" spans="1:18" ht="44" customHeight="1" x14ac:dyDescent="0.15">
      <c r="A166" s="20" t="s">
        <v>54</v>
      </c>
      <c r="B166" s="20" t="s">
        <v>1381</v>
      </c>
      <c r="C166" s="20" t="s">
        <v>1382</v>
      </c>
      <c r="D166" s="21" t="s">
        <v>331</v>
      </c>
      <c r="E166" s="22">
        <f t="shared" si="24"/>
        <v>169</v>
      </c>
      <c r="F166" s="23">
        <f t="shared" si="25"/>
        <v>7</v>
      </c>
      <c r="G166" s="24">
        <f t="shared" si="26"/>
        <v>176</v>
      </c>
      <c r="H166" s="25">
        <f t="shared" si="27"/>
        <v>0.14285714285714285</v>
      </c>
      <c r="I166" s="26">
        <f t="shared" si="28"/>
        <v>0</v>
      </c>
      <c r="J166" s="27" t="str">
        <f>MID('HTT e12 - 2ry Str + Mask '!$A$2,E166,F166)</f>
        <v>(((((((</v>
      </c>
      <c r="K166" s="26">
        <f t="shared" si="29"/>
        <v>0</v>
      </c>
      <c r="L166" s="27" t="str">
        <f>MID('HTT e12 - 2ry Str + Mask '!$D$2,E166,F166)</f>
        <v>(((((((</v>
      </c>
      <c r="M166" s="26">
        <f t="shared" si="30"/>
        <v>0</v>
      </c>
      <c r="N166" s="28">
        <f t="shared" si="31"/>
        <v>0</v>
      </c>
      <c r="O166" s="29" t="str">
        <f t="shared" si="32"/>
        <v>ESE_SRp40</v>
      </c>
      <c r="P166" s="29" t="str">
        <f t="shared" si="33"/>
        <v>ESE</v>
      </c>
      <c r="Q166" s="28">
        <f t="shared" si="34"/>
        <v>0</v>
      </c>
      <c r="R166" s="30">
        <f t="shared" si="35"/>
        <v>0</v>
      </c>
    </row>
    <row r="167" spans="1:18" ht="44" customHeight="1" x14ac:dyDescent="0.15">
      <c r="A167" s="20" t="s">
        <v>78</v>
      </c>
      <c r="B167" s="20" t="s">
        <v>1383</v>
      </c>
      <c r="C167" s="20" t="s">
        <v>1384</v>
      </c>
      <c r="D167" s="21" t="s">
        <v>334</v>
      </c>
      <c r="E167" s="22">
        <f t="shared" si="24"/>
        <v>170</v>
      </c>
      <c r="F167" s="23">
        <f t="shared" si="25"/>
        <v>6</v>
      </c>
      <c r="G167" s="24">
        <f t="shared" si="26"/>
        <v>176</v>
      </c>
      <c r="H167" s="25">
        <f t="shared" si="27"/>
        <v>0.16666666666666666</v>
      </c>
      <c r="I167" s="26">
        <f t="shared" si="28"/>
        <v>0</v>
      </c>
      <c r="J167" s="27" t="str">
        <f>MID('HTT e12 - 2ry Str + Mask '!$A$2,E167,F167)</f>
        <v>((((((</v>
      </c>
      <c r="K167" s="26">
        <f t="shared" si="29"/>
        <v>0</v>
      </c>
      <c r="L167" s="27" t="str">
        <f>MID('HTT e12 - 2ry Str + Mask '!$D$2,E167,F167)</f>
        <v>((((((</v>
      </c>
      <c r="M167" s="26">
        <f t="shared" si="30"/>
        <v>0</v>
      </c>
      <c r="N167" s="28">
        <f t="shared" si="31"/>
        <v>0</v>
      </c>
      <c r="O167" s="29" t="str">
        <f t="shared" si="32"/>
        <v>ESE_SRp55</v>
      </c>
      <c r="P167" s="29" t="str">
        <f t="shared" si="33"/>
        <v>ESE</v>
      </c>
      <c r="Q167" s="28">
        <f t="shared" si="34"/>
        <v>0</v>
      </c>
      <c r="R167" s="30">
        <f t="shared" si="35"/>
        <v>0</v>
      </c>
    </row>
    <row r="168" spans="1:18" ht="32" customHeight="1" x14ac:dyDescent="0.15">
      <c r="A168" s="20" t="s">
        <v>39</v>
      </c>
      <c r="B168" s="20" t="s">
        <v>1385</v>
      </c>
      <c r="C168" s="20" t="s">
        <v>1358</v>
      </c>
      <c r="D168" s="21" t="s">
        <v>334</v>
      </c>
      <c r="E168" s="22">
        <f t="shared" si="24"/>
        <v>170</v>
      </c>
      <c r="F168" s="23">
        <f t="shared" si="25"/>
        <v>7</v>
      </c>
      <c r="G168" s="24">
        <f t="shared" si="26"/>
        <v>177</v>
      </c>
      <c r="H168" s="25">
        <f t="shared" si="27"/>
        <v>0.14285714285714285</v>
      </c>
      <c r="I168" s="26">
        <f t="shared" si="28"/>
        <v>0</v>
      </c>
      <c r="J168" s="27" t="str">
        <f>MID('HTT e12 - 2ry Str + Mask '!$A$2,E168,F168)</f>
        <v>((((((.</v>
      </c>
      <c r="K168" s="26">
        <f t="shared" si="29"/>
        <v>0.14285714285714285</v>
      </c>
      <c r="L168" s="27" t="str">
        <f>MID('HTT e12 - 2ry Str + Mask '!$D$2,E168,F168)</f>
        <v>((((((.</v>
      </c>
      <c r="M168" s="26">
        <f t="shared" si="30"/>
        <v>0.14285714285714285</v>
      </c>
      <c r="N168" s="28">
        <f t="shared" si="31"/>
        <v>0</v>
      </c>
      <c r="O168" s="29" t="str">
        <f t="shared" si="32"/>
        <v>ESE_ASF</v>
      </c>
      <c r="P168" s="29" t="str">
        <f t="shared" si="33"/>
        <v>ESE</v>
      </c>
      <c r="Q168" s="28">
        <f t="shared" si="34"/>
        <v>0</v>
      </c>
      <c r="R168" s="30">
        <f t="shared" si="35"/>
        <v>0</v>
      </c>
    </row>
    <row r="169" spans="1:18" ht="44" customHeight="1" x14ac:dyDescent="0.15">
      <c r="A169" s="20" t="s">
        <v>42</v>
      </c>
      <c r="B169" s="20" t="s">
        <v>1385</v>
      </c>
      <c r="C169" s="20" t="s">
        <v>607</v>
      </c>
      <c r="D169" s="21" t="s">
        <v>334</v>
      </c>
      <c r="E169" s="22">
        <f t="shared" si="24"/>
        <v>170</v>
      </c>
      <c r="F169" s="23">
        <f t="shared" si="25"/>
        <v>7</v>
      </c>
      <c r="G169" s="24">
        <f t="shared" si="26"/>
        <v>177</v>
      </c>
      <c r="H169" s="25">
        <f t="shared" si="27"/>
        <v>0.14285714285714285</v>
      </c>
      <c r="I169" s="26">
        <f t="shared" si="28"/>
        <v>0</v>
      </c>
      <c r="J169" s="27" t="str">
        <f>MID('HTT e12 - 2ry Str + Mask '!$A$2,E169,F169)</f>
        <v>((((((.</v>
      </c>
      <c r="K169" s="26">
        <f t="shared" si="29"/>
        <v>0.14285714285714285</v>
      </c>
      <c r="L169" s="27" t="str">
        <f>MID('HTT e12 - 2ry Str + Mask '!$D$2,E169,F169)</f>
        <v>((((((.</v>
      </c>
      <c r="M169" s="26">
        <f t="shared" si="30"/>
        <v>0.14285714285714285</v>
      </c>
      <c r="N169" s="28">
        <f t="shared" si="31"/>
        <v>0</v>
      </c>
      <c r="O169" s="29" t="str">
        <f t="shared" si="32"/>
        <v>ESE_ASFB</v>
      </c>
      <c r="P169" s="29" t="str">
        <f t="shared" si="33"/>
        <v>ESE</v>
      </c>
      <c r="Q169" s="28">
        <f t="shared" si="34"/>
        <v>0</v>
      </c>
      <c r="R169" s="30">
        <f t="shared" si="35"/>
        <v>0</v>
      </c>
    </row>
    <row r="170" spans="1:18" ht="32" customHeight="1" x14ac:dyDescent="0.15">
      <c r="A170" s="20" t="s">
        <v>88</v>
      </c>
      <c r="B170" s="20" t="s">
        <v>1386</v>
      </c>
      <c r="C170" s="20" t="s">
        <v>188</v>
      </c>
      <c r="D170" s="21" t="s">
        <v>342</v>
      </c>
      <c r="E170" s="22">
        <f t="shared" si="24"/>
        <v>174</v>
      </c>
      <c r="F170" s="23">
        <f t="shared" si="25"/>
        <v>6</v>
      </c>
      <c r="G170" s="24">
        <f t="shared" si="26"/>
        <v>180</v>
      </c>
      <c r="H170" s="25">
        <f t="shared" si="27"/>
        <v>0.16666666666666666</v>
      </c>
      <c r="I170" s="26">
        <f t="shared" si="28"/>
        <v>0</v>
      </c>
      <c r="J170" s="27" t="str">
        <f>MID('HTT e12 - 2ry Str + Mask '!$A$2,E170,F170)</f>
        <v>((...(</v>
      </c>
      <c r="K170" s="26">
        <f t="shared" si="29"/>
        <v>0.5</v>
      </c>
      <c r="L170" s="27" t="str">
        <f>MID('HTT e12 - 2ry Str + Mask '!$D$2,E170,F170)</f>
        <v>((...(</v>
      </c>
      <c r="M170" s="26">
        <f t="shared" si="30"/>
        <v>0.5</v>
      </c>
      <c r="N170" s="28">
        <f t="shared" si="31"/>
        <v>0</v>
      </c>
      <c r="O170" s="29" t="str">
        <f t="shared" si="32"/>
        <v>ESE_9G8</v>
      </c>
      <c r="P170" s="29" t="str">
        <f t="shared" si="33"/>
        <v>ESE</v>
      </c>
      <c r="Q170" s="28">
        <f t="shared" si="34"/>
        <v>0</v>
      </c>
      <c r="R170" s="30">
        <f t="shared" si="35"/>
        <v>0</v>
      </c>
    </row>
    <row r="171" spans="1:18" ht="44" customHeight="1" x14ac:dyDescent="0.15">
      <c r="A171" s="20" t="s">
        <v>24</v>
      </c>
      <c r="B171" s="20" t="s">
        <v>1387</v>
      </c>
      <c r="C171" s="20" t="s">
        <v>1388</v>
      </c>
      <c r="D171" s="21" t="s">
        <v>342</v>
      </c>
      <c r="E171" s="22">
        <f t="shared" si="24"/>
        <v>174</v>
      </c>
      <c r="F171" s="23">
        <f t="shared" si="25"/>
        <v>8</v>
      </c>
      <c r="G171" s="24">
        <f t="shared" si="26"/>
        <v>182</v>
      </c>
      <c r="H171" s="25">
        <f t="shared" si="27"/>
        <v>0</v>
      </c>
      <c r="I171" s="26">
        <f t="shared" si="28"/>
        <v>-0.125</v>
      </c>
      <c r="J171" s="27" t="str">
        <f>MID('HTT e12 - 2ry Str + Mask '!$A$2,E171,F171)</f>
        <v>((...(((</v>
      </c>
      <c r="K171" s="26">
        <f t="shared" si="29"/>
        <v>0.375</v>
      </c>
      <c r="L171" s="27" t="str">
        <f>MID('HTT e12 - 2ry Str + Mask '!$D$2,E171,F171)</f>
        <v>((...(((</v>
      </c>
      <c r="M171" s="26">
        <f t="shared" si="30"/>
        <v>0.375</v>
      </c>
      <c r="N171" s="28">
        <f t="shared" si="31"/>
        <v>0</v>
      </c>
      <c r="O171" s="29" t="str">
        <f t="shared" si="32"/>
        <v>Sironi_motif3</v>
      </c>
      <c r="P171" s="29" t="str">
        <f t="shared" si="33"/>
        <v>ESS</v>
      </c>
      <c r="Q171" s="28">
        <f t="shared" si="34"/>
        <v>0</v>
      </c>
      <c r="R171" s="30">
        <f t="shared" si="35"/>
        <v>0</v>
      </c>
    </row>
    <row r="172" spans="1:18" ht="44" customHeight="1" x14ac:dyDescent="0.15">
      <c r="A172" s="20" t="s">
        <v>42</v>
      </c>
      <c r="B172" s="20" t="s">
        <v>1389</v>
      </c>
      <c r="C172" s="20" t="s">
        <v>1390</v>
      </c>
      <c r="D172" s="21" t="s">
        <v>347</v>
      </c>
      <c r="E172" s="22">
        <f t="shared" si="24"/>
        <v>175</v>
      </c>
      <c r="F172" s="23">
        <f t="shared" si="25"/>
        <v>7</v>
      </c>
      <c r="G172" s="24">
        <f t="shared" si="26"/>
        <v>182</v>
      </c>
      <c r="H172" s="25">
        <f t="shared" si="27"/>
        <v>0.14285714285714285</v>
      </c>
      <c r="I172" s="26">
        <f t="shared" si="28"/>
        <v>0</v>
      </c>
      <c r="J172" s="27" t="str">
        <f>MID('HTT e12 - 2ry Str + Mask '!$A$2,E172,F172)</f>
        <v>(...(((</v>
      </c>
      <c r="K172" s="26">
        <f t="shared" si="29"/>
        <v>0.42857142857142855</v>
      </c>
      <c r="L172" s="27" t="str">
        <f>MID('HTT e12 - 2ry Str + Mask '!$D$2,E172,F172)</f>
        <v>(...(((</v>
      </c>
      <c r="M172" s="26">
        <f t="shared" si="30"/>
        <v>0.42857142857142855</v>
      </c>
      <c r="N172" s="28">
        <f t="shared" si="31"/>
        <v>0</v>
      </c>
      <c r="O172" s="29" t="str">
        <f t="shared" si="32"/>
        <v>ESE_ASFB</v>
      </c>
      <c r="P172" s="29" t="str">
        <f t="shared" si="33"/>
        <v>ESE</v>
      </c>
      <c r="Q172" s="28">
        <f t="shared" si="34"/>
        <v>0</v>
      </c>
      <c r="R172" s="30">
        <f t="shared" si="35"/>
        <v>0</v>
      </c>
    </row>
    <row r="173" spans="1:18" ht="32" customHeight="1" x14ac:dyDescent="0.15">
      <c r="A173" s="20" t="s">
        <v>184</v>
      </c>
      <c r="B173" s="20" t="s">
        <v>1391</v>
      </c>
      <c r="C173" s="20" t="s">
        <v>1392</v>
      </c>
      <c r="D173" s="21" t="s">
        <v>347</v>
      </c>
      <c r="E173" s="22">
        <f t="shared" si="24"/>
        <v>175</v>
      </c>
      <c r="F173" s="23">
        <f t="shared" si="25"/>
        <v>8</v>
      </c>
      <c r="G173" s="24">
        <f t="shared" si="26"/>
        <v>183</v>
      </c>
      <c r="H173" s="25">
        <f t="shared" si="27"/>
        <v>0</v>
      </c>
      <c r="I173" s="26">
        <f t="shared" si="28"/>
        <v>-0.125</v>
      </c>
      <c r="J173" s="27" t="str">
        <f>MID('HTT e12 - 2ry Str + Mask '!$A$2,E173,F173)</f>
        <v>(...((((</v>
      </c>
      <c r="K173" s="26">
        <f t="shared" si="29"/>
        <v>0.375</v>
      </c>
      <c r="L173" s="27" t="str">
        <f>MID('HTT e12 - 2ry Str + Mask '!$D$2,E173,F173)</f>
        <v>(...((((</v>
      </c>
      <c r="M173" s="26">
        <f t="shared" si="30"/>
        <v>0.375</v>
      </c>
      <c r="N173" s="28">
        <f t="shared" si="31"/>
        <v>0</v>
      </c>
      <c r="O173" s="29" t="str">
        <f t="shared" si="32"/>
        <v>PESS</v>
      </c>
      <c r="P173" s="29" t="str">
        <f t="shared" si="33"/>
        <v>ESS</v>
      </c>
      <c r="Q173" s="28">
        <f t="shared" si="34"/>
        <v>0</v>
      </c>
      <c r="R173" s="30">
        <f t="shared" si="35"/>
        <v>0</v>
      </c>
    </row>
    <row r="174" spans="1:18" ht="32" customHeight="1" x14ac:dyDescent="0.15">
      <c r="A174" s="20" t="s">
        <v>39</v>
      </c>
      <c r="B174" s="20" t="s">
        <v>1393</v>
      </c>
      <c r="C174" s="20" t="s">
        <v>858</v>
      </c>
      <c r="D174" s="21" t="s">
        <v>359</v>
      </c>
      <c r="E174" s="22">
        <f t="shared" si="24"/>
        <v>177</v>
      </c>
      <c r="F174" s="23">
        <f t="shared" si="25"/>
        <v>7</v>
      </c>
      <c r="G174" s="24">
        <f t="shared" si="26"/>
        <v>184</v>
      </c>
      <c r="H174" s="25">
        <f t="shared" si="27"/>
        <v>0.14285714285714285</v>
      </c>
      <c r="I174" s="26">
        <f t="shared" si="28"/>
        <v>0</v>
      </c>
      <c r="J174" s="27" t="str">
        <f>MID('HTT e12 - 2ry Str + Mask '!$A$2,E174,F174)</f>
        <v>..(((((</v>
      </c>
      <c r="K174" s="26">
        <f t="shared" si="29"/>
        <v>0.2857142857142857</v>
      </c>
      <c r="L174" s="27" t="str">
        <f>MID('HTT e12 - 2ry Str + Mask '!$D$2,E174,F174)</f>
        <v>..(((((</v>
      </c>
      <c r="M174" s="26">
        <f t="shared" si="30"/>
        <v>0.2857142857142857</v>
      </c>
      <c r="N174" s="28">
        <f t="shared" si="31"/>
        <v>0</v>
      </c>
      <c r="O174" s="29" t="str">
        <f t="shared" si="32"/>
        <v>ESE_ASF</v>
      </c>
      <c r="P174" s="29" t="str">
        <f t="shared" si="33"/>
        <v>ESE</v>
      </c>
      <c r="Q174" s="28">
        <f t="shared" si="34"/>
        <v>0</v>
      </c>
      <c r="R174" s="30">
        <f t="shared" si="35"/>
        <v>0</v>
      </c>
    </row>
    <row r="175" spans="1:18" ht="44" customHeight="1" x14ac:dyDescent="0.15">
      <c r="A175" s="20" t="s">
        <v>42</v>
      </c>
      <c r="B175" s="20" t="s">
        <v>1393</v>
      </c>
      <c r="C175" s="20" t="s">
        <v>552</v>
      </c>
      <c r="D175" s="21" t="s">
        <v>359</v>
      </c>
      <c r="E175" s="22">
        <f t="shared" si="24"/>
        <v>177</v>
      </c>
      <c r="F175" s="23">
        <f t="shared" si="25"/>
        <v>7</v>
      </c>
      <c r="G175" s="24">
        <f t="shared" si="26"/>
        <v>184</v>
      </c>
      <c r="H175" s="25">
        <f t="shared" si="27"/>
        <v>0.14285714285714285</v>
      </c>
      <c r="I175" s="26">
        <f t="shared" si="28"/>
        <v>0</v>
      </c>
      <c r="J175" s="27" t="str">
        <f>MID('HTT e12 - 2ry Str + Mask '!$A$2,E175,F175)</f>
        <v>..(((((</v>
      </c>
      <c r="K175" s="26">
        <f t="shared" si="29"/>
        <v>0.2857142857142857</v>
      </c>
      <c r="L175" s="27" t="str">
        <f>MID('HTT e12 - 2ry Str + Mask '!$D$2,E175,F175)</f>
        <v>..(((((</v>
      </c>
      <c r="M175" s="26">
        <f t="shared" si="30"/>
        <v>0.2857142857142857</v>
      </c>
      <c r="N175" s="28">
        <f t="shared" si="31"/>
        <v>0</v>
      </c>
      <c r="O175" s="29" t="str">
        <f t="shared" si="32"/>
        <v>ESE_ASFB</v>
      </c>
      <c r="P175" s="29" t="str">
        <f t="shared" si="33"/>
        <v>ESE</v>
      </c>
      <c r="Q175" s="28">
        <f t="shared" si="34"/>
        <v>0</v>
      </c>
      <c r="R175" s="30">
        <f t="shared" si="35"/>
        <v>0</v>
      </c>
    </row>
    <row r="176" spans="1:18" ht="44" customHeight="1" x14ac:dyDescent="0.15">
      <c r="A176" s="20" t="s">
        <v>54</v>
      </c>
      <c r="B176" s="20" t="s">
        <v>117</v>
      </c>
      <c r="C176" s="20" t="s">
        <v>118</v>
      </c>
      <c r="D176" s="21" t="s">
        <v>363</v>
      </c>
      <c r="E176" s="22">
        <f t="shared" si="24"/>
        <v>178</v>
      </c>
      <c r="F176" s="23">
        <f t="shared" si="25"/>
        <v>7</v>
      </c>
      <c r="G176" s="24">
        <f t="shared" si="26"/>
        <v>185</v>
      </c>
      <c r="H176" s="25">
        <f t="shared" si="27"/>
        <v>0.14285714285714285</v>
      </c>
      <c r="I176" s="26">
        <f t="shared" si="28"/>
        <v>0</v>
      </c>
      <c r="J176" s="27" t="str">
        <f>MID('HTT e12 - 2ry Str + Mask '!$A$2,E176,F176)</f>
        <v>.(((((.</v>
      </c>
      <c r="K176" s="26">
        <f t="shared" si="29"/>
        <v>0.2857142857142857</v>
      </c>
      <c r="L176" s="27" t="str">
        <f>MID('HTT e12 - 2ry Str + Mask '!$D$2,E176,F176)</f>
        <v>.(((((.</v>
      </c>
      <c r="M176" s="26">
        <f t="shared" si="30"/>
        <v>0.2857142857142857</v>
      </c>
      <c r="N176" s="28">
        <f t="shared" si="31"/>
        <v>0</v>
      </c>
      <c r="O176" s="29" t="str">
        <f t="shared" si="32"/>
        <v>ESE_SRp40</v>
      </c>
      <c r="P176" s="29" t="str">
        <f t="shared" si="33"/>
        <v>ESE</v>
      </c>
      <c r="Q176" s="28">
        <f t="shared" si="34"/>
        <v>0</v>
      </c>
      <c r="R176" s="30">
        <f t="shared" si="35"/>
        <v>0</v>
      </c>
    </row>
    <row r="177" spans="1:18" ht="44" customHeight="1" x14ac:dyDescent="0.15">
      <c r="A177" s="20" t="s">
        <v>54</v>
      </c>
      <c r="B177" s="20" t="s">
        <v>1394</v>
      </c>
      <c r="C177" s="20" t="s">
        <v>672</v>
      </c>
      <c r="D177" s="21" t="s">
        <v>378</v>
      </c>
      <c r="E177" s="22">
        <f t="shared" si="24"/>
        <v>181</v>
      </c>
      <c r="F177" s="23">
        <f t="shared" si="25"/>
        <v>7</v>
      </c>
      <c r="G177" s="24">
        <f t="shared" si="26"/>
        <v>188</v>
      </c>
      <c r="H177" s="25">
        <f t="shared" si="27"/>
        <v>0.14285714285714285</v>
      </c>
      <c r="I177" s="26">
        <f t="shared" si="28"/>
        <v>0</v>
      </c>
      <c r="J177" s="27" t="str">
        <f>MID('HTT e12 - 2ry Str + Mask '!$A$2,E177,F177)</f>
        <v>(((.((.</v>
      </c>
      <c r="K177" s="26">
        <f t="shared" si="29"/>
        <v>0.2857142857142857</v>
      </c>
      <c r="L177" s="27" t="str">
        <f>MID('HTT e12 - 2ry Str + Mask '!$D$2,E177,F177)</f>
        <v>(((.((.</v>
      </c>
      <c r="M177" s="26">
        <f t="shared" si="30"/>
        <v>0.2857142857142857</v>
      </c>
      <c r="N177" s="28">
        <f t="shared" si="31"/>
        <v>0</v>
      </c>
      <c r="O177" s="29" t="str">
        <f t="shared" si="32"/>
        <v>ESE_SRp40</v>
      </c>
      <c r="P177" s="29" t="str">
        <f t="shared" si="33"/>
        <v>ESE</v>
      </c>
      <c r="Q177" s="28">
        <f t="shared" si="34"/>
        <v>0</v>
      </c>
      <c r="R177" s="30">
        <f t="shared" si="35"/>
        <v>0</v>
      </c>
    </row>
    <row r="178" spans="1:18" ht="44" customHeight="1" x14ac:dyDescent="0.15">
      <c r="A178" s="20" t="s">
        <v>58</v>
      </c>
      <c r="B178" s="20" t="s">
        <v>1395</v>
      </c>
      <c r="C178" s="20" t="s">
        <v>1396</v>
      </c>
      <c r="D178" s="21" t="s">
        <v>378</v>
      </c>
      <c r="E178" s="22">
        <f t="shared" si="24"/>
        <v>181</v>
      </c>
      <c r="F178" s="23">
        <f t="shared" si="25"/>
        <v>8</v>
      </c>
      <c r="G178" s="24">
        <f t="shared" si="26"/>
        <v>189</v>
      </c>
      <c r="H178" s="25">
        <f t="shared" si="27"/>
        <v>0</v>
      </c>
      <c r="I178" s="26">
        <f t="shared" si="28"/>
        <v>-0.125</v>
      </c>
      <c r="J178" s="27" t="str">
        <f>MID('HTT e12 - 2ry Str + Mask '!$A$2,E178,F178)</f>
        <v>(((.((..</v>
      </c>
      <c r="K178" s="26">
        <f t="shared" si="29"/>
        <v>0.375</v>
      </c>
      <c r="L178" s="27" t="str">
        <f>MID('HTT e12 - 2ry Str + Mask '!$D$2,E178,F178)</f>
        <v>(((.((..</v>
      </c>
      <c r="M178" s="26">
        <f t="shared" si="30"/>
        <v>0.375</v>
      </c>
      <c r="N178" s="28">
        <f t="shared" si="31"/>
        <v>0</v>
      </c>
      <c r="O178" s="29" t="str">
        <f t="shared" si="32"/>
        <v>Sironi_motif1</v>
      </c>
      <c r="P178" s="29" t="str">
        <f t="shared" si="33"/>
        <v>ESS</v>
      </c>
      <c r="Q178" s="28">
        <f t="shared" si="34"/>
        <v>0</v>
      </c>
      <c r="R178" s="30">
        <f t="shared" si="35"/>
        <v>0</v>
      </c>
    </row>
    <row r="179" spans="1:18" ht="44" customHeight="1" x14ac:dyDescent="0.15">
      <c r="A179" s="20" t="s">
        <v>78</v>
      </c>
      <c r="B179" s="20" t="s">
        <v>1397</v>
      </c>
      <c r="C179" s="20" t="s">
        <v>413</v>
      </c>
      <c r="D179" s="21" t="s">
        <v>651</v>
      </c>
      <c r="E179" s="22">
        <f t="shared" si="24"/>
        <v>182</v>
      </c>
      <c r="F179" s="23">
        <f t="shared" si="25"/>
        <v>6</v>
      </c>
      <c r="G179" s="24">
        <f t="shared" si="26"/>
        <v>188</v>
      </c>
      <c r="H179" s="25">
        <f t="shared" si="27"/>
        <v>0.16666666666666666</v>
      </c>
      <c r="I179" s="26">
        <f t="shared" si="28"/>
        <v>0</v>
      </c>
      <c r="J179" s="27" t="str">
        <f>MID('HTT e12 - 2ry Str + Mask '!$A$2,E179,F179)</f>
        <v>((.((.</v>
      </c>
      <c r="K179" s="26">
        <f t="shared" si="29"/>
        <v>0.33333333333333331</v>
      </c>
      <c r="L179" s="27" t="str">
        <f>MID('HTT e12 - 2ry Str + Mask '!$D$2,E179,F179)</f>
        <v>((.((.</v>
      </c>
      <c r="M179" s="26">
        <f t="shared" si="30"/>
        <v>0.33333333333333331</v>
      </c>
      <c r="N179" s="28">
        <f t="shared" si="31"/>
        <v>0</v>
      </c>
      <c r="O179" s="29" t="str">
        <f t="shared" si="32"/>
        <v>ESE_SRp55</v>
      </c>
      <c r="P179" s="29" t="str">
        <f t="shared" si="33"/>
        <v>ESE</v>
      </c>
      <c r="Q179" s="28">
        <f t="shared" si="34"/>
        <v>0</v>
      </c>
      <c r="R179" s="30">
        <f t="shared" si="35"/>
        <v>0</v>
      </c>
    </row>
    <row r="180" spans="1:18" ht="44" customHeight="1" x14ac:dyDescent="0.15">
      <c r="A180" s="20" t="s">
        <v>69</v>
      </c>
      <c r="B180" s="20" t="s">
        <v>1398</v>
      </c>
      <c r="C180" s="20" t="s">
        <v>1399</v>
      </c>
      <c r="D180" s="21" t="s">
        <v>651</v>
      </c>
      <c r="E180" s="22">
        <f t="shared" si="24"/>
        <v>182</v>
      </c>
      <c r="F180" s="23">
        <f t="shared" si="25"/>
        <v>7</v>
      </c>
      <c r="G180" s="24">
        <f t="shared" si="26"/>
        <v>189</v>
      </c>
      <c r="H180" s="25">
        <f t="shared" si="27"/>
        <v>0</v>
      </c>
      <c r="I180" s="26">
        <f t="shared" si="28"/>
        <v>-0.14285714285714285</v>
      </c>
      <c r="J180" s="27" t="str">
        <f>MID('HTT e12 - 2ry Str + Mask '!$A$2,E180,F180)</f>
        <v>((.((..</v>
      </c>
      <c r="K180" s="26">
        <f t="shared" si="29"/>
        <v>0.42857142857142855</v>
      </c>
      <c r="L180" s="27" t="str">
        <f>MID('HTT e12 - 2ry Str + Mask '!$D$2,E180,F180)</f>
        <v>((.((..</v>
      </c>
      <c r="M180" s="26">
        <f t="shared" si="30"/>
        <v>0.42857142857142855</v>
      </c>
      <c r="N180" s="28">
        <f t="shared" si="31"/>
        <v>0</v>
      </c>
      <c r="O180" s="29" t="str">
        <f t="shared" si="32"/>
        <v>Sironi_motif2</v>
      </c>
      <c r="P180" s="29" t="str">
        <f t="shared" si="33"/>
        <v>ESS</v>
      </c>
      <c r="Q180" s="28">
        <f t="shared" si="34"/>
        <v>0</v>
      </c>
      <c r="R180" s="30">
        <f t="shared" si="35"/>
        <v>0</v>
      </c>
    </row>
    <row r="181" spans="1:18" ht="32" customHeight="1" x14ac:dyDescent="0.15">
      <c r="A181" s="20" t="s">
        <v>88</v>
      </c>
      <c r="B181" s="20" t="s">
        <v>1400</v>
      </c>
      <c r="C181" s="20" t="s">
        <v>1401</v>
      </c>
      <c r="D181" s="21" t="s">
        <v>381</v>
      </c>
      <c r="E181" s="22">
        <f t="shared" si="24"/>
        <v>183</v>
      </c>
      <c r="F181" s="23">
        <f t="shared" si="25"/>
        <v>6</v>
      </c>
      <c r="G181" s="24">
        <f t="shared" si="26"/>
        <v>189</v>
      </c>
      <c r="H181" s="25">
        <f t="shared" si="27"/>
        <v>0.16666666666666666</v>
      </c>
      <c r="I181" s="26">
        <f t="shared" si="28"/>
        <v>0</v>
      </c>
      <c r="J181" s="27" t="str">
        <f>MID('HTT e12 - 2ry Str + Mask '!$A$2,E181,F181)</f>
        <v>(.((..</v>
      </c>
      <c r="K181" s="26">
        <f t="shared" si="29"/>
        <v>0.5</v>
      </c>
      <c r="L181" s="27" t="str">
        <f>MID('HTT e12 - 2ry Str + Mask '!$D$2,E181,F181)</f>
        <v>(.((..</v>
      </c>
      <c r="M181" s="26">
        <f t="shared" si="30"/>
        <v>0.5</v>
      </c>
      <c r="N181" s="28">
        <f t="shared" si="31"/>
        <v>0</v>
      </c>
      <c r="O181" s="29" t="str">
        <f t="shared" si="32"/>
        <v>ESE_9G8</v>
      </c>
      <c r="P181" s="29" t="str">
        <f t="shared" si="33"/>
        <v>ESE</v>
      </c>
      <c r="Q181" s="28">
        <f t="shared" si="34"/>
        <v>0</v>
      </c>
      <c r="R181" s="30">
        <f t="shared" si="35"/>
        <v>0</v>
      </c>
    </row>
    <row r="182" spans="1:18" ht="44" customHeight="1" x14ac:dyDescent="0.15">
      <c r="A182" s="20" t="s">
        <v>69</v>
      </c>
      <c r="B182" s="20" t="s">
        <v>1402</v>
      </c>
      <c r="C182" s="20" t="s">
        <v>571</v>
      </c>
      <c r="D182" s="21" t="s">
        <v>381</v>
      </c>
      <c r="E182" s="22">
        <f t="shared" si="24"/>
        <v>183</v>
      </c>
      <c r="F182" s="23">
        <f t="shared" si="25"/>
        <v>7</v>
      </c>
      <c r="G182" s="24">
        <f t="shared" si="26"/>
        <v>190</v>
      </c>
      <c r="H182" s="25">
        <f t="shared" si="27"/>
        <v>0</v>
      </c>
      <c r="I182" s="26">
        <f t="shared" si="28"/>
        <v>-0.14285714285714285</v>
      </c>
      <c r="J182" s="27" t="str">
        <f>MID('HTT e12 - 2ry Str + Mask '!$A$2,E182,F182)</f>
        <v>(.((...</v>
      </c>
      <c r="K182" s="26">
        <f t="shared" si="29"/>
        <v>0.5714285714285714</v>
      </c>
      <c r="L182" s="27" t="str">
        <f>MID('HTT e12 - 2ry Str + Mask '!$D$2,E182,F182)</f>
        <v>(.((...</v>
      </c>
      <c r="M182" s="26">
        <f t="shared" si="30"/>
        <v>0.5714285714285714</v>
      </c>
      <c r="N182" s="28">
        <f t="shared" si="31"/>
        <v>0</v>
      </c>
      <c r="O182" s="29" t="str">
        <f t="shared" si="32"/>
        <v>Sironi_motif2</v>
      </c>
      <c r="P182" s="29" t="str">
        <f t="shared" si="33"/>
        <v>ESS</v>
      </c>
      <c r="Q182" s="28">
        <f t="shared" si="34"/>
        <v>0</v>
      </c>
      <c r="R182" s="30">
        <f t="shared" si="35"/>
        <v>0</v>
      </c>
    </row>
    <row r="183" spans="1:18" ht="44" customHeight="1" x14ac:dyDescent="0.15">
      <c r="A183" s="20" t="s">
        <v>65</v>
      </c>
      <c r="B183" s="20" t="s">
        <v>1403</v>
      </c>
      <c r="C183" s="20" t="s">
        <v>1404</v>
      </c>
      <c r="D183" s="21" t="s">
        <v>383</v>
      </c>
      <c r="E183" s="22">
        <f t="shared" si="24"/>
        <v>184</v>
      </c>
      <c r="F183" s="23">
        <f t="shared" si="25"/>
        <v>6</v>
      </c>
      <c r="G183" s="24">
        <f t="shared" si="26"/>
        <v>190</v>
      </c>
      <c r="H183" s="25">
        <f t="shared" si="27"/>
        <v>0</v>
      </c>
      <c r="I183" s="26">
        <f t="shared" si="28"/>
        <v>-0.16666666666666666</v>
      </c>
      <c r="J183" s="27" t="str">
        <f>MID('HTT e12 - 2ry Str + Mask '!$A$2,E183,F183)</f>
        <v>.((...</v>
      </c>
      <c r="K183" s="26">
        <f t="shared" si="29"/>
        <v>0.66666666666666663</v>
      </c>
      <c r="L183" s="27" t="str">
        <f>MID('HTT e12 - 2ry Str + Mask '!$D$2,E183,F183)</f>
        <v>.((...</v>
      </c>
      <c r="M183" s="26">
        <f t="shared" si="30"/>
        <v>0.66666666666666663</v>
      </c>
      <c r="N183" s="28">
        <f t="shared" si="31"/>
        <v>0</v>
      </c>
      <c r="O183" s="29" t="str">
        <f t="shared" si="32"/>
        <v>ESS_hnRNPA1</v>
      </c>
      <c r="P183" s="29" t="str">
        <f t="shared" si="33"/>
        <v>ESS</v>
      </c>
      <c r="Q183" s="28">
        <f t="shared" si="34"/>
        <v>0</v>
      </c>
      <c r="R183" s="30">
        <f t="shared" si="35"/>
        <v>0</v>
      </c>
    </row>
    <row r="184" spans="1:18" ht="32" customHeight="1" x14ac:dyDescent="0.15">
      <c r="A184" s="20" t="s">
        <v>39</v>
      </c>
      <c r="B184" s="20" t="s">
        <v>1405</v>
      </c>
      <c r="C184" s="20" t="s">
        <v>1406</v>
      </c>
      <c r="D184" s="21" t="s">
        <v>383</v>
      </c>
      <c r="E184" s="22">
        <f t="shared" si="24"/>
        <v>184</v>
      </c>
      <c r="F184" s="23">
        <f t="shared" si="25"/>
        <v>7</v>
      </c>
      <c r="G184" s="24">
        <f t="shared" si="26"/>
        <v>191</v>
      </c>
      <c r="H184" s="25">
        <f t="shared" si="27"/>
        <v>0.14285714285714285</v>
      </c>
      <c r="I184" s="26">
        <f t="shared" si="28"/>
        <v>0</v>
      </c>
      <c r="J184" s="27" t="str">
        <f>MID('HTT e12 - 2ry Str + Mask '!$A$2,E184,F184)</f>
        <v>.((....</v>
      </c>
      <c r="K184" s="26">
        <f t="shared" si="29"/>
        <v>0.7142857142857143</v>
      </c>
      <c r="L184" s="27" t="str">
        <f>MID('HTT e12 - 2ry Str + Mask '!$D$2,E184,F184)</f>
        <v>.((....</v>
      </c>
      <c r="M184" s="26">
        <f t="shared" si="30"/>
        <v>0.7142857142857143</v>
      </c>
      <c r="N184" s="28">
        <f t="shared" si="31"/>
        <v>0</v>
      </c>
      <c r="O184" s="29" t="str">
        <f t="shared" si="32"/>
        <v>ESE_ASF</v>
      </c>
      <c r="P184" s="29" t="str">
        <f t="shared" si="33"/>
        <v>ESE</v>
      </c>
      <c r="Q184" s="28">
        <f t="shared" si="34"/>
        <v>0</v>
      </c>
      <c r="R184" s="30">
        <f t="shared" si="35"/>
        <v>0</v>
      </c>
    </row>
    <row r="185" spans="1:18" ht="44" customHeight="1" x14ac:dyDescent="0.15">
      <c r="A185" s="20" t="s">
        <v>42</v>
      </c>
      <c r="B185" s="20" t="s">
        <v>1405</v>
      </c>
      <c r="C185" s="20" t="s">
        <v>1407</v>
      </c>
      <c r="D185" s="21" t="s">
        <v>383</v>
      </c>
      <c r="E185" s="22">
        <f t="shared" si="24"/>
        <v>184</v>
      </c>
      <c r="F185" s="23">
        <f t="shared" si="25"/>
        <v>7</v>
      </c>
      <c r="G185" s="24">
        <f t="shared" si="26"/>
        <v>191</v>
      </c>
      <c r="H185" s="25">
        <f t="shared" si="27"/>
        <v>0.14285714285714285</v>
      </c>
      <c r="I185" s="26">
        <f t="shared" si="28"/>
        <v>0</v>
      </c>
      <c r="J185" s="27" t="str">
        <f>MID('HTT e12 - 2ry Str + Mask '!$A$2,E185,F185)</f>
        <v>.((....</v>
      </c>
      <c r="K185" s="26">
        <f t="shared" si="29"/>
        <v>0.7142857142857143</v>
      </c>
      <c r="L185" s="27" t="str">
        <f>MID('HTT e12 - 2ry Str + Mask '!$D$2,E185,F185)</f>
        <v>.((....</v>
      </c>
      <c r="M185" s="26">
        <f t="shared" si="30"/>
        <v>0.7142857142857143</v>
      </c>
      <c r="N185" s="28">
        <f t="shared" si="31"/>
        <v>0</v>
      </c>
      <c r="O185" s="29" t="str">
        <f t="shared" si="32"/>
        <v>ESE_ASFB</v>
      </c>
      <c r="P185" s="29" t="str">
        <f t="shared" si="33"/>
        <v>ESE</v>
      </c>
      <c r="Q185" s="28">
        <f t="shared" si="34"/>
        <v>0</v>
      </c>
      <c r="R185" s="30">
        <f t="shared" si="35"/>
        <v>0</v>
      </c>
    </row>
    <row r="186" spans="1:18" ht="32" customHeight="1" x14ac:dyDescent="0.15">
      <c r="A186" s="20" t="s">
        <v>31</v>
      </c>
      <c r="B186" s="20" t="s">
        <v>1408</v>
      </c>
      <c r="C186" s="20" t="s">
        <v>1409</v>
      </c>
      <c r="D186" s="21" t="s">
        <v>389</v>
      </c>
      <c r="E186" s="22">
        <f t="shared" si="24"/>
        <v>186</v>
      </c>
      <c r="F186" s="23">
        <f t="shared" si="25"/>
        <v>8</v>
      </c>
      <c r="G186" s="24">
        <f t="shared" si="26"/>
        <v>194</v>
      </c>
      <c r="H186" s="25">
        <f t="shared" si="27"/>
        <v>0.125</v>
      </c>
      <c r="I186" s="26">
        <f t="shared" si="28"/>
        <v>0</v>
      </c>
      <c r="J186" s="27" t="str">
        <f>MID('HTT e12 - 2ry Str + Mask '!$A$2,E186,F186)</f>
        <v>(.....))</v>
      </c>
      <c r="K186" s="26">
        <f t="shared" si="29"/>
        <v>0.625</v>
      </c>
      <c r="L186" s="27" t="str">
        <f>MID('HTT e12 - 2ry Str + Mask '!$D$2,E186,F186)</f>
        <v>(.....))</v>
      </c>
      <c r="M186" s="26">
        <f t="shared" si="30"/>
        <v>0.625</v>
      </c>
      <c r="N186" s="28">
        <f t="shared" si="31"/>
        <v>0</v>
      </c>
      <c r="O186" s="29" t="str">
        <f t="shared" si="32"/>
        <v>PESE</v>
      </c>
      <c r="P186" s="29" t="str">
        <f t="shared" si="33"/>
        <v>ESE</v>
      </c>
      <c r="Q186" s="28">
        <f t="shared" si="34"/>
        <v>0</v>
      </c>
      <c r="R186" s="30">
        <f t="shared" si="35"/>
        <v>0</v>
      </c>
    </row>
    <row r="187" spans="1:18" ht="32" customHeight="1" x14ac:dyDescent="0.15">
      <c r="A187" s="20" t="s">
        <v>88</v>
      </c>
      <c r="B187" s="20" t="s">
        <v>1410</v>
      </c>
      <c r="C187" s="20" t="s">
        <v>1411</v>
      </c>
      <c r="D187" s="21" t="s">
        <v>391</v>
      </c>
      <c r="E187" s="22">
        <f t="shared" si="24"/>
        <v>187</v>
      </c>
      <c r="F187" s="23">
        <f t="shared" si="25"/>
        <v>6</v>
      </c>
      <c r="G187" s="24">
        <f t="shared" si="26"/>
        <v>193</v>
      </c>
      <c r="H187" s="25">
        <f t="shared" si="27"/>
        <v>0.16666666666666666</v>
      </c>
      <c r="I187" s="26">
        <f t="shared" si="28"/>
        <v>0</v>
      </c>
      <c r="J187" s="27" t="str">
        <f>MID('HTT e12 - 2ry Str + Mask '!$A$2,E187,F187)</f>
        <v>.....)</v>
      </c>
      <c r="K187" s="26">
        <f t="shared" si="29"/>
        <v>0.83333333333333337</v>
      </c>
      <c r="L187" s="27" t="str">
        <f>MID('HTT e12 - 2ry Str + Mask '!$D$2,E187,F187)</f>
        <v>.....)</v>
      </c>
      <c r="M187" s="26">
        <f t="shared" si="30"/>
        <v>0.83333333333333337</v>
      </c>
      <c r="N187" s="28">
        <f t="shared" si="31"/>
        <v>0</v>
      </c>
      <c r="O187" s="29" t="str">
        <f t="shared" si="32"/>
        <v>ESE_9G8</v>
      </c>
      <c r="P187" s="29" t="str">
        <f t="shared" si="33"/>
        <v>ESE</v>
      </c>
      <c r="Q187" s="28">
        <f t="shared" si="34"/>
        <v>0</v>
      </c>
      <c r="R187" s="30">
        <f t="shared" si="35"/>
        <v>0</v>
      </c>
    </row>
    <row r="188" spans="1:18" ht="44" customHeight="1" x14ac:dyDescent="0.15">
      <c r="A188" s="20" t="s">
        <v>42</v>
      </c>
      <c r="B188" s="20" t="s">
        <v>1412</v>
      </c>
      <c r="C188" s="20" t="s">
        <v>1413</v>
      </c>
      <c r="D188" s="21" t="s">
        <v>393</v>
      </c>
      <c r="E188" s="22">
        <f t="shared" si="24"/>
        <v>188</v>
      </c>
      <c r="F188" s="23">
        <f t="shared" si="25"/>
        <v>7</v>
      </c>
      <c r="G188" s="24">
        <f t="shared" si="26"/>
        <v>195</v>
      </c>
      <c r="H188" s="25">
        <f t="shared" si="27"/>
        <v>0.14285714285714285</v>
      </c>
      <c r="I188" s="26">
        <f t="shared" si="28"/>
        <v>0</v>
      </c>
      <c r="J188" s="27" t="str">
        <f>MID('HTT e12 - 2ry Str + Mask '!$A$2,E188,F188)</f>
        <v>....)))</v>
      </c>
      <c r="K188" s="26">
        <f t="shared" si="29"/>
        <v>0.5714285714285714</v>
      </c>
      <c r="L188" s="27" t="str">
        <f>MID('HTT e12 - 2ry Str + Mask '!$D$2,E188,F188)</f>
        <v>....)))</v>
      </c>
      <c r="M188" s="26">
        <f t="shared" si="30"/>
        <v>0.5714285714285714</v>
      </c>
      <c r="N188" s="28">
        <f t="shared" si="31"/>
        <v>0</v>
      </c>
      <c r="O188" s="29" t="str">
        <f t="shared" si="32"/>
        <v>ESE_ASFB</v>
      </c>
      <c r="P188" s="29" t="str">
        <f t="shared" si="33"/>
        <v>ESE</v>
      </c>
      <c r="Q188" s="28">
        <f t="shared" si="34"/>
        <v>0</v>
      </c>
      <c r="R188" s="30">
        <f t="shared" si="35"/>
        <v>0</v>
      </c>
    </row>
    <row r="189" spans="1:18" ht="44" customHeight="1" x14ac:dyDescent="0.15">
      <c r="A189" s="20" t="s">
        <v>49</v>
      </c>
      <c r="B189" s="20" t="s">
        <v>1414</v>
      </c>
      <c r="C189" s="20" t="s">
        <v>1415</v>
      </c>
      <c r="D189" s="21" t="s">
        <v>396</v>
      </c>
      <c r="E189" s="22">
        <f t="shared" si="24"/>
        <v>189</v>
      </c>
      <c r="F189" s="23">
        <f t="shared" si="25"/>
        <v>8</v>
      </c>
      <c r="G189" s="24">
        <f t="shared" si="26"/>
        <v>197</v>
      </c>
      <c r="H189" s="25">
        <f t="shared" si="27"/>
        <v>0.125</v>
      </c>
      <c r="I189" s="26">
        <f t="shared" si="28"/>
        <v>0</v>
      </c>
      <c r="J189" s="27" t="str">
        <f>MID('HTT e12 - 2ry Str + Mask '!$A$2,E189,F189)</f>
        <v>...)))))</v>
      </c>
      <c r="K189" s="26">
        <f t="shared" si="29"/>
        <v>0.375</v>
      </c>
      <c r="L189" s="27" t="str">
        <f>MID('HTT e12 - 2ry Str + Mask '!$D$2,E189,F189)</f>
        <v>...)))))</v>
      </c>
      <c r="M189" s="26">
        <f t="shared" si="30"/>
        <v>0.375</v>
      </c>
      <c r="N189" s="28">
        <f t="shared" si="31"/>
        <v>0</v>
      </c>
      <c r="O189" s="29" t="str">
        <f t="shared" si="32"/>
        <v>ESE_SC35</v>
      </c>
      <c r="P189" s="29" t="str">
        <f t="shared" si="33"/>
        <v>ESE</v>
      </c>
      <c r="Q189" s="28">
        <f t="shared" si="34"/>
        <v>0</v>
      </c>
      <c r="R189" s="30">
        <f t="shared" si="35"/>
        <v>0</v>
      </c>
    </row>
    <row r="190" spans="1:18" ht="32" customHeight="1" x14ac:dyDescent="0.15">
      <c r="A190" s="20" t="s">
        <v>35</v>
      </c>
      <c r="B190" s="20" t="s">
        <v>1416</v>
      </c>
      <c r="C190" s="20" t="s">
        <v>37</v>
      </c>
      <c r="D190" s="21" t="s">
        <v>1417</v>
      </c>
      <c r="E190" s="22">
        <f t="shared" si="24"/>
        <v>190</v>
      </c>
      <c r="F190" s="23">
        <f t="shared" si="25"/>
        <v>6</v>
      </c>
      <c r="G190" s="24">
        <f t="shared" si="26"/>
        <v>196</v>
      </c>
      <c r="H190" s="25">
        <f t="shared" si="27"/>
        <v>0.16666666666666666</v>
      </c>
      <c r="I190" s="26">
        <f t="shared" si="28"/>
        <v>0</v>
      </c>
      <c r="J190" s="27" t="str">
        <f>MID('HTT e12 - 2ry Str + Mask '!$A$2,E190,F190)</f>
        <v>..))))</v>
      </c>
      <c r="K190" s="26">
        <f t="shared" si="29"/>
        <v>0.33333333333333331</v>
      </c>
      <c r="L190" s="27" t="str">
        <f>MID('HTT e12 - 2ry Str + Mask '!$D$2,E190,F190)</f>
        <v>..))))</v>
      </c>
      <c r="M190" s="26">
        <f t="shared" si="30"/>
        <v>0.33333333333333331</v>
      </c>
      <c r="N190" s="28">
        <f t="shared" si="31"/>
        <v>0</v>
      </c>
      <c r="O190" s="29" t="str">
        <f t="shared" si="32"/>
        <v>EIE</v>
      </c>
      <c r="P190" s="29" t="str">
        <f t="shared" si="33"/>
        <v>ESE</v>
      </c>
      <c r="Q190" s="28">
        <f t="shared" si="34"/>
        <v>0</v>
      </c>
      <c r="R190" s="30">
        <f t="shared" si="35"/>
        <v>0</v>
      </c>
    </row>
    <row r="191" spans="1:18" ht="32" customHeight="1" x14ac:dyDescent="0.15">
      <c r="A191" s="20" t="s">
        <v>35</v>
      </c>
      <c r="B191" s="20" t="s">
        <v>1234</v>
      </c>
      <c r="C191" s="20" t="s">
        <v>37</v>
      </c>
      <c r="D191" s="21" t="s">
        <v>401</v>
      </c>
      <c r="E191" s="22">
        <f t="shared" si="24"/>
        <v>192</v>
      </c>
      <c r="F191" s="23">
        <f t="shared" si="25"/>
        <v>6</v>
      </c>
      <c r="G191" s="24">
        <f t="shared" si="26"/>
        <v>198</v>
      </c>
      <c r="H191" s="25">
        <f t="shared" si="27"/>
        <v>0.16666666666666666</v>
      </c>
      <c r="I191" s="26">
        <f t="shared" si="28"/>
        <v>0</v>
      </c>
      <c r="J191" s="27" t="str">
        <f>MID('HTT e12 - 2ry Str + Mask '!$A$2,E191,F191)</f>
        <v>))))))</v>
      </c>
      <c r="K191" s="26">
        <f t="shared" si="29"/>
        <v>0</v>
      </c>
      <c r="L191" s="27" t="str">
        <f>MID('HTT e12 - 2ry Str + Mask '!$D$2,E191,F191)</f>
        <v>))))))</v>
      </c>
      <c r="M191" s="26">
        <f t="shared" si="30"/>
        <v>0</v>
      </c>
      <c r="N191" s="28">
        <f t="shared" si="31"/>
        <v>0</v>
      </c>
      <c r="O191" s="29" t="str">
        <f t="shared" si="32"/>
        <v>EIE</v>
      </c>
      <c r="P191" s="29" t="str">
        <f t="shared" si="33"/>
        <v>ESE</v>
      </c>
      <c r="Q191" s="28">
        <f t="shared" si="34"/>
        <v>0</v>
      </c>
      <c r="R191" s="30">
        <f t="shared" si="35"/>
        <v>0</v>
      </c>
    </row>
    <row r="192" spans="1:18" ht="32" customHeight="1" x14ac:dyDescent="0.15">
      <c r="A192" s="20" t="s">
        <v>39</v>
      </c>
      <c r="B192" s="20" t="s">
        <v>1235</v>
      </c>
      <c r="C192" s="20" t="s">
        <v>1236</v>
      </c>
      <c r="D192" s="21" t="s">
        <v>401</v>
      </c>
      <c r="E192" s="22">
        <f t="shared" si="24"/>
        <v>192</v>
      </c>
      <c r="F192" s="23">
        <f t="shared" si="25"/>
        <v>7</v>
      </c>
      <c r="G192" s="24">
        <f t="shared" si="26"/>
        <v>199</v>
      </c>
      <c r="H192" s="25">
        <f t="shared" si="27"/>
        <v>0.14285714285714285</v>
      </c>
      <c r="I192" s="26">
        <f t="shared" si="28"/>
        <v>0</v>
      </c>
      <c r="J192" s="27" t="str">
        <f>MID('HTT e12 - 2ry Str + Mask '!$A$2,E192,F192)</f>
        <v>)))))))</v>
      </c>
      <c r="K192" s="26">
        <f t="shared" si="29"/>
        <v>0</v>
      </c>
      <c r="L192" s="27" t="str">
        <f>MID('HTT e12 - 2ry Str + Mask '!$D$2,E192,F192)</f>
        <v>)))))))</v>
      </c>
      <c r="M192" s="26">
        <f t="shared" si="30"/>
        <v>0</v>
      </c>
      <c r="N192" s="28">
        <f t="shared" si="31"/>
        <v>0</v>
      </c>
      <c r="O192" s="29" t="str">
        <f t="shared" si="32"/>
        <v>ESE_ASF</v>
      </c>
      <c r="P192" s="29" t="str">
        <f t="shared" si="33"/>
        <v>ESE</v>
      </c>
      <c r="Q192" s="28">
        <f t="shared" si="34"/>
        <v>0</v>
      </c>
      <c r="R192" s="30">
        <f t="shared" si="35"/>
        <v>0</v>
      </c>
    </row>
    <row r="193" spans="1:18" ht="44" customHeight="1" x14ac:dyDescent="0.15">
      <c r="A193" s="20" t="s">
        <v>42</v>
      </c>
      <c r="B193" s="20" t="s">
        <v>1235</v>
      </c>
      <c r="C193" s="20" t="s">
        <v>940</v>
      </c>
      <c r="D193" s="21" t="s">
        <v>401</v>
      </c>
      <c r="E193" s="22">
        <f t="shared" si="24"/>
        <v>192</v>
      </c>
      <c r="F193" s="23">
        <f t="shared" si="25"/>
        <v>7</v>
      </c>
      <c r="G193" s="24">
        <f t="shared" si="26"/>
        <v>199</v>
      </c>
      <c r="H193" s="25">
        <f t="shared" si="27"/>
        <v>0.14285714285714285</v>
      </c>
      <c r="I193" s="26">
        <f t="shared" si="28"/>
        <v>0</v>
      </c>
      <c r="J193" s="27" t="str">
        <f>MID('HTT e12 - 2ry Str + Mask '!$A$2,E193,F193)</f>
        <v>)))))))</v>
      </c>
      <c r="K193" s="26">
        <f t="shared" si="29"/>
        <v>0</v>
      </c>
      <c r="L193" s="27" t="str">
        <f>MID('HTT e12 - 2ry Str + Mask '!$D$2,E193,F193)</f>
        <v>)))))))</v>
      </c>
      <c r="M193" s="26">
        <f t="shared" si="30"/>
        <v>0</v>
      </c>
      <c r="N193" s="28">
        <f t="shared" si="31"/>
        <v>0</v>
      </c>
      <c r="O193" s="29" t="str">
        <f t="shared" si="32"/>
        <v>ESE_ASFB</v>
      </c>
      <c r="P193" s="29" t="str">
        <f t="shared" si="33"/>
        <v>ESE</v>
      </c>
      <c r="Q193" s="28">
        <f t="shared" si="34"/>
        <v>0</v>
      </c>
      <c r="R193" s="30">
        <f t="shared" si="35"/>
        <v>0</v>
      </c>
    </row>
    <row r="194" spans="1:18" ht="32" customHeight="1" x14ac:dyDescent="0.15">
      <c r="A194" s="20" t="s">
        <v>35</v>
      </c>
      <c r="B194" s="20" t="s">
        <v>1237</v>
      </c>
      <c r="C194" s="20" t="s">
        <v>37</v>
      </c>
      <c r="D194" s="21" t="s">
        <v>403</v>
      </c>
      <c r="E194" s="22">
        <f t="shared" ref="E194:E257" si="36">MID(D194,12,LEN(D194)-13)+50</f>
        <v>193</v>
      </c>
      <c r="F194" s="23">
        <f t="shared" ref="F194:F257" si="37">LEN(B194)-12</f>
        <v>6</v>
      </c>
      <c r="G194" s="24">
        <f t="shared" ref="G194:G257" si="38">E194+F194</f>
        <v>199</v>
      </c>
      <c r="H194" s="25">
        <f t="shared" ref="H194:H257" si="39">IF(P194="ESE",1/F194,0)</f>
        <v>0.16666666666666666</v>
      </c>
      <c r="I194" s="26">
        <f t="shared" ref="I194:I257" si="40">IF(P194="ESS",-1/F194,0)</f>
        <v>0</v>
      </c>
      <c r="J194" s="27" t="str">
        <f>MID('HTT e12 - 2ry Str + Mask '!$A$2,E194,F194)</f>
        <v>))))))</v>
      </c>
      <c r="K194" s="26">
        <f t="shared" ref="K194:K257" si="41">(F194-LEN(SUBSTITUTE(J194,".","")))/F194</f>
        <v>0</v>
      </c>
      <c r="L194" s="27" t="str">
        <f>MID('HTT e12 - 2ry Str + Mask '!$D$2,E194,F194)</f>
        <v>))))))</v>
      </c>
      <c r="M194" s="26">
        <f t="shared" ref="M194:M257" si="42">(F194-LEN(SUBSTITUTE(L194,".","")))/F194</f>
        <v>0</v>
      </c>
      <c r="N194" s="28">
        <f t="shared" ref="N194:N257" si="43">M194-K194</f>
        <v>0</v>
      </c>
      <c r="O194" s="29" t="str">
        <f t="shared" ref="O194:O257" si="44">MID(A194,11,(LEN(A194)-22))</f>
        <v>EIE</v>
      </c>
      <c r="P194" s="29" t="str">
        <f t="shared" ref="P194:P257" si="45">MID(A194,(LEN(A194)-9),3)</f>
        <v>ESE</v>
      </c>
      <c r="Q194" s="28">
        <f t="shared" ref="Q194:Q257" si="46">IF(P194="ESE",N194,0)</f>
        <v>0</v>
      </c>
      <c r="R194" s="30">
        <f t="shared" ref="R194:R257" si="47">IF(P194="ESS",N194,0)</f>
        <v>0</v>
      </c>
    </row>
    <row r="195" spans="1:18" ht="32" customHeight="1" x14ac:dyDescent="0.15">
      <c r="A195" s="20" t="s">
        <v>46</v>
      </c>
      <c r="B195" s="20" t="s">
        <v>1237</v>
      </c>
      <c r="C195" s="20" t="s">
        <v>37</v>
      </c>
      <c r="D195" s="21" t="s">
        <v>403</v>
      </c>
      <c r="E195" s="22">
        <f t="shared" si="36"/>
        <v>193</v>
      </c>
      <c r="F195" s="23">
        <f t="shared" si="37"/>
        <v>6</v>
      </c>
      <c r="G195" s="24">
        <f t="shared" si="38"/>
        <v>199</v>
      </c>
      <c r="H195" s="25">
        <f t="shared" si="39"/>
        <v>0</v>
      </c>
      <c r="I195" s="26">
        <f t="shared" si="40"/>
        <v>-0.16666666666666666</v>
      </c>
      <c r="J195" s="27" t="str">
        <f>MID('HTT e12 - 2ry Str + Mask '!$A$2,E195,F195)</f>
        <v>))))))</v>
      </c>
      <c r="K195" s="26">
        <f t="shared" si="41"/>
        <v>0</v>
      </c>
      <c r="L195" s="27" t="str">
        <f>MID('HTT e12 - 2ry Str + Mask '!$D$2,E195,F195)</f>
        <v>))))))</v>
      </c>
      <c r="M195" s="26">
        <f t="shared" si="42"/>
        <v>0</v>
      </c>
      <c r="N195" s="28">
        <f t="shared" si="43"/>
        <v>0</v>
      </c>
      <c r="O195" s="29" t="str">
        <f t="shared" si="44"/>
        <v>IIE</v>
      </c>
      <c r="P195" s="29" t="str">
        <f t="shared" si="45"/>
        <v>ESS</v>
      </c>
      <c r="Q195" s="28">
        <f t="shared" si="46"/>
        <v>0</v>
      </c>
      <c r="R195" s="30">
        <f t="shared" si="47"/>
        <v>0</v>
      </c>
    </row>
    <row r="196" spans="1:18" ht="44" customHeight="1" x14ac:dyDescent="0.15">
      <c r="A196" s="20" t="s">
        <v>54</v>
      </c>
      <c r="B196" s="20" t="s">
        <v>1263</v>
      </c>
      <c r="C196" s="20" t="s">
        <v>1264</v>
      </c>
      <c r="D196" s="21" t="s">
        <v>403</v>
      </c>
      <c r="E196" s="22">
        <f t="shared" si="36"/>
        <v>193</v>
      </c>
      <c r="F196" s="23">
        <f t="shared" si="37"/>
        <v>7</v>
      </c>
      <c r="G196" s="24">
        <f t="shared" si="38"/>
        <v>200</v>
      </c>
      <c r="H196" s="25">
        <f t="shared" si="39"/>
        <v>0.14285714285714285</v>
      </c>
      <c r="I196" s="26">
        <f t="shared" si="40"/>
        <v>0</v>
      </c>
      <c r="J196" s="27" t="str">
        <f>MID('HTT e12 - 2ry Str + Mask '!$A$2,E196,F196)</f>
        <v>)))))).</v>
      </c>
      <c r="K196" s="26">
        <f t="shared" si="41"/>
        <v>0.14285714285714285</v>
      </c>
      <c r="L196" s="27" t="str">
        <f>MID('HTT e12 - 2ry Str + Mask '!$D$2,E196,F196)</f>
        <v>)))))).</v>
      </c>
      <c r="M196" s="26">
        <f t="shared" si="42"/>
        <v>0.14285714285714285</v>
      </c>
      <c r="N196" s="28">
        <f t="shared" si="43"/>
        <v>0</v>
      </c>
      <c r="O196" s="29" t="str">
        <f t="shared" si="44"/>
        <v>ESE_SRp40</v>
      </c>
      <c r="P196" s="29" t="str">
        <f t="shared" si="45"/>
        <v>ESE</v>
      </c>
      <c r="Q196" s="28">
        <f t="shared" si="46"/>
        <v>0</v>
      </c>
      <c r="R196" s="30">
        <f t="shared" si="47"/>
        <v>0</v>
      </c>
    </row>
    <row r="197" spans="1:18" ht="44" customHeight="1" x14ac:dyDescent="0.15">
      <c r="A197" s="20" t="s">
        <v>69</v>
      </c>
      <c r="B197" s="20" t="s">
        <v>1263</v>
      </c>
      <c r="C197" s="20" t="s">
        <v>1265</v>
      </c>
      <c r="D197" s="21" t="s">
        <v>403</v>
      </c>
      <c r="E197" s="22">
        <f t="shared" si="36"/>
        <v>193</v>
      </c>
      <c r="F197" s="23">
        <f t="shared" si="37"/>
        <v>7</v>
      </c>
      <c r="G197" s="24">
        <f t="shared" si="38"/>
        <v>200</v>
      </c>
      <c r="H197" s="25">
        <f t="shared" si="39"/>
        <v>0</v>
      </c>
      <c r="I197" s="26">
        <f t="shared" si="40"/>
        <v>-0.14285714285714285</v>
      </c>
      <c r="J197" s="27" t="str">
        <f>MID('HTT e12 - 2ry Str + Mask '!$A$2,E197,F197)</f>
        <v>)))))).</v>
      </c>
      <c r="K197" s="26">
        <f t="shared" si="41"/>
        <v>0.14285714285714285</v>
      </c>
      <c r="L197" s="27" t="str">
        <f>MID('HTT e12 - 2ry Str + Mask '!$D$2,E197,F197)</f>
        <v>)))))).</v>
      </c>
      <c r="M197" s="26">
        <f t="shared" si="42"/>
        <v>0.14285714285714285</v>
      </c>
      <c r="N197" s="28">
        <f t="shared" si="43"/>
        <v>0</v>
      </c>
      <c r="O197" s="29" t="str">
        <f t="shared" si="44"/>
        <v>Sironi_motif2</v>
      </c>
      <c r="P197" s="29" t="str">
        <f t="shared" si="45"/>
        <v>ESS</v>
      </c>
      <c r="Q197" s="28">
        <f t="shared" si="46"/>
        <v>0</v>
      </c>
      <c r="R197" s="30">
        <f t="shared" si="47"/>
        <v>0</v>
      </c>
    </row>
    <row r="198" spans="1:18" ht="44" customHeight="1" x14ac:dyDescent="0.15">
      <c r="A198" s="20" t="s">
        <v>58</v>
      </c>
      <c r="B198" s="20" t="s">
        <v>1266</v>
      </c>
      <c r="C198" s="20" t="s">
        <v>1267</v>
      </c>
      <c r="D198" s="21" t="s">
        <v>403</v>
      </c>
      <c r="E198" s="22">
        <f t="shared" si="36"/>
        <v>193</v>
      </c>
      <c r="F198" s="23">
        <f t="shared" si="37"/>
        <v>8</v>
      </c>
      <c r="G198" s="24">
        <f t="shared" si="38"/>
        <v>201</v>
      </c>
      <c r="H198" s="25">
        <f t="shared" si="39"/>
        <v>0</v>
      </c>
      <c r="I198" s="26">
        <f t="shared" si="40"/>
        <v>-0.125</v>
      </c>
      <c r="J198" s="27" t="str">
        <f>MID('HTT e12 - 2ry Str + Mask '!$A$2,E198,F198)</f>
        <v>))))))..</v>
      </c>
      <c r="K198" s="26">
        <f t="shared" si="41"/>
        <v>0.25</v>
      </c>
      <c r="L198" s="27" t="str">
        <f>MID('HTT e12 - 2ry Str + Mask '!$D$2,E198,F198)</f>
        <v>))))))..</v>
      </c>
      <c r="M198" s="26">
        <f t="shared" si="42"/>
        <v>0.25</v>
      </c>
      <c r="N198" s="28">
        <f t="shared" si="43"/>
        <v>0</v>
      </c>
      <c r="O198" s="29" t="str">
        <f t="shared" si="44"/>
        <v>Sironi_motif1</v>
      </c>
      <c r="P198" s="29" t="str">
        <f t="shared" si="45"/>
        <v>ESS</v>
      </c>
      <c r="Q198" s="28">
        <f t="shared" si="46"/>
        <v>0</v>
      </c>
      <c r="R198" s="30">
        <f t="shared" si="47"/>
        <v>0</v>
      </c>
    </row>
    <row r="199" spans="1:18" ht="44" customHeight="1" x14ac:dyDescent="0.15">
      <c r="A199" s="20" t="s">
        <v>65</v>
      </c>
      <c r="B199" s="20" t="s">
        <v>1268</v>
      </c>
      <c r="C199" s="20" t="s">
        <v>988</v>
      </c>
      <c r="D199" s="21" t="s">
        <v>1418</v>
      </c>
      <c r="E199" s="22">
        <f t="shared" si="36"/>
        <v>194</v>
      </c>
      <c r="F199" s="23">
        <f t="shared" si="37"/>
        <v>6</v>
      </c>
      <c r="G199" s="24">
        <f t="shared" si="38"/>
        <v>200</v>
      </c>
      <c r="H199" s="25">
        <f t="shared" si="39"/>
        <v>0</v>
      </c>
      <c r="I199" s="26">
        <f t="shared" si="40"/>
        <v>-0.16666666666666666</v>
      </c>
      <c r="J199" s="27" t="str">
        <f>MID('HTT e12 - 2ry Str + Mask '!$A$2,E199,F199)</f>
        <v>))))).</v>
      </c>
      <c r="K199" s="26">
        <f t="shared" si="41"/>
        <v>0.16666666666666666</v>
      </c>
      <c r="L199" s="27" t="str">
        <f>MID('HTT e12 - 2ry Str + Mask '!$D$2,E199,F199)</f>
        <v>))))).</v>
      </c>
      <c r="M199" s="26">
        <f t="shared" si="42"/>
        <v>0.16666666666666666</v>
      </c>
      <c r="N199" s="28">
        <f t="shared" si="43"/>
        <v>0</v>
      </c>
      <c r="O199" s="29" t="str">
        <f t="shared" si="44"/>
        <v>ESS_hnRNPA1</v>
      </c>
      <c r="P199" s="29" t="str">
        <f t="shared" si="45"/>
        <v>ESS</v>
      </c>
      <c r="Q199" s="28">
        <f t="shared" si="46"/>
        <v>0</v>
      </c>
      <c r="R199" s="30">
        <f t="shared" si="47"/>
        <v>0</v>
      </c>
    </row>
    <row r="200" spans="1:18" ht="32" customHeight="1" x14ac:dyDescent="0.15">
      <c r="A200" s="20" t="s">
        <v>35</v>
      </c>
      <c r="B200" s="20" t="s">
        <v>1268</v>
      </c>
      <c r="C200" s="20" t="s">
        <v>37</v>
      </c>
      <c r="D200" s="21" t="s">
        <v>1418</v>
      </c>
      <c r="E200" s="22">
        <f t="shared" si="36"/>
        <v>194</v>
      </c>
      <c r="F200" s="23">
        <f t="shared" si="37"/>
        <v>6</v>
      </c>
      <c r="G200" s="24">
        <f t="shared" si="38"/>
        <v>200</v>
      </c>
      <c r="H200" s="25">
        <f t="shared" si="39"/>
        <v>0.16666666666666666</v>
      </c>
      <c r="I200" s="26">
        <f t="shared" si="40"/>
        <v>0</v>
      </c>
      <c r="J200" s="27" t="str">
        <f>MID('HTT e12 - 2ry Str + Mask '!$A$2,E200,F200)</f>
        <v>))))).</v>
      </c>
      <c r="K200" s="26">
        <f t="shared" si="41"/>
        <v>0.16666666666666666</v>
      </c>
      <c r="L200" s="27" t="str">
        <f>MID('HTT e12 - 2ry Str + Mask '!$D$2,E200,F200)</f>
        <v>))))).</v>
      </c>
      <c r="M200" s="26">
        <f t="shared" si="42"/>
        <v>0.16666666666666666</v>
      </c>
      <c r="N200" s="28">
        <f t="shared" si="43"/>
        <v>0</v>
      </c>
      <c r="O200" s="29" t="str">
        <f t="shared" si="44"/>
        <v>EIE</v>
      </c>
      <c r="P200" s="29" t="str">
        <f t="shared" si="45"/>
        <v>ESE</v>
      </c>
      <c r="Q200" s="28">
        <f t="shared" si="46"/>
        <v>0</v>
      </c>
      <c r="R200" s="30">
        <f t="shared" si="47"/>
        <v>0</v>
      </c>
    </row>
    <row r="201" spans="1:18" ht="32" customHeight="1" x14ac:dyDescent="0.15">
      <c r="A201" s="20" t="s">
        <v>39</v>
      </c>
      <c r="B201" s="20" t="s">
        <v>1269</v>
      </c>
      <c r="C201" s="20" t="s">
        <v>1270</v>
      </c>
      <c r="D201" s="21" t="s">
        <v>1418</v>
      </c>
      <c r="E201" s="22">
        <f t="shared" si="36"/>
        <v>194</v>
      </c>
      <c r="F201" s="23">
        <f t="shared" si="37"/>
        <v>7</v>
      </c>
      <c r="G201" s="24">
        <f t="shared" si="38"/>
        <v>201</v>
      </c>
      <c r="H201" s="25">
        <f t="shared" si="39"/>
        <v>0.14285714285714285</v>
      </c>
      <c r="I201" s="26">
        <f t="shared" si="40"/>
        <v>0</v>
      </c>
      <c r="J201" s="27" t="str">
        <f>MID('HTT e12 - 2ry Str + Mask '!$A$2,E201,F201)</f>
        <v>)))))..</v>
      </c>
      <c r="K201" s="26">
        <f t="shared" si="41"/>
        <v>0.2857142857142857</v>
      </c>
      <c r="L201" s="27" t="str">
        <f>MID('HTT e12 - 2ry Str + Mask '!$D$2,E201,F201)</f>
        <v>)))))..</v>
      </c>
      <c r="M201" s="26">
        <f t="shared" si="42"/>
        <v>0.2857142857142857</v>
      </c>
      <c r="N201" s="28">
        <f t="shared" si="43"/>
        <v>0</v>
      </c>
      <c r="O201" s="29" t="str">
        <f t="shared" si="44"/>
        <v>ESE_ASF</v>
      </c>
      <c r="P201" s="29" t="str">
        <f t="shared" si="45"/>
        <v>ESE</v>
      </c>
      <c r="Q201" s="28">
        <f t="shared" si="46"/>
        <v>0</v>
      </c>
      <c r="R201" s="30">
        <f t="shared" si="47"/>
        <v>0</v>
      </c>
    </row>
    <row r="202" spans="1:18" ht="44" customHeight="1" x14ac:dyDescent="0.15">
      <c r="A202" s="20" t="s">
        <v>42</v>
      </c>
      <c r="B202" s="20" t="s">
        <v>1269</v>
      </c>
      <c r="C202" s="20" t="s">
        <v>1271</v>
      </c>
      <c r="D202" s="21" t="s">
        <v>1418</v>
      </c>
      <c r="E202" s="22">
        <f t="shared" si="36"/>
        <v>194</v>
      </c>
      <c r="F202" s="23">
        <f t="shared" si="37"/>
        <v>7</v>
      </c>
      <c r="G202" s="24">
        <f t="shared" si="38"/>
        <v>201</v>
      </c>
      <c r="H202" s="25">
        <f t="shared" si="39"/>
        <v>0.14285714285714285</v>
      </c>
      <c r="I202" s="26">
        <f t="shared" si="40"/>
        <v>0</v>
      </c>
      <c r="J202" s="27" t="str">
        <f>MID('HTT e12 - 2ry Str + Mask '!$A$2,E202,F202)</f>
        <v>)))))..</v>
      </c>
      <c r="K202" s="26">
        <f t="shared" si="41"/>
        <v>0.2857142857142857</v>
      </c>
      <c r="L202" s="27" t="str">
        <f>MID('HTT e12 - 2ry Str + Mask '!$D$2,E202,F202)</f>
        <v>)))))..</v>
      </c>
      <c r="M202" s="26">
        <f t="shared" si="42"/>
        <v>0.2857142857142857</v>
      </c>
      <c r="N202" s="28">
        <f t="shared" si="43"/>
        <v>0</v>
      </c>
      <c r="O202" s="29" t="str">
        <f t="shared" si="44"/>
        <v>ESE_ASFB</v>
      </c>
      <c r="P202" s="29" t="str">
        <f t="shared" si="45"/>
        <v>ESE</v>
      </c>
      <c r="Q202" s="28">
        <f t="shared" si="46"/>
        <v>0</v>
      </c>
      <c r="R202" s="30">
        <f t="shared" si="47"/>
        <v>0</v>
      </c>
    </row>
    <row r="203" spans="1:18" ht="32" customHeight="1" x14ac:dyDescent="0.15">
      <c r="A203" s="20" t="s">
        <v>35</v>
      </c>
      <c r="B203" s="20" t="s">
        <v>1274</v>
      </c>
      <c r="C203" s="20" t="s">
        <v>37</v>
      </c>
      <c r="D203" s="21" t="s">
        <v>1419</v>
      </c>
      <c r="E203" s="22">
        <f t="shared" si="36"/>
        <v>195</v>
      </c>
      <c r="F203" s="23">
        <f t="shared" si="37"/>
        <v>6</v>
      </c>
      <c r="G203" s="24">
        <f t="shared" si="38"/>
        <v>201</v>
      </c>
      <c r="H203" s="25">
        <f t="shared" si="39"/>
        <v>0.16666666666666666</v>
      </c>
      <c r="I203" s="26">
        <f t="shared" si="40"/>
        <v>0</v>
      </c>
      <c r="J203" s="27" t="str">
        <f>MID('HTT e12 - 2ry Str + Mask '!$A$2,E203,F203)</f>
        <v>))))..</v>
      </c>
      <c r="K203" s="26">
        <f t="shared" si="41"/>
        <v>0.33333333333333331</v>
      </c>
      <c r="L203" s="27" t="str">
        <f>MID('HTT e12 - 2ry Str + Mask '!$D$2,E203,F203)</f>
        <v>))))..</v>
      </c>
      <c r="M203" s="26">
        <f t="shared" si="42"/>
        <v>0.33333333333333331</v>
      </c>
      <c r="N203" s="28">
        <f t="shared" si="43"/>
        <v>0</v>
      </c>
      <c r="O203" s="29" t="str">
        <f t="shared" si="44"/>
        <v>EIE</v>
      </c>
      <c r="P203" s="29" t="str">
        <f t="shared" si="45"/>
        <v>ESE</v>
      </c>
      <c r="Q203" s="28">
        <f t="shared" si="46"/>
        <v>0</v>
      </c>
      <c r="R203" s="30">
        <f t="shared" si="47"/>
        <v>0</v>
      </c>
    </row>
    <row r="204" spans="1:18" ht="44" customHeight="1" x14ac:dyDescent="0.15">
      <c r="A204" s="20" t="s">
        <v>69</v>
      </c>
      <c r="B204" s="20" t="s">
        <v>1420</v>
      </c>
      <c r="C204" s="20" t="s">
        <v>1421</v>
      </c>
      <c r="D204" s="21" t="s">
        <v>1419</v>
      </c>
      <c r="E204" s="22">
        <f t="shared" si="36"/>
        <v>195</v>
      </c>
      <c r="F204" s="23">
        <f t="shared" si="37"/>
        <v>7</v>
      </c>
      <c r="G204" s="24">
        <f t="shared" si="38"/>
        <v>202</v>
      </c>
      <c r="H204" s="25">
        <f t="shared" si="39"/>
        <v>0</v>
      </c>
      <c r="I204" s="26">
        <f t="shared" si="40"/>
        <v>-0.14285714285714285</v>
      </c>
      <c r="J204" s="27" t="str">
        <f>MID('HTT e12 - 2ry Str + Mask '!$A$2,E204,F204)</f>
        <v>))))...</v>
      </c>
      <c r="K204" s="26">
        <f t="shared" si="41"/>
        <v>0.42857142857142855</v>
      </c>
      <c r="L204" s="27" t="str">
        <f>MID('HTT e12 - 2ry Str + Mask '!$D$2,E204,F204)</f>
        <v>))))...</v>
      </c>
      <c r="M204" s="26">
        <f t="shared" si="42"/>
        <v>0.42857142857142855</v>
      </c>
      <c r="N204" s="28">
        <f t="shared" si="43"/>
        <v>0</v>
      </c>
      <c r="O204" s="29" t="str">
        <f t="shared" si="44"/>
        <v>Sironi_motif2</v>
      </c>
      <c r="P204" s="29" t="str">
        <f t="shared" si="45"/>
        <v>ESS</v>
      </c>
      <c r="Q204" s="28">
        <f t="shared" si="46"/>
        <v>0</v>
      </c>
      <c r="R204" s="30">
        <f t="shared" si="47"/>
        <v>0</v>
      </c>
    </row>
    <row r="205" spans="1:18" ht="32" customHeight="1" x14ac:dyDescent="0.15">
      <c r="A205" s="20" t="s">
        <v>88</v>
      </c>
      <c r="B205" s="20" t="s">
        <v>1422</v>
      </c>
      <c r="C205" s="20" t="s">
        <v>1423</v>
      </c>
      <c r="D205" s="21" t="s">
        <v>664</v>
      </c>
      <c r="E205" s="22">
        <f t="shared" si="36"/>
        <v>196</v>
      </c>
      <c r="F205" s="23">
        <f t="shared" si="37"/>
        <v>6</v>
      </c>
      <c r="G205" s="24">
        <f t="shared" si="38"/>
        <v>202</v>
      </c>
      <c r="H205" s="25">
        <f t="shared" si="39"/>
        <v>0.16666666666666666</v>
      </c>
      <c r="I205" s="26">
        <f t="shared" si="40"/>
        <v>0</v>
      </c>
      <c r="J205" s="27" t="str">
        <f>MID('HTT e12 - 2ry Str + Mask '!$A$2,E205,F205)</f>
        <v>)))...</v>
      </c>
      <c r="K205" s="26">
        <f t="shared" si="41"/>
        <v>0.5</v>
      </c>
      <c r="L205" s="27" t="str">
        <f>MID('HTT e12 - 2ry Str + Mask '!$D$2,E205,F205)</f>
        <v>)))...</v>
      </c>
      <c r="M205" s="26">
        <f t="shared" si="42"/>
        <v>0.5</v>
      </c>
      <c r="N205" s="28">
        <f t="shared" si="43"/>
        <v>0</v>
      </c>
      <c r="O205" s="29" t="str">
        <f t="shared" si="44"/>
        <v>ESE_9G8</v>
      </c>
      <c r="P205" s="29" t="str">
        <f t="shared" si="45"/>
        <v>ESE</v>
      </c>
      <c r="Q205" s="28">
        <f t="shared" si="46"/>
        <v>0</v>
      </c>
      <c r="R205" s="30">
        <f t="shared" si="47"/>
        <v>0</v>
      </c>
    </row>
    <row r="206" spans="1:18" ht="32" customHeight="1" x14ac:dyDescent="0.15">
      <c r="A206" s="20" t="s">
        <v>35</v>
      </c>
      <c r="B206" s="20" t="s">
        <v>1422</v>
      </c>
      <c r="C206" s="20" t="s">
        <v>37</v>
      </c>
      <c r="D206" s="21" t="s">
        <v>664</v>
      </c>
      <c r="E206" s="22">
        <f t="shared" si="36"/>
        <v>196</v>
      </c>
      <c r="F206" s="23">
        <f t="shared" si="37"/>
        <v>6</v>
      </c>
      <c r="G206" s="24">
        <f t="shared" si="38"/>
        <v>202</v>
      </c>
      <c r="H206" s="25">
        <f t="shared" si="39"/>
        <v>0.16666666666666666</v>
      </c>
      <c r="I206" s="26">
        <f t="shared" si="40"/>
        <v>0</v>
      </c>
      <c r="J206" s="27" t="str">
        <f>MID('HTT e12 - 2ry Str + Mask '!$A$2,E206,F206)</f>
        <v>)))...</v>
      </c>
      <c r="K206" s="26">
        <f t="shared" si="41"/>
        <v>0.5</v>
      </c>
      <c r="L206" s="27" t="str">
        <f>MID('HTT e12 - 2ry Str + Mask '!$D$2,E206,F206)</f>
        <v>)))...</v>
      </c>
      <c r="M206" s="26">
        <f t="shared" si="42"/>
        <v>0.5</v>
      </c>
      <c r="N206" s="28">
        <f t="shared" si="43"/>
        <v>0</v>
      </c>
      <c r="O206" s="29" t="str">
        <f t="shared" si="44"/>
        <v>EIE</v>
      </c>
      <c r="P206" s="29" t="str">
        <f t="shared" si="45"/>
        <v>ESE</v>
      </c>
      <c r="Q206" s="28">
        <f t="shared" si="46"/>
        <v>0</v>
      </c>
      <c r="R206" s="30">
        <f t="shared" si="47"/>
        <v>0</v>
      </c>
    </row>
    <row r="207" spans="1:18" ht="32" customHeight="1" x14ac:dyDescent="0.15">
      <c r="A207" s="20" t="s">
        <v>46</v>
      </c>
      <c r="B207" s="20" t="s">
        <v>1422</v>
      </c>
      <c r="C207" s="20" t="s">
        <v>37</v>
      </c>
      <c r="D207" s="21" t="s">
        <v>664</v>
      </c>
      <c r="E207" s="22">
        <f t="shared" si="36"/>
        <v>196</v>
      </c>
      <c r="F207" s="23">
        <f t="shared" si="37"/>
        <v>6</v>
      </c>
      <c r="G207" s="24">
        <f t="shared" si="38"/>
        <v>202</v>
      </c>
      <c r="H207" s="25">
        <f t="shared" si="39"/>
        <v>0</v>
      </c>
      <c r="I207" s="26">
        <f t="shared" si="40"/>
        <v>-0.16666666666666666</v>
      </c>
      <c r="J207" s="27" t="str">
        <f>MID('HTT e12 - 2ry Str + Mask '!$A$2,E207,F207)</f>
        <v>)))...</v>
      </c>
      <c r="K207" s="26">
        <f t="shared" si="41"/>
        <v>0.5</v>
      </c>
      <c r="L207" s="27" t="str">
        <f>MID('HTT e12 - 2ry Str + Mask '!$D$2,E207,F207)</f>
        <v>)))...</v>
      </c>
      <c r="M207" s="26">
        <f t="shared" si="42"/>
        <v>0.5</v>
      </c>
      <c r="N207" s="28">
        <f t="shared" si="43"/>
        <v>0</v>
      </c>
      <c r="O207" s="29" t="str">
        <f t="shared" si="44"/>
        <v>IIE</v>
      </c>
      <c r="P207" s="29" t="str">
        <f t="shared" si="45"/>
        <v>ESS</v>
      </c>
      <c r="Q207" s="28">
        <f t="shared" si="46"/>
        <v>0</v>
      </c>
      <c r="R207" s="30">
        <f t="shared" si="47"/>
        <v>0</v>
      </c>
    </row>
    <row r="208" spans="1:18" ht="32" customHeight="1" x14ac:dyDescent="0.15">
      <c r="A208" s="20" t="s">
        <v>196</v>
      </c>
      <c r="B208" s="20" t="s">
        <v>1424</v>
      </c>
      <c r="C208" s="20" t="s">
        <v>37</v>
      </c>
      <c r="D208" s="21" t="s">
        <v>405</v>
      </c>
      <c r="E208" s="22">
        <f t="shared" si="36"/>
        <v>197</v>
      </c>
      <c r="F208" s="23">
        <f t="shared" si="37"/>
        <v>6</v>
      </c>
      <c r="G208" s="24">
        <f t="shared" si="38"/>
        <v>203</v>
      </c>
      <c r="H208" s="25">
        <f t="shared" si="39"/>
        <v>0.16666666666666666</v>
      </c>
      <c r="I208" s="26">
        <f t="shared" si="40"/>
        <v>0</v>
      </c>
      <c r="J208" s="27" t="str">
        <f>MID('HTT e12 - 2ry Str + Mask '!$A$2,E208,F208)</f>
        <v>))....</v>
      </c>
      <c r="K208" s="26">
        <f t="shared" si="41"/>
        <v>0.66666666666666663</v>
      </c>
      <c r="L208" s="27" t="str">
        <f>MID('HTT e12 - 2ry Str + Mask '!$D$2,E208,F208)</f>
        <v>))....</v>
      </c>
      <c r="M208" s="26">
        <f t="shared" si="42"/>
        <v>0.66666666666666663</v>
      </c>
      <c r="N208" s="28">
        <f t="shared" si="43"/>
        <v>0</v>
      </c>
      <c r="O208" s="29" t="str">
        <f t="shared" si="44"/>
        <v>RESCUE ESE</v>
      </c>
      <c r="P208" s="29" t="str">
        <f t="shared" si="45"/>
        <v>ESE</v>
      </c>
      <c r="Q208" s="28">
        <f t="shared" si="46"/>
        <v>0</v>
      </c>
      <c r="R208" s="30">
        <f t="shared" si="47"/>
        <v>0</v>
      </c>
    </row>
    <row r="209" spans="1:18" ht="32" customHeight="1" x14ac:dyDescent="0.15">
      <c r="A209" s="20" t="s">
        <v>35</v>
      </c>
      <c r="B209" s="20" t="s">
        <v>1425</v>
      </c>
      <c r="C209" s="20" t="s">
        <v>37</v>
      </c>
      <c r="D209" s="21" t="s">
        <v>417</v>
      </c>
      <c r="E209" s="22">
        <f t="shared" si="36"/>
        <v>202</v>
      </c>
      <c r="F209" s="23">
        <f t="shared" si="37"/>
        <v>6</v>
      </c>
      <c r="G209" s="24">
        <f t="shared" si="38"/>
        <v>208</v>
      </c>
      <c r="H209" s="25">
        <f t="shared" si="39"/>
        <v>0.16666666666666666</v>
      </c>
      <c r="I209" s="26">
        <f t="shared" si="40"/>
        <v>0</v>
      </c>
      <c r="J209" s="27" t="str">
        <f>MID('HTT e12 - 2ry Str + Mask '!$A$2,E209,F209)</f>
        <v>......</v>
      </c>
      <c r="K209" s="26">
        <f t="shared" si="41"/>
        <v>1</v>
      </c>
      <c r="L209" s="27" t="str">
        <f>MID('HTT e12 - 2ry Str + Mask '!$D$2,E209,F209)</f>
        <v>......</v>
      </c>
      <c r="M209" s="26">
        <f t="shared" si="42"/>
        <v>1</v>
      </c>
      <c r="N209" s="28">
        <f t="shared" si="43"/>
        <v>0</v>
      </c>
      <c r="O209" s="29" t="str">
        <f t="shared" si="44"/>
        <v>EIE</v>
      </c>
      <c r="P209" s="29" t="str">
        <f t="shared" si="45"/>
        <v>ESE</v>
      </c>
      <c r="Q209" s="28">
        <f t="shared" si="46"/>
        <v>0</v>
      </c>
      <c r="R209" s="30">
        <f t="shared" si="47"/>
        <v>0</v>
      </c>
    </row>
    <row r="210" spans="1:18" ht="44" customHeight="1" x14ac:dyDescent="0.15">
      <c r="A210" s="20" t="s">
        <v>58</v>
      </c>
      <c r="B210" s="20" t="s">
        <v>1426</v>
      </c>
      <c r="C210" s="20" t="s">
        <v>60</v>
      </c>
      <c r="D210" s="21" t="s">
        <v>681</v>
      </c>
      <c r="E210" s="22">
        <f t="shared" si="36"/>
        <v>206</v>
      </c>
      <c r="F210" s="23">
        <f t="shared" si="37"/>
        <v>8</v>
      </c>
      <c r="G210" s="24">
        <f t="shared" si="38"/>
        <v>214</v>
      </c>
      <c r="H210" s="25">
        <f t="shared" si="39"/>
        <v>0</v>
      </c>
      <c r="I210" s="26">
        <f t="shared" si="40"/>
        <v>-0.125</v>
      </c>
      <c r="J210" s="27" t="str">
        <f>MID('HTT e12 - 2ry Str + Mask '!$A$2,E210,F210)</f>
        <v>...)))))</v>
      </c>
      <c r="K210" s="26">
        <f t="shared" si="41"/>
        <v>0.375</v>
      </c>
      <c r="L210" s="27" t="str">
        <f>MID('HTT e12 - 2ry Str + Mask '!$D$2,E210,F210)</f>
        <v>...)))))</v>
      </c>
      <c r="M210" s="26">
        <f t="shared" si="42"/>
        <v>0.375</v>
      </c>
      <c r="N210" s="28">
        <f t="shared" si="43"/>
        <v>0</v>
      </c>
      <c r="O210" s="29" t="str">
        <f t="shared" si="44"/>
        <v>Sironi_motif1</v>
      </c>
      <c r="P210" s="29" t="str">
        <f t="shared" si="45"/>
        <v>ESS</v>
      </c>
      <c r="Q210" s="28">
        <f t="shared" si="46"/>
        <v>0</v>
      </c>
      <c r="R210" s="30">
        <f t="shared" si="47"/>
        <v>0</v>
      </c>
    </row>
    <row r="211" spans="1:18" ht="32" customHeight="1" x14ac:dyDescent="0.15">
      <c r="A211" s="20" t="s">
        <v>31</v>
      </c>
      <c r="B211" s="20" t="s">
        <v>1426</v>
      </c>
      <c r="C211" s="20" t="s">
        <v>1427</v>
      </c>
      <c r="D211" s="21" t="s">
        <v>681</v>
      </c>
      <c r="E211" s="22">
        <f t="shared" si="36"/>
        <v>206</v>
      </c>
      <c r="F211" s="23">
        <f t="shared" si="37"/>
        <v>8</v>
      </c>
      <c r="G211" s="24">
        <f t="shared" si="38"/>
        <v>214</v>
      </c>
      <c r="H211" s="25">
        <f t="shared" si="39"/>
        <v>0.125</v>
      </c>
      <c r="I211" s="26">
        <f t="shared" si="40"/>
        <v>0</v>
      </c>
      <c r="J211" s="27" t="str">
        <f>MID('HTT e12 - 2ry Str + Mask '!$A$2,E211,F211)</f>
        <v>...)))))</v>
      </c>
      <c r="K211" s="26">
        <f t="shared" si="41"/>
        <v>0.375</v>
      </c>
      <c r="L211" s="27" t="str">
        <f>MID('HTT e12 - 2ry Str + Mask '!$D$2,E211,F211)</f>
        <v>...)))))</v>
      </c>
      <c r="M211" s="26">
        <f t="shared" si="42"/>
        <v>0.375</v>
      </c>
      <c r="N211" s="28">
        <f t="shared" si="43"/>
        <v>0</v>
      </c>
      <c r="O211" s="29" t="str">
        <f t="shared" si="44"/>
        <v>PESE</v>
      </c>
      <c r="P211" s="29" t="str">
        <f t="shared" si="45"/>
        <v>ESE</v>
      </c>
      <c r="Q211" s="28">
        <f t="shared" si="46"/>
        <v>0</v>
      </c>
      <c r="R211" s="30">
        <f t="shared" si="47"/>
        <v>0</v>
      </c>
    </row>
    <row r="212" spans="1:18" ht="32" customHeight="1" x14ac:dyDescent="0.15">
      <c r="A212" s="20" t="s">
        <v>39</v>
      </c>
      <c r="B212" s="20" t="s">
        <v>1428</v>
      </c>
      <c r="C212" s="20" t="s">
        <v>1316</v>
      </c>
      <c r="D212" s="21" t="s">
        <v>684</v>
      </c>
      <c r="E212" s="22">
        <f t="shared" si="36"/>
        <v>207</v>
      </c>
      <c r="F212" s="23">
        <f t="shared" si="37"/>
        <v>7</v>
      </c>
      <c r="G212" s="24">
        <f t="shared" si="38"/>
        <v>214</v>
      </c>
      <c r="H212" s="25">
        <f t="shared" si="39"/>
        <v>0.14285714285714285</v>
      </c>
      <c r="I212" s="26">
        <f t="shared" si="40"/>
        <v>0</v>
      </c>
      <c r="J212" s="27" t="str">
        <f>MID('HTT e12 - 2ry Str + Mask '!$A$2,E212,F212)</f>
        <v>..)))))</v>
      </c>
      <c r="K212" s="26">
        <f t="shared" si="41"/>
        <v>0.2857142857142857</v>
      </c>
      <c r="L212" s="27" t="str">
        <f>MID('HTT e12 - 2ry Str + Mask '!$D$2,E212,F212)</f>
        <v>..)))))</v>
      </c>
      <c r="M212" s="26">
        <f t="shared" si="42"/>
        <v>0.2857142857142857</v>
      </c>
      <c r="N212" s="28">
        <f t="shared" si="43"/>
        <v>0</v>
      </c>
      <c r="O212" s="29" t="str">
        <f t="shared" si="44"/>
        <v>ESE_ASF</v>
      </c>
      <c r="P212" s="29" t="str">
        <f t="shared" si="45"/>
        <v>ESE</v>
      </c>
      <c r="Q212" s="28">
        <f t="shared" si="46"/>
        <v>0</v>
      </c>
      <c r="R212" s="30">
        <f t="shared" si="47"/>
        <v>0</v>
      </c>
    </row>
    <row r="213" spans="1:18" ht="44" customHeight="1" x14ac:dyDescent="0.15">
      <c r="A213" s="20" t="s">
        <v>42</v>
      </c>
      <c r="B213" s="20" t="s">
        <v>1428</v>
      </c>
      <c r="C213" s="20" t="s">
        <v>1429</v>
      </c>
      <c r="D213" s="21" t="s">
        <v>684</v>
      </c>
      <c r="E213" s="22">
        <f t="shared" si="36"/>
        <v>207</v>
      </c>
      <c r="F213" s="23">
        <f t="shared" si="37"/>
        <v>7</v>
      </c>
      <c r="G213" s="24">
        <f t="shared" si="38"/>
        <v>214</v>
      </c>
      <c r="H213" s="25">
        <f t="shared" si="39"/>
        <v>0.14285714285714285</v>
      </c>
      <c r="I213" s="26">
        <f t="shared" si="40"/>
        <v>0</v>
      </c>
      <c r="J213" s="27" t="str">
        <f>MID('HTT e12 - 2ry Str + Mask '!$A$2,E213,F213)</f>
        <v>..)))))</v>
      </c>
      <c r="K213" s="26">
        <f t="shared" si="41"/>
        <v>0.2857142857142857</v>
      </c>
      <c r="L213" s="27" t="str">
        <f>MID('HTT e12 - 2ry Str + Mask '!$D$2,E213,F213)</f>
        <v>..)))))</v>
      </c>
      <c r="M213" s="26">
        <f t="shared" si="42"/>
        <v>0.2857142857142857</v>
      </c>
      <c r="N213" s="28">
        <f t="shared" si="43"/>
        <v>0</v>
      </c>
      <c r="O213" s="29" t="str">
        <f t="shared" si="44"/>
        <v>ESE_ASFB</v>
      </c>
      <c r="P213" s="29" t="str">
        <f t="shared" si="45"/>
        <v>ESE</v>
      </c>
      <c r="Q213" s="28">
        <f t="shared" si="46"/>
        <v>0</v>
      </c>
      <c r="R213" s="30">
        <f t="shared" si="47"/>
        <v>0</v>
      </c>
    </row>
    <row r="214" spans="1:18" ht="32" customHeight="1" x14ac:dyDescent="0.15">
      <c r="A214" s="20" t="s">
        <v>31</v>
      </c>
      <c r="B214" s="20" t="s">
        <v>1430</v>
      </c>
      <c r="C214" s="20" t="s">
        <v>1431</v>
      </c>
      <c r="D214" s="21" t="s">
        <v>684</v>
      </c>
      <c r="E214" s="22">
        <f t="shared" si="36"/>
        <v>207</v>
      </c>
      <c r="F214" s="23">
        <f t="shared" si="37"/>
        <v>8</v>
      </c>
      <c r="G214" s="24">
        <f t="shared" si="38"/>
        <v>215</v>
      </c>
      <c r="H214" s="25">
        <f t="shared" si="39"/>
        <v>0.125</v>
      </c>
      <c r="I214" s="26">
        <f t="shared" si="40"/>
        <v>0</v>
      </c>
      <c r="J214" s="27" t="str">
        <f>MID('HTT e12 - 2ry Str + Mask '!$A$2,E214,F214)</f>
        <v>..))))))</v>
      </c>
      <c r="K214" s="26">
        <f t="shared" si="41"/>
        <v>0.25</v>
      </c>
      <c r="L214" s="27" t="str">
        <f>MID('HTT e12 - 2ry Str + Mask '!$D$2,E214,F214)</f>
        <v>..))))))</v>
      </c>
      <c r="M214" s="26">
        <f t="shared" si="42"/>
        <v>0.25</v>
      </c>
      <c r="N214" s="28">
        <f t="shared" si="43"/>
        <v>0</v>
      </c>
      <c r="O214" s="29" t="str">
        <f t="shared" si="44"/>
        <v>PESE</v>
      </c>
      <c r="P214" s="29" t="str">
        <f t="shared" si="45"/>
        <v>ESE</v>
      </c>
      <c r="Q214" s="28">
        <f t="shared" si="46"/>
        <v>0</v>
      </c>
      <c r="R214" s="30">
        <f t="shared" si="47"/>
        <v>0</v>
      </c>
    </row>
    <row r="215" spans="1:18" ht="32" customHeight="1" x14ac:dyDescent="0.15">
      <c r="A215" s="20" t="s">
        <v>35</v>
      </c>
      <c r="B215" s="20" t="s">
        <v>304</v>
      </c>
      <c r="C215" s="20" t="s">
        <v>37</v>
      </c>
      <c r="D215" s="21" t="s">
        <v>428</v>
      </c>
      <c r="E215" s="22">
        <f t="shared" si="36"/>
        <v>209</v>
      </c>
      <c r="F215" s="23">
        <f t="shared" si="37"/>
        <v>6</v>
      </c>
      <c r="G215" s="24">
        <f t="shared" si="38"/>
        <v>215</v>
      </c>
      <c r="H215" s="25">
        <f t="shared" si="39"/>
        <v>0.16666666666666666</v>
      </c>
      <c r="I215" s="26">
        <f t="shared" si="40"/>
        <v>0</v>
      </c>
      <c r="J215" s="27" t="str">
        <f>MID('HTT e12 - 2ry Str + Mask '!$A$2,E215,F215)</f>
        <v>))))))</v>
      </c>
      <c r="K215" s="26">
        <f t="shared" si="41"/>
        <v>0</v>
      </c>
      <c r="L215" s="27" t="str">
        <f>MID('HTT e12 - 2ry Str + Mask '!$D$2,E215,F215)</f>
        <v>))))))</v>
      </c>
      <c r="M215" s="26">
        <f t="shared" si="42"/>
        <v>0</v>
      </c>
      <c r="N215" s="28">
        <f t="shared" si="43"/>
        <v>0</v>
      </c>
      <c r="O215" s="29" t="str">
        <f t="shared" si="44"/>
        <v>EIE</v>
      </c>
      <c r="P215" s="29" t="str">
        <f t="shared" si="45"/>
        <v>ESE</v>
      </c>
      <c r="Q215" s="28">
        <f t="shared" si="46"/>
        <v>0</v>
      </c>
      <c r="R215" s="30">
        <f t="shared" si="47"/>
        <v>0</v>
      </c>
    </row>
    <row r="216" spans="1:18" ht="32" customHeight="1" x14ac:dyDescent="0.15">
      <c r="A216" s="20" t="s">
        <v>46</v>
      </c>
      <c r="B216" s="20" t="s">
        <v>304</v>
      </c>
      <c r="C216" s="20" t="s">
        <v>37</v>
      </c>
      <c r="D216" s="21" t="s">
        <v>428</v>
      </c>
      <c r="E216" s="22">
        <f t="shared" si="36"/>
        <v>209</v>
      </c>
      <c r="F216" s="23">
        <f t="shared" si="37"/>
        <v>6</v>
      </c>
      <c r="G216" s="24">
        <f t="shared" si="38"/>
        <v>215</v>
      </c>
      <c r="H216" s="25">
        <f t="shared" si="39"/>
        <v>0</v>
      </c>
      <c r="I216" s="26">
        <f t="shared" si="40"/>
        <v>-0.16666666666666666</v>
      </c>
      <c r="J216" s="27" t="str">
        <f>MID('HTT e12 - 2ry Str + Mask '!$A$2,E216,F216)</f>
        <v>))))))</v>
      </c>
      <c r="K216" s="26">
        <f t="shared" si="41"/>
        <v>0</v>
      </c>
      <c r="L216" s="27" t="str">
        <f>MID('HTT e12 - 2ry Str + Mask '!$D$2,E216,F216)</f>
        <v>))))))</v>
      </c>
      <c r="M216" s="26">
        <f t="shared" si="42"/>
        <v>0</v>
      </c>
      <c r="N216" s="28">
        <f t="shared" si="43"/>
        <v>0</v>
      </c>
      <c r="O216" s="29" t="str">
        <f t="shared" si="44"/>
        <v>IIE</v>
      </c>
      <c r="P216" s="29" t="str">
        <f t="shared" si="45"/>
        <v>ESS</v>
      </c>
      <c r="Q216" s="28">
        <f t="shared" si="46"/>
        <v>0</v>
      </c>
      <c r="R216" s="30">
        <f t="shared" si="47"/>
        <v>0</v>
      </c>
    </row>
    <row r="217" spans="1:18" ht="32" customHeight="1" x14ac:dyDescent="0.15">
      <c r="A217" s="20" t="s">
        <v>35</v>
      </c>
      <c r="B217" s="20" t="s">
        <v>1432</v>
      </c>
      <c r="C217" s="20" t="s">
        <v>37</v>
      </c>
      <c r="D217" s="21" t="s">
        <v>432</v>
      </c>
      <c r="E217" s="22">
        <f t="shared" si="36"/>
        <v>210</v>
      </c>
      <c r="F217" s="23">
        <f t="shared" si="37"/>
        <v>6</v>
      </c>
      <c r="G217" s="24">
        <f t="shared" si="38"/>
        <v>216</v>
      </c>
      <c r="H217" s="25">
        <f t="shared" si="39"/>
        <v>0.16666666666666666</v>
      </c>
      <c r="I217" s="26">
        <f t="shared" si="40"/>
        <v>0</v>
      </c>
      <c r="J217" s="27" t="str">
        <f>MID('HTT e12 - 2ry Str + Mask '!$A$2,E217,F217)</f>
        <v>))))))</v>
      </c>
      <c r="K217" s="26">
        <f t="shared" si="41"/>
        <v>0</v>
      </c>
      <c r="L217" s="27" t="str">
        <f>MID('HTT e12 - 2ry Str + Mask '!$D$2,E217,F217)</f>
        <v>))))))</v>
      </c>
      <c r="M217" s="26">
        <f t="shared" si="42"/>
        <v>0</v>
      </c>
      <c r="N217" s="28">
        <f t="shared" si="43"/>
        <v>0</v>
      </c>
      <c r="O217" s="29" t="str">
        <f t="shared" si="44"/>
        <v>EIE</v>
      </c>
      <c r="P217" s="29" t="str">
        <f t="shared" si="45"/>
        <v>ESE</v>
      </c>
      <c r="Q217" s="28">
        <f t="shared" si="46"/>
        <v>0</v>
      </c>
      <c r="R217" s="30">
        <f t="shared" si="47"/>
        <v>0</v>
      </c>
    </row>
    <row r="218" spans="1:18" ht="32" customHeight="1" x14ac:dyDescent="0.15">
      <c r="A218" s="20" t="s">
        <v>46</v>
      </c>
      <c r="B218" s="20" t="s">
        <v>1432</v>
      </c>
      <c r="C218" s="20" t="s">
        <v>37</v>
      </c>
      <c r="D218" s="21" t="s">
        <v>432</v>
      </c>
      <c r="E218" s="22">
        <f t="shared" si="36"/>
        <v>210</v>
      </c>
      <c r="F218" s="23">
        <f t="shared" si="37"/>
        <v>6</v>
      </c>
      <c r="G218" s="24">
        <f t="shared" si="38"/>
        <v>216</v>
      </c>
      <c r="H218" s="25">
        <f t="shared" si="39"/>
        <v>0</v>
      </c>
      <c r="I218" s="26">
        <f t="shared" si="40"/>
        <v>-0.16666666666666666</v>
      </c>
      <c r="J218" s="27" t="str">
        <f>MID('HTT e12 - 2ry Str + Mask '!$A$2,E218,F218)</f>
        <v>))))))</v>
      </c>
      <c r="K218" s="26">
        <f t="shared" si="41"/>
        <v>0</v>
      </c>
      <c r="L218" s="27" t="str">
        <f>MID('HTT e12 - 2ry Str + Mask '!$D$2,E218,F218)</f>
        <v>))))))</v>
      </c>
      <c r="M218" s="26">
        <f t="shared" si="42"/>
        <v>0</v>
      </c>
      <c r="N218" s="28">
        <f t="shared" si="43"/>
        <v>0</v>
      </c>
      <c r="O218" s="29" t="str">
        <f t="shared" si="44"/>
        <v>IIE</v>
      </c>
      <c r="P218" s="29" t="str">
        <f t="shared" si="45"/>
        <v>ESS</v>
      </c>
      <c r="Q218" s="28">
        <f t="shared" si="46"/>
        <v>0</v>
      </c>
      <c r="R218" s="30">
        <f t="shared" si="47"/>
        <v>0</v>
      </c>
    </row>
    <row r="219" spans="1:18" ht="32" customHeight="1" x14ac:dyDescent="0.15">
      <c r="A219" s="20" t="s">
        <v>88</v>
      </c>
      <c r="B219" s="20" t="s">
        <v>1433</v>
      </c>
      <c r="C219" s="20" t="s">
        <v>1378</v>
      </c>
      <c r="D219" s="21" t="s">
        <v>693</v>
      </c>
      <c r="E219" s="22">
        <f t="shared" si="36"/>
        <v>211</v>
      </c>
      <c r="F219" s="23">
        <f t="shared" si="37"/>
        <v>6</v>
      </c>
      <c r="G219" s="24">
        <f t="shared" si="38"/>
        <v>217</v>
      </c>
      <c r="H219" s="25">
        <f t="shared" si="39"/>
        <v>0.16666666666666666</v>
      </c>
      <c r="I219" s="26">
        <f t="shared" si="40"/>
        <v>0</v>
      </c>
      <c r="J219" s="27" t="str">
        <f>MID('HTT e12 - 2ry Str + Mask '!$A$2,E219,F219)</f>
        <v>))))))</v>
      </c>
      <c r="K219" s="26">
        <f t="shared" si="41"/>
        <v>0</v>
      </c>
      <c r="L219" s="27" t="str">
        <f>MID('HTT e12 - 2ry Str + Mask '!$D$2,E219,F219)</f>
        <v>))))))</v>
      </c>
      <c r="M219" s="26">
        <f t="shared" si="42"/>
        <v>0</v>
      </c>
      <c r="N219" s="28">
        <f t="shared" si="43"/>
        <v>0</v>
      </c>
      <c r="O219" s="29" t="str">
        <f t="shared" si="44"/>
        <v>ESE_9G8</v>
      </c>
      <c r="P219" s="29" t="str">
        <f t="shared" si="45"/>
        <v>ESE</v>
      </c>
      <c r="Q219" s="28">
        <f t="shared" si="46"/>
        <v>0</v>
      </c>
      <c r="R219" s="30">
        <f t="shared" si="47"/>
        <v>0</v>
      </c>
    </row>
    <row r="220" spans="1:18" ht="32" customHeight="1" x14ac:dyDescent="0.15">
      <c r="A220" s="20" t="s">
        <v>35</v>
      </c>
      <c r="B220" s="20" t="s">
        <v>1433</v>
      </c>
      <c r="C220" s="20" t="s">
        <v>37</v>
      </c>
      <c r="D220" s="21" t="s">
        <v>693</v>
      </c>
      <c r="E220" s="22">
        <f t="shared" si="36"/>
        <v>211</v>
      </c>
      <c r="F220" s="23">
        <f t="shared" si="37"/>
        <v>6</v>
      </c>
      <c r="G220" s="24">
        <f t="shared" si="38"/>
        <v>217</v>
      </c>
      <c r="H220" s="25">
        <f t="shared" si="39"/>
        <v>0.16666666666666666</v>
      </c>
      <c r="I220" s="26">
        <f t="shared" si="40"/>
        <v>0</v>
      </c>
      <c r="J220" s="27" t="str">
        <f>MID('HTT e12 - 2ry Str + Mask '!$A$2,E220,F220)</f>
        <v>))))))</v>
      </c>
      <c r="K220" s="26">
        <f t="shared" si="41"/>
        <v>0</v>
      </c>
      <c r="L220" s="27" t="str">
        <f>MID('HTT e12 - 2ry Str + Mask '!$D$2,E220,F220)</f>
        <v>))))))</v>
      </c>
      <c r="M220" s="26">
        <f t="shared" si="42"/>
        <v>0</v>
      </c>
      <c r="N220" s="28">
        <f t="shared" si="43"/>
        <v>0</v>
      </c>
      <c r="O220" s="29" t="str">
        <f t="shared" si="44"/>
        <v>EIE</v>
      </c>
      <c r="P220" s="29" t="str">
        <f t="shared" si="45"/>
        <v>ESE</v>
      </c>
      <c r="Q220" s="28">
        <f t="shared" si="46"/>
        <v>0</v>
      </c>
      <c r="R220" s="30">
        <f t="shared" si="47"/>
        <v>0</v>
      </c>
    </row>
    <row r="221" spans="1:18" ht="32" customHeight="1" x14ac:dyDescent="0.15">
      <c r="A221" s="20" t="s">
        <v>46</v>
      </c>
      <c r="B221" s="20" t="s">
        <v>1433</v>
      </c>
      <c r="C221" s="20" t="s">
        <v>37</v>
      </c>
      <c r="D221" s="21" t="s">
        <v>693</v>
      </c>
      <c r="E221" s="22">
        <f t="shared" si="36"/>
        <v>211</v>
      </c>
      <c r="F221" s="23">
        <f t="shared" si="37"/>
        <v>6</v>
      </c>
      <c r="G221" s="24">
        <f t="shared" si="38"/>
        <v>217</v>
      </c>
      <c r="H221" s="25">
        <f t="shared" si="39"/>
        <v>0</v>
      </c>
      <c r="I221" s="26">
        <f t="shared" si="40"/>
        <v>-0.16666666666666666</v>
      </c>
      <c r="J221" s="27" t="str">
        <f>MID('HTT e12 - 2ry Str + Mask '!$A$2,E221,F221)</f>
        <v>))))))</v>
      </c>
      <c r="K221" s="26">
        <f t="shared" si="41"/>
        <v>0</v>
      </c>
      <c r="L221" s="27" t="str">
        <f>MID('HTT e12 - 2ry Str + Mask '!$D$2,E221,F221)</f>
        <v>))))))</v>
      </c>
      <c r="M221" s="26">
        <f t="shared" si="42"/>
        <v>0</v>
      </c>
      <c r="N221" s="28">
        <f t="shared" si="43"/>
        <v>0</v>
      </c>
      <c r="O221" s="29" t="str">
        <f t="shared" si="44"/>
        <v>IIE</v>
      </c>
      <c r="P221" s="29" t="str">
        <f t="shared" si="45"/>
        <v>ESS</v>
      </c>
      <c r="Q221" s="28">
        <f t="shared" si="46"/>
        <v>0</v>
      </c>
      <c r="R221" s="30">
        <f t="shared" si="47"/>
        <v>0</v>
      </c>
    </row>
    <row r="222" spans="1:18" ht="32" customHeight="1" x14ac:dyDescent="0.15">
      <c r="A222" s="20" t="s">
        <v>46</v>
      </c>
      <c r="B222" s="20" t="s">
        <v>1434</v>
      </c>
      <c r="C222" s="20" t="s">
        <v>37</v>
      </c>
      <c r="D222" s="21" t="s">
        <v>1435</v>
      </c>
      <c r="E222" s="22">
        <f t="shared" si="36"/>
        <v>212</v>
      </c>
      <c r="F222" s="23">
        <f t="shared" si="37"/>
        <v>6</v>
      </c>
      <c r="G222" s="24">
        <f t="shared" si="38"/>
        <v>218</v>
      </c>
      <c r="H222" s="25">
        <f t="shared" si="39"/>
        <v>0</v>
      </c>
      <c r="I222" s="26">
        <f t="shared" si="40"/>
        <v>-0.16666666666666666</v>
      </c>
      <c r="J222" s="27" t="str">
        <f>MID('HTT e12 - 2ry Str + Mask '!$A$2,E222,F222)</f>
        <v>))))).</v>
      </c>
      <c r="K222" s="26">
        <f t="shared" si="41"/>
        <v>0.16666666666666666</v>
      </c>
      <c r="L222" s="27" t="str">
        <f>MID('HTT e12 - 2ry Str + Mask '!$D$2,E222,F222)</f>
        <v>))))))</v>
      </c>
      <c r="M222" s="26">
        <f t="shared" si="42"/>
        <v>0</v>
      </c>
      <c r="N222" s="28">
        <f t="shared" si="43"/>
        <v>-0.16666666666666666</v>
      </c>
      <c r="O222" s="29" t="str">
        <f t="shared" si="44"/>
        <v>IIE</v>
      </c>
      <c r="P222" s="29" t="str">
        <f t="shared" si="45"/>
        <v>ESS</v>
      </c>
      <c r="Q222" s="28">
        <f t="shared" si="46"/>
        <v>0</v>
      </c>
      <c r="R222" s="30">
        <f t="shared" si="47"/>
        <v>-0.16666666666666666</v>
      </c>
    </row>
    <row r="223" spans="1:18" ht="32" customHeight="1" x14ac:dyDescent="0.15">
      <c r="A223" s="20" t="s">
        <v>46</v>
      </c>
      <c r="B223" s="20" t="s">
        <v>1436</v>
      </c>
      <c r="C223" s="20" t="s">
        <v>37</v>
      </c>
      <c r="D223" s="21" t="s">
        <v>1437</v>
      </c>
      <c r="E223" s="22">
        <f t="shared" si="36"/>
        <v>213</v>
      </c>
      <c r="F223" s="23">
        <f t="shared" si="37"/>
        <v>6</v>
      </c>
      <c r="G223" s="24">
        <f t="shared" si="38"/>
        <v>219</v>
      </c>
      <c r="H223" s="25">
        <f t="shared" si="39"/>
        <v>0</v>
      </c>
      <c r="I223" s="26">
        <f t="shared" si="40"/>
        <v>-0.16666666666666666</v>
      </c>
      <c r="J223" s="27" t="str">
        <f>MID('HTT e12 - 2ry Str + Mask '!$A$2,E223,F223)</f>
        <v>))))..</v>
      </c>
      <c r="K223" s="26">
        <f t="shared" si="41"/>
        <v>0.33333333333333331</v>
      </c>
      <c r="L223" s="27" t="str">
        <f>MID('HTT e12 - 2ry Str + Mask '!$D$2,E223,F223)</f>
        <v>))))).</v>
      </c>
      <c r="M223" s="26">
        <f t="shared" si="42"/>
        <v>0.16666666666666666</v>
      </c>
      <c r="N223" s="28">
        <f t="shared" si="43"/>
        <v>-0.16666666666666666</v>
      </c>
      <c r="O223" s="29" t="str">
        <f t="shared" si="44"/>
        <v>IIE</v>
      </c>
      <c r="P223" s="29" t="str">
        <f t="shared" si="45"/>
        <v>ESS</v>
      </c>
      <c r="Q223" s="28">
        <f t="shared" si="46"/>
        <v>0</v>
      </c>
      <c r="R223" s="30">
        <f t="shared" si="47"/>
        <v>-0.16666666666666666</v>
      </c>
    </row>
    <row r="224" spans="1:18" ht="44" customHeight="1" x14ac:dyDescent="0.15">
      <c r="A224" s="20" t="s">
        <v>54</v>
      </c>
      <c r="B224" s="20" t="s">
        <v>1438</v>
      </c>
      <c r="C224" s="20" t="s">
        <v>1439</v>
      </c>
      <c r="D224" s="21" t="s">
        <v>1437</v>
      </c>
      <c r="E224" s="22">
        <f t="shared" si="36"/>
        <v>213</v>
      </c>
      <c r="F224" s="23">
        <f t="shared" si="37"/>
        <v>7</v>
      </c>
      <c r="G224" s="24">
        <f t="shared" si="38"/>
        <v>220</v>
      </c>
      <c r="H224" s="25">
        <f t="shared" si="39"/>
        <v>0.14285714285714285</v>
      </c>
      <c r="I224" s="26">
        <f t="shared" si="40"/>
        <v>0</v>
      </c>
      <c r="J224" s="27" t="str">
        <f>MID('HTT e12 - 2ry Str + Mask '!$A$2,E224,F224)</f>
        <v>))))...</v>
      </c>
      <c r="K224" s="26">
        <f t="shared" si="41"/>
        <v>0.42857142857142855</v>
      </c>
      <c r="L224" s="27" t="str">
        <f>MID('HTT e12 - 2ry Str + Mask '!$D$2,E224,F224)</f>
        <v>)))))..</v>
      </c>
      <c r="M224" s="26">
        <f t="shared" si="42"/>
        <v>0.2857142857142857</v>
      </c>
      <c r="N224" s="28">
        <f t="shared" si="43"/>
        <v>-0.14285714285714285</v>
      </c>
      <c r="O224" s="29" t="str">
        <f t="shared" si="44"/>
        <v>ESE_SRp40</v>
      </c>
      <c r="P224" s="29" t="str">
        <f t="shared" si="45"/>
        <v>ESE</v>
      </c>
      <c r="Q224" s="28">
        <f t="shared" si="46"/>
        <v>-0.14285714285714285</v>
      </c>
      <c r="R224" s="30">
        <f t="shared" si="47"/>
        <v>0</v>
      </c>
    </row>
    <row r="225" spans="1:18" ht="32" customHeight="1" x14ac:dyDescent="0.15">
      <c r="A225" s="20" t="s">
        <v>46</v>
      </c>
      <c r="B225" s="20" t="s">
        <v>1440</v>
      </c>
      <c r="C225" s="20" t="s">
        <v>37</v>
      </c>
      <c r="D225" s="21" t="s">
        <v>434</v>
      </c>
      <c r="E225" s="22">
        <f t="shared" si="36"/>
        <v>214</v>
      </c>
      <c r="F225" s="23">
        <f t="shared" si="37"/>
        <v>6</v>
      </c>
      <c r="G225" s="24">
        <f t="shared" si="38"/>
        <v>220</v>
      </c>
      <c r="H225" s="25">
        <f t="shared" si="39"/>
        <v>0</v>
      </c>
      <c r="I225" s="26">
        <f t="shared" si="40"/>
        <v>-0.16666666666666666</v>
      </c>
      <c r="J225" s="27" t="str">
        <f>MID('HTT e12 - 2ry Str + Mask '!$A$2,E225,F225)</f>
        <v>)))...</v>
      </c>
      <c r="K225" s="26">
        <f t="shared" si="41"/>
        <v>0.5</v>
      </c>
      <c r="L225" s="27" t="str">
        <f>MID('HTT e12 - 2ry Str + Mask '!$D$2,E225,F225)</f>
        <v>))))..</v>
      </c>
      <c r="M225" s="26">
        <f t="shared" si="42"/>
        <v>0.33333333333333331</v>
      </c>
      <c r="N225" s="28">
        <f t="shared" si="43"/>
        <v>-0.16666666666666669</v>
      </c>
      <c r="O225" s="29" t="str">
        <f t="shared" si="44"/>
        <v>IIE</v>
      </c>
      <c r="P225" s="29" t="str">
        <f t="shared" si="45"/>
        <v>ESS</v>
      </c>
      <c r="Q225" s="28">
        <f t="shared" si="46"/>
        <v>0</v>
      </c>
      <c r="R225" s="30">
        <f t="shared" si="47"/>
        <v>-0.16666666666666669</v>
      </c>
    </row>
    <row r="226" spans="1:18" ht="32" customHeight="1" x14ac:dyDescent="0.15">
      <c r="A226" s="20" t="s">
        <v>31</v>
      </c>
      <c r="B226" s="20" t="s">
        <v>1441</v>
      </c>
      <c r="C226" s="20" t="s">
        <v>1442</v>
      </c>
      <c r="D226" s="21" t="s">
        <v>434</v>
      </c>
      <c r="E226" s="22">
        <f t="shared" si="36"/>
        <v>214</v>
      </c>
      <c r="F226" s="23">
        <f t="shared" si="37"/>
        <v>8</v>
      </c>
      <c r="G226" s="24">
        <f t="shared" si="38"/>
        <v>222</v>
      </c>
      <c r="H226" s="25">
        <f t="shared" si="39"/>
        <v>0.125</v>
      </c>
      <c r="I226" s="26">
        <f t="shared" si="40"/>
        <v>0</v>
      </c>
      <c r="J226" s="27" t="str">
        <f>MID('HTT e12 - 2ry Str + Mask '!$A$2,E226,F226)</f>
        <v>))).....</v>
      </c>
      <c r="K226" s="26">
        <f t="shared" si="41"/>
        <v>0.625</v>
      </c>
      <c r="L226" s="27" t="str">
        <f>MID('HTT e12 - 2ry Str + Mask '!$D$2,E226,F226)</f>
        <v>))))....</v>
      </c>
      <c r="M226" s="26">
        <f t="shared" si="42"/>
        <v>0.5</v>
      </c>
      <c r="N226" s="28">
        <f t="shared" si="43"/>
        <v>-0.125</v>
      </c>
      <c r="O226" s="29" t="str">
        <f t="shared" si="44"/>
        <v>PESE</v>
      </c>
      <c r="P226" s="29" t="str">
        <f t="shared" si="45"/>
        <v>ESE</v>
      </c>
      <c r="Q226" s="28">
        <f t="shared" si="46"/>
        <v>-0.125</v>
      </c>
      <c r="R226" s="30">
        <f t="shared" si="47"/>
        <v>0</v>
      </c>
    </row>
    <row r="227" spans="1:18" ht="32" customHeight="1" x14ac:dyDescent="0.15">
      <c r="A227" s="20" t="s">
        <v>88</v>
      </c>
      <c r="B227" s="20" t="s">
        <v>1443</v>
      </c>
      <c r="C227" s="20" t="s">
        <v>1444</v>
      </c>
      <c r="D227" s="21" t="s">
        <v>1445</v>
      </c>
      <c r="E227" s="22">
        <f t="shared" si="36"/>
        <v>216</v>
      </c>
      <c r="F227" s="23">
        <f t="shared" si="37"/>
        <v>6</v>
      </c>
      <c r="G227" s="24">
        <f t="shared" si="38"/>
        <v>222</v>
      </c>
      <c r="H227" s="25">
        <f t="shared" si="39"/>
        <v>0.16666666666666666</v>
      </c>
      <c r="I227" s="26">
        <f t="shared" si="40"/>
        <v>0</v>
      </c>
      <c r="J227" s="27" t="str">
        <f>MID('HTT e12 - 2ry Str + Mask '!$A$2,E227,F227)</f>
        <v>).....</v>
      </c>
      <c r="K227" s="26">
        <f t="shared" si="41"/>
        <v>0.83333333333333337</v>
      </c>
      <c r="L227" s="27" t="str">
        <f>MID('HTT e12 - 2ry Str + Mask '!$D$2,E227,F227)</f>
        <v>))....</v>
      </c>
      <c r="M227" s="26">
        <f t="shared" si="42"/>
        <v>0.66666666666666663</v>
      </c>
      <c r="N227" s="28">
        <f t="shared" si="43"/>
        <v>-0.16666666666666674</v>
      </c>
      <c r="O227" s="29" t="str">
        <f t="shared" si="44"/>
        <v>ESE_9G8</v>
      </c>
      <c r="P227" s="29" t="str">
        <f t="shared" si="45"/>
        <v>ESE</v>
      </c>
      <c r="Q227" s="28">
        <f t="shared" si="46"/>
        <v>-0.16666666666666674</v>
      </c>
      <c r="R227" s="30">
        <f t="shared" si="47"/>
        <v>0</v>
      </c>
    </row>
    <row r="228" spans="1:18" ht="32" customHeight="1" x14ac:dyDescent="0.15">
      <c r="A228" s="20" t="s">
        <v>35</v>
      </c>
      <c r="B228" s="20" t="s">
        <v>1446</v>
      </c>
      <c r="C228" s="20" t="s">
        <v>37</v>
      </c>
      <c r="D228" s="21" t="s">
        <v>1447</v>
      </c>
      <c r="E228" s="22">
        <f t="shared" si="36"/>
        <v>218</v>
      </c>
      <c r="F228" s="23">
        <f t="shared" si="37"/>
        <v>6</v>
      </c>
      <c r="G228" s="24">
        <f t="shared" si="38"/>
        <v>224</v>
      </c>
      <c r="H228" s="25">
        <f t="shared" si="39"/>
        <v>0.16666666666666666</v>
      </c>
      <c r="I228" s="26">
        <f t="shared" si="40"/>
        <v>0</v>
      </c>
      <c r="J228" s="27" t="str">
        <f>MID('HTT e12 - 2ry Str + Mask '!$A$2,E228,F228)</f>
        <v>.....)</v>
      </c>
      <c r="K228" s="26">
        <f t="shared" si="41"/>
        <v>0.83333333333333337</v>
      </c>
      <c r="L228" s="27" t="str">
        <f>MID('HTT e12 - 2ry Str + Mask '!$D$2,E228,F228)</f>
        <v>.....)</v>
      </c>
      <c r="M228" s="26">
        <f t="shared" si="42"/>
        <v>0.83333333333333337</v>
      </c>
      <c r="N228" s="28">
        <f t="shared" si="43"/>
        <v>0</v>
      </c>
      <c r="O228" s="29" t="str">
        <f t="shared" si="44"/>
        <v>EIE</v>
      </c>
      <c r="P228" s="29" t="str">
        <f t="shared" si="45"/>
        <v>ESE</v>
      </c>
      <c r="Q228" s="28">
        <f t="shared" si="46"/>
        <v>0</v>
      </c>
      <c r="R228" s="30">
        <f t="shared" si="47"/>
        <v>0</v>
      </c>
    </row>
    <row r="229" spans="1:18" ht="44" customHeight="1" x14ac:dyDescent="0.15">
      <c r="A229" s="20" t="s">
        <v>54</v>
      </c>
      <c r="B229" s="20" t="s">
        <v>1448</v>
      </c>
      <c r="C229" s="20" t="s">
        <v>1449</v>
      </c>
      <c r="D229" s="21" t="s">
        <v>1447</v>
      </c>
      <c r="E229" s="22">
        <f t="shared" si="36"/>
        <v>218</v>
      </c>
      <c r="F229" s="23">
        <f t="shared" si="37"/>
        <v>7</v>
      </c>
      <c r="G229" s="24">
        <f t="shared" si="38"/>
        <v>225</v>
      </c>
      <c r="H229" s="25">
        <f t="shared" si="39"/>
        <v>0.14285714285714285</v>
      </c>
      <c r="I229" s="26">
        <f t="shared" si="40"/>
        <v>0</v>
      </c>
      <c r="J229" s="27" t="str">
        <f>MID('HTT e12 - 2ry Str + Mask '!$A$2,E229,F229)</f>
        <v>.....))</v>
      </c>
      <c r="K229" s="26">
        <f t="shared" si="41"/>
        <v>0.7142857142857143</v>
      </c>
      <c r="L229" s="27" t="str">
        <f>MID('HTT e12 - 2ry Str + Mask '!$D$2,E229,F229)</f>
        <v>.....))</v>
      </c>
      <c r="M229" s="26">
        <f t="shared" si="42"/>
        <v>0.7142857142857143</v>
      </c>
      <c r="N229" s="28">
        <f t="shared" si="43"/>
        <v>0</v>
      </c>
      <c r="O229" s="29" t="str">
        <f t="shared" si="44"/>
        <v>ESE_SRp40</v>
      </c>
      <c r="P229" s="29" t="str">
        <f t="shared" si="45"/>
        <v>ESE</v>
      </c>
      <c r="Q229" s="28">
        <f t="shared" si="46"/>
        <v>0</v>
      </c>
      <c r="R229" s="30">
        <f t="shared" si="47"/>
        <v>0</v>
      </c>
    </row>
    <row r="230" spans="1:18" ht="32" customHeight="1" x14ac:dyDescent="0.15">
      <c r="A230" s="20" t="s">
        <v>88</v>
      </c>
      <c r="B230" s="20" t="s">
        <v>1450</v>
      </c>
      <c r="C230" s="20" t="s">
        <v>1451</v>
      </c>
      <c r="D230" s="21" t="s">
        <v>438</v>
      </c>
      <c r="E230" s="22">
        <f t="shared" si="36"/>
        <v>219</v>
      </c>
      <c r="F230" s="23">
        <f t="shared" si="37"/>
        <v>6</v>
      </c>
      <c r="G230" s="24">
        <f t="shared" si="38"/>
        <v>225</v>
      </c>
      <c r="H230" s="25">
        <f t="shared" si="39"/>
        <v>0.16666666666666666</v>
      </c>
      <c r="I230" s="26">
        <f t="shared" si="40"/>
        <v>0</v>
      </c>
      <c r="J230" s="27" t="str">
        <f>MID('HTT e12 - 2ry Str + Mask '!$A$2,E230,F230)</f>
        <v>....))</v>
      </c>
      <c r="K230" s="26">
        <f t="shared" si="41"/>
        <v>0.66666666666666663</v>
      </c>
      <c r="L230" s="27" t="str">
        <f>MID('HTT e12 - 2ry Str + Mask '!$D$2,E230,F230)</f>
        <v>....))</v>
      </c>
      <c r="M230" s="26">
        <f t="shared" si="42"/>
        <v>0.66666666666666663</v>
      </c>
      <c r="N230" s="28">
        <f t="shared" si="43"/>
        <v>0</v>
      </c>
      <c r="O230" s="29" t="str">
        <f t="shared" si="44"/>
        <v>ESE_9G8</v>
      </c>
      <c r="P230" s="29" t="str">
        <f t="shared" si="45"/>
        <v>ESE</v>
      </c>
      <c r="Q230" s="28">
        <f t="shared" si="46"/>
        <v>0</v>
      </c>
      <c r="R230" s="30">
        <f t="shared" si="47"/>
        <v>0</v>
      </c>
    </row>
    <row r="231" spans="1:18" ht="32" customHeight="1" x14ac:dyDescent="0.15">
      <c r="A231" s="20" t="s">
        <v>35</v>
      </c>
      <c r="B231" s="20" t="s">
        <v>1450</v>
      </c>
      <c r="C231" s="20" t="s">
        <v>37</v>
      </c>
      <c r="D231" s="21" t="s">
        <v>438</v>
      </c>
      <c r="E231" s="22">
        <f t="shared" si="36"/>
        <v>219</v>
      </c>
      <c r="F231" s="23">
        <f t="shared" si="37"/>
        <v>6</v>
      </c>
      <c r="G231" s="24">
        <f t="shared" si="38"/>
        <v>225</v>
      </c>
      <c r="H231" s="25">
        <f t="shared" si="39"/>
        <v>0.16666666666666666</v>
      </c>
      <c r="I231" s="26">
        <f t="shared" si="40"/>
        <v>0</v>
      </c>
      <c r="J231" s="27" t="str">
        <f>MID('HTT e12 - 2ry Str + Mask '!$A$2,E231,F231)</f>
        <v>....))</v>
      </c>
      <c r="K231" s="26">
        <f t="shared" si="41"/>
        <v>0.66666666666666663</v>
      </c>
      <c r="L231" s="27" t="str">
        <f>MID('HTT e12 - 2ry Str + Mask '!$D$2,E231,F231)</f>
        <v>....))</v>
      </c>
      <c r="M231" s="26">
        <f t="shared" si="42"/>
        <v>0.66666666666666663</v>
      </c>
      <c r="N231" s="28">
        <f t="shared" si="43"/>
        <v>0</v>
      </c>
      <c r="O231" s="29" t="str">
        <f t="shared" si="44"/>
        <v>EIE</v>
      </c>
      <c r="P231" s="29" t="str">
        <f t="shared" si="45"/>
        <v>ESE</v>
      </c>
      <c r="Q231" s="28">
        <f t="shared" si="46"/>
        <v>0</v>
      </c>
      <c r="R231" s="30">
        <f t="shared" si="47"/>
        <v>0</v>
      </c>
    </row>
    <row r="232" spans="1:18" ht="32" customHeight="1" x14ac:dyDescent="0.15">
      <c r="A232" s="20" t="s">
        <v>31</v>
      </c>
      <c r="B232" s="20" t="s">
        <v>1452</v>
      </c>
      <c r="C232" s="20" t="s">
        <v>1453</v>
      </c>
      <c r="D232" s="21" t="s">
        <v>438</v>
      </c>
      <c r="E232" s="22">
        <f t="shared" si="36"/>
        <v>219</v>
      </c>
      <c r="F232" s="23">
        <f t="shared" si="37"/>
        <v>8</v>
      </c>
      <c r="G232" s="24">
        <f t="shared" si="38"/>
        <v>227</v>
      </c>
      <c r="H232" s="25">
        <f t="shared" si="39"/>
        <v>0.125</v>
      </c>
      <c r="I232" s="26">
        <f t="shared" si="40"/>
        <v>0</v>
      </c>
      <c r="J232" s="27" t="str">
        <f>MID('HTT e12 - 2ry Str + Mask '!$A$2,E232,F232)</f>
        <v>....))))</v>
      </c>
      <c r="K232" s="26">
        <f t="shared" si="41"/>
        <v>0.5</v>
      </c>
      <c r="L232" s="27" t="str">
        <f>MID('HTT e12 - 2ry Str + Mask '!$D$2,E232,F232)</f>
        <v>....))))</v>
      </c>
      <c r="M232" s="26">
        <f t="shared" si="42"/>
        <v>0.5</v>
      </c>
      <c r="N232" s="28">
        <f t="shared" si="43"/>
        <v>0</v>
      </c>
      <c r="O232" s="29" t="str">
        <f t="shared" si="44"/>
        <v>PESE</v>
      </c>
      <c r="P232" s="29" t="str">
        <f t="shared" si="45"/>
        <v>ESE</v>
      </c>
      <c r="Q232" s="28">
        <f t="shared" si="46"/>
        <v>0</v>
      </c>
      <c r="R232" s="30">
        <f t="shared" si="47"/>
        <v>0</v>
      </c>
    </row>
    <row r="233" spans="1:18" ht="32" customHeight="1" x14ac:dyDescent="0.15">
      <c r="A233" s="20" t="s">
        <v>35</v>
      </c>
      <c r="B233" s="20" t="s">
        <v>1454</v>
      </c>
      <c r="C233" s="20" t="s">
        <v>37</v>
      </c>
      <c r="D233" s="21" t="s">
        <v>439</v>
      </c>
      <c r="E233" s="22">
        <f t="shared" si="36"/>
        <v>220</v>
      </c>
      <c r="F233" s="23">
        <f t="shared" si="37"/>
        <v>6</v>
      </c>
      <c r="G233" s="24">
        <f t="shared" si="38"/>
        <v>226</v>
      </c>
      <c r="H233" s="25">
        <f t="shared" si="39"/>
        <v>0.16666666666666666</v>
      </c>
      <c r="I233" s="26">
        <f t="shared" si="40"/>
        <v>0</v>
      </c>
      <c r="J233" s="27" t="str">
        <f>MID('HTT e12 - 2ry Str + Mask '!$A$2,E233,F233)</f>
        <v>...)))</v>
      </c>
      <c r="K233" s="26">
        <f t="shared" si="41"/>
        <v>0.5</v>
      </c>
      <c r="L233" s="27" t="str">
        <f>MID('HTT e12 - 2ry Str + Mask '!$D$2,E233,F233)</f>
        <v>...)))</v>
      </c>
      <c r="M233" s="26">
        <f t="shared" si="42"/>
        <v>0.5</v>
      </c>
      <c r="N233" s="28">
        <f t="shared" si="43"/>
        <v>0</v>
      </c>
      <c r="O233" s="29" t="str">
        <f t="shared" si="44"/>
        <v>EIE</v>
      </c>
      <c r="P233" s="29" t="str">
        <f t="shared" si="45"/>
        <v>ESE</v>
      </c>
      <c r="Q233" s="28">
        <f t="shared" si="46"/>
        <v>0</v>
      </c>
      <c r="R233" s="30">
        <f t="shared" si="47"/>
        <v>0</v>
      </c>
    </row>
    <row r="234" spans="1:18" ht="32" customHeight="1" x14ac:dyDescent="0.15">
      <c r="A234" s="20" t="s">
        <v>35</v>
      </c>
      <c r="B234" s="20" t="s">
        <v>1455</v>
      </c>
      <c r="C234" s="20" t="s">
        <v>37</v>
      </c>
      <c r="D234" s="21" t="s">
        <v>440</v>
      </c>
      <c r="E234" s="22">
        <f t="shared" si="36"/>
        <v>221</v>
      </c>
      <c r="F234" s="23">
        <f t="shared" si="37"/>
        <v>6</v>
      </c>
      <c r="G234" s="24">
        <f t="shared" si="38"/>
        <v>227</v>
      </c>
      <c r="H234" s="25">
        <f t="shared" si="39"/>
        <v>0.16666666666666666</v>
      </c>
      <c r="I234" s="26">
        <f t="shared" si="40"/>
        <v>0</v>
      </c>
      <c r="J234" s="27" t="str">
        <f>MID('HTT e12 - 2ry Str + Mask '!$A$2,E234,F234)</f>
        <v>..))))</v>
      </c>
      <c r="K234" s="26">
        <f t="shared" si="41"/>
        <v>0.33333333333333331</v>
      </c>
      <c r="L234" s="27" t="str">
        <f>MID('HTT e12 - 2ry Str + Mask '!$D$2,E234,F234)</f>
        <v>..))))</v>
      </c>
      <c r="M234" s="26">
        <f t="shared" si="42"/>
        <v>0.33333333333333331</v>
      </c>
      <c r="N234" s="28">
        <f t="shared" si="43"/>
        <v>0</v>
      </c>
      <c r="O234" s="29" t="str">
        <f t="shared" si="44"/>
        <v>EIE</v>
      </c>
      <c r="P234" s="29" t="str">
        <f t="shared" si="45"/>
        <v>ESE</v>
      </c>
      <c r="Q234" s="28">
        <f t="shared" si="46"/>
        <v>0</v>
      </c>
      <c r="R234" s="30">
        <f t="shared" si="47"/>
        <v>0</v>
      </c>
    </row>
    <row r="235" spans="1:18" ht="32" customHeight="1" x14ac:dyDescent="0.15">
      <c r="A235" s="20" t="s">
        <v>31</v>
      </c>
      <c r="B235" s="20" t="s">
        <v>1456</v>
      </c>
      <c r="C235" s="20" t="s">
        <v>1457</v>
      </c>
      <c r="D235" s="21" t="s">
        <v>444</v>
      </c>
      <c r="E235" s="22">
        <f t="shared" si="36"/>
        <v>223</v>
      </c>
      <c r="F235" s="23">
        <f t="shared" si="37"/>
        <v>8</v>
      </c>
      <c r="G235" s="24">
        <f t="shared" si="38"/>
        <v>231</v>
      </c>
      <c r="H235" s="25">
        <f t="shared" si="39"/>
        <v>0.125</v>
      </c>
      <c r="I235" s="26">
        <f t="shared" si="40"/>
        <v>0</v>
      </c>
      <c r="J235" s="27" t="str">
        <f>MID('HTT e12 - 2ry Str + Mask '!$A$2,E235,F235)</f>
        <v>)))))).)</v>
      </c>
      <c r="K235" s="26">
        <f t="shared" si="41"/>
        <v>0.125</v>
      </c>
      <c r="L235" s="27" t="str">
        <f>MID('HTT e12 - 2ry Str + Mask '!$D$2,E235,F235)</f>
        <v>)))))).)</v>
      </c>
      <c r="M235" s="26">
        <f t="shared" si="42"/>
        <v>0.125</v>
      </c>
      <c r="N235" s="28">
        <f t="shared" si="43"/>
        <v>0</v>
      </c>
      <c r="O235" s="29" t="str">
        <f t="shared" si="44"/>
        <v>PESE</v>
      </c>
      <c r="P235" s="29" t="str">
        <f t="shared" si="45"/>
        <v>ESE</v>
      </c>
      <c r="Q235" s="28">
        <f t="shared" si="46"/>
        <v>0</v>
      </c>
      <c r="R235" s="30">
        <f t="shared" si="47"/>
        <v>0</v>
      </c>
    </row>
    <row r="236" spans="1:18" ht="32" customHeight="1" x14ac:dyDescent="0.15">
      <c r="A236" s="20" t="s">
        <v>31</v>
      </c>
      <c r="B236" s="20" t="s">
        <v>1458</v>
      </c>
      <c r="C236" s="20" t="s">
        <v>1459</v>
      </c>
      <c r="D236" s="21" t="s">
        <v>449</v>
      </c>
      <c r="E236" s="22">
        <f t="shared" si="36"/>
        <v>225</v>
      </c>
      <c r="F236" s="23">
        <f t="shared" si="37"/>
        <v>8</v>
      </c>
      <c r="G236" s="24">
        <f t="shared" si="38"/>
        <v>233</v>
      </c>
      <c r="H236" s="25">
        <f t="shared" si="39"/>
        <v>0.125</v>
      </c>
      <c r="I236" s="26">
        <f t="shared" si="40"/>
        <v>0</v>
      </c>
      <c r="J236" s="27" t="str">
        <f>MID('HTT e12 - 2ry Str + Mask '!$A$2,E236,F236)</f>
        <v>)))).)))</v>
      </c>
      <c r="K236" s="26">
        <f t="shared" si="41"/>
        <v>0.125</v>
      </c>
      <c r="L236" s="27" t="str">
        <f>MID('HTT e12 - 2ry Str + Mask '!$D$2,E236,F236)</f>
        <v>)))).)))</v>
      </c>
      <c r="M236" s="26">
        <f t="shared" si="42"/>
        <v>0.125</v>
      </c>
      <c r="N236" s="28">
        <f t="shared" si="43"/>
        <v>0</v>
      </c>
      <c r="O236" s="29" t="str">
        <f t="shared" si="44"/>
        <v>PESE</v>
      </c>
      <c r="P236" s="29" t="str">
        <f t="shared" si="45"/>
        <v>ESE</v>
      </c>
      <c r="Q236" s="28">
        <f t="shared" si="46"/>
        <v>0</v>
      </c>
      <c r="R236" s="30">
        <f t="shared" si="47"/>
        <v>0</v>
      </c>
    </row>
    <row r="237" spans="1:18" ht="44" customHeight="1" x14ac:dyDescent="0.15">
      <c r="A237" s="20" t="s">
        <v>24</v>
      </c>
      <c r="B237" s="20" t="s">
        <v>1460</v>
      </c>
      <c r="C237" s="20" t="s">
        <v>1461</v>
      </c>
      <c r="D237" s="21" t="s">
        <v>454</v>
      </c>
      <c r="E237" s="22">
        <f t="shared" si="36"/>
        <v>226</v>
      </c>
      <c r="F237" s="23">
        <f t="shared" si="37"/>
        <v>8</v>
      </c>
      <c r="G237" s="24">
        <f t="shared" si="38"/>
        <v>234</v>
      </c>
      <c r="H237" s="25">
        <f t="shared" si="39"/>
        <v>0</v>
      </c>
      <c r="I237" s="26">
        <f t="shared" si="40"/>
        <v>-0.125</v>
      </c>
      <c r="J237" s="27" t="str">
        <f>MID('HTT e12 - 2ry Str + Mask '!$A$2,E237,F237)</f>
        <v>))).))))</v>
      </c>
      <c r="K237" s="26">
        <f t="shared" si="41"/>
        <v>0.125</v>
      </c>
      <c r="L237" s="27" t="str">
        <f>MID('HTT e12 - 2ry Str + Mask '!$D$2,E237,F237)</f>
        <v>))).))))</v>
      </c>
      <c r="M237" s="26">
        <f t="shared" si="42"/>
        <v>0.125</v>
      </c>
      <c r="N237" s="28">
        <f t="shared" si="43"/>
        <v>0</v>
      </c>
      <c r="O237" s="29" t="str">
        <f t="shared" si="44"/>
        <v>Sironi_motif3</v>
      </c>
      <c r="P237" s="29" t="str">
        <f t="shared" si="45"/>
        <v>ESS</v>
      </c>
      <c r="Q237" s="28">
        <f t="shared" si="46"/>
        <v>0</v>
      </c>
      <c r="R237" s="30">
        <f t="shared" si="47"/>
        <v>0</v>
      </c>
    </row>
    <row r="238" spans="1:18" ht="44" customHeight="1" x14ac:dyDescent="0.15">
      <c r="A238" s="20" t="s">
        <v>49</v>
      </c>
      <c r="B238" s="20" t="s">
        <v>1462</v>
      </c>
      <c r="C238" s="20" t="s">
        <v>1463</v>
      </c>
      <c r="D238" s="21" t="s">
        <v>458</v>
      </c>
      <c r="E238" s="22">
        <f t="shared" si="36"/>
        <v>228</v>
      </c>
      <c r="F238" s="23">
        <f t="shared" si="37"/>
        <v>8</v>
      </c>
      <c r="G238" s="24">
        <f t="shared" si="38"/>
        <v>236</v>
      </c>
      <c r="H238" s="25">
        <f t="shared" si="39"/>
        <v>0.125</v>
      </c>
      <c r="I238" s="26">
        <f t="shared" si="40"/>
        <v>0</v>
      </c>
      <c r="J238" s="27" t="str">
        <f>MID('HTT e12 - 2ry Str + Mask '!$A$2,E238,F238)</f>
        <v>).))))))</v>
      </c>
      <c r="K238" s="26">
        <f t="shared" si="41"/>
        <v>0.125</v>
      </c>
      <c r="L238" s="27" t="str">
        <f>MID('HTT e12 - 2ry Str + Mask '!$D$2,E238,F238)</f>
        <v>).))))))</v>
      </c>
      <c r="M238" s="26">
        <f t="shared" si="42"/>
        <v>0.125</v>
      </c>
      <c r="N238" s="28">
        <f t="shared" si="43"/>
        <v>0</v>
      </c>
      <c r="O238" s="29" t="str">
        <f t="shared" si="44"/>
        <v>ESE_SC35</v>
      </c>
      <c r="P238" s="29" t="str">
        <f t="shared" si="45"/>
        <v>ESE</v>
      </c>
      <c r="Q238" s="28">
        <f t="shared" si="46"/>
        <v>0</v>
      </c>
      <c r="R238" s="30">
        <f t="shared" si="47"/>
        <v>0</v>
      </c>
    </row>
    <row r="239" spans="1:18" ht="44" customHeight="1" x14ac:dyDescent="0.15">
      <c r="A239" s="20" t="s">
        <v>54</v>
      </c>
      <c r="B239" s="20" t="s">
        <v>1464</v>
      </c>
      <c r="C239" s="20" t="s">
        <v>692</v>
      </c>
      <c r="D239" s="21" t="s">
        <v>1465</v>
      </c>
      <c r="E239" s="22">
        <f t="shared" si="36"/>
        <v>230</v>
      </c>
      <c r="F239" s="23">
        <f t="shared" si="37"/>
        <v>7</v>
      </c>
      <c r="G239" s="24">
        <f t="shared" si="38"/>
        <v>237</v>
      </c>
      <c r="H239" s="25">
        <f t="shared" si="39"/>
        <v>0.14285714285714285</v>
      </c>
      <c r="I239" s="26">
        <f t="shared" si="40"/>
        <v>0</v>
      </c>
      <c r="J239" s="27" t="str">
        <f>MID('HTT e12 - 2ry Str + Mask '!$A$2,E239,F239)</f>
        <v>)))))))</v>
      </c>
      <c r="K239" s="26">
        <f t="shared" si="41"/>
        <v>0</v>
      </c>
      <c r="L239" s="27" t="str">
        <f>MID('HTT e12 - 2ry Str + Mask '!$D$2,E239,F239)</f>
        <v>)))))))</v>
      </c>
      <c r="M239" s="26">
        <f t="shared" si="42"/>
        <v>0</v>
      </c>
      <c r="N239" s="28">
        <f t="shared" si="43"/>
        <v>0</v>
      </c>
      <c r="O239" s="29" t="str">
        <f t="shared" si="44"/>
        <v>ESE_SRp40</v>
      </c>
      <c r="P239" s="29" t="str">
        <f t="shared" si="45"/>
        <v>ESE</v>
      </c>
      <c r="Q239" s="28">
        <f t="shared" si="46"/>
        <v>0</v>
      </c>
      <c r="R239" s="30">
        <f t="shared" si="47"/>
        <v>0</v>
      </c>
    </row>
    <row r="240" spans="1:18" ht="32" customHeight="1" x14ac:dyDescent="0.15">
      <c r="A240" s="20" t="s">
        <v>35</v>
      </c>
      <c r="B240" s="20" t="s">
        <v>1466</v>
      </c>
      <c r="C240" s="20" t="s">
        <v>37</v>
      </c>
      <c r="D240" s="21" t="s">
        <v>706</v>
      </c>
      <c r="E240" s="22">
        <f t="shared" si="36"/>
        <v>233</v>
      </c>
      <c r="F240" s="23">
        <f t="shared" si="37"/>
        <v>6</v>
      </c>
      <c r="G240" s="24">
        <f t="shared" si="38"/>
        <v>239</v>
      </c>
      <c r="H240" s="25">
        <f t="shared" si="39"/>
        <v>0.16666666666666666</v>
      </c>
      <c r="I240" s="26">
        <f t="shared" si="40"/>
        <v>0</v>
      </c>
      <c r="J240" s="27" t="str">
        <f>MID('HTT e12 - 2ry Str + Mask '!$A$2,E240,F240)</f>
        <v>))))..</v>
      </c>
      <c r="K240" s="26">
        <f t="shared" si="41"/>
        <v>0.33333333333333331</v>
      </c>
      <c r="L240" s="27" t="str">
        <f>MID('HTT e12 - 2ry Str + Mask '!$D$2,E240,F240)</f>
        <v>))))).</v>
      </c>
      <c r="M240" s="26">
        <f t="shared" si="42"/>
        <v>0.16666666666666666</v>
      </c>
      <c r="N240" s="28">
        <f t="shared" si="43"/>
        <v>-0.16666666666666666</v>
      </c>
      <c r="O240" s="29" t="str">
        <f t="shared" si="44"/>
        <v>EIE</v>
      </c>
      <c r="P240" s="29" t="str">
        <f t="shared" si="45"/>
        <v>ESE</v>
      </c>
      <c r="Q240" s="28">
        <f t="shared" si="46"/>
        <v>-0.16666666666666666</v>
      </c>
      <c r="R240" s="30">
        <f t="shared" si="47"/>
        <v>0</v>
      </c>
    </row>
    <row r="241" spans="1:18" ht="32" customHeight="1" x14ac:dyDescent="0.15">
      <c r="A241" s="20" t="s">
        <v>46</v>
      </c>
      <c r="B241" s="20" t="s">
        <v>1466</v>
      </c>
      <c r="C241" s="20" t="s">
        <v>37</v>
      </c>
      <c r="D241" s="21" t="s">
        <v>706</v>
      </c>
      <c r="E241" s="22">
        <f t="shared" si="36"/>
        <v>233</v>
      </c>
      <c r="F241" s="23">
        <f t="shared" si="37"/>
        <v>6</v>
      </c>
      <c r="G241" s="24">
        <f t="shared" si="38"/>
        <v>239</v>
      </c>
      <c r="H241" s="25">
        <f t="shared" si="39"/>
        <v>0</v>
      </c>
      <c r="I241" s="26">
        <f t="shared" si="40"/>
        <v>-0.16666666666666666</v>
      </c>
      <c r="J241" s="27" t="str">
        <f>MID('HTT e12 - 2ry Str + Mask '!$A$2,E241,F241)</f>
        <v>))))..</v>
      </c>
      <c r="K241" s="26">
        <f t="shared" si="41"/>
        <v>0.33333333333333331</v>
      </c>
      <c r="L241" s="27" t="str">
        <f>MID('HTT e12 - 2ry Str + Mask '!$D$2,E241,F241)</f>
        <v>))))).</v>
      </c>
      <c r="M241" s="26">
        <f t="shared" si="42"/>
        <v>0.16666666666666666</v>
      </c>
      <c r="N241" s="28">
        <f t="shared" si="43"/>
        <v>-0.16666666666666666</v>
      </c>
      <c r="O241" s="29" t="str">
        <f t="shared" si="44"/>
        <v>IIE</v>
      </c>
      <c r="P241" s="29" t="str">
        <f t="shared" si="45"/>
        <v>ESS</v>
      </c>
      <c r="Q241" s="28">
        <f t="shared" si="46"/>
        <v>0</v>
      </c>
      <c r="R241" s="30">
        <f t="shared" si="47"/>
        <v>-0.16666666666666666</v>
      </c>
    </row>
    <row r="242" spans="1:18" ht="32" customHeight="1" x14ac:dyDescent="0.15">
      <c r="A242" s="20" t="s">
        <v>39</v>
      </c>
      <c r="B242" s="20" t="s">
        <v>1467</v>
      </c>
      <c r="C242" s="20" t="s">
        <v>551</v>
      </c>
      <c r="D242" s="21" t="s">
        <v>706</v>
      </c>
      <c r="E242" s="22">
        <f t="shared" si="36"/>
        <v>233</v>
      </c>
      <c r="F242" s="23">
        <f t="shared" si="37"/>
        <v>7</v>
      </c>
      <c r="G242" s="24">
        <f t="shared" si="38"/>
        <v>240</v>
      </c>
      <c r="H242" s="25">
        <f t="shared" si="39"/>
        <v>0.14285714285714285</v>
      </c>
      <c r="I242" s="26">
        <f t="shared" si="40"/>
        <v>0</v>
      </c>
      <c r="J242" s="27" t="str">
        <f>MID('HTT e12 - 2ry Str + Mask '!$A$2,E242,F242)</f>
        <v>))))...</v>
      </c>
      <c r="K242" s="26">
        <f t="shared" si="41"/>
        <v>0.42857142857142855</v>
      </c>
      <c r="L242" s="27" t="str">
        <f>MID('HTT e12 - 2ry Str + Mask '!$D$2,E242,F242)</f>
        <v>)))))..</v>
      </c>
      <c r="M242" s="26">
        <f t="shared" si="42"/>
        <v>0.2857142857142857</v>
      </c>
      <c r="N242" s="28">
        <f t="shared" si="43"/>
        <v>-0.14285714285714285</v>
      </c>
      <c r="O242" s="29" t="str">
        <f t="shared" si="44"/>
        <v>ESE_ASF</v>
      </c>
      <c r="P242" s="29" t="str">
        <f t="shared" si="45"/>
        <v>ESE</v>
      </c>
      <c r="Q242" s="28">
        <f t="shared" si="46"/>
        <v>-0.14285714285714285</v>
      </c>
      <c r="R242" s="30">
        <f t="shared" si="47"/>
        <v>0</v>
      </c>
    </row>
    <row r="243" spans="1:18" ht="44" customHeight="1" x14ac:dyDescent="0.15">
      <c r="A243" s="20" t="s">
        <v>42</v>
      </c>
      <c r="B243" s="20" t="s">
        <v>1467</v>
      </c>
      <c r="C243" s="20" t="s">
        <v>1468</v>
      </c>
      <c r="D243" s="21" t="s">
        <v>706</v>
      </c>
      <c r="E243" s="22">
        <f t="shared" si="36"/>
        <v>233</v>
      </c>
      <c r="F243" s="23">
        <f t="shared" si="37"/>
        <v>7</v>
      </c>
      <c r="G243" s="24">
        <f t="shared" si="38"/>
        <v>240</v>
      </c>
      <c r="H243" s="25">
        <f t="shared" si="39"/>
        <v>0.14285714285714285</v>
      </c>
      <c r="I243" s="26">
        <f t="shared" si="40"/>
        <v>0</v>
      </c>
      <c r="J243" s="27" t="str">
        <f>MID('HTT e12 - 2ry Str + Mask '!$A$2,E243,F243)</f>
        <v>))))...</v>
      </c>
      <c r="K243" s="26">
        <f t="shared" si="41"/>
        <v>0.42857142857142855</v>
      </c>
      <c r="L243" s="27" t="str">
        <f>MID('HTT e12 - 2ry Str + Mask '!$D$2,E243,F243)</f>
        <v>)))))..</v>
      </c>
      <c r="M243" s="26">
        <f t="shared" si="42"/>
        <v>0.2857142857142857</v>
      </c>
      <c r="N243" s="28">
        <f t="shared" si="43"/>
        <v>-0.14285714285714285</v>
      </c>
      <c r="O243" s="29" t="str">
        <f t="shared" si="44"/>
        <v>ESE_ASFB</v>
      </c>
      <c r="P243" s="29" t="str">
        <f t="shared" si="45"/>
        <v>ESE</v>
      </c>
      <c r="Q243" s="28">
        <f t="shared" si="46"/>
        <v>-0.14285714285714285</v>
      </c>
      <c r="R243" s="30">
        <f t="shared" si="47"/>
        <v>0</v>
      </c>
    </row>
    <row r="244" spans="1:18" ht="32" customHeight="1" x14ac:dyDescent="0.15">
      <c r="A244" s="20" t="s">
        <v>46</v>
      </c>
      <c r="B244" s="20" t="s">
        <v>1469</v>
      </c>
      <c r="C244" s="20" t="s">
        <v>37</v>
      </c>
      <c r="D244" s="21" t="s">
        <v>709</v>
      </c>
      <c r="E244" s="22">
        <f t="shared" si="36"/>
        <v>234</v>
      </c>
      <c r="F244" s="23">
        <f t="shared" si="37"/>
        <v>6</v>
      </c>
      <c r="G244" s="24">
        <f t="shared" si="38"/>
        <v>240</v>
      </c>
      <c r="H244" s="25">
        <f t="shared" si="39"/>
        <v>0</v>
      </c>
      <c r="I244" s="26">
        <f t="shared" si="40"/>
        <v>-0.16666666666666666</v>
      </c>
      <c r="J244" s="27" t="str">
        <f>MID('HTT e12 - 2ry Str + Mask '!$A$2,E244,F244)</f>
        <v>)))...</v>
      </c>
      <c r="K244" s="26">
        <f t="shared" si="41"/>
        <v>0.5</v>
      </c>
      <c r="L244" s="27" t="str">
        <f>MID('HTT e12 - 2ry Str + Mask '!$D$2,E244,F244)</f>
        <v>))))..</v>
      </c>
      <c r="M244" s="26">
        <f t="shared" si="42"/>
        <v>0.33333333333333331</v>
      </c>
      <c r="N244" s="28">
        <f t="shared" si="43"/>
        <v>-0.16666666666666669</v>
      </c>
      <c r="O244" s="29" t="str">
        <f t="shared" si="44"/>
        <v>IIE</v>
      </c>
      <c r="P244" s="29" t="str">
        <f t="shared" si="45"/>
        <v>ESS</v>
      </c>
      <c r="Q244" s="28">
        <f t="shared" si="46"/>
        <v>0</v>
      </c>
      <c r="R244" s="30">
        <f t="shared" si="47"/>
        <v>-0.16666666666666669</v>
      </c>
    </row>
    <row r="245" spans="1:18" ht="44" customHeight="1" x14ac:dyDescent="0.15">
      <c r="A245" s="20" t="s">
        <v>69</v>
      </c>
      <c r="B245" s="20" t="s">
        <v>1470</v>
      </c>
      <c r="C245" s="20" t="s">
        <v>1471</v>
      </c>
      <c r="D245" s="21" t="s">
        <v>709</v>
      </c>
      <c r="E245" s="22">
        <f t="shared" si="36"/>
        <v>234</v>
      </c>
      <c r="F245" s="23">
        <f t="shared" si="37"/>
        <v>7</v>
      </c>
      <c r="G245" s="24">
        <f t="shared" si="38"/>
        <v>241</v>
      </c>
      <c r="H245" s="25">
        <f t="shared" si="39"/>
        <v>0</v>
      </c>
      <c r="I245" s="26">
        <f t="shared" si="40"/>
        <v>-0.14285714285714285</v>
      </c>
      <c r="J245" s="27" t="str">
        <f>MID('HTT e12 - 2ry Str + Mask '!$A$2,E245,F245)</f>
        <v>)))....</v>
      </c>
      <c r="K245" s="26">
        <f t="shared" si="41"/>
        <v>0.5714285714285714</v>
      </c>
      <c r="L245" s="27" t="str">
        <f>MID('HTT e12 - 2ry Str + Mask '!$D$2,E245,F245)</f>
        <v>))))...</v>
      </c>
      <c r="M245" s="26">
        <f t="shared" si="42"/>
        <v>0.42857142857142855</v>
      </c>
      <c r="N245" s="28">
        <f t="shared" si="43"/>
        <v>-0.14285714285714285</v>
      </c>
      <c r="O245" s="29" t="str">
        <f t="shared" si="44"/>
        <v>Sironi_motif2</v>
      </c>
      <c r="P245" s="29" t="str">
        <f t="shared" si="45"/>
        <v>ESS</v>
      </c>
      <c r="Q245" s="28">
        <f t="shared" si="46"/>
        <v>0</v>
      </c>
      <c r="R245" s="30">
        <f t="shared" si="47"/>
        <v>-0.14285714285714285</v>
      </c>
    </row>
    <row r="246" spans="1:18" ht="32" customHeight="1" x14ac:dyDescent="0.15">
      <c r="A246" s="20" t="s">
        <v>88</v>
      </c>
      <c r="B246" s="20" t="s">
        <v>1472</v>
      </c>
      <c r="C246" s="20" t="s">
        <v>1473</v>
      </c>
      <c r="D246" s="21" t="s">
        <v>712</v>
      </c>
      <c r="E246" s="22">
        <f t="shared" si="36"/>
        <v>235</v>
      </c>
      <c r="F246" s="23">
        <f t="shared" si="37"/>
        <v>6</v>
      </c>
      <c r="G246" s="24">
        <f t="shared" si="38"/>
        <v>241</v>
      </c>
      <c r="H246" s="25">
        <f t="shared" si="39"/>
        <v>0.16666666666666666</v>
      </c>
      <c r="I246" s="26">
        <f t="shared" si="40"/>
        <v>0</v>
      </c>
      <c r="J246" s="27" t="str">
        <f>MID('HTT e12 - 2ry Str + Mask '!$A$2,E246,F246)</f>
        <v>))....</v>
      </c>
      <c r="K246" s="26">
        <f t="shared" si="41"/>
        <v>0.66666666666666663</v>
      </c>
      <c r="L246" s="27" t="str">
        <f>MID('HTT e12 - 2ry Str + Mask '!$D$2,E246,F246)</f>
        <v>)))...</v>
      </c>
      <c r="M246" s="26">
        <f t="shared" si="42"/>
        <v>0.5</v>
      </c>
      <c r="N246" s="28">
        <f t="shared" si="43"/>
        <v>-0.16666666666666663</v>
      </c>
      <c r="O246" s="29" t="str">
        <f t="shared" si="44"/>
        <v>ESE_9G8</v>
      </c>
      <c r="P246" s="29" t="str">
        <f t="shared" si="45"/>
        <v>ESE</v>
      </c>
      <c r="Q246" s="28">
        <f t="shared" si="46"/>
        <v>-0.16666666666666663</v>
      </c>
      <c r="R246" s="30">
        <f t="shared" si="47"/>
        <v>0</v>
      </c>
    </row>
    <row r="247" spans="1:18" ht="44" customHeight="1" x14ac:dyDescent="0.15">
      <c r="A247" s="20" t="s">
        <v>65</v>
      </c>
      <c r="B247" s="20" t="s">
        <v>1472</v>
      </c>
      <c r="C247" s="20" t="s">
        <v>1474</v>
      </c>
      <c r="D247" s="21" t="s">
        <v>712</v>
      </c>
      <c r="E247" s="22">
        <f t="shared" si="36"/>
        <v>235</v>
      </c>
      <c r="F247" s="23">
        <f t="shared" si="37"/>
        <v>6</v>
      </c>
      <c r="G247" s="24">
        <f t="shared" si="38"/>
        <v>241</v>
      </c>
      <c r="H247" s="25">
        <f t="shared" si="39"/>
        <v>0</v>
      </c>
      <c r="I247" s="26">
        <f t="shared" si="40"/>
        <v>-0.16666666666666666</v>
      </c>
      <c r="J247" s="27" t="str">
        <f>MID('HTT e12 - 2ry Str + Mask '!$A$2,E247,F247)</f>
        <v>))....</v>
      </c>
      <c r="K247" s="26">
        <f t="shared" si="41"/>
        <v>0.66666666666666663</v>
      </c>
      <c r="L247" s="27" t="str">
        <f>MID('HTT e12 - 2ry Str + Mask '!$D$2,E247,F247)</f>
        <v>)))...</v>
      </c>
      <c r="M247" s="26">
        <f t="shared" si="42"/>
        <v>0.5</v>
      </c>
      <c r="N247" s="28">
        <f t="shared" si="43"/>
        <v>-0.16666666666666663</v>
      </c>
      <c r="O247" s="29" t="str">
        <f t="shared" si="44"/>
        <v>ESS_hnRNPA1</v>
      </c>
      <c r="P247" s="29" t="str">
        <f t="shared" si="45"/>
        <v>ESS</v>
      </c>
      <c r="Q247" s="28">
        <f t="shared" si="46"/>
        <v>0</v>
      </c>
      <c r="R247" s="30">
        <f t="shared" si="47"/>
        <v>-0.16666666666666663</v>
      </c>
    </row>
    <row r="248" spans="1:18" ht="32" customHeight="1" x14ac:dyDescent="0.15">
      <c r="A248" s="20" t="s">
        <v>46</v>
      </c>
      <c r="B248" s="20" t="s">
        <v>1472</v>
      </c>
      <c r="C248" s="20" t="s">
        <v>37</v>
      </c>
      <c r="D248" s="21" t="s">
        <v>712</v>
      </c>
      <c r="E248" s="22">
        <f t="shared" si="36"/>
        <v>235</v>
      </c>
      <c r="F248" s="23">
        <f t="shared" si="37"/>
        <v>6</v>
      </c>
      <c r="G248" s="24">
        <f t="shared" si="38"/>
        <v>241</v>
      </c>
      <c r="H248" s="25">
        <f t="shared" si="39"/>
        <v>0</v>
      </c>
      <c r="I248" s="26">
        <f t="shared" si="40"/>
        <v>-0.16666666666666666</v>
      </c>
      <c r="J248" s="27" t="str">
        <f>MID('HTT e12 - 2ry Str + Mask '!$A$2,E248,F248)</f>
        <v>))....</v>
      </c>
      <c r="K248" s="26">
        <f t="shared" si="41"/>
        <v>0.66666666666666663</v>
      </c>
      <c r="L248" s="27" t="str">
        <f>MID('HTT e12 - 2ry Str + Mask '!$D$2,E248,F248)</f>
        <v>)))...</v>
      </c>
      <c r="M248" s="26">
        <f t="shared" si="42"/>
        <v>0.5</v>
      </c>
      <c r="N248" s="28">
        <f t="shared" si="43"/>
        <v>-0.16666666666666663</v>
      </c>
      <c r="O248" s="29" t="str">
        <f t="shared" si="44"/>
        <v>IIE</v>
      </c>
      <c r="P248" s="29" t="str">
        <f t="shared" si="45"/>
        <v>ESS</v>
      </c>
      <c r="Q248" s="28">
        <f t="shared" si="46"/>
        <v>0</v>
      </c>
      <c r="R248" s="30">
        <f t="shared" si="47"/>
        <v>-0.16666666666666663</v>
      </c>
    </row>
    <row r="249" spans="1:18" ht="32" customHeight="1" x14ac:dyDescent="0.15">
      <c r="A249" s="20" t="s">
        <v>288</v>
      </c>
      <c r="B249" s="20" t="s">
        <v>1472</v>
      </c>
      <c r="C249" s="20" t="s">
        <v>37</v>
      </c>
      <c r="D249" s="21" t="s">
        <v>712</v>
      </c>
      <c r="E249" s="22">
        <f t="shared" si="36"/>
        <v>235</v>
      </c>
      <c r="F249" s="23">
        <f t="shared" si="37"/>
        <v>6</v>
      </c>
      <c r="G249" s="24">
        <f t="shared" si="38"/>
        <v>241</v>
      </c>
      <c r="H249" s="25">
        <f t="shared" si="39"/>
        <v>0</v>
      </c>
      <c r="I249" s="26">
        <f t="shared" si="40"/>
        <v>-0.16666666666666666</v>
      </c>
      <c r="J249" s="27" t="str">
        <f>MID('HTT e12 - 2ry Str + Mask '!$A$2,E249,F249)</f>
        <v>))....</v>
      </c>
      <c r="K249" s="26">
        <f t="shared" si="41"/>
        <v>0.66666666666666663</v>
      </c>
      <c r="L249" s="27" t="str">
        <f>MID('HTT e12 - 2ry Str + Mask '!$D$2,E249,F249)</f>
        <v>)))...</v>
      </c>
      <c r="M249" s="26">
        <f t="shared" si="42"/>
        <v>0.5</v>
      </c>
      <c r="N249" s="28">
        <f t="shared" si="43"/>
        <v>-0.16666666666666663</v>
      </c>
      <c r="O249" s="29" t="str">
        <f t="shared" si="44"/>
        <v>Fas ESS</v>
      </c>
      <c r="P249" s="29" t="str">
        <f t="shared" si="45"/>
        <v>ESS</v>
      </c>
      <c r="Q249" s="28">
        <f t="shared" si="46"/>
        <v>0</v>
      </c>
      <c r="R249" s="30">
        <f t="shared" si="47"/>
        <v>-0.16666666666666663</v>
      </c>
    </row>
    <row r="250" spans="1:18" ht="44" customHeight="1" x14ac:dyDescent="0.15">
      <c r="A250" s="20" t="s">
        <v>69</v>
      </c>
      <c r="B250" s="20" t="s">
        <v>1475</v>
      </c>
      <c r="C250" s="20" t="s">
        <v>1476</v>
      </c>
      <c r="D250" s="21" t="s">
        <v>712</v>
      </c>
      <c r="E250" s="22">
        <f t="shared" si="36"/>
        <v>235</v>
      </c>
      <c r="F250" s="23">
        <f t="shared" si="37"/>
        <v>7</v>
      </c>
      <c r="G250" s="24">
        <f t="shared" si="38"/>
        <v>242</v>
      </c>
      <c r="H250" s="25">
        <f t="shared" si="39"/>
        <v>0</v>
      </c>
      <c r="I250" s="26">
        <f t="shared" si="40"/>
        <v>-0.14285714285714285</v>
      </c>
      <c r="J250" s="27" t="str">
        <f>MID('HTT e12 - 2ry Str + Mask '!$A$2,E250,F250)</f>
        <v>)).....</v>
      </c>
      <c r="K250" s="26">
        <f t="shared" si="41"/>
        <v>0.7142857142857143</v>
      </c>
      <c r="L250" s="27" t="str">
        <f>MID('HTT e12 - 2ry Str + Mask '!$D$2,E250,F250)</f>
        <v>)))....</v>
      </c>
      <c r="M250" s="26">
        <f t="shared" si="42"/>
        <v>0.5714285714285714</v>
      </c>
      <c r="N250" s="28">
        <f t="shared" si="43"/>
        <v>-0.1428571428571429</v>
      </c>
      <c r="O250" s="29" t="str">
        <f t="shared" si="44"/>
        <v>Sironi_motif2</v>
      </c>
      <c r="P250" s="29" t="str">
        <f t="shared" si="45"/>
        <v>ESS</v>
      </c>
      <c r="Q250" s="28">
        <f t="shared" si="46"/>
        <v>0</v>
      </c>
      <c r="R250" s="30">
        <f t="shared" si="47"/>
        <v>-0.1428571428571429</v>
      </c>
    </row>
    <row r="251" spans="1:18" ht="32" customHeight="1" x14ac:dyDescent="0.15">
      <c r="A251" s="20" t="s">
        <v>46</v>
      </c>
      <c r="B251" s="20" t="s">
        <v>1477</v>
      </c>
      <c r="C251" s="20" t="s">
        <v>37</v>
      </c>
      <c r="D251" s="21" t="s">
        <v>716</v>
      </c>
      <c r="E251" s="22">
        <f t="shared" si="36"/>
        <v>236</v>
      </c>
      <c r="F251" s="23">
        <f t="shared" si="37"/>
        <v>6</v>
      </c>
      <c r="G251" s="24">
        <f t="shared" si="38"/>
        <v>242</v>
      </c>
      <c r="H251" s="25">
        <f t="shared" si="39"/>
        <v>0</v>
      </c>
      <c r="I251" s="26">
        <f t="shared" si="40"/>
        <v>-0.16666666666666666</v>
      </c>
      <c r="J251" s="27" t="str">
        <f>MID('HTT e12 - 2ry Str + Mask '!$A$2,E251,F251)</f>
        <v>).....</v>
      </c>
      <c r="K251" s="26">
        <f t="shared" si="41"/>
        <v>0.83333333333333337</v>
      </c>
      <c r="L251" s="27" t="str">
        <f>MID('HTT e12 - 2ry Str + Mask '!$D$2,E251,F251)</f>
        <v>))....</v>
      </c>
      <c r="M251" s="26">
        <f t="shared" si="42"/>
        <v>0.66666666666666663</v>
      </c>
      <c r="N251" s="28">
        <f t="shared" si="43"/>
        <v>-0.16666666666666674</v>
      </c>
      <c r="O251" s="29" t="str">
        <f t="shared" si="44"/>
        <v>IIE</v>
      </c>
      <c r="P251" s="29" t="str">
        <f t="shared" si="45"/>
        <v>ESS</v>
      </c>
      <c r="Q251" s="28">
        <f t="shared" si="46"/>
        <v>0</v>
      </c>
      <c r="R251" s="30">
        <f t="shared" si="47"/>
        <v>-0.16666666666666674</v>
      </c>
    </row>
    <row r="252" spans="1:18" ht="32" customHeight="1" x14ac:dyDescent="0.15">
      <c r="A252" s="20" t="s">
        <v>288</v>
      </c>
      <c r="B252" s="20" t="s">
        <v>1477</v>
      </c>
      <c r="C252" s="20" t="s">
        <v>37</v>
      </c>
      <c r="D252" s="21" t="s">
        <v>716</v>
      </c>
      <c r="E252" s="22">
        <f t="shared" si="36"/>
        <v>236</v>
      </c>
      <c r="F252" s="23">
        <f t="shared" si="37"/>
        <v>6</v>
      </c>
      <c r="G252" s="24">
        <f t="shared" si="38"/>
        <v>242</v>
      </c>
      <c r="H252" s="25">
        <f t="shared" si="39"/>
        <v>0</v>
      </c>
      <c r="I252" s="26">
        <f t="shared" si="40"/>
        <v>-0.16666666666666666</v>
      </c>
      <c r="J252" s="27" t="str">
        <f>MID('HTT e12 - 2ry Str + Mask '!$A$2,E252,F252)</f>
        <v>).....</v>
      </c>
      <c r="K252" s="26">
        <f t="shared" si="41"/>
        <v>0.83333333333333337</v>
      </c>
      <c r="L252" s="27" t="str">
        <f>MID('HTT e12 - 2ry Str + Mask '!$D$2,E252,F252)</f>
        <v>))....</v>
      </c>
      <c r="M252" s="26">
        <f t="shared" si="42"/>
        <v>0.66666666666666663</v>
      </c>
      <c r="N252" s="28">
        <f t="shared" si="43"/>
        <v>-0.16666666666666674</v>
      </c>
      <c r="O252" s="29" t="str">
        <f t="shared" si="44"/>
        <v>Fas ESS</v>
      </c>
      <c r="P252" s="29" t="str">
        <f t="shared" si="45"/>
        <v>ESS</v>
      </c>
      <c r="Q252" s="28">
        <f t="shared" si="46"/>
        <v>0</v>
      </c>
      <c r="R252" s="30">
        <f t="shared" si="47"/>
        <v>-0.16666666666666674</v>
      </c>
    </row>
    <row r="253" spans="1:18" ht="32" customHeight="1" x14ac:dyDescent="0.15">
      <c r="A253" s="20" t="s">
        <v>35</v>
      </c>
      <c r="B253" s="20" t="s">
        <v>1478</v>
      </c>
      <c r="C253" s="20" t="s">
        <v>37</v>
      </c>
      <c r="D253" s="21" t="s">
        <v>1479</v>
      </c>
      <c r="E253" s="22">
        <f t="shared" si="36"/>
        <v>237</v>
      </c>
      <c r="F253" s="23">
        <f t="shared" si="37"/>
        <v>6</v>
      </c>
      <c r="G253" s="24">
        <f t="shared" si="38"/>
        <v>243</v>
      </c>
      <c r="H253" s="25">
        <f t="shared" si="39"/>
        <v>0.16666666666666666</v>
      </c>
      <c r="I253" s="26">
        <f t="shared" si="40"/>
        <v>0</v>
      </c>
      <c r="J253" s="27" t="str">
        <f>MID('HTT e12 - 2ry Str + Mask '!$A$2,E253,F253)</f>
        <v>......</v>
      </c>
      <c r="K253" s="26">
        <f t="shared" si="41"/>
        <v>1</v>
      </c>
      <c r="L253" s="27" t="str">
        <f>MID('HTT e12 - 2ry Str + Mask '!$D$2,E253,F253)</f>
        <v>).....</v>
      </c>
      <c r="M253" s="26">
        <f t="shared" si="42"/>
        <v>0.83333333333333337</v>
      </c>
      <c r="N253" s="28">
        <f t="shared" si="43"/>
        <v>-0.16666666666666663</v>
      </c>
      <c r="O253" s="29" t="str">
        <f t="shared" si="44"/>
        <v>EIE</v>
      </c>
      <c r="P253" s="29" t="str">
        <f t="shared" si="45"/>
        <v>ESE</v>
      </c>
      <c r="Q253" s="28">
        <f t="shared" si="46"/>
        <v>-0.16666666666666663</v>
      </c>
      <c r="R253" s="30">
        <f t="shared" si="47"/>
        <v>0</v>
      </c>
    </row>
    <row r="254" spans="1:18" ht="32" customHeight="1" x14ac:dyDescent="0.15">
      <c r="A254" s="20" t="s">
        <v>46</v>
      </c>
      <c r="B254" s="20" t="s">
        <v>1478</v>
      </c>
      <c r="C254" s="20" t="s">
        <v>37</v>
      </c>
      <c r="D254" s="21" t="s">
        <v>1479</v>
      </c>
      <c r="E254" s="22">
        <f t="shared" si="36"/>
        <v>237</v>
      </c>
      <c r="F254" s="23">
        <f t="shared" si="37"/>
        <v>6</v>
      </c>
      <c r="G254" s="24">
        <f t="shared" si="38"/>
        <v>243</v>
      </c>
      <c r="H254" s="25">
        <f t="shared" si="39"/>
        <v>0</v>
      </c>
      <c r="I254" s="26">
        <f t="shared" si="40"/>
        <v>-0.16666666666666666</v>
      </c>
      <c r="J254" s="27" t="str">
        <f>MID('HTT e12 - 2ry Str + Mask '!$A$2,E254,F254)</f>
        <v>......</v>
      </c>
      <c r="K254" s="26">
        <f t="shared" si="41"/>
        <v>1</v>
      </c>
      <c r="L254" s="27" t="str">
        <f>MID('HTT e12 - 2ry Str + Mask '!$D$2,E254,F254)</f>
        <v>).....</v>
      </c>
      <c r="M254" s="26">
        <f t="shared" si="42"/>
        <v>0.83333333333333337</v>
      </c>
      <c r="N254" s="28">
        <f t="shared" si="43"/>
        <v>-0.16666666666666663</v>
      </c>
      <c r="O254" s="29" t="str">
        <f t="shared" si="44"/>
        <v>IIE</v>
      </c>
      <c r="P254" s="29" t="str">
        <f t="shared" si="45"/>
        <v>ESS</v>
      </c>
      <c r="Q254" s="28">
        <f t="shared" si="46"/>
        <v>0</v>
      </c>
      <c r="R254" s="30">
        <f t="shared" si="47"/>
        <v>-0.16666666666666663</v>
      </c>
    </row>
    <row r="255" spans="1:18" ht="32" customHeight="1" x14ac:dyDescent="0.15">
      <c r="A255" s="20" t="s">
        <v>288</v>
      </c>
      <c r="B255" s="20" t="s">
        <v>1478</v>
      </c>
      <c r="C255" s="20" t="s">
        <v>37</v>
      </c>
      <c r="D255" s="21" t="s">
        <v>1479</v>
      </c>
      <c r="E255" s="22">
        <f t="shared" si="36"/>
        <v>237</v>
      </c>
      <c r="F255" s="23">
        <f t="shared" si="37"/>
        <v>6</v>
      </c>
      <c r="G255" s="24">
        <f t="shared" si="38"/>
        <v>243</v>
      </c>
      <c r="H255" s="25">
        <f t="shared" si="39"/>
        <v>0</v>
      </c>
      <c r="I255" s="26">
        <f t="shared" si="40"/>
        <v>-0.16666666666666666</v>
      </c>
      <c r="J255" s="27" t="str">
        <f>MID('HTT e12 - 2ry Str + Mask '!$A$2,E255,F255)</f>
        <v>......</v>
      </c>
      <c r="K255" s="26">
        <f t="shared" si="41"/>
        <v>1</v>
      </c>
      <c r="L255" s="27" t="str">
        <f>MID('HTT e12 - 2ry Str + Mask '!$D$2,E255,F255)</f>
        <v>).....</v>
      </c>
      <c r="M255" s="26">
        <f t="shared" si="42"/>
        <v>0.83333333333333337</v>
      </c>
      <c r="N255" s="28">
        <f t="shared" si="43"/>
        <v>-0.16666666666666663</v>
      </c>
      <c r="O255" s="29" t="str">
        <f t="shared" si="44"/>
        <v>Fas ESS</v>
      </c>
      <c r="P255" s="29" t="str">
        <f t="shared" si="45"/>
        <v>ESS</v>
      </c>
      <c r="Q255" s="28">
        <f t="shared" si="46"/>
        <v>0</v>
      </c>
      <c r="R255" s="30">
        <f t="shared" si="47"/>
        <v>-0.16666666666666663</v>
      </c>
    </row>
    <row r="256" spans="1:18" ht="32" customHeight="1" x14ac:dyDescent="0.15">
      <c r="A256" s="20" t="s">
        <v>184</v>
      </c>
      <c r="B256" s="20" t="s">
        <v>1480</v>
      </c>
      <c r="C256" s="20" t="s">
        <v>1481</v>
      </c>
      <c r="D256" s="21" t="s">
        <v>1479</v>
      </c>
      <c r="E256" s="22">
        <f t="shared" si="36"/>
        <v>237</v>
      </c>
      <c r="F256" s="23">
        <f t="shared" si="37"/>
        <v>8</v>
      </c>
      <c r="G256" s="24">
        <f t="shared" si="38"/>
        <v>245</v>
      </c>
      <c r="H256" s="25">
        <f t="shared" si="39"/>
        <v>0</v>
      </c>
      <c r="I256" s="26">
        <f t="shared" si="40"/>
        <v>-0.125</v>
      </c>
      <c r="J256" s="27" t="str">
        <f>MID('HTT e12 - 2ry Str + Mask '!$A$2,E256,F256)</f>
        <v>........</v>
      </c>
      <c r="K256" s="26">
        <f t="shared" si="41"/>
        <v>1</v>
      </c>
      <c r="L256" s="27" t="str">
        <f>MID('HTT e12 - 2ry Str + Mask '!$D$2,E256,F256)</f>
        <v>).......</v>
      </c>
      <c r="M256" s="26">
        <f t="shared" si="42"/>
        <v>0.875</v>
      </c>
      <c r="N256" s="28">
        <f t="shared" si="43"/>
        <v>-0.125</v>
      </c>
      <c r="O256" s="29" t="str">
        <f t="shared" si="44"/>
        <v>PESS</v>
      </c>
      <c r="P256" s="29" t="str">
        <f t="shared" si="45"/>
        <v>ESS</v>
      </c>
      <c r="Q256" s="28">
        <f t="shared" si="46"/>
        <v>0</v>
      </c>
      <c r="R256" s="30">
        <f t="shared" si="47"/>
        <v>-0.125</v>
      </c>
    </row>
    <row r="257" spans="1:18" ht="32" customHeight="1" x14ac:dyDescent="0.15">
      <c r="A257" s="20" t="s">
        <v>88</v>
      </c>
      <c r="B257" s="20" t="s">
        <v>1482</v>
      </c>
      <c r="C257" s="20" t="s">
        <v>1483</v>
      </c>
      <c r="D257" s="21" t="s">
        <v>718</v>
      </c>
      <c r="E257" s="22">
        <f t="shared" si="36"/>
        <v>238</v>
      </c>
      <c r="F257" s="23">
        <f t="shared" si="37"/>
        <v>6</v>
      </c>
      <c r="G257" s="24">
        <f t="shared" si="38"/>
        <v>244</v>
      </c>
      <c r="H257" s="25">
        <f t="shared" si="39"/>
        <v>0.16666666666666666</v>
      </c>
      <c r="I257" s="26">
        <f t="shared" si="40"/>
        <v>0</v>
      </c>
      <c r="J257" s="27" t="str">
        <f>MID('HTT e12 - 2ry Str + Mask '!$A$2,E257,F257)</f>
        <v>......</v>
      </c>
      <c r="K257" s="26">
        <f t="shared" si="41"/>
        <v>1</v>
      </c>
      <c r="L257" s="27" t="str">
        <f>MID('HTT e12 - 2ry Str + Mask '!$D$2,E257,F257)</f>
        <v>......</v>
      </c>
      <c r="M257" s="26">
        <f t="shared" si="42"/>
        <v>1</v>
      </c>
      <c r="N257" s="28">
        <f t="shared" si="43"/>
        <v>0</v>
      </c>
      <c r="O257" s="29" t="str">
        <f t="shared" si="44"/>
        <v>ESE_9G8</v>
      </c>
      <c r="P257" s="29" t="str">
        <f t="shared" si="45"/>
        <v>ESE</v>
      </c>
      <c r="Q257" s="28">
        <f t="shared" si="46"/>
        <v>0</v>
      </c>
      <c r="R257" s="30">
        <f t="shared" si="47"/>
        <v>0</v>
      </c>
    </row>
    <row r="258" spans="1:18" ht="32" customHeight="1" x14ac:dyDescent="0.15">
      <c r="A258" s="20" t="s">
        <v>46</v>
      </c>
      <c r="B258" s="20" t="s">
        <v>1482</v>
      </c>
      <c r="C258" s="20" t="s">
        <v>37</v>
      </c>
      <c r="D258" s="21" t="s">
        <v>718</v>
      </c>
      <c r="E258" s="22">
        <f t="shared" ref="E258:E321" si="48">MID(D258,12,LEN(D258)-13)+50</f>
        <v>238</v>
      </c>
      <c r="F258" s="23">
        <f t="shared" ref="F258:F321" si="49">LEN(B258)-12</f>
        <v>6</v>
      </c>
      <c r="G258" s="24">
        <f t="shared" ref="G258:G321" si="50">E258+F258</f>
        <v>244</v>
      </c>
      <c r="H258" s="25">
        <f t="shared" ref="H258:H321" si="51">IF(P258="ESE",1/F258,0)</f>
        <v>0</v>
      </c>
      <c r="I258" s="26">
        <f t="shared" ref="I258:I321" si="52">IF(P258="ESS",-1/F258,0)</f>
        <v>-0.16666666666666666</v>
      </c>
      <c r="J258" s="27" t="str">
        <f>MID('HTT e12 - 2ry Str + Mask '!$A$2,E258,F258)</f>
        <v>......</v>
      </c>
      <c r="K258" s="26">
        <f t="shared" ref="K258:K321" si="53">(F258-LEN(SUBSTITUTE(J258,".","")))/F258</f>
        <v>1</v>
      </c>
      <c r="L258" s="27" t="str">
        <f>MID('HTT e12 - 2ry Str + Mask '!$D$2,E258,F258)</f>
        <v>......</v>
      </c>
      <c r="M258" s="26">
        <f t="shared" ref="M258:M321" si="54">(F258-LEN(SUBSTITUTE(L258,".","")))/F258</f>
        <v>1</v>
      </c>
      <c r="N258" s="28">
        <f t="shared" ref="N258:N321" si="55">M258-K258</f>
        <v>0</v>
      </c>
      <c r="O258" s="29" t="str">
        <f t="shared" ref="O258:O321" si="56">MID(A258,11,(LEN(A258)-22))</f>
        <v>IIE</v>
      </c>
      <c r="P258" s="29" t="str">
        <f t="shared" ref="P258:P321" si="57">MID(A258,(LEN(A258)-9),3)</f>
        <v>ESS</v>
      </c>
      <c r="Q258" s="28">
        <f t="shared" ref="Q258:Q321" si="58">IF(P258="ESE",N258,0)</f>
        <v>0</v>
      </c>
      <c r="R258" s="30">
        <f t="shared" ref="R258:R321" si="59">IF(P258="ESS",N258,0)</f>
        <v>0</v>
      </c>
    </row>
    <row r="259" spans="1:18" ht="32" customHeight="1" x14ac:dyDescent="0.15">
      <c r="A259" s="20" t="s">
        <v>288</v>
      </c>
      <c r="B259" s="20" t="s">
        <v>1482</v>
      </c>
      <c r="C259" s="20" t="s">
        <v>37</v>
      </c>
      <c r="D259" s="21" t="s">
        <v>718</v>
      </c>
      <c r="E259" s="22">
        <f t="shared" si="48"/>
        <v>238</v>
      </c>
      <c r="F259" s="23">
        <f t="shared" si="49"/>
        <v>6</v>
      </c>
      <c r="G259" s="24">
        <f t="shared" si="50"/>
        <v>244</v>
      </c>
      <c r="H259" s="25">
        <f t="shared" si="51"/>
        <v>0</v>
      </c>
      <c r="I259" s="26">
        <f t="shared" si="52"/>
        <v>-0.16666666666666666</v>
      </c>
      <c r="J259" s="27" t="str">
        <f>MID('HTT e12 - 2ry Str + Mask '!$A$2,E259,F259)</f>
        <v>......</v>
      </c>
      <c r="K259" s="26">
        <f t="shared" si="53"/>
        <v>1</v>
      </c>
      <c r="L259" s="27" t="str">
        <f>MID('HTT e12 - 2ry Str + Mask '!$D$2,E259,F259)</f>
        <v>......</v>
      </c>
      <c r="M259" s="26">
        <f t="shared" si="54"/>
        <v>1</v>
      </c>
      <c r="N259" s="28">
        <f t="shared" si="55"/>
        <v>0</v>
      </c>
      <c r="O259" s="29" t="str">
        <f t="shared" si="56"/>
        <v>Fas ESS</v>
      </c>
      <c r="P259" s="29" t="str">
        <f t="shared" si="57"/>
        <v>ESS</v>
      </c>
      <c r="Q259" s="28">
        <f t="shared" si="58"/>
        <v>0</v>
      </c>
      <c r="R259" s="30">
        <f t="shared" si="59"/>
        <v>0</v>
      </c>
    </row>
    <row r="260" spans="1:18" ht="32" customHeight="1" x14ac:dyDescent="0.15">
      <c r="A260" s="20" t="s">
        <v>46</v>
      </c>
      <c r="B260" s="20" t="s">
        <v>1484</v>
      </c>
      <c r="C260" s="20" t="s">
        <v>37</v>
      </c>
      <c r="D260" s="21" t="s">
        <v>721</v>
      </c>
      <c r="E260" s="22">
        <f t="shared" si="48"/>
        <v>239</v>
      </c>
      <c r="F260" s="23">
        <f t="shared" si="49"/>
        <v>6</v>
      </c>
      <c r="G260" s="24">
        <f t="shared" si="50"/>
        <v>245</v>
      </c>
      <c r="H260" s="25">
        <f t="shared" si="51"/>
        <v>0</v>
      </c>
      <c r="I260" s="26">
        <f t="shared" si="52"/>
        <v>-0.16666666666666666</v>
      </c>
      <c r="J260" s="27" t="str">
        <f>MID('HTT e12 - 2ry Str + Mask '!$A$2,E260,F260)</f>
        <v>......</v>
      </c>
      <c r="K260" s="26">
        <f t="shared" si="53"/>
        <v>1</v>
      </c>
      <c r="L260" s="27" t="str">
        <f>MID('HTT e12 - 2ry Str + Mask '!$D$2,E260,F260)</f>
        <v>......</v>
      </c>
      <c r="M260" s="26">
        <f t="shared" si="54"/>
        <v>1</v>
      </c>
      <c r="N260" s="28">
        <f t="shared" si="55"/>
        <v>0</v>
      </c>
      <c r="O260" s="29" t="str">
        <f t="shared" si="56"/>
        <v>IIE</v>
      </c>
      <c r="P260" s="29" t="str">
        <f t="shared" si="57"/>
        <v>ESS</v>
      </c>
      <c r="Q260" s="28">
        <f t="shared" si="58"/>
        <v>0</v>
      </c>
      <c r="R260" s="30">
        <f t="shared" si="59"/>
        <v>0</v>
      </c>
    </row>
    <row r="261" spans="1:18" ht="32" customHeight="1" x14ac:dyDescent="0.15">
      <c r="A261" s="20" t="s">
        <v>288</v>
      </c>
      <c r="B261" s="20" t="s">
        <v>1484</v>
      </c>
      <c r="C261" s="20" t="s">
        <v>37</v>
      </c>
      <c r="D261" s="21" t="s">
        <v>721</v>
      </c>
      <c r="E261" s="22">
        <f t="shared" si="48"/>
        <v>239</v>
      </c>
      <c r="F261" s="23">
        <f t="shared" si="49"/>
        <v>6</v>
      </c>
      <c r="G261" s="24">
        <f t="shared" si="50"/>
        <v>245</v>
      </c>
      <c r="H261" s="25">
        <f t="shared" si="51"/>
        <v>0</v>
      </c>
      <c r="I261" s="26">
        <f t="shared" si="52"/>
        <v>-0.16666666666666666</v>
      </c>
      <c r="J261" s="27" t="str">
        <f>MID('HTT e12 - 2ry Str + Mask '!$A$2,E261,F261)</f>
        <v>......</v>
      </c>
      <c r="K261" s="26">
        <f t="shared" si="53"/>
        <v>1</v>
      </c>
      <c r="L261" s="27" t="str">
        <f>MID('HTT e12 - 2ry Str + Mask '!$D$2,E261,F261)</f>
        <v>......</v>
      </c>
      <c r="M261" s="26">
        <f t="shared" si="54"/>
        <v>1</v>
      </c>
      <c r="N261" s="28">
        <f t="shared" si="55"/>
        <v>0</v>
      </c>
      <c r="O261" s="29" t="str">
        <f t="shared" si="56"/>
        <v>Fas ESS</v>
      </c>
      <c r="P261" s="29" t="str">
        <f t="shared" si="57"/>
        <v>ESS</v>
      </c>
      <c r="Q261" s="28">
        <f t="shared" si="58"/>
        <v>0</v>
      </c>
      <c r="R261" s="30">
        <f t="shared" si="59"/>
        <v>0</v>
      </c>
    </row>
    <row r="262" spans="1:18" ht="32" customHeight="1" x14ac:dyDescent="0.15">
      <c r="A262" s="20" t="s">
        <v>35</v>
      </c>
      <c r="B262" s="20" t="s">
        <v>1251</v>
      </c>
      <c r="C262" s="20" t="s">
        <v>37</v>
      </c>
      <c r="D262" s="21" t="s">
        <v>1485</v>
      </c>
      <c r="E262" s="22">
        <f t="shared" si="48"/>
        <v>240</v>
      </c>
      <c r="F262" s="23">
        <f t="shared" si="49"/>
        <v>6</v>
      </c>
      <c r="G262" s="24">
        <f t="shared" si="50"/>
        <v>246</v>
      </c>
      <c r="H262" s="25">
        <f t="shared" si="51"/>
        <v>0.16666666666666666</v>
      </c>
      <c r="I262" s="26">
        <f t="shared" si="52"/>
        <v>0</v>
      </c>
      <c r="J262" s="27" t="str">
        <f>MID('HTT e12 - 2ry Str + Mask '!$A$2,E262,F262)</f>
        <v>......</v>
      </c>
      <c r="K262" s="26">
        <f t="shared" si="53"/>
        <v>1</v>
      </c>
      <c r="L262" s="27" t="str">
        <f>MID('HTT e12 - 2ry Str + Mask '!$D$2,E262,F262)</f>
        <v>......</v>
      </c>
      <c r="M262" s="26">
        <f t="shared" si="54"/>
        <v>1</v>
      </c>
      <c r="N262" s="28">
        <f t="shared" si="55"/>
        <v>0</v>
      </c>
      <c r="O262" s="29" t="str">
        <f t="shared" si="56"/>
        <v>EIE</v>
      </c>
      <c r="P262" s="29" t="str">
        <f t="shared" si="57"/>
        <v>ESE</v>
      </c>
      <c r="Q262" s="28">
        <f t="shared" si="58"/>
        <v>0</v>
      </c>
      <c r="R262" s="30">
        <f t="shared" si="59"/>
        <v>0</v>
      </c>
    </row>
    <row r="263" spans="1:18" ht="44" customHeight="1" x14ac:dyDescent="0.15">
      <c r="A263" s="20" t="s">
        <v>69</v>
      </c>
      <c r="B263" s="20" t="s">
        <v>1252</v>
      </c>
      <c r="C263" s="20" t="s">
        <v>1253</v>
      </c>
      <c r="D263" s="21" t="s">
        <v>1485</v>
      </c>
      <c r="E263" s="22">
        <f t="shared" si="48"/>
        <v>240</v>
      </c>
      <c r="F263" s="23">
        <f t="shared" si="49"/>
        <v>7</v>
      </c>
      <c r="G263" s="24">
        <f t="shared" si="50"/>
        <v>247</v>
      </c>
      <c r="H263" s="25">
        <f t="shared" si="51"/>
        <v>0</v>
      </c>
      <c r="I263" s="26">
        <f t="shared" si="52"/>
        <v>-0.14285714285714285</v>
      </c>
      <c r="J263" s="27" t="str">
        <f>MID('HTT e12 - 2ry Str + Mask '!$A$2,E263,F263)</f>
        <v>.......</v>
      </c>
      <c r="K263" s="26">
        <f t="shared" si="53"/>
        <v>1</v>
      </c>
      <c r="L263" s="27" t="str">
        <f>MID('HTT e12 - 2ry Str + Mask '!$D$2,E263,F263)</f>
        <v>.......</v>
      </c>
      <c r="M263" s="26">
        <f t="shared" si="54"/>
        <v>1</v>
      </c>
      <c r="N263" s="28">
        <f t="shared" si="55"/>
        <v>0</v>
      </c>
      <c r="O263" s="29" t="str">
        <f t="shared" si="56"/>
        <v>Sironi_motif2</v>
      </c>
      <c r="P263" s="29" t="str">
        <f t="shared" si="57"/>
        <v>ESS</v>
      </c>
      <c r="Q263" s="28">
        <f t="shared" si="58"/>
        <v>0</v>
      </c>
      <c r="R263" s="30">
        <f t="shared" si="59"/>
        <v>0</v>
      </c>
    </row>
    <row r="264" spans="1:18" ht="32" customHeight="1" x14ac:dyDescent="0.15">
      <c r="A264" s="20" t="s">
        <v>88</v>
      </c>
      <c r="B264" s="20" t="s">
        <v>1254</v>
      </c>
      <c r="C264" s="20" t="s">
        <v>1255</v>
      </c>
      <c r="D264" s="21" t="s">
        <v>1486</v>
      </c>
      <c r="E264" s="22">
        <f t="shared" si="48"/>
        <v>241</v>
      </c>
      <c r="F264" s="23">
        <f t="shared" si="49"/>
        <v>6</v>
      </c>
      <c r="G264" s="24">
        <f t="shared" si="50"/>
        <v>247</v>
      </c>
      <c r="H264" s="25">
        <f t="shared" si="51"/>
        <v>0.16666666666666666</v>
      </c>
      <c r="I264" s="26">
        <f t="shared" si="52"/>
        <v>0</v>
      </c>
      <c r="J264" s="27" t="str">
        <f>MID('HTT e12 - 2ry Str + Mask '!$A$2,E264,F264)</f>
        <v>......</v>
      </c>
      <c r="K264" s="26">
        <f t="shared" si="53"/>
        <v>1</v>
      </c>
      <c r="L264" s="27" t="str">
        <f>MID('HTT e12 - 2ry Str + Mask '!$D$2,E264,F264)</f>
        <v>......</v>
      </c>
      <c r="M264" s="26">
        <f t="shared" si="54"/>
        <v>1</v>
      </c>
      <c r="N264" s="28">
        <f t="shared" si="55"/>
        <v>0</v>
      </c>
      <c r="O264" s="29" t="str">
        <f t="shared" si="56"/>
        <v>ESE_9G8</v>
      </c>
      <c r="P264" s="29" t="str">
        <f t="shared" si="57"/>
        <v>ESE</v>
      </c>
      <c r="Q264" s="28">
        <f t="shared" si="58"/>
        <v>0</v>
      </c>
      <c r="R264" s="30">
        <f t="shared" si="59"/>
        <v>0</v>
      </c>
    </row>
    <row r="265" spans="1:18" ht="32" customHeight="1" x14ac:dyDescent="0.15">
      <c r="A265" s="20" t="s">
        <v>196</v>
      </c>
      <c r="B265" s="20" t="s">
        <v>1254</v>
      </c>
      <c r="C265" s="20" t="s">
        <v>37</v>
      </c>
      <c r="D265" s="21" t="s">
        <v>1486</v>
      </c>
      <c r="E265" s="22">
        <f t="shared" si="48"/>
        <v>241</v>
      </c>
      <c r="F265" s="23">
        <f t="shared" si="49"/>
        <v>6</v>
      </c>
      <c r="G265" s="24">
        <f t="shared" si="50"/>
        <v>247</v>
      </c>
      <c r="H265" s="25">
        <f t="shared" si="51"/>
        <v>0.16666666666666666</v>
      </c>
      <c r="I265" s="26">
        <f t="shared" si="52"/>
        <v>0</v>
      </c>
      <c r="J265" s="27" t="str">
        <f>MID('HTT e12 - 2ry Str + Mask '!$A$2,E265,F265)</f>
        <v>......</v>
      </c>
      <c r="K265" s="26">
        <f t="shared" si="53"/>
        <v>1</v>
      </c>
      <c r="L265" s="27" t="str">
        <f>MID('HTT e12 - 2ry Str + Mask '!$D$2,E265,F265)</f>
        <v>......</v>
      </c>
      <c r="M265" s="26">
        <f t="shared" si="54"/>
        <v>1</v>
      </c>
      <c r="N265" s="28">
        <f t="shared" si="55"/>
        <v>0</v>
      </c>
      <c r="O265" s="29" t="str">
        <f t="shared" si="56"/>
        <v>RESCUE ESE</v>
      </c>
      <c r="P265" s="29" t="str">
        <f t="shared" si="57"/>
        <v>ESE</v>
      </c>
      <c r="Q265" s="28">
        <f t="shared" si="58"/>
        <v>0</v>
      </c>
      <c r="R265" s="30">
        <f t="shared" si="59"/>
        <v>0</v>
      </c>
    </row>
    <row r="266" spans="1:18" ht="32" customHeight="1" x14ac:dyDescent="0.15">
      <c r="A266" s="20" t="s">
        <v>35</v>
      </c>
      <c r="B266" s="20" t="s">
        <v>1254</v>
      </c>
      <c r="C266" s="20" t="s">
        <v>37</v>
      </c>
      <c r="D266" s="21" t="s">
        <v>1486</v>
      </c>
      <c r="E266" s="22">
        <f t="shared" si="48"/>
        <v>241</v>
      </c>
      <c r="F266" s="23">
        <f t="shared" si="49"/>
        <v>6</v>
      </c>
      <c r="G266" s="24">
        <f t="shared" si="50"/>
        <v>247</v>
      </c>
      <c r="H266" s="25">
        <f t="shared" si="51"/>
        <v>0.16666666666666666</v>
      </c>
      <c r="I266" s="26">
        <f t="shared" si="52"/>
        <v>0</v>
      </c>
      <c r="J266" s="27" t="str">
        <f>MID('HTT e12 - 2ry Str + Mask '!$A$2,E266,F266)</f>
        <v>......</v>
      </c>
      <c r="K266" s="26">
        <f t="shared" si="53"/>
        <v>1</v>
      </c>
      <c r="L266" s="27" t="str">
        <f>MID('HTT e12 - 2ry Str + Mask '!$D$2,E266,F266)</f>
        <v>......</v>
      </c>
      <c r="M266" s="26">
        <f t="shared" si="54"/>
        <v>1</v>
      </c>
      <c r="N266" s="28">
        <f t="shared" si="55"/>
        <v>0</v>
      </c>
      <c r="O266" s="29" t="str">
        <f t="shared" si="56"/>
        <v>EIE</v>
      </c>
      <c r="P266" s="29" t="str">
        <f t="shared" si="57"/>
        <v>ESE</v>
      </c>
      <c r="Q266" s="28">
        <f t="shared" si="58"/>
        <v>0</v>
      </c>
      <c r="R266" s="30">
        <f t="shared" si="59"/>
        <v>0</v>
      </c>
    </row>
    <row r="267" spans="1:18" ht="44" customHeight="1" x14ac:dyDescent="0.15">
      <c r="A267" s="20" t="s">
        <v>69</v>
      </c>
      <c r="B267" s="20" t="s">
        <v>1487</v>
      </c>
      <c r="C267" s="20" t="s">
        <v>1488</v>
      </c>
      <c r="D267" s="21" t="s">
        <v>1486</v>
      </c>
      <c r="E267" s="22">
        <f t="shared" si="48"/>
        <v>241</v>
      </c>
      <c r="F267" s="23">
        <f t="shared" si="49"/>
        <v>7</v>
      </c>
      <c r="G267" s="24">
        <f t="shared" si="50"/>
        <v>248</v>
      </c>
      <c r="H267" s="25">
        <f t="shared" si="51"/>
        <v>0</v>
      </c>
      <c r="I267" s="26">
        <f t="shared" si="52"/>
        <v>-0.14285714285714285</v>
      </c>
      <c r="J267" s="27" t="str">
        <f>MID('HTT e12 - 2ry Str + Mask '!$A$2,E267,F267)</f>
        <v>.......</v>
      </c>
      <c r="K267" s="26">
        <f t="shared" si="53"/>
        <v>1</v>
      </c>
      <c r="L267" s="27" t="str">
        <f>MID('HTT e12 - 2ry Str + Mask '!$D$2,E267,F267)</f>
        <v>.......</v>
      </c>
      <c r="M267" s="26">
        <f t="shared" si="54"/>
        <v>1</v>
      </c>
      <c r="N267" s="28">
        <f t="shared" si="55"/>
        <v>0</v>
      </c>
      <c r="O267" s="29" t="str">
        <f t="shared" si="56"/>
        <v>Sironi_motif2</v>
      </c>
      <c r="P267" s="29" t="str">
        <f t="shared" si="57"/>
        <v>ESS</v>
      </c>
      <c r="Q267" s="28">
        <f t="shared" si="58"/>
        <v>0</v>
      </c>
      <c r="R267" s="30">
        <f t="shared" si="59"/>
        <v>0</v>
      </c>
    </row>
    <row r="268" spans="1:18" ht="44" customHeight="1" x14ac:dyDescent="0.15">
      <c r="A268" s="20" t="s">
        <v>58</v>
      </c>
      <c r="B268" s="20" t="s">
        <v>1489</v>
      </c>
      <c r="C268" s="20" t="s">
        <v>1490</v>
      </c>
      <c r="D268" s="21" t="s">
        <v>1486</v>
      </c>
      <c r="E268" s="22">
        <f t="shared" si="48"/>
        <v>241</v>
      </c>
      <c r="F268" s="23">
        <f t="shared" si="49"/>
        <v>8</v>
      </c>
      <c r="G268" s="24">
        <f t="shared" si="50"/>
        <v>249</v>
      </c>
      <c r="H268" s="25">
        <f t="shared" si="51"/>
        <v>0</v>
      </c>
      <c r="I268" s="26">
        <f t="shared" si="52"/>
        <v>-0.125</v>
      </c>
      <c r="J268" s="27" t="str">
        <f>MID('HTT e12 - 2ry Str + Mask '!$A$2,E268,F268)</f>
        <v>........</v>
      </c>
      <c r="K268" s="26">
        <f t="shared" si="53"/>
        <v>1</v>
      </c>
      <c r="L268" s="27" t="str">
        <f>MID('HTT e12 - 2ry Str + Mask '!$D$2,E268,F268)</f>
        <v>........</v>
      </c>
      <c r="M268" s="26">
        <f t="shared" si="54"/>
        <v>1</v>
      </c>
      <c r="N268" s="28">
        <f t="shared" si="55"/>
        <v>0</v>
      </c>
      <c r="O268" s="29" t="str">
        <f t="shared" si="56"/>
        <v>Sironi_motif1</v>
      </c>
      <c r="P268" s="29" t="str">
        <f t="shared" si="57"/>
        <v>ESS</v>
      </c>
      <c r="Q268" s="28">
        <f t="shared" si="58"/>
        <v>0</v>
      </c>
      <c r="R268" s="30">
        <f t="shared" si="59"/>
        <v>0</v>
      </c>
    </row>
    <row r="269" spans="1:18" ht="32" customHeight="1" x14ac:dyDescent="0.15">
      <c r="A269" s="20" t="s">
        <v>31</v>
      </c>
      <c r="B269" s="20" t="s">
        <v>1489</v>
      </c>
      <c r="C269" s="20" t="s">
        <v>1491</v>
      </c>
      <c r="D269" s="21" t="s">
        <v>1486</v>
      </c>
      <c r="E269" s="22">
        <f t="shared" si="48"/>
        <v>241</v>
      </c>
      <c r="F269" s="23">
        <f t="shared" si="49"/>
        <v>8</v>
      </c>
      <c r="G269" s="24">
        <f t="shared" si="50"/>
        <v>249</v>
      </c>
      <c r="H269" s="25">
        <f t="shared" si="51"/>
        <v>0.125</v>
      </c>
      <c r="I269" s="26">
        <f t="shared" si="52"/>
        <v>0</v>
      </c>
      <c r="J269" s="27" t="str">
        <f>MID('HTT e12 - 2ry Str + Mask '!$A$2,E269,F269)</f>
        <v>........</v>
      </c>
      <c r="K269" s="26">
        <f t="shared" si="53"/>
        <v>1</v>
      </c>
      <c r="L269" s="27" t="str">
        <f>MID('HTT e12 - 2ry Str + Mask '!$D$2,E269,F269)</f>
        <v>........</v>
      </c>
      <c r="M269" s="26">
        <f t="shared" si="54"/>
        <v>1</v>
      </c>
      <c r="N269" s="28">
        <f t="shared" si="55"/>
        <v>0</v>
      </c>
      <c r="O269" s="29" t="str">
        <f t="shared" si="56"/>
        <v>PESE</v>
      </c>
      <c r="P269" s="29" t="str">
        <f t="shared" si="57"/>
        <v>ESE</v>
      </c>
      <c r="Q269" s="28">
        <f t="shared" si="58"/>
        <v>0</v>
      </c>
      <c r="R269" s="30">
        <f t="shared" si="59"/>
        <v>0</v>
      </c>
    </row>
    <row r="270" spans="1:18" ht="32" customHeight="1" x14ac:dyDescent="0.15">
      <c r="A270" s="20" t="s">
        <v>39</v>
      </c>
      <c r="B270" s="20" t="s">
        <v>1492</v>
      </c>
      <c r="C270" s="20" t="s">
        <v>1345</v>
      </c>
      <c r="D270" s="21" t="s">
        <v>1493</v>
      </c>
      <c r="E270" s="22">
        <f t="shared" si="48"/>
        <v>242</v>
      </c>
      <c r="F270" s="23">
        <f t="shared" si="49"/>
        <v>7</v>
      </c>
      <c r="G270" s="24">
        <f t="shared" si="50"/>
        <v>249</v>
      </c>
      <c r="H270" s="25">
        <f t="shared" si="51"/>
        <v>0.14285714285714285</v>
      </c>
      <c r="I270" s="26">
        <f t="shared" si="52"/>
        <v>0</v>
      </c>
      <c r="J270" s="27" t="str">
        <f>MID('HTT e12 - 2ry Str + Mask '!$A$2,E270,F270)</f>
        <v>.......</v>
      </c>
      <c r="K270" s="26">
        <f t="shared" si="53"/>
        <v>1</v>
      </c>
      <c r="L270" s="27" t="str">
        <f>MID('HTT e12 - 2ry Str + Mask '!$D$2,E270,F270)</f>
        <v>.......</v>
      </c>
      <c r="M270" s="26">
        <f t="shared" si="54"/>
        <v>1</v>
      </c>
      <c r="N270" s="28">
        <f t="shared" si="55"/>
        <v>0</v>
      </c>
      <c r="O270" s="29" t="str">
        <f t="shared" si="56"/>
        <v>ESE_ASF</v>
      </c>
      <c r="P270" s="29" t="str">
        <f t="shared" si="57"/>
        <v>ESE</v>
      </c>
      <c r="Q270" s="28">
        <f t="shared" si="58"/>
        <v>0</v>
      </c>
      <c r="R270" s="30">
        <f t="shared" si="59"/>
        <v>0</v>
      </c>
    </row>
    <row r="271" spans="1:18" ht="44" customHeight="1" x14ac:dyDescent="0.15">
      <c r="A271" s="20" t="s">
        <v>78</v>
      </c>
      <c r="B271" s="20" t="s">
        <v>1494</v>
      </c>
      <c r="C271" s="20" t="s">
        <v>1495</v>
      </c>
      <c r="D271" s="21" t="s">
        <v>1496</v>
      </c>
      <c r="E271" s="22">
        <f t="shared" si="48"/>
        <v>243</v>
      </c>
      <c r="F271" s="23">
        <f t="shared" si="49"/>
        <v>6</v>
      </c>
      <c r="G271" s="24">
        <f t="shared" si="50"/>
        <v>249</v>
      </c>
      <c r="H271" s="25">
        <f t="shared" si="51"/>
        <v>0.16666666666666666</v>
      </c>
      <c r="I271" s="26">
        <f t="shared" si="52"/>
        <v>0</v>
      </c>
      <c r="J271" s="27" t="str">
        <f>MID('HTT e12 - 2ry Str + Mask '!$A$2,E271,F271)</f>
        <v>......</v>
      </c>
      <c r="K271" s="26">
        <f t="shared" si="53"/>
        <v>1</v>
      </c>
      <c r="L271" s="27" t="str">
        <f>MID('HTT e12 - 2ry Str + Mask '!$D$2,E271,F271)</f>
        <v>......</v>
      </c>
      <c r="M271" s="26">
        <f t="shared" si="54"/>
        <v>1</v>
      </c>
      <c r="N271" s="28">
        <f t="shared" si="55"/>
        <v>0</v>
      </c>
      <c r="O271" s="29" t="str">
        <f t="shared" si="56"/>
        <v>ESE_SRp55</v>
      </c>
      <c r="P271" s="29" t="str">
        <f t="shared" si="57"/>
        <v>ESE</v>
      </c>
      <c r="Q271" s="28">
        <f t="shared" si="58"/>
        <v>0</v>
      </c>
      <c r="R271" s="30">
        <f t="shared" si="59"/>
        <v>0</v>
      </c>
    </row>
    <row r="272" spans="1:18" ht="32" customHeight="1" x14ac:dyDescent="0.15">
      <c r="A272" s="20" t="s">
        <v>35</v>
      </c>
      <c r="B272" s="20" t="s">
        <v>1494</v>
      </c>
      <c r="C272" s="20" t="s">
        <v>37</v>
      </c>
      <c r="D272" s="21" t="s">
        <v>1496</v>
      </c>
      <c r="E272" s="22">
        <f t="shared" si="48"/>
        <v>243</v>
      </c>
      <c r="F272" s="23">
        <f t="shared" si="49"/>
        <v>6</v>
      </c>
      <c r="G272" s="24">
        <f t="shared" si="50"/>
        <v>249</v>
      </c>
      <c r="H272" s="25">
        <f t="shared" si="51"/>
        <v>0.16666666666666666</v>
      </c>
      <c r="I272" s="26">
        <f t="shared" si="52"/>
        <v>0</v>
      </c>
      <c r="J272" s="27" t="str">
        <f>MID('HTT e12 - 2ry Str + Mask '!$A$2,E272,F272)</f>
        <v>......</v>
      </c>
      <c r="K272" s="26">
        <f t="shared" si="53"/>
        <v>1</v>
      </c>
      <c r="L272" s="27" t="str">
        <f>MID('HTT e12 - 2ry Str + Mask '!$D$2,E272,F272)</f>
        <v>......</v>
      </c>
      <c r="M272" s="26">
        <f t="shared" si="54"/>
        <v>1</v>
      </c>
      <c r="N272" s="28">
        <f t="shared" si="55"/>
        <v>0</v>
      </c>
      <c r="O272" s="29" t="str">
        <f t="shared" si="56"/>
        <v>EIE</v>
      </c>
      <c r="P272" s="29" t="str">
        <f t="shared" si="57"/>
        <v>ESE</v>
      </c>
      <c r="Q272" s="28">
        <f t="shared" si="58"/>
        <v>0</v>
      </c>
      <c r="R272" s="30">
        <f t="shared" si="59"/>
        <v>0</v>
      </c>
    </row>
    <row r="273" spans="1:18" ht="44" customHeight="1" x14ac:dyDescent="0.15">
      <c r="A273" s="20" t="s">
        <v>69</v>
      </c>
      <c r="B273" s="20" t="s">
        <v>1497</v>
      </c>
      <c r="C273" s="20" t="s">
        <v>1310</v>
      </c>
      <c r="D273" s="21" t="s">
        <v>1496</v>
      </c>
      <c r="E273" s="22">
        <f t="shared" si="48"/>
        <v>243</v>
      </c>
      <c r="F273" s="23">
        <f t="shared" si="49"/>
        <v>7</v>
      </c>
      <c r="G273" s="24">
        <f t="shared" si="50"/>
        <v>250</v>
      </c>
      <c r="H273" s="25">
        <f t="shared" si="51"/>
        <v>0</v>
      </c>
      <c r="I273" s="26">
        <f t="shared" si="52"/>
        <v>-0.14285714285714285</v>
      </c>
      <c r="J273" s="27" t="str">
        <f>MID('HTT e12 - 2ry Str + Mask '!$A$2,E273,F273)</f>
        <v>.......</v>
      </c>
      <c r="K273" s="26">
        <f t="shared" si="53"/>
        <v>1</v>
      </c>
      <c r="L273" s="27" t="str">
        <f>MID('HTT e12 - 2ry Str + Mask '!$D$2,E273,F273)</f>
        <v>.......</v>
      </c>
      <c r="M273" s="26">
        <f t="shared" si="54"/>
        <v>1</v>
      </c>
      <c r="N273" s="28">
        <f t="shared" si="55"/>
        <v>0</v>
      </c>
      <c r="O273" s="29" t="str">
        <f t="shared" si="56"/>
        <v>Sironi_motif2</v>
      </c>
      <c r="P273" s="29" t="str">
        <f t="shared" si="57"/>
        <v>ESS</v>
      </c>
      <c r="Q273" s="28">
        <f t="shared" si="58"/>
        <v>0</v>
      </c>
      <c r="R273" s="30">
        <f t="shared" si="59"/>
        <v>0</v>
      </c>
    </row>
    <row r="274" spans="1:18" ht="32" customHeight="1" x14ac:dyDescent="0.15">
      <c r="A274" s="20" t="s">
        <v>88</v>
      </c>
      <c r="B274" s="20" t="s">
        <v>361</v>
      </c>
      <c r="C274" s="20" t="s">
        <v>362</v>
      </c>
      <c r="D274" s="21" t="s">
        <v>1498</v>
      </c>
      <c r="E274" s="22">
        <f t="shared" si="48"/>
        <v>244</v>
      </c>
      <c r="F274" s="23">
        <f t="shared" si="49"/>
        <v>6</v>
      </c>
      <c r="G274" s="24">
        <f t="shared" si="50"/>
        <v>250</v>
      </c>
      <c r="H274" s="25">
        <f t="shared" si="51"/>
        <v>0.16666666666666666</v>
      </c>
      <c r="I274" s="26">
        <f t="shared" si="52"/>
        <v>0</v>
      </c>
      <c r="J274" s="27" t="str">
        <f>MID('HTT e12 - 2ry Str + Mask '!$A$2,E274,F274)</f>
        <v>......</v>
      </c>
      <c r="K274" s="26">
        <f t="shared" si="53"/>
        <v>1</v>
      </c>
      <c r="L274" s="27" t="str">
        <f>MID('HTT e12 - 2ry Str + Mask '!$D$2,E274,F274)</f>
        <v>......</v>
      </c>
      <c r="M274" s="26">
        <f t="shared" si="54"/>
        <v>1</v>
      </c>
      <c r="N274" s="28">
        <f t="shared" si="55"/>
        <v>0</v>
      </c>
      <c r="O274" s="29" t="str">
        <f t="shared" si="56"/>
        <v>ESE_9G8</v>
      </c>
      <c r="P274" s="29" t="str">
        <f t="shared" si="57"/>
        <v>ESE</v>
      </c>
      <c r="Q274" s="28">
        <f t="shared" si="58"/>
        <v>0</v>
      </c>
      <c r="R274" s="30">
        <f t="shared" si="59"/>
        <v>0</v>
      </c>
    </row>
    <row r="275" spans="1:18" ht="44" customHeight="1" x14ac:dyDescent="0.15">
      <c r="A275" s="20" t="s">
        <v>65</v>
      </c>
      <c r="B275" s="20" t="s">
        <v>361</v>
      </c>
      <c r="C275" s="20" t="s">
        <v>364</v>
      </c>
      <c r="D275" s="21" t="s">
        <v>1498</v>
      </c>
      <c r="E275" s="22">
        <f t="shared" si="48"/>
        <v>244</v>
      </c>
      <c r="F275" s="23">
        <f t="shared" si="49"/>
        <v>6</v>
      </c>
      <c r="G275" s="24">
        <f t="shared" si="50"/>
        <v>250</v>
      </c>
      <c r="H275" s="25">
        <f t="shared" si="51"/>
        <v>0</v>
      </c>
      <c r="I275" s="26">
        <f t="shared" si="52"/>
        <v>-0.16666666666666666</v>
      </c>
      <c r="J275" s="27" t="str">
        <f>MID('HTT e12 - 2ry Str + Mask '!$A$2,E275,F275)</f>
        <v>......</v>
      </c>
      <c r="K275" s="26">
        <f t="shared" si="53"/>
        <v>1</v>
      </c>
      <c r="L275" s="27" t="str">
        <f>MID('HTT e12 - 2ry Str + Mask '!$D$2,E275,F275)</f>
        <v>......</v>
      </c>
      <c r="M275" s="26">
        <f t="shared" si="54"/>
        <v>1</v>
      </c>
      <c r="N275" s="28">
        <f t="shared" si="55"/>
        <v>0</v>
      </c>
      <c r="O275" s="29" t="str">
        <f t="shared" si="56"/>
        <v>ESS_hnRNPA1</v>
      </c>
      <c r="P275" s="29" t="str">
        <f t="shared" si="57"/>
        <v>ESS</v>
      </c>
      <c r="Q275" s="28">
        <f t="shared" si="58"/>
        <v>0</v>
      </c>
      <c r="R275" s="30">
        <f t="shared" si="59"/>
        <v>0</v>
      </c>
    </row>
    <row r="276" spans="1:18" ht="32" customHeight="1" x14ac:dyDescent="0.15">
      <c r="A276" s="20" t="s">
        <v>196</v>
      </c>
      <c r="B276" s="20" t="s">
        <v>361</v>
      </c>
      <c r="C276" s="20" t="s">
        <v>37</v>
      </c>
      <c r="D276" s="21" t="s">
        <v>1498</v>
      </c>
      <c r="E276" s="22">
        <f t="shared" si="48"/>
        <v>244</v>
      </c>
      <c r="F276" s="23">
        <f t="shared" si="49"/>
        <v>6</v>
      </c>
      <c r="G276" s="24">
        <f t="shared" si="50"/>
        <v>250</v>
      </c>
      <c r="H276" s="25">
        <f t="shared" si="51"/>
        <v>0.16666666666666666</v>
      </c>
      <c r="I276" s="26">
        <f t="shared" si="52"/>
        <v>0</v>
      </c>
      <c r="J276" s="27" t="str">
        <f>MID('HTT e12 - 2ry Str + Mask '!$A$2,E276,F276)</f>
        <v>......</v>
      </c>
      <c r="K276" s="26">
        <f t="shared" si="53"/>
        <v>1</v>
      </c>
      <c r="L276" s="27" t="str">
        <f>MID('HTT e12 - 2ry Str + Mask '!$D$2,E276,F276)</f>
        <v>......</v>
      </c>
      <c r="M276" s="26">
        <f t="shared" si="54"/>
        <v>1</v>
      </c>
      <c r="N276" s="28">
        <f t="shared" si="55"/>
        <v>0</v>
      </c>
      <c r="O276" s="29" t="str">
        <f t="shared" si="56"/>
        <v>RESCUE ESE</v>
      </c>
      <c r="P276" s="29" t="str">
        <f t="shared" si="57"/>
        <v>ESE</v>
      </c>
      <c r="Q276" s="28">
        <f t="shared" si="58"/>
        <v>0</v>
      </c>
      <c r="R276" s="30">
        <f t="shared" si="59"/>
        <v>0</v>
      </c>
    </row>
    <row r="277" spans="1:18" ht="32" customHeight="1" x14ac:dyDescent="0.15">
      <c r="A277" s="20" t="s">
        <v>35</v>
      </c>
      <c r="B277" s="20" t="s">
        <v>361</v>
      </c>
      <c r="C277" s="20" t="s">
        <v>37</v>
      </c>
      <c r="D277" s="21" t="s">
        <v>1498</v>
      </c>
      <c r="E277" s="22">
        <f t="shared" si="48"/>
        <v>244</v>
      </c>
      <c r="F277" s="23">
        <f t="shared" si="49"/>
        <v>6</v>
      </c>
      <c r="G277" s="24">
        <f t="shared" si="50"/>
        <v>250</v>
      </c>
      <c r="H277" s="25">
        <f t="shared" si="51"/>
        <v>0.16666666666666666</v>
      </c>
      <c r="I277" s="26">
        <f t="shared" si="52"/>
        <v>0</v>
      </c>
      <c r="J277" s="27" t="str">
        <f>MID('HTT e12 - 2ry Str + Mask '!$A$2,E277,F277)</f>
        <v>......</v>
      </c>
      <c r="K277" s="26">
        <f t="shared" si="53"/>
        <v>1</v>
      </c>
      <c r="L277" s="27" t="str">
        <f>MID('HTT e12 - 2ry Str + Mask '!$D$2,E277,F277)</f>
        <v>......</v>
      </c>
      <c r="M277" s="26">
        <f t="shared" si="54"/>
        <v>1</v>
      </c>
      <c r="N277" s="28">
        <f t="shared" si="55"/>
        <v>0</v>
      </c>
      <c r="O277" s="29" t="str">
        <f t="shared" si="56"/>
        <v>EIE</v>
      </c>
      <c r="P277" s="29" t="str">
        <f t="shared" si="57"/>
        <v>ESE</v>
      </c>
      <c r="Q277" s="28">
        <f t="shared" si="58"/>
        <v>0</v>
      </c>
      <c r="R277" s="30">
        <f t="shared" si="59"/>
        <v>0</v>
      </c>
    </row>
    <row r="278" spans="1:18" ht="44" customHeight="1" x14ac:dyDescent="0.15">
      <c r="A278" s="20" t="s">
        <v>58</v>
      </c>
      <c r="B278" s="20" t="s">
        <v>1499</v>
      </c>
      <c r="C278" s="20" t="s">
        <v>1490</v>
      </c>
      <c r="D278" s="21" t="s">
        <v>1498</v>
      </c>
      <c r="E278" s="22">
        <f t="shared" si="48"/>
        <v>244</v>
      </c>
      <c r="F278" s="23">
        <f t="shared" si="49"/>
        <v>8</v>
      </c>
      <c r="G278" s="24">
        <f t="shared" si="50"/>
        <v>252</v>
      </c>
      <c r="H278" s="25">
        <f t="shared" si="51"/>
        <v>0</v>
      </c>
      <c r="I278" s="26">
        <f t="shared" si="52"/>
        <v>-0.125</v>
      </c>
      <c r="J278" s="27" t="str">
        <f>MID('HTT e12 - 2ry Str + Mask '!$A$2,E278,F278)</f>
        <v>........</v>
      </c>
      <c r="K278" s="26">
        <f t="shared" si="53"/>
        <v>1</v>
      </c>
      <c r="L278" s="27" t="str">
        <f>MID('HTT e12 - 2ry Str + Mask '!$D$2,E278,F278)</f>
        <v>........</v>
      </c>
      <c r="M278" s="26">
        <f t="shared" si="54"/>
        <v>1</v>
      </c>
      <c r="N278" s="28">
        <f t="shared" si="55"/>
        <v>0</v>
      </c>
      <c r="O278" s="29" t="str">
        <f t="shared" si="56"/>
        <v>Sironi_motif1</v>
      </c>
      <c r="P278" s="29" t="str">
        <f t="shared" si="57"/>
        <v>ESS</v>
      </c>
      <c r="Q278" s="28">
        <f t="shared" si="58"/>
        <v>0</v>
      </c>
      <c r="R278" s="30">
        <f t="shared" si="59"/>
        <v>0</v>
      </c>
    </row>
    <row r="279" spans="1:18" ht="32" customHeight="1" x14ac:dyDescent="0.15">
      <c r="A279" s="20" t="s">
        <v>31</v>
      </c>
      <c r="B279" s="20" t="s">
        <v>1499</v>
      </c>
      <c r="C279" s="20" t="s">
        <v>1500</v>
      </c>
      <c r="D279" s="21" t="s">
        <v>1498</v>
      </c>
      <c r="E279" s="22">
        <f t="shared" si="48"/>
        <v>244</v>
      </c>
      <c r="F279" s="23">
        <f t="shared" si="49"/>
        <v>8</v>
      </c>
      <c r="G279" s="24">
        <f t="shared" si="50"/>
        <v>252</v>
      </c>
      <c r="H279" s="25">
        <f t="shared" si="51"/>
        <v>0.125</v>
      </c>
      <c r="I279" s="26">
        <f t="shared" si="52"/>
        <v>0</v>
      </c>
      <c r="J279" s="27" t="str">
        <f>MID('HTT e12 - 2ry Str + Mask '!$A$2,E279,F279)</f>
        <v>........</v>
      </c>
      <c r="K279" s="26">
        <f t="shared" si="53"/>
        <v>1</v>
      </c>
      <c r="L279" s="27" t="str">
        <f>MID('HTT e12 - 2ry Str + Mask '!$D$2,E279,F279)</f>
        <v>........</v>
      </c>
      <c r="M279" s="26">
        <f t="shared" si="54"/>
        <v>1</v>
      </c>
      <c r="N279" s="28">
        <f t="shared" si="55"/>
        <v>0</v>
      </c>
      <c r="O279" s="29" t="str">
        <f t="shared" si="56"/>
        <v>PESE</v>
      </c>
      <c r="P279" s="29" t="str">
        <f t="shared" si="57"/>
        <v>ESE</v>
      </c>
      <c r="Q279" s="28">
        <f t="shared" si="58"/>
        <v>0</v>
      </c>
      <c r="R279" s="30">
        <f t="shared" si="59"/>
        <v>0</v>
      </c>
    </row>
    <row r="280" spans="1:18" ht="32" customHeight="1" x14ac:dyDescent="0.15">
      <c r="A280" s="20" t="s">
        <v>35</v>
      </c>
      <c r="B280" s="20" t="s">
        <v>367</v>
      </c>
      <c r="C280" s="20" t="s">
        <v>37</v>
      </c>
      <c r="D280" s="21" t="s">
        <v>722</v>
      </c>
      <c r="E280" s="22">
        <f t="shared" si="48"/>
        <v>245</v>
      </c>
      <c r="F280" s="23">
        <f t="shared" si="49"/>
        <v>6</v>
      </c>
      <c r="G280" s="24">
        <f t="shared" si="50"/>
        <v>251</v>
      </c>
      <c r="H280" s="25">
        <f t="shared" si="51"/>
        <v>0.16666666666666666</v>
      </c>
      <c r="I280" s="26">
        <f t="shared" si="52"/>
        <v>0</v>
      </c>
      <c r="J280" s="27" t="str">
        <f>MID('HTT e12 - 2ry Str + Mask '!$A$2,E280,F280)</f>
        <v>......</v>
      </c>
      <c r="K280" s="26">
        <f t="shared" si="53"/>
        <v>1</v>
      </c>
      <c r="L280" s="27" t="str">
        <f>MID('HTT e12 - 2ry Str + Mask '!$D$2,E280,F280)</f>
        <v>......</v>
      </c>
      <c r="M280" s="26">
        <f t="shared" si="54"/>
        <v>1</v>
      </c>
      <c r="N280" s="28">
        <f t="shared" si="55"/>
        <v>0</v>
      </c>
      <c r="O280" s="29" t="str">
        <f t="shared" si="56"/>
        <v>EIE</v>
      </c>
      <c r="P280" s="29" t="str">
        <f t="shared" si="57"/>
        <v>ESE</v>
      </c>
      <c r="Q280" s="28">
        <f t="shared" si="58"/>
        <v>0</v>
      </c>
      <c r="R280" s="30">
        <f t="shared" si="59"/>
        <v>0</v>
      </c>
    </row>
    <row r="281" spans="1:18" ht="32" customHeight="1" x14ac:dyDescent="0.15">
      <c r="A281" s="20" t="s">
        <v>39</v>
      </c>
      <c r="B281" s="20" t="s">
        <v>1501</v>
      </c>
      <c r="C281" s="20" t="s">
        <v>1502</v>
      </c>
      <c r="D281" s="21" t="s">
        <v>722</v>
      </c>
      <c r="E281" s="22">
        <f t="shared" si="48"/>
        <v>245</v>
      </c>
      <c r="F281" s="23">
        <f t="shared" si="49"/>
        <v>7</v>
      </c>
      <c r="G281" s="24">
        <f t="shared" si="50"/>
        <v>252</v>
      </c>
      <c r="H281" s="25">
        <f t="shared" si="51"/>
        <v>0.14285714285714285</v>
      </c>
      <c r="I281" s="26">
        <f t="shared" si="52"/>
        <v>0</v>
      </c>
      <c r="J281" s="27" t="str">
        <f>MID('HTT e12 - 2ry Str + Mask '!$A$2,E281,F281)</f>
        <v>.......</v>
      </c>
      <c r="K281" s="26">
        <f t="shared" si="53"/>
        <v>1</v>
      </c>
      <c r="L281" s="27" t="str">
        <f>MID('HTT e12 - 2ry Str + Mask '!$D$2,E281,F281)</f>
        <v>.......</v>
      </c>
      <c r="M281" s="26">
        <f t="shared" si="54"/>
        <v>1</v>
      </c>
      <c r="N281" s="28">
        <f t="shared" si="55"/>
        <v>0</v>
      </c>
      <c r="O281" s="29" t="str">
        <f t="shared" si="56"/>
        <v>ESE_ASF</v>
      </c>
      <c r="P281" s="29" t="str">
        <f t="shared" si="57"/>
        <v>ESE</v>
      </c>
      <c r="Q281" s="28">
        <f t="shared" si="58"/>
        <v>0</v>
      </c>
      <c r="R281" s="30">
        <f t="shared" si="59"/>
        <v>0</v>
      </c>
    </row>
    <row r="282" spans="1:18" ht="44" customHeight="1" x14ac:dyDescent="0.15">
      <c r="A282" s="20" t="s">
        <v>42</v>
      </c>
      <c r="B282" s="20" t="s">
        <v>1501</v>
      </c>
      <c r="C282" s="20" t="s">
        <v>1503</v>
      </c>
      <c r="D282" s="21" t="s">
        <v>722</v>
      </c>
      <c r="E282" s="22">
        <f t="shared" si="48"/>
        <v>245</v>
      </c>
      <c r="F282" s="23">
        <f t="shared" si="49"/>
        <v>7</v>
      </c>
      <c r="G282" s="24">
        <f t="shared" si="50"/>
        <v>252</v>
      </c>
      <c r="H282" s="25">
        <f t="shared" si="51"/>
        <v>0.14285714285714285</v>
      </c>
      <c r="I282" s="26">
        <f t="shared" si="52"/>
        <v>0</v>
      </c>
      <c r="J282" s="27" t="str">
        <f>MID('HTT e12 - 2ry Str + Mask '!$A$2,E282,F282)</f>
        <v>.......</v>
      </c>
      <c r="K282" s="26">
        <f t="shared" si="53"/>
        <v>1</v>
      </c>
      <c r="L282" s="27" t="str">
        <f>MID('HTT e12 - 2ry Str + Mask '!$D$2,E282,F282)</f>
        <v>.......</v>
      </c>
      <c r="M282" s="26">
        <f t="shared" si="54"/>
        <v>1</v>
      </c>
      <c r="N282" s="28">
        <f t="shared" si="55"/>
        <v>0</v>
      </c>
      <c r="O282" s="29" t="str">
        <f t="shared" si="56"/>
        <v>ESE_ASFB</v>
      </c>
      <c r="P282" s="29" t="str">
        <f t="shared" si="57"/>
        <v>ESE</v>
      </c>
      <c r="Q282" s="28">
        <f t="shared" si="58"/>
        <v>0</v>
      </c>
      <c r="R282" s="30">
        <f t="shared" si="59"/>
        <v>0</v>
      </c>
    </row>
    <row r="283" spans="1:18" ht="32" customHeight="1" x14ac:dyDescent="0.15">
      <c r="A283" s="20" t="s">
        <v>196</v>
      </c>
      <c r="B283" s="20" t="s">
        <v>1504</v>
      </c>
      <c r="C283" s="20" t="s">
        <v>37</v>
      </c>
      <c r="D283" s="21" t="s">
        <v>724</v>
      </c>
      <c r="E283" s="22">
        <f t="shared" si="48"/>
        <v>246</v>
      </c>
      <c r="F283" s="23">
        <f t="shared" si="49"/>
        <v>6</v>
      </c>
      <c r="G283" s="24">
        <f t="shared" si="50"/>
        <v>252</v>
      </c>
      <c r="H283" s="25">
        <f t="shared" si="51"/>
        <v>0.16666666666666666</v>
      </c>
      <c r="I283" s="26">
        <f t="shared" si="52"/>
        <v>0</v>
      </c>
      <c r="J283" s="27" t="str">
        <f>MID('HTT e12 - 2ry Str + Mask '!$A$2,E283,F283)</f>
        <v>......</v>
      </c>
      <c r="K283" s="26">
        <f t="shared" si="53"/>
        <v>1</v>
      </c>
      <c r="L283" s="27" t="str">
        <f>MID('HTT e12 - 2ry Str + Mask '!$D$2,E283,F283)</f>
        <v>......</v>
      </c>
      <c r="M283" s="26">
        <f t="shared" si="54"/>
        <v>1</v>
      </c>
      <c r="N283" s="28">
        <f t="shared" si="55"/>
        <v>0</v>
      </c>
      <c r="O283" s="29" t="str">
        <f t="shared" si="56"/>
        <v>RESCUE ESE</v>
      </c>
      <c r="P283" s="29" t="str">
        <f t="shared" si="57"/>
        <v>ESE</v>
      </c>
      <c r="Q283" s="28">
        <f t="shared" si="58"/>
        <v>0</v>
      </c>
      <c r="R283" s="30">
        <f t="shared" si="59"/>
        <v>0</v>
      </c>
    </row>
    <row r="284" spans="1:18" ht="32" customHeight="1" x14ac:dyDescent="0.15">
      <c r="A284" s="20" t="s">
        <v>35</v>
      </c>
      <c r="B284" s="20" t="s">
        <v>1504</v>
      </c>
      <c r="C284" s="20" t="s">
        <v>37</v>
      </c>
      <c r="D284" s="21" t="s">
        <v>724</v>
      </c>
      <c r="E284" s="22">
        <f t="shared" si="48"/>
        <v>246</v>
      </c>
      <c r="F284" s="23">
        <f t="shared" si="49"/>
        <v>6</v>
      </c>
      <c r="G284" s="24">
        <f t="shared" si="50"/>
        <v>252</v>
      </c>
      <c r="H284" s="25">
        <f t="shared" si="51"/>
        <v>0.16666666666666666</v>
      </c>
      <c r="I284" s="26">
        <f t="shared" si="52"/>
        <v>0</v>
      </c>
      <c r="J284" s="27" t="str">
        <f>MID('HTT e12 - 2ry Str + Mask '!$A$2,E284,F284)</f>
        <v>......</v>
      </c>
      <c r="K284" s="26">
        <f t="shared" si="53"/>
        <v>1</v>
      </c>
      <c r="L284" s="27" t="str">
        <f>MID('HTT e12 - 2ry Str + Mask '!$D$2,E284,F284)</f>
        <v>......</v>
      </c>
      <c r="M284" s="26">
        <f t="shared" si="54"/>
        <v>1</v>
      </c>
      <c r="N284" s="28">
        <f t="shared" si="55"/>
        <v>0</v>
      </c>
      <c r="O284" s="29" t="str">
        <f t="shared" si="56"/>
        <v>EIE</v>
      </c>
      <c r="P284" s="29" t="str">
        <f t="shared" si="57"/>
        <v>ESE</v>
      </c>
      <c r="Q284" s="28">
        <f t="shared" si="58"/>
        <v>0</v>
      </c>
      <c r="R284" s="30">
        <f t="shared" si="59"/>
        <v>0</v>
      </c>
    </row>
    <row r="285" spans="1:18" ht="44" customHeight="1" x14ac:dyDescent="0.15">
      <c r="A285" s="20" t="s">
        <v>69</v>
      </c>
      <c r="B285" s="20" t="s">
        <v>1505</v>
      </c>
      <c r="C285" s="20" t="s">
        <v>1506</v>
      </c>
      <c r="D285" s="21" t="s">
        <v>724</v>
      </c>
      <c r="E285" s="22">
        <f t="shared" si="48"/>
        <v>246</v>
      </c>
      <c r="F285" s="23">
        <f t="shared" si="49"/>
        <v>7</v>
      </c>
      <c r="G285" s="24">
        <f t="shared" si="50"/>
        <v>253</v>
      </c>
      <c r="H285" s="25">
        <f t="shared" si="51"/>
        <v>0</v>
      </c>
      <c r="I285" s="26">
        <f t="shared" si="52"/>
        <v>-0.14285714285714285</v>
      </c>
      <c r="J285" s="27" t="str">
        <f>MID('HTT e12 - 2ry Str + Mask '!$A$2,E285,F285)</f>
        <v>.......</v>
      </c>
      <c r="K285" s="26">
        <f t="shared" si="53"/>
        <v>1</v>
      </c>
      <c r="L285" s="27" t="str">
        <f>MID('HTT e12 - 2ry Str + Mask '!$D$2,E285,F285)</f>
        <v>.......</v>
      </c>
      <c r="M285" s="26">
        <f t="shared" si="54"/>
        <v>1</v>
      </c>
      <c r="N285" s="28">
        <f t="shared" si="55"/>
        <v>0</v>
      </c>
      <c r="O285" s="29" t="str">
        <f t="shared" si="56"/>
        <v>Sironi_motif2</v>
      </c>
      <c r="P285" s="29" t="str">
        <f t="shared" si="57"/>
        <v>ESS</v>
      </c>
      <c r="Q285" s="28">
        <f t="shared" si="58"/>
        <v>0</v>
      </c>
      <c r="R285" s="30">
        <f t="shared" si="59"/>
        <v>0</v>
      </c>
    </row>
    <row r="286" spans="1:18" ht="32" customHeight="1" x14ac:dyDescent="0.15">
      <c r="A286" s="20" t="s">
        <v>88</v>
      </c>
      <c r="B286" s="20" t="s">
        <v>1507</v>
      </c>
      <c r="C286" s="20" t="s">
        <v>588</v>
      </c>
      <c r="D286" s="21" t="s">
        <v>1508</v>
      </c>
      <c r="E286" s="22">
        <f t="shared" si="48"/>
        <v>247</v>
      </c>
      <c r="F286" s="23">
        <f t="shared" si="49"/>
        <v>6</v>
      </c>
      <c r="G286" s="24">
        <f t="shared" si="50"/>
        <v>253</v>
      </c>
      <c r="H286" s="25">
        <f t="shared" si="51"/>
        <v>0.16666666666666666</v>
      </c>
      <c r="I286" s="26">
        <f t="shared" si="52"/>
        <v>0</v>
      </c>
      <c r="J286" s="27" t="str">
        <f>MID('HTT e12 - 2ry Str + Mask '!$A$2,E286,F286)</f>
        <v>......</v>
      </c>
      <c r="K286" s="26">
        <f t="shared" si="53"/>
        <v>1</v>
      </c>
      <c r="L286" s="27" t="str">
        <f>MID('HTT e12 - 2ry Str + Mask '!$D$2,E286,F286)</f>
        <v>......</v>
      </c>
      <c r="M286" s="26">
        <f t="shared" si="54"/>
        <v>1</v>
      </c>
      <c r="N286" s="28">
        <f t="shared" si="55"/>
        <v>0</v>
      </c>
      <c r="O286" s="29" t="str">
        <f t="shared" si="56"/>
        <v>ESE_9G8</v>
      </c>
      <c r="P286" s="29" t="str">
        <f t="shared" si="57"/>
        <v>ESE</v>
      </c>
      <c r="Q286" s="28">
        <f t="shared" si="58"/>
        <v>0</v>
      </c>
      <c r="R286" s="30">
        <f t="shared" si="59"/>
        <v>0</v>
      </c>
    </row>
    <row r="287" spans="1:18" ht="44" customHeight="1" x14ac:dyDescent="0.15">
      <c r="A287" s="20" t="s">
        <v>65</v>
      </c>
      <c r="B287" s="20" t="s">
        <v>1507</v>
      </c>
      <c r="C287" s="20" t="s">
        <v>1509</v>
      </c>
      <c r="D287" s="21" t="s">
        <v>1508</v>
      </c>
      <c r="E287" s="22">
        <f t="shared" si="48"/>
        <v>247</v>
      </c>
      <c r="F287" s="23">
        <f t="shared" si="49"/>
        <v>6</v>
      </c>
      <c r="G287" s="24">
        <f t="shared" si="50"/>
        <v>253</v>
      </c>
      <c r="H287" s="25">
        <f t="shared" si="51"/>
        <v>0</v>
      </c>
      <c r="I287" s="26">
        <f t="shared" si="52"/>
        <v>-0.16666666666666666</v>
      </c>
      <c r="J287" s="27" t="str">
        <f>MID('HTT e12 - 2ry Str + Mask '!$A$2,E287,F287)</f>
        <v>......</v>
      </c>
      <c r="K287" s="26">
        <f t="shared" si="53"/>
        <v>1</v>
      </c>
      <c r="L287" s="27" t="str">
        <f>MID('HTT e12 - 2ry Str + Mask '!$D$2,E287,F287)</f>
        <v>......</v>
      </c>
      <c r="M287" s="26">
        <f t="shared" si="54"/>
        <v>1</v>
      </c>
      <c r="N287" s="28">
        <f t="shared" si="55"/>
        <v>0</v>
      </c>
      <c r="O287" s="29" t="str">
        <f t="shared" si="56"/>
        <v>ESS_hnRNPA1</v>
      </c>
      <c r="P287" s="29" t="str">
        <f t="shared" si="57"/>
        <v>ESS</v>
      </c>
      <c r="Q287" s="28">
        <f t="shared" si="58"/>
        <v>0</v>
      </c>
      <c r="R287" s="30">
        <f t="shared" si="59"/>
        <v>0</v>
      </c>
    </row>
    <row r="288" spans="1:18" ht="32" customHeight="1" x14ac:dyDescent="0.15">
      <c r="A288" s="20" t="s">
        <v>196</v>
      </c>
      <c r="B288" s="20" t="s">
        <v>1507</v>
      </c>
      <c r="C288" s="20" t="s">
        <v>37</v>
      </c>
      <c r="D288" s="21" t="s">
        <v>1508</v>
      </c>
      <c r="E288" s="22">
        <f t="shared" si="48"/>
        <v>247</v>
      </c>
      <c r="F288" s="23">
        <f t="shared" si="49"/>
        <v>6</v>
      </c>
      <c r="G288" s="24">
        <f t="shared" si="50"/>
        <v>253</v>
      </c>
      <c r="H288" s="25">
        <f t="shared" si="51"/>
        <v>0.16666666666666666</v>
      </c>
      <c r="I288" s="26">
        <f t="shared" si="52"/>
        <v>0</v>
      </c>
      <c r="J288" s="27" t="str">
        <f>MID('HTT e12 - 2ry Str + Mask '!$A$2,E288,F288)</f>
        <v>......</v>
      </c>
      <c r="K288" s="26">
        <f t="shared" si="53"/>
        <v>1</v>
      </c>
      <c r="L288" s="27" t="str">
        <f>MID('HTT e12 - 2ry Str + Mask '!$D$2,E288,F288)</f>
        <v>......</v>
      </c>
      <c r="M288" s="26">
        <f t="shared" si="54"/>
        <v>1</v>
      </c>
      <c r="N288" s="28">
        <f t="shared" si="55"/>
        <v>0</v>
      </c>
      <c r="O288" s="29" t="str">
        <f t="shared" si="56"/>
        <v>RESCUE ESE</v>
      </c>
      <c r="P288" s="29" t="str">
        <f t="shared" si="57"/>
        <v>ESE</v>
      </c>
      <c r="Q288" s="28">
        <f t="shared" si="58"/>
        <v>0</v>
      </c>
      <c r="R288" s="30">
        <f t="shared" si="59"/>
        <v>0</v>
      </c>
    </row>
    <row r="289" spans="1:18" ht="32" customHeight="1" x14ac:dyDescent="0.15">
      <c r="A289" s="20" t="s">
        <v>35</v>
      </c>
      <c r="B289" s="20" t="s">
        <v>1510</v>
      </c>
      <c r="C289" s="20" t="s">
        <v>37</v>
      </c>
      <c r="D289" s="21" t="s">
        <v>1511</v>
      </c>
      <c r="E289" s="22">
        <f t="shared" si="48"/>
        <v>249</v>
      </c>
      <c r="F289" s="23">
        <f t="shared" si="49"/>
        <v>6</v>
      </c>
      <c r="G289" s="24">
        <f t="shared" si="50"/>
        <v>255</v>
      </c>
      <c r="H289" s="25">
        <f t="shared" si="51"/>
        <v>0.16666666666666666</v>
      </c>
      <c r="I289" s="26">
        <f t="shared" si="52"/>
        <v>0</v>
      </c>
      <c r="J289" s="27" t="str">
        <f>MID('HTT e12 - 2ry Str + Mask '!$A$2,E289,F289)</f>
        <v>......</v>
      </c>
      <c r="K289" s="26">
        <f t="shared" si="53"/>
        <v>1</v>
      </c>
      <c r="L289" s="27" t="str">
        <f>MID('HTT e12 - 2ry Str + Mask '!$D$2,E289,F289)</f>
        <v>......</v>
      </c>
      <c r="M289" s="26">
        <f t="shared" si="54"/>
        <v>1</v>
      </c>
      <c r="N289" s="28">
        <f t="shared" si="55"/>
        <v>0</v>
      </c>
      <c r="O289" s="29" t="str">
        <f t="shared" si="56"/>
        <v>EIE</v>
      </c>
      <c r="P289" s="29" t="str">
        <f t="shared" si="57"/>
        <v>ESE</v>
      </c>
      <c r="Q289" s="28">
        <f t="shared" si="58"/>
        <v>0</v>
      </c>
      <c r="R289" s="30">
        <f t="shared" si="59"/>
        <v>0</v>
      </c>
    </row>
    <row r="290" spans="1:18" ht="32" customHeight="1" x14ac:dyDescent="0.15">
      <c r="A290" s="20" t="s">
        <v>196</v>
      </c>
      <c r="B290" s="20" t="s">
        <v>1512</v>
      </c>
      <c r="C290" s="20" t="s">
        <v>37</v>
      </c>
      <c r="D290" s="21" t="s">
        <v>727</v>
      </c>
      <c r="E290" s="22">
        <f t="shared" si="48"/>
        <v>250</v>
      </c>
      <c r="F290" s="23">
        <f t="shared" si="49"/>
        <v>6</v>
      </c>
      <c r="G290" s="24">
        <f t="shared" si="50"/>
        <v>256</v>
      </c>
      <c r="H290" s="25">
        <f t="shared" si="51"/>
        <v>0.16666666666666666</v>
      </c>
      <c r="I290" s="26">
        <f t="shared" si="52"/>
        <v>0</v>
      </c>
      <c r="J290" s="27" t="str">
        <f>MID('HTT e12 - 2ry Str + Mask '!$A$2,E290,F290)</f>
        <v>......</v>
      </c>
      <c r="K290" s="26">
        <f t="shared" si="53"/>
        <v>1</v>
      </c>
      <c r="L290" s="27" t="str">
        <f>MID('HTT e12 - 2ry Str + Mask '!$D$2,E290,F290)</f>
        <v>......</v>
      </c>
      <c r="M290" s="26">
        <f t="shared" si="54"/>
        <v>1</v>
      </c>
      <c r="N290" s="28">
        <f t="shared" si="55"/>
        <v>0</v>
      </c>
      <c r="O290" s="29" t="str">
        <f t="shared" si="56"/>
        <v>RESCUE ESE</v>
      </c>
      <c r="P290" s="29" t="str">
        <f t="shared" si="57"/>
        <v>ESE</v>
      </c>
      <c r="Q290" s="28">
        <f t="shared" si="58"/>
        <v>0</v>
      </c>
      <c r="R290" s="30">
        <f t="shared" si="59"/>
        <v>0</v>
      </c>
    </row>
    <row r="291" spans="1:18" ht="32" customHeight="1" x14ac:dyDescent="0.15">
      <c r="A291" s="20" t="s">
        <v>46</v>
      </c>
      <c r="B291" s="20" t="s">
        <v>1513</v>
      </c>
      <c r="C291" s="20" t="s">
        <v>37</v>
      </c>
      <c r="D291" s="21" t="s">
        <v>730</v>
      </c>
      <c r="E291" s="22">
        <f t="shared" si="48"/>
        <v>252</v>
      </c>
      <c r="F291" s="23">
        <f t="shared" si="49"/>
        <v>6</v>
      </c>
      <c r="G291" s="24">
        <f t="shared" si="50"/>
        <v>258</v>
      </c>
      <c r="H291" s="25">
        <f t="shared" si="51"/>
        <v>0</v>
      </c>
      <c r="I291" s="26">
        <f t="shared" si="52"/>
        <v>-0.16666666666666666</v>
      </c>
      <c r="J291" s="27" t="str">
        <f>MID('HTT e12 - 2ry Str + Mask '!$A$2,E291,F291)</f>
        <v>......</v>
      </c>
      <c r="K291" s="26">
        <f t="shared" si="53"/>
        <v>1</v>
      </c>
      <c r="L291" s="27" t="str">
        <f>MID('HTT e12 - 2ry Str + Mask '!$D$2,E291,F291)</f>
        <v>......</v>
      </c>
      <c r="M291" s="26">
        <f t="shared" si="54"/>
        <v>1</v>
      </c>
      <c r="N291" s="28">
        <f t="shared" si="55"/>
        <v>0</v>
      </c>
      <c r="O291" s="29" t="str">
        <f t="shared" si="56"/>
        <v>IIE</v>
      </c>
      <c r="P291" s="29" t="str">
        <f t="shared" si="57"/>
        <v>ESS</v>
      </c>
      <c r="Q291" s="28">
        <f t="shared" si="58"/>
        <v>0</v>
      </c>
      <c r="R291" s="30">
        <f t="shared" si="59"/>
        <v>0</v>
      </c>
    </row>
    <row r="292" spans="1:18" ht="32" customHeight="1" x14ac:dyDescent="0.15">
      <c r="A292" s="20" t="s">
        <v>46</v>
      </c>
      <c r="B292" s="20" t="s">
        <v>1514</v>
      </c>
      <c r="C292" s="20" t="s">
        <v>37</v>
      </c>
      <c r="D292" s="21" t="s">
        <v>1515</v>
      </c>
      <c r="E292" s="22">
        <f t="shared" si="48"/>
        <v>253</v>
      </c>
      <c r="F292" s="23">
        <f t="shared" si="49"/>
        <v>6</v>
      </c>
      <c r="G292" s="24">
        <f t="shared" si="50"/>
        <v>259</v>
      </c>
      <c r="H292" s="25">
        <f t="shared" si="51"/>
        <v>0</v>
      </c>
      <c r="I292" s="26">
        <f t="shared" si="52"/>
        <v>-0.16666666666666666</v>
      </c>
      <c r="J292" s="27" t="str">
        <f>MID('HTT e12 - 2ry Str + Mask '!$A$2,E292,F292)</f>
        <v>.....(</v>
      </c>
      <c r="K292" s="26">
        <f t="shared" si="53"/>
        <v>0.83333333333333337</v>
      </c>
      <c r="L292" s="27" t="str">
        <f>MID('HTT e12 - 2ry Str + Mask '!$D$2,E292,F292)</f>
        <v>.....(</v>
      </c>
      <c r="M292" s="26">
        <f t="shared" si="54"/>
        <v>0.83333333333333337</v>
      </c>
      <c r="N292" s="28">
        <f t="shared" si="55"/>
        <v>0</v>
      </c>
      <c r="O292" s="29" t="str">
        <f t="shared" si="56"/>
        <v>IIE</v>
      </c>
      <c r="P292" s="29" t="str">
        <f t="shared" si="57"/>
        <v>ESS</v>
      </c>
      <c r="Q292" s="28">
        <f t="shared" si="58"/>
        <v>0</v>
      </c>
      <c r="R292" s="30">
        <f t="shared" si="59"/>
        <v>0</v>
      </c>
    </row>
    <row r="293" spans="1:18" ht="32" customHeight="1" x14ac:dyDescent="0.15">
      <c r="A293" s="20" t="s">
        <v>46</v>
      </c>
      <c r="B293" s="20" t="s">
        <v>1516</v>
      </c>
      <c r="C293" s="20" t="s">
        <v>37</v>
      </c>
      <c r="D293" s="21" t="s">
        <v>1517</v>
      </c>
      <c r="E293" s="22">
        <f t="shared" si="48"/>
        <v>254</v>
      </c>
      <c r="F293" s="23">
        <f t="shared" si="49"/>
        <v>6</v>
      </c>
      <c r="G293" s="24">
        <f t="shared" si="50"/>
        <v>260</v>
      </c>
      <c r="H293" s="25">
        <f t="shared" si="51"/>
        <v>0</v>
      </c>
      <c r="I293" s="26">
        <f t="shared" si="52"/>
        <v>-0.16666666666666666</v>
      </c>
      <c r="J293" s="27" t="str">
        <f>MID('HTT e12 - 2ry Str + Mask '!$A$2,E293,F293)</f>
        <v>....((</v>
      </c>
      <c r="K293" s="26">
        <f t="shared" si="53"/>
        <v>0.66666666666666663</v>
      </c>
      <c r="L293" s="27" t="str">
        <f>MID('HTT e12 - 2ry Str + Mask '!$D$2,E293,F293)</f>
        <v>....((</v>
      </c>
      <c r="M293" s="26">
        <f t="shared" si="54"/>
        <v>0.66666666666666663</v>
      </c>
      <c r="N293" s="28">
        <f t="shared" si="55"/>
        <v>0</v>
      </c>
      <c r="O293" s="29" t="str">
        <f t="shared" si="56"/>
        <v>IIE</v>
      </c>
      <c r="P293" s="29" t="str">
        <f t="shared" si="57"/>
        <v>ESS</v>
      </c>
      <c r="Q293" s="28">
        <f t="shared" si="58"/>
        <v>0</v>
      </c>
      <c r="R293" s="30">
        <f t="shared" si="59"/>
        <v>0</v>
      </c>
    </row>
    <row r="294" spans="1:18" ht="32" customHeight="1" x14ac:dyDescent="0.15">
      <c r="A294" s="20" t="s">
        <v>46</v>
      </c>
      <c r="B294" s="20" t="s">
        <v>1518</v>
      </c>
      <c r="C294" s="20" t="s">
        <v>37</v>
      </c>
      <c r="D294" s="21" t="s">
        <v>1519</v>
      </c>
      <c r="E294" s="22">
        <f t="shared" si="48"/>
        <v>255</v>
      </c>
      <c r="F294" s="23">
        <f t="shared" si="49"/>
        <v>6</v>
      </c>
      <c r="G294" s="24">
        <f t="shared" si="50"/>
        <v>261</v>
      </c>
      <c r="H294" s="25">
        <f t="shared" si="51"/>
        <v>0</v>
      </c>
      <c r="I294" s="26">
        <f t="shared" si="52"/>
        <v>-0.16666666666666666</v>
      </c>
      <c r="J294" s="27" t="str">
        <f>MID('HTT e12 - 2ry Str + Mask '!$A$2,E294,F294)</f>
        <v>...(((</v>
      </c>
      <c r="K294" s="26">
        <f t="shared" si="53"/>
        <v>0.5</v>
      </c>
      <c r="L294" s="27" t="str">
        <f>MID('HTT e12 - 2ry Str + Mask '!$D$2,E294,F294)</f>
        <v>...(((</v>
      </c>
      <c r="M294" s="26">
        <f t="shared" si="54"/>
        <v>0.5</v>
      </c>
      <c r="N294" s="28">
        <f t="shared" si="55"/>
        <v>0</v>
      </c>
      <c r="O294" s="29" t="str">
        <f t="shared" si="56"/>
        <v>IIE</v>
      </c>
      <c r="P294" s="29" t="str">
        <f t="shared" si="57"/>
        <v>ESS</v>
      </c>
      <c r="Q294" s="28">
        <f t="shared" si="58"/>
        <v>0</v>
      </c>
      <c r="R294" s="30">
        <f t="shared" si="59"/>
        <v>0</v>
      </c>
    </row>
    <row r="295" spans="1:18" ht="44" customHeight="1" x14ac:dyDescent="0.15">
      <c r="A295" s="20" t="s">
        <v>58</v>
      </c>
      <c r="B295" s="20" t="s">
        <v>1520</v>
      </c>
      <c r="C295" s="20" t="s">
        <v>1521</v>
      </c>
      <c r="D295" s="21" t="s">
        <v>1519</v>
      </c>
      <c r="E295" s="22">
        <f t="shared" si="48"/>
        <v>255</v>
      </c>
      <c r="F295" s="23">
        <f t="shared" si="49"/>
        <v>8</v>
      </c>
      <c r="G295" s="24">
        <f t="shared" si="50"/>
        <v>263</v>
      </c>
      <c r="H295" s="25">
        <f t="shared" si="51"/>
        <v>0</v>
      </c>
      <c r="I295" s="26">
        <f t="shared" si="52"/>
        <v>-0.125</v>
      </c>
      <c r="J295" s="27" t="str">
        <f>MID('HTT e12 - 2ry Str + Mask '!$A$2,E295,F295)</f>
        <v>...((((.</v>
      </c>
      <c r="K295" s="26">
        <f t="shared" si="53"/>
        <v>0.5</v>
      </c>
      <c r="L295" s="27" t="str">
        <f>MID('HTT e12 - 2ry Str + Mask '!$D$2,E295,F295)</f>
        <v>...((((.</v>
      </c>
      <c r="M295" s="26">
        <f t="shared" si="54"/>
        <v>0.5</v>
      </c>
      <c r="N295" s="28">
        <f t="shared" si="55"/>
        <v>0</v>
      </c>
      <c r="O295" s="29" t="str">
        <f t="shared" si="56"/>
        <v>Sironi_motif1</v>
      </c>
      <c r="P295" s="29" t="str">
        <f t="shared" si="57"/>
        <v>ESS</v>
      </c>
      <c r="Q295" s="28">
        <f t="shared" si="58"/>
        <v>0</v>
      </c>
      <c r="R295" s="30">
        <f t="shared" si="59"/>
        <v>0</v>
      </c>
    </row>
    <row r="296" spans="1:18" ht="32" customHeight="1" x14ac:dyDescent="0.15">
      <c r="A296" s="20" t="s">
        <v>46</v>
      </c>
      <c r="B296" s="20" t="s">
        <v>1522</v>
      </c>
      <c r="C296" s="20" t="s">
        <v>37</v>
      </c>
      <c r="D296" s="21" t="s">
        <v>1523</v>
      </c>
      <c r="E296" s="22">
        <f t="shared" si="48"/>
        <v>256</v>
      </c>
      <c r="F296" s="23">
        <f t="shared" si="49"/>
        <v>6</v>
      </c>
      <c r="G296" s="24">
        <f t="shared" si="50"/>
        <v>262</v>
      </c>
      <c r="H296" s="25">
        <f t="shared" si="51"/>
        <v>0</v>
      </c>
      <c r="I296" s="26">
        <f t="shared" si="52"/>
        <v>-0.16666666666666666</v>
      </c>
      <c r="J296" s="27" t="str">
        <f>MID('HTT e12 - 2ry Str + Mask '!$A$2,E296,F296)</f>
        <v>..((((</v>
      </c>
      <c r="K296" s="26">
        <f t="shared" si="53"/>
        <v>0.33333333333333331</v>
      </c>
      <c r="L296" s="27" t="str">
        <f>MID('HTT e12 - 2ry Str + Mask '!$D$2,E296,F296)</f>
        <v>..((((</v>
      </c>
      <c r="M296" s="26">
        <f t="shared" si="54"/>
        <v>0.33333333333333331</v>
      </c>
      <c r="N296" s="28">
        <f t="shared" si="55"/>
        <v>0</v>
      </c>
      <c r="O296" s="29" t="str">
        <f t="shared" si="56"/>
        <v>IIE</v>
      </c>
      <c r="P296" s="29" t="str">
        <f t="shared" si="57"/>
        <v>ESS</v>
      </c>
      <c r="Q296" s="28">
        <f t="shared" si="58"/>
        <v>0</v>
      </c>
      <c r="R296" s="30">
        <f t="shared" si="59"/>
        <v>0</v>
      </c>
    </row>
    <row r="297" spans="1:18" ht="44" customHeight="1" x14ac:dyDescent="0.15">
      <c r="A297" s="20" t="s">
        <v>49</v>
      </c>
      <c r="B297" s="20" t="s">
        <v>1524</v>
      </c>
      <c r="C297" s="20" t="s">
        <v>1525</v>
      </c>
      <c r="D297" s="21" t="s">
        <v>734</v>
      </c>
      <c r="E297" s="22">
        <f t="shared" si="48"/>
        <v>259</v>
      </c>
      <c r="F297" s="23">
        <f t="shared" si="49"/>
        <v>8</v>
      </c>
      <c r="G297" s="24">
        <f t="shared" si="50"/>
        <v>267</v>
      </c>
      <c r="H297" s="25">
        <f t="shared" si="51"/>
        <v>0.125</v>
      </c>
      <c r="I297" s="26">
        <f t="shared" si="52"/>
        <v>0</v>
      </c>
      <c r="J297" s="27" t="str">
        <f>MID('HTT e12 - 2ry Str + Mask '!$A$2,E297,F297)</f>
        <v>(((....)</v>
      </c>
      <c r="K297" s="26">
        <f t="shared" si="53"/>
        <v>0.5</v>
      </c>
      <c r="L297" s="27" t="str">
        <f>MID('HTT e12 - 2ry Str + Mask '!$D$2,E297,F297)</f>
        <v>(((....)</v>
      </c>
      <c r="M297" s="26">
        <f t="shared" si="54"/>
        <v>0.5</v>
      </c>
      <c r="N297" s="28">
        <f t="shared" si="55"/>
        <v>0</v>
      </c>
      <c r="O297" s="29" t="str">
        <f t="shared" si="56"/>
        <v>ESE_SC35</v>
      </c>
      <c r="P297" s="29" t="str">
        <f t="shared" si="57"/>
        <v>ESE</v>
      </c>
      <c r="Q297" s="28">
        <f t="shared" si="58"/>
        <v>0</v>
      </c>
      <c r="R297" s="30">
        <f t="shared" si="59"/>
        <v>0</v>
      </c>
    </row>
    <row r="298" spans="1:18" ht="44" customHeight="1" x14ac:dyDescent="0.15">
      <c r="A298" s="20" t="s">
        <v>54</v>
      </c>
      <c r="B298" s="20" t="s">
        <v>1526</v>
      </c>
      <c r="C298" s="20" t="s">
        <v>1527</v>
      </c>
      <c r="D298" s="21" t="s">
        <v>1528</v>
      </c>
      <c r="E298" s="22">
        <f t="shared" si="48"/>
        <v>261</v>
      </c>
      <c r="F298" s="23">
        <f t="shared" si="49"/>
        <v>7</v>
      </c>
      <c r="G298" s="24">
        <f t="shared" si="50"/>
        <v>268</v>
      </c>
      <c r="H298" s="25">
        <f t="shared" si="51"/>
        <v>0.14285714285714285</v>
      </c>
      <c r="I298" s="26">
        <f t="shared" si="52"/>
        <v>0</v>
      </c>
      <c r="J298" s="27" t="str">
        <f>MID('HTT e12 - 2ry Str + Mask '!$A$2,E298,F298)</f>
        <v>(....))</v>
      </c>
      <c r="K298" s="26">
        <f t="shared" si="53"/>
        <v>0.5714285714285714</v>
      </c>
      <c r="L298" s="27" t="str">
        <f>MID('HTT e12 - 2ry Str + Mask '!$D$2,E298,F298)</f>
        <v>(....))</v>
      </c>
      <c r="M298" s="26">
        <f t="shared" si="54"/>
        <v>0.5714285714285714</v>
      </c>
      <c r="N298" s="28">
        <f t="shared" si="55"/>
        <v>0</v>
      </c>
      <c r="O298" s="29" t="str">
        <f t="shared" si="56"/>
        <v>ESE_SRp40</v>
      </c>
      <c r="P298" s="29" t="str">
        <f t="shared" si="57"/>
        <v>ESE</v>
      </c>
      <c r="Q298" s="28">
        <f t="shared" si="58"/>
        <v>0</v>
      </c>
      <c r="R298" s="30">
        <f t="shared" si="59"/>
        <v>0</v>
      </c>
    </row>
    <row r="299" spans="1:18" ht="44" customHeight="1" x14ac:dyDescent="0.15">
      <c r="A299" s="20" t="s">
        <v>58</v>
      </c>
      <c r="B299" s="20" t="s">
        <v>1529</v>
      </c>
      <c r="C299" s="20" t="s">
        <v>720</v>
      </c>
      <c r="D299" s="21" t="s">
        <v>1528</v>
      </c>
      <c r="E299" s="22">
        <f t="shared" si="48"/>
        <v>261</v>
      </c>
      <c r="F299" s="23">
        <f t="shared" si="49"/>
        <v>8</v>
      </c>
      <c r="G299" s="24">
        <f t="shared" si="50"/>
        <v>269</v>
      </c>
      <c r="H299" s="25">
        <f t="shared" si="51"/>
        <v>0</v>
      </c>
      <c r="I299" s="26">
        <f t="shared" si="52"/>
        <v>-0.125</v>
      </c>
      <c r="J299" s="27" t="str">
        <f>MID('HTT e12 - 2ry Str + Mask '!$A$2,E299,F299)</f>
        <v>(....)))</v>
      </c>
      <c r="K299" s="26">
        <f t="shared" si="53"/>
        <v>0.5</v>
      </c>
      <c r="L299" s="27" t="str">
        <f>MID('HTT e12 - 2ry Str + Mask '!$D$2,E299,F299)</f>
        <v>(....)))</v>
      </c>
      <c r="M299" s="26">
        <f t="shared" si="54"/>
        <v>0.5</v>
      </c>
      <c r="N299" s="28">
        <f t="shared" si="55"/>
        <v>0</v>
      </c>
      <c r="O299" s="29" t="str">
        <f t="shared" si="56"/>
        <v>Sironi_motif1</v>
      </c>
      <c r="P299" s="29" t="str">
        <f t="shared" si="57"/>
        <v>ESS</v>
      </c>
      <c r="Q299" s="28">
        <f t="shared" si="58"/>
        <v>0</v>
      </c>
      <c r="R299" s="30">
        <f t="shared" si="59"/>
        <v>0</v>
      </c>
    </row>
    <row r="300" spans="1:18" ht="44" customHeight="1" x14ac:dyDescent="0.15">
      <c r="A300" s="20" t="s">
        <v>78</v>
      </c>
      <c r="B300" s="20" t="s">
        <v>1383</v>
      </c>
      <c r="C300" s="20" t="s">
        <v>1384</v>
      </c>
      <c r="D300" s="21" t="s">
        <v>1530</v>
      </c>
      <c r="E300" s="22">
        <f t="shared" si="48"/>
        <v>262</v>
      </c>
      <c r="F300" s="23">
        <f t="shared" si="49"/>
        <v>6</v>
      </c>
      <c r="G300" s="24">
        <f t="shared" si="50"/>
        <v>268</v>
      </c>
      <c r="H300" s="25">
        <f t="shared" si="51"/>
        <v>0.16666666666666666</v>
      </c>
      <c r="I300" s="26">
        <f t="shared" si="52"/>
        <v>0</v>
      </c>
      <c r="J300" s="27" t="str">
        <f>MID('HTT e12 - 2ry Str + Mask '!$A$2,E300,F300)</f>
        <v>....))</v>
      </c>
      <c r="K300" s="26">
        <f t="shared" si="53"/>
        <v>0.66666666666666663</v>
      </c>
      <c r="L300" s="27" t="str">
        <f>MID('HTT e12 - 2ry Str + Mask '!$D$2,E300,F300)</f>
        <v>....))</v>
      </c>
      <c r="M300" s="26">
        <f t="shared" si="54"/>
        <v>0.66666666666666663</v>
      </c>
      <c r="N300" s="28">
        <f t="shared" si="55"/>
        <v>0</v>
      </c>
      <c r="O300" s="29" t="str">
        <f t="shared" si="56"/>
        <v>ESE_SRp55</v>
      </c>
      <c r="P300" s="29" t="str">
        <f t="shared" si="57"/>
        <v>ESE</v>
      </c>
      <c r="Q300" s="28">
        <f t="shared" si="58"/>
        <v>0</v>
      </c>
      <c r="R300" s="30">
        <f t="shared" si="59"/>
        <v>0</v>
      </c>
    </row>
    <row r="301" spans="1:18" ht="32" customHeight="1" x14ac:dyDescent="0.15">
      <c r="A301" s="20" t="s">
        <v>39</v>
      </c>
      <c r="B301" s="20" t="s">
        <v>1531</v>
      </c>
      <c r="C301" s="20" t="s">
        <v>1532</v>
      </c>
      <c r="D301" s="21" t="s">
        <v>1530</v>
      </c>
      <c r="E301" s="22">
        <f t="shared" si="48"/>
        <v>262</v>
      </c>
      <c r="F301" s="23">
        <f t="shared" si="49"/>
        <v>7</v>
      </c>
      <c r="G301" s="24">
        <f t="shared" si="50"/>
        <v>269</v>
      </c>
      <c r="H301" s="25">
        <f t="shared" si="51"/>
        <v>0.14285714285714285</v>
      </c>
      <c r="I301" s="26">
        <f t="shared" si="52"/>
        <v>0</v>
      </c>
      <c r="J301" s="27" t="str">
        <f>MID('HTT e12 - 2ry Str + Mask '!$A$2,E301,F301)</f>
        <v>....)))</v>
      </c>
      <c r="K301" s="26">
        <f t="shared" si="53"/>
        <v>0.5714285714285714</v>
      </c>
      <c r="L301" s="27" t="str">
        <f>MID('HTT e12 - 2ry Str + Mask '!$D$2,E301,F301)</f>
        <v>....)))</v>
      </c>
      <c r="M301" s="26">
        <f t="shared" si="54"/>
        <v>0.5714285714285714</v>
      </c>
      <c r="N301" s="28">
        <f t="shared" si="55"/>
        <v>0</v>
      </c>
      <c r="O301" s="29" t="str">
        <f t="shared" si="56"/>
        <v>ESE_ASF</v>
      </c>
      <c r="P301" s="29" t="str">
        <f t="shared" si="57"/>
        <v>ESE</v>
      </c>
      <c r="Q301" s="28">
        <f t="shared" si="58"/>
        <v>0</v>
      </c>
      <c r="R301" s="30">
        <f t="shared" si="59"/>
        <v>0</v>
      </c>
    </row>
    <row r="302" spans="1:18" ht="44" customHeight="1" x14ac:dyDescent="0.15">
      <c r="A302" s="20" t="s">
        <v>42</v>
      </c>
      <c r="B302" s="20" t="s">
        <v>1531</v>
      </c>
      <c r="C302" s="20" t="s">
        <v>1533</v>
      </c>
      <c r="D302" s="21" t="s">
        <v>1530</v>
      </c>
      <c r="E302" s="22">
        <f t="shared" si="48"/>
        <v>262</v>
      </c>
      <c r="F302" s="23">
        <f t="shared" si="49"/>
        <v>7</v>
      </c>
      <c r="G302" s="24">
        <f t="shared" si="50"/>
        <v>269</v>
      </c>
      <c r="H302" s="25">
        <f t="shared" si="51"/>
        <v>0.14285714285714285</v>
      </c>
      <c r="I302" s="26">
        <f t="shared" si="52"/>
        <v>0</v>
      </c>
      <c r="J302" s="27" t="str">
        <f>MID('HTT e12 - 2ry Str + Mask '!$A$2,E302,F302)</f>
        <v>....)))</v>
      </c>
      <c r="K302" s="26">
        <f t="shared" si="53"/>
        <v>0.5714285714285714</v>
      </c>
      <c r="L302" s="27" t="str">
        <f>MID('HTT e12 - 2ry Str + Mask '!$D$2,E302,F302)</f>
        <v>....)))</v>
      </c>
      <c r="M302" s="26">
        <f t="shared" si="54"/>
        <v>0.5714285714285714</v>
      </c>
      <c r="N302" s="28">
        <f t="shared" si="55"/>
        <v>0</v>
      </c>
      <c r="O302" s="29" t="str">
        <f t="shared" si="56"/>
        <v>ESE_ASFB</v>
      </c>
      <c r="P302" s="29" t="str">
        <f t="shared" si="57"/>
        <v>ESE</v>
      </c>
      <c r="Q302" s="28">
        <f t="shared" si="58"/>
        <v>0</v>
      </c>
      <c r="R302" s="30">
        <f t="shared" si="59"/>
        <v>0</v>
      </c>
    </row>
    <row r="303" spans="1:18" ht="44" customHeight="1" x14ac:dyDescent="0.15">
      <c r="A303" s="20" t="s">
        <v>49</v>
      </c>
      <c r="B303" s="20" t="s">
        <v>1534</v>
      </c>
      <c r="C303" s="20" t="s">
        <v>1535</v>
      </c>
      <c r="D303" s="21" t="s">
        <v>741</v>
      </c>
      <c r="E303" s="22">
        <f t="shared" si="48"/>
        <v>265</v>
      </c>
      <c r="F303" s="23">
        <f t="shared" si="49"/>
        <v>8</v>
      </c>
      <c r="G303" s="24">
        <f t="shared" si="50"/>
        <v>273</v>
      </c>
      <c r="H303" s="25">
        <f t="shared" si="51"/>
        <v>0.125</v>
      </c>
      <c r="I303" s="26">
        <f t="shared" si="52"/>
        <v>0</v>
      </c>
      <c r="J303" s="27" t="str">
        <f>MID('HTT e12 - 2ry Str + Mask '!$A$2,E303,F303)</f>
        <v>.))))...</v>
      </c>
      <c r="K303" s="26">
        <f t="shared" si="53"/>
        <v>0.5</v>
      </c>
      <c r="L303" s="27" t="str">
        <f>MID('HTT e12 - 2ry Str + Mask '!$D$2,E303,F303)</f>
        <v>.))))...</v>
      </c>
      <c r="M303" s="26">
        <f t="shared" si="54"/>
        <v>0.5</v>
      </c>
      <c r="N303" s="28">
        <f t="shared" si="55"/>
        <v>0</v>
      </c>
      <c r="O303" s="29" t="str">
        <f t="shared" si="56"/>
        <v>ESE_SC35</v>
      </c>
      <c r="P303" s="29" t="str">
        <f t="shared" si="57"/>
        <v>ESE</v>
      </c>
      <c r="Q303" s="28">
        <f t="shared" si="58"/>
        <v>0</v>
      </c>
      <c r="R303" s="30">
        <f t="shared" si="59"/>
        <v>0</v>
      </c>
    </row>
    <row r="304" spans="1:18" ht="44" customHeight="1" x14ac:dyDescent="0.15">
      <c r="A304" s="20" t="s">
        <v>24</v>
      </c>
      <c r="B304" s="20" t="s">
        <v>1536</v>
      </c>
      <c r="C304" s="20" t="s">
        <v>1537</v>
      </c>
      <c r="D304" s="21" t="s">
        <v>1538</v>
      </c>
      <c r="E304" s="22">
        <f t="shared" si="48"/>
        <v>266</v>
      </c>
      <c r="F304" s="23">
        <f t="shared" si="49"/>
        <v>8</v>
      </c>
      <c r="G304" s="24">
        <f t="shared" si="50"/>
        <v>274</v>
      </c>
      <c r="H304" s="25">
        <f t="shared" si="51"/>
        <v>0</v>
      </c>
      <c r="I304" s="26">
        <f t="shared" si="52"/>
        <v>-0.125</v>
      </c>
      <c r="J304" s="27" t="str">
        <f>MID('HTT e12 - 2ry Str + Mask '!$A$2,E304,F304)</f>
        <v>))))....</v>
      </c>
      <c r="K304" s="26">
        <f t="shared" si="53"/>
        <v>0.5</v>
      </c>
      <c r="L304" s="27" t="str">
        <f>MID('HTT e12 - 2ry Str + Mask '!$D$2,E304,F304)</f>
        <v>))))....</v>
      </c>
      <c r="M304" s="26">
        <f t="shared" si="54"/>
        <v>0.5</v>
      </c>
      <c r="N304" s="28">
        <f t="shared" si="55"/>
        <v>0</v>
      </c>
      <c r="O304" s="29" t="str">
        <f t="shared" si="56"/>
        <v>Sironi_motif3</v>
      </c>
      <c r="P304" s="29" t="str">
        <f t="shared" si="57"/>
        <v>ESS</v>
      </c>
      <c r="Q304" s="28">
        <f t="shared" si="58"/>
        <v>0</v>
      </c>
      <c r="R304" s="30">
        <f t="shared" si="59"/>
        <v>0</v>
      </c>
    </row>
    <row r="305" spans="1:18" ht="44" customHeight="1" x14ac:dyDescent="0.15">
      <c r="A305" s="20" t="s">
        <v>24</v>
      </c>
      <c r="B305" s="20" t="s">
        <v>95</v>
      </c>
      <c r="C305" s="20" t="s">
        <v>96</v>
      </c>
      <c r="D305" s="21" t="s">
        <v>1539</v>
      </c>
      <c r="E305" s="22">
        <f t="shared" si="48"/>
        <v>269</v>
      </c>
      <c r="F305" s="23">
        <f t="shared" si="49"/>
        <v>8</v>
      </c>
      <c r="G305" s="24">
        <f t="shared" si="50"/>
        <v>277</v>
      </c>
      <c r="H305" s="25">
        <f t="shared" si="51"/>
        <v>0</v>
      </c>
      <c r="I305" s="26">
        <f t="shared" si="52"/>
        <v>-0.125</v>
      </c>
      <c r="J305" s="27" t="str">
        <f>MID('HTT e12 - 2ry Str + Mask '!$A$2,E305,F305)</f>
        <v>).......</v>
      </c>
      <c r="K305" s="26">
        <f t="shared" si="53"/>
        <v>0.875</v>
      </c>
      <c r="L305" s="27" t="str">
        <f>MID('HTT e12 - 2ry Str + Mask '!$D$2,E305,F305)</f>
        <v>).......</v>
      </c>
      <c r="M305" s="26">
        <f t="shared" si="54"/>
        <v>0.875</v>
      </c>
      <c r="N305" s="28">
        <f t="shared" si="55"/>
        <v>0</v>
      </c>
      <c r="O305" s="29" t="str">
        <f t="shared" si="56"/>
        <v>Sironi_motif3</v>
      </c>
      <c r="P305" s="29" t="str">
        <f t="shared" si="57"/>
        <v>ESS</v>
      </c>
      <c r="Q305" s="28">
        <f t="shared" si="58"/>
        <v>0</v>
      </c>
      <c r="R305" s="30">
        <f t="shared" si="59"/>
        <v>0</v>
      </c>
    </row>
    <row r="306" spans="1:18" ht="32" customHeight="1" x14ac:dyDescent="0.15">
      <c r="A306" s="20" t="s">
        <v>39</v>
      </c>
      <c r="B306" s="20" t="s">
        <v>98</v>
      </c>
      <c r="C306" s="20" t="s">
        <v>99</v>
      </c>
      <c r="D306" s="21" t="s">
        <v>742</v>
      </c>
      <c r="E306" s="22">
        <f t="shared" si="48"/>
        <v>270</v>
      </c>
      <c r="F306" s="23">
        <f t="shared" si="49"/>
        <v>7</v>
      </c>
      <c r="G306" s="24">
        <f t="shared" si="50"/>
        <v>277</v>
      </c>
      <c r="H306" s="25">
        <f t="shared" si="51"/>
        <v>0.14285714285714285</v>
      </c>
      <c r="I306" s="26">
        <f t="shared" si="52"/>
        <v>0</v>
      </c>
      <c r="J306" s="27" t="str">
        <f>MID('HTT e12 - 2ry Str + Mask '!$A$2,E306,F306)</f>
        <v>.......</v>
      </c>
      <c r="K306" s="26">
        <f t="shared" si="53"/>
        <v>1</v>
      </c>
      <c r="L306" s="27" t="str">
        <f>MID('HTT e12 - 2ry Str + Mask '!$D$2,E306,F306)</f>
        <v>.......</v>
      </c>
      <c r="M306" s="26">
        <f t="shared" si="54"/>
        <v>1</v>
      </c>
      <c r="N306" s="28">
        <f t="shared" si="55"/>
        <v>0</v>
      </c>
      <c r="O306" s="29" t="str">
        <f t="shared" si="56"/>
        <v>ESE_ASF</v>
      </c>
      <c r="P306" s="29" t="str">
        <f t="shared" si="57"/>
        <v>ESE</v>
      </c>
      <c r="Q306" s="28">
        <f t="shared" si="58"/>
        <v>0</v>
      </c>
      <c r="R306" s="30">
        <f t="shared" si="59"/>
        <v>0</v>
      </c>
    </row>
    <row r="307" spans="1:18" ht="44" customHeight="1" x14ac:dyDescent="0.15">
      <c r="A307" s="20" t="s">
        <v>42</v>
      </c>
      <c r="B307" s="20" t="s">
        <v>98</v>
      </c>
      <c r="C307" s="20" t="s">
        <v>101</v>
      </c>
      <c r="D307" s="21" t="s">
        <v>742</v>
      </c>
      <c r="E307" s="22">
        <f t="shared" si="48"/>
        <v>270</v>
      </c>
      <c r="F307" s="23">
        <f t="shared" si="49"/>
        <v>7</v>
      </c>
      <c r="G307" s="24">
        <f t="shared" si="50"/>
        <v>277</v>
      </c>
      <c r="H307" s="25">
        <f t="shared" si="51"/>
        <v>0.14285714285714285</v>
      </c>
      <c r="I307" s="26">
        <f t="shared" si="52"/>
        <v>0</v>
      </c>
      <c r="J307" s="27" t="str">
        <f>MID('HTT e12 - 2ry Str + Mask '!$A$2,E307,F307)</f>
        <v>.......</v>
      </c>
      <c r="K307" s="26">
        <f t="shared" si="53"/>
        <v>1</v>
      </c>
      <c r="L307" s="27" t="str">
        <f>MID('HTT e12 - 2ry Str + Mask '!$D$2,E307,F307)</f>
        <v>.......</v>
      </c>
      <c r="M307" s="26">
        <f t="shared" si="54"/>
        <v>1</v>
      </c>
      <c r="N307" s="28">
        <f t="shared" si="55"/>
        <v>0</v>
      </c>
      <c r="O307" s="29" t="str">
        <f t="shared" si="56"/>
        <v>ESE_ASFB</v>
      </c>
      <c r="P307" s="29" t="str">
        <f t="shared" si="57"/>
        <v>ESE</v>
      </c>
      <c r="Q307" s="28">
        <f t="shared" si="58"/>
        <v>0</v>
      </c>
      <c r="R307" s="30">
        <f t="shared" si="59"/>
        <v>0</v>
      </c>
    </row>
    <row r="308" spans="1:18" ht="32" customHeight="1" x14ac:dyDescent="0.15">
      <c r="A308" s="20" t="s">
        <v>39</v>
      </c>
      <c r="B308" s="20" t="s">
        <v>1540</v>
      </c>
      <c r="C308" s="20" t="s">
        <v>1541</v>
      </c>
      <c r="D308" s="21" t="s">
        <v>1542</v>
      </c>
      <c r="E308" s="22">
        <f t="shared" si="48"/>
        <v>272</v>
      </c>
      <c r="F308" s="23">
        <f t="shared" si="49"/>
        <v>7</v>
      </c>
      <c r="G308" s="24">
        <f t="shared" si="50"/>
        <v>279</v>
      </c>
      <c r="H308" s="25">
        <f t="shared" si="51"/>
        <v>0.14285714285714285</v>
      </c>
      <c r="I308" s="26">
        <f t="shared" si="52"/>
        <v>0</v>
      </c>
      <c r="J308" s="27" t="str">
        <f>MID('HTT e12 - 2ry Str + Mask '!$A$2,E308,F308)</f>
        <v>.......</v>
      </c>
      <c r="K308" s="26">
        <f t="shared" si="53"/>
        <v>1</v>
      </c>
      <c r="L308" s="27" t="str">
        <f>MID('HTT e12 - 2ry Str + Mask '!$D$2,E308,F308)</f>
        <v>.......</v>
      </c>
      <c r="M308" s="26">
        <f t="shared" si="54"/>
        <v>1</v>
      </c>
      <c r="N308" s="28">
        <f t="shared" si="55"/>
        <v>0</v>
      </c>
      <c r="O308" s="29" t="str">
        <f t="shared" si="56"/>
        <v>ESE_ASF</v>
      </c>
      <c r="P308" s="29" t="str">
        <f t="shared" si="57"/>
        <v>ESE</v>
      </c>
      <c r="Q308" s="28">
        <f t="shared" si="58"/>
        <v>0</v>
      </c>
      <c r="R308" s="30">
        <f t="shared" si="59"/>
        <v>0</v>
      </c>
    </row>
    <row r="309" spans="1:18" ht="44" customHeight="1" x14ac:dyDescent="0.15">
      <c r="A309" s="20" t="s">
        <v>65</v>
      </c>
      <c r="B309" s="20" t="s">
        <v>66</v>
      </c>
      <c r="C309" s="20" t="s">
        <v>67</v>
      </c>
      <c r="D309" s="21" t="s">
        <v>747</v>
      </c>
      <c r="E309" s="22">
        <f t="shared" si="48"/>
        <v>274</v>
      </c>
      <c r="F309" s="23">
        <f t="shared" si="49"/>
        <v>6</v>
      </c>
      <c r="G309" s="24">
        <f t="shared" si="50"/>
        <v>280</v>
      </c>
      <c r="H309" s="25">
        <f t="shared" si="51"/>
        <v>0</v>
      </c>
      <c r="I309" s="26">
        <f t="shared" si="52"/>
        <v>-0.16666666666666666</v>
      </c>
      <c r="J309" s="27" t="str">
        <f>MID('HTT e12 - 2ry Str + Mask '!$A$2,E309,F309)</f>
        <v>......</v>
      </c>
      <c r="K309" s="26">
        <f t="shared" si="53"/>
        <v>1</v>
      </c>
      <c r="L309" s="27" t="str">
        <f>MID('HTT e12 - 2ry Str + Mask '!$D$2,E309,F309)</f>
        <v>......</v>
      </c>
      <c r="M309" s="26">
        <f t="shared" si="54"/>
        <v>1</v>
      </c>
      <c r="N309" s="28">
        <f t="shared" si="55"/>
        <v>0</v>
      </c>
      <c r="O309" s="29" t="str">
        <f t="shared" si="56"/>
        <v>ESS_hnRNPA1</v>
      </c>
      <c r="P309" s="29" t="str">
        <f t="shared" si="57"/>
        <v>ESS</v>
      </c>
      <c r="Q309" s="28">
        <f t="shared" si="58"/>
        <v>0</v>
      </c>
      <c r="R309" s="30">
        <f t="shared" si="59"/>
        <v>0</v>
      </c>
    </row>
    <row r="310" spans="1:18" ht="44" customHeight="1" x14ac:dyDescent="0.15">
      <c r="A310" s="20" t="s">
        <v>49</v>
      </c>
      <c r="B310" s="20" t="s">
        <v>1543</v>
      </c>
      <c r="C310" s="20" t="s">
        <v>1544</v>
      </c>
      <c r="D310" s="21" t="s">
        <v>755</v>
      </c>
      <c r="E310" s="22">
        <f t="shared" si="48"/>
        <v>276</v>
      </c>
      <c r="F310" s="23">
        <f t="shared" si="49"/>
        <v>8</v>
      </c>
      <c r="G310" s="24">
        <f t="shared" si="50"/>
        <v>284</v>
      </c>
      <c r="H310" s="25">
        <f t="shared" si="51"/>
        <v>0.125</v>
      </c>
      <c r="I310" s="26">
        <f t="shared" si="52"/>
        <v>0</v>
      </c>
      <c r="J310" s="27" t="str">
        <f>MID('HTT e12 - 2ry Str + Mask '!$A$2,E310,F310)</f>
        <v>........</v>
      </c>
      <c r="K310" s="26">
        <f t="shared" si="53"/>
        <v>1</v>
      </c>
      <c r="L310" s="27" t="str">
        <f>MID('HTT e12 - 2ry Str + Mask '!$D$2,E310,F310)</f>
        <v>........</v>
      </c>
      <c r="M310" s="26">
        <f t="shared" si="54"/>
        <v>1</v>
      </c>
      <c r="N310" s="28">
        <f t="shared" si="55"/>
        <v>0</v>
      </c>
      <c r="O310" s="29" t="str">
        <f t="shared" si="56"/>
        <v>ESE_SC35</v>
      </c>
      <c r="P310" s="29" t="str">
        <f t="shared" si="57"/>
        <v>ESE</v>
      </c>
      <c r="Q310" s="28">
        <f t="shared" si="58"/>
        <v>0</v>
      </c>
      <c r="R310" s="30">
        <f t="shared" si="59"/>
        <v>0</v>
      </c>
    </row>
    <row r="311" spans="1:18" ht="44" customHeight="1" x14ac:dyDescent="0.15">
      <c r="A311" s="20" t="s">
        <v>65</v>
      </c>
      <c r="B311" s="20" t="s">
        <v>1545</v>
      </c>
      <c r="C311" s="20" t="s">
        <v>1546</v>
      </c>
      <c r="D311" s="21" t="s">
        <v>1547</v>
      </c>
      <c r="E311" s="22">
        <f t="shared" si="48"/>
        <v>279</v>
      </c>
      <c r="F311" s="23">
        <f t="shared" si="49"/>
        <v>6</v>
      </c>
      <c r="G311" s="24">
        <f t="shared" si="50"/>
        <v>285</v>
      </c>
      <c r="H311" s="25">
        <f t="shared" si="51"/>
        <v>0</v>
      </c>
      <c r="I311" s="26">
        <f t="shared" si="52"/>
        <v>-0.16666666666666666</v>
      </c>
      <c r="J311" s="27" t="str">
        <f>MID('HTT e12 - 2ry Str + Mask '!$A$2,E311,F311)</f>
        <v>......</v>
      </c>
      <c r="K311" s="26">
        <f t="shared" si="53"/>
        <v>1</v>
      </c>
      <c r="L311" s="27" t="str">
        <f>MID('HTT e12 - 2ry Str + Mask '!$D$2,E311,F311)</f>
        <v>......</v>
      </c>
      <c r="M311" s="26">
        <f t="shared" si="54"/>
        <v>1</v>
      </c>
      <c r="N311" s="28">
        <f t="shared" si="55"/>
        <v>0</v>
      </c>
      <c r="O311" s="29" t="str">
        <f t="shared" si="56"/>
        <v>ESS_hnRNPA1</v>
      </c>
      <c r="P311" s="29" t="str">
        <f t="shared" si="57"/>
        <v>ESS</v>
      </c>
      <c r="Q311" s="28">
        <f t="shared" si="58"/>
        <v>0</v>
      </c>
      <c r="R311" s="30">
        <f t="shared" si="59"/>
        <v>0</v>
      </c>
    </row>
    <row r="312" spans="1:18" ht="44" customHeight="1" x14ac:dyDescent="0.15">
      <c r="A312" s="20" t="s">
        <v>42</v>
      </c>
      <c r="B312" s="20" t="s">
        <v>1548</v>
      </c>
      <c r="C312" s="20" t="s">
        <v>138</v>
      </c>
      <c r="D312" s="21" t="s">
        <v>759</v>
      </c>
      <c r="E312" s="22">
        <f t="shared" si="48"/>
        <v>282</v>
      </c>
      <c r="F312" s="23">
        <f t="shared" si="49"/>
        <v>7</v>
      </c>
      <c r="G312" s="24">
        <f t="shared" si="50"/>
        <v>289</v>
      </c>
      <c r="H312" s="25">
        <f t="shared" si="51"/>
        <v>0.14285714285714285</v>
      </c>
      <c r="I312" s="26">
        <f t="shared" si="52"/>
        <v>0</v>
      </c>
      <c r="J312" s="27" t="str">
        <f>MID('HTT e12 - 2ry Str + Mask '!$A$2,E312,F312)</f>
        <v>....(((</v>
      </c>
      <c r="K312" s="26">
        <f t="shared" si="53"/>
        <v>0.5714285714285714</v>
      </c>
      <c r="L312" s="27" t="str">
        <f>MID('HTT e12 - 2ry Str + Mask '!$D$2,E312,F312)</f>
        <v>....(((</v>
      </c>
      <c r="M312" s="26">
        <f t="shared" si="54"/>
        <v>0.5714285714285714</v>
      </c>
      <c r="N312" s="28">
        <f t="shared" si="55"/>
        <v>0</v>
      </c>
      <c r="O312" s="29" t="str">
        <f t="shared" si="56"/>
        <v>ESE_ASFB</v>
      </c>
      <c r="P312" s="29" t="str">
        <f t="shared" si="57"/>
        <v>ESE</v>
      </c>
      <c r="Q312" s="28">
        <f t="shared" si="58"/>
        <v>0</v>
      </c>
      <c r="R312" s="30">
        <f t="shared" si="59"/>
        <v>0</v>
      </c>
    </row>
    <row r="313" spans="1:18" ht="32" customHeight="1" x14ac:dyDescent="0.15">
      <c r="A313" s="20" t="s">
        <v>184</v>
      </c>
      <c r="B313" s="20" t="s">
        <v>1549</v>
      </c>
      <c r="C313" s="20" t="s">
        <v>1550</v>
      </c>
      <c r="D313" s="21" t="s">
        <v>759</v>
      </c>
      <c r="E313" s="22">
        <f t="shared" si="48"/>
        <v>282</v>
      </c>
      <c r="F313" s="23">
        <f t="shared" si="49"/>
        <v>8</v>
      </c>
      <c r="G313" s="24">
        <f t="shared" si="50"/>
        <v>290</v>
      </c>
      <c r="H313" s="25">
        <f t="shared" si="51"/>
        <v>0</v>
      </c>
      <c r="I313" s="26">
        <f t="shared" si="52"/>
        <v>-0.125</v>
      </c>
      <c r="J313" s="27" t="str">
        <f>MID('HTT e12 - 2ry Str + Mask '!$A$2,E313,F313)</f>
        <v>....((((</v>
      </c>
      <c r="K313" s="26">
        <f t="shared" si="53"/>
        <v>0.5</v>
      </c>
      <c r="L313" s="27" t="str">
        <f>MID('HTT e12 - 2ry Str + Mask '!$D$2,E313,F313)</f>
        <v>....((((</v>
      </c>
      <c r="M313" s="26">
        <f t="shared" si="54"/>
        <v>0.5</v>
      </c>
      <c r="N313" s="28">
        <f t="shared" si="55"/>
        <v>0</v>
      </c>
      <c r="O313" s="29" t="str">
        <f t="shared" si="56"/>
        <v>PESS</v>
      </c>
      <c r="P313" s="29" t="str">
        <f t="shared" si="57"/>
        <v>ESS</v>
      </c>
      <c r="Q313" s="28">
        <f t="shared" si="58"/>
        <v>0</v>
      </c>
      <c r="R313" s="30">
        <f t="shared" si="59"/>
        <v>0</v>
      </c>
    </row>
    <row r="314" spans="1:18" ht="32" customHeight="1" x14ac:dyDescent="0.15">
      <c r="A314" s="20" t="s">
        <v>88</v>
      </c>
      <c r="B314" s="20" t="s">
        <v>1551</v>
      </c>
      <c r="C314" s="20" t="s">
        <v>544</v>
      </c>
      <c r="D314" s="21" t="s">
        <v>762</v>
      </c>
      <c r="E314" s="22">
        <f t="shared" si="48"/>
        <v>283</v>
      </c>
      <c r="F314" s="23">
        <f t="shared" si="49"/>
        <v>6</v>
      </c>
      <c r="G314" s="24">
        <f t="shared" si="50"/>
        <v>289</v>
      </c>
      <c r="H314" s="25">
        <f t="shared" si="51"/>
        <v>0.16666666666666666</v>
      </c>
      <c r="I314" s="26">
        <f t="shared" si="52"/>
        <v>0</v>
      </c>
      <c r="J314" s="27" t="str">
        <f>MID('HTT e12 - 2ry Str + Mask '!$A$2,E314,F314)</f>
        <v>...(((</v>
      </c>
      <c r="K314" s="26">
        <f t="shared" si="53"/>
        <v>0.5</v>
      </c>
      <c r="L314" s="27" t="str">
        <f>MID('HTT e12 - 2ry Str + Mask '!$D$2,E314,F314)</f>
        <v>...(((</v>
      </c>
      <c r="M314" s="26">
        <f t="shared" si="54"/>
        <v>0.5</v>
      </c>
      <c r="N314" s="28">
        <f t="shared" si="55"/>
        <v>0</v>
      </c>
      <c r="O314" s="29" t="str">
        <f t="shared" si="56"/>
        <v>ESE_9G8</v>
      </c>
      <c r="P314" s="29" t="str">
        <f t="shared" si="57"/>
        <v>ESE</v>
      </c>
      <c r="Q314" s="28">
        <f t="shared" si="58"/>
        <v>0</v>
      </c>
      <c r="R314" s="30">
        <f t="shared" si="59"/>
        <v>0</v>
      </c>
    </row>
    <row r="315" spans="1:18" ht="44" customHeight="1" x14ac:dyDescent="0.15">
      <c r="A315" s="20" t="s">
        <v>24</v>
      </c>
      <c r="B315" s="20" t="s">
        <v>1552</v>
      </c>
      <c r="C315" s="20" t="s">
        <v>1553</v>
      </c>
      <c r="D315" s="21" t="s">
        <v>767</v>
      </c>
      <c r="E315" s="22">
        <f t="shared" si="48"/>
        <v>285</v>
      </c>
      <c r="F315" s="23">
        <f t="shared" si="49"/>
        <v>8</v>
      </c>
      <c r="G315" s="24">
        <f t="shared" si="50"/>
        <v>293</v>
      </c>
      <c r="H315" s="25">
        <f t="shared" si="51"/>
        <v>0</v>
      </c>
      <c r="I315" s="26">
        <f t="shared" si="52"/>
        <v>-0.125</v>
      </c>
      <c r="J315" s="27" t="str">
        <f>MID('HTT e12 - 2ry Str + Mask '!$A$2,E315,F315)</f>
        <v>.(((((((</v>
      </c>
      <c r="K315" s="26">
        <f t="shared" si="53"/>
        <v>0.125</v>
      </c>
      <c r="L315" s="27" t="str">
        <f>MID('HTT e12 - 2ry Str + Mask '!$D$2,E315,F315)</f>
        <v>.(((((((</v>
      </c>
      <c r="M315" s="26">
        <f t="shared" si="54"/>
        <v>0.125</v>
      </c>
      <c r="N315" s="28">
        <f t="shared" si="55"/>
        <v>0</v>
      </c>
      <c r="O315" s="29" t="str">
        <f t="shared" si="56"/>
        <v>Sironi_motif3</v>
      </c>
      <c r="P315" s="29" t="str">
        <f t="shared" si="57"/>
        <v>ESS</v>
      </c>
      <c r="Q315" s="28">
        <f t="shared" si="58"/>
        <v>0</v>
      </c>
      <c r="R315" s="30">
        <f t="shared" si="59"/>
        <v>0</v>
      </c>
    </row>
    <row r="316" spans="1:18" ht="32" customHeight="1" x14ac:dyDescent="0.15">
      <c r="A316" s="20" t="s">
        <v>31</v>
      </c>
      <c r="B316" s="20" t="s">
        <v>1554</v>
      </c>
      <c r="C316" s="20" t="s">
        <v>1555</v>
      </c>
      <c r="D316" s="21" t="s">
        <v>782</v>
      </c>
      <c r="E316" s="22">
        <f t="shared" si="48"/>
        <v>290</v>
      </c>
      <c r="F316" s="23">
        <f t="shared" si="49"/>
        <v>8</v>
      </c>
      <c r="G316" s="24">
        <f t="shared" si="50"/>
        <v>298</v>
      </c>
      <c r="H316" s="25">
        <f t="shared" si="51"/>
        <v>0.125</v>
      </c>
      <c r="I316" s="26">
        <f t="shared" si="52"/>
        <v>0</v>
      </c>
      <c r="J316" s="27" t="str">
        <f>MID('HTT e12 - 2ry Str + Mask '!$A$2,E316,F316)</f>
        <v>((((....</v>
      </c>
      <c r="K316" s="26">
        <f t="shared" si="53"/>
        <v>0.5</v>
      </c>
      <c r="L316" s="27" t="str">
        <f>MID('HTT e12 - 2ry Str + Mask '!$D$2,E316,F316)</f>
        <v>((((....</v>
      </c>
      <c r="M316" s="26">
        <f t="shared" si="54"/>
        <v>0.5</v>
      </c>
      <c r="N316" s="28">
        <f t="shared" si="55"/>
        <v>0</v>
      </c>
      <c r="O316" s="29" t="str">
        <f t="shared" si="56"/>
        <v>PESE</v>
      </c>
      <c r="P316" s="29" t="str">
        <f t="shared" si="57"/>
        <v>ESE</v>
      </c>
      <c r="Q316" s="28">
        <f t="shared" si="58"/>
        <v>0</v>
      </c>
      <c r="R316" s="30">
        <f t="shared" si="59"/>
        <v>0</v>
      </c>
    </row>
    <row r="317" spans="1:18" ht="32" customHeight="1" x14ac:dyDescent="0.15">
      <c r="A317" s="20" t="s">
        <v>31</v>
      </c>
      <c r="B317" s="20" t="s">
        <v>1556</v>
      </c>
      <c r="C317" s="20" t="s">
        <v>1557</v>
      </c>
      <c r="D317" s="21" t="s">
        <v>784</v>
      </c>
      <c r="E317" s="22">
        <f t="shared" si="48"/>
        <v>291</v>
      </c>
      <c r="F317" s="23">
        <f t="shared" si="49"/>
        <v>8</v>
      </c>
      <c r="G317" s="24">
        <f t="shared" si="50"/>
        <v>299</v>
      </c>
      <c r="H317" s="25">
        <f t="shared" si="51"/>
        <v>0.125</v>
      </c>
      <c r="I317" s="26">
        <f t="shared" si="52"/>
        <v>0</v>
      </c>
      <c r="J317" s="27" t="str">
        <f>MID('HTT e12 - 2ry Str + Mask '!$A$2,E317,F317)</f>
        <v>(((....(</v>
      </c>
      <c r="K317" s="26">
        <f t="shared" si="53"/>
        <v>0.5</v>
      </c>
      <c r="L317" s="27" t="str">
        <f>MID('HTT e12 - 2ry Str + Mask '!$D$2,E317,F317)</f>
        <v>(((....(</v>
      </c>
      <c r="M317" s="26">
        <f t="shared" si="54"/>
        <v>0.5</v>
      </c>
      <c r="N317" s="28">
        <f t="shared" si="55"/>
        <v>0</v>
      </c>
      <c r="O317" s="29" t="str">
        <f t="shared" si="56"/>
        <v>PESE</v>
      </c>
      <c r="P317" s="29" t="str">
        <f t="shared" si="57"/>
        <v>ESE</v>
      </c>
      <c r="Q317" s="28">
        <f t="shared" si="58"/>
        <v>0</v>
      </c>
      <c r="R317" s="30">
        <f t="shared" si="59"/>
        <v>0</v>
      </c>
    </row>
    <row r="318" spans="1:18" ht="32" customHeight="1" x14ac:dyDescent="0.15">
      <c r="A318" s="20" t="s">
        <v>35</v>
      </c>
      <c r="B318" s="20" t="s">
        <v>36</v>
      </c>
      <c r="C318" s="20" t="s">
        <v>37</v>
      </c>
      <c r="D318" s="21" t="s">
        <v>1558</v>
      </c>
      <c r="E318" s="22">
        <f t="shared" si="48"/>
        <v>293</v>
      </c>
      <c r="F318" s="23">
        <f t="shared" si="49"/>
        <v>6</v>
      </c>
      <c r="G318" s="24">
        <f t="shared" si="50"/>
        <v>299</v>
      </c>
      <c r="H318" s="25">
        <f t="shared" si="51"/>
        <v>0.16666666666666666</v>
      </c>
      <c r="I318" s="26">
        <f t="shared" si="52"/>
        <v>0</v>
      </c>
      <c r="J318" s="27" t="str">
        <f>MID('HTT e12 - 2ry Str + Mask '!$A$2,E318,F318)</f>
        <v>(....(</v>
      </c>
      <c r="K318" s="26">
        <f t="shared" si="53"/>
        <v>0.66666666666666663</v>
      </c>
      <c r="L318" s="27" t="str">
        <f>MID('HTT e12 - 2ry Str + Mask '!$D$2,E318,F318)</f>
        <v>(....(</v>
      </c>
      <c r="M318" s="26">
        <f t="shared" si="54"/>
        <v>0.66666666666666663</v>
      </c>
      <c r="N318" s="28">
        <f t="shared" si="55"/>
        <v>0</v>
      </c>
      <c r="O318" s="29" t="str">
        <f t="shared" si="56"/>
        <v>EIE</v>
      </c>
      <c r="P318" s="29" t="str">
        <f t="shared" si="57"/>
        <v>ESE</v>
      </c>
      <c r="Q318" s="28">
        <f t="shared" si="58"/>
        <v>0</v>
      </c>
      <c r="R318" s="30">
        <f t="shared" si="59"/>
        <v>0</v>
      </c>
    </row>
    <row r="319" spans="1:18" ht="32" customHeight="1" x14ac:dyDescent="0.15">
      <c r="A319" s="20" t="s">
        <v>35</v>
      </c>
      <c r="B319" s="20" t="s">
        <v>1559</v>
      </c>
      <c r="C319" s="20" t="s">
        <v>37</v>
      </c>
      <c r="D319" s="21" t="s">
        <v>1560</v>
      </c>
      <c r="E319" s="22">
        <f t="shared" si="48"/>
        <v>294</v>
      </c>
      <c r="F319" s="23">
        <f t="shared" si="49"/>
        <v>6</v>
      </c>
      <c r="G319" s="24">
        <f t="shared" si="50"/>
        <v>300</v>
      </c>
      <c r="H319" s="25">
        <f t="shared" si="51"/>
        <v>0.16666666666666666</v>
      </c>
      <c r="I319" s="26">
        <f t="shared" si="52"/>
        <v>0</v>
      </c>
      <c r="J319" s="27" t="str">
        <f>MID('HTT e12 - 2ry Str + Mask '!$A$2,E319,F319)</f>
        <v>....((</v>
      </c>
      <c r="K319" s="26">
        <f t="shared" si="53"/>
        <v>0.66666666666666663</v>
      </c>
      <c r="L319" s="27" t="str">
        <f>MID('HTT e12 - 2ry Str + Mask '!$D$2,E319,F319)</f>
        <v>....((</v>
      </c>
      <c r="M319" s="26">
        <f t="shared" si="54"/>
        <v>0.66666666666666663</v>
      </c>
      <c r="N319" s="28">
        <f t="shared" si="55"/>
        <v>0</v>
      </c>
      <c r="O319" s="29" t="str">
        <f t="shared" si="56"/>
        <v>EIE</v>
      </c>
      <c r="P319" s="29" t="str">
        <f t="shared" si="57"/>
        <v>ESE</v>
      </c>
      <c r="Q319" s="28">
        <f t="shared" si="58"/>
        <v>0</v>
      </c>
      <c r="R319" s="30">
        <f t="shared" si="59"/>
        <v>0</v>
      </c>
    </row>
    <row r="320" spans="1:18" ht="44" customHeight="1" x14ac:dyDescent="0.15">
      <c r="A320" s="20" t="s">
        <v>49</v>
      </c>
      <c r="B320" s="20" t="s">
        <v>1561</v>
      </c>
      <c r="C320" s="20" t="s">
        <v>1562</v>
      </c>
      <c r="D320" s="21" t="s">
        <v>1560</v>
      </c>
      <c r="E320" s="22">
        <f t="shared" si="48"/>
        <v>294</v>
      </c>
      <c r="F320" s="23">
        <f t="shared" si="49"/>
        <v>8</v>
      </c>
      <c r="G320" s="24">
        <f t="shared" si="50"/>
        <v>302</v>
      </c>
      <c r="H320" s="25">
        <f t="shared" si="51"/>
        <v>0.125</v>
      </c>
      <c r="I320" s="26">
        <f t="shared" si="52"/>
        <v>0</v>
      </c>
      <c r="J320" s="27" t="str">
        <f>MID('HTT e12 - 2ry Str + Mask '!$A$2,E320,F320)</f>
        <v>....((..</v>
      </c>
      <c r="K320" s="26">
        <f t="shared" si="53"/>
        <v>0.75</v>
      </c>
      <c r="L320" s="27" t="str">
        <f>MID('HTT e12 - 2ry Str + Mask '!$D$2,E320,F320)</f>
        <v>....((..</v>
      </c>
      <c r="M320" s="26">
        <f t="shared" si="54"/>
        <v>0.75</v>
      </c>
      <c r="N320" s="28">
        <f t="shared" si="55"/>
        <v>0</v>
      </c>
      <c r="O320" s="29" t="str">
        <f t="shared" si="56"/>
        <v>ESE_SC35</v>
      </c>
      <c r="P320" s="29" t="str">
        <f t="shared" si="57"/>
        <v>ESE</v>
      </c>
      <c r="Q320" s="28">
        <f t="shared" si="58"/>
        <v>0</v>
      </c>
      <c r="R320" s="30">
        <f t="shared" si="59"/>
        <v>0</v>
      </c>
    </row>
    <row r="321" spans="1:18" ht="44" customHeight="1" x14ac:dyDescent="0.15">
      <c r="A321" s="20" t="s">
        <v>24</v>
      </c>
      <c r="B321" s="20" t="s">
        <v>1561</v>
      </c>
      <c r="C321" s="20" t="s">
        <v>1563</v>
      </c>
      <c r="D321" s="21" t="s">
        <v>1560</v>
      </c>
      <c r="E321" s="22">
        <f t="shared" si="48"/>
        <v>294</v>
      </c>
      <c r="F321" s="23">
        <f t="shared" si="49"/>
        <v>8</v>
      </c>
      <c r="G321" s="24">
        <f t="shared" si="50"/>
        <v>302</v>
      </c>
      <c r="H321" s="25">
        <f t="shared" si="51"/>
        <v>0</v>
      </c>
      <c r="I321" s="26">
        <f t="shared" si="52"/>
        <v>-0.125</v>
      </c>
      <c r="J321" s="27" t="str">
        <f>MID('HTT e12 - 2ry Str + Mask '!$A$2,E321,F321)</f>
        <v>....((..</v>
      </c>
      <c r="K321" s="26">
        <f t="shared" si="53"/>
        <v>0.75</v>
      </c>
      <c r="L321" s="27" t="str">
        <f>MID('HTT e12 - 2ry Str + Mask '!$D$2,E321,F321)</f>
        <v>....((..</v>
      </c>
      <c r="M321" s="26">
        <f t="shared" si="54"/>
        <v>0.75</v>
      </c>
      <c r="N321" s="28">
        <f t="shared" si="55"/>
        <v>0</v>
      </c>
      <c r="O321" s="29" t="str">
        <f t="shared" si="56"/>
        <v>Sironi_motif3</v>
      </c>
      <c r="P321" s="29" t="str">
        <f t="shared" si="57"/>
        <v>ESS</v>
      </c>
      <c r="Q321" s="28">
        <f t="shared" si="58"/>
        <v>0</v>
      </c>
      <c r="R321" s="30">
        <f t="shared" si="59"/>
        <v>0</v>
      </c>
    </row>
    <row r="322" spans="1:18" ht="32" customHeight="1" x14ac:dyDescent="0.15">
      <c r="A322" s="20" t="s">
        <v>35</v>
      </c>
      <c r="B322" s="20" t="s">
        <v>1564</v>
      </c>
      <c r="C322" s="20" t="s">
        <v>37</v>
      </c>
      <c r="D322" s="21" t="s">
        <v>789</v>
      </c>
      <c r="E322" s="22">
        <f t="shared" ref="E322:E385" si="60">MID(D322,12,LEN(D322)-13)+50</f>
        <v>295</v>
      </c>
      <c r="F322" s="23">
        <f t="shared" ref="F322:F385" si="61">LEN(B322)-12</f>
        <v>6</v>
      </c>
      <c r="G322" s="24">
        <f t="shared" ref="G322:G385" si="62">E322+F322</f>
        <v>301</v>
      </c>
      <c r="H322" s="25">
        <f t="shared" ref="H322:H385" si="63">IF(P322="ESE",1/F322,0)</f>
        <v>0.16666666666666666</v>
      </c>
      <c r="I322" s="26">
        <f t="shared" ref="I322:I385" si="64">IF(P322="ESS",-1/F322,0)</f>
        <v>0</v>
      </c>
      <c r="J322" s="27" t="str">
        <f>MID('HTT e12 - 2ry Str + Mask '!$A$2,E322,F322)</f>
        <v>...((.</v>
      </c>
      <c r="K322" s="26">
        <f t="shared" ref="K322:K385" si="65">(F322-LEN(SUBSTITUTE(J322,".","")))/F322</f>
        <v>0.66666666666666663</v>
      </c>
      <c r="L322" s="27" t="str">
        <f>MID('HTT e12 - 2ry Str + Mask '!$D$2,E322,F322)</f>
        <v>...((.</v>
      </c>
      <c r="M322" s="26">
        <f t="shared" ref="M322:M385" si="66">(F322-LEN(SUBSTITUTE(L322,".","")))/F322</f>
        <v>0.66666666666666663</v>
      </c>
      <c r="N322" s="28">
        <f t="shared" ref="N322:N385" si="67">M322-K322</f>
        <v>0</v>
      </c>
      <c r="O322" s="29" t="str">
        <f t="shared" ref="O322:O385" si="68">MID(A322,11,(LEN(A322)-22))</f>
        <v>EIE</v>
      </c>
      <c r="P322" s="29" t="str">
        <f t="shared" ref="P322:P385" si="69">MID(A322,(LEN(A322)-9),3)</f>
        <v>ESE</v>
      </c>
      <c r="Q322" s="28">
        <f t="shared" ref="Q322:Q385" si="70">IF(P322="ESE",N322,0)</f>
        <v>0</v>
      </c>
      <c r="R322" s="30">
        <f t="shared" ref="R322:R385" si="71">IF(P322="ESS",N322,0)</f>
        <v>0</v>
      </c>
    </row>
    <row r="323" spans="1:18" ht="32" customHeight="1" x14ac:dyDescent="0.15">
      <c r="A323" s="20" t="s">
        <v>35</v>
      </c>
      <c r="B323" s="20" t="s">
        <v>1565</v>
      </c>
      <c r="C323" s="20" t="s">
        <v>37</v>
      </c>
      <c r="D323" s="21" t="s">
        <v>792</v>
      </c>
      <c r="E323" s="22">
        <f t="shared" si="60"/>
        <v>296</v>
      </c>
      <c r="F323" s="23">
        <f t="shared" si="61"/>
        <v>6</v>
      </c>
      <c r="G323" s="24">
        <f t="shared" si="62"/>
        <v>302</v>
      </c>
      <c r="H323" s="25">
        <f t="shared" si="63"/>
        <v>0.16666666666666666</v>
      </c>
      <c r="I323" s="26">
        <f t="shared" si="64"/>
        <v>0</v>
      </c>
      <c r="J323" s="27" t="str">
        <f>MID('HTT e12 - 2ry Str + Mask '!$A$2,E323,F323)</f>
        <v>..((..</v>
      </c>
      <c r="K323" s="26">
        <f t="shared" si="65"/>
        <v>0.66666666666666663</v>
      </c>
      <c r="L323" s="27" t="str">
        <f>MID('HTT e12 - 2ry Str + Mask '!$D$2,E323,F323)</f>
        <v>..((..</v>
      </c>
      <c r="M323" s="26">
        <f t="shared" si="66"/>
        <v>0.66666666666666663</v>
      </c>
      <c r="N323" s="28">
        <f t="shared" si="67"/>
        <v>0</v>
      </c>
      <c r="O323" s="29" t="str">
        <f t="shared" si="68"/>
        <v>EIE</v>
      </c>
      <c r="P323" s="29" t="str">
        <f t="shared" si="69"/>
        <v>ESE</v>
      </c>
      <c r="Q323" s="28">
        <f t="shared" si="70"/>
        <v>0</v>
      </c>
      <c r="R323" s="30">
        <f t="shared" si="71"/>
        <v>0</v>
      </c>
    </row>
    <row r="324" spans="1:18" ht="32" customHeight="1" x14ac:dyDescent="0.15">
      <c r="A324" s="20" t="s">
        <v>31</v>
      </c>
      <c r="B324" s="20" t="s">
        <v>1566</v>
      </c>
      <c r="C324" s="20" t="s">
        <v>1567</v>
      </c>
      <c r="D324" s="21" t="s">
        <v>792</v>
      </c>
      <c r="E324" s="22">
        <f t="shared" si="60"/>
        <v>296</v>
      </c>
      <c r="F324" s="23">
        <f t="shared" si="61"/>
        <v>8</v>
      </c>
      <c r="G324" s="24">
        <f t="shared" si="62"/>
        <v>304</v>
      </c>
      <c r="H324" s="25">
        <f t="shared" si="63"/>
        <v>0.125</v>
      </c>
      <c r="I324" s="26">
        <f t="shared" si="64"/>
        <v>0</v>
      </c>
      <c r="J324" s="27" t="str">
        <f>MID('HTT e12 - 2ry Str + Mask '!$A$2,E324,F324)</f>
        <v>..((....</v>
      </c>
      <c r="K324" s="26">
        <f t="shared" si="65"/>
        <v>0.75</v>
      </c>
      <c r="L324" s="27" t="str">
        <f>MID('HTT e12 - 2ry Str + Mask '!$D$2,E324,F324)</f>
        <v>..((....</v>
      </c>
      <c r="M324" s="26">
        <f t="shared" si="66"/>
        <v>0.75</v>
      </c>
      <c r="N324" s="28">
        <f t="shared" si="67"/>
        <v>0</v>
      </c>
      <c r="O324" s="29" t="str">
        <f t="shared" si="68"/>
        <v>PESE</v>
      </c>
      <c r="P324" s="29" t="str">
        <f t="shared" si="69"/>
        <v>ESE</v>
      </c>
      <c r="Q324" s="28">
        <f t="shared" si="70"/>
        <v>0</v>
      </c>
      <c r="R324" s="30">
        <f t="shared" si="71"/>
        <v>0</v>
      </c>
    </row>
    <row r="325" spans="1:18" ht="32" customHeight="1" x14ac:dyDescent="0.15">
      <c r="A325" s="20" t="s">
        <v>35</v>
      </c>
      <c r="B325" s="20" t="s">
        <v>388</v>
      </c>
      <c r="C325" s="20" t="s">
        <v>37</v>
      </c>
      <c r="D325" s="21" t="s">
        <v>798</v>
      </c>
      <c r="E325" s="22">
        <f t="shared" si="60"/>
        <v>297</v>
      </c>
      <c r="F325" s="23">
        <f t="shared" si="61"/>
        <v>6</v>
      </c>
      <c r="G325" s="24">
        <f t="shared" si="62"/>
        <v>303</v>
      </c>
      <c r="H325" s="25">
        <f t="shared" si="63"/>
        <v>0.16666666666666666</v>
      </c>
      <c r="I325" s="26">
        <f t="shared" si="64"/>
        <v>0</v>
      </c>
      <c r="J325" s="27" t="str">
        <f>MID('HTT e12 - 2ry Str + Mask '!$A$2,E325,F325)</f>
        <v>.((...</v>
      </c>
      <c r="K325" s="26">
        <f t="shared" si="65"/>
        <v>0.66666666666666663</v>
      </c>
      <c r="L325" s="27" t="str">
        <f>MID('HTT e12 - 2ry Str + Mask '!$D$2,E325,F325)</f>
        <v>.((...</v>
      </c>
      <c r="M325" s="26">
        <f t="shared" si="66"/>
        <v>0.66666666666666663</v>
      </c>
      <c r="N325" s="28">
        <f t="shared" si="67"/>
        <v>0</v>
      </c>
      <c r="O325" s="29" t="str">
        <f t="shared" si="68"/>
        <v>EIE</v>
      </c>
      <c r="P325" s="29" t="str">
        <f t="shared" si="69"/>
        <v>ESE</v>
      </c>
      <c r="Q325" s="28">
        <f t="shared" si="70"/>
        <v>0</v>
      </c>
      <c r="R325" s="30">
        <f t="shared" si="71"/>
        <v>0</v>
      </c>
    </row>
    <row r="326" spans="1:18" ht="32" customHeight="1" x14ac:dyDescent="0.15">
      <c r="A326" s="20" t="s">
        <v>35</v>
      </c>
      <c r="B326" s="20" t="s">
        <v>441</v>
      </c>
      <c r="C326" s="20" t="s">
        <v>37</v>
      </c>
      <c r="D326" s="21" t="s">
        <v>804</v>
      </c>
      <c r="E326" s="22">
        <f t="shared" si="60"/>
        <v>298</v>
      </c>
      <c r="F326" s="23">
        <f t="shared" si="61"/>
        <v>6</v>
      </c>
      <c r="G326" s="24">
        <f t="shared" si="62"/>
        <v>304</v>
      </c>
      <c r="H326" s="25">
        <f t="shared" si="63"/>
        <v>0.16666666666666666</v>
      </c>
      <c r="I326" s="26">
        <f t="shared" si="64"/>
        <v>0</v>
      </c>
      <c r="J326" s="27" t="str">
        <f>MID('HTT e12 - 2ry Str + Mask '!$A$2,E326,F326)</f>
        <v>((....</v>
      </c>
      <c r="K326" s="26">
        <f t="shared" si="65"/>
        <v>0.66666666666666663</v>
      </c>
      <c r="L326" s="27" t="str">
        <f>MID('HTT e12 - 2ry Str + Mask '!$D$2,E326,F326)</f>
        <v>((....</v>
      </c>
      <c r="M326" s="26">
        <f t="shared" si="66"/>
        <v>0.66666666666666663</v>
      </c>
      <c r="N326" s="28">
        <f t="shared" si="67"/>
        <v>0</v>
      </c>
      <c r="O326" s="29" t="str">
        <f t="shared" si="68"/>
        <v>EIE</v>
      </c>
      <c r="P326" s="29" t="str">
        <f t="shared" si="69"/>
        <v>ESE</v>
      </c>
      <c r="Q326" s="28">
        <f t="shared" si="70"/>
        <v>0</v>
      </c>
      <c r="R326" s="30">
        <f t="shared" si="71"/>
        <v>0</v>
      </c>
    </row>
    <row r="327" spans="1:18" ht="44" customHeight="1" x14ac:dyDescent="0.15">
      <c r="A327" s="20" t="s">
        <v>24</v>
      </c>
      <c r="B327" s="20" t="s">
        <v>1568</v>
      </c>
      <c r="C327" s="20" t="s">
        <v>1569</v>
      </c>
      <c r="D327" s="21" t="s">
        <v>804</v>
      </c>
      <c r="E327" s="22">
        <f t="shared" si="60"/>
        <v>298</v>
      </c>
      <c r="F327" s="23">
        <f t="shared" si="61"/>
        <v>8</v>
      </c>
      <c r="G327" s="24">
        <f t="shared" si="62"/>
        <v>306</v>
      </c>
      <c r="H327" s="25">
        <f t="shared" si="63"/>
        <v>0</v>
      </c>
      <c r="I327" s="26">
        <f t="shared" si="64"/>
        <v>-0.125</v>
      </c>
      <c r="J327" s="27" t="str">
        <f>MID('HTT e12 - 2ry Str + Mask '!$A$2,E327,F327)</f>
        <v>((......</v>
      </c>
      <c r="K327" s="26">
        <f t="shared" si="65"/>
        <v>0.75</v>
      </c>
      <c r="L327" s="27" t="str">
        <f>MID('HTT e12 - 2ry Str + Mask '!$D$2,E327,F327)</f>
        <v>((......</v>
      </c>
      <c r="M327" s="26">
        <f t="shared" si="66"/>
        <v>0.75</v>
      </c>
      <c r="N327" s="28">
        <f t="shared" si="67"/>
        <v>0</v>
      </c>
      <c r="O327" s="29" t="str">
        <f t="shared" si="68"/>
        <v>Sironi_motif3</v>
      </c>
      <c r="P327" s="29" t="str">
        <f t="shared" si="69"/>
        <v>ESS</v>
      </c>
      <c r="Q327" s="28">
        <f t="shared" si="70"/>
        <v>0</v>
      </c>
      <c r="R327" s="30">
        <f t="shared" si="71"/>
        <v>0</v>
      </c>
    </row>
    <row r="328" spans="1:18" ht="44" customHeight="1" x14ac:dyDescent="0.15">
      <c r="A328" s="20" t="s">
        <v>42</v>
      </c>
      <c r="B328" s="20" t="s">
        <v>1570</v>
      </c>
      <c r="C328" s="20" t="s">
        <v>770</v>
      </c>
      <c r="D328" s="21" t="s">
        <v>806</v>
      </c>
      <c r="E328" s="22">
        <f t="shared" si="60"/>
        <v>299</v>
      </c>
      <c r="F328" s="23">
        <f t="shared" si="61"/>
        <v>7</v>
      </c>
      <c r="G328" s="24">
        <f t="shared" si="62"/>
        <v>306</v>
      </c>
      <c r="H328" s="25">
        <f t="shared" si="63"/>
        <v>0.14285714285714285</v>
      </c>
      <c r="I328" s="26">
        <f t="shared" si="64"/>
        <v>0</v>
      </c>
      <c r="J328" s="27" t="str">
        <f>MID('HTT e12 - 2ry Str + Mask '!$A$2,E328,F328)</f>
        <v>(......</v>
      </c>
      <c r="K328" s="26">
        <f t="shared" si="65"/>
        <v>0.8571428571428571</v>
      </c>
      <c r="L328" s="27" t="str">
        <f>MID('HTT e12 - 2ry Str + Mask '!$D$2,E328,F328)</f>
        <v>(......</v>
      </c>
      <c r="M328" s="26">
        <f t="shared" si="66"/>
        <v>0.8571428571428571</v>
      </c>
      <c r="N328" s="28">
        <f t="shared" si="67"/>
        <v>0</v>
      </c>
      <c r="O328" s="29" t="str">
        <f t="shared" si="68"/>
        <v>ESE_ASFB</v>
      </c>
      <c r="P328" s="29" t="str">
        <f t="shared" si="69"/>
        <v>ESE</v>
      </c>
      <c r="Q328" s="28">
        <f t="shared" si="70"/>
        <v>0</v>
      </c>
      <c r="R328" s="30">
        <f t="shared" si="71"/>
        <v>0</v>
      </c>
    </row>
    <row r="329" spans="1:18" ht="44" customHeight="1" x14ac:dyDescent="0.15">
      <c r="A329" s="20" t="s">
        <v>65</v>
      </c>
      <c r="B329" s="20" t="s">
        <v>1571</v>
      </c>
      <c r="C329" s="20" t="s">
        <v>1572</v>
      </c>
      <c r="D329" s="21" t="s">
        <v>812</v>
      </c>
      <c r="E329" s="22">
        <f t="shared" si="60"/>
        <v>303</v>
      </c>
      <c r="F329" s="23">
        <f t="shared" si="61"/>
        <v>6</v>
      </c>
      <c r="G329" s="24">
        <f t="shared" si="62"/>
        <v>309</v>
      </c>
      <c r="H329" s="25">
        <f t="shared" si="63"/>
        <v>0</v>
      </c>
      <c r="I329" s="26">
        <f t="shared" si="64"/>
        <v>-0.16666666666666666</v>
      </c>
      <c r="J329" s="27" t="str">
        <f>MID('HTT e12 - 2ry Str + Mask '!$A$2,E329,F329)</f>
        <v>...)).</v>
      </c>
      <c r="K329" s="26">
        <f t="shared" si="65"/>
        <v>0.66666666666666663</v>
      </c>
      <c r="L329" s="27" t="str">
        <f>MID('HTT e12 - 2ry Str + Mask '!$D$2,E329,F329)</f>
        <v>...)).</v>
      </c>
      <c r="M329" s="26">
        <f t="shared" si="66"/>
        <v>0.66666666666666663</v>
      </c>
      <c r="N329" s="28">
        <f t="shared" si="67"/>
        <v>0</v>
      </c>
      <c r="O329" s="29" t="str">
        <f t="shared" si="68"/>
        <v>ESS_hnRNPA1</v>
      </c>
      <c r="P329" s="29" t="str">
        <f t="shared" si="69"/>
        <v>ESS</v>
      </c>
      <c r="Q329" s="28">
        <f t="shared" si="70"/>
        <v>0</v>
      </c>
      <c r="R329" s="30">
        <f t="shared" si="71"/>
        <v>0</v>
      </c>
    </row>
    <row r="330" spans="1:18" ht="32" customHeight="1" x14ac:dyDescent="0.15">
      <c r="A330" s="20" t="s">
        <v>35</v>
      </c>
      <c r="B330" s="20" t="s">
        <v>1571</v>
      </c>
      <c r="C330" s="20" t="s">
        <v>37</v>
      </c>
      <c r="D330" s="21" t="s">
        <v>812</v>
      </c>
      <c r="E330" s="22">
        <f t="shared" si="60"/>
        <v>303</v>
      </c>
      <c r="F330" s="23">
        <f t="shared" si="61"/>
        <v>6</v>
      </c>
      <c r="G330" s="24">
        <f t="shared" si="62"/>
        <v>309</v>
      </c>
      <c r="H330" s="25">
        <f t="shared" si="63"/>
        <v>0.16666666666666666</v>
      </c>
      <c r="I330" s="26">
        <f t="shared" si="64"/>
        <v>0</v>
      </c>
      <c r="J330" s="27" t="str">
        <f>MID('HTT e12 - 2ry Str + Mask '!$A$2,E330,F330)</f>
        <v>...)).</v>
      </c>
      <c r="K330" s="26">
        <f t="shared" si="65"/>
        <v>0.66666666666666663</v>
      </c>
      <c r="L330" s="27" t="str">
        <f>MID('HTT e12 - 2ry Str + Mask '!$D$2,E330,F330)</f>
        <v>...)).</v>
      </c>
      <c r="M330" s="26">
        <f t="shared" si="66"/>
        <v>0.66666666666666663</v>
      </c>
      <c r="N330" s="28">
        <f t="shared" si="67"/>
        <v>0</v>
      </c>
      <c r="O330" s="29" t="str">
        <f t="shared" si="68"/>
        <v>EIE</v>
      </c>
      <c r="P330" s="29" t="str">
        <f t="shared" si="69"/>
        <v>ESE</v>
      </c>
      <c r="Q330" s="28">
        <f t="shared" si="70"/>
        <v>0</v>
      </c>
      <c r="R330" s="30">
        <f t="shared" si="71"/>
        <v>0</v>
      </c>
    </row>
    <row r="331" spans="1:18" ht="32" customHeight="1" x14ac:dyDescent="0.15">
      <c r="A331" s="20" t="s">
        <v>35</v>
      </c>
      <c r="B331" s="20" t="s">
        <v>1573</v>
      </c>
      <c r="C331" s="20" t="s">
        <v>37</v>
      </c>
      <c r="D331" s="21" t="s">
        <v>816</v>
      </c>
      <c r="E331" s="22">
        <f t="shared" si="60"/>
        <v>304</v>
      </c>
      <c r="F331" s="23">
        <f t="shared" si="61"/>
        <v>6</v>
      </c>
      <c r="G331" s="24">
        <f t="shared" si="62"/>
        <v>310</v>
      </c>
      <c r="H331" s="25">
        <f t="shared" si="63"/>
        <v>0.16666666666666666</v>
      </c>
      <c r="I331" s="26">
        <f t="shared" si="64"/>
        <v>0</v>
      </c>
      <c r="J331" s="27" t="str">
        <f>MID('HTT e12 - 2ry Str + Mask '!$A$2,E331,F331)</f>
        <v>..))..</v>
      </c>
      <c r="K331" s="26">
        <f t="shared" si="65"/>
        <v>0.66666666666666663</v>
      </c>
      <c r="L331" s="27" t="str">
        <f>MID('HTT e12 - 2ry Str + Mask '!$D$2,E331,F331)</f>
        <v>..))..</v>
      </c>
      <c r="M331" s="26">
        <f t="shared" si="66"/>
        <v>0.66666666666666663</v>
      </c>
      <c r="N331" s="28">
        <f t="shared" si="67"/>
        <v>0</v>
      </c>
      <c r="O331" s="29" t="str">
        <f t="shared" si="68"/>
        <v>EIE</v>
      </c>
      <c r="P331" s="29" t="str">
        <f t="shared" si="69"/>
        <v>ESE</v>
      </c>
      <c r="Q331" s="28">
        <f t="shared" si="70"/>
        <v>0</v>
      </c>
      <c r="R331" s="30">
        <f t="shared" si="71"/>
        <v>0</v>
      </c>
    </row>
    <row r="332" spans="1:18" ht="32" customHeight="1" x14ac:dyDescent="0.15">
      <c r="A332" s="20" t="s">
        <v>35</v>
      </c>
      <c r="B332" s="20" t="s">
        <v>1574</v>
      </c>
      <c r="C332" s="20" t="s">
        <v>37</v>
      </c>
      <c r="D332" s="21" t="s">
        <v>820</v>
      </c>
      <c r="E332" s="22">
        <f t="shared" si="60"/>
        <v>305</v>
      </c>
      <c r="F332" s="23">
        <f t="shared" si="61"/>
        <v>6</v>
      </c>
      <c r="G332" s="24">
        <f t="shared" si="62"/>
        <v>311</v>
      </c>
      <c r="H332" s="25">
        <f t="shared" si="63"/>
        <v>0.16666666666666666</v>
      </c>
      <c r="I332" s="26">
        <f t="shared" si="64"/>
        <v>0</v>
      </c>
      <c r="J332" s="27" t="str">
        <f>MID('HTT e12 - 2ry Str + Mask '!$A$2,E332,F332)</f>
        <v>.))...</v>
      </c>
      <c r="K332" s="26">
        <f t="shared" si="65"/>
        <v>0.66666666666666663</v>
      </c>
      <c r="L332" s="27" t="str">
        <f>MID('HTT e12 - 2ry Str + Mask '!$D$2,E332,F332)</f>
        <v>.))...</v>
      </c>
      <c r="M332" s="26">
        <f t="shared" si="66"/>
        <v>0.66666666666666663</v>
      </c>
      <c r="N332" s="28">
        <f t="shared" si="67"/>
        <v>0</v>
      </c>
      <c r="O332" s="29" t="str">
        <f t="shared" si="68"/>
        <v>EIE</v>
      </c>
      <c r="P332" s="29" t="str">
        <f t="shared" si="69"/>
        <v>ESE</v>
      </c>
      <c r="Q332" s="28">
        <f t="shared" si="70"/>
        <v>0</v>
      </c>
      <c r="R332" s="30">
        <f t="shared" si="71"/>
        <v>0</v>
      </c>
    </row>
    <row r="333" spans="1:18" ht="32" customHeight="1" x14ac:dyDescent="0.15">
      <c r="A333" s="20" t="s">
        <v>31</v>
      </c>
      <c r="B333" s="20" t="s">
        <v>1575</v>
      </c>
      <c r="C333" s="20" t="s">
        <v>1576</v>
      </c>
      <c r="D333" s="21" t="s">
        <v>820</v>
      </c>
      <c r="E333" s="22">
        <f t="shared" si="60"/>
        <v>305</v>
      </c>
      <c r="F333" s="23">
        <f t="shared" si="61"/>
        <v>8</v>
      </c>
      <c r="G333" s="24">
        <f t="shared" si="62"/>
        <v>313</v>
      </c>
      <c r="H333" s="25">
        <f t="shared" si="63"/>
        <v>0.125</v>
      </c>
      <c r="I333" s="26">
        <f t="shared" si="64"/>
        <v>0</v>
      </c>
      <c r="J333" s="27" t="str">
        <f>MID('HTT e12 - 2ry Str + Mask '!$A$2,E333,F333)</f>
        <v>.)).....</v>
      </c>
      <c r="K333" s="26">
        <f t="shared" si="65"/>
        <v>0.75</v>
      </c>
      <c r="L333" s="27" t="str">
        <f>MID('HTT e12 - 2ry Str + Mask '!$D$2,E333,F333)</f>
        <v>.)).....</v>
      </c>
      <c r="M333" s="26">
        <f t="shared" si="66"/>
        <v>0.75</v>
      </c>
      <c r="N333" s="28">
        <f t="shared" si="67"/>
        <v>0</v>
      </c>
      <c r="O333" s="29" t="str">
        <f t="shared" si="68"/>
        <v>PESE</v>
      </c>
      <c r="P333" s="29" t="str">
        <f t="shared" si="69"/>
        <v>ESE</v>
      </c>
      <c r="Q333" s="28">
        <f t="shared" si="70"/>
        <v>0</v>
      </c>
      <c r="R333" s="30">
        <f t="shared" si="71"/>
        <v>0</v>
      </c>
    </row>
    <row r="334" spans="1:18" ht="32" customHeight="1" x14ac:dyDescent="0.15">
      <c r="A334" s="20" t="s">
        <v>35</v>
      </c>
      <c r="B334" s="20" t="s">
        <v>1577</v>
      </c>
      <c r="C334" s="20" t="s">
        <v>37</v>
      </c>
      <c r="D334" s="21" t="s">
        <v>1578</v>
      </c>
      <c r="E334" s="22">
        <f t="shared" si="60"/>
        <v>306</v>
      </c>
      <c r="F334" s="23">
        <f t="shared" si="61"/>
        <v>6</v>
      </c>
      <c r="G334" s="24">
        <f t="shared" si="62"/>
        <v>312</v>
      </c>
      <c r="H334" s="25">
        <f t="shared" si="63"/>
        <v>0.16666666666666666</v>
      </c>
      <c r="I334" s="26">
        <f t="shared" si="64"/>
        <v>0</v>
      </c>
      <c r="J334" s="27" t="str">
        <f>MID('HTT e12 - 2ry Str + Mask '!$A$2,E334,F334)</f>
        <v>))....</v>
      </c>
      <c r="K334" s="26">
        <f t="shared" si="65"/>
        <v>0.66666666666666663</v>
      </c>
      <c r="L334" s="27" t="str">
        <f>MID('HTT e12 - 2ry Str + Mask '!$D$2,E334,F334)</f>
        <v>))....</v>
      </c>
      <c r="M334" s="26">
        <f t="shared" si="66"/>
        <v>0.66666666666666663</v>
      </c>
      <c r="N334" s="28">
        <f t="shared" si="67"/>
        <v>0</v>
      </c>
      <c r="O334" s="29" t="str">
        <f t="shared" si="68"/>
        <v>EIE</v>
      </c>
      <c r="P334" s="29" t="str">
        <f t="shared" si="69"/>
        <v>ESE</v>
      </c>
      <c r="Q334" s="28">
        <f t="shared" si="70"/>
        <v>0</v>
      </c>
      <c r="R334" s="30">
        <f t="shared" si="71"/>
        <v>0</v>
      </c>
    </row>
    <row r="335" spans="1:18" ht="32" customHeight="1" x14ac:dyDescent="0.15">
      <c r="A335" s="20" t="s">
        <v>31</v>
      </c>
      <c r="B335" s="20" t="s">
        <v>1579</v>
      </c>
      <c r="C335" s="20" t="s">
        <v>1580</v>
      </c>
      <c r="D335" s="21" t="s">
        <v>1578</v>
      </c>
      <c r="E335" s="22">
        <f t="shared" si="60"/>
        <v>306</v>
      </c>
      <c r="F335" s="23">
        <f t="shared" si="61"/>
        <v>8</v>
      </c>
      <c r="G335" s="24">
        <f t="shared" si="62"/>
        <v>314</v>
      </c>
      <c r="H335" s="25">
        <f t="shared" si="63"/>
        <v>0.125</v>
      </c>
      <c r="I335" s="26">
        <f t="shared" si="64"/>
        <v>0</v>
      </c>
      <c r="J335" s="27" t="str">
        <f>MID('HTT e12 - 2ry Str + Mask '!$A$2,E335,F335)</f>
        <v>))......</v>
      </c>
      <c r="K335" s="26">
        <f t="shared" si="65"/>
        <v>0.75</v>
      </c>
      <c r="L335" s="27" t="str">
        <f>MID('HTT e12 - 2ry Str + Mask '!$D$2,E335,F335)</f>
        <v>))......</v>
      </c>
      <c r="M335" s="26">
        <f t="shared" si="66"/>
        <v>0.75</v>
      </c>
      <c r="N335" s="28">
        <f t="shared" si="67"/>
        <v>0</v>
      </c>
      <c r="O335" s="29" t="str">
        <f t="shared" si="68"/>
        <v>PESE</v>
      </c>
      <c r="P335" s="29" t="str">
        <f t="shared" si="69"/>
        <v>ESE</v>
      </c>
      <c r="Q335" s="28">
        <f t="shared" si="70"/>
        <v>0</v>
      </c>
      <c r="R335" s="30">
        <f t="shared" si="71"/>
        <v>0</v>
      </c>
    </row>
    <row r="336" spans="1:18" ht="32" customHeight="1" x14ac:dyDescent="0.15">
      <c r="A336" s="20" t="s">
        <v>35</v>
      </c>
      <c r="B336" s="20" t="s">
        <v>1581</v>
      </c>
      <c r="C336" s="20" t="s">
        <v>37</v>
      </c>
      <c r="D336" s="21" t="s">
        <v>1582</v>
      </c>
      <c r="E336" s="22">
        <f t="shared" si="60"/>
        <v>307</v>
      </c>
      <c r="F336" s="23">
        <f t="shared" si="61"/>
        <v>6</v>
      </c>
      <c r="G336" s="24">
        <f t="shared" si="62"/>
        <v>313</v>
      </c>
      <c r="H336" s="25">
        <f t="shared" si="63"/>
        <v>0.16666666666666666</v>
      </c>
      <c r="I336" s="26">
        <f t="shared" si="64"/>
        <v>0</v>
      </c>
      <c r="J336" s="27" t="str">
        <f>MID('HTT e12 - 2ry Str + Mask '!$A$2,E336,F336)</f>
        <v>).....</v>
      </c>
      <c r="K336" s="26">
        <f t="shared" si="65"/>
        <v>0.83333333333333337</v>
      </c>
      <c r="L336" s="27" t="str">
        <f>MID('HTT e12 - 2ry Str + Mask '!$D$2,E336,F336)</f>
        <v>).....</v>
      </c>
      <c r="M336" s="26">
        <f t="shared" si="66"/>
        <v>0.83333333333333337</v>
      </c>
      <c r="N336" s="28">
        <f t="shared" si="67"/>
        <v>0</v>
      </c>
      <c r="O336" s="29" t="str">
        <f t="shared" si="68"/>
        <v>EIE</v>
      </c>
      <c r="P336" s="29" t="str">
        <f t="shared" si="69"/>
        <v>ESE</v>
      </c>
      <c r="Q336" s="28">
        <f t="shared" si="70"/>
        <v>0</v>
      </c>
      <c r="R336" s="30">
        <f t="shared" si="71"/>
        <v>0</v>
      </c>
    </row>
    <row r="337" spans="1:18" ht="44" customHeight="1" x14ac:dyDescent="0.15">
      <c r="A337" s="20" t="s">
        <v>49</v>
      </c>
      <c r="B337" s="20" t="s">
        <v>1583</v>
      </c>
      <c r="C337" s="20" t="s">
        <v>1584</v>
      </c>
      <c r="D337" s="21" t="s">
        <v>1582</v>
      </c>
      <c r="E337" s="22">
        <f t="shared" si="60"/>
        <v>307</v>
      </c>
      <c r="F337" s="23">
        <f t="shared" si="61"/>
        <v>8</v>
      </c>
      <c r="G337" s="24">
        <f t="shared" si="62"/>
        <v>315</v>
      </c>
      <c r="H337" s="25">
        <f t="shared" si="63"/>
        <v>0.125</v>
      </c>
      <c r="I337" s="26">
        <f t="shared" si="64"/>
        <v>0</v>
      </c>
      <c r="J337" s="27" t="str">
        <f>MID('HTT e12 - 2ry Str + Mask '!$A$2,E337,F337)</f>
        <v>).......</v>
      </c>
      <c r="K337" s="26">
        <f t="shared" si="65"/>
        <v>0.875</v>
      </c>
      <c r="L337" s="27" t="str">
        <f>MID('HTT e12 - 2ry Str + Mask '!$D$2,E337,F337)</f>
        <v>).......</v>
      </c>
      <c r="M337" s="26">
        <f t="shared" si="66"/>
        <v>0.875</v>
      </c>
      <c r="N337" s="28">
        <f t="shared" si="67"/>
        <v>0</v>
      </c>
      <c r="O337" s="29" t="str">
        <f t="shared" si="68"/>
        <v>ESE_SC35</v>
      </c>
      <c r="P337" s="29" t="str">
        <f t="shared" si="69"/>
        <v>ESE</v>
      </c>
      <c r="Q337" s="28">
        <f t="shared" si="70"/>
        <v>0</v>
      </c>
      <c r="R337" s="30">
        <f t="shared" si="71"/>
        <v>0</v>
      </c>
    </row>
    <row r="338" spans="1:18" ht="32" customHeight="1" x14ac:dyDescent="0.15">
      <c r="A338" s="20" t="s">
        <v>31</v>
      </c>
      <c r="B338" s="20" t="s">
        <v>1583</v>
      </c>
      <c r="C338" s="20" t="s">
        <v>1585</v>
      </c>
      <c r="D338" s="21" t="s">
        <v>1582</v>
      </c>
      <c r="E338" s="22">
        <f t="shared" si="60"/>
        <v>307</v>
      </c>
      <c r="F338" s="23">
        <f t="shared" si="61"/>
        <v>8</v>
      </c>
      <c r="G338" s="24">
        <f t="shared" si="62"/>
        <v>315</v>
      </c>
      <c r="H338" s="25">
        <f t="shared" si="63"/>
        <v>0.125</v>
      </c>
      <c r="I338" s="26">
        <f t="shared" si="64"/>
        <v>0</v>
      </c>
      <c r="J338" s="27" t="str">
        <f>MID('HTT e12 - 2ry Str + Mask '!$A$2,E338,F338)</f>
        <v>).......</v>
      </c>
      <c r="K338" s="26">
        <f t="shared" si="65"/>
        <v>0.875</v>
      </c>
      <c r="L338" s="27" t="str">
        <f>MID('HTT e12 - 2ry Str + Mask '!$D$2,E338,F338)</f>
        <v>).......</v>
      </c>
      <c r="M338" s="26">
        <f t="shared" si="66"/>
        <v>0.875</v>
      </c>
      <c r="N338" s="28">
        <f t="shared" si="67"/>
        <v>0</v>
      </c>
      <c r="O338" s="29" t="str">
        <f t="shared" si="68"/>
        <v>PESE</v>
      </c>
      <c r="P338" s="29" t="str">
        <f t="shared" si="69"/>
        <v>ESE</v>
      </c>
      <c r="Q338" s="28">
        <f t="shared" si="70"/>
        <v>0</v>
      </c>
      <c r="R338" s="30">
        <f t="shared" si="71"/>
        <v>0</v>
      </c>
    </row>
    <row r="339" spans="1:18" ht="32" customHeight="1" x14ac:dyDescent="0.15">
      <c r="A339" s="20" t="s">
        <v>196</v>
      </c>
      <c r="B339" s="20" t="s">
        <v>1586</v>
      </c>
      <c r="C339" s="20" t="s">
        <v>37</v>
      </c>
      <c r="D339" s="21" t="s">
        <v>1587</v>
      </c>
      <c r="E339" s="22">
        <f t="shared" si="60"/>
        <v>308</v>
      </c>
      <c r="F339" s="23">
        <f t="shared" si="61"/>
        <v>6</v>
      </c>
      <c r="G339" s="24">
        <f t="shared" si="62"/>
        <v>314</v>
      </c>
      <c r="H339" s="25">
        <f t="shared" si="63"/>
        <v>0.16666666666666666</v>
      </c>
      <c r="I339" s="26">
        <f t="shared" si="64"/>
        <v>0</v>
      </c>
      <c r="J339" s="27" t="str">
        <f>MID('HTT e12 - 2ry Str + Mask '!$A$2,E339,F339)</f>
        <v>......</v>
      </c>
      <c r="K339" s="26">
        <f t="shared" si="65"/>
        <v>1</v>
      </c>
      <c r="L339" s="27" t="str">
        <f>MID('HTT e12 - 2ry Str + Mask '!$D$2,E339,F339)</f>
        <v>......</v>
      </c>
      <c r="M339" s="26">
        <f t="shared" si="66"/>
        <v>1</v>
      </c>
      <c r="N339" s="28">
        <f t="shared" si="67"/>
        <v>0</v>
      </c>
      <c r="O339" s="29" t="str">
        <f t="shared" si="68"/>
        <v>RESCUE ESE</v>
      </c>
      <c r="P339" s="29" t="str">
        <f t="shared" si="69"/>
        <v>ESE</v>
      </c>
      <c r="Q339" s="28">
        <f t="shared" si="70"/>
        <v>0</v>
      </c>
      <c r="R339" s="30">
        <f t="shared" si="71"/>
        <v>0</v>
      </c>
    </row>
    <row r="340" spans="1:18" ht="32" customHeight="1" x14ac:dyDescent="0.15">
      <c r="A340" s="20" t="s">
        <v>35</v>
      </c>
      <c r="B340" s="20" t="s">
        <v>1586</v>
      </c>
      <c r="C340" s="20" t="s">
        <v>37</v>
      </c>
      <c r="D340" s="21" t="s">
        <v>1587</v>
      </c>
      <c r="E340" s="22">
        <f t="shared" si="60"/>
        <v>308</v>
      </c>
      <c r="F340" s="23">
        <f t="shared" si="61"/>
        <v>6</v>
      </c>
      <c r="G340" s="24">
        <f t="shared" si="62"/>
        <v>314</v>
      </c>
      <c r="H340" s="25">
        <f t="shared" si="63"/>
        <v>0.16666666666666666</v>
      </c>
      <c r="I340" s="26">
        <f t="shared" si="64"/>
        <v>0</v>
      </c>
      <c r="J340" s="27" t="str">
        <f>MID('HTT e12 - 2ry Str + Mask '!$A$2,E340,F340)</f>
        <v>......</v>
      </c>
      <c r="K340" s="26">
        <f t="shared" si="65"/>
        <v>1</v>
      </c>
      <c r="L340" s="27" t="str">
        <f>MID('HTT e12 - 2ry Str + Mask '!$D$2,E340,F340)</f>
        <v>......</v>
      </c>
      <c r="M340" s="26">
        <f t="shared" si="66"/>
        <v>1</v>
      </c>
      <c r="N340" s="28">
        <f t="shared" si="67"/>
        <v>0</v>
      </c>
      <c r="O340" s="29" t="str">
        <f t="shared" si="68"/>
        <v>EIE</v>
      </c>
      <c r="P340" s="29" t="str">
        <f t="shared" si="69"/>
        <v>ESE</v>
      </c>
      <c r="Q340" s="28">
        <f t="shared" si="70"/>
        <v>0</v>
      </c>
      <c r="R340" s="30">
        <f t="shared" si="71"/>
        <v>0</v>
      </c>
    </row>
    <row r="341" spans="1:18" ht="32" customHeight="1" x14ac:dyDescent="0.15">
      <c r="A341" s="20" t="s">
        <v>196</v>
      </c>
      <c r="B341" s="20" t="s">
        <v>883</v>
      </c>
      <c r="C341" s="20" t="s">
        <v>37</v>
      </c>
      <c r="D341" s="21" t="s">
        <v>822</v>
      </c>
      <c r="E341" s="22">
        <f t="shared" si="60"/>
        <v>309</v>
      </c>
      <c r="F341" s="23">
        <f t="shared" si="61"/>
        <v>6</v>
      </c>
      <c r="G341" s="24">
        <f t="shared" si="62"/>
        <v>315</v>
      </c>
      <c r="H341" s="25">
        <f t="shared" si="63"/>
        <v>0.16666666666666666</v>
      </c>
      <c r="I341" s="26">
        <f t="shared" si="64"/>
        <v>0</v>
      </c>
      <c r="J341" s="27" t="str">
        <f>MID('HTT e12 - 2ry Str + Mask '!$A$2,E341,F341)</f>
        <v>......</v>
      </c>
      <c r="K341" s="26">
        <f t="shared" si="65"/>
        <v>1</v>
      </c>
      <c r="L341" s="27" t="str">
        <f>MID('HTT e12 - 2ry Str + Mask '!$D$2,E341,F341)</f>
        <v>......</v>
      </c>
      <c r="M341" s="26">
        <f t="shared" si="66"/>
        <v>1</v>
      </c>
      <c r="N341" s="28">
        <f t="shared" si="67"/>
        <v>0</v>
      </c>
      <c r="O341" s="29" t="str">
        <f t="shared" si="68"/>
        <v>RESCUE ESE</v>
      </c>
      <c r="P341" s="29" t="str">
        <f t="shared" si="69"/>
        <v>ESE</v>
      </c>
      <c r="Q341" s="28">
        <f t="shared" si="70"/>
        <v>0</v>
      </c>
      <c r="R341" s="30">
        <f t="shared" si="71"/>
        <v>0</v>
      </c>
    </row>
    <row r="342" spans="1:18" ht="32" customHeight="1" x14ac:dyDescent="0.15">
      <c r="A342" s="20" t="s">
        <v>35</v>
      </c>
      <c r="B342" s="20" t="s">
        <v>883</v>
      </c>
      <c r="C342" s="20" t="s">
        <v>37</v>
      </c>
      <c r="D342" s="21" t="s">
        <v>822</v>
      </c>
      <c r="E342" s="22">
        <f t="shared" si="60"/>
        <v>309</v>
      </c>
      <c r="F342" s="23">
        <f t="shared" si="61"/>
        <v>6</v>
      </c>
      <c r="G342" s="24">
        <f t="shared" si="62"/>
        <v>315</v>
      </c>
      <c r="H342" s="25">
        <f t="shared" si="63"/>
        <v>0.16666666666666666</v>
      </c>
      <c r="I342" s="26">
        <f t="shared" si="64"/>
        <v>0</v>
      </c>
      <c r="J342" s="27" t="str">
        <f>MID('HTT e12 - 2ry Str + Mask '!$A$2,E342,F342)</f>
        <v>......</v>
      </c>
      <c r="K342" s="26">
        <f t="shared" si="65"/>
        <v>1</v>
      </c>
      <c r="L342" s="27" t="str">
        <f>MID('HTT e12 - 2ry Str + Mask '!$D$2,E342,F342)</f>
        <v>......</v>
      </c>
      <c r="M342" s="26">
        <f t="shared" si="66"/>
        <v>1</v>
      </c>
      <c r="N342" s="28">
        <f t="shared" si="67"/>
        <v>0</v>
      </c>
      <c r="O342" s="29" t="str">
        <f t="shared" si="68"/>
        <v>EIE</v>
      </c>
      <c r="P342" s="29" t="str">
        <f t="shared" si="69"/>
        <v>ESE</v>
      </c>
      <c r="Q342" s="28">
        <f t="shared" si="70"/>
        <v>0</v>
      </c>
      <c r="R342" s="30">
        <f t="shared" si="71"/>
        <v>0</v>
      </c>
    </row>
    <row r="343" spans="1:18" ht="32" customHeight="1" x14ac:dyDescent="0.15">
      <c r="A343" s="20" t="s">
        <v>35</v>
      </c>
      <c r="B343" s="20" t="s">
        <v>1588</v>
      </c>
      <c r="C343" s="20" t="s">
        <v>37</v>
      </c>
      <c r="D343" s="21" t="s">
        <v>826</v>
      </c>
      <c r="E343" s="22">
        <f t="shared" si="60"/>
        <v>311</v>
      </c>
      <c r="F343" s="23">
        <f t="shared" si="61"/>
        <v>6</v>
      </c>
      <c r="G343" s="24">
        <f t="shared" si="62"/>
        <v>317</v>
      </c>
      <c r="H343" s="25">
        <f t="shared" si="63"/>
        <v>0.16666666666666666</v>
      </c>
      <c r="I343" s="26">
        <f t="shared" si="64"/>
        <v>0</v>
      </c>
      <c r="J343" s="27" t="str">
        <f>MID('HTT e12 - 2ry Str + Mask '!$A$2,E343,F343)</f>
        <v>.....)</v>
      </c>
      <c r="K343" s="26">
        <f t="shared" si="65"/>
        <v>0.83333333333333337</v>
      </c>
      <c r="L343" s="27" t="str">
        <f>MID('HTT e12 - 2ry Str + Mask '!$D$2,E343,F343)</f>
        <v>.....)</v>
      </c>
      <c r="M343" s="26">
        <f t="shared" si="66"/>
        <v>0.83333333333333337</v>
      </c>
      <c r="N343" s="28">
        <f t="shared" si="67"/>
        <v>0</v>
      </c>
      <c r="O343" s="29" t="str">
        <f t="shared" si="68"/>
        <v>EIE</v>
      </c>
      <c r="P343" s="29" t="str">
        <f t="shared" si="69"/>
        <v>ESE</v>
      </c>
      <c r="Q343" s="28">
        <f t="shared" si="70"/>
        <v>0</v>
      </c>
      <c r="R343" s="30">
        <f t="shared" si="71"/>
        <v>0</v>
      </c>
    </row>
    <row r="344" spans="1:18" ht="32" customHeight="1" x14ac:dyDescent="0.15">
      <c r="A344" s="20" t="s">
        <v>46</v>
      </c>
      <c r="B344" s="20" t="s">
        <v>1588</v>
      </c>
      <c r="C344" s="20" t="s">
        <v>37</v>
      </c>
      <c r="D344" s="21" t="s">
        <v>826</v>
      </c>
      <c r="E344" s="22">
        <f t="shared" si="60"/>
        <v>311</v>
      </c>
      <c r="F344" s="23">
        <f t="shared" si="61"/>
        <v>6</v>
      </c>
      <c r="G344" s="24">
        <f t="shared" si="62"/>
        <v>317</v>
      </c>
      <c r="H344" s="25">
        <f t="shared" si="63"/>
        <v>0</v>
      </c>
      <c r="I344" s="26">
        <f t="shared" si="64"/>
        <v>-0.16666666666666666</v>
      </c>
      <c r="J344" s="27" t="str">
        <f>MID('HTT e12 - 2ry Str + Mask '!$A$2,E344,F344)</f>
        <v>.....)</v>
      </c>
      <c r="K344" s="26">
        <f t="shared" si="65"/>
        <v>0.83333333333333337</v>
      </c>
      <c r="L344" s="27" t="str">
        <f>MID('HTT e12 - 2ry Str + Mask '!$D$2,E344,F344)</f>
        <v>.....)</v>
      </c>
      <c r="M344" s="26">
        <f t="shared" si="66"/>
        <v>0.83333333333333337</v>
      </c>
      <c r="N344" s="28">
        <f t="shared" si="67"/>
        <v>0</v>
      </c>
      <c r="O344" s="29" t="str">
        <f t="shared" si="68"/>
        <v>IIE</v>
      </c>
      <c r="P344" s="29" t="str">
        <f t="shared" si="69"/>
        <v>ESS</v>
      </c>
      <c r="Q344" s="28">
        <f t="shared" si="70"/>
        <v>0</v>
      </c>
      <c r="R344" s="30">
        <f t="shared" si="71"/>
        <v>0</v>
      </c>
    </row>
    <row r="345" spans="1:18" ht="32" customHeight="1" x14ac:dyDescent="0.15">
      <c r="A345" s="20" t="s">
        <v>35</v>
      </c>
      <c r="B345" s="20" t="s">
        <v>1589</v>
      </c>
      <c r="C345" s="20" t="s">
        <v>37</v>
      </c>
      <c r="D345" s="21" t="s">
        <v>1590</v>
      </c>
      <c r="E345" s="22">
        <f t="shared" si="60"/>
        <v>312</v>
      </c>
      <c r="F345" s="23">
        <f t="shared" si="61"/>
        <v>6</v>
      </c>
      <c r="G345" s="24">
        <f t="shared" si="62"/>
        <v>318</v>
      </c>
      <c r="H345" s="25">
        <f t="shared" si="63"/>
        <v>0.16666666666666666</v>
      </c>
      <c r="I345" s="26">
        <f t="shared" si="64"/>
        <v>0</v>
      </c>
      <c r="J345" s="27" t="str">
        <f>MID('HTT e12 - 2ry Str + Mask '!$A$2,E345,F345)</f>
        <v>....))</v>
      </c>
      <c r="K345" s="26">
        <f t="shared" si="65"/>
        <v>0.66666666666666663</v>
      </c>
      <c r="L345" s="27" t="str">
        <f>MID('HTT e12 - 2ry Str + Mask '!$D$2,E345,F345)</f>
        <v>....))</v>
      </c>
      <c r="M345" s="26">
        <f t="shared" si="66"/>
        <v>0.66666666666666663</v>
      </c>
      <c r="N345" s="28">
        <f t="shared" si="67"/>
        <v>0</v>
      </c>
      <c r="O345" s="29" t="str">
        <f t="shared" si="68"/>
        <v>EIE</v>
      </c>
      <c r="P345" s="29" t="str">
        <f t="shared" si="69"/>
        <v>ESE</v>
      </c>
      <c r="Q345" s="28">
        <f t="shared" si="70"/>
        <v>0</v>
      </c>
      <c r="R345" s="30">
        <f t="shared" si="71"/>
        <v>0</v>
      </c>
    </row>
    <row r="346" spans="1:18" ht="44" customHeight="1" x14ac:dyDescent="0.15">
      <c r="A346" s="20" t="s">
        <v>49</v>
      </c>
      <c r="B346" s="20" t="s">
        <v>1591</v>
      </c>
      <c r="C346" s="20" t="s">
        <v>1592</v>
      </c>
      <c r="D346" s="21" t="s">
        <v>1590</v>
      </c>
      <c r="E346" s="22">
        <f t="shared" si="60"/>
        <v>312</v>
      </c>
      <c r="F346" s="23">
        <f t="shared" si="61"/>
        <v>8</v>
      </c>
      <c r="G346" s="24">
        <f t="shared" si="62"/>
        <v>320</v>
      </c>
      <c r="H346" s="25">
        <f t="shared" si="63"/>
        <v>0.125</v>
      </c>
      <c r="I346" s="26">
        <f t="shared" si="64"/>
        <v>0</v>
      </c>
      <c r="J346" s="27" t="str">
        <f>MID('HTT e12 - 2ry Str + Mask '!$A$2,E346,F346)</f>
        <v>....))))</v>
      </c>
      <c r="K346" s="26">
        <f t="shared" si="65"/>
        <v>0.5</v>
      </c>
      <c r="L346" s="27" t="str">
        <f>MID('HTT e12 - 2ry Str + Mask '!$D$2,E346,F346)</f>
        <v>....))))</v>
      </c>
      <c r="M346" s="26">
        <f t="shared" si="66"/>
        <v>0.5</v>
      </c>
      <c r="N346" s="28">
        <f t="shared" si="67"/>
        <v>0</v>
      </c>
      <c r="O346" s="29" t="str">
        <f t="shared" si="68"/>
        <v>ESE_SC35</v>
      </c>
      <c r="P346" s="29" t="str">
        <f t="shared" si="69"/>
        <v>ESE</v>
      </c>
      <c r="Q346" s="28">
        <f t="shared" si="70"/>
        <v>0</v>
      </c>
      <c r="R346" s="30">
        <f t="shared" si="71"/>
        <v>0</v>
      </c>
    </row>
    <row r="347" spans="1:18" ht="32" customHeight="1" x14ac:dyDescent="0.15">
      <c r="A347" s="20" t="s">
        <v>88</v>
      </c>
      <c r="B347" s="20" t="s">
        <v>1593</v>
      </c>
      <c r="C347" s="20" t="s">
        <v>1594</v>
      </c>
      <c r="D347" s="21" t="s">
        <v>1595</v>
      </c>
      <c r="E347" s="22">
        <f t="shared" si="60"/>
        <v>313</v>
      </c>
      <c r="F347" s="23">
        <f t="shared" si="61"/>
        <v>6</v>
      </c>
      <c r="G347" s="24">
        <f t="shared" si="62"/>
        <v>319</v>
      </c>
      <c r="H347" s="25">
        <f t="shared" si="63"/>
        <v>0.16666666666666666</v>
      </c>
      <c r="I347" s="26">
        <f t="shared" si="64"/>
        <v>0</v>
      </c>
      <c r="J347" s="27" t="str">
        <f>MID('HTT e12 - 2ry Str + Mask '!$A$2,E347,F347)</f>
        <v>...)))</v>
      </c>
      <c r="K347" s="26">
        <f t="shared" si="65"/>
        <v>0.5</v>
      </c>
      <c r="L347" s="27" t="str">
        <f>MID('HTT e12 - 2ry Str + Mask '!$D$2,E347,F347)</f>
        <v>...)))</v>
      </c>
      <c r="M347" s="26">
        <f t="shared" si="66"/>
        <v>0.5</v>
      </c>
      <c r="N347" s="28">
        <f t="shared" si="67"/>
        <v>0</v>
      </c>
      <c r="O347" s="29" t="str">
        <f t="shared" si="68"/>
        <v>ESE_9G8</v>
      </c>
      <c r="P347" s="29" t="str">
        <f t="shared" si="69"/>
        <v>ESE</v>
      </c>
      <c r="Q347" s="28">
        <f t="shared" si="70"/>
        <v>0</v>
      </c>
      <c r="R347" s="30">
        <f t="shared" si="71"/>
        <v>0</v>
      </c>
    </row>
    <row r="348" spans="1:18" ht="32" customHeight="1" x14ac:dyDescent="0.15">
      <c r="A348" s="20" t="s">
        <v>196</v>
      </c>
      <c r="B348" s="20" t="s">
        <v>1596</v>
      </c>
      <c r="C348" s="20" t="s">
        <v>37</v>
      </c>
      <c r="D348" s="21" t="s">
        <v>827</v>
      </c>
      <c r="E348" s="22">
        <f t="shared" si="60"/>
        <v>314</v>
      </c>
      <c r="F348" s="23">
        <f t="shared" si="61"/>
        <v>6</v>
      </c>
      <c r="G348" s="24">
        <f t="shared" si="62"/>
        <v>320</v>
      </c>
      <c r="H348" s="25">
        <f t="shared" si="63"/>
        <v>0.16666666666666666</v>
      </c>
      <c r="I348" s="26">
        <f t="shared" si="64"/>
        <v>0</v>
      </c>
      <c r="J348" s="27" t="str">
        <f>MID('HTT e12 - 2ry Str + Mask '!$A$2,E348,F348)</f>
        <v>..))))</v>
      </c>
      <c r="K348" s="26">
        <f t="shared" si="65"/>
        <v>0.33333333333333331</v>
      </c>
      <c r="L348" s="27" t="str">
        <f>MID('HTT e12 - 2ry Str + Mask '!$D$2,E348,F348)</f>
        <v>..))))</v>
      </c>
      <c r="M348" s="26">
        <f t="shared" si="66"/>
        <v>0.33333333333333331</v>
      </c>
      <c r="N348" s="28">
        <f t="shared" si="67"/>
        <v>0</v>
      </c>
      <c r="O348" s="29" t="str">
        <f t="shared" si="68"/>
        <v>RESCUE ESE</v>
      </c>
      <c r="P348" s="29" t="str">
        <f t="shared" si="69"/>
        <v>ESE</v>
      </c>
      <c r="Q348" s="28">
        <f t="shared" si="70"/>
        <v>0</v>
      </c>
      <c r="R348" s="30">
        <f t="shared" si="71"/>
        <v>0</v>
      </c>
    </row>
    <row r="349" spans="1:18" ht="32" customHeight="1" x14ac:dyDescent="0.15">
      <c r="A349" s="20" t="s">
        <v>35</v>
      </c>
      <c r="B349" s="20" t="s">
        <v>1596</v>
      </c>
      <c r="C349" s="20" t="s">
        <v>37</v>
      </c>
      <c r="D349" s="21" t="s">
        <v>827</v>
      </c>
      <c r="E349" s="22">
        <f t="shared" si="60"/>
        <v>314</v>
      </c>
      <c r="F349" s="23">
        <f t="shared" si="61"/>
        <v>6</v>
      </c>
      <c r="G349" s="24">
        <f t="shared" si="62"/>
        <v>320</v>
      </c>
      <c r="H349" s="25">
        <f t="shared" si="63"/>
        <v>0.16666666666666666</v>
      </c>
      <c r="I349" s="26">
        <f t="shared" si="64"/>
        <v>0</v>
      </c>
      <c r="J349" s="27" t="str">
        <f>MID('HTT e12 - 2ry Str + Mask '!$A$2,E349,F349)</f>
        <v>..))))</v>
      </c>
      <c r="K349" s="26">
        <f t="shared" si="65"/>
        <v>0.33333333333333331</v>
      </c>
      <c r="L349" s="27" t="str">
        <f>MID('HTT e12 - 2ry Str + Mask '!$D$2,E349,F349)</f>
        <v>..))))</v>
      </c>
      <c r="M349" s="26">
        <f t="shared" si="66"/>
        <v>0.33333333333333331</v>
      </c>
      <c r="N349" s="28">
        <f t="shared" si="67"/>
        <v>0</v>
      </c>
      <c r="O349" s="29" t="str">
        <f t="shared" si="68"/>
        <v>EIE</v>
      </c>
      <c r="P349" s="29" t="str">
        <f t="shared" si="69"/>
        <v>ESE</v>
      </c>
      <c r="Q349" s="28">
        <f t="shared" si="70"/>
        <v>0</v>
      </c>
      <c r="R349" s="30">
        <f t="shared" si="71"/>
        <v>0</v>
      </c>
    </row>
    <row r="350" spans="1:18" ht="32" customHeight="1" x14ac:dyDescent="0.15">
      <c r="A350" s="20" t="s">
        <v>46</v>
      </c>
      <c r="B350" s="20" t="s">
        <v>1469</v>
      </c>
      <c r="C350" s="20" t="s">
        <v>37</v>
      </c>
      <c r="D350" s="21" t="s">
        <v>1597</v>
      </c>
      <c r="E350" s="22">
        <f t="shared" si="60"/>
        <v>315</v>
      </c>
      <c r="F350" s="23">
        <f t="shared" si="61"/>
        <v>6</v>
      </c>
      <c r="G350" s="24">
        <f t="shared" si="62"/>
        <v>321</v>
      </c>
      <c r="H350" s="25">
        <f t="shared" si="63"/>
        <v>0</v>
      </c>
      <c r="I350" s="26">
        <f t="shared" si="64"/>
        <v>-0.16666666666666666</v>
      </c>
      <c r="J350" s="27" t="str">
        <f>MID('HTT e12 - 2ry Str + Mask '!$A$2,E350,F350)</f>
        <v>.)))))</v>
      </c>
      <c r="K350" s="26">
        <f t="shared" si="65"/>
        <v>0.16666666666666666</v>
      </c>
      <c r="L350" s="27" t="str">
        <f>MID('HTT e12 - 2ry Str + Mask '!$D$2,E350,F350)</f>
        <v>.)))))</v>
      </c>
      <c r="M350" s="26">
        <f t="shared" si="66"/>
        <v>0.16666666666666666</v>
      </c>
      <c r="N350" s="28">
        <f t="shared" si="67"/>
        <v>0</v>
      </c>
      <c r="O350" s="29" t="str">
        <f t="shared" si="68"/>
        <v>IIE</v>
      </c>
      <c r="P350" s="29" t="str">
        <f t="shared" si="69"/>
        <v>ESS</v>
      </c>
      <c r="Q350" s="28">
        <f t="shared" si="70"/>
        <v>0</v>
      </c>
      <c r="R350" s="30">
        <f t="shared" si="71"/>
        <v>0</v>
      </c>
    </row>
    <row r="351" spans="1:18" ht="44" customHeight="1" x14ac:dyDescent="0.15">
      <c r="A351" s="20" t="s">
        <v>69</v>
      </c>
      <c r="B351" s="20" t="s">
        <v>1470</v>
      </c>
      <c r="C351" s="20" t="s">
        <v>1471</v>
      </c>
      <c r="D351" s="21" t="s">
        <v>1597</v>
      </c>
      <c r="E351" s="22">
        <f t="shared" si="60"/>
        <v>315</v>
      </c>
      <c r="F351" s="23">
        <f t="shared" si="61"/>
        <v>7</v>
      </c>
      <c r="G351" s="24">
        <f t="shared" si="62"/>
        <v>322</v>
      </c>
      <c r="H351" s="25">
        <f t="shared" si="63"/>
        <v>0</v>
      </c>
      <c r="I351" s="26">
        <f t="shared" si="64"/>
        <v>-0.14285714285714285</v>
      </c>
      <c r="J351" s="27" t="str">
        <f>MID('HTT e12 - 2ry Str + Mask '!$A$2,E351,F351)</f>
        <v>.))))))</v>
      </c>
      <c r="K351" s="26">
        <f t="shared" si="65"/>
        <v>0.14285714285714285</v>
      </c>
      <c r="L351" s="27" t="str">
        <f>MID('HTT e12 - 2ry Str + Mask '!$D$2,E351,F351)</f>
        <v>.))))))</v>
      </c>
      <c r="M351" s="26">
        <f t="shared" si="66"/>
        <v>0.14285714285714285</v>
      </c>
      <c r="N351" s="28">
        <f t="shared" si="67"/>
        <v>0</v>
      </c>
      <c r="O351" s="29" t="str">
        <f t="shared" si="68"/>
        <v>Sironi_motif2</v>
      </c>
      <c r="P351" s="29" t="str">
        <f t="shared" si="69"/>
        <v>ESS</v>
      </c>
      <c r="Q351" s="28">
        <f t="shared" si="70"/>
        <v>0</v>
      </c>
      <c r="R351" s="30">
        <f t="shared" si="71"/>
        <v>0</v>
      </c>
    </row>
    <row r="352" spans="1:18" ht="32" customHeight="1" x14ac:dyDescent="0.15">
      <c r="A352" s="20" t="s">
        <v>88</v>
      </c>
      <c r="B352" s="20" t="s">
        <v>1472</v>
      </c>
      <c r="C352" s="20" t="s">
        <v>1473</v>
      </c>
      <c r="D352" s="21" t="s">
        <v>829</v>
      </c>
      <c r="E352" s="22">
        <f t="shared" si="60"/>
        <v>316</v>
      </c>
      <c r="F352" s="23">
        <f t="shared" si="61"/>
        <v>6</v>
      </c>
      <c r="G352" s="24">
        <f t="shared" si="62"/>
        <v>322</v>
      </c>
      <c r="H352" s="25">
        <f t="shared" si="63"/>
        <v>0.16666666666666666</v>
      </c>
      <c r="I352" s="26">
        <f t="shared" si="64"/>
        <v>0</v>
      </c>
      <c r="J352" s="27" t="str">
        <f>MID('HTT e12 - 2ry Str + Mask '!$A$2,E352,F352)</f>
        <v>))))))</v>
      </c>
      <c r="K352" s="26">
        <f t="shared" si="65"/>
        <v>0</v>
      </c>
      <c r="L352" s="27" t="str">
        <f>MID('HTT e12 - 2ry Str + Mask '!$D$2,E352,F352)</f>
        <v>))))))</v>
      </c>
      <c r="M352" s="26">
        <f t="shared" si="66"/>
        <v>0</v>
      </c>
      <c r="N352" s="28">
        <f t="shared" si="67"/>
        <v>0</v>
      </c>
      <c r="O352" s="29" t="str">
        <f t="shared" si="68"/>
        <v>ESE_9G8</v>
      </c>
      <c r="P352" s="29" t="str">
        <f t="shared" si="69"/>
        <v>ESE</v>
      </c>
      <c r="Q352" s="28">
        <f t="shared" si="70"/>
        <v>0</v>
      </c>
      <c r="R352" s="30">
        <f t="shared" si="71"/>
        <v>0</v>
      </c>
    </row>
    <row r="353" spans="1:18" ht="44" customHeight="1" x14ac:dyDescent="0.15">
      <c r="A353" s="20" t="s">
        <v>65</v>
      </c>
      <c r="B353" s="20" t="s">
        <v>1472</v>
      </c>
      <c r="C353" s="20" t="s">
        <v>1474</v>
      </c>
      <c r="D353" s="21" t="s">
        <v>829</v>
      </c>
      <c r="E353" s="22">
        <f t="shared" si="60"/>
        <v>316</v>
      </c>
      <c r="F353" s="23">
        <f t="shared" si="61"/>
        <v>6</v>
      </c>
      <c r="G353" s="24">
        <f t="shared" si="62"/>
        <v>322</v>
      </c>
      <c r="H353" s="25">
        <f t="shared" si="63"/>
        <v>0</v>
      </c>
      <c r="I353" s="26">
        <f t="shared" si="64"/>
        <v>-0.16666666666666666</v>
      </c>
      <c r="J353" s="27" t="str">
        <f>MID('HTT e12 - 2ry Str + Mask '!$A$2,E353,F353)</f>
        <v>))))))</v>
      </c>
      <c r="K353" s="26">
        <f t="shared" si="65"/>
        <v>0</v>
      </c>
      <c r="L353" s="27" t="str">
        <f>MID('HTT e12 - 2ry Str + Mask '!$D$2,E353,F353)</f>
        <v>))))))</v>
      </c>
      <c r="M353" s="26">
        <f t="shared" si="66"/>
        <v>0</v>
      </c>
      <c r="N353" s="28">
        <f t="shared" si="67"/>
        <v>0</v>
      </c>
      <c r="O353" s="29" t="str">
        <f t="shared" si="68"/>
        <v>ESS_hnRNPA1</v>
      </c>
      <c r="P353" s="29" t="str">
        <f t="shared" si="69"/>
        <v>ESS</v>
      </c>
      <c r="Q353" s="28">
        <f t="shared" si="70"/>
        <v>0</v>
      </c>
      <c r="R353" s="30">
        <f t="shared" si="71"/>
        <v>0</v>
      </c>
    </row>
    <row r="354" spans="1:18" ht="32" customHeight="1" x14ac:dyDescent="0.15">
      <c r="A354" s="20" t="s">
        <v>46</v>
      </c>
      <c r="B354" s="20" t="s">
        <v>1472</v>
      </c>
      <c r="C354" s="20" t="s">
        <v>37</v>
      </c>
      <c r="D354" s="21" t="s">
        <v>829</v>
      </c>
      <c r="E354" s="22">
        <f t="shared" si="60"/>
        <v>316</v>
      </c>
      <c r="F354" s="23">
        <f t="shared" si="61"/>
        <v>6</v>
      </c>
      <c r="G354" s="24">
        <f t="shared" si="62"/>
        <v>322</v>
      </c>
      <c r="H354" s="25">
        <f t="shared" si="63"/>
        <v>0</v>
      </c>
      <c r="I354" s="26">
        <f t="shared" si="64"/>
        <v>-0.16666666666666666</v>
      </c>
      <c r="J354" s="27" t="str">
        <f>MID('HTT e12 - 2ry Str + Mask '!$A$2,E354,F354)</f>
        <v>))))))</v>
      </c>
      <c r="K354" s="26">
        <f t="shared" si="65"/>
        <v>0</v>
      </c>
      <c r="L354" s="27" t="str">
        <f>MID('HTT e12 - 2ry Str + Mask '!$D$2,E354,F354)</f>
        <v>))))))</v>
      </c>
      <c r="M354" s="26">
        <f t="shared" si="66"/>
        <v>0</v>
      </c>
      <c r="N354" s="28">
        <f t="shared" si="67"/>
        <v>0</v>
      </c>
      <c r="O354" s="29" t="str">
        <f t="shared" si="68"/>
        <v>IIE</v>
      </c>
      <c r="P354" s="29" t="str">
        <f t="shared" si="69"/>
        <v>ESS</v>
      </c>
      <c r="Q354" s="28">
        <f t="shared" si="70"/>
        <v>0</v>
      </c>
      <c r="R354" s="30">
        <f t="shared" si="71"/>
        <v>0</v>
      </c>
    </row>
    <row r="355" spans="1:18" ht="32" customHeight="1" x14ac:dyDescent="0.15">
      <c r="A355" s="20" t="s">
        <v>288</v>
      </c>
      <c r="B355" s="20" t="s">
        <v>1472</v>
      </c>
      <c r="C355" s="20" t="s">
        <v>37</v>
      </c>
      <c r="D355" s="21" t="s">
        <v>829</v>
      </c>
      <c r="E355" s="22">
        <f t="shared" si="60"/>
        <v>316</v>
      </c>
      <c r="F355" s="23">
        <f t="shared" si="61"/>
        <v>6</v>
      </c>
      <c r="G355" s="24">
        <f t="shared" si="62"/>
        <v>322</v>
      </c>
      <c r="H355" s="25">
        <f t="shared" si="63"/>
        <v>0</v>
      </c>
      <c r="I355" s="26">
        <f t="shared" si="64"/>
        <v>-0.16666666666666666</v>
      </c>
      <c r="J355" s="27" t="str">
        <f>MID('HTT e12 - 2ry Str + Mask '!$A$2,E355,F355)</f>
        <v>))))))</v>
      </c>
      <c r="K355" s="26">
        <f t="shared" si="65"/>
        <v>0</v>
      </c>
      <c r="L355" s="27" t="str">
        <f>MID('HTT e12 - 2ry Str + Mask '!$D$2,E355,F355)</f>
        <v>))))))</v>
      </c>
      <c r="M355" s="26">
        <f t="shared" si="66"/>
        <v>0</v>
      </c>
      <c r="N355" s="28">
        <f t="shared" si="67"/>
        <v>0</v>
      </c>
      <c r="O355" s="29" t="str">
        <f t="shared" si="68"/>
        <v>Fas ESS</v>
      </c>
      <c r="P355" s="29" t="str">
        <f t="shared" si="69"/>
        <v>ESS</v>
      </c>
      <c r="Q355" s="28">
        <f t="shared" si="70"/>
        <v>0</v>
      </c>
      <c r="R355" s="30">
        <f t="shared" si="71"/>
        <v>0</v>
      </c>
    </row>
    <row r="356" spans="1:18" ht="44" customHeight="1" x14ac:dyDescent="0.15">
      <c r="A356" s="20" t="s">
        <v>69</v>
      </c>
      <c r="B356" s="20" t="s">
        <v>1598</v>
      </c>
      <c r="C356" s="20" t="s">
        <v>1599</v>
      </c>
      <c r="D356" s="21" t="s">
        <v>829</v>
      </c>
      <c r="E356" s="22">
        <f t="shared" si="60"/>
        <v>316</v>
      </c>
      <c r="F356" s="23">
        <f t="shared" si="61"/>
        <v>7</v>
      </c>
      <c r="G356" s="24">
        <f t="shared" si="62"/>
        <v>323</v>
      </c>
      <c r="H356" s="25">
        <f t="shared" si="63"/>
        <v>0</v>
      </c>
      <c r="I356" s="26">
        <f t="shared" si="64"/>
        <v>-0.14285714285714285</v>
      </c>
      <c r="J356" s="27" t="str">
        <f>MID('HTT e12 - 2ry Str + Mask '!$A$2,E356,F356)</f>
        <v>)))))))</v>
      </c>
      <c r="K356" s="26">
        <f t="shared" si="65"/>
        <v>0</v>
      </c>
      <c r="L356" s="27" t="str">
        <f>MID('HTT e12 - 2ry Str + Mask '!$D$2,E356,F356)</f>
        <v>)))))))</v>
      </c>
      <c r="M356" s="26">
        <f t="shared" si="66"/>
        <v>0</v>
      </c>
      <c r="N356" s="28">
        <f t="shared" si="67"/>
        <v>0</v>
      </c>
      <c r="O356" s="29" t="str">
        <f t="shared" si="68"/>
        <v>Sironi_motif2</v>
      </c>
      <c r="P356" s="29" t="str">
        <f t="shared" si="69"/>
        <v>ESS</v>
      </c>
      <c r="Q356" s="28">
        <f t="shared" si="70"/>
        <v>0</v>
      </c>
      <c r="R356" s="30">
        <f t="shared" si="71"/>
        <v>0</v>
      </c>
    </row>
    <row r="357" spans="1:18" ht="32" customHeight="1" x14ac:dyDescent="0.15">
      <c r="A357" s="20" t="s">
        <v>35</v>
      </c>
      <c r="B357" s="20" t="s">
        <v>1600</v>
      </c>
      <c r="C357" s="20" t="s">
        <v>37</v>
      </c>
      <c r="D357" s="21" t="s">
        <v>1601</v>
      </c>
      <c r="E357" s="22">
        <f t="shared" si="60"/>
        <v>317</v>
      </c>
      <c r="F357" s="23">
        <f t="shared" si="61"/>
        <v>6</v>
      </c>
      <c r="G357" s="24">
        <f t="shared" si="62"/>
        <v>323</v>
      </c>
      <c r="H357" s="25">
        <f t="shared" si="63"/>
        <v>0.16666666666666666</v>
      </c>
      <c r="I357" s="26">
        <f t="shared" si="64"/>
        <v>0</v>
      </c>
      <c r="J357" s="27" t="str">
        <f>MID('HTT e12 - 2ry Str + Mask '!$A$2,E357,F357)</f>
        <v>))))))</v>
      </c>
      <c r="K357" s="26">
        <f t="shared" si="65"/>
        <v>0</v>
      </c>
      <c r="L357" s="27" t="str">
        <f>MID('HTT e12 - 2ry Str + Mask '!$D$2,E357,F357)</f>
        <v>))))))</v>
      </c>
      <c r="M357" s="26">
        <f t="shared" si="66"/>
        <v>0</v>
      </c>
      <c r="N357" s="28">
        <f t="shared" si="67"/>
        <v>0</v>
      </c>
      <c r="O357" s="29" t="str">
        <f t="shared" si="68"/>
        <v>EIE</v>
      </c>
      <c r="P357" s="29" t="str">
        <f t="shared" si="69"/>
        <v>ESE</v>
      </c>
      <c r="Q357" s="28">
        <f t="shared" si="70"/>
        <v>0</v>
      </c>
      <c r="R357" s="30">
        <f t="shared" si="71"/>
        <v>0</v>
      </c>
    </row>
    <row r="358" spans="1:18" ht="32" customHeight="1" x14ac:dyDescent="0.15">
      <c r="A358" s="20" t="s">
        <v>88</v>
      </c>
      <c r="B358" s="20" t="s">
        <v>1602</v>
      </c>
      <c r="C358" s="20" t="s">
        <v>1603</v>
      </c>
      <c r="D358" s="21" t="s">
        <v>1604</v>
      </c>
      <c r="E358" s="22">
        <f t="shared" si="60"/>
        <v>318</v>
      </c>
      <c r="F358" s="23">
        <f t="shared" si="61"/>
        <v>6</v>
      </c>
      <c r="G358" s="24">
        <f t="shared" si="62"/>
        <v>324</v>
      </c>
      <c r="H358" s="25">
        <f t="shared" si="63"/>
        <v>0.16666666666666666</v>
      </c>
      <c r="I358" s="26">
        <f t="shared" si="64"/>
        <v>0</v>
      </c>
      <c r="J358" s="27" t="str">
        <f>MID('HTT e12 - 2ry Str + Mask '!$A$2,E358,F358)</f>
        <v>))))))</v>
      </c>
      <c r="K358" s="26">
        <f t="shared" si="65"/>
        <v>0</v>
      </c>
      <c r="L358" s="27" t="str">
        <f>MID('HTT e12 - 2ry Str + Mask '!$D$2,E358,F358)</f>
        <v>))))))</v>
      </c>
      <c r="M358" s="26">
        <f t="shared" si="66"/>
        <v>0</v>
      </c>
      <c r="N358" s="28">
        <f t="shared" si="67"/>
        <v>0</v>
      </c>
      <c r="O358" s="29" t="str">
        <f t="shared" si="68"/>
        <v>ESE_9G8</v>
      </c>
      <c r="P358" s="29" t="str">
        <f t="shared" si="69"/>
        <v>ESE</v>
      </c>
      <c r="Q358" s="28">
        <f t="shared" si="70"/>
        <v>0</v>
      </c>
      <c r="R358" s="30">
        <f t="shared" si="71"/>
        <v>0</v>
      </c>
    </row>
    <row r="359" spans="1:18" ht="32" customHeight="1" x14ac:dyDescent="0.15">
      <c r="A359" s="20" t="s">
        <v>35</v>
      </c>
      <c r="B359" s="20" t="s">
        <v>1602</v>
      </c>
      <c r="C359" s="20" t="s">
        <v>37</v>
      </c>
      <c r="D359" s="21" t="s">
        <v>1604</v>
      </c>
      <c r="E359" s="22">
        <f t="shared" si="60"/>
        <v>318</v>
      </c>
      <c r="F359" s="23">
        <f t="shared" si="61"/>
        <v>6</v>
      </c>
      <c r="G359" s="24">
        <f t="shared" si="62"/>
        <v>324</v>
      </c>
      <c r="H359" s="25">
        <f t="shared" si="63"/>
        <v>0.16666666666666666</v>
      </c>
      <c r="I359" s="26">
        <f t="shared" si="64"/>
        <v>0</v>
      </c>
      <c r="J359" s="27" t="str">
        <f>MID('HTT e12 - 2ry Str + Mask '!$A$2,E359,F359)</f>
        <v>))))))</v>
      </c>
      <c r="K359" s="26">
        <f t="shared" si="65"/>
        <v>0</v>
      </c>
      <c r="L359" s="27" t="str">
        <f>MID('HTT e12 - 2ry Str + Mask '!$D$2,E359,F359)</f>
        <v>))))))</v>
      </c>
      <c r="M359" s="26">
        <f t="shared" si="66"/>
        <v>0</v>
      </c>
      <c r="N359" s="28">
        <f t="shared" si="67"/>
        <v>0</v>
      </c>
      <c r="O359" s="29" t="str">
        <f t="shared" si="68"/>
        <v>EIE</v>
      </c>
      <c r="P359" s="29" t="str">
        <f t="shared" si="69"/>
        <v>ESE</v>
      </c>
      <c r="Q359" s="28">
        <f t="shared" si="70"/>
        <v>0</v>
      </c>
      <c r="R359" s="30">
        <f t="shared" si="71"/>
        <v>0</v>
      </c>
    </row>
    <row r="360" spans="1:18" ht="32" customHeight="1" x14ac:dyDescent="0.15">
      <c r="A360" s="20" t="s">
        <v>46</v>
      </c>
      <c r="B360" s="20" t="s">
        <v>1602</v>
      </c>
      <c r="C360" s="20" t="s">
        <v>37</v>
      </c>
      <c r="D360" s="21" t="s">
        <v>1604</v>
      </c>
      <c r="E360" s="22">
        <f t="shared" si="60"/>
        <v>318</v>
      </c>
      <c r="F360" s="23">
        <f t="shared" si="61"/>
        <v>6</v>
      </c>
      <c r="G360" s="24">
        <f t="shared" si="62"/>
        <v>324</v>
      </c>
      <c r="H360" s="25">
        <f t="shared" si="63"/>
        <v>0</v>
      </c>
      <c r="I360" s="26">
        <f t="shared" si="64"/>
        <v>-0.16666666666666666</v>
      </c>
      <c r="J360" s="27" t="str">
        <f>MID('HTT e12 - 2ry Str + Mask '!$A$2,E360,F360)</f>
        <v>))))))</v>
      </c>
      <c r="K360" s="26">
        <f t="shared" si="65"/>
        <v>0</v>
      </c>
      <c r="L360" s="27" t="str">
        <f>MID('HTT e12 - 2ry Str + Mask '!$D$2,E360,F360)</f>
        <v>))))))</v>
      </c>
      <c r="M360" s="26">
        <f t="shared" si="66"/>
        <v>0</v>
      </c>
      <c r="N360" s="28">
        <f t="shared" si="67"/>
        <v>0</v>
      </c>
      <c r="O360" s="29" t="str">
        <f t="shared" si="68"/>
        <v>IIE</v>
      </c>
      <c r="P360" s="29" t="str">
        <f t="shared" si="69"/>
        <v>ESS</v>
      </c>
      <c r="Q360" s="28">
        <f t="shared" si="70"/>
        <v>0</v>
      </c>
      <c r="R360" s="30">
        <f t="shared" si="71"/>
        <v>0</v>
      </c>
    </row>
    <row r="361" spans="1:18" ht="32" customHeight="1" x14ac:dyDescent="0.15">
      <c r="A361" s="20" t="s">
        <v>35</v>
      </c>
      <c r="B361" s="20" t="s">
        <v>1605</v>
      </c>
      <c r="C361" s="20" t="s">
        <v>37</v>
      </c>
      <c r="D361" s="21" t="s">
        <v>1606</v>
      </c>
      <c r="E361" s="22">
        <f t="shared" si="60"/>
        <v>319</v>
      </c>
      <c r="F361" s="23">
        <f t="shared" si="61"/>
        <v>6</v>
      </c>
      <c r="G361" s="24">
        <f t="shared" si="62"/>
        <v>325</v>
      </c>
      <c r="H361" s="25">
        <f t="shared" si="63"/>
        <v>0.16666666666666666</v>
      </c>
      <c r="I361" s="26">
        <f t="shared" si="64"/>
        <v>0</v>
      </c>
      <c r="J361" s="27" t="str">
        <f>MID('HTT e12 - 2ry Str + Mask '!$A$2,E361,F361)</f>
        <v>))))).</v>
      </c>
      <c r="K361" s="26">
        <f t="shared" si="65"/>
        <v>0.16666666666666666</v>
      </c>
      <c r="L361" s="27" t="str">
        <f>MID('HTT e12 - 2ry Str + Mask '!$D$2,E361,F361)</f>
        <v>))))).</v>
      </c>
      <c r="M361" s="26">
        <f t="shared" si="66"/>
        <v>0.16666666666666666</v>
      </c>
      <c r="N361" s="28">
        <f t="shared" si="67"/>
        <v>0</v>
      </c>
      <c r="O361" s="29" t="str">
        <f t="shared" si="68"/>
        <v>EIE</v>
      </c>
      <c r="P361" s="29" t="str">
        <f t="shared" si="69"/>
        <v>ESE</v>
      </c>
      <c r="Q361" s="28">
        <f t="shared" si="70"/>
        <v>0</v>
      </c>
      <c r="R361" s="30">
        <f t="shared" si="71"/>
        <v>0</v>
      </c>
    </row>
    <row r="362" spans="1:18" ht="32" customHeight="1" x14ac:dyDescent="0.15">
      <c r="A362" s="20" t="s">
        <v>35</v>
      </c>
      <c r="B362" s="20" t="s">
        <v>1607</v>
      </c>
      <c r="C362" s="20" t="s">
        <v>37</v>
      </c>
      <c r="D362" s="21" t="s">
        <v>1608</v>
      </c>
      <c r="E362" s="22">
        <f t="shared" si="60"/>
        <v>320</v>
      </c>
      <c r="F362" s="23">
        <f t="shared" si="61"/>
        <v>6</v>
      </c>
      <c r="G362" s="24">
        <f t="shared" si="62"/>
        <v>326</v>
      </c>
      <c r="H362" s="25">
        <f t="shared" si="63"/>
        <v>0.16666666666666666</v>
      </c>
      <c r="I362" s="26">
        <f t="shared" si="64"/>
        <v>0</v>
      </c>
      <c r="J362" s="27" t="str">
        <f>MID('HTT e12 - 2ry Str + Mask '!$A$2,E362,F362)</f>
        <v>)))).(</v>
      </c>
      <c r="K362" s="26">
        <f t="shared" si="65"/>
        <v>0.16666666666666666</v>
      </c>
      <c r="L362" s="27" t="str">
        <f>MID('HTT e12 - 2ry Str + Mask '!$D$2,E362,F362)</f>
        <v>))))..</v>
      </c>
      <c r="M362" s="26">
        <f t="shared" si="66"/>
        <v>0.33333333333333331</v>
      </c>
      <c r="N362" s="28">
        <f t="shared" si="67"/>
        <v>0.16666666666666666</v>
      </c>
      <c r="O362" s="29" t="str">
        <f t="shared" si="68"/>
        <v>EIE</v>
      </c>
      <c r="P362" s="29" t="str">
        <f t="shared" si="69"/>
        <v>ESE</v>
      </c>
      <c r="Q362" s="28">
        <f t="shared" si="70"/>
        <v>0.16666666666666666</v>
      </c>
      <c r="R362" s="30">
        <f t="shared" si="71"/>
        <v>0</v>
      </c>
    </row>
    <row r="363" spans="1:18" ht="44" customHeight="1" x14ac:dyDescent="0.15">
      <c r="A363" s="20" t="s">
        <v>49</v>
      </c>
      <c r="B363" s="20" t="s">
        <v>1609</v>
      </c>
      <c r="C363" s="20" t="s">
        <v>1610</v>
      </c>
      <c r="D363" s="21" t="s">
        <v>1608</v>
      </c>
      <c r="E363" s="22">
        <f t="shared" si="60"/>
        <v>320</v>
      </c>
      <c r="F363" s="23">
        <f t="shared" si="61"/>
        <v>8</v>
      </c>
      <c r="G363" s="24">
        <f t="shared" si="62"/>
        <v>328</v>
      </c>
      <c r="H363" s="25">
        <f t="shared" si="63"/>
        <v>0.125</v>
      </c>
      <c r="I363" s="26">
        <f t="shared" si="64"/>
        <v>0</v>
      </c>
      <c r="J363" s="27" t="str">
        <f>MID('HTT e12 - 2ry Str + Mask '!$A$2,E363,F363)</f>
        <v>)))).(((</v>
      </c>
      <c r="K363" s="26">
        <f t="shared" si="65"/>
        <v>0.125</v>
      </c>
      <c r="L363" s="27" t="str">
        <f>MID('HTT e12 - 2ry Str + Mask '!$D$2,E363,F363)</f>
        <v>))))....</v>
      </c>
      <c r="M363" s="26">
        <f t="shared" si="66"/>
        <v>0.5</v>
      </c>
      <c r="N363" s="28">
        <f t="shared" si="67"/>
        <v>0.375</v>
      </c>
      <c r="O363" s="29" t="str">
        <f t="shared" si="68"/>
        <v>ESE_SC35</v>
      </c>
      <c r="P363" s="29" t="str">
        <f t="shared" si="69"/>
        <v>ESE</v>
      </c>
      <c r="Q363" s="28">
        <f t="shared" si="70"/>
        <v>0.375</v>
      </c>
      <c r="R363" s="30">
        <f t="shared" si="71"/>
        <v>0</v>
      </c>
    </row>
    <row r="364" spans="1:18" ht="44" customHeight="1" x14ac:dyDescent="0.15">
      <c r="A364" s="20" t="s">
        <v>24</v>
      </c>
      <c r="B364" s="20" t="s">
        <v>1609</v>
      </c>
      <c r="C364" s="20" t="s">
        <v>1611</v>
      </c>
      <c r="D364" s="21" t="s">
        <v>1608</v>
      </c>
      <c r="E364" s="22">
        <f t="shared" si="60"/>
        <v>320</v>
      </c>
      <c r="F364" s="23">
        <f t="shared" si="61"/>
        <v>8</v>
      </c>
      <c r="G364" s="24">
        <f t="shared" si="62"/>
        <v>328</v>
      </c>
      <c r="H364" s="25">
        <f t="shared" si="63"/>
        <v>0</v>
      </c>
      <c r="I364" s="26">
        <f t="shared" si="64"/>
        <v>-0.125</v>
      </c>
      <c r="J364" s="27" t="str">
        <f>MID('HTT e12 - 2ry Str + Mask '!$A$2,E364,F364)</f>
        <v>)))).(((</v>
      </c>
      <c r="K364" s="26">
        <f t="shared" si="65"/>
        <v>0.125</v>
      </c>
      <c r="L364" s="27" t="str">
        <f>MID('HTT e12 - 2ry Str + Mask '!$D$2,E364,F364)</f>
        <v>))))....</v>
      </c>
      <c r="M364" s="26">
        <f t="shared" si="66"/>
        <v>0.5</v>
      </c>
      <c r="N364" s="28">
        <f t="shared" si="67"/>
        <v>0.375</v>
      </c>
      <c r="O364" s="29" t="str">
        <f t="shared" si="68"/>
        <v>Sironi_motif3</v>
      </c>
      <c r="P364" s="29" t="str">
        <f t="shared" si="69"/>
        <v>ESS</v>
      </c>
      <c r="Q364" s="28">
        <f t="shared" si="70"/>
        <v>0</v>
      </c>
      <c r="R364" s="30">
        <f t="shared" si="71"/>
        <v>0.375</v>
      </c>
    </row>
    <row r="365" spans="1:18" ht="32" customHeight="1" x14ac:dyDescent="0.15">
      <c r="A365" s="20" t="s">
        <v>35</v>
      </c>
      <c r="B365" s="20" t="s">
        <v>1612</v>
      </c>
      <c r="C365" s="20" t="s">
        <v>37</v>
      </c>
      <c r="D365" s="21" t="s">
        <v>832</v>
      </c>
      <c r="E365" s="22">
        <f t="shared" si="60"/>
        <v>321</v>
      </c>
      <c r="F365" s="23">
        <f t="shared" si="61"/>
        <v>6</v>
      </c>
      <c r="G365" s="24">
        <f t="shared" si="62"/>
        <v>327</v>
      </c>
      <c r="H365" s="25">
        <f t="shared" si="63"/>
        <v>0.16666666666666666</v>
      </c>
      <c r="I365" s="26">
        <f t="shared" si="64"/>
        <v>0</v>
      </c>
      <c r="J365" s="27" t="str">
        <f>MID('HTT e12 - 2ry Str + Mask '!$A$2,E365,F365)</f>
        <v>))).((</v>
      </c>
      <c r="K365" s="26">
        <f t="shared" si="65"/>
        <v>0.16666666666666666</v>
      </c>
      <c r="L365" s="27" t="str">
        <f>MID('HTT e12 - 2ry Str + Mask '!$D$2,E365,F365)</f>
        <v>)))...</v>
      </c>
      <c r="M365" s="26">
        <f t="shared" si="66"/>
        <v>0.5</v>
      </c>
      <c r="N365" s="28">
        <f t="shared" si="67"/>
        <v>0.33333333333333337</v>
      </c>
      <c r="O365" s="29" t="str">
        <f t="shared" si="68"/>
        <v>EIE</v>
      </c>
      <c r="P365" s="29" t="str">
        <f t="shared" si="69"/>
        <v>ESE</v>
      </c>
      <c r="Q365" s="28">
        <f t="shared" si="70"/>
        <v>0.33333333333333337</v>
      </c>
      <c r="R365" s="30">
        <f t="shared" si="71"/>
        <v>0</v>
      </c>
    </row>
    <row r="366" spans="1:18" ht="44" customHeight="1" x14ac:dyDescent="0.15">
      <c r="A366" s="20" t="s">
        <v>49</v>
      </c>
      <c r="B366" s="20" t="s">
        <v>1613</v>
      </c>
      <c r="C366" s="20" t="s">
        <v>1614</v>
      </c>
      <c r="D366" s="21" t="s">
        <v>832</v>
      </c>
      <c r="E366" s="22">
        <f t="shared" si="60"/>
        <v>321</v>
      </c>
      <c r="F366" s="23">
        <f t="shared" si="61"/>
        <v>8</v>
      </c>
      <c r="G366" s="24">
        <f t="shared" si="62"/>
        <v>329</v>
      </c>
      <c r="H366" s="25">
        <f t="shared" si="63"/>
        <v>0.125</v>
      </c>
      <c r="I366" s="26">
        <f t="shared" si="64"/>
        <v>0</v>
      </c>
      <c r="J366" s="27" t="str">
        <f>MID('HTT e12 - 2ry Str + Mask '!$A$2,E366,F366)</f>
        <v>))).((((</v>
      </c>
      <c r="K366" s="26">
        <f t="shared" si="65"/>
        <v>0.125</v>
      </c>
      <c r="L366" s="27" t="str">
        <f>MID('HTT e12 - 2ry Str + Mask '!$D$2,E366,F366)</f>
        <v>))).....</v>
      </c>
      <c r="M366" s="26">
        <f t="shared" si="66"/>
        <v>0.625</v>
      </c>
      <c r="N366" s="28">
        <f t="shared" si="67"/>
        <v>0.5</v>
      </c>
      <c r="O366" s="29" t="str">
        <f t="shared" si="68"/>
        <v>ESE_SC35</v>
      </c>
      <c r="P366" s="29" t="str">
        <f t="shared" si="69"/>
        <v>ESE</v>
      </c>
      <c r="Q366" s="28">
        <f t="shared" si="70"/>
        <v>0.5</v>
      </c>
      <c r="R366" s="30">
        <f t="shared" si="71"/>
        <v>0</v>
      </c>
    </row>
    <row r="367" spans="1:18" ht="32" customHeight="1" x14ac:dyDescent="0.15">
      <c r="A367" s="20" t="s">
        <v>31</v>
      </c>
      <c r="B367" s="20" t="s">
        <v>1613</v>
      </c>
      <c r="C367" s="20" t="s">
        <v>1615</v>
      </c>
      <c r="D367" s="21" t="s">
        <v>832</v>
      </c>
      <c r="E367" s="22">
        <f t="shared" si="60"/>
        <v>321</v>
      </c>
      <c r="F367" s="23">
        <f t="shared" si="61"/>
        <v>8</v>
      </c>
      <c r="G367" s="24">
        <f t="shared" si="62"/>
        <v>329</v>
      </c>
      <c r="H367" s="25">
        <f t="shared" si="63"/>
        <v>0.125</v>
      </c>
      <c r="I367" s="26">
        <f t="shared" si="64"/>
        <v>0</v>
      </c>
      <c r="J367" s="27" t="str">
        <f>MID('HTT e12 - 2ry Str + Mask '!$A$2,E367,F367)</f>
        <v>))).((((</v>
      </c>
      <c r="K367" s="26">
        <f t="shared" si="65"/>
        <v>0.125</v>
      </c>
      <c r="L367" s="27" t="str">
        <f>MID('HTT e12 - 2ry Str + Mask '!$D$2,E367,F367)</f>
        <v>))).....</v>
      </c>
      <c r="M367" s="26">
        <f t="shared" si="66"/>
        <v>0.625</v>
      </c>
      <c r="N367" s="28">
        <f t="shared" si="67"/>
        <v>0.5</v>
      </c>
      <c r="O367" s="29" t="str">
        <f t="shared" si="68"/>
        <v>PESE</v>
      </c>
      <c r="P367" s="29" t="str">
        <f t="shared" si="69"/>
        <v>ESE</v>
      </c>
      <c r="Q367" s="28">
        <f t="shared" si="70"/>
        <v>0.5</v>
      </c>
      <c r="R367" s="30">
        <f t="shared" si="71"/>
        <v>0</v>
      </c>
    </row>
    <row r="368" spans="1:18" ht="32" customHeight="1" x14ac:dyDescent="0.15">
      <c r="A368" s="20" t="s">
        <v>35</v>
      </c>
      <c r="B368" s="20" t="s">
        <v>1616</v>
      </c>
      <c r="C368" s="20" t="s">
        <v>37</v>
      </c>
      <c r="D368" s="21" t="s">
        <v>834</v>
      </c>
      <c r="E368" s="22">
        <f t="shared" si="60"/>
        <v>322</v>
      </c>
      <c r="F368" s="23">
        <f t="shared" si="61"/>
        <v>6</v>
      </c>
      <c r="G368" s="24">
        <f t="shared" si="62"/>
        <v>328</v>
      </c>
      <c r="H368" s="25">
        <f t="shared" si="63"/>
        <v>0.16666666666666666</v>
      </c>
      <c r="I368" s="26">
        <f t="shared" si="64"/>
        <v>0</v>
      </c>
      <c r="J368" s="27" t="str">
        <f>MID('HTT e12 - 2ry Str + Mask '!$A$2,E368,F368)</f>
        <v>)).(((</v>
      </c>
      <c r="K368" s="26">
        <f t="shared" si="65"/>
        <v>0.16666666666666666</v>
      </c>
      <c r="L368" s="27" t="str">
        <f>MID('HTT e12 - 2ry Str + Mask '!$D$2,E368,F368)</f>
        <v>))....</v>
      </c>
      <c r="M368" s="26">
        <f t="shared" si="66"/>
        <v>0.66666666666666663</v>
      </c>
      <c r="N368" s="28">
        <f t="shared" si="67"/>
        <v>0.5</v>
      </c>
      <c r="O368" s="29" t="str">
        <f t="shared" si="68"/>
        <v>EIE</v>
      </c>
      <c r="P368" s="29" t="str">
        <f t="shared" si="69"/>
        <v>ESE</v>
      </c>
      <c r="Q368" s="28">
        <f t="shared" si="70"/>
        <v>0.5</v>
      </c>
      <c r="R368" s="30">
        <f t="shared" si="71"/>
        <v>0</v>
      </c>
    </row>
    <row r="369" spans="1:18" ht="44" customHeight="1" x14ac:dyDescent="0.15">
      <c r="A369" s="20" t="s">
        <v>54</v>
      </c>
      <c r="B369" s="20" t="s">
        <v>1617</v>
      </c>
      <c r="C369" s="20" t="s">
        <v>1618</v>
      </c>
      <c r="D369" s="21" t="s">
        <v>834</v>
      </c>
      <c r="E369" s="22">
        <f t="shared" si="60"/>
        <v>322</v>
      </c>
      <c r="F369" s="23">
        <f t="shared" si="61"/>
        <v>7</v>
      </c>
      <c r="G369" s="24">
        <f t="shared" si="62"/>
        <v>329</v>
      </c>
      <c r="H369" s="25">
        <f t="shared" si="63"/>
        <v>0.14285714285714285</v>
      </c>
      <c r="I369" s="26">
        <f t="shared" si="64"/>
        <v>0</v>
      </c>
      <c r="J369" s="27" t="str">
        <f>MID('HTT e12 - 2ry Str + Mask '!$A$2,E369,F369)</f>
        <v>)).((((</v>
      </c>
      <c r="K369" s="26">
        <f t="shared" si="65"/>
        <v>0.14285714285714285</v>
      </c>
      <c r="L369" s="27" t="str">
        <f>MID('HTT e12 - 2ry Str + Mask '!$D$2,E369,F369)</f>
        <v>)).....</v>
      </c>
      <c r="M369" s="26">
        <f t="shared" si="66"/>
        <v>0.7142857142857143</v>
      </c>
      <c r="N369" s="28">
        <f t="shared" si="67"/>
        <v>0.5714285714285714</v>
      </c>
      <c r="O369" s="29" t="str">
        <f t="shared" si="68"/>
        <v>ESE_SRp40</v>
      </c>
      <c r="P369" s="29" t="str">
        <f t="shared" si="69"/>
        <v>ESE</v>
      </c>
      <c r="Q369" s="28">
        <f t="shared" si="70"/>
        <v>0.5714285714285714</v>
      </c>
      <c r="R369" s="30">
        <f t="shared" si="71"/>
        <v>0</v>
      </c>
    </row>
    <row r="370" spans="1:18" ht="32" customHeight="1" x14ac:dyDescent="0.15">
      <c r="A370" s="20" t="s">
        <v>39</v>
      </c>
      <c r="B370" s="20" t="s">
        <v>1619</v>
      </c>
      <c r="C370" s="20" t="s">
        <v>1620</v>
      </c>
      <c r="D370" s="21" t="s">
        <v>1621</v>
      </c>
      <c r="E370" s="22">
        <f t="shared" si="60"/>
        <v>323</v>
      </c>
      <c r="F370" s="23">
        <f t="shared" si="61"/>
        <v>7</v>
      </c>
      <c r="G370" s="24">
        <f t="shared" si="62"/>
        <v>330</v>
      </c>
      <c r="H370" s="25">
        <f t="shared" si="63"/>
        <v>0.14285714285714285</v>
      </c>
      <c r="I370" s="26">
        <f t="shared" si="64"/>
        <v>0</v>
      </c>
      <c r="J370" s="27" t="str">
        <f>MID('HTT e12 - 2ry Str + Mask '!$A$2,E370,F370)</f>
        <v>).(((((</v>
      </c>
      <c r="K370" s="26">
        <f t="shared" si="65"/>
        <v>0.14285714285714285</v>
      </c>
      <c r="L370" s="27" t="str">
        <f>MID('HTT e12 - 2ry Str + Mask '!$D$2,E370,F370)</f>
        <v>)......</v>
      </c>
      <c r="M370" s="26">
        <f t="shared" si="66"/>
        <v>0.8571428571428571</v>
      </c>
      <c r="N370" s="28">
        <f t="shared" si="67"/>
        <v>0.71428571428571419</v>
      </c>
      <c r="O370" s="29" t="str">
        <f t="shared" si="68"/>
        <v>ESE_ASF</v>
      </c>
      <c r="P370" s="29" t="str">
        <f t="shared" si="69"/>
        <v>ESE</v>
      </c>
      <c r="Q370" s="28">
        <f t="shared" si="70"/>
        <v>0.71428571428571419</v>
      </c>
      <c r="R370" s="30">
        <f t="shared" si="71"/>
        <v>0</v>
      </c>
    </row>
    <row r="371" spans="1:18" ht="44" customHeight="1" x14ac:dyDescent="0.15">
      <c r="A371" s="20" t="s">
        <v>42</v>
      </c>
      <c r="B371" s="20" t="s">
        <v>1619</v>
      </c>
      <c r="C371" s="20" t="s">
        <v>1622</v>
      </c>
      <c r="D371" s="21" t="s">
        <v>1621</v>
      </c>
      <c r="E371" s="22">
        <f t="shared" si="60"/>
        <v>323</v>
      </c>
      <c r="F371" s="23">
        <f t="shared" si="61"/>
        <v>7</v>
      </c>
      <c r="G371" s="24">
        <f t="shared" si="62"/>
        <v>330</v>
      </c>
      <c r="H371" s="25">
        <f t="shared" si="63"/>
        <v>0.14285714285714285</v>
      </c>
      <c r="I371" s="26">
        <f t="shared" si="64"/>
        <v>0</v>
      </c>
      <c r="J371" s="27" t="str">
        <f>MID('HTT e12 - 2ry Str + Mask '!$A$2,E371,F371)</f>
        <v>).(((((</v>
      </c>
      <c r="K371" s="26">
        <f t="shared" si="65"/>
        <v>0.14285714285714285</v>
      </c>
      <c r="L371" s="27" t="str">
        <f>MID('HTT e12 - 2ry Str + Mask '!$D$2,E371,F371)</f>
        <v>)......</v>
      </c>
      <c r="M371" s="26">
        <f t="shared" si="66"/>
        <v>0.8571428571428571</v>
      </c>
      <c r="N371" s="28">
        <f t="shared" si="67"/>
        <v>0.71428571428571419</v>
      </c>
      <c r="O371" s="29" t="str">
        <f t="shared" si="68"/>
        <v>ESE_ASFB</v>
      </c>
      <c r="P371" s="29" t="str">
        <f t="shared" si="69"/>
        <v>ESE</v>
      </c>
      <c r="Q371" s="28">
        <f t="shared" si="70"/>
        <v>0.71428571428571419</v>
      </c>
      <c r="R371" s="30">
        <f t="shared" si="71"/>
        <v>0</v>
      </c>
    </row>
    <row r="372" spans="1:18" ht="44" customHeight="1" x14ac:dyDescent="0.15">
      <c r="A372" s="20" t="s">
        <v>65</v>
      </c>
      <c r="B372" s="20" t="s">
        <v>435</v>
      </c>
      <c r="C372" s="20" t="s">
        <v>436</v>
      </c>
      <c r="D372" s="21" t="s">
        <v>836</v>
      </c>
      <c r="E372" s="22">
        <f t="shared" si="60"/>
        <v>325</v>
      </c>
      <c r="F372" s="23">
        <f t="shared" si="61"/>
        <v>6</v>
      </c>
      <c r="G372" s="24">
        <f t="shared" si="62"/>
        <v>331</v>
      </c>
      <c r="H372" s="25">
        <f t="shared" si="63"/>
        <v>0</v>
      </c>
      <c r="I372" s="26">
        <f t="shared" si="64"/>
        <v>-0.16666666666666666</v>
      </c>
      <c r="J372" s="27" t="str">
        <f>MID('HTT e12 - 2ry Str + Mask '!$A$2,E372,F372)</f>
        <v>((((((</v>
      </c>
      <c r="K372" s="26">
        <f t="shared" si="65"/>
        <v>0</v>
      </c>
      <c r="L372" s="27" t="str">
        <f>MID('HTT e12 - 2ry Str + Mask '!$D$2,E372,F372)</f>
        <v>......</v>
      </c>
      <c r="M372" s="26">
        <f t="shared" si="66"/>
        <v>1</v>
      </c>
      <c r="N372" s="28">
        <f t="shared" si="67"/>
        <v>1</v>
      </c>
      <c r="O372" s="29" t="str">
        <f t="shared" si="68"/>
        <v>ESS_hnRNPA1</v>
      </c>
      <c r="P372" s="29" t="str">
        <f t="shared" si="69"/>
        <v>ESS</v>
      </c>
      <c r="Q372" s="28">
        <f t="shared" si="70"/>
        <v>0</v>
      </c>
      <c r="R372" s="30">
        <f t="shared" si="71"/>
        <v>1</v>
      </c>
    </row>
    <row r="373" spans="1:18" ht="44" customHeight="1" x14ac:dyDescent="0.15">
      <c r="A373" s="20" t="s">
        <v>78</v>
      </c>
      <c r="B373" s="20" t="s">
        <v>488</v>
      </c>
      <c r="C373" s="20" t="s">
        <v>457</v>
      </c>
      <c r="D373" s="21" t="s">
        <v>846</v>
      </c>
      <c r="E373" s="22">
        <f t="shared" si="60"/>
        <v>330</v>
      </c>
      <c r="F373" s="23">
        <f t="shared" si="61"/>
        <v>6</v>
      </c>
      <c r="G373" s="24">
        <f t="shared" si="62"/>
        <v>336</v>
      </c>
      <c r="H373" s="25">
        <f t="shared" si="63"/>
        <v>0.16666666666666666</v>
      </c>
      <c r="I373" s="26">
        <f t="shared" si="64"/>
        <v>0</v>
      </c>
      <c r="J373" s="27" t="str">
        <f>MID('HTT e12 - 2ry Str + Mask '!$A$2,E373,F373)</f>
        <v>(((.((</v>
      </c>
      <c r="K373" s="26">
        <f t="shared" si="65"/>
        <v>0.16666666666666666</v>
      </c>
      <c r="L373" s="27" t="str">
        <f>MID('HTT e12 - 2ry Str + Mask '!$D$2,E373,F373)</f>
        <v>......</v>
      </c>
      <c r="M373" s="26">
        <f t="shared" si="66"/>
        <v>1</v>
      </c>
      <c r="N373" s="28">
        <f t="shared" si="67"/>
        <v>0.83333333333333337</v>
      </c>
      <c r="O373" s="29" t="str">
        <f t="shared" si="68"/>
        <v>ESE_SRp55</v>
      </c>
      <c r="P373" s="29" t="str">
        <f t="shared" si="69"/>
        <v>ESE</v>
      </c>
      <c r="Q373" s="28">
        <f t="shared" si="70"/>
        <v>0.83333333333333337</v>
      </c>
      <c r="R373" s="30">
        <f t="shared" si="71"/>
        <v>0</v>
      </c>
    </row>
    <row r="374" spans="1:18" ht="32" customHeight="1" x14ac:dyDescent="0.15">
      <c r="A374" s="20" t="s">
        <v>196</v>
      </c>
      <c r="B374" s="20" t="s">
        <v>699</v>
      </c>
      <c r="C374" s="20" t="s">
        <v>37</v>
      </c>
      <c r="D374" s="21" t="s">
        <v>849</v>
      </c>
      <c r="E374" s="22">
        <f t="shared" si="60"/>
        <v>331</v>
      </c>
      <c r="F374" s="23">
        <f t="shared" si="61"/>
        <v>6</v>
      </c>
      <c r="G374" s="24">
        <f t="shared" si="62"/>
        <v>337</v>
      </c>
      <c r="H374" s="25">
        <f t="shared" si="63"/>
        <v>0.16666666666666666</v>
      </c>
      <c r="I374" s="26">
        <f t="shared" si="64"/>
        <v>0</v>
      </c>
      <c r="J374" s="27" t="str">
        <f>MID('HTT e12 - 2ry Str + Mask '!$A$2,E374,F374)</f>
        <v>((.(((</v>
      </c>
      <c r="K374" s="26">
        <f t="shared" si="65"/>
        <v>0.16666666666666666</v>
      </c>
      <c r="L374" s="27" t="str">
        <f>MID('HTT e12 - 2ry Str + Mask '!$D$2,E374,F374)</f>
        <v>......</v>
      </c>
      <c r="M374" s="26">
        <f t="shared" si="66"/>
        <v>1</v>
      </c>
      <c r="N374" s="28">
        <f t="shared" si="67"/>
        <v>0.83333333333333337</v>
      </c>
      <c r="O374" s="29" t="str">
        <f t="shared" si="68"/>
        <v>RESCUE ESE</v>
      </c>
      <c r="P374" s="29" t="str">
        <f t="shared" si="69"/>
        <v>ESE</v>
      </c>
      <c r="Q374" s="28">
        <f t="shared" si="70"/>
        <v>0.83333333333333337</v>
      </c>
      <c r="R374" s="30">
        <f t="shared" si="71"/>
        <v>0</v>
      </c>
    </row>
    <row r="375" spans="1:18" ht="32" customHeight="1" x14ac:dyDescent="0.15">
      <c r="A375" s="20" t="s">
        <v>196</v>
      </c>
      <c r="B375" s="20" t="s">
        <v>540</v>
      </c>
      <c r="C375" s="20" t="s">
        <v>37</v>
      </c>
      <c r="D375" s="21" t="s">
        <v>852</v>
      </c>
      <c r="E375" s="22">
        <f t="shared" si="60"/>
        <v>332</v>
      </c>
      <c r="F375" s="23">
        <f t="shared" si="61"/>
        <v>6</v>
      </c>
      <c r="G375" s="24">
        <f t="shared" si="62"/>
        <v>338</v>
      </c>
      <c r="H375" s="25">
        <f t="shared" si="63"/>
        <v>0.16666666666666666</v>
      </c>
      <c r="I375" s="26">
        <f t="shared" si="64"/>
        <v>0</v>
      </c>
      <c r="J375" s="27" t="str">
        <f>MID('HTT e12 - 2ry Str + Mask '!$A$2,E375,F375)</f>
        <v>(.((((</v>
      </c>
      <c r="K375" s="26">
        <f t="shared" si="65"/>
        <v>0.16666666666666666</v>
      </c>
      <c r="L375" s="27" t="str">
        <f>MID('HTT e12 - 2ry Str + Mask '!$D$2,E375,F375)</f>
        <v>......</v>
      </c>
      <c r="M375" s="26">
        <f t="shared" si="66"/>
        <v>1</v>
      </c>
      <c r="N375" s="28">
        <f t="shared" si="67"/>
        <v>0.83333333333333337</v>
      </c>
      <c r="O375" s="29" t="str">
        <f t="shared" si="68"/>
        <v>RESCUE ESE</v>
      </c>
      <c r="P375" s="29" t="str">
        <f t="shared" si="69"/>
        <v>ESE</v>
      </c>
      <c r="Q375" s="28">
        <f t="shared" si="70"/>
        <v>0.83333333333333337</v>
      </c>
      <c r="R375" s="30">
        <f t="shared" si="71"/>
        <v>0</v>
      </c>
    </row>
    <row r="376" spans="1:18" ht="32" customHeight="1" x14ac:dyDescent="0.15">
      <c r="A376" s="20" t="s">
        <v>88</v>
      </c>
      <c r="B376" s="20" t="s">
        <v>543</v>
      </c>
      <c r="C376" s="20" t="s">
        <v>544</v>
      </c>
      <c r="D376" s="21" t="s">
        <v>854</v>
      </c>
      <c r="E376" s="22">
        <f t="shared" si="60"/>
        <v>333</v>
      </c>
      <c r="F376" s="23">
        <f t="shared" si="61"/>
        <v>6</v>
      </c>
      <c r="G376" s="24">
        <f t="shared" si="62"/>
        <v>339</v>
      </c>
      <c r="H376" s="25">
        <f t="shared" si="63"/>
        <v>0.16666666666666666</v>
      </c>
      <c r="I376" s="26">
        <f t="shared" si="64"/>
        <v>0</v>
      </c>
      <c r="J376" s="27" t="str">
        <f>MID('HTT e12 - 2ry Str + Mask '!$A$2,E376,F376)</f>
        <v>.(((((</v>
      </c>
      <c r="K376" s="26">
        <f t="shared" si="65"/>
        <v>0.16666666666666666</v>
      </c>
      <c r="L376" s="27" t="str">
        <f>MID('HTT e12 - 2ry Str + Mask '!$D$2,E376,F376)</f>
        <v>......</v>
      </c>
      <c r="M376" s="26">
        <f t="shared" si="66"/>
        <v>1</v>
      </c>
      <c r="N376" s="28">
        <f t="shared" si="67"/>
        <v>0.83333333333333337</v>
      </c>
      <c r="O376" s="29" t="str">
        <f t="shared" si="68"/>
        <v>ESE_9G8</v>
      </c>
      <c r="P376" s="29" t="str">
        <f t="shared" si="69"/>
        <v>ESE</v>
      </c>
      <c r="Q376" s="28">
        <f t="shared" si="70"/>
        <v>0.83333333333333337</v>
      </c>
      <c r="R376" s="30">
        <f t="shared" si="71"/>
        <v>0</v>
      </c>
    </row>
    <row r="377" spans="1:18" ht="44" customHeight="1" x14ac:dyDescent="0.15">
      <c r="A377" s="20" t="s">
        <v>24</v>
      </c>
      <c r="B377" s="20" t="s">
        <v>1623</v>
      </c>
      <c r="C377" s="20" t="s">
        <v>1624</v>
      </c>
      <c r="D377" s="21" t="s">
        <v>859</v>
      </c>
      <c r="E377" s="22">
        <f t="shared" si="60"/>
        <v>334</v>
      </c>
      <c r="F377" s="23">
        <f t="shared" si="61"/>
        <v>8</v>
      </c>
      <c r="G377" s="24">
        <f t="shared" si="62"/>
        <v>342</v>
      </c>
      <c r="H377" s="25">
        <f t="shared" si="63"/>
        <v>0</v>
      </c>
      <c r="I377" s="26">
        <f t="shared" si="64"/>
        <v>-0.125</v>
      </c>
      <c r="J377" s="27" t="str">
        <f>MID('HTT e12 - 2ry Str + Mask '!$A$2,E377,F377)</f>
        <v>((((((((</v>
      </c>
      <c r="K377" s="26">
        <f t="shared" si="65"/>
        <v>0</v>
      </c>
      <c r="L377" s="27" t="str">
        <f>MID('HTT e12 - 2ry Str + Mask '!$D$2,E377,F377)</f>
        <v>.....|||</v>
      </c>
      <c r="M377" s="26">
        <f t="shared" si="66"/>
        <v>0.625</v>
      </c>
      <c r="N377" s="28">
        <f t="shared" si="67"/>
        <v>0.625</v>
      </c>
      <c r="O377" s="29" t="str">
        <f t="shared" si="68"/>
        <v>Sironi_motif3</v>
      </c>
      <c r="P377" s="29" t="str">
        <f t="shared" si="69"/>
        <v>ESS</v>
      </c>
      <c r="Q377" s="28">
        <f t="shared" si="70"/>
        <v>0</v>
      </c>
      <c r="R377" s="30">
        <f t="shared" si="71"/>
        <v>0.625</v>
      </c>
    </row>
    <row r="378" spans="1:18" ht="32" customHeight="1" x14ac:dyDescent="0.15">
      <c r="A378" s="20" t="s">
        <v>39</v>
      </c>
      <c r="B378" s="20" t="s">
        <v>1625</v>
      </c>
      <c r="C378" s="20" t="s">
        <v>1626</v>
      </c>
      <c r="D378" s="21" t="s">
        <v>863</v>
      </c>
      <c r="E378" s="22">
        <f t="shared" si="60"/>
        <v>335</v>
      </c>
      <c r="F378" s="23">
        <f t="shared" si="61"/>
        <v>7</v>
      </c>
      <c r="G378" s="24">
        <f t="shared" si="62"/>
        <v>342</v>
      </c>
      <c r="H378" s="25">
        <f t="shared" si="63"/>
        <v>0.14285714285714285</v>
      </c>
      <c r="I378" s="26">
        <f t="shared" si="64"/>
        <v>0</v>
      </c>
      <c r="J378" s="27" t="str">
        <f>MID('HTT e12 - 2ry Str + Mask '!$A$2,E378,F378)</f>
        <v>(((((((</v>
      </c>
      <c r="K378" s="26">
        <f t="shared" si="65"/>
        <v>0</v>
      </c>
      <c r="L378" s="27" t="str">
        <f>MID('HTT e12 - 2ry Str + Mask '!$D$2,E378,F378)</f>
        <v>....|||</v>
      </c>
      <c r="M378" s="26">
        <f t="shared" si="66"/>
        <v>0.5714285714285714</v>
      </c>
      <c r="N378" s="28">
        <f t="shared" si="67"/>
        <v>0.5714285714285714</v>
      </c>
      <c r="O378" s="29" t="str">
        <f t="shared" si="68"/>
        <v>ESE_ASF</v>
      </c>
      <c r="P378" s="29" t="str">
        <f t="shared" si="69"/>
        <v>ESE</v>
      </c>
      <c r="Q378" s="28">
        <f t="shared" si="70"/>
        <v>0.5714285714285714</v>
      </c>
      <c r="R378" s="30">
        <f t="shared" si="71"/>
        <v>0</v>
      </c>
    </row>
    <row r="379" spans="1:18" ht="44" customHeight="1" x14ac:dyDescent="0.15">
      <c r="A379" s="20" t="s">
        <v>42</v>
      </c>
      <c r="B379" s="20" t="s">
        <v>1625</v>
      </c>
      <c r="C379" s="20" t="s">
        <v>1627</v>
      </c>
      <c r="D379" s="21" t="s">
        <v>863</v>
      </c>
      <c r="E379" s="22">
        <f t="shared" si="60"/>
        <v>335</v>
      </c>
      <c r="F379" s="23">
        <f t="shared" si="61"/>
        <v>7</v>
      </c>
      <c r="G379" s="24">
        <f t="shared" si="62"/>
        <v>342</v>
      </c>
      <c r="H379" s="25">
        <f t="shared" si="63"/>
        <v>0.14285714285714285</v>
      </c>
      <c r="I379" s="26">
        <f t="shared" si="64"/>
        <v>0</v>
      </c>
      <c r="J379" s="27" t="str">
        <f>MID('HTT e12 - 2ry Str + Mask '!$A$2,E379,F379)</f>
        <v>(((((((</v>
      </c>
      <c r="K379" s="26">
        <f t="shared" si="65"/>
        <v>0</v>
      </c>
      <c r="L379" s="27" t="str">
        <f>MID('HTT e12 - 2ry Str + Mask '!$D$2,E379,F379)</f>
        <v>....|||</v>
      </c>
      <c r="M379" s="26">
        <f t="shared" si="66"/>
        <v>0.5714285714285714</v>
      </c>
      <c r="N379" s="28">
        <f t="shared" si="67"/>
        <v>0.5714285714285714</v>
      </c>
      <c r="O379" s="29" t="str">
        <f t="shared" si="68"/>
        <v>ESE_ASFB</v>
      </c>
      <c r="P379" s="29" t="str">
        <f t="shared" si="69"/>
        <v>ESE</v>
      </c>
      <c r="Q379" s="28">
        <f t="shared" si="70"/>
        <v>0.5714285714285714</v>
      </c>
      <c r="R379" s="30">
        <f t="shared" si="71"/>
        <v>0</v>
      </c>
    </row>
    <row r="380" spans="1:18" ht="32" customHeight="1" x14ac:dyDescent="0.15">
      <c r="A380" s="20" t="s">
        <v>196</v>
      </c>
      <c r="B380" s="20" t="s">
        <v>1094</v>
      </c>
      <c r="C380" s="20" t="s">
        <v>37</v>
      </c>
      <c r="D380" s="21" t="s">
        <v>1628</v>
      </c>
      <c r="E380" s="22">
        <f t="shared" si="60"/>
        <v>339</v>
      </c>
      <c r="F380" s="23">
        <f t="shared" si="61"/>
        <v>6</v>
      </c>
      <c r="G380" s="24">
        <f t="shared" si="62"/>
        <v>345</v>
      </c>
      <c r="H380" s="25">
        <f t="shared" si="63"/>
        <v>0.16666666666666666</v>
      </c>
      <c r="I380" s="26">
        <f t="shared" si="64"/>
        <v>0</v>
      </c>
      <c r="J380" s="27" t="str">
        <f>MID('HTT e12 - 2ry Str + Mask '!$A$2,E380,F380)</f>
        <v>(((..(</v>
      </c>
      <c r="K380" s="26">
        <f t="shared" si="65"/>
        <v>0.33333333333333331</v>
      </c>
      <c r="L380" s="27" t="str">
        <f>MID('HTT e12 - 2ry Str + Mask '!$D$2,E380,F380)</f>
        <v>||||||</v>
      </c>
      <c r="M380" s="26">
        <f t="shared" si="66"/>
        <v>0</v>
      </c>
      <c r="N380" s="28">
        <f t="shared" si="67"/>
        <v>-0.33333333333333331</v>
      </c>
      <c r="O380" s="29" t="str">
        <f t="shared" si="68"/>
        <v>RESCUE ESE</v>
      </c>
      <c r="P380" s="29" t="str">
        <f t="shared" si="69"/>
        <v>ESE</v>
      </c>
      <c r="Q380" s="28">
        <f t="shared" si="70"/>
        <v>-0.33333333333333331</v>
      </c>
      <c r="R380" s="30">
        <f t="shared" si="71"/>
        <v>0</v>
      </c>
    </row>
    <row r="381" spans="1:18" ht="44" customHeight="1" x14ac:dyDescent="0.15">
      <c r="A381" s="20" t="s">
        <v>65</v>
      </c>
      <c r="B381" s="20" t="s">
        <v>1629</v>
      </c>
      <c r="C381" s="20" t="s">
        <v>1239</v>
      </c>
      <c r="D381" s="21" t="s">
        <v>875</v>
      </c>
      <c r="E381" s="22">
        <f t="shared" si="60"/>
        <v>342</v>
      </c>
      <c r="F381" s="23">
        <f t="shared" si="61"/>
        <v>6</v>
      </c>
      <c r="G381" s="24">
        <f t="shared" si="62"/>
        <v>348</v>
      </c>
      <c r="H381" s="25">
        <f t="shared" si="63"/>
        <v>0</v>
      </c>
      <c r="I381" s="26">
        <f t="shared" si="64"/>
        <v>-0.16666666666666666</v>
      </c>
      <c r="J381" s="27" t="str">
        <f>MID('HTT e12 - 2ry Str + Mask '!$A$2,E381,F381)</f>
        <v>..((((</v>
      </c>
      <c r="K381" s="26">
        <f t="shared" si="65"/>
        <v>0.33333333333333331</v>
      </c>
      <c r="L381" s="27" t="str">
        <f>MID('HTT e12 - 2ry Str + Mask '!$D$2,E381,F381)</f>
        <v>||||||</v>
      </c>
      <c r="M381" s="26">
        <f t="shared" si="66"/>
        <v>0</v>
      </c>
      <c r="N381" s="28">
        <f t="shared" si="67"/>
        <v>-0.33333333333333331</v>
      </c>
      <c r="O381" s="29" t="str">
        <f t="shared" si="68"/>
        <v>ESS_hnRNPA1</v>
      </c>
      <c r="P381" s="29" t="str">
        <f t="shared" si="69"/>
        <v>ESS</v>
      </c>
      <c r="Q381" s="28">
        <f t="shared" si="70"/>
        <v>0</v>
      </c>
      <c r="R381" s="30">
        <f t="shared" si="71"/>
        <v>-0.33333333333333331</v>
      </c>
    </row>
    <row r="382" spans="1:18" ht="32" customHeight="1" x14ac:dyDescent="0.15">
      <c r="A382" s="20" t="s">
        <v>35</v>
      </c>
      <c r="B382" s="20" t="s">
        <v>1629</v>
      </c>
      <c r="C382" s="20" t="s">
        <v>37</v>
      </c>
      <c r="D382" s="21" t="s">
        <v>875</v>
      </c>
      <c r="E382" s="22">
        <f t="shared" si="60"/>
        <v>342</v>
      </c>
      <c r="F382" s="23">
        <f t="shared" si="61"/>
        <v>6</v>
      </c>
      <c r="G382" s="24">
        <f t="shared" si="62"/>
        <v>348</v>
      </c>
      <c r="H382" s="25">
        <f t="shared" si="63"/>
        <v>0.16666666666666666</v>
      </c>
      <c r="I382" s="26">
        <f t="shared" si="64"/>
        <v>0</v>
      </c>
      <c r="J382" s="27" t="str">
        <f>MID('HTT e12 - 2ry Str + Mask '!$A$2,E382,F382)</f>
        <v>..((((</v>
      </c>
      <c r="K382" s="26">
        <f t="shared" si="65"/>
        <v>0.33333333333333331</v>
      </c>
      <c r="L382" s="27" t="str">
        <f>MID('HTT e12 - 2ry Str + Mask '!$D$2,E382,F382)</f>
        <v>||||||</v>
      </c>
      <c r="M382" s="26">
        <f t="shared" si="66"/>
        <v>0</v>
      </c>
      <c r="N382" s="28">
        <f t="shared" si="67"/>
        <v>-0.33333333333333331</v>
      </c>
      <c r="O382" s="29" t="str">
        <f t="shared" si="68"/>
        <v>EIE</v>
      </c>
      <c r="P382" s="29" t="str">
        <f t="shared" si="69"/>
        <v>ESE</v>
      </c>
      <c r="Q382" s="28">
        <f t="shared" si="70"/>
        <v>-0.33333333333333331</v>
      </c>
      <c r="R382" s="30">
        <f t="shared" si="71"/>
        <v>0</v>
      </c>
    </row>
    <row r="383" spans="1:18" ht="32" customHeight="1" x14ac:dyDescent="0.15">
      <c r="A383" s="20" t="s">
        <v>88</v>
      </c>
      <c r="B383" s="20" t="s">
        <v>1630</v>
      </c>
      <c r="C383" s="20" t="s">
        <v>1631</v>
      </c>
      <c r="D383" s="21" t="s">
        <v>877</v>
      </c>
      <c r="E383" s="22">
        <f t="shared" si="60"/>
        <v>343</v>
      </c>
      <c r="F383" s="23">
        <f t="shared" si="61"/>
        <v>6</v>
      </c>
      <c r="G383" s="24">
        <f t="shared" si="62"/>
        <v>349</v>
      </c>
      <c r="H383" s="25">
        <f t="shared" si="63"/>
        <v>0.16666666666666666</v>
      </c>
      <c r="I383" s="26">
        <f t="shared" si="64"/>
        <v>0</v>
      </c>
      <c r="J383" s="27" t="str">
        <f>MID('HTT e12 - 2ry Str + Mask '!$A$2,E383,F383)</f>
        <v>.(((((</v>
      </c>
      <c r="K383" s="26">
        <f t="shared" si="65"/>
        <v>0.16666666666666666</v>
      </c>
      <c r="L383" s="27" t="str">
        <f>MID('HTT e12 - 2ry Str + Mask '!$D$2,E383,F383)</f>
        <v>||||||</v>
      </c>
      <c r="M383" s="26">
        <f t="shared" si="66"/>
        <v>0</v>
      </c>
      <c r="N383" s="28">
        <f t="shared" si="67"/>
        <v>-0.16666666666666666</v>
      </c>
      <c r="O383" s="29" t="str">
        <f t="shared" si="68"/>
        <v>ESE_9G8</v>
      </c>
      <c r="P383" s="29" t="str">
        <f t="shared" si="69"/>
        <v>ESE</v>
      </c>
      <c r="Q383" s="28">
        <f t="shared" si="70"/>
        <v>-0.16666666666666666</v>
      </c>
      <c r="R383" s="30">
        <f t="shared" si="71"/>
        <v>0</v>
      </c>
    </row>
    <row r="384" spans="1:18" ht="32" customHeight="1" x14ac:dyDescent="0.15">
      <c r="A384" s="20" t="s">
        <v>35</v>
      </c>
      <c r="B384" s="20" t="s">
        <v>1630</v>
      </c>
      <c r="C384" s="20" t="s">
        <v>37</v>
      </c>
      <c r="D384" s="21" t="s">
        <v>877</v>
      </c>
      <c r="E384" s="22">
        <f t="shared" si="60"/>
        <v>343</v>
      </c>
      <c r="F384" s="23">
        <f t="shared" si="61"/>
        <v>6</v>
      </c>
      <c r="G384" s="24">
        <f t="shared" si="62"/>
        <v>349</v>
      </c>
      <c r="H384" s="25">
        <f t="shared" si="63"/>
        <v>0.16666666666666666</v>
      </c>
      <c r="I384" s="26">
        <f t="shared" si="64"/>
        <v>0</v>
      </c>
      <c r="J384" s="27" t="str">
        <f>MID('HTT e12 - 2ry Str + Mask '!$A$2,E384,F384)</f>
        <v>.(((((</v>
      </c>
      <c r="K384" s="26">
        <f t="shared" si="65"/>
        <v>0.16666666666666666</v>
      </c>
      <c r="L384" s="27" t="str">
        <f>MID('HTT e12 - 2ry Str + Mask '!$D$2,E384,F384)</f>
        <v>||||||</v>
      </c>
      <c r="M384" s="26">
        <f t="shared" si="66"/>
        <v>0</v>
      </c>
      <c r="N384" s="28">
        <f t="shared" si="67"/>
        <v>-0.16666666666666666</v>
      </c>
      <c r="O384" s="29" t="str">
        <f t="shared" si="68"/>
        <v>EIE</v>
      </c>
      <c r="P384" s="29" t="str">
        <f t="shared" si="69"/>
        <v>ESE</v>
      </c>
      <c r="Q384" s="28">
        <f t="shared" si="70"/>
        <v>-0.16666666666666666</v>
      </c>
      <c r="R384" s="30">
        <f t="shared" si="71"/>
        <v>0</v>
      </c>
    </row>
    <row r="385" spans="1:18" ht="44" customHeight="1" x14ac:dyDescent="0.15">
      <c r="A385" s="20" t="s">
        <v>54</v>
      </c>
      <c r="B385" s="20" t="s">
        <v>1632</v>
      </c>
      <c r="C385" s="20" t="s">
        <v>1633</v>
      </c>
      <c r="D385" s="21" t="s">
        <v>884</v>
      </c>
      <c r="E385" s="22">
        <f t="shared" si="60"/>
        <v>345</v>
      </c>
      <c r="F385" s="23">
        <f t="shared" si="61"/>
        <v>7</v>
      </c>
      <c r="G385" s="24">
        <f t="shared" si="62"/>
        <v>352</v>
      </c>
      <c r="H385" s="25">
        <f t="shared" si="63"/>
        <v>0.14285714285714285</v>
      </c>
      <c r="I385" s="26">
        <f t="shared" si="64"/>
        <v>0</v>
      </c>
      <c r="J385" s="27" t="str">
        <f>MID('HTT e12 - 2ry Str + Mask '!$A$2,E385,F385)</f>
        <v>(((((((</v>
      </c>
      <c r="K385" s="26">
        <f t="shared" si="65"/>
        <v>0</v>
      </c>
      <c r="L385" s="27" t="str">
        <f>MID('HTT e12 - 2ry Str + Mask '!$D$2,E385,F385)</f>
        <v>|||||||</v>
      </c>
      <c r="M385" s="26">
        <f t="shared" si="66"/>
        <v>0</v>
      </c>
      <c r="N385" s="28">
        <f t="shared" si="67"/>
        <v>0</v>
      </c>
      <c r="O385" s="29" t="str">
        <f t="shared" si="68"/>
        <v>ESE_SRp40</v>
      </c>
      <c r="P385" s="29" t="str">
        <f t="shared" si="69"/>
        <v>ESE</v>
      </c>
      <c r="Q385" s="28">
        <f t="shared" si="70"/>
        <v>0</v>
      </c>
      <c r="R385" s="30">
        <f t="shared" si="71"/>
        <v>0</v>
      </c>
    </row>
    <row r="386" spans="1:18" ht="44" customHeight="1" x14ac:dyDescent="0.15">
      <c r="A386" s="20" t="s">
        <v>58</v>
      </c>
      <c r="B386" s="20" t="s">
        <v>1634</v>
      </c>
      <c r="C386" s="20" t="s">
        <v>1635</v>
      </c>
      <c r="D386" s="21" t="s">
        <v>884</v>
      </c>
      <c r="E386" s="22">
        <f t="shared" ref="E386:E449" si="72">MID(D386,12,LEN(D386)-13)+50</f>
        <v>345</v>
      </c>
      <c r="F386" s="23">
        <f t="shared" ref="F386:F449" si="73">LEN(B386)-12</f>
        <v>8</v>
      </c>
      <c r="G386" s="24">
        <f t="shared" ref="G386:G449" si="74">E386+F386</f>
        <v>353</v>
      </c>
      <c r="H386" s="25">
        <f t="shared" ref="H386:H449" si="75">IF(P386="ESE",1/F386,0)</f>
        <v>0</v>
      </c>
      <c r="I386" s="26">
        <f t="shared" ref="I386:I449" si="76">IF(P386="ESS",-1/F386,0)</f>
        <v>-0.125</v>
      </c>
      <c r="J386" s="27" t="str">
        <f>MID('HTT e12 - 2ry Str + Mask '!$A$2,E386,F386)</f>
        <v>((((((((</v>
      </c>
      <c r="K386" s="26">
        <f t="shared" ref="K386:K449" si="77">(F386-LEN(SUBSTITUTE(J386,".","")))/F386</f>
        <v>0</v>
      </c>
      <c r="L386" s="27" t="str">
        <f>MID('HTT e12 - 2ry Str + Mask '!$D$2,E386,F386)</f>
        <v>||||||||</v>
      </c>
      <c r="M386" s="26">
        <f t="shared" ref="M386:M449" si="78">(F386-LEN(SUBSTITUTE(L386,".","")))/F386</f>
        <v>0</v>
      </c>
      <c r="N386" s="28">
        <f t="shared" ref="N386:N449" si="79">M386-K386</f>
        <v>0</v>
      </c>
      <c r="O386" s="29" t="str">
        <f t="shared" ref="O386:O449" si="80">MID(A386,11,(LEN(A386)-22))</f>
        <v>Sironi_motif1</v>
      </c>
      <c r="P386" s="29" t="str">
        <f t="shared" ref="P386:P449" si="81">MID(A386,(LEN(A386)-9),3)</f>
        <v>ESS</v>
      </c>
      <c r="Q386" s="28">
        <f t="shared" ref="Q386:Q449" si="82">IF(P386="ESE",N386,0)</f>
        <v>0</v>
      </c>
      <c r="R386" s="30">
        <f t="shared" ref="R386:R449" si="83">IF(P386="ESS",N386,0)</f>
        <v>0</v>
      </c>
    </row>
    <row r="387" spans="1:18" ht="32" customHeight="1" x14ac:dyDescent="0.15">
      <c r="A387" s="20" t="s">
        <v>88</v>
      </c>
      <c r="B387" s="20" t="s">
        <v>1636</v>
      </c>
      <c r="C387" s="20" t="s">
        <v>1278</v>
      </c>
      <c r="D387" s="21" t="s">
        <v>888</v>
      </c>
      <c r="E387" s="22">
        <f t="shared" si="72"/>
        <v>346</v>
      </c>
      <c r="F387" s="23">
        <f t="shared" si="73"/>
        <v>6</v>
      </c>
      <c r="G387" s="24">
        <f t="shared" si="74"/>
        <v>352</v>
      </c>
      <c r="H387" s="25">
        <f t="shared" si="75"/>
        <v>0.16666666666666666</v>
      </c>
      <c r="I387" s="26">
        <f t="shared" si="76"/>
        <v>0</v>
      </c>
      <c r="J387" s="27" t="str">
        <f>MID('HTT e12 - 2ry Str + Mask '!$A$2,E387,F387)</f>
        <v>((((((</v>
      </c>
      <c r="K387" s="26">
        <f t="shared" si="77"/>
        <v>0</v>
      </c>
      <c r="L387" s="27" t="str">
        <f>MID('HTT e12 - 2ry Str + Mask '!$D$2,E387,F387)</f>
        <v>||||||</v>
      </c>
      <c r="M387" s="26">
        <f t="shared" si="78"/>
        <v>0</v>
      </c>
      <c r="N387" s="28">
        <f t="shared" si="79"/>
        <v>0</v>
      </c>
      <c r="O387" s="29" t="str">
        <f t="shared" si="80"/>
        <v>ESE_9G8</v>
      </c>
      <c r="P387" s="29" t="str">
        <f t="shared" si="81"/>
        <v>ESE</v>
      </c>
      <c r="Q387" s="28">
        <f t="shared" si="82"/>
        <v>0</v>
      </c>
      <c r="R387" s="30">
        <f t="shared" si="83"/>
        <v>0</v>
      </c>
    </row>
    <row r="388" spans="1:18" ht="32" customHeight="1" x14ac:dyDescent="0.15">
      <c r="A388" s="20" t="s">
        <v>35</v>
      </c>
      <c r="B388" s="20" t="s">
        <v>1636</v>
      </c>
      <c r="C388" s="20" t="s">
        <v>37</v>
      </c>
      <c r="D388" s="21" t="s">
        <v>888</v>
      </c>
      <c r="E388" s="22">
        <f t="shared" si="72"/>
        <v>346</v>
      </c>
      <c r="F388" s="23">
        <f t="shared" si="73"/>
        <v>6</v>
      </c>
      <c r="G388" s="24">
        <f t="shared" si="74"/>
        <v>352</v>
      </c>
      <c r="H388" s="25">
        <f t="shared" si="75"/>
        <v>0.16666666666666666</v>
      </c>
      <c r="I388" s="26">
        <f t="shared" si="76"/>
        <v>0</v>
      </c>
      <c r="J388" s="27" t="str">
        <f>MID('HTT e12 - 2ry Str + Mask '!$A$2,E388,F388)</f>
        <v>((((((</v>
      </c>
      <c r="K388" s="26">
        <f t="shared" si="77"/>
        <v>0</v>
      </c>
      <c r="L388" s="27" t="str">
        <f>MID('HTT e12 - 2ry Str + Mask '!$D$2,E388,F388)</f>
        <v>||||||</v>
      </c>
      <c r="M388" s="26">
        <f t="shared" si="78"/>
        <v>0</v>
      </c>
      <c r="N388" s="28">
        <f t="shared" si="79"/>
        <v>0</v>
      </c>
      <c r="O388" s="29" t="str">
        <f t="shared" si="80"/>
        <v>EIE</v>
      </c>
      <c r="P388" s="29" t="str">
        <f t="shared" si="81"/>
        <v>ESE</v>
      </c>
      <c r="Q388" s="28">
        <f t="shared" si="82"/>
        <v>0</v>
      </c>
      <c r="R388" s="30">
        <f t="shared" si="83"/>
        <v>0</v>
      </c>
    </row>
    <row r="389" spans="1:18" ht="44" customHeight="1" x14ac:dyDescent="0.15">
      <c r="A389" s="20" t="s">
        <v>49</v>
      </c>
      <c r="B389" s="20" t="s">
        <v>1637</v>
      </c>
      <c r="C389" s="20" t="s">
        <v>814</v>
      </c>
      <c r="D389" s="21" t="s">
        <v>905</v>
      </c>
      <c r="E389" s="22">
        <f t="shared" si="72"/>
        <v>349</v>
      </c>
      <c r="F389" s="23">
        <f t="shared" si="73"/>
        <v>8</v>
      </c>
      <c r="G389" s="24">
        <f t="shared" si="74"/>
        <v>357</v>
      </c>
      <c r="H389" s="25">
        <f t="shared" si="75"/>
        <v>0.125</v>
      </c>
      <c r="I389" s="26">
        <f t="shared" si="76"/>
        <v>0</v>
      </c>
      <c r="J389" s="27" t="str">
        <f>MID('HTT e12 - 2ry Str + Mask '!$A$2,E389,F389)</f>
        <v>((((..((</v>
      </c>
      <c r="K389" s="26">
        <f t="shared" si="77"/>
        <v>0.25</v>
      </c>
      <c r="L389" s="27" t="str">
        <f>MID('HTT e12 - 2ry Str + Mask '!$D$2,E389,F389)</f>
        <v>||||||||</v>
      </c>
      <c r="M389" s="26">
        <f t="shared" si="78"/>
        <v>0</v>
      </c>
      <c r="N389" s="28">
        <f t="shared" si="79"/>
        <v>-0.25</v>
      </c>
      <c r="O389" s="29" t="str">
        <f t="shared" si="80"/>
        <v>ESE_SC35</v>
      </c>
      <c r="P389" s="29" t="str">
        <f t="shared" si="81"/>
        <v>ESE</v>
      </c>
      <c r="Q389" s="28">
        <f t="shared" si="82"/>
        <v>-0.25</v>
      </c>
      <c r="R389" s="30">
        <f t="shared" si="83"/>
        <v>0</v>
      </c>
    </row>
    <row r="390" spans="1:18" ht="44" customHeight="1" x14ac:dyDescent="0.15">
      <c r="A390" s="20" t="s">
        <v>49</v>
      </c>
      <c r="B390" s="20" t="s">
        <v>1638</v>
      </c>
      <c r="C390" s="20" t="s">
        <v>1639</v>
      </c>
      <c r="D390" s="21" t="s">
        <v>910</v>
      </c>
      <c r="E390" s="22">
        <f t="shared" si="72"/>
        <v>350</v>
      </c>
      <c r="F390" s="23">
        <f t="shared" si="73"/>
        <v>8</v>
      </c>
      <c r="G390" s="24">
        <f t="shared" si="74"/>
        <v>358</v>
      </c>
      <c r="H390" s="25">
        <f t="shared" si="75"/>
        <v>0.125</v>
      </c>
      <c r="I390" s="26">
        <f t="shared" si="76"/>
        <v>0</v>
      </c>
      <c r="J390" s="27" t="str">
        <f>MID('HTT e12 - 2ry Str + Mask '!$A$2,E390,F390)</f>
        <v>(((..(((</v>
      </c>
      <c r="K390" s="26">
        <f t="shared" si="77"/>
        <v>0.25</v>
      </c>
      <c r="L390" s="27" t="str">
        <f>MID('HTT e12 - 2ry Str + Mask '!$D$2,E390,F390)</f>
        <v>||||||||</v>
      </c>
      <c r="M390" s="26">
        <f t="shared" si="78"/>
        <v>0</v>
      </c>
      <c r="N390" s="28">
        <f t="shared" si="79"/>
        <v>-0.25</v>
      </c>
      <c r="O390" s="29" t="str">
        <f t="shared" si="80"/>
        <v>ESE_SC35</v>
      </c>
      <c r="P390" s="29" t="str">
        <f t="shared" si="81"/>
        <v>ESE</v>
      </c>
      <c r="Q390" s="28">
        <f t="shared" si="82"/>
        <v>-0.25</v>
      </c>
      <c r="R390" s="30">
        <f t="shared" si="83"/>
        <v>0</v>
      </c>
    </row>
    <row r="391" spans="1:18" ht="44" customHeight="1" x14ac:dyDescent="0.15">
      <c r="A391" s="20" t="s">
        <v>24</v>
      </c>
      <c r="B391" s="20" t="s">
        <v>1638</v>
      </c>
      <c r="C391" s="20" t="s">
        <v>1640</v>
      </c>
      <c r="D391" s="21" t="s">
        <v>910</v>
      </c>
      <c r="E391" s="22">
        <f t="shared" si="72"/>
        <v>350</v>
      </c>
      <c r="F391" s="23">
        <f t="shared" si="73"/>
        <v>8</v>
      </c>
      <c r="G391" s="24">
        <f t="shared" si="74"/>
        <v>358</v>
      </c>
      <c r="H391" s="25">
        <f t="shared" si="75"/>
        <v>0</v>
      </c>
      <c r="I391" s="26">
        <f t="shared" si="76"/>
        <v>-0.125</v>
      </c>
      <c r="J391" s="27" t="str">
        <f>MID('HTT e12 - 2ry Str + Mask '!$A$2,E391,F391)</f>
        <v>(((..(((</v>
      </c>
      <c r="K391" s="26">
        <f t="shared" si="77"/>
        <v>0.25</v>
      </c>
      <c r="L391" s="27" t="str">
        <f>MID('HTT e12 - 2ry Str + Mask '!$D$2,E391,F391)</f>
        <v>||||||||</v>
      </c>
      <c r="M391" s="26">
        <f t="shared" si="78"/>
        <v>0</v>
      </c>
      <c r="N391" s="28">
        <f t="shared" si="79"/>
        <v>-0.25</v>
      </c>
      <c r="O391" s="29" t="str">
        <f t="shared" si="80"/>
        <v>Sironi_motif3</v>
      </c>
      <c r="P391" s="29" t="str">
        <f t="shared" si="81"/>
        <v>ESS</v>
      </c>
      <c r="Q391" s="28">
        <f t="shared" si="82"/>
        <v>0</v>
      </c>
      <c r="R391" s="30">
        <f t="shared" si="83"/>
        <v>-0.25</v>
      </c>
    </row>
    <row r="392" spans="1:18" ht="44" customHeight="1" x14ac:dyDescent="0.15">
      <c r="A392" s="20" t="s">
        <v>42</v>
      </c>
      <c r="B392" s="20" t="s">
        <v>1641</v>
      </c>
      <c r="C392" s="20" t="s">
        <v>1468</v>
      </c>
      <c r="D392" s="21" t="s">
        <v>917</v>
      </c>
      <c r="E392" s="22">
        <f t="shared" si="72"/>
        <v>351</v>
      </c>
      <c r="F392" s="23">
        <f t="shared" si="73"/>
        <v>7</v>
      </c>
      <c r="G392" s="24">
        <f t="shared" si="74"/>
        <v>358</v>
      </c>
      <c r="H392" s="25">
        <f t="shared" si="75"/>
        <v>0.14285714285714285</v>
      </c>
      <c r="I392" s="26">
        <f t="shared" si="76"/>
        <v>0</v>
      </c>
      <c r="J392" s="27" t="str">
        <f>MID('HTT e12 - 2ry Str + Mask '!$A$2,E392,F392)</f>
        <v>((..(((</v>
      </c>
      <c r="K392" s="26">
        <f t="shared" si="77"/>
        <v>0.2857142857142857</v>
      </c>
      <c r="L392" s="27" t="str">
        <f>MID('HTT e12 - 2ry Str + Mask '!$D$2,E392,F392)</f>
        <v>|||||||</v>
      </c>
      <c r="M392" s="26">
        <f t="shared" si="78"/>
        <v>0</v>
      </c>
      <c r="N392" s="28">
        <f t="shared" si="79"/>
        <v>-0.2857142857142857</v>
      </c>
      <c r="O392" s="29" t="str">
        <f t="shared" si="80"/>
        <v>ESE_ASFB</v>
      </c>
      <c r="P392" s="29" t="str">
        <f t="shared" si="81"/>
        <v>ESE</v>
      </c>
      <c r="Q392" s="28">
        <f t="shared" si="82"/>
        <v>-0.2857142857142857</v>
      </c>
      <c r="R392" s="30">
        <f t="shared" si="83"/>
        <v>0</v>
      </c>
    </row>
    <row r="393" spans="1:18" ht="32" customHeight="1" x14ac:dyDescent="0.15">
      <c r="A393" s="20" t="s">
        <v>35</v>
      </c>
      <c r="B393" s="20" t="s">
        <v>142</v>
      </c>
      <c r="C393" s="20" t="s">
        <v>37</v>
      </c>
      <c r="D393" s="21" t="s">
        <v>925</v>
      </c>
      <c r="E393" s="22">
        <f t="shared" si="72"/>
        <v>353</v>
      </c>
      <c r="F393" s="23">
        <f t="shared" si="73"/>
        <v>6</v>
      </c>
      <c r="G393" s="24">
        <f t="shared" si="74"/>
        <v>359</v>
      </c>
      <c r="H393" s="25">
        <f t="shared" si="75"/>
        <v>0.16666666666666666</v>
      </c>
      <c r="I393" s="26">
        <f t="shared" si="76"/>
        <v>0</v>
      </c>
      <c r="J393" s="27" t="str">
        <f>MID('HTT e12 - 2ry Str + Mask '!$A$2,E393,F393)</f>
        <v>..(((.</v>
      </c>
      <c r="K393" s="26">
        <f t="shared" si="77"/>
        <v>0.5</v>
      </c>
      <c r="L393" s="27" t="str">
        <f>MID('HTT e12 - 2ry Str + Mask '!$D$2,E393,F393)</f>
        <v>||||||</v>
      </c>
      <c r="M393" s="26">
        <f t="shared" si="78"/>
        <v>0</v>
      </c>
      <c r="N393" s="28">
        <f t="shared" si="79"/>
        <v>-0.5</v>
      </c>
      <c r="O393" s="29" t="str">
        <f t="shared" si="80"/>
        <v>EIE</v>
      </c>
      <c r="P393" s="29" t="str">
        <f t="shared" si="81"/>
        <v>ESE</v>
      </c>
      <c r="Q393" s="28">
        <f t="shared" si="82"/>
        <v>-0.5</v>
      </c>
      <c r="R393" s="30">
        <f t="shared" si="83"/>
        <v>0</v>
      </c>
    </row>
    <row r="394" spans="1:18" ht="32" customHeight="1" x14ac:dyDescent="0.15">
      <c r="A394" s="20" t="s">
        <v>88</v>
      </c>
      <c r="B394" s="20" t="s">
        <v>104</v>
      </c>
      <c r="C394" s="20" t="s">
        <v>105</v>
      </c>
      <c r="D394" s="21" t="s">
        <v>928</v>
      </c>
      <c r="E394" s="22">
        <f t="shared" si="72"/>
        <v>354</v>
      </c>
      <c r="F394" s="23">
        <f t="shared" si="73"/>
        <v>6</v>
      </c>
      <c r="G394" s="24">
        <f t="shared" si="74"/>
        <v>360</v>
      </c>
      <c r="H394" s="25">
        <f t="shared" si="75"/>
        <v>0.16666666666666666</v>
      </c>
      <c r="I394" s="26">
        <f t="shared" si="76"/>
        <v>0</v>
      </c>
      <c r="J394" s="27" t="str">
        <f>MID('HTT e12 - 2ry Str + Mask '!$A$2,E394,F394)</f>
        <v>.(((..</v>
      </c>
      <c r="K394" s="26">
        <f t="shared" si="77"/>
        <v>0.5</v>
      </c>
      <c r="L394" s="27" t="str">
        <f>MID('HTT e12 - 2ry Str + Mask '!$D$2,E394,F394)</f>
        <v>||||||</v>
      </c>
      <c r="M394" s="26">
        <f t="shared" si="78"/>
        <v>0</v>
      </c>
      <c r="N394" s="28">
        <f t="shared" si="79"/>
        <v>-0.5</v>
      </c>
      <c r="O394" s="29" t="str">
        <f t="shared" si="80"/>
        <v>ESE_9G8</v>
      </c>
      <c r="P394" s="29" t="str">
        <f t="shared" si="81"/>
        <v>ESE</v>
      </c>
      <c r="Q394" s="28">
        <f t="shared" si="82"/>
        <v>-0.5</v>
      </c>
      <c r="R394" s="30">
        <f t="shared" si="83"/>
        <v>0</v>
      </c>
    </row>
    <row r="395" spans="1:18" ht="32" customHeight="1" x14ac:dyDescent="0.15">
      <c r="A395" s="20" t="s">
        <v>35</v>
      </c>
      <c r="B395" s="20" t="s">
        <v>104</v>
      </c>
      <c r="C395" s="20" t="s">
        <v>37</v>
      </c>
      <c r="D395" s="21" t="s">
        <v>928</v>
      </c>
      <c r="E395" s="22">
        <f t="shared" si="72"/>
        <v>354</v>
      </c>
      <c r="F395" s="23">
        <f t="shared" si="73"/>
        <v>6</v>
      </c>
      <c r="G395" s="24">
        <f t="shared" si="74"/>
        <v>360</v>
      </c>
      <c r="H395" s="25">
        <f t="shared" si="75"/>
        <v>0.16666666666666666</v>
      </c>
      <c r="I395" s="26">
        <f t="shared" si="76"/>
        <v>0</v>
      </c>
      <c r="J395" s="27" t="str">
        <f>MID('HTT e12 - 2ry Str + Mask '!$A$2,E395,F395)</f>
        <v>.(((..</v>
      </c>
      <c r="K395" s="26">
        <f t="shared" si="77"/>
        <v>0.5</v>
      </c>
      <c r="L395" s="27" t="str">
        <f>MID('HTT e12 - 2ry Str + Mask '!$D$2,E395,F395)</f>
        <v>||||||</v>
      </c>
      <c r="M395" s="26">
        <f t="shared" si="78"/>
        <v>0</v>
      </c>
      <c r="N395" s="28">
        <f t="shared" si="79"/>
        <v>-0.5</v>
      </c>
      <c r="O395" s="29" t="str">
        <f t="shared" si="80"/>
        <v>EIE</v>
      </c>
      <c r="P395" s="29" t="str">
        <f t="shared" si="81"/>
        <v>ESE</v>
      </c>
      <c r="Q395" s="28">
        <f t="shared" si="82"/>
        <v>-0.5</v>
      </c>
      <c r="R395" s="30">
        <f t="shared" si="83"/>
        <v>0</v>
      </c>
    </row>
    <row r="396" spans="1:18" ht="44" customHeight="1" x14ac:dyDescent="0.15">
      <c r="A396" s="20" t="s">
        <v>54</v>
      </c>
      <c r="B396" s="20" t="s">
        <v>1642</v>
      </c>
      <c r="C396" s="20" t="s">
        <v>1643</v>
      </c>
      <c r="D396" s="21" t="s">
        <v>928</v>
      </c>
      <c r="E396" s="22">
        <f t="shared" si="72"/>
        <v>354</v>
      </c>
      <c r="F396" s="23">
        <f t="shared" si="73"/>
        <v>7</v>
      </c>
      <c r="G396" s="24">
        <f t="shared" si="74"/>
        <v>361</v>
      </c>
      <c r="H396" s="25">
        <f t="shared" si="75"/>
        <v>0.14285714285714285</v>
      </c>
      <c r="I396" s="26">
        <f t="shared" si="76"/>
        <v>0</v>
      </c>
      <c r="J396" s="27" t="str">
        <f>MID('HTT e12 - 2ry Str + Mask '!$A$2,E396,F396)</f>
        <v>.(((...</v>
      </c>
      <c r="K396" s="26">
        <f t="shared" si="77"/>
        <v>0.5714285714285714</v>
      </c>
      <c r="L396" s="27" t="str">
        <f>MID('HTT e12 - 2ry Str + Mask '!$D$2,E396,F396)</f>
        <v>|||||||</v>
      </c>
      <c r="M396" s="26">
        <f t="shared" si="78"/>
        <v>0</v>
      </c>
      <c r="N396" s="28">
        <f t="shared" si="79"/>
        <v>-0.5714285714285714</v>
      </c>
      <c r="O396" s="29" t="str">
        <f t="shared" si="80"/>
        <v>ESE_SRp40</v>
      </c>
      <c r="P396" s="29" t="str">
        <f t="shared" si="81"/>
        <v>ESE</v>
      </c>
      <c r="Q396" s="28">
        <f t="shared" si="82"/>
        <v>-0.5714285714285714</v>
      </c>
      <c r="R396" s="30">
        <f t="shared" si="83"/>
        <v>0</v>
      </c>
    </row>
    <row r="397" spans="1:18" ht="44" customHeight="1" x14ac:dyDescent="0.15">
      <c r="A397" s="20" t="s">
        <v>58</v>
      </c>
      <c r="B397" s="20" t="s">
        <v>1644</v>
      </c>
      <c r="C397" s="20" t="s">
        <v>1645</v>
      </c>
      <c r="D397" s="21" t="s">
        <v>928</v>
      </c>
      <c r="E397" s="22">
        <f t="shared" si="72"/>
        <v>354</v>
      </c>
      <c r="F397" s="23">
        <f t="shared" si="73"/>
        <v>8</v>
      </c>
      <c r="G397" s="24">
        <f t="shared" si="74"/>
        <v>362</v>
      </c>
      <c r="H397" s="25">
        <f t="shared" si="75"/>
        <v>0</v>
      </c>
      <c r="I397" s="26">
        <f t="shared" si="76"/>
        <v>-0.125</v>
      </c>
      <c r="J397" s="27" t="str">
        <f>MID('HTT e12 - 2ry Str + Mask '!$A$2,E397,F397)</f>
        <v>.(((....</v>
      </c>
      <c r="K397" s="26">
        <f t="shared" si="77"/>
        <v>0.625</v>
      </c>
      <c r="L397" s="27" t="str">
        <f>MID('HTT e12 - 2ry Str + Mask '!$D$2,E397,F397)</f>
        <v>||||||||</v>
      </c>
      <c r="M397" s="26">
        <f t="shared" si="78"/>
        <v>0</v>
      </c>
      <c r="N397" s="28">
        <f t="shared" si="79"/>
        <v>-0.625</v>
      </c>
      <c r="O397" s="29" t="str">
        <f t="shared" si="80"/>
        <v>Sironi_motif1</v>
      </c>
      <c r="P397" s="29" t="str">
        <f t="shared" si="81"/>
        <v>ESS</v>
      </c>
      <c r="Q397" s="28">
        <f t="shared" si="82"/>
        <v>0</v>
      </c>
      <c r="R397" s="30">
        <f t="shared" si="83"/>
        <v>-0.625</v>
      </c>
    </row>
    <row r="398" spans="1:18" ht="32" customHeight="1" x14ac:dyDescent="0.15">
      <c r="A398" s="20" t="s">
        <v>31</v>
      </c>
      <c r="B398" s="20" t="s">
        <v>1644</v>
      </c>
      <c r="C398" s="20" t="s">
        <v>1646</v>
      </c>
      <c r="D398" s="21" t="s">
        <v>928</v>
      </c>
      <c r="E398" s="22">
        <f t="shared" si="72"/>
        <v>354</v>
      </c>
      <c r="F398" s="23">
        <f t="shared" si="73"/>
        <v>8</v>
      </c>
      <c r="G398" s="24">
        <f t="shared" si="74"/>
        <v>362</v>
      </c>
      <c r="H398" s="25">
        <f t="shared" si="75"/>
        <v>0.125</v>
      </c>
      <c r="I398" s="26">
        <f t="shared" si="76"/>
        <v>0</v>
      </c>
      <c r="J398" s="27" t="str">
        <f>MID('HTT e12 - 2ry Str + Mask '!$A$2,E398,F398)</f>
        <v>.(((....</v>
      </c>
      <c r="K398" s="26">
        <f t="shared" si="77"/>
        <v>0.625</v>
      </c>
      <c r="L398" s="27" t="str">
        <f>MID('HTT e12 - 2ry Str + Mask '!$D$2,E398,F398)</f>
        <v>||||||||</v>
      </c>
      <c r="M398" s="26">
        <f t="shared" si="78"/>
        <v>0</v>
      </c>
      <c r="N398" s="28">
        <f t="shared" si="79"/>
        <v>-0.625</v>
      </c>
      <c r="O398" s="29" t="str">
        <f t="shared" si="80"/>
        <v>PESE</v>
      </c>
      <c r="P398" s="29" t="str">
        <f t="shared" si="81"/>
        <v>ESE</v>
      </c>
      <c r="Q398" s="28">
        <f t="shared" si="82"/>
        <v>-0.625</v>
      </c>
      <c r="R398" s="30">
        <f t="shared" si="83"/>
        <v>0</v>
      </c>
    </row>
    <row r="399" spans="1:18" ht="32" customHeight="1" x14ac:dyDescent="0.15">
      <c r="A399" s="20" t="s">
        <v>35</v>
      </c>
      <c r="B399" s="20" t="s">
        <v>1647</v>
      </c>
      <c r="C399" s="20" t="s">
        <v>37</v>
      </c>
      <c r="D399" s="21" t="s">
        <v>934</v>
      </c>
      <c r="E399" s="22">
        <f t="shared" si="72"/>
        <v>355</v>
      </c>
      <c r="F399" s="23">
        <f t="shared" si="73"/>
        <v>6</v>
      </c>
      <c r="G399" s="24">
        <f t="shared" si="74"/>
        <v>361</v>
      </c>
      <c r="H399" s="25">
        <f t="shared" si="75"/>
        <v>0.16666666666666666</v>
      </c>
      <c r="I399" s="26">
        <f t="shared" si="76"/>
        <v>0</v>
      </c>
      <c r="J399" s="27" t="str">
        <f>MID('HTT e12 - 2ry Str + Mask '!$A$2,E399,F399)</f>
        <v>(((...</v>
      </c>
      <c r="K399" s="26">
        <f t="shared" si="77"/>
        <v>0.5</v>
      </c>
      <c r="L399" s="27" t="str">
        <f>MID('HTT e12 - 2ry Str + Mask '!$D$2,E399,F399)</f>
        <v>||||||</v>
      </c>
      <c r="M399" s="26">
        <f t="shared" si="78"/>
        <v>0</v>
      </c>
      <c r="N399" s="28">
        <f t="shared" si="79"/>
        <v>-0.5</v>
      </c>
      <c r="O399" s="29" t="str">
        <f t="shared" si="80"/>
        <v>EIE</v>
      </c>
      <c r="P399" s="29" t="str">
        <f t="shared" si="81"/>
        <v>ESE</v>
      </c>
      <c r="Q399" s="28">
        <f t="shared" si="82"/>
        <v>-0.5</v>
      </c>
      <c r="R399" s="30">
        <f t="shared" si="83"/>
        <v>0</v>
      </c>
    </row>
    <row r="400" spans="1:18" ht="32" customHeight="1" x14ac:dyDescent="0.15">
      <c r="A400" s="20" t="s">
        <v>39</v>
      </c>
      <c r="B400" s="20" t="s">
        <v>1648</v>
      </c>
      <c r="C400" s="20" t="s">
        <v>1649</v>
      </c>
      <c r="D400" s="21" t="s">
        <v>934</v>
      </c>
      <c r="E400" s="22">
        <f t="shared" si="72"/>
        <v>355</v>
      </c>
      <c r="F400" s="23">
        <f t="shared" si="73"/>
        <v>7</v>
      </c>
      <c r="G400" s="24">
        <f t="shared" si="74"/>
        <v>362</v>
      </c>
      <c r="H400" s="25">
        <f t="shared" si="75"/>
        <v>0.14285714285714285</v>
      </c>
      <c r="I400" s="26">
        <f t="shared" si="76"/>
        <v>0</v>
      </c>
      <c r="J400" s="27" t="str">
        <f>MID('HTT e12 - 2ry Str + Mask '!$A$2,E400,F400)</f>
        <v>(((....</v>
      </c>
      <c r="K400" s="26">
        <f t="shared" si="77"/>
        <v>0.5714285714285714</v>
      </c>
      <c r="L400" s="27" t="str">
        <f>MID('HTT e12 - 2ry Str + Mask '!$D$2,E400,F400)</f>
        <v>|||||||</v>
      </c>
      <c r="M400" s="26">
        <f t="shared" si="78"/>
        <v>0</v>
      </c>
      <c r="N400" s="28">
        <f t="shared" si="79"/>
        <v>-0.5714285714285714</v>
      </c>
      <c r="O400" s="29" t="str">
        <f t="shared" si="80"/>
        <v>ESE_ASF</v>
      </c>
      <c r="P400" s="29" t="str">
        <f t="shared" si="81"/>
        <v>ESE</v>
      </c>
      <c r="Q400" s="28">
        <f t="shared" si="82"/>
        <v>-0.5714285714285714</v>
      </c>
      <c r="R400" s="30">
        <f t="shared" si="83"/>
        <v>0</v>
      </c>
    </row>
    <row r="401" spans="1:18" ht="44" customHeight="1" x14ac:dyDescent="0.15">
      <c r="A401" s="20" t="s">
        <v>42</v>
      </c>
      <c r="B401" s="20" t="s">
        <v>1648</v>
      </c>
      <c r="C401" s="20" t="s">
        <v>692</v>
      </c>
      <c r="D401" s="21" t="s">
        <v>934</v>
      </c>
      <c r="E401" s="22">
        <f t="shared" si="72"/>
        <v>355</v>
      </c>
      <c r="F401" s="23">
        <f t="shared" si="73"/>
        <v>7</v>
      </c>
      <c r="G401" s="24">
        <f t="shared" si="74"/>
        <v>362</v>
      </c>
      <c r="H401" s="25">
        <f t="shared" si="75"/>
        <v>0.14285714285714285</v>
      </c>
      <c r="I401" s="26">
        <f t="shared" si="76"/>
        <v>0</v>
      </c>
      <c r="J401" s="27" t="str">
        <f>MID('HTT e12 - 2ry Str + Mask '!$A$2,E401,F401)</f>
        <v>(((....</v>
      </c>
      <c r="K401" s="26">
        <f t="shared" si="77"/>
        <v>0.5714285714285714</v>
      </c>
      <c r="L401" s="27" t="str">
        <f>MID('HTT e12 - 2ry Str + Mask '!$D$2,E401,F401)</f>
        <v>|||||||</v>
      </c>
      <c r="M401" s="26">
        <f t="shared" si="78"/>
        <v>0</v>
      </c>
      <c r="N401" s="28">
        <f t="shared" si="79"/>
        <v>-0.5714285714285714</v>
      </c>
      <c r="O401" s="29" t="str">
        <f t="shared" si="80"/>
        <v>ESE_ASFB</v>
      </c>
      <c r="P401" s="29" t="str">
        <f t="shared" si="81"/>
        <v>ESE</v>
      </c>
      <c r="Q401" s="28">
        <f t="shared" si="82"/>
        <v>-0.5714285714285714</v>
      </c>
      <c r="R401" s="30">
        <f t="shared" si="83"/>
        <v>0</v>
      </c>
    </row>
    <row r="402" spans="1:18" ht="32" customHeight="1" x14ac:dyDescent="0.15">
      <c r="A402" s="20" t="s">
        <v>35</v>
      </c>
      <c r="B402" s="20" t="s">
        <v>1650</v>
      </c>
      <c r="C402" s="20" t="s">
        <v>37</v>
      </c>
      <c r="D402" s="21" t="s">
        <v>936</v>
      </c>
      <c r="E402" s="22">
        <f t="shared" si="72"/>
        <v>356</v>
      </c>
      <c r="F402" s="23">
        <f t="shared" si="73"/>
        <v>6</v>
      </c>
      <c r="G402" s="24">
        <f t="shared" si="74"/>
        <v>362</v>
      </c>
      <c r="H402" s="25">
        <f t="shared" si="75"/>
        <v>0.16666666666666666</v>
      </c>
      <c r="I402" s="26">
        <f t="shared" si="76"/>
        <v>0</v>
      </c>
      <c r="J402" s="27" t="str">
        <f>MID('HTT e12 - 2ry Str + Mask '!$A$2,E402,F402)</f>
        <v>((....</v>
      </c>
      <c r="K402" s="26">
        <f t="shared" si="77"/>
        <v>0.66666666666666663</v>
      </c>
      <c r="L402" s="27" t="str">
        <f>MID('HTT e12 - 2ry Str + Mask '!$D$2,E402,F402)</f>
        <v>||||||</v>
      </c>
      <c r="M402" s="26">
        <f t="shared" si="78"/>
        <v>0</v>
      </c>
      <c r="N402" s="28">
        <f t="shared" si="79"/>
        <v>-0.66666666666666663</v>
      </c>
      <c r="O402" s="29" t="str">
        <f t="shared" si="80"/>
        <v>EIE</v>
      </c>
      <c r="P402" s="29" t="str">
        <f t="shared" si="81"/>
        <v>ESE</v>
      </c>
      <c r="Q402" s="28">
        <f t="shared" si="82"/>
        <v>-0.66666666666666663</v>
      </c>
      <c r="R402" s="30">
        <f t="shared" si="83"/>
        <v>0</v>
      </c>
    </row>
    <row r="403" spans="1:18" ht="32" customHeight="1" x14ac:dyDescent="0.15">
      <c r="A403" s="20" t="s">
        <v>88</v>
      </c>
      <c r="B403" s="20" t="s">
        <v>1651</v>
      </c>
      <c r="C403" s="20" t="s">
        <v>1652</v>
      </c>
      <c r="D403" s="21" t="s">
        <v>938</v>
      </c>
      <c r="E403" s="22">
        <f t="shared" si="72"/>
        <v>357</v>
      </c>
      <c r="F403" s="23">
        <f t="shared" si="73"/>
        <v>6</v>
      </c>
      <c r="G403" s="24">
        <f t="shared" si="74"/>
        <v>363</v>
      </c>
      <c r="H403" s="25">
        <f t="shared" si="75"/>
        <v>0.16666666666666666</v>
      </c>
      <c r="I403" s="26">
        <f t="shared" si="76"/>
        <v>0</v>
      </c>
      <c r="J403" s="27" t="str">
        <f>MID('HTT e12 - 2ry Str + Mask '!$A$2,E403,F403)</f>
        <v>(.....</v>
      </c>
      <c r="K403" s="26">
        <f t="shared" si="77"/>
        <v>0.83333333333333337</v>
      </c>
      <c r="L403" s="27" t="str">
        <f>MID('HTT e12 - 2ry Str + Mask '!$D$2,E403,F403)</f>
        <v>||||||</v>
      </c>
      <c r="M403" s="26">
        <f t="shared" si="78"/>
        <v>0</v>
      </c>
      <c r="N403" s="28">
        <f t="shared" si="79"/>
        <v>-0.83333333333333337</v>
      </c>
      <c r="O403" s="29" t="str">
        <f t="shared" si="80"/>
        <v>ESE_9G8</v>
      </c>
      <c r="P403" s="29" t="str">
        <f t="shared" si="81"/>
        <v>ESE</v>
      </c>
      <c r="Q403" s="28">
        <f t="shared" si="82"/>
        <v>-0.83333333333333337</v>
      </c>
      <c r="R403" s="30">
        <f t="shared" si="83"/>
        <v>0</v>
      </c>
    </row>
    <row r="404" spans="1:18" ht="44" customHeight="1" x14ac:dyDescent="0.15">
      <c r="A404" s="20" t="s">
        <v>49</v>
      </c>
      <c r="B404" s="20" t="s">
        <v>1653</v>
      </c>
      <c r="C404" s="20" t="s">
        <v>1654</v>
      </c>
      <c r="D404" s="21" t="s">
        <v>938</v>
      </c>
      <c r="E404" s="22">
        <f t="shared" si="72"/>
        <v>357</v>
      </c>
      <c r="F404" s="23">
        <f t="shared" si="73"/>
        <v>8</v>
      </c>
      <c r="G404" s="24">
        <f t="shared" si="74"/>
        <v>365</v>
      </c>
      <c r="H404" s="25">
        <f t="shared" si="75"/>
        <v>0.125</v>
      </c>
      <c r="I404" s="26">
        <f t="shared" si="76"/>
        <v>0</v>
      </c>
      <c r="J404" s="27" t="str">
        <f>MID('HTT e12 - 2ry Str + Mask '!$A$2,E404,F404)</f>
        <v>(.......</v>
      </c>
      <c r="K404" s="26">
        <f t="shared" si="77"/>
        <v>0.875</v>
      </c>
      <c r="L404" s="27" t="str">
        <f>MID('HTT e12 - 2ry Str + Mask '!$D$2,E404,F404)</f>
        <v>||||||||</v>
      </c>
      <c r="M404" s="26">
        <f t="shared" si="78"/>
        <v>0</v>
      </c>
      <c r="N404" s="28">
        <f t="shared" si="79"/>
        <v>-0.875</v>
      </c>
      <c r="O404" s="29" t="str">
        <f t="shared" si="80"/>
        <v>ESE_SC35</v>
      </c>
      <c r="P404" s="29" t="str">
        <f t="shared" si="81"/>
        <v>ESE</v>
      </c>
      <c r="Q404" s="28">
        <f t="shared" si="82"/>
        <v>-0.875</v>
      </c>
      <c r="R404" s="30">
        <f t="shared" si="83"/>
        <v>0</v>
      </c>
    </row>
    <row r="405" spans="1:18" ht="32" customHeight="1" x14ac:dyDescent="0.15">
      <c r="A405" s="20" t="s">
        <v>35</v>
      </c>
      <c r="B405" s="20" t="s">
        <v>262</v>
      </c>
      <c r="C405" s="20" t="s">
        <v>37</v>
      </c>
      <c r="D405" s="21" t="s">
        <v>944</v>
      </c>
      <c r="E405" s="22">
        <f t="shared" si="72"/>
        <v>358</v>
      </c>
      <c r="F405" s="23">
        <f t="shared" si="73"/>
        <v>6</v>
      </c>
      <c r="G405" s="24">
        <f t="shared" si="74"/>
        <v>364</v>
      </c>
      <c r="H405" s="25">
        <f t="shared" si="75"/>
        <v>0.16666666666666666</v>
      </c>
      <c r="I405" s="26">
        <f t="shared" si="76"/>
        <v>0</v>
      </c>
      <c r="J405" s="27" t="str">
        <f>MID('HTT e12 - 2ry Str + Mask '!$A$2,E405,F405)</f>
        <v>......</v>
      </c>
      <c r="K405" s="26">
        <f t="shared" si="77"/>
        <v>1</v>
      </c>
      <c r="L405" s="27" t="str">
        <f>MID('HTT e12 - 2ry Str + Mask '!$D$2,E405,F405)</f>
        <v>||||||</v>
      </c>
      <c r="M405" s="26">
        <f t="shared" si="78"/>
        <v>0</v>
      </c>
      <c r="N405" s="28">
        <f t="shared" si="79"/>
        <v>-1</v>
      </c>
      <c r="O405" s="29" t="str">
        <f t="shared" si="80"/>
        <v>EIE</v>
      </c>
      <c r="P405" s="29" t="str">
        <f t="shared" si="81"/>
        <v>ESE</v>
      </c>
      <c r="Q405" s="28">
        <f t="shared" si="82"/>
        <v>-1</v>
      </c>
      <c r="R405" s="30">
        <f t="shared" si="83"/>
        <v>0</v>
      </c>
    </row>
    <row r="406" spans="1:18" ht="44" customHeight="1" x14ac:dyDescent="0.15">
      <c r="A406" s="20" t="s">
        <v>24</v>
      </c>
      <c r="B406" s="20" t="s">
        <v>1655</v>
      </c>
      <c r="C406" s="20" t="s">
        <v>1372</v>
      </c>
      <c r="D406" s="21" t="s">
        <v>944</v>
      </c>
      <c r="E406" s="22">
        <f t="shared" si="72"/>
        <v>358</v>
      </c>
      <c r="F406" s="23">
        <f t="shared" si="73"/>
        <v>8</v>
      </c>
      <c r="G406" s="24">
        <f t="shared" si="74"/>
        <v>366</v>
      </c>
      <c r="H406" s="25">
        <f t="shared" si="75"/>
        <v>0</v>
      </c>
      <c r="I406" s="26">
        <f t="shared" si="76"/>
        <v>-0.125</v>
      </c>
      <c r="J406" s="27" t="str">
        <f>MID('HTT e12 - 2ry Str + Mask '!$A$2,E406,F406)</f>
        <v>........</v>
      </c>
      <c r="K406" s="26">
        <f t="shared" si="77"/>
        <v>1</v>
      </c>
      <c r="L406" s="27" t="str">
        <f>MID('HTT e12 - 2ry Str + Mask '!$D$2,E406,F406)</f>
        <v>||||||||</v>
      </c>
      <c r="M406" s="26">
        <f t="shared" si="78"/>
        <v>0</v>
      </c>
      <c r="N406" s="28">
        <f t="shared" si="79"/>
        <v>-1</v>
      </c>
      <c r="O406" s="29" t="str">
        <f t="shared" si="80"/>
        <v>Sironi_motif3</v>
      </c>
      <c r="P406" s="29" t="str">
        <f t="shared" si="81"/>
        <v>ESS</v>
      </c>
      <c r="Q406" s="28">
        <f t="shared" si="82"/>
        <v>0</v>
      </c>
      <c r="R406" s="30">
        <f t="shared" si="83"/>
        <v>-1</v>
      </c>
    </row>
    <row r="407" spans="1:18" ht="44" customHeight="1" x14ac:dyDescent="0.15">
      <c r="A407" s="20" t="s">
        <v>54</v>
      </c>
      <c r="B407" s="20" t="s">
        <v>1656</v>
      </c>
      <c r="C407" s="20" t="s">
        <v>1657</v>
      </c>
      <c r="D407" s="21" t="s">
        <v>949</v>
      </c>
      <c r="E407" s="22">
        <f t="shared" si="72"/>
        <v>359</v>
      </c>
      <c r="F407" s="23">
        <f t="shared" si="73"/>
        <v>7</v>
      </c>
      <c r="G407" s="24">
        <f t="shared" si="74"/>
        <v>366</v>
      </c>
      <c r="H407" s="25">
        <f t="shared" si="75"/>
        <v>0.14285714285714285</v>
      </c>
      <c r="I407" s="26">
        <f t="shared" si="76"/>
        <v>0</v>
      </c>
      <c r="J407" s="27" t="str">
        <f>MID('HTT e12 - 2ry Str + Mask '!$A$2,E407,F407)</f>
        <v>.......</v>
      </c>
      <c r="K407" s="26">
        <f t="shared" si="77"/>
        <v>1</v>
      </c>
      <c r="L407" s="27" t="str">
        <f>MID('HTT e12 - 2ry Str + Mask '!$D$2,E407,F407)</f>
        <v>|||||||</v>
      </c>
      <c r="M407" s="26">
        <f t="shared" si="78"/>
        <v>0</v>
      </c>
      <c r="N407" s="28">
        <f t="shared" si="79"/>
        <v>-1</v>
      </c>
      <c r="O407" s="29" t="str">
        <f t="shared" si="80"/>
        <v>ESE_SRp40</v>
      </c>
      <c r="P407" s="29" t="str">
        <f t="shared" si="81"/>
        <v>ESE</v>
      </c>
      <c r="Q407" s="28">
        <f t="shared" si="82"/>
        <v>-1</v>
      </c>
      <c r="R407" s="30">
        <f t="shared" si="83"/>
        <v>0</v>
      </c>
    </row>
    <row r="408" spans="1:18" ht="44" customHeight="1" x14ac:dyDescent="0.15">
      <c r="A408" s="20" t="s">
        <v>49</v>
      </c>
      <c r="B408" s="20" t="s">
        <v>1658</v>
      </c>
      <c r="C408" s="20" t="s">
        <v>1584</v>
      </c>
      <c r="D408" s="21" t="s">
        <v>1659</v>
      </c>
      <c r="E408" s="22">
        <f t="shared" si="72"/>
        <v>360</v>
      </c>
      <c r="F408" s="23">
        <f t="shared" si="73"/>
        <v>8</v>
      </c>
      <c r="G408" s="24">
        <f t="shared" si="74"/>
        <v>368</v>
      </c>
      <c r="H408" s="25">
        <f t="shared" si="75"/>
        <v>0.125</v>
      </c>
      <c r="I408" s="26">
        <f t="shared" si="76"/>
        <v>0</v>
      </c>
      <c r="J408" s="27" t="str">
        <f>MID('HTT e12 - 2ry Str + Mask '!$A$2,E408,F408)</f>
        <v>........</v>
      </c>
      <c r="K408" s="26">
        <f t="shared" si="77"/>
        <v>1</v>
      </c>
      <c r="L408" s="27" t="str">
        <f>MID('HTT e12 - 2ry Str + Mask '!$D$2,E408,F408)</f>
        <v>||||||||</v>
      </c>
      <c r="M408" s="26">
        <f t="shared" si="78"/>
        <v>0</v>
      </c>
      <c r="N408" s="28">
        <f t="shared" si="79"/>
        <v>-1</v>
      </c>
      <c r="O408" s="29" t="str">
        <f t="shared" si="80"/>
        <v>ESE_SC35</v>
      </c>
      <c r="P408" s="29" t="str">
        <f t="shared" si="81"/>
        <v>ESE</v>
      </c>
      <c r="Q408" s="28">
        <f t="shared" si="82"/>
        <v>-1</v>
      </c>
      <c r="R408" s="30">
        <f t="shared" si="83"/>
        <v>0</v>
      </c>
    </row>
    <row r="409" spans="1:18" ht="32" customHeight="1" x14ac:dyDescent="0.15">
      <c r="A409" s="20" t="s">
        <v>35</v>
      </c>
      <c r="B409" s="20" t="s">
        <v>262</v>
      </c>
      <c r="C409" s="20" t="s">
        <v>37</v>
      </c>
      <c r="D409" s="21" t="s">
        <v>1660</v>
      </c>
      <c r="E409" s="22">
        <f t="shared" si="72"/>
        <v>361</v>
      </c>
      <c r="F409" s="23">
        <f t="shared" si="73"/>
        <v>6</v>
      </c>
      <c r="G409" s="24">
        <f t="shared" si="74"/>
        <v>367</v>
      </c>
      <c r="H409" s="25">
        <f t="shared" si="75"/>
        <v>0.16666666666666666</v>
      </c>
      <c r="I409" s="26">
        <f t="shared" si="76"/>
        <v>0</v>
      </c>
      <c r="J409" s="27" t="str">
        <f>MID('HTT e12 - 2ry Str + Mask '!$A$2,E409,F409)</f>
        <v>......</v>
      </c>
      <c r="K409" s="26">
        <f t="shared" si="77"/>
        <v>1</v>
      </c>
      <c r="L409" s="27" t="str">
        <f>MID('HTT e12 - 2ry Str + Mask '!$D$2,E409,F409)</f>
        <v>||||||</v>
      </c>
      <c r="M409" s="26">
        <f t="shared" si="78"/>
        <v>0</v>
      </c>
      <c r="N409" s="28">
        <f t="shared" si="79"/>
        <v>-1</v>
      </c>
      <c r="O409" s="29" t="str">
        <f t="shared" si="80"/>
        <v>EIE</v>
      </c>
      <c r="P409" s="29" t="str">
        <f t="shared" si="81"/>
        <v>ESE</v>
      </c>
      <c r="Q409" s="28">
        <f t="shared" si="82"/>
        <v>-1</v>
      </c>
      <c r="R409" s="30">
        <f t="shared" si="83"/>
        <v>0</v>
      </c>
    </row>
    <row r="410" spans="1:18" ht="44" customHeight="1" x14ac:dyDescent="0.15">
      <c r="A410" s="20" t="s">
        <v>42</v>
      </c>
      <c r="B410" s="20" t="s">
        <v>1661</v>
      </c>
      <c r="C410" s="20" t="s">
        <v>1662</v>
      </c>
      <c r="D410" s="21" t="s">
        <v>951</v>
      </c>
      <c r="E410" s="22">
        <f t="shared" si="72"/>
        <v>362</v>
      </c>
      <c r="F410" s="23">
        <f t="shared" si="73"/>
        <v>7</v>
      </c>
      <c r="G410" s="24">
        <f t="shared" si="74"/>
        <v>369</v>
      </c>
      <c r="H410" s="25">
        <f t="shared" si="75"/>
        <v>0.14285714285714285</v>
      </c>
      <c r="I410" s="26">
        <f t="shared" si="76"/>
        <v>0</v>
      </c>
      <c r="J410" s="27" t="str">
        <f>MID('HTT e12 - 2ry Str + Mask '!$A$2,E410,F410)</f>
        <v>.......</v>
      </c>
      <c r="K410" s="26">
        <f t="shared" si="77"/>
        <v>1</v>
      </c>
      <c r="L410" s="27" t="str">
        <f>MID('HTT e12 - 2ry Str + Mask '!$D$2,E410,F410)</f>
        <v>||||||.</v>
      </c>
      <c r="M410" s="26">
        <f t="shared" si="78"/>
        <v>0.14285714285714285</v>
      </c>
      <c r="N410" s="28">
        <f t="shared" si="79"/>
        <v>-0.85714285714285721</v>
      </c>
      <c r="O410" s="29" t="str">
        <f t="shared" si="80"/>
        <v>ESE_ASFB</v>
      </c>
      <c r="P410" s="29" t="str">
        <f t="shared" si="81"/>
        <v>ESE</v>
      </c>
      <c r="Q410" s="28">
        <f t="shared" si="82"/>
        <v>-0.85714285714285721</v>
      </c>
      <c r="R410" s="30">
        <f t="shared" si="83"/>
        <v>0</v>
      </c>
    </row>
    <row r="411" spans="1:18" ht="44" customHeight="1" x14ac:dyDescent="0.15">
      <c r="A411" s="20" t="s">
        <v>24</v>
      </c>
      <c r="B411" s="20" t="s">
        <v>1663</v>
      </c>
      <c r="C411" s="20" t="s">
        <v>1664</v>
      </c>
      <c r="D411" s="21" t="s">
        <v>951</v>
      </c>
      <c r="E411" s="22">
        <f t="shared" si="72"/>
        <v>362</v>
      </c>
      <c r="F411" s="23">
        <f t="shared" si="73"/>
        <v>8</v>
      </c>
      <c r="G411" s="24">
        <f t="shared" si="74"/>
        <v>370</v>
      </c>
      <c r="H411" s="25">
        <f t="shared" si="75"/>
        <v>0</v>
      </c>
      <c r="I411" s="26">
        <f t="shared" si="76"/>
        <v>-0.125</v>
      </c>
      <c r="J411" s="27" t="str">
        <f>MID('HTT e12 - 2ry Str + Mask '!$A$2,E411,F411)</f>
        <v>........</v>
      </c>
      <c r="K411" s="26">
        <f t="shared" si="77"/>
        <v>1</v>
      </c>
      <c r="L411" s="27" t="str">
        <f>MID('HTT e12 - 2ry Str + Mask '!$D$2,E411,F411)</f>
        <v>||||||..</v>
      </c>
      <c r="M411" s="26">
        <f t="shared" si="78"/>
        <v>0.25</v>
      </c>
      <c r="N411" s="28">
        <f t="shared" si="79"/>
        <v>-0.75</v>
      </c>
      <c r="O411" s="29" t="str">
        <f t="shared" si="80"/>
        <v>Sironi_motif3</v>
      </c>
      <c r="P411" s="29" t="str">
        <f t="shared" si="81"/>
        <v>ESS</v>
      </c>
      <c r="Q411" s="28">
        <f t="shared" si="82"/>
        <v>0</v>
      </c>
      <c r="R411" s="30">
        <f t="shared" si="83"/>
        <v>-0.75</v>
      </c>
    </row>
    <row r="412" spans="1:18" ht="32" customHeight="1" x14ac:dyDescent="0.15">
      <c r="A412" s="20" t="s">
        <v>35</v>
      </c>
      <c r="B412" s="20" t="s">
        <v>1665</v>
      </c>
      <c r="C412" s="20" t="s">
        <v>37</v>
      </c>
      <c r="D412" s="21" t="s">
        <v>952</v>
      </c>
      <c r="E412" s="22">
        <f t="shared" si="72"/>
        <v>363</v>
      </c>
      <c r="F412" s="23">
        <f t="shared" si="73"/>
        <v>6</v>
      </c>
      <c r="G412" s="24">
        <f t="shared" si="74"/>
        <v>369</v>
      </c>
      <c r="H412" s="25">
        <f t="shared" si="75"/>
        <v>0.16666666666666666</v>
      </c>
      <c r="I412" s="26">
        <f t="shared" si="76"/>
        <v>0</v>
      </c>
      <c r="J412" s="27" t="str">
        <f>MID('HTT e12 - 2ry Str + Mask '!$A$2,E412,F412)</f>
        <v>......</v>
      </c>
      <c r="K412" s="26">
        <f t="shared" si="77"/>
        <v>1</v>
      </c>
      <c r="L412" s="27" t="str">
        <f>MID('HTT e12 - 2ry Str + Mask '!$D$2,E412,F412)</f>
        <v>|||||.</v>
      </c>
      <c r="M412" s="26">
        <f t="shared" si="78"/>
        <v>0.16666666666666666</v>
      </c>
      <c r="N412" s="28">
        <f t="shared" si="79"/>
        <v>-0.83333333333333337</v>
      </c>
      <c r="O412" s="29" t="str">
        <f t="shared" si="80"/>
        <v>EIE</v>
      </c>
      <c r="P412" s="29" t="str">
        <f t="shared" si="81"/>
        <v>ESE</v>
      </c>
      <c r="Q412" s="28">
        <f t="shared" si="82"/>
        <v>-0.83333333333333337</v>
      </c>
      <c r="R412" s="30">
        <f t="shared" si="83"/>
        <v>0</v>
      </c>
    </row>
    <row r="413" spans="1:18" ht="32" customHeight="1" x14ac:dyDescent="0.15">
      <c r="A413" s="20" t="s">
        <v>39</v>
      </c>
      <c r="B413" s="20" t="s">
        <v>1666</v>
      </c>
      <c r="C413" s="20" t="s">
        <v>1667</v>
      </c>
      <c r="D413" s="21" t="s">
        <v>952</v>
      </c>
      <c r="E413" s="22">
        <f t="shared" si="72"/>
        <v>363</v>
      </c>
      <c r="F413" s="23">
        <f t="shared" si="73"/>
        <v>7</v>
      </c>
      <c r="G413" s="24">
        <f t="shared" si="74"/>
        <v>370</v>
      </c>
      <c r="H413" s="25">
        <f t="shared" si="75"/>
        <v>0.14285714285714285</v>
      </c>
      <c r="I413" s="26">
        <f t="shared" si="76"/>
        <v>0</v>
      </c>
      <c r="J413" s="27" t="str">
        <f>MID('HTT e12 - 2ry Str + Mask '!$A$2,E413,F413)</f>
        <v>.......</v>
      </c>
      <c r="K413" s="26">
        <f t="shared" si="77"/>
        <v>1</v>
      </c>
      <c r="L413" s="27" t="str">
        <f>MID('HTT e12 - 2ry Str + Mask '!$D$2,E413,F413)</f>
        <v>|||||..</v>
      </c>
      <c r="M413" s="26">
        <f t="shared" si="78"/>
        <v>0.2857142857142857</v>
      </c>
      <c r="N413" s="28">
        <f t="shared" si="79"/>
        <v>-0.7142857142857143</v>
      </c>
      <c r="O413" s="29" t="str">
        <f t="shared" si="80"/>
        <v>ESE_ASF</v>
      </c>
      <c r="P413" s="29" t="str">
        <f t="shared" si="81"/>
        <v>ESE</v>
      </c>
      <c r="Q413" s="28">
        <f t="shared" si="82"/>
        <v>-0.7142857142857143</v>
      </c>
      <c r="R413" s="30">
        <f t="shared" si="83"/>
        <v>0</v>
      </c>
    </row>
    <row r="414" spans="1:18" ht="44" customHeight="1" x14ac:dyDescent="0.15">
      <c r="A414" s="20" t="s">
        <v>42</v>
      </c>
      <c r="B414" s="20" t="s">
        <v>1666</v>
      </c>
      <c r="C414" s="20" t="s">
        <v>1668</v>
      </c>
      <c r="D414" s="21" t="s">
        <v>952</v>
      </c>
      <c r="E414" s="22">
        <f t="shared" si="72"/>
        <v>363</v>
      </c>
      <c r="F414" s="23">
        <f t="shared" si="73"/>
        <v>7</v>
      </c>
      <c r="G414" s="24">
        <f t="shared" si="74"/>
        <v>370</v>
      </c>
      <c r="H414" s="25">
        <f t="shared" si="75"/>
        <v>0.14285714285714285</v>
      </c>
      <c r="I414" s="26">
        <f t="shared" si="76"/>
        <v>0</v>
      </c>
      <c r="J414" s="27" t="str">
        <f>MID('HTT e12 - 2ry Str + Mask '!$A$2,E414,F414)</f>
        <v>.......</v>
      </c>
      <c r="K414" s="26">
        <f t="shared" si="77"/>
        <v>1</v>
      </c>
      <c r="L414" s="27" t="str">
        <f>MID('HTT e12 - 2ry Str + Mask '!$D$2,E414,F414)</f>
        <v>|||||..</v>
      </c>
      <c r="M414" s="26">
        <f t="shared" si="78"/>
        <v>0.2857142857142857</v>
      </c>
      <c r="N414" s="28">
        <f t="shared" si="79"/>
        <v>-0.7142857142857143</v>
      </c>
      <c r="O414" s="29" t="str">
        <f t="shared" si="80"/>
        <v>ESE_ASFB</v>
      </c>
      <c r="P414" s="29" t="str">
        <f t="shared" si="81"/>
        <v>ESE</v>
      </c>
      <c r="Q414" s="28">
        <f t="shared" si="82"/>
        <v>-0.7142857142857143</v>
      </c>
      <c r="R414" s="30">
        <f t="shared" si="83"/>
        <v>0</v>
      </c>
    </row>
    <row r="415" spans="1:18" ht="32" customHeight="1" x14ac:dyDescent="0.15">
      <c r="A415" s="20" t="s">
        <v>31</v>
      </c>
      <c r="B415" s="20" t="s">
        <v>1669</v>
      </c>
      <c r="C415" s="20" t="s">
        <v>1670</v>
      </c>
      <c r="D415" s="21" t="s">
        <v>952</v>
      </c>
      <c r="E415" s="22">
        <f t="shared" si="72"/>
        <v>363</v>
      </c>
      <c r="F415" s="23">
        <f t="shared" si="73"/>
        <v>8</v>
      </c>
      <c r="G415" s="24">
        <f t="shared" si="74"/>
        <v>371</v>
      </c>
      <c r="H415" s="25">
        <f t="shared" si="75"/>
        <v>0.125</v>
      </c>
      <c r="I415" s="26">
        <f t="shared" si="76"/>
        <v>0</v>
      </c>
      <c r="J415" s="27" t="str">
        <f>MID('HTT e12 - 2ry Str + Mask '!$A$2,E415,F415)</f>
        <v>........</v>
      </c>
      <c r="K415" s="26">
        <f t="shared" si="77"/>
        <v>1</v>
      </c>
      <c r="L415" s="27" t="str">
        <f>MID('HTT e12 - 2ry Str + Mask '!$D$2,E415,F415)</f>
        <v>|||||...</v>
      </c>
      <c r="M415" s="26">
        <f t="shared" si="78"/>
        <v>0.375</v>
      </c>
      <c r="N415" s="28">
        <f t="shared" si="79"/>
        <v>-0.625</v>
      </c>
      <c r="O415" s="29" t="str">
        <f t="shared" si="80"/>
        <v>PESE</v>
      </c>
      <c r="P415" s="29" t="str">
        <f t="shared" si="81"/>
        <v>ESE</v>
      </c>
      <c r="Q415" s="28">
        <f t="shared" si="82"/>
        <v>-0.625</v>
      </c>
      <c r="R415" s="30">
        <f t="shared" si="83"/>
        <v>0</v>
      </c>
    </row>
    <row r="416" spans="1:18" ht="32" customHeight="1" x14ac:dyDescent="0.15">
      <c r="A416" s="20" t="s">
        <v>35</v>
      </c>
      <c r="B416" s="20" t="s">
        <v>1671</v>
      </c>
      <c r="C416" s="20" t="s">
        <v>37</v>
      </c>
      <c r="D416" s="21" t="s">
        <v>954</v>
      </c>
      <c r="E416" s="22">
        <f t="shared" si="72"/>
        <v>364</v>
      </c>
      <c r="F416" s="23">
        <f t="shared" si="73"/>
        <v>6</v>
      </c>
      <c r="G416" s="24">
        <f t="shared" si="74"/>
        <v>370</v>
      </c>
      <c r="H416" s="25">
        <f t="shared" si="75"/>
        <v>0.16666666666666666</v>
      </c>
      <c r="I416" s="26">
        <f t="shared" si="76"/>
        <v>0</v>
      </c>
      <c r="J416" s="27" t="str">
        <f>MID('HTT e12 - 2ry Str + Mask '!$A$2,E416,F416)</f>
        <v>......</v>
      </c>
      <c r="K416" s="26">
        <f t="shared" si="77"/>
        <v>1</v>
      </c>
      <c r="L416" s="27" t="str">
        <f>MID('HTT e12 - 2ry Str + Mask '!$D$2,E416,F416)</f>
        <v>||||..</v>
      </c>
      <c r="M416" s="26">
        <f t="shared" si="78"/>
        <v>0.33333333333333331</v>
      </c>
      <c r="N416" s="28">
        <f t="shared" si="79"/>
        <v>-0.66666666666666674</v>
      </c>
      <c r="O416" s="29" t="str">
        <f t="shared" si="80"/>
        <v>EIE</v>
      </c>
      <c r="P416" s="29" t="str">
        <f t="shared" si="81"/>
        <v>ESE</v>
      </c>
      <c r="Q416" s="28">
        <f t="shared" si="82"/>
        <v>-0.66666666666666674</v>
      </c>
      <c r="R416" s="30">
        <f t="shared" si="83"/>
        <v>0</v>
      </c>
    </row>
    <row r="417" spans="1:18" ht="32" customHeight="1" x14ac:dyDescent="0.15">
      <c r="A417" s="20" t="s">
        <v>31</v>
      </c>
      <c r="B417" s="20" t="s">
        <v>1672</v>
      </c>
      <c r="C417" s="20" t="s">
        <v>1673</v>
      </c>
      <c r="D417" s="21" t="s">
        <v>954</v>
      </c>
      <c r="E417" s="22">
        <f t="shared" si="72"/>
        <v>364</v>
      </c>
      <c r="F417" s="23">
        <f t="shared" si="73"/>
        <v>8</v>
      </c>
      <c r="G417" s="24">
        <f t="shared" si="74"/>
        <v>372</v>
      </c>
      <c r="H417" s="25">
        <f t="shared" si="75"/>
        <v>0.125</v>
      </c>
      <c r="I417" s="26">
        <f t="shared" si="76"/>
        <v>0</v>
      </c>
      <c r="J417" s="27" t="str">
        <f>MID('HTT e12 - 2ry Str + Mask '!$A$2,E417,F417)</f>
        <v>........</v>
      </c>
      <c r="K417" s="26">
        <f t="shared" si="77"/>
        <v>1</v>
      </c>
      <c r="L417" s="27" t="str">
        <f>MID('HTT e12 - 2ry Str + Mask '!$D$2,E417,F417)</f>
        <v>||||....</v>
      </c>
      <c r="M417" s="26">
        <f t="shared" si="78"/>
        <v>0.5</v>
      </c>
      <c r="N417" s="28">
        <f t="shared" si="79"/>
        <v>-0.5</v>
      </c>
      <c r="O417" s="29" t="str">
        <f t="shared" si="80"/>
        <v>PESE</v>
      </c>
      <c r="P417" s="29" t="str">
        <f t="shared" si="81"/>
        <v>ESE</v>
      </c>
      <c r="Q417" s="28">
        <f t="shared" si="82"/>
        <v>-0.5</v>
      </c>
      <c r="R417" s="30">
        <f t="shared" si="83"/>
        <v>0</v>
      </c>
    </row>
    <row r="418" spans="1:18" ht="44" customHeight="1" x14ac:dyDescent="0.15">
      <c r="A418" s="20" t="s">
        <v>42</v>
      </c>
      <c r="B418" s="20" t="s">
        <v>1674</v>
      </c>
      <c r="C418" s="20" t="s">
        <v>729</v>
      </c>
      <c r="D418" s="21" t="s">
        <v>957</v>
      </c>
      <c r="E418" s="22">
        <f t="shared" si="72"/>
        <v>365</v>
      </c>
      <c r="F418" s="23">
        <f t="shared" si="73"/>
        <v>7</v>
      </c>
      <c r="G418" s="24">
        <f t="shared" si="74"/>
        <v>372</v>
      </c>
      <c r="H418" s="25">
        <f t="shared" si="75"/>
        <v>0.14285714285714285</v>
      </c>
      <c r="I418" s="26">
        <f t="shared" si="76"/>
        <v>0</v>
      </c>
      <c r="J418" s="27" t="str">
        <f>MID('HTT e12 - 2ry Str + Mask '!$A$2,E418,F418)</f>
        <v>.......</v>
      </c>
      <c r="K418" s="26">
        <f t="shared" si="77"/>
        <v>1</v>
      </c>
      <c r="L418" s="27" t="str">
        <f>MID('HTT e12 - 2ry Str + Mask '!$D$2,E418,F418)</f>
        <v>|||....</v>
      </c>
      <c r="M418" s="26">
        <f t="shared" si="78"/>
        <v>0.5714285714285714</v>
      </c>
      <c r="N418" s="28">
        <f t="shared" si="79"/>
        <v>-0.4285714285714286</v>
      </c>
      <c r="O418" s="29" t="str">
        <f t="shared" si="80"/>
        <v>ESE_ASFB</v>
      </c>
      <c r="P418" s="29" t="str">
        <f t="shared" si="81"/>
        <v>ESE</v>
      </c>
      <c r="Q418" s="28">
        <f t="shared" si="82"/>
        <v>-0.4285714285714286</v>
      </c>
      <c r="R418" s="30">
        <f t="shared" si="83"/>
        <v>0</v>
      </c>
    </row>
    <row r="419" spans="1:18" ht="32" customHeight="1" x14ac:dyDescent="0.15">
      <c r="A419" s="20" t="s">
        <v>39</v>
      </c>
      <c r="B419" s="20" t="s">
        <v>1675</v>
      </c>
      <c r="C419" s="20" t="s">
        <v>801</v>
      </c>
      <c r="D419" s="21" t="s">
        <v>1676</v>
      </c>
      <c r="E419" s="22">
        <f t="shared" si="72"/>
        <v>366</v>
      </c>
      <c r="F419" s="23">
        <f t="shared" si="73"/>
        <v>7</v>
      </c>
      <c r="G419" s="24">
        <f t="shared" si="74"/>
        <v>373</v>
      </c>
      <c r="H419" s="25">
        <f t="shared" si="75"/>
        <v>0.14285714285714285</v>
      </c>
      <c r="I419" s="26">
        <f t="shared" si="76"/>
        <v>0</v>
      </c>
      <c r="J419" s="27" t="str">
        <f>MID('HTT e12 - 2ry Str + Mask '!$A$2,E419,F419)</f>
        <v>.......</v>
      </c>
      <c r="K419" s="26">
        <f t="shared" si="77"/>
        <v>1</v>
      </c>
      <c r="L419" s="27" t="str">
        <f>MID('HTT e12 - 2ry Str + Mask '!$D$2,E419,F419)</f>
        <v>||.....</v>
      </c>
      <c r="M419" s="26">
        <f t="shared" si="78"/>
        <v>0.7142857142857143</v>
      </c>
      <c r="N419" s="28">
        <f t="shared" si="79"/>
        <v>-0.2857142857142857</v>
      </c>
      <c r="O419" s="29" t="str">
        <f t="shared" si="80"/>
        <v>ESE_ASF</v>
      </c>
      <c r="P419" s="29" t="str">
        <f t="shared" si="81"/>
        <v>ESE</v>
      </c>
      <c r="Q419" s="28">
        <f t="shared" si="82"/>
        <v>-0.2857142857142857</v>
      </c>
      <c r="R419" s="30">
        <f t="shared" si="83"/>
        <v>0</v>
      </c>
    </row>
    <row r="420" spans="1:18" ht="44" customHeight="1" x14ac:dyDescent="0.15">
      <c r="A420" s="20" t="s">
        <v>42</v>
      </c>
      <c r="B420" s="20" t="s">
        <v>1675</v>
      </c>
      <c r="C420" s="20" t="s">
        <v>1677</v>
      </c>
      <c r="D420" s="21" t="s">
        <v>1676</v>
      </c>
      <c r="E420" s="22">
        <f t="shared" si="72"/>
        <v>366</v>
      </c>
      <c r="F420" s="23">
        <f t="shared" si="73"/>
        <v>7</v>
      </c>
      <c r="G420" s="24">
        <f t="shared" si="74"/>
        <v>373</v>
      </c>
      <c r="H420" s="25">
        <f t="shared" si="75"/>
        <v>0.14285714285714285</v>
      </c>
      <c r="I420" s="26">
        <f t="shared" si="76"/>
        <v>0</v>
      </c>
      <c r="J420" s="27" t="str">
        <f>MID('HTT e12 - 2ry Str + Mask '!$A$2,E420,F420)</f>
        <v>.......</v>
      </c>
      <c r="K420" s="26">
        <f t="shared" si="77"/>
        <v>1</v>
      </c>
      <c r="L420" s="27" t="str">
        <f>MID('HTT e12 - 2ry Str + Mask '!$D$2,E420,F420)</f>
        <v>||.....</v>
      </c>
      <c r="M420" s="26">
        <f t="shared" si="78"/>
        <v>0.7142857142857143</v>
      </c>
      <c r="N420" s="28">
        <f t="shared" si="79"/>
        <v>-0.2857142857142857</v>
      </c>
      <c r="O420" s="29" t="str">
        <f t="shared" si="80"/>
        <v>ESE_ASFB</v>
      </c>
      <c r="P420" s="29" t="str">
        <f t="shared" si="81"/>
        <v>ESE</v>
      </c>
      <c r="Q420" s="28">
        <f t="shared" si="82"/>
        <v>-0.2857142857142857</v>
      </c>
      <c r="R420" s="30">
        <f t="shared" si="83"/>
        <v>0</v>
      </c>
    </row>
    <row r="421" spans="1:18" ht="44" customHeight="1" x14ac:dyDescent="0.15">
      <c r="A421" s="20" t="s">
        <v>69</v>
      </c>
      <c r="B421" s="20" t="s">
        <v>1675</v>
      </c>
      <c r="C421" s="20" t="s">
        <v>1678</v>
      </c>
      <c r="D421" s="21" t="s">
        <v>1676</v>
      </c>
      <c r="E421" s="22">
        <f t="shared" si="72"/>
        <v>366</v>
      </c>
      <c r="F421" s="23">
        <f t="shared" si="73"/>
        <v>7</v>
      </c>
      <c r="G421" s="24">
        <f t="shared" si="74"/>
        <v>373</v>
      </c>
      <c r="H421" s="25">
        <f t="shared" si="75"/>
        <v>0</v>
      </c>
      <c r="I421" s="26">
        <f t="shared" si="76"/>
        <v>-0.14285714285714285</v>
      </c>
      <c r="J421" s="27" t="str">
        <f>MID('HTT e12 - 2ry Str + Mask '!$A$2,E421,F421)</f>
        <v>.......</v>
      </c>
      <c r="K421" s="26">
        <f t="shared" si="77"/>
        <v>1</v>
      </c>
      <c r="L421" s="27" t="str">
        <f>MID('HTT e12 - 2ry Str + Mask '!$D$2,E421,F421)</f>
        <v>||.....</v>
      </c>
      <c r="M421" s="26">
        <f t="shared" si="78"/>
        <v>0.7142857142857143</v>
      </c>
      <c r="N421" s="28">
        <f t="shared" si="79"/>
        <v>-0.2857142857142857</v>
      </c>
      <c r="O421" s="29" t="str">
        <f t="shared" si="80"/>
        <v>Sironi_motif2</v>
      </c>
      <c r="P421" s="29" t="str">
        <f t="shared" si="81"/>
        <v>ESS</v>
      </c>
      <c r="Q421" s="28">
        <f t="shared" si="82"/>
        <v>0</v>
      </c>
      <c r="R421" s="30">
        <f t="shared" si="83"/>
        <v>-0.2857142857142857</v>
      </c>
    </row>
    <row r="422" spans="1:18" ht="32" customHeight="1" x14ac:dyDescent="0.15">
      <c r="A422" s="20" t="s">
        <v>88</v>
      </c>
      <c r="B422" s="20" t="s">
        <v>1679</v>
      </c>
      <c r="C422" s="20" t="s">
        <v>1680</v>
      </c>
      <c r="D422" s="21" t="s">
        <v>959</v>
      </c>
      <c r="E422" s="22">
        <f t="shared" si="72"/>
        <v>367</v>
      </c>
      <c r="F422" s="23">
        <f t="shared" si="73"/>
        <v>6</v>
      </c>
      <c r="G422" s="24">
        <f t="shared" si="74"/>
        <v>373</v>
      </c>
      <c r="H422" s="25">
        <f t="shared" si="75"/>
        <v>0.16666666666666666</v>
      </c>
      <c r="I422" s="26">
        <f t="shared" si="76"/>
        <v>0</v>
      </c>
      <c r="J422" s="27" t="str">
        <f>MID('HTT e12 - 2ry Str + Mask '!$A$2,E422,F422)</f>
        <v>......</v>
      </c>
      <c r="K422" s="26">
        <f t="shared" si="77"/>
        <v>1</v>
      </c>
      <c r="L422" s="27" t="str">
        <f>MID('HTT e12 - 2ry Str + Mask '!$D$2,E422,F422)</f>
        <v>|.....</v>
      </c>
      <c r="M422" s="26">
        <f t="shared" si="78"/>
        <v>0.83333333333333337</v>
      </c>
      <c r="N422" s="28">
        <f t="shared" si="79"/>
        <v>-0.16666666666666663</v>
      </c>
      <c r="O422" s="29" t="str">
        <f t="shared" si="80"/>
        <v>ESE_9G8</v>
      </c>
      <c r="P422" s="29" t="str">
        <f t="shared" si="81"/>
        <v>ESE</v>
      </c>
      <c r="Q422" s="28">
        <f t="shared" si="82"/>
        <v>-0.16666666666666663</v>
      </c>
      <c r="R422" s="30">
        <f t="shared" si="83"/>
        <v>0</v>
      </c>
    </row>
    <row r="423" spans="1:18" ht="44" customHeight="1" x14ac:dyDescent="0.15">
      <c r="A423" s="20" t="s">
        <v>65</v>
      </c>
      <c r="B423" s="20" t="s">
        <v>1679</v>
      </c>
      <c r="C423" s="20" t="s">
        <v>778</v>
      </c>
      <c r="D423" s="21" t="s">
        <v>959</v>
      </c>
      <c r="E423" s="22">
        <f t="shared" si="72"/>
        <v>367</v>
      </c>
      <c r="F423" s="23">
        <f t="shared" si="73"/>
        <v>6</v>
      </c>
      <c r="G423" s="24">
        <f t="shared" si="74"/>
        <v>373</v>
      </c>
      <c r="H423" s="25">
        <f t="shared" si="75"/>
        <v>0</v>
      </c>
      <c r="I423" s="26">
        <f t="shared" si="76"/>
        <v>-0.16666666666666666</v>
      </c>
      <c r="J423" s="27" t="str">
        <f>MID('HTT e12 - 2ry Str + Mask '!$A$2,E423,F423)</f>
        <v>......</v>
      </c>
      <c r="K423" s="26">
        <f t="shared" si="77"/>
        <v>1</v>
      </c>
      <c r="L423" s="27" t="str">
        <f>MID('HTT e12 - 2ry Str + Mask '!$D$2,E423,F423)</f>
        <v>|.....</v>
      </c>
      <c r="M423" s="26">
        <f t="shared" si="78"/>
        <v>0.83333333333333337</v>
      </c>
      <c r="N423" s="28">
        <f t="shared" si="79"/>
        <v>-0.16666666666666663</v>
      </c>
      <c r="O423" s="29" t="str">
        <f t="shared" si="80"/>
        <v>ESS_hnRNPA1</v>
      </c>
      <c r="P423" s="29" t="str">
        <f t="shared" si="81"/>
        <v>ESS</v>
      </c>
      <c r="Q423" s="28">
        <f t="shared" si="82"/>
        <v>0</v>
      </c>
      <c r="R423" s="30">
        <f t="shared" si="83"/>
        <v>-0.16666666666666663</v>
      </c>
    </row>
    <row r="424" spans="1:18" ht="44" customHeight="1" x14ac:dyDescent="0.15">
      <c r="A424" s="20" t="s">
        <v>69</v>
      </c>
      <c r="B424" s="20" t="s">
        <v>1681</v>
      </c>
      <c r="C424" s="20" t="s">
        <v>1283</v>
      </c>
      <c r="D424" s="21" t="s">
        <v>959</v>
      </c>
      <c r="E424" s="22">
        <f t="shared" si="72"/>
        <v>367</v>
      </c>
      <c r="F424" s="23">
        <f t="shared" si="73"/>
        <v>7</v>
      </c>
      <c r="G424" s="24">
        <f t="shared" si="74"/>
        <v>374</v>
      </c>
      <c r="H424" s="25">
        <f t="shared" si="75"/>
        <v>0</v>
      </c>
      <c r="I424" s="26">
        <f t="shared" si="76"/>
        <v>-0.14285714285714285</v>
      </c>
      <c r="J424" s="27" t="str">
        <f>MID('HTT e12 - 2ry Str + Mask '!$A$2,E424,F424)</f>
        <v>.......</v>
      </c>
      <c r="K424" s="26">
        <f t="shared" si="77"/>
        <v>1</v>
      </c>
      <c r="L424" s="27" t="str">
        <f>MID('HTT e12 - 2ry Str + Mask '!$D$2,E424,F424)</f>
        <v>|......</v>
      </c>
      <c r="M424" s="26">
        <f t="shared" si="78"/>
        <v>0.8571428571428571</v>
      </c>
      <c r="N424" s="28">
        <f t="shared" si="79"/>
        <v>-0.1428571428571429</v>
      </c>
      <c r="O424" s="29" t="str">
        <f t="shared" si="80"/>
        <v>Sironi_motif2</v>
      </c>
      <c r="P424" s="29" t="str">
        <f t="shared" si="81"/>
        <v>ESS</v>
      </c>
      <c r="Q424" s="28">
        <f t="shared" si="82"/>
        <v>0</v>
      </c>
      <c r="R424" s="30">
        <f t="shared" si="83"/>
        <v>-0.1428571428571429</v>
      </c>
    </row>
    <row r="425" spans="1:18" ht="44" customHeight="1" x14ac:dyDescent="0.15">
      <c r="A425" s="20" t="s">
        <v>65</v>
      </c>
      <c r="B425" s="20" t="s">
        <v>1682</v>
      </c>
      <c r="C425" s="20" t="s">
        <v>226</v>
      </c>
      <c r="D425" s="21" t="s">
        <v>1683</v>
      </c>
      <c r="E425" s="22">
        <f t="shared" si="72"/>
        <v>368</v>
      </c>
      <c r="F425" s="23">
        <f t="shared" si="73"/>
        <v>6</v>
      </c>
      <c r="G425" s="24">
        <f t="shared" si="74"/>
        <v>374</v>
      </c>
      <c r="H425" s="25">
        <f t="shared" si="75"/>
        <v>0</v>
      </c>
      <c r="I425" s="26">
        <f t="shared" si="76"/>
        <v>-0.16666666666666666</v>
      </c>
      <c r="J425" s="27" t="str">
        <f>MID('HTT e12 - 2ry Str + Mask '!$A$2,E425,F425)</f>
        <v>......</v>
      </c>
      <c r="K425" s="26">
        <f t="shared" si="77"/>
        <v>1</v>
      </c>
      <c r="L425" s="27" t="str">
        <f>MID('HTT e12 - 2ry Str + Mask '!$D$2,E425,F425)</f>
        <v>......</v>
      </c>
      <c r="M425" s="26">
        <f t="shared" si="78"/>
        <v>1</v>
      </c>
      <c r="N425" s="28">
        <f t="shared" si="79"/>
        <v>0</v>
      </c>
      <c r="O425" s="29" t="str">
        <f t="shared" si="80"/>
        <v>ESS_hnRNPA1</v>
      </c>
      <c r="P425" s="29" t="str">
        <f t="shared" si="81"/>
        <v>ESS</v>
      </c>
      <c r="Q425" s="28">
        <f t="shared" si="82"/>
        <v>0</v>
      </c>
      <c r="R425" s="30">
        <f t="shared" si="83"/>
        <v>0</v>
      </c>
    </row>
    <row r="426" spans="1:18" ht="32" customHeight="1" x14ac:dyDescent="0.15">
      <c r="A426" s="20" t="s">
        <v>46</v>
      </c>
      <c r="B426" s="20" t="s">
        <v>1684</v>
      </c>
      <c r="C426" s="20" t="s">
        <v>37</v>
      </c>
      <c r="D426" s="21" t="s">
        <v>1685</v>
      </c>
      <c r="E426" s="22">
        <f t="shared" si="72"/>
        <v>370</v>
      </c>
      <c r="F426" s="23">
        <f t="shared" si="73"/>
        <v>6</v>
      </c>
      <c r="G426" s="24">
        <f t="shared" si="74"/>
        <v>376</v>
      </c>
      <c r="H426" s="25">
        <f t="shared" si="75"/>
        <v>0</v>
      </c>
      <c r="I426" s="26">
        <f t="shared" si="76"/>
        <v>-0.16666666666666666</v>
      </c>
      <c r="J426" s="27" t="str">
        <f>MID('HTT e12 - 2ry Str + Mask '!$A$2,E426,F426)</f>
        <v>....))</v>
      </c>
      <c r="K426" s="26">
        <f t="shared" si="77"/>
        <v>0.66666666666666663</v>
      </c>
      <c r="L426" s="27" t="str">
        <f>MID('HTT e12 - 2ry Str + Mask '!$D$2,E426,F426)</f>
        <v>......</v>
      </c>
      <c r="M426" s="26">
        <f t="shared" si="78"/>
        <v>1</v>
      </c>
      <c r="N426" s="28">
        <f t="shared" si="79"/>
        <v>0.33333333333333337</v>
      </c>
      <c r="O426" s="29" t="str">
        <f t="shared" si="80"/>
        <v>IIE</v>
      </c>
      <c r="P426" s="29" t="str">
        <f t="shared" si="81"/>
        <v>ESS</v>
      </c>
      <c r="Q426" s="28">
        <f t="shared" si="82"/>
        <v>0</v>
      </c>
      <c r="R426" s="30">
        <f t="shared" si="83"/>
        <v>0.33333333333333337</v>
      </c>
    </row>
    <row r="427" spans="1:18" ht="32" customHeight="1" x14ac:dyDescent="0.15">
      <c r="A427" s="20" t="s">
        <v>35</v>
      </c>
      <c r="B427" s="20" t="s">
        <v>1686</v>
      </c>
      <c r="C427" s="20" t="s">
        <v>37</v>
      </c>
      <c r="D427" s="21" t="s">
        <v>964</v>
      </c>
      <c r="E427" s="22">
        <f t="shared" si="72"/>
        <v>372</v>
      </c>
      <c r="F427" s="23">
        <f t="shared" si="73"/>
        <v>6</v>
      </c>
      <c r="G427" s="24">
        <f t="shared" si="74"/>
        <v>378</v>
      </c>
      <c r="H427" s="25">
        <f t="shared" si="75"/>
        <v>0.16666666666666666</v>
      </c>
      <c r="I427" s="26">
        <f t="shared" si="76"/>
        <v>0</v>
      </c>
      <c r="J427" s="27" t="str">
        <f>MID('HTT e12 - 2ry Str + Mask '!$A$2,E427,F427)</f>
        <v>..))).</v>
      </c>
      <c r="K427" s="26">
        <f t="shared" si="77"/>
        <v>0.5</v>
      </c>
      <c r="L427" s="27" t="str">
        <f>MID('HTT e12 - 2ry Str + Mask '!$D$2,E427,F427)</f>
        <v>......</v>
      </c>
      <c r="M427" s="26">
        <f t="shared" si="78"/>
        <v>1</v>
      </c>
      <c r="N427" s="28">
        <f t="shared" si="79"/>
        <v>0.5</v>
      </c>
      <c r="O427" s="29" t="str">
        <f t="shared" si="80"/>
        <v>EIE</v>
      </c>
      <c r="P427" s="29" t="str">
        <f t="shared" si="81"/>
        <v>ESE</v>
      </c>
      <c r="Q427" s="28">
        <f t="shared" si="82"/>
        <v>0.5</v>
      </c>
      <c r="R427" s="30">
        <f t="shared" si="83"/>
        <v>0</v>
      </c>
    </row>
    <row r="428" spans="1:18" ht="32" customHeight="1" x14ac:dyDescent="0.15">
      <c r="A428" s="20" t="s">
        <v>35</v>
      </c>
      <c r="B428" s="20" t="s">
        <v>1687</v>
      </c>
      <c r="C428" s="20" t="s">
        <v>37</v>
      </c>
      <c r="D428" s="21" t="s">
        <v>968</v>
      </c>
      <c r="E428" s="22">
        <f t="shared" si="72"/>
        <v>373</v>
      </c>
      <c r="F428" s="23">
        <f t="shared" si="73"/>
        <v>6</v>
      </c>
      <c r="G428" s="24">
        <f t="shared" si="74"/>
        <v>379</v>
      </c>
      <c r="H428" s="25">
        <f t="shared" si="75"/>
        <v>0.16666666666666666</v>
      </c>
      <c r="I428" s="26">
        <f t="shared" si="76"/>
        <v>0</v>
      </c>
      <c r="J428" s="27" t="str">
        <f>MID('HTT e12 - 2ry Str + Mask '!$A$2,E428,F428)</f>
        <v>.)))..</v>
      </c>
      <c r="K428" s="26">
        <f t="shared" si="77"/>
        <v>0.5</v>
      </c>
      <c r="L428" s="27" t="str">
        <f>MID('HTT e12 - 2ry Str + Mask '!$D$2,E428,F428)</f>
        <v>......</v>
      </c>
      <c r="M428" s="26">
        <f t="shared" si="78"/>
        <v>1</v>
      </c>
      <c r="N428" s="28">
        <f t="shared" si="79"/>
        <v>0.5</v>
      </c>
      <c r="O428" s="29" t="str">
        <f t="shared" si="80"/>
        <v>EIE</v>
      </c>
      <c r="P428" s="29" t="str">
        <f t="shared" si="81"/>
        <v>ESE</v>
      </c>
      <c r="Q428" s="28">
        <f t="shared" si="82"/>
        <v>0.5</v>
      </c>
      <c r="R428" s="30">
        <f t="shared" si="83"/>
        <v>0</v>
      </c>
    </row>
    <row r="429" spans="1:18" ht="32" customHeight="1" x14ac:dyDescent="0.15">
      <c r="A429" s="20" t="s">
        <v>46</v>
      </c>
      <c r="B429" s="20" t="s">
        <v>1688</v>
      </c>
      <c r="C429" s="20" t="s">
        <v>37</v>
      </c>
      <c r="D429" s="21" t="s">
        <v>971</v>
      </c>
      <c r="E429" s="22">
        <f t="shared" si="72"/>
        <v>374</v>
      </c>
      <c r="F429" s="23">
        <f t="shared" si="73"/>
        <v>6</v>
      </c>
      <c r="G429" s="24">
        <f t="shared" si="74"/>
        <v>380</v>
      </c>
      <c r="H429" s="25">
        <f t="shared" si="75"/>
        <v>0</v>
      </c>
      <c r="I429" s="26">
        <f t="shared" si="76"/>
        <v>-0.16666666666666666</v>
      </c>
      <c r="J429" s="27" t="str">
        <f>MID('HTT e12 - 2ry Str + Mask '!$A$2,E429,F429)</f>
        <v>)))...</v>
      </c>
      <c r="K429" s="26">
        <f t="shared" si="77"/>
        <v>0.5</v>
      </c>
      <c r="L429" s="27" t="str">
        <f>MID('HTT e12 - 2ry Str + Mask '!$D$2,E429,F429)</f>
        <v>......</v>
      </c>
      <c r="M429" s="26">
        <f t="shared" si="78"/>
        <v>1</v>
      </c>
      <c r="N429" s="28">
        <f t="shared" si="79"/>
        <v>0.5</v>
      </c>
      <c r="O429" s="29" t="str">
        <f t="shared" si="80"/>
        <v>IIE</v>
      </c>
      <c r="P429" s="29" t="str">
        <f t="shared" si="81"/>
        <v>ESS</v>
      </c>
      <c r="Q429" s="28">
        <f t="shared" si="82"/>
        <v>0</v>
      </c>
      <c r="R429" s="30">
        <f t="shared" si="83"/>
        <v>0.5</v>
      </c>
    </row>
    <row r="430" spans="1:18" ht="32" customHeight="1" x14ac:dyDescent="0.15">
      <c r="A430" s="20" t="s">
        <v>196</v>
      </c>
      <c r="B430" s="20" t="s">
        <v>1689</v>
      </c>
      <c r="C430" s="20" t="s">
        <v>37</v>
      </c>
      <c r="D430" s="21" t="s">
        <v>977</v>
      </c>
      <c r="E430" s="22">
        <f t="shared" si="72"/>
        <v>376</v>
      </c>
      <c r="F430" s="23">
        <f t="shared" si="73"/>
        <v>6</v>
      </c>
      <c r="G430" s="24">
        <f t="shared" si="74"/>
        <v>382</v>
      </c>
      <c r="H430" s="25">
        <f t="shared" si="75"/>
        <v>0.16666666666666666</v>
      </c>
      <c r="I430" s="26">
        <f t="shared" si="76"/>
        <v>0</v>
      </c>
      <c r="J430" s="27" t="str">
        <f>MID('HTT e12 - 2ry Str + Mask '!$A$2,E430,F430)</f>
        <v>)....)</v>
      </c>
      <c r="K430" s="26">
        <f t="shared" si="77"/>
        <v>0.66666666666666663</v>
      </c>
      <c r="L430" s="27" t="str">
        <f>MID('HTT e12 - 2ry Str + Mask '!$D$2,E430,F430)</f>
        <v>......</v>
      </c>
      <c r="M430" s="26">
        <f t="shared" si="78"/>
        <v>1</v>
      </c>
      <c r="N430" s="28">
        <f t="shared" si="79"/>
        <v>0.33333333333333337</v>
      </c>
      <c r="O430" s="29" t="str">
        <f t="shared" si="80"/>
        <v>RESCUE ESE</v>
      </c>
      <c r="P430" s="29" t="str">
        <f t="shared" si="81"/>
        <v>ESE</v>
      </c>
      <c r="Q430" s="28">
        <f t="shared" si="82"/>
        <v>0.33333333333333337</v>
      </c>
      <c r="R430" s="30">
        <f t="shared" si="83"/>
        <v>0</v>
      </c>
    </row>
    <row r="431" spans="1:18" ht="32" customHeight="1" x14ac:dyDescent="0.15">
      <c r="A431" s="20" t="s">
        <v>31</v>
      </c>
      <c r="B431" s="20" t="s">
        <v>1690</v>
      </c>
      <c r="C431" s="20" t="s">
        <v>1691</v>
      </c>
      <c r="D431" s="21" t="s">
        <v>977</v>
      </c>
      <c r="E431" s="22">
        <f t="shared" si="72"/>
        <v>376</v>
      </c>
      <c r="F431" s="23">
        <f t="shared" si="73"/>
        <v>8</v>
      </c>
      <c r="G431" s="24">
        <f t="shared" si="74"/>
        <v>384</v>
      </c>
      <c r="H431" s="25">
        <f t="shared" si="75"/>
        <v>0.125</v>
      </c>
      <c r="I431" s="26">
        <f t="shared" si="76"/>
        <v>0</v>
      </c>
      <c r="J431" s="27" t="str">
        <f>MID('HTT e12 - 2ry Str + Mask '!$A$2,E431,F431)</f>
        <v>)....)))</v>
      </c>
      <c r="K431" s="26">
        <f t="shared" si="77"/>
        <v>0.5</v>
      </c>
      <c r="L431" s="27" t="str">
        <f>MID('HTT e12 - 2ry Str + Mask '!$D$2,E431,F431)</f>
        <v>........</v>
      </c>
      <c r="M431" s="26">
        <f t="shared" si="78"/>
        <v>1</v>
      </c>
      <c r="N431" s="28">
        <f t="shared" si="79"/>
        <v>0.5</v>
      </c>
      <c r="O431" s="29" t="str">
        <f t="shared" si="80"/>
        <v>PESE</v>
      </c>
      <c r="P431" s="29" t="str">
        <f t="shared" si="81"/>
        <v>ESE</v>
      </c>
      <c r="Q431" s="28">
        <f t="shared" si="82"/>
        <v>0.5</v>
      </c>
      <c r="R431" s="30">
        <f t="shared" si="83"/>
        <v>0</v>
      </c>
    </row>
    <row r="432" spans="1:18" ht="32" customHeight="1" x14ac:dyDescent="0.15">
      <c r="A432" s="20" t="s">
        <v>196</v>
      </c>
      <c r="B432" s="20" t="s">
        <v>1692</v>
      </c>
      <c r="C432" s="20" t="s">
        <v>37</v>
      </c>
      <c r="D432" s="21" t="s">
        <v>982</v>
      </c>
      <c r="E432" s="22">
        <f t="shared" si="72"/>
        <v>377</v>
      </c>
      <c r="F432" s="23">
        <f t="shared" si="73"/>
        <v>6</v>
      </c>
      <c r="G432" s="24">
        <f t="shared" si="74"/>
        <v>383</v>
      </c>
      <c r="H432" s="25">
        <f t="shared" si="75"/>
        <v>0.16666666666666666</v>
      </c>
      <c r="I432" s="26">
        <f t="shared" si="76"/>
        <v>0</v>
      </c>
      <c r="J432" s="27" t="str">
        <f>MID('HTT e12 - 2ry Str + Mask '!$A$2,E432,F432)</f>
        <v>....))</v>
      </c>
      <c r="K432" s="26">
        <f t="shared" si="77"/>
        <v>0.66666666666666663</v>
      </c>
      <c r="L432" s="27" t="str">
        <f>MID('HTT e12 - 2ry Str + Mask '!$D$2,E432,F432)</f>
        <v>......</v>
      </c>
      <c r="M432" s="26">
        <f t="shared" si="78"/>
        <v>1</v>
      </c>
      <c r="N432" s="28">
        <f t="shared" si="79"/>
        <v>0.33333333333333337</v>
      </c>
      <c r="O432" s="29" t="str">
        <f t="shared" si="80"/>
        <v>RESCUE ESE</v>
      </c>
      <c r="P432" s="29" t="str">
        <f t="shared" si="81"/>
        <v>ESE</v>
      </c>
      <c r="Q432" s="28">
        <f t="shared" si="82"/>
        <v>0.33333333333333337</v>
      </c>
      <c r="R432" s="30">
        <f t="shared" si="83"/>
        <v>0</v>
      </c>
    </row>
    <row r="433" spans="1:18" ht="32" customHeight="1" x14ac:dyDescent="0.15">
      <c r="A433" s="20" t="s">
        <v>35</v>
      </c>
      <c r="B433" s="20" t="s">
        <v>1692</v>
      </c>
      <c r="C433" s="20" t="s">
        <v>37</v>
      </c>
      <c r="D433" s="21" t="s">
        <v>982</v>
      </c>
      <c r="E433" s="22">
        <f t="shared" si="72"/>
        <v>377</v>
      </c>
      <c r="F433" s="23">
        <f t="shared" si="73"/>
        <v>6</v>
      </c>
      <c r="G433" s="24">
        <f t="shared" si="74"/>
        <v>383</v>
      </c>
      <c r="H433" s="25">
        <f t="shared" si="75"/>
        <v>0.16666666666666666</v>
      </c>
      <c r="I433" s="26">
        <f t="shared" si="76"/>
        <v>0</v>
      </c>
      <c r="J433" s="27" t="str">
        <f>MID('HTT e12 - 2ry Str + Mask '!$A$2,E433,F433)</f>
        <v>....))</v>
      </c>
      <c r="K433" s="26">
        <f t="shared" si="77"/>
        <v>0.66666666666666663</v>
      </c>
      <c r="L433" s="27" t="str">
        <f>MID('HTT e12 - 2ry Str + Mask '!$D$2,E433,F433)</f>
        <v>......</v>
      </c>
      <c r="M433" s="26">
        <f t="shared" si="78"/>
        <v>1</v>
      </c>
      <c r="N433" s="28">
        <f t="shared" si="79"/>
        <v>0.33333333333333337</v>
      </c>
      <c r="O433" s="29" t="str">
        <f t="shared" si="80"/>
        <v>EIE</v>
      </c>
      <c r="P433" s="29" t="str">
        <f t="shared" si="81"/>
        <v>ESE</v>
      </c>
      <c r="Q433" s="28">
        <f t="shared" si="82"/>
        <v>0.33333333333333337</v>
      </c>
      <c r="R433" s="30">
        <f t="shared" si="83"/>
        <v>0</v>
      </c>
    </row>
    <row r="434" spans="1:18" ht="44" customHeight="1" x14ac:dyDescent="0.15">
      <c r="A434" s="20" t="s">
        <v>54</v>
      </c>
      <c r="B434" s="20" t="s">
        <v>1693</v>
      </c>
      <c r="C434" s="20" t="s">
        <v>1694</v>
      </c>
      <c r="D434" s="21" t="s">
        <v>982</v>
      </c>
      <c r="E434" s="22">
        <f t="shared" si="72"/>
        <v>377</v>
      </c>
      <c r="F434" s="23">
        <f t="shared" si="73"/>
        <v>7</v>
      </c>
      <c r="G434" s="24">
        <f t="shared" si="74"/>
        <v>384</v>
      </c>
      <c r="H434" s="25">
        <f t="shared" si="75"/>
        <v>0.14285714285714285</v>
      </c>
      <c r="I434" s="26">
        <f t="shared" si="76"/>
        <v>0</v>
      </c>
      <c r="J434" s="27" t="str">
        <f>MID('HTT e12 - 2ry Str + Mask '!$A$2,E434,F434)</f>
        <v>....)))</v>
      </c>
      <c r="K434" s="26">
        <f t="shared" si="77"/>
        <v>0.5714285714285714</v>
      </c>
      <c r="L434" s="27" t="str">
        <f>MID('HTT e12 - 2ry Str + Mask '!$D$2,E434,F434)</f>
        <v>.......</v>
      </c>
      <c r="M434" s="26">
        <f t="shared" si="78"/>
        <v>1</v>
      </c>
      <c r="N434" s="28">
        <f t="shared" si="79"/>
        <v>0.4285714285714286</v>
      </c>
      <c r="O434" s="29" t="str">
        <f t="shared" si="80"/>
        <v>ESE_SRp40</v>
      </c>
      <c r="P434" s="29" t="str">
        <f t="shared" si="81"/>
        <v>ESE</v>
      </c>
      <c r="Q434" s="28">
        <f t="shared" si="82"/>
        <v>0.4285714285714286</v>
      </c>
      <c r="R434" s="30">
        <f t="shared" si="83"/>
        <v>0</v>
      </c>
    </row>
    <row r="435" spans="1:18" ht="32" customHeight="1" x14ac:dyDescent="0.15">
      <c r="A435" s="20" t="s">
        <v>31</v>
      </c>
      <c r="B435" s="20" t="s">
        <v>1695</v>
      </c>
      <c r="C435" s="20" t="s">
        <v>1696</v>
      </c>
      <c r="D435" s="21" t="s">
        <v>1697</v>
      </c>
      <c r="E435" s="22">
        <f t="shared" si="72"/>
        <v>379</v>
      </c>
      <c r="F435" s="23">
        <f t="shared" si="73"/>
        <v>8</v>
      </c>
      <c r="G435" s="24">
        <f t="shared" si="74"/>
        <v>387</v>
      </c>
      <c r="H435" s="25">
        <f t="shared" si="75"/>
        <v>0.125</v>
      </c>
      <c r="I435" s="26">
        <f t="shared" si="76"/>
        <v>0</v>
      </c>
      <c r="J435" s="27" t="str">
        <f>MID('HTT e12 - 2ry Str + Mask '!$A$2,E435,F435)</f>
        <v>..))))))</v>
      </c>
      <c r="K435" s="26">
        <f t="shared" si="77"/>
        <v>0.25</v>
      </c>
      <c r="L435" s="27" t="str">
        <f>MID('HTT e12 - 2ry Str + Mask '!$D$2,E435,F435)</f>
        <v>........</v>
      </c>
      <c r="M435" s="26">
        <f t="shared" si="78"/>
        <v>1</v>
      </c>
      <c r="N435" s="28">
        <f t="shared" si="79"/>
        <v>0.75</v>
      </c>
      <c r="O435" s="29" t="str">
        <f t="shared" si="80"/>
        <v>PESE</v>
      </c>
      <c r="P435" s="29" t="str">
        <f t="shared" si="81"/>
        <v>ESE</v>
      </c>
      <c r="Q435" s="28">
        <f t="shared" si="82"/>
        <v>0.75</v>
      </c>
      <c r="R435" s="30">
        <f t="shared" si="83"/>
        <v>0</v>
      </c>
    </row>
    <row r="436" spans="1:18" ht="32" customHeight="1" x14ac:dyDescent="0.15">
      <c r="A436" s="20" t="s">
        <v>39</v>
      </c>
      <c r="B436" s="20" t="s">
        <v>1428</v>
      </c>
      <c r="C436" s="20" t="s">
        <v>1316</v>
      </c>
      <c r="D436" s="21" t="s">
        <v>1698</v>
      </c>
      <c r="E436" s="22">
        <f t="shared" si="72"/>
        <v>380</v>
      </c>
      <c r="F436" s="23">
        <f t="shared" si="73"/>
        <v>7</v>
      </c>
      <c r="G436" s="24">
        <f t="shared" si="74"/>
        <v>387</v>
      </c>
      <c r="H436" s="25">
        <f t="shared" si="75"/>
        <v>0.14285714285714285</v>
      </c>
      <c r="I436" s="26">
        <f t="shared" si="76"/>
        <v>0</v>
      </c>
      <c r="J436" s="27" t="str">
        <f>MID('HTT e12 - 2ry Str + Mask '!$A$2,E436,F436)</f>
        <v>.))))))</v>
      </c>
      <c r="K436" s="26">
        <f t="shared" si="77"/>
        <v>0.14285714285714285</v>
      </c>
      <c r="L436" s="27" t="str">
        <f>MID('HTT e12 - 2ry Str + Mask '!$D$2,E436,F436)</f>
        <v>.......</v>
      </c>
      <c r="M436" s="26">
        <f t="shared" si="78"/>
        <v>1</v>
      </c>
      <c r="N436" s="28">
        <f t="shared" si="79"/>
        <v>0.85714285714285721</v>
      </c>
      <c r="O436" s="29" t="str">
        <f t="shared" si="80"/>
        <v>ESE_ASF</v>
      </c>
      <c r="P436" s="29" t="str">
        <f t="shared" si="81"/>
        <v>ESE</v>
      </c>
      <c r="Q436" s="28">
        <f t="shared" si="82"/>
        <v>0.85714285714285721</v>
      </c>
      <c r="R436" s="30">
        <f t="shared" si="83"/>
        <v>0</v>
      </c>
    </row>
    <row r="437" spans="1:18" ht="44" customHeight="1" x14ac:dyDescent="0.15">
      <c r="A437" s="20" t="s">
        <v>42</v>
      </c>
      <c r="B437" s="20" t="s">
        <v>1428</v>
      </c>
      <c r="C437" s="20" t="s">
        <v>1429</v>
      </c>
      <c r="D437" s="21" t="s">
        <v>1698</v>
      </c>
      <c r="E437" s="22">
        <f t="shared" si="72"/>
        <v>380</v>
      </c>
      <c r="F437" s="23">
        <f t="shared" si="73"/>
        <v>7</v>
      </c>
      <c r="G437" s="24">
        <f t="shared" si="74"/>
        <v>387</v>
      </c>
      <c r="H437" s="25">
        <f t="shared" si="75"/>
        <v>0.14285714285714285</v>
      </c>
      <c r="I437" s="26">
        <f t="shared" si="76"/>
        <v>0</v>
      </c>
      <c r="J437" s="27" t="str">
        <f>MID('HTT e12 - 2ry Str + Mask '!$A$2,E437,F437)</f>
        <v>.))))))</v>
      </c>
      <c r="K437" s="26">
        <f t="shared" si="77"/>
        <v>0.14285714285714285</v>
      </c>
      <c r="L437" s="27" t="str">
        <f>MID('HTT e12 - 2ry Str + Mask '!$D$2,E437,F437)</f>
        <v>.......</v>
      </c>
      <c r="M437" s="26">
        <f t="shared" si="78"/>
        <v>1</v>
      </c>
      <c r="N437" s="28">
        <f t="shared" si="79"/>
        <v>0.85714285714285721</v>
      </c>
      <c r="O437" s="29" t="str">
        <f t="shared" si="80"/>
        <v>ESE_ASFB</v>
      </c>
      <c r="P437" s="29" t="str">
        <f t="shared" si="81"/>
        <v>ESE</v>
      </c>
      <c r="Q437" s="28">
        <f t="shared" si="82"/>
        <v>0.85714285714285721</v>
      </c>
      <c r="R437" s="30">
        <f t="shared" si="83"/>
        <v>0</v>
      </c>
    </row>
    <row r="438" spans="1:18" ht="32" customHeight="1" x14ac:dyDescent="0.15">
      <c r="A438" s="20" t="s">
        <v>31</v>
      </c>
      <c r="B438" s="20" t="s">
        <v>1699</v>
      </c>
      <c r="C438" s="20" t="s">
        <v>1700</v>
      </c>
      <c r="D438" s="21" t="s">
        <v>1698</v>
      </c>
      <c r="E438" s="22">
        <f t="shared" si="72"/>
        <v>380</v>
      </c>
      <c r="F438" s="23">
        <f t="shared" si="73"/>
        <v>8</v>
      </c>
      <c r="G438" s="24">
        <f t="shared" si="74"/>
        <v>388</v>
      </c>
      <c r="H438" s="25">
        <f t="shared" si="75"/>
        <v>0.125</v>
      </c>
      <c r="I438" s="26">
        <f t="shared" si="76"/>
        <v>0</v>
      </c>
      <c r="J438" s="27" t="str">
        <f>MID('HTT e12 - 2ry Str + Mask '!$A$2,E438,F438)</f>
        <v>.)))))))</v>
      </c>
      <c r="K438" s="26">
        <f t="shared" si="77"/>
        <v>0.125</v>
      </c>
      <c r="L438" s="27" t="str">
        <f>MID('HTT e12 - 2ry Str + Mask '!$D$2,E438,F438)</f>
        <v>........</v>
      </c>
      <c r="M438" s="26">
        <f t="shared" si="78"/>
        <v>1</v>
      </c>
      <c r="N438" s="28">
        <f t="shared" si="79"/>
        <v>0.875</v>
      </c>
      <c r="O438" s="29" t="str">
        <f t="shared" si="80"/>
        <v>PESE</v>
      </c>
      <c r="P438" s="29" t="str">
        <f t="shared" si="81"/>
        <v>ESE</v>
      </c>
      <c r="Q438" s="28">
        <f t="shared" si="82"/>
        <v>0.875</v>
      </c>
      <c r="R438" s="30">
        <f t="shared" si="83"/>
        <v>0</v>
      </c>
    </row>
    <row r="439" spans="1:18" ht="32" customHeight="1" x14ac:dyDescent="0.15">
      <c r="A439" s="20" t="s">
        <v>46</v>
      </c>
      <c r="B439" s="20" t="s">
        <v>1701</v>
      </c>
      <c r="C439" s="20" t="s">
        <v>37</v>
      </c>
      <c r="D439" s="21" t="s">
        <v>986</v>
      </c>
      <c r="E439" s="22">
        <f t="shared" si="72"/>
        <v>382</v>
      </c>
      <c r="F439" s="23">
        <f t="shared" si="73"/>
        <v>6</v>
      </c>
      <c r="G439" s="24">
        <f t="shared" si="74"/>
        <v>388</v>
      </c>
      <c r="H439" s="25">
        <f t="shared" si="75"/>
        <v>0</v>
      </c>
      <c r="I439" s="26">
        <f t="shared" si="76"/>
        <v>-0.16666666666666666</v>
      </c>
      <c r="J439" s="27" t="str">
        <f>MID('HTT e12 - 2ry Str + Mask '!$A$2,E439,F439)</f>
        <v>))))))</v>
      </c>
      <c r="K439" s="26">
        <f t="shared" si="77"/>
        <v>0</v>
      </c>
      <c r="L439" s="27" t="str">
        <f>MID('HTT e12 - 2ry Str + Mask '!$D$2,E439,F439)</f>
        <v>......</v>
      </c>
      <c r="M439" s="26">
        <f t="shared" si="78"/>
        <v>1</v>
      </c>
      <c r="N439" s="28">
        <f t="shared" si="79"/>
        <v>1</v>
      </c>
      <c r="O439" s="29" t="str">
        <f t="shared" si="80"/>
        <v>IIE</v>
      </c>
      <c r="P439" s="29" t="str">
        <f t="shared" si="81"/>
        <v>ESS</v>
      </c>
      <c r="Q439" s="28">
        <f t="shared" si="82"/>
        <v>0</v>
      </c>
      <c r="R439" s="30">
        <f t="shared" si="83"/>
        <v>1</v>
      </c>
    </row>
    <row r="440" spans="1:18" ht="32" customHeight="1" x14ac:dyDescent="0.15">
      <c r="A440" s="20" t="s">
        <v>46</v>
      </c>
      <c r="B440" s="20" t="s">
        <v>1702</v>
      </c>
      <c r="C440" s="20" t="s">
        <v>37</v>
      </c>
      <c r="D440" s="21" t="s">
        <v>989</v>
      </c>
      <c r="E440" s="22">
        <f t="shared" si="72"/>
        <v>383</v>
      </c>
      <c r="F440" s="23">
        <f t="shared" si="73"/>
        <v>6</v>
      </c>
      <c r="G440" s="24">
        <f t="shared" si="74"/>
        <v>389</v>
      </c>
      <c r="H440" s="25">
        <f t="shared" si="75"/>
        <v>0</v>
      </c>
      <c r="I440" s="26">
        <f t="shared" si="76"/>
        <v>-0.16666666666666666</v>
      </c>
      <c r="J440" s="27" t="str">
        <f>MID('HTT e12 - 2ry Str + Mask '!$A$2,E440,F440)</f>
        <v>))))).</v>
      </c>
      <c r="K440" s="26">
        <f t="shared" si="77"/>
        <v>0.16666666666666666</v>
      </c>
      <c r="L440" s="27" t="str">
        <f>MID('HTT e12 - 2ry Str + Mask '!$D$2,E440,F440)</f>
        <v>.....(</v>
      </c>
      <c r="M440" s="26">
        <f t="shared" si="78"/>
        <v>0.83333333333333337</v>
      </c>
      <c r="N440" s="28">
        <f t="shared" si="79"/>
        <v>0.66666666666666674</v>
      </c>
      <c r="O440" s="29" t="str">
        <f t="shared" si="80"/>
        <v>IIE</v>
      </c>
      <c r="P440" s="29" t="str">
        <f t="shared" si="81"/>
        <v>ESS</v>
      </c>
      <c r="Q440" s="28">
        <f t="shared" si="82"/>
        <v>0</v>
      </c>
      <c r="R440" s="30">
        <f t="shared" si="83"/>
        <v>0.66666666666666674</v>
      </c>
    </row>
    <row r="441" spans="1:18" ht="32" customHeight="1" x14ac:dyDescent="0.15">
      <c r="A441" s="20" t="s">
        <v>35</v>
      </c>
      <c r="B441" s="20" t="s">
        <v>1703</v>
      </c>
      <c r="C441" s="20" t="s">
        <v>37</v>
      </c>
      <c r="D441" s="21" t="s">
        <v>1704</v>
      </c>
      <c r="E441" s="22">
        <f t="shared" si="72"/>
        <v>384</v>
      </c>
      <c r="F441" s="23">
        <f t="shared" si="73"/>
        <v>6</v>
      </c>
      <c r="G441" s="24">
        <f t="shared" si="74"/>
        <v>390</v>
      </c>
      <c r="H441" s="25">
        <f t="shared" si="75"/>
        <v>0.16666666666666666</v>
      </c>
      <c r="I441" s="26">
        <f t="shared" si="76"/>
        <v>0</v>
      </c>
      <c r="J441" s="27" t="str">
        <f>MID('HTT e12 - 2ry Str + Mask '!$A$2,E441,F441)</f>
        <v>))))..</v>
      </c>
      <c r="K441" s="26">
        <f t="shared" si="77"/>
        <v>0.33333333333333331</v>
      </c>
      <c r="L441" s="27" t="str">
        <f>MID('HTT e12 - 2ry Str + Mask '!$D$2,E441,F441)</f>
        <v>....((</v>
      </c>
      <c r="M441" s="26">
        <f t="shared" si="78"/>
        <v>0.66666666666666663</v>
      </c>
      <c r="N441" s="28">
        <f t="shared" si="79"/>
        <v>0.33333333333333331</v>
      </c>
      <c r="O441" s="29" t="str">
        <f t="shared" si="80"/>
        <v>EIE</v>
      </c>
      <c r="P441" s="29" t="str">
        <f t="shared" si="81"/>
        <v>ESE</v>
      </c>
      <c r="Q441" s="28">
        <f t="shared" si="82"/>
        <v>0.33333333333333331</v>
      </c>
      <c r="R441" s="30">
        <f t="shared" si="83"/>
        <v>0</v>
      </c>
    </row>
    <row r="442" spans="1:18" ht="32" customHeight="1" x14ac:dyDescent="0.15">
      <c r="A442" s="20" t="s">
        <v>35</v>
      </c>
      <c r="B442" s="20" t="s">
        <v>1705</v>
      </c>
      <c r="C442" s="20" t="s">
        <v>37</v>
      </c>
      <c r="D442" s="21" t="s">
        <v>993</v>
      </c>
      <c r="E442" s="22">
        <f t="shared" si="72"/>
        <v>385</v>
      </c>
      <c r="F442" s="23">
        <f t="shared" si="73"/>
        <v>6</v>
      </c>
      <c r="G442" s="24">
        <f t="shared" si="74"/>
        <v>391</v>
      </c>
      <c r="H442" s="25">
        <f t="shared" si="75"/>
        <v>0.16666666666666666</v>
      </c>
      <c r="I442" s="26">
        <f t="shared" si="76"/>
        <v>0</v>
      </c>
      <c r="J442" s="27" t="str">
        <f>MID('HTT e12 - 2ry Str + Mask '!$A$2,E442,F442)</f>
        <v>)))...</v>
      </c>
      <c r="K442" s="26">
        <f t="shared" si="77"/>
        <v>0.5</v>
      </c>
      <c r="L442" s="27" t="str">
        <f>MID('HTT e12 - 2ry Str + Mask '!$D$2,E442,F442)</f>
        <v>...((.</v>
      </c>
      <c r="M442" s="26">
        <f t="shared" si="78"/>
        <v>0.66666666666666663</v>
      </c>
      <c r="N442" s="28">
        <f t="shared" si="79"/>
        <v>0.16666666666666663</v>
      </c>
      <c r="O442" s="29" t="str">
        <f t="shared" si="80"/>
        <v>EIE</v>
      </c>
      <c r="P442" s="29" t="str">
        <f t="shared" si="81"/>
        <v>ESE</v>
      </c>
      <c r="Q442" s="28">
        <f t="shared" si="82"/>
        <v>0.16666666666666663</v>
      </c>
      <c r="R442" s="30">
        <f t="shared" si="83"/>
        <v>0</v>
      </c>
    </row>
    <row r="443" spans="1:18" ht="32" customHeight="1" x14ac:dyDescent="0.15">
      <c r="A443" s="20" t="s">
        <v>35</v>
      </c>
      <c r="B443" s="20" t="s">
        <v>1706</v>
      </c>
      <c r="C443" s="20" t="s">
        <v>37</v>
      </c>
      <c r="D443" s="21" t="s">
        <v>995</v>
      </c>
      <c r="E443" s="22">
        <f t="shared" si="72"/>
        <v>386</v>
      </c>
      <c r="F443" s="23">
        <f t="shared" si="73"/>
        <v>6</v>
      </c>
      <c r="G443" s="24">
        <f t="shared" si="74"/>
        <v>392</v>
      </c>
      <c r="H443" s="25">
        <f t="shared" si="75"/>
        <v>0.16666666666666666</v>
      </c>
      <c r="I443" s="26">
        <f t="shared" si="76"/>
        <v>0</v>
      </c>
      <c r="J443" s="27" t="str">
        <f>MID('HTT e12 - 2ry Str + Mask '!$A$2,E443,F443)</f>
        <v>))....</v>
      </c>
      <c r="K443" s="26">
        <f t="shared" si="77"/>
        <v>0.66666666666666663</v>
      </c>
      <c r="L443" s="27" t="str">
        <f>MID('HTT e12 - 2ry Str + Mask '!$D$2,E443,F443)</f>
        <v>..((..</v>
      </c>
      <c r="M443" s="26">
        <f t="shared" si="78"/>
        <v>0.66666666666666663</v>
      </c>
      <c r="N443" s="28">
        <f t="shared" si="79"/>
        <v>0</v>
      </c>
      <c r="O443" s="29" t="str">
        <f t="shared" si="80"/>
        <v>EIE</v>
      </c>
      <c r="P443" s="29" t="str">
        <f t="shared" si="81"/>
        <v>ESE</v>
      </c>
      <c r="Q443" s="28">
        <f t="shared" si="82"/>
        <v>0</v>
      </c>
      <c r="R443" s="30">
        <f t="shared" si="83"/>
        <v>0</v>
      </c>
    </row>
    <row r="444" spans="1:18" ht="44" customHeight="1" x14ac:dyDescent="0.15">
      <c r="A444" s="20" t="s">
        <v>54</v>
      </c>
      <c r="B444" s="20" t="s">
        <v>1707</v>
      </c>
      <c r="C444" s="20" t="s">
        <v>1708</v>
      </c>
      <c r="D444" s="21" t="s">
        <v>995</v>
      </c>
      <c r="E444" s="22">
        <f t="shared" si="72"/>
        <v>386</v>
      </c>
      <c r="F444" s="23">
        <f t="shared" si="73"/>
        <v>7</v>
      </c>
      <c r="G444" s="24">
        <f t="shared" si="74"/>
        <v>393</v>
      </c>
      <c r="H444" s="25">
        <f t="shared" si="75"/>
        <v>0.14285714285714285</v>
      </c>
      <c r="I444" s="26">
        <f t="shared" si="76"/>
        <v>0</v>
      </c>
      <c r="J444" s="27" t="str">
        <f>MID('HTT e12 - 2ry Str + Mask '!$A$2,E444,F444)</f>
        <v>)).....</v>
      </c>
      <c r="K444" s="26">
        <f t="shared" si="77"/>
        <v>0.7142857142857143</v>
      </c>
      <c r="L444" s="27" t="str">
        <f>MID('HTT e12 - 2ry Str + Mask '!$D$2,E444,F444)</f>
        <v>..((...</v>
      </c>
      <c r="M444" s="26">
        <f t="shared" si="78"/>
        <v>0.7142857142857143</v>
      </c>
      <c r="N444" s="28">
        <f t="shared" si="79"/>
        <v>0</v>
      </c>
      <c r="O444" s="29" t="str">
        <f t="shared" si="80"/>
        <v>ESE_SRp40</v>
      </c>
      <c r="P444" s="29" t="str">
        <f t="shared" si="81"/>
        <v>ESE</v>
      </c>
      <c r="Q444" s="28">
        <f t="shared" si="82"/>
        <v>0</v>
      </c>
      <c r="R444" s="30">
        <f t="shared" si="83"/>
        <v>0</v>
      </c>
    </row>
    <row r="445" spans="1:18" ht="32" customHeight="1" x14ac:dyDescent="0.15">
      <c r="A445" s="20" t="s">
        <v>35</v>
      </c>
      <c r="B445" s="20" t="s">
        <v>1709</v>
      </c>
      <c r="C445" s="20" t="s">
        <v>37</v>
      </c>
      <c r="D445" s="21" t="s">
        <v>1000</v>
      </c>
      <c r="E445" s="22">
        <f t="shared" si="72"/>
        <v>387</v>
      </c>
      <c r="F445" s="23">
        <f t="shared" si="73"/>
        <v>6</v>
      </c>
      <c r="G445" s="24">
        <f t="shared" si="74"/>
        <v>393</v>
      </c>
      <c r="H445" s="25">
        <f t="shared" si="75"/>
        <v>0.16666666666666666</v>
      </c>
      <c r="I445" s="26">
        <f t="shared" si="76"/>
        <v>0</v>
      </c>
      <c r="J445" s="27" t="str">
        <f>MID('HTT e12 - 2ry Str + Mask '!$A$2,E445,F445)</f>
        <v>).....</v>
      </c>
      <c r="K445" s="26">
        <f t="shared" si="77"/>
        <v>0.83333333333333337</v>
      </c>
      <c r="L445" s="27" t="str">
        <f>MID('HTT e12 - 2ry Str + Mask '!$D$2,E445,F445)</f>
        <v>.((...</v>
      </c>
      <c r="M445" s="26">
        <f t="shared" si="78"/>
        <v>0.66666666666666663</v>
      </c>
      <c r="N445" s="28">
        <f t="shared" si="79"/>
        <v>-0.16666666666666674</v>
      </c>
      <c r="O445" s="29" t="str">
        <f t="shared" si="80"/>
        <v>EIE</v>
      </c>
      <c r="P445" s="29" t="str">
        <f t="shared" si="81"/>
        <v>ESE</v>
      </c>
      <c r="Q445" s="28">
        <f t="shared" si="82"/>
        <v>-0.16666666666666674</v>
      </c>
      <c r="R445" s="30">
        <f t="shared" si="83"/>
        <v>0</v>
      </c>
    </row>
    <row r="446" spans="1:18" ht="32" customHeight="1" x14ac:dyDescent="0.15">
      <c r="A446" s="20" t="s">
        <v>35</v>
      </c>
      <c r="B446" s="20" t="s">
        <v>1710</v>
      </c>
      <c r="C446" s="20" t="s">
        <v>37</v>
      </c>
      <c r="D446" s="21" t="s">
        <v>1003</v>
      </c>
      <c r="E446" s="22">
        <f t="shared" si="72"/>
        <v>388</v>
      </c>
      <c r="F446" s="23">
        <f t="shared" si="73"/>
        <v>6</v>
      </c>
      <c r="G446" s="24">
        <f t="shared" si="74"/>
        <v>394</v>
      </c>
      <c r="H446" s="25">
        <f t="shared" si="75"/>
        <v>0.16666666666666666</v>
      </c>
      <c r="I446" s="26">
        <f t="shared" si="76"/>
        <v>0</v>
      </c>
      <c r="J446" s="27" t="str">
        <f>MID('HTT e12 - 2ry Str + Mask '!$A$2,E446,F446)</f>
        <v>.....(</v>
      </c>
      <c r="K446" s="26">
        <f t="shared" si="77"/>
        <v>0.83333333333333337</v>
      </c>
      <c r="L446" s="27" t="str">
        <f>MID('HTT e12 - 2ry Str + Mask '!$D$2,E446,F446)</f>
        <v>((...(</v>
      </c>
      <c r="M446" s="26">
        <f t="shared" si="78"/>
        <v>0.5</v>
      </c>
      <c r="N446" s="28">
        <f t="shared" si="79"/>
        <v>-0.33333333333333337</v>
      </c>
      <c r="O446" s="29" t="str">
        <f t="shared" si="80"/>
        <v>EIE</v>
      </c>
      <c r="P446" s="29" t="str">
        <f t="shared" si="81"/>
        <v>ESE</v>
      </c>
      <c r="Q446" s="28">
        <f t="shared" si="82"/>
        <v>-0.33333333333333337</v>
      </c>
      <c r="R446" s="30">
        <f t="shared" si="83"/>
        <v>0</v>
      </c>
    </row>
    <row r="447" spans="1:18" ht="32" customHeight="1" x14ac:dyDescent="0.15">
      <c r="A447" s="20" t="s">
        <v>31</v>
      </c>
      <c r="B447" s="20" t="s">
        <v>1711</v>
      </c>
      <c r="C447" s="20" t="s">
        <v>1712</v>
      </c>
      <c r="D447" s="21" t="s">
        <v>1010</v>
      </c>
      <c r="E447" s="22">
        <f t="shared" si="72"/>
        <v>391</v>
      </c>
      <c r="F447" s="23">
        <f t="shared" si="73"/>
        <v>8</v>
      </c>
      <c r="G447" s="24">
        <f t="shared" si="74"/>
        <v>399</v>
      </c>
      <c r="H447" s="25">
        <f t="shared" si="75"/>
        <v>0.125</v>
      </c>
      <c r="I447" s="26">
        <f t="shared" si="76"/>
        <v>0</v>
      </c>
      <c r="J447" s="27" t="str">
        <f>MID('HTT e12 - 2ry Str + Mask '!$A$2,E447,F447)</f>
        <v>..((((((</v>
      </c>
      <c r="K447" s="26">
        <f t="shared" si="77"/>
        <v>0.25</v>
      </c>
      <c r="L447" s="27" t="str">
        <f>MID('HTT e12 - 2ry Str + Mask '!$D$2,E447,F447)</f>
        <v>..((((((</v>
      </c>
      <c r="M447" s="26">
        <f t="shared" si="78"/>
        <v>0.25</v>
      </c>
      <c r="N447" s="28">
        <f t="shared" si="79"/>
        <v>0</v>
      </c>
      <c r="O447" s="29" t="str">
        <f t="shared" si="80"/>
        <v>PESE</v>
      </c>
      <c r="P447" s="29" t="str">
        <f t="shared" si="81"/>
        <v>ESE</v>
      </c>
      <c r="Q447" s="28">
        <f t="shared" si="82"/>
        <v>0</v>
      </c>
      <c r="R447" s="30">
        <f t="shared" si="83"/>
        <v>0</v>
      </c>
    </row>
    <row r="448" spans="1:18" ht="32" customHeight="1" x14ac:dyDescent="0.15">
      <c r="A448" s="20" t="s">
        <v>196</v>
      </c>
      <c r="B448" s="20" t="s">
        <v>1109</v>
      </c>
      <c r="C448" s="20" t="s">
        <v>37</v>
      </c>
      <c r="D448" s="21" t="s">
        <v>1713</v>
      </c>
      <c r="E448" s="22">
        <f t="shared" si="72"/>
        <v>392</v>
      </c>
      <c r="F448" s="23">
        <f t="shared" si="73"/>
        <v>6</v>
      </c>
      <c r="G448" s="24">
        <f t="shared" si="74"/>
        <v>398</v>
      </c>
      <c r="H448" s="25">
        <f t="shared" si="75"/>
        <v>0.16666666666666666</v>
      </c>
      <c r="I448" s="26">
        <f t="shared" si="76"/>
        <v>0</v>
      </c>
      <c r="J448" s="27" t="str">
        <f>MID('HTT e12 - 2ry Str + Mask '!$A$2,E448,F448)</f>
        <v>.(((((</v>
      </c>
      <c r="K448" s="26">
        <f t="shared" si="77"/>
        <v>0.16666666666666666</v>
      </c>
      <c r="L448" s="27" t="str">
        <f>MID('HTT e12 - 2ry Str + Mask '!$D$2,E448,F448)</f>
        <v>.(((((</v>
      </c>
      <c r="M448" s="26">
        <f t="shared" si="78"/>
        <v>0.16666666666666666</v>
      </c>
      <c r="N448" s="28">
        <f t="shared" si="79"/>
        <v>0</v>
      </c>
      <c r="O448" s="29" t="str">
        <f t="shared" si="80"/>
        <v>RESCUE ESE</v>
      </c>
      <c r="P448" s="29" t="str">
        <f t="shared" si="81"/>
        <v>ESE</v>
      </c>
      <c r="Q448" s="28">
        <f t="shared" si="82"/>
        <v>0</v>
      </c>
      <c r="R448" s="30">
        <f t="shared" si="83"/>
        <v>0</v>
      </c>
    </row>
    <row r="449" spans="1:18" ht="32" customHeight="1" x14ac:dyDescent="0.15">
      <c r="A449" s="20" t="s">
        <v>31</v>
      </c>
      <c r="B449" s="20" t="s">
        <v>1714</v>
      </c>
      <c r="C449" s="20" t="s">
        <v>1715</v>
      </c>
      <c r="D449" s="21" t="s">
        <v>1713</v>
      </c>
      <c r="E449" s="22">
        <f t="shared" si="72"/>
        <v>392</v>
      </c>
      <c r="F449" s="23">
        <f t="shared" si="73"/>
        <v>8</v>
      </c>
      <c r="G449" s="24">
        <f t="shared" si="74"/>
        <v>400</v>
      </c>
      <c r="H449" s="25">
        <f t="shared" si="75"/>
        <v>0.125</v>
      </c>
      <c r="I449" s="26">
        <f t="shared" si="76"/>
        <v>0</v>
      </c>
      <c r="J449" s="27" t="str">
        <f>MID('HTT e12 - 2ry Str + Mask '!$A$2,E449,F449)</f>
        <v>.((((((.</v>
      </c>
      <c r="K449" s="26">
        <f t="shared" si="77"/>
        <v>0.25</v>
      </c>
      <c r="L449" s="27" t="str">
        <f>MID('HTT e12 - 2ry Str + Mask '!$D$2,E449,F449)</f>
        <v>.((((((.</v>
      </c>
      <c r="M449" s="26">
        <f t="shared" si="78"/>
        <v>0.25</v>
      </c>
      <c r="N449" s="28">
        <f t="shared" si="79"/>
        <v>0</v>
      </c>
      <c r="O449" s="29" t="str">
        <f t="shared" si="80"/>
        <v>PESE</v>
      </c>
      <c r="P449" s="29" t="str">
        <f t="shared" si="81"/>
        <v>ESE</v>
      </c>
      <c r="Q449" s="28">
        <f t="shared" si="82"/>
        <v>0</v>
      </c>
      <c r="R449" s="30">
        <f t="shared" si="83"/>
        <v>0</v>
      </c>
    </row>
    <row r="450" spans="1:18" ht="32" customHeight="1" x14ac:dyDescent="0.15">
      <c r="A450" s="20" t="s">
        <v>196</v>
      </c>
      <c r="B450" s="20" t="s">
        <v>1110</v>
      </c>
      <c r="C450" s="20" t="s">
        <v>37</v>
      </c>
      <c r="D450" s="21" t="s">
        <v>1011</v>
      </c>
      <c r="E450" s="22">
        <f t="shared" ref="E450:E501" si="84">MID(D450,12,LEN(D450)-13)+50</f>
        <v>393</v>
      </c>
      <c r="F450" s="23">
        <f t="shared" ref="F450:F501" si="85">LEN(B450)-12</f>
        <v>6</v>
      </c>
      <c r="G450" s="24">
        <f t="shared" ref="G450:G501" si="86">E450+F450</f>
        <v>399</v>
      </c>
      <c r="H450" s="25">
        <f t="shared" ref="H450:H501" si="87">IF(P450="ESE",1/F450,0)</f>
        <v>0.16666666666666666</v>
      </c>
      <c r="I450" s="26">
        <f t="shared" ref="I450:I501" si="88">IF(P450="ESS",-1/F450,0)</f>
        <v>0</v>
      </c>
      <c r="J450" s="27" t="str">
        <f>MID('HTT e12 - 2ry Str + Mask '!$A$2,E450,F450)</f>
        <v>((((((</v>
      </c>
      <c r="K450" s="26">
        <f t="shared" ref="K450:K501" si="89">(F450-LEN(SUBSTITUTE(J450,".","")))/F450</f>
        <v>0</v>
      </c>
      <c r="L450" s="27" t="str">
        <f>MID('HTT e12 - 2ry Str + Mask '!$D$2,E450,F450)</f>
        <v>((((((</v>
      </c>
      <c r="M450" s="26">
        <f t="shared" ref="M450:M501" si="90">(F450-LEN(SUBSTITUTE(L450,".","")))/F450</f>
        <v>0</v>
      </c>
      <c r="N450" s="28">
        <f t="shared" ref="N450:N501" si="91">M450-K450</f>
        <v>0</v>
      </c>
      <c r="O450" s="29" t="str">
        <f t="shared" ref="O450:O501" si="92">MID(A450,11,(LEN(A450)-22))</f>
        <v>RESCUE ESE</v>
      </c>
      <c r="P450" s="29" t="str">
        <f t="shared" ref="P450:P501" si="93">MID(A450,(LEN(A450)-9),3)</f>
        <v>ESE</v>
      </c>
      <c r="Q450" s="28">
        <f t="shared" ref="Q450:Q501" si="94">IF(P450="ESE",N450,0)</f>
        <v>0</v>
      </c>
      <c r="R450" s="30">
        <f t="shared" ref="R450:R501" si="95">IF(P450="ESS",N450,0)</f>
        <v>0</v>
      </c>
    </row>
    <row r="451" spans="1:18" ht="32" customHeight="1" x14ac:dyDescent="0.15">
      <c r="A451" s="20" t="s">
        <v>88</v>
      </c>
      <c r="B451" s="20" t="s">
        <v>1716</v>
      </c>
      <c r="C451" s="20" t="s">
        <v>188</v>
      </c>
      <c r="D451" s="21" t="s">
        <v>1717</v>
      </c>
      <c r="E451" s="22">
        <f t="shared" si="84"/>
        <v>394</v>
      </c>
      <c r="F451" s="23">
        <f t="shared" si="85"/>
        <v>6</v>
      </c>
      <c r="G451" s="24">
        <f t="shared" si="86"/>
        <v>400</v>
      </c>
      <c r="H451" s="25">
        <f t="shared" si="87"/>
        <v>0.16666666666666666</v>
      </c>
      <c r="I451" s="26">
        <f t="shared" si="88"/>
        <v>0</v>
      </c>
      <c r="J451" s="27" t="str">
        <f>MID('HTT e12 - 2ry Str + Mask '!$A$2,E451,F451)</f>
        <v>(((((.</v>
      </c>
      <c r="K451" s="26">
        <f t="shared" si="89"/>
        <v>0.16666666666666666</v>
      </c>
      <c r="L451" s="27" t="str">
        <f>MID('HTT e12 - 2ry Str + Mask '!$D$2,E451,F451)</f>
        <v>(((((.</v>
      </c>
      <c r="M451" s="26">
        <f t="shared" si="90"/>
        <v>0.16666666666666666</v>
      </c>
      <c r="N451" s="28">
        <f t="shared" si="91"/>
        <v>0</v>
      </c>
      <c r="O451" s="29" t="str">
        <f t="shared" si="92"/>
        <v>ESE_9G8</v>
      </c>
      <c r="P451" s="29" t="str">
        <f t="shared" si="93"/>
        <v>ESE</v>
      </c>
      <c r="Q451" s="28">
        <f t="shared" si="94"/>
        <v>0</v>
      </c>
      <c r="R451" s="30">
        <f t="shared" si="95"/>
        <v>0</v>
      </c>
    </row>
    <row r="452" spans="1:18" ht="32" customHeight="1" x14ac:dyDescent="0.15">
      <c r="A452" s="20" t="s">
        <v>35</v>
      </c>
      <c r="B452" s="20" t="s">
        <v>1716</v>
      </c>
      <c r="C452" s="20" t="s">
        <v>37</v>
      </c>
      <c r="D452" s="21" t="s">
        <v>1717</v>
      </c>
      <c r="E452" s="22">
        <f t="shared" si="84"/>
        <v>394</v>
      </c>
      <c r="F452" s="23">
        <f t="shared" si="85"/>
        <v>6</v>
      </c>
      <c r="G452" s="24">
        <f t="shared" si="86"/>
        <v>400</v>
      </c>
      <c r="H452" s="25">
        <f t="shared" si="87"/>
        <v>0.16666666666666666</v>
      </c>
      <c r="I452" s="26">
        <f t="shared" si="88"/>
        <v>0</v>
      </c>
      <c r="J452" s="27" t="str">
        <f>MID('HTT e12 - 2ry Str + Mask '!$A$2,E452,F452)</f>
        <v>(((((.</v>
      </c>
      <c r="K452" s="26">
        <f t="shared" si="89"/>
        <v>0.16666666666666666</v>
      </c>
      <c r="L452" s="27" t="str">
        <f>MID('HTT e12 - 2ry Str + Mask '!$D$2,E452,F452)</f>
        <v>(((((.</v>
      </c>
      <c r="M452" s="26">
        <f t="shared" si="90"/>
        <v>0.16666666666666666</v>
      </c>
      <c r="N452" s="28">
        <f t="shared" si="91"/>
        <v>0</v>
      </c>
      <c r="O452" s="29" t="str">
        <f t="shared" si="92"/>
        <v>EIE</v>
      </c>
      <c r="P452" s="29" t="str">
        <f t="shared" si="93"/>
        <v>ESE</v>
      </c>
      <c r="Q452" s="28">
        <f t="shared" si="94"/>
        <v>0</v>
      </c>
      <c r="R452" s="30">
        <f t="shared" si="95"/>
        <v>0</v>
      </c>
    </row>
    <row r="453" spans="1:18" ht="32" customHeight="1" x14ac:dyDescent="0.15">
      <c r="A453" s="20" t="s">
        <v>35</v>
      </c>
      <c r="B453" s="20" t="s">
        <v>109</v>
      </c>
      <c r="C453" s="20" t="s">
        <v>37</v>
      </c>
      <c r="D453" s="21" t="s">
        <v>1718</v>
      </c>
      <c r="E453" s="22">
        <f t="shared" si="84"/>
        <v>395</v>
      </c>
      <c r="F453" s="23">
        <f t="shared" si="85"/>
        <v>6</v>
      </c>
      <c r="G453" s="24">
        <f t="shared" si="86"/>
        <v>401</v>
      </c>
      <c r="H453" s="25">
        <f t="shared" si="87"/>
        <v>0.16666666666666666</v>
      </c>
      <c r="I453" s="26">
        <f t="shared" si="88"/>
        <v>0</v>
      </c>
      <c r="J453" s="27" t="str">
        <f>MID('HTT e12 - 2ry Str + Mask '!$A$2,E453,F453)</f>
        <v>((((..</v>
      </c>
      <c r="K453" s="26">
        <f t="shared" si="89"/>
        <v>0.33333333333333331</v>
      </c>
      <c r="L453" s="27" t="str">
        <f>MID('HTT e12 - 2ry Str + Mask '!$D$2,E453,F453)</f>
        <v>((((..</v>
      </c>
      <c r="M453" s="26">
        <f t="shared" si="90"/>
        <v>0.33333333333333331</v>
      </c>
      <c r="N453" s="28">
        <f t="shared" si="91"/>
        <v>0</v>
      </c>
      <c r="O453" s="29" t="str">
        <f t="shared" si="92"/>
        <v>EIE</v>
      </c>
      <c r="P453" s="29" t="str">
        <f t="shared" si="93"/>
        <v>ESE</v>
      </c>
      <c r="Q453" s="28">
        <f t="shared" si="94"/>
        <v>0</v>
      </c>
      <c r="R453" s="30">
        <f t="shared" si="95"/>
        <v>0</v>
      </c>
    </row>
    <row r="454" spans="1:18" ht="32" customHeight="1" x14ac:dyDescent="0.15">
      <c r="A454" s="20" t="s">
        <v>39</v>
      </c>
      <c r="B454" s="20" t="s">
        <v>1719</v>
      </c>
      <c r="C454" s="20" t="s">
        <v>1720</v>
      </c>
      <c r="D454" s="21" t="s">
        <v>1718</v>
      </c>
      <c r="E454" s="22">
        <f t="shared" si="84"/>
        <v>395</v>
      </c>
      <c r="F454" s="23">
        <f t="shared" si="85"/>
        <v>7</v>
      </c>
      <c r="G454" s="24">
        <f t="shared" si="86"/>
        <v>402</v>
      </c>
      <c r="H454" s="25">
        <f t="shared" si="87"/>
        <v>0.14285714285714285</v>
      </c>
      <c r="I454" s="26">
        <f t="shared" si="88"/>
        <v>0</v>
      </c>
      <c r="J454" s="27" t="str">
        <f>MID('HTT e12 - 2ry Str + Mask '!$A$2,E454,F454)</f>
        <v>((((...</v>
      </c>
      <c r="K454" s="26">
        <f t="shared" si="89"/>
        <v>0.42857142857142855</v>
      </c>
      <c r="L454" s="27" t="str">
        <f>MID('HTT e12 - 2ry Str + Mask '!$D$2,E454,F454)</f>
        <v>((((...</v>
      </c>
      <c r="M454" s="26">
        <f t="shared" si="90"/>
        <v>0.42857142857142855</v>
      </c>
      <c r="N454" s="28">
        <f t="shared" si="91"/>
        <v>0</v>
      </c>
      <c r="O454" s="29" t="str">
        <f t="shared" si="92"/>
        <v>ESE_ASF</v>
      </c>
      <c r="P454" s="29" t="str">
        <f t="shared" si="93"/>
        <v>ESE</v>
      </c>
      <c r="Q454" s="28">
        <f t="shared" si="94"/>
        <v>0</v>
      </c>
      <c r="R454" s="30">
        <f t="shared" si="95"/>
        <v>0</v>
      </c>
    </row>
    <row r="455" spans="1:18" ht="44" customHeight="1" x14ac:dyDescent="0.15">
      <c r="A455" s="20" t="s">
        <v>42</v>
      </c>
      <c r="B455" s="20" t="s">
        <v>1719</v>
      </c>
      <c r="C455" s="20" t="s">
        <v>1721</v>
      </c>
      <c r="D455" s="21" t="s">
        <v>1718</v>
      </c>
      <c r="E455" s="22">
        <f t="shared" si="84"/>
        <v>395</v>
      </c>
      <c r="F455" s="23">
        <f t="shared" si="85"/>
        <v>7</v>
      </c>
      <c r="G455" s="24">
        <f t="shared" si="86"/>
        <v>402</v>
      </c>
      <c r="H455" s="25">
        <f t="shared" si="87"/>
        <v>0.14285714285714285</v>
      </c>
      <c r="I455" s="26">
        <f t="shared" si="88"/>
        <v>0</v>
      </c>
      <c r="J455" s="27" t="str">
        <f>MID('HTT e12 - 2ry Str + Mask '!$A$2,E455,F455)</f>
        <v>((((...</v>
      </c>
      <c r="K455" s="26">
        <f t="shared" si="89"/>
        <v>0.42857142857142855</v>
      </c>
      <c r="L455" s="27" t="str">
        <f>MID('HTT e12 - 2ry Str + Mask '!$D$2,E455,F455)</f>
        <v>((((...</v>
      </c>
      <c r="M455" s="26">
        <f t="shared" si="90"/>
        <v>0.42857142857142855</v>
      </c>
      <c r="N455" s="28">
        <f t="shared" si="91"/>
        <v>0</v>
      </c>
      <c r="O455" s="29" t="str">
        <f t="shared" si="92"/>
        <v>ESE_ASFB</v>
      </c>
      <c r="P455" s="29" t="str">
        <f t="shared" si="93"/>
        <v>ESE</v>
      </c>
      <c r="Q455" s="28">
        <f t="shared" si="94"/>
        <v>0</v>
      </c>
      <c r="R455" s="30">
        <f t="shared" si="95"/>
        <v>0</v>
      </c>
    </row>
    <row r="456" spans="1:18" ht="32" customHeight="1" x14ac:dyDescent="0.15">
      <c r="A456" s="20" t="s">
        <v>35</v>
      </c>
      <c r="B456" s="20" t="s">
        <v>1722</v>
      </c>
      <c r="C456" s="20" t="s">
        <v>37</v>
      </c>
      <c r="D456" s="21" t="s">
        <v>1723</v>
      </c>
      <c r="E456" s="22">
        <f t="shared" si="84"/>
        <v>396</v>
      </c>
      <c r="F456" s="23">
        <f t="shared" si="85"/>
        <v>6</v>
      </c>
      <c r="G456" s="24">
        <f t="shared" si="86"/>
        <v>402</v>
      </c>
      <c r="H456" s="25">
        <f t="shared" si="87"/>
        <v>0.16666666666666666</v>
      </c>
      <c r="I456" s="26">
        <f t="shared" si="88"/>
        <v>0</v>
      </c>
      <c r="J456" s="27" t="str">
        <f>MID('HTT e12 - 2ry Str + Mask '!$A$2,E456,F456)</f>
        <v>(((...</v>
      </c>
      <c r="K456" s="26">
        <f t="shared" si="89"/>
        <v>0.5</v>
      </c>
      <c r="L456" s="27" t="str">
        <f>MID('HTT e12 - 2ry Str + Mask '!$D$2,E456,F456)</f>
        <v>(((...</v>
      </c>
      <c r="M456" s="26">
        <f t="shared" si="90"/>
        <v>0.5</v>
      </c>
      <c r="N456" s="28">
        <f t="shared" si="91"/>
        <v>0</v>
      </c>
      <c r="O456" s="29" t="str">
        <f t="shared" si="92"/>
        <v>EIE</v>
      </c>
      <c r="P456" s="29" t="str">
        <f t="shared" si="93"/>
        <v>ESE</v>
      </c>
      <c r="Q456" s="28">
        <f t="shared" si="94"/>
        <v>0</v>
      </c>
      <c r="R456" s="30">
        <f t="shared" si="95"/>
        <v>0</v>
      </c>
    </row>
    <row r="457" spans="1:18" ht="44" customHeight="1" x14ac:dyDescent="0.15">
      <c r="A457" s="20" t="s">
        <v>58</v>
      </c>
      <c r="B457" s="20" t="s">
        <v>1724</v>
      </c>
      <c r="C457" s="20" t="s">
        <v>1725</v>
      </c>
      <c r="D457" s="21" t="s">
        <v>1723</v>
      </c>
      <c r="E457" s="22">
        <f t="shared" si="84"/>
        <v>396</v>
      </c>
      <c r="F457" s="23">
        <f t="shared" si="85"/>
        <v>8</v>
      </c>
      <c r="G457" s="24">
        <f t="shared" si="86"/>
        <v>404</v>
      </c>
      <c r="H457" s="25">
        <f t="shared" si="87"/>
        <v>0</v>
      </c>
      <c r="I457" s="26">
        <f t="shared" si="88"/>
        <v>-0.125</v>
      </c>
      <c r="J457" s="27" t="str">
        <f>MID('HTT e12 - 2ry Str + Mask '!$A$2,E457,F457)</f>
        <v>(((....)</v>
      </c>
      <c r="K457" s="26">
        <f t="shared" si="89"/>
        <v>0.5</v>
      </c>
      <c r="L457" s="27" t="str">
        <f>MID('HTT e12 - 2ry Str + Mask '!$D$2,E457,F457)</f>
        <v>(((....)</v>
      </c>
      <c r="M457" s="26">
        <f t="shared" si="90"/>
        <v>0.5</v>
      </c>
      <c r="N457" s="28">
        <f t="shared" si="91"/>
        <v>0</v>
      </c>
      <c r="O457" s="29" t="str">
        <f t="shared" si="92"/>
        <v>Sironi_motif1</v>
      </c>
      <c r="P457" s="29" t="str">
        <f t="shared" si="93"/>
        <v>ESS</v>
      </c>
      <c r="Q457" s="28">
        <f t="shared" si="94"/>
        <v>0</v>
      </c>
      <c r="R457" s="30">
        <f t="shared" si="95"/>
        <v>0</v>
      </c>
    </row>
    <row r="458" spans="1:18" ht="32" customHeight="1" x14ac:dyDescent="0.15">
      <c r="A458" s="20" t="s">
        <v>35</v>
      </c>
      <c r="B458" s="20" t="s">
        <v>1726</v>
      </c>
      <c r="C458" s="20" t="s">
        <v>37</v>
      </c>
      <c r="D458" s="21" t="s">
        <v>1727</v>
      </c>
      <c r="E458" s="22">
        <f t="shared" si="84"/>
        <v>397</v>
      </c>
      <c r="F458" s="23">
        <f t="shared" si="85"/>
        <v>6</v>
      </c>
      <c r="G458" s="24">
        <f t="shared" si="86"/>
        <v>403</v>
      </c>
      <c r="H458" s="25">
        <f t="shared" si="87"/>
        <v>0.16666666666666666</v>
      </c>
      <c r="I458" s="26">
        <f t="shared" si="88"/>
        <v>0</v>
      </c>
      <c r="J458" s="27" t="str">
        <f>MID('HTT e12 - 2ry Str + Mask '!$A$2,E458,F458)</f>
        <v>((....</v>
      </c>
      <c r="K458" s="26">
        <f t="shared" si="89"/>
        <v>0.66666666666666663</v>
      </c>
      <c r="L458" s="27" t="str">
        <f>MID('HTT e12 - 2ry Str + Mask '!$D$2,E458,F458)</f>
        <v>((....</v>
      </c>
      <c r="M458" s="26">
        <f t="shared" si="90"/>
        <v>0.66666666666666663</v>
      </c>
      <c r="N458" s="28">
        <f t="shared" si="91"/>
        <v>0</v>
      </c>
      <c r="O458" s="29" t="str">
        <f t="shared" si="92"/>
        <v>EIE</v>
      </c>
      <c r="P458" s="29" t="str">
        <f t="shared" si="93"/>
        <v>ESE</v>
      </c>
      <c r="Q458" s="28">
        <f t="shared" si="94"/>
        <v>0</v>
      </c>
      <c r="R458" s="30">
        <f t="shared" si="95"/>
        <v>0</v>
      </c>
    </row>
    <row r="459" spans="1:18" ht="32" customHeight="1" x14ac:dyDescent="0.15">
      <c r="A459" s="20" t="s">
        <v>39</v>
      </c>
      <c r="B459" s="20" t="s">
        <v>1728</v>
      </c>
      <c r="C459" s="20" t="s">
        <v>1729</v>
      </c>
      <c r="D459" s="21" t="s">
        <v>1727</v>
      </c>
      <c r="E459" s="22">
        <f t="shared" si="84"/>
        <v>397</v>
      </c>
      <c r="F459" s="23">
        <f t="shared" si="85"/>
        <v>7</v>
      </c>
      <c r="G459" s="24">
        <f t="shared" si="86"/>
        <v>404</v>
      </c>
      <c r="H459" s="25">
        <f t="shared" si="87"/>
        <v>0.14285714285714285</v>
      </c>
      <c r="I459" s="26">
        <f t="shared" si="88"/>
        <v>0</v>
      </c>
      <c r="J459" s="27" t="str">
        <f>MID('HTT e12 - 2ry Str + Mask '!$A$2,E459,F459)</f>
        <v>((....)</v>
      </c>
      <c r="K459" s="26">
        <f t="shared" si="89"/>
        <v>0.5714285714285714</v>
      </c>
      <c r="L459" s="27" t="str">
        <f>MID('HTT e12 - 2ry Str + Mask '!$D$2,E459,F459)</f>
        <v>((....)</v>
      </c>
      <c r="M459" s="26">
        <f t="shared" si="90"/>
        <v>0.5714285714285714</v>
      </c>
      <c r="N459" s="28">
        <f t="shared" si="91"/>
        <v>0</v>
      </c>
      <c r="O459" s="29" t="str">
        <f t="shared" si="92"/>
        <v>ESE_ASF</v>
      </c>
      <c r="P459" s="29" t="str">
        <f t="shared" si="93"/>
        <v>ESE</v>
      </c>
      <c r="Q459" s="28">
        <f t="shared" si="94"/>
        <v>0</v>
      </c>
      <c r="R459" s="30">
        <f t="shared" si="95"/>
        <v>0</v>
      </c>
    </row>
    <row r="460" spans="1:18" ht="32" customHeight="1" x14ac:dyDescent="0.15">
      <c r="A460" s="20" t="s">
        <v>288</v>
      </c>
      <c r="B460" s="20" t="s">
        <v>1730</v>
      </c>
      <c r="C460" s="20" t="s">
        <v>37</v>
      </c>
      <c r="D460" s="21" t="s">
        <v>1731</v>
      </c>
      <c r="E460" s="22">
        <f t="shared" si="84"/>
        <v>400</v>
      </c>
      <c r="F460" s="23">
        <f t="shared" si="85"/>
        <v>6</v>
      </c>
      <c r="G460" s="24">
        <f t="shared" si="86"/>
        <v>406</v>
      </c>
      <c r="H460" s="25">
        <f t="shared" si="87"/>
        <v>0</v>
      </c>
      <c r="I460" s="26">
        <f t="shared" si="88"/>
        <v>-0.16666666666666666</v>
      </c>
      <c r="J460" s="27" t="str">
        <f>MID('HTT e12 - 2ry Str + Mask '!$A$2,E460,F460)</f>
        <v>...)))</v>
      </c>
      <c r="K460" s="26">
        <f t="shared" si="89"/>
        <v>0.5</v>
      </c>
      <c r="L460" s="27" t="str">
        <f>MID('HTT e12 - 2ry Str + Mask '!$D$2,E460,F460)</f>
        <v>...)))</v>
      </c>
      <c r="M460" s="26">
        <f t="shared" si="90"/>
        <v>0.5</v>
      </c>
      <c r="N460" s="28">
        <f t="shared" si="91"/>
        <v>0</v>
      </c>
      <c r="O460" s="29" t="str">
        <f t="shared" si="92"/>
        <v>Fas ESS</v>
      </c>
      <c r="P460" s="29" t="str">
        <f t="shared" si="93"/>
        <v>ESS</v>
      </c>
      <c r="Q460" s="28">
        <f t="shared" si="94"/>
        <v>0</v>
      </c>
      <c r="R460" s="30">
        <f t="shared" si="95"/>
        <v>0</v>
      </c>
    </row>
    <row r="461" spans="1:18" ht="32" customHeight="1" x14ac:dyDescent="0.15">
      <c r="A461" s="20" t="s">
        <v>46</v>
      </c>
      <c r="B461" s="20" t="s">
        <v>1732</v>
      </c>
      <c r="C461" s="20" t="s">
        <v>37</v>
      </c>
      <c r="D461" s="21" t="s">
        <v>1733</v>
      </c>
      <c r="E461" s="22">
        <f t="shared" si="84"/>
        <v>401</v>
      </c>
      <c r="F461" s="23">
        <f t="shared" si="85"/>
        <v>6</v>
      </c>
      <c r="G461" s="24">
        <f t="shared" si="86"/>
        <v>407</v>
      </c>
      <c r="H461" s="25">
        <f t="shared" si="87"/>
        <v>0</v>
      </c>
      <c r="I461" s="26">
        <f t="shared" si="88"/>
        <v>-0.16666666666666666</v>
      </c>
      <c r="J461" s="27" t="str">
        <f>MID('HTT e12 - 2ry Str + Mask '!$A$2,E461,F461)</f>
        <v>..))))</v>
      </c>
      <c r="K461" s="26">
        <f t="shared" si="89"/>
        <v>0.33333333333333331</v>
      </c>
      <c r="L461" s="27" t="str">
        <f>MID('HTT e12 - 2ry Str + Mask '!$D$2,E461,F461)</f>
        <v>..))))</v>
      </c>
      <c r="M461" s="26">
        <f t="shared" si="90"/>
        <v>0.33333333333333331</v>
      </c>
      <c r="N461" s="28">
        <f t="shared" si="91"/>
        <v>0</v>
      </c>
      <c r="O461" s="29" t="str">
        <f t="shared" si="92"/>
        <v>IIE</v>
      </c>
      <c r="P461" s="29" t="str">
        <f t="shared" si="93"/>
        <v>ESS</v>
      </c>
      <c r="Q461" s="28">
        <f t="shared" si="94"/>
        <v>0</v>
      </c>
      <c r="R461" s="30">
        <f t="shared" si="95"/>
        <v>0</v>
      </c>
    </row>
    <row r="462" spans="1:18" ht="32" customHeight="1" x14ac:dyDescent="0.15">
      <c r="A462" s="20" t="s">
        <v>288</v>
      </c>
      <c r="B462" s="20" t="s">
        <v>1732</v>
      </c>
      <c r="C462" s="20" t="s">
        <v>37</v>
      </c>
      <c r="D462" s="21" t="s">
        <v>1733</v>
      </c>
      <c r="E462" s="22">
        <f t="shared" si="84"/>
        <v>401</v>
      </c>
      <c r="F462" s="23">
        <f t="shared" si="85"/>
        <v>6</v>
      </c>
      <c r="G462" s="24">
        <f t="shared" si="86"/>
        <v>407</v>
      </c>
      <c r="H462" s="25">
        <f t="shared" si="87"/>
        <v>0</v>
      </c>
      <c r="I462" s="26">
        <f t="shared" si="88"/>
        <v>-0.16666666666666666</v>
      </c>
      <c r="J462" s="27" t="str">
        <f>MID('HTT e12 - 2ry Str + Mask '!$A$2,E462,F462)</f>
        <v>..))))</v>
      </c>
      <c r="K462" s="26">
        <f t="shared" si="89"/>
        <v>0.33333333333333331</v>
      </c>
      <c r="L462" s="27" t="str">
        <f>MID('HTT e12 - 2ry Str + Mask '!$D$2,E462,F462)</f>
        <v>..))))</v>
      </c>
      <c r="M462" s="26">
        <f t="shared" si="90"/>
        <v>0.33333333333333331</v>
      </c>
      <c r="N462" s="28">
        <f t="shared" si="91"/>
        <v>0</v>
      </c>
      <c r="O462" s="29" t="str">
        <f t="shared" si="92"/>
        <v>Fas ESS</v>
      </c>
      <c r="P462" s="29" t="str">
        <f t="shared" si="93"/>
        <v>ESS</v>
      </c>
      <c r="Q462" s="28">
        <f t="shared" si="94"/>
        <v>0</v>
      </c>
      <c r="R462" s="30">
        <f t="shared" si="95"/>
        <v>0</v>
      </c>
    </row>
    <row r="463" spans="1:18" ht="32" customHeight="1" x14ac:dyDescent="0.15">
      <c r="A463" s="20" t="s">
        <v>46</v>
      </c>
      <c r="B463" s="20" t="s">
        <v>1734</v>
      </c>
      <c r="C463" s="20" t="s">
        <v>37</v>
      </c>
      <c r="D463" s="21" t="s">
        <v>1735</v>
      </c>
      <c r="E463" s="22">
        <f t="shared" si="84"/>
        <v>402</v>
      </c>
      <c r="F463" s="23">
        <f t="shared" si="85"/>
        <v>6</v>
      </c>
      <c r="G463" s="24">
        <f t="shared" si="86"/>
        <v>408</v>
      </c>
      <c r="H463" s="25">
        <f t="shared" si="87"/>
        <v>0</v>
      </c>
      <c r="I463" s="26">
        <f t="shared" si="88"/>
        <v>-0.16666666666666666</v>
      </c>
      <c r="J463" s="27" t="str">
        <f>MID('HTT e12 - 2ry Str + Mask '!$A$2,E463,F463)</f>
        <v>.)))))</v>
      </c>
      <c r="K463" s="26">
        <f t="shared" si="89"/>
        <v>0.16666666666666666</v>
      </c>
      <c r="L463" s="27" t="str">
        <f>MID('HTT e12 - 2ry Str + Mask '!$D$2,E463,F463)</f>
        <v>.)))))</v>
      </c>
      <c r="M463" s="26">
        <f t="shared" si="90"/>
        <v>0.16666666666666666</v>
      </c>
      <c r="N463" s="28">
        <f t="shared" si="91"/>
        <v>0</v>
      </c>
      <c r="O463" s="29" t="str">
        <f t="shared" si="92"/>
        <v>IIE</v>
      </c>
      <c r="P463" s="29" t="str">
        <f t="shared" si="93"/>
        <v>ESS</v>
      </c>
      <c r="Q463" s="28">
        <f t="shared" si="94"/>
        <v>0</v>
      </c>
      <c r="R463" s="30">
        <f t="shared" si="95"/>
        <v>0</v>
      </c>
    </row>
    <row r="464" spans="1:18" ht="32" customHeight="1" x14ac:dyDescent="0.15">
      <c r="A464" s="20" t="s">
        <v>196</v>
      </c>
      <c r="B464" s="20" t="s">
        <v>1736</v>
      </c>
      <c r="C464" s="20" t="s">
        <v>37</v>
      </c>
      <c r="D464" s="21" t="s">
        <v>1737</v>
      </c>
      <c r="E464" s="22">
        <f t="shared" si="84"/>
        <v>404</v>
      </c>
      <c r="F464" s="23">
        <f t="shared" si="85"/>
        <v>6</v>
      </c>
      <c r="G464" s="24">
        <f t="shared" si="86"/>
        <v>410</v>
      </c>
      <c r="H464" s="25">
        <f t="shared" si="87"/>
        <v>0.16666666666666666</v>
      </c>
      <c r="I464" s="26">
        <f t="shared" si="88"/>
        <v>0</v>
      </c>
      <c r="J464" s="27" t="str">
        <f>MID('HTT e12 - 2ry Str + Mask '!$A$2,E464,F464)</f>
        <v>))))).</v>
      </c>
      <c r="K464" s="26">
        <f t="shared" si="89"/>
        <v>0.16666666666666666</v>
      </c>
      <c r="L464" s="27" t="str">
        <f>MID('HTT e12 - 2ry Str + Mask '!$D$2,E464,F464)</f>
        <v>))))).</v>
      </c>
      <c r="M464" s="26">
        <f t="shared" si="90"/>
        <v>0.16666666666666666</v>
      </c>
      <c r="N464" s="28">
        <f t="shared" si="91"/>
        <v>0</v>
      </c>
      <c r="O464" s="29" t="str">
        <f t="shared" si="92"/>
        <v>RESCUE ESE</v>
      </c>
      <c r="P464" s="29" t="str">
        <f t="shared" si="93"/>
        <v>ESE</v>
      </c>
      <c r="Q464" s="28">
        <f t="shared" si="94"/>
        <v>0</v>
      </c>
      <c r="R464" s="30">
        <f t="shared" si="95"/>
        <v>0</v>
      </c>
    </row>
    <row r="465" spans="1:18" ht="32" customHeight="1" x14ac:dyDescent="0.15">
      <c r="A465" s="20" t="s">
        <v>35</v>
      </c>
      <c r="B465" s="20" t="s">
        <v>1736</v>
      </c>
      <c r="C465" s="20" t="s">
        <v>37</v>
      </c>
      <c r="D465" s="21" t="s">
        <v>1737</v>
      </c>
      <c r="E465" s="22">
        <f t="shared" si="84"/>
        <v>404</v>
      </c>
      <c r="F465" s="23">
        <f t="shared" si="85"/>
        <v>6</v>
      </c>
      <c r="G465" s="24">
        <f t="shared" si="86"/>
        <v>410</v>
      </c>
      <c r="H465" s="25">
        <f t="shared" si="87"/>
        <v>0.16666666666666666</v>
      </c>
      <c r="I465" s="26">
        <f t="shared" si="88"/>
        <v>0</v>
      </c>
      <c r="J465" s="27" t="str">
        <f>MID('HTT e12 - 2ry Str + Mask '!$A$2,E465,F465)</f>
        <v>))))).</v>
      </c>
      <c r="K465" s="26">
        <f t="shared" si="89"/>
        <v>0.16666666666666666</v>
      </c>
      <c r="L465" s="27" t="str">
        <f>MID('HTT e12 - 2ry Str + Mask '!$D$2,E465,F465)</f>
        <v>))))).</v>
      </c>
      <c r="M465" s="26">
        <f t="shared" si="90"/>
        <v>0.16666666666666666</v>
      </c>
      <c r="N465" s="28">
        <f t="shared" si="91"/>
        <v>0</v>
      </c>
      <c r="O465" s="29" t="str">
        <f t="shared" si="92"/>
        <v>EIE</v>
      </c>
      <c r="P465" s="29" t="str">
        <f t="shared" si="93"/>
        <v>ESE</v>
      </c>
      <c r="Q465" s="28">
        <f t="shared" si="94"/>
        <v>0</v>
      </c>
      <c r="R465" s="30">
        <f t="shared" si="95"/>
        <v>0</v>
      </c>
    </row>
    <row r="466" spans="1:18" ht="32" customHeight="1" x14ac:dyDescent="0.15">
      <c r="A466" s="20" t="s">
        <v>35</v>
      </c>
      <c r="B466" s="20" t="s">
        <v>1738</v>
      </c>
      <c r="C466" s="20" t="s">
        <v>37</v>
      </c>
      <c r="D466" s="21" t="s">
        <v>1739</v>
      </c>
      <c r="E466" s="22">
        <f t="shared" si="84"/>
        <v>405</v>
      </c>
      <c r="F466" s="23">
        <f t="shared" si="85"/>
        <v>6</v>
      </c>
      <c r="G466" s="24">
        <f t="shared" si="86"/>
        <v>411</v>
      </c>
      <c r="H466" s="25">
        <f t="shared" si="87"/>
        <v>0.16666666666666666</v>
      </c>
      <c r="I466" s="26">
        <f t="shared" si="88"/>
        <v>0</v>
      </c>
      <c r="J466" s="27" t="str">
        <f>MID('HTT e12 - 2ry Str + Mask '!$A$2,E466,F466)</f>
        <v>))))..</v>
      </c>
      <c r="K466" s="26">
        <f t="shared" si="89"/>
        <v>0.33333333333333331</v>
      </c>
      <c r="L466" s="27" t="str">
        <f>MID('HTT e12 - 2ry Str + Mask '!$D$2,E466,F466)</f>
        <v>))))..</v>
      </c>
      <c r="M466" s="26">
        <f t="shared" si="90"/>
        <v>0.33333333333333331</v>
      </c>
      <c r="N466" s="28">
        <f t="shared" si="91"/>
        <v>0</v>
      </c>
      <c r="O466" s="29" t="str">
        <f t="shared" si="92"/>
        <v>EIE</v>
      </c>
      <c r="P466" s="29" t="str">
        <f t="shared" si="93"/>
        <v>ESE</v>
      </c>
      <c r="Q466" s="28">
        <f t="shared" si="94"/>
        <v>0</v>
      </c>
      <c r="R466" s="30">
        <f t="shared" si="95"/>
        <v>0</v>
      </c>
    </row>
    <row r="467" spans="1:18" ht="32" customHeight="1" x14ac:dyDescent="0.15">
      <c r="A467" s="20" t="s">
        <v>35</v>
      </c>
      <c r="B467" s="20" t="s">
        <v>1740</v>
      </c>
      <c r="C467" s="20" t="s">
        <v>37</v>
      </c>
      <c r="D467" s="21" t="s">
        <v>1741</v>
      </c>
      <c r="E467" s="22">
        <f t="shared" si="84"/>
        <v>406</v>
      </c>
      <c r="F467" s="23">
        <f t="shared" si="85"/>
        <v>6</v>
      </c>
      <c r="G467" s="24">
        <f t="shared" si="86"/>
        <v>412</v>
      </c>
      <c r="H467" s="25">
        <f t="shared" si="87"/>
        <v>0.16666666666666666</v>
      </c>
      <c r="I467" s="26">
        <f t="shared" si="88"/>
        <v>0</v>
      </c>
      <c r="J467" s="27" t="str">
        <f>MID('HTT e12 - 2ry Str + Mask '!$A$2,E467,F467)</f>
        <v>)))...</v>
      </c>
      <c r="K467" s="26">
        <f t="shared" si="89"/>
        <v>0.5</v>
      </c>
      <c r="L467" s="27" t="str">
        <f>MID('HTT e12 - 2ry Str + Mask '!$D$2,E467,F467)</f>
        <v>)))...</v>
      </c>
      <c r="M467" s="26">
        <f t="shared" si="90"/>
        <v>0.5</v>
      </c>
      <c r="N467" s="28">
        <f t="shared" si="91"/>
        <v>0</v>
      </c>
      <c r="O467" s="29" t="str">
        <f t="shared" si="92"/>
        <v>EIE</v>
      </c>
      <c r="P467" s="29" t="str">
        <f t="shared" si="93"/>
        <v>ESE</v>
      </c>
      <c r="Q467" s="28">
        <f t="shared" si="94"/>
        <v>0</v>
      </c>
      <c r="R467" s="30">
        <f t="shared" si="95"/>
        <v>0</v>
      </c>
    </row>
    <row r="468" spans="1:18" ht="32" customHeight="1" x14ac:dyDescent="0.15">
      <c r="A468" s="20" t="s">
        <v>35</v>
      </c>
      <c r="B468" s="20" t="s">
        <v>1742</v>
      </c>
      <c r="C468" s="20" t="s">
        <v>37</v>
      </c>
      <c r="D468" s="21" t="s">
        <v>1743</v>
      </c>
      <c r="E468" s="22">
        <f t="shared" si="84"/>
        <v>407</v>
      </c>
      <c r="F468" s="23">
        <f t="shared" si="85"/>
        <v>6</v>
      </c>
      <c r="G468" s="24">
        <f t="shared" si="86"/>
        <v>413</v>
      </c>
      <c r="H468" s="25">
        <f t="shared" si="87"/>
        <v>0.16666666666666666</v>
      </c>
      <c r="I468" s="26">
        <f t="shared" si="88"/>
        <v>0</v>
      </c>
      <c r="J468" s="27" t="str">
        <f>MID('HTT e12 - 2ry Str + Mask '!$A$2,E468,F468)</f>
        <v>))...)</v>
      </c>
      <c r="K468" s="26">
        <f t="shared" si="89"/>
        <v>0.5</v>
      </c>
      <c r="L468" s="27" t="str">
        <f>MID('HTT e12 - 2ry Str + Mask '!$D$2,E468,F468)</f>
        <v>))...)</v>
      </c>
      <c r="M468" s="26">
        <f t="shared" si="90"/>
        <v>0.5</v>
      </c>
      <c r="N468" s="28">
        <f t="shared" si="91"/>
        <v>0</v>
      </c>
      <c r="O468" s="29" t="str">
        <f t="shared" si="92"/>
        <v>EIE</v>
      </c>
      <c r="P468" s="29" t="str">
        <f t="shared" si="93"/>
        <v>ESE</v>
      </c>
      <c r="Q468" s="28">
        <f t="shared" si="94"/>
        <v>0</v>
      </c>
      <c r="R468" s="30">
        <f t="shared" si="95"/>
        <v>0</v>
      </c>
    </row>
    <row r="469" spans="1:18" ht="32" customHeight="1" x14ac:dyDescent="0.15">
      <c r="A469" s="20" t="s">
        <v>46</v>
      </c>
      <c r="B469" s="20" t="s">
        <v>1742</v>
      </c>
      <c r="C469" s="20" t="s">
        <v>37</v>
      </c>
      <c r="D469" s="21" t="s">
        <v>1743</v>
      </c>
      <c r="E469" s="22">
        <f t="shared" si="84"/>
        <v>407</v>
      </c>
      <c r="F469" s="23">
        <f t="shared" si="85"/>
        <v>6</v>
      </c>
      <c r="G469" s="24">
        <f t="shared" si="86"/>
        <v>413</v>
      </c>
      <c r="H469" s="25">
        <f t="shared" si="87"/>
        <v>0</v>
      </c>
      <c r="I469" s="26">
        <f t="shared" si="88"/>
        <v>-0.16666666666666666</v>
      </c>
      <c r="J469" s="27" t="str">
        <f>MID('HTT e12 - 2ry Str + Mask '!$A$2,E469,F469)</f>
        <v>))...)</v>
      </c>
      <c r="K469" s="26">
        <f t="shared" si="89"/>
        <v>0.5</v>
      </c>
      <c r="L469" s="27" t="str">
        <f>MID('HTT e12 - 2ry Str + Mask '!$D$2,E469,F469)</f>
        <v>))...)</v>
      </c>
      <c r="M469" s="26">
        <f t="shared" si="90"/>
        <v>0.5</v>
      </c>
      <c r="N469" s="28">
        <f t="shared" si="91"/>
        <v>0</v>
      </c>
      <c r="O469" s="29" t="str">
        <f t="shared" si="92"/>
        <v>IIE</v>
      </c>
      <c r="P469" s="29" t="str">
        <f t="shared" si="93"/>
        <v>ESS</v>
      </c>
      <c r="Q469" s="28">
        <f t="shared" si="94"/>
        <v>0</v>
      </c>
      <c r="R469" s="30">
        <f t="shared" si="95"/>
        <v>0</v>
      </c>
    </row>
    <row r="470" spans="1:18" ht="32" customHeight="1" x14ac:dyDescent="0.15">
      <c r="A470" s="20" t="s">
        <v>46</v>
      </c>
      <c r="B470" s="20" t="s">
        <v>1744</v>
      </c>
      <c r="C470" s="20" t="s">
        <v>37</v>
      </c>
      <c r="D470" s="21" t="s">
        <v>1745</v>
      </c>
      <c r="E470" s="22">
        <f t="shared" si="84"/>
        <v>408</v>
      </c>
      <c r="F470" s="23">
        <f t="shared" si="85"/>
        <v>6</v>
      </c>
      <c r="G470" s="24">
        <f t="shared" si="86"/>
        <v>414</v>
      </c>
      <c r="H470" s="25">
        <f t="shared" si="87"/>
        <v>0</v>
      </c>
      <c r="I470" s="26">
        <f t="shared" si="88"/>
        <v>-0.16666666666666666</v>
      </c>
      <c r="J470" s="27" t="str">
        <f>MID('HTT e12 - 2ry Str + Mask '!$A$2,E470,F470)</f>
        <v>)...))</v>
      </c>
      <c r="K470" s="26">
        <f t="shared" si="89"/>
        <v>0.5</v>
      </c>
      <c r="L470" s="27" t="str">
        <f>MID('HTT e12 - 2ry Str + Mask '!$D$2,E470,F470)</f>
        <v>)...))</v>
      </c>
      <c r="M470" s="26">
        <f t="shared" si="90"/>
        <v>0.5</v>
      </c>
      <c r="N470" s="28">
        <f t="shared" si="91"/>
        <v>0</v>
      </c>
      <c r="O470" s="29" t="str">
        <f t="shared" si="92"/>
        <v>IIE</v>
      </c>
      <c r="P470" s="29" t="str">
        <f t="shared" si="93"/>
        <v>ESS</v>
      </c>
      <c r="Q470" s="28">
        <f t="shared" si="94"/>
        <v>0</v>
      </c>
      <c r="R470" s="30">
        <f t="shared" si="95"/>
        <v>0</v>
      </c>
    </row>
    <row r="471" spans="1:18" ht="32" customHeight="1" x14ac:dyDescent="0.15">
      <c r="A471" s="20" t="s">
        <v>46</v>
      </c>
      <c r="B471" s="20" t="s">
        <v>1746</v>
      </c>
      <c r="C471" s="20" t="s">
        <v>37</v>
      </c>
      <c r="D471" s="21" t="s">
        <v>1747</v>
      </c>
      <c r="E471" s="22">
        <f t="shared" si="84"/>
        <v>409</v>
      </c>
      <c r="F471" s="23">
        <f t="shared" si="85"/>
        <v>6</v>
      </c>
      <c r="G471" s="24">
        <f t="shared" si="86"/>
        <v>415</v>
      </c>
      <c r="H471" s="25">
        <f t="shared" si="87"/>
        <v>0</v>
      </c>
      <c r="I471" s="26">
        <f t="shared" si="88"/>
        <v>-0.16666666666666666</v>
      </c>
      <c r="J471" s="27" t="str">
        <f>MID('HTT e12 - 2ry Str + Mask '!$A$2,E471,F471)</f>
        <v>...)).</v>
      </c>
      <c r="K471" s="26">
        <f t="shared" si="89"/>
        <v>0.66666666666666663</v>
      </c>
      <c r="L471" s="27" t="str">
        <f>MID('HTT e12 - 2ry Str + Mask '!$D$2,E471,F471)</f>
        <v>...)).</v>
      </c>
      <c r="M471" s="26">
        <f t="shared" si="90"/>
        <v>0.66666666666666663</v>
      </c>
      <c r="N471" s="28">
        <f t="shared" si="91"/>
        <v>0</v>
      </c>
      <c r="O471" s="29" t="str">
        <f t="shared" si="92"/>
        <v>IIE</v>
      </c>
      <c r="P471" s="29" t="str">
        <f t="shared" si="93"/>
        <v>ESS</v>
      </c>
      <c r="Q471" s="28">
        <f t="shared" si="94"/>
        <v>0</v>
      </c>
      <c r="R471" s="30">
        <f t="shared" si="95"/>
        <v>0</v>
      </c>
    </row>
    <row r="472" spans="1:18" ht="32" customHeight="1" x14ac:dyDescent="0.15">
      <c r="A472" s="20" t="s">
        <v>46</v>
      </c>
      <c r="B472" s="20" t="s">
        <v>1748</v>
      </c>
      <c r="C472" s="20" t="s">
        <v>37</v>
      </c>
      <c r="D472" s="21" t="s">
        <v>1749</v>
      </c>
      <c r="E472" s="22">
        <f t="shared" si="84"/>
        <v>410</v>
      </c>
      <c r="F472" s="23">
        <f t="shared" si="85"/>
        <v>6</v>
      </c>
      <c r="G472" s="24">
        <f t="shared" si="86"/>
        <v>416</v>
      </c>
      <c r="H472" s="25">
        <f t="shared" si="87"/>
        <v>0</v>
      </c>
      <c r="I472" s="26">
        <f t="shared" si="88"/>
        <v>-0.16666666666666666</v>
      </c>
      <c r="J472" s="27" t="str">
        <f>MID('HTT e12 - 2ry Str + Mask '!$A$2,E472,F472)</f>
        <v>..))..</v>
      </c>
      <c r="K472" s="26">
        <f t="shared" si="89"/>
        <v>0.66666666666666663</v>
      </c>
      <c r="L472" s="27" t="str">
        <f>MID('HTT e12 - 2ry Str + Mask '!$D$2,E472,F472)</f>
        <v>..))..</v>
      </c>
      <c r="M472" s="26">
        <f t="shared" si="90"/>
        <v>0.66666666666666663</v>
      </c>
      <c r="N472" s="28">
        <f t="shared" si="91"/>
        <v>0</v>
      </c>
      <c r="O472" s="29" t="str">
        <f t="shared" si="92"/>
        <v>IIE</v>
      </c>
      <c r="P472" s="29" t="str">
        <f t="shared" si="93"/>
        <v>ESS</v>
      </c>
      <c r="Q472" s="28">
        <f t="shared" si="94"/>
        <v>0</v>
      </c>
      <c r="R472" s="30">
        <f t="shared" si="95"/>
        <v>0</v>
      </c>
    </row>
    <row r="473" spans="1:18" ht="32" customHeight="1" x14ac:dyDescent="0.15">
      <c r="A473" s="20" t="s">
        <v>288</v>
      </c>
      <c r="B473" s="20" t="s">
        <v>1750</v>
      </c>
      <c r="C473" s="20" t="s">
        <v>37</v>
      </c>
      <c r="D473" s="21" t="s">
        <v>1751</v>
      </c>
      <c r="E473" s="22">
        <f t="shared" si="84"/>
        <v>412</v>
      </c>
      <c r="F473" s="23">
        <f t="shared" si="85"/>
        <v>6</v>
      </c>
      <c r="G473" s="24">
        <f t="shared" si="86"/>
        <v>418</v>
      </c>
      <c r="H473" s="25">
        <f t="shared" si="87"/>
        <v>0</v>
      </c>
      <c r="I473" s="26">
        <f t="shared" si="88"/>
        <v>-0.16666666666666666</v>
      </c>
      <c r="J473" s="27" t="str">
        <f>MID('HTT e12 - 2ry Str + Mask '!$A$2,E473,F473)</f>
        <v>))..))</v>
      </c>
      <c r="K473" s="26">
        <f t="shared" si="89"/>
        <v>0.33333333333333331</v>
      </c>
      <c r="L473" s="27" t="str">
        <f>MID('HTT e12 - 2ry Str + Mask '!$D$2,E473,F473)</f>
        <v>))....</v>
      </c>
      <c r="M473" s="26">
        <f t="shared" si="90"/>
        <v>0.66666666666666663</v>
      </c>
      <c r="N473" s="28">
        <f t="shared" si="91"/>
        <v>0.33333333333333331</v>
      </c>
      <c r="O473" s="29" t="str">
        <f t="shared" si="92"/>
        <v>Fas ESS</v>
      </c>
      <c r="P473" s="29" t="str">
        <f t="shared" si="93"/>
        <v>ESS</v>
      </c>
      <c r="Q473" s="28">
        <f t="shared" si="94"/>
        <v>0</v>
      </c>
      <c r="R473" s="30">
        <f t="shared" si="95"/>
        <v>0.33333333333333331</v>
      </c>
    </row>
    <row r="474" spans="1:18" ht="44" customHeight="1" x14ac:dyDescent="0.15">
      <c r="A474" s="20" t="s">
        <v>65</v>
      </c>
      <c r="B474" s="20" t="s">
        <v>1752</v>
      </c>
      <c r="C474" s="20" t="s">
        <v>1753</v>
      </c>
      <c r="D474" s="21" t="s">
        <v>1754</v>
      </c>
      <c r="E474" s="22">
        <f t="shared" si="84"/>
        <v>413</v>
      </c>
      <c r="F474" s="23">
        <f t="shared" si="85"/>
        <v>6</v>
      </c>
      <c r="G474" s="24">
        <f t="shared" si="86"/>
        <v>419</v>
      </c>
      <c r="H474" s="25">
        <f t="shared" si="87"/>
        <v>0</v>
      </c>
      <c r="I474" s="26">
        <f t="shared" si="88"/>
        <v>-0.16666666666666666</v>
      </c>
      <c r="J474" s="27" t="str">
        <f>MID('HTT e12 - 2ry Str + Mask '!$A$2,E474,F474)</f>
        <v>)..)))</v>
      </c>
      <c r="K474" s="26">
        <f t="shared" si="89"/>
        <v>0.33333333333333331</v>
      </c>
      <c r="L474" s="27" t="str">
        <f>MID('HTT e12 - 2ry Str + Mask '!$D$2,E474,F474)</f>
        <v>).....</v>
      </c>
      <c r="M474" s="26">
        <f t="shared" si="90"/>
        <v>0.83333333333333337</v>
      </c>
      <c r="N474" s="28">
        <f t="shared" si="91"/>
        <v>0.5</v>
      </c>
      <c r="O474" s="29" t="str">
        <f t="shared" si="92"/>
        <v>ESS_hnRNPA1</v>
      </c>
      <c r="P474" s="29" t="str">
        <f t="shared" si="93"/>
        <v>ESS</v>
      </c>
      <c r="Q474" s="28">
        <f t="shared" si="94"/>
        <v>0</v>
      </c>
      <c r="R474" s="30">
        <f t="shared" si="95"/>
        <v>0.5</v>
      </c>
    </row>
    <row r="475" spans="1:18" ht="32" customHeight="1" x14ac:dyDescent="0.15">
      <c r="A475" s="20" t="s">
        <v>288</v>
      </c>
      <c r="B475" s="20" t="s">
        <v>1752</v>
      </c>
      <c r="C475" s="20" t="s">
        <v>37</v>
      </c>
      <c r="D475" s="21" t="s">
        <v>1754</v>
      </c>
      <c r="E475" s="22">
        <f t="shared" si="84"/>
        <v>413</v>
      </c>
      <c r="F475" s="23">
        <f t="shared" si="85"/>
        <v>6</v>
      </c>
      <c r="G475" s="24">
        <f t="shared" si="86"/>
        <v>419</v>
      </c>
      <c r="H475" s="25">
        <f t="shared" si="87"/>
        <v>0</v>
      </c>
      <c r="I475" s="26">
        <f t="shared" si="88"/>
        <v>-0.16666666666666666</v>
      </c>
      <c r="J475" s="27" t="str">
        <f>MID('HTT e12 - 2ry Str + Mask '!$A$2,E475,F475)</f>
        <v>)..)))</v>
      </c>
      <c r="K475" s="26">
        <f t="shared" si="89"/>
        <v>0.33333333333333331</v>
      </c>
      <c r="L475" s="27" t="str">
        <f>MID('HTT e12 - 2ry Str + Mask '!$D$2,E475,F475)</f>
        <v>).....</v>
      </c>
      <c r="M475" s="26">
        <f t="shared" si="90"/>
        <v>0.83333333333333337</v>
      </c>
      <c r="N475" s="28">
        <f t="shared" si="91"/>
        <v>0.5</v>
      </c>
      <c r="O475" s="29" t="str">
        <f t="shared" si="92"/>
        <v>Fas ESS</v>
      </c>
      <c r="P475" s="29" t="str">
        <f t="shared" si="93"/>
        <v>ESS</v>
      </c>
      <c r="Q475" s="28">
        <f t="shared" si="94"/>
        <v>0</v>
      </c>
      <c r="R475" s="30">
        <f t="shared" si="95"/>
        <v>0.5</v>
      </c>
    </row>
    <row r="476" spans="1:18" ht="44" customHeight="1" x14ac:dyDescent="0.15">
      <c r="A476" s="20" t="s">
        <v>69</v>
      </c>
      <c r="B476" s="20" t="s">
        <v>1755</v>
      </c>
      <c r="C476" s="20" t="s">
        <v>1265</v>
      </c>
      <c r="D476" s="21" t="s">
        <v>1754</v>
      </c>
      <c r="E476" s="22">
        <f t="shared" si="84"/>
        <v>413</v>
      </c>
      <c r="F476" s="23">
        <f t="shared" si="85"/>
        <v>7</v>
      </c>
      <c r="G476" s="24">
        <f t="shared" si="86"/>
        <v>420</v>
      </c>
      <c r="H476" s="25">
        <f t="shared" si="87"/>
        <v>0</v>
      </c>
      <c r="I476" s="26">
        <f t="shared" si="88"/>
        <v>-0.14285714285714285</v>
      </c>
      <c r="J476" s="27" t="str">
        <f>MID('HTT e12 - 2ry Str + Mask '!$A$2,E476,F476)</f>
        <v>)..))))</v>
      </c>
      <c r="K476" s="26">
        <f t="shared" si="89"/>
        <v>0.2857142857142857</v>
      </c>
      <c r="L476" s="27" t="str">
        <f>MID('HTT e12 - 2ry Str + Mask '!$D$2,E476,F476)</f>
        <v>)......</v>
      </c>
      <c r="M476" s="26">
        <f t="shared" si="90"/>
        <v>0.8571428571428571</v>
      </c>
      <c r="N476" s="28">
        <f t="shared" si="91"/>
        <v>0.5714285714285714</v>
      </c>
      <c r="O476" s="29" t="str">
        <f t="shared" si="92"/>
        <v>Sironi_motif2</v>
      </c>
      <c r="P476" s="29" t="str">
        <f t="shared" si="93"/>
        <v>ESS</v>
      </c>
      <c r="Q476" s="28">
        <f t="shared" si="94"/>
        <v>0</v>
      </c>
      <c r="R476" s="30">
        <f t="shared" si="95"/>
        <v>0.5714285714285714</v>
      </c>
    </row>
    <row r="477" spans="1:18" ht="44" customHeight="1" x14ac:dyDescent="0.15">
      <c r="A477" s="20" t="s">
        <v>58</v>
      </c>
      <c r="B477" s="20" t="s">
        <v>1756</v>
      </c>
      <c r="C477" s="20" t="s">
        <v>1757</v>
      </c>
      <c r="D477" s="21" t="s">
        <v>1754</v>
      </c>
      <c r="E477" s="22">
        <f t="shared" si="84"/>
        <v>413</v>
      </c>
      <c r="F477" s="23">
        <f t="shared" si="85"/>
        <v>8</v>
      </c>
      <c r="G477" s="24">
        <f t="shared" si="86"/>
        <v>421</v>
      </c>
      <c r="H477" s="25">
        <f t="shared" si="87"/>
        <v>0</v>
      </c>
      <c r="I477" s="26">
        <f t="shared" si="88"/>
        <v>-0.125</v>
      </c>
      <c r="J477" s="27" t="str">
        <f>MID('HTT e12 - 2ry Str + Mask '!$A$2,E477,F477)</f>
        <v>)..)))))</v>
      </c>
      <c r="K477" s="26">
        <f t="shared" si="89"/>
        <v>0.25</v>
      </c>
      <c r="L477" s="27" t="str">
        <f>MID('HTT e12 - 2ry Str + Mask '!$D$2,E477,F477)</f>
        <v>).......</v>
      </c>
      <c r="M477" s="26">
        <f t="shared" si="90"/>
        <v>0.875</v>
      </c>
      <c r="N477" s="28">
        <f t="shared" si="91"/>
        <v>0.625</v>
      </c>
      <c r="O477" s="29" t="str">
        <f t="shared" si="92"/>
        <v>Sironi_motif1</v>
      </c>
      <c r="P477" s="29" t="str">
        <f t="shared" si="93"/>
        <v>ESS</v>
      </c>
      <c r="Q477" s="28">
        <f t="shared" si="94"/>
        <v>0</v>
      </c>
      <c r="R477" s="30">
        <f t="shared" si="95"/>
        <v>0.625</v>
      </c>
    </row>
    <row r="478" spans="1:18" ht="44" customHeight="1" x14ac:dyDescent="0.15">
      <c r="A478" s="20" t="s">
        <v>65</v>
      </c>
      <c r="B478" s="20" t="s">
        <v>1758</v>
      </c>
      <c r="C478" s="20" t="s">
        <v>988</v>
      </c>
      <c r="D478" s="21" t="s">
        <v>1759</v>
      </c>
      <c r="E478" s="22">
        <f t="shared" si="84"/>
        <v>414</v>
      </c>
      <c r="F478" s="23">
        <f t="shared" si="85"/>
        <v>6</v>
      </c>
      <c r="G478" s="24">
        <f t="shared" si="86"/>
        <v>420</v>
      </c>
      <c r="H478" s="25">
        <f t="shared" si="87"/>
        <v>0</v>
      </c>
      <c r="I478" s="26">
        <f t="shared" si="88"/>
        <v>-0.16666666666666666</v>
      </c>
      <c r="J478" s="27" t="str">
        <f>MID('HTT e12 - 2ry Str + Mask '!$A$2,E478,F478)</f>
        <v>..))))</v>
      </c>
      <c r="K478" s="26">
        <f t="shared" si="89"/>
        <v>0.33333333333333331</v>
      </c>
      <c r="L478" s="27" t="str">
        <f>MID('HTT e12 - 2ry Str + Mask '!$D$2,E478,F478)</f>
        <v>......</v>
      </c>
      <c r="M478" s="26">
        <f t="shared" si="90"/>
        <v>1</v>
      </c>
      <c r="N478" s="28">
        <f t="shared" si="91"/>
        <v>0.66666666666666674</v>
      </c>
      <c r="O478" s="29" t="str">
        <f t="shared" si="92"/>
        <v>ESS_hnRNPA1</v>
      </c>
      <c r="P478" s="29" t="str">
        <f t="shared" si="93"/>
        <v>ESS</v>
      </c>
      <c r="Q478" s="28">
        <f t="shared" si="94"/>
        <v>0</v>
      </c>
      <c r="R478" s="30">
        <f t="shared" si="95"/>
        <v>0.66666666666666674</v>
      </c>
    </row>
    <row r="479" spans="1:18" ht="32" customHeight="1" x14ac:dyDescent="0.15">
      <c r="A479" s="20" t="s">
        <v>35</v>
      </c>
      <c r="B479" s="20" t="s">
        <v>1758</v>
      </c>
      <c r="C479" s="20" t="s">
        <v>37</v>
      </c>
      <c r="D479" s="21" t="s">
        <v>1759</v>
      </c>
      <c r="E479" s="22">
        <f t="shared" si="84"/>
        <v>414</v>
      </c>
      <c r="F479" s="23">
        <f t="shared" si="85"/>
        <v>6</v>
      </c>
      <c r="G479" s="24">
        <f t="shared" si="86"/>
        <v>420</v>
      </c>
      <c r="H479" s="25">
        <f t="shared" si="87"/>
        <v>0.16666666666666666</v>
      </c>
      <c r="I479" s="26">
        <f t="shared" si="88"/>
        <v>0</v>
      </c>
      <c r="J479" s="27" t="str">
        <f>MID('HTT e12 - 2ry Str + Mask '!$A$2,E479,F479)</f>
        <v>..))))</v>
      </c>
      <c r="K479" s="26">
        <f t="shared" si="89"/>
        <v>0.33333333333333331</v>
      </c>
      <c r="L479" s="27" t="str">
        <f>MID('HTT e12 - 2ry Str + Mask '!$D$2,E479,F479)</f>
        <v>......</v>
      </c>
      <c r="M479" s="26">
        <f t="shared" si="90"/>
        <v>1</v>
      </c>
      <c r="N479" s="28">
        <f t="shared" si="91"/>
        <v>0.66666666666666674</v>
      </c>
      <c r="O479" s="29" t="str">
        <f t="shared" si="92"/>
        <v>EIE</v>
      </c>
      <c r="P479" s="29" t="str">
        <f t="shared" si="93"/>
        <v>ESE</v>
      </c>
      <c r="Q479" s="28">
        <f t="shared" si="94"/>
        <v>0.66666666666666674</v>
      </c>
      <c r="R479" s="30">
        <f t="shared" si="95"/>
        <v>0</v>
      </c>
    </row>
    <row r="480" spans="1:18" ht="32" customHeight="1" x14ac:dyDescent="0.15">
      <c r="A480" s="20" t="s">
        <v>46</v>
      </c>
      <c r="B480" s="20" t="s">
        <v>1760</v>
      </c>
      <c r="C480" s="20" t="s">
        <v>37</v>
      </c>
      <c r="D480" s="21" t="s">
        <v>1761</v>
      </c>
      <c r="E480" s="22">
        <f t="shared" si="84"/>
        <v>415</v>
      </c>
      <c r="F480" s="23">
        <f t="shared" si="85"/>
        <v>6</v>
      </c>
      <c r="G480" s="24">
        <f t="shared" si="86"/>
        <v>421</v>
      </c>
      <c r="H480" s="25">
        <f t="shared" si="87"/>
        <v>0</v>
      </c>
      <c r="I480" s="26">
        <f t="shared" si="88"/>
        <v>-0.16666666666666666</v>
      </c>
      <c r="J480" s="27" t="str">
        <f>MID('HTT e12 - 2ry Str + Mask '!$A$2,E480,F480)</f>
        <v>.)))))</v>
      </c>
      <c r="K480" s="26">
        <f t="shared" si="89"/>
        <v>0.16666666666666666</v>
      </c>
      <c r="L480" s="27" t="str">
        <f>MID('HTT e12 - 2ry Str + Mask '!$D$2,E480,F480)</f>
        <v>......</v>
      </c>
      <c r="M480" s="26">
        <f t="shared" si="90"/>
        <v>1</v>
      </c>
      <c r="N480" s="28">
        <f t="shared" si="91"/>
        <v>0.83333333333333337</v>
      </c>
      <c r="O480" s="29" t="str">
        <f t="shared" si="92"/>
        <v>IIE</v>
      </c>
      <c r="P480" s="29" t="str">
        <f t="shared" si="93"/>
        <v>ESS</v>
      </c>
      <c r="Q480" s="28">
        <f t="shared" si="94"/>
        <v>0</v>
      </c>
      <c r="R480" s="30">
        <f t="shared" si="95"/>
        <v>0.83333333333333337</v>
      </c>
    </row>
    <row r="481" spans="1:18" ht="44" customHeight="1" x14ac:dyDescent="0.15">
      <c r="A481" s="20" t="s">
        <v>69</v>
      </c>
      <c r="B481" s="20" t="s">
        <v>1762</v>
      </c>
      <c r="C481" s="20" t="s">
        <v>1763</v>
      </c>
      <c r="D481" s="21" t="s">
        <v>1761</v>
      </c>
      <c r="E481" s="22">
        <f t="shared" si="84"/>
        <v>415</v>
      </c>
      <c r="F481" s="23">
        <f t="shared" si="85"/>
        <v>7</v>
      </c>
      <c r="G481" s="24">
        <f t="shared" si="86"/>
        <v>422</v>
      </c>
      <c r="H481" s="25">
        <f t="shared" si="87"/>
        <v>0</v>
      </c>
      <c r="I481" s="26">
        <f t="shared" si="88"/>
        <v>-0.14285714285714285</v>
      </c>
      <c r="J481" s="27" t="str">
        <f>MID('HTT e12 - 2ry Str + Mask '!$A$2,E481,F481)</f>
        <v>.))))))</v>
      </c>
      <c r="K481" s="26">
        <f t="shared" si="89"/>
        <v>0.14285714285714285</v>
      </c>
      <c r="L481" s="27" t="str">
        <f>MID('HTT e12 - 2ry Str + Mask '!$D$2,E481,F481)</f>
        <v>.......</v>
      </c>
      <c r="M481" s="26">
        <f t="shared" si="90"/>
        <v>1</v>
      </c>
      <c r="N481" s="28">
        <f t="shared" si="91"/>
        <v>0.85714285714285721</v>
      </c>
      <c r="O481" s="29" t="str">
        <f t="shared" si="92"/>
        <v>Sironi_motif2</v>
      </c>
      <c r="P481" s="29" t="str">
        <f t="shared" si="93"/>
        <v>ESS</v>
      </c>
      <c r="Q481" s="28">
        <f t="shared" si="94"/>
        <v>0</v>
      </c>
      <c r="R481" s="30">
        <f t="shared" si="95"/>
        <v>0.85714285714285721</v>
      </c>
    </row>
    <row r="482" spans="1:18" ht="32" customHeight="1" x14ac:dyDescent="0.15">
      <c r="A482" s="20" t="s">
        <v>88</v>
      </c>
      <c r="B482" s="20" t="s">
        <v>1764</v>
      </c>
      <c r="C482" s="20" t="s">
        <v>1765</v>
      </c>
      <c r="D482" s="21" t="s">
        <v>1766</v>
      </c>
      <c r="E482" s="22">
        <f t="shared" si="84"/>
        <v>416</v>
      </c>
      <c r="F482" s="23">
        <f t="shared" si="85"/>
        <v>6</v>
      </c>
      <c r="G482" s="24">
        <f t="shared" si="86"/>
        <v>422</v>
      </c>
      <c r="H482" s="25">
        <f t="shared" si="87"/>
        <v>0.16666666666666666</v>
      </c>
      <c r="I482" s="26">
        <f t="shared" si="88"/>
        <v>0</v>
      </c>
      <c r="J482" s="27" t="str">
        <f>MID('HTT e12 - 2ry Str + Mask '!$A$2,E482,F482)</f>
        <v>))))))</v>
      </c>
      <c r="K482" s="26">
        <f t="shared" si="89"/>
        <v>0</v>
      </c>
      <c r="L482" s="27" t="str">
        <f>MID('HTT e12 - 2ry Str + Mask '!$D$2,E482,F482)</f>
        <v>......</v>
      </c>
      <c r="M482" s="26">
        <f t="shared" si="90"/>
        <v>1</v>
      </c>
      <c r="N482" s="28">
        <f t="shared" si="91"/>
        <v>1</v>
      </c>
      <c r="O482" s="29" t="str">
        <f t="shared" si="92"/>
        <v>ESE_9G8</v>
      </c>
      <c r="P482" s="29" t="str">
        <f t="shared" si="93"/>
        <v>ESE</v>
      </c>
      <c r="Q482" s="28">
        <f t="shared" si="94"/>
        <v>1</v>
      </c>
      <c r="R482" s="30">
        <f t="shared" si="95"/>
        <v>0</v>
      </c>
    </row>
    <row r="483" spans="1:18" ht="32" customHeight="1" x14ac:dyDescent="0.15">
      <c r="A483" s="20" t="s">
        <v>46</v>
      </c>
      <c r="B483" s="20" t="s">
        <v>1764</v>
      </c>
      <c r="C483" s="20" t="s">
        <v>37</v>
      </c>
      <c r="D483" s="21" t="s">
        <v>1766</v>
      </c>
      <c r="E483" s="22">
        <f t="shared" si="84"/>
        <v>416</v>
      </c>
      <c r="F483" s="23">
        <f t="shared" si="85"/>
        <v>6</v>
      </c>
      <c r="G483" s="24">
        <f t="shared" si="86"/>
        <v>422</v>
      </c>
      <c r="H483" s="25">
        <f t="shared" si="87"/>
        <v>0</v>
      </c>
      <c r="I483" s="26">
        <f t="shared" si="88"/>
        <v>-0.16666666666666666</v>
      </c>
      <c r="J483" s="27" t="str">
        <f>MID('HTT e12 - 2ry Str + Mask '!$A$2,E483,F483)</f>
        <v>))))))</v>
      </c>
      <c r="K483" s="26">
        <f t="shared" si="89"/>
        <v>0</v>
      </c>
      <c r="L483" s="27" t="str">
        <f>MID('HTT e12 - 2ry Str + Mask '!$D$2,E483,F483)</f>
        <v>......</v>
      </c>
      <c r="M483" s="26">
        <f t="shared" si="90"/>
        <v>1</v>
      </c>
      <c r="N483" s="28">
        <f t="shared" si="91"/>
        <v>1</v>
      </c>
      <c r="O483" s="29" t="str">
        <f t="shared" si="92"/>
        <v>IIE</v>
      </c>
      <c r="P483" s="29" t="str">
        <f t="shared" si="93"/>
        <v>ESS</v>
      </c>
      <c r="Q483" s="28">
        <f t="shared" si="94"/>
        <v>0</v>
      </c>
      <c r="R483" s="30">
        <f t="shared" si="95"/>
        <v>1</v>
      </c>
    </row>
    <row r="484" spans="1:18" ht="32" customHeight="1" x14ac:dyDescent="0.15">
      <c r="A484" s="20" t="s">
        <v>46</v>
      </c>
      <c r="B484" s="20" t="s">
        <v>1767</v>
      </c>
      <c r="C484" s="20" t="s">
        <v>37</v>
      </c>
      <c r="D484" s="21" t="s">
        <v>1768</v>
      </c>
      <c r="E484" s="22">
        <f t="shared" si="84"/>
        <v>418</v>
      </c>
      <c r="F484" s="23">
        <f t="shared" si="85"/>
        <v>6</v>
      </c>
      <c r="G484" s="24">
        <f t="shared" si="86"/>
        <v>424</v>
      </c>
      <c r="H484" s="25">
        <f t="shared" si="87"/>
        <v>0</v>
      </c>
      <c r="I484" s="26">
        <f t="shared" si="88"/>
        <v>-0.16666666666666666</v>
      </c>
      <c r="J484" s="27" t="str">
        <f>MID('HTT e12 - 2ry Str + Mask '!$A$2,E484,F484)</f>
        <v>)))).)</v>
      </c>
      <c r="K484" s="26">
        <f t="shared" si="89"/>
        <v>0.16666666666666666</v>
      </c>
      <c r="L484" s="27" t="str">
        <f>MID('HTT e12 - 2ry Str + Mask '!$D$2,E484,F484)</f>
        <v>......</v>
      </c>
      <c r="M484" s="26">
        <f t="shared" si="90"/>
        <v>1</v>
      </c>
      <c r="N484" s="28">
        <f t="shared" si="91"/>
        <v>0.83333333333333337</v>
      </c>
      <c r="O484" s="29" t="str">
        <f t="shared" si="92"/>
        <v>IIE</v>
      </c>
      <c r="P484" s="29" t="str">
        <f t="shared" si="93"/>
        <v>ESS</v>
      </c>
      <c r="Q484" s="28">
        <f t="shared" si="94"/>
        <v>0</v>
      </c>
      <c r="R484" s="30">
        <f t="shared" si="95"/>
        <v>0.83333333333333337</v>
      </c>
    </row>
    <row r="485" spans="1:18" ht="32" customHeight="1" x14ac:dyDescent="0.15">
      <c r="A485" s="20" t="s">
        <v>88</v>
      </c>
      <c r="B485" s="20" t="s">
        <v>336</v>
      </c>
      <c r="C485" s="20" t="s">
        <v>90</v>
      </c>
      <c r="D485" s="21" t="s">
        <v>1769</v>
      </c>
      <c r="E485" s="22">
        <f t="shared" si="84"/>
        <v>420</v>
      </c>
      <c r="F485" s="23">
        <f t="shared" si="85"/>
        <v>6</v>
      </c>
      <c r="G485" s="24">
        <f t="shared" si="86"/>
        <v>426</v>
      </c>
      <c r="H485" s="25">
        <f t="shared" si="87"/>
        <v>0.16666666666666666</v>
      </c>
      <c r="I485" s="26">
        <f t="shared" si="88"/>
        <v>0</v>
      </c>
      <c r="J485" s="27" t="str">
        <f>MID('HTT e12 - 2ry Str + Mask '!$A$2,E485,F485)</f>
        <v>)).)))</v>
      </c>
      <c r="K485" s="26">
        <f t="shared" si="89"/>
        <v>0.16666666666666666</v>
      </c>
      <c r="L485" s="27" t="str">
        <f>MID('HTT e12 - 2ry Str + Mask '!$D$2,E485,F485)</f>
        <v>......</v>
      </c>
      <c r="M485" s="26">
        <f t="shared" si="90"/>
        <v>1</v>
      </c>
      <c r="N485" s="28">
        <f t="shared" si="91"/>
        <v>0.83333333333333337</v>
      </c>
      <c r="O485" s="29" t="str">
        <f t="shared" si="92"/>
        <v>ESE_9G8</v>
      </c>
      <c r="P485" s="29" t="str">
        <f t="shared" si="93"/>
        <v>ESE</v>
      </c>
      <c r="Q485" s="28">
        <f t="shared" si="94"/>
        <v>0.83333333333333337</v>
      </c>
      <c r="R485" s="30">
        <f t="shared" si="95"/>
        <v>0</v>
      </c>
    </row>
    <row r="486" spans="1:18" ht="32" customHeight="1" x14ac:dyDescent="0.15">
      <c r="A486" s="20" t="s">
        <v>35</v>
      </c>
      <c r="B486" s="20" t="s">
        <v>336</v>
      </c>
      <c r="C486" s="20" t="s">
        <v>37</v>
      </c>
      <c r="D486" s="21" t="s">
        <v>1769</v>
      </c>
      <c r="E486" s="22">
        <f t="shared" si="84"/>
        <v>420</v>
      </c>
      <c r="F486" s="23">
        <f t="shared" si="85"/>
        <v>6</v>
      </c>
      <c r="G486" s="24">
        <f t="shared" si="86"/>
        <v>426</v>
      </c>
      <c r="H486" s="25">
        <f t="shared" si="87"/>
        <v>0.16666666666666666</v>
      </c>
      <c r="I486" s="26">
        <f t="shared" si="88"/>
        <v>0</v>
      </c>
      <c r="J486" s="27" t="str">
        <f>MID('HTT e12 - 2ry Str + Mask '!$A$2,E486,F486)</f>
        <v>)).)))</v>
      </c>
      <c r="K486" s="26">
        <f t="shared" si="89"/>
        <v>0.16666666666666666</v>
      </c>
      <c r="L486" s="27" t="str">
        <f>MID('HTT e12 - 2ry Str + Mask '!$D$2,E486,F486)</f>
        <v>......</v>
      </c>
      <c r="M486" s="26">
        <f t="shared" si="90"/>
        <v>1</v>
      </c>
      <c r="N486" s="28">
        <f t="shared" si="91"/>
        <v>0.83333333333333337</v>
      </c>
      <c r="O486" s="29" t="str">
        <f t="shared" si="92"/>
        <v>EIE</v>
      </c>
      <c r="P486" s="29" t="str">
        <f t="shared" si="93"/>
        <v>ESE</v>
      </c>
      <c r="Q486" s="28">
        <f t="shared" si="94"/>
        <v>0.83333333333333337</v>
      </c>
      <c r="R486" s="30">
        <f t="shared" si="95"/>
        <v>0</v>
      </c>
    </row>
    <row r="487" spans="1:18" ht="44" customHeight="1" x14ac:dyDescent="0.15">
      <c r="A487" s="20" t="s">
        <v>69</v>
      </c>
      <c r="B487" s="20" t="s">
        <v>1770</v>
      </c>
      <c r="C487" s="20" t="s">
        <v>571</v>
      </c>
      <c r="D487" s="21" t="s">
        <v>1769</v>
      </c>
      <c r="E487" s="22">
        <f t="shared" si="84"/>
        <v>420</v>
      </c>
      <c r="F487" s="23">
        <f t="shared" si="85"/>
        <v>7</v>
      </c>
      <c r="G487" s="24">
        <f t="shared" si="86"/>
        <v>427</v>
      </c>
      <c r="H487" s="25">
        <f t="shared" si="87"/>
        <v>0</v>
      </c>
      <c r="I487" s="26">
        <f t="shared" si="88"/>
        <v>-0.14285714285714285</v>
      </c>
      <c r="J487" s="27" t="str">
        <f>MID('HTT e12 - 2ry Str + Mask '!$A$2,E487,F487)</f>
        <v>)).))))</v>
      </c>
      <c r="K487" s="26">
        <f t="shared" si="89"/>
        <v>0.14285714285714285</v>
      </c>
      <c r="L487" s="27" t="str">
        <f>MID('HTT e12 - 2ry Str + Mask '!$D$2,E487,F487)</f>
        <v>.......</v>
      </c>
      <c r="M487" s="26">
        <f t="shared" si="90"/>
        <v>1</v>
      </c>
      <c r="N487" s="28">
        <f t="shared" si="91"/>
        <v>0.85714285714285721</v>
      </c>
      <c r="O487" s="29" t="str">
        <f t="shared" si="92"/>
        <v>Sironi_motif2</v>
      </c>
      <c r="P487" s="29" t="str">
        <f t="shared" si="93"/>
        <v>ESS</v>
      </c>
      <c r="Q487" s="28">
        <f t="shared" si="94"/>
        <v>0</v>
      </c>
      <c r="R487" s="30">
        <f t="shared" si="95"/>
        <v>0.85714285714285721</v>
      </c>
    </row>
    <row r="488" spans="1:18" ht="44" customHeight="1" x14ac:dyDescent="0.15">
      <c r="A488" s="20" t="s">
        <v>58</v>
      </c>
      <c r="B488" s="20" t="s">
        <v>1771</v>
      </c>
      <c r="C488" s="20" t="s">
        <v>1772</v>
      </c>
      <c r="D488" s="21" t="s">
        <v>1769</v>
      </c>
      <c r="E488" s="22">
        <f t="shared" si="84"/>
        <v>420</v>
      </c>
      <c r="F488" s="23">
        <f t="shared" si="85"/>
        <v>8</v>
      </c>
      <c r="G488" s="24">
        <f t="shared" si="86"/>
        <v>428</v>
      </c>
      <c r="H488" s="25">
        <f t="shared" si="87"/>
        <v>0</v>
      </c>
      <c r="I488" s="26">
        <f t="shared" si="88"/>
        <v>-0.125</v>
      </c>
      <c r="J488" s="27" t="str">
        <f>MID('HTT e12 - 2ry Str + Mask '!$A$2,E488,F488)</f>
        <v>)).)))))</v>
      </c>
      <c r="K488" s="26">
        <f t="shared" si="89"/>
        <v>0.125</v>
      </c>
      <c r="L488" s="27" t="str">
        <f>MID('HTT e12 - 2ry Str + Mask '!$D$2,E488,F488)</f>
        <v>........</v>
      </c>
      <c r="M488" s="26">
        <f t="shared" si="90"/>
        <v>1</v>
      </c>
      <c r="N488" s="28">
        <f t="shared" si="91"/>
        <v>0.875</v>
      </c>
      <c r="O488" s="29" t="str">
        <f t="shared" si="92"/>
        <v>Sironi_motif1</v>
      </c>
      <c r="P488" s="29" t="str">
        <f t="shared" si="93"/>
        <v>ESS</v>
      </c>
      <c r="Q488" s="28">
        <f t="shared" si="94"/>
        <v>0</v>
      </c>
      <c r="R488" s="30">
        <f t="shared" si="95"/>
        <v>0.875</v>
      </c>
    </row>
    <row r="489" spans="1:18" ht="44" customHeight="1" x14ac:dyDescent="0.15">
      <c r="A489" s="20" t="s">
        <v>65</v>
      </c>
      <c r="B489" s="20" t="s">
        <v>1773</v>
      </c>
      <c r="C489" s="20" t="s">
        <v>689</v>
      </c>
      <c r="D489" s="21" t="s">
        <v>1774</v>
      </c>
      <c r="E489" s="22">
        <f t="shared" si="84"/>
        <v>421</v>
      </c>
      <c r="F489" s="23">
        <f t="shared" si="85"/>
        <v>6</v>
      </c>
      <c r="G489" s="24">
        <f t="shared" si="86"/>
        <v>427</v>
      </c>
      <c r="H489" s="25">
        <f t="shared" si="87"/>
        <v>0</v>
      </c>
      <c r="I489" s="26">
        <f t="shared" si="88"/>
        <v>-0.16666666666666666</v>
      </c>
      <c r="J489" s="27" t="str">
        <f>MID('HTT e12 - 2ry Str + Mask '!$A$2,E489,F489)</f>
        <v>).))))</v>
      </c>
      <c r="K489" s="26">
        <f t="shared" si="89"/>
        <v>0.16666666666666666</v>
      </c>
      <c r="L489" s="27" t="str">
        <f>MID('HTT e12 - 2ry Str + Mask '!$D$2,E489,F489)</f>
        <v>......</v>
      </c>
      <c r="M489" s="26">
        <f t="shared" si="90"/>
        <v>1</v>
      </c>
      <c r="N489" s="28">
        <f t="shared" si="91"/>
        <v>0.83333333333333337</v>
      </c>
      <c r="O489" s="29" t="str">
        <f t="shared" si="92"/>
        <v>ESS_hnRNPA1</v>
      </c>
      <c r="P489" s="29" t="str">
        <f t="shared" si="93"/>
        <v>ESS</v>
      </c>
      <c r="Q489" s="28">
        <f t="shared" si="94"/>
        <v>0</v>
      </c>
      <c r="R489" s="30">
        <f t="shared" si="95"/>
        <v>0.83333333333333337</v>
      </c>
    </row>
    <row r="490" spans="1:18" ht="32" customHeight="1" x14ac:dyDescent="0.15">
      <c r="A490" s="20" t="s">
        <v>196</v>
      </c>
      <c r="B490" s="20" t="s">
        <v>1773</v>
      </c>
      <c r="C490" s="20" t="s">
        <v>37</v>
      </c>
      <c r="D490" s="21" t="s">
        <v>1774</v>
      </c>
      <c r="E490" s="22">
        <f t="shared" si="84"/>
        <v>421</v>
      </c>
      <c r="F490" s="23">
        <f t="shared" si="85"/>
        <v>6</v>
      </c>
      <c r="G490" s="24">
        <f t="shared" si="86"/>
        <v>427</v>
      </c>
      <c r="H490" s="25">
        <f t="shared" si="87"/>
        <v>0.16666666666666666</v>
      </c>
      <c r="I490" s="26">
        <f t="shared" si="88"/>
        <v>0</v>
      </c>
      <c r="J490" s="27" t="str">
        <f>MID('HTT e12 - 2ry Str + Mask '!$A$2,E490,F490)</f>
        <v>).))))</v>
      </c>
      <c r="K490" s="26">
        <f t="shared" si="89"/>
        <v>0.16666666666666666</v>
      </c>
      <c r="L490" s="27" t="str">
        <f>MID('HTT e12 - 2ry Str + Mask '!$D$2,E490,F490)</f>
        <v>......</v>
      </c>
      <c r="M490" s="26">
        <f t="shared" si="90"/>
        <v>1</v>
      </c>
      <c r="N490" s="28">
        <f t="shared" si="91"/>
        <v>0.83333333333333337</v>
      </c>
      <c r="O490" s="29" t="str">
        <f t="shared" si="92"/>
        <v>RESCUE ESE</v>
      </c>
      <c r="P490" s="29" t="str">
        <f t="shared" si="93"/>
        <v>ESE</v>
      </c>
      <c r="Q490" s="28">
        <f t="shared" si="94"/>
        <v>0.83333333333333337</v>
      </c>
      <c r="R490" s="30">
        <f t="shared" si="95"/>
        <v>0</v>
      </c>
    </row>
    <row r="491" spans="1:18" ht="32" customHeight="1" x14ac:dyDescent="0.15">
      <c r="A491" s="20" t="s">
        <v>35</v>
      </c>
      <c r="B491" s="20" t="s">
        <v>1773</v>
      </c>
      <c r="C491" s="20" t="s">
        <v>37</v>
      </c>
      <c r="D491" s="21" t="s">
        <v>1774</v>
      </c>
      <c r="E491" s="22">
        <f t="shared" si="84"/>
        <v>421</v>
      </c>
      <c r="F491" s="23">
        <f t="shared" si="85"/>
        <v>6</v>
      </c>
      <c r="G491" s="24">
        <f t="shared" si="86"/>
        <v>427</v>
      </c>
      <c r="H491" s="25">
        <f t="shared" si="87"/>
        <v>0.16666666666666666</v>
      </c>
      <c r="I491" s="26">
        <f t="shared" si="88"/>
        <v>0</v>
      </c>
      <c r="J491" s="27" t="str">
        <f>MID('HTT e12 - 2ry Str + Mask '!$A$2,E491,F491)</f>
        <v>).))))</v>
      </c>
      <c r="K491" s="26">
        <f t="shared" si="89"/>
        <v>0.16666666666666666</v>
      </c>
      <c r="L491" s="27" t="str">
        <f>MID('HTT e12 - 2ry Str + Mask '!$D$2,E491,F491)</f>
        <v>......</v>
      </c>
      <c r="M491" s="26">
        <f t="shared" si="90"/>
        <v>1</v>
      </c>
      <c r="N491" s="28">
        <f t="shared" si="91"/>
        <v>0.83333333333333337</v>
      </c>
      <c r="O491" s="29" t="str">
        <f t="shared" si="92"/>
        <v>EIE</v>
      </c>
      <c r="P491" s="29" t="str">
        <f t="shared" si="93"/>
        <v>ESE</v>
      </c>
      <c r="Q491" s="28">
        <f t="shared" si="94"/>
        <v>0.83333333333333337</v>
      </c>
      <c r="R491" s="30">
        <f t="shared" si="95"/>
        <v>0</v>
      </c>
    </row>
    <row r="492" spans="1:18" ht="32" customHeight="1" x14ac:dyDescent="0.15">
      <c r="A492" s="20" t="s">
        <v>39</v>
      </c>
      <c r="B492" s="20" t="s">
        <v>1775</v>
      </c>
      <c r="C492" s="20" t="s">
        <v>1776</v>
      </c>
      <c r="D492" s="21" t="s">
        <v>1774</v>
      </c>
      <c r="E492" s="22">
        <f t="shared" si="84"/>
        <v>421</v>
      </c>
      <c r="F492" s="23">
        <f t="shared" si="85"/>
        <v>7</v>
      </c>
      <c r="G492" s="24">
        <f t="shared" si="86"/>
        <v>428</v>
      </c>
      <c r="H492" s="25">
        <f t="shared" si="87"/>
        <v>0.14285714285714285</v>
      </c>
      <c r="I492" s="26">
        <f t="shared" si="88"/>
        <v>0</v>
      </c>
      <c r="J492" s="27" t="str">
        <f>MID('HTT e12 - 2ry Str + Mask '!$A$2,E492,F492)</f>
        <v>).)))))</v>
      </c>
      <c r="K492" s="26">
        <f t="shared" si="89"/>
        <v>0.14285714285714285</v>
      </c>
      <c r="L492" s="27" t="str">
        <f>MID('HTT e12 - 2ry Str + Mask '!$D$2,E492,F492)</f>
        <v>.......</v>
      </c>
      <c r="M492" s="26">
        <f t="shared" si="90"/>
        <v>1</v>
      </c>
      <c r="N492" s="28">
        <f t="shared" si="91"/>
        <v>0.85714285714285721</v>
      </c>
      <c r="O492" s="29" t="str">
        <f t="shared" si="92"/>
        <v>ESE_ASF</v>
      </c>
      <c r="P492" s="29" t="str">
        <f t="shared" si="93"/>
        <v>ESE</v>
      </c>
      <c r="Q492" s="28">
        <f t="shared" si="94"/>
        <v>0.85714285714285721</v>
      </c>
      <c r="R492" s="30">
        <f t="shared" si="95"/>
        <v>0</v>
      </c>
    </row>
    <row r="493" spans="1:18" ht="44" customHeight="1" x14ac:dyDescent="0.15">
      <c r="A493" s="20" t="s">
        <v>42</v>
      </c>
      <c r="B493" s="20" t="s">
        <v>1775</v>
      </c>
      <c r="C493" s="20" t="s">
        <v>1777</v>
      </c>
      <c r="D493" s="21" t="s">
        <v>1774</v>
      </c>
      <c r="E493" s="22">
        <f t="shared" si="84"/>
        <v>421</v>
      </c>
      <c r="F493" s="23">
        <f t="shared" si="85"/>
        <v>7</v>
      </c>
      <c r="G493" s="24">
        <f t="shared" si="86"/>
        <v>428</v>
      </c>
      <c r="H493" s="25">
        <f t="shared" si="87"/>
        <v>0.14285714285714285</v>
      </c>
      <c r="I493" s="26">
        <f t="shared" si="88"/>
        <v>0</v>
      </c>
      <c r="J493" s="27" t="str">
        <f>MID('HTT e12 - 2ry Str + Mask '!$A$2,E493,F493)</f>
        <v>).)))))</v>
      </c>
      <c r="K493" s="26">
        <f t="shared" si="89"/>
        <v>0.14285714285714285</v>
      </c>
      <c r="L493" s="27" t="str">
        <f>MID('HTT e12 - 2ry Str + Mask '!$D$2,E493,F493)</f>
        <v>.......</v>
      </c>
      <c r="M493" s="26">
        <f t="shared" si="90"/>
        <v>1</v>
      </c>
      <c r="N493" s="28">
        <f t="shared" si="91"/>
        <v>0.85714285714285721</v>
      </c>
      <c r="O493" s="29" t="str">
        <f t="shared" si="92"/>
        <v>ESE_ASFB</v>
      </c>
      <c r="P493" s="29" t="str">
        <f t="shared" si="93"/>
        <v>ESE</v>
      </c>
      <c r="Q493" s="28">
        <f t="shared" si="94"/>
        <v>0.85714285714285721</v>
      </c>
      <c r="R493" s="30">
        <f t="shared" si="95"/>
        <v>0</v>
      </c>
    </row>
    <row r="494" spans="1:18" ht="44" customHeight="1" x14ac:dyDescent="0.15">
      <c r="A494" s="20" t="s">
        <v>69</v>
      </c>
      <c r="B494" s="20" t="s">
        <v>1778</v>
      </c>
      <c r="C494" s="20" t="s">
        <v>1779</v>
      </c>
      <c r="D494" s="21" t="s">
        <v>1780</v>
      </c>
      <c r="E494" s="22">
        <f t="shared" si="84"/>
        <v>422</v>
      </c>
      <c r="F494" s="23">
        <f t="shared" si="85"/>
        <v>7</v>
      </c>
      <c r="G494" s="24">
        <f t="shared" si="86"/>
        <v>429</v>
      </c>
      <c r="H494" s="25">
        <f t="shared" si="87"/>
        <v>0</v>
      </c>
      <c r="I494" s="26">
        <f t="shared" si="88"/>
        <v>-0.14285714285714285</v>
      </c>
      <c r="J494" s="27" t="str">
        <f>MID('HTT e12 - 2ry Str + Mask '!$A$2,E494,F494)</f>
        <v>.))))))</v>
      </c>
      <c r="K494" s="26">
        <f t="shared" si="89"/>
        <v>0.14285714285714285</v>
      </c>
      <c r="L494" s="27" t="str">
        <f>MID('HTT e12 - 2ry Str + Mask '!$D$2,E494,F494)</f>
        <v>.......</v>
      </c>
      <c r="M494" s="26">
        <f t="shared" si="90"/>
        <v>1</v>
      </c>
      <c r="N494" s="28">
        <f t="shared" si="91"/>
        <v>0.85714285714285721</v>
      </c>
      <c r="O494" s="29" t="str">
        <f t="shared" si="92"/>
        <v>Sironi_motif2</v>
      </c>
      <c r="P494" s="29" t="str">
        <f t="shared" si="93"/>
        <v>ESS</v>
      </c>
      <c r="Q494" s="28">
        <f t="shared" si="94"/>
        <v>0</v>
      </c>
      <c r="R494" s="30">
        <f t="shared" si="95"/>
        <v>0.85714285714285721</v>
      </c>
    </row>
    <row r="495" spans="1:18" ht="44" customHeight="1" x14ac:dyDescent="0.15">
      <c r="A495" s="20" t="s">
        <v>58</v>
      </c>
      <c r="B495" s="20" t="s">
        <v>1781</v>
      </c>
      <c r="C495" s="20" t="s">
        <v>1782</v>
      </c>
      <c r="D495" s="21" t="s">
        <v>1780</v>
      </c>
      <c r="E495" s="22">
        <f t="shared" si="84"/>
        <v>422</v>
      </c>
      <c r="F495" s="23">
        <f t="shared" si="85"/>
        <v>8</v>
      </c>
      <c r="G495" s="24">
        <f t="shared" si="86"/>
        <v>430</v>
      </c>
      <c r="H495" s="25">
        <f t="shared" si="87"/>
        <v>0</v>
      </c>
      <c r="I495" s="26">
        <f t="shared" si="88"/>
        <v>-0.125</v>
      </c>
      <c r="J495" s="27" t="str">
        <f>MID('HTT e12 - 2ry Str + Mask '!$A$2,E495,F495)</f>
        <v>.)))))))</v>
      </c>
      <c r="K495" s="26">
        <f t="shared" si="89"/>
        <v>0.125</v>
      </c>
      <c r="L495" s="27" t="str">
        <f>MID('HTT e12 - 2ry Str + Mask '!$D$2,E495,F495)</f>
        <v>........</v>
      </c>
      <c r="M495" s="26">
        <f t="shared" si="90"/>
        <v>1</v>
      </c>
      <c r="N495" s="28">
        <f t="shared" si="91"/>
        <v>0.875</v>
      </c>
      <c r="O495" s="29" t="str">
        <f t="shared" si="92"/>
        <v>Sironi_motif1</v>
      </c>
      <c r="P495" s="29" t="str">
        <f t="shared" si="93"/>
        <v>ESS</v>
      </c>
      <c r="Q495" s="28">
        <f t="shared" si="94"/>
        <v>0</v>
      </c>
      <c r="R495" s="30">
        <f t="shared" si="95"/>
        <v>0.875</v>
      </c>
    </row>
    <row r="496" spans="1:18" ht="32" customHeight="1" x14ac:dyDescent="0.15">
      <c r="A496" s="20" t="s">
        <v>88</v>
      </c>
      <c r="B496" s="20" t="s">
        <v>1783</v>
      </c>
      <c r="C496" s="20" t="s">
        <v>1784</v>
      </c>
      <c r="D496" s="21" t="s">
        <v>1785</v>
      </c>
      <c r="E496" s="22">
        <f t="shared" si="84"/>
        <v>423</v>
      </c>
      <c r="F496" s="23">
        <f t="shared" si="85"/>
        <v>6</v>
      </c>
      <c r="G496" s="24">
        <f t="shared" si="86"/>
        <v>429</v>
      </c>
      <c r="H496" s="25">
        <f t="shared" si="87"/>
        <v>0.16666666666666666</v>
      </c>
      <c r="I496" s="26">
        <f t="shared" si="88"/>
        <v>0</v>
      </c>
      <c r="J496" s="27" t="str">
        <f>MID('HTT e12 - 2ry Str + Mask '!$A$2,E496,F496)</f>
        <v>))))))</v>
      </c>
      <c r="K496" s="26">
        <f t="shared" si="89"/>
        <v>0</v>
      </c>
      <c r="L496" s="27" t="str">
        <f>MID('HTT e12 - 2ry Str + Mask '!$D$2,E496,F496)</f>
        <v>......</v>
      </c>
      <c r="M496" s="26">
        <f t="shared" si="90"/>
        <v>1</v>
      </c>
      <c r="N496" s="28">
        <f t="shared" si="91"/>
        <v>1</v>
      </c>
      <c r="O496" s="29" t="str">
        <f t="shared" si="92"/>
        <v>ESE_9G8</v>
      </c>
      <c r="P496" s="29" t="str">
        <f t="shared" si="93"/>
        <v>ESE</v>
      </c>
      <c r="Q496" s="28">
        <f t="shared" si="94"/>
        <v>1</v>
      </c>
      <c r="R496" s="30">
        <f t="shared" si="95"/>
        <v>0</v>
      </c>
    </row>
    <row r="497" spans="1:18" ht="44" customHeight="1" x14ac:dyDescent="0.15">
      <c r="A497" s="20" t="s">
        <v>65</v>
      </c>
      <c r="B497" s="20" t="s">
        <v>1783</v>
      </c>
      <c r="C497" s="20" t="s">
        <v>1786</v>
      </c>
      <c r="D497" s="21" t="s">
        <v>1785</v>
      </c>
      <c r="E497" s="22">
        <f t="shared" si="84"/>
        <v>423</v>
      </c>
      <c r="F497" s="23">
        <f t="shared" si="85"/>
        <v>6</v>
      </c>
      <c r="G497" s="24">
        <f t="shared" si="86"/>
        <v>429</v>
      </c>
      <c r="H497" s="25">
        <f t="shared" si="87"/>
        <v>0</v>
      </c>
      <c r="I497" s="26">
        <f t="shared" si="88"/>
        <v>-0.16666666666666666</v>
      </c>
      <c r="J497" s="27" t="str">
        <f>MID('HTT e12 - 2ry Str + Mask '!$A$2,E497,F497)</f>
        <v>))))))</v>
      </c>
      <c r="K497" s="26">
        <f t="shared" si="89"/>
        <v>0</v>
      </c>
      <c r="L497" s="27" t="str">
        <f>MID('HTT e12 - 2ry Str + Mask '!$D$2,E497,F497)</f>
        <v>......</v>
      </c>
      <c r="M497" s="26">
        <f t="shared" si="90"/>
        <v>1</v>
      </c>
      <c r="N497" s="28">
        <f t="shared" si="91"/>
        <v>1</v>
      </c>
      <c r="O497" s="29" t="str">
        <f t="shared" si="92"/>
        <v>ESS_hnRNPA1</v>
      </c>
      <c r="P497" s="29" t="str">
        <f t="shared" si="93"/>
        <v>ESS</v>
      </c>
      <c r="Q497" s="28">
        <f t="shared" si="94"/>
        <v>0</v>
      </c>
      <c r="R497" s="30">
        <f t="shared" si="95"/>
        <v>1</v>
      </c>
    </row>
    <row r="498" spans="1:18" ht="32" customHeight="1" x14ac:dyDescent="0.15">
      <c r="A498" s="20" t="s">
        <v>46</v>
      </c>
      <c r="B498" s="20" t="s">
        <v>1783</v>
      </c>
      <c r="C498" s="20" t="s">
        <v>37</v>
      </c>
      <c r="D498" s="21" t="s">
        <v>1785</v>
      </c>
      <c r="E498" s="22">
        <f t="shared" si="84"/>
        <v>423</v>
      </c>
      <c r="F498" s="23">
        <f t="shared" si="85"/>
        <v>6</v>
      </c>
      <c r="G498" s="24">
        <f t="shared" si="86"/>
        <v>429</v>
      </c>
      <c r="H498" s="25">
        <f t="shared" si="87"/>
        <v>0</v>
      </c>
      <c r="I498" s="26">
        <f t="shared" si="88"/>
        <v>-0.16666666666666666</v>
      </c>
      <c r="J498" s="27" t="str">
        <f>MID('HTT e12 - 2ry Str + Mask '!$A$2,E498,F498)</f>
        <v>))))))</v>
      </c>
      <c r="K498" s="26">
        <f t="shared" si="89"/>
        <v>0</v>
      </c>
      <c r="L498" s="27" t="str">
        <f>MID('HTT e12 - 2ry Str + Mask '!$D$2,E498,F498)</f>
        <v>......</v>
      </c>
      <c r="M498" s="26">
        <f t="shared" si="90"/>
        <v>1</v>
      </c>
      <c r="N498" s="28">
        <f t="shared" si="91"/>
        <v>1</v>
      </c>
      <c r="O498" s="29" t="str">
        <f t="shared" si="92"/>
        <v>IIE</v>
      </c>
      <c r="P498" s="29" t="str">
        <f t="shared" si="93"/>
        <v>ESS</v>
      </c>
      <c r="Q498" s="28">
        <f t="shared" si="94"/>
        <v>0</v>
      </c>
      <c r="R498" s="30">
        <f t="shared" si="95"/>
        <v>1</v>
      </c>
    </row>
    <row r="499" spans="1:18" ht="32" customHeight="1" x14ac:dyDescent="0.15">
      <c r="A499" s="20" t="s">
        <v>88</v>
      </c>
      <c r="B499" s="20" t="s">
        <v>1787</v>
      </c>
      <c r="C499" s="20" t="s">
        <v>1278</v>
      </c>
      <c r="D499" s="21" t="s">
        <v>1788</v>
      </c>
      <c r="E499" s="22">
        <f t="shared" si="84"/>
        <v>425</v>
      </c>
      <c r="F499" s="23">
        <f t="shared" si="85"/>
        <v>6</v>
      </c>
      <c r="G499" s="24">
        <f t="shared" si="86"/>
        <v>431</v>
      </c>
      <c r="H499" s="25">
        <f t="shared" si="87"/>
        <v>0.16666666666666666</v>
      </c>
      <c r="I499" s="26">
        <f t="shared" si="88"/>
        <v>0</v>
      </c>
      <c r="J499" s="27" t="str">
        <f>MID('HTT e12 - 2ry Str + Mask '!$A$2,E499,F499)</f>
        <v>))))))</v>
      </c>
      <c r="K499" s="26">
        <f t="shared" si="89"/>
        <v>0</v>
      </c>
      <c r="L499" s="27" t="str">
        <f>MID('HTT e12 - 2ry Str + Mask '!$D$2,E499,F499)</f>
        <v>......</v>
      </c>
      <c r="M499" s="26">
        <f t="shared" si="90"/>
        <v>1</v>
      </c>
      <c r="N499" s="28">
        <f t="shared" si="91"/>
        <v>1</v>
      </c>
      <c r="O499" s="29" t="str">
        <f t="shared" si="92"/>
        <v>ESE_9G8</v>
      </c>
      <c r="P499" s="29" t="str">
        <f t="shared" si="93"/>
        <v>ESE</v>
      </c>
      <c r="Q499" s="28">
        <f t="shared" si="94"/>
        <v>1</v>
      </c>
      <c r="R499" s="30">
        <f t="shared" si="95"/>
        <v>0</v>
      </c>
    </row>
    <row r="500" spans="1:18" ht="32" customHeight="1" x14ac:dyDescent="0.15">
      <c r="A500" s="20" t="s">
        <v>46</v>
      </c>
      <c r="B500" s="20" t="s">
        <v>1787</v>
      </c>
      <c r="C500" s="20" t="s">
        <v>37</v>
      </c>
      <c r="D500" s="21" t="s">
        <v>1788</v>
      </c>
      <c r="E500" s="22">
        <f t="shared" si="84"/>
        <v>425</v>
      </c>
      <c r="F500" s="23">
        <f t="shared" si="85"/>
        <v>6</v>
      </c>
      <c r="G500" s="24">
        <f t="shared" si="86"/>
        <v>431</v>
      </c>
      <c r="H500" s="25">
        <f t="shared" si="87"/>
        <v>0</v>
      </c>
      <c r="I500" s="26">
        <f t="shared" si="88"/>
        <v>-0.16666666666666666</v>
      </c>
      <c r="J500" s="27" t="str">
        <f>MID('HTT e12 - 2ry Str + Mask '!$A$2,E500,F500)</f>
        <v>))))))</v>
      </c>
      <c r="K500" s="26">
        <f t="shared" si="89"/>
        <v>0</v>
      </c>
      <c r="L500" s="27" t="str">
        <f>MID('HTT e12 - 2ry Str + Mask '!$D$2,E500,F500)</f>
        <v>......</v>
      </c>
      <c r="M500" s="26">
        <f t="shared" si="90"/>
        <v>1</v>
      </c>
      <c r="N500" s="28">
        <f t="shared" si="91"/>
        <v>1</v>
      </c>
      <c r="O500" s="29" t="str">
        <f t="shared" si="92"/>
        <v>IIE</v>
      </c>
      <c r="P500" s="29" t="str">
        <f t="shared" si="93"/>
        <v>ESS</v>
      </c>
      <c r="Q500" s="28">
        <f t="shared" si="94"/>
        <v>0</v>
      </c>
      <c r="R500" s="30">
        <f t="shared" si="95"/>
        <v>1</v>
      </c>
    </row>
    <row r="501" spans="1:18" ht="32" customHeight="1" x14ac:dyDescent="0.15">
      <c r="A501" s="20" t="s">
        <v>46</v>
      </c>
      <c r="B501" s="20" t="s">
        <v>1684</v>
      </c>
      <c r="C501" s="20" t="s">
        <v>37</v>
      </c>
      <c r="D501" s="21" t="s">
        <v>1789</v>
      </c>
      <c r="E501" s="22">
        <f t="shared" si="84"/>
        <v>426</v>
      </c>
      <c r="F501" s="23">
        <f t="shared" si="85"/>
        <v>6</v>
      </c>
      <c r="G501" s="24">
        <f t="shared" si="86"/>
        <v>432</v>
      </c>
      <c r="H501" s="25">
        <f t="shared" si="87"/>
        <v>0</v>
      </c>
      <c r="I501" s="26">
        <f t="shared" si="88"/>
        <v>-0.16666666666666666</v>
      </c>
      <c r="J501" s="27" t="str">
        <f>MID('HTT e12 - 2ry Str + Mask '!$A$2,E501,F501)</f>
        <v>))))))</v>
      </c>
      <c r="K501" s="26">
        <f t="shared" si="89"/>
        <v>0</v>
      </c>
      <c r="L501" s="27" t="str">
        <f>MID('HTT e12 - 2ry Str + Mask '!$D$2,E501,F501)</f>
        <v>......</v>
      </c>
      <c r="M501" s="26">
        <f t="shared" si="90"/>
        <v>1</v>
      </c>
      <c r="N501" s="28">
        <f t="shared" si="91"/>
        <v>1</v>
      </c>
      <c r="O501" s="29" t="str">
        <f t="shared" si="92"/>
        <v>IIE</v>
      </c>
      <c r="P501" s="29" t="str">
        <f t="shared" si="93"/>
        <v>ESS</v>
      </c>
      <c r="Q501" s="28">
        <f t="shared" si="94"/>
        <v>0</v>
      </c>
      <c r="R501" s="30">
        <f t="shared" si="95"/>
        <v>1</v>
      </c>
    </row>
  </sheetData>
  <pageMargins left="1" right="1" top="1" bottom="1" header="0.25" footer="0.25"/>
  <pageSetup orientation="portrait"/>
  <headerFooter>
    <oddFooter>&amp;C&amp;"Helvetica Neue,Regular"&amp;12&amp;K000000&amp;P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R482"/>
  <sheetViews>
    <sheetView showGridLines="0" workbookViewId="0">
      <pane xSplit="1" ySplit="1" topLeftCell="B2" activePane="bottomRight" state="frozen"/>
      <selection pane="topRight"/>
      <selection pane="bottomLeft"/>
      <selection pane="bottomRight" activeCell="G1" sqref="G1:K1"/>
    </sheetView>
  </sheetViews>
  <sheetFormatPr baseColWidth="10" defaultColWidth="16.33203125" defaultRowHeight="20" customHeight="1" x14ac:dyDescent="0.15"/>
  <cols>
    <col min="1" max="1" width="5.33203125" style="48" customWidth="1"/>
    <col min="2" max="4" width="7.6640625" style="48" customWidth="1"/>
    <col min="5" max="5" width="8.83203125" style="48" customWidth="1"/>
    <col min="6" max="6" width="34.83203125" style="48" customWidth="1"/>
    <col min="7" max="11" width="5.83203125" style="48" customWidth="1"/>
    <col min="12" max="12" width="7.1640625" style="48" customWidth="1"/>
    <col min="13" max="14" width="5.83203125" style="48" customWidth="1"/>
    <col min="15" max="15" width="7.1640625" style="48" customWidth="1"/>
    <col min="16" max="18" width="5.83203125" style="48" customWidth="1"/>
    <col min="19" max="19" width="16.33203125" style="48" customWidth="1"/>
    <col min="20" max="16384" width="16.33203125" style="48"/>
  </cols>
  <sheetData>
    <row r="1" spans="1:18" ht="20.25" customHeight="1" x14ac:dyDescent="0.15">
      <c r="A1" s="2" t="s">
        <v>459</v>
      </c>
      <c r="B1" s="2" t="s">
        <v>460</v>
      </c>
      <c r="C1" s="2" t="s">
        <v>461</v>
      </c>
      <c r="D1" s="2" t="s">
        <v>462</v>
      </c>
      <c r="E1" s="2" t="s">
        <v>463</v>
      </c>
      <c r="F1" s="2" t="s">
        <v>464</v>
      </c>
      <c r="G1" s="2" t="s">
        <v>465</v>
      </c>
      <c r="H1" s="2" t="s">
        <v>466</v>
      </c>
      <c r="I1" s="2" t="s">
        <v>467</v>
      </c>
      <c r="J1" s="2" t="s">
        <v>468</v>
      </c>
      <c r="K1" s="2" t="s">
        <v>469</v>
      </c>
      <c r="L1" s="2" t="s">
        <v>470</v>
      </c>
      <c r="M1" s="2" t="s">
        <v>471</v>
      </c>
      <c r="N1" s="2" t="s">
        <v>472</v>
      </c>
      <c r="O1" s="2" t="s">
        <v>473</v>
      </c>
      <c r="P1" s="2" t="s">
        <v>474</v>
      </c>
      <c r="Q1" s="2" t="s">
        <v>475</v>
      </c>
      <c r="R1" s="2" t="s">
        <v>476</v>
      </c>
    </row>
    <row r="2" spans="1:18" ht="20.25" customHeight="1" x14ac:dyDescent="0.15">
      <c r="A2" s="32">
        <v>1</v>
      </c>
      <c r="B2" s="33" t="str">
        <f>IF($A2&lt;=LEN('HTT e12 - 2ry Str + Mask '!A$2),MID('HTT e12 - 2ry Str + Mask '!A$2,$A2,1),"")</f>
        <v>.</v>
      </c>
      <c r="C2" s="34" t="str">
        <f>IF($A2&lt;=LEN('HTT e12 - 2ry Str + Mask '!B$2),MID('HTT e12 - 2ry Str + Mask '!B$2,$A2,1),"")</f>
        <v>.</v>
      </c>
      <c r="D2" s="34" t="str">
        <f>IF($A2&lt;=LEN('HTT e12 - 2ry Str + Mask '!C$2),MID('HTT e12 - 2ry Str + Mask '!C$2,$A2,1),"")</f>
        <v>.</v>
      </c>
      <c r="E2" s="34" t="str">
        <f t="shared" ref="E2:E65" si="0">IF(D2="x","|",C2)</f>
        <v>.</v>
      </c>
      <c r="F2" s="34" t="str">
        <f>E2</f>
        <v>.</v>
      </c>
      <c r="G2" s="35">
        <f>IF($A2&lt;=LEN('HTT e12 - 2ry Str + Mask '!A$2),SUMIF('HTT e12 - HSF3.0'!E2:E501,"&lt;="&amp;$A2,'HTT e12 - HSF3.0'!H2:H501)-SUMIF('HTT e12 - HSF3.0'!G2:G501,"&lt;="&amp;$A2,'HTT e12 - HSF3.0'!H2:H501),"")</f>
        <v>0</v>
      </c>
      <c r="H2" s="35">
        <f>IF($A2&lt;=LEN('HTT e12 - 2ry Str + Mask '!A$2),SUMIF('HTT e12 - HSF3.0'!E2:E501,"&lt;="&amp;$A2,'HTT e12 - HSF3.0'!I2:I501)-SUMIF('HTT e12 - HSF3.0'!G2:G501,"&lt;="&amp;$A2,'HTT e12 - HSF3.0'!I2:I501),"")</f>
        <v>0</v>
      </c>
      <c r="I2" s="35">
        <f>IF($A2&lt;=LEN('HTT e12 - 2ry Str + Mask '!A$2),G2+H2,"")</f>
        <v>0</v>
      </c>
      <c r="J2" s="35">
        <f t="shared" ref="J2:J65" si="1">IF(OR(B2=".",B2=""),G2,0)</f>
        <v>0</v>
      </c>
      <c r="K2" s="35">
        <f t="shared" ref="K2:K65" si="2">IF(OR(B2=".",B2=""),H2,0)</f>
        <v>0</v>
      </c>
      <c r="L2" s="35">
        <f t="shared" ref="L2:L65" si="3">IF(OR(B2=".",B2=""),I2,0)</f>
        <v>0</v>
      </c>
      <c r="M2" s="35">
        <f t="shared" ref="M2:M65" si="4">IF(OR(E2=".",E2=""),G2,0)</f>
        <v>0</v>
      </c>
      <c r="N2" s="35">
        <f t="shared" ref="N2:N65" si="5">IF(OR(E2=".",E2=""),H2,0)</f>
        <v>0</v>
      </c>
      <c r="O2" s="35">
        <f t="shared" ref="O2:O65" si="6">IF(OR(E2=".",E2=""),I2,0)</f>
        <v>0</v>
      </c>
      <c r="P2" s="35">
        <f>IF($A2&lt;=LEN('HTT e12 - 2ry Str + Mask '!A$2),M2-J2,"")</f>
        <v>0</v>
      </c>
      <c r="Q2" s="35">
        <f>IF($A2&lt;=LEN('HTT e12 - 2ry Str + Mask '!A$2),N2-K2,"")</f>
        <v>0</v>
      </c>
      <c r="R2" s="35">
        <f>IF($A2&lt;=LEN('HTT e12 - 2ry Str + Mask '!A$2),O2-L2,"")</f>
        <v>0</v>
      </c>
    </row>
    <row r="3" spans="1:18" ht="20" customHeight="1" x14ac:dyDescent="0.15">
      <c r="A3" s="36">
        <v>2</v>
      </c>
      <c r="B3" s="37" t="str">
        <f>IF($A3&lt;=LEN('HTT e12 - 2ry Str + Mask '!A$2),MID('HTT e12 - 2ry Str + Mask '!A$2,$A3,1),"")</f>
        <v>.</v>
      </c>
      <c r="C3" s="38" t="str">
        <f>IF($A3&lt;=LEN('HTT e12 - 2ry Str + Mask '!B$2),MID('HTT e12 - 2ry Str + Mask '!B$2,$A3,1),"")</f>
        <v>.</v>
      </c>
      <c r="D3" s="38" t="str">
        <f>IF($A3&lt;=LEN('HTT e12 - 2ry Str + Mask '!C$2),MID('HTT e12 - 2ry Str + Mask '!C$2,$A3,1),"")</f>
        <v>.</v>
      </c>
      <c r="E3" s="38" t="str">
        <f t="shared" si="0"/>
        <v>.</v>
      </c>
      <c r="F3" s="38" t="str">
        <f t="shared" ref="F3:F66" si="7">CONCATENATE(F2,E3)</f>
        <v>..</v>
      </c>
      <c r="G3" s="39">
        <f>IF($A3&lt;=LEN('HTT e12 - 2ry Str + Mask '!A$2),SUMIF('HTT e12 - HSF3.0'!E2:E501,"&lt;="&amp;$A3,'HTT e12 - HSF3.0'!H2:H501)-SUMIF('HTT e12 - HSF3.0'!G2:G501,"&lt;="&amp;$A3,'HTT e12 - HSF3.0'!H2:H501),"")</f>
        <v>0</v>
      </c>
      <c r="H3" s="39">
        <f>IF($A3&lt;=LEN('HTT e12 - 2ry Str + Mask '!A$2),SUMIF('HTT e12 - HSF3.0'!E2:E501,"&lt;="&amp;$A3,'HTT e12 - HSF3.0'!I2:I501)-SUMIF('HTT e12 - HSF3.0'!G2:G501,"&lt;="&amp;$A3,'HTT e12 - HSF3.0'!I2:I501),"")</f>
        <v>0</v>
      </c>
      <c r="I3" s="39">
        <f>IF($A3&lt;=LEN('HTT e12 - 2ry Str + Mask '!A$2),G3+H3,"")</f>
        <v>0</v>
      </c>
      <c r="J3" s="39">
        <f t="shared" si="1"/>
        <v>0</v>
      </c>
      <c r="K3" s="39">
        <f t="shared" si="2"/>
        <v>0</v>
      </c>
      <c r="L3" s="39">
        <f t="shared" si="3"/>
        <v>0</v>
      </c>
      <c r="M3" s="39">
        <f t="shared" si="4"/>
        <v>0</v>
      </c>
      <c r="N3" s="39">
        <f t="shared" si="5"/>
        <v>0</v>
      </c>
      <c r="O3" s="39">
        <f t="shared" si="6"/>
        <v>0</v>
      </c>
      <c r="P3" s="39">
        <f>IF($A3&lt;=LEN('HTT e12 - 2ry Str + Mask '!A$2),M3-J3,"")</f>
        <v>0</v>
      </c>
      <c r="Q3" s="39">
        <f>IF($A3&lt;=LEN('HTT e12 - 2ry Str + Mask '!A$2),N3-K3,"")</f>
        <v>0</v>
      </c>
      <c r="R3" s="39">
        <f>IF($A3&lt;=LEN('HTT e12 - 2ry Str + Mask '!A$2),O3-L3,"")</f>
        <v>0</v>
      </c>
    </row>
    <row r="4" spans="1:18" ht="20" customHeight="1" x14ac:dyDescent="0.15">
      <c r="A4" s="36">
        <v>3</v>
      </c>
      <c r="B4" s="37" t="str">
        <f>IF($A4&lt;=LEN('HTT e12 - 2ry Str + Mask '!A$2),MID('HTT e12 - 2ry Str + Mask '!A$2,$A4,1),"")</f>
        <v>.</v>
      </c>
      <c r="C4" s="38" t="str">
        <f>IF($A4&lt;=LEN('HTT e12 - 2ry Str + Mask '!B$2),MID('HTT e12 - 2ry Str + Mask '!B$2,$A4,1),"")</f>
        <v>.</v>
      </c>
      <c r="D4" s="38" t="str">
        <f>IF($A4&lt;=LEN('HTT e12 - 2ry Str + Mask '!C$2),MID('HTT e12 - 2ry Str + Mask '!C$2,$A4,1),"")</f>
        <v>.</v>
      </c>
      <c r="E4" s="38" t="str">
        <f t="shared" si="0"/>
        <v>.</v>
      </c>
      <c r="F4" s="38" t="str">
        <f t="shared" si="7"/>
        <v>...</v>
      </c>
      <c r="G4" s="39">
        <f>IF($A4&lt;=LEN('HTT e12 - 2ry Str + Mask '!A$2),SUMIF('HTT e12 - HSF3.0'!E2:E501,"&lt;="&amp;$A4,'HTT e12 - HSF3.0'!H2:H501)-SUMIF('HTT e12 - HSF3.0'!G2:G501,"&lt;="&amp;$A4,'HTT e12 - HSF3.0'!H2:H501),"")</f>
        <v>0</v>
      </c>
      <c r="H4" s="39">
        <f>IF($A4&lt;=LEN('HTT e12 - 2ry Str + Mask '!A$2),SUMIF('HTT e12 - HSF3.0'!E2:E501,"&lt;="&amp;$A4,'HTT e12 - HSF3.0'!I2:I501)-SUMIF('HTT e12 - HSF3.0'!G2:G501,"&lt;="&amp;$A4,'HTT e12 - HSF3.0'!I2:I501),"")</f>
        <v>0</v>
      </c>
      <c r="I4" s="39">
        <f>IF($A4&lt;=LEN('HTT e12 - 2ry Str + Mask '!A$2),G4+H4,"")</f>
        <v>0</v>
      </c>
      <c r="J4" s="39">
        <f t="shared" si="1"/>
        <v>0</v>
      </c>
      <c r="K4" s="39">
        <f t="shared" si="2"/>
        <v>0</v>
      </c>
      <c r="L4" s="39">
        <f t="shared" si="3"/>
        <v>0</v>
      </c>
      <c r="M4" s="39">
        <f t="shared" si="4"/>
        <v>0</v>
      </c>
      <c r="N4" s="39">
        <f t="shared" si="5"/>
        <v>0</v>
      </c>
      <c r="O4" s="39">
        <f t="shared" si="6"/>
        <v>0</v>
      </c>
      <c r="P4" s="39">
        <f>IF($A4&lt;=LEN('HTT e12 - 2ry Str + Mask '!A$2),M4-J4,"")</f>
        <v>0</v>
      </c>
      <c r="Q4" s="39">
        <f>IF($A4&lt;=LEN('HTT e12 - 2ry Str + Mask '!A$2),N4-K4,"")</f>
        <v>0</v>
      </c>
      <c r="R4" s="39">
        <f>IF($A4&lt;=LEN('HTT e12 - 2ry Str + Mask '!A$2),O4-L4,"")</f>
        <v>0</v>
      </c>
    </row>
    <row r="5" spans="1:18" ht="20" customHeight="1" x14ac:dyDescent="0.15">
      <c r="A5" s="36">
        <v>4</v>
      </c>
      <c r="B5" s="37" t="str">
        <f>IF($A5&lt;=LEN('HTT e12 - 2ry Str + Mask '!A$2),MID('HTT e12 - 2ry Str + Mask '!A$2,$A5,1),"")</f>
        <v>.</v>
      </c>
      <c r="C5" s="38" t="str">
        <f>IF($A5&lt;=LEN('HTT e12 - 2ry Str + Mask '!B$2),MID('HTT e12 - 2ry Str + Mask '!B$2,$A5,1),"")</f>
        <v>.</v>
      </c>
      <c r="D5" s="38" t="str">
        <f>IF($A5&lt;=LEN('HTT e12 - 2ry Str + Mask '!C$2),MID('HTT e12 - 2ry Str + Mask '!C$2,$A5,1),"")</f>
        <v>.</v>
      </c>
      <c r="E5" s="38" t="str">
        <f t="shared" si="0"/>
        <v>.</v>
      </c>
      <c r="F5" s="38" t="str">
        <f t="shared" si="7"/>
        <v>....</v>
      </c>
      <c r="G5" s="39">
        <f>IF($A5&lt;=LEN('HTT e12 - 2ry Str + Mask '!A$2),SUMIF('HTT e12 - HSF3.0'!E2:E501,"&lt;="&amp;$A5,'HTT e12 - HSF3.0'!H2:H501)-SUMIF('HTT e12 - HSF3.0'!G2:G501,"&lt;="&amp;$A5,'HTT e12 - HSF3.0'!H2:H501),"")</f>
        <v>0</v>
      </c>
      <c r="H5" s="39">
        <f>IF($A5&lt;=LEN('HTT e12 - 2ry Str + Mask '!A$2),SUMIF('HTT e12 - HSF3.0'!E2:E501,"&lt;="&amp;$A5,'HTT e12 - HSF3.0'!I2:I501)-SUMIF('HTT e12 - HSF3.0'!G2:G501,"&lt;="&amp;$A5,'HTT e12 - HSF3.0'!I2:I501),"")</f>
        <v>0</v>
      </c>
      <c r="I5" s="39">
        <f>IF($A5&lt;=LEN('HTT e12 - 2ry Str + Mask '!A$2),G5+H5,"")</f>
        <v>0</v>
      </c>
      <c r="J5" s="39">
        <f t="shared" si="1"/>
        <v>0</v>
      </c>
      <c r="K5" s="39">
        <f t="shared" si="2"/>
        <v>0</v>
      </c>
      <c r="L5" s="39">
        <f t="shared" si="3"/>
        <v>0</v>
      </c>
      <c r="M5" s="39">
        <f t="shared" si="4"/>
        <v>0</v>
      </c>
      <c r="N5" s="39">
        <f t="shared" si="5"/>
        <v>0</v>
      </c>
      <c r="O5" s="39">
        <f t="shared" si="6"/>
        <v>0</v>
      </c>
      <c r="P5" s="39">
        <f>IF($A5&lt;=LEN('HTT e12 - 2ry Str + Mask '!A$2),M5-J5,"")</f>
        <v>0</v>
      </c>
      <c r="Q5" s="39">
        <f>IF($A5&lt;=LEN('HTT e12 - 2ry Str + Mask '!A$2),N5-K5,"")</f>
        <v>0</v>
      </c>
      <c r="R5" s="39">
        <f>IF($A5&lt;=LEN('HTT e12 - 2ry Str + Mask '!A$2),O5-L5,"")</f>
        <v>0</v>
      </c>
    </row>
    <row r="6" spans="1:18" ht="20" customHeight="1" x14ac:dyDescent="0.15">
      <c r="A6" s="36">
        <v>5</v>
      </c>
      <c r="B6" s="37" t="str">
        <f>IF($A6&lt;=LEN('HTT e12 - 2ry Str + Mask '!A$2),MID('HTT e12 - 2ry Str + Mask '!A$2,$A6,1),"")</f>
        <v>.</v>
      </c>
      <c r="C6" s="38" t="str">
        <f>IF($A6&lt;=LEN('HTT e12 - 2ry Str + Mask '!B$2),MID('HTT e12 - 2ry Str + Mask '!B$2,$A6,1),"")</f>
        <v>.</v>
      </c>
      <c r="D6" s="38" t="str">
        <f>IF($A6&lt;=LEN('HTT e12 - 2ry Str + Mask '!C$2),MID('HTT e12 - 2ry Str + Mask '!C$2,$A6,1),"")</f>
        <v>.</v>
      </c>
      <c r="E6" s="38" t="str">
        <f t="shared" si="0"/>
        <v>.</v>
      </c>
      <c r="F6" s="38" t="str">
        <f t="shared" si="7"/>
        <v>.....</v>
      </c>
      <c r="G6" s="39">
        <f>IF($A6&lt;=LEN('HTT e12 - 2ry Str + Mask '!A$2),SUMIF('HTT e12 - HSF3.0'!E2:E501,"&lt;="&amp;$A6,'HTT e12 - HSF3.0'!H2:H501)-SUMIF('HTT e12 - HSF3.0'!G2:G501,"&lt;="&amp;$A6,'HTT e12 - HSF3.0'!H2:H501),"")</f>
        <v>0</v>
      </c>
      <c r="H6" s="39">
        <f>IF($A6&lt;=LEN('HTT e12 - 2ry Str + Mask '!A$2),SUMIF('HTT e12 - HSF3.0'!E2:E501,"&lt;="&amp;$A6,'HTT e12 - HSF3.0'!I2:I501)-SUMIF('HTT e12 - HSF3.0'!G2:G501,"&lt;="&amp;$A6,'HTT e12 - HSF3.0'!I2:I501),"")</f>
        <v>0</v>
      </c>
      <c r="I6" s="39">
        <f>IF($A6&lt;=LEN('HTT e12 - 2ry Str + Mask '!A$2),G6+H6,"")</f>
        <v>0</v>
      </c>
      <c r="J6" s="39">
        <f t="shared" si="1"/>
        <v>0</v>
      </c>
      <c r="K6" s="39">
        <f t="shared" si="2"/>
        <v>0</v>
      </c>
      <c r="L6" s="39">
        <f t="shared" si="3"/>
        <v>0</v>
      </c>
      <c r="M6" s="39">
        <f t="shared" si="4"/>
        <v>0</v>
      </c>
      <c r="N6" s="39">
        <f t="shared" si="5"/>
        <v>0</v>
      </c>
      <c r="O6" s="39">
        <f t="shared" si="6"/>
        <v>0</v>
      </c>
      <c r="P6" s="39">
        <f>IF($A6&lt;=LEN('HTT e12 - 2ry Str + Mask '!A$2),M6-J6,"")</f>
        <v>0</v>
      </c>
      <c r="Q6" s="39">
        <f>IF($A6&lt;=LEN('HTT e12 - 2ry Str + Mask '!A$2),N6-K6,"")</f>
        <v>0</v>
      </c>
      <c r="R6" s="39">
        <f>IF($A6&lt;=LEN('HTT e12 - 2ry Str + Mask '!A$2),O6-L6,"")</f>
        <v>0</v>
      </c>
    </row>
    <row r="7" spans="1:18" ht="20" customHeight="1" x14ac:dyDescent="0.15">
      <c r="A7" s="36">
        <v>6</v>
      </c>
      <c r="B7" s="37" t="str">
        <f>IF($A7&lt;=LEN('HTT e12 - 2ry Str + Mask '!A$2),MID('HTT e12 - 2ry Str + Mask '!A$2,$A7,1),"")</f>
        <v>.</v>
      </c>
      <c r="C7" s="38" t="str">
        <f>IF($A7&lt;=LEN('HTT e12 - 2ry Str + Mask '!B$2),MID('HTT e12 - 2ry Str + Mask '!B$2,$A7,1),"")</f>
        <v>.</v>
      </c>
      <c r="D7" s="38" t="str">
        <f>IF($A7&lt;=LEN('HTT e12 - 2ry Str + Mask '!C$2),MID('HTT e12 - 2ry Str + Mask '!C$2,$A7,1),"")</f>
        <v>.</v>
      </c>
      <c r="E7" s="38" t="str">
        <f t="shared" si="0"/>
        <v>.</v>
      </c>
      <c r="F7" s="38" t="str">
        <f t="shared" si="7"/>
        <v>......</v>
      </c>
      <c r="G7" s="39">
        <f>IF($A7&lt;=LEN('HTT e12 - 2ry Str + Mask '!A$2),SUMIF('HTT e12 - HSF3.0'!E2:E501,"&lt;="&amp;$A7,'HTT e12 - HSF3.0'!H2:H501)-SUMIF('HTT e12 - HSF3.0'!G2:G501,"&lt;="&amp;$A7,'HTT e12 - HSF3.0'!H2:H501),"")</f>
        <v>0</v>
      </c>
      <c r="H7" s="39">
        <f>IF($A7&lt;=LEN('HTT e12 - 2ry Str + Mask '!A$2),SUMIF('HTT e12 - HSF3.0'!E2:E501,"&lt;="&amp;$A7,'HTT e12 - HSF3.0'!I2:I501)-SUMIF('HTT e12 - HSF3.0'!G2:G501,"&lt;="&amp;$A7,'HTT e12 - HSF3.0'!I2:I501),"")</f>
        <v>0</v>
      </c>
      <c r="I7" s="39">
        <f>IF($A7&lt;=LEN('HTT e12 - 2ry Str + Mask '!A$2),G7+H7,"")</f>
        <v>0</v>
      </c>
      <c r="J7" s="39">
        <f t="shared" si="1"/>
        <v>0</v>
      </c>
      <c r="K7" s="39">
        <f t="shared" si="2"/>
        <v>0</v>
      </c>
      <c r="L7" s="39">
        <f t="shared" si="3"/>
        <v>0</v>
      </c>
      <c r="M7" s="39">
        <f t="shared" si="4"/>
        <v>0</v>
      </c>
      <c r="N7" s="39">
        <f t="shared" si="5"/>
        <v>0</v>
      </c>
      <c r="O7" s="39">
        <f t="shared" si="6"/>
        <v>0</v>
      </c>
      <c r="P7" s="39">
        <f>IF($A7&lt;=LEN('HTT e12 - 2ry Str + Mask '!A$2),M7-J7,"")</f>
        <v>0</v>
      </c>
      <c r="Q7" s="39">
        <f>IF($A7&lt;=LEN('HTT e12 - 2ry Str + Mask '!A$2),N7-K7,"")</f>
        <v>0</v>
      </c>
      <c r="R7" s="39">
        <f>IF($A7&lt;=LEN('HTT e12 - 2ry Str + Mask '!A$2),O7-L7,"")</f>
        <v>0</v>
      </c>
    </row>
    <row r="8" spans="1:18" ht="20" customHeight="1" x14ac:dyDescent="0.15">
      <c r="A8" s="36">
        <v>7</v>
      </c>
      <c r="B8" s="37" t="str">
        <f>IF($A8&lt;=LEN('HTT e12 - 2ry Str + Mask '!A$2),MID('HTT e12 - 2ry Str + Mask '!A$2,$A8,1),"")</f>
        <v>.</v>
      </c>
      <c r="C8" s="38" t="str">
        <f>IF($A8&lt;=LEN('HTT e12 - 2ry Str + Mask '!B$2),MID('HTT e12 - 2ry Str + Mask '!B$2,$A8,1),"")</f>
        <v>.</v>
      </c>
      <c r="D8" s="38" t="str">
        <f>IF($A8&lt;=LEN('HTT e12 - 2ry Str + Mask '!C$2),MID('HTT e12 - 2ry Str + Mask '!C$2,$A8,1),"")</f>
        <v>.</v>
      </c>
      <c r="E8" s="38" t="str">
        <f t="shared" si="0"/>
        <v>.</v>
      </c>
      <c r="F8" s="38" t="str">
        <f t="shared" si="7"/>
        <v>.......</v>
      </c>
      <c r="G8" s="39">
        <f>IF($A8&lt;=LEN('HTT e12 - 2ry Str + Mask '!A$2),SUMIF('HTT e12 - HSF3.0'!E2:E501,"&lt;="&amp;$A8,'HTT e12 - HSF3.0'!H2:H501)-SUMIF('HTT e12 - HSF3.0'!G2:G501,"&lt;="&amp;$A8,'HTT e12 - HSF3.0'!H2:H501),"")</f>
        <v>0</v>
      </c>
      <c r="H8" s="39">
        <f>IF($A8&lt;=LEN('HTT e12 - 2ry Str + Mask '!A$2),SUMIF('HTT e12 - HSF3.0'!E2:E501,"&lt;="&amp;$A8,'HTT e12 - HSF3.0'!I2:I501)-SUMIF('HTT e12 - HSF3.0'!G2:G501,"&lt;="&amp;$A8,'HTT e12 - HSF3.0'!I2:I501),"")</f>
        <v>0</v>
      </c>
      <c r="I8" s="39">
        <f>IF($A8&lt;=LEN('HTT e12 - 2ry Str + Mask '!A$2),G8+H8,"")</f>
        <v>0</v>
      </c>
      <c r="J8" s="39">
        <f t="shared" si="1"/>
        <v>0</v>
      </c>
      <c r="K8" s="39">
        <f t="shared" si="2"/>
        <v>0</v>
      </c>
      <c r="L8" s="39">
        <f t="shared" si="3"/>
        <v>0</v>
      </c>
      <c r="M8" s="39">
        <f t="shared" si="4"/>
        <v>0</v>
      </c>
      <c r="N8" s="39">
        <f t="shared" si="5"/>
        <v>0</v>
      </c>
      <c r="O8" s="39">
        <f t="shared" si="6"/>
        <v>0</v>
      </c>
      <c r="P8" s="39">
        <f>IF($A8&lt;=LEN('HTT e12 - 2ry Str + Mask '!A$2),M8-J8,"")</f>
        <v>0</v>
      </c>
      <c r="Q8" s="39">
        <f>IF($A8&lt;=LEN('HTT e12 - 2ry Str + Mask '!A$2),N8-K8,"")</f>
        <v>0</v>
      </c>
      <c r="R8" s="39">
        <f>IF($A8&lt;=LEN('HTT e12 - 2ry Str + Mask '!A$2),O8-L8,"")</f>
        <v>0</v>
      </c>
    </row>
    <row r="9" spans="1:18" ht="20" customHeight="1" x14ac:dyDescent="0.15">
      <c r="A9" s="36">
        <v>8</v>
      </c>
      <c r="B9" s="37" t="str">
        <f>IF($A9&lt;=LEN('HTT e12 - 2ry Str + Mask '!A$2),MID('HTT e12 - 2ry Str + Mask '!A$2,$A9,1),"")</f>
        <v>(</v>
      </c>
      <c r="C9" s="38" t="str">
        <f>IF($A9&lt;=LEN('HTT e12 - 2ry Str + Mask '!B$2),MID('HTT e12 - 2ry Str + Mask '!B$2,$A9,1),"")</f>
        <v>(</v>
      </c>
      <c r="D9" s="38" t="str">
        <f>IF($A9&lt;=LEN('HTT e12 - 2ry Str + Mask '!C$2),MID('HTT e12 - 2ry Str + Mask '!C$2,$A9,1),"")</f>
        <v>.</v>
      </c>
      <c r="E9" s="38" t="str">
        <f t="shared" si="0"/>
        <v>(</v>
      </c>
      <c r="F9" s="38" t="str">
        <f t="shared" si="7"/>
        <v>.......(</v>
      </c>
      <c r="G9" s="39">
        <f>IF($A9&lt;=LEN('HTT e12 - 2ry Str + Mask '!A$2),SUMIF('HTT e12 - HSF3.0'!E2:E501,"&lt;="&amp;$A9,'HTT e12 - HSF3.0'!H2:H501)-SUMIF('HTT e12 - HSF3.0'!G2:G501,"&lt;="&amp;$A9,'HTT e12 - HSF3.0'!H2:H501),"")</f>
        <v>0</v>
      </c>
      <c r="H9" s="39">
        <f>IF($A9&lt;=LEN('HTT e12 - 2ry Str + Mask '!A$2),SUMIF('HTT e12 - HSF3.0'!E2:E501,"&lt;="&amp;$A9,'HTT e12 - HSF3.0'!I2:I501)-SUMIF('HTT e12 - HSF3.0'!G2:G501,"&lt;="&amp;$A9,'HTT e12 - HSF3.0'!I2:I501),"")</f>
        <v>0</v>
      </c>
      <c r="I9" s="39">
        <f>IF($A9&lt;=LEN('HTT e12 - 2ry Str + Mask '!A$2),G9+H9,"")</f>
        <v>0</v>
      </c>
      <c r="J9" s="39">
        <f t="shared" si="1"/>
        <v>0</v>
      </c>
      <c r="K9" s="39">
        <f t="shared" si="2"/>
        <v>0</v>
      </c>
      <c r="L9" s="39">
        <f t="shared" si="3"/>
        <v>0</v>
      </c>
      <c r="M9" s="39">
        <f t="shared" si="4"/>
        <v>0</v>
      </c>
      <c r="N9" s="39">
        <f t="shared" si="5"/>
        <v>0</v>
      </c>
      <c r="O9" s="39">
        <f t="shared" si="6"/>
        <v>0</v>
      </c>
      <c r="P9" s="39">
        <f>IF($A9&lt;=LEN('HTT e12 - 2ry Str + Mask '!A$2),M9-J9,"")</f>
        <v>0</v>
      </c>
      <c r="Q9" s="39">
        <f>IF($A9&lt;=LEN('HTT e12 - 2ry Str + Mask '!A$2),N9-K9,"")</f>
        <v>0</v>
      </c>
      <c r="R9" s="39">
        <f>IF($A9&lt;=LEN('HTT e12 - 2ry Str + Mask '!A$2),O9-L9,"")</f>
        <v>0</v>
      </c>
    </row>
    <row r="10" spans="1:18" ht="20" customHeight="1" x14ac:dyDescent="0.15">
      <c r="A10" s="36">
        <v>9</v>
      </c>
      <c r="B10" s="37" t="str">
        <f>IF($A10&lt;=LEN('HTT e12 - 2ry Str + Mask '!A$2),MID('HTT e12 - 2ry Str + Mask '!A$2,$A10,1),"")</f>
        <v>(</v>
      </c>
      <c r="C10" s="38" t="str">
        <f>IF($A10&lt;=LEN('HTT e12 - 2ry Str + Mask '!B$2),MID('HTT e12 - 2ry Str + Mask '!B$2,$A10,1),"")</f>
        <v>(</v>
      </c>
      <c r="D10" s="38" t="str">
        <f>IF($A10&lt;=LEN('HTT e12 - 2ry Str + Mask '!C$2),MID('HTT e12 - 2ry Str + Mask '!C$2,$A10,1),"")</f>
        <v>.</v>
      </c>
      <c r="E10" s="38" t="str">
        <f t="shared" si="0"/>
        <v>(</v>
      </c>
      <c r="F10" s="38" t="str">
        <f t="shared" si="7"/>
        <v>.......((</v>
      </c>
      <c r="G10" s="39">
        <f>IF($A10&lt;=LEN('HTT e12 - 2ry Str + Mask '!A$2),SUMIF('HTT e12 - HSF3.0'!E2:E501,"&lt;="&amp;$A10,'HTT e12 - HSF3.0'!H2:H501)-SUMIF('HTT e12 - HSF3.0'!G2:G501,"&lt;="&amp;$A10,'HTT e12 - HSF3.0'!H2:H501),"")</f>
        <v>0</v>
      </c>
      <c r="H10" s="39">
        <f>IF($A10&lt;=LEN('HTT e12 - 2ry Str + Mask '!A$2),SUMIF('HTT e12 - HSF3.0'!E2:E501,"&lt;="&amp;$A10,'HTT e12 - HSF3.0'!I2:I501)-SUMIF('HTT e12 - HSF3.0'!G2:G501,"&lt;="&amp;$A10,'HTT e12 - HSF3.0'!I2:I501),"")</f>
        <v>0</v>
      </c>
      <c r="I10" s="39">
        <f>IF($A10&lt;=LEN('HTT e12 - 2ry Str + Mask '!A$2),G10+H10,"")</f>
        <v>0</v>
      </c>
      <c r="J10" s="39">
        <f t="shared" si="1"/>
        <v>0</v>
      </c>
      <c r="K10" s="39">
        <f t="shared" si="2"/>
        <v>0</v>
      </c>
      <c r="L10" s="39">
        <f t="shared" si="3"/>
        <v>0</v>
      </c>
      <c r="M10" s="39">
        <f t="shared" si="4"/>
        <v>0</v>
      </c>
      <c r="N10" s="39">
        <f t="shared" si="5"/>
        <v>0</v>
      </c>
      <c r="O10" s="39">
        <f t="shared" si="6"/>
        <v>0</v>
      </c>
      <c r="P10" s="39">
        <f>IF($A10&lt;=LEN('HTT e12 - 2ry Str + Mask '!A$2),M10-J10,"")</f>
        <v>0</v>
      </c>
      <c r="Q10" s="39">
        <f>IF($A10&lt;=LEN('HTT e12 - 2ry Str + Mask '!A$2),N10-K10,"")</f>
        <v>0</v>
      </c>
      <c r="R10" s="39">
        <f>IF($A10&lt;=LEN('HTT e12 - 2ry Str + Mask '!A$2),O10-L10,"")</f>
        <v>0</v>
      </c>
    </row>
    <row r="11" spans="1:18" ht="20" customHeight="1" x14ac:dyDescent="0.15">
      <c r="A11" s="36">
        <v>10</v>
      </c>
      <c r="B11" s="37" t="str">
        <f>IF($A11&lt;=LEN('HTT e12 - 2ry Str + Mask '!A$2),MID('HTT e12 - 2ry Str + Mask '!A$2,$A11,1),"")</f>
        <v>(</v>
      </c>
      <c r="C11" s="38" t="str">
        <f>IF($A11&lt;=LEN('HTT e12 - 2ry Str + Mask '!B$2),MID('HTT e12 - 2ry Str + Mask '!B$2,$A11,1),"")</f>
        <v>(</v>
      </c>
      <c r="D11" s="38" t="str">
        <f>IF($A11&lt;=LEN('HTT e12 - 2ry Str + Mask '!C$2),MID('HTT e12 - 2ry Str + Mask '!C$2,$A11,1),"")</f>
        <v>.</v>
      </c>
      <c r="E11" s="38" t="str">
        <f t="shared" si="0"/>
        <v>(</v>
      </c>
      <c r="F11" s="38" t="str">
        <f t="shared" si="7"/>
        <v>.......(((</v>
      </c>
      <c r="G11" s="39">
        <f>IF($A11&lt;=LEN('HTT e12 - 2ry Str + Mask '!A$2),SUMIF('HTT e12 - HSF3.0'!E2:E501,"&lt;="&amp;$A11,'HTT e12 - HSF3.0'!H2:H501)-SUMIF('HTT e12 - HSF3.0'!G2:G501,"&lt;="&amp;$A11,'HTT e12 - HSF3.0'!H2:H501),"")</f>
        <v>0</v>
      </c>
      <c r="H11" s="39">
        <f>IF($A11&lt;=LEN('HTT e12 - 2ry Str + Mask '!A$2),SUMIF('HTT e12 - HSF3.0'!E2:E501,"&lt;="&amp;$A11,'HTT e12 - HSF3.0'!I2:I501)-SUMIF('HTT e12 - HSF3.0'!G2:G501,"&lt;="&amp;$A11,'HTT e12 - HSF3.0'!I2:I501),"")</f>
        <v>0</v>
      </c>
      <c r="I11" s="39">
        <f>IF($A11&lt;=LEN('HTT e12 - 2ry Str + Mask '!A$2),G11+H11,"")</f>
        <v>0</v>
      </c>
      <c r="J11" s="39">
        <f t="shared" si="1"/>
        <v>0</v>
      </c>
      <c r="K11" s="39">
        <f t="shared" si="2"/>
        <v>0</v>
      </c>
      <c r="L11" s="39">
        <f t="shared" si="3"/>
        <v>0</v>
      </c>
      <c r="M11" s="39">
        <f t="shared" si="4"/>
        <v>0</v>
      </c>
      <c r="N11" s="39">
        <f t="shared" si="5"/>
        <v>0</v>
      </c>
      <c r="O11" s="39">
        <f t="shared" si="6"/>
        <v>0</v>
      </c>
      <c r="P11" s="39">
        <f>IF($A11&lt;=LEN('HTT e12 - 2ry Str + Mask '!A$2),M11-J11,"")</f>
        <v>0</v>
      </c>
      <c r="Q11" s="39">
        <f>IF($A11&lt;=LEN('HTT e12 - 2ry Str + Mask '!A$2),N11-K11,"")</f>
        <v>0</v>
      </c>
      <c r="R11" s="39">
        <f>IF($A11&lt;=LEN('HTT e12 - 2ry Str + Mask '!A$2),O11-L11,"")</f>
        <v>0</v>
      </c>
    </row>
    <row r="12" spans="1:18" ht="20" customHeight="1" x14ac:dyDescent="0.15">
      <c r="A12" s="36">
        <v>11</v>
      </c>
      <c r="B12" s="37" t="str">
        <f>IF($A12&lt;=LEN('HTT e12 - 2ry Str + Mask '!A$2),MID('HTT e12 - 2ry Str + Mask '!A$2,$A12,1),"")</f>
        <v>(</v>
      </c>
      <c r="C12" s="38" t="str">
        <f>IF($A12&lt;=LEN('HTT e12 - 2ry Str + Mask '!B$2),MID('HTT e12 - 2ry Str + Mask '!B$2,$A12,1),"")</f>
        <v>(</v>
      </c>
      <c r="D12" s="38" t="str">
        <f>IF($A12&lt;=LEN('HTT e12 - 2ry Str + Mask '!C$2),MID('HTT e12 - 2ry Str + Mask '!C$2,$A12,1),"")</f>
        <v>.</v>
      </c>
      <c r="E12" s="38" t="str">
        <f t="shared" si="0"/>
        <v>(</v>
      </c>
      <c r="F12" s="38" t="str">
        <f t="shared" si="7"/>
        <v>.......((((</v>
      </c>
      <c r="G12" s="39">
        <f>IF($A12&lt;=LEN('HTT e12 - 2ry Str + Mask '!A$2),SUMIF('HTT e12 - HSF3.0'!E2:E501,"&lt;="&amp;$A12,'HTT e12 - HSF3.0'!H2:H501)-SUMIF('HTT e12 - HSF3.0'!G2:G501,"&lt;="&amp;$A12,'HTT e12 - HSF3.0'!H2:H501),"")</f>
        <v>0</v>
      </c>
      <c r="H12" s="39">
        <f>IF($A12&lt;=LEN('HTT e12 - 2ry Str + Mask '!A$2),SUMIF('HTT e12 - HSF3.0'!E2:E501,"&lt;="&amp;$A12,'HTT e12 - HSF3.0'!I2:I501)-SUMIF('HTT e12 - HSF3.0'!G2:G501,"&lt;="&amp;$A12,'HTT e12 - HSF3.0'!I2:I501),"")</f>
        <v>0</v>
      </c>
      <c r="I12" s="39">
        <f>IF($A12&lt;=LEN('HTT e12 - 2ry Str + Mask '!A$2),G12+H12,"")</f>
        <v>0</v>
      </c>
      <c r="J12" s="39">
        <f t="shared" si="1"/>
        <v>0</v>
      </c>
      <c r="K12" s="39">
        <f t="shared" si="2"/>
        <v>0</v>
      </c>
      <c r="L12" s="39">
        <f t="shared" si="3"/>
        <v>0</v>
      </c>
      <c r="M12" s="39">
        <f t="shared" si="4"/>
        <v>0</v>
      </c>
      <c r="N12" s="39">
        <f t="shared" si="5"/>
        <v>0</v>
      </c>
      <c r="O12" s="39">
        <f t="shared" si="6"/>
        <v>0</v>
      </c>
      <c r="P12" s="39">
        <f>IF($A12&lt;=LEN('HTT e12 - 2ry Str + Mask '!A$2),M12-J12,"")</f>
        <v>0</v>
      </c>
      <c r="Q12" s="39">
        <f>IF($A12&lt;=LEN('HTT e12 - 2ry Str + Mask '!A$2),N12-K12,"")</f>
        <v>0</v>
      </c>
      <c r="R12" s="39">
        <f>IF($A12&lt;=LEN('HTT e12 - 2ry Str + Mask '!A$2),O12-L12,"")</f>
        <v>0</v>
      </c>
    </row>
    <row r="13" spans="1:18" ht="20" customHeight="1" x14ac:dyDescent="0.15">
      <c r="A13" s="36">
        <v>12</v>
      </c>
      <c r="B13" s="37" t="str">
        <f>IF($A13&lt;=LEN('HTT e12 - 2ry Str + Mask '!A$2),MID('HTT e12 - 2ry Str + Mask '!A$2,$A13,1),"")</f>
        <v>(</v>
      </c>
      <c r="C13" s="38" t="str">
        <f>IF($A13&lt;=LEN('HTT e12 - 2ry Str + Mask '!B$2),MID('HTT e12 - 2ry Str + Mask '!B$2,$A13,1),"")</f>
        <v>(</v>
      </c>
      <c r="D13" s="38" t="str">
        <f>IF($A13&lt;=LEN('HTT e12 - 2ry Str + Mask '!C$2),MID('HTT e12 - 2ry Str + Mask '!C$2,$A13,1),"")</f>
        <v>.</v>
      </c>
      <c r="E13" s="38" t="str">
        <f t="shared" si="0"/>
        <v>(</v>
      </c>
      <c r="F13" s="38" t="str">
        <f t="shared" si="7"/>
        <v>.......(((((</v>
      </c>
      <c r="G13" s="39">
        <f>IF($A13&lt;=LEN('HTT e12 - 2ry Str + Mask '!A$2),SUMIF('HTT e12 - HSF3.0'!E2:E501,"&lt;="&amp;$A13,'HTT e12 - HSF3.0'!H2:H501)-SUMIF('HTT e12 - HSF3.0'!G2:G501,"&lt;="&amp;$A13,'HTT e12 - HSF3.0'!H2:H501),"")</f>
        <v>0</v>
      </c>
      <c r="H13" s="39">
        <f>IF($A13&lt;=LEN('HTT e12 - 2ry Str + Mask '!A$2),SUMIF('HTT e12 - HSF3.0'!E2:E501,"&lt;="&amp;$A13,'HTT e12 - HSF3.0'!I2:I501)-SUMIF('HTT e12 - HSF3.0'!G2:G501,"&lt;="&amp;$A13,'HTT e12 - HSF3.0'!I2:I501),"")</f>
        <v>0</v>
      </c>
      <c r="I13" s="39">
        <f>IF($A13&lt;=LEN('HTT e12 - 2ry Str + Mask '!A$2),G13+H13,"")</f>
        <v>0</v>
      </c>
      <c r="J13" s="39">
        <f t="shared" si="1"/>
        <v>0</v>
      </c>
      <c r="K13" s="39">
        <f t="shared" si="2"/>
        <v>0</v>
      </c>
      <c r="L13" s="39">
        <f t="shared" si="3"/>
        <v>0</v>
      </c>
      <c r="M13" s="39">
        <f t="shared" si="4"/>
        <v>0</v>
      </c>
      <c r="N13" s="39">
        <f t="shared" si="5"/>
        <v>0</v>
      </c>
      <c r="O13" s="39">
        <f t="shared" si="6"/>
        <v>0</v>
      </c>
      <c r="P13" s="39">
        <f>IF($A13&lt;=LEN('HTT e12 - 2ry Str + Mask '!A$2),M13-J13,"")</f>
        <v>0</v>
      </c>
      <c r="Q13" s="39">
        <f>IF($A13&lt;=LEN('HTT e12 - 2ry Str + Mask '!A$2),N13-K13,"")</f>
        <v>0</v>
      </c>
      <c r="R13" s="39">
        <f>IF($A13&lt;=LEN('HTT e12 - 2ry Str + Mask '!A$2),O13-L13,"")</f>
        <v>0</v>
      </c>
    </row>
    <row r="14" spans="1:18" ht="20" customHeight="1" x14ac:dyDescent="0.15">
      <c r="A14" s="36">
        <v>13</v>
      </c>
      <c r="B14" s="37" t="str">
        <f>IF($A14&lt;=LEN('HTT e12 - 2ry Str + Mask '!A$2),MID('HTT e12 - 2ry Str + Mask '!A$2,$A14,1),"")</f>
        <v>.</v>
      </c>
      <c r="C14" s="38" t="str">
        <f>IF($A14&lt;=LEN('HTT e12 - 2ry Str + Mask '!B$2),MID('HTT e12 - 2ry Str + Mask '!B$2,$A14,1),"")</f>
        <v>.</v>
      </c>
      <c r="D14" s="38" t="str">
        <f>IF($A14&lt;=LEN('HTT e12 - 2ry Str + Mask '!C$2),MID('HTT e12 - 2ry Str + Mask '!C$2,$A14,1),"")</f>
        <v>.</v>
      </c>
      <c r="E14" s="38" t="str">
        <f t="shared" si="0"/>
        <v>.</v>
      </c>
      <c r="F14" s="38" t="str">
        <f t="shared" si="7"/>
        <v>.......(((((.</v>
      </c>
      <c r="G14" s="39">
        <f>IF($A14&lt;=LEN('HTT e12 - 2ry Str + Mask '!A$2),SUMIF('HTT e12 - HSF3.0'!E2:E501,"&lt;="&amp;$A14,'HTT e12 - HSF3.0'!H2:H501)-SUMIF('HTT e12 - HSF3.0'!G2:G501,"&lt;="&amp;$A14,'HTT e12 - HSF3.0'!H2:H501),"")</f>
        <v>0</v>
      </c>
      <c r="H14" s="39">
        <f>IF($A14&lt;=LEN('HTT e12 - 2ry Str + Mask '!A$2),SUMIF('HTT e12 - HSF3.0'!E2:E501,"&lt;="&amp;$A14,'HTT e12 - HSF3.0'!I2:I501)-SUMIF('HTT e12 - HSF3.0'!G2:G501,"&lt;="&amp;$A14,'HTT e12 - HSF3.0'!I2:I501),"")</f>
        <v>0</v>
      </c>
      <c r="I14" s="39">
        <f>IF($A14&lt;=LEN('HTT e12 - 2ry Str + Mask '!A$2),G14+H14,"")</f>
        <v>0</v>
      </c>
      <c r="J14" s="39">
        <f t="shared" si="1"/>
        <v>0</v>
      </c>
      <c r="K14" s="39">
        <f t="shared" si="2"/>
        <v>0</v>
      </c>
      <c r="L14" s="39">
        <f t="shared" si="3"/>
        <v>0</v>
      </c>
      <c r="M14" s="39">
        <f t="shared" si="4"/>
        <v>0</v>
      </c>
      <c r="N14" s="39">
        <f t="shared" si="5"/>
        <v>0</v>
      </c>
      <c r="O14" s="39">
        <f t="shared" si="6"/>
        <v>0</v>
      </c>
      <c r="P14" s="39">
        <f>IF($A14&lt;=LEN('HTT e12 - 2ry Str + Mask '!A$2),M14-J14,"")</f>
        <v>0</v>
      </c>
      <c r="Q14" s="39">
        <f>IF($A14&lt;=LEN('HTT e12 - 2ry Str + Mask '!A$2),N14-K14,"")</f>
        <v>0</v>
      </c>
      <c r="R14" s="39">
        <f>IF($A14&lt;=LEN('HTT e12 - 2ry Str + Mask '!A$2),O14-L14,"")</f>
        <v>0</v>
      </c>
    </row>
    <row r="15" spans="1:18" ht="20" customHeight="1" x14ac:dyDescent="0.15">
      <c r="A15" s="36">
        <v>14</v>
      </c>
      <c r="B15" s="37" t="str">
        <f>IF($A15&lt;=LEN('HTT e12 - 2ry Str + Mask '!A$2),MID('HTT e12 - 2ry Str + Mask '!A$2,$A15,1),"")</f>
        <v>.</v>
      </c>
      <c r="C15" s="38" t="str">
        <f>IF($A15&lt;=LEN('HTT e12 - 2ry Str + Mask '!B$2),MID('HTT e12 - 2ry Str + Mask '!B$2,$A15,1),"")</f>
        <v>.</v>
      </c>
      <c r="D15" s="38" t="str">
        <f>IF($A15&lt;=LEN('HTT e12 - 2ry Str + Mask '!C$2),MID('HTT e12 - 2ry Str + Mask '!C$2,$A15,1),"")</f>
        <v>.</v>
      </c>
      <c r="E15" s="38" t="str">
        <f t="shared" si="0"/>
        <v>.</v>
      </c>
      <c r="F15" s="38" t="str">
        <f t="shared" si="7"/>
        <v>.......(((((..</v>
      </c>
      <c r="G15" s="39">
        <f>IF($A15&lt;=LEN('HTT e12 - 2ry Str + Mask '!A$2),SUMIF('HTT e12 - HSF3.0'!E2:E501,"&lt;="&amp;$A15,'HTT e12 - HSF3.0'!H2:H501)-SUMIF('HTT e12 - HSF3.0'!G2:G501,"&lt;="&amp;$A15,'HTT e12 - HSF3.0'!H2:H501),"")</f>
        <v>0</v>
      </c>
      <c r="H15" s="39">
        <f>IF($A15&lt;=LEN('HTT e12 - 2ry Str + Mask '!A$2),SUMIF('HTT e12 - HSF3.0'!E2:E501,"&lt;="&amp;$A15,'HTT e12 - HSF3.0'!I2:I501)-SUMIF('HTT e12 - HSF3.0'!G2:G501,"&lt;="&amp;$A15,'HTT e12 - HSF3.0'!I2:I501),"")</f>
        <v>0</v>
      </c>
      <c r="I15" s="39">
        <f>IF($A15&lt;=LEN('HTT e12 - 2ry Str + Mask '!A$2),G15+H15,"")</f>
        <v>0</v>
      </c>
      <c r="J15" s="39">
        <f t="shared" si="1"/>
        <v>0</v>
      </c>
      <c r="K15" s="39">
        <f t="shared" si="2"/>
        <v>0</v>
      </c>
      <c r="L15" s="39">
        <f t="shared" si="3"/>
        <v>0</v>
      </c>
      <c r="M15" s="39">
        <f t="shared" si="4"/>
        <v>0</v>
      </c>
      <c r="N15" s="39">
        <f t="shared" si="5"/>
        <v>0</v>
      </c>
      <c r="O15" s="39">
        <f t="shared" si="6"/>
        <v>0</v>
      </c>
      <c r="P15" s="39">
        <f>IF($A15&lt;=LEN('HTT e12 - 2ry Str + Mask '!A$2),M15-J15,"")</f>
        <v>0</v>
      </c>
      <c r="Q15" s="39">
        <f>IF($A15&lt;=LEN('HTT e12 - 2ry Str + Mask '!A$2),N15-K15,"")</f>
        <v>0</v>
      </c>
      <c r="R15" s="39">
        <f>IF($A15&lt;=LEN('HTT e12 - 2ry Str + Mask '!A$2),O15-L15,"")</f>
        <v>0</v>
      </c>
    </row>
    <row r="16" spans="1:18" ht="20" customHeight="1" x14ac:dyDescent="0.15">
      <c r="A16" s="36">
        <v>15</v>
      </c>
      <c r="B16" s="37" t="str">
        <f>IF($A16&lt;=LEN('HTT e12 - 2ry Str + Mask '!A$2),MID('HTT e12 - 2ry Str + Mask '!A$2,$A16,1),"")</f>
        <v>.</v>
      </c>
      <c r="C16" s="38" t="str">
        <f>IF($A16&lt;=LEN('HTT e12 - 2ry Str + Mask '!B$2),MID('HTT e12 - 2ry Str + Mask '!B$2,$A16,1),"")</f>
        <v>.</v>
      </c>
      <c r="D16" s="38" t="str">
        <f>IF($A16&lt;=LEN('HTT e12 - 2ry Str + Mask '!C$2),MID('HTT e12 - 2ry Str + Mask '!C$2,$A16,1),"")</f>
        <v>.</v>
      </c>
      <c r="E16" s="38" t="str">
        <f t="shared" si="0"/>
        <v>.</v>
      </c>
      <c r="F16" s="38" t="str">
        <f t="shared" si="7"/>
        <v>.......(((((...</v>
      </c>
      <c r="G16" s="39">
        <f>IF($A16&lt;=LEN('HTT e12 - 2ry Str + Mask '!A$2),SUMIF('HTT e12 - HSF3.0'!E2:E501,"&lt;="&amp;$A16,'HTT e12 - HSF3.0'!H2:H501)-SUMIF('HTT e12 - HSF3.0'!G2:G501,"&lt;="&amp;$A16,'HTT e12 - HSF3.0'!H2:H501),"")</f>
        <v>0</v>
      </c>
      <c r="H16" s="39">
        <f>IF($A16&lt;=LEN('HTT e12 - 2ry Str + Mask '!A$2),SUMIF('HTT e12 - HSF3.0'!E2:E501,"&lt;="&amp;$A16,'HTT e12 - HSF3.0'!I2:I501)-SUMIF('HTT e12 - HSF3.0'!G2:G501,"&lt;="&amp;$A16,'HTT e12 - HSF3.0'!I2:I501),"")</f>
        <v>0</v>
      </c>
      <c r="I16" s="39">
        <f>IF($A16&lt;=LEN('HTT e12 - 2ry Str + Mask '!A$2),G16+H16,"")</f>
        <v>0</v>
      </c>
      <c r="J16" s="39">
        <f t="shared" si="1"/>
        <v>0</v>
      </c>
      <c r="K16" s="39">
        <f t="shared" si="2"/>
        <v>0</v>
      </c>
      <c r="L16" s="39">
        <f t="shared" si="3"/>
        <v>0</v>
      </c>
      <c r="M16" s="39">
        <f t="shared" si="4"/>
        <v>0</v>
      </c>
      <c r="N16" s="39">
        <f t="shared" si="5"/>
        <v>0</v>
      </c>
      <c r="O16" s="39">
        <f t="shared" si="6"/>
        <v>0</v>
      </c>
      <c r="P16" s="39">
        <f>IF($A16&lt;=LEN('HTT e12 - 2ry Str + Mask '!A$2),M16-J16,"")</f>
        <v>0</v>
      </c>
      <c r="Q16" s="39">
        <f>IF($A16&lt;=LEN('HTT e12 - 2ry Str + Mask '!A$2),N16-K16,"")</f>
        <v>0</v>
      </c>
      <c r="R16" s="39">
        <f>IF($A16&lt;=LEN('HTT e12 - 2ry Str + Mask '!A$2),O16-L16,"")</f>
        <v>0</v>
      </c>
    </row>
    <row r="17" spans="1:18" ht="20" customHeight="1" x14ac:dyDescent="0.15">
      <c r="A17" s="36">
        <v>16</v>
      </c>
      <c r="B17" s="37" t="str">
        <f>IF($A17&lt;=LEN('HTT e12 - 2ry Str + Mask '!A$2),MID('HTT e12 - 2ry Str + Mask '!A$2,$A17,1),"")</f>
        <v>.</v>
      </c>
      <c r="C17" s="38" t="str">
        <f>IF($A17&lt;=LEN('HTT e12 - 2ry Str + Mask '!B$2),MID('HTT e12 - 2ry Str + Mask '!B$2,$A17,1),"")</f>
        <v>.</v>
      </c>
      <c r="D17" s="38" t="str">
        <f>IF($A17&lt;=LEN('HTT e12 - 2ry Str + Mask '!C$2),MID('HTT e12 - 2ry Str + Mask '!C$2,$A17,1),"")</f>
        <v>.</v>
      </c>
      <c r="E17" s="38" t="str">
        <f t="shared" si="0"/>
        <v>.</v>
      </c>
      <c r="F17" s="38" t="str">
        <f t="shared" si="7"/>
        <v>.......(((((....</v>
      </c>
      <c r="G17" s="39">
        <f>IF($A17&lt;=LEN('HTT e12 - 2ry Str + Mask '!A$2),SUMIF('HTT e12 - HSF3.0'!E2:E501,"&lt;="&amp;$A17,'HTT e12 - HSF3.0'!H2:H501)-SUMIF('HTT e12 - HSF3.0'!G2:G501,"&lt;="&amp;$A17,'HTT e12 - HSF3.0'!H2:H501),"")</f>
        <v>0</v>
      </c>
      <c r="H17" s="39">
        <f>IF($A17&lt;=LEN('HTT e12 - 2ry Str + Mask '!A$2),SUMIF('HTT e12 - HSF3.0'!E2:E501,"&lt;="&amp;$A17,'HTT e12 - HSF3.0'!I2:I501)-SUMIF('HTT e12 - HSF3.0'!G2:G501,"&lt;="&amp;$A17,'HTT e12 - HSF3.0'!I2:I501),"")</f>
        <v>0</v>
      </c>
      <c r="I17" s="39">
        <f>IF($A17&lt;=LEN('HTT e12 - 2ry Str + Mask '!A$2),G17+H17,"")</f>
        <v>0</v>
      </c>
      <c r="J17" s="39">
        <f t="shared" si="1"/>
        <v>0</v>
      </c>
      <c r="K17" s="39">
        <f t="shared" si="2"/>
        <v>0</v>
      </c>
      <c r="L17" s="39">
        <f t="shared" si="3"/>
        <v>0</v>
      </c>
      <c r="M17" s="39">
        <f t="shared" si="4"/>
        <v>0</v>
      </c>
      <c r="N17" s="39">
        <f t="shared" si="5"/>
        <v>0</v>
      </c>
      <c r="O17" s="39">
        <f t="shared" si="6"/>
        <v>0</v>
      </c>
      <c r="P17" s="39">
        <f>IF($A17&lt;=LEN('HTT e12 - 2ry Str + Mask '!A$2),M17-J17,"")</f>
        <v>0</v>
      </c>
      <c r="Q17" s="39">
        <f>IF($A17&lt;=LEN('HTT e12 - 2ry Str + Mask '!A$2),N17-K17,"")</f>
        <v>0</v>
      </c>
      <c r="R17" s="39">
        <f>IF($A17&lt;=LEN('HTT e12 - 2ry Str + Mask '!A$2),O17-L17,"")</f>
        <v>0</v>
      </c>
    </row>
    <row r="18" spans="1:18" ht="20" customHeight="1" x14ac:dyDescent="0.15">
      <c r="A18" s="36">
        <v>17</v>
      </c>
      <c r="B18" s="37" t="str">
        <f>IF($A18&lt;=LEN('HTT e12 - 2ry Str + Mask '!A$2),MID('HTT e12 - 2ry Str + Mask '!A$2,$A18,1),"")</f>
        <v>.</v>
      </c>
      <c r="C18" s="38" t="str">
        <f>IF($A18&lt;=LEN('HTT e12 - 2ry Str + Mask '!B$2),MID('HTT e12 - 2ry Str + Mask '!B$2,$A18,1),"")</f>
        <v>.</v>
      </c>
      <c r="D18" s="38" t="str">
        <f>IF($A18&lt;=LEN('HTT e12 - 2ry Str + Mask '!C$2),MID('HTT e12 - 2ry Str + Mask '!C$2,$A18,1),"")</f>
        <v>.</v>
      </c>
      <c r="E18" s="38" t="str">
        <f t="shared" si="0"/>
        <v>.</v>
      </c>
      <c r="F18" s="38" t="str">
        <f t="shared" si="7"/>
        <v>.......(((((.....</v>
      </c>
      <c r="G18" s="39">
        <f>IF($A18&lt;=LEN('HTT e12 - 2ry Str + Mask '!A$2),SUMIF('HTT e12 - HSF3.0'!E2:E501,"&lt;="&amp;$A18,'HTT e12 - HSF3.0'!H2:H501)-SUMIF('HTT e12 - HSF3.0'!G2:G501,"&lt;="&amp;$A18,'HTT e12 - HSF3.0'!H2:H501),"")</f>
        <v>0</v>
      </c>
      <c r="H18" s="39">
        <f>IF($A18&lt;=LEN('HTT e12 - 2ry Str + Mask '!A$2),SUMIF('HTT e12 - HSF3.0'!E2:E501,"&lt;="&amp;$A18,'HTT e12 - HSF3.0'!I2:I501)-SUMIF('HTT e12 - HSF3.0'!G2:G501,"&lt;="&amp;$A18,'HTT e12 - HSF3.0'!I2:I501),"")</f>
        <v>0</v>
      </c>
      <c r="I18" s="39">
        <f>IF($A18&lt;=LEN('HTT e12 - 2ry Str + Mask '!A$2),G18+H18,"")</f>
        <v>0</v>
      </c>
      <c r="J18" s="39">
        <f t="shared" si="1"/>
        <v>0</v>
      </c>
      <c r="K18" s="39">
        <f t="shared" si="2"/>
        <v>0</v>
      </c>
      <c r="L18" s="39">
        <f t="shared" si="3"/>
        <v>0</v>
      </c>
      <c r="M18" s="39">
        <f t="shared" si="4"/>
        <v>0</v>
      </c>
      <c r="N18" s="39">
        <f t="shared" si="5"/>
        <v>0</v>
      </c>
      <c r="O18" s="39">
        <f t="shared" si="6"/>
        <v>0</v>
      </c>
      <c r="P18" s="39">
        <f>IF($A18&lt;=LEN('HTT e12 - 2ry Str + Mask '!A$2),M18-J18,"")</f>
        <v>0</v>
      </c>
      <c r="Q18" s="39">
        <f>IF($A18&lt;=LEN('HTT e12 - 2ry Str + Mask '!A$2),N18-K18,"")</f>
        <v>0</v>
      </c>
      <c r="R18" s="39">
        <f>IF($A18&lt;=LEN('HTT e12 - 2ry Str + Mask '!A$2),O18-L18,"")</f>
        <v>0</v>
      </c>
    </row>
    <row r="19" spans="1:18" ht="20" customHeight="1" x14ac:dyDescent="0.15">
      <c r="A19" s="36">
        <v>18</v>
      </c>
      <c r="B19" s="37" t="str">
        <f>IF($A19&lt;=LEN('HTT e12 - 2ry Str + Mask '!A$2),MID('HTT e12 - 2ry Str + Mask '!A$2,$A19,1),"")</f>
        <v>.</v>
      </c>
      <c r="C19" s="38" t="str">
        <f>IF($A19&lt;=LEN('HTT e12 - 2ry Str + Mask '!B$2),MID('HTT e12 - 2ry Str + Mask '!B$2,$A19,1),"")</f>
        <v>.</v>
      </c>
      <c r="D19" s="38" t="str">
        <f>IF($A19&lt;=LEN('HTT e12 - 2ry Str + Mask '!C$2),MID('HTT e12 - 2ry Str + Mask '!C$2,$A19,1),"")</f>
        <v>.</v>
      </c>
      <c r="E19" s="38" t="str">
        <f t="shared" si="0"/>
        <v>.</v>
      </c>
      <c r="F19" s="38" t="str">
        <f t="shared" si="7"/>
        <v>.......(((((......</v>
      </c>
      <c r="G19" s="39">
        <f>IF($A19&lt;=LEN('HTT e12 - 2ry Str + Mask '!A$2),SUMIF('HTT e12 - HSF3.0'!E2:E501,"&lt;="&amp;$A19,'HTT e12 - HSF3.0'!H2:H501)-SUMIF('HTT e12 - HSF3.0'!G2:G501,"&lt;="&amp;$A19,'HTT e12 - HSF3.0'!H2:H501),"")</f>
        <v>0</v>
      </c>
      <c r="H19" s="39">
        <f>IF($A19&lt;=LEN('HTT e12 - 2ry Str + Mask '!A$2),SUMIF('HTT e12 - HSF3.0'!E2:E501,"&lt;="&amp;$A19,'HTT e12 - HSF3.0'!I2:I501)-SUMIF('HTT e12 - HSF3.0'!G2:G501,"&lt;="&amp;$A19,'HTT e12 - HSF3.0'!I2:I501),"")</f>
        <v>0</v>
      </c>
      <c r="I19" s="39">
        <f>IF($A19&lt;=LEN('HTT e12 - 2ry Str + Mask '!A$2),G19+H19,"")</f>
        <v>0</v>
      </c>
      <c r="J19" s="39">
        <f t="shared" si="1"/>
        <v>0</v>
      </c>
      <c r="K19" s="39">
        <f t="shared" si="2"/>
        <v>0</v>
      </c>
      <c r="L19" s="39">
        <f t="shared" si="3"/>
        <v>0</v>
      </c>
      <c r="M19" s="39">
        <f t="shared" si="4"/>
        <v>0</v>
      </c>
      <c r="N19" s="39">
        <f t="shared" si="5"/>
        <v>0</v>
      </c>
      <c r="O19" s="39">
        <f t="shared" si="6"/>
        <v>0</v>
      </c>
      <c r="P19" s="39">
        <f>IF($A19&lt;=LEN('HTT e12 - 2ry Str + Mask '!A$2),M19-J19,"")</f>
        <v>0</v>
      </c>
      <c r="Q19" s="39">
        <f>IF($A19&lt;=LEN('HTT e12 - 2ry Str + Mask '!A$2),N19-K19,"")</f>
        <v>0</v>
      </c>
      <c r="R19" s="39">
        <f>IF($A19&lt;=LEN('HTT e12 - 2ry Str + Mask '!A$2),O19-L19,"")</f>
        <v>0</v>
      </c>
    </row>
    <row r="20" spans="1:18" ht="20" customHeight="1" x14ac:dyDescent="0.15">
      <c r="A20" s="36">
        <v>19</v>
      </c>
      <c r="B20" s="37" t="str">
        <f>IF($A20&lt;=LEN('HTT e12 - 2ry Str + Mask '!A$2),MID('HTT e12 - 2ry Str + Mask '!A$2,$A20,1),"")</f>
        <v>.</v>
      </c>
      <c r="C20" s="38" t="str">
        <f>IF($A20&lt;=LEN('HTT e12 - 2ry Str + Mask '!B$2),MID('HTT e12 - 2ry Str + Mask '!B$2,$A20,1),"")</f>
        <v>.</v>
      </c>
      <c r="D20" s="38" t="str">
        <f>IF($A20&lt;=LEN('HTT e12 - 2ry Str + Mask '!C$2),MID('HTT e12 - 2ry Str + Mask '!C$2,$A20,1),"")</f>
        <v>.</v>
      </c>
      <c r="E20" s="38" t="str">
        <f t="shared" si="0"/>
        <v>.</v>
      </c>
      <c r="F20" s="38" t="str">
        <f t="shared" si="7"/>
        <v>.......(((((.......</v>
      </c>
      <c r="G20" s="39">
        <f>IF($A20&lt;=LEN('HTT e12 - 2ry Str + Mask '!A$2),SUMIF('HTT e12 - HSF3.0'!E2:E501,"&lt;="&amp;$A20,'HTT e12 - HSF3.0'!H2:H501)-SUMIF('HTT e12 - HSF3.0'!G2:G501,"&lt;="&amp;$A20,'HTT e12 - HSF3.0'!H2:H501),"")</f>
        <v>0</v>
      </c>
      <c r="H20" s="39">
        <f>IF($A20&lt;=LEN('HTT e12 - 2ry Str + Mask '!A$2),SUMIF('HTT e12 - HSF3.0'!E2:E501,"&lt;="&amp;$A20,'HTT e12 - HSF3.0'!I2:I501)-SUMIF('HTT e12 - HSF3.0'!G2:G501,"&lt;="&amp;$A20,'HTT e12 - HSF3.0'!I2:I501),"")</f>
        <v>0</v>
      </c>
      <c r="I20" s="39">
        <f>IF($A20&lt;=LEN('HTT e12 - 2ry Str + Mask '!A$2),G20+H20,"")</f>
        <v>0</v>
      </c>
      <c r="J20" s="39">
        <f t="shared" si="1"/>
        <v>0</v>
      </c>
      <c r="K20" s="39">
        <f t="shared" si="2"/>
        <v>0</v>
      </c>
      <c r="L20" s="39">
        <f t="shared" si="3"/>
        <v>0</v>
      </c>
      <c r="M20" s="39">
        <f t="shared" si="4"/>
        <v>0</v>
      </c>
      <c r="N20" s="39">
        <f t="shared" si="5"/>
        <v>0</v>
      </c>
      <c r="O20" s="39">
        <f t="shared" si="6"/>
        <v>0</v>
      </c>
      <c r="P20" s="39">
        <f>IF($A20&lt;=LEN('HTT e12 - 2ry Str + Mask '!A$2),M20-J20,"")</f>
        <v>0</v>
      </c>
      <c r="Q20" s="39">
        <f>IF($A20&lt;=LEN('HTT e12 - 2ry Str + Mask '!A$2),N20-K20,"")</f>
        <v>0</v>
      </c>
      <c r="R20" s="39">
        <f>IF($A20&lt;=LEN('HTT e12 - 2ry Str + Mask '!A$2),O20-L20,"")</f>
        <v>0</v>
      </c>
    </row>
    <row r="21" spans="1:18" ht="20" customHeight="1" x14ac:dyDescent="0.15">
      <c r="A21" s="36">
        <v>20</v>
      </c>
      <c r="B21" s="37" t="str">
        <f>IF($A21&lt;=LEN('HTT e12 - 2ry Str + Mask '!A$2),MID('HTT e12 - 2ry Str + Mask '!A$2,$A21,1),"")</f>
        <v>.</v>
      </c>
      <c r="C21" s="38" t="str">
        <f>IF($A21&lt;=LEN('HTT e12 - 2ry Str + Mask '!B$2),MID('HTT e12 - 2ry Str + Mask '!B$2,$A21,1),"")</f>
        <v>.</v>
      </c>
      <c r="D21" s="38" t="str">
        <f>IF($A21&lt;=LEN('HTT e12 - 2ry Str + Mask '!C$2),MID('HTT e12 - 2ry Str + Mask '!C$2,$A21,1),"")</f>
        <v>.</v>
      </c>
      <c r="E21" s="38" t="str">
        <f t="shared" si="0"/>
        <v>.</v>
      </c>
      <c r="F21" s="38" t="str">
        <f t="shared" si="7"/>
        <v>.......(((((........</v>
      </c>
      <c r="G21" s="39">
        <f>IF($A21&lt;=LEN('HTT e12 - 2ry Str + Mask '!A$2),SUMIF('HTT e12 - HSF3.0'!E2:E501,"&lt;="&amp;$A21,'HTT e12 - HSF3.0'!H2:H501)-SUMIF('HTT e12 - HSF3.0'!G2:G501,"&lt;="&amp;$A21,'HTT e12 - HSF3.0'!H2:H501),"")</f>
        <v>0</v>
      </c>
      <c r="H21" s="39">
        <f>IF($A21&lt;=LEN('HTT e12 - 2ry Str + Mask '!A$2),SUMIF('HTT e12 - HSF3.0'!E2:E501,"&lt;="&amp;$A21,'HTT e12 - HSF3.0'!I2:I501)-SUMIF('HTT e12 - HSF3.0'!G2:G501,"&lt;="&amp;$A21,'HTT e12 - HSF3.0'!I2:I501),"")</f>
        <v>0</v>
      </c>
      <c r="I21" s="39">
        <f>IF($A21&lt;=LEN('HTT e12 - 2ry Str + Mask '!A$2),G21+H21,"")</f>
        <v>0</v>
      </c>
      <c r="J21" s="39">
        <f t="shared" si="1"/>
        <v>0</v>
      </c>
      <c r="K21" s="39">
        <f t="shared" si="2"/>
        <v>0</v>
      </c>
      <c r="L21" s="39">
        <f t="shared" si="3"/>
        <v>0</v>
      </c>
      <c r="M21" s="39">
        <f t="shared" si="4"/>
        <v>0</v>
      </c>
      <c r="N21" s="39">
        <f t="shared" si="5"/>
        <v>0</v>
      </c>
      <c r="O21" s="39">
        <f t="shared" si="6"/>
        <v>0</v>
      </c>
      <c r="P21" s="39">
        <f>IF($A21&lt;=LEN('HTT e12 - 2ry Str + Mask '!A$2),M21-J21,"")</f>
        <v>0</v>
      </c>
      <c r="Q21" s="39">
        <f>IF($A21&lt;=LEN('HTT e12 - 2ry Str + Mask '!A$2),N21-K21,"")</f>
        <v>0</v>
      </c>
      <c r="R21" s="39">
        <f>IF($A21&lt;=LEN('HTT e12 - 2ry Str + Mask '!A$2),O21-L21,"")</f>
        <v>0</v>
      </c>
    </row>
    <row r="22" spans="1:18" ht="20" customHeight="1" x14ac:dyDescent="0.15">
      <c r="A22" s="36">
        <v>21</v>
      </c>
      <c r="B22" s="37" t="str">
        <f>IF($A22&lt;=LEN('HTT e12 - 2ry Str + Mask '!A$2),MID('HTT e12 - 2ry Str + Mask '!A$2,$A22,1),"")</f>
        <v>.</v>
      </c>
      <c r="C22" s="38" t="str">
        <f>IF($A22&lt;=LEN('HTT e12 - 2ry Str + Mask '!B$2),MID('HTT e12 - 2ry Str + Mask '!B$2,$A22,1),"")</f>
        <v>.</v>
      </c>
      <c r="D22" s="38" t="str">
        <f>IF($A22&lt;=LEN('HTT e12 - 2ry Str + Mask '!C$2),MID('HTT e12 - 2ry Str + Mask '!C$2,$A22,1),"")</f>
        <v>.</v>
      </c>
      <c r="E22" s="38" t="str">
        <f t="shared" si="0"/>
        <v>.</v>
      </c>
      <c r="F22" s="38" t="str">
        <f t="shared" si="7"/>
        <v>.......(((((.........</v>
      </c>
      <c r="G22" s="39">
        <f>IF($A22&lt;=LEN('HTT e12 - 2ry Str + Mask '!A$2),SUMIF('HTT e12 - HSF3.0'!E2:E501,"&lt;="&amp;$A22,'HTT e12 - HSF3.0'!H2:H501)-SUMIF('HTT e12 - HSF3.0'!G2:G501,"&lt;="&amp;$A22,'HTT e12 - HSF3.0'!H2:H501),"")</f>
        <v>0</v>
      </c>
      <c r="H22" s="39">
        <f>IF($A22&lt;=LEN('HTT e12 - 2ry Str + Mask '!A$2),SUMIF('HTT e12 - HSF3.0'!E2:E501,"&lt;="&amp;$A22,'HTT e12 - HSF3.0'!I2:I501)-SUMIF('HTT e12 - HSF3.0'!G2:G501,"&lt;="&amp;$A22,'HTT e12 - HSF3.0'!I2:I501),"")</f>
        <v>0</v>
      </c>
      <c r="I22" s="39">
        <f>IF($A22&lt;=LEN('HTT e12 - 2ry Str + Mask '!A$2),G22+H22,"")</f>
        <v>0</v>
      </c>
      <c r="J22" s="39">
        <f t="shared" si="1"/>
        <v>0</v>
      </c>
      <c r="K22" s="39">
        <f t="shared" si="2"/>
        <v>0</v>
      </c>
      <c r="L22" s="39">
        <f t="shared" si="3"/>
        <v>0</v>
      </c>
      <c r="M22" s="39">
        <f t="shared" si="4"/>
        <v>0</v>
      </c>
      <c r="N22" s="39">
        <f t="shared" si="5"/>
        <v>0</v>
      </c>
      <c r="O22" s="39">
        <f t="shared" si="6"/>
        <v>0</v>
      </c>
      <c r="P22" s="39">
        <f>IF($A22&lt;=LEN('HTT e12 - 2ry Str + Mask '!A$2),M22-J22,"")</f>
        <v>0</v>
      </c>
      <c r="Q22" s="39">
        <f>IF($A22&lt;=LEN('HTT e12 - 2ry Str + Mask '!A$2),N22-K22,"")</f>
        <v>0</v>
      </c>
      <c r="R22" s="39">
        <f>IF($A22&lt;=LEN('HTT e12 - 2ry Str + Mask '!A$2),O22-L22,"")</f>
        <v>0</v>
      </c>
    </row>
    <row r="23" spans="1:18" ht="20" customHeight="1" x14ac:dyDescent="0.15">
      <c r="A23" s="36">
        <v>22</v>
      </c>
      <c r="B23" s="37" t="str">
        <f>IF($A23&lt;=LEN('HTT e12 - 2ry Str + Mask '!A$2),MID('HTT e12 - 2ry Str + Mask '!A$2,$A23,1),"")</f>
        <v>.</v>
      </c>
      <c r="C23" s="38" t="str">
        <f>IF($A23&lt;=LEN('HTT e12 - 2ry Str + Mask '!B$2),MID('HTT e12 - 2ry Str + Mask '!B$2,$A23,1),"")</f>
        <v>.</v>
      </c>
      <c r="D23" s="38" t="str">
        <f>IF($A23&lt;=LEN('HTT e12 - 2ry Str + Mask '!C$2),MID('HTT e12 - 2ry Str + Mask '!C$2,$A23,1),"")</f>
        <v>.</v>
      </c>
      <c r="E23" s="38" t="str">
        <f t="shared" si="0"/>
        <v>.</v>
      </c>
      <c r="F23" s="38" t="str">
        <f t="shared" si="7"/>
        <v>.......(((((..........</v>
      </c>
      <c r="G23" s="39">
        <f>IF($A23&lt;=LEN('HTT e12 - 2ry Str + Mask '!A$2),SUMIF('HTT e12 - HSF3.0'!E2:E501,"&lt;="&amp;$A23,'HTT e12 - HSF3.0'!H2:H501)-SUMIF('HTT e12 - HSF3.0'!G2:G501,"&lt;="&amp;$A23,'HTT e12 - HSF3.0'!H2:H501),"")</f>
        <v>0</v>
      </c>
      <c r="H23" s="39">
        <f>IF($A23&lt;=LEN('HTT e12 - 2ry Str + Mask '!A$2),SUMIF('HTT e12 - HSF3.0'!E2:E501,"&lt;="&amp;$A23,'HTT e12 - HSF3.0'!I2:I501)-SUMIF('HTT e12 - HSF3.0'!G2:G501,"&lt;="&amp;$A23,'HTT e12 - HSF3.0'!I2:I501),"")</f>
        <v>0</v>
      </c>
      <c r="I23" s="39">
        <f>IF($A23&lt;=LEN('HTT e12 - 2ry Str + Mask '!A$2),G23+H23,"")</f>
        <v>0</v>
      </c>
      <c r="J23" s="39">
        <f t="shared" si="1"/>
        <v>0</v>
      </c>
      <c r="K23" s="39">
        <f t="shared" si="2"/>
        <v>0</v>
      </c>
      <c r="L23" s="39">
        <f t="shared" si="3"/>
        <v>0</v>
      </c>
      <c r="M23" s="39">
        <f t="shared" si="4"/>
        <v>0</v>
      </c>
      <c r="N23" s="39">
        <f t="shared" si="5"/>
        <v>0</v>
      </c>
      <c r="O23" s="39">
        <f t="shared" si="6"/>
        <v>0</v>
      </c>
      <c r="P23" s="39">
        <f>IF($A23&lt;=LEN('HTT e12 - 2ry Str + Mask '!A$2),M23-J23,"")</f>
        <v>0</v>
      </c>
      <c r="Q23" s="39">
        <f>IF($A23&lt;=LEN('HTT e12 - 2ry Str + Mask '!A$2),N23-K23,"")</f>
        <v>0</v>
      </c>
      <c r="R23" s="39">
        <f>IF($A23&lt;=LEN('HTT e12 - 2ry Str + Mask '!A$2),O23-L23,"")</f>
        <v>0</v>
      </c>
    </row>
    <row r="24" spans="1:18" ht="20" customHeight="1" x14ac:dyDescent="0.15">
      <c r="A24" s="36">
        <v>23</v>
      </c>
      <c r="B24" s="37" t="str">
        <f>IF($A24&lt;=LEN('HTT e12 - 2ry Str + Mask '!A$2),MID('HTT e12 - 2ry Str + Mask '!A$2,$A24,1),"")</f>
        <v>.</v>
      </c>
      <c r="C24" s="38" t="str">
        <f>IF($A24&lt;=LEN('HTT e12 - 2ry Str + Mask '!B$2),MID('HTT e12 - 2ry Str + Mask '!B$2,$A24,1),"")</f>
        <v>.</v>
      </c>
      <c r="D24" s="38" t="str">
        <f>IF($A24&lt;=LEN('HTT e12 - 2ry Str + Mask '!C$2),MID('HTT e12 - 2ry Str + Mask '!C$2,$A24,1),"")</f>
        <v>.</v>
      </c>
      <c r="E24" s="38" t="str">
        <f t="shared" si="0"/>
        <v>.</v>
      </c>
      <c r="F24" s="38" t="str">
        <f t="shared" si="7"/>
        <v>.......(((((...........</v>
      </c>
      <c r="G24" s="39">
        <f>IF($A24&lt;=LEN('HTT e12 - 2ry Str + Mask '!A$2),SUMIF('HTT e12 - HSF3.0'!E2:E501,"&lt;="&amp;$A24,'HTT e12 - HSF3.0'!H2:H501)-SUMIF('HTT e12 - HSF3.0'!G2:G501,"&lt;="&amp;$A24,'HTT e12 - HSF3.0'!H2:H501),"")</f>
        <v>0</v>
      </c>
      <c r="H24" s="39">
        <f>IF($A24&lt;=LEN('HTT e12 - 2ry Str + Mask '!A$2),SUMIF('HTT e12 - HSF3.0'!E2:E501,"&lt;="&amp;$A24,'HTT e12 - HSF3.0'!I2:I501)-SUMIF('HTT e12 - HSF3.0'!G2:G501,"&lt;="&amp;$A24,'HTT e12 - HSF3.0'!I2:I501),"")</f>
        <v>0</v>
      </c>
      <c r="I24" s="39">
        <f>IF($A24&lt;=LEN('HTT e12 - 2ry Str + Mask '!A$2),G24+H24,"")</f>
        <v>0</v>
      </c>
      <c r="J24" s="39">
        <f t="shared" si="1"/>
        <v>0</v>
      </c>
      <c r="K24" s="39">
        <f t="shared" si="2"/>
        <v>0</v>
      </c>
      <c r="L24" s="39">
        <f t="shared" si="3"/>
        <v>0</v>
      </c>
      <c r="M24" s="39">
        <f t="shared" si="4"/>
        <v>0</v>
      </c>
      <c r="N24" s="39">
        <f t="shared" si="5"/>
        <v>0</v>
      </c>
      <c r="O24" s="39">
        <f t="shared" si="6"/>
        <v>0</v>
      </c>
      <c r="P24" s="39">
        <f>IF($A24&lt;=LEN('HTT e12 - 2ry Str + Mask '!A$2),M24-J24,"")</f>
        <v>0</v>
      </c>
      <c r="Q24" s="39">
        <f>IF($A24&lt;=LEN('HTT e12 - 2ry Str + Mask '!A$2),N24-K24,"")</f>
        <v>0</v>
      </c>
      <c r="R24" s="39">
        <f>IF($A24&lt;=LEN('HTT e12 - 2ry Str + Mask '!A$2),O24-L24,"")</f>
        <v>0</v>
      </c>
    </row>
    <row r="25" spans="1:18" ht="20" customHeight="1" x14ac:dyDescent="0.15">
      <c r="A25" s="36">
        <v>24</v>
      </c>
      <c r="B25" s="37" t="str">
        <f>IF($A25&lt;=LEN('HTT e12 - 2ry Str + Mask '!A$2),MID('HTT e12 - 2ry Str + Mask '!A$2,$A25,1),"")</f>
        <v>.</v>
      </c>
      <c r="C25" s="38" t="str">
        <f>IF($A25&lt;=LEN('HTT e12 - 2ry Str + Mask '!B$2),MID('HTT e12 - 2ry Str + Mask '!B$2,$A25,1),"")</f>
        <v>.</v>
      </c>
      <c r="D25" s="38" t="str">
        <f>IF($A25&lt;=LEN('HTT e12 - 2ry Str + Mask '!C$2),MID('HTT e12 - 2ry Str + Mask '!C$2,$A25,1),"")</f>
        <v>.</v>
      </c>
      <c r="E25" s="38" t="str">
        <f t="shared" si="0"/>
        <v>.</v>
      </c>
      <c r="F25" s="38" t="str">
        <f t="shared" si="7"/>
        <v>.......(((((............</v>
      </c>
      <c r="G25" s="39">
        <f>IF($A25&lt;=LEN('HTT e12 - 2ry Str + Mask '!A$2),SUMIF('HTT e12 - HSF3.0'!E2:E501,"&lt;="&amp;$A25,'HTT e12 - HSF3.0'!H2:H501)-SUMIF('HTT e12 - HSF3.0'!G2:G501,"&lt;="&amp;$A25,'HTT e12 - HSF3.0'!H2:H501),"")</f>
        <v>0</v>
      </c>
      <c r="H25" s="39">
        <f>IF($A25&lt;=LEN('HTT e12 - 2ry Str + Mask '!A$2),SUMIF('HTT e12 - HSF3.0'!E2:E501,"&lt;="&amp;$A25,'HTT e12 - HSF3.0'!I2:I501)-SUMIF('HTT e12 - HSF3.0'!G2:G501,"&lt;="&amp;$A25,'HTT e12 - HSF3.0'!I2:I501),"")</f>
        <v>0</v>
      </c>
      <c r="I25" s="39">
        <f>IF($A25&lt;=LEN('HTT e12 - 2ry Str + Mask '!A$2),G25+H25,"")</f>
        <v>0</v>
      </c>
      <c r="J25" s="39">
        <f t="shared" si="1"/>
        <v>0</v>
      </c>
      <c r="K25" s="39">
        <f t="shared" si="2"/>
        <v>0</v>
      </c>
      <c r="L25" s="39">
        <f t="shared" si="3"/>
        <v>0</v>
      </c>
      <c r="M25" s="39">
        <f t="shared" si="4"/>
        <v>0</v>
      </c>
      <c r="N25" s="39">
        <f t="shared" si="5"/>
        <v>0</v>
      </c>
      <c r="O25" s="39">
        <f t="shared" si="6"/>
        <v>0</v>
      </c>
      <c r="P25" s="39">
        <f>IF($A25&lt;=LEN('HTT e12 - 2ry Str + Mask '!A$2),M25-J25,"")</f>
        <v>0</v>
      </c>
      <c r="Q25" s="39">
        <f>IF($A25&lt;=LEN('HTT e12 - 2ry Str + Mask '!A$2),N25-K25,"")</f>
        <v>0</v>
      </c>
      <c r="R25" s="39">
        <f>IF($A25&lt;=LEN('HTT e12 - 2ry Str + Mask '!A$2),O25-L25,"")</f>
        <v>0</v>
      </c>
    </row>
    <row r="26" spans="1:18" ht="20" customHeight="1" x14ac:dyDescent="0.15">
      <c r="A26" s="36">
        <v>25</v>
      </c>
      <c r="B26" s="37" t="str">
        <f>IF($A26&lt;=LEN('HTT e12 - 2ry Str + Mask '!A$2),MID('HTT e12 - 2ry Str + Mask '!A$2,$A26,1),"")</f>
        <v>.</v>
      </c>
      <c r="C26" s="38" t="str">
        <f>IF($A26&lt;=LEN('HTT e12 - 2ry Str + Mask '!B$2),MID('HTT e12 - 2ry Str + Mask '!B$2,$A26,1),"")</f>
        <v>.</v>
      </c>
      <c r="D26" s="38" t="str">
        <f>IF($A26&lt;=LEN('HTT e12 - 2ry Str + Mask '!C$2),MID('HTT e12 - 2ry Str + Mask '!C$2,$A26,1),"")</f>
        <v>.</v>
      </c>
      <c r="E26" s="38" t="str">
        <f t="shared" si="0"/>
        <v>.</v>
      </c>
      <c r="F26" s="38" t="str">
        <f t="shared" si="7"/>
        <v>.......(((((.............</v>
      </c>
      <c r="G26" s="39">
        <f>IF($A26&lt;=LEN('HTT e12 - 2ry Str + Mask '!A$2),SUMIF('HTT e12 - HSF3.0'!E2:E501,"&lt;="&amp;$A26,'HTT e12 - HSF3.0'!H2:H501)-SUMIF('HTT e12 - HSF3.0'!G2:G501,"&lt;="&amp;$A26,'HTT e12 - HSF3.0'!H2:H501),"")</f>
        <v>0</v>
      </c>
      <c r="H26" s="39">
        <f>IF($A26&lt;=LEN('HTT e12 - 2ry Str + Mask '!A$2),SUMIF('HTT e12 - HSF3.0'!E2:E501,"&lt;="&amp;$A26,'HTT e12 - HSF3.0'!I2:I501)-SUMIF('HTT e12 - HSF3.0'!G2:G501,"&lt;="&amp;$A26,'HTT e12 - HSF3.0'!I2:I501),"")</f>
        <v>0</v>
      </c>
      <c r="I26" s="39">
        <f>IF($A26&lt;=LEN('HTT e12 - 2ry Str + Mask '!A$2),G26+H26,"")</f>
        <v>0</v>
      </c>
      <c r="J26" s="39">
        <f t="shared" si="1"/>
        <v>0</v>
      </c>
      <c r="K26" s="39">
        <f t="shared" si="2"/>
        <v>0</v>
      </c>
      <c r="L26" s="39">
        <f t="shared" si="3"/>
        <v>0</v>
      </c>
      <c r="M26" s="39">
        <f t="shared" si="4"/>
        <v>0</v>
      </c>
      <c r="N26" s="39">
        <f t="shared" si="5"/>
        <v>0</v>
      </c>
      <c r="O26" s="39">
        <f t="shared" si="6"/>
        <v>0</v>
      </c>
      <c r="P26" s="39">
        <f>IF($A26&lt;=LEN('HTT e12 - 2ry Str + Mask '!A$2),M26-J26,"")</f>
        <v>0</v>
      </c>
      <c r="Q26" s="39">
        <f>IF($A26&lt;=LEN('HTT e12 - 2ry Str + Mask '!A$2),N26-K26,"")</f>
        <v>0</v>
      </c>
      <c r="R26" s="39">
        <f>IF($A26&lt;=LEN('HTT e12 - 2ry Str + Mask '!A$2),O26-L26,"")</f>
        <v>0</v>
      </c>
    </row>
    <row r="27" spans="1:18" ht="20" customHeight="1" x14ac:dyDescent="0.15">
      <c r="A27" s="36">
        <v>26</v>
      </c>
      <c r="B27" s="37" t="str">
        <f>IF($A27&lt;=LEN('HTT e12 - 2ry Str + Mask '!A$2),MID('HTT e12 - 2ry Str + Mask '!A$2,$A27,1),"")</f>
        <v>.</v>
      </c>
      <c r="C27" s="38" t="str">
        <f>IF($A27&lt;=LEN('HTT e12 - 2ry Str + Mask '!B$2),MID('HTT e12 - 2ry Str + Mask '!B$2,$A27,1),"")</f>
        <v>.</v>
      </c>
      <c r="D27" s="38" t="str">
        <f>IF($A27&lt;=LEN('HTT e12 - 2ry Str + Mask '!C$2),MID('HTT e12 - 2ry Str + Mask '!C$2,$A27,1),"")</f>
        <v>.</v>
      </c>
      <c r="E27" s="38" t="str">
        <f t="shared" si="0"/>
        <v>.</v>
      </c>
      <c r="F27" s="38" t="str">
        <f t="shared" si="7"/>
        <v>.......(((((..............</v>
      </c>
      <c r="G27" s="39">
        <f>IF($A27&lt;=LEN('HTT e12 - 2ry Str + Mask '!A$2),SUMIF('HTT e12 - HSF3.0'!E2:E501,"&lt;="&amp;$A27,'HTT e12 - HSF3.0'!H2:H501)-SUMIF('HTT e12 - HSF3.0'!G2:G501,"&lt;="&amp;$A27,'HTT e12 - HSF3.0'!H2:H501),"")</f>
        <v>0</v>
      </c>
      <c r="H27" s="39">
        <f>IF($A27&lt;=LEN('HTT e12 - 2ry Str + Mask '!A$2),SUMIF('HTT e12 - HSF3.0'!E2:E501,"&lt;="&amp;$A27,'HTT e12 - HSF3.0'!I2:I501)-SUMIF('HTT e12 - HSF3.0'!G2:G501,"&lt;="&amp;$A27,'HTT e12 - HSF3.0'!I2:I501),"")</f>
        <v>0</v>
      </c>
      <c r="I27" s="39">
        <f>IF($A27&lt;=LEN('HTT e12 - 2ry Str + Mask '!A$2),G27+H27,"")</f>
        <v>0</v>
      </c>
      <c r="J27" s="39">
        <f t="shared" si="1"/>
        <v>0</v>
      </c>
      <c r="K27" s="39">
        <f t="shared" si="2"/>
        <v>0</v>
      </c>
      <c r="L27" s="39">
        <f t="shared" si="3"/>
        <v>0</v>
      </c>
      <c r="M27" s="39">
        <f t="shared" si="4"/>
        <v>0</v>
      </c>
      <c r="N27" s="39">
        <f t="shared" si="5"/>
        <v>0</v>
      </c>
      <c r="O27" s="39">
        <f t="shared" si="6"/>
        <v>0</v>
      </c>
      <c r="P27" s="39">
        <f>IF($A27&lt;=LEN('HTT e12 - 2ry Str + Mask '!A$2),M27-J27,"")</f>
        <v>0</v>
      </c>
      <c r="Q27" s="39">
        <f>IF($A27&lt;=LEN('HTT e12 - 2ry Str + Mask '!A$2),N27-K27,"")</f>
        <v>0</v>
      </c>
      <c r="R27" s="39">
        <f>IF($A27&lt;=LEN('HTT e12 - 2ry Str + Mask '!A$2),O27-L27,"")</f>
        <v>0</v>
      </c>
    </row>
    <row r="28" spans="1:18" ht="20" customHeight="1" x14ac:dyDescent="0.15">
      <c r="A28" s="36">
        <v>27</v>
      </c>
      <c r="B28" s="37" t="str">
        <f>IF($A28&lt;=LEN('HTT e12 - 2ry Str + Mask '!A$2),MID('HTT e12 - 2ry Str + Mask '!A$2,$A28,1),"")</f>
        <v>.</v>
      </c>
      <c r="C28" s="38" t="str">
        <f>IF($A28&lt;=LEN('HTT e12 - 2ry Str + Mask '!B$2),MID('HTT e12 - 2ry Str + Mask '!B$2,$A28,1),"")</f>
        <v>.</v>
      </c>
      <c r="D28" s="38" t="str">
        <f>IF($A28&lt;=LEN('HTT e12 - 2ry Str + Mask '!C$2),MID('HTT e12 - 2ry Str + Mask '!C$2,$A28,1),"")</f>
        <v>.</v>
      </c>
      <c r="E28" s="38" t="str">
        <f t="shared" si="0"/>
        <v>.</v>
      </c>
      <c r="F28" s="38" t="str">
        <f t="shared" si="7"/>
        <v>.......(((((...............</v>
      </c>
      <c r="G28" s="39">
        <f>IF($A28&lt;=LEN('HTT e12 - 2ry Str + Mask '!A$2),SUMIF('HTT e12 - HSF3.0'!E2:E501,"&lt;="&amp;$A28,'HTT e12 - HSF3.0'!H2:H501)-SUMIF('HTT e12 - HSF3.0'!G2:G501,"&lt;="&amp;$A28,'HTT e12 - HSF3.0'!H2:H501),"")</f>
        <v>0</v>
      </c>
      <c r="H28" s="39">
        <f>IF($A28&lt;=LEN('HTT e12 - 2ry Str + Mask '!A$2),SUMIF('HTT e12 - HSF3.0'!E2:E501,"&lt;="&amp;$A28,'HTT e12 - HSF3.0'!I2:I501)-SUMIF('HTT e12 - HSF3.0'!G2:G501,"&lt;="&amp;$A28,'HTT e12 - HSF3.0'!I2:I501),"")</f>
        <v>0</v>
      </c>
      <c r="I28" s="39">
        <f>IF($A28&lt;=LEN('HTT e12 - 2ry Str + Mask '!A$2),G28+H28,"")</f>
        <v>0</v>
      </c>
      <c r="J28" s="39">
        <f t="shared" si="1"/>
        <v>0</v>
      </c>
      <c r="K28" s="39">
        <f t="shared" si="2"/>
        <v>0</v>
      </c>
      <c r="L28" s="39">
        <f t="shared" si="3"/>
        <v>0</v>
      </c>
      <c r="M28" s="39">
        <f t="shared" si="4"/>
        <v>0</v>
      </c>
      <c r="N28" s="39">
        <f t="shared" si="5"/>
        <v>0</v>
      </c>
      <c r="O28" s="39">
        <f t="shared" si="6"/>
        <v>0</v>
      </c>
      <c r="P28" s="39">
        <f>IF($A28&lt;=LEN('HTT e12 - 2ry Str + Mask '!A$2),M28-J28,"")</f>
        <v>0</v>
      </c>
      <c r="Q28" s="39">
        <f>IF($A28&lt;=LEN('HTT e12 - 2ry Str + Mask '!A$2),N28-K28,"")</f>
        <v>0</v>
      </c>
      <c r="R28" s="39">
        <f>IF($A28&lt;=LEN('HTT e12 - 2ry Str + Mask '!A$2),O28-L28,"")</f>
        <v>0</v>
      </c>
    </row>
    <row r="29" spans="1:18" ht="20" customHeight="1" x14ac:dyDescent="0.15">
      <c r="A29" s="36">
        <v>28</v>
      </c>
      <c r="B29" s="37" t="str">
        <f>IF($A29&lt;=LEN('HTT e12 - 2ry Str + Mask '!A$2),MID('HTT e12 - 2ry Str + Mask '!A$2,$A29,1),"")</f>
        <v>.</v>
      </c>
      <c r="C29" s="38" t="str">
        <f>IF($A29&lt;=LEN('HTT e12 - 2ry Str + Mask '!B$2),MID('HTT e12 - 2ry Str + Mask '!B$2,$A29,1),"")</f>
        <v>.</v>
      </c>
      <c r="D29" s="38" t="str">
        <f>IF($A29&lt;=LEN('HTT e12 - 2ry Str + Mask '!C$2),MID('HTT e12 - 2ry Str + Mask '!C$2,$A29,1),"")</f>
        <v>.</v>
      </c>
      <c r="E29" s="38" t="str">
        <f t="shared" si="0"/>
        <v>.</v>
      </c>
      <c r="F29" s="38" t="str">
        <f t="shared" si="7"/>
        <v>.......(((((................</v>
      </c>
      <c r="G29" s="39">
        <f>IF($A29&lt;=LEN('HTT e12 - 2ry Str + Mask '!A$2),SUMIF('HTT e12 - HSF3.0'!E2:E501,"&lt;="&amp;$A29,'HTT e12 - HSF3.0'!H2:H501)-SUMIF('HTT e12 - HSF3.0'!G2:G501,"&lt;="&amp;$A29,'HTT e12 - HSF3.0'!H2:H501),"")</f>
        <v>0</v>
      </c>
      <c r="H29" s="39">
        <f>IF($A29&lt;=LEN('HTT e12 - 2ry Str + Mask '!A$2),SUMIF('HTT e12 - HSF3.0'!E2:E501,"&lt;="&amp;$A29,'HTT e12 - HSF3.0'!I2:I501)-SUMIF('HTT e12 - HSF3.0'!G2:G501,"&lt;="&amp;$A29,'HTT e12 - HSF3.0'!I2:I501),"")</f>
        <v>0</v>
      </c>
      <c r="I29" s="39">
        <f>IF($A29&lt;=LEN('HTT e12 - 2ry Str + Mask '!A$2),G29+H29,"")</f>
        <v>0</v>
      </c>
      <c r="J29" s="39">
        <f t="shared" si="1"/>
        <v>0</v>
      </c>
      <c r="K29" s="39">
        <f t="shared" si="2"/>
        <v>0</v>
      </c>
      <c r="L29" s="39">
        <f t="shared" si="3"/>
        <v>0</v>
      </c>
      <c r="M29" s="39">
        <f t="shared" si="4"/>
        <v>0</v>
      </c>
      <c r="N29" s="39">
        <f t="shared" si="5"/>
        <v>0</v>
      </c>
      <c r="O29" s="39">
        <f t="shared" si="6"/>
        <v>0</v>
      </c>
      <c r="P29" s="39">
        <f>IF($A29&lt;=LEN('HTT e12 - 2ry Str + Mask '!A$2),M29-J29,"")</f>
        <v>0</v>
      </c>
      <c r="Q29" s="39">
        <f>IF($A29&lt;=LEN('HTT e12 - 2ry Str + Mask '!A$2),N29-K29,"")</f>
        <v>0</v>
      </c>
      <c r="R29" s="39">
        <f>IF($A29&lt;=LEN('HTT e12 - 2ry Str + Mask '!A$2),O29-L29,"")</f>
        <v>0</v>
      </c>
    </row>
    <row r="30" spans="1:18" ht="20" customHeight="1" x14ac:dyDescent="0.15">
      <c r="A30" s="36">
        <v>29</v>
      </c>
      <c r="B30" s="37" t="str">
        <f>IF($A30&lt;=LEN('HTT e12 - 2ry Str + Mask '!A$2),MID('HTT e12 - 2ry Str + Mask '!A$2,$A30,1),"")</f>
        <v>.</v>
      </c>
      <c r="C30" s="38" t="str">
        <f>IF($A30&lt;=LEN('HTT e12 - 2ry Str + Mask '!B$2),MID('HTT e12 - 2ry Str + Mask '!B$2,$A30,1),"")</f>
        <v>.</v>
      </c>
      <c r="D30" s="38" t="str">
        <f>IF($A30&lt;=LEN('HTT e12 - 2ry Str + Mask '!C$2),MID('HTT e12 - 2ry Str + Mask '!C$2,$A30,1),"")</f>
        <v>.</v>
      </c>
      <c r="E30" s="38" t="str">
        <f t="shared" si="0"/>
        <v>.</v>
      </c>
      <c r="F30" s="38" t="str">
        <f t="shared" si="7"/>
        <v>.......(((((.................</v>
      </c>
      <c r="G30" s="39">
        <f>IF($A30&lt;=LEN('HTT e12 - 2ry Str + Mask '!A$2),SUMIF('HTT e12 - HSF3.0'!E2:E501,"&lt;="&amp;$A30,'HTT e12 - HSF3.0'!H2:H501)-SUMIF('HTT e12 - HSF3.0'!G2:G501,"&lt;="&amp;$A30,'HTT e12 - HSF3.0'!H2:H501),"")</f>
        <v>0</v>
      </c>
      <c r="H30" s="39">
        <f>IF($A30&lt;=LEN('HTT e12 - 2ry Str + Mask '!A$2),SUMIF('HTT e12 - HSF3.0'!E2:E501,"&lt;="&amp;$A30,'HTT e12 - HSF3.0'!I2:I501)-SUMIF('HTT e12 - HSF3.0'!G2:G501,"&lt;="&amp;$A30,'HTT e12 - HSF3.0'!I2:I501),"")</f>
        <v>0</v>
      </c>
      <c r="I30" s="39">
        <f>IF($A30&lt;=LEN('HTT e12 - 2ry Str + Mask '!A$2),G30+H30,"")</f>
        <v>0</v>
      </c>
      <c r="J30" s="39">
        <f t="shared" si="1"/>
        <v>0</v>
      </c>
      <c r="K30" s="39">
        <f t="shared" si="2"/>
        <v>0</v>
      </c>
      <c r="L30" s="39">
        <f t="shared" si="3"/>
        <v>0</v>
      </c>
      <c r="M30" s="39">
        <f t="shared" si="4"/>
        <v>0</v>
      </c>
      <c r="N30" s="39">
        <f t="shared" si="5"/>
        <v>0</v>
      </c>
      <c r="O30" s="39">
        <f t="shared" si="6"/>
        <v>0</v>
      </c>
      <c r="P30" s="39">
        <f>IF($A30&lt;=LEN('HTT e12 - 2ry Str + Mask '!A$2),M30-J30,"")</f>
        <v>0</v>
      </c>
      <c r="Q30" s="39">
        <f>IF($A30&lt;=LEN('HTT e12 - 2ry Str + Mask '!A$2),N30-K30,"")</f>
        <v>0</v>
      </c>
      <c r="R30" s="39">
        <f>IF($A30&lt;=LEN('HTT e12 - 2ry Str + Mask '!A$2),O30-L30,"")</f>
        <v>0</v>
      </c>
    </row>
    <row r="31" spans="1:18" ht="20" customHeight="1" x14ac:dyDescent="0.15">
      <c r="A31" s="36">
        <v>30</v>
      </c>
      <c r="B31" s="37" t="str">
        <f>IF($A31&lt;=LEN('HTT e12 - 2ry Str + Mask '!A$2),MID('HTT e12 - 2ry Str + Mask '!A$2,$A31,1),"")</f>
        <v>.</v>
      </c>
      <c r="C31" s="38" t="str">
        <f>IF($A31&lt;=LEN('HTT e12 - 2ry Str + Mask '!B$2),MID('HTT e12 - 2ry Str + Mask '!B$2,$A31,1),"")</f>
        <v>.</v>
      </c>
      <c r="D31" s="38" t="str">
        <f>IF($A31&lt;=LEN('HTT e12 - 2ry Str + Mask '!C$2),MID('HTT e12 - 2ry Str + Mask '!C$2,$A31,1),"")</f>
        <v>.</v>
      </c>
      <c r="E31" s="38" t="str">
        <f t="shared" si="0"/>
        <v>.</v>
      </c>
      <c r="F31" s="38" t="str">
        <f t="shared" si="7"/>
        <v>.......(((((..................</v>
      </c>
      <c r="G31" s="39">
        <f>IF($A31&lt;=LEN('HTT e12 - 2ry Str + Mask '!A$2),SUMIF('HTT e12 - HSF3.0'!E2:E501,"&lt;="&amp;$A31,'HTT e12 - HSF3.0'!H2:H501)-SUMIF('HTT e12 - HSF3.0'!G2:G501,"&lt;="&amp;$A31,'HTT e12 - HSF3.0'!H2:H501),"")</f>
        <v>0</v>
      </c>
      <c r="H31" s="39">
        <f>IF($A31&lt;=LEN('HTT e12 - 2ry Str + Mask '!A$2),SUMIF('HTT e12 - HSF3.0'!E2:E501,"&lt;="&amp;$A31,'HTT e12 - HSF3.0'!I2:I501)-SUMIF('HTT e12 - HSF3.0'!G2:G501,"&lt;="&amp;$A31,'HTT e12 - HSF3.0'!I2:I501),"")</f>
        <v>0</v>
      </c>
      <c r="I31" s="39">
        <f>IF($A31&lt;=LEN('HTT e12 - 2ry Str + Mask '!A$2),G31+H31,"")</f>
        <v>0</v>
      </c>
      <c r="J31" s="39">
        <f t="shared" si="1"/>
        <v>0</v>
      </c>
      <c r="K31" s="39">
        <f t="shared" si="2"/>
        <v>0</v>
      </c>
      <c r="L31" s="39">
        <f t="shared" si="3"/>
        <v>0</v>
      </c>
      <c r="M31" s="39">
        <f t="shared" si="4"/>
        <v>0</v>
      </c>
      <c r="N31" s="39">
        <f t="shared" si="5"/>
        <v>0</v>
      </c>
      <c r="O31" s="39">
        <f t="shared" si="6"/>
        <v>0</v>
      </c>
      <c r="P31" s="39">
        <f>IF($A31&lt;=LEN('HTT e12 - 2ry Str + Mask '!A$2),M31-J31,"")</f>
        <v>0</v>
      </c>
      <c r="Q31" s="39">
        <f>IF($A31&lt;=LEN('HTT e12 - 2ry Str + Mask '!A$2),N31-K31,"")</f>
        <v>0</v>
      </c>
      <c r="R31" s="39">
        <f>IF($A31&lt;=LEN('HTT e12 - 2ry Str + Mask '!A$2),O31-L31,"")</f>
        <v>0</v>
      </c>
    </row>
    <row r="32" spans="1:18" ht="20" customHeight="1" x14ac:dyDescent="0.15">
      <c r="A32" s="36">
        <v>31</v>
      </c>
      <c r="B32" s="37" t="str">
        <f>IF($A32&lt;=LEN('HTT e12 - 2ry Str + Mask '!A$2),MID('HTT e12 - 2ry Str + Mask '!A$2,$A32,1),"")</f>
        <v>.</v>
      </c>
      <c r="C32" s="38" t="str">
        <f>IF($A32&lt;=LEN('HTT e12 - 2ry Str + Mask '!B$2),MID('HTT e12 - 2ry Str + Mask '!B$2,$A32,1),"")</f>
        <v>.</v>
      </c>
      <c r="D32" s="38" t="str">
        <f>IF($A32&lt;=LEN('HTT e12 - 2ry Str + Mask '!C$2),MID('HTT e12 - 2ry Str + Mask '!C$2,$A32,1),"")</f>
        <v>.</v>
      </c>
      <c r="E32" s="38" t="str">
        <f t="shared" si="0"/>
        <v>.</v>
      </c>
      <c r="F32" s="38" t="str">
        <f t="shared" si="7"/>
        <v>.......(((((...................</v>
      </c>
      <c r="G32" s="39">
        <f>IF($A32&lt;=LEN('HTT e12 - 2ry Str + Mask '!A$2),SUMIF('HTT e12 - HSF3.0'!E2:E501,"&lt;="&amp;$A32,'HTT e12 - HSF3.0'!H2:H501)-SUMIF('HTT e12 - HSF3.0'!G2:G501,"&lt;="&amp;$A32,'HTT e12 - HSF3.0'!H2:H501),"")</f>
        <v>0</v>
      </c>
      <c r="H32" s="39">
        <f>IF($A32&lt;=LEN('HTT e12 - 2ry Str + Mask '!A$2),SUMIF('HTT e12 - HSF3.0'!E2:E501,"&lt;="&amp;$A32,'HTT e12 - HSF3.0'!I2:I501)-SUMIF('HTT e12 - HSF3.0'!G2:G501,"&lt;="&amp;$A32,'HTT e12 - HSF3.0'!I2:I501),"")</f>
        <v>0</v>
      </c>
      <c r="I32" s="39">
        <f>IF($A32&lt;=LEN('HTT e12 - 2ry Str + Mask '!A$2),G32+H32,"")</f>
        <v>0</v>
      </c>
      <c r="J32" s="39">
        <f t="shared" si="1"/>
        <v>0</v>
      </c>
      <c r="K32" s="39">
        <f t="shared" si="2"/>
        <v>0</v>
      </c>
      <c r="L32" s="39">
        <f t="shared" si="3"/>
        <v>0</v>
      </c>
      <c r="M32" s="39">
        <f t="shared" si="4"/>
        <v>0</v>
      </c>
      <c r="N32" s="39">
        <f t="shared" si="5"/>
        <v>0</v>
      </c>
      <c r="O32" s="39">
        <f t="shared" si="6"/>
        <v>0</v>
      </c>
      <c r="P32" s="39">
        <f>IF($A32&lt;=LEN('HTT e12 - 2ry Str + Mask '!A$2),M32-J32,"")</f>
        <v>0</v>
      </c>
      <c r="Q32" s="39">
        <f>IF($A32&lt;=LEN('HTT e12 - 2ry Str + Mask '!A$2),N32-K32,"")</f>
        <v>0</v>
      </c>
      <c r="R32" s="39">
        <f>IF($A32&lt;=LEN('HTT e12 - 2ry Str + Mask '!A$2),O32-L32,"")</f>
        <v>0</v>
      </c>
    </row>
    <row r="33" spans="1:18" ht="20" customHeight="1" x14ac:dyDescent="0.15">
      <c r="A33" s="36">
        <v>32</v>
      </c>
      <c r="B33" s="37" t="str">
        <f>IF($A33&lt;=LEN('HTT e12 - 2ry Str + Mask '!A$2),MID('HTT e12 - 2ry Str + Mask '!A$2,$A33,1),"")</f>
        <v>.</v>
      </c>
      <c r="C33" s="38" t="str">
        <f>IF($A33&lt;=LEN('HTT e12 - 2ry Str + Mask '!B$2),MID('HTT e12 - 2ry Str + Mask '!B$2,$A33,1),"")</f>
        <v>.</v>
      </c>
      <c r="D33" s="38" t="str">
        <f>IF($A33&lt;=LEN('HTT e12 - 2ry Str + Mask '!C$2),MID('HTT e12 - 2ry Str + Mask '!C$2,$A33,1),"")</f>
        <v>.</v>
      </c>
      <c r="E33" s="38" t="str">
        <f t="shared" si="0"/>
        <v>.</v>
      </c>
      <c r="F33" s="38" t="str">
        <f t="shared" si="7"/>
        <v>.......(((((....................</v>
      </c>
      <c r="G33" s="39">
        <f>IF($A33&lt;=LEN('HTT e12 - 2ry Str + Mask '!A$2),SUMIF('HTT e12 - HSF3.0'!E2:E501,"&lt;="&amp;$A33,'HTT e12 - HSF3.0'!H2:H501)-SUMIF('HTT e12 - HSF3.0'!G2:G501,"&lt;="&amp;$A33,'HTT e12 - HSF3.0'!H2:H501),"")</f>
        <v>0</v>
      </c>
      <c r="H33" s="39">
        <f>IF($A33&lt;=LEN('HTT e12 - 2ry Str + Mask '!A$2),SUMIF('HTT e12 - HSF3.0'!E2:E501,"&lt;="&amp;$A33,'HTT e12 - HSF3.0'!I2:I501)-SUMIF('HTT e12 - HSF3.0'!G2:G501,"&lt;="&amp;$A33,'HTT e12 - HSF3.0'!I2:I501),"")</f>
        <v>0</v>
      </c>
      <c r="I33" s="39">
        <f>IF($A33&lt;=LEN('HTT e12 - 2ry Str + Mask '!A$2),G33+H33,"")</f>
        <v>0</v>
      </c>
      <c r="J33" s="39">
        <f t="shared" si="1"/>
        <v>0</v>
      </c>
      <c r="K33" s="39">
        <f t="shared" si="2"/>
        <v>0</v>
      </c>
      <c r="L33" s="39">
        <f t="shared" si="3"/>
        <v>0</v>
      </c>
      <c r="M33" s="39">
        <f t="shared" si="4"/>
        <v>0</v>
      </c>
      <c r="N33" s="39">
        <f t="shared" si="5"/>
        <v>0</v>
      </c>
      <c r="O33" s="39">
        <f t="shared" si="6"/>
        <v>0</v>
      </c>
      <c r="P33" s="39">
        <f>IF($A33&lt;=LEN('HTT e12 - 2ry Str + Mask '!A$2),M33-J33,"")</f>
        <v>0</v>
      </c>
      <c r="Q33" s="39">
        <f>IF($A33&lt;=LEN('HTT e12 - 2ry Str + Mask '!A$2),N33-K33,"")</f>
        <v>0</v>
      </c>
      <c r="R33" s="39">
        <f>IF($A33&lt;=LEN('HTT e12 - 2ry Str + Mask '!A$2),O33-L33,"")</f>
        <v>0</v>
      </c>
    </row>
    <row r="34" spans="1:18" ht="20" customHeight="1" x14ac:dyDescent="0.15">
      <c r="A34" s="36">
        <v>33</v>
      </c>
      <c r="B34" s="37" t="str">
        <f>IF($A34&lt;=LEN('HTT e12 - 2ry Str + Mask '!A$2),MID('HTT e12 - 2ry Str + Mask '!A$2,$A34,1),"")</f>
        <v>.</v>
      </c>
      <c r="C34" s="38" t="str">
        <f>IF($A34&lt;=LEN('HTT e12 - 2ry Str + Mask '!B$2),MID('HTT e12 - 2ry Str + Mask '!B$2,$A34,1),"")</f>
        <v>.</v>
      </c>
      <c r="D34" s="38" t="str">
        <f>IF($A34&lt;=LEN('HTT e12 - 2ry Str + Mask '!C$2),MID('HTT e12 - 2ry Str + Mask '!C$2,$A34,1),"")</f>
        <v>.</v>
      </c>
      <c r="E34" s="38" t="str">
        <f t="shared" si="0"/>
        <v>.</v>
      </c>
      <c r="F34" s="38" t="str">
        <f t="shared" si="7"/>
        <v>.......(((((.....................</v>
      </c>
      <c r="G34" s="39">
        <f>IF($A34&lt;=LEN('HTT e12 - 2ry Str + Mask '!A$2),SUMIF('HTT e12 - HSF3.0'!E2:E501,"&lt;="&amp;$A34,'HTT e12 - HSF3.0'!H2:H501)-SUMIF('HTT e12 - HSF3.0'!G2:G501,"&lt;="&amp;$A34,'HTT e12 - HSF3.0'!H2:H501),"")</f>
        <v>0</v>
      </c>
      <c r="H34" s="39">
        <f>IF($A34&lt;=LEN('HTT e12 - 2ry Str + Mask '!A$2),SUMIF('HTT e12 - HSF3.0'!E2:E501,"&lt;="&amp;$A34,'HTT e12 - HSF3.0'!I2:I501)-SUMIF('HTT e12 - HSF3.0'!G2:G501,"&lt;="&amp;$A34,'HTT e12 - HSF3.0'!I2:I501),"")</f>
        <v>0</v>
      </c>
      <c r="I34" s="39">
        <f>IF($A34&lt;=LEN('HTT e12 - 2ry Str + Mask '!A$2),G34+H34,"")</f>
        <v>0</v>
      </c>
      <c r="J34" s="39">
        <f t="shared" si="1"/>
        <v>0</v>
      </c>
      <c r="K34" s="39">
        <f t="shared" si="2"/>
        <v>0</v>
      </c>
      <c r="L34" s="39">
        <f t="shared" si="3"/>
        <v>0</v>
      </c>
      <c r="M34" s="39">
        <f t="shared" si="4"/>
        <v>0</v>
      </c>
      <c r="N34" s="39">
        <f t="shared" si="5"/>
        <v>0</v>
      </c>
      <c r="O34" s="39">
        <f t="shared" si="6"/>
        <v>0</v>
      </c>
      <c r="P34" s="39">
        <f>IF($A34&lt;=LEN('HTT e12 - 2ry Str + Mask '!A$2),M34-J34,"")</f>
        <v>0</v>
      </c>
      <c r="Q34" s="39">
        <f>IF($A34&lt;=LEN('HTT e12 - 2ry Str + Mask '!A$2),N34-K34,"")</f>
        <v>0</v>
      </c>
      <c r="R34" s="39">
        <f>IF($A34&lt;=LEN('HTT e12 - 2ry Str + Mask '!A$2),O34-L34,"")</f>
        <v>0</v>
      </c>
    </row>
    <row r="35" spans="1:18" ht="20" customHeight="1" x14ac:dyDescent="0.15">
      <c r="A35" s="36">
        <v>34</v>
      </c>
      <c r="B35" s="37" t="str">
        <f>IF($A35&lt;=LEN('HTT e12 - 2ry Str + Mask '!A$2),MID('HTT e12 - 2ry Str + Mask '!A$2,$A35,1),"")</f>
        <v>.</v>
      </c>
      <c r="C35" s="38" t="str">
        <f>IF($A35&lt;=LEN('HTT e12 - 2ry Str + Mask '!B$2),MID('HTT e12 - 2ry Str + Mask '!B$2,$A35,1),"")</f>
        <v>.</v>
      </c>
      <c r="D35" s="38" t="str">
        <f>IF($A35&lt;=LEN('HTT e12 - 2ry Str + Mask '!C$2),MID('HTT e12 - 2ry Str + Mask '!C$2,$A35,1),"")</f>
        <v>.</v>
      </c>
      <c r="E35" s="38" t="str">
        <f t="shared" si="0"/>
        <v>.</v>
      </c>
      <c r="F35" s="38" t="str">
        <f t="shared" si="7"/>
        <v>.......(((((......................</v>
      </c>
      <c r="G35" s="39">
        <f>IF($A35&lt;=LEN('HTT e12 - 2ry Str + Mask '!A$2),SUMIF('HTT e12 - HSF3.0'!E2:E501,"&lt;="&amp;$A35,'HTT e12 - HSF3.0'!H2:H501)-SUMIF('HTT e12 - HSF3.0'!G2:G501,"&lt;="&amp;$A35,'HTT e12 - HSF3.0'!H2:H501),"")</f>
        <v>0</v>
      </c>
      <c r="H35" s="39">
        <f>IF($A35&lt;=LEN('HTT e12 - 2ry Str + Mask '!A$2),SUMIF('HTT e12 - HSF3.0'!E2:E501,"&lt;="&amp;$A35,'HTT e12 - HSF3.0'!I2:I501)-SUMIF('HTT e12 - HSF3.0'!G2:G501,"&lt;="&amp;$A35,'HTT e12 - HSF3.0'!I2:I501),"")</f>
        <v>0</v>
      </c>
      <c r="I35" s="39">
        <f>IF($A35&lt;=LEN('HTT e12 - 2ry Str + Mask '!A$2),G35+H35,"")</f>
        <v>0</v>
      </c>
      <c r="J35" s="39">
        <f t="shared" si="1"/>
        <v>0</v>
      </c>
      <c r="K35" s="39">
        <f t="shared" si="2"/>
        <v>0</v>
      </c>
      <c r="L35" s="39">
        <f t="shared" si="3"/>
        <v>0</v>
      </c>
      <c r="M35" s="39">
        <f t="shared" si="4"/>
        <v>0</v>
      </c>
      <c r="N35" s="39">
        <f t="shared" si="5"/>
        <v>0</v>
      </c>
      <c r="O35" s="39">
        <f t="shared" si="6"/>
        <v>0</v>
      </c>
      <c r="P35" s="39">
        <f>IF($A35&lt;=LEN('HTT e12 - 2ry Str + Mask '!A$2),M35-J35,"")</f>
        <v>0</v>
      </c>
      <c r="Q35" s="39">
        <f>IF($A35&lt;=LEN('HTT e12 - 2ry Str + Mask '!A$2),N35-K35,"")</f>
        <v>0</v>
      </c>
      <c r="R35" s="39">
        <f>IF($A35&lt;=LEN('HTT e12 - 2ry Str + Mask '!A$2),O35-L35,"")</f>
        <v>0</v>
      </c>
    </row>
    <row r="36" spans="1:18" ht="20" customHeight="1" x14ac:dyDescent="0.15">
      <c r="A36" s="36">
        <v>35</v>
      </c>
      <c r="B36" s="37" t="str">
        <f>IF($A36&lt;=LEN('HTT e12 - 2ry Str + Mask '!A$2),MID('HTT e12 - 2ry Str + Mask '!A$2,$A36,1),"")</f>
        <v>.</v>
      </c>
      <c r="C36" s="38" t="str">
        <f>IF($A36&lt;=LEN('HTT e12 - 2ry Str + Mask '!B$2),MID('HTT e12 - 2ry Str + Mask '!B$2,$A36,1),"")</f>
        <v>.</v>
      </c>
      <c r="D36" s="38" t="str">
        <f>IF($A36&lt;=LEN('HTT e12 - 2ry Str + Mask '!C$2),MID('HTT e12 - 2ry Str + Mask '!C$2,$A36,1),"")</f>
        <v>.</v>
      </c>
      <c r="E36" s="38" t="str">
        <f t="shared" si="0"/>
        <v>.</v>
      </c>
      <c r="F36" s="38" t="str">
        <f t="shared" si="7"/>
        <v>.......(((((.......................</v>
      </c>
      <c r="G36" s="39">
        <f>IF($A36&lt;=LEN('HTT e12 - 2ry Str + Mask '!A$2),SUMIF('HTT e12 - HSF3.0'!E2:E501,"&lt;="&amp;$A36,'HTT e12 - HSF3.0'!H2:H501)-SUMIF('HTT e12 - HSF3.0'!G2:G501,"&lt;="&amp;$A36,'HTT e12 - HSF3.0'!H2:H501),"")</f>
        <v>0</v>
      </c>
      <c r="H36" s="39">
        <f>IF($A36&lt;=LEN('HTT e12 - 2ry Str + Mask '!A$2),SUMIF('HTT e12 - HSF3.0'!E2:E501,"&lt;="&amp;$A36,'HTT e12 - HSF3.0'!I2:I501)-SUMIF('HTT e12 - HSF3.0'!G2:G501,"&lt;="&amp;$A36,'HTT e12 - HSF3.0'!I2:I501),"")</f>
        <v>0</v>
      </c>
      <c r="I36" s="39">
        <f>IF($A36&lt;=LEN('HTT e12 - 2ry Str + Mask '!A$2),G36+H36,"")</f>
        <v>0</v>
      </c>
      <c r="J36" s="39">
        <f t="shared" si="1"/>
        <v>0</v>
      </c>
      <c r="K36" s="39">
        <f t="shared" si="2"/>
        <v>0</v>
      </c>
      <c r="L36" s="39">
        <f t="shared" si="3"/>
        <v>0</v>
      </c>
      <c r="M36" s="39">
        <f t="shared" si="4"/>
        <v>0</v>
      </c>
      <c r="N36" s="39">
        <f t="shared" si="5"/>
        <v>0</v>
      </c>
      <c r="O36" s="39">
        <f t="shared" si="6"/>
        <v>0</v>
      </c>
      <c r="P36" s="39">
        <f>IF($A36&lt;=LEN('HTT e12 - 2ry Str + Mask '!A$2),M36-J36,"")</f>
        <v>0</v>
      </c>
      <c r="Q36" s="39">
        <f>IF($A36&lt;=LEN('HTT e12 - 2ry Str + Mask '!A$2),N36-K36,"")</f>
        <v>0</v>
      </c>
      <c r="R36" s="39">
        <f>IF($A36&lt;=LEN('HTT e12 - 2ry Str + Mask '!A$2),O36-L36,"")</f>
        <v>0</v>
      </c>
    </row>
    <row r="37" spans="1:18" ht="20" customHeight="1" x14ac:dyDescent="0.15">
      <c r="A37" s="36">
        <v>36</v>
      </c>
      <c r="B37" s="37" t="str">
        <f>IF($A37&lt;=LEN('HTT e12 - 2ry Str + Mask '!A$2),MID('HTT e12 - 2ry Str + Mask '!A$2,$A37,1),"")</f>
        <v>.</v>
      </c>
      <c r="C37" s="38" t="str">
        <f>IF($A37&lt;=LEN('HTT e12 - 2ry Str + Mask '!B$2),MID('HTT e12 - 2ry Str + Mask '!B$2,$A37,1),"")</f>
        <v>.</v>
      </c>
      <c r="D37" s="38" t="str">
        <f>IF($A37&lt;=LEN('HTT e12 - 2ry Str + Mask '!C$2),MID('HTT e12 - 2ry Str + Mask '!C$2,$A37,1),"")</f>
        <v>.</v>
      </c>
      <c r="E37" s="38" t="str">
        <f t="shared" si="0"/>
        <v>.</v>
      </c>
      <c r="F37" s="38" t="str">
        <f t="shared" si="7"/>
        <v>.......(((((........................</v>
      </c>
      <c r="G37" s="39">
        <f>IF($A37&lt;=LEN('HTT e12 - 2ry Str + Mask '!A$2),SUMIF('HTT e12 - HSF3.0'!E2:E501,"&lt;="&amp;$A37,'HTT e12 - HSF3.0'!H2:H501)-SUMIF('HTT e12 - HSF3.0'!G2:G501,"&lt;="&amp;$A37,'HTT e12 - HSF3.0'!H2:H501),"")</f>
        <v>0</v>
      </c>
      <c r="H37" s="39">
        <f>IF($A37&lt;=LEN('HTT e12 - 2ry Str + Mask '!A$2),SUMIF('HTT e12 - HSF3.0'!E2:E501,"&lt;="&amp;$A37,'HTT e12 - HSF3.0'!I2:I501)-SUMIF('HTT e12 - HSF3.0'!G2:G501,"&lt;="&amp;$A37,'HTT e12 - HSF3.0'!I2:I501),"")</f>
        <v>0</v>
      </c>
      <c r="I37" s="39">
        <f>IF($A37&lt;=LEN('HTT e12 - 2ry Str + Mask '!A$2),G37+H37,"")</f>
        <v>0</v>
      </c>
      <c r="J37" s="39">
        <f t="shared" si="1"/>
        <v>0</v>
      </c>
      <c r="K37" s="39">
        <f t="shared" si="2"/>
        <v>0</v>
      </c>
      <c r="L37" s="39">
        <f t="shared" si="3"/>
        <v>0</v>
      </c>
      <c r="M37" s="39">
        <f t="shared" si="4"/>
        <v>0</v>
      </c>
      <c r="N37" s="39">
        <f t="shared" si="5"/>
        <v>0</v>
      </c>
      <c r="O37" s="39">
        <f t="shared" si="6"/>
        <v>0</v>
      </c>
      <c r="P37" s="39">
        <f>IF($A37&lt;=LEN('HTT e12 - 2ry Str + Mask '!A$2),M37-J37,"")</f>
        <v>0</v>
      </c>
      <c r="Q37" s="39">
        <f>IF($A37&lt;=LEN('HTT e12 - 2ry Str + Mask '!A$2),N37-K37,"")</f>
        <v>0</v>
      </c>
      <c r="R37" s="39">
        <f>IF($A37&lt;=LEN('HTT e12 - 2ry Str + Mask '!A$2),O37-L37,"")</f>
        <v>0</v>
      </c>
    </row>
    <row r="38" spans="1:18" ht="20" customHeight="1" x14ac:dyDescent="0.15">
      <c r="A38" s="36">
        <v>37</v>
      </c>
      <c r="B38" s="37" t="str">
        <f>IF($A38&lt;=LEN('HTT e12 - 2ry Str + Mask '!A$2),MID('HTT e12 - 2ry Str + Mask '!A$2,$A38,1),"")</f>
        <v>.</v>
      </c>
      <c r="C38" s="38" t="str">
        <f>IF($A38&lt;=LEN('HTT e12 - 2ry Str + Mask '!B$2),MID('HTT e12 - 2ry Str + Mask '!B$2,$A38,1),"")</f>
        <v>.</v>
      </c>
      <c r="D38" s="38" t="str">
        <f>IF($A38&lt;=LEN('HTT e12 - 2ry Str + Mask '!C$2),MID('HTT e12 - 2ry Str + Mask '!C$2,$A38,1),"")</f>
        <v>.</v>
      </c>
      <c r="E38" s="38" t="str">
        <f t="shared" si="0"/>
        <v>.</v>
      </c>
      <c r="F38" s="38" t="str">
        <f t="shared" si="7"/>
        <v>.......(((((.........................</v>
      </c>
      <c r="G38" s="39">
        <f>IF($A38&lt;=LEN('HTT e12 - 2ry Str + Mask '!A$2),SUMIF('HTT e12 - HSF3.0'!E2:E501,"&lt;="&amp;$A38,'HTT e12 - HSF3.0'!H2:H501)-SUMIF('HTT e12 - HSF3.0'!G2:G501,"&lt;="&amp;$A38,'HTT e12 - HSF3.0'!H2:H501),"")</f>
        <v>0</v>
      </c>
      <c r="H38" s="39">
        <f>IF($A38&lt;=LEN('HTT e12 - 2ry Str + Mask '!A$2),SUMIF('HTT e12 - HSF3.0'!E2:E501,"&lt;="&amp;$A38,'HTT e12 - HSF3.0'!I2:I501)-SUMIF('HTT e12 - HSF3.0'!G2:G501,"&lt;="&amp;$A38,'HTT e12 - HSF3.0'!I2:I501),"")</f>
        <v>0</v>
      </c>
      <c r="I38" s="39">
        <f>IF($A38&lt;=LEN('HTT e12 - 2ry Str + Mask '!A$2),G38+H38,"")</f>
        <v>0</v>
      </c>
      <c r="J38" s="39">
        <f t="shared" si="1"/>
        <v>0</v>
      </c>
      <c r="K38" s="39">
        <f t="shared" si="2"/>
        <v>0</v>
      </c>
      <c r="L38" s="39">
        <f t="shared" si="3"/>
        <v>0</v>
      </c>
      <c r="M38" s="39">
        <f t="shared" si="4"/>
        <v>0</v>
      </c>
      <c r="N38" s="39">
        <f t="shared" si="5"/>
        <v>0</v>
      </c>
      <c r="O38" s="39">
        <f t="shared" si="6"/>
        <v>0</v>
      </c>
      <c r="P38" s="39">
        <f>IF($A38&lt;=LEN('HTT e12 - 2ry Str + Mask '!A$2),M38-J38,"")</f>
        <v>0</v>
      </c>
      <c r="Q38" s="39">
        <f>IF($A38&lt;=LEN('HTT e12 - 2ry Str + Mask '!A$2),N38-K38,"")</f>
        <v>0</v>
      </c>
      <c r="R38" s="39">
        <f>IF($A38&lt;=LEN('HTT e12 - 2ry Str + Mask '!A$2),O38-L38,"")</f>
        <v>0</v>
      </c>
    </row>
    <row r="39" spans="1:18" ht="20" customHeight="1" x14ac:dyDescent="0.15">
      <c r="A39" s="36">
        <v>38</v>
      </c>
      <c r="B39" s="37" t="str">
        <f>IF($A39&lt;=LEN('HTT e12 - 2ry Str + Mask '!A$2),MID('HTT e12 - 2ry Str + Mask '!A$2,$A39,1),"")</f>
        <v>.</v>
      </c>
      <c r="C39" s="38" t="str">
        <f>IF($A39&lt;=LEN('HTT e12 - 2ry Str + Mask '!B$2),MID('HTT e12 - 2ry Str + Mask '!B$2,$A39,1),"")</f>
        <v>.</v>
      </c>
      <c r="D39" s="38" t="str">
        <f>IF($A39&lt;=LEN('HTT e12 - 2ry Str + Mask '!C$2),MID('HTT e12 - 2ry Str + Mask '!C$2,$A39,1),"")</f>
        <v>.</v>
      </c>
      <c r="E39" s="38" t="str">
        <f t="shared" si="0"/>
        <v>.</v>
      </c>
      <c r="F39" s="38" t="str">
        <f t="shared" si="7"/>
        <v>.......(((((..........................</v>
      </c>
      <c r="G39" s="39">
        <f>IF($A39&lt;=LEN('HTT e12 - 2ry Str + Mask '!A$2),SUMIF('HTT e12 - HSF3.0'!E2:E501,"&lt;="&amp;$A39,'HTT e12 - HSF3.0'!H2:H501)-SUMIF('HTT e12 - HSF3.0'!G2:G501,"&lt;="&amp;$A39,'HTT e12 - HSF3.0'!H2:H501),"")</f>
        <v>0</v>
      </c>
      <c r="H39" s="39">
        <f>IF($A39&lt;=LEN('HTT e12 - 2ry Str + Mask '!A$2),SUMIF('HTT e12 - HSF3.0'!E2:E501,"&lt;="&amp;$A39,'HTT e12 - HSF3.0'!I2:I501)-SUMIF('HTT e12 - HSF3.0'!G2:G501,"&lt;="&amp;$A39,'HTT e12 - HSF3.0'!I2:I501),"")</f>
        <v>0</v>
      </c>
      <c r="I39" s="39">
        <f>IF($A39&lt;=LEN('HTT e12 - 2ry Str + Mask '!A$2),G39+H39,"")</f>
        <v>0</v>
      </c>
      <c r="J39" s="39">
        <f t="shared" si="1"/>
        <v>0</v>
      </c>
      <c r="K39" s="39">
        <f t="shared" si="2"/>
        <v>0</v>
      </c>
      <c r="L39" s="39">
        <f t="shared" si="3"/>
        <v>0</v>
      </c>
      <c r="M39" s="39">
        <f t="shared" si="4"/>
        <v>0</v>
      </c>
      <c r="N39" s="39">
        <f t="shared" si="5"/>
        <v>0</v>
      </c>
      <c r="O39" s="39">
        <f t="shared" si="6"/>
        <v>0</v>
      </c>
      <c r="P39" s="39">
        <f>IF($A39&lt;=LEN('HTT e12 - 2ry Str + Mask '!A$2),M39-J39,"")</f>
        <v>0</v>
      </c>
      <c r="Q39" s="39">
        <f>IF($A39&lt;=LEN('HTT e12 - 2ry Str + Mask '!A$2),N39-K39,"")</f>
        <v>0</v>
      </c>
      <c r="R39" s="39">
        <f>IF($A39&lt;=LEN('HTT e12 - 2ry Str + Mask '!A$2),O39-L39,"")</f>
        <v>0</v>
      </c>
    </row>
    <row r="40" spans="1:18" ht="20" customHeight="1" x14ac:dyDescent="0.15">
      <c r="A40" s="36">
        <v>39</v>
      </c>
      <c r="B40" s="37" t="str">
        <f>IF($A40&lt;=LEN('HTT e12 - 2ry Str + Mask '!A$2),MID('HTT e12 - 2ry Str + Mask '!A$2,$A40,1),"")</f>
        <v>.</v>
      </c>
      <c r="C40" s="38" t="str">
        <f>IF($A40&lt;=LEN('HTT e12 - 2ry Str + Mask '!B$2),MID('HTT e12 - 2ry Str + Mask '!B$2,$A40,1),"")</f>
        <v>.</v>
      </c>
      <c r="D40" s="38" t="str">
        <f>IF($A40&lt;=LEN('HTT e12 - 2ry Str + Mask '!C$2),MID('HTT e12 - 2ry Str + Mask '!C$2,$A40,1),"")</f>
        <v>.</v>
      </c>
      <c r="E40" s="38" t="str">
        <f t="shared" si="0"/>
        <v>.</v>
      </c>
      <c r="F40" s="38" t="str">
        <f t="shared" si="7"/>
        <v>.......(((((...........................</v>
      </c>
      <c r="G40" s="39">
        <f>IF($A40&lt;=LEN('HTT e12 - 2ry Str + Mask '!A$2),SUMIF('HTT e12 - HSF3.0'!E2:E501,"&lt;="&amp;$A40,'HTT e12 - HSF3.0'!H2:H501)-SUMIF('HTT e12 - HSF3.0'!G2:G501,"&lt;="&amp;$A40,'HTT e12 - HSF3.0'!H2:H501),"")</f>
        <v>0</v>
      </c>
      <c r="H40" s="39">
        <f>IF($A40&lt;=LEN('HTT e12 - 2ry Str + Mask '!A$2),SUMIF('HTT e12 - HSF3.0'!E2:E501,"&lt;="&amp;$A40,'HTT e12 - HSF3.0'!I2:I501)-SUMIF('HTT e12 - HSF3.0'!G2:G501,"&lt;="&amp;$A40,'HTT e12 - HSF3.0'!I2:I501),"")</f>
        <v>0</v>
      </c>
      <c r="I40" s="39">
        <f>IF($A40&lt;=LEN('HTT e12 - 2ry Str + Mask '!A$2),G40+H40,"")</f>
        <v>0</v>
      </c>
      <c r="J40" s="39">
        <f t="shared" si="1"/>
        <v>0</v>
      </c>
      <c r="K40" s="39">
        <f t="shared" si="2"/>
        <v>0</v>
      </c>
      <c r="L40" s="39">
        <f t="shared" si="3"/>
        <v>0</v>
      </c>
      <c r="M40" s="39">
        <f t="shared" si="4"/>
        <v>0</v>
      </c>
      <c r="N40" s="39">
        <f t="shared" si="5"/>
        <v>0</v>
      </c>
      <c r="O40" s="39">
        <f t="shared" si="6"/>
        <v>0</v>
      </c>
      <c r="P40" s="39">
        <f>IF($A40&lt;=LEN('HTT e12 - 2ry Str + Mask '!A$2),M40-J40,"")</f>
        <v>0</v>
      </c>
      <c r="Q40" s="39">
        <f>IF($A40&lt;=LEN('HTT e12 - 2ry Str + Mask '!A$2),N40-K40,"")</f>
        <v>0</v>
      </c>
      <c r="R40" s="39">
        <f>IF($A40&lt;=LEN('HTT e12 - 2ry Str + Mask '!A$2),O40-L40,"")</f>
        <v>0</v>
      </c>
    </row>
    <row r="41" spans="1:18" ht="20" customHeight="1" x14ac:dyDescent="0.15">
      <c r="A41" s="36">
        <v>40</v>
      </c>
      <c r="B41" s="37" t="str">
        <f>IF($A41&lt;=LEN('HTT e12 - 2ry Str + Mask '!A$2),MID('HTT e12 - 2ry Str + Mask '!A$2,$A41,1),"")</f>
        <v>.</v>
      </c>
      <c r="C41" s="38" t="str">
        <f>IF($A41&lt;=LEN('HTT e12 - 2ry Str + Mask '!B$2),MID('HTT e12 - 2ry Str + Mask '!B$2,$A41,1),"")</f>
        <v>.</v>
      </c>
      <c r="D41" s="38" t="str">
        <f>IF($A41&lt;=LEN('HTT e12 - 2ry Str + Mask '!C$2),MID('HTT e12 - 2ry Str + Mask '!C$2,$A41,1),"")</f>
        <v>.</v>
      </c>
      <c r="E41" s="38" t="str">
        <f t="shared" si="0"/>
        <v>.</v>
      </c>
      <c r="F41" s="38" t="str">
        <f t="shared" si="7"/>
        <v>.......(((((............................</v>
      </c>
      <c r="G41" s="39">
        <f>IF($A41&lt;=LEN('HTT e12 - 2ry Str + Mask '!A$2),SUMIF('HTT e12 - HSF3.0'!E2:E501,"&lt;="&amp;$A41,'HTT e12 - HSF3.0'!H2:H501)-SUMIF('HTT e12 - HSF3.0'!G2:G501,"&lt;="&amp;$A41,'HTT e12 - HSF3.0'!H2:H501),"")</f>
        <v>0</v>
      </c>
      <c r="H41" s="39">
        <f>IF($A41&lt;=LEN('HTT e12 - 2ry Str + Mask '!A$2),SUMIF('HTT e12 - HSF3.0'!E2:E501,"&lt;="&amp;$A41,'HTT e12 - HSF3.0'!I2:I501)-SUMIF('HTT e12 - HSF3.0'!G2:G501,"&lt;="&amp;$A41,'HTT e12 - HSF3.0'!I2:I501),"")</f>
        <v>0</v>
      </c>
      <c r="I41" s="39">
        <f>IF($A41&lt;=LEN('HTT e12 - 2ry Str + Mask '!A$2),G41+H41,"")</f>
        <v>0</v>
      </c>
      <c r="J41" s="39">
        <f t="shared" si="1"/>
        <v>0</v>
      </c>
      <c r="K41" s="39">
        <f t="shared" si="2"/>
        <v>0</v>
      </c>
      <c r="L41" s="39">
        <f t="shared" si="3"/>
        <v>0</v>
      </c>
      <c r="M41" s="39">
        <f t="shared" si="4"/>
        <v>0</v>
      </c>
      <c r="N41" s="39">
        <f t="shared" si="5"/>
        <v>0</v>
      </c>
      <c r="O41" s="39">
        <f t="shared" si="6"/>
        <v>0</v>
      </c>
      <c r="P41" s="39">
        <f>IF($A41&lt;=LEN('HTT e12 - 2ry Str + Mask '!A$2),M41-J41,"")</f>
        <v>0</v>
      </c>
      <c r="Q41" s="39">
        <f>IF($A41&lt;=LEN('HTT e12 - 2ry Str + Mask '!A$2),N41-K41,"")</f>
        <v>0</v>
      </c>
      <c r="R41" s="39">
        <f>IF($A41&lt;=LEN('HTT e12 - 2ry Str + Mask '!A$2),O41-L41,"")</f>
        <v>0</v>
      </c>
    </row>
    <row r="42" spans="1:18" ht="20" customHeight="1" x14ac:dyDescent="0.15">
      <c r="A42" s="36">
        <v>41</v>
      </c>
      <c r="B42" s="37" t="str">
        <f>IF($A42&lt;=LEN('HTT e12 - 2ry Str + Mask '!A$2),MID('HTT e12 - 2ry Str + Mask '!A$2,$A42,1),"")</f>
        <v>.</v>
      </c>
      <c r="C42" s="38" t="str">
        <f>IF($A42&lt;=LEN('HTT e12 - 2ry Str + Mask '!B$2),MID('HTT e12 - 2ry Str + Mask '!B$2,$A42,1),"")</f>
        <v>.</v>
      </c>
      <c r="D42" s="38" t="str">
        <f>IF($A42&lt;=LEN('HTT e12 - 2ry Str + Mask '!C$2),MID('HTT e12 - 2ry Str + Mask '!C$2,$A42,1),"")</f>
        <v>.</v>
      </c>
      <c r="E42" s="38" t="str">
        <f t="shared" si="0"/>
        <v>.</v>
      </c>
      <c r="F42" s="38" t="str">
        <f t="shared" si="7"/>
        <v>.......(((((.............................</v>
      </c>
      <c r="G42" s="39">
        <f>IF($A42&lt;=LEN('HTT e12 - 2ry Str + Mask '!A$2),SUMIF('HTT e12 - HSF3.0'!E2:E501,"&lt;="&amp;$A42,'HTT e12 - HSF3.0'!H2:H501)-SUMIF('HTT e12 - HSF3.0'!G2:G501,"&lt;="&amp;$A42,'HTT e12 - HSF3.0'!H2:H501),"")</f>
        <v>0</v>
      </c>
      <c r="H42" s="39">
        <f>IF($A42&lt;=LEN('HTT e12 - 2ry Str + Mask '!A$2),SUMIF('HTT e12 - HSF3.0'!E2:E501,"&lt;="&amp;$A42,'HTT e12 - HSF3.0'!I2:I501)-SUMIF('HTT e12 - HSF3.0'!G2:G501,"&lt;="&amp;$A42,'HTT e12 - HSF3.0'!I2:I501),"")</f>
        <v>0</v>
      </c>
      <c r="I42" s="39">
        <f>IF($A42&lt;=LEN('HTT e12 - 2ry Str + Mask '!A$2),G42+H42,"")</f>
        <v>0</v>
      </c>
      <c r="J42" s="39">
        <f t="shared" si="1"/>
        <v>0</v>
      </c>
      <c r="K42" s="39">
        <f t="shared" si="2"/>
        <v>0</v>
      </c>
      <c r="L42" s="39">
        <f t="shared" si="3"/>
        <v>0</v>
      </c>
      <c r="M42" s="39">
        <f t="shared" si="4"/>
        <v>0</v>
      </c>
      <c r="N42" s="39">
        <f t="shared" si="5"/>
        <v>0</v>
      </c>
      <c r="O42" s="39">
        <f t="shared" si="6"/>
        <v>0</v>
      </c>
      <c r="P42" s="39">
        <f>IF($A42&lt;=LEN('HTT e12 - 2ry Str + Mask '!A$2),M42-J42,"")</f>
        <v>0</v>
      </c>
      <c r="Q42" s="39">
        <f>IF($A42&lt;=LEN('HTT e12 - 2ry Str + Mask '!A$2),N42-K42,"")</f>
        <v>0</v>
      </c>
      <c r="R42" s="39">
        <f>IF($A42&lt;=LEN('HTT e12 - 2ry Str + Mask '!A$2),O42-L42,"")</f>
        <v>0</v>
      </c>
    </row>
    <row r="43" spans="1:18" ht="20" customHeight="1" x14ac:dyDescent="0.15">
      <c r="A43" s="36">
        <v>42</v>
      </c>
      <c r="B43" s="37" t="str">
        <f>IF($A43&lt;=LEN('HTT e12 - 2ry Str + Mask '!A$2),MID('HTT e12 - 2ry Str + Mask '!A$2,$A43,1),"")</f>
        <v>.</v>
      </c>
      <c r="C43" s="38" t="str">
        <f>IF($A43&lt;=LEN('HTT e12 - 2ry Str + Mask '!B$2),MID('HTT e12 - 2ry Str + Mask '!B$2,$A43,1),"")</f>
        <v>.</v>
      </c>
      <c r="D43" s="38" t="str">
        <f>IF($A43&lt;=LEN('HTT e12 - 2ry Str + Mask '!C$2),MID('HTT e12 - 2ry Str + Mask '!C$2,$A43,1),"")</f>
        <v>.</v>
      </c>
      <c r="E43" s="38" t="str">
        <f t="shared" si="0"/>
        <v>.</v>
      </c>
      <c r="F43" s="38" t="str">
        <f t="shared" si="7"/>
        <v>.......(((((..............................</v>
      </c>
      <c r="G43" s="39">
        <f>IF($A43&lt;=LEN('HTT e12 - 2ry Str + Mask '!A$2),SUMIF('HTT e12 - HSF3.0'!E2:E501,"&lt;="&amp;$A43,'HTT e12 - HSF3.0'!H2:H501)-SUMIF('HTT e12 - HSF3.0'!G2:G501,"&lt;="&amp;$A43,'HTT e12 - HSF3.0'!H2:H501),"")</f>
        <v>0</v>
      </c>
      <c r="H43" s="39">
        <f>IF($A43&lt;=LEN('HTT e12 - 2ry Str + Mask '!A$2),SUMIF('HTT e12 - HSF3.0'!E2:E501,"&lt;="&amp;$A43,'HTT e12 - HSF3.0'!I2:I501)-SUMIF('HTT e12 - HSF3.0'!G2:G501,"&lt;="&amp;$A43,'HTT e12 - HSF3.0'!I2:I501),"")</f>
        <v>0</v>
      </c>
      <c r="I43" s="39">
        <f>IF($A43&lt;=LEN('HTT e12 - 2ry Str + Mask '!A$2),G43+H43,"")</f>
        <v>0</v>
      </c>
      <c r="J43" s="39">
        <f t="shared" si="1"/>
        <v>0</v>
      </c>
      <c r="K43" s="39">
        <f t="shared" si="2"/>
        <v>0</v>
      </c>
      <c r="L43" s="39">
        <f t="shared" si="3"/>
        <v>0</v>
      </c>
      <c r="M43" s="39">
        <f t="shared" si="4"/>
        <v>0</v>
      </c>
      <c r="N43" s="39">
        <f t="shared" si="5"/>
        <v>0</v>
      </c>
      <c r="O43" s="39">
        <f t="shared" si="6"/>
        <v>0</v>
      </c>
      <c r="P43" s="39">
        <f>IF($A43&lt;=LEN('HTT e12 - 2ry Str + Mask '!A$2),M43-J43,"")</f>
        <v>0</v>
      </c>
      <c r="Q43" s="39">
        <f>IF($A43&lt;=LEN('HTT e12 - 2ry Str + Mask '!A$2),N43-K43,"")</f>
        <v>0</v>
      </c>
      <c r="R43" s="39">
        <f>IF($A43&lt;=LEN('HTT e12 - 2ry Str + Mask '!A$2),O43-L43,"")</f>
        <v>0</v>
      </c>
    </row>
    <row r="44" spans="1:18" ht="20" customHeight="1" x14ac:dyDescent="0.15">
      <c r="A44" s="36">
        <v>43</v>
      </c>
      <c r="B44" s="37" t="str">
        <f>IF($A44&lt;=LEN('HTT e12 - 2ry Str + Mask '!A$2),MID('HTT e12 - 2ry Str + Mask '!A$2,$A44,1),"")</f>
        <v>.</v>
      </c>
      <c r="C44" s="38" t="str">
        <f>IF($A44&lt;=LEN('HTT e12 - 2ry Str + Mask '!B$2),MID('HTT e12 - 2ry Str + Mask '!B$2,$A44,1),"")</f>
        <v>.</v>
      </c>
      <c r="D44" s="38" t="str">
        <f>IF($A44&lt;=LEN('HTT e12 - 2ry Str + Mask '!C$2),MID('HTT e12 - 2ry Str + Mask '!C$2,$A44,1),"")</f>
        <v>.</v>
      </c>
      <c r="E44" s="38" t="str">
        <f t="shared" si="0"/>
        <v>.</v>
      </c>
      <c r="F44" s="38" t="str">
        <f t="shared" si="7"/>
        <v>.......(((((...............................</v>
      </c>
      <c r="G44" s="39">
        <f>IF($A44&lt;=LEN('HTT e12 - 2ry Str + Mask '!A$2),SUMIF('HTT e12 - HSF3.0'!E2:E501,"&lt;="&amp;$A44,'HTT e12 - HSF3.0'!H2:H501)-SUMIF('HTT e12 - HSF3.0'!G2:G501,"&lt;="&amp;$A44,'HTT e12 - HSF3.0'!H2:H501),"")</f>
        <v>0</v>
      </c>
      <c r="H44" s="39">
        <f>IF($A44&lt;=LEN('HTT e12 - 2ry Str + Mask '!A$2),SUMIF('HTT e12 - HSF3.0'!E2:E501,"&lt;="&amp;$A44,'HTT e12 - HSF3.0'!I2:I501)-SUMIF('HTT e12 - HSF3.0'!G2:G501,"&lt;="&amp;$A44,'HTT e12 - HSF3.0'!I2:I501),"")</f>
        <v>0</v>
      </c>
      <c r="I44" s="39">
        <f>IF($A44&lt;=LEN('HTT e12 - 2ry Str + Mask '!A$2),G44+H44,"")</f>
        <v>0</v>
      </c>
      <c r="J44" s="39">
        <f t="shared" si="1"/>
        <v>0</v>
      </c>
      <c r="K44" s="39">
        <f t="shared" si="2"/>
        <v>0</v>
      </c>
      <c r="L44" s="39">
        <f t="shared" si="3"/>
        <v>0</v>
      </c>
      <c r="M44" s="39">
        <f t="shared" si="4"/>
        <v>0</v>
      </c>
      <c r="N44" s="39">
        <f t="shared" si="5"/>
        <v>0</v>
      </c>
      <c r="O44" s="39">
        <f t="shared" si="6"/>
        <v>0</v>
      </c>
      <c r="P44" s="39">
        <f>IF($A44&lt;=LEN('HTT e12 - 2ry Str + Mask '!A$2),M44-J44,"")</f>
        <v>0</v>
      </c>
      <c r="Q44" s="39">
        <f>IF($A44&lt;=LEN('HTT e12 - 2ry Str + Mask '!A$2),N44-K44,"")</f>
        <v>0</v>
      </c>
      <c r="R44" s="39">
        <f>IF($A44&lt;=LEN('HTT e12 - 2ry Str + Mask '!A$2),O44-L44,"")</f>
        <v>0</v>
      </c>
    </row>
    <row r="45" spans="1:18" ht="20" customHeight="1" x14ac:dyDescent="0.15">
      <c r="A45" s="36">
        <v>44</v>
      </c>
      <c r="B45" s="37" t="str">
        <f>IF($A45&lt;=LEN('HTT e12 - 2ry Str + Mask '!A$2),MID('HTT e12 - 2ry Str + Mask '!A$2,$A45,1),"")</f>
        <v>.</v>
      </c>
      <c r="C45" s="38" t="str">
        <f>IF($A45&lt;=LEN('HTT e12 - 2ry Str + Mask '!B$2),MID('HTT e12 - 2ry Str + Mask '!B$2,$A45,1),"")</f>
        <v>.</v>
      </c>
      <c r="D45" s="38" t="str">
        <f>IF($A45&lt;=LEN('HTT e12 - 2ry Str + Mask '!C$2),MID('HTT e12 - 2ry Str + Mask '!C$2,$A45,1),"")</f>
        <v>.</v>
      </c>
      <c r="E45" s="38" t="str">
        <f t="shared" si="0"/>
        <v>.</v>
      </c>
      <c r="F45" s="38" t="str">
        <f t="shared" si="7"/>
        <v>.......(((((................................</v>
      </c>
      <c r="G45" s="39">
        <f>IF($A45&lt;=LEN('HTT e12 - 2ry Str + Mask '!A$2),SUMIF('HTT e12 - HSF3.0'!E2:E501,"&lt;="&amp;$A45,'HTT e12 - HSF3.0'!H2:H501)-SUMIF('HTT e12 - HSF3.0'!G2:G501,"&lt;="&amp;$A45,'HTT e12 - HSF3.0'!H2:H501),"")</f>
        <v>0</v>
      </c>
      <c r="H45" s="39">
        <f>IF($A45&lt;=LEN('HTT e12 - 2ry Str + Mask '!A$2),SUMIF('HTT e12 - HSF3.0'!E2:E501,"&lt;="&amp;$A45,'HTT e12 - HSF3.0'!I2:I501)-SUMIF('HTT e12 - HSF3.0'!G2:G501,"&lt;="&amp;$A45,'HTT e12 - HSF3.0'!I2:I501),"")</f>
        <v>0</v>
      </c>
      <c r="I45" s="39">
        <f>IF($A45&lt;=LEN('HTT e12 - 2ry Str + Mask '!A$2),G45+H45,"")</f>
        <v>0</v>
      </c>
      <c r="J45" s="39">
        <f t="shared" si="1"/>
        <v>0</v>
      </c>
      <c r="K45" s="39">
        <f t="shared" si="2"/>
        <v>0</v>
      </c>
      <c r="L45" s="39">
        <f t="shared" si="3"/>
        <v>0</v>
      </c>
      <c r="M45" s="39">
        <f t="shared" si="4"/>
        <v>0</v>
      </c>
      <c r="N45" s="39">
        <f t="shared" si="5"/>
        <v>0</v>
      </c>
      <c r="O45" s="39">
        <f t="shared" si="6"/>
        <v>0</v>
      </c>
      <c r="P45" s="39">
        <f>IF($A45&lt;=LEN('HTT e12 - 2ry Str + Mask '!A$2),M45-J45,"")</f>
        <v>0</v>
      </c>
      <c r="Q45" s="39">
        <f>IF($A45&lt;=LEN('HTT e12 - 2ry Str + Mask '!A$2),N45-K45,"")</f>
        <v>0</v>
      </c>
      <c r="R45" s="39">
        <f>IF($A45&lt;=LEN('HTT e12 - 2ry Str + Mask '!A$2),O45-L45,"")</f>
        <v>0</v>
      </c>
    </row>
    <row r="46" spans="1:18" ht="20" customHeight="1" x14ac:dyDescent="0.15">
      <c r="A46" s="36">
        <v>45</v>
      </c>
      <c r="B46" s="37" t="str">
        <f>IF($A46&lt;=LEN('HTT e12 - 2ry Str + Mask '!A$2),MID('HTT e12 - 2ry Str + Mask '!A$2,$A46,1),"")</f>
        <v>.</v>
      </c>
      <c r="C46" s="38" t="str">
        <f>IF($A46&lt;=LEN('HTT e12 - 2ry Str + Mask '!B$2),MID('HTT e12 - 2ry Str + Mask '!B$2,$A46,1),"")</f>
        <v>.</v>
      </c>
      <c r="D46" s="38" t="str">
        <f>IF($A46&lt;=LEN('HTT e12 - 2ry Str + Mask '!C$2),MID('HTT e12 - 2ry Str + Mask '!C$2,$A46,1),"")</f>
        <v>.</v>
      </c>
      <c r="E46" s="38" t="str">
        <f t="shared" si="0"/>
        <v>.</v>
      </c>
      <c r="F46" s="38" t="str">
        <f t="shared" si="7"/>
        <v>.......(((((.................................</v>
      </c>
      <c r="G46" s="39">
        <f>IF($A46&lt;=LEN('HTT e12 - 2ry Str + Mask '!A$2),SUMIF('HTT e12 - HSF3.0'!E2:E501,"&lt;="&amp;$A46,'HTT e12 - HSF3.0'!H2:H501)-SUMIF('HTT e12 - HSF3.0'!G2:G501,"&lt;="&amp;$A46,'HTT e12 - HSF3.0'!H2:H501),"")</f>
        <v>0</v>
      </c>
      <c r="H46" s="39">
        <f>IF($A46&lt;=LEN('HTT e12 - 2ry Str + Mask '!A$2),SUMIF('HTT e12 - HSF3.0'!E2:E501,"&lt;="&amp;$A46,'HTT e12 - HSF3.0'!I2:I501)-SUMIF('HTT e12 - HSF3.0'!G2:G501,"&lt;="&amp;$A46,'HTT e12 - HSF3.0'!I2:I501),"")</f>
        <v>0</v>
      </c>
      <c r="I46" s="39">
        <f>IF($A46&lt;=LEN('HTT e12 - 2ry Str + Mask '!A$2),G46+H46,"")</f>
        <v>0</v>
      </c>
      <c r="J46" s="39">
        <f t="shared" si="1"/>
        <v>0</v>
      </c>
      <c r="K46" s="39">
        <f t="shared" si="2"/>
        <v>0</v>
      </c>
      <c r="L46" s="39">
        <f t="shared" si="3"/>
        <v>0</v>
      </c>
      <c r="M46" s="39">
        <f t="shared" si="4"/>
        <v>0</v>
      </c>
      <c r="N46" s="39">
        <f t="shared" si="5"/>
        <v>0</v>
      </c>
      <c r="O46" s="39">
        <f t="shared" si="6"/>
        <v>0</v>
      </c>
      <c r="P46" s="39">
        <f>IF($A46&lt;=LEN('HTT e12 - 2ry Str + Mask '!A$2),M46-J46,"")</f>
        <v>0</v>
      </c>
      <c r="Q46" s="39">
        <f>IF($A46&lt;=LEN('HTT e12 - 2ry Str + Mask '!A$2),N46-K46,"")</f>
        <v>0</v>
      </c>
      <c r="R46" s="39">
        <f>IF($A46&lt;=LEN('HTT e12 - 2ry Str + Mask '!A$2),O46-L46,"")</f>
        <v>0</v>
      </c>
    </row>
    <row r="47" spans="1:18" ht="20" customHeight="1" x14ac:dyDescent="0.15">
      <c r="A47" s="36">
        <v>46</v>
      </c>
      <c r="B47" s="37" t="str">
        <f>IF($A47&lt;=LEN('HTT e12 - 2ry Str + Mask '!A$2),MID('HTT e12 - 2ry Str + Mask '!A$2,$A47,1),"")</f>
        <v>.</v>
      </c>
      <c r="C47" s="38" t="str">
        <f>IF($A47&lt;=LEN('HTT e12 - 2ry Str + Mask '!B$2),MID('HTT e12 - 2ry Str + Mask '!B$2,$A47,1),"")</f>
        <v>.</v>
      </c>
      <c r="D47" s="38" t="str">
        <f>IF($A47&lt;=LEN('HTT e12 - 2ry Str + Mask '!C$2),MID('HTT e12 - 2ry Str + Mask '!C$2,$A47,1),"")</f>
        <v>.</v>
      </c>
      <c r="E47" s="38" t="str">
        <f t="shared" si="0"/>
        <v>.</v>
      </c>
      <c r="F47" s="38" t="str">
        <f t="shared" si="7"/>
        <v>.......(((((..................................</v>
      </c>
      <c r="G47" s="39">
        <f>IF($A47&lt;=LEN('HTT e12 - 2ry Str + Mask '!A$2),SUMIF('HTT e12 - HSF3.0'!E2:E501,"&lt;="&amp;$A47,'HTT e12 - HSF3.0'!H2:H501)-SUMIF('HTT e12 - HSF3.0'!G2:G501,"&lt;="&amp;$A47,'HTT e12 - HSF3.0'!H2:H501),"")</f>
        <v>0</v>
      </c>
      <c r="H47" s="39">
        <f>IF($A47&lt;=LEN('HTT e12 - 2ry Str + Mask '!A$2),SUMIF('HTT e12 - HSF3.0'!E2:E501,"&lt;="&amp;$A47,'HTT e12 - HSF3.0'!I2:I501)-SUMIF('HTT e12 - HSF3.0'!G2:G501,"&lt;="&amp;$A47,'HTT e12 - HSF3.0'!I2:I501),"")</f>
        <v>0</v>
      </c>
      <c r="I47" s="39">
        <f>IF($A47&lt;=LEN('HTT e12 - 2ry Str + Mask '!A$2),G47+H47,"")</f>
        <v>0</v>
      </c>
      <c r="J47" s="39">
        <f t="shared" si="1"/>
        <v>0</v>
      </c>
      <c r="K47" s="39">
        <f t="shared" si="2"/>
        <v>0</v>
      </c>
      <c r="L47" s="39">
        <f t="shared" si="3"/>
        <v>0</v>
      </c>
      <c r="M47" s="39">
        <f t="shared" si="4"/>
        <v>0</v>
      </c>
      <c r="N47" s="39">
        <f t="shared" si="5"/>
        <v>0</v>
      </c>
      <c r="O47" s="39">
        <f t="shared" si="6"/>
        <v>0</v>
      </c>
      <c r="P47" s="39">
        <f>IF($A47&lt;=LEN('HTT e12 - 2ry Str + Mask '!A$2),M47-J47,"")</f>
        <v>0</v>
      </c>
      <c r="Q47" s="39">
        <f>IF($A47&lt;=LEN('HTT e12 - 2ry Str + Mask '!A$2),N47-K47,"")</f>
        <v>0</v>
      </c>
      <c r="R47" s="39">
        <f>IF($A47&lt;=LEN('HTT e12 - 2ry Str + Mask '!A$2),O47-L47,"")</f>
        <v>0</v>
      </c>
    </row>
    <row r="48" spans="1:18" ht="20" customHeight="1" x14ac:dyDescent="0.15">
      <c r="A48" s="36">
        <v>47</v>
      </c>
      <c r="B48" s="37" t="str">
        <f>IF($A48&lt;=LEN('HTT e12 - 2ry Str + Mask '!A$2),MID('HTT e12 - 2ry Str + Mask '!A$2,$A48,1),"")</f>
        <v>.</v>
      </c>
      <c r="C48" s="38" t="str">
        <f>IF($A48&lt;=LEN('HTT e12 - 2ry Str + Mask '!B$2),MID('HTT e12 - 2ry Str + Mask '!B$2,$A48,1),"")</f>
        <v>.</v>
      </c>
      <c r="D48" s="38" t="str">
        <f>IF($A48&lt;=LEN('HTT e12 - 2ry Str + Mask '!C$2),MID('HTT e12 - 2ry Str + Mask '!C$2,$A48,1),"")</f>
        <v>.</v>
      </c>
      <c r="E48" s="38" t="str">
        <f t="shared" si="0"/>
        <v>.</v>
      </c>
      <c r="F48" s="38" t="str">
        <f t="shared" si="7"/>
        <v>.......(((((...................................</v>
      </c>
      <c r="G48" s="39">
        <f>IF($A48&lt;=LEN('HTT e12 - 2ry Str + Mask '!A$2),SUMIF('HTT e12 - HSF3.0'!E2:E501,"&lt;="&amp;$A48,'HTT e12 - HSF3.0'!H2:H501)-SUMIF('HTT e12 - HSF3.0'!G2:G501,"&lt;="&amp;$A48,'HTT e12 - HSF3.0'!H2:H501),"")</f>
        <v>0</v>
      </c>
      <c r="H48" s="39">
        <f>IF($A48&lt;=LEN('HTT e12 - 2ry Str + Mask '!A$2),SUMIF('HTT e12 - HSF3.0'!E2:E501,"&lt;="&amp;$A48,'HTT e12 - HSF3.0'!I2:I501)-SUMIF('HTT e12 - HSF3.0'!G2:G501,"&lt;="&amp;$A48,'HTT e12 - HSF3.0'!I2:I501),"")</f>
        <v>0</v>
      </c>
      <c r="I48" s="39">
        <f>IF($A48&lt;=LEN('HTT e12 - 2ry Str + Mask '!A$2),G48+H48,"")</f>
        <v>0</v>
      </c>
      <c r="J48" s="39">
        <f t="shared" si="1"/>
        <v>0</v>
      </c>
      <c r="K48" s="39">
        <f t="shared" si="2"/>
        <v>0</v>
      </c>
      <c r="L48" s="39">
        <f t="shared" si="3"/>
        <v>0</v>
      </c>
      <c r="M48" s="39">
        <f t="shared" si="4"/>
        <v>0</v>
      </c>
      <c r="N48" s="39">
        <f t="shared" si="5"/>
        <v>0</v>
      </c>
      <c r="O48" s="39">
        <f t="shared" si="6"/>
        <v>0</v>
      </c>
      <c r="P48" s="39">
        <f>IF($A48&lt;=LEN('HTT e12 - 2ry Str + Mask '!A$2),M48-J48,"")</f>
        <v>0</v>
      </c>
      <c r="Q48" s="39">
        <f>IF($A48&lt;=LEN('HTT e12 - 2ry Str + Mask '!A$2),N48-K48,"")</f>
        <v>0</v>
      </c>
      <c r="R48" s="39">
        <f>IF($A48&lt;=LEN('HTT e12 - 2ry Str + Mask '!A$2),O48-L48,"")</f>
        <v>0</v>
      </c>
    </row>
    <row r="49" spans="1:18" ht="20" customHeight="1" x14ac:dyDescent="0.15">
      <c r="A49" s="36">
        <v>48</v>
      </c>
      <c r="B49" s="37" t="str">
        <f>IF($A49&lt;=LEN('HTT e12 - 2ry Str + Mask '!A$2),MID('HTT e12 - 2ry Str + Mask '!A$2,$A49,1),"")</f>
        <v>.</v>
      </c>
      <c r="C49" s="38" t="str">
        <f>IF($A49&lt;=LEN('HTT e12 - 2ry Str + Mask '!B$2),MID('HTT e12 - 2ry Str + Mask '!B$2,$A49,1),"")</f>
        <v>.</v>
      </c>
      <c r="D49" s="38" t="str">
        <f>IF($A49&lt;=LEN('HTT e12 - 2ry Str + Mask '!C$2),MID('HTT e12 - 2ry Str + Mask '!C$2,$A49,1),"")</f>
        <v>.</v>
      </c>
      <c r="E49" s="38" t="str">
        <f t="shared" si="0"/>
        <v>.</v>
      </c>
      <c r="F49" s="38" t="str">
        <f t="shared" si="7"/>
        <v>.......(((((....................................</v>
      </c>
      <c r="G49" s="39">
        <f>IF($A49&lt;=LEN('HTT e12 - 2ry Str + Mask '!A$2),SUMIF('HTT e12 - HSF3.0'!E2:E501,"&lt;="&amp;$A49,'HTT e12 - HSF3.0'!H2:H501)-SUMIF('HTT e12 - HSF3.0'!G2:G501,"&lt;="&amp;$A49,'HTT e12 - HSF3.0'!H2:H501),"")</f>
        <v>0</v>
      </c>
      <c r="H49" s="39">
        <f>IF($A49&lt;=LEN('HTT e12 - 2ry Str + Mask '!A$2),SUMIF('HTT e12 - HSF3.0'!E2:E501,"&lt;="&amp;$A49,'HTT e12 - HSF3.0'!I2:I501)-SUMIF('HTT e12 - HSF3.0'!G2:G501,"&lt;="&amp;$A49,'HTT e12 - HSF3.0'!I2:I501),"")</f>
        <v>0</v>
      </c>
      <c r="I49" s="39">
        <f>IF($A49&lt;=LEN('HTT e12 - 2ry Str + Mask '!A$2),G49+H49,"")</f>
        <v>0</v>
      </c>
      <c r="J49" s="39">
        <f t="shared" si="1"/>
        <v>0</v>
      </c>
      <c r="K49" s="39">
        <f t="shared" si="2"/>
        <v>0</v>
      </c>
      <c r="L49" s="39">
        <f t="shared" si="3"/>
        <v>0</v>
      </c>
      <c r="M49" s="39">
        <f t="shared" si="4"/>
        <v>0</v>
      </c>
      <c r="N49" s="39">
        <f t="shared" si="5"/>
        <v>0</v>
      </c>
      <c r="O49" s="39">
        <f t="shared" si="6"/>
        <v>0</v>
      </c>
      <c r="P49" s="39">
        <f>IF($A49&lt;=LEN('HTT e12 - 2ry Str + Mask '!A$2),M49-J49,"")</f>
        <v>0</v>
      </c>
      <c r="Q49" s="39">
        <f>IF($A49&lt;=LEN('HTT e12 - 2ry Str + Mask '!A$2),N49-K49,"")</f>
        <v>0</v>
      </c>
      <c r="R49" s="39">
        <f>IF($A49&lt;=LEN('HTT e12 - 2ry Str + Mask '!A$2),O49-L49,"")</f>
        <v>0</v>
      </c>
    </row>
    <row r="50" spans="1:18" ht="20" customHeight="1" x14ac:dyDescent="0.15">
      <c r="A50" s="36">
        <v>49</v>
      </c>
      <c r="B50" s="37" t="str">
        <f>IF($A50&lt;=LEN('HTT e12 - 2ry Str + Mask '!A$2),MID('HTT e12 - 2ry Str + Mask '!A$2,$A50,1),"")</f>
        <v>.</v>
      </c>
      <c r="C50" s="38" t="str">
        <f>IF($A50&lt;=LEN('HTT e12 - 2ry Str + Mask '!B$2),MID('HTT e12 - 2ry Str + Mask '!B$2,$A50,1),"")</f>
        <v>.</v>
      </c>
      <c r="D50" s="38" t="str">
        <f>IF($A50&lt;=LEN('HTT e12 - 2ry Str + Mask '!C$2),MID('HTT e12 - 2ry Str + Mask '!C$2,$A50,1),"")</f>
        <v>.</v>
      </c>
      <c r="E50" s="38" t="str">
        <f t="shared" si="0"/>
        <v>.</v>
      </c>
      <c r="F50" s="38" t="str">
        <f t="shared" si="7"/>
        <v>.......(((((.....................................</v>
      </c>
      <c r="G50" s="39">
        <f>IF($A50&lt;=LEN('HTT e12 - 2ry Str + Mask '!A$2),SUMIF('HTT e12 - HSF3.0'!E2:E501,"&lt;="&amp;$A50,'HTT e12 - HSF3.0'!H2:H501)-SUMIF('HTT e12 - HSF3.0'!G2:G501,"&lt;="&amp;$A50,'HTT e12 - HSF3.0'!H2:H501),"")</f>
        <v>0</v>
      </c>
      <c r="H50" s="39">
        <f>IF($A50&lt;=LEN('HTT e12 - 2ry Str + Mask '!A$2),SUMIF('HTT e12 - HSF3.0'!E2:E501,"&lt;="&amp;$A50,'HTT e12 - HSF3.0'!I2:I501)-SUMIF('HTT e12 - HSF3.0'!G2:G501,"&lt;="&amp;$A50,'HTT e12 - HSF3.0'!I2:I501),"")</f>
        <v>0</v>
      </c>
      <c r="I50" s="39">
        <f>IF($A50&lt;=LEN('HTT e12 - 2ry Str + Mask '!A$2),G50+H50,"")</f>
        <v>0</v>
      </c>
      <c r="J50" s="39">
        <f t="shared" si="1"/>
        <v>0</v>
      </c>
      <c r="K50" s="39">
        <f t="shared" si="2"/>
        <v>0</v>
      </c>
      <c r="L50" s="39">
        <f t="shared" si="3"/>
        <v>0</v>
      </c>
      <c r="M50" s="39">
        <f t="shared" si="4"/>
        <v>0</v>
      </c>
      <c r="N50" s="39">
        <f t="shared" si="5"/>
        <v>0</v>
      </c>
      <c r="O50" s="39">
        <f t="shared" si="6"/>
        <v>0</v>
      </c>
      <c r="P50" s="39">
        <f>IF($A50&lt;=LEN('HTT e12 - 2ry Str + Mask '!A$2),M50-J50,"")</f>
        <v>0</v>
      </c>
      <c r="Q50" s="39">
        <f>IF($A50&lt;=LEN('HTT e12 - 2ry Str + Mask '!A$2),N50-K50,"")</f>
        <v>0</v>
      </c>
      <c r="R50" s="39">
        <f>IF($A50&lt;=LEN('HTT e12 - 2ry Str + Mask '!A$2),O50-L50,"")</f>
        <v>0</v>
      </c>
    </row>
    <row r="51" spans="1:18" ht="20" customHeight="1" x14ac:dyDescent="0.15">
      <c r="A51" s="36">
        <v>50</v>
      </c>
      <c r="B51" s="37" t="str">
        <f>IF($A51&lt;=LEN('HTT e12 - 2ry Str + Mask '!A$2),MID('HTT e12 - 2ry Str + Mask '!A$2,$A51,1),"")</f>
        <v>.</v>
      </c>
      <c r="C51" s="38" t="str">
        <f>IF($A51&lt;=LEN('HTT e12 - 2ry Str + Mask '!B$2),MID('HTT e12 - 2ry Str + Mask '!B$2,$A51,1),"")</f>
        <v>.</v>
      </c>
      <c r="D51" s="38" t="str">
        <f>IF($A51&lt;=LEN('HTT e12 - 2ry Str + Mask '!C$2),MID('HTT e12 - 2ry Str + Mask '!C$2,$A51,1),"")</f>
        <v>.</v>
      </c>
      <c r="E51" s="38" t="str">
        <f t="shared" si="0"/>
        <v>.</v>
      </c>
      <c r="F51" s="38" t="str">
        <f t="shared" si="7"/>
        <v>.......(((((......................................</v>
      </c>
      <c r="G51" s="39">
        <f>IF($A51&lt;=LEN('HTT e12 - 2ry Str + Mask '!A$2),SUMIF('HTT e12 - HSF3.0'!E2:E501,"&lt;="&amp;$A51,'HTT e12 - HSF3.0'!H2:H501)-SUMIF('HTT e12 - HSF3.0'!G2:G501,"&lt;="&amp;$A51,'HTT e12 - HSF3.0'!H2:H501),"")</f>
        <v>0</v>
      </c>
      <c r="H51" s="39">
        <f>IF($A51&lt;=LEN('HTT e12 - 2ry Str + Mask '!A$2),SUMIF('HTT e12 - HSF3.0'!E2:E501,"&lt;="&amp;$A51,'HTT e12 - HSF3.0'!I2:I501)-SUMIF('HTT e12 - HSF3.0'!G2:G501,"&lt;="&amp;$A51,'HTT e12 - HSF3.0'!I2:I501),"")</f>
        <v>0</v>
      </c>
      <c r="I51" s="39">
        <f>IF($A51&lt;=LEN('HTT e12 - 2ry Str + Mask '!A$2),G51+H51,"")</f>
        <v>0</v>
      </c>
      <c r="J51" s="39">
        <f t="shared" si="1"/>
        <v>0</v>
      </c>
      <c r="K51" s="39">
        <f t="shared" si="2"/>
        <v>0</v>
      </c>
      <c r="L51" s="39">
        <f t="shared" si="3"/>
        <v>0</v>
      </c>
      <c r="M51" s="39">
        <f t="shared" si="4"/>
        <v>0</v>
      </c>
      <c r="N51" s="39">
        <f t="shared" si="5"/>
        <v>0</v>
      </c>
      <c r="O51" s="39">
        <f t="shared" si="6"/>
        <v>0</v>
      </c>
      <c r="P51" s="39">
        <f>IF($A51&lt;=LEN('HTT e12 - 2ry Str + Mask '!A$2),M51-J51,"")</f>
        <v>0</v>
      </c>
      <c r="Q51" s="39">
        <f>IF($A51&lt;=LEN('HTT e12 - 2ry Str + Mask '!A$2),N51-K51,"")</f>
        <v>0</v>
      </c>
      <c r="R51" s="39">
        <f>IF($A51&lt;=LEN('HTT e12 - 2ry Str + Mask '!A$2),O51-L51,"")</f>
        <v>0</v>
      </c>
    </row>
    <row r="52" spans="1:18" ht="20" customHeight="1" x14ac:dyDescent="0.15">
      <c r="A52" s="36">
        <v>51</v>
      </c>
      <c r="B52" s="37" t="str">
        <f>IF($A52&lt;=LEN('HTT e12 - 2ry Str + Mask '!A$2),MID('HTT e12 - 2ry Str + Mask '!A$2,$A52,1),"")</f>
        <v>(</v>
      </c>
      <c r="C52" s="38" t="str">
        <f>IF($A52&lt;=LEN('HTT e12 - 2ry Str + Mask '!B$2),MID('HTT e12 - 2ry Str + Mask '!B$2,$A52,1),"")</f>
        <v>(</v>
      </c>
      <c r="D52" s="38" t="str">
        <f>IF($A52&lt;=LEN('HTT e12 - 2ry Str + Mask '!C$2),MID('HTT e12 - 2ry Str + Mask '!C$2,$A52,1),"")</f>
        <v>.</v>
      </c>
      <c r="E52" s="38" t="str">
        <f t="shared" si="0"/>
        <v>(</v>
      </c>
      <c r="F52" s="38" t="str">
        <f t="shared" si="7"/>
        <v>.......(((((......................................(</v>
      </c>
      <c r="G52" s="39">
        <f>IF($A52&lt;=LEN('HTT e12 - 2ry Str + Mask '!A$2),SUMIF('HTT e12 - HSF3.0'!E2:E501,"&lt;="&amp;$A52,'HTT e12 - HSF3.0'!H2:H501)-SUMIF('HTT e12 - HSF3.0'!G2:G501,"&lt;="&amp;$A52,'HTT e12 - HSF3.0'!H2:H501),"")</f>
        <v>0.16666666666666666</v>
      </c>
      <c r="H52" s="39">
        <f>IF($A52&lt;=LEN('HTT e12 - 2ry Str + Mask '!A$2),SUMIF('HTT e12 - HSF3.0'!E2:E501,"&lt;="&amp;$A52,'HTT e12 - HSF3.0'!I2:I501)-SUMIF('HTT e12 - HSF3.0'!G2:G501,"&lt;="&amp;$A52,'HTT e12 - HSF3.0'!I2:I501),"")</f>
        <v>-0.33333333333333331</v>
      </c>
      <c r="I52" s="39">
        <f>IF($A52&lt;=LEN('HTT e12 - 2ry Str + Mask '!A$2),G52+H52,"")</f>
        <v>-0.16666666666666666</v>
      </c>
      <c r="J52" s="39">
        <f t="shared" si="1"/>
        <v>0</v>
      </c>
      <c r="K52" s="39">
        <f t="shared" si="2"/>
        <v>0</v>
      </c>
      <c r="L52" s="39">
        <f t="shared" si="3"/>
        <v>0</v>
      </c>
      <c r="M52" s="39">
        <f t="shared" si="4"/>
        <v>0</v>
      </c>
      <c r="N52" s="39">
        <f t="shared" si="5"/>
        <v>0</v>
      </c>
      <c r="O52" s="39">
        <f t="shared" si="6"/>
        <v>0</v>
      </c>
      <c r="P52" s="39">
        <f>IF($A52&lt;=LEN('HTT e12 - 2ry Str + Mask '!A$2),M52-J52,"")</f>
        <v>0</v>
      </c>
      <c r="Q52" s="39">
        <f>IF($A52&lt;=LEN('HTT e12 - 2ry Str + Mask '!A$2),N52-K52,"")</f>
        <v>0</v>
      </c>
      <c r="R52" s="39">
        <f>IF($A52&lt;=LEN('HTT e12 - 2ry Str + Mask '!A$2),O52-L52,"")</f>
        <v>0</v>
      </c>
    </row>
    <row r="53" spans="1:18" ht="20" customHeight="1" x14ac:dyDescent="0.15">
      <c r="A53" s="36">
        <v>52</v>
      </c>
      <c r="B53" s="37" t="str">
        <f>IF($A53&lt;=LEN('HTT e12 - 2ry Str + Mask '!A$2),MID('HTT e12 - 2ry Str + Mask '!A$2,$A53,1),"")</f>
        <v>(</v>
      </c>
      <c r="C53" s="38" t="str">
        <f>IF($A53&lt;=LEN('HTT e12 - 2ry Str + Mask '!B$2),MID('HTT e12 - 2ry Str + Mask '!B$2,$A53,1),"")</f>
        <v>(</v>
      </c>
      <c r="D53" s="38" t="str">
        <f>IF($A53&lt;=LEN('HTT e12 - 2ry Str + Mask '!C$2),MID('HTT e12 - 2ry Str + Mask '!C$2,$A53,1),"")</f>
        <v>.</v>
      </c>
      <c r="E53" s="38" t="str">
        <f t="shared" si="0"/>
        <v>(</v>
      </c>
      <c r="F53" s="38" t="str">
        <f t="shared" si="7"/>
        <v>.......(((((......................................((</v>
      </c>
      <c r="G53" s="39">
        <f>IF($A53&lt;=LEN('HTT e12 - 2ry Str + Mask '!A$2),SUMIF('HTT e12 - HSF3.0'!E2:E501,"&lt;="&amp;$A53,'HTT e12 - HSF3.0'!H2:H501)-SUMIF('HTT e12 - HSF3.0'!G2:G501,"&lt;="&amp;$A53,'HTT e12 - HSF3.0'!H2:H501),"")</f>
        <v>0.16666666666666666</v>
      </c>
      <c r="H53" s="39">
        <f>IF($A53&lt;=LEN('HTT e12 - 2ry Str + Mask '!A$2),SUMIF('HTT e12 - HSF3.0'!E2:E501,"&lt;="&amp;$A53,'HTT e12 - HSF3.0'!I2:I501)-SUMIF('HTT e12 - HSF3.0'!G2:G501,"&lt;="&amp;$A53,'HTT e12 - HSF3.0'!I2:I501),"")</f>
        <v>-0.66666666666666663</v>
      </c>
      <c r="I53" s="39">
        <f>IF($A53&lt;=LEN('HTT e12 - 2ry Str + Mask '!A$2),G53+H53,"")</f>
        <v>-0.5</v>
      </c>
      <c r="J53" s="39">
        <f t="shared" si="1"/>
        <v>0</v>
      </c>
      <c r="K53" s="39">
        <f t="shared" si="2"/>
        <v>0</v>
      </c>
      <c r="L53" s="39">
        <f t="shared" si="3"/>
        <v>0</v>
      </c>
      <c r="M53" s="39">
        <f t="shared" si="4"/>
        <v>0</v>
      </c>
      <c r="N53" s="39">
        <f t="shared" si="5"/>
        <v>0</v>
      </c>
      <c r="O53" s="39">
        <f t="shared" si="6"/>
        <v>0</v>
      </c>
      <c r="P53" s="39">
        <f>IF($A53&lt;=LEN('HTT e12 - 2ry Str + Mask '!A$2),M53-J53,"")</f>
        <v>0</v>
      </c>
      <c r="Q53" s="39">
        <f>IF($A53&lt;=LEN('HTT e12 - 2ry Str + Mask '!A$2),N53-K53,"")</f>
        <v>0</v>
      </c>
      <c r="R53" s="39">
        <f>IF($A53&lt;=LEN('HTT e12 - 2ry Str + Mask '!A$2),O53-L53,"")</f>
        <v>0</v>
      </c>
    </row>
    <row r="54" spans="1:18" ht="20" customHeight="1" x14ac:dyDescent="0.15">
      <c r="A54" s="36">
        <v>53</v>
      </c>
      <c r="B54" s="37" t="str">
        <f>IF($A54&lt;=LEN('HTT e12 - 2ry Str + Mask '!A$2),MID('HTT e12 - 2ry Str + Mask '!A$2,$A54,1),"")</f>
        <v>(</v>
      </c>
      <c r="C54" s="38" t="str">
        <f>IF($A54&lt;=LEN('HTT e12 - 2ry Str + Mask '!B$2),MID('HTT e12 - 2ry Str + Mask '!B$2,$A54,1),"")</f>
        <v>(</v>
      </c>
      <c r="D54" s="38" t="str">
        <f>IF($A54&lt;=LEN('HTT e12 - 2ry Str + Mask '!C$2),MID('HTT e12 - 2ry Str + Mask '!C$2,$A54,1),"")</f>
        <v>.</v>
      </c>
      <c r="E54" s="38" t="str">
        <f t="shared" si="0"/>
        <v>(</v>
      </c>
      <c r="F54" s="38" t="str">
        <f t="shared" si="7"/>
        <v>.......(((((......................................(((</v>
      </c>
      <c r="G54" s="39">
        <f>IF($A54&lt;=LEN('HTT e12 - 2ry Str + Mask '!A$2),SUMIF('HTT e12 - HSF3.0'!E2:E501,"&lt;="&amp;$A54,'HTT e12 - HSF3.0'!H2:H501)-SUMIF('HTT e12 - HSF3.0'!G2:G501,"&lt;="&amp;$A54,'HTT e12 - HSF3.0'!H2:H501),"")</f>
        <v>0.16666666666666666</v>
      </c>
      <c r="H54" s="39">
        <f>IF($A54&lt;=LEN('HTT e12 - 2ry Str + Mask '!A$2),SUMIF('HTT e12 - HSF3.0'!E2:E501,"&lt;="&amp;$A54,'HTT e12 - HSF3.0'!I2:I501)-SUMIF('HTT e12 - HSF3.0'!G2:G501,"&lt;="&amp;$A54,'HTT e12 - HSF3.0'!I2:I501),"")</f>
        <v>-0.83333333333333326</v>
      </c>
      <c r="I54" s="39">
        <f>IF($A54&lt;=LEN('HTT e12 - 2ry Str + Mask '!A$2),G54+H54,"")</f>
        <v>-0.66666666666666663</v>
      </c>
      <c r="J54" s="39">
        <f t="shared" si="1"/>
        <v>0</v>
      </c>
      <c r="K54" s="39">
        <f t="shared" si="2"/>
        <v>0</v>
      </c>
      <c r="L54" s="39">
        <f t="shared" si="3"/>
        <v>0</v>
      </c>
      <c r="M54" s="39">
        <f t="shared" si="4"/>
        <v>0</v>
      </c>
      <c r="N54" s="39">
        <f t="shared" si="5"/>
        <v>0</v>
      </c>
      <c r="O54" s="39">
        <f t="shared" si="6"/>
        <v>0</v>
      </c>
      <c r="P54" s="39">
        <f>IF($A54&lt;=LEN('HTT e12 - 2ry Str + Mask '!A$2),M54-J54,"")</f>
        <v>0</v>
      </c>
      <c r="Q54" s="39">
        <f>IF($A54&lt;=LEN('HTT e12 - 2ry Str + Mask '!A$2),N54-K54,"")</f>
        <v>0</v>
      </c>
      <c r="R54" s="39">
        <f>IF($A54&lt;=LEN('HTT e12 - 2ry Str + Mask '!A$2),O54-L54,"")</f>
        <v>0</v>
      </c>
    </row>
    <row r="55" spans="1:18" ht="20" customHeight="1" x14ac:dyDescent="0.15">
      <c r="A55" s="36">
        <v>54</v>
      </c>
      <c r="B55" s="37" t="str">
        <f>IF($A55&lt;=LEN('HTT e12 - 2ry Str + Mask '!A$2),MID('HTT e12 - 2ry Str + Mask '!A$2,$A55,1),"")</f>
        <v>(</v>
      </c>
      <c r="C55" s="38" t="str">
        <f>IF($A55&lt;=LEN('HTT e12 - 2ry Str + Mask '!B$2),MID('HTT e12 - 2ry Str + Mask '!B$2,$A55,1),"")</f>
        <v>(</v>
      </c>
      <c r="D55" s="38" t="str">
        <f>IF($A55&lt;=LEN('HTT e12 - 2ry Str + Mask '!C$2),MID('HTT e12 - 2ry Str + Mask '!C$2,$A55,1),"")</f>
        <v>.</v>
      </c>
      <c r="E55" s="38" t="str">
        <f t="shared" si="0"/>
        <v>(</v>
      </c>
      <c r="F55" s="38" t="str">
        <f t="shared" si="7"/>
        <v>.......(((((......................................((((</v>
      </c>
      <c r="G55" s="39">
        <f>IF($A55&lt;=LEN('HTT e12 - 2ry Str + Mask '!A$2),SUMIF('HTT e12 - HSF3.0'!E2:E501,"&lt;="&amp;$A55,'HTT e12 - HSF3.0'!H2:H501)-SUMIF('HTT e12 - HSF3.0'!G2:G501,"&lt;="&amp;$A55,'HTT e12 - HSF3.0'!H2:H501),"")</f>
        <v>0.16666666666666666</v>
      </c>
      <c r="H55" s="39">
        <f>IF($A55&lt;=LEN('HTT e12 - 2ry Str + Mask '!A$2),SUMIF('HTT e12 - HSF3.0'!E2:E501,"&lt;="&amp;$A55,'HTT e12 - HSF3.0'!I2:I501)-SUMIF('HTT e12 - HSF3.0'!G2:G501,"&lt;="&amp;$A55,'HTT e12 - HSF3.0'!I2:I501),"")</f>
        <v>-1.1666666666666665</v>
      </c>
      <c r="I55" s="39">
        <f>IF($A55&lt;=LEN('HTT e12 - 2ry Str + Mask '!A$2),G55+H55,"")</f>
        <v>-0.99999999999999989</v>
      </c>
      <c r="J55" s="39">
        <f t="shared" si="1"/>
        <v>0</v>
      </c>
      <c r="K55" s="39">
        <f t="shared" si="2"/>
        <v>0</v>
      </c>
      <c r="L55" s="39">
        <f t="shared" si="3"/>
        <v>0</v>
      </c>
      <c r="M55" s="39">
        <f t="shared" si="4"/>
        <v>0</v>
      </c>
      <c r="N55" s="39">
        <f t="shared" si="5"/>
        <v>0</v>
      </c>
      <c r="O55" s="39">
        <f t="shared" si="6"/>
        <v>0</v>
      </c>
      <c r="P55" s="39">
        <f>IF($A55&lt;=LEN('HTT e12 - 2ry Str + Mask '!A$2),M55-J55,"")</f>
        <v>0</v>
      </c>
      <c r="Q55" s="39">
        <f>IF($A55&lt;=LEN('HTT e12 - 2ry Str + Mask '!A$2),N55-K55,"")</f>
        <v>0</v>
      </c>
      <c r="R55" s="39">
        <f>IF($A55&lt;=LEN('HTT e12 - 2ry Str + Mask '!A$2),O55-L55,"")</f>
        <v>0</v>
      </c>
    </row>
    <row r="56" spans="1:18" ht="20" customHeight="1" x14ac:dyDescent="0.15">
      <c r="A56" s="36">
        <v>55</v>
      </c>
      <c r="B56" s="37" t="str">
        <f>IF($A56&lt;=LEN('HTT e12 - 2ry Str + Mask '!A$2),MID('HTT e12 - 2ry Str + Mask '!A$2,$A56,1),"")</f>
        <v>(</v>
      </c>
      <c r="C56" s="38" t="str">
        <f>IF($A56&lt;=LEN('HTT e12 - 2ry Str + Mask '!B$2),MID('HTT e12 - 2ry Str + Mask '!B$2,$A56,1),"")</f>
        <v>(</v>
      </c>
      <c r="D56" s="38" t="str">
        <f>IF($A56&lt;=LEN('HTT e12 - 2ry Str + Mask '!C$2),MID('HTT e12 - 2ry Str + Mask '!C$2,$A56,1),"")</f>
        <v>.</v>
      </c>
      <c r="E56" s="38" t="str">
        <f t="shared" si="0"/>
        <v>(</v>
      </c>
      <c r="F56" s="38" t="str">
        <f t="shared" si="7"/>
        <v>.......(((((......................................(((((</v>
      </c>
      <c r="G56" s="39">
        <f>IF($A56&lt;=LEN('HTT e12 - 2ry Str + Mask '!A$2),SUMIF('HTT e12 - HSF3.0'!E2:E501,"&lt;="&amp;$A56,'HTT e12 - HSF3.0'!H2:H501)-SUMIF('HTT e12 - HSF3.0'!G2:G501,"&lt;="&amp;$A56,'HTT e12 - HSF3.0'!H2:H501),"")</f>
        <v>0.16666666666666666</v>
      </c>
      <c r="H56" s="39">
        <f>IF($A56&lt;=LEN('HTT e12 - 2ry Str + Mask '!A$2),SUMIF('HTT e12 - HSF3.0'!E2:E501,"&lt;="&amp;$A56,'HTT e12 - HSF3.0'!I2:I501)-SUMIF('HTT e12 - HSF3.0'!G2:G501,"&lt;="&amp;$A56,'HTT e12 - HSF3.0'!I2:I501),"")</f>
        <v>-1.625</v>
      </c>
      <c r="I56" s="39">
        <f>IF($A56&lt;=LEN('HTT e12 - 2ry Str + Mask '!A$2),G56+H56,"")</f>
        <v>-1.4583333333333333</v>
      </c>
      <c r="J56" s="39">
        <f t="shared" si="1"/>
        <v>0</v>
      </c>
      <c r="K56" s="39">
        <f t="shared" si="2"/>
        <v>0</v>
      </c>
      <c r="L56" s="39">
        <f t="shared" si="3"/>
        <v>0</v>
      </c>
      <c r="M56" s="39">
        <f t="shared" si="4"/>
        <v>0</v>
      </c>
      <c r="N56" s="39">
        <f t="shared" si="5"/>
        <v>0</v>
      </c>
      <c r="O56" s="39">
        <f t="shared" si="6"/>
        <v>0</v>
      </c>
      <c r="P56" s="39">
        <f>IF($A56&lt;=LEN('HTT e12 - 2ry Str + Mask '!A$2),M56-J56,"")</f>
        <v>0</v>
      </c>
      <c r="Q56" s="39">
        <f>IF($A56&lt;=LEN('HTT e12 - 2ry Str + Mask '!A$2),N56-K56,"")</f>
        <v>0</v>
      </c>
      <c r="R56" s="39">
        <f>IF($A56&lt;=LEN('HTT e12 - 2ry Str + Mask '!A$2),O56-L56,"")</f>
        <v>0</v>
      </c>
    </row>
    <row r="57" spans="1:18" ht="20" customHeight="1" x14ac:dyDescent="0.15">
      <c r="A57" s="36">
        <v>56</v>
      </c>
      <c r="B57" s="37" t="str">
        <f>IF($A57&lt;=LEN('HTT e12 - 2ry Str + Mask '!A$2),MID('HTT e12 - 2ry Str + Mask '!A$2,$A57,1),"")</f>
        <v>.</v>
      </c>
      <c r="C57" s="38" t="str">
        <f>IF($A57&lt;=LEN('HTT e12 - 2ry Str + Mask '!B$2),MID('HTT e12 - 2ry Str + Mask '!B$2,$A57,1),"")</f>
        <v>.</v>
      </c>
      <c r="D57" s="38" t="str">
        <f>IF($A57&lt;=LEN('HTT e12 - 2ry Str + Mask '!C$2),MID('HTT e12 - 2ry Str + Mask '!C$2,$A57,1),"")</f>
        <v>.</v>
      </c>
      <c r="E57" s="38" t="str">
        <f t="shared" si="0"/>
        <v>.</v>
      </c>
      <c r="F57" s="38" t="str">
        <f t="shared" si="7"/>
        <v>.......(((((......................................(((((.</v>
      </c>
      <c r="G57" s="39">
        <f>IF($A57&lt;=LEN('HTT e12 - 2ry Str + Mask '!A$2),SUMIF('HTT e12 - HSF3.0'!E2:E501,"&lt;="&amp;$A57,'HTT e12 - HSF3.0'!H2:H501)-SUMIF('HTT e12 - HSF3.0'!G2:G501,"&lt;="&amp;$A57,'HTT e12 - HSF3.0'!H2:H501),"")</f>
        <v>0.16666666666666666</v>
      </c>
      <c r="H57" s="39">
        <f>IF($A57&lt;=LEN('HTT e12 - 2ry Str + Mask '!A$2),SUMIF('HTT e12 - HSF3.0'!E2:E501,"&lt;="&amp;$A57,'HTT e12 - HSF3.0'!I2:I501)-SUMIF('HTT e12 - HSF3.0'!G2:G501,"&lt;="&amp;$A57,'HTT e12 - HSF3.0'!I2:I501),"")</f>
        <v>-1.9166666666666667</v>
      </c>
      <c r="I57" s="39">
        <f>IF($A57&lt;=LEN('HTT e12 - 2ry Str + Mask '!A$2),G57+H57,"")</f>
        <v>-1.75</v>
      </c>
      <c r="J57" s="39">
        <f t="shared" si="1"/>
        <v>0.16666666666666666</v>
      </c>
      <c r="K57" s="39">
        <f t="shared" si="2"/>
        <v>-1.9166666666666667</v>
      </c>
      <c r="L57" s="39">
        <f t="shared" si="3"/>
        <v>-1.75</v>
      </c>
      <c r="M57" s="39">
        <f t="shared" si="4"/>
        <v>0.16666666666666666</v>
      </c>
      <c r="N57" s="39">
        <f t="shared" si="5"/>
        <v>-1.9166666666666667</v>
      </c>
      <c r="O57" s="39">
        <f t="shared" si="6"/>
        <v>-1.75</v>
      </c>
      <c r="P57" s="39">
        <f>IF($A57&lt;=LEN('HTT e12 - 2ry Str + Mask '!A$2),M57-J57,"")</f>
        <v>0</v>
      </c>
      <c r="Q57" s="39">
        <f>IF($A57&lt;=LEN('HTT e12 - 2ry Str + Mask '!A$2),N57-K57,"")</f>
        <v>0</v>
      </c>
      <c r="R57" s="39">
        <f>IF($A57&lt;=LEN('HTT e12 - 2ry Str + Mask '!A$2),O57-L57,"")</f>
        <v>0</v>
      </c>
    </row>
    <row r="58" spans="1:18" ht="20" customHeight="1" x14ac:dyDescent="0.15">
      <c r="A58" s="36">
        <v>57</v>
      </c>
      <c r="B58" s="37" t="str">
        <f>IF($A58&lt;=LEN('HTT e12 - 2ry Str + Mask '!A$2),MID('HTT e12 - 2ry Str + Mask '!A$2,$A58,1),"")</f>
        <v>.</v>
      </c>
      <c r="C58" s="38" t="str">
        <f>IF($A58&lt;=LEN('HTT e12 - 2ry Str + Mask '!B$2),MID('HTT e12 - 2ry Str + Mask '!B$2,$A58,1),"")</f>
        <v>.</v>
      </c>
      <c r="D58" s="38" t="str">
        <f>IF($A58&lt;=LEN('HTT e12 - 2ry Str + Mask '!C$2),MID('HTT e12 - 2ry Str + Mask '!C$2,$A58,1),"")</f>
        <v>.</v>
      </c>
      <c r="E58" s="38" t="str">
        <f t="shared" si="0"/>
        <v>.</v>
      </c>
      <c r="F58" s="38" t="str">
        <f t="shared" si="7"/>
        <v>.......(((((......................................(((((..</v>
      </c>
      <c r="G58" s="39">
        <f>IF($A58&lt;=LEN('HTT e12 - 2ry Str + Mask '!A$2),SUMIF('HTT e12 - HSF3.0'!E2:E501,"&lt;="&amp;$A58,'HTT e12 - HSF3.0'!H2:H501)-SUMIF('HTT e12 - HSF3.0'!G2:G501,"&lt;="&amp;$A58,'HTT e12 - HSF3.0'!H2:H501),"")</f>
        <v>0</v>
      </c>
      <c r="H58" s="39">
        <f>IF($A58&lt;=LEN('HTT e12 - 2ry Str + Mask '!A$2),SUMIF('HTT e12 - HSF3.0'!E2:E501,"&lt;="&amp;$A58,'HTT e12 - HSF3.0'!I2:I501)-SUMIF('HTT e12 - HSF3.0'!G2:G501,"&lt;="&amp;$A58,'HTT e12 - HSF3.0'!I2:I501),"")</f>
        <v>-1.7500000000000002</v>
      </c>
      <c r="I58" s="39">
        <f>IF($A58&lt;=LEN('HTT e12 - 2ry Str + Mask '!A$2),G58+H58,"")</f>
        <v>-1.7500000000000002</v>
      </c>
      <c r="J58" s="39">
        <f t="shared" si="1"/>
        <v>0</v>
      </c>
      <c r="K58" s="39">
        <f t="shared" si="2"/>
        <v>-1.7500000000000002</v>
      </c>
      <c r="L58" s="39">
        <f t="shared" si="3"/>
        <v>-1.7500000000000002</v>
      </c>
      <c r="M58" s="39">
        <f t="shared" si="4"/>
        <v>0</v>
      </c>
      <c r="N58" s="39">
        <f t="shared" si="5"/>
        <v>-1.7500000000000002</v>
      </c>
      <c r="O58" s="39">
        <f t="shared" si="6"/>
        <v>-1.7500000000000002</v>
      </c>
      <c r="P58" s="39">
        <f>IF($A58&lt;=LEN('HTT e12 - 2ry Str + Mask '!A$2),M58-J58,"")</f>
        <v>0</v>
      </c>
      <c r="Q58" s="39">
        <f>IF($A58&lt;=LEN('HTT e12 - 2ry Str + Mask '!A$2),N58-K58,"")</f>
        <v>0</v>
      </c>
      <c r="R58" s="39">
        <f>IF($A58&lt;=LEN('HTT e12 - 2ry Str + Mask '!A$2),O58-L58,"")</f>
        <v>0</v>
      </c>
    </row>
    <row r="59" spans="1:18" ht="20" customHeight="1" x14ac:dyDescent="0.15">
      <c r="A59" s="36">
        <v>58</v>
      </c>
      <c r="B59" s="37" t="str">
        <f>IF($A59&lt;=LEN('HTT e12 - 2ry Str + Mask '!A$2),MID('HTT e12 - 2ry Str + Mask '!A$2,$A59,1),"")</f>
        <v>.</v>
      </c>
      <c r="C59" s="38" t="str">
        <f>IF($A59&lt;=LEN('HTT e12 - 2ry Str + Mask '!B$2),MID('HTT e12 - 2ry Str + Mask '!B$2,$A59,1),"")</f>
        <v>.</v>
      </c>
      <c r="D59" s="38" t="str">
        <f>IF($A59&lt;=LEN('HTT e12 - 2ry Str + Mask '!C$2),MID('HTT e12 - 2ry Str + Mask '!C$2,$A59,1),"")</f>
        <v>.</v>
      </c>
      <c r="E59" s="38" t="str">
        <f t="shared" si="0"/>
        <v>.</v>
      </c>
      <c r="F59" s="38" t="str">
        <f t="shared" si="7"/>
        <v>.......(((((......................................(((((...</v>
      </c>
      <c r="G59" s="39">
        <f>IF($A59&lt;=LEN('HTT e12 - 2ry Str + Mask '!A$2),SUMIF('HTT e12 - HSF3.0'!E2:E501,"&lt;="&amp;$A59,'HTT e12 - HSF3.0'!H2:H501)-SUMIF('HTT e12 - HSF3.0'!G2:G501,"&lt;="&amp;$A59,'HTT e12 - HSF3.0'!H2:H501),"")</f>
        <v>0</v>
      </c>
      <c r="H59" s="39">
        <f>IF($A59&lt;=LEN('HTT e12 - 2ry Str + Mask '!A$2),SUMIF('HTT e12 - HSF3.0'!E2:E501,"&lt;="&amp;$A59,'HTT e12 - HSF3.0'!I2:I501)-SUMIF('HTT e12 - HSF3.0'!G2:G501,"&lt;="&amp;$A59,'HTT e12 - HSF3.0'!I2:I501),"")</f>
        <v>-1.5833333333333335</v>
      </c>
      <c r="I59" s="39">
        <f>IF($A59&lt;=LEN('HTT e12 - 2ry Str + Mask '!A$2),G59+H59,"")</f>
        <v>-1.5833333333333335</v>
      </c>
      <c r="J59" s="39">
        <f t="shared" si="1"/>
        <v>0</v>
      </c>
      <c r="K59" s="39">
        <f t="shared" si="2"/>
        <v>-1.5833333333333335</v>
      </c>
      <c r="L59" s="39">
        <f t="shared" si="3"/>
        <v>-1.5833333333333335</v>
      </c>
      <c r="M59" s="39">
        <f t="shared" si="4"/>
        <v>0</v>
      </c>
      <c r="N59" s="39">
        <f t="shared" si="5"/>
        <v>-1.5833333333333335</v>
      </c>
      <c r="O59" s="39">
        <f t="shared" si="6"/>
        <v>-1.5833333333333335</v>
      </c>
      <c r="P59" s="39">
        <f>IF($A59&lt;=LEN('HTT e12 - 2ry Str + Mask '!A$2),M59-J59,"")</f>
        <v>0</v>
      </c>
      <c r="Q59" s="39">
        <f>IF($A59&lt;=LEN('HTT e12 - 2ry Str + Mask '!A$2),N59-K59,"")</f>
        <v>0</v>
      </c>
      <c r="R59" s="39">
        <f>IF($A59&lt;=LEN('HTT e12 - 2ry Str + Mask '!A$2),O59-L59,"")</f>
        <v>0</v>
      </c>
    </row>
    <row r="60" spans="1:18" ht="20" customHeight="1" x14ac:dyDescent="0.15">
      <c r="A60" s="36">
        <v>59</v>
      </c>
      <c r="B60" s="37" t="str">
        <f>IF($A60&lt;=LEN('HTT e12 - 2ry Str + Mask '!A$2),MID('HTT e12 - 2ry Str + Mask '!A$2,$A60,1),"")</f>
        <v>(</v>
      </c>
      <c r="C60" s="38" t="str">
        <f>IF($A60&lt;=LEN('HTT e12 - 2ry Str + Mask '!B$2),MID('HTT e12 - 2ry Str + Mask '!B$2,$A60,1),"")</f>
        <v>(</v>
      </c>
      <c r="D60" s="38" t="str">
        <f>IF($A60&lt;=LEN('HTT e12 - 2ry Str + Mask '!C$2),MID('HTT e12 - 2ry Str + Mask '!C$2,$A60,1),"")</f>
        <v>.</v>
      </c>
      <c r="E60" s="38" t="str">
        <f t="shared" si="0"/>
        <v>(</v>
      </c>
      <c r="F60" s="38" t="str">
        <f t="shared" si="7"/>
        <v>.......(((((......................................(((((...(</v>
      </c>
      <c r="G60" s="39">
        <f>IF($A60&lt;=LEN('HTT e12 - 2ry Str + Mask '!A$2),SUMIF('HTT e12 - HSF3.0'!E2:E501,"&lt;="&amp;$A60,'HTT e12 - HSF3.0'!H2:H501)-SUMIF('HTT e12 - HSF3.0'!G2:G501,"&lt;="&amp;$A60,'HTT e12 - HSF3.0'!H2:H501),"")</f>
        <v>0</v>
      </c>
      <c r="H60" s="39">
        <f>IF($A60&lt;=LEN('HTT e12 - 2ry Str + Mask '!A$2),SUMIF('HTT e12 - HSF3.0'!E2:E501,"&lt;="&amp;$A60,'HTT e12 - HSF3.0'!I2:I501)-SUMIF('HTT e12 - HSF3.0'!G2:G501,"&lt;="&amp;$A60,'HTT e12 - HSF3.0'!I2:I501),"")</f>
        <v>-1.5833333333333333</v>
      </c>
      <c r="I60" s="39">
        <f>IF($A60&lt;=LEN('HTT e12 - 2ry Str + Mask '!A$2),G60+H60,"")</f>
        <v>-1.5833333333333333</v>
      </c>
      <c r="J60" s="39">
        <f t="shared" si="1"/>
        <v>0</v>
      </c>
      <c r="K60" s="39">
        <f t="shared" si="2"/>
        <v>0</v>
      </c>
      <c r="L60" s="39">
        <f t="shared" si="3"/>
        <v>0</v>
      </c>
      <c r="M60" s="39">
        <f t="shared" si="4"/>
        <v>0</v>
      </c>
      <c r="N60" s="39">
        <f t="shared" si="5"/>
        <v>0</v>
      </c>
      <c r="O60" s="39">
        <f t="shared" si="6"/>
        <v>0</v>
      </c>
      <c r="P60" s="39">
        <f>IF($A60&lt;=LEN('HTT e12 - 2ry Str + Mask '!A$2),M60-J60,"")</f>
        <v>0</v>
      </c>
      <c r="Q60" s="39">
        <f>IF($A60&lt;=LEN('HTT e12 - 2ry Str + Mask '!A$2),N60-K60,"")</f>
        <v>0</v>
      </c>
      <c r="R60" s="39">
        <f>IF($A60&lt;=LEN('HTT e12 - 2ry Str + Mask '!A$2),O60-L60,"")</f>
        <v>0</v>
      </c>
    </row>
    <row r="61" spans="1:18" ht="20" customHeight="1" x14ac:dyDescent="0.15">
      <c r="A61" s="36">
        <v>60</v>
      </c>
      <c r="B61" s="37" t="str">
        <f>IF($A61&lt;=LEN('HTT e12 - 2ry Str + Mask '!A$2),MID('HTT e12 - 2ry Str + Mask '!A$2,$A61,1),"")</f>
        <v>(</v>
      </c>
      <c r="C61" s="38" t="str">
        <f>IF($A61&lt;=LEN('HTT e12 - 2ry Str + Mask '!B$2),MID('HTT e12 - 2ry Str + Mask '!B$2,$A61,1),"")</f>
        <v>(</v>
      </c>
      <c r="D61" s="38" t="str">
        <f>IF($A61&lt;=LEN('HTT e12 - 2ry Str + Mask '!C$2),MID('HTT e12 - 2ry Str + Mask '!C$2,$A61,1),"")</f>
        <v>.</v>
      </c>
      <c r="E61" s="38" t="str">
        <f t="shared" si="0"/>
        <v>(</v>
      </c>
      <c r="F61" s="38" t="str">
        <f t="shared" si="7"/>
        <v>.......(((((......................................(((((...((</v>
      </c>
      <c r="G61" s="39">
        <f>IF($A61&lt;=LEN('HTT e12 - 2ry Str + Mask '!A$2),SUMIF('HTT e12 - HSF3.0'!E2:E501,"&lt;="&amp;$A61,'HTT e12 - HSF3.0'!H2:H501)-SUMIF('HTT e12 - HSF3.0'!G2:G501,"&lt;="&amp;$A61,'HTT e12 - HSF3.0'!H2:H501),"")</f>
        <v>0</v>
      </c>
      <c r="H61" s="39">
        <f>IF($A61&lt;=LEN('HTT e12 - 2ry Str + Mask '!A$2),SUMIF('HTT e12 - HSF3.0'!E2:E501,"&lt;="&amp;$A61,'HTT e12 - HSF3.0'!I2:I501)-SUMIF('HTT e12 - HSF3.0'!G2:G501,"&lt;="&amp;$A61,'HTT e12 - HSF3.0'!I2:I501),"")</f>
        <v>-1.4166666666666665</v>
      </c>
      <c r="I61" s="39">
        <f>IF($A61&lt;=LEN('HTT e12 - 2ry Str + Mask '!A$2),G61+H61,"")</f>
        <v>-1.4166666666666665</v>
      </c>
      <c r="J61" s="39">
        <f t="shared" si="1"/>
        <v>0</v>
      </c>
      <c r="K61" s="39">
        <f t="shared" si="2"/>
        <v>0</v>
      </c>
      <c r="L61" s="39">
        <f t="shared" si="3"/>
        <v>0</v>
      </c>
      <c r="M61" s="39">
        <f t="shared" si="4"/>
        <v>0</v>
      </c>
      <c r="N61" s="39">
        <f t="shared" si="5"/>
        <v>0</v>
      </c>
      <c r="O61" s="39">
        <f t="shared" si="6"/>
        <v>0</v>
      </c>
      <c r="P61" s="39">
        <f>IF($A61&lt;=LEN('HTT e12 - 2ry Str + Mask '!A$2),M61-J61,"")</f>
        <v>0</v>
      </c>
      <c r="Q61" s="39">
        <f>IF($A61&lt;=LEN('HTT e12 - 2ry Str + Mask '!A$2),N61-K61,"")</f>
        <v>0</v>
      </c>
      <c r="R61" s="39">
        <f>IF($A61&lt;=LEN('HTT e12 - 2ry Str + Mask '!A$2),O61-L61,"")</f>
        <v>0</v>
      </c>
    </row>
    <row r="62" spans="1:18" ht="20" customHeight="1" x14ac:dyDescent="0.15">
      <c r="A62" s="36">
        <v>61</v>
      </c>
      <c r="B62" s="37" t="str">
        <f>IF($A62&lt;=LEN('HTT e12 - 2ry Str + Mask '!A$2),MID('HTT e12 - 2ry Str + Mask '!A$2,$A62,1),"")</f>
        <v>(</v>
      </c>
      <c r="C62" s="38" t="str">
        <f>IF($A62&lt;=LEN('HTT e12 - 2ry Str + Mask '!B$2),MID('HTT e12 - 2ry Str + Mask '!B$2,$A62,1),"")</f>
        <v>(</v>
      </c>
      <c r="D62" s="38" t="str">
        <f>IF($A62&lt;=LEN('HTT e12 - 2ry Str + Mask '!C$2),MID('HTT e12 - 2ry Str + Mask '!C$2,$A62,1),"")</f>
        <v>.</v>
      </c>
      <c r="E62" s="38" t="str">
        <f t="shared" si="0"/>
        <v>(</v>
      </c>
      <c r="F62" s="38" t="str">
        <f t="shared" si="7"/>
        <v>.......(((((......................................(((((...(((</v>
      </c>
      <c r="G62" s="39">
        <f>IF($A62&lt;=LEN('HTT e12 - 2ry Str + Mask '!A$2),SUMIF('HTT e12 - HSF3.0'!E2:E501,"&lt;="&amp;$A62,'HTT e12 - HSF3.0'!H2:H501)-SUMIF('HTT e12 - HSF3.0'!G2:G501,"&lt;="&amp;$A62,'HTT e12 - HSF3.0'!H2:H501),"")</f>
        <v>0</v>
      </c>
      <c r="H62" s="39">
        <f>IF($A62&lt;=LEN('HTT e12 - 2ry Str + Mask '!A$2),SUMIF('HTT e12 - HSF3.0'!E2:E501,"&lt;="&amp;$A62,'HTT e12 - HSF3.0'!I2:I501)-SUMIF('HTT e12 - HSF3.0'!G2:G501,"&lt;="&amp;$A62,'HTT e12 - HSF3.0'!I2:I501),"")</f>
        <v>-1.2499999999999996</v>
      </c>
      <c r="I62" s="39">
        <f>IF($A62&lt;=LEN('HTT e12 - 2ry Str + Mask '!A$2),G62+H62,"")</f>
        <v>-1.2499999999999996</v>
      </c>
      <c r="J62" s="39">
        <f t="shared" si="1"/>
        <v>0</v>
      </c>
      <c r="K62" s="39">
        <f t="shared" si="2"/>
        <v>0</v>
      </c>
      <c r="L62" s="39">
        <f t="shared" si="3"/>
        <v>0</v>
      </c>
      <c r="M62" s="39">
        <f t="shared" si="4"/>
        <v>0</v>
      </c>
      <c r="N62" s="39">
        <f t="shared" si="5"/>
        <v>0</v>
      </c>
      <c r="O62" s="39">
        <f t="shared" si="6"/>
        <v>0</v>
      </c>
      <c r="P62" s="39">
        <f>IF($A62&lt;=LEN('HTT e12 - 2ry Str + Mask '!A$2),M62-J62,"")</f>
        <v>0</v>
      </c>
      <c r="Q62" s="39">
        <f>IF($A62&lt;=LEN('HTT e12 - 2ry Str + Mask '!A$2),N62-K62,"")</f>
        <v>0</v>
      </c>
      <c r="R62" s="39">
        <f>IF($A62&lt;=LEN('HTT e12 - 2ry Str + Mask '!A$2),O62-L62,"")</f>
        <v>0</v>
      </c>
    </row>
    <row r="63" spans="1:18" ht="20" customHeight="1" x14ac:dyDescent="0.15">
      <c r="A63" s="36">
        <v>62</v>
      </c>
      <c r="B63" s="37" t="str">
        <f>IF($A63&lt;=LEN('HTT e12 - 2ry Str + Mask '!A$2),MID('HTT e12 - 2ry Str + Mask '!A$2,$A63,1),"")</f>
        <v>(</v>
      </c>
      <c r="C63" s="38" t="str">
        <f>IF($A63&lt;=LEN('HTT e12 - 2ry Str + Mask '!B$2),MID('HTT e12 - 2ry Str + Mask '!B$2,$A63,1),"")</f>
        <v>(</v>
      </c>
      <c r="D63" s="38" t="str">
        <f>IF($A63&lt;=LEN('HTT e12 - 2ry Str + Mask '!C$2),MID('HTT e12 - 2ry Str + Mask '!C$2,$A63,1),"")</f>
        <v>.</v>
      </c>
      <c r="E63" s="38" t="str">
        <f t="shared" si="0"/>
        <v>(</v>
      </c>
      <c r="F63" s="38" t="str">
        <f t="shared" si="7"/>
        <v>.......(((((......................................(((((...((((</v>
      </c>
      <c r="G63" s="39">
        <f>IF($A63&lt;=LEN('HTT e12 - 2ry Str + Mask '!A$2),SUMIF('HTT e12 - HSF3.0'!E2:E501,"&lt;="&amp;$A63,'HTT e12 - HSF3.0'!H2:H501)-SUMIF('HTT e12 - HSF3.0'!G2:G501,"&lt;="&amp;$A63,'HTT e12 - HSF3.0'!H2:H501),"")</f>
        <v>0</v>
      </c>
      <c r="H63" s="39">
        <f>IF($A63&lt;=LEN('HTT e12 - 2ry Str + Mask '!A$2),SUMIF('HTT e12 - HSF3.0'!E2:E501,"&lt;="&amp;$A63,'HTT e12 - HSF3.0'!I2:I501)-SUMIF('HTT e12 - HSF3.0'!G2:G501,"&lt;="&amp;$A63,'HTT e12 - HSF3.0'!I2:I501),"")</f>
        <v>-1.2499999999999993</v>
      </c>
      <c r="I63" s="39">
        <f>IF($A63&lt;=LEN('HTT e12 - 2ry Str + Mask '!A$2),G63+H63,"")</f>
        <v>-1.2499999999999993</v>
      </c>
      <c r="J63" s="39">
        <f t="shared" si="1"/>
        <v>0</v>
      </c>
      <c r="K63" s="39">
        <f t="shared" si="2"/>
        <v>0</v>
      </c>
      <c r="L63" s="39">
        <f t="shared" si="3"/>
        <v>0</v>
      </c>
      <c r="M63" s="39">
        <f t="shared" si="4"/>
        <v>0</v>
      </c>
      <c r="N63" s="39">
        <f t="shared" si="5"/>
        <v>0</v>
      </c>
      <c r="O63" s="39">
        <f t="shared" si="6"/>
        <v>0</v>
      </c>
      <c r="P63" s="39">
        <f>IF($A63&lt;=LEN('HTT e12 - 2ry Str + Mask '!A$2),M63-J63,"")</f>
        <v>0</v>
      </c>
      <c r="Q63" s="39">
        <f>IF($A63&lt;=LEN('HTT e12 - 2ry Str + Mask '!A$2),N63-K63,"")</f>
        <v>0</v>
      </c>
      <c r="R63" s="39">
        <f>IF($A63&lt;=LEN('HTT e12 - 2ry Str + Mask '!A$2),O63-L63,"")</f>
        <v>0</v>
      </c>
    </row>
    <row r="64" spans="1:18" ht="20" customHeight="1" x14ac:dyDescent="0.15">
      <c r="A64" s="36">
        <v>63</v>
      </c>
      <c r="B64" s="37" t="str">
        <f>IF($A64&lt;=LEN('HTT e12 - 2ry Str + Mask '!A$2),MID('HTT e12 - 2ry Str + Mask '!A$2,$A64,1),"")</f>
        <v>(</v>
      </c>
      <c r="C64" s="38" t="str">
        <f>IF($A64&lt;=LEN('HTT e12 - 2ry Str + Mask '!B$2),MID('HTT e12 - 2ry Str + Mask '!B$2,$A64,1),"")</f>
        <v>(</v>
      </c>
      <c r="D64" s="38" t="str">
        <f>IF($A64&lt;=LEN('HTT e12 - 2ry Str + Mask '!C$2),MID('HTT e12 - 2ry Str + Mask '!C$2,$A64,1),"")</f>
        <v>.</v>
      </c>
      <c r="E64" s="38" t="str">
        <f t="shared" si="0"/>
        <v>(</v>
      </c>
      <c r="F64" s="38" t="str">
        <f t="shared" si="7"/>
        <v>.......(((((......................................(((((...(((((</v>
      </c>
      <c r="G64" s="39">
        <f>IF($A64&lt;=LEN('HTT e12 - 2ry Str + Mask '!A$2),SUMIF('HTT e12 - HSF3.0'!E2:E501,"&lt;="&amp;$A64,'HTT e12 - HSF3.0'!H2:H501)-SUMIF('HTT e12 - HSF3.0'!G2:G501,"&lt;="&amp;$A64,'HTT e12 - HSF3.0'!H2:H501),"")</f>
        <v>0.24999999999999997</v>
      </c>
      <c r="H64" s="39">
        <f>IF($A64&lt;=LEN('HTT e12 - 2ry Str + Mask '!A$2),SUMIF('HTT e12 - HSF3.0'!E2:E501,"&lt;="&amp;$A64,'HTT e12 - HSF3.0'!I2:I501)-SUMIF('HTT e12 - HSF3.0'!G2:G501,"&lt;="&amp;$A64,'HTT e12 - HSF3.0'!I2:I501),"")</f>
        <v>-1.1249999999999991</v>
      </c>
      <c r="I64" s="39">
        <f>IF($A64&lt;=LEN('HTT e12 - 2ry Str + Mask '!A$2),G64+H64,"")</f>
        <v>-0.87499999999999911</v>
      </c>
      <c r="J64" s="39">
        <f t="shared" si="1"/>
        <v>0</v>
      </c>
      <c r="K64" s="39">
        <f t="shared" si="2"/>
        <v>0</v>
      </c>
      <c r="L64" s="39">
        <f t="shared" si="3"/>
        <v>0</v>
      </c>
      <c r="M64" s="39">
        <f t="shared" si="4"/>
        <v>0</v>
      </c>
      <c r="N64" s="39">
        <f t="shared" si="5"/>
        <v>0</v>
      </c>
      <c r="O64" s="39">
        <f t="shared" si="6"/>
        <v>0</v>
      </c>
      <c r="P64" s="39">
        <f>IF($A64&lt;=LEN('HTT e12 - 2ry Str + Mask '!A$2),M64-J64,"")</f>
        <v>0</v>
      </c>
      <c r="Q64" s="39">
        <f>IF($A64&lt;=LEN('HTT e12 - 2ry Str + Mask '!A$2),N64-K64,"")</f>
        <v>0</v>
      </c>
      <c r="R64" s="39">
        <f>IF($A64&lt;=LEN('HTT e12 - 2ry Str + Mask '!A$2),O64-L64,"")</f>
        <v>0</v>
      </c>
    </row>
    <row r="65" spans="1:18" ht="20" customHeight="1" x14ac:dyDescent="0.15">
      <c r="A65" s="36">
        <v>64</v>
      </c>
      <c r="B65" s="37" t="str">
        <f>IF($A65&lt;=LEN('HTT e12 - 2ry Str + Mask '!A$2),MID('HTT e12 - 2ry Str + Mask '!A$2,$A65,1),"")</f>
        <v>(</v>
      </c>
      <c r="C65" s="38" t="str">
        <f>IF($A65&lt;=LEN('HTT e12 - 2ry Str + Mask '!B$2),MID('HTT e12 - 2ry Str + Mask '!B$2,$A65,1),"")</f>
        <v>(</v>
      </c>
      <c r="D65" s="38" t="str">
        <f>IF($A65&lt;=LEN('HTT e12 - 2ry Str + Mask '!C$2),MID('HTT e12 - 2ry Str + Mask '!C$2,$A65,1),"")</f>
        <v>.</v>
      </c>
      <c r="E65" s="38" t="str">
        <f t="shared" si="0"/>
        <v>(</v>
      </c>
      <c r="F65" s="38" t="str">
        <f t="shared" si="7"/>
        <v>.......(((((......................................(((((...((((((</v>
      </c>
      <c r="G65" s="39">
        <f>IF($A65&lt;=LEN('HTT e12 - 2ry Str + Mask '!A$2),SUMIF('HTT e12 - HSF3.0'!E2:E501,"&lt;="&amp;$A65,'HTT e12 - HSF3.0'!H2:H501)-SUMIF('HTT e12 - HSF3.0'!G2:G501,"&lt;="&amp;$A65,'HTT e12 - HSF3.0'!H2:H501),"")</f>
        <v>0.41666666666666663</v>
      </c>
      <c r="H65" s="39">
        <f>IF($A65&lt;=LEN('HTT e12 - 2ry Str + Mask '!A$2),SUMIF('HTT e12 - HSF3.0'!E2:E501,"&lt;="&amp;$A65,'HTT e12 - HSF3.0'!I2:I501)-SUMIF('HTT e12 - HSF3.0'!G2:G501,"&lt;="&amp;$A65,'HTT e12 - HSF3.0'!I2:I501),"")</f>
        <v>-0.83333333333333259</v>
      </c>
      <c r="I65" s="39">
        <f>IF($A65&lt;=LEN('HTT e12 - 2ry Str + Mask '!A$2),G65+H65,"")</f>
        <v>-0.41666666666666596</v>
      </c>
      <c r="J65" s="39">
        <f t="shared" si="1"/>
        <v>0</v>
      </c>
      <c r="K65" s="39">
        <f t="shared" si="2"/>
        <v>0</v>
      </c>
      <c r="L65" s="39">
        <f t="shared" si="3"/>
        <v>0</v>
      </c>
      <c r="M65" s="39">
        <f t="shared" si="4"/>
        <v>0</v>
      </c>
      <c r="N65" s="39">
        <f t="shared" si="5"/>
        <v>0</v>
      </c>
      <c r="O65" s="39">
        <f t="shared" si="6"/>
        <v>0</v>
      </c>
      <c r="P65" s="39">
        <f>IF($A65&lt;=LEN('HTT e12 - 2ry Str + Mask '!A$2),M65-J65,"")</f>
        <v>0</v>
      </c>
      <c r="Q65" s="39">
        <f>IF($A65&lt;=LEN('HTT e12 - 2ry Str + Mask '!A$2),N65-K65,"")</f>
        <v>0</v>
      </c>
      <c r="R65" s="39">
        <f>IF($A65&lt;=LEN('HTT e12 - 2ry Str + Mask '!A$2),O65-L65,"")</f>
        <v>0</v>
      </c>
    </row>
    <row r="66" spans="1:18" ht="20" customHeight="1" x14ac:dyDescent="0.15">
      <c r="A66" s="36">
        <v>65</v>
      </c>
      <c r="B66" s="37" t="str">
        <f>IF($A66&lt;=LEN('HTT e12 - 2ry Str + Mask '!A$2),MID('HTT e12 - 2ry Str + Mask '!A$2,$A66,1),"")</f>
        <v>(</v>
      </c>
      <c r="C66" s="38" t="str">
        <f>IF($A66&lt;=LEN('HTT e12 - 2ry Str + Mask '!B$2),MID('HTT e12 - 2ry Str + Mask '!B$2,$A66,1),"")</f>
        <v>(</v>
      </c>
      <c r="D66" s="38" t="str">
        <f>IF($A66&lt;=LEN('HTT e12 - 2ry Str + Mask '!C$2),MID('HTT e12 - 2ry Str + Mask '!C$2,$A66,1),"")</f>
        <v>.</v>
      </c>
      <c r="E66" s="38" t="str">
        <f t="shared" ref="E66:E129" si="8">IF(D66="x","|",C66)</f>
        <v>(</v>
      </c>
      <c r="F66" s="38" t="str">
        <f t="shared" si="7"/>
        <v>.......(((((......................................(((((...(((((((</v>
      </c>
      <c r="G66" s="39">
        <f>IF($A66&lt;=LEN('HTT e12 - 2ry Str + Mask '!A$2),SUMIF('HTT e12 - HSF3.0'!E2:E501,"&lt;="&amp;$A66,'HTT e12 - HSF3.0'!H2:H501)-SUMIF('HTT e12 - HSF3.0'!G2:G501,"&lt;="&amp;$A66,'HTT e12 - HSF3.0'!H2:H501),"")</f>
        <v>0.72619047619047616</v>
      </c>
      <c r="H66" s="39">
        <f>IF($A66&lt;=LEN('HTT e12 - 2ry Str + Mask '!A$2),SUMIF('HTT e12 - HSF3.0'!E2:E501,"&lt;="&amp;$A66,'HTT e12 - HSF3.0'!I2:I501)-SUMIF('HTT e12 - HSF3.0'!G2:G501,"&lt;="&amp;$A66,'HTT e12 - HSF3.0'!I2:I501),"")</f>
        <v>-0.66666666666666607</v>
      </c>
      <c r="I66" s="39">
        <f>IF($A66&lt;=LEN('HTT e12 - 2ry Str + Mask '!A$2),G66+H66,"")</f>
        <v>5.9523809523810089E-2</v>
      </c>
      <c r="J66" s="39">
        <f t="shared" ref="J66:J129" si="9">IF(OR(B66=".",B66=""),G66,0)</f>
        <v>0</v>
      </c>
      <c r="K66" s="39">
        <f t="shared" ref="K66:K129" si="10">IF(OR(B66=".",B66=""),H66,0)</f>
        <v>0</v>
      </c>
      <c r="L66" s="39">
        <f t="shared" ref="L66:L129" si="11">IF(OR(B66=".",B66=""),I66,0)</f>
        <v>0</v>
      </c>
      <c r="M66" s="39">
        <f t="shared" ref="M66:M129" si="12">IF(OR(E66=".",E66=""),G66,0)</f>
        <v>0</v>
      </c>
      <c r="N66" s="39">
        <f t="shared" ref="N66:N129" si="13">IF(OR(E66=".",E66=""),H66,0)</f>
        <v>0</v>
      </c>
      <c r="O66" s="39">
        <f t="shared" ref="O66:O129" si="14">IF(OR(E66=".",E66=""),I66,0)</f>
        <v>0</v>
      </c>
      <c r="P66" s="39">
        <f>IF($A66&lt;=LEN('HTT e12 - 2ry Str + Mask '!A$2),M66-J66,"")</f>
        <v>0</v>
      </c>
      <c r="Q66" s="39">
        <f>IF($A66&lt;=LEN('HTT e12 - 2ry Str + Mask '!A$2),N66-K66,"")</f>
        <v>0</v>
      </c>
      <c r="R66" s="39">
        <f>IF($A66&lt;=LEN('HTT e12 - 2ry Str + Mask '!A$2),O66-L66,"")</f>
        <v>0</v>
      </c>
    </row>
    <row r="67" spans="1:18" ht="20" customHeight="1" x14ac:dyDescent="0.15">
      <c r="A67" s="36">
        <v>66</v>
      </c>
      <c r="B67" s="37" t="str">
        <f>IF($A67&lt;=LEN('HTT e12 - 2ry Str + Mask '!A$2),MID('HTT e12 - 2ry Str + Mask '!A$2,$A67,1),"")</f>
        <v>(</v>
      </c>
      <c r="C67" s="38" t="str">
        <f>IF($A67&lt;=LEN('HTT e12 - 2ry Str + Mask '!B$2),MID('HTT e12 - 2ry Str + Mask '!B$2,$A67,1),"")</f>
        <v>(</v>
      </c>
      <c r="D67" s="38" t="str">
        <f>IF($A67&lt;=LEN('HTT e12 - 2ry Str + Mask '!C$2),MID('HTT e12 - 2ry Str + Mask '!C$2,$A67,1),"")</f>
        <v>.</v>
      </c>
      <c r="E67" s="38" t="str">
        <f t="shared" si="8"/>
        <v>(</v>
      </c>
      <c r="F67" s="38" t="str">
        <f t="shared" ref="F67:F130" si="15">CONCATENATE(F66,E67)</f>
        <v>.......(((((......................................(((((...((((((((</v>
      </c>
      <c r="G67" s="39">
        <f>IF($A67&lt;=LEN('HTT e12 - 2ry Str + Mask '!A$2),SUMIF('HTT e12 - HSF3.0'!E2:E501,"&lt;="&amp;$A67,'HTT e12 - HSF3.0'!H2:H501)-SUMIF('HTT e12 - HSF3.0'!G2:G501,"&lt;="&amp;$A67,'HTT e12 - HSF3.0'!H2:H501),"")</f>
        <v>0.72619047619047616</v>
      </c>
      <c r="H67" s="39">
        <f>IF($A67&lt;=LEN('HTT e12 - 2ry Str + Mask '!A$2),SUMIF('HTT e12 - HSF3.0'!E2:E501,"&lt;="&amp;$A67,'HTT e12 - HSF3.0'!I2:I501)-SUMIF('HTT e12 - HSF3.0'!G2:G501,"&lt;="&amp;$A67,'HTT e12 - HSF3.0'!I2:I501),"")</f>
        <v>-0.49999999999999956</v>
      </c>
      <c r="I67" s="39">
        <f>IF($A67&lt;=LEN('HTT e12 - 2ry Str + Mask '!A$2),G67+H67,"")</f>
        <v>0.22619047619047661</v>
      </c>
      <c r="J67" s="39">
        <f t="shared" si="9"/>
        <v>0</v>
      </c>
      <c r="K67" s="39">
        <f t="shared" si="10"/>
        <v>0</v>
      </c>
      <c r="L67" s="39">
        <f t="shared" si="11"/>
        <v>0</v>
      </c>
      <c r="M67" s="39">
        <f t="shared" si="12"/>
        <v>0</v>
      </c>
      <c r="N67" s="39">
        <f t="shared" si="13"/>
        <v>0</v>
      </c>
      <c r="O67" s="39">
        <f t="shared" si="14"/>
        <v>0</v>
      </c>
      <c r="P67" s="39">
        <f>IF($A67&lt;=LEN('HTT e12 - 2ry Str + Mask '!A$2),M67-J67,"")</f>
        <v>0</v>
      </c>
      <c r="Q67" s="39">
        <f>IF($A67&lt;=LEN('HTT e12 - 2ry Str + Mask '!A$2),N67-K67,"")</f>
        <v>0</v>
      </c>
      <c r="R67" s="39">
        <f>IF($A67&lt;=LEN('HTT e12 - 2ry Str + Mask '!A$2),O67-L67,"")</f>
        <v>0</v>
      </c>
    </row>
    <row r="68" spans="1:18" ht="20" customHeight="1" x14ac:dyDescent="0.15">
      <c r="A68" s="36">
        <v>67</v>
      </c>
      <c r="B68" s="37" t="str">
        <f>IF($A68&lt;=LEN('HTT e12 - 2ry Str + Mask '!A$2),MID('HTT e12 - 2ry Str + Mask '!A$2,$A68,1),"")</f>
        <v>.</v>
      </c>
      <c r="C68" s="38" t="str">
        <f>IF($A68&lt;=LEN('HTT e12 - 2ry Str + Mask '!B$2),MID('HTT e12 - 2ry Str + Mask '!B$2,$A68,1),"")</f>
        <v>.</v>
      </c>
      <c r="D68" s="38" t="str">
        <f>IF($A68&lt;=LEN('HTT e12 - 2ry Str + Mask '!C$2),MID('HTT e12 - 2ry Str + Mask '!C$2,$A68,1),"")</f>
        <v>.</v>
      </c>
      <c r="E68" s="38" t="str">
        <f t="shared" si="8"/>
        <v>.</v>
      </c>
      <c r="F68" s="38" t="str">
        <f t="shared" si="15"/>
        <v>.......(((((......................................(((((...((((((((.</v>
      </c>
      <c r="G68" s="39">
        <f>IF($A68&lt;=LEN('HTT e12 - 2ry Str + Mask '!A$2),SUMIF('HTT e12 - HSF3.0'!E2:E501,"&lt;="&amp;$A68,'HTT e12 - HSF3.0'!H2:H501)-SUMIF('HTT e12 - HSF3.0'!G2:G501,"&lt;="&amp;$A68,'HTT e12 - HSF3.0'!H2:H501),"")</f>
        <v>0.72619047619047616</v>
      </c>
      <c r="H68" s="39">
        <f>IF($A68&lt;=LEN('HTT e12 - 2ry Str + Mask '!A$2),SUMIF('HTT e12 - HSF3.0'!E2:E501,"&lt;="&amp;$A68,'HTT e12 - HSF3.0'!I2:I501)-SUMIF('HTT e12 - HSF3.0'!G2:G501,"&lt;="&amp;$A68,'HTT e12 - HSF3.0'!I2:I501),"")</f>
        <v>-0.33333333333333304</v>
      </c>
      <c r="I68" s="39">
        <f>IF($A68&lt;=LEN('HTT e12 - 2ry Str + Mask '!A$2),G68+H68,"")</f>
        <v>0.39285714285714313</v>
      </c>
      <c r="J68" s="39">
        <f t="shared" si="9"/>
        <v>0.72619047619047616</v>
      </c>
      <c r="K68" s="39">
        <f t="shared" si="10"/>
        <v>-0.33333333333333304</v>
      </c>
      <c r="L68" s="39">
        <f t="shared" si="11"/>
        <v>0.39285714285714313</v>
      </c>
      <c r="M68" s="39">
        <f t="shared" si="12"/>
        <v>0.72619047619047616</v>
      </c>
      <c r="N68" s="39">
        <f t="shared" si="13"/>
        <v>-0.33333333333333304</v>
      </c>
      <c r="O68" s="39">
        <f t="shared" si="14"/>
        <v>0.39285714285714313</v>
      </c>
      <c r="P68" s="39">
        <f>IF($A68&lt;=LEN('HTT e12 - 2ry Str + Mask '!A$2),M68-J68,"")</f>
        <v>0</v>
      </c>
      <c r="Q68" s="39">
        <f>IF($A68&lt;=LEN('HTT e12 - 2ry Str + Mask '!A$2),N68-K68,"")</f>
        <v>0</v>
      </c>
      <c r="R68" s="39">
        <f>IF($A68&lt;=LEN('HTT e12 - 2ry Str + Mask '!A$2),O68-L68,"")</f>
        <v>0</v>
      </c>
    </row>
    <row r="69" spans="1:18" ht="20" customHeight="1" x14ac:dyDescent="0.15">
      <c r="A69" s="36">
        <v>68</v>
      </c>
      <c r="B69" s="37" t="str">
        <f>IF($A69&lt;=LEN('HTT e12 - 2ry Str + Mask '!A$2),MID('HTT e12 - 2ry Str + Mask '!A$2,$A69,1),"")</f>
        <v>(</v>
      </c>
      <c r="C69" s="38" t="str">
        <f>IF($A69&lt;=LEN('HTT e12 - 2ry Str + Mask '!B$2),MID('HTT e12 - 2ry Str + Mask '!B$2,$A69,1),"")</f>
        <v>(</v>
      </c>
      <c r="D69" s="38" t="str">
        <f>IF($A69&lt;=LEN('HTT e12 - 2ry Str + Mask '!C$2),MID('HTT e12 - 2ry Str + Mask '!C$2,$A69,1),"")</f>
        <v>.</v>
      </c>
      <c r="E69" s="38" t="str">
        <f t="shared" si="8"/>
        <v>(</v>
      </c>
      <c r="F69" s="38" t="str">
        <f t="shared" si="15"/>
        <v>.......(((((......................................(((((...((((((((.(</v>
      </c>
      <c r="G69" s="39">
        <f>IF($A69&lt;=LEN('HTT e12 - 2ry Str + Mask '!A$2),SUMIF('HTT e12 - HSF3.0'!E2:E501,"&lt;="&amp;$A69,'HTT e12 - HSF3.0'!H2:H501)-SUMIF('HTT e12 - HSF3.0'!G2:G501,"&lt;="&amp;$A69,'HTT e12 - HSF3.0'!H2:H501),"")</f>
        <v>0.8928571428571429</v>
      </c>
      <c r="H69" s="39">
        <f>IF($A69&lt;=LEN('HTT e12 - 2ry Str + Mask '!A$2),SUMIF('HTT e12 - HSF3.0'!E2:E501,"&lt;="&amp;$A69,'HTT e12 - HSF3.0'!I2:I501)-SUMIF('HTT e12 - HSF3.0'!G2:G501,"&lt;="&amp;$A69,'HTT e12 - HSF3.0'!I2:I501),"")</f>
        <v>-0.16666666666666652</v>
      </c>
      <c r="I69" s="39">
        <f>IF($A69&lt;=LEN('HTT e12 - 2ry Str + Mask '!A$2),G69+H69,"")</f>
        <v>0.72619047619047639</v>
      </c>
      <c r="J69" s="39">
        <f t="shared" si="9"/>
        <v>0</v>
      </c>
      <c r="K69" s="39">
        <f t="shared" si="10"/>
        <v>0</v>
      </c>
      <c r="L69" s="39">
        <f t="shared" si="11"/>
        <v>0</v>
      </c>
      <c r="M69" s="39">
        <f t="shared" si="12"/>
        <v>0</v>
      </c>
      <c r="N69" s="39">
        <f t="shared" si="13"/>
        <v>0</v>
      </c>
      <c r="O69" s="39">
        <f t="shared" si="14"/>
        <v>0</v>
      </c>
      <c r="P69" s="39">
        <f>IF($A69&lt;=LEN('HTT e12 - 2ry Str + Mask '!A$2),M69-J69,"")</f>
        <v>0</v>
      </c>
      <c r="Q69" s="39">
        <f>IF($A69&lt;=LEN('HTT e12 - 2ry Str + Mask '!A$2),N69-K69,"")</f>
        <v>0</v>
      </c>
      <c r="R69" s="39">
        <f>IF($A69&lt;=LEN('HTT e12 - 2ry Str + Mask '!A$2),O69-L69,"")</f>
        <v>0</v>
      </c>
    </row>
    <row r="70" spans="1:18" ht="20" customHeight="1" x14ac:dyDescent="0.15">
      <c r="A70" s="36">
        <v>69</v>
      </c>
      <c r="B70" s="37" t="str">
        <f>IF($A70&lt;=LEN('HTT e12 - 2ry Str + Mask '!A$2),MID('HTT e12 - 2ry Str + Mask '!A$2,$A70,1),"")</f>
        <v>(</v>
      </c>
      <c r="C70" s="38" t="str">
        <f>IF($A70&lt;=LEN('HTT e12 - 2ry Str + Mask '!B$2),MID('HTT e12 - 2ry Str + Mask '!B$2,$A70,1),"")</f>
        <v>(</v>
      </c>
      <c r="D70" s="38" t="str">
        <f>IF($A70&lt;=LEN('HTT e12 - 2ry Str + Mask '!C$2),MID('HTT e12 - 2ry Str + Mask '!C$2,$A70,1),"")</f>
        <v>.</v>
      </c>
      <c r="E70" s="38" t="str">
        <f t="shared" si="8"/>
        <v>(</v>
      </c>
      <c r="F70" s="38" t="str">
        <f t="shared" si="15"/>
        <v>.......(((((......................................(((((...((((((((.((</v>
      </c>
      <c r="G70" s="39">
        <f>IF($A70&lt;=LEN('HTT e12 - 2ry Str + Mask '!A$2),SUMIF('HTT e12 - HSF3.0'!E2:E501,"&lt;="&amp;$A70,'HTT e12 - HSF3.0'!H2:H501)-SUMIF('HTT e12 - HSF3.0'!G2:G501,"&lt;="&amp;$A70,'HTT e12 - HSF3.0'!H2:H501),"")</f>
        <v>1.0178571428571428</v>
      </c>
      <c r="H70" s="39">
        <f>IF($A70&lt;=LEN('HTT e12 - 2ry Str + Mask '!A$2),SUMIF('HTT e12 - HSF3.0'!E2:E501,"&lt;="&amp;$A70,'HTT e12 - HSF3.0'!I2:I501)-SUMIF('HTT e12 - HSF3.0'!G2:G501,"&lt;="&amp;$A70,'HTT e12 - HSF3.0'!I2:I501),"")</f>
        <v>0</v>
      </c>
      <c r="I70" s="39">
        <f>IF($A70&lt;=LEN('HTT e12 - 2ry Str + Mask '!A$2),G70+H70,"")</f>
        <v>1.0178571428571428</v>
      </c>
      <c r="J70" s="39">
        <f t="shared" si="9"/>
        <v>0</v>
      </c>
      <c r="K70" s="39">
        <f t="shared" si="10"/>
        <v>0</v>
      </c>
      <c r="L70" s="39">
        <f t="shared" si="11"/>
        <v>0</v>
      </c>
      <c r="M70" s="39">
        <f t="shared" si="12"/>
        <v>0</v>
      </c>
      <c r="N70" s="39">
        <f t="shared" si="13"/>
        <v>0</v>
      </c>
      <c r="O70" s="39">
        <f t="shared" si="14"/>
        <v>0</v>
      </c>
      <c r="P70" s="39">
        <f>IF($A70&lt;=LEN('HTT e12 - 2ry Str + Mask '!A$2),M70-J70,"")</f>
        <v>0</v>
      </c>
      <c r="Q70" s="39">
        <f>IF($A70&lt;=LEN('HTT e12 - 2ry Str + Mask '!A$2),N70-K70,"")</f>
        <v>0</v>
      </c>
      <c r="R70" s="39">
        <f>IF($A70&lt;=LEN('HTT e12 - 2ry Str + Mask '!A$2),O70-L70,"")</f>
        <v>0</v>
      </c>
    </row>
    <row r="71" spans="1:18" ht="20" customHeight="1" x14ac:dyDescent="0.15">
      <c r="A71" s="36">
        <v>70</v>
      </c>
      <c r="B71" s="37" t="str">
        <f>IF($A71&lt;=LEN('HTT e12 - 2ry Str + Mask '!A$2),MID('HTT e12 - 2ry Str + Mask '!A$2,$A71,1),"")</f>
        <v>.</v>
      </c>
      <c r="C71" s="38" t="str">
        <f>IF($A71&lt;=LEN('HTT e12 - 2ry Str + Mask '!B$2),MID('HTT e12 - 2ry Str + Mask '!B$2,$A71,1),"")</f>
        <v>.</v>
      </c>
      <c r="D71" s="38" t="str">
        <f>IF($A71&lt;=LEN('HTT e12 - 2ry Str + Mask '!C$2),MID('HTT e12 - 2ry Str + Mask '!C$2,$A71,1),"")</f>
        <v>.</v>
      </c>
      <c r="E71" s="38" t="str">
        <f t="shared" si="8"/>
        <v>.</v>
      </c>
      <c r="F71" s="38" t="str">
        <f t="shared" si="15"/>
        <v>.......(((((......................................(((((...((((((((.((.</v>
      </c>
      <c r="G71" s="39">
        <f>IF($A71&lt;=LEN('HTT e12 - 2ry Str + Mask '!A$2),SUMIF('HTT e12 - HSF3.0'!E2:E501,"&lt;="&amp;$A71,'HTT e12 - HSF3.0'!H2:H501)-SUMIF('HTT e12 - HSF3.0'!G2:G501,"&lt;="&amp;$A71,'HTT e12 - HSF3.0'!H2:H501),"")</f>
        <v>0.85119047619047628</v>
      </c>
      <c r="H71" s="39">
        <f>IF($A71&lt;=LEN('HTT e12 - 2ry Str + Mask '!A$2),SUMIF('HTT e12 - HSF3.0'!E2:E501,"&lt;="&amp;$A71,'HTT e12 - HSF3.0'!I2:I501)-SUMIF('HTT e12 - HSF3.0'!G2:G501,"&lt;="&amp;$A71,'HTT e12 - HSF3.0'!I2:I501),"")</f>
        <v>0</v>
      </c>
      <c r="I71" s="39">
        <f>IF($A71&lt;=LEN('HTT e12 - 2ry Str + Mask '!A$2),G71+H71,"")</f>
        <v>0.85119047619047628</v>
      </c>
      <c r="J71" s="39">
        <f t="shared" si="9"/>
        <v>0.85119047619047628</v>
      </c>
      <c r="K71" s="39">
        <f t="shared" si="10"/>
        <v>0</v>
      </c>
      <c r="L71" s="39">
        <f t="shared" si="11"/>
        <v>0.85119047619047628</v>
      </c>
      <c r="M71" s="39">
        <f t="shared" si="12"/>
        <v>0.85119047619047628</v>
      </c>
      <c r="N71" s="39">
        <f t="shared" si="13"/>
        <v>0</v>
      </c>
      <c r="O71" s="39">
        <f t="shared" si="14"/>
        <v>0.85119047619047628</v>
      </c>
      <c r="P71" s="39">
        <f>IF($A71&lt;=LEN('HTT e12 - 2ry Str + Mask '!A$2),M71-J71,"")</f>
        <v>0</v>
      </c>
      <c r="Q71" s="39">
        <f>IF($A71&lt;=LEN('HTT e12 - 2ry Str + Mask '!A$2),N71-K71,"")</f>
        <v>0</v>
      </c>
      <c r="R71" s="39">
        <f>IF($A71&lt;=LEN('HTT e12 - 2ry Str + Mask '!A$2),O71-L71,"")</f>
        <v>0</v>
      </c>
    </row>
    <row r="72" spans="1:18" ht="20" customHeight="1" x14ac:dyDescent="0.15">
      <c r="A72" s="36">
        <v>71</v>
      </c>
      <c r="B72" s="37" t="str">
        <f>IF($A72&lt;=LEN('HTT e12 - 2ry Str + Mask '!A$2),MID('HTT e12 - 2ry Str + Mask '!A$2,$A72,1),"")</f>
        <v>.</v>
      </c>
      <c r="C72" s="38" t="str">
        <f>IF($A72&lt;=LEN('HTT e12 - 2ry Str + Mask '!B$2),MID('HTT e12 - 2ry Str + Mask '!B$2,$A72,1),"")</f>
        <v>.</v>
      </c>
      <c r="D72" s="38" t="str">
        <f>IF($A72&lt;=LEN('HTT e12 - 2ry Str + Mask '!C$2),MID('HTT e12 - 2ry Str + Mask '!C$2,$A72,1),"")</f>
        <v>.</v>
      </c>
      <c r="E72" s="38" t="str">
        <f t="shared" si="8"/>
        <v>.</v>
      </c>
      <c r="F72" s="38" t="str">
        <f t="shared" si="15"/>
        <v>.......(((((......................................(((((...((((((((.((..</v>
      </c>
      <c r="G72" s="39">
        <f>IF($A72&lt;=LEN('HTT e12 - 2ry Str + Mask '!A$2),SUMIF('HTT e12 - HSF3.0'!E2:E501,"&lt;="&amp;$A72,'HTT e12 - HSF3.0'!H2:H501)-SUMIF('HTT e12 - HSF3.0'!G2:G501,"&lt;="&amp;$A72,'HTT e12 - HSF3.0'!H2:H501),"")</f>
        <v>0.43452380952380965</v>
      </c>
      <c r="H72" s="39">
        <f>IF($A72&lt;=LEN('HTT e12 - 2ry Str + Mask '!A$2),SUMIF('HTT e12 - HSF3.0'!E2:E501,"&lt;="&amp;$A72,'HTT e12 - HSF3.0'!I2:I501)-SUMIF('HTT e12 - HSF3.0'!G2:G501,"&lt;="&amp;$A72,'HTT e12 - HSF3.0'!I2:I501),"")</f>
        <v>0</v>
      </c>
      <c r="I72" s="39">
        <f>IF($A72&lt;=LEN('HTT e12 - 2ry Str + Mask '!A$2),G72+H72,"")</f>
        <v>0.43452380952380965</v>
      </c>
      <c r="J72" s="39">
        <f t="shared" si="9"/>
        <v>0.43452380952380965</v>
      </c>
      <c r="K72" s="39">
        <f t="shared" si="10"/>
        <v>0</v>
      </c>
      <c r="L72" s="39">
        <f t="shared" si="11"/>
        <v>0.43452380952380965</v>
      </c>
      <c r="M72" s="39">
        <f t="shared" si="12"/>
        <v>0.43452380952380965</v>
      </c>
      <c r="N72" s="39">
        <f t="shared" si="13"/>
        <v>0</v>
      </c>
      <c r="O72" s="39">
        <f t="shared" si="14"/>
        <v>0.43452380952380965</v>
      </c>
      <c r="P72" s="39">
        <f>IF($A72&lt;=LEN('HTT e12 - 2ry Str + Mask '!A$2),M72-J72,"")</f>
        <v>0</v>
      </c>
      <c r="Q72" s="39">
        <f>IF($A72&lt;=LEN('HTT e12 - 2ry Str + Mask '!A$2),N72-K72,"")</f>
        <v>0</v>
      </c>
      <c r="R72" s="39">
        <f>IF($A72&lt;=LEN('HTT e12 - 2ry Str + Mask '!A$2),O72-L72,"")</f>
        <v>0</v>
      </c>
    </row>
    <row r="73" spans="1:18" ht="20" customHeight="1" x14ac:dyDescent="0.15">
      <c r="A73" s="36">
        <v>72</v>
      </c>
      <c r="B73" s="37" t="str">
        <f>IF($A73&lt;=LEN('HTT e12 - 2ry Str + Mask '!A$2),MID('HTT e12 - 2ry Str + Mask '!A$2,$A73,1),"")</f>
        <v>.</v>
      </c>
      <c r="C73" s="38" t="str">
        <f>IF($A73&lt;=LEN('HTT e12 - 2ry Str + Mask '!B$2),MID('HTT e12 - 2ry Str + Mask '!B$2,$A73,1),"")</f>
        <v>.</v>
      </c>
      <c r="D73" s="38" t="str">
        <f>IF($A73&lt;=LEN('HTT e12 - 2ry Str + Mask '!C$2),MID('HTT e12 - 2ry Str + Mask '!C$2,$A73,1),"")</f>
        <v>.</v>
      </c>
      <c r="E73" s="38" t="str">
        <f t="shared" si="8"/>
        <v>.</v>
      </c>
      <c r="F73" s="38" t="str">
        <f t="shared" si="15"/>
        <v>.......(((((......................................(((((...((((((((.((...</v>
      </c>
      <c r="G73" s="39">
        <f>IF($A73&lt;=LEN('HTT e12 - 2ry Str + Mask '!A$2),SUMIF('HTT e12 - HSF3.0'!E2:E501,"&lt;="&amp;$A73,'HTT e12 - HSF3.0'!H2:H501)-SUMIF('HTT e12 - HSF3.0'!G2:G501,"&lt;="&amp;$A73,'HTT e12 - HSF3.0'!H2:H501),"")</f>
        <v>0.74404761904761907</v>
      </c>
      <c r="H73" s="39">
        <f>IF($A73&lt;=LEN('HTT e12 - 2ry Str + Mask '!A$2),SUMIF('HTT e12 - HSF3.0'!E2:E501,"&lt;="&amp;$A73,'HTT e12 - HSF3.0'!I2:I501)-SUMIF('HTT e12 - HSF3.0'!G2:G501,"&lt;="&amp;$A73,'HTT e12 - HSF3.0'!I2:I501),"")</f>
        <v>0</v>
      </c>
      <c r="I73" s="39">
        <f>IF($A73&lt;=LEN('HTT e12 - 2ry Str + Mask '!A$2),G73+H73,"")</f>
        <v>0.74404761904761907</v>
      </c>
      <c r="J73" s="39">
        <f t="shared" si="9"/>
        <v>0.74404761904761907</v>
      </c>
      <c r="K73" s="39">
        <f t="shared" si="10"/>
        <v>0</v>
      </c>
      <c r="L73" s="39">
        <f t="shared" si="11"/>
        <v>0.74404761904761907</v>
      </c>
      <c r="M73" s="39">
        <f t="shared" si="12"/>
        <v>0.74404761904761907</v>
      </c>
      <c r="N73" s="39">
        <f t="shared" si="13"/>
        <v>0</v>
      </c>
      <c r="O73" s="39">
        <f t="shared" si="14"/>
        <v>0.74404761904761907</v>
      </c>
      <c r="P73" s="39">
        <f>IF($A73&lt;=LEN('HTT e12 - 2ry Str + Mask '!A$2),M73-J73,"")</f>
        <v>0</v>
      </c>
      <c r="Q73" s="39">
        <f>IF($A73&lt;=LEN('HTT e12 - 2ry Str + Mask '!A$2),N73-K73,"")</f>
        <v>0</v>
      </c>
      <c r="R73" s="39">
        <f>IF($A73&lt;=LEN('HTT e12 - 2ry Str + Mask '!A$2),O73-L73,"")</f>
        <v>0</v>
      </c>
    </row>
    <row r="74" spans="1:18" ht="20" customHeight="1" x14ac:dyDescent="0.15">
      <c r="A74" s="36">
        <v>73</v>
      </c>
      <c r="B74" s="37" t="str">
        <f>IF($A74&lt;=LEN('HTT e12 - 2ry Str + Mask '!A$2),MID('HTT e12 - 2ry Str + Mask '!A$2,$A74,1),"")</f>
        <v>.</v>
      </c>
      <c r="C74" s="38" t="str">
        <f>IF($A74&lt;=LEN('HTT e12 - 2ry Str + Mask '!B$2),MID('HTT e12 - 2ry Str + Mask '!B$2,$A74,1),"")</f>
        <v>.</v>
      </c>
      <c r="D74" s="38" t="str">
        <f>IF($A74&lt;=LEN('HTT e12 - 2ry Str + Mask '!C$2),MID('HTT e12 - 2ry Str + Mask '!C$2,$A74,1),"")</f>
        <v>.</v>
      </c>
      <c r="E74" s="38" t="str">
        <f t="shared" si="8"/>
        <v>.</v>
      </c>
      <c r="F74" s="38" t="str">
        <f t="shared" si="15"/>
        <v>.......(((((......................................(((((...((((((((.((....</v>
      </c>
      <c r="G74" s="39">
        <f>IF($A74&lt;=LEN('HTT e12 - 2ry Str + Mask '!A$2),SUMIF('HTT e12 - HSF3.0'!E2:E501,"&lt;="&amp;$A74,'HTT e12 - HSF3.0'!H2:H501)-SUMIF('HTT e12 - HSF3.0'!G2:G501,"&lt;="&amp;$A74,'HTT e12 - HSF3.0'!H2:H501),"")</f>
        <v>0.91071428571428581</v>
      </c>
      <c r="H74" s="39">
        <f>IF($A74&lt;=LEN('HTT e12 - 2ry Str + Mask '!A$2),SUMIF('HTT e12 - HSF3.0'!E2:E501,"&lt;="&amp;$A74,'HTT e12 - HSF3.0'!I2:I501)-SUMIF('HTT e12 - HSF3.0'!G2:G501,"&lt;="&amp;$A74,'HTT e12 - HSF3.0'!I2:I501),"")</f>
        <v>-0.16666666666666652</v>
      </c>
      <c r="I74" s="39">
        <f>IF($A74&lt;=LEN('HTT e12 - 2ry Str + Mask '!A$2),G74+H74,"")</f>
        <v>0.74404761904761929</v>
      </c>
      <c r="J74" s="39">
        <f t="shared" si="9"/>
        <v>0.91071428571428581</v>
      </c>
      <c r="K74" s="39">
        <f t="shared" si="10"/>
        <v>-0.16666666666666652</v>
      </c>
      <c r="L74" s="39">
        <f t="shared" si="11"/>
        <v>0.74404761904761929</v>
      </c>
      <c r="M74" s="39">
        <f t="shared" si="12"/>
        <v>0.91071428571428581</v>
      </c>
      <c r="N74" s="39">
        <f t="shared" si="13"/>
        <v>-0.16666666666666652</v>
      </c>
      <c r="O74" s="39">
        <f t="shared" si="14"/>
        <v>0.74404761904761929</v>
      </c>
      <c r="P74" s="39">
        <f>IF($A74&lt;=LEN('HTT e12 - 2ry Str + Mask '!A$2),M74-J74,"")</f>
        <v>0</v>
      </c>
      <c r="Q74" s="39">
        <f>IF($A74&lt;=LEN('HTT e12 - 2ry Str + Mask '!A$2),N74-K74,"")</f>
        <v>0</v>
      </c>
      <c r="R74" s="39">
        <f>IF($A74&lt;=LEN('HTT e12 - 2ry Str + Mask '!A$2),O74-L74,"")</f>
        <v>0</v>
      </c>
    </row>
    <row r="75" spans="1:18" ht="32" customHeight="1" x14ac:dyDescent="0.15">
      <c r="A75" s="36">
        <v>74</v>
      </c>
      <c r="B75" s="37" t="str">
        <f>IF($A75&lt;=LEN('HTT e12 - 2ry Str + Mask '!A$2),MID('HTT e12 - 2ry Str + Mask '!A$2,$A75,1),"")</f>
        <v>.</v>
      </c>
      <c r="C75" s="38" t="str">
        <f>IF($A75&lt;=LEN('HTT e12 - 2ry Str + Mask '!B$2),MID('HTT e12 - 2ry Str + Mask '!B$2,$A75,1),"")</f>
        <v>.</v>
      </c>
      <c r="D75" s="38" t="str">
        <f>IF($A75&lt;=LEN('HTT e12 - 2ry Str + Mask '!C$2),MID('HTT e12 - 2ry Str + Mask '!C$2,$A75,1),"")</f>
        <v>.</v>
      </c>
      <c r="E75" s="38" t="str">
        <f t="shared" si="8"/>
        <v>.</v>
      </c>
      <c r="F75" s="38" t="str">
        <f t="shared" si="15"/>
        <v>.......(((((......................................(((((...((((((((.((.....</v>
      </c>
      <c r="G75" s="39">
        <f>IF($A75&lt;=LEN('HTT e12 - 2ry Str + Mask '!A$2),SUMIF('HTT e12 - HSF3.0'!E2:E501,"&lt;="&amp;$A75,'HTT e12 - HSF3.0'!H2:H501)-SUMIF('HTT e12 - HSF3.0'!G2:G501,"&lt;="&amp;$A75,'HTT e12 - HSF3.0'!H2:H501),"")</f>
        <v>1.0357142857142858</v>
      </c>
      <c r="H75" s="39">
        <f>IF($A75&lt;=LEN('HTT e12 - 2ry Str + Mask '!A$2),SUMIF('HTT e12 - HSF3.0'!E2:E501,"&lt;="&amp;$A75,'HTT e12 - HSF3.0'!I2:I501)-SUMIF('HTT e12 - HSF3.0'!G2:G501,"&lt;="&amp;$A75,'HTT e12 - HSF3.0'!I2:I501),"")</f>
        <v>-0.33333333333333304</v>
      </c>
      <c r="I75" s="39">
        <f>IF($A75&lt;=LEN('HTT e12 - 2ry Str + Mask '!A$2),G75+H75,"")</f>
        <v>0.70238095238095277</v>
      </c>
      <c r="J75" s="39">
        <f t="shared" si="9"/>
        <v>1.0357142857142858</v>
      </c>
      <c r="K75" s="39">
        <f t="shared" si="10"/>
        <v>-0.33333333333333304</v>
      </c>
      <c r="L75" s="39">
        <f t="shared" si="11"/>
        <v>0.70238095238095277</v>
      </c>
      <c r="M75" s="39">
        <f t="shared" si="12"/>
        <v>1.0357142857142858</v>
      </c>
      <c r="N75" s="39">
        <f t="shared" si="13"/>
        <v>-0.33333333333333304</v>
      </c>
      <c r="O75" s="39">
        <f t="shared" si="14"/>
        <v>0.70238095238095277</v>
      </c>
      <c r="P75" s="39">
        <f>IF($A75&lt;=LEN('HTT e12 - 2ry Str + Mask '!A$2),M75-J75,"")</f>
        <v>0</v>
      </c>
      <c r="Q75" s="39">
        <f>IF($A75&lt;=LEN('HTT e12 - 2ry Str + Mask '!A$2),N75-K75,"")</f>
        <v>0</v>
      </c>
      <c r="R75" s="39">
        <f>IF($A75&lt;=LEN('HTT e12 - 2ry Str + Mask '!A$2),O75-L75,"")</f>
        <v>0</v>
      </c>
    </row>
    <row r="76" spans="1:18" ht="32" customHeight="1" x14ac:dyDescent="0.15">
      <c r="A76" s="36">
        <v>75</v>
      </c>
      <c r="B76" s="37" t="str">
        <f>IF($A76&lt;=LEN('HTT e12 - 2ry Str + Mask '!A$2),MID('HTT e12 - 2ry Str + Mask '!A$2,$A76,1),"")</f>
        <v>.</v>
      </c>
      <c r="C76" s="38" t="str">
        <f>IF($A76&lt;=LEN('HTT e12 - 2ry Str + Mask '!B$2),MID('HTT e12 - 2ry Str + Mask '!B$2,$A76,1),"")</f>
        <v>.</v>
      </c>
      <c r="D76" s="38" t="str">
        <f>IF($A76&lt;=LEN('HTT e12 - 2ry Str + Mask '!C$2),MID('HTT e12 - 2ry Str + Mask '!C$2,$A76,1),"")</f>
        <v>.</v>
      </c>
      <c r="E76" s="38" t="str">
        <f t="shared" si="8"/>
        <v>.</v>
      </c>
      <c r="F76" s="38" t="str">
        <f t="shared" si="15"/>
        <v>.......(((((......................................(((((...((((((((.((......</v>
      </c>
      <c r="G76" s="39">
        <f>IF($A76&lt;=LEN('HTT e12 - 2ry Str + Mask '!A$2),SUMIF('HTT e12 - HSF3.0'!E2:E501,"&lt;="&amp;$A76,'HTT e12 - HSF3.0'!H2:H501)-SUMIF('HTT e12 - HSF3.0'!G2:G501,"&lt;="&amp;$A76,'HTT e12 - HSF3.0'!H2:H501),"")</f>
        <v>1.3690476190476188</v>
      </c>
      <c r="H76" s="39">
        <f>IF($A76&lt;=LEN('HTT e12 - 2ry Str + Mask '!A$2),SUMIF('HTT e12 - HSF3.0'!E2:E501,"&lt;="&amp;$A76,'HTT e12 - HSF3.0'!I2:I501)-SUMIF('HTT e12 - HSF3.0'!G2:G501,"&lt;="&amp;$A76,'HTT e12 - HSF3.0'!I2:I501),"")</f>
        <v>-0.33333333333333304</v>
      </c>
      <c r="I76" s="39">
        <f>IF($A76&lt;=LEN('HTT e12 - 2ry Str + Mask '!A$2),G76+H76,"")</f>
        <v>1.0357142857142858</v>
      </c>
      <c r="J76" s="39">
        <f t="shared" si="9"/>
        <v>1.3690476190476188</v>
      </c>
      <c r="K76" s="39">
        <f t="shared" si="10"/>
        <v>-0.33333333333333304</v>
      </c>
      <c r="L76" s="39">
        <f t="shared" si="11"/>
        <v>1.0357142857142858</v>
      </c>
      <c r="M76" s="39">
        <f t="shared" si="12"/>
        <v>1.3690476190476188</v>
      </c>
      <c r="N76" s="39">
        <f t="shared" si="13"/>
        <v>-0.33333333333333304</v>
      </c>
      <c r="O76" s="39">
        <f t="shared" si="14"/>
        <v>1.0357142857142858</v>
      </c>
      <c r="P76" s="39">
        <f>IF($A76&lt;=LEN('HTT e12 - 2ry Str + Mask '!A$2),M76-J76,"")</f>
        <v>0</v>
      </c>
      <c r="Q76" s="39">
        <f>IF($A76&lt;=LEN('HTT e12 - 2ry Str + Mask '!A$2),N76-K76,"")</f>
        <v>0</v>
      </c>
      <c r="R76" s="39">
        <f>IF($A76&lt;=LEN('HTT e12 - 2ry Str + Mask '!A$2),O76-L76,"")</f>
        <v>0</v>
      </c>
    </row>
    <row r="77" spans="1:18" ht="32" customHeight="1" x14ac:dyDescent="0.15">
      <c r="A77" s="36">
        <v>76</v>
      </c>
      <c r="B77" s="37" t="str">
        <f>IF($A77&lt;=LEN('HTT e12 - 2ry Str + Mask '!A$2),MID('HTT e12 - 2ry Str + Mask '!A$2,$A77,1),"")</f>
        <v>(</v>
      </c>
      <c r="C77" s="38" t="str">
        <f>IF($A77&lt;=LEN('HTT e12 - 2ry Str + Mask '!B$2),MID('HTT e12 - 2ry Str + Mask '!B$2,$A77,1),"")</f>
        <v>(</v>
      </c>
      <c r="D77" s="38" t="str">
        <f>IF($A77&lt;=LEN('HTT e12 - 2ry Str + Mask '!C$2),MID('HTT e12 - 2ry Str + Mask '!C$2,$A77,1),"")</f>
        <v>.</v>
      </c>
      <c r="E77" s="38" t="str">
        <f t="shared" si="8"/>
        <v>(</v>
      </c>
      <c r="F77" s="38" t="str">
        <f t="shared" si="15"/>
        <v>.......(((((......................................(((((...((((((((.((......(</v>
      </c>
      <c r="G77" s="39">
        <f>IF($A77&lt;=LEN('HTT e12 - 2ry Str + Mask '!A$2),SUMIF('HTT e12 - HSF3.0'!E2:E501,"&lt;="&amp;$A77,'HTT e12 - HSF3.0'!H2:H501)-SUMIF('HTT e12 - HSF3.0'!G2:G501,"&lt;="&amp;$A77,'HTT e12 - HSF3.0'!H2:H501),"")</f>
        <v>1.8273809523809519</v>
      </c>
      <c r="H77" s="39">
        <f>IF($A77&lt;=LEN('HTT e12 - 2ry Str + Mask '!A$2),SUMIF('HTT e12 - HSF3.0'!E2:E501,"&lt;="&amp;$A77,'HTT e12 - HSF3.0'!I2:I501)-SUMIF('HTT e12 - HSF3.0'!G2:G501,"&lt;="&amp;$A77,'HTT e12 - HSF3.0'!I2:I501),"")</f>
        <v>-0.33333333333333304</v>
      </c>
      <c r="I77" s="39">
        <f>IF($A77&lt;=LEN('HTT e12 - 2ry Str + Mask '!A$2),G77+H77,"")</f>
        <v>1.4940476190476188</v>
      </c>
      <c r="J77" s="39">
        <f t="shared" si="9"/>
        <v>0</v>
      </c>
      <c r="K77" s="39">
        <f t="shared" si="10"/>
        <v>0</v>
      </c>
      <c r="L77" s="39">
        <f t="shared" si="11"/>
        <v>0</v>
      </c>
      <c r="M77" s="39">
        <f t="shared" si="12"/>
        <v>0</v>
      </c>
      <c r="N77" s="39">
        <f t="shared" si="13"/>
        <v>0</v>
      </c>
      <c r="O77" s="39">
        <f t="shared" si="14"/>
        <v>0</v>
      </c>
      <c r="P77" s="39">
        <f>IF($A77&lt;=LEN('HTT e12 - 2ry Str + Mask '!A$2),M77-J77,"")</f>
        <v>0</v>
      </c>
      <c r="Q77" s="39">
        <f>IF($A77&lt;=LEN('HTT e12 - 2ry Str + Mask '!A$2),N77-K77,"")</f>
        <v>0</v>
      </c>
      <c r="R77" s="39">
        <f>IF($A77&lt;=LEN('HTT e12 - 2ry Str + Mask '!A$2),O77-L77,"")</f>
        <v>0</v>
      </c>
    </row>
    <row r="78" spans="1:18" ht="32" customHeight="1" x14ac:dyDescent="0.15">
      <c r="A78" s="36">
        <v>77</v>
      </c>
      <c r="B78" s="37" t="str">
        <f>IF($A78&lt;=LEN('HTT e12 - 2ry Str + Mask '!A$2),MID('HTT e12 - 2ry Str + Mask '!A$2,$A78,1),"")</f>
        <v>(</v>
      </c>
      <c r="C78" s="38" t="str">
        <f>IF($A78&lt;=LEN('HTT e12 - 2ry Str + Mask '!B$2),MID('HTT e12 - 2ry Str + Mask '!B$2,$A78,1),"")</f>
        <v>(</v>
      </c>
      <c r="D78" s="38" t="str">
        <f>IF($A78&lt;=LEN('HTT e12 - 2ry Str + Mask '!C$2),MID('HTT e12 - 2ry Str + Mask '!C$2,$A78,1),"")</f>
        <v>.</v>
      </c>
      <c r="E78" s="38" t="str">
        <f t="shared" si="8"/>
        <v>(</v>
      </c>
      <c r="F78" s="38" t="str">
        <f t="shared" si="15"/>
        <v>.......(((((......................................(((((...((((((((.((......((</v>
      </c>
      <c r="G78" s="39">
        <f>IF($A78&lt;=LEN('HTT e12 - 2ry Str + Mask '!A$2),SUMIF('HTT e12 - HSF3.0'!E2:E501,"&lt;="&amp;$A78,'HTT e12 - HSF3.0'!H2:H501)-SUMIF('HTT e12 - HSF3.0'!G2:G501,"&lt;="&amp;$A78,'HTT e12 - HSF3.0'!H2:H501),"")</f>
        <v>2.0357142857142847</v>
      </c>
      <c r="H78" s="39">
        <f>IF($A78&lt;=LEN('HTT e12 - 2ry Str + Mask '!A$2),SUMIF('HTT e12 - HSF3.0'!E2:E501,"&lt;="&amp;$A78,'HTT e12 - HSF3.0'!I2:I501)-SUMIF('HTT e12 - HSF3.0'!G2:G501,"&lt;="&amp;$A78,'HTT e12 - HSF3.0'!I2:I501),"")</f>
        <v>-0.47619047619047583</v>
      </c>
      <c r="I78" s="39">
        <f>IF($A78&lt;=LEN('HTT e12 - 2ry Str + Mask '!A$2),G78+H78,"")</f>
        <v>1.5595238095238089</v>
      </c>
      <c r="J78" s="39">
        <f t="shared" si="9"/>
        <v>0</v>
      </c>
      <c r="K78" s="39">
        <f t="shared" si="10"/>
        <v>0</v>
      </c>
      <c r="L78" s="39">
        <f t="shared" si="11"/>
        <v>0</v>
      </c>
      <c r="M78" s="39">
        <f t="shared" si="12"/>
        <v>0</v>
      </c>
      <c r="N78" s="39">
        <f t="shared" si="13"/>
        <v>0</v>
      </c>
      <c r="O78" s="39">
        <f t="shared" si="14"/>
        <v>0</v>
      </c>
      <c r="P78" s="39">
        <f>IF($A78&lt;=LEN('HTT e12 - 2ry Str + Mask '!A$2),M78-J78,"")</f>
        <v>0</v>
      </c>
      <c r="Q78" s="39">
        <f>IF($A78&lt;=LEN('HTT e12 - 2ry Str + Mask '!A$2),N78-K78,"")</f>
        <v>0</v>
      </c>
      <c r="R78" s="39">
        <f>IF($A78&lt;=LEN('HTT e12 - 2ry Str + Mask '!A$2),O78-L78,"")</f>
        <v>0</v>
      </c>
    </row>
    <row r="79" spans="1:18" ht="32" customHeight="1" x14ac:dyDescent="0.15">
      <c r="A79" s="36">
        <v>78</v>
      </c>
      <c r="B79" s="37" t="str">
        <f>IF($A79&lt;=LEN('HTT e12 - 2ry Str + Mask '!A$2),MID('HTT e12 - 2ry Str + Mask '!A$2,$A79,1),"")</f>
        <v>(</v>
      </c>
      <c r="C79" s="38" t="str">
        <f>IF($A79&lt;=LEN('HTT e12 - 2ry Str + Mask '!B$2),MID('HTT e12 - 2ry Str + Mask '!B$2,$A79,1),"")</f>
        <v>(</v>
      </c>
      <c r="D79" s="38" t="str">
        <f>IF($A79&lt;=LEN('HTT e12 - 2ry Str + Mask '!C$2),MID('HTT e12 - 2ry Str + Mask '!C$2,$A79,1),"")</f>
        <v>.</v>
      </c>
      <c r="E79" s="38" t="str">
        <f t="shared" si="8"/>
        <v>(</v>
      </c>
      <c r="F79" s="38" t="str">
        <f t="shared" si="15"/>
        <v>.......(((((......................................(((((...((((((((.((......(((</v>
      </c>
      <c r="G79" s="39">
        <f>IF($A79&lt;=LEN('HTT e12 - 2ry Str + Mask '!A$2),SUMIF('HTT e12 - HSF3.0'!E2:E501,"&lt;="&amp;$A79,'HTT e12 - HSF3.0'!H2:H501)-SUMIF('HTT e12 - HSF3.0'!G2:G501,"&lt;="&amp;$A79,'HTT e12 - HSF3.0'!H2:H501),"")</f>
        <v>2.3690476190476177</v>
      </c>
      <c r="H79" s="39">
        <f>IF($A79&lt;=LEN('HTT e12 - 2ry Str + Mask '!A$2),SUMIF('HTT e12 - HSF3.0'!E2:E501,"&lt;="&amp;$A79,'HTT e12 - HSF3.0'!I2:I501)-SUMIF('HTT e12 - HSF3.0'!G2:G501,"&lt;="&amp;$A79,'HTT e12 - HSF3.0'!I2:I501),"")</f>
        <v>-0.64285714285714235</v>
      </c>
      <c r="I79" s="39">
        <f>IF($A79&lt;=LEN('HTT e12 - 2ry Str + Mask '!A$2),G79+H79,"")</f>
        <v>1.7261904761904754</v>
      </c>
      <c r="J79" s="39">
        <f t="shared" si="9"/>
        <v>0</v>
      </c>
      <c r="K79" s="39">
        <f t="shared" si="10"/>
        <v>0</v>
      </c>
      <c r="L79" s="39">
        <f t="shared" si="11"/>
        <v>0</v>
      </c>
      <c r="M79" s="39">
        <f t="shared" si="12"/>
        <v>0</v>
      </c>
      <c r="N79" s="39">
        <f t="shared" si="13"/>
        <v>0</v>
      </c>
      <c r="O79" s="39">
        <f t="shared" si="14"/>
        <v>0</v>
      </c>
      <c r="P79" s="39">
        <f>IF($A79&lt;=LEN('HTT e12 - 2ry Str + Mask '!A$2),M79-J79,"")</f>
        <v>0</v>
      </c>
      <c r="Q79" s="39">
        <f>IF($A79&lt;=LEN('HTT e12 - 2ry Str + Mask '!A$2),N79-K79,"")</f>
        <v>0</v>
      </c>
      <c r="R79" s="39">
        <f>IF($A79&lt;=LEN('HTT e12 - 2ry Str + Mask '!A$2),O79-L79,"")</f>
        <v>0</v>
      </c>
    </row>
    <row r="80" spans="1:18" ht="32" customHeight="1" x14ac:dyDescent="0.15">
      <c r="A80" s="36">
        <v>79</v>
      </c>
      <c r="B80" s="37" t="str">
        <f>IF($A80&lt;=LEN('HTT e12 - 2ry Str + Mask '!A$2),MID('HTT e12 - 2ry Str + Mask '!A$2,$A80,1),"")</f>
        <v>(</v>
      </c>
      <c r="C80" s="38" t="str">
        <f>IF($A80&lt;=LEN('HTT e12 - 2ry Str + Mask '!B$2),MID('HTT e12 - 2ry Str + Mask '!B$2,$A80,1),"")</f>
        <v>(</v>
      </c>
      <c r="D80" s="38" t="str">
        <f>IF($A80&lt;=LEN('HTT e12 - 2ry Str + Mask '!C$2),MID('HTT e12 - 2ry Str + Mask '!C$2,$A80,1),"")</f>
        <v>.</v>
      </c>
      <c r="E80" s="38" t="str">
        <f t="shared" si="8"/>
        <v>(</v>
      </c>
      <c r="F80" s="38" t="str">
        <f t="shared" si="15"/>
        <v>.......(((((......................................(((((...((((((((.((......((((</v>
      </c>
      <c r="G80" s="39">
        <f>IF($A80&lt;=LEN('HTT e12 - 2ry Str + Mask '!A$2),SUMIF('HTT e12 - HSF3.0'!E2:E501,"&lt;="&amp;$A80,'HTT e12 - HSF3.0'!H2:H501)-SUMIF('HTT e12 - HSF3.0'!G2:G501,"&lt;="&amp;$A80,'HTT e12 - HSF3.0'!H2:H501),"")</f>
        <v>2.4166666666666652</v>
      </c>
      <c r="H80" s="39">
        <f>IF($A80&lt;=LEN('HTT e12 - 2ry Str + Mask '!A$2),SUMIF('HTT e12 - HSF3.0'!E2:E501,"&lt;="&amp;$A80,'HTT e12 - HSF3.0'!I2:I501)-SUMIF('HTT e12 - HSF3.0'!G2:G501,"&lt;="&amp;$A80,'HTT e12 - HSF3.0'!I2:I501),"")</f>
        <v>-0.64285714285714235</v>
      </c>
      <c r="I80" s="39">
        <f>IF($A80&lt;=LEN('HTT e12 - 2ry Str + Mask '!A$2),G80+H80,"")</f>
        <v>1.7738095238095228</v>
      </c>
      <c r="J80" s="39">
        <f t="shared" si="9"/>
        <v>0</v>
      </c>
      <c r="K80" s="39">
        <f t="shared" si="10"/>
        <v>0</v>
      </c>
      <c r="L80" s="39">
        <f t="shared" si="11"/>
        <v>0</v>
      </c>
      <c r="M80" s="39">
        <f t="shared" si="12"/>
        <v>0</v>
      </c>
      <c r="N80" s="39">
        <f t="shared" si="13"/>
        <v>0</v>
      </c>
      <c r="O80" s="39">
        <f t="shared" si="14"/>
        <v>0</v>
      </c>
      <c r="P80" s="39">
        <f>IF($A80&lt;=LEN('HTT e12 - 2ry Str + Mask '!A$2),M80-J80,"")</f>
        <v>0</v>
      </c>
      <c r="Q80" s="39">
        <f>IF($A80&lt;=LEN('HTT e12 - 2ry Str + Mask '!A$2),N80-K80,"")</f>
        <v>0</v>
      </c>
      <c r="R80" s="39">
        <f>IF($A80&lt;=LEN('HTT e12 - 2ry Str + Mask '!A$2),O80-L80,"")</f>
        <v>0</v>
      </c>
    </row>
    <row r="81" spans="1:18" ht="32" customHeight="1" x14ac:dyDescent="0.15">
      <c r="A81" s="36">
        <v>80</v>
      </c>
      <c r="B81" s="37" t="str">
        <f>IF($A81&lt;=LEN('HTT e12 - 2ry Str + Mask '!A$2),MID('HTT e12 - 2ry Str + Mask '!A$2,$A81,1),"")</f>
        <v>(</v>
      </c>
      <c r="C81" s="38" t="str">
        <f>IF($A81&lt;=LEN('HTT e12 - 2ry Str + Mask '!B$2),MID('HTT e12 - 2ry Str + Mask '!B$2,$A81,1),"")</f>
        <v>(</v>
      </c>
      <c r="D81" s="38" t="str">
        <f>IF($A81&lt;=LEN('HTT e12 - 2ry Str + Mask '!C$2),MID('HTT e12 - 2ry Str + Mask '!C$2,$A81,1),"")</f>
        <v>.</v>
      </c>
      <c r="E81" s="38" t="str">
        <f t="shared" si="8"/>
        <v>(</v>
      </c>
      <c r="F81" s="38" t="str">
        <f t="shared" si="15"/>
        <v>.......(((((......................................(((((...((((((((.((......(((((</v>
      </c>
      <c r="G81" s="39">
        <f>IF($A81&lt;=LEN('HTT e12 - 2ry Str + Mask '!A$2),SUMIF('HTT e12 - HSF3.0'!E2:E501,"&lt;="&amp;$A81,'HTT e12 - HSF3.0'!H2:H501)-SUMIF('HTT e12 - HSF3.0'!G2:G501,"&lt;="&amp;$A81,'HTT e12 - HSF3.0'!H2:H501),"")</f>
        <v>2.2499999999999987</v>
      </c>
      <c r="H81" s="39">
        <f>IF($A81&lt;=LEN('HTT e12 - 2ry Str + Mask '!A$2),SUMIF('HTT e12 - HSF3.0'!E2:E501,"&lt;="&amp;$A81,'HTT e12 - HSF3.0'!I2:I501)-SUMIF('HTT e12 - HSF3.0'!G2:G501,"&lt;="&amp;$A81,'HTT e12 - HSF3.0'!I2:I501),"")</f>
        <v>-0.47619047619047583</v>
      </c>
      <c r="I81" s="39">
        <f>IF($A81&lt;=LEN('HTT e12 - 2ry Str + Mask '!A$2),G81+H81,"")</f>
        <v>1.7738095238095228</v>
      </c>
      <c r="J81" s="39">
        <f t="shared" si="9"/>
        <v>0</v>
      </c>
      <c r="K81" s="39">
        <f t="shared" si="10"/>
        <v>0</v>
      </c>
      <c r="L81" s="39">
        <f t="shared" si="11"/>
        <v>0</v>
      </c>
      <c r="M81" s="39">
        <f t="shared" si="12"/>
        <v>0</v>
      </c>
      <c r="N81" s="39">
        <f t="shared" si="13"/>
        <v>0</v>
      </c>
      <c r="O81" s="39">
        <f t="shared" si="14"/>
        <v>0</v>
      </c>
      <c r="P81" s="39">
        <f>IF($A81&lt;=LEN('HTT e12 - 2ry Str + Mask '!A$2),M81-J81,"")</f>
        <v>0</v>
      </c>
      <c r="Q81" s="39">
        <f>IF($A81&lt;=LEN('HTT e12 - 2ry Str + Mask '!A$2),N81-K81,"")</f>
        <v>0</v>
      </c>
      <c r="R81" s="39">
        <f>IF($A81&lt;=LEN('HTT e12 - 2ry Str + Mask '!A$2),O81-L81,"")</f>
        <v>0</v>
      </c>
    </row>
    <row r="82" spans="1:18" ht="32" customHeight="1" x14ac:dyDescent="0.15">
      <c r="A82" s="36">
        <v>81</v>
      </c>
      <c r="B82" s="37" t="str">
        <f>IF($A82&lt;=LEN('HTT e12 - 2ry Str + Mask '!A$2),MID('HTT e12 - 2ry Str + Mask '!A$2,$A82,1),"")</f>
        <v>(</v>
      </c>
      <c r="C82" s="38" t="str">
        <f>IF($A82&lt;=LEN('HTT e12 - 2ry Str + Mask '!B$2),MID('HTT e12 - 2ry Str + Mask '!B$2,$A82,1),"")</f>
        <v>(</v>
      </c>
      <c r="D82" s="38" t="str">
        <f>IF($A82&lt;=LEN('HTT e12 - 2ry Str + Mask '!C$2),MID('HTT e12 - 2ry Str + Mask '!C$2,$A82,1),"")</f>
        <v>.</v>
      </c>
      <c r="E82" s="38" t="str">
        <f t="shared" si="8"/>
        <v>(</v>
      </c>
      <c r="F82" s="38" t="str">
        <f t="shared" si="15"/>
        <v>.......(((((......................................(((((...((((((((.((......((((((</v>
      </c>
      <c r="G82" s="39">
        <f>IF($A82&lt;=LEN('HTT e12 - 2ry Str + Mask '!A$2),SUMIF('HTT e12 - HSF3.0'!E2:E501,"&lt;="&amp;$A82,'HTT e12 - HSF3.0'!H2:H501)-SUMIF('HTT e12 - HSF3.0'!G2:G501,"&lt;="&amp;$A82,'HTT e12 - HSF3.0'!H2:H501),"")</f>
        <v>2.0833333333333326</v>
      </c>
      <c r="H82" s="39">
        <f>IF($A82&lt;=LEN('HTT e12 - 2ry Str + Mask '!A$2),SUMIF('HTT e12 - HSF3.0'!E2:E501,"&lt;="&amp;$A82,'HTT e12 - HSF3.0'!I2:I501)-SUMIF('HTT e12 - HSF3.0'!G2:G501,"&lt;="&amp;$A82,'HTT e12 - HSF3.0'!I2:I501),"")</f>
        <v>-0.61904761904761907</v>
      </c>
      <c r="I82" s="39">
        <f>IF($A82&lt;=LEN('HTT e12 - 2ry Str + Mask '!A$2),G82+H82,"")</f>
        <v>1.4642857142857135</v>
      </c>
      <c r="J82" s="39">
        <f t="shared" si="9"/>
        <v>0</v>
      </c>
      <c r="K82" s="39">
        <f t="shared" si="10"/>
        <v>0</v>
      </c>
      <c r="L82" s="39">
        <f t="shared" si="11"/>
        <v>0</v>
      </c>
      <c r="M82" s="39">
        <f t="shared" si="12"/>
        <v>0</v>
      </c>
      <c r="N82" s="39">
        <f t="shared" si="13"/>
        <v>0</v>
      </c>
      <c r="O82" s="39">
        <f t="shared" si="14"/>
        <v>0</v>
      </c>
      <c r="P82" s="39">
        <f>IF($A82&lt;=LEN('HTT e12 - 2ry Str + Mask '!A$2),M82-J82,"")</f>
        <v>0</v>
      </c>
      <c r="Q82" s="39">
        <f>IF($A82&lt;=LEN('HTT e12 - 2ry Str + Mask '!A$2),N82-K82,"")</f>
        <v>0</v>
      </c>
      <c r="R82" s="39">
        <f>IF($A82&lt;=LEN('HTT e12 - 2ry Str + Mask '!A$2),O82-L82,"")</f>
        <v>0</v>
      </c>
    </row>
    <row r="83" spans="1:18" ht="32" customHeight="1" x14ac:dyDescent="0.15">
      <c r="A83" s="36">
        <v>82</v>
      </c>
      <c r="B83" s="37" t="str">
        <f>IF($A83&lt;=LEN('HTT e12 - 2ry Str + Mask '!A$2),MID('HTT e12 - 2ry Str + Mask '!A$2,$A83,1),"")</f>
        <v>(</v>
      </c>
      <c r="C83" s="38" t="str">
        <f>IF($A83&lt;=LEN('HTT e12 - 2ry Str + Mask '!B$2),MID('HTT e12 - 2ry Str + Mask '!B$2,$A83,1),"")</f>
        <v>(</v>
      </c>
      <c r="D83" s="38" t="str">
        <f>IF($A83&lt;=LEN('HTT e12 - 2ry Str + Mask '!C$2),MID('HTT e12 - 2ry Str + Mask '!C$2,$A83,1),"")</f>
        <v>.</v>
      </c>
      <c r="E83" s="38" t="str">
        <f t="shared" si="8"/>
        <v>(</v>
      </c>
      <c r="F83" s="38" t="str">
        <f t="shared" si="15"/>
        <v>.......(((((......................................(((((...((((((((.((......(((((((</v>
      </c>
      <c r="G83" s="39">
        <f>IF($A83&lt;=LEN('HTT e12 - 2ry Str + Mask '!A$2),SUMIF('HTT e12 - HSF3.0'!E2:E501,"&lt;="&amp;$A83,'HTT e12 - HSF3.0'!H2:H501)-SUMIF('HTT e12 - HSF3.0'!G2:G501,"&lt;="&amp;$A83,'HTT e12 - HSF3.0'!H2:H501),"")</f>
        <v>2.1250000000000004</v>
      </c>
      <c r="H83" s="39">
        <f>IF($A83&lt;=LEN('HTT e12 - 2ry Str + Mask '!A$2),SUMIF('HTT e12 - HSF3.0'!E2:E501,"&lt;="&amp;$A83,'HTT e12 - HSF3.0'!I2:I501)-SUMIF('HTT e12 - HSF3.0'!G2:G501,"&lt;="&amp;$A83,'HTT e12 - HSF3.0'!I2:I501),"")</f>
        <v>-0.74404761904761907</v>
      </c>
      <c r="I83" s="39">
        <f>IF($A83&lt;=LEN('HTT e12 - 2ry Str + Mask '!A$2),G83+H83,"")</f>
        <v>1.3809523809523814</v>
      </c>
      <c r="J83" s="39">
        <f t="shared" si="9"/>
        <v>0</v>
      </c>
      <c r="K83" s="39">
        <f t="shared" si="10"/>
        <v>0</v>
      </c>
      <c r="L83" s="39">
        <f t="shared" si="11"/>
        <v>0</v>
      </c>
      <c r="M83" s="39">
        <f t="shared" si="12"/>
        <v>0</v>
      </c>
      <c r="N83" s="39">
        <f t="shared" si="13"/>
        <v>0</v>
      </c>
      <c r="O83" s="39">
        <f t="shared" si="14"/>
        <v>0</v>
      </c>
      <c r="P83" s="39">
        <f>IF($A83&lt;=LEN('HTT e12 - 2ry Str + Mask '!A$2),M83-J83,"")</f>
        <v>0</v>
      </c>
      <c r="Q83" s="39">
        <f>IF($A83&lt;=LEN('HTT e12 - 2ry Str + Mask '!A$2),N83-K83,"")</f>
        <v>0</v>
      </c>
      <c r="R83" s="39">
        <f>IF($A83&lt;=LEN('HTT e12 - 2ry Str + Mask '!A$2),O83-L83,"")</f>
        <v>0</v>
      </c>
    </row>
    <row r="84" spans="1:18" ht="32" customHeight="1" x14ac:dyDescent="0.15">
      <c r="A84" s="36">
        <v>83</v>
      </c>
      <c r="B84" s="37" t="str">
        <f>IF($A84&lt;=LEN('HTT e12 - 2ry Str + Mask '!A$2),MID('HTT e12 - 2ry Str + Mask '!A$2,$A84,1),"")</f>
        <v>(</v>
      </c>
      <c r="C84" s="38" t="str">
        <f>IF($A84&lt;=LEN('HTT e12 - 2ry Str + Mask '!B$2),MID('HTT e12 - 2ry Str + Mask '!B$2,$A84,1),"")</f>
        <v>(</v>
      </c>
      <c r="D84" s="38" t="str">
        <f>IF($A84&lt;=LEN('HTT e12 - 2ry Str + Mask '!C$2),MID('HTT e12 - 2ry Str + Mask '!C$2,$A84,1),"")</f>
        <v>.</v>
      </c>
      <c r="E84" s="38" t="str">
        <f t="shared" si="8"/>
        <v>(</v>
      </c>
      <c r="F84" s="38" t="str">
        <f t="shared" si="15"/>
        <v>.......(((((......................................(((((...((((((((.((......((((((((</v>
      </c>
      <c r="G84" s="39">
        <f>IF($A84&lt;=LEN('HTT e12 - 2ry Str + Mask '!A$2),SUMIF('HTT e12 - HSF3.0'!E2:E501,"&lt;="&amp;$A84,'HTT e12 - HSF3.0'!H2:H501)-SUMIF('HTT e12 - HSF3.0'!G2:G501,"&lt;="&amp;$A84,'HTT e12 - HSF3.0'!H2:H501),"")</f>
        <v>2.1250000000000013</v>
      </c>
      <c r="H84" s="39">
        <f>IF($A84&lt;=LEN('HTT e12 - 2ry Str + Mask '!A$2),SUMIF('HTT e12 - HSF3.0'!E2:E501,"&lt;="&amp;$A84,'HTT e12 - HSF3.0'!I2:I501)-SUMIF('HTT e12 - HSF3.0'!G2:G501,"&lt;="&amp;$A84,'HTT e12 - HSF3.0'!I2:I501),"")</f>
        <v>-0.74404761904761907</v>
      </c>
      <c r="I84" s="39">
        <f>IF($A84&lt;=LEN('HTT e12 - 2ry Str + Mask '!A$2),G84+H84,"")</f>
        <v>1.3809523809523823</v>
      </c>
      <c r="J84" s="39">
        <f t="shared" si="9"/>
        <v>0</v>
      </c>
      <c r="K84" s="39">
        <f t="shared" si="10"/>
        <v>0</v>
      </c>
      <c r="L84" s="39">
        <f t="shared" si="11"/>
        <v>0</v>
      </c>
      <c r="M84" s="39">
        <f t="shared" si="12"/>
        <v>0</v>
      </c>
      <c r="N84" s="39">
        <f t="shared" si="13"/>
        <v>0</v>
      </c>
      <c r="O84" s="39">
        <f t="shared" si="14"/>
        <v>0</v>
      </c>
      <c r="P84" s="39">
        <f>IF($A84&lt;=LEN('HTT e12 - 2ry Str + Mask '!A$2),M84-J84,"")</f>
        <v>0</v>
      </c>
      <c r="Q84" s="39">
        <f>IF($A84&lt;=LEN('HTT e12 - 2ry Str + Mask '!A$2),N84-K84,"")</f>
        <v>0</v>
      </c>
      <c r="R84" s="39">
        <f>IF($A84&lt;=LEN('HTT e12 - 2ry Str + Mask '!A$2),O84-L84,"")</f>
        <v>0</v>
      </c>
    </row>
    <row r="85" spans="1:18" ht="32" customHeight="1" x14ac:dyDescent="0.15">
      <c r="A85" s="36">
        <v>84</v>
      </c>
      <c r="B85" s="37" t="str">
        <f>IF($A85&lt;=LEN('HTT e12 - 2ry Str + Mask '!A$2),MID('HTT e12 - 2ry Str + Mask '!A$2,$A85,1),"")</f>
        <v>(</v>
      </c>
      <c r="C85" s="38" t="str">
        <f>IF($A85&lt;=LEN('HTT e12 - 2ry Str + Mask '!B$2),MID('HTT e12 - 2ry Str + Mask '!B$2,$A85,1),"")</f>
        <v>(</v>
      </c>
      <c r="D85" s="38" t="str">
        <f>IF($A85&lt;=LEN('HTT e12 - 2ry Str + Mask '!C$2),MID('HTT e12 - 2ry Str + Mask '!C$2,$A85,1),"")</f>
        <v>.</v>
      </c>
      <c r="E85" s="38" t="str">
        <f t="shared" si="8"/>
        <v>(</v>
      </c>
      <c r="F85" s="38" t="str">
        <f t="shared" si="15"/>
        <v>.......(((((......................................(((((...((((((((.((......(((((((((</v>
      </c>
      <c r="G85" s="39">
        <f>IF($A85&lt;=LEN('HTT e12 - 2ry Str + Mask '!A$2),SUMIF('HTT e12 - HSF3.0'!E2:E501,"&lt;="&amp;$A85,'HTT e12 - HSF3.0'!H2:H501)-SUMIF('HTT e12 - HSF3.0'!G2:G501,"&lt;="&amp;$A85,'HTT e12 - HSF3.0'!H2:H501),"")</f>
        <v>1.5000000000000018</v>
      </c>
      <c r="H85" s="39">
        <f>IF($A85&lt;=LEN('HTT e12 - 2ry Str + Mask '!A$2),SUMIF('HTT e12 - HSF3.0'!E2:E501,"&lt;="&amp;$A85,'HTT e12 - HSF3.0'!I2:I501)-SUMIF('HTT e12 - HSF3.0'!G2:G501,"&lt;="&amp;$A85,'HTT e12 - HSF3.0'!I2:I501),"")</f>
        <v>-0.60119047619047672</v>
      </c>
      <c r="I85" s="39">
        <f>IF($A85&lt;=LEN('HTT e12 - 2ry Str + Mask '!A$2),G85+H85,"")</f>
        <v>0.89880952380952506</v>
      </c>
      <c r="J85" s="39">
        <f t="shared" si="9"/>
        <v>0</v>
      </c>
      <c r="K85" s="39">
        <f t="shared" si="10"/>
        <v>0</v>
      </c>
      <c r="L85" s="39">
        <f t="shared" si="11"/>
        <v>0</v>
      </c>
      <c r="M85" s="39">
        <f t="shared" si="12"/>
        <v>0</v>
      </c>
      <c r="N85" s="39">
        <f t="shared" si="13"/>
        <v>0</v>
      </c>
      <c r="O85" s="39">
        <f t="shared" si="14"/>
        <v>0</v>
      </c>
      <c r="P85" s="39">
        <f>IF($A85&lt;=LEN('HTT e12 - 2ry Str + Mask '!A$2),M85-J85,"")</f>
        <v>0</v>
      </c>
      <c r="Q85" s="39">
        <f>IF($A85&lt;=LEN('HTT e12 - 2ry Str + Mask '!A$2),N85-K85,"")</f>
        <v>0</v>
      </c>
      <c r="R85" s="39">
        <f>IF($A85&lt;=LEN('HTT e12 - 2ry Str + Mask '!A$2),O85-L85,"")</f>
        <v>0</v>
      </c>
    </row>
    <row r="86" spans="1:18" ht="32" customHeight="1" x14ac:dyDescent="0.15">
      <c r="A86" s="36">
        <v>85</v>
      </c>
      <c r="B86" s="37" t="str">
        <f>IF($A86&lt;=LEN('HTT e12 - 2ry Str + Mask '!A$2),MID('HTT e12 - 2ry Str + Mask '!A$2,$A86,1),"")</f>
        <v>(</v>
      </c>
      <c r="C86" s="38" t="str">
        <f>IF($A86&lt;=LEN('HTT e12 - 2ry Str + Mask '!B$2),MID('HTT e12 - 2ry Str + Mask '!B$2,$A86,1),"")</f>
        <v>(</v>
      </c>
      <c r="D86" s="38" t="str">
        <f>IF($A86&lt;=LEN('HTT e12 - 2ry Str + Mask '!C$2),MID('HTT e12 - 2ry Str + Mask '!C$2,$A86,1),"")</f>
        <v>.</v>
      </c>
      <c r="E86" s="38" t="str">
        <f t="shared" si="8"/>
        <v>(</v>
      </c>
      <c r="F86" s="38" t="str">
        <f t="shared" si="15"/>
        <v>.......(((((......................................(((((...((((((((.((......((((((((((</v>
      </c>
      <c r="G86" s="39">
        <f>IF($A86&lt;=LEN('HTT e12 - 2ry Str + Mask '!A$2),SUMIF('HTT e12 - HSF3.0'!E2:E501,"&lt;="&amp;$A86,'HTT e12 - HSF3.0'!H2:H501)-SUMIF('HTT e12 - HSF3.0'!G2:G501,"&lt;="&amp;$A86,'HTT e12 - HSF3.0'!H2:H501),"")</f>
        <v>1.1666666666666687</v>
      </c>
      <c r="H86" s="39">
        <f>IF($A86&lt;=LEN('HTT e12 - 2ry Str + Mask '!A$2),SUMIF('HTT e12 - HSF3.0'!E2:E501,"&lt;="&amp;$A86,'HTT e12 - HSF3.0'!I2:I501)-SUMIF('HTT e12 - HSF3.0'!G2:G501,"&lt;="&amp;$A86,'HTT e12 - HSF3.0'!I2:I501),"")</f>
        <v>-0.4345238095238102</v>
      </c>
      <c r="I86" s="39">
        <f>IF($A86&lt;=LEN('HTT e12 - 2ry Str + Mask '!A$2),G86+H86,"")</f>
        <v>0.73214285714285854</v>
      </c>
      <c r="J86" s="39">
        <f t="shared" si="9"/>
        <v>0</v>
      </c>
      <c r="K86" s="39">
        <f t="shared" si="10"/>
        <v>0</v>
      </c>
      <c r="L86" s="39">
        <f t="shared" si="11"/>
        <v>0</v>
      </c>
      <c r="M86" s="39">
        <f t="shared" si="12"/>
        <v>0</v>
      </c>
      <c r="N86" s="39">
        <f t="shared" si="13"/>
        <v>0</v>
      </c>
      <c r="O86" s="39">
        <f t="shared" si="14"/>
        <v>0</v>
      </c>
      <c r="P86" s="39">
        <f>IF($A86&lt;=LEN('HTT e12 - 2ry Str + Mask '!A$2),M86-J86,"")</f>
        <v>0</v>
      </c>
      <c r="Q86" s="39">
        <f>IF($A86&lt;=LEN('HTT e12 - 2ry Str + Mask '!A$2),N86-K86,"")</f>
        <v>0</v>
      </c>
      <c r="R86" s="39">
        <f>IF($A86&lt;=LEN('HTT e12 - 2ry Str + Mask '!A$2),O86-L86,"")</f>
        <v>0</v>
      </c>
    </row>
    <row r="87" spans="1:18" ht="32" customHeight="1" x14ac:dyDescent="0.15">
      <c r="A87" s="36">
        <v>86</v>
      </c>
      <c r="B87" s="37" t="str">
        <f>IF($A87&lt;=LEN('HTT e12 - 2ry Str + Mask '!A$2),MID('HTT e12 - 2ry Str + Mask '!A$2,$A87,1),"")</f>
        <v>(</v>
      </c>
      <c r="C87" s="38" t="str">
        <f>IF($A87&lt;=LEN('HTT e12 - 2ry Str + Mask '!B$2),MID('HTT e12 - 2ry Str + Mask '!B$2,$A87,1),"")</f>
        <v>(</v>
      </c>
      <c r="D87" s="38" t="str">
        <f>IF($A87&lt;=LEN('HTT e12 - 2ry Str + Mask '!C$2),MID('HTT e12 - 2ry Str + Mask '!C$2,$A87,1),"")</f>
        <v>.</v>
      </c>
      <c r="E87" s="38" t="str">
        <f t="shared" si="8"/>
        <v>(</v>
      </c>
      <c r="F87" s="38" t="str">
        <f t="shared" si="15"/>
        <v>.......(((((......................................(((((...((((((((.((......(((((((((((</v>
      </c>
      <c r="G87" s="39">
        <f>IF($A87&lt;=LEN('HTT e12 - 2ry Str + Mask '!A$2),SUMIF('HTT e12 - HSF3.0'!E2:E501,"&lt;="&amp;$A87,'HTT e12 - HSF3.0'!H2:H501)-SUMIF('HTT e12 - HSF3.0'!G2:G501,"&lt;="&amp;$A87,'HTT e12 - HSF3.0'!H2:H501),"")</f>
        <v>1.3333333333333357</v>
      </c>
      <c r="H87" s="39">
        <f>IF($A87&lt;=LEN('HTT e12 - 2ry Str + Mask '!A$2),SUMIF('HTT e12 - HSF3.0'!E2:E501,"&lt;="&amp;$A87,'HTT e12 - HSF3.0'!I2:I501)-SUMIF('HTT e12 - HSF3.0'!G2:G501,"&lt;="&amp;$A87,'HTT e12 - HSF3.0'!I2:I501),"")</f>
        <v>-0.4345238095238102</v>
      </c>
      <c r="I87" s="39">
        <f>IF($A87&lt;=LEN('HTT e12 - 2ry Str + Mask '!A$2),G87+H87,"")</f>
        <v>0.8988095238095255</v>
      </c>
      <c r="J87" s="39">
        <f t="shared" si="9"/>
        <v>0</v>
      </c>
      <c r="K87" s="39">
        <f t="shared" si="10"/>
        <v>0</v>
      </c>
      <c r="L87" s="39">
        <f t="shared" si="11"/>
        <v>0</v>
      </c>
      <c r="M87" s="39">
        <f t="shared" si="12"/>
        <v>0</v>
      </c>
      <c r="N87" s="39">
        <f t="shared" si="13"/>
        <v>0</v>
      </c>
      <c r="O87" s="39">
        <f t="shared" si="14"/>
        <v>0</v>
      </c>
      <c r="P87" s="39">
        <f>IF($A87&lt;=LEN('HTT e12 - 2ry Str + Mask '!A$2),M87-J87,"")</f>
        <v>0</v>
      </c>
      <c r="Q87" s="39">
        <f>IF($A87&lt;=LEN('HTT e12 - 2ry Str + Mask '!A$2),N87-K87,"")</f>
        <v>0</v>
      </c>
      <c r="R87" s="39">
        <f>IF($A87&lt;=LEN('HTT e12 - 2ry Str + Mask '!A$2),O87-L87,"")</f>
        <v>0</v>
      </c>
    </row>
    <row r="88" spans="1:18" ht="32" customHeight="1" x14ac:dyDescent="0.15">
      <c r="A88" s="36">
        <v>87</v>
      </c>
      <c r="B88" s="37" t="str">
        <f>IF($A88&lt;=LEN('HTT e12 - 2ry Str + Mask '!A$2),MID('HTT e12 - 2ry Str + Mask '!A$2,$A88,1),"")</f>
        <v>.</v>
      </c>
      <c r="C88" s="38" t="str">
        <f>IF($A88&lt;=LEN('HTT e12 - 2ry Str + Mask '!B$2),MID('HTT e12 - 2ry Str + Mask '!B$2,$A88,1),"")</f>
        <v>.</v>
      </c>
      <c r="D88" s="38" t="str">
        <f>IF($A88&lt;=LEN('HTT e12 - 2ry Str + Mask '!C$2),MID('HTT e12 - 2ry Str + Mask '!C$2,$A88,1),"")</f>
        <v>.</v>
      </c>
      <c r="E88" s="38" t="str">
        <f t="shared" si="8"/>
        <v>.</v>
      </c>
      <c r="F88" s="38" t="str">
        <f t="shared" si="15"/>
        <v>.......(((((......................................(((((...((((((((.((......(((((((((((.</v>
      </c>
      <c r="G88" s="39">
        <f>IF($A88&lt;=LEN('HTT e12 - 2ry Str + Mask '!A$2),SUMIF('HTT e12 - HSF3.0'!E2:E501,"&lt;="&amp;$A88,'HTT e12 - HSF3.0'!H2:H501)-SUMIF('HTT e12 - HSF3.0'!G2:G501,"&lt;="&amp;$A88,'HTT e12 - HSF3.0'!H2:H501),"")</f>
        <v>1.2916666666666687</v>
      </c>
      <c r="H88" s="39">
        <f>IF($A88&lt;=LEN('HTT e12 - 2ry Str + Mask '!A$2),SUMIF('HTT e12 - HSF3.0'!E2:E501,"&lt;="&amp;$A88,'HTT e12 - HSF3.0'!I2:I501)-SUMIF('HTT e12 - HSF3.0'!G2:G501,"&lt;="&amp;$A88,'HTT e12 - HSF3.0'!I2:I501),"")</f>
        <v>-0.4345238095238102</v>
      </c>
      <c r="I88" s="39">
        <f>IF($A88&lt;=LEN('HTT e12 - 2ry Str + Mask '!A$2),G88+H88,"")</f>
        <v>0.85714285714285854</v>
      </c>
      <c r="J88" s="39">
        <f t="shared" si="9"/>
        <v>1.2916666666666687</v>
      </c>
      <c r="K88" s="39">
        <f t="shared" si="10"/>
        <v>-0.4345238095238102</v>
      </c>
      <c r="L88" s="39">
        <f t="shared" si="11"/>
        <v>0.85714285714285854</v>
      </c>
      <c r="M88" s="39">
        <f t="shared" si="12"/>
        <v>1.2916666666666687</v>
      </c>
      <c r="N88" s="39">
        <f t="shared" si="13"/>
        <v>-0.4345238095238102</v>
      </c>
      <c r="O88" s="39">
        <f t="shared" si="14"/>
        <v>0.85714285714285854</v>
      </c>
      <c r="P88" s="39">
        <f>IF($A88&lt;=LEN('HTT e12 - 2ry Str + Mask '!A$2),M88-J88,"")</f>
        <v>0</v>
      </c>
      <c r="Q88" s="39">
        <f>IF($A88&lt;=LEN('HTT e12 - 2ry Str + Mask '!A$2),N88-K88,"")</f>
        <v>0</v>
      </c>
      <c r="R88" s="39">
        <f>IF($A88&lt;=LEN('HTT e12 - 2ry Str + Mask '!A$2),O88-L88,"")</f>
        <v>0</v>
      </c>
    </row>
    <row r="89" spans="1:18" ht="32" customHeight="1" x14ac:dyDescent="0.15">
      <c r="A89" s="36">
        <v>88</v>
      </c>
      <c r="B89" s="37" t="str">
        <f>IF($A89&lt;=LEN('HTT e12 - 2ry Str + Mask '!A$2),MID('HTT e12 - 2ry Str + Mask '!A$2,$A89,1),"")</f>
        <v>.</v>
      </c>
      <c r="C89" s="38" t="str">
        <f>IF($A89&lt;=LEN('HTT e12 - 2ry Str + Mask '!B$2),MID('HTT e12 - 2ry Str + Mask '!B$2,$A89,1),"")</f>
        <v>(</v>
      </c>
      <c r="D89" s="38" t="str">
        <f>IF($A89&lt;=LEN('HTT e12 - 2ry Str + Mask '!C$2),MID('HTT e12 - 2ry Str + Mask '!C$2,$A89,1),"")</f>
        <v>.</v>
      </c>
      <c r="E89" s="38" t="str">
        <f t="shared" si="8"/>
        <v>(</v>
      </c>
      <c r="F89" s="38" t="str">
        <f t="shared" si="15"/>
        <v>.......(((((......................................(((((...((((((((.((......(((((((((((.(</v>
      </c>
      <c r="G89" s="39">
        <f>IF($A89&lt;=LEN('HTT e12 - 2ry Str + Mask '!A$2),SUMIF('HTT e12 - HSF3.0'!E2:E501,"&lt;="&amp;$A89,'HTT e12 - HSF3.0'!H2:H501)-SUMIF('HTT e12 - HSF3.0'!G2:G501,"&lt;="&amp;$A89,'HTT e12 - HSF3.0'!H2:H501),"")</f>
        <v>0.79166666666666785</v>
      </c>
      <c r="H89" s="39">
        <f>IF($A89&lt;=LEN('HTT e12 - 2ry Str + Mask '!A$2),SUMIF('HTT e12 - HSF3.0'!E2:E501,"&lt;="&amp;$A89,'HTT e12 - HSF3.0'!I2:I501)-SUMIF('HTT e12 - HSF3.0'!G2:G501,"&lt;="&amp;$A89,'HTT e12 - HSF3.0'!I2:I501),"")</f>
        <v>-0.29166666666666696</v>
      </c>
      <c r="I89" s="39">
        <f>IF($A89&lt;=LEN('HTT e12 - 2ry Str + Mask '!A$2),G89+H89,"")</f>
        <v>0.50000000000000089</v>
      </c>
      <c r="J89" s="39">
        <f t="shared" si="9"/>
        <v>0.79166666666666785</v>
      </c>
      <c r="K89" s="39">
        <f t="shared" si="10"/>
        <v>-0.29166666666666696</v>
      </c>
      <c r="L89" s="39">
        <f t="shared" si="11"/>
        <v>0.50000000000000089</v>
      </c>
      <c r="M89" s="39">
        <f t="shared" si="12"/>
        <v>0</v>
      </c>
      <c r="N89" s="39">
        <f t="shared" si="13"/>
        <v>0</v>
      </c>
      <c r="O89" s="39">
        <f t="shared" si="14"/>
        <v>0</v>
      </c>
      <c r="P89" s="39">
        <f>IF($A89&lt;=LEN('HTT e12 - 2ry Str + Mask '!A$2),M89-J89,"")</f>
        <v>-0.79166666666666785</v>
      </c>
      <c r="Q89" s="39">
        <f>IF($A89&lt;=LEN('HTT e12 - 2ry Str + Mask '!A$2),N89-K89,"")</f>
        <v>0.29166666666666696</v>
      </c>
      <c r="R89" s="39">
        <f>IF($A89&lt;=LEN('HTT e12 - 2ry Str + Mask '!A$2),O89-L89,"")</f>
        <v>-0.50000000000000089</v>
      </c>
    </row>
    <row r="90" spans="1:18" ht="32" customHeight="1" x14ac:dyDescent="0.15">
      <c r="A90" s="36">
        <v>89</v>
      </c>
      <c r="B90" s="37" t="str">
        <f>IF($A90&lt;=LEN('HTT e12 - 2ry Str + Mask '!A$2),MID('HTT e12 - 2ry Str + Mask '!A$2,$A90,1),"")</f>
        <v>(</v>
      </c>
      <c r="C90" s="38" t="str">
        <f>IF($A90&lt;=LEN('HTT e12 - 2ry Str + Mask '!B$2),MID('HTT e12 - 2ry Str + Mask '!B$2,$A90,1),"")</f>
        <v>(</v>
      </c>
      <c r="D90" s="38" t="str">
        <f>IF($A90&lt;=LEN('HTT e12 - 2ry Str + Mask '!C$2),MID('HTT e12 - 2ry Str + Mask '!C$2,$A90,1),"")</f>
        <v>.</v>
      </c>
      <c r="E90" s="38" t="str">
        <f t="shared" si="8"/>
        <v>(</v>
      </c>
      <c r="F90" s="38" t="str">
        <f t="shared" si="15"/>
        <v>.......(((((......................................(((((...((((((((.((......(((((((((((.((</v>
      </c>
      <c r="G90" s="39">
        <f>IF($A90&lt;=LEN('HTT e12 - 2ry Str + Mask '!A$2),SUMIF('HTT e12 - HSF3.0'!E2:E501,"&lt;="&amp;$A90,'HTT e12 - HSF3.0'!H2:H501)-SUMIF('HTT e12 - HSF3.0'!G2:G501,"&lt;="&amp;$A90,'HTT e12 - HSF3.0'!H2:H501),"")</f>
        <v>0.76785714285714413</v>
      </c>
      <c r="H90" s="39">
        <f>IF($A90&lt;=LEN('HTT e12 - 2ry Str + Mask '!A$2),SUMIF('HTT e12 - HSF3.0'!E2:E501,"&lt;="&amp;$A90,'HTT e12 - HSF3.0'!I2:I501)-SUMIF('HTT e12 - HSF3.0'!G2:G501,"&lt;="&amp;$A90,'HTT e12 - HSF3.0'!I2:I501),"")</f>
        <v>-0.72619047619047716</v>
      </c>
      <c r="I90" s="39">
        <f>IF($A90&lt;=LEN('HTT e12 - 2ry Str + Mask '!A$2),G90+H90,"")</f>
        <v>4.1666666666666963E-2</v>
      </c>
      <c r="J90" s="39">
        <f t="shared" si="9"/>
        <v>0</v>
      </c>
      <c r="K90" s="39">
        <f t="shared" si="10"/>
        <v>0</v>
      </c>
      <c r="L90" s="39">
        <f t="shared" si="11"/>
        <v>0</v>
      </c>
      <c r="M90" s="39">
        <f t="shared" si="12"/>
        <v>0</v>
      </c>
      <c r="N90" s="39">
        <f t="shared" si="13"/>
        <v>0</v>
      </c>
      <c r="O90" s="39">
        <f t="shared" si="14"/>
        <v>0</v>
      </c>
      <c r="P90" s="39">
        <f>IF($A90&lt;=LEN('HTT e12 - 2ry Str + Mask '!A$2),M90-J90,"")</f>
        <v>0</v>
      </c>
      <c r="Q90" s="39">
        <f>IF($A90&lt;=LEN('HTT e12 - 2ry Str + Mask '!A$2),N90-K90,"")</f>
        <v>0</v>
      </c>
      <c r="R90" s="39">
        <f>IF($A90&lt;=LEN('HTT e12 - 2ry Str + Mask '!A$2),O90-L90,"")</f>
        <v>0</v>
      </c>
    </row>
    <row r="91" spans="1:18" ht="32" customHeight="1" x14ac:dyDescent="0.15">
      <c r="A91" s="36">
        <v>90</v>
      </c>
      <c r="B91" s="37" t="str">
        <f>IF($A91&lt;=LEN('HTT e12 - 2ry Str + Mask '!A$2),MID('HTT e12 - 2ry Str + Mask '!A$2,$A91,1),"")</f>
        <v>(</v>
      </c>
      <c r="C91" s="38" t="str">
        <f>IF($A91&lt;=LEN('HTT e12 - 2ry Str + Mask '!B$2),MID('HTT e12 - 2ry Str + Mask '!B$2,$A91,1),"")</f>
        <v>(</v>
      </c>
      <c r="D91" s="38" t="str">
        <f>IF($A91&lt;=LEN('HTT e12 - 2ry Str + Mask '!C$2),MID('HTT e12 - 2ry Str + Mask '!C$2,$A91,1),"")</f>
        <v>.</v>
      </c>
      <c r="E91" s="38" t="str">
        <f t="shared" si="8"/>
        <v>(</v>
      </c>
      <c r="F91" s="38" t="str">
        <f t="shared" si="15"/>
        <v>.......(((((......................................(((((...((((((((.((......(((((((((((.(((</v>
      </c>
      <c r="G91" s="39">
        <f>IF($A91&lt;=LEN('HTT e12 - 2ry Str + Mask '!A$2),SUMIF('HTT e12 - HSF3.0'!E2:E501,"&lt;="&amp;$A91,'HTT e12 - HSF3.0'!H2:H501)-SUMIF('HTT e12 - HSF3.0'!G2:G501,"&lt;="&amp;$A91,'HTT e12 - HSF3.0'!H2:H501),"")</f>
        <v>1.3452380952380976</v>
      </c>
      <c r="H91" s="39">
        <f>IF($A91&lt;=LEN('HTT e12 - 2ry Str + Mask '!A$2),SUMIF('HTT e12 - HSF3.0'!E2:E501,"&lt;="&amp;$A91,'HTT e12 - HSF3.0'!I2:I501)-SUMIF('HTT e12 - HSF3.0'!G2:G501,"&lt;="&amp;$A91,'HTT e12 - HSF3.0'!I2:I501),"")</f>
        <v>-0.60119047619047716</v>
      </c>
      <c r="I91" s="39">
        <f>IF($A91&lt;=LEN('HTT e12 - 2ry Str + Mask '!A$2),G91+H91,"")</f>
        <v>0.7440476190476204</v>
      </c>
      <c r="J91" s="39">
        <f t="shared" si="9"/>
        <v>0</v>
      </c>
      <c r="K91" s="39">
        <f t="shared" si="10"/>
        <v>0</v>
      </c>
      <c r="L91" s="39">
        <f t="shared" si="11"/>
        <v>0</v>
      </c>
      <c r="M91" s="39">
        <f t="shared" si="12"/>
        <v>0</v>
      </c>
      <c r="N91" s="39">
        <f t="shared" si="13"/>
        <v>0</v>
      </c>
      <c r="O91" s="39">
        <f t="shared" si="14"/>
        <v>0</v>
      </c>
      <c r="P91" s="39">
        <f>IF($A91&lt;=LEN('HTT e12 - 2ry Str + Mask '!A$2),M91-J91,"")</f>
        <v>0</v>
      </c>
      <c r="Q91" s="39">
        <f>IF($A91&lt;=LEN('HTT e12 - 2ry Str + Mask '!A$2),N91-K91,"")</f>
        <v>0</v>
      </c>
      <c r="R91" s="39">
        <f>IF($A91&lt;=LEN('HTT e12 - 2ry Str + Mask '!A$2),O91-L91,"")</f>
        <v>0</v>
      </c>
    </row>
    <row r="92" spans="1:18" ht="32" customHeight="1" x14ac:dyDescent="0.15">
      <c r="A92" s="36">
        <v>91</v>
      </c>
      <c r="B92" s="37" t="str">
        <f>IF($A92&lt;=LEN('HTT e12 - 2ry Str + Mask '!A$2),MID('HTT e12 - 2ry Str + Mask '!A$2,$A92,1),"")</f>
        <v>(</v>
      </c>
      <c r="C92" s="38" t="str">
        <f>IF($A92&lt;=LEN('HTT e12 - 2ry Str + Mask '!B$2),MID('HTT e12 - 2ry Str + Mask '!B$2,$A92,1),"")</f>
        <v>(</v>
      </c>
      <c r="D92" s="38" t="str">
        <f>IF($A92&lt;=LEN('HTT e12 - 2ry Str + Mask '!C$2),MID('HTT e12 - 2ry Str + Mask '!C$2,$A92,1),"")</f>
        <v>.</v>
      </c>
      <c r="E92" s="38" t="str">
        <f t="shared" si="8"/>
        <v>(</v>
      </c>
      <c r="F92" s="38" t="str">
        <f t="shared" si="15"/>
        <v>.......(((((......................................(((((...((((((((.((......(((((((((((.((((</v>
      </c>
      <c r="G92" s="39">
        <f>IF($A92&lt;=LEN('HTT e12 - 2ry Str + Mask '!A$2),SUMIF('HTT e12 - HSF3.0'!E2:E501,"&lt;="&amp;$A92,'HTT e12 - HSF3.0'!H2:H501)-SUMIF('HTT e12 - HSF3.0'!G2:G501,"&lt;="&amp;$A92,'HTT e12 - HSF3.0'!H2:H501),"")</f>
        <v>1.3452380952380976</v>
      </c>
      <c r="H92" s="39">
        <f>IF($A92&lt;=LEN('HTT e12 - 2ry Str + Mask '!A$2),SUMIF('HTT e12 - HSF3.0'!E2:E501,"&lt;="&amp;$A92,'HTT e12 - HSF3.0'!I2:I501)-SUMIF('HTT e12 - HSF3.0'!G2:G501,"&lt;="&amp;$A92,'HTT e12 - HSF3.0'!I2:I501),"")</f>
        <v>-0.7440476190476204</v>
      </c>
      <c r="I92" s="39">
        <f>IF($A92&lt;=LEN('HTT e12 - 2ry Str + Mask '!A$2),G92+H92,"")</f>
        <v>0.60119047619047716</v>
      </c>
      <c r="J92" s="39">
        <f t="shared" si="9"/>
        <v>0</v>
      </c>
      <c r="K92" s="39">
        <f t="shared" si="10"/>
        <v>0</v>
      </c>
      <c r="L92" s="39">
        <f t="shared" si="11"/>
        <v>0</v>
      </c>
      <c r="M92" s="39">
        <f t="shared" si="12"/>
        <v>0</v>
      </c>
      <c r="N92" s="39">
        <f t="shared" si="13"/>
        <v>0</v>
      </c>
      <c r="O92" s="39">
        <f t="shared" si="14"/>
        <v>0</v>
      </c>
      <c r="P92" s="39">
        <f>IF($A92&lt;=LEN('HTT e12 - 2ry Str + Mask '!A$2),M92-J92,"")</f>
        <v>0</v>
      </c>
      <c r="Q92" s="39">
        <f>IF($A92&lt;=LEN('HTT e12 - 2ry Str + Mask '!A$2),N92-K92,"")</f>
        <v>0</v>
      </c>
      <c r="R92" s="39">
        <f>IF($A92&lt;=LEN('HTT e12 - 2ry Str + Mask '!A$2),O92-L92,"")</f>
        <v>0</v>
      </c>
    </row>
    <row r="93" spans="1:18" ht="32" customHeight="1" x14ac:dyDescent="0.15">
      <c r="A93" s="36">
        <v>92</v>
      </c>
      <c r="B93" s="37" t="str">
        <f>IF($A93&lt;=LEN('HTT e12 - 2ry Str + Mask '!A$2),MID('HTT e12 - 2ry Str + Mask '!A$2,$A93,1),"")</f>
        <v>(</v>
      </c>
      <c r="C93" s="38" t="str">
        <f>IF($A93&lt;=LEN('HTT e12 - 2ry Str + Mask '!B$2),MID('HTT e12 - 2ry Str + Mask '!B$2,$A93,1),"")</f>
        <v>(</v>
      </c>
      <c r="D93" s="38" t="str">
        <f>IF($A93&lt;=LEN('HTT e12 - 2ry Str + Mask '!C$2),MID('HTT e12 - 2ry Str + Mask '!C$2,$A93,1),"")</f>
        <v>.</v>
      </c>
      <c r="E93" s="38" t="str">
        <f t="shared" si="8"/>
        <v>(</v>
      </c>
      <c r="F93" s="38" t="str">
        <f t="shared" si="15"/>
        <v>.......(((((......................................(((((...((((((((.((......(((((((((((.(((((</v>
      </c>
      <c r="G93" s="39">
        <f>IF($A93&lt;=LEN('HTT e12 - 2ry Str + Mask '!A$2),SUMIF('HTT e12 - HSF3.0'!E2:E501,"&lt;="&amp;$A93,'HTT e12 - HSF3.0'!H2:H501)-SUMIF('HTT e12 - HSF3.0'!G2:G501,"&lt;="&amp;$A93,'HTT e12 - HSF3.0'!H2:H501),"")</f>
        <v>1.5119047619047645</v>
      </c>
      <c r="H93" s="39">
        <f>IF($A93&lt;=LEN('HTT e12 - 2ry Str + Mask '!A$2),SUMIF('HTT e12 - HSF3.0'!E2:E501,"&lt;="&amp;$A93,'HTT e12 - HSF3.0'!I2:I501)-SUMIF('HTT e12 - HSF3.0'!G2:G501,"&lt;="&amp;$A93,'HTT e12 - HSF3.0'!I2:I501),"")</f>
        <v>-0.91071428571428736</v>
      </c>
      <c r="I93" s="39">
        <f>IF($A93&lt;=LEN('HTT e12 - 2ry Str + Mask '!A$2),G93+H93,"")</f>
        <v>0.60119047619047716</v>
      </c>
      <c r="J93" s="39">
        <f t="shared" si="9"/>
        <v>0</v>
      </c>
      <c r="K93" s="39">
        <f t="shared" si="10"/>
        <v>0</v>
      </c>
      <c r="L93" s="39">
        <f t="shared" si="11"/>
        <v>0</v>
      </c>
      <c r="M93" s="39">
        <f t="shared" si="12"/>
        <v>0</v>
      </c>
      <c r="N93" s="39">
        <f t="shared" si="13"/>
        <v>0</v>
      </c>
      <c r="O93" s="39">
        <f t="shared" si="14"/>
        <v>0</v>
      </c>
      <c r="P93" s="39">
        <f>IF($A93&lt;=LEN('HTT e12 - 2ry Str + Mask '!A$2),M93-J93,"")</f>
        <v>0</v>
      </c>
      <c r="Q93" s="39">
        <f>IF($A93&lt;=LEN('HTT e12 - 2ry Str + Mask '!A$2),N93-K93,"")</f>
        <v>0</v>
      </c>
      <c r="R93" s="39">
        <f>IF($A93&lt;=LEN('HTT e12 - 2ry Str + Mask '!A$2),O93-L93,"")</f>
        <v>0</v>
      </c>
    </row>
    <row r="94" spans="1:18" ht="32" customHeight="1" x14ac:dyDescent="0.15">
      <c r="A94" s="36">
        <v>93</v>
      </c>
      <c r="B94" s="37" t="str">
        <f>IF($A94&lt;=LEN('HTT e12 - 2ry Str + Mask '!A$2),MID('HTT e12 - 2ry Str + Mask '!A$2,$A94,1),"")</f>
        <v>(</v>
      </c>
      <c r="C94" s="38" t="str">
        <f>IF($A94&lt;=LEN('HTT e12 - 2ry Str + Mask '!B$2),MID('HTT e12 - 2ry Str + Mask '!B$2,$A94,1),"")</f>
        <v>(</v>
      </c>
      <c r="D94" s="38" t="str">
        <f>IF($A94&lt;=LEN('HTT e12 - 2ry Str + Mask '!C$2),MID('HTT e12 - 2ry Str + Mask '!C$2,$A94,1),"")</f>
        <v>.</v>
      </c>
      <c r="E94" s="38" t="str">
        <f t="shared" si="8"/>
        <v>(</v>
      </c>
      <c r="F94" s="38" t="str">
        <f t="shared" si="15"/>
        <v>.......(((((......................................(((((...((((((((.((......(((((((((((.((((((</v>
      </c>
      <c r="G94" s="39">
        <f>IF($A94&lt;=LEN('HTT e12 - 2ry Str + Mask '!A$2),SUMIF('HTT e12 - HSF3.0'!E2:E501,"&lt;="&amp;$A94,'HTT e12 - HSF3.0'!H2:H501)-SUMIF('HTT e12 - HSF3.0'!G2:G501,"&lt;="&amp;$A94,'HTT e12 - HSF3.0'!H2:H501),"")</f>
        <v>1.6785714285714315</v>
      </c>
      <c r="H94" s="39">
        <f>IF($A94&lt;=LEN('HTT e12 - 2ry Str + Mask '!A$2),SUMIF('HTT e12 - HSF3.0'!E2:E501,"&lt;="&amp;$A94,'HTT e12 - HSF3.0'!I2:I501)-SUMIF('HTT e12 - HSF3.0'!G2:G501,"&lt;="&amp;$A94,'HTT e12 - HSF3.0'!I2:I501),"")</f>
        <v>-0.91071428571428736</v>
      </c>
      <c r="I94" s="39">
        <f>IF($A94&lt;=LEN('HTT e12 - 2ry Str + Mask '!A$2),G94+H94,"")</f>
        <v>0.76785714285714413</v>
      </c>
      <c r="J94" s="39">
        <f t="shared" si="9"/>
        <v>0</v>
      </c>
      <c r="K94" s="39">
        <f t="shared" si="10"/>
        <v>0</v>
      </c>
      <c r="L94" s="39">
        <f t="shared" si="11"/>
        <v>0</v>
      </c>
      <c r="M94" s="39">
        <f t="shared" si="12"/>
        <v>0</v>
      </c>
      <c r="N94" s="39">
        <f t="shared" si="13"/>
        <v>0</v>
      </c>
      <c r="O94" s="39">
        <f t="shared" si="14"/>
        <v>0</v>
      </c>
      <c r="P94" s="39">
        <f>IF($A94&lt;=LEN('HTT e12 - 2ry Str + Mask '!A$2),M94-J94,"")</f>
        <v>0</v>
      </c>
      <c r="Q94" s="39">
        <f>IF($A94&lt;=LEN('HTT e12 - 2ry Str + Mask '!A$2),N94-K94,"")</f>
        <v>0</v>
      </c>
      <c r="R94" s="39">
        <f>IF($A94&lt;=LEN('HTT e12 - 2ry Str + Mask '!A$2),O94-L94,"")</f>
        <v>0</v>
      </c>
    </row>
    <row r="95" spans="1:18" ht="32" customHeight="1" x14ac:dyDescent="0.15">
      <c r="A95" s="36">
        <v>94</v>
      </c>
      <c r="B95" s="37" t="str">
        <f>IF($A95&lt;=LEN('HTT e12 - 2ry Str + Mask '!A$2),MID('HTT e12 - 2ry Str + Mask '!A$2,$A95,1),"")</f>
        <v>(</v>
      </c>
      <c r="C95" s="38" t="str">
        <f>IF($A95&lt;=LEN('HTT e12 - 2ry Str + Mask '!B$2),MID('HTT e12 - 2ry Str + Mask '!B$2,$A95,1),"")</f>
        <v>(</v>
      </c>
      <c r="D95" s="38" t="str">
        <f>IF($A95&lt;=LEN('HTT e12 - 2ry Str + Mask '!C$2),MID('HTT e12 - 2ry Str + Mask '!C$2,$A95,1),"")</f>
        <v>.</v>
      </c>
      <c r="E95" s="38" t="str">
        <f t="shared" si="8"/>
        <v>(</v>
      </c>
      <c r="F95" s="38" t="str">
        <f t="shared" si="15"/>
        <v>.......(((((......................................(((((...((((((((.((......(((((((((((.(((((((</v>
      </c>
      <c r="G95" s="39">
        <f>IF($A95&lt;=LEN('HTT e12 - 2ry Str + Mask '!A$2),SUMIF('HTT e12 - HSF3.0'!E2:E501,"&lt;="&amp;$A95,'HTT e12 - HSF3.0'!H2:H501)-SUMIF('HTT e12 - HSF3.0'!G2:G501,"&lt;="&amp;$A95,'HTT e12 - HSF3.0'!H2:H501),"")</f>
        <v>2.0119047619047654</v>
      </c>
      <c r="H95" s="39">
        <f>IF($A95&lt;=LEN('HTT e12 - 2ry Str + Mask '!A$2),SUMIF('HTT e12 - HSF3.0'!E2:E501,"&lt;="&amp;$A95,'HTT e12 - HSF3.0'!I2:I501)-SUMIF('HTT e12 - HSF3.0'!G2:G501,"&lt;="&amp;$A95,'HTT e12 - HSF3.0'!I2:I501),"")</f>
        <v>-1.1785714285714306</v>
      </c>
      <c r="I95" s="39">
        <f>IF($A95&lt;=LEN('HTT e12 - 2ry Str + Mask '!A$2),G95+H95,"")</f>
        <v>0.83333333333333481</v>
      </c>
      <c r="J95" s="39">
        <f t="shared" si="9"/>
        <v>0</v>
      </c>
      <c r="K95" s="39">
        <f t="shared" si="10"/>
        <v>0</v>
      </c>
      <c r="L95" s="39">
        <f t="shared" si="11"/>
        <v>0</v>
      </c>
      <c r="M95" s="39">
        <f t="shared" si="12"/>
        <v>0</v>
      </c>
      <c r="N95" s="39">
        <f t="shared" si="13"/>
        <v>0</v>
      </c>
      <c r="O95" s="39">
        <f t="shared" si="14"/>
        <v>0</v>
      </c>
      <c r="P95" s="39">
        <f>IF($A95&lt;=LEN('HTT e12 - 2ry Str + Mask '!A$2),M95-J95,"")</f>
        <v>0</v>
      </c>
      <c r="Q95" s="39">
        <f>IF($A95&lt;=LEN('HTT e12 - 2ry Str + Mask '!A$2),N95-K95,"")</f>
        <v>0</v>
      </c>
      <c r="R95" s="39">
        <f>IF($A95&lt;=LEN('HTT e12 - 2ry Str + Mask '!A$2),O95-L95,"")</f>
        <v>0</v>
      </c>
    </row>
    <row r="96" spans="1:18" ht="32" customHeight="1" x14ac:dyDescent="0.15">
      <c r="A96" s="36">
        <v>95</v>
      </c>
      <c r="B96" s="37" t="str">
        <f>IF($A96&lt;=LEN('HTT e12 - 2ry Str + Mask '!A$2),MID('HTT e12 - 2ry Str + Mask '!A$2,$A96,1),"")</f>
        <v>(</v>
      </c>
      <c r="C96" s="38" t="str">
        <f>IF($A96&lt;=LEN('HTT e12 - 2ry Str + Mask '!B$2),MID('HTT e12 - 2ry Str + Mask '!B$2,$A96,1),"")</f>
        <v>(</v>
      </c>
      <c r="D96" s="38" t="str">
        <f>IF($A96&lt;=LEN('HTT e12 - 2ry Str + Mask '!C$2),MID('HTT e12 - 2ry Str + Mask '!C$2,$A96,1),"")</f>
        <v>.</v>
      </c>
      <c r="E96" s="38" t="str">
        <f t="shared" si="8"/>
        <v>(</v>
      </c>
      <c r="F96" s="38" t="str">
        <f t="shared" si="15"/>
        <v>.......(((((......................................(((((...((((((((.((......(((((((((((.((((((((</v>
      </c>
      <c r="G96" s="39">
        <f>IF($A96&lt;=LEN('HTT e12 - 2ry Str + Mask '!A$2),SUMIF('HTT e12 - HSF3.0'!E2:E501,"&lt;="&amp;$A96,'HTT e12 - HSF3.0'!H2:H501)-SUMIF('HTT e12 - HSF3.0'!G2:G501,"&lt;="&amp;$A96,'HTT e12 - HSF3.0'!H2:H501),"")</f>
        <v>1.8869047619047654</v>
      </c>
      <c r="H96" s="39">
        <f>IF($A96&lt;=LEN('HTT e12 - 2ry Str + Mask '!A$2),SUMIF('HTT e12 - HSF3.0'!E2:E501,"&lt;="&amp;$A96,'HTT e12 - HSF3.0'!I2:I501)-SUMIF('HTT e12 - HSF3.0'!G2:G501,"&lt;="&amp;$A96,'HTT e12 - HSF3.0'!I2:I501),"")</f>
        <v>-1.1785714285714306</v>
      </c>
      <c r="I96" s="39">
        <f>IF($A96&lt;=LEN('HTT e12 - 2ry Str + Mask '!A$2),G96+H96,"")</f>
        <v>0.70833333333333481</v>
      </c>
      <c r="J96" s="39">
        <f t="shared" si="9"/>
        <v>0</v>
      </c>
      <c r="K96" s="39">
        <f t="shared" si="10"/>
        <v>0</v>
      </c>
      <c r="L96" s="39">
        <f t="shared" si="11"/>
        <v>0</v>
      </c>
      <c r="M96" s="39">
        <f t="shared" si="12"/>
        <v>0</v>
      </c>
      <c r="N96" s="39">
        <f t="shared" si="13"/>
        <v>0</v>
      </c>
      <c r="O96" s="39">
        <f t="shared" si="14"/>
        <v>0</v>
      </c>
      <c r="P96" s="39">
        <f>IF($A96&lt;=LEN('HTT e12 - 2ry Str + Mask '!A$2),M96-J96,"")</f>
        <v>0</v>
      </c>
      <c r="Q96" s="39">
        <f>IF($A96&lt;=LEN('HTT e12 - 2ry Str + Mask '!A$2),N96-K96,"")</f>
        <v>0</v>
      </c>
      <c r="R96" s="39">
        <f>IF($A96&lt;=LEN('HTT e12 - 2ry Str + Mask '!A$2),O96-L96,"")</f>
        <v>0</v>
      </c>
    </row>
    <row r="97" spans="1:18" ht="32" customHeight="1" x14ac:dyDescent="0.15">
      <c r="A97" s="36">
        <v>96</v>
      </c>
      <c r="B97" s="37" t="str">
        <f>IF($A97&lt;=LEN('HTT e12 - 2ry Str + Mask '!A$2),MID('HTT e12 - 2ry Str + Mask '!A$2,$A97,1),"")</f>
        <v>(</v>
      </c>
      <c r="C97" s="38" t="str">
        <f>IF($A97&lt;=LEN('HTT e12 - 2ry Str + Mask '!B$2),MID('HTT e12 - 2ry Str + Mask '!B$2,$A97,1),"")</f>
        <v>(</v>
      </c>
      <c r="D97" s="38" t="str">
        <f>IF($A97&lt;=LEN('HTT e12 - 2ry Str + Mask '!C$2),MID('HTT e12 - 2ry Str + Mask '!C$2,$A97,1),"")</f>
        <v>.</v>
      </c>
      <c r="E97" s="38" t="str">
        <f t="shared" si="8"/>
        <v>(</v>
      </c>
      <c r="F97" s="38" t="str">
        <f t="shared" si="15"/>
        <v>.......(((((......................................(((((...((((((((.((......(((((((((((.(((((((((</v>
      </c>
      <c r="G97" s="39">
        <f>IF($A97&lt;=LEN('HTT e12 - 2ry Str + Mask '!A$2),SUMIF('HTT e12 - HSF3.0'!E2:E501,"&lt;="&amp;$A97,'HTT e12 - HSF3.0'!H2:H501)-SUMIF('HTT e12 - HSF3.0'!G2:G501,"&lt;="&amp;$A97,'HTT e12 - HSF3.0'!H2:H501),"")</f>
        <v>1.5773809523809552</v>
      </c>
      <c r="H97" s="39">
        <f>IF($A97&lt;=LEN('HTT e12 - 2ry Str + Mask '!A$2),SUMIF('HTT e12 - HSF3.0'!E2:E501,"&lt;="&amp;$A97,'HTT e12 - HSF3.0'!I2:I501)-SUMIF('HTT e12 - HSF3.0'!G2:G501,"&lt;="&amp;$A97,'HTT e12 - HSF3.0'!I2:I501),"")</f>
        <v>-0.8690476190476204</v>
      </c>
      <c r="I97" s="39">
        <f>IF($A97&lt;=LEN('HTT e12 - 2ry Str + Mask '!A$2),G97+H97,"")</f>
        <v>0.70833333333333481</v>
      </c>
      <c r="J97" s="39">
        <f t="shared" si="9"/>
        <v>0</v>
      </c>
      <c r="K97" s="39">
        <f t="shared" si="10"/>
        <v>0</v>
      </c>
      <c r="L97" s="39">
        <f t="shared" si="11"/>
        <v>0</v>
      </c>
      <c r="M97" s="39">
        <f t="shared" si="12"/>
        <v>0</v>
      </c>
      <c r="N97" s="39">
        <f t="shared" si="13"/>
        <v>0</v>
      </c>
      <c r="O97" s="39">
        <f t="shared" si="14"/>
        <v>0</v>
      </c>
      <c r="P97" s="39">
        <f>IF($A97&lt;=LEN('HTT e12 - 2ry Str + Mask '!A$2),M97-J97,"")</f>
        <v>0</v>
      </c>
      <c r="Q97" s="39">
        <f>IF($A97&lt;=LEN('HTT e12 - 2ry Str + Mask '!A$2),N97-K97,"")</f>
        <v>0</v>
      </c>
      <c r="R97" s="39">
        <f>IF($A97&lt;=LEN('HTT e12 - 2ry Str + Mask '!A$2),O97-L97,"")</f>
        <v>0</v>
      </c>
    </row>
    <row r="98" spans="1:18" ht="32" customHeight="1" x14ac:dyDescent="0.15">
      <c r="A98" s="36">
        <v>97</v>
      </c>
      <c r="B98" s="37" t="str">
        <f>IF($A98&lt;=LEN('HTT e12 - 2ry Str + Mask '!A$2),MID('HTT e12 - 2ry Str + Mask '!A$2,$A98,1),"")</f>
        <v>(</v>
      </c>
      <c r="C98" s="38" t="str">
        <f>IF($A98&lt;=LEN('HTT e12 - 2ry Str + Mask '!B$2),MID('HTT e12 - 2ry Str + Mask '!B$2,$A98,1),"")</f>
        <v>(</v>
      </c>
      <c r="D98" s="38" t="str">
        <f>IF($A98&lt;=LEN('HTT e12 - 2ry Str + Mask '!C$2),MID('HTT e12 - 2ry Str + Mask '!C$2,$A98,1),"")</f>
        <v>.</v>
      </c>
      <c r="E98" s="38" t="str">
        <f t="shared" si="8"/>
        <v>(</v>
      </c>
      <c r="F98" s="38" t="str">
        <f t="shared" si="15"/>
        <v>.......(((((......................................(((((...((((((((.((......(((((((((((.((((((((((</v>
      </c>
      <c r="G98" s="39">
        <f>IF($A98&lt;=LEN('HTT e12 - 2ry Str + Mask '!A$2),SUMIF('HTT e12 - HSF3.0'!E2:E501,"&lt;="&amp;$A98,'HTT e12 - HSF3.0'!H2:H501)-SUMIF('HTT e12 - HSF3.0'!G2:G501,"&lt;="&amp;$A98,'HTT e12 - HSF3.0'!H2:H501),"")</f>
        <v>1.4166666666666687</v>
      </c>
      <c r="H98" s="39">
        <f>IF($A98&lt;=LEN('HTT e12 - 2ry Str + Mask '!A$2),SUMIF('HTT e12 - HSF3.0'!E2:E501,"&lt;="&amp;$A98,'HTT e12 - HSF3.0'!I2:I501)-SUMIF('HTT e12 - HSF3.0'!G2:G501,"&lt;="&amp;$A98,'HTT e12 - HSF3.0'!I2:I501),"")</f>
        <v>-0.7440476190476204</v>
      </c>
      <c r="I98" s="39">
        <f>IF($A98&lt;=LEN('HTT e12 - 2ry Str + Mask '!A$2),G98+H98,"")</f>
        <v>0.67261904761904834</v>
      </c>
      <c r="J98" s="39">
        <f t="shared" si="9"/>
        <v>0</v>
      </c>
      <c r="K98" s="39">
        <f t="shared" si="10"/>
        <v>0</v>
      </c>
      <c r="L98" s="39">
        <f t="shared" si="11"/>
        <v>0</v>
      </c>
      <c r="M98" s="39">
        <f t="shared" si="12"/>
        <v>0</v>
      </c>
      <c r="N98" s="39">
        <f t="shared" si="13"/>
        <v>0</v>
      </c>
      <c r="O98" s="39">
        <f t="shared" si="14"/>
        <v>0</v>
      </c>
      <c r="P98" s="39">
        <f>IF($A98&lt;=LEN('HTT e12 - 2ry Str + Mask '!A$2),M98-J98,"")</f>
        <v>0</v>
      </c>
      <c r="Q98" s="39">
        <f>IF($A98&lt;=LEN('HTT e12 - 2ry Str + Mask '!A$2),N98-K98,"")</f>
        <v>0</v>
      </c>
      <c r="R98" s="39">
        <f>IF($A98&lt;=LEN('HTT e12 - 2ry Str + Mask '!A$2),O98-L98,"")</f>
        <v>0</v>
      </c>
    </row>
    <row r="99" spans="1:18" ht="32" customHeight="1" x14ac:dyDescent="0.15">
      <c r="A99" s="36">
        <v>98</v>
      </c>
      <c r="B99" s="37" t="str">
        <f>IF($A99&lt;=LEN('HTT e12 - 2ry Str + Mask '!A$2),MID('HTT e12 - 2ry Str + Mask '!A$2,$A99,1),"")</f>
        <v>(</v>
      </c>
      <c r="C99" s="38" t="str">
        <f>IF($A99&lt;=LEN('HTT e12 - 2ry Str + Mask '!B$2),MID('HTT e12 - 2ry Str + Mask '!B$2,$A99,1),"")</f>
        <v>(</v>
      </c>
      <c r="D99" s="38" t="str">
        <f>IF($A99&lt;=LEN('HTT e12 - 2ry Str + Mask '!C$2),MID('HTT e12 - 2ry Str + Mask '!C$2,$A99,1),"")</f>
        <v>.</v>
      </c>
      <c r="E99" s="38" t="str">
        <f t="shared" si="8"/>
        <v>(</v>
      </c>
      <c r="F99" s="38" t="str">
        <f t="shared" si="15"/>
        <v>.......(((((......................................(((((...((((((((.((......(((((((((((.(((((((((((</v>
      </c>
      <c r="G99" s="39">
        <f>IF($A99&lt;=LEN('HTT e12 - 2ry Str + Mask '!A$2),SUMIF('HTT e12 - HSF3.0'!E2:E501,"&lt;="&amp;$A99,'HTT e12 - HSF3.0'!H2:H501)-SUMIF('HTT e12 - HSF3.0'!G2:G501,"&lt;="&amp;$A99,'HTT e12 - HSF3.0'!H2:H501),"")</f>
        <v>1.1250000000000009</v>
      </c>
      <c r="H99" s="39">
        <f>IF($A99&lt;=LEN('HTT e12 - 2ry Str + Mask '!A$2),SUMIF('HTT e12 - HSF3.0'!E2:E501,"&lt;="&amp;$A99,'HTT e12 - HSF3.0'!I2:I501)-SUMIF('HTT e12 - HSF3.0'!G2:G501,"&lt;="&amp;$A99,'HTT e12 - HSF3.0'!I2:I501),"")</f>
        <v>-0.57738095238095344</v>
      </c>
      <c r="I99" s="39">
        <f>IF($A99&lt;=LEN('HTT e12 - 2ry Str + Mask '!A$2),G99+H99,"")</f>
        <v>0.54761904761904745</v>
      </c>
      <c r="J99" s="39">
        <f t="shared" si="9"/>
        <v>0</v>
      </c>
      <c r="K99" s="39">
        <f t="shared" si="10"/>
        <v>0</v>
      </c>
      <c r="L99" s="39">
        <f t="shared" si="11"/>
        <v>0</v>
      </c>
      <c r="M99" s="39">
        <f t="shared" si="12"/>
        <v>0</v>
      </c>
      <c r="N99" s="39">
        <f t="shared" si="13"/>
        <v>0</v>
      </c>
      <c r="O99" s="39">
        <f t="shared" si="14"/>
        <v>0</v>
      </c>
      <c r="P99" s="39">
        <f>IF($A99&lt;=LEN('HTT e12 - 2ry Str + Mask '!A$2),M99-J99,"")</f>
        <v>0</v>
      </c>
      <c r="Q99" s="39">
        <f>IF($A99&lt;=LEN('HTT e12 - 2ry Str + Mask '!A$2),N99-K99,"")</f>
        <v>0</v>
      </c>
      <c r="R99" s="39">
        <f>IF($A99&lt;=LEN('HTT e12 - 2ry Str + Mask '!A$2),O99-L99,"")</f>
        <v>0</v>
      </c>
    </row>
    <row r="100" spans="1:18" ht="32" customHeight="1" x14ac:dyDescent="0.15">
      <c r="A100" s="36">
        <v>99</v>
      </c>
      <c r="B100" s="37" t="str">
        <f>IF($A100&lt;=LEN('HTT e12 - 2ry Str + Mask '!A$2),MID('HTT e12 - 2ry Str + Mask '!A$2,$A100,1),"")</f>
        <v>(</v>
      </c>
      <c r="C100" s="38" t="str">
        <f>IF($A100&lt;=LEN('HTT e12 - 2ry Str + Mask '!B$2),MID('HTT e12 - 2ry Str + Mask '!B$2,$A100,1),"")</f>
        <v>(</v>
      </c>
      <c r="D100" s="38" t="str">
        <f>IF($A100&lt;=LEN('HTT e12 - 2ry Str + Mask '!C$2),MID('HTT e12 - 2ry Str + Mask '!C$2,$A100,1),"")</f>
        <v>.</v>
      </c>
      <c r="E100" s="38" t="str">
        <f t="shared" si="8"/>
        <v>(</v>
      </c>
      <c r="F100" s="38" t="str">
        <f t="shared" si="15"/>
        <v>.......(((((......................................(((((...((((((((.((......(((((((((((.((((((((((((</v>
      </c>
      <c r="G100" s="39">
        <f>IF($A100&lt;=LEN('HTT e12 - 2ry Str + Mask '!A$2),SUMIF('HTT e12 - HSF3.0'!E2:E501,"&lt;="&amp;$A100,'HTT e12 - HSF3.0'!H2:H501)-SUMIF('HTT e12 - HSF3.0'!G2:G501,"&lt;="&amp;$A100,'HTT e12 - HSF3.0'!H2:H501),"")</f>
        <v>1.25</v>
      </c>
      <c r="H100" s="39">
        <f>IF($A100&lt;=LEN('HTT e12 - 2ry Str + Mask '!A$2),SUMIF('HTT e12 - HSF3.0'!E2:E501,"&lt;="&amp;$A100,'HTT e12 - HSF3.0'!I2:I501)-SUMIF('HTT e12 - HSF3.0'!G2:G501,"&lt;="&amp;$A100,'HTT e12 - HSF3.0'!I2:I501),"")</f>
        <v>-0.57738095238095344</v>
      </c>
      <c r="I100" s="39">
        <f>IF($A100&lt;=LEN('HTT e12 - 2ry Str + Mask '!A$2),G100+H100,"")</f>
        <v>0.67261904761904656</v>
      </c>
      <c r="J100" s="39">
        <f t="shared" si="9"/>
        <v>0</v>
      </c>
      <c r="K100" s="39">
        <f t="shared" si="10"/>
        <v>0</v>
      </c>
      <c r="L100" s="39">
        <f t="shared" si="11"/>
        <v>0</v>
      </c>
      <c r="M100" s="39">
        <f t="shared" si="12"/>
        <v>0</v>
      </c>
      <c r="N100" s="39">
        <f t="shared" si="13"/>
        <v>0</v>
      </c>
      <c r="O100" s="39">
        <f t="shared" si="14"/>
        <v>0</v>
      </c>
      <c r="P100" s="39">
        <f>IF($A100&lt;=LEN('HTT e12 - 2ry Str + Mask '!A$2),M100-J100,"")</f>
        <v>0</v>
      </c>
      <c r="Q100" s="39">
        <f>IF($A100&lt;=LEN('HTT e12 - 2ry Str + Mask '!A$2),N100-K100,"")</f>
        <v>0</v>
      </c>
      <c r="R100" s="39">
        <f>IF($A100&lt;=LEN('HTT e12 - 2ry Str + Mask '!A$2),O100-L100,"")</f>
        <v>0</v>
      </c>
    </row>
    <row r="101" spans="1:18" ht="32" customHeight="1" x14ac:dyDescent="0.15">
      <c r="A101" s="36">
        <v>100</v>
      </c>
      <c r="B101" s="37" t="str">
        <f>IF($A101&lt;=LEN('HTT e12 - 2ry Str + Mask '!A$2),MID('HTT e12 - 2ry Str + Mask '!A$2,$A101,1),"")</f>
        <v>(</v>
      </c>
      <c r="C101" s="38" t="str">
        <f>IF($A101&lt;=LEN('HTT e12 - 2ry Str + Mask '!B$2),MID('HTT e12 - 2ry Str + Mask '!B$2,$A101,1),"")</f>
        <v>(</v>
      </c>
      <c r="D101" s="38" t="str">
        <f>IF($A101&lt;=LEN('HTT e12 - 2ry Str + Mask '!C$2),MID('HTT e12 - 2ry Str + Mask '!C$2,$A101,1),"")</f>
        <v>.</v>
      </c>
      <c r="E101" s="38" t="str">
        <f t="shared" si="8"/>
        <v>(</v>
      </c>
      <c r="F101" s="38" t="str">
        <f t="shared" si="15"/>
        <v>.......(((((......................................(((((...((((((((.((......(((((((((((.(((((((((((((</v>
      </c>
      <c r="G101" s="39">
        <f>IF($A101&lt;=LEN('HTT e12 - 2ry Str + Mask '!A$2),SUMIF('HTT e12 - HSF3.0'!E2:E501,"&lt;="&amp;$A101,'HTT e12 - HSF3.0'!H2:H501)-SUMIF('HTT e12 - HSF3.0'!G2:G501,"&lt;="&amp;$A101,'HTT e12 - HSF3.0'!H2:H501),"")</f>
        <v>1.0416666666666661</v>
      </c>
      <c r="H101" s="39">
        <f>IF($A101&lt;=LEN('HTT e12 - 2ry Str + Mask '!A$2),SUMIF('HTT e12 - HSF3.0'!E2:E501,"&lt;="&amp;$A101,'HTT e12 - HSF3.0'!I2:I501)-SUMIF('HTT e12 - HSF3.0'!G2:G501,"&lt;="&amp;$A101,'HTT e12 - HSF3.0'!I2:I501),"")</f>
        <v>-0.57738095238095344</v>
      </c>
      <c r="I101" s="39">
        <f>IF($A101&lt;=LEN('HTT e12 - 2ry Str + Mask '!A$2),G101+H101,"")</f>
        <v>0.46428571428571264</v>
      </c>
      <c r="J101" s="39">
        <f t="shared" si="9"/>
        <v>0</v>
      </c>
      <c r="K101" s="39">
        <f t="shared" si="10"/>
        <v>0</v>
      </c>
      <c r="L101" s="39">
        <f t="shared" si="11"/>
        <v>0</v>
      </c>
      <c r="M101" s="39">
        <f t="shared" si="12"/>
        <v>0</v>
      </c>
      <c r="N101" s="39">
        <f t="shared" si="13"/>
        <v>0</v>
      </c>
      <c r="O101" s="39">
        <f t="shared" si="14"/>
        <v>0</v>
      </c>
      <c r="P101" s="39">
        <f>IF($A101&lt;=LEN('HTT e12 - 2ry Str + Mask '!A$2),M101-J101,"")</f>
        <v>0</v>
      </c>
      <c r="Q101" s="39">
        <f>IF($A101&lt;=LEN('HTT e12 - 2ry Str + Mask '!A$2),N101-K101,"")</f>
        <v>0</v>
      </c>
      <c r="R101" s="39">
        <f>IF($A101&lt;=LEN('HTT e12 - 2ry Str + Mask '!A$2),O101-L101,"")</f>
        <v>0</v>
      </c>
    </row>
    <row r="102" spans="1:18" ht="32" customHeight="1" x14ac:dyDescent="0.15">
      <c r="A102" s="36">
        <v>101</v>
      </c>
      <c r="B102" s="37" t="str">
        <f>IF($A102&lt;=LEN('HTT e12 - 2ry Str + Mask '!A$2),MID('HTT e12 - 2ry Str + Mask '!A$2,$A102,1),"")</f>
        <v>(</v>
      </c>
      <c r="C102" s="38" t="str">
        <f>IF($A102&lt;=LEN('HTT e12 - 2ry Str + Mask '!B$2),MID('HTT e12 - 2ry Str + Mask '!B$2,$A102,1),"")</f>
        <v>(</v>
      </c>
      <c r="D102" s="38" t="str">
        <f>IF($A102&lt;=LEN('HTT e12 - 2ry Str + Mask '!C$2),MID('HTT e12 - 2ry Str + Mask '!C$2,$A102,1),"")</f>
        <v>.</v>
      </c>
      <c r="E102" s="38" t="str">
        <f t="shared" si="8"/>
        <v>(</v>
      </c>
      <c r="F102" s="38" t="str">
        <f t="shared" si="15"/>
        <v>.......(((((......................................(((((...((((((((.((......(((((((((((.((((((((((((((</v>
      </c>
      <c r="G102" s="39">
        <f>IF($A102&lt;=LEN('HTT e12 - 2ry Str + Mask '!A$2),SUMIF('HTT e12 - HSF3.0'!E2:E501,"&lt;="&amp;$A102,'HTT e12 - HSF3.0'!H2:H501)-SUMIF('HTT e12 - HSF3.0'!G2:G501,"&lt;="&amp;$A102,'HTT e12 - HSF3.0'!H2:H501),"")</f>
        <v>0.87499999999999911</v>
      </c>
      <c r="H102" s="39">
        <f>IF($A102&lt;=LEN('HTT e12 - 2ry Str + Mask '!A$2),SUMIF('HTT e12 - HSF3.0'!E2:E501,"&lt;="&amp;$A102,'HTT e12 - HSF3.0'!I2:I501)-SUMIF('HTT e12 - HSF3.0'!G2:G501,"&lt;="&amp;$A102,'HTT e12 - HSF3.0'!I2:I501),"")</f>
        <v>-0.4345238095238102</v>
      </c>
      <c r="I102" s="39">
        <f>IF($A102&lt;=LEN('HTT e12 - 2ry Str + Mask '!A$2),G102+H102,"")</f>
        <v>0.44047619047618891</v>
      </c>
      <c r="J102" s="39">
        <f t="shared" si="9"/>
        <v>0</v>
      </c>
      <c r="K102" s="39">
        <f t="shared" si="10"/>
        <v>0</v>
      </c>
      <c r="L102" s="39">
        <f t="shared" si="11"/>
        <v>0</v>
      </c>
      <c r="M102" s="39">
        <f t="shared" si="12"/>
        <v>0</v>
      </c>
      <c r="N102" s="39">
        <f t="shared" si="13"/>
        <v>0</v>
      </c>
      <c r="O102" s="39">
        <f t="shared" si="14"/>
        <v>0</v>
      </c>
      <c r="P102" s="39">
        <f>IF($A102&lt;=LEN('HTT e12 - 2ry Str + Mask '!A$2),M102-J102,"")</f>
        <v>0</v>
      </c>
      <c r="Q102" s="39">
        <f>IF($A102&lt;=LEN('HTT e12 - 2ry Str + Mask '!A$2),N102-K102,"")</f>
        <v>0</v>
      </c>
      <c r="R102" s="39">
        <f>IF($A102&lt;=LEN('HTT e12 - 2ry Str + Mask '!A$2),O102-L102,"")</f>
        <v>0</v>
      </c>
    </row>
    <row r="103" spans="1:18" ht="32" customHeight="1" x14ac:dyDescent="0.15">
      <c r="A103" s="36">
        <v>102</v>
      </c>
      <c r="B103" s="37" t="str">
        <f>IF($A103&lt;=LEN('HTT e12 - 2ry Str + Mask '!A$2),MID('HTT e12 - 2ry Str + Mask '!A$2,$A103,1),"")</f>
        <v>(</v>
      </c>
      <c r="C103" s="38" t="str">
        <f>IF($A103&lt;=LEN('HTT e12 - 2ry Str + Mask '!B$2),MID('HTT e12 - 2ry Str + Mask '!B$2,$A103,1),"")</f>
        <v>(</v>
      </c>
      <c r="D103" s="38" t="str">
        <f>IF($A103&lt;=LEN('HTT e12 - 2ry Str + Mask '!C$2),MID('HTT e12 - 2ry Str + Mask '!C$2,$A103,1),"")</f>
        <v>.</v>
      </c>
      <c r="E103" s="38" t="str">
        <f t="shared" si="8"/>
        <v>(</v>
      </c>
      <c r="F103" s="38" t="str">
        <f t="shared" si="15"/>
        <v>.......(((((......................................(((((...((((((((.((......(((((((((((.(((((((((((((((</v>
      </c>
      <c r="G103" s="39">
        <f>IF($A103&lt;=LEN('HTT e12 - 2ry Str + Mask '!A$2),SUMIF('HTT e12 - HSF3.0'!E2:E501,"&lt;="&amp;$A103,'HTT e12 - HSF3.0'!H2:H501)-SUMIF('HTT e12 - HSF3.0'!G2:G501,"&lt;="&amp;$A103,'HTT e12 - HSF3.0'!H2:H501),"")</f>
        <v>0.99999999999999911</v>
      </c>
      <c r="H103" s="39">
        <f>IF($A103&lt;=LEN('HTT e12 - 2ry Str + Mask '!A$2),SUMIF('HTT e12 - HSF3.0'!E2:E501,"&lt;="&amp;$A103,'HTT e12 - HSF3.0'!I2:I501)-SUMIF('HTT e12 - HSF3.0'!G2:G501,"&lt;="&amp;$A103,'HTT e12 - HSF3.0'!I2:I501),"")</f>
        <v>-0.3095238095238102</v>
      </c>
      <c r="I103" s="39">
        <f>IF($A103&lt;=LEN('HTT e12 - 2ry Str + Mask '!A$2),G103+H103,"")</f>
        <v>0.69047619047618891</v>
      </c>
      <c r="J103" s="39">
        <f t="shared" si="9"/>
        <v>0</v>
      </c>
      <c r="K103" s="39">
        <f t="shared" si="10"/>
        <v>0</v>
      </c>
      <c r="L103" s="39">
        <f t="shared" si="11"/>
        <v>0</v>
      </c>
      <c r="M103" s="39">
        <f t="shared" si="12"/>
        <v>0</v>
      </c>
      <c r="N103" s="39">
        <f t="shared" si="13"/>
        <v>0</v>
      </c>
      <c r="O103" s="39">
        <f t="shared" si="14"/>
        <v>0</v>
      </c>
      <c r="P103" s="39">
        <f>IF($A103&lt;=LEN('HTT e12 - 2ry Str + Mask '!A$2),M103-J103,"")</f>
        <v>0</v>
      </c>
      <c r="Q103" s="39">
        <f>IF($A103&lt;=LEN('HTT e12 - 2ry Str + Mask '!A$2),N103-K103,"")</f>
        <v>0</v>
      </c>
      <c r="R103" s="39">
        <f>IF($A103&lt;=LEN('HTT e12 - 2ry Str + Mask '!A$2),O103-L103,"")</f>
        <v>0</v>
      </c>
    </row>
    <row r="104" spans="1:18" ht="32" customHeight="1" x14ac:dyDescent="0.15">
      <c r="A104" s="36">
        <v>103</v>
      </c>
      <c r="B104" s="37" t="str">
        <f>IF($A104&lt;=LEN('HTT e12 - 2ry Str + Mask '!A$2),MID('HTT e12 - 2ry Str + Mask '!A$2,$A104,1),"")</f>
        <v>(</v>
      </c>
      <c r="C104" s="38" t="str">
        <f>IF($A104&lt;=LEN('HTT e12 - 2ry Str + Mask '!B$2),MID('HTT e12 - 2ry Str + Mask '!B$2,$A104,1),"")</f>
        <v>(</v>
      </c>
      <c r="D104" s="38" t="str">
        <f>IF($A104&lt;=LEN('HTT e12 - 2ry Str + Mask '!C$2),MID('HTT e12 - 2ry Str + Mask '!C$2,$A104,1),"")</f>
        <v>.</v>
      </c>
      <c r="E104" s="38" t="str">
        <f t="shared" si="8"/>
        <v>(</v>
      </c>
      <c r="F104" s="38" t="str">
        <f t="shared" si="15"/>
        <v>.......(((((......................................(((((...((((((((.((......(((((((((((.((((((((((((((((</v>
      </c>
      <c r="G104" s="39">
        <f>IF($A104&lt;=LEN('HTT e12 - 2ry Str + Mask '!A$2),SUMIF('HTT e12 - HSF3.0'!E2:E501,"&lt;="&amp;$A104,'HTT e12 - HSF3.0'!H2:H501)-SUMIF('HTT e12 - HSF3.0'!G2:G501,"&lt;="&amp;$A104,'HTT e12 - HSF3.0'!H2:H501),"")</f>
        <v>0.83333333333333215</v>
      </c>
      <c r="H104" s="39">
        <f>IF($A104&lt;=LEN('HTT e12 - 2ry Str + Mask '!A$2),SUMIF('HTT e12 - HSF3.0'!E2:E501,"&lt;="&amp;$A104,'HTT e12 - HSF3.0'!I2:I501)-SUMIF('HTT e12 - HSF3.0'!G2:G501,"&lt;="&amp;$A104,'HTT e12 - HSF3.0'!I2:I501),"")</f>
        <v>-0.3095238095238102</v>
      </c>
      <c r="I104" s="39">
        <f>IF($A104&lt;=LEN('HTT e12 - 2ry Str + Mask '!A$2),G104+H104,"")</f>
        <v>0.52380952380952195</v>
      </c>
      <c r="J104" s="39">
        <f t="shared" si="9"/>
        <v>0</v>
      </c>
      <c r="K104" s="39">
        <f t="shared" si="10"/>
        <v>0</v>
      </c>
      <c r="L104" s="39">
        <f t="shared" si="11"/>
        <v>0</v>
      </c>
      <c r="M104" s="39">
        <f t="shared" si="12"/>
        <v>0</v>
      </c>
      <c r="N104" s="39">
        <f t="shared" si="13"/>
        <v>0</v>
      </c>
      <c r="O104" s="39">
        <f t="shared" si="14"/>
        <v>0</v>
      </c>
      <c r="P104" s="39">
        <f>IF($A104&lt;=LEN('HTT e12 - 2ry Str + Mask '!A$2),M104-J104,"")</f>
        <v>0</v>
      </c>
      <c r="Q104" s="39">
        <f>IF($A104&lt;=LEN('HTT e12 - 2ry Str + Mask '!A$2),N104-K104,"")</f>
        <v>0</v>
      </c>
      <c r="R104" s="39">
        <f>IF($A104&lt;=LEN('HTT e12 - 2ry Str + Mask '!A$2),O104-L104,"")</f>
        <v>0</v>
      </c>
    </row>
    <row r="105" spans="1:18" ht="32" customHeight="1" x14ac:dyDescent="0.15">
      <c r="A105" s="36">
        <v>104</v>
      </c>
      <c r="B105" s="37" t="str">
        <f>IF($A105&lt;=LEN('HTT e12 - 2ry Str + Mask '!A$2),MID('HTT e12 - 2ry Str + Mask '!A$2,$A105,1),"")</f>
        <v>(</v>
      </c>
      <c r="C105" s="38" t="str">
        <f>IF($A105&lt;=LEN('HTT e12 - 2ry Str + Mask '!B$2),MID('HTT e12 - 2ry Str + Mask '!B$2,$A105,1),"")</f>
        <v>(</v>
      </c>
      <c r="D105" s="38" t="str">
        <f>IF($A105&lt;=LEN('HTT e12 - 2ry Str + Mask '!C$2),MID('HTT e12 - 2ry Str + Mask '!C$2,$A105,1),"")</f>
        <v>.</v>
      </c>
      <c r="E105" s="38" t="str">
        <f t="shared" si="8"/>
        <v>(</v>
      </c>
      <c r="F105" s="38" t="str">
        <f t="shared" si="15"/>
        <v>.......(((((......................................(((((...((((((((.((......(((((((((((.(((((((((((((((((</v>
      </c>
      <c r="G105" s="39">
        <f>IF($A105&lt;=LEN('HTT e12 - 2ry Str + Mask '!A$2),SUMIF('HTT e12 - HSF3.0'!E2:E501,"&lt;="&amp;$A105,'HTT e12 - HSF3.0'!H2:H501)-SUMIF('HTT e12 - HSF3.0'!G2:G501,"&lt;="&amp;$A105,'HTT e12 - HSF3.0'!H2:H501),"")</f>
        <v>0.66666666666666607</v>
      </c>
      <c r="H105" s="39">
        <f>IF($A105&lt;=LEN('HTT e12 - 2ry Str + Mask '!A$2),SUMIF('HTT e12 - HSF3.0'!E2:E501,"&lt;="&amp;$A105,'HTT e12 - HSF3.0'!I2:I501)-SUMIF('HTT e12 - HSF3.0'!G2:G501,"&lt;="&amp;$A105,'HTT e12 - HSF3.0'!I2:I501),"")</f>
        <v>-0.47619047619047716</v>
      </c>
      <c r="I105" s="39">
        <f>IF($A105&lt;=LEN('HTT e12 - 2ry Str + Mask '!A$2),G105+H105,"")</f>
        <v>0.19047619047618891</v>
      </c>
      <c r="J105" s="39">
        <f t="shared" si="9"/>
        <v>0</v>
      </c>
      <c r="K105" s="39">
        <f t="shared" si="10"/>
        <v>0</v>
      </c>
      <c r="L105" s="39">
        <f t="shared" si="11"/>
        <v>0</v>
      </c>
      <c r="M105" s="39">
        <f t="shared" si="12"/>
        <v>0</v>
      </c>
      <c r="N105" s="39">
        <f t="shared" si="13"/>
        <v>0</v>
      </c>
      <c r="O105" s="39">
        <f t="shared" si="14"/>
        <v>0</v>
      </c>
      <c r="P105" s="39">
        <f>IF($A105&lt;=LEN('HTT e12 - 2ry Str + Mask '!A$2),M105-J105,"")</f>
        <v>0</v>
      </c>
      <c r="Q105" s="39">
        <f>IF($A105&lt;=LEN('HTT e12 - 2ry Str + Mask '!A$2),N105-K105,"")</f>
        <v>0</v>
      </c>
      <c r="R105" s="39">
        <f>IF($A105&lt;=LEN('HTT e12 - 2ry Str + Mask '!A$2),O105-L105,"")</f>
        <v>0</v>
      </c>
    </row>
    <row r="106" spans="1:18" ht="32" customHeight="1" x14ac:dyDescent="0.15">
      <c r="A106" s="36">
        <v>105</v>
      </c>
      <c r="B106" s="37" t="str">
        <f>IF($A106&lt;=LEN('HTT e12 - 2ry Str + Mask '!A$2),MID('HTT e12 - 2ry Str + Mask '!A$2,$A106,1),"")</f>
        <v>(</v>
      </c>
      <c r="C106" s="38" t="str">
        <f>IF($A106&lt;=LEN('HTT e12 - 2ry Str + Mask '!B$2),MID('HTT e12 - 2ry Str + Mask '!B$2,$A106,1),"")</f>
        <v>(</v>
      </c>
      <c r="D106" s="38" t="str">
        <f>IF($A106&lt;=LEN('HTT e12 - 2ry Str + Mask '!C$2),MID('HTT e12 - 2ry Str + Mask '!C$2,$A106,1),"")</f>
        <v>.</v>
      </c>
      <c r="E106" s="38" t="str">
        <f t="shared" si="8"/>
        <v>(</v>
      </c>
      <c r="F106" s="38" t="str">
        <f t="shared" si="15"/>
        <v>.......(((((......................................(((((...((((((((.((......(((((((((((.((((((((((((((((((</v>
      </c>
      <c r="G106" s="39">
        <f>IF($A106&lt;=LEN('HTT e12 - 2ry Str + Mask '!A$2),SUMIF('HTT e12 - HSF3.0'!E2:E501,"&lt;="&amp;$A106,'HTT e12 - HSF3.0'!H2:H501)-SUMIF('HTT e12 - HSF3.0'!G2:G501,"&lt;="&amp;$A106,'HTT e12 - HSF3.0'!H2:H501),"")</f>
        <v>0.54166666666666607</v>
      </c>
      <c r="H106" s="39">
        <f>IF($A106&lt;=LEN('HTT e12 - 2ry Str + Mask '!A$2),SUMIF('HTT e12 - HSF3.0'!E2:E501,"&lt;="&amp;$A106,'HTT e12 - HSF3.0'!I2:I501)-SUMIF('HTT e12 - HSF3.0'!G2:G501,"&lt;="&amp;$A106,'HTT e12 - HSF3.0'!I2:I501),"")</f>
        <v>-0.33333333333333393</v>
      </c>
      <c r="I106" s="39">
        <f>IF($A106&lt;=LEN('HTT e12 - 2ry Str + Mask '!A$2),G106+H106,"")</f>
        <v>0.20833333333333215</v>
      </c>
      <c r="J106" s="39">
        <f t="shared" si="9"/>
        <v>0</v>
      </c>
      <c r="K106" s="39">
        <f t="shared" si="10"/>
        <v>0</v>
      </c>
      <c r="L106" s="39">
        <f t="shared" si="11"/>
        <v>0</v>
      </c>
      <c r="M106" s="39">
        <f t="shared" si="12"/>
        <v>0</v>
      </c>
      <c r="N106" s="39">
        <f t="shared" si="13"/>
        <v>0</v>
      </c>
      <c r="O106" s="39">
        <f t="shared" si="14"/>
        <v>0</v>
      </c>
      <c r="P106" s="39">
        <f>IF($A106&lt;=LEN('HTT e12 - 2ry Str + Mask '!A$2),M106-J106,"")</f>
        <v>0</v>
      </c>
      <c r="Q106" s="39">
        <f>IF($A106&lt;=LEN('HTT e12 - 2ry Str + Mask '!A$2),N106-K106,"")</f>
        <v>0</v>
      </c>
      <c r="R106" s="39">
        <f>IF($A106&lt;=LEN('HTT e12 - 2ry Str + Mask '!A$2),O106-L106,"")</f>
        <v>0</v>
      </c>
    </row>
    <row r="107" spans="1:18" ht="32" customHeight="1" x14ac:dyDescent="0.15">
      <c r="A107" s="36">
        <v>106</v>
      </c>
      <c r="B107" s="37" t="str">
        <f>IF($A107&lt;=LEN('HTT e12 - 2ry Str + Mask '!A$2),MID('HTT e12 - 2ry Str + Mask '!A$2,$A107,1),"")</f>
        <v>(</v>
      </c>
      <c r="C107" s="38" t="str">
        <f>IF($A107&lt;=LEN('HTT e12 - 2ry Str + Mask '!B$2),MID('HTT e12 - 2ry Str + Mask '!B$2,$A107,1),"")</f>
        <v>(</v>
      </c>
      <c r="D107" s="38" t="str">
        <f>IF($A107&lt;=LEN('HTT e12 - 2ry Str + Mask '!C$2),MID('HTT e12 - 2ry Str + Mask '!C$2,$A107,1),"")</f>
        <v>.</v>
      </c>
      <c r="E107" s="38" t="str">
        <f t="shared" si="8"/>
        <v>(</v>
      </c>
      <c r="F107" s="38" t="str">
        <f t="shared" si="15"/>
        <v>.......(((((......................................(((((...((((((((.((......(((((((((((.(((((((((((((((((((</v>
      </c>
      <c r="G107" s="39">
        <f>IF($A107&lt;=LEN('HTT e12 - 2ry Str + Mask '!A$2),SUMIF('HTT e12 - HSF3.0'!E2:E501,"&lt;="&amp;$A107,'HTT e12 - HSF3.0'!H2:H501)-SUMIF('HTT e12 - HSF3.0'!G2:G501,"&lt;="&amp;$A107,'HTT e12 - HSF3.0'!H2:H501),"")</f>
        <v>0.54166666666666607</v>
      </c>
      <c r="H107" s="39">
        <f>IF($A107&lt;=LEN('HTT e12 - 2ry Str + Mask '!A$2),SUMIF('HTT e12 - HSF3.0'!E2:E501,"&lt;="&amp;$A107,'HTT e12 - HSF3.0'!I2:I501)-SUMIF('HTT e12 - HSF3.0'!G2:G501,"&lt;="&amp;$A107,'HTT e12 - HSF3.0'!I2:I501),"")</f>
        <v>-0.50000000000000089</v>
      </c>
      <c r="I107" s="39">
        <f>IF($A107&lt;=LEN('HTT e12 - 2ry Str + Mask '!A$2),G107+H107,"")</f>
        <v>4.1666666666665186E-2</v>
      </c>
      <c r="J107" s="39">
        <f t="shared" si="9"/>
        <v>0</v>
      </c>
      <c r="K107" s="39">
        <f t="shared" si="10"/>
        <v>0</v>
      </c>
      <c r="L107" s="39">
        <f t="shared" si="11"/>
        <v>0</v>
      </c>
      <c r="M107" s="39">
        <f t="shared" si="12"/>
        <v>0</v>
      </c>
      <c r="N107" s="39">
        <f t="shared" si="13"/>
        <v>0</v>
      </c>
      <c r="O107" s="39">
        <f t="shared" si="14"/>
        <v>0</v>
      </c>
      <c r="P107" s="39">
        <f>IF($A107&lt;=LEN('HTT e12 - 2ry Str + Mask '!A$2),M107-J107,"")</f>
        <v>0</v>
      </c>
      <c r="Q107" s="39">
        <f>IF($A107&lt;=LEN('HTT e12 - 2ry Str + Mask '!A$2),N107-K107,"")</f>
        <v>0</v>
      </c>
      <c r="R107" s="39">
        <f>IF($A107&lt;=LEN('HTT e12 - 2ry Str + Mask '!A$2),O107-L107,"")</f>
        <v>0</v>
      </c>
    </row>
    <row r="108" spans="1:18" ht="32" customHeight="1" x14ac:dyDescent="0.15">
      <c r="A108" s="36">
        <v>107</v>
      </c>
      <c r="B108" s="37" t="str">
        <f>IF($A108&lt;=LEN('HTT e12 - 2ry Str + Mask '!A$2),MID('HTT e12 - 2ry Str + Mask '!A$2,$A108,1),"")</f>
        <v>.</v>
      </c>
      <c r="C108" s="38" t="str">
        <f>IF($A108&lt;=LEN('HTT e12 - 2ry Str + Mask '!B$2),MID('HTT e12 - 2ry Str + Mask '!B$2,$A108,1),"")</f>
        <v>.</v>
      </c>
      <c r="D108" s="38" t="str">
        <f>IF($A108&lt;=LEN('HTT e12 - 2ry Str + Mask '!C$2),MID('HTT e12 - 2ry Str + Mask '!C$2,$A108,1),"")</f>
        <v>.</v>
      </c>
      <c r="E108" s="38" t="str">
        <f t="shared" si="8"/>
        <v>.</v>
      </c>
      <c r="F108" s="38" t="str">
        <f t="shared" si="15"/>
        <v>.......(((((......................................(((((...((((((((.((......(((((((((((.(((((((((((((((((((.</v>
      </c>
      <c r="G108" s="39">
        <f>IF($A108&lt;=LEN('HTT e12 - 2ry Str + Mask '!A$2),SUMIF('HTT e12 - HSF3.0'!E2:E501,"&lt;="&amp;$A108,'HTT e12 - HSF3.0'!H2:H501)-SUMIF('HTT e12 - HSF3.0'!G2:G501,"&lt;="&amp;$A108,'HTT e12 - HSF3.0'!H2:H501),"")</f>
        <v>0.41666666666666607</v>
      </c>
      <c r="H108" s="39">
        <f>IF($A108&lt;=LEN('HTT e12 - 2ry Str + Mask '!A$2),SUMIF('HTT e12 - HSF3.0'!E2:E501,"&lt;="&amp;$A108,'HTT e12 - HSF3.0'!I2:I501)-SUMIF('HTT e12 - HSF3.0'!G2:G501,"&lt;="&amp;$A108,'HTT e12 - HSF3.0'!I2:I501),"")</f>
        <v>-0.50000000000000089</v>
      </c>
      <c r="I108" s="39">
        <f>IF($A108&lt;=LEN('HTT e12 - 2ry Str + Mask '!A$2),G108+H108,"")</f>
        <v>-8.3333333333334814E-2</v>
      </c>
      <c r="J108" s="39">
        <f t="shared" si="9"/>
        <v>0.41666666666666607</v>
      </c>
      <c r="K108" s="39">
        <f t="shared" si="10"/>
        <v>-0.50000000000000089</v>
      </c>
      <c r="L108" s="39">
        <f t="shared" si="11"/>
        <v>-8.3333333333334814E-2</v>
      </c>
      <c r="M108" s="39">
        <f t="shared" si="12"/>
        <v>0.41666666666666607</v>
      </c>
      <c r="N108" s="39">
        <f t="shared" si="13"/>
        <v>-0.50000000000000089</v>
      </c>
      <c r="O108" s="39">
        <f t="shared" si="14"/>
        <v>-8.3333333333334814E-2</v>
      </c>
      <c r="P108" s="39">
        <f>IF($A108&lt;=LEN('HTT e12 - 2ry Str + Mask '!A$2),M108-J108,"")</f>
        <v>0</v>
      </c>
      <c r="Q108" s="39">
        <f>IF($A108&lt;=LEN('HTT e12 - 2ry Str + Mask '!A$2),N108-K108,"")</f>
        <v>0</v>
      </c>
      <c r="R108" s="39">
        <f>IF($A108&lt;=LEN('HTT e12 - 2ry Str + Mask '!A$2),O108-L108,"")</f>
        <v>0</v>
      </c>
    </row>
    <row r="109" spans="1:18" ht="32" customHeight="1" x14ac:dyDescent="0.15">
      <c r="A109" s="36">
        <v>108</v>
      </c>
      <c r="B109" s="37" t="str">
        <f>IF($A109&lt;=LEN('HTT e12 - 2ry Str + Mask '!A$2),MID('HTT e12 - 2ry Str + Mask '!A$2,$A109,1),"")</f>
        <v>(</v>
      </c>
      <c r="C109" s="38" t="str">
        <f>IF($A109&lt;=LEN('HTT e12 - 2ry Str + Mask '!B$2),MID('HTT e12 - 2ry Str + Mask '!B$2,$A109,1),"")</f>
        <v>(</v>
      </c>
      <c r="D109" s="38" t="str">
        <f>IF($A109&lt;=LEN('HTT e12 - 2ry Str + Mask '!C$2),MID('HTT e12 - 2ry Str + Mask '!C$2,$A109,1),"")</f>
        <v>.</v>
      </c>
      <c r="E109" s="38" t="str">
        <f t="shared" si="8"/>
        <v>(</v>
      </c>
      <c r="F109" s="38" t="str">
        <f t="shared" si="15"/>
        <v>.......(((((......................................(((((...((((((((.((......(((((((((((.(((((((((((((((((((.(</v>
      </c>
      <c r="G109" s="39">
        <f>IF($A109&lt;=LEN('HTT e12 - 2ry Str + Mask '!A$2),SUMIF('HTT e12 - HSF3.0'!E2:E501,"&lt;="&amp;$A109,'HTT e12 - HSF3.0'!H2:H501)-SUMIF('HTT e12 - HSF3.0'!G2:G501,"&lt;="&amp;$A109,'HTT e12 - HSF3.0'!H2:H501),"")</f>
        <v>0.29166666666666607</v>
      </c>
      <c r="H109" s="39">
        <f>IF($A109&lt;=LEN('HTT e12 - 2ry Str + Mask '!A$2),SUMIF('HTT e12 - HSF3.0'!E2:E501,"&lt;="&amp;$A109,'HTT e12 - HSF3.0'!I2:I501)-SUMIF('HTT e12 - HSF3.0'!G2:G501,"&lt;="&amp;$A109,'HTT e12 - HSF3.0'!I2:I501),"")</f>
        <v>-0.66666666666666785</v>
      </c>
      <c r="I109" s="39">
        <f>IF($A109&lt;=LEN('HTT e12 - 2ry Str + Mask '!A$2),G109+H109,"")</f>
        <v>-0.37500000000000178</v>
      </c>
      <c r="J109" s="39">
        <f t="shared" si="9"/>
        <v>0</v>
      </c>
      <c r="K109" s="39">
        <f t="shared" si="10"/>
        <v>0</v>
      </c>
      <c r="L109" s="39">
        <f t="shared" si="11"/>
        <v>0</v>
      </c>
      <c r="M109" s="39">
        <f t="shared" si="12"/>
        <v>0</v>
      </c>
      <c r="N109" s="39">
        <f t="shared" si="13"/>
        <v>0</v>
      </c>
      <c r="O109" s="39">
        <f t="shared" si="14"/>
        <v>0</v>
      </c>
      <c r="P109" s="39">
        <f>IF($A109&lt;=LEN('HTT e12 - 2ry Str + Mask '!A$2),M109-J109,"")</f>
        <v>0</v>
      </c>
      <c r="Q109" s="39">
        <f>IF($A109&lt;=LEN('HTT e12 - 2ry Str + Mask '!A$2),N109-K109,"")</f>
        <v>0</v>
      </c>
      <c r="R109" s="39">
        <f>IF($A109&lt;=LEN('HTT e12 - 2ry Str + Mask '!A$2),O109-L109,"")</f>
        <v>0</v>
      </c>
    </row>
    <row r="110" spans="1:18" ht="32" customHeight="1" x14ac:dyDescent="0.15">
      <c r="A110" s="36">
        <v>109</v>
      </c>
      <c r="B110" s="37" t="str">
        <f>IF($A110&lt;=LEN('HTT e12 - 2ry Str + Mask '!A$2),MID('HTT e12 - 2ry Str + Mask '!A$2,$A110,1),"")</f>
        <v>(</v>
      </c>
      <c r="C110" s="38" t="str">
        <f>IF($A110&lt;=LEN('HTT e12 - 2ry Str + Mask '!B$2),MID('HTT e12 - 2ry Str + Mask '!B$2,$A110,1),"")</f>
        <v>(</v>
      </c>
      <c r="D110" s="38" t="str">
        <f>IF($A110&lt;=LEN('HTT e12 - 2ry Str + Mask '!C$2),MID('HTT e12 - 2ry Str + Mask '!C$2,$A110,1),"")</f>
        <v>.</v>
      </c>
      <c r="E110" s="38" t="str">
        <f t="shared" si="8"/>
        <v>(</v>
      </c>
      <c r="F110" s="38" t="str">
        <f t="shared" si="15"/>
        <v>.......(((((......................................(((((...((((((((.((......(((((((((((.(((((((((((((((((((.((</v>
      </c>
      <c r="G110" s="39">
        <f>IF($A110&lt;=LEN('HTT e12 - 2ry Str + Mask '!A$2),SUMIF('HTT e12 - HSF3.0'!E2:E501,"&lt;="&amp;$A110,'HTT e12 - HSF3.0'!H2:H501)-SUMIF('HTT e12 - HSF3.0'!G2:G501,"&lt;="&amp;$A110,'HTT e12 - HSF3.0'!H2:H501),"")</f>
        <v>0.58333333333333215</v>
      </c>
      <c r="H110" s="39">
        <f>IF($A110&lt;=LEN('HTT e12 - 2ry Str + Mask '!A$2),SUMIF('HTT e12 - HSF3.0'!E2:E501,"&lt;="&amp;$A110,'HTT e12 - HSF3.0'!I2:I501)-SUMIF('HTT e12 - HSF3.0'!G2:G501,"&lt;="&amp;$A110,'HTT e12 - HSF3.0'!I2:I501),"")</f>
        <v>-0.66666666666666785</v>
      </c>
      <c r="I110" s="39">
        <f>IF($A110&lt;=LEN('HTT e12 - 2ry Str + Mask '!A$2),G110+H110,"")</f>
        <v>-8.3333333333335702E-2</v>
      </c>
      <c r="J110" s="39">
        <f t="shared" si="9"/>
        <v>0</v>
      </c>
      <c r="K110" s="39">
        <f t="shared" si="10"/>
        <v>0</v>
      </c>
      <c r="L110" s="39">
        <f t="shared" si="11"/>
        <v>0</v>
      </c>
      <c r="M110" s="39">
        <f t="shared" si="12"/>
        <v>0</v>
      </c>
      <c r="N110" s="39">
        <f t="shared" si="13"/>
        <v>0</v>
      </c>
      <c r="O110" s="39">
        <f t="shared" si="14"/>
        <v>0</v>
      </c>
      <c r="P110" s="39">
        <f>IF($A110&lt;=LEN('HTT e12 - 2ry Str + Mask '!A$2),M110-J110,"")</f>
        <v>0</v>
      </c>
      <c r="Q110" s="39">
        <f>IF($A110&lt;=LEN('HTT e12 - 2ry Str + Mask '!A$2),N110-K110,"")</f>
        <v>0</v>
      </c>
      <c r="R110" s="39">
        <f>IF($A110&lt;=LEN('HTT e12 - 2ry Str + Mask '!A$2),O110-L110,"")</f>
        <v>0</v>
      </c>
    </row>
    <row r="111" spans="1:18" ht="32" customHeight="1" x14ac:dyDescent="0.15">
      <c r="A111" s="36">
        <v>110</v>
      </c>
      <c r="B111" s="37" t="str">
        <f>IF($A111&lt;=LEN('HTT e12 - 2ry Str + Mask '!A$2),MID('HTT e12 - 2ry Str + Mask '!A$2,$A111,1),"")</f>
        <v>(</v>
      </c>
      <c r="C111" s="38" t="str">
        <f>IF($A111&lt;=LEN('HTT e12 - 2ry Str + Mask '!B$2),MID('HTT e12 - 2ry Str + Mask '!B$2,$A111,1),"")</f>
        <v>(</v>
      </c>
      <c r="D111" s="38" t="str">
        <f>IF($A111&lt;=LEN('HTT e12 - 2ry Str + Mask '!C$2),MID('HTT e12 - 2ry Str + Mask '!C$2,$A111,1),"")</f>
        <v>.</v>
      </c>
      <c r="E111" s="38" t="str">
        <f t="shared" si="8"/>
        <v>(</v>
      </c>
      <c r="F111" s="38" t="str">
        <f t="shared" si="15"/>
        <v>.......(((((......................................(((((...((((((((.((......(((((((((((.(((((((((((((((((((.(((</v>
      </c>
      <c r="G111" s="39">
        <f>IF($A111&lt;=LEN('HTT e12 - 2ry Str + Mask '!A$2),SUMIF('HTT e12 - HSF3.0'!E2:E501,"&lt;="&amp;$A111,'HTT e12 - HSF3.0'!H2:H501)-SUMIF('HTT e12 - HSF3.0'!G2:G501,"&lt;="&amp;$A111,'HTT e12 - HSF3.0'!H2:H501),"")</f>
        <v>0.76785714285714057</v>
      </c>
      <c r="H111" s="39">
        <f>IF($A111&lt;=LEN('HTT e12 - 2ry Str + Mask '!A$2),SUMIF('HTT e12 - HSF3.0'!E2:E501,"&lt;="&amp;$A111,'HTT e12 - HSF3.0'!I2:I501)-SUMIF('HTT e12 - HSF3.0'!G2:G501,"&lt;="&amp;$A111,'HTT e12 - HSF3.0'!I2:I501),"")</f>
        <v>-0.50000000000000089</v>
      </c>
      <c r="I111" s="39">
        <f>IF($A111&lt;=LEN('HTT e12 - 2ry Str + Mask '!A$2),G111+H111,"")</f>
        <v>0.26785714285713969</v>
      </c>
      <c r="J111" s="39">
        <f t="shared" si="9"/>
        <v>0</v>
      </c>
      <c r="K111" s="39">
        <f t="shared" si="10"/>
        <v>0</v>
      </c>
      <c r="L111" s="39">
        <f t="shared" si="11"/>
        <v>0</v>
      </c>
      <c r="M111" s="39">
        <f t="shared" si="12"/>
        <v>0</v>
      </c>
      <c r="N111" s="39">
        <f t="shared" si="13"/>
        <v>0</v>
      </c>
      <c r="O111" s="39">
        <f t="shared" si="14"/>
        <v>0</v>
      </c>
      <c r="P111" s="39">
        <f>IF($A111&lt;=LEN('HTT e12 - 2ry Str + Mask '!A$2),M111-J111,"")</f>
        <v>0</v>
      </c>
      <c r="Q111" s="39">
        <f>IF($A111&lt;=LEN('HTT e12 - 2ry Str + Mask '!A$2),N111-K111,"")</f>
        <v>0</v>
      </c>
      <c r="R111" s="39">
        <f>IF($A111&lt;=LEN('HTT e12 - 2ry Str + Mask '!A$2),O111-L111,"")</f>
        <v>0</v>
      </c>
    </row>
    <row r="112" spans="1:18" ht="32" customHeight="1" x14ac:dyDescent="0.15">
      <c r="A112" s="36">
        <v>111</v>
      </c>
      <c r="B112" s="37" t="str">
        <f>IF($A112&lt;=LEN('HTT e12 - 2ry Str + Mask '!A$2),MID('HTT e12 - 2ry Str + Mask '!A$2,$A112,1),"")</f>
        <v>(</v>
      </c>
      <c r="C112" s="38" t="str">
        <f>IF($A112&lt;=LEN('HTT e12 - 2ry Str + Mask '!B$2),MID('HTT e12 - 2ry Str + Mask '!B$2,$A112,1),"")</f>
        <v>(</v>
      </c>
      <c r="D112" s="38" t="str">
        <f>IF($A112&lt;=LEN('HTT e12 - 2ry Str + Mask '!C$2),MID('HTT e12 - 2ry Str + Mask '!C$2,$A112,1),"")</f>
        <v>.</v>
      </c>
      <c r="E112" s="38" t="str">
        <f t="shared" si="8"/>
        <v>(</v>
      </c>
      <c r="F112" s="38" t="str">
        <f t="shared" si="15"/>
        <v>.......(((((......................................(((((...((((((((.((......(((((((((((.(((((((((((((((((((.((((</v>
      </c>
      <c r="G112" s="39">
        <f>IF($A112&lt;=LEN('HTT e12 - 2ry Str + Mask '!A$2),SUMIF('HTT e12 - HSF3.0'!E2:E501,"&lt;="&amp;$A112,'HTT e12 - HSF3.0'!H2:H501)-SUMIF('HTT e12 - HSF3.0'!G2:G501,"&lt;="&amp;$A112,'HTT e12 - HSF3.0'!H2:H501),"")</f>
        <v>0.6011904761904745</v>
      </c>
      <c r="H112" s="39">
        <f>IF($A112&lt;=LEN('HTT e12 - 2ry Str + Mask '!A$2),SUMIF('HTT e12 - HSF3.0'!E2:E501,"&lt;="&amp;$A112,'HTT e12 - HSF3.0'!I2:I501)-SUMIF('HTT e12 - HSF3.0'!G2:G501,"&lt;="&amp;$A112,'HTT e12 - HSF3.0'!I2:I501),"")</f>
        <v>-0.50000000000000089</v>
      </c>
      <c r="I112" s="39">
        <f>IF($A112&lt;=LEN('HTT e12 - 2ry Str + Mask '!A$2),G112+H112,"")</f>
        <v>0.10119047619047361</v>
      </c>
      <c r="J112" s="39">
        <f t="shared" si="9"/>
        <v>0</v>
      </c>
      <c r="K112" s="39">
        <f t="shared" si="10"/>
        <v>0</v>
      </c>
      <c r="L112" s="39">
        <f t="shared" si="11"/>
        <v>0</v>
      </c>
      <c r="M112" s="39">
        <f t="shared" si="12"/>
        <v>0</v>
      </c>
      <c r="N112" s="39">
        <f t="shared" si="13"/>
        <v>0</v>
      </c>
      <c r="O112" s="39">
        <f t="shared" si="14"/>
        <v>0</v>
      </c>
      <c r="P112" s="39">
        <f>IF($A112&lt;=LEN('HTT e12 - 2ry Str + Mask '!A$2),M112-J112,"")</f>
        <v>0</v>
      </c>
      <c r="Q112" s="39">
        <f>IF($A112&lt;=LEN('HTT e12 - 2ry Str + Mask '!A$2),N112-K112,"")</f>
        <v>0</v>
      </c>
      <c r="R112" s="39">
        <f>IF($A112&lt;=LEN('HTT e12 - 2ry Str + Mask '!A$2),O112-L112,"")</f>
        <v>0</v>
      </c>
    </row>
    <row r="113" spans="1:18" ht="32" customHeight="1" x14ac:dyDescent="0.15">
      <c r="A113" s="36">
        <v>112</v>
      </c>
      <c r="B113" s="37" t="str">
        <f>IF($A113&lt;=LEN('HTT e12 - 2ry Str + Mask '!A$2),MID('HTT e12 - 2ry Str + Mask '!A$2,$A113,1),"")</f>
        <v>.</v>
      </c>
      <c r="C113" s="38" t="str">
        <f>IF($A113&lt;=LEN('HTT e12 - 2ry Str + Mask '!B$2),MID('HTT e12 - 2ry Str + Mask '!B$2,$A113,1),"")</f>
        <v>.</v>
      </c>
      <c r="D113" s="38" t="str">
        <f>IF($A113&lt;=LEN('HTT e12 - 2ry Str + Mask '!C$2),MID('HTT e12 - 2ry Str + Mask '!C$2,$A113,1),"")</f>
        <v>.</v>
      </c>
      <c r="E113" s="38" t="str">
        <f t="shared" si="8"/>
        <v>.</v>
      </c>
      <c r="F113" s="38" t="str">
        <f t="shared" si="15"/>
        <v>.......(((((......................................(((((...((((((((.((......(((((((((((.(((((((((((((((((((.((((.</v>
      </c>
      <c r="G113" s="39">
        <f>IF($A113&lt;=LEN('HTT e12 - 2ry Str + Mask '!A$2),SUMIF('HTT e12 - HSF3.0'!E2:E501,"&lt;="&amp;$A113,'HTT e12 - HSF3.0'!H2:H501)-SUMIF('HTT e12 - HSF3.0'!G2:G501,"&lt;="&amp;$A113,'HTT e12 - HSF3.0'!H2:H501),"")</f>
        <v>0.6011904761904745</v>
      </c>
      <c r="H113" s="39">
        <f>IF($A113&lt;=LEN('HTT e12 - 2ry Str + Mask '!A$2),SUMIF('HTT e12 - HSF3.0'!E2:E501,"&lt;="&amp;$A113,'HTT e12 - HSF3.0'!I2:I501)-SUMIF('HTT e12 - HSF3.0'!G2:G501,"&lt;="&amp;$A113,'HTT e12 - HSF3.0'!I2:I501),"")</f>
        <v>-0.60119047619047716</v>
      </c>
      <c r="I113" s="39">
        <f>IF($A113&lt;=LEN('HTT e12 - 2ry Str + Mask '!A$2),G113+H113,"")</f>
        <v>-2.6645352591003757E-15</v>
      </c>
      <c r="J113" s="39">
        <f t="shared" si="9"/>
        <v>0.6011904761904745</v>
      </c>
      <c r="K113" s="39">
        <f t="shared" si="10"/>
        <v>-0.60119047619047716</v>
      </c>
      <c r="L113" s="39">
        <f t="shared" si="11"/>
        <v>-2.6645352591003757E-15</v>
      </c>
      <c r="M113" s="39">
        <f t="shared" si="12"/>
        <v>0.6011904761904745</v>
      </c>
      <c r="N113" s="39">
        <f t="shared" si="13"/>
        <v>-0.60119047619047716</v>
      </c>
      <c r="O113" s="39">
        <f t="shared" si="14"/>
        <v>-2.6645352591003757E-15</v>
      </c>
      <c r="P113" s="39">
        <f>IF($A113&lt;=LEN('HTT e12 - 2ry Str + Mask '!A$2),M113-J113,"")</f>
        <v>0</v>
      </c>
      <c r="Q113" s="39">
        <f>IF($A113&lt;=LEN('HTT e12 - 2ry Str + Mask '!A$2),N113-K113,"")</f>
        <v>0</v>
      </c>
      <c r="R113" s="39">
        <f>IF($A113&lt;=LEN('HTT e12 - 2ry Str + Mask '!A$2),O113-L113,"")</f>
        <v>0</v>
      </c>
    </row>
    <row r="114" spans="1:18" ht="32" customHeight="1" x14ac:dyDescent="0.15">
      <c r="A114" s="36">
        <v>113</v>
      </c>
      <c r="B114" s="37" t="str">
        <f>IF($A114&lt;=LEN('HTT e12 - 2ry Str + Mask '!A$2),MID('HTT e12 - 2ry Str + Mask '!A$2,$A114,1),"")</f>
        <v>.</v>
      </c>
      <c r="C114" s="38" t="str">
        <f>IF($A114&lt;=LEN('HTT e12 - 2ry Str + Mask '!B$2),MID('HTT e12 - 2ry Str + Mask '!B$2,$A114,1),"")</f>
        <v>.</v>
      </c>
      <c r="D114" s="38" t="str">
        <f>IF($A114&lt;=LEN('HTT e12 - 2ry Str + Mask '!C$2),MID('HTT e12 - 2ry Str + Mask '!C$2,$A114,1),"")</f>
        <v>.</v>
      </c>
      <c r="E114" s="38" t="str">
        <f t="shared" si="8"/>
        <v>.</v>
      </c>
      <c r="F114" s="38" t="str">
        <f t="shared" si="15"/>
        <v>.......(((((......................................(((((...((((((((.((......(((((((((((.(((((((((((((((((((.((((..</v>
      </c>
      <c r="G114" s="39">
        <f>IF($A114&lt;=LEN('HTT e12 - 2ry Str + Mask '!A$2),SUMIF('HTT e12 - HSF3.0'!E2:E501,"&lt;="&amp;$A114,'HTT e12 - HSF3.0'!H2:H501)-SUMIF('HTT e12 - HSF3.0'!G2:G501,"&lt;="&amp;$A114,'HTT e12 - HSF3.0'!H2:H501),"")</f>
        <v>0.8869047619047592</v>
      </c>
      <c r="H114" s="39">
        <f>IF($A114&lt;=LEN('HTT e12 - 2ry Str + Mask '!A$2),SUMIF('HTT e12 - HSF3.0'!E2:E501,"&lt;="&amp;$A114,'HTT e12 - HSF3.0'!I2:I501)-SUMIF('HTT e12 - HSF3.0'!G2:G501,"&lt;="&amp;$A114,'HTT e12 - HSF3.0'!I2:I501),"")</f>
        <v>-0.60119047619047716</v>
      </c>
      <c r="I114" s="39">
        <f>IF($A114&lt;=LEN('HTT e12 - 2ry Str + Mask '!A$2),G114+H114,"")</f>
        <v>0.28571428571428203</v>
      </c>
      <c r="J114" s="39">
        <f t="shared" si="9"/>
        <v>0.8869047619047592</v>
      </c>
      <c r="K114" s="39">
        <f t="shared" si="10"/>
        <v>-0.60119047619047716</v>
      </c>
      <c r="L114" s="39">
        <f t="shared" si="11"/>
        <v>0.28571428571428203</v>
      </c>
      <c r="M114" s="39">
        <f t="shared" si="12"/>
        <v>0.8869047619047592</v>
      </c>
      <c r="N114" s="39">
        <f t="shared" si="13"/>
        <v>-0.60119047619047716</v>
      </c>
      <c r="O114" s="39">
        <f t="shared" si="14"/>
        <v>0.28571428571428203</v>
      </c>
      <c r="P114" s="39">
        <f>IF($A114&lt;=LEN('HTT e12 - 2ry Str + Mask '!A$2),M114-J114,"")</f>
        <v>0</v>
      </c>
      <c r="Q114" s="39">
        <f>IF($A114&lt;=LEN('HTT e12 - 2ry Str + Mask '!A$2),N114-K114,"")</f>
        <v>0</v>
      </c>
      <c r="R114" s="39">
        <f>IF($A114&lt;=LEN('HTT e12 - 2ry Str + Mask '!A$2),O114-L114,"")</f>
        <v>0</v>
      </c>
    </row>
    <row r="115" spans="1:18" ht="32" customHeight="1" x14ac:dyDescent="0.15">
      <c r="A115" s="36">
        <v>114</v>
      </c>
      <c r="B115" s="37" t="str">
        <f>IF($A115&lt;=LEN('HTT e12 - 2ry Str + Mask '!A$2),MID('HTT e12 - 2ry Str + Mask '!A$2,$A115,1),"")</f>
        <v>.</v>
      </c>
      <c r="C115" s="38" t="str">
        <f>IF($A115&lt;=LEN('HTT e12 - 2ry Str + Mask '!B$2),MID('HTT e12 - 2ry Str + Mask '!B$2,$A115,1),"")</f>
        <v>.</v>
      </c>
      <c r="D115" s="38" t="str">
        <f>IF($A115&lt;=LEN('HTT e12 - 2ry Str + Mask '!C$2),MID('HTT e12 - 2ry Str + Mask '!C$2,$A115,1),"")</f>
        <v>.</v>
      </c>
      <c r="E115" s="38" t="str">
        <f t="shared" si="8"/>
        <v>.</v>
      </c>
      <c r="F115" s="38" t="str">
        <f t="shared" si="15"/>
        <v>.......(((((......................................(((((...((((((((.((......(((((((((((.(((((((((((((((((((.((((...</v>
      </c>
      <c r="G115" s="39">
        <f>IF($A115&lt;=LEN('HTT e12 - 2ry Str + Mask '!A$2),SUMIF('HTT e12 - HSF3.0'!E2:E501,"&lt;="&amp;$A115,'HTT e12 - HSF3.0'!H2:H501)-SUMIF('HTT e12 - HSF3.0'!G2:G501,"&lt;="&amp;$A115,'HTT e12 - HSF3.0'!H2:H501),"")</f>
        <v>0.8869047619047592</v>
      </c>
      <c r="H115" s="39">
        <f>IF($A115&lt;=LEN('HTT e12 - 2ry Str + Mask '!A$2),SUMIF('HTT e12 - HSF3.0'!E2:E501,"&lt;="&amp;$A115,'HTT e12 - HSF3.0'!I2:I501)-SUMIF('HTT e12 - HSF3.0'!G2:G501,"&lt;="&amp;$A115,'HTT e12 - HSF3.0'!I2:I501),"")</f>
        <v>-0.76785714285714413</v>
      </c>
      <c r="I115" s="39">
        <f>IF($A115&lt;=LEN('HTT e12 - 2ry Str + Mask '!A$2),G115+H115,"")</f>
        <v>0.11904761904761507</v>
      </c>
      <c r="J115" s="39">
        <f t="shared" si="9"/>
        <v>0.8869047619047592</v>
      </c>
      <c r="K115" s="39">
        <f t="shared" si="10"/>
        <v>-0.76785714285714413</v>
      </c>
      <c r="L115" s="39">
        <f t="shared" si="11"/>
        <v>0.11904761904761507</v>
      </c>
      <c r="M115" s="39">
        <f t="shared" si="12"/>
        <v>0.8869047619047592</v>
      </c>
      <c r="N115" s="39">
        <f t="shared" si="13"/>
        <v>-0.76785714285714413</v>
      </c>
      <c r="O115" s="39">
        <f t="shared" si="14"/>
        <v>0.11904761904761507</v>
      </c>
      <c r="P115" s="39">
        <f>IF($A115&lt;=LEN('HTT e12 - 2ry Str + Mask '!A$2),M115-J115,"")</f>
        <v>0</v>
      </c>
      <c r="Q115" s="39">
        <f>IF($A115&lt;=LEN('HTT e12 - 2ry Str + Mask '!A$2),N115-K115,"")</f>
        <v>0</v>
      </c>
      <c r="R115" s="39">
        <f>IF($A115&lt;=LEN('HTT e12 - 2ry Str + Mask '!A$2),O115-L115,"")</f>
        <v>0</v>
      </c>
    </row>
    <row r="116" spans="1:18" ht="32" customHeight="1" x14ac:dyDescent="0.15">
      <c r="A116" s="36">
        <v>115</v>
      </c>
      <c r="B116" s="37" t="str">
        <f>IF($A116&lt;=LEN('HTT e12 - 2ry Str + Mask '!A$2),MID('HTT e12 - 2ry Str + Mask '!A$2,$A116,1),"")</f>
        <v>(</v>
      </c>
      <c r="C116" s="38" t="str">
        <f>IF($A116&lt;=LEN('HTT e12 - 2ry Str + Mask '!B$2),MID('HTT e12 - 2ry Str + Mask '!B$2,$A116,1),"")</f>
        <v>(</v>
      </c>
      <c r="D116" s="38" t="str">
        <f>IF($A116&lt;=LEN('HTT e12 - 2ry Str + Mask '!C$2),MID('HTT e12 - 2ry Str + Mask '!C$2,$A116,1),"")</f>
        <v>.</v>
      </c>
      <c r="E116" s="38" t="str">
        <f t="shared" si="8"/>
        <v>(</v>
      </c>
      <c r="F116" s="38" t="str">
        <f t="shared" si="15"/>
        <v>.......(((((......................................(((((...((((((((.((......(((((((((((.(((((((((((((((((((.((((...(</v>
      </c>
      <c r="G116" s="39">
        <f>IF($A116&lt;=LEN('HTT e12 - 2ry Str + Mask '!A$2),SUMIF('HTT e12 - HSF3.0'!E2:E501,"&lt;="&amp;$A116,'HTT e12 - HSF3.0'!H2:H501)-SUMIF('HTT e12 - HSF3.0'!G2:G501,"&lt;="&amp;$A116,'HTT e12 - HSF3.0'!H2:H501),"")</f>
        <v>0.72023809523809312</v>
      </c>
      <c r="H116" s="39">
        <f>IF($A116&lt;=LEN('HTT e12 - 2ry Str + Mask '!A$2),SUMIF('HTT e12 - HSF3.0'!E2:E501,"&lt;="&amp;$A116,'HTT e12 - HSF3.0'!I2:I501)-SUMIF('HTT e12 - HSF3.0'!G2:G501,"&lt;="&amp;$A116,'HTT e12 - HSF3.0'!I2:I501),"")</f>
        <v>-1.1011904761904781</v>
      </c>
      <c r="I116" s="39">
        <f>IF($A116&lt;=LEN('HTT e12 - 2ry Str + Mask '!A$2),G116+H116,"")</f>
        <v>-0.38095238095238493</v>
      </c>
      <c r="J116" s="39">
        <f t="shared" si="9"/>
        <v>0</v>
      </c>
      <c r="K116" s="39">
        <f t="shared" si="10"/>
        <v>0</v>
      </c>
      <c r="L116" s="39">
        <f t="shared" si="11"/>
        <v>0</v>
      </c>
      <c r="M116" s="39">
        <f t="shared" si="12"/>
        <v>0</v>
      </c>
      <c r="N116" s="39">
        <f t="shared" si="13"/>
        <v>0</v>
      </c>
      <c r="O116" s="39">
        <f t="shared" si="14"/>
        <v>0</v>
      </c>
      <c r="P116" s="39">
        <f>IF($A116&lt;=LEN('HTT e12 - 2ry Str + Mask '!A$2),M116-J116,"")</f>
        <v>0</v>
      </c>
      <c r="Q116" s="39">
        <f>IF($A116&lt;=LEN('HTT e12 - 2ry Str + Mask '!A$2),N116-K116,"")</f>
        <v>0</v>
      </c>
      <c r="R116" s="39">
        <f>IF($A116&lt;=LEN('HTT e12 - 2ry Str + Mask '!A$2),O116-L116,"")</f>
        <v>0</v>
      </c>
    </row>
    <row r="117" spans="1:18" ht="32" customHeight="1" x14ac:dyDescent="0.15">
      <c r="A117" s="36">
        <v>116</v>
      </c>
      <c r="B117" s="37" t="str">
        <f>IF($A117&lt;=LEN('HTT e12 - 2ry Str + Mask '!A$2),MID('HTT e12 - 2ry Str + Mask '!A$2,$A117,1),"")</f>
        <v>(</v>
      </c>
      <c r="C117" s="38" t="str">
        <f>IF($A117&lt;=LEN('HTT e12 - 2ry Str + Mask '!B$2),MID('HTT e12 - 2ry Str + Mask '!B$2,$A117,1),"")</f>
        <v>(</v>
      </c>
      <c r="D117" s="38" t="str">
        <f>IF($A117&lt;=LEN('HTT e12 - 2ry Str + Mask '!C$2),MID('HTT e12 - 2ry Str + Mask '!C$2,$A117,1),"")</f>
        <v>.</v>
      </c>
      <c r="E117" s="38" t="str">
        <f t="shared" si="8"/>
        <v>(</v>
      </c>
      <c r="F117" s="38" t="str">
        <f t="shared" si="15"/>
        <v>.......(((((......................................(((((...((((((((.((......(((((((((((.(((((((((((((((((((.((((...((</v>
      </c>
      <c r="G117" s="39">
        <f>IF($A117&lt;=LEN('HTT e12 - 2ry Str + Mask '!A$2),SUMIF('HTT e12 - HSF3.0'!E2:E501,"&lt;="&amp;$A117,'HTT e12 - HSF3.0'!H2:H501)-SUMIF('HTT e12 - HSF3.0'!G2:G501,"&lt;="&amp;$A117,'HTT e12 - HSF3.0'!H2:H501),"")</f>
        <v>0.55357142857142705</v>
      </c>
      <c r="H117" s="39">
        <f>IF($A117&lt;=LEN('HTT e12 - 2ry Str + Mask '!A$2),SUMIF('HTT e12 - HSF3.0'!E2:E501,"&lt;="&amp;$A117,'HTT e12 - HSF3.0'!I2:I501)-SUMIF('HTT e12 - HSF3.0'!G2:G501,"&lt;="&amp;$A117,'HTT e12 - HSF3.0'!I2:I501),"")</f>
        <v>-1.434523809523812</v>
      </c>
      <c r="I117" s="39">
        <f>IF($A117&lt;=LEN('HTT e12 - 2ry Str + Mask '!A$2),G117+H117,"")</f>
        <v>-0.88095238095238493</v>
      </c>
      <c r="J117" s="39">
        <f t="shared" si="9"/>
        <v>0</v>
      </c>
      <c r="K117" s="39">
        <f t="shared" si="10"/>
        <v>0</v>
      </c>
      <c r="L117" s="39">
        <f t="shared" si="11"/>
        <v>0</v>
      </c>
      <c r="M117" s="39">
        <f t="shared" si="12"/>
        <v>0</v>
      </c>
      <c r="N117" s="39">
        <f t="shared" si="13"/>
        <v>0</v>
      </c>
      <c r="O117" s="39">
        <f t="shared" si="14"/>
        <v>0</v>
      </c>
      <c r="P117" s="39">
        <f>IF($A117&lt;=LEN('HTT e12 - 2ry Str + Mask '!A$2),M117-J117,"")</f>
        <v>0</v>
      </c>
      <c r="Q117" s="39">
        <f>IF($A117&lt;=LEN('HTT e12 - 2ry Str + Mask '!A$2),N117-K117,"")</f>
        <v>0</v>
      </c>
      <c r="R117" s="39">
        <f>IF($A117&lt;=LEN('HTT e12 - 2ry Str + Mask '!A$2),O117-L117,"")</f>
        <v>0</v>
      </c>
    </row>
    <row r="118" spans="1:18" ht="32" customHeight="1" x14ac:dyDescent="0.15">
      <c r="A118" s="36">
        <v>117</v>
      </c>
      <c r="B118" s="37" t="str">
        <f>IF($A118&lt;=LEN('HTT e12 - 2ry Str + Mask '!A$2),MID('HTT e12 - 2ry Str + Mask '!A$2,$A118,1),"")</f>
        <v>(</v>
      </c>
      <c r="C118" s="38" t="str">
        <f>IF($A118&lt;=LEN('HTT e12 - 2ry Str + Mask '!B$2),MID('HTT e12 - 2ry Str + Mask '!B$2,$A118,1),"")</f>
        <v>(</v>
      </c>
      <c r="D118" s="38" t="str">
        <f>IF($A118&lt;=LEN('HTT e12 - 2ry Str + Mask '!C$2),MID('HTT e12 - 2ry Str + Mask '!C$2,$A118,1),"")</f>
        <v>.</v>
      </c>
      <c r="E118" s="38" t="str">
        <f t="shared" si="8"/>
        <v>(</v>
      </c>
      <c r="F118" s="38" t="str">
        <f t="shared" si="15"/>
        <v>.......(((((......................................(((((...((((((((.((......(((((((((((.(((((((((((((((((((.((((...(((</v>
      </c>
      <c r="G118" s="39">
        <f>IF($A118&lt;=LEN('HTT e12 - 2ry Str + Mask '!A$2),SUMIF('HTT e12 - HSF3.0'!E2:E501,"&lt;="&amp;$A118,'HTT e12 - HSF3.0'!H2:H501)-SUMIF('HTT e12 - HSF3.0'!G2:G501,"&lt;="&amp;$A118,'HTT e12 - HSF3.0'!H2:H501),"")</f>
        <v>0.4107142857142847</v>
      </c>
      <c r="H118" s="39">
        <f>IF($A118&lt;=LEN('HTT e12 - 2ry Str + Mask '!A$2),SUMIF('HTT e12 - HSF3.0'!E2:E501,"&lt;="&amp;$A118,'HTT e12 - HSF3.0'!I2:I501)-SUMIF('HTT e12 - HSF3.0'!G2:G501,"&lt;="&amp;$A118,'HTT e12 - HSF3.0'!I2:I501),"")</f>
        <v>-1.6011904761904781</v>
      </c>
      <c r="I118" s="39">
        <f>IF($A118&lt;=LEN('HTT e12 - 2ry Str + Mask '!A$2),G118+H118,"")</f>
        <v>-1.1904761904761934</v>
      </c>
      <c r="J118" s="39">
        <f t="shared" si="9"/>
        <v>0</v>
      </c>
      <c r="K118" s="39">
        <f t="shared" si="10"/>
        <v>0</v>
      </c>
      <c r="L118" s="39">
        <f t="shared" si="11"/>
        <v>0</v>
      </c>
      <c r="M118" s="39">
        <f t="shared" si="12"/>
        <v>0</v>
      </c>
      <c r="N118" s="39">
        <f t="shared" si="13"/>
        <v>0</v>
      </c>
      <c r="O118" s="39">
        <f t="shared" si="14"/>
        <v>0</v>
      </c>
      <c r="P118" s="39">
        <f>IF($A118&lt;=LEN('HTT e12 - 2ry Str + Mask '!A$2),M118-J118,"")</f>
        <v>0</v>
      </c>
      <c r="Q118" s="39">
        <f>IF($A118&lt;=LEN('HTT e12 - 2ry Str + Mask '!A$2),N118-K118,"")</f>
        <v>0</v>
      </c>
      <c r="R118" s="39">
        <f>IF($A118&lt;=LEN('HTT e12 - 2ry Str + Mask '!A$2),O118-L118,"")</f>
        <v>0</v>
      </c>
    </row>
    <row r="119" spans="1:18" ht="32" customHeight="1" x14ac:dyDescent="0.15">
      <c r="A119" s="36">
        <v>118</v>
      </c>
      <c r="B119" s="37" t="str">
        <f>IF($A119&lt;=LEN('HTT e12 - 2ry Str + Mask '!A$2),MID('HTT e12 - 2ry Str + Mask '!A$2,$A119,1),"")</f>
        <v>(</v>
      </c>
      <c r="C119" s="38" t="str">
        <f>IF($A119&lt;=LEN('HTT e12 - 2ry Str + Mask '!B$2),MID('HTT e12 - 2ry Str + Mask '!B$2,$A119,1),"")</f>
        <v>(</v>
      </c>
      <c r="D119" s="38" t="str">
        <f>IF($A119&lt;=LEN('HTT e12 - 2ry Str + Mask '!C$2),MID('HTT e12 - 2ry Str + Mask '!C$2,$A119,1),"")</f>
        <v>.</v>
      </c>
      <c r="E119" s="38" t="str">
        <f t="shared" si="8"/>
        <v>(</v>
      </c>
      <c r="F119" s="38" t="str">
        <f t="shared" si="15"/>
        <v>.......(((((......................................(((((...((((((((.((......(((((((((((.(((((((((((((((((((.((((...((((</v>
      </c>
      <c r="G119" s="39">
        <f>IF($A119&lt;=LEN('HTT e12 - 2ry Str + Mask '!A$2),SUMIF('HTT e12 - HSF3.0'!E2:E501,"&lt;="&amp;$A119,'HTT e12 - HSF3.0'!H2:H501)-SUMIF('HTT e12 - HSF3.0'!G2:G501,"&lt;="&amp;$A119,'HTT e12 - HSF3.0'!H2:H501),"")</f>
        <v>0.4107142857142847</v>
      </c>
      <c r="H119" s="39">
        <f>IF($A119&lt;=LEN('HTT e12 - 2ry Str + Mask '!A$2),SUMIF('HTT e12 - HSF3.0'!E2:E501,"&lt;="&amp;$A119,'HTT e12 - HSF3.0'!I2:I501)-SUMIF('HTT e12 - HSF3.0'!G2:G501,"&lt;="&amp;$A119,'HTT e12 - HSF3.0'!I2:I501),"")</f>
        <v>-1.8928571428571441</v>
      </c>
      <c r="I119" s="39">
        <f>IF($A119&lt;=LEN('HTT e12 - 2ry Str + Mask '!A$2),G119+H119,"")</f>
        <v>-1.4821428571428594</v>
      </c>
      <c r="J119" s="39">
        <f t="shared" si="9"/>
        <v>0</v>
      </c>
      <c r="K119" s="39">
        <f t="shared" si="10"/>
        <v>0</v>
      </c>
      <c r="L119" s="39">
        <f t="shared" si="11"/>
        <v>0</v>
      </c>
      <c r="M119" s="39">
        <f t="shared" si="12"/>
        <v>0</v>
      </c>
      <c r="N119" s="39">
        <f t="shared" si="13"/>
        <v>0</v>
      </c>
      <c r="O119" s="39">
        <f t="shared" si="14"/>
        <v>0</v>
      </c>
      <c r="P119" s="39">
        <f>IF($A119&lt;=LEN('HTT e12 - 2ry Str + Mask '!A$2),M119-J119,"")</f>
        <v>0</v>
      </c>
      <c r="Q119" s="39">
        <f>IF($A119&lt;=LEN('HTT e12 - 2ry Str + Mask '!A$2),N119-K119,"")</f>
        <v>0</v>
      </c>
      <c r="R119" s="39">
        <f>IF($A119&lt;=LEN('HTT e12 - 2ry Str + Mask '!A$2),O119-L119,"")</f>
        <v>0</v>
      </c>
    </row>
    <row r="120" spans="1:18" ht="32" customHeight="1" x14ac:dyDescent="0.15">
      <c r="A120" s="36">
        <v>119</v>
      </c>
      <c r="B120" s="37" t="str">
        <f>IF($A120&lt;=LEN('HTT e12 - 2ry Str + Mask '!A$2),MID('HTT e12 - 2ry Str + Mask '!A$2,$A120,1),"")</f>
        <v>(</v>
      </c>
      <c r="C120" s="38" t="str">
        <f>IF($A120&lt;=LEN('HTT e12 - 2ry Str + Mask '!B$2),MID('HTT e12 - 2ry Str + Mask '!B$2,$A120,1),"")</f>
        <v>(</v>
      </c>
      <c r="D120" s="38" t="str">
        <f>IF($A120&lt;=LEN('HTT e12 - 2ry Str + Mask '!C$2),MID('HTT e12 - 2ry Str + Mask '!C$2,$A120,1),"")</f>
        <v>.</v>
      </c>
      <c r="E120" s="38" t="str">
        <f t="shared" si="8"/>
        <v>(</v>
      </c>
      <c r="F120" s="38" t="str">
        <f t="shared" si="15"/>
        <v>.......(((((......................................(((((...((((((((.((......(((((((((((.(((((((((((((((((((.((((...(((((</v>
      </c>
      <c r="G120" s="39">
        <f>IF($A120&lt;=LEN('HTT e12 - 2ry Str + Mask '!A$2),SUMIF('HTT e12 - HSF3.0'!E2:E501,"&lt;="&amp;$A120,'HTT e12 - HSF3.0'!H2:H501)-SUMIF('HTT e12 - HSF3.0'!G2:G501,"&lt;="&amp;$A120,'HTT e12 - HSF3.0'!H2:H501),"")</f>
        <v>0.4107142857142847</v>
      </c>
      <c r="H120" s="39">
        <f>IF($A120&lt;=LEN('HTT e12 - 2ry Str + Mask '!A$2),SUMIF('HTT e12 - HSF3.0'!E2:E501,"&lt;="&amp;$A120,'HTT e12 - HSF3.0'!I2:I501)-SUMIF('HTT e12 - HSF3.0'!G2:G501,"&lt;="&amp;$A120,'HTT e12 - HSF3.0'!I2:I501),"")</f>
        <v>-1.5833333333333339</v>
      </c>
      <c r="I120" s="39">
        <f>IF($A120&lt;=LEN('HTT e12 - 2ry Str + Mask '!A$2),G120+H120,"")</f>
        <v>-1.1726190476190492</v>
      </c>
      <c r="J120" s="39">
        <f t="shared" si="9"/>
        <v>0</v>
      </c>
      <c r="K120" s="39">
        <f t="shared" si="10"/>
        <v>0</v>
      </c>
      <c r="L120" s="39">
        <f t="shared" si="11"/>
        <v>0</v>
      </c>
      <c r="M120" s="39">
        <f t="shared" si="12"/>
        <v>0</v>
      </c>
      <c r="N120" s="39">
        <f t="shared" si="13"/>
        <v>0</v>
      </c>
      <c r="O120" s="39">
        <f t="shared" si="14"/>
        <v>0</v>
      </c>
      <c r="P120" s="39">
        <f>IF($A120&lt;=LEN('HTT e12 - 2ry Str + Mask '!A$2),M120-J120,"")</f>
        <v>0</v>
      </c>
      <c r="Q120" s="39">
        <f>IF($A120&lt;=LEN('HTT e12 - 2ry Str + Mask '!A$2),N120-K120,"")</f>
        <v>0</v>
      </c>
      <c r="R120" s="39">
        <f>IF($A120&lt;=LEN('HTT e12 - 2ry Str + Mask '!A$2),O120-L120,"")</f>
        <v>0</v>
      </c>
    </row>
    <row r="121" spans="1:18" ht="32" customHeight="1" x14ac:dyDescent="0.15">
      <c r="A121" s="36">
        <v>120</v>
      </c>
      <c r="B121" s="37" t="str">
        <f>IF($A121&lt;=LEN('HTT e12 - 2ry Str + Mask '!A$2),MID('HTT e12 - 2ry Str + Mask '!A$2,$A121,1),"")</f>
        <v>.</v>
      </c>
      <c r="C121" s="38" t="str">
        <f>IF($A121&lt;=LEN('HTT e12 - 2ry Str + Mask '!B$2),MID('HTT e12 - 2ry Str + Mask '!B$2,$A121,1),"")</f>
        <v>.</v>
      </c>
      <c r="D121" s="38" t="str">
        <f>IF($A121&lt;=LEN('HTT e12 - 2ry Str + Mask '!C$2),MID('HTT e12 - 2ry Str + Mask '!C$2,$A121,1),"")</f>
        <v>.</v>
      </c>
      <c r="E121" s="38" t="str">
        <f t="shared" si="8"/>
        <v>.</v>
      </c>
      <c r="F121" s="38" t="str">
        <f t="shared" si="15"/>
        <v>.......(((((......................................(((((...((((((((.((......(((((((((((.(((((((((((((((((((.((((...(((((.</v>
      </c>
      <c r="G121" s="39">
        <f>IF($A121&lt;=LEN('HTT e12 - 2ry Str + Mask '!A$2),SUMIF('HTT e12 - HSF3.0'!E2:E501,"&lt;="&amp;$A121,'HTT e12 - HSF3.0'!H2:H501)-SUMIF('HTT e12 - HSF3.0'!G2:G501,"&lt;="&amp;$A121,'HTT e12 - HSF3.0'!H2:H501),"")</f>
        <v>0.125</v>
      </c>
      <c r="H121" s="39">
        <f>IF($A121&lt;=LEN('HTT e12 - 2ry Str + Mask '!A$2),SUMIF('HTT e12 - HSF3.0'!E2:E501,"&lt;="&amp;$A121,'HTT e12 - HSF3.0'!I2:I501)-SUMIF('HTT e12 - HSF3.0'!G2:G501,"&lt;="&amp;$A121,'HTT e12 - HSF3.0'!I2:I501),"")</f>
        <v>-1.125</v>
      </c>
      <c r="I121" s="39">
        <f>IF($A121&lt;=LEN('HTT e12 - 2ry Str + Mask '!A$2),G121+H121,"")</f>
        <v>-1</v>
      </c>
      <c r="J121" s="39">
        <f t="shared" si="9"/>
        <v>0.125</v>
      </c>
      <c r="K121" s="39">
        <f t="shared" si="10"/>
        <v>-1.125</v>
      </c>
      <c r="L121" s="39">
        <f t="shared" si="11"/>
        <v>-1</v>
      </c>
      <c r="M121" s="39">
        <f t="shared" si="12"/>
        <v>0.125</v>
      </c>
      <c r="N121" s="39">
        <f t="shared" si="13"/>
        <v>-1.125</v>
      </c>
      <c r="O121" s="39">
        <f t="shared" si="14"/>
        <v>-1</v>
      </c>
      <c r="P121" s="39">
        <f>IF($A121&lt;=LEN('HTT e12 - 2ry Str + Mask '!A$2),M121-J121,"")</f>
        <v>0</v>
      </c>
      <c r="Q121" s="39">
        <f>IF($A121&lt;=LEN('HTT e12 - 2ry Str + Mask '!A$2),N121-K121,"")</f>
        <v>0</v>
      </c>
      <c r="R121" s="39">
        <f>IF($A121&lt;=LEN('HTT e12 - 2ry Str + Mask '!A$2),O121-L121,"")</f>
        <v>0</v>
      </c>
    </row>
    <row r="122" spans="1:18" ht="32" customHeight="1" x14ac:dyDescent="0.15">
      <c r="A122" s="36">
        <v>121</v>
      </c>
      <c r="B122" s="37" t="str">
        <f>IF($A122&lt;=LEN('HTT e12 - 2ry Str + Mask '!A$2),MID('HTT e12 - 2ry Str + Mask '!A$2,$A122,1),"")</f>
        <v>.</v>
      </c>
      <c r="C122" s="38" t="str">
        <f>IF($A122&lt;=LEN('HTT e12 - 2ry Str + Mask '!B$2),MID('HTT e12 - 2ry Str + Mask '!B$2,$A122,1),"")</f>
        <v>.</v>
      </c>
      <c r="D122" s="38" t="str">
        <f>IF($A122&lt;=LEN('HTT e12 - 2ry Str + Mask '!C$2),MID('HTT e12 - 2ry Str + Mask '!C$2,$A122,1),"")</f>
        <v>.</v>
      </c>
      <c r="E122" s="38" t="str">
        <f t="shared" si="8"/>
        <v>.</v>
      </c>
      <c r="F122" s="38" t="str">
        <f t="shared" si="15"/>
        <v>.......(((((......................................(((((...((((((((.((......(((((((((((.(((((((((((((((((((.((((...(((((..</v>
      </c>
      <c r="G122" s="39">
        <f>IF($A122&lt;=LEN('HTT e12 - 2ry Str + Mask '!A$2),SUMIF('HTT e12 - HSF3.0'!E2:E501,"&lt;="&amp;$A122,'HTT e12 - HSF3.0'!H2:H501)-SUMIF('HTT e12 - HSF3.0'!G2:G501,"&lt;="&amp;$A122,'HTT e12 - HSF3.0'!H2:H501),"")</f>
        <v>0.125</v>
      </c>
      <c r="H122" s="39">
        <f>IF($A122&lt;=LEN('HTT e12 - 2ry Str + Mask '!A$2),SUMIF('HTT e12 - HSF3.0'!E2:E501,"&lt;="&amp;$A122,'HTT e12 - HSF3.0'!I2:I501)-SUMIF('HTT e12 - HSF3.0'!G2:G501,"&lt;="&amp;$A122,'HTT e12 - HSF3.0'!I2:I501),"")</f>
        <v>-0.79166666666666607</v>
      </c>
      <c r="I122" s="39">
        <f>IF($A122&lt;=LEN('HTT e12 - 2ry Str + Mask '!A$2),G122+H122,"")</f>
        <v>-0.66666666666666607</v>
      </c>
      <c r="J122" s="39">
        <f t="shared" si="9"/>
        <v>0.125</v>
      </c>
      <c r="K122" s="39">
        <f t="shared" si="10"/>
        <v>-0.79166666666666607</v>
      </c>
      <c r="L122" s="39">
        <f t="shared" si="11"/>
        <v>-0.66666666666666607</v>
      </c>
      <c r="M122" s="39">
        <f t="shared" si="12"/>
        <v>0.125</v>
      </c>
      <c r="N122" s="39">
        <f t="shared" si="13"/>
        <v>-0.79166666666666607</v>
      </c>
      <c r="O122" s="39">
        <f t="shared" si="14"/>
        <v>-0.66666666666666607</v>
      </c>
      <c r="P122" s="39">
        <f>IF($A122&lt;=LEN('HTT e12 - 2ry Str + Mask '!A$2),M122-J122,"")</f>
        <v>0</v>
      </c>
      <c r="Q122" s="39">
        <f>IF($A122&lt;=LEN('HTT e12 - 2ry Str + Mask '!A$2),N122-K122,"")</f>
        <v>0</v>
      </c>
      <c r="R122" s="39">
        <f>IF($A122&lt;=LEN('HTT e12 - 2ry Str + Mask '!A$2),O122-L122,"")</f>
        <v>0</v>
      </c>
    </row>
    <row r="123" spans="1:18" ht="32" customHeight="1" x14ac:dyDescent="0.15">
      <c r="A123" s="36">
        <v>122</v>
      </c>
      <c r="B123" s="37" t="str">
        <f>IF($A123&lt;=LEN('HTT e12 - 2ry Str + Mask '!A$2),MID('HTT e12 - 2ry Str + Mask '!A$2,$A123,1),"")</f>
        <v>.</v>
      </c>
      <c r="C123" s="38" t="str">
        <f>IF($A123&lt;=LEN('HTT e12 - 2ry Str + Mask '!B$2),MID('HTT e12 - 2ry Str + Mask '!B$2,$A123,1),"")</f>
        <v>.</v>
      </c>
      <c r="D123" s="38" t="str">
        <f>IF($A123&lt;=LEN('HTT e12 - 2ry Str + Mask '!C$2),MID('HTT e12 - 2ry Str + Mask '!C$2,$A123,1),"")</f>
        <v>.</v>
      </c>
      <c r="E123" s="38" t="str">
        <f t="shared" si="8"/>
        <v>.</v>
      </c>
      <c r="F123" s="38" t="str">
        <f t="shared" si="15"/>
        <v>.......(((((......................................(((((...((((((((.((......(((((((((((.(((((((((((((((((((.((((...(((((...</v>
      </c>
      <c r="G123" s="39">
        <f>IF($A123&lt;=LEN('HTT e12 - 2ry Str + Mask '!A$2),SUMIF('HTT e12 - HSF3.0'!E2:E501,"&lt;="&amp;$A123,'HTT e12 - HSF3.0'!H2:H501)-SUMIF('HTT e12 - HSF3.0'!G2:G501,"&lt;="&amp;$A123,'HTT e12 - HSF3.0'!H2:H501),"")</f>
        <v>0.26785714285714235</v>
      </c>
      <c r="H123" s="39">
        <f>IF($A123&lt;=LEN('HTT e12 - 2ry Str + Mask '!A$2),SUMIF('HTT e12 - HSF3.0'!E2:E501,"&lt;="&amp;$A123,'HTT e12 - HSF3.0'!I2:I501)-SUMIF('HTT e12 - HSF3.0'!G2:G501,"&lt;="&amp;$A123,'HTT e12 - HSF3.0'!I2:I501),"")</f>
        <v>-0.45833333333333215</v>
      </c>
      <c r="I123" s="39">
        <f>IF($A123&lt;=LEN('HTT e12 - 2ry Str + Mask '!A$2),G123+H123,"")</f>
        <v>-0.1904761904761898</v>
      </c>
      <c r="J123" s="39">
        <f t="shared" si="9"/>
        <v>0.26785714285714235</v>
      </c>
      <c r="K123" s="39">
        <f t="shared" si="10"/>
        <v>-0.45833333333333215</v>
      </c>
      <c r="L123" s="39">
        <f t="shared" si="11"/>
        <v>-0.1904761904761898</v>
      </c>
      <c r="M123" s="39">
        <f t="shared" si="12"/>
        <v>0.26785714285714235</v>
      </c>
      <c r="N123" s="39">
        <f t="shared" si="13"/>
        <v>-0.45833333333333215</v>
      </c>
      <c r="O123" s="39">
        <f t="shared" si="14"/>
        <v>-0.1904761904761898</v>
      </c>
      <c r="P123" s="39">
        <f>IF($A123&lt;=LEN('HTT e12 - 2ry Str + Mask '!A$2),M123-J123,"")</f>
        <v>0</v>
      </c>
      <c r="Q123" s="39">
        <f>IF($A123&lt;=LEN('HTT e12 - 2ry Str + Mask '!A$2),N123-K123,"")</f>
        <v>0</v>
      </c>
      <c r="R123" s="39">
        <f>IF($A123&lt;=LEN('HTT e12 - 2ry Str + Mask '!A$2),O123-L123,"")</f>
        <v>0</v>
      </c>
    </row>
    <row r="124" spans="1:18" ht="32" customHeight="1" x14ac:dyDescent="0.15">
      <c r="A124" s="36">
        <v>123</v>
      </c>
      <c r="B124" s="37" t="str">
        <f>IF($A124&lt;=LEN('HTT e12 - 2ry Str + Mask '!A$2),MID('HTT e12 - 2ry Str + Mask '!A$2,$A124,1),"")</f>
        <v>.</v>
      </c>
      <c r="C124" s="38" t="str">
        <f>IF($A124&lt;=LEN('HTT e12 - 2ry Str + Mask '!B$2),MID('HTT e12 - 2ry Str + Mask '!B$2,$A124,1),"")</f>
        <v>.</v>
      </c>
      <c r="D124" s="38" t="str">
        <f>IF($A124&lt;=LEN('HTT e12 - 2ry Str + Mask '!C$2),MID('HTT e12 - 2ry Str + Mask '!C$2,$A124,1),"")</f>
        <v>.</v>
      </c>
      <c r="E124" s="38" t="str">
        <f t="shared" si="8"/>
        <v>.</v>
      </c>
      <c r="F124" s="38" t="str">
        <f t="shared" si="15"/>
        <v>.......(((((......................................(((((...((((((((.((......(((((((((((.(((((((((((((((((((.((((...(((((....</v>
      </c>
      <c r="G124" s="39">
        <f>IF($A124&lt;=LEN('HTT e12 - 2ry Str + Mask '!A$2),SUMIF('HTT e12 - HSF3.0'!E2:E501,"&lt;="&amp;$A124,'HTT e12 - HSF3.0'!H2:H501)-SUMIF('HTT e12 - HSF3.0'!G2:G501,"&lt;="&amp;$A124,'HTT e12 - HSF3.0'!H2:H501),"")</f>
        <v>0.5357142857142847</v>
      </c>
      <c r="H124" s="39">
        <f>IF($A124&lt;=LEN('HTT e12 - 2ry Str + Mask '!A$2),SUMIF('HTT e12 - HSF3.0'!E2:E501,"&lt;="&amp;$A124,'HTT e12 - HSF3.0'!I2:I501)-SUMIF('HTT e12 - HSF3.0'!G2:G501,"&lt;="&amp;$A124,'HTT e12 - HSF3.0'!I2:I501),"")</f>
        <v>-0.29166666666666607</v>
      </c>
      <c r="I124" s="39">
        <f>IF($A124&lt;=LEN('HTT e12 - 2ry Str + Mask '!A$2),G124+H124,"")</f>
        <v>0.24404761904761862</v>
      </c>
      <c r="J124" s="39">
        <f t="shared" si="9"/>
        <v>0.5357142857142847</v>
      </c>
      <c r="K124" s="39">
        <f t="shared" si="10"/>
        <v>-0.29166666666666607</v>
      </c>
      <c r="L124" s="39">
        <f t="shared" si="11"/>
        <v>0.24404761904761862</v>
      </c>
      <c r="M124" s="39">
        <f t="shared" si="12"/>
        <v>0.5357142857142847</v>
      </c>
      <c r="N124" s="39">
        <f t="shared" si="13"/>
        <v>-0.29166666666666607</v>
      </c>
      <c r="O124" s="39">
        <f t="shared" si="14"/>
        <v>0.24404761904761862</v>
      </c>
      <c r="P124" s="39">
        <f>IF($A124&lt;=LEN('HTT e12 - 2ry Str + Mask '!A$2),M124-J124,"")</f>
        <v>0</v>
      </c>
      <c r="Q124" s="39">
        <f>IF($A124&lt;=LEN('HTT e12 - 2ry Str + Mask '!A$2),N124-K124,"")</f>
        <v>0</v>
      </c>
      <c r="R124" s="39">
        <f>IF($A124&lt;=LEN('HTT e12 - 2ry Str + Mask '!A$2),O124-L124,"")</f>
        <v>0</v>
      </c>
    </row>
    <row r="125" spans="1:18" ht="32" customHeight="1" x14ac:dyDescent="0.15">
      <c r="A125" s="36">
        <v>124</v>
      </c>
      <c r="B125" s="37" t="str">
        <f>IF($A125&lt;=LEN('HTT e12 - 2ry Str + Mask '!A$2),MID('HTT e12 - 2ry Str + Mask '!A$2,$A125,1),"")</f>
        <v>)</v>
      </c>
      <c r="C125" s="38" t="str">
        <f>IF($A125&lt;=LEN('HTT e12 - 2ry Str + Mask '!B$2),MID('HTT e12 - 2ry Str + Mask '!B$2,$A125,1),"")</f>
        <v>)</v>
      </c>
      <c r="D125" s="38" t="str">
        <f>IF($A125&lt;=LEN('HTT e12 - 2ry Str + Mask '!C$2),MID('HTT e12 - 2ry Str + Mask '!C$2,$A125,1),"")</f>
        <v>.</v>
      </c>
      <c r="E125" s="38" t="str">
        <f t="shared" si="8"/>
        <v>)</v>
      </c>
      <c r="F125" s="38" t="str">
        <f t="shared" si="15"/>
        <v>.......(((((......................................(((((...((((((((.((......(((((((((((.(((((((((((((((((((.((((...(((((....)</v>
      </c>
      <c r="G125" s="39">
        <f>IF($A125&lt;=LEN('HTT e12 - 2ry Str + Mask '!A$2),SUMIF('HTT e12 - HSF3.0'!E2:E501,"&lt;="&amp;$A125,'HTT e12 - HSF3.0'!H2:H501)-SUMIF('HTT e12 - HSF3.0'!G2:G501,"&lt;="&amp;$A125,'HTT e12 - HSF3.0'!H2:H501),"")</f>
        <v>0.5357142857142847</v>
      </c>
      <c r="H125" s="39">
        <f>IF($A125&lt;=LEN('HTT e12 - 2ry Str + Mask '!A$2),SUMIF('HTT e12 - HSF3.0'!E2:E501,"&lt;="&amp;$A125,'HTT e12 - HSF3.0'!I2:I501)-SUMIF('HTT e12 - HSF3.0'!G2:G501,"&lt;="&amp;$A125,'HTT e12 - HSF3.0'!I2:I501),"")</f>
        <v>-0.25</v>
      </c>
      <c r="I125" s="39">
        <f>IF($A125&lt;=LEN('HTT e12 - 2ry Str + Mask '!A$2),G125+H125,"")</f>
        <v>0.2857142857142847</v>
      </c>
      <c r="J125" s="39">
        <f t="shared" si="9"/>
        <v>0</v>
      </c>
      <c r="K125" s="39">
        <f t="shared" si="10"/>
        <v>0</v>
      </c>
      <c r="L125" s="39">
        <f t="shared" si="11"/>
        <v>0</v>
      </c>
      <c r="M125" s="39">
        <f t="shared" si="12"/>
        <v>0</v>
      </c>
      <c r="N125" s="39">
        <f t="shared" si="13"/>
        <v>0</v>
      </c>
      <c r="O125" s="39">
        <f t="shared" si="14"/>
        <v>0</v>
      </c>
      <c r="P125" s="39">
        <f>IF($A125&lt;=LEN('HTT e12 - 2ry Str + Mask '!A$2),M125-J125,"")</f>
        <v>0</v>
      </c>
      <c r="Q125" s="39">
        <f>IF($A125&lt;=LEN('HTT e12 - 2ry Str + Mask '!A$2),N125-K125,"")</f>
        <v>0</v>
      </c>
      <c r="R125" s="39">
        <f>IF($A125&lt;=LEN('HTT e12 - 2ry Str + Mask '!A$2),O125-L125,"")</f>
        <v>0</v>
      </c>
    </row>
    <row r="126" spans="1:18" ht="32" customHeight="1" x14ac:dyDescent="0.15">
      <c r="A126" s="36">
        <v>125</v>
      </c>
      <c r="B126" s="37" t="str">
        <f>IF($A126&lt;=LEN('HTT e12 - 2ry Str + Mask '!A$2),MID('HTT e12 - 2ry Str + Mask '!A$2,$A126,1),"")</f>
        <v>)</v>
      </c>
      <c r="C126" s="38" t="str">
        <f>IF($A126&lt;=LEN('HTT e12 - 2ry Str + Mask '!B$2),MID('HTT e12 - 2ry Str + Mask '!B$2,$A126,1),"")</f>
        <v>)</v>
      </c>
      <c r="D126" s="38" t="str">
        <f>IF($A126&lt;=LEN('HTT e12 - 2ry Str + Mask '!C$2),MID('HTT e12 - 2ry Str + Mask '!C$2,$A126,1),"")</f>
        <v>.</v>
      </c>
      <c r="E126" s="38" t="str">
        <f t="shared" si="8"/>
        <v>)</v>
      </c>
      <c r="F126" s="38" t="str">
        <f t="shared" si="15"/>
        <v>.......(((((......................................(((((...((((((((.((......(((((((((((.(((((((((((((((((((.((((...(((((....))</v>
      </c>
      <c r="G126" s="39">
        <f>IF($A126&lt;=LEN('HTT e12 - 2ry Str + Mask '!A$2),SUMIF('HTT e12 - HSF3.0'!E2:E501,"&lt;="&amp;$A126,'HTT e12 - HSF3.0'!H2:H501)-SUMIF('HTT e12 - HSF3.0'!G2:G501,"&lt;="&amp;$A126,'HTT e12 - HSF3.0'!H2:H501),"")</f>
        <v>0.6964285714285694</v>
      </c>
      <c r="H126" s="39">
        <f>IF($A126&lt;=LEN('HTT e12 - 2ry Str + Mask '!A$2),SUMIF('HTT e12 - HSF3.0'!E2:E501,"&lt;="&amp;$A126,'HTT e12 - HSF3.0'!I2:I501)-SUMIF('HTT e12 - HSF3.0'!G2:G501,"&lt;="&amp;$A126,'HTT e12 - HSF3.0'!I2:I501),"")</f>
        <v>-0.25</v>
      </c>
      <c r="I126" s="39">
        <f>IF($A126&lt;=LEN('HTT e12 - 2ry Str + Mask '!A$2),G126+H126,"")</f>
        <v>0.4464285714285694</v>
      </c>
      <c r="J126" s="39">
        <f t="shared" si="9"/>
        <v>0</v>
      </c>
      <c r="K126" s="39">
        <f t="shared" si="10"/>
        <v>0</v>
      </c>
      <c r="L126" s="39">
        <f t="shared" si="11"/>
        <v>0</v>
      </c>
      <c r="M126" s="39">
        <f t="shared" si="12"/>
        <v>0</v>
      </c>
      <c r="N126" s="39">
        <f t="shared" si="13"/>
        <v>0</v>
      </c>
      <c r="O126" s="39">
        <f t="shared" si="14"/>
        <v>0</v>
      </c>
      <c r="P126" s="39">
        <f>IF($A126&lt;=LEN('HTT e12 - 2ry Str + Mask '!A$2),M126-J126,"")</f>
        <v>0</v>
      </c>
      <c r="Q126" s="39">
        <f>IF($A126&lt;=LEN('HTT e12 - 2ry Str + Mask '!A$2),N126-K126,"")</f>
        <v>0</v>
      </c>
      <c r="R126" s="39">
        <f>IF($A126&lt;=LEN('HTT e12 - 2ry Str + Mask '!A$2),O126-L126,"")</f>
        <v>0</v>
      </c>
    </row>
    <row r="127" spans="1:18" ht="32" customHeight="1" x14ac:dyDescent="0.15">
      <c r="A127" s="36">
        <v>126</v>
      </c>
      <c r="B127" s="37" t="str">
        <f>IF($A127&lt;=LEN('HTT e12 - 2ry Str + Mask '!A$2),MID('HTT e12 - 2ry Str + Mask '!A$2,$A127,1),"")</f>
        <v>)</v>
      </c>
      <c r="C127" s="38" t="str">
        <f>IF($A127&lt;=LEN('HTT e12 - 2ry Str + Mask '!B$2),MID('HTT e12 - 2ry Str + Mask '!B$2,$A127,1),"")</f>
        <v>)</v>
      </c>
      <c r="D127" s="38" t="str">
        <f>IF($A127&lt;=LEN('HTT e12 - 2ry Str + Mask '!C$2),MID('HTT e12 - 2ry Str + Mask '!C$2,$A127,1),"")</f>
        <v>.</v>
      </c>
      <c r="E127" s="38" t="str">
        <f t="shared" si="8"/>
        <v>)</v>
      </c>
      <c r="F127" s="38" t="str">
        <f t="shared" si="15"/>
        <v>.......(((((......................................(((((...((((((((.((......(((((((((((.(((((((((((((((((((.((((...(((((....)))</v>
      </c>
      <c r="G127" s="39">
        <f>IF($A127&lt;=LEN('HTT e12 - 2ry Str + Mask '!A$2),SUMIF('HTT e12 - HSF3.0'!E2:E501,"&lt;="&amp;$A127,'HTT e12 - HSF3.0'!H2:H501)-SUMIF('HTT e12 - HSF3.0'!G2:G501,"&lt;="&amp;$A127,'HTT e12 - HSF3.0'!H2:H501),"")</f>
        <v>0.6964285714285694</v>
      </c>
      <c r="H127" s="39">
        <f>IF($A127&lt;=LEN('HTT e12 - 2ry Str + Mask '!A$2),SUMIF('HTT e12 - HSF3.0'!E2:E501,"&lt;="&amp;$A127,'HTT e12 - HSF3.0'!I2:I501)-SUMIF('HTT e12 - HSF3.0'!G2:G501,"&lt;="&amp;$A127,'HTT e12 - HSF3.0'!I2:I501),"")</f>
        <v>-0.125</v>
      </c>
      <c r="I127" s="39">
        <f>IF($A127&lt;=LEN('HTT e12 - 2ry Str + Mask '!A$2),G127+H127,"")</f>
        <v>0.5714285714285694</v>
      </c>
      <c r="J127" s="39">
        <f t="shared" si="9"/>
        <v>0</v>
      </c>
      <c r="K127" s="39">
        <f t="shared" si="10"/>
        <v>0</v>
      </c>
      <c r="L127" s="39">
        <f t="shared" si="11"/>
        <v>0</v>
      </c>
      <c r="M127" s="39">
        <f t="shared" si="12"/>
        <v>0</v>
      </c>
      <c r="N127" s="39">
        <f t="shared" si="13"/>
        <v>0</v>
      </c>
      <c r="O127" s="39">
        <f t="shared" si="14"/>
        <v>0</v>
      </c>
      <c r="P127" s="39">
        <f>IF($A127&lt;=LEN('HTT e12 - 2ry Str + Mask '!A$2),M127-J127,"")</f>
        <v>0</v>
      </c>
      <c r="Q127" s="39">
        <f>IF($A127&lt;=LEN('HTT e12 - 2ry Str + Mask '!A$2),N127-K127,"")</f>
        <v>0</v>
      </c>
      <c r="R127" s="39">
        <f>IF($A127&lt;=LEN('HTT e12 - 2ry Str + Mask '!A$2),O127-L127,"")</f>
        <v>0</v>
      </c>
    </row>
    <row r="128" spans="1:18" ht="32" customHeight="1" x14ac:dyDescent="0.15">
      <c r="A128" s="36">
        <v>127</v>
      </c>
      <c r="B128" s="37" t="str">
        <f>IF($A128&lt;=LEN('HTT e12 - 2ry Str + Mask '!A$2),MID('HTT e12 - 2ry Str + Mask '!A$2,$A128,1),"")</f>
        <v>)</v>
      </c>
      <c r="C128" s="38" t="str">
        <f>IF($A128&lt;=LEN('HTT e12 - 2ry Str + Mask '!B$2),MID('HTT e12 - 2ry Str + Mask '!B$2,$A128,1),"")</f>
        <v>)</v>
      </c>
      <c r="D128" s="38" t="str">
        <f>IF($A128&lt;=LEN('HTT e12 - 2ry Str + Mask '!C$2),MID('HTT e12 - 2ry Str + Mask '!C$2,$A128,1),"")</f>
        <v>.</v>
      </c>
      <c r="E128" s="38" t="str">
        <f t="shared" si="8"/>
        <v>)</v>
      </c>
      <c r="F128" s="38" t="str">
        <f t="shared" si="15"/>
        <v>.......(((((......................................(((((...((((((((.((......(((((((((((.(((((((((((((((((((.((((...(((((....))))</v>
      </c>
      <c r="G128" s="39">
        <f>IF($A128&lt;=LEN('HTT e12 - 2ry Str + Mask '!A$2),SUMIF('HTT e12 - HSF3.0'!E2:E501,"&lt;="&amp;$A128,'HTT e12 - HSF3.0'!H2:H501)-SUMIF('HTT e12 - HSF3.0'!G2:G501,"&lt;="&amp;$A128,'HTT e12 - HSF3.0'!H2:H501),"")</f>
        <v>0.6964285714285694</v>
      </c>
      <c r="H128" s="39">
        <f>IF($A128&lt;=LEN('HTT e12 - 2ry Str + Mask '!A$2),SUMIF('HTT e12 - HSF3.0'!E2:E501,"&lt;="&amp;$A128,'HTT e12 - HSF3.0'!I2:I501)-SUMIF('HTT e12 - HSF3.0'!G2:G501,"&lt;="&amp;$A128,'HTT e12 - HSF3.0'!I2:I501),"")</f>
        <v>-0.25</v>
      </c>
      <c r="I128" s="39">
        <f>IF($A128&lt;=LEN('HTT e12 - 2ry Str + Mask '!A$2),G128+H128,"")</f>
        <v>0.4464285714285694</v>
      </c>
      <c r="J128" s="39">
        <f t="shared" si="9"/>
        <v>0</v>
      </c>
      <c r="K128" s="39">
        <f t="shared" si="10"/>
        <v>0</v>
      </c>
      <c r="L128" s="39">
        <f t="shared" si="11"/>
        <v>0</v>
      </c>
      <c r="M128" s="39">
        <f t="shared" si="12"/>
        <v>0</v>
      </c>
      <c r="N128" s="39">
        <f t="shared" si="13"/>
        <v>0</v>
      </c>
      <c r="O128" s="39">
        <f t="shared" si="14"/>
        <v>0</v>
      </c>
      <c r="P128" s="39">
        <f>IF($A128&lt;=LEN('HTT e12 - 2ry Str + Mask '!A$2),M128-J128,"")</f>
        <v>0</v>
      </c>
      <c r="Q128" s="39">
        <f>IF($A128&lt;=LEN('HTT e12 - 2ry Str + Mask '!A$2),N128-K128,"")</f>
        <v>0</v>
      </c>
      <c r="R128" s="39">
        <f>IF($A128&lt;=LEN('HTT e12 - 2ry Str + Mask '!A$2),O128-L128,"")</f>
        <v>0</v>
      </c>
    </row>
    <row r="129" spans="1:18" ht="32" customHeight="1" x14ac:dyDescent="0.15">
      <c r="A129" s="36">
        <v>128</v>
      </c>
      <c r="B129" s="37" t="str">
        <f>IF($A129&lt;=LEN('HTT e12 - 2ry Str + Mask '!A$2),MID('HTT e12 - 2ry Str + Mask '!A$2,$A129,1),"")</f>
        <v>)</v>
      </c>
      <c r="C129" s="38" t="str">
        <f>IF($A129&lt;=LEN('HTT e12 - 2ry Str + Mask '!B$2),MID('HTT e12 - 2ry Str + Mask '!B$2,$A129,1),"")</f>
        <v>)</v>
      </c>
      <c r="D129" s="38" t="str">
        <f>IF($A129&lt;=LEN('HTT e12 - 2ry Str + Mask '!C$2),MID('HTT e12 - 2ry Str + Mask '!C$2,$A129,1),"")</f>
        <v>.</v>
      </c>
      <c r="E129" s="38" t="str">
        <f t="shared" si="8"/>
        <v>)</v>
      </c>
      <c r="F129" s="38" t="str">
        <f t="shared" si="15"/>
        <v>.......(((((......................................(((((...((((((((.((......(((((((((((.(((((((((((((((((((.((((...(((((....)))))</v>
      </c>
      <c r="G129" s="39">
        <f>IF($A129&lt;=LEN('HTT e12 - 2ry Str + Mask '!A$2),SUMIF('HTT e12 - HSF3.0'!E2:E501,"&lt;="&amp;$A129,'HTT e12 - HSF3.0'!H2:H501)-SUMIF('HTT e12 - HSF3.0'!G2:G501,"&lt;="&amp;$A129,'HTT e12 - HSF3.0'!H2:H501),"")</f>
        <v>0.6964285714285694</v>
      </c>
      <c r="H129" s="39">
        <f>IF($A129&lt;=LEN('HTT e12 - 2ry Str + Mask '!A$2),SUMIF('HTT e12 - HSF3.0'!E2:E501,"&lt;="&amp;$A129,'HTT e12 - HSF3.0'!I2:I501)-SUMIF('HTT e12 - HSF3.0'!G2:G501,"&lt;="&amp;$A129,'HTT e12 - HSF3.0'!I2:I501),"")</f>
        <v>-0.41666666666666607</v>
      </c>
      <c r="I129" s="39">
        <f>IF($A129&lt;=LEN('HTT e12 - 2ry Str + Mask '!A$2),G129+H129,"")</f>
        <v>0.27976190476190332</v>
      </c>
      <c r="J129" s="39">
        <f t="shared" si="9"/>
        <v>0</v>
      </c>
      <c r="K129" s="39">
        <f t="shared" si="10"/>
        <v>0</v>
      </c>
      <c r="L129" s="39">
        <f t="shared" si="11"/>
        <v>0</v>
      </c>
      <c r="M129" s="39">
        <f t="shared" si="12"/>
        <v>0</v>
      </c>
      <c r="N129" s="39">
        <f t="shared" si="13"/>
        <v>0</v>
      </c>
      <c r="O129" s="39">
        <f t="shared" si="14"/>
        <v>0</v>
      </c>
      <c r="P129" s="39">
        <f>IF($A129&lt;=LEN('HTT e12 - 2ry Str + Mask '!A$2),M129-J129,"")</f>
        <v>0</v>
      </c>
      <c r="Q129" s="39">
        <f>IF($A129&lt;=LEN('HTT e12 - 2ry Str + Mask '!A$2),N129-K129,"")</f>
        <v>0</v>
      </c>
      <c r="R129" s="39">
        <f>IF($A129&lt;=LEN('HTT e12 - 2ry Str + Mask '!A$2),O129-L129,"")</f>
        <v>0</v>
      </c>
    </row>
    <row r="130" spans="1:18" ht="32" customHeight="1" x14ac:dyDescent="0.15">
      <c r="A130" s="36">
        <v>129</v>
      </c>
      <c r="B130" s="37" t="str">
        <f>IF($A130&lt;=LEN('HTT e12 - 2ry Str + Mask '!A$2),MID('HTT e12 - 2ry Str + Mask '!A$2,$A130,1),"")</f>
        <v>.</v>
      </c>
      <c r="C130" s="38" t="str">
        <f>IF($A130&lt;=LEN('HTT e12 - 2ry Str + Mask '!B$2),MID('HTT e12 - 2ry Str + Mask '!B$2,$A130,1),"")</f>
        <v>.</v>
      </c>
      <c r="D130" s="38" t="str">
        <f>IF($A130&lt;=LEN('HTT e12 - 2ry Str + Mask '!C$2),MID('HTT e12 - 2ry Str + Mask '!C$2,$A130,1),"")</f>
        <v>.</v>
      </c>
      <c r="E130" s="38" t="str">
        <f t="shared" ref="E130:E193" si="16">IF(D130="x","|",C130)</f>
        <v>.</v>
      </c>
      <c r="F130" s="38" t="str">
        <f t="shared" si="15"/>
        <v>.......(((((......................................(((((...((((((((.((......(((((((((((.(((((((((((((((((((.((((...(((((....))))).</v>
      </c>
      <c r="G130" s="39">
        <f>IF($A130&lt;=LEN('HTT e12 - 2ry Str + Mask '!A$2),SUMIF('HTT e12 - HSF3.0'!E2:E501,"&lt;="&amp;$A130,'HTT e12 - HSF3.0'!H2:H501)-SUMIF('HTT e12 - HSF3.0'!G2:G501,"&lt;="&amp;$A130,'HTT e12 - HSF3.0'!H2:H501),"")</f>
        <v>0.55357142857142705</v>
      </c>
      <c r="H130" s="39">
        <f>IF($A130&lt;=LEN('HTT e12 - 2ry Str + Mask '!A$2),SUMIF('HTT e12 - HSF3.0'!E2:E501,"&lt;="&amp;$A130,'HTT e12 - HSF3.0'!I2:I501)-SUMIF('HTT e12 - HSF3.0'!G2:G501,"&lt;="&amp;$A130,'HTT e12 - HSF3.0'!I2:I501),"")</f>
        <v>-0.41666666666666607</v>
      </c>
      <c r="I130" s="39">
        <f>IF($A130&lt;=LEN('HTT e12 - 2ry Str + Mask '!A$2),G130+H130,"")</f>
        <v>0.13690476190476097</v>
      </c>
      <c r="J130" s="39">
        <f t="shared" ref="J130:J193" si="17">IF(OR(B130=".",B130=""),G130,0)</f>
        <v>0.55357142857142705</v>
      </c>
      <c r="K130" s="39">
        <f t="shared" ref="K130:K193" si="18">IF(OR(B130=".",B130=""),H130,0)</f>
        <v>-0.41666666666666607</v>
      </c>
      <c r="L130" s="39">
        <f t="shared" ref="L130:L193" si="19">IF(OR(B130=".",B130=""),I130,0)</f>
        <v>0.13690476190476097</v>
      </c>
      <c r="M130" s="39">
        <f t="shared" ref="M130:M193" si="20">IF(OR(E130=".",E130=""),G130,0)</f>
        <v>0.55357142857142705</v>
      </c>
      <c r="N130" s="39">
        <f t="shared" ref="N130:N193" si="21">IF(OR(E130=".",E130=""),H130,0)</f>
        <v>-0.41666666666666607</v>
      </c>
      <c r="O130" s="39">
        <f t="shared" ref="O130:O193" si="22">IF(OR(E130=".",E130=""),I130,0)</f>
        <v>0.13690476190476097</v>
      </c>
      <c r="P130" s="39">
        <f>IF($A130&lt;=LEN('HTT e12 - 2ry Str + Mask '!A$2),M130-J130,"")</f>
        <v>0</v>
      </c>
      <c r="Q130" s="39">
        <f>IF($A130&lt;=LEN('HTT e12 - 2ry Str + Mask '!A$2),N130-K130,"")</f>
        <v>0</v>
      </c>
      <c r="R130" s="39">
        <f>IF($A130&lt;=LEN('HTT e12 - 2ry Str + Mask '!A$2),O130-L130,"")</f>
        <v>0</v>
      </c>
    </row>
    <row r="131" spans="1:18" ht="32" customHeight="1" x14ac:dyDescent="0.15">
      <c r="A131" s="36">
        <v>130</v>
      </c>
      <c r="B131" s="37" t="str">
        <f>IF($A131&lt;=LEN('HTT e12 - 2ry Str + Mask '!A$2),MID('HTT e12 - 2ry Str + Mask '!A$2,$A131,1),"")</f>
        <v>.</v>
      </c>
      <c r="C131" s="38" t="str">
        <f>IF($A131&lt;=LEN('HTT e12 - 2ry Str + Mask '!B$2),MID('HTT e12 - 2ry Str + Mask '!B$2,$A131,1),"")</f>
        <v>.</v>
      </c>
      <c r="D131" s="38" t="str">
        <f>IF($A131&lt;=LEN('HTT e12 - 2ry Str + Mask '!C$2),MID('HTT e12 - 2ry Str + Mask '!C$2,$A131,1),"")</f>
        <v>.</v>
      </c>
      <c r="E131" s="38" t="str">
        <f t="shared" si="16"/>
        <v>.</v>
      </c>
      <c r="F131" s="38" t="str">
        <f t="shared" ref="F131:F194" si="23">CONCATENATE(F130,E131)</f>
        <v>.......(((((......................................(((((...((((((((.((......(((((((((((.(((((((((((((((((((.((((...(((((....)))))..</v>
      </c>
      <c r="G131" s="39">
        <f>IF($A131&lt;=LEN('HTT e12 - 2ry Str + Mask '!A$2),SUMIF('HTT e12 - HSF3.0'!E2:E501,"&lt;="&amp;$A131,'HTT e12 - HSF3.0'!H2:H501)-SUMIF('HTT e12 - HSF3.0'!G2:G501,"&lt;="&amp;$A131,'HTT e12 - HSF3.0'!H2:H501),"")</f>
        <v>0.4107142857142847</v>
      </c>
      <c r="H131" s="39">
        <f>IF($A131&lt;=LEN('HTT e12 - 2ry Str + Mask '!A$2),SUMIF('HTT e12 - HSF3.0'!E2:E501,"&lt;="&amp;$A131,'HTT e12 - HSF3.0'!I2:I501)-SUMIF('HTT e12 - HSF3.0'!G2:G501,"&lt;="&amp;$A131,'HTT e12 - HSF3.0'!I2:I501),"")</f>
        <v>-0.41666666666666607</v>
      </c>
      <c r="I131" s="39">
        <f>IF($A131&lt;=LEN('HTT e12 - 2ry Str + Mask '!A$2),G131+H131,"")</f>
        <v>-5.9523809523813753E-3</v>
      </c>
      <c r="J131" s="39">
        <f t="shared" si="17"/>
        <v>0.4107142857142847</v>
      </c>
      <c r="K131" s="39">
        <f t="shared" si="18"/>
        <v>-0.41666666666666607</v>
      </c>
      <c r="L131" s="39">
        <f t="shared" si="19"/>
        <v>-5.9523809523813753E-3</v>
      </c>
      <c r="M131" s="39">
        <f t="shared" si="20"/>
        <v>0.4107142857142847</v>
      </c>
      <c r="N131" s="39">
        <f t="shared" si="21"/>
        <v>-0.41666666666666607</v>
      </c>
      <c r="O131" s="39">
        <f t="shared" si="22"/>
        <v>-5.9523809523813753E-3</v>
      </c>
      <c r="P131" s="39">
        <f>IF($A131&lt;=LEN('HTT e12 - 2ry Str + Mask '!A$2),M131-J131,"")</f>
        <v>0</v>
      </c>
      <c r="Q131" s="39">
        <f>IF($A131&lt;=LEN('HTT e12 - 2ry Str + Mask '!A$2),N131-K131,"")</f>
        <v>0</v>
      </c>
      <c r="R131" s="39">
        <f>IF($A131&lt;=LEN('HTT e12 - 2ry Str + Mask '!A$2),O131-L131,"")</f>
        <v>0</v>
      </c>
    </row>
    <row r="132" spans="1:18" ht="32" customHeight="1" x14ac:dyDescent="0.15">
      <c r="A132" s="36">
        <v>131</v>
      </c>
      <c r="B132" s="37" t="str">
        <f>IF($A132&lt;=LEN('HTT e12 - 2ry Str + Mask '!A$2),MID('HTT e12 - 2ry Str + Mask '!A$2,$A132,1),"")</f>
        <v>.</v>
      </c>
      <c r="C132" s="38" t="str">
        <f>IF($A132&lt;=LEN('HTT e12 - 2ry Str + Mask '!B$2),MID('HTT e12 - 2ry Str + Mask '!B$2,$A132,1),"")</f>
        <v>.</v>
      </c>
      <c r="D132" s="38" t="str">
        <f>IF($A132&lt;=LEN('HTT e12 - 2ry Str + Mask '!C$2),MID('HTT e12 - 2ry Str + Mask '!C$2,$A132,1),"")</f>
        <v>.</v>
      </c>
      <c r="E132" s="38" t="str">
        <f t="shared" si="16"/>
        <v>.</v>
      </c>
      <c r="F132" s="38" t="str">
        <f t="shared" si="23"/>
        <v>.......(((((......................................(((((...((((((((.((......(((((((((((.(((((((((((((((((((.((((...(((((....)))))...</v>
      </c>
      <c r="G132" s="39">
        <f>IF($A132&lt;=LEN('HTT e12 - 2ry Str + Mask '!A$2),SUMIF('HTT e12 - HSF3.0'!E2:E501,"&lt;="&amp;$A132,'HTT e12 - HSF3.0'!H2:H501)-SUMIF('HTT e12 - HSF3.0'!G2:G501,"&lt;="&amp;$A132,'HTT e12 - HSF3.0'!H2:H501),"")</f>
        <v>0.4107142857142847</v>
      </c>
      <c r="H132" s="39">
        <f>IF($A132&lt;=LEN('HTT e12 - 2ry Str + Mask '!A$2),SUMIF('HTT e12 - HSF3.0'!E2:E501,"&lt;="&amp;$A132,'HTT e12 - HSF3.0'!I2:I501)-SUMIF('HTT e12 - HSF3.0'!G2:G501,"&lt;="&amp;$A132,'HTT e12 - HSF3.0'!I2:I501),"")</f>
        <v>-0.41666666666666607</v>
      </c>
      <c r="I132" s="39">
        <f>IF($A132&lt;=LEN('HTT e12 - 2ry Str + Mask '!A$2),G132+H132,"")</f>
        <v>-5.9523809523813753E-3</v>
      </c>
      <c r="J132" s="39">
        <f t="shared" si="17"/>
        <v>0.4107142857142847</v>
      </c>
      <c r="K132" s="39">
        <f t="shared" si="18"/>
        <v>-0.41666666666666607</v>
      </c>
      <c r="L132" s="39">
        <f t="shared" si="19"/>
        <v>-5.9523809523813753E-3</v>
      </c>
      <c r="M132" s="39">
        <f t="shared" si="20"/>
        <v>0.4107142857142847</v>
      </c>
      <c r="N132" s="39">
        <f t="shared" si="21"/>
        <v>-0.41666666666666607</v>
      </c>
      <c r="O132" s="39">
        <f t="shared" si="22"/>
        <v>-5.9523809523813753E-3</v>
      </c>
      <c r="P132" s="39">
        <f>IF($A132&lt;=LEN('HTT e12 - 2ry Str + Mask '!A$2),M132-J132,"")</f>
        <v>0</v>
      </c>
      <c r="Q132" s="39">
        <f>IF($A132&lt;=LEN('HTT e12 - 2ry Str + Mask '!A$2),N132-K132,"")</f>
        <v>0</v>
      </c>
      <c r="R132" s="39">
        <f>IF($A132&lt;=LEN('HTT e12 - 2ry Str + Mask '!A$2),O132-L132,"")</f>
        <v>0</v>
      </c>
    </row>
    <row r="133" spans="1:18" ht="32" customHeight="1" x14ac:dyDescent="0.15">
      <c r="A133" s="36">
        <v>132</v>
      </c>
      <c r="B133" s="37" t="str">
        <f>IF($A133&lt;=LEN('HTT e12 - 2ry Str + Mask '!A$2),MID('HTT e12 - 2ry Str + Mask '!A$2,$A133,1),"")</f>
        <v>(</v>
      </c>
      <c r="C133" s="38" t="str">
        <f>IF($A133&lt;=LEN('HTT e12 - 2ry Str + Mask '!B$2),MID('HTT e12 - 2ry Str + Mask '!B$2,$A133,1),"")</f>
        <v>(</v>
      </c>
      <c r="D133" s="38" t="str">
        <f>IF($A133&lt;=LEN('HTT e12 - 2ry Str + Mask '!C$2),MID('HTT e12 - 2ry Str + Mask '!C$2,$A133,1),"")</f>
        <v>.</v>
      </c>
      <c r="E133" s="38" t="str">
        <f t="shared" si="16"/>
        <v>(</v>
      </c>
      <c r="F133" s="38" t="str">
        <f t="shared" si="23"/>
        <v>.......(((((......................................(((((...((((((((.((......(((((((((((.(((((((((((((((((((.((((...(((((....)))))...(</v>
      </c>
      <c r="G133" s="39">
        <f>IF($A133&lt;=LEN('HTT e12 - 2ry Str + Mask '!A$2),SUMIF('HTT e12 - HSF3.0'!E2:E501,"&lt;="&amp;$A133,'HTT e12 - HSF3.0'!H2:H501)-SUMIF('HTT e12 - HSF3.0'!G2:G501,"&lt;="&amp;$A133,'HTT e12 - HSF3.0'!H2:H501),"")</f>
        <v>0.25</v>
      </c>
      <c r="H133" s="39">
        <f>IF($A133&lt;=LEN('HTT e12 - 2ry Str + Mask '!A$2),SUMIF('HTT e12 - HSF3.0'!E2:E501,"&lt;="&amp;$A133,'HTT e12 - HSF3.0'!I2:I501)-SUMIF('HTT e12 - HSF3.0'!G2:G501,"&lt;="&amp;$A133,'HTT e12 - HSF3.0'!I2:I501),"")</f>
        <v>-0.29166666666666607</v>
      </c>
      <c r="I133" s="39">
        <f>IF($A133&lt;=LEN('HTT e12 - 2ry Str + Mask '!A$2),G133+H133,"")</f>
        <v>-4.1666666666666075E-2</v>
      </c>
      <c r="J133" s="39">
        <f t="shared" si="17"/>
        <v>0</v>
      </c>
      <c r="K133" s="39">
        <f t="shared" si="18"/>
        <v>0</v>
      </c>
      <c r="L133" s="39">
        <f t="shared" si="19"/>
        <v>0</v>
      </c>
      <c r="M133" s="39">
        <f t="shared" si="20"/>
        <v>0</v>
      </c>
      <c r="N133" s="39">
        <f t="shared" si="21"/>
        <v>0</v>
      </c>
      <c r="O133" s="39">
        <f t="shared" si="22"/>
        <v>0</v>
      </c>
      <c r="P133" s="39">
        <f>IF($A133&lt;=LEN('HTT e12 - 2ry Str + Mask '!A$2),M133-J133,"")</f>
        <v>0</v>
      </c>
      <c r="Q133" s="39">
        <f>IF($A133&lt;=LEN('HTT e12 - 2ry Str + Mask '!A$2),N133-K133,"")</f>
        <v>0</v>
      </c>
      <c r="R133" s="39">
        <f>IF($A133&lt;=LEN('HTT e12 - 2ry Str + Mask '!A$2),O133-L133,"")</f>
        <v>0</v>
      </c>
    </row>
    <row r="134" spans="1:18" ht="32" customHeight="1" x14ac:dyDescent="0.15">
      <c r="A134" s="36">
        <v>133</v>
      </c>
      <c r="B134" s="37" t="str">
        <f>IF($A134&lt;=LEN('HTT e12 - 2ry Str + Mask '!A$2),MID('HTT e12 - 2ry Str + Mask '!A$2,$A134,1),"")</f>
        <v>(</v>
      </c>
      <c r="C134" s="38" t="str">
        <f>IF($A134&lt;=LEN('HTT e12 - 2ry Str + Mask '!B$2),MID('HTT e12 - 2ry Str + Mask '!B$2,$A134,1),"")</f>
        <v>(</v>
      </c>
      <c r="D134" s="38" t="str">
        <f>IF($A134&lt;=LEN('HTT e12 - 2ry Str + Mask '!C$2),MID('HTT e12 - 2ry Str + Mask '!C$2,$A134,1),"")</f>
        <v>.</v>
      </c>
      <c r="E134" s="38" t="str">
        <f t="shared" si="16"/>
        <v>(</v>
      </c>
      <c r="F134" s="38" t="str">
        <f t="shared" si="23"/>
        <v>.......(((((......................................(((((...((((((((.((......(((((((((((.(((((((((((((((((((.((((...(((((....)))))...((</v>
      </c>
      <c r="G134" s="39">
        <f>IF($A134&lt;=LEN('HTT e12 - 2ry Str + Mask '!A$2),SUMIF('HTT e12 - HSF3.0'!E2:E501,"&lt;="&amp;$A134,'HTT e12 - HSF3.0'!H2:H501)-SUMIF('HTT e12 - HSF3.0'!G2:G501,"&lt;="&amp;$A134,'HTT e12 - HSF3.0'!H2:H501),"")</f>
        <v>0.25</v>
      </c>
      <c r="H134" s="39">
        <f>IF($A134&lt;=LEN('HTT e12 - 2ry Str + Mask '!A$2),SUMIF('HTT e12 - HSF3.0'!E2:E501,"&lt;="&amp;$A134,'HTT e12 - HSF3.0'!I2:I501)-SUMIF('HTT e12 - HSF3.0'!G2:G501,"&lt;="&amp;$A134,'HTT e12 - HSF3.0'!I2:I501),"")</f>
        <v>-0.29166666666666607</v>
      </c>
      <c r="I134" s="39">
        <f>IF($A134&lt;=LEN('HTT e12 - 2ry Str + Mask '!A$2),G134+H134,"")</f>
        <v>-4.1666666666666075E-2</v>
      </c>
      <c r="J134" s="39">
        <f t="shared" si="17"/>
        <v>0</v>
      </c>
      <c r="K134" s="39">
        <f t="shared" si="18"/>
        <v>0</v>
      </c>
      <c r="L134" s="39">
        <f t="shared" si="19"/>
        <v>0</v>
      </c>
      <c r="M134" s="39">
        <f t="shared" si="20"/>
        <v>0</v>
      </c>
      <c r="N134" s="39">
        <f t="shared" si="21"/>
        <v>0</v>
      </c>
      <c r="O134" s="39">
        <f t="shared" si="22"/>
        <v>0</v>
      </c>
      <c r="P134" s="39">
        <f>IF($A134&lt;=LEN('HTT e12 - 2ry Str + Mask '!A$2),M134-J134,"")</f>
        <v>0</v>
      </c>
      <c r="Q134" s="39">
        <f>IF($A134&lt;=LEN('HTT e12 - 2ry Str + Mask '!A$2),N134-K134,"")</f>
        <v>0</v>
      </c>
      <c r="R134" s="39">
        <f>IF($A134&lt;=LEN('HTT e12 - 2ry Str + Mask '!A$2),O134-L134,"")</f>
        <v>0</v>
      </c>
    </row>
    <row r="135" spans="1:18" ht="32" customHeight="1" x14ac:dyDescent="0.15">
      <c r="A135" s="36">
        <v>134</v>
      </c>
      <c r="B135" s="37" t="str">
        <f>IF($A135&lt;=LEN('HTT e12 - 2ry Str + Mask '!A$2),MID('HTT e12 - 2ry Str + Mask '!A$2,$A135,1),"")</f>
        <v>(</v>
      </c>
      <c r="C135" s="38" t="str">
        <f>IF($A135&lt;=LEN('HTT e12 - 2ry Str + Mask '!B$2),MID('HTT e12 - 2ry Str + Mask '!B$2,$A135,1),"")</f>
        <v>(</v>
      </c>
      <c r="D135" s="38" t="str">
        <f>IF($A135&lt;=LEN('HTT e12 - 2ry Str + Mask '!C$2),MID('HTT e12 - 2ry Str + Mask '!C$2,$A135,1),"")</f>
        <v>.</v>
      </c>
      <c r="E135" s="38" t="str">
        <f t="shared" si="16"/>
        <v>(</v>
      </c>
      <c r="F135" s="38" t="str">
        <f t="shared" si="23"/>
        <v>.......(((((......................................(((((...((((((((.((......(((((((((((.(((((((((((((((((((.((((...(((((....)))))...(((</v>
      </c>
      <c r="G135" s="39">
        <f>IF($A135&lt;=LEN('HTT e12 - 2ry Str + Mask '!A$2),SUMIF('HTT e12 - HSF3.0'!E2:E501,"&lt;="&amp;$A135,'HTT e12 - HSF3.0'!H2:H501)-SUMIF('HTT e12 - HSF3.0'!G2:G501,"&lt;="&amp;$A135,'HTT e12 - HSF3.0'!H2:H501),"")</f>
        <v>0.5357142857142847</v>
      </c>
      <c r="H135" s="39">
        <f>IF($A135&lt;=LEN('HTT e12 - 2ry Str + Mask '!A$2),SUMIF('HTT e12 - HSF3.0'!E2:E501,"&lt;="&amp;$A135,'HTT e12 - HSF3.0'!I2:I501)-SUMIF('HTT e12 - HSF3.0'!G2:G501,"&lt;="&amp;$A135,'HTT e12 - HSF3.0'!I2:I501),"")</f>
        <v>-0.25</v>
      </c>
      <c r="I135" s="39">
        <f>IF($A135&lt;=LEN('HTT e12 - 2ry Str + Mask '!A$2),G135+H135,"")</f>
        <v>0.2857142857142847</v>
      </c>
      <c r="J135" s="39">
        <f t="shared" si="17"/>
        <v>0</v>
      </c>
      <c r="K135" s="39">
        <f t="shared" si="18"/>
        <v>0</v>
      </c>
      <c r="L135" s="39">
        <f t="shared" si="19"/>
        <v>0</v>
      </c>
      <c r="M135" s="39">
        <f t="shared" si="20"/>
        <v>0</v>
      </c>
      <c r="N135" s="39">
        <f t="shared" si="21"/>
        <v>0</v>
      </c>
      <c r="O135" s="39">
        <f t="shared" si="22"/>
        <v>0</v>
      </c>
      <c r="P135" s="39">
        <f>IF($A135&lt;=LEN('HTT e12 - 2ry Str + Mask '!A$2),M135-J135,"")</f>
        <v>0</v>
      </c>
      <c r="Q135" s="39">
        <f>IF($A135&lt;=LEN('HTT e12 - 2ry Str + Mask '!A$2),N135-K135,"")</f>
        <v>0</v>
      </c>
      <c r="R135" s="39">
        <f>IF($A135&lt;=LEN('HTT e12 - 2ry Str + Mask '!A$2),O135-L135,"")</f>
        <v>0</v>
      </c>
    </row>
    <row r="136" spans="1:18" ht="32" customHeight="1" x14ac:dyDescent="0.15">
      <c r="A136" s="36">
        <v>135</v>
      </c>
      <c r="B136" s="37" t="str">
        <f>IF($A136&lt;=LEN('HTT e12 - 2ry Str + Mask '!A$2),MID('HTT e12 - 2ry Str + Mask '!A$2,$A136,1),"")</f>
        <v>(</v>
      </c>
      <c r="C136" s="38" t="str">
        <f>IF($A136&lt;=LEN('HTT e12 - 2ry Str + Mask '!B$2),MID('HTT e12 - 2ry Str + Mask '!B$2,$A136,1),"")</f>
        <v>(</v>
      </c>
      <c r="D136" s="38" t="str">
        <f>IF($A136&lt;=LEN('HTT e12 - 2ry Str + Mask '!C$2),MID('HTT e12 - 2ry Str + Mask '!C$2,$A136,1),"")</f>
        <v>.</v>
      </c>
      <c r="E136" s="38" t="str">
        <f t="shared" si="16"/>
        <v>(</v>
      </c>
      <c r="F136" s="38" t="str">
        <f t="shared" si="23"/>
        <v>.......(((((......................................(((((...((((((((.((......(((((((((((.(((((((((((((((((((.((((...(((((....)))))...((((</v>
      </c>
      <c r="G136" s="39">
        <f>IF($A136&lt;=LEN('HTT e12 - 2ry Str + Mask '!A$2),SUMIF('HTT e12 - HSF3.0'!E2:E501,"&lt;="&amp;$A136,'HTT e12 - HSF3.0'!H2:H501)-SUMIF('HTT e12 - HSF3.0'!G2:G501,"&lt;="&amp;$A136,'HTT e12 - HSF3.0'!H2:H501),"")</f>
        <v>0.8214285714285694</v>
      </c>
      <c r="H136" s="39">
        <f>IF($A136&lt;=LEN('HTT e12 - 2ry Str + Mask '!A$2),SUMIF('HTT e12 - HSF3.0'!E2:E501,"&lt;="&amp;$A136,'HTT e12 - HSF3.0'!I2:I501)-SUMIF('HTT e12 - HSF3.0'!G2:G501,"&lt;="&amp;$A136,'HTT e12 - HSF3.0'!I2:I501),"")</f>
        <v>-0.125</v>
      </c>
      <c r="I136" s="39">
        <f>IF($A136&lt;=LEN('HTT e12 - 2ry Str + Mask '!A$2),G136+H136,"")</f>
        <v>0.6964285714285694</v>
      </c>
      <c r="J136" s="39">
        <f t="shared" si="17"/>
        <v>0</v>
      </c>
      <c r="K136" s="39">
        <f t="shared" si="18"/>
        <v>0</v>
      </c>
      <c r="L136" s="39">
        <f t="shared" si="19"/>
        <v>0</v>
      </c>
      <c r="M136" s="39">
        <f t="shared" si="20"/>
        <v>0</v>
      </c>
      <c r="N136" s="39">
        <f t="shared" si="21"/>
        <v>0</v>
      </c>
      <c r="O136" s="39">
        <f t="shared" si="22"/>
        <v>0</v>
      </c>
      <c r="P136" s="39">
        <f>IF($A136&lt;=LEN('HTT e12 - 2ry Str + Mask '!A$2),M136-J136,"")</f>
        <v>0</v>
      </c>
      <c r="Q136" s="39">
        <f>IF($A136&lt;=LEN('HTT e12 - 2ry Str + Mask '!A$2),N136-K136,"")</f>
        <v>0</v>
      </c>
      <c r="R136" s="39">
        <f>IF($A136&lt;=LEN('HTT e12 - 2ry Str + Mask '!A$2),O136-L136,"")</f>
        <v>0</v>
      </c>
    </row>
    <row r="137" spans="1:18" ht="32" customHeight="1" x14ac:dyDescent="0.15">
      <c r="A137" s="36">
        <v>136</v>
      </c>
      <c r="B137" s="37" t="str">
        <f>IF($A137&lt;=LEN('HTT e12 - 2ry Str + Mask '!A$2),MID('HTT e12 - 2ry Str + Mask '!A$2,$A137,1),"")</f>
        <v>.</v>
      </c>
      <c r="C137" s="38" t="str">
        <f>IF($A137&lt;=LEN('HTT e12 - 2ry Str + Mask '!B$2),MID('HTT e12 - 2ry Str + Mask '!B$2,$A137,1),"")</f>
        <v>.</v>
      </c>
      <c r="D137" s="38" t="str">
        <f>IF($A137&lt;=LEN('HTT e12 - 2ry Str + Mask '!C$2),MID('HTT e12 - 2ry Str + Mask '!C$2,$A137,1),"")</f>
        <v>.</v>
      </c>
      <c r="E137" s="38" t="str">
        <f t="shared" si="16"/>
        <v>.</v>
      </c>
      <c r="F137" s="38" t="str">
        <f t="shared" si="23"/>
        <v>.......(((((......................................(((((...((((((((.((......(((((((((((.(((((((((((((((((((.((((...(((((....)))))...((((.</v>
      </c>
      <c r="G137" s="39">
        <f>IF($A137&lt;=LEN('HTT e12 - 2ry Str + Mask '!A$2),SUMIF('HTT e12 - HSF3.0'!E2:E501,"&lt;="&amp;$A137,'HTT e12 - HSF3.0'!H2:H501)-SUMIF('HTT e12 - HSF3.0'!G2:G501,"&lt;="&amp;$A137,'HTT e12 - HSF3.0'!H2:H501),"")</f>
        <v>0.8214285714285694</v>
      </c>
      <c r="H137" s="39">
        <f>IF($A137&lt;=LEN('HTT e12 - 2ry Str + Mask '!A$2),SUMIF('HTT e12 - HSF3.0'!E2:E501,"&lt;="&amp;$A137,'HTT e12 - HSF3.0'!I2:I501)-SUMIF('HTT e12 - HSF3.0'!G2:G501,"&lt;="&amp;$A137,'HTT e12 - HSF3.0'!I2:I501),"")</f>
        <v>-0.125</v>
      </c>
      <c r="I137" s="39">
        <f>IF($A137&lt;=LEN('HTT e12 - 2ry Str + Mask '!A$2),G137+H137,"")</f>
        <v>0.6964285714285694</v>
      </c>
      <c r="J137" s="39">
        <f t="shared" si="17"/>
        <v>0.8214285714285694</v>
      </c>
      <c r="K137" s="39">
        <f t="shared" si="18"/>
        <v>-0.125</v>
      </c>
      <c r="L137" s="39">
        <f t="shared" si="19"/>
        <v>0.6964285714285694</v>
      </c>
      <c r="M137" s="39">
        <f t="shared" si="20"/>
        <v>0.8214285714285694</v>
      </c>
      <c r="N137" s="39">
        <f t="shared" si="21"/>
        <v>-0.125</v>
      </c>
      <c r="O137" s="39">
        <f t="shared" si="22"/>
        <v>0.6964285714285694</v>
      </c>
      <c r="P137" s="39">
        <f>IF($A137&lt;=LEN('HTT e12 - 2ry Str + Mask '!A$2),M137-J137,"")</f>
        <v>0</v>
      </c>
      <c r="Q137" s="39">
        <f>IF($A137&lt;=LEN('HTT e12 - 2ry Str + Mask '!A$2),N137-K137,"")</f>
        <v>0</v>
      </c>
      <c r="R137" s="39">
        <f>IF($A137&lt;=LEN('HTT e12 - 2ry Str + Mask '!A$2),O137-L137,"")</f>
        <v>0</v>
      </c>
    </row>
    <row r="138" spans="1:18" ht="32" customHeight="1" x14ac:dyDescent="0.15">
      <c r="A138" s="36">
        <v>137</v>
      </c>
      <c r="B138" s="37" t="str">
        <f>IF($A138&lt;=LEN('HTT e12 - 2ry Str + Mask '!A$2),MID('HTT e12 - 2ry Str + Mask '!A$2,$A138,1),"")</f>
        <v>.</v>
      </c>
      <c r="C138" s="38" t="str">
        <f>IF($A138&lt;=LEN('HTT e12 - 2ry Str + Mask '!B$2),MID('HTT e12 - 2ry Str + Mask '!B$2,$A138,1),"")</f>
        <v>.</v>
      </c>
      <c r="D138" s="38" t="str">
        <f>IF($A138&lt;=LEN('HTT e12 - 2ry Str + Mask '!C$2),MID('HTT e12 - 2ry Str + Mask '!C$2,$A138,1),"")</f>
        <v>.</v>
      </c>
      <c r="E138" s="38" t="str">
        <f t="shared" si="16"/>
        <v>.</v>
      </c>
      <c r="F138" s="38" t="str">
        <f t="shared" si="23"/>
        <v>.......(((((......................................(((((...((((((((.((......(((((((((((.(((((((((((((((((((.((((...(((((....)))))...((((..</v>
      </c>
      <c r="G138" s="39">
        <f>IF($A138&lt;=LEN('HTT e12 - 2ry Str + Mask '!A$2),SUMIF('HTT e12 - HSF3.0'!E2:E501,"&lt;="&amp;$A138,'HTT e12 - HSF3.0'!H2:H501)-SUMIF('HTT e12 - HSF3.0'!G2:G501,"&lt;="&amp;$A138,'HTT e12 - HSF3.0'!H2:H501),"")</f>
        <v>0.8214285714285694</v>
      </c>
      <c r="H138" s="39">
        <f>IF($A138&lt;=LEN('HTT e12 - 2ry Str + Mask '!A$2),SUMIF('HTT e12 - HSF3.0'!E2:E501,"&lt;="&amp;$A138,'HTT e12 - HSF3.0'!I2:I501)-SUMIF('HTT e12 - HSF3.0'!G2:G501,"&lt;="&amp;$A138,'HTT e12 - HSF3.0'!I2:I501),"")</f>
        <v>-0.29166666666666607</v>
      </c>
      <c r="I138" s="39">
        <f>IF($A138&lt;=LEN('HTT e12 - 2ry Str + Mask '!A$2),G138+H138,"")</f>
        <v>0.52976190476190332</v>
      </c>
      <c r="J138" s="39">
        <f t="shared" si="17"/>
        <v>0.8214285714285694</v>
      </c>
      <c r="K138" s="39">
        <f t="shared" si="18"/>
        <v>-0.29166666666666607</v>
      </c>
      <c r="L138" s="39">
        <f t="shared" si="19"/>
        <v>0.52976190476190332</v>
      </c>
      <c r="M138" s="39">
        <f t="shared" si="20"/>
        <v>0.8214285714285694</v>
      </c>
      <c r="N138" s="39">
        <f t="shared" si="21"/>
        <v>-0.29166666666666607</v>
      </c>
      <c r="O138" s="39">
        <f t="shared" si="22"/>
        <v>0.52976190476190332</v>
      </c>
      <c r="P138" s="39">
        <f>IF($A138&lt;=LEN('HTT e12 - 2ry Str + Mask '!A$2),M138-J138,"")</f>
        <v>0</v>
      </c>
      <c r="Q138" s="39">
        <f>IF($A138&lt;=LEN('HTT e12 - 2ry Str + Mask '!A$2),N138-K138,"")</f>
        <v>0</v>
      </c>
      <c r="R138" s="39">
        <f>IF($A138&lt;=LEN('HTT e12 - 2ry Str + Mask '!A$2),O138-L138,"")</f>
        <v>0</v>
      </c>
    </row>
    <row r="139" spans="1:18" ht="32" customHeight="1" x14ac:dyDescent="0.15">
      <c r="A139" s="36">
        <v>138</v>
      </c>
      <c r="B139" s="37" t="str">
        <f>IF($A139&lt;=LEN('HTT e12 - 2ry Str + Mask '!A$2),MID('HTT e12 - 2ry Str + Mask '!A$2,$A139,1),"")</f>
        <v>.</v>
      </c>
      <c r="C139" s="38" t="str">
        <f>IF($A139&lt;=LEN('HTT e12 - 2ry Str + Mask '!B$2),MID('HTT e12 - 2ry Str + Mask '!B$2,$A139,1),"")</f>
        <v>.</v>
      </c>
      <c r="D139" s="38" t="str">
        <f>IF($A139&lt;=LEN('HTT e12 - 2ry Str + Mask '!C$2),MID('HTT e12 - 2ry Str + Mask '!C$2,$A139,1),"")</f>
        <v>.</v>
      </c>
      <c r="E139" s="38" t="str">
        <f t="shared" si="16"/>
        <v>.</v>
      </c>
      <c r="F139" s="38" t="str">
        <f t="shared" si="23"/>
        <v>.......(((((......................................(((((...((((((((.((......(((((((((((.(((((((((((((((((((.((((...(((((....)))))...((((...</v>
      </c>
      <c r="G139" s="39">
        <f>IF($A139&lt;=LEN('HTT e12 - 2ry Str + Mask '!A$2),SUMIF('HTT e12 - HSF3.0'!E2:E501,"&lt;="&amp;$A139,'HTT e12 - HSF3.0'!H2:H501)-SUMIF('HTT e12 - HSF3.0'!G2:G501,"&lt;="&amp;$A139,'HTT e12 - HSF3.0'!H2:H501),"")</f>
        <v>0.8214285714285694</v>
      </c>
      <c r="H139" s="39">
        <f>IF($A139&lt;=LEN('HTT e12 - 2ry Str + Mask '!A$2),SUMIF('HTT e12 - HSF3.0'!E2:E501,"&lt;="&amp;$A139,'HTT e12 - HSF3.0'!I2:I501)-SUMIF('HTT e12 - HSF3.0'!G2:G501,"&lt;="&amp;$A139,'HTT e12 - HSF3.0'!I2:I501),"")</f>
        <v>-0.41666666666666607</v>
      </c>
      <c r="I139" s="39">
        <f>IF($A139&lt;=LEN('HTT e12 - 2ry Str + Mask '!A$2),G139+H139,"")</f>
        <v>0.40476190476190332</v>
      </c>
      <c r="J139" s="39">
        <f t="shared" si="17"/>
        <v>0.8214285714285694</v>
      </c>
      <c r="K139" s="39">
        <f t="shared" si="18"/>
        <v>-0.41666666666666607</v>
      </c>
      <c r="L139" s="39">
        <f t="shared" si="19"/>
        <v>0.40476190476190332</v>
      </c>
      <c r="M139" s="39">
        <f t="shared" si="20"/>
        <v>0.8214285714285694</v>
      </c>
      <c r="N139" s="39">
        <f t="shared" si="21"/>
        <v>-0.41666666666666607</v>
      </c>
      <c r="O139" s="39">
        <f t="shared" si="22"/>
        <v>0.40476190476190332</v>
      </c>
      <c r="P139" s="39">
        <f>IF($A139&lt;=LEN('HTT e12 - 2ry Str + Mask '!A$2),M139-J139,"")</f>
        <v>0</v>
      </c>
      <c r="Q139" s="39">
        <f>IF($A139&lt;=LEN('HTT e12 - 2ry Str + Mask '!A$2),N139-K139,"")</f>
        <v>0</v>
      </c>
      <c r="R139" s="39">
        <f>IF($A139&lt;=LEN('HTT e12 - 2ry Str + Mask '!A$2),O139-L139,"")</f>
        <v>0</v>
      </c>
    </row>
    <row r="140" spans="1:18" ht="32" customHeight="1" x14ac:dyDescent="0.15">
      <c r="A140" s="36">
        <v>139</v>
      </c>
      <c r="B140" s="37" t="str">
        <f>IF($A140&lt;=LEN('HTT e12 - 2ry Str + Mask '!A$2),MID('HTT e12 - 2ry Str + Mask '!A$2,$A140,1),"")</f>
        <v>.</v>
      </c>
      <c r="C140" s="38" t="str">
        <f>IF($A140&lt;=LEN('HTT e12 - 2ry Str + Mask '!B$2),MID('HTT e12 - 2ry Str + Mask '!B$2,$A140,1),"")</f>
        <v>.</v>
      </c>
      <c r="D140" s="38" t="str">
        <f>IF($A140&lt;=LEN('HTT e12 - 2ry Str + Mask '!C$2),MID('HTT e12 - 2ry Str + Mask '!C$2,$A140,1),"")</f>
        <v>.</v>
      </c>
      <c r="E140" s="38" t="str">
        <f t="shared" si="16"/>
        <v>.</v>
      </c>
      <c r="F140" s="38" t="str">
        <f t="shared" si="23"/>
        <v>.......(((((......................................(((((...((((((((.((......(((((((((((.(((((((((((((((((((.((((...(((((....)))))...((((....</v>
      </c>
      <c r="G140" s="39">
        <f>IF($A140&lt;=LEN('HTT e12 - 2ry Str + Mask '!A$2),SUMIF('HTT e12 - HSF3.0'!E2:E501,"&lt;="&amp;$A140,'HTT e12 - HSF3.0'!H2:H501)-SUMIF('HTT e12 - HSF3.0'!G2:G501,"&lt;="&amp;$A140,'HTT e12 - HSF3.0'!H2:H501),"")</f>
        <v>0.6964285714285694</v>
      </c>
      <c r="H140" s="39">
        <f>IF($A140&lt;=LEN('HTT e12 - 2ry Str + Mask '!A$2),SUMIF('HTT e12 - HSF3.0'!E2:E501,"&lt;="&amp;$A140,'HTT e12 - HSF3.0'!I2:I501)-SUMIF('HTT e12 - HSF3.0'!G2:G501,"&lt;="&amp;$A140,'HTT e12 - HSF3.0'!I2:I501),"")</f>
        <v>-0.41666666666666607</v>
      </c>
      <c r="I140" s="39">
        <f>IF($A140&lt;=LEN('HTT e12 - 2ry Str + Mask '!A$2),G140+H140,"")</f>
        <v>0.27976190476190332</v>
      </c>
      <c r="J140" s="39">
        <f t="shared" si="17"/>
        <v>0.6964285714285694</v>
      </c>
      <c r="K140" s="39">
        <f t="shared" si="18"/>
        <v>-0.41666666666666607</v>
      </c>
      <c r="L140" s="39">
        <f t="shared" si="19"/>
        <v>0.27976190476190332</v>
      </c>
      <c r="M140" s="39">
        <f t="shared" si="20"/>
        <v>0.6964285714285694</v>
      </c>
      <c r="N140" s="39">
        <f t="shared" si="21"/>
        <v>-0.41666666666666607</v>
      </c>
      <c r="O140" s="39">
        <f t="shared" si="22"/>
        <v>0.27976190476190332</v>
      </c>
      <c r="P140" s="39">
        <f>IF($A140&lt;=LEN('HTT e12 - 2ry Str + Mask '!A$2),M140-J140,"")</f>
        <v>0</v>
      </c>
      <c r="Q140" s="39">
        <f>IF($A140&lt;=LEN('HTT e12 - 2ry Str + Mask '!A$2),N140-K140,"")</f>
        <v>0</v>
      </c>
      <c r="R140" s="39">
        <f>IF($A140&lt;=LEN('HTT e12 - 2ry Str + Mask '!A$2),O140-L140,"")</f>
        <v>0</v>
      </c>
    </row>
    <row r="141" spans="1:18" ht="32" customHeight="1" x14ac:dyDescent="0.15">
      <c r="A141" s="36">
        <v>140</v>
      </c>
      <c r="B141" s="37" t="str">
        <f>IF($A141&lt;=LEN('HTT e12 - 2ry Str + Mask '!A$2),MID('HTT e12 - 2ry Str + Mask '!A$2,$A141,1),"")</f>
        <v>.</v>
      </c>
      <c r="C141" s="38" t="str">
        <f>IF($A141&lt;=LEN('HTT e12 - 2ry Str + Mask '!B$2),MID('HTT e12 - 2ry Str + Mask '!B$2,$A141,1),"")</f>
        <v>.</v>
      </c>
      <c r="D141" s="38" t="str">
        <f>IF($A141&lt;=LEN('HTT e12 - 2ry Str + Mask '!C$2),MID('HTT e12 - 2ry Str + Mask '!C$2,$A141,1),"")</f>
        <v>.</v>
      </c>
      <c r="E141" s="38" t="str">
        <f t="shared" si="16"/>
        <v>.</v>
      </c>
      <c r="F141" s="38" t="str">
        <f t="shared" si="23"/>
        <v>.......(((((......................................(((((...((((((((.((......(((((((((((.(((((((((((((((((((.((((...(((((....)))))...((((.....</v>
      </c>
      <c r="G141" s="39">
        <f>IF($A141&lt;=LEN('HTT e12 - 2ry Str + Mask '!A$2),SUMIF('HTT e12 - HSF3.0'!E2:E501,"&lt;="&amp;$A141,'HTT e12 - HSF3.0'!H2:H501)-SUMIF('HTT e12 - HSF3.0'!G2:G501,"&lt;="&amp;$A141,'HTT e12 - HSF3.0'!H2:H501),"")</f>
        <v>0.5714285714285694</v>
      </c>
      <c r="H141" s="39">
        <f>IF($A141&lt;=LEN('HTT e12 - 2ry Str + Mask '!A$2),SUMIF('HTT e12 - HSF3.0'!E2:E501,"&lt;="&amp;$A141,'HTT e12 - HSF3.0'!I2:I501)-SUMIF('HTT e12 - HSF3.0'!G2:G501,"&lt;="&amp;$A141,'HTT e12 - HSF3.0'!I2:I501),"")</f>
        <v>-0.58333333333333215</v>
      </c>
      <c r="I141" s="39">
        <f>IF($A141&lt;=LEN('HTT e12 - 2ry Str + Mask '!A$2),G141+H141,"")</f>
        <v>-1.1904761904762751E-2</v>
      </c>
      <c r="J141" s="39">
        <f t="shared" si="17"/>
        <v>0.5714285714285694</v>
      </c>
      <c r="K141" s="39">
        <f t="shared" si="18"/>
        <v>-0.58333333333333215</v>
      </c>
      <c r="L141" s="39">
        <f t="shared" si="19"/>
        <v>-1.1904761904762751E-2</v>
      </c>
      <c r="M141" s="39">
        <f t="shared" si="20"/>
        <v>0.5714285714285694</v>
      </c>
      <c r="N141" s="39">
        <f t="shared" si="21"/>
        <v>-0.58333333333333215</v>
      </c>
      <c r="O141" s="39">
        <f t="shared" si="22"/>
        <v>-1.1904761904762751E-2</v>
      </c>
      <c r="P141" s="39">
        <f>IF($A141&lt;=LEN('HTT e12 - 2ry Str + Mask '!A$2),M141-J141,"")</f>
        <v>0</v>
      </c>
      <c r="Q141" s="39">
        <f>IF($A141&lt;=LEN('HTT e12 - 2ry Str + Mask '!A$2),N141-K141,"")</f>
        <v>0</v>
      </c>
      <c r="R141" s="39">
        <f>IF($A141&lt;=LEN('HTT e12 - 2ry Str + Mask '!A$2),O141-L141,"")</f>
        <v>0</v>
      </c>
    </row>
    <row r="142" spans="1:18" ht="32" customHeight="1" x14ac:dyDescent="0.15">
      <c r="A142" s="36">
        <v>141</v>
      </c>
      <c r="B142" s="37" t="str">
        <f>IF($A142&lt;=LEN('HTT e12 - 2ry Str + Mask '!A$2),MID('HTT e12 - 2ry Str + Mask '!A$2,$A142,1),"")</f>
        <v>.</v>
      </c>
      <c r="C142" s="38" t="str">
        <f>IF($A142&lt;=LEN('HTT e12 - 2ry Str + Mask '!B$2),MID('HTT e12 - 2ry Str + Mask '!B$2,$A142,1),"")</f>
        <v>.</v>
      </c>
      <c r="D142" s="38" t="str">
        <f>IF($A142&lt;=LEN('HTT e12 - 2ry Str + Mask '!C$2),MID('HTT e12 - 2ry Str + Mask '!C$2,$A142,1),"")</f>
        <v>.</v>
      </c>
      <c r="E142" s="38" t="str">
        <f t="shared" si="16"/>
        <v>.</v>
      </c>
      <c r="F142" s="38" t="str">
        <f t="shared" si="23"/>
        <v>.......(((((......................................(((((...((((((((.((......(((((((((((.(((((((((((((((((((.((((...(((((....)))))...((((......</v>
      </c>
      <c r="G142" s="39">
        <f>IF($A142&lt;=LEN('HTT e12 - 2ry Str + Mask '!A$2),SUMIF('HTT e12 - HSF3.0'!E2:E501,"&lt;="&amp;$A142,'HTT e12 - HSF3.0'!H2:H501)-SUMIF('HTT e12 - HSF3.0'!G2:G501,"&lt;="&amp;$A142,'HTT e12 - HSF3.0'!H2:H501),"")</f>
        <v>0.2857142857142847</v>
      </c>
      <c r="H142" s="39">
        <f>IF($A142&lt;=LEN('HTT e12 - 2ry Str + Mask '!A$2),SUMIF('HTT e12 - HSF3.0'!E2:E501,"&lt;="&amp;$A142,'HTT e12 - HSF3.0'!I2:I501)-SUMIF('HTT e12 - HSF3.0'!G2:G501,"&lt;="&amp;$A142,'HTT e12 - HSF3.0'!I2:I501),"")</f>
        <v>-0.58333333333333215</v>
      </c>
      <c r="I142" s="39">
        <f>IF($A142&lt;=LEN('HTT e12 - 2ry Str + Mask '!A$2),G142+H142,"")</f>
        <v>-0.29761904761904745</v>
      </c>
      <c r="J142" s="39">
        <f t="shared" si="17"/>
        <v>0.2857142857142847</v>
      </c>
      <c r="K142" s="39">
        <f t="shared" si="18"/>
        <v>-0.58333333333333215</v>
      </c>
      <c r="L142" s="39">
        <f t="shared" si="19"/>
        <v>-0.29761904761904745</v>
      </c>
      <c r="M142" s="39">
        <f t="shared" si="20"/>
        <v>0.2857142857142847</v>
      </c>
      <c r="N142" s="39">
        <f t="shared" si="21"/>
        <v>-0.58333333333333215</v>
      </c>
      <c r="O142" s="39">
        <f t="shared" si="22"/>
        <v>-0.29761904761904745</v>
      </c>
      <c r="P142" s="39">
        <f>IF($A142&lt;=LEN('HTT e12 - 2ry Str + Mask '!A$2),M142-J142,"")</f>
        <v>0</v>
      </c>
      <c r="Q142" s="39">
        <f>IF($A142&lt;=LEN('HTT e12 - 2ry Str + Mask '!A$2),N142-K142,"")</f>
        <v>0</v>
      </c>
      <c r="R142" s="39">
        <f>IF($A142&lt;=LEN('HTT e12 - 2ry Str + Mask '!A$2),O142-L142,"")</f>
        <v>0</v>
      </c>
    </row>
    <row r="143" spans="1:18" ht="32" customHeight="1" x14ac:dyDescent="0.15">
      <c r="A143" s="36">
        <v>142</v>
      </c>
      <c r="B143" s="37" t="str">
        <f>IF($A143&lt;=LEN('HTT e12 - 2ry Str + Mask '!A$2),MID('HTT e12 - 2ry Str + Mask '!A$2,$A143,1),"")</f>
        <v>.</v>
      </c>
      <c r="C143" s="38" t="str">
        <f>IF($A143&lt;=LEN('HTT e12 - 2ry Str + Mask '!B$2),MID('HTT e12 - 2ry Str + Mask '!B$2,$A143,1),"")</f>
        <v>.</v>
      </c>
      <c r="D143" s="38" t="str">
        <f>IF($A143&lt;=LEN('HTT e12 - 2ry Str + Mask '!C$2),MID('HTT e12 - 2ry Str + Mask '!C$2,$A143,1),"")</f>
        <v>.</v>
      </c>
      <c r="E143" s="38" t="str">
        <f t="shared" si="16"/>
        <v>.</v>
      </c>
      <c r="F143" s="38" t="str">
        <f t="shared" si="23"/>
        <v>.......(((((......................................(((((...((((((((.((......(((((((((((.(((((((((((((((((((.((((...(((((....)))))...((((.......</v>
      </c>
      <c r="G143" s="39">
        <f>IF($A143&lt;=LEN('HTT e12 - 2ry Str + Mask '!A$2),SUMIF('HTT e12 - HSF3.0'!E2:E501,"&lt;="&amp;$A143,'HTT e12 - HSF3.0'!H2:H501)-SUMIF('HTT e12 - HSF3.0'!G2:G501,"&lt;="&amp;$A143,'HTT e12 - HSF3.0'!H2:H501),"")</f>
        <v>0.16666666666666607</v>
      </c>
      <c r="H143" s="39">
        <f>IF($A143&lt;=LEN('HTT e12 - 2ry Str + Mask '!A$2),SUMIF('HTT e12 - HSF3.0'!E2:E501,"&lt;="&amp;$A143,'HTT e12 - HSF3.0'!I2:I501)-SUMIF('HTT e12 - HSF3.0'!G2:G501,"&lt;="&amp;$A143,'HTT e12 - HSF3.0'!I2:I501),"")</f>
        <v>-0.45833333333333215</v>
      </c>
      <c r="I143" s="39">
        <f>IF($A143&lt;=LEN('HTT e12 - 2ry Str + Mask '!A$2),G143+H143,"")</f>
        <v>-0.29166666666666607</v>
      </c>
      <c r="J143" s="39">
        <f t="shared" si="17"/>
        <v>0.16666666666666607</v>
      </c>
      <c r="K143" s="39">
        <f t="shared" si="18"/>
        <v>-0.45833333333333215</v>
      </c>
      <c r="L143" s="39">
        <f t="shared" si="19"/>
        <v>-0.29166666666666607</v>
      </c>
      <c r="M143" s="39">
        <f t="shared" si="20"/>
        <v>0.16666666666666607</v>
      </c>
      <c r="N143" s="39">
        <f t="shared" si="21"/>
        <v>-0.45833333333333215</v>
      </c>
      <c r="O143" s="39">
        <f t="shared" si="22"/>
        <v>-0.29166666666666607</v>
      </c>
      <c r="P143" s="39">
        <f>IF($A143&lt;=LEN('HTT e12 - 2ry Str + Mask '!A$2),M143-J143,"")</f>
        <v>0</v>
      </c>
      <c r="Q143" s="39">
        <f>IF($A143&lt;=LEN('HTT e12 - 2ry Str + Mask '!A$2),N143-K143,"")</f>
        <v>0</v>
      </c>
      <c r="R143" s="39">
        <f>IF($A143&lt;=LEN('HTT e12 - 2ry Str + Mask '!A$2),O143-L143,"")</f>
        <v>0</v>
      </c>
    </row>
    <row r="144" spans="1:18" ht="44" customHeight="1" x14ac:dyDescent="0.15">
      <c r="A144" s="36">
        <v>143</v>
      </c>
      <c r="B144" s="37" t="str">
        <f>IF($A144&lt;=LEN('HTT e12 - 2ry Str + Mask '!A$2),MID('HTT e12 - 2ry Str + Mask '!A$2,$A144,1),"")</f>
        <v>.</v>
      </c>
      <c r="C144" s="38" t="str">
        <f>IF($A144&lt;=LEN('HTT e12 - 2ry Str + Mask '!B$2),MID('HTT e12 - 2ry Str + Mask '!B$2,$A144,1),"")</f>
        <v>.</v>
      </c>
      <c r="D144" s="38" t="str">
        <f>IF($A144&lt;=LEN('HTT e12 - 2ry Str + Mask '!C$2),MID('HTT e12 - 2ry Str + Mask '!C$2,$A144,1),"")</f>
        <v>.</v>
      </c>
      <c r="E144" s="38" t="str">
        <f t="shared" si="16"/>
        <v>.</v>
      </c>
      <c r="F144" s="38" t="str">
        <f t="shared" si="23"/>
        <v>.......(((((......................................(((((...((((((((.((......(((((((((((.(((((((((((((((((((.((((...(((((....)))))...((((........</v>
      </c>
      <c r="G144" s="39">
        <f>IF($A144&lt;=LEN('HTT e12 - 2ry Str + Mask '!A$2),SUMIF('HTT e12 - HSF3.0'!E2:E501,"&lt;="&amp;$A144,'HTT e12 - HSF3.0'!H2:H501)-SUMIF('HTT e12 - HSF3.0'!G2:G501,"&lt;="&amp;$A144,'HTT e12 - HSF3.0'!H2:H501),"")</f>
        <v>0.33333333333333215</v>
      </c>
      <c r="H144" s="39">
        <f>IF($A144&lt;=LEN('HTT e12 - 2ry Str + Mask '!A$2),SUMIF('HTT e12 - HSF3.0'!E2:E501,"&lt;="&amp;$A144,'HTT e12 - HSF3.0'!I2:I501)-SUMIF('HTT e12 - HSF3.0'!G2:G501,"&lt;="&amp;$A144,'HTT e12 - HSF3.0'!I2:I501),"")</f>
        <v>-0.29166666666666607</v>
      </c>
      <c r="I144" s="39">
        <f>IF($A144&lt;=LEN('HTT e12 - 2ry Str + Mask '!A$2),G144+H144,"")</f>
        <v>4.1666666666666075E-2</v>
      </c>
      <c r="J144" s="39">
        <f t="shared" si="17"/>
        <v>0.33333333333333215</v>
      </c>
      <c r="K144" s="39">
        <f t="shared" si="18"/>
        <v>-0.29166666666666607</v>
      </c>
      <c r="L144" s="39">
        <f t="shared" si="19"/>
        <v>4.1666666666666075E-2</v>
      </c>
      <c r="M144" s="39">
        <f t="shared" si="20"/>
        <v>0.33333333333333215</v>
      </c>
      <c r="N144" s="39">
        <f t="shared" si="21"/>
        <v>-0.29166666666666607</v>
      </c>
      <c r="O144" s="39">
        <f t="shared" si="22"/>
        <v>4.1666666666666075E-2</v>
      </c>
      <c r="P144" s="39">
        <f>IF($A144&lt;=LEN('HTT e12 - 2ry Str + Mask '!A$2),M144-J144,"")</f>
        <v>0</v>
      </c>
      <c r="Q144" s="39">
        <f>IF($A144&lt;=LEN('HTT e12 - 2ry Str + Mask '!A$2),N144-K144,"")</f>
        <v>0</v>
      </c>
      <c r="R144" s="39">
        <f>IF($A144&lt;=LEN('HTT e12 - 2ry Str + Mask '!A$2),O144-L144,"")</f>
        <v>0</v>
      </c>
    </row>
    <row r="145" spans="1:18" ht="44" customHeight="1" x14ac:dyDescent="0.15">
      <c r="A145" s="36">
        <v>144</v>
      </c>
      <c r="B145" s="37" t="str">
        <f>IF($A145&lt;=LEN('HTT e12 - 2ry Str + Mask '!A$2),MID('HTT e12 - 2ry Str + Mask '!A$2,$A145,1),"")</f>
        <v>)</v>
      </c>
      <c r="C145" s="38" t="str">
        <f>IF($A145&lt;=LEN('HTT e12 - 2ry Str + Mask '!B$2),MID('HTT e12 - 2ry Str + Mask '!B$2,$A145,1),"")</f>
        <v>)</v>
      </c>
      <c r="D145" s="38" t="str">
        <f>IF($A145&lt;=LEN('HTT e12 - 2ry Str + Mask '!C$2),MID('HTT e12 - 2ry Str + Mask '!C$2,$A145,1),"")</f>
        <v>.</v>
      </c>
      <c r="E145" s="38" t="str">
        <f t="shared" si="16"/>
        <v>)</v>
      </c>
      <c r="F145" s="38" t="str">
        <f t="shared" si="23"/>
        <v>.......(((((......................................(((((...((((((((.((......(((((((((((.(((((((((((((((((((.((((...(((((....)))))...((((........)</v>
      </c>
      <c r="G145" s="39">
        <f>IF($A145&lt;=LEN('HTT e12 - 2ry Str + Mask '!A$2),SUMIF('HTT e12 - HSF3.0'!E2:E501,"&lt;="&amp;$A145,'HTT e12 - HSF3.0'!H2:H501)-SUMIF('HTT e12 - HSF3.0'!G2:G501,"&lt;="&amp;$A145,'HTT e12 - HSF3.0'!H2:H501),"")</f>
        <v>0.33333333333333215</v>
      </c>
      <c r="H145" s="39">
        <f>IF($A145&lt;=LEN('HTT e12 - 2ry Str + Mask '!A$2),SUMIF('HTT e12 - HSF3.0'!E2:E501,"&lt;="&amp;$A145,'HTT e12 - HSF3.0'!I2:I501)-SUMIF('HTT e12 - HSF3.0'!G2:G501,"&lt;="&amp;$A145,'HTT e12 - HSF3.0'!I2:I501),"")</f>
        <v>-0.29166666666666607</v>
      </c>
      <c r="I145" s="39">
        <f>IF($A145&lt;=LEN('HTT e12 - 2ry Str + Mask '!A$2),G145+H145,"")</f>
        <v>4.1666666666666075E-2</v>
      </c>
      <c r="J145" s="39">
        <f t="shared" si="17"/>
        <v>0</v>
      </c>
      <c r="K145" s="39">
        <f t="shared" si="18"/>
        <v>0</v>
      </c>
      <c r="L145" s="39">
        <f t="shared" si="19"/>
        <v>0</v>
      </c>
      <c r="M145" s="39">
        <f t="shared" si="20"/>
        <v>0</v>
      </c>
      <c r="N145" s="39">
        <f t="shared" si="21"/>
        <v>0</v>
      </c>
      <c r="O145" s="39">
        <f t="shared" si="22"/>
        <v>0</v>
      </c>
      <c r="P145" s="39">
        <f>IF($A145&lt;=LEN('HTT e12 - 2ry Str + Mask '!A$2),M145-J145,"")</f>
        <v>0</v>
      </c>
      <c r="Q145" s="39">
        <f>IF($A145&lt;=LEN('HTT e12 - 2ry Str + Mask '!A$2),N145-K145,"")</f>
        <v>0</v>
      </c>
      <c r="R145" s="39">
        <f>IF($A145&lt;=LEN('HTT e12 - 2ry Str + Mask '!A$2),O145-L145,"")</f>
        <v>0</v>
      </c>
    </row>
    <row r="146" spans="1:18" ht="44" customHeight="1" x14ac:dyDescent="0.15">
      <c r="A146" s="36">
        <v>145</v>
      </c>
      <c r="B146" s="37" t="str">
        <f>IF($A146&lt;=LEN('HTT e12 - 2ry Str + Mask '!A$2),MID('HTT e12 - 2ry Str + Mask '!A$2,$A146,1),"")</f>
        <v>)</v>
      </c>
      <c r="C146" s="38" t="str">
        <f>IF($A146&lt;=LEN('HTT e12 - 2ry Str + Mask '!B$2),MID('HTT e12 - 2ry Str + Mask '!B$2,$A146,1),"")</f>
        <v>)</v>
      </c>
      <c r="D146" s="38" t="str">
        <f>IF($A146&lt;=LEN('HTT e12 - 2ry Str + Mask '!C$2),MID('HTT e12 - 2ry Str + Mask '!C$2,$A146,1),"")</f>
        <v>.</v>
      </c>
      <c r="E146" s="38" t="str">
        <f t="shared" si="16"/>
        <v>)</v>
      </c>
      <c r="F146" s="38" t="str">
        <f t="shared" si="23"/>
        <v>.......(((((......................................(((((...((((((((.((......(((((((((((.(((((((((((((((((((.((((...(((((....)))))...((((........))</v>
      </c>
      <c r="G146" s="39">
        <f>IF($A146&lt;=LEN('HTT e12 - 2ry Str + Mask '!A$2),SUMIF('HTT e12 - HSF3.0'!E2:E501,"&lt;="&amp;$A146,'HTT e12 - HSF3.0'!H2:H501)-SUMIF('HTT e12 - HSF3.0'!G2:G501,"&lt;="&amp;$A146,'HTT e12 - HSF3.0'!H2:H501),"")</f>
        <v>0.6666666666666643</v>
      </c>
      <c r="H146" s="39">
        <f>IF($A146&lt;=LEN('HTT e12 - 2ry Str + Mask '!A$2),SUMIF('HTT e12 - HSF3.0'!E2:E501,"&lt;="&amp;$A146,'HTT e12 - HSF3.0'!I2:I501)-SUMIF('HTT e12 - HSF3.0'!G2:G501,"&lt;="&amp;$A146,'HTT e12 - HSF3.0'!I2:I501),"")</f>
        <v>-0.29166666666666607</v>
      </c>
      <c r="I146" s="39">
        <f>IF($A146&lt;=LEN('HTT e12 - 2ry Str + Mask '!A$2),G146+H146,"")</f>
        <v>0.37499999999999822</v>
      </c>
      <c r="J146" s="39">
        <f t="shared" si="17"/>
        <v>0</v>
      </c>
      <c r="K146" s="39">
        <f t="shared" si="18"/>
        <v>0</v>
      </c>
      <c r="L146" s="39">
        <f t="shared" si="19"/>
        <v>0</v>
      </c>
      <c r="M146" s="39">
        <f t="shared" si="20"/>
        <v>0</v>
      </c>
      <c r="N146" s="39">
        <f t="shared" si="21"/>
        <v>0</v>
      </c>
      <c r="O146" s="39">
        <f t="shared" si="22"/>
        <v>0</v>
      </c>
      <c r="P146" s="39">
        <f>IF($A146&lt;=LEN('HTT e12 - 2ry Str + Mask '!A$2),M146-J146,"")</f>
        <v>0</v>
      </c>
      <c r="Q146" s="39">
        <f>IF($A146&lt;=LEN('HTT e12 - 2ry Str + Mask '!A$2),N146-K146,"")</f>
        <v>0</v>
      </c>
      <c r="R146" s="39">
        <f>IF($A146&lt;=LEN('HTT e12 - 2ry Str + Mask '!A$2),O146-L146,"")</f>
        <v>0</v>
      </c>
    </row>
    <row r="147" spans="1:18" ht="44" customHeight="1" x14ac:dyDescent="0.15">
      <c r="A147" s="36">
        <v>146</v>
      </c>
      <c r="B147" s="37" t="str">
        <f>IF($A147&lt;=LEN('HTT e12 - 2ry Str + Mask '!A$2),MID('HTT e12 - 2ry Str + Mask '!A$2,$A147,1),"")</f>
        <v>)</v>
      </c>
      <c r="C147" s="38" t="str">
        <f>IF($A147&lt;=LEN('HTT e12 - 2ry Str + Mask '!B$2),MID('HTT e12 - 2ry Str + Mask '!B$2,$A147,1),"")</f>
        <v>)</v>
      </c>
      <c r="D147" s="38" t="str">
        <f>IF($A147&lt;=LEN('HTT e12 - 2ry Str + Mask '!C$2),MID('HTT e12 - 2ry Str + Mask '!C$2,$A147,1),"")</f>
        <v>.</v>
      </c>
      <c r="E147" s="38" t="str">
        <f t="shared" si="16"/>
        <v>)</v>
      </c>
      <c r="F147" s="38" t="str">
        <f t="shared" si="23"/>
        <v>.......(((((......................................(((((...((((((((.((......(((((((((((.(((((((((((((((((((.((((...(((((....)))))...((((........)))</v>
      </c>
      <c r="G147" s="39">
        <f>IF($A147&lt;=LEN('HTT e12 - 2ry Str + Mask '!A$2),SUMIF('HTT e12 - HSF3.0'!E2:E501,"&lt;="&amp;$A147,'HTT e12 - HSF3.0'!H2:H501)-SUMIF('HTT e12 - HSF3.0'!G2:G501,"&lt;="&amp;$A147,'HTT e12 - HSF3.0'!H2:H501),"")</f>
        <v>0.83333333333333037</v>
      </c>
      <c r="H147" s="39">
        <f>IF($A147&lt;=LEN('HTT e12 - 2ry Str + Mask '!A$2),SUMIF('HTT e12 - HSF3.0'!E2:E501,"&lt;="&amp;$A147,'HTT e12 - HSF3.0'!I2:I501)-SUMIF('HTT e12 - HSF3.0'!G2:G501,"&lt;="&amp;$A147,'HTT e12 - HSF3.0'!I2:I501),"")</f>
        <v>0</v>
      </c>
      <c r="I147" s="39">
        <f>IF($A147&lt;=LEN('HTT e12 - 2ry Str + Mask '!A$2),G147+H147,"")</f>
        <v>0.83333333333333037</v>
      </c>
      <c r="J147" s="39">
        <f t="shared" si="17"/>
        <v>0</v>
      </c>
      <c r="K147" s="39">
        <f t="shared" si="18"/>
        <v>0</v>
      </c>
      <c r="L147" s="39">
        <f t="shared" si="19"/>
        <v>0</v>
      </c>
      <c r="M147" s="39">
        <f t="shared" si="20"/>
        <v>0</v>
      </c>
      <c r="N147" s="39">
        <f t="shared" si="21"/>
        <v>0</v>
      </c>
      <c r="O147" s="39">
        <f t="shared" si="22"/>
        <v>0</v>
      </c>
      <c r="P147" s="39">
        <f>IF($A147&lt;=LEN('HTT e12 - 2ry Str + Mask '!A$2),M147-J147,"")</f>
        <v>0</v>
      </c>
      <c r="Q147" s="39">
        <f>IF($A147&lt;=LEN('HTT e12 - 2ry Str + Mask '!A$2),N147-K147,"")</f>
        <v>0</v>
      </c>
      <c r="R147" s="39">
        <f>IF($A147&lt;=LEN('HTT e12 - 2ry Str + Mask '!A$2),O147-L147,"")</f>
        <v>0</v>
      </c>
    </row>
    <row r="148" spans="1:18" ht="44" customHeight="1" x14ac:dyDescent="0.15">
      <c r="A148" s="36">
        <v>147</v>
      </c>
      <c r="B148" s="37" t="str">
        <f>IF($A148&lt;=LEN('HTT e12 - 2ry Str + Mask '!A$2),MID('HTT e12 - 2ry Str + Mask '!A$2,$A148,1),"")</f>
        <v>)</v>
      </c>
      <c r="C148" s="38" t="str">
        <f>IF($A148&lt;=LEN('HTT e12 - 2ry Str + Mask '!B$2),MID('HTT e12 - 2ry Str + Mask '!B$2,$A148,1),"")</f>
        <v>)</v>
      </c>
      <c r="D148" s="38" t="str">
        <f>IF($A148&lt;=LEN('HTT e12 - 2ry Str + Mask '!C$2),MID('HTT e12 - 2ry Str + Mask '!C$2,$A148,1),"")</f>
        <v>.</v>
      </c>
      <c r="E148" s="38" t="str">
        <f t="shared" si="16"/>
        <v>)</v>
      </c>
      <c r="F148" s="38" t="str">
        <f t="shared" si="23"/>
        <v>.......(((((......................................(((((...((((((((.((......(((((((((((.(((((((((((((((((((.((((...(((((....)))))...((((........))))</v>
      </c>
      <c r="G148" s="39">
        <f>IF($A148&lt;=LEN('HTT e12 - 2ry Str + Mask '!A$2),SUMIF('HTT e12 - HSF3.0'!E2:E501,"&lt;="&amp;$A148,'HTT e12 - HSF3.0'!H2:H501)-SUMIF('HTT e12 - HSF3.0'!G2:G501,"&lt;="&amp;$A148,'HTT e12 - HSF3.0'!H2:H501),"")</f>
        <v>0.83333333333333037</v>
      </c>
      <c r="H148" s="39">
        <f>IF($A148&lt;=LEN('HTT e12 - 2ry Str + Mask '!A$2),SUMIF('HTT e12 - HSF3.0'!E2:E501,"&lt;="&amp;$A148,'HTT e12 - HSF3.0'!I2:I501)-SUMIF('HTT e12 - HSF3.0'!G2:G501,"&lt;="&amp;$A148,'HTT e12 - HSF3.0'!I2:I501),"")</f>
        <v>0</v>
      </c>
      <c r="I148" s="39">
        <f>IF($A148&lt;=LEN('HTT e12 - 2ry Str + Mask '!A$2),G148+H148,"")</f>
        <v>0.83333333333333037</v>
      </c>
      <c r="J148" s="39">
        <f t="shared" si="17"/>
        <v>0</v>
      </c>
      <c r="K148" s="39">
        <f t="shared" si="18"/>
        <v>0</v>
      </c>
      <c r="L148" s="39">
        <f t="shared" si="19"/>
        <v>0</v>
      </c>
      <c r="M148" s="39">
        <f t="shared" si="20"/>
        <v>0</v>
      </c>
      <c r="N148" s="39">
        <f t="shared" si="21"/>
        <v>0</v>
      </c>
      <c r="O148" s="39">
        <f t="shared" si="22"/>
        <v>0</v>
      </c>
      <c r="P148" s="39">
        <f>IF($A148&lt;=LEN('HTT e12 - 2ry Str + Mask '!A$2),M148-J148,"")</f>
        <v>0</v>
      </c>
      <c r="Q148" s="39">
        <f>IF($A148&lt;=LEN('HTT e12 - 2ry Str + Mask '!A$2),N148-K148,"")</f>
        <v>0</v>
      </c>
      <c r="R148" s="39">
        <f>IF($A148&lt;=LEN('HTT e12 - 2ry Str + Mask '!A$2),O148-L148,"")</f>
        <v>0</v>
      </c>
    </row>
    <row r="149" spans="1:18" ht="44" customHeight="1" x14ac:dyDescent="0.15">
      <c r="A149" s="36">
        <v>148</v>
      </c>
      <c r="B149" s="37" t="str">
        <f>IF($A149&lt;=LEN('HTT e12 - 2ry Str + Mask '!A$2),MID('HTT e12 - 2ry Str + Mask '!A$2,$A149,1),"")</f>
        <v>.</v>
      </c>
      <c r="C149" s="38" t="str">
        <f>IF($A149&lt;=LEN('HTT e12 - 2ry Str + Mask '!B$2),MID('HTT e12 - 2ry Str + Mask '!B$2,$A149,1),"")</f>
        <v>.</v>
      </c>
      <c r="D149" s="38" t="str">
        <f>IF($A149&lt;=LEN('HTT e12 - 2ry Str + Mask '!C$2),MID('HTT e12 - 2ry Str + Mask '!C$2,$A149,1),"")</f>
        <v>.</v>
      </c>
      <c r="E149" s="38" t="str">
        <f t="shared" si="16"/>
        <v>.</v>
      </c>
      <c r="F149" s="38" t="str">
        <f t="shared" si="23"/>
        <v>.......(((((......................................(((((...((((((((.((......(((((((((((.(((((((((((((((((((.((((...(((((....)))))...((((........)))).</v>
      </c>
      <c r="G149" s="39">
        <f>IF($A149&lt;=LEN('HTT e12 - 2ry Str + Mask '!A$2),SUMIF('HTT e12 - HSF3.0'!E2:E501,"&lt;="&amp;$A149,'HTT e12 - HSF3.0'!H2:H501)-SUMIF('HTT e12 - HSF3.0'!G2:G501,"&lt;="&amp;$A149,'HTT e12 - HSF3.0'!H2:H501),"")</f>
        <v>0.6666666666666643</v>
      </c>
      <c r="H149" s="39">
        <f>IF($A149&lt;=LEN('HTT e12 - 2ry Str + Mask '!A$2),SUMIF('HTT e12 - HSF3.0'!E2:E501,"&lt;="&amp;$A149,'HTT e12 - HSF3.0'!I2:I501)-SUMIF('HTT e12 - HSF3.0'!G2:G501,"&lt;="&amp;$A149,'HTT e12 - HSF3.0'!I2:I501),"")</f>
        <v>0</v>
      </c>
      <c r="I149" s="39">
        <f>IF($A149&lt;=LEN('HTT e12 - 2ry Str + Mask '!A$2),G149+H149,"")</f>
        <v>0.6666666666666643</v>
      </c>
      <c r="J149" s="39">
        <f t="shared" si="17"/>
        <v>0.6666666666666643</v>
      </c>
      <c r="K149" s="39">
        <f t="shared" si="18"/>
        <v>0</v>
      </c>
      <c r="L149" s="39">
        <f t="shared" si="19"/>
        <v>0.6666666666666643</v>
      </c>
      <c r="M149" s="39">
        <f t="shared" si="20"/>
        <v>0.6666666666666643</v>
      </c>
      <c r="N149" s="39">
        <f t="shared" si="21"/>
        <v>0</v>
      </c>
      <c r="O149" s="39">
        <f t="shared" si="22"/>
        <v>0.6666666666666643</v>
      </c>
      <c r="P149" s="39">
        <f>IF($A149&lt;=LEN('HTT e12 - 2ry Str + Mask '!A$2),M149-J149,"")</f>
        <v>0</v>
      </c>
      <c r="Q149" s="39">
        <f>IF($A149&lt;=LEN('HTT e12 - 2ry Str + Mask '!A$2),N149-K149,"")</f>
        <v>0</v>
      </c>
      <c r="R149" s="39">
        <f>IF($A149&lt;=LEN('HTT e12 - 2ry Str + Mask '!A$2),O149-L149,"")</f>
        <v>0</v>
      </c>
    </row>
    <row r="150" spans="1:18" ht="44" customHeight="1" x14ac:dyDescent="0.15">
      <c r="A150" s="36">
        <v>149</v>
      </c>
      <c r="B150" s="37" t="str">
        <f>IF($A150&lt;=LEN('HTT e12 - 2ry Str + Mask '!A$2),MID('HTT e12 - 2ry Str + Mask '!A$2,$A150,1),"")</f>
        <v>.</v>
      </c>
      <c r="C150" s="38" t="str">
        <f>IF($A150&lt;=LEN('HTT e12 - 2ry Str + Mask '!B$2),MID('HTT e12 - 2ry Str + Mask '!B$2,$A150,1),"")</f>
        <v>.</v>
      </c>
      <c r="D150" s="38" t="str">
        <f>IF($A150&lt;=LEN('HTT e12 - 2ry Str + Mask '!C$2),MID('HTT e12 - 2ry Str + Mask '!C$2,$A150,1),"")</f>
        <v>.</v>
      </c>
      <c r="E150" s="38" t="str">
        <f t="shared" si="16"/>
        <v>.</v>
      </c>
      <c r="F150" s="38" t="str">
        <f t="shared" si="23"/>
        <v>.......(((((......................................(((((...((((((((.((......(((((((((((.(((((((((((((((((((.((((...(((((....)))))...((((........))))..</v>
      </c>
      <c r="G150" s="39">
        <f>IF($A150&lt;=LEN('HTT e12 - 2ry Str + Mask '!A$2),SUMIF('HTT e12 - HSF3.0'!E2:E501,"&lt;="&amp;$A150,'HTT e12 - HSF3.0'!H2:H501)-SUMIF('HTT e12 - HSF3.0'!G2:G501,"&lt;="&amp;$A150,'HTT e12 - HSF3.0'!H2:H501),"")</f>
        <v>0.6666666666666643</v>
      </c>
      <c r="H150" s="39">
        <f>IF($A150&lt;=LEN('HTT e12 - 2ry Str + Mask '!A$2),SUMIF('HTT e12 - HSF3.0'!E2:E501,"&lt;="&amp;$A150,'HTT e12 - HSF3.0'!I2:I501)-SUMIF('HTT e12 - HSF3.0'!G2:G501,"&lt;="&amp;$A150,'HTT e12 - HSF3.0'!I2:I501),"")</f>
        <v>0</v>
      </c>
      <c r="I150" s="39">
        <f>IF($A150&lt;=LEN('HTT e12 - 2ry Str + Mask '!A$2),G150+H150,"")</f>
        <v>0.6666666666666643</v>
      </c>
      <c r="J150" s="39">
        <f t="shared" si="17"/>
        <v>0.6666666666666643</v>
      </c>
      <c r="K150" s="39">
        <f t="shared" si="18"/>
        <v>0</v>
      </c>
      <c r="L150" s="39">
        <f t="shared" si="19"/>
        <v>0.6666666666666643</v>
      </c>
      <c r="M150" s="39">
        <f t="shared" si="20"/>
        <v>0.6666666666666643</v>
      </c>
      <c r="N150" s="39">
        <f t="shared" si="21"/>
        <v>0</v>
      </c>
      <c r="O150" s="39">
        <f t="shared" si="22"/>
        <v>0.6666666666666643</v>
      </c>
      <c r="P150" s="39">
        <f>IF($A150&lt;=LEN('HTT e12 - 2ry Str + Mask '!A$2),M150-J150,"")</f>
        <v>0</v>
      </c>
      <c r="Q150" s="39">
        <f>IF($A150&lt;=LEN('HTT e12 - 2ry Str + Mask '!A$2),N150-K150,"")</f>
        <v>0</v>
      </c>
      <c r="R150" s="39">
        <f>IF($A150&lt;=LEN('HTT e12 - 2ry Str + Mask '!A$2),O150-L150,"")</f>
        <v>0</v>
      </c>
    </row>
    <row r="151" spans="1:18" ht="44" customHeight="1" x14ac:dyDescent="0.15">
      <c r="A151" s="36">
        <v>150</v>
      </c>
      <c r="B151" s="37" t="str">
        <f>IF($A151&lt;=LEN('HTT e12 - 2ry Str + Mask '!A$2),MID('HTT e12 - 2ry Str + Mask '!A$2,$A151,1),"")</f>
        <v>.</v>
      </c>
      <c r="C151" s="38" t="str">
        <f>IF($A151&lt;=LEN('HTT e12 - 2ry Str + Mask '!B$2),MID('HTT e12 - 2ry Str + Mask '!B$2,$A151,1),"")</f>
        <v>.</v>
      </c>
      <c r="D151" s="38" t="str">
        <f>IF($A151&lt;=LEN('HTT e12 - 2ry Str + Mask '!C$2),MID('HTT e12 - 2ry Str + Mask '!C$2,$A151,1),"")</f>
        <v>.</v>
      </c>
      <c r="E151" s="38" t="str">
        <f t="shared" si="16"/>
        <v>.</v>
      </c>
      <c r="F151" s="38" t="str">
        <f t="shared" si="23"/>
        <v>.......(((((......................................(((((...((((((((.((......(((((((((((.(((((((((((((((((((.((((...(((((....)))))...((((........))))...</v>
      </c>
      <c r="G151" s="39">
        <f>IF($A151&lt;=LEN('HTT e12 - 2ry Str + Mask '!A$2),SUMIF('HTT e12 - HSF3.0'!E2:E501,"&lt;="&amp;$A151,'HTT e12 - HSF3.0'!H2:H501)-SUMIF('HTT e12 - HSF3.0'!G2:G501,"&lt;="&amp;$A151,'HTT e12 - HSF3.0'!H2:H501),"")</f>
        <v>0.6666666666666643</v>
      </c>
      <c r="H151" s="39">
        <f>IF($A151&lt;=LEN('HTT e12 - 2ry Str + Mask '!A$2),SUMIF('HTT e12 - HSF3.0'!E2:E501,"&lt;="&amp;$A151,'HTT e12 - HSF3.0'!I2:I501)-SUMIF('HTT e12 - HSF3.0'!G2:G501,"&lt;="&amp;$A151,'HTT e12 - HSF3.0'!I2:I501),"")</f>
        <v>-0.125</v>
      </c>
      <c r="I151" s="39">
        <f>IF($A151&lt;=LEN('HTT e12 - 2ry Str + Mask '!A$2),G151+H151,"")</f>
        <v>0.5416666666666643</v>
      </c>
      <c r="J151" s="39">
        <f t="shared" si="17"/>
        <v>0.6666666666666643</v>
      </c>
      <c r="K151" s="39">
        <f t="shared" si="18"/>
        <v>-0.125</v>
      </c>
      <c r="L151" s="39">
        <f t="shared" si="19"/>
        <v>0.5416666666666643</v>
      </c>
      <c r="M151" s="39">
        <f t="shared" si="20"/>
        <v>0.6666666666666643</v>
      </c>
      <c r="N151" s="39">
        <f t="shared" si="21"/>
        <v>-0.125</v>
      </c>
      <c r="O151" s="39">
        <f t="shared" si="22"/>
        <v>0.5416666666666643</v>
      </c>
      <c r="P151" s="39">
        <f>IF($A151&lt;=LEN('HTT e12 - 2ry Str + Mask '!A$2),M151-J151,"")</f>
        <v>0</v>
      </c>
      <c r="Q151" s="39">
        <f>IF($A151&lt;=LEN('HTT e12 - 2ry Str + Mask '!A$2),N151-K151,"")</f>
        <v>0</v>
      </c>
      <c r="R151" s="39">
        <f>IF($A151&lt;=LEN('HTT e12 - 2ry Str + Mask '!A$2),O151-L151,"")</f>
        <v>0</v>
      </c>
    </row>
    <row r="152" spans="1:18" ht="44" customHeight="1" x14ac:dyDescent="0.15">
      <c r="A152" s="36">
        <v>151</v>
      </c>
      <c r="B152" s="37" t="str">
        <f>IF($A152&lt;=LEN('HTT e12 - 2ry Str + Mask '!A$2),MID('HTT e12 - 2ry Str + Mask '!A$2,$A152,1),"")</f>
        <v>.</v>
      </c>
      <c r="C152" s="38" t="str">
        <f>IF($A152&lt;=LEN('HTT e12 - 2ry Str + Mask '!B$2),MID('HTT e12 - 2ry Str + Mask '!B$2,$A152,1),"")</f>
        <v>.</v>
      </c>
      <c r="D152" s="38" t="str">
        <f>IF($A152&lt;=LEN('HTT e12 - 2ry Str + Mask '!C$2),MID('HTT e12 - 2ry Str + Mask '!C$2,$A152,1),"")</f>
        <v>.</v>
      </c>
      <c r="E152" s="38" t="str">
        <f t="shared" si="16"/>
        <v>.</v>
      </c>
      <c r="F152" s="38" t="str">
        <f t="shared" si="23"/>
        <v>.......(((((......................................(((((...((((((((.((......(((((((((((.(((((((((((((((((((.((((...(((((....)))))...((((........))))....</v>
      </c>
      <c r="G152" s="39">
        <f>IF($A152&lt;=LEN('HTT e12 - 2ry Str + Mask '!A$2),SUMIF('HTT e12 - HSF3.0'!E2:E501,"&lt;="&amp;$A152,'HTT e12 - HSF3.0'!H2:H501)-SUMIF('HTT e12 - HSF3.0'!G2:G501,"&lt;="&amp;$A152,'HTT e12 - HSF3.0'!H2:H501),"")</f>
        <v>0.33333333333333215</v>
      </c>
      <c r="H152" s="39">
        <f>IF($A152&lt;=LEN('HTT e12 - 2ry Str + Mask '!A$2),SUMIF('HTT e12 - HSF3.0'!E2:E501,"&lt;="&amp;$A152,'HTT e12 - HSF3.0'!I2:I501)-SUMIF('HTT e12 - HSF3.0'!G2:G501,"&lt;="&amp;$A152,'HTT e12 - HSF3.0'!I2:I501),"")</f>
        <v>-0.125</v>
      </c>
      <c r="I152" s="39">
        <f>IF($A152&lt;=LEN('HTT e12 - 2ry Str + Mask '!A$2),G152+H152,"")</f>
        <v>0.20833333333333215</v>
      </c>
      <c r="J152" s="39">
        <f t="shared" si="17"/>
        <v>0.33333333333333215</v>
      </c>
      <c r="K152" s="39">
        <f t="shared" si="18"/>
        <v>-0.125</v>
      </c>
      <c r="L152" s="39">
        <f t="shared" si="19"/>
        <v>0.20833333333333215</v>
      </c>
      <c r="M152" s="39">
        <f t="shared" si="20"/>
        <v>0.33333333333333215</v>
      </c>
      <c r="N152" s="39">
        <f t="shared" si="21"/>
        <v>-0.125</v>
      </c>
      <c r="O152" s="39">
        <f t="shared" si="22"/>
        <v>0.20833333333333215</v>
      </c>
      <c r="P152" s="39">
        <f>IF($A152&lt;=LEN('HTT e12 - 2ry Str + Mask '!A$2),M152-J152,"")</f>
        <v>0</v>
      </c>
      <c r="Q152" s="39">
        <f>IF($A152&lt;=LEN('HTT e12 - 2ry Str + Mask '!A$2),N152-K152,"")</f>
        <v>0</v>
      </c>
      <c r="R152" s="39">
        <f>IF($A152&lt;=LEN('HTT e12 - 2ry Str + Mask '!A$2),O152-L152,"")</f>
        <v>0</v>
      </c>
    </row>
    <row r="153" spans="1:18" ht="44" customHeight="1" x14ac:dyDescent="0.15">
      <c r="A153" s="36">
        <v>152</v>
      </c>
      <c r="B153" s="37" t="str">
        <f>IF($A153&lt;=LEN('HTT e12 - 2ry Str + Mask '!A$2),MID('HTT e12 - 2ry Str + Mask '!A$2,$A153,1),"")</f>
        <v>.</v>
      </c>
      <c r="C153" s="38" t="str">
        <f>IF($A153&lt;=LEN('HTT e12 - 2ry Str + Mask '!B$2),MID('HTT e12 - 2ry Str + Mask '!B$2,$A153,1),"")</f>
        <v>.</v>
      </c>
      <c r="D153" s="38" t="str">
        <f>IF($A153&lt;=LEN('HTT e12 - 2ry Str + Mask '!C$2),MID('HTT e12 - 2ry Str + Mask '!C$2,$A153,1),"")</f>
        <v>.</v>
      </c>
      <c r="E153" s="38" t="str">
        <f t="shared" si="16"/>
        <v>.</v>
      </c>
      <c r="F153" s="38" t="str">
        <f t="shared" si="23"/>
        <v>.......(((((......................................(((((...((((((((.((......(((((((((((.(((((((((((((((((((.((((...(((((....)))))...((((........)))).....</v>
      </c>
      <c r="G153" s="39">
        <f>IF($A153&lt;=LEN('HTT e12 - 2ry Str + Mask '!A$2),SUMIF('HTT e12 - HSF3.0'!E2:E501,"&lt;="&amp;$A153,'HTT e12 - HSF3.0'!H2:H501)-SUMIF('HTT e12 - HSF3.0'!G2:G501,"&lt;="&amp;$A153,'HTT e12 - HSF3.0'!H2:H501),"")</f>
        <v>0.30952380952380842</v>
      </c>
      <c r="H153" s="39">
        <f>IF($A153&lt;=LEN('HTT e12 - 2ry Str + Mask '!A$2),SUMIF('HTT e12 - HSF3.0'!E2:E501,"&lt;="&amp;$A153,'HTT e12 - HSF3.0'!I2:I501)-SUMIF('HTT e12 - HSF3.0'!G2:G501,"&lt;="&amp;$A153,'HTT e12 - HSF3.0'!I2:I501),"")</f>
        <v>-0.125</v>
      </c>
      <c r="I153" s="39">
        <f>IF($A153&lt;=LEN('HTT e12 - 2ry Str + Mask '!A$2),G153+H153,"")</f>
        <v>0.18452380952380842</v>
      </c>
      <c r="J153" s="39">
        <f t="shared" si="17"/>
        <v>0.30952380952380842</v>
      </c>
      <c r="K153" s="39">
        <f t="shared" si="18"/>
        <v>-0.125</v>
      </c>
      <c r="L153" s="39">
        <f t="shared" si="19"/>
        <v>0.18452380952380842</v>
      </c>
      <c r="M153" s="39">
        <f t="shared" si="20"/>
        <v>0.30952380952380842</v>
      </c>
      <c r="N153" s="39">
        <f t="shared" si="21"/>
        <v>-0.125</v>
      </c>
      <c r="O153" s="39">
        <f t="shared" si="22"/>
        <v>0.18452380952380842</v>
      </c>
      <c r="P153" s="39">
        <f>IF($A153&lt;=LEN('HTT e12 - 2ry Str + Mask '!A$2),M153-J153,"")</f>
        <v>0</v>
      </c>
      <c r="Q153" s="39">
        <f>IF($A153&lt;=LEN('HTT e12 - 2ry Str + Mask '!A$2),N153-K153,"")</f>
        <v>0</v>
      </c>
      <c r="R153" s="39">
        <f>IF($A153&lt;=LEN('HTT e12 - 2ry Str + Mask '!A$2),O153-L153,"")</f>
        <v>0</v>
      </c>
    </row>
    <row r="154" spans="1:18" ht="44" customHeight="1" x14ac:dyDescent="0.15">
      <c r="A154" s="36">
        <v>153</v>
      </c>
      <c r="B154" s="37" t="str">
        <f>IF($A154&lt;=LEN('HTT e12 - 2ry Str + Mask '!A$2),MID('HTT e12 - 2ry Str + Mask '!A$2,$A154,1),"")</f>
        <v>.</v>
      </c>
      <c r="C154" s="38" t="str">
        <f>IF($A154&lt;=LEN('HTT e12 - 2ry Str + Mask '!B$2),MID('HTT e12 - 2ry Str + Mask '!B$2,$A154,1),"")</f>
        <v>.</v>
      </c>
      <c r="D154" s="38" t="str">
        <f>IF($A154&lt;=LEN('HTT e12 - 2ry Str + Mask '!C$2),MID('HTT e12 - 2ry Str + Mask '!C$2,$A154,1),"")</f>
        <v>.</v>
      </c>
      <c r="E154" s="38" t="str">
        <f t="shared" si="16"/>
        <v>.</v>
      </c>
      <c r="F154" s="38" t="str">
        <f t="shared" si="23"/>
        <v>.......(((((......................................(((((...((((((((.((......(((((((((((.(((((((((((((((((((.((((...(((((....)))))...((((........))))......</v>
      </c>
      <c r="G154" s="39">
        <f>IF($A154&lt;=LEN('HTT e12 - 2ry Str + Mask '!A$2),SUMIF('HTT e12 - HSF3.0'!E2:E501,"&lt;="&amp;$A154,'HTT e12 - HSF3.0'!H2:H501)-SUMIF('HTT e12 - HSF3.0'!G2:G501,"&lt;="&amp;$A154,'HTT e12 - HSF3.0'!H2:H501),"")</f>
        <v>0.7619047619047592</v>
      </c>
      <c r="H154" s="39">
        <f>IF($A154&lt;=LEN('HTT e12 - 2ry Str + Mask '!A$2),SUMIF('HTT e12 - HSF3.0'!E2:E501,"&lt;="&amp;$A154,'HTT e12 - HSF3.0'!I2:I501)-SUMIF('HTT e12 - HSF3.0'!G2:G501,"&lt;="&amp;$A154,'HTT e12 - HSF3.0'!I2:I501),"")</f>
        <v>-0.125</v>
      </c>
      <c r="I154" s="39">
        <f>IF($A154&lt;=LEN('HTT e12 - 2ry Str + Mask '!A$2),G154+H154,"")</f>
        <v>0.6369047619047592</v>
      </c>
      <c r="J154" s="39">
        <f t="shared" si="17"/>
        <v>0.7619047619047592</v>
      </c>
      <c r="K154" s="39">
        <f t="shared" si="18"/>
        <v>-0.125</v>
      </c>
      <c r="L154" s="39">
        <f t="shared" si="19"/>
        <v>0.6369047619047592</v>
      </c>
      <c r="M154" s="39">
        <f t="shared" si="20"/>
        <v>0.7619047619047592</v>
      </c>
      <c r="N154" s="39">
        <f t="shared" si="21"/>
        <v>-0.125</v>
      </c>
      <c r="O154" s="39">
        <f t="shared" si="22"/>
        <v>0.6369047619047592</v>
      </c>
      <c r="P154" s="39">
        <f>IF($A154&lt;=LEN('HTT e12 - 2ry Str + Mask '!A$2),M154-J154,"")</f>
        <v>0</v>
      </c>
      <c r="Q154" s="39">
        <f>IF($A154&lt;=LEN('HTT e12 - 2ry Str + Mask '!A$2),N154-K154,"")</f>
        <v>0</v>
      </c>
      <c r="R154" s="39">
        <f>IF($A154&lt;=LEN('HTT e12 - 2ry Str + Mask '!A$2),O154-L154,"")</f>
        <v>0</v>
      </c>
    </row>
    <row r="155" spans="1:18" ht="44" customHeight="1" x14ac:dyDescent="0.15">
      <c r="A155" s="36">
        <v>154</v>
      </c>
      <c r="B155" s="37" t="str">
        <f>IF($A155&lt;=LEN('HTT e12 - 2ry Str + Mask '!A$2),MID('HTT e12 - 2ry Str + Mask '!A$2,$A155,1),"")</f>
        <v>.</v>
      </c>
      <c r="C155" s="38" t="str">
        <f>IF($A155&lt;=LEN('HTT e12 - 2ry Str + Mask '!B$2),MID('HTT e12 - 2ry Str + Mask '!B$2,$A155,1),"")</f>
        <v>.</v>
      </c>
      <c r="D155" s="38" t="str">
        <f>IF($A155&lt;=LEN('HTT e12 - 2ry Str + Mask '!C$2),MID('HTT e12 - 2ry Str + Mask '!C$2,$A155,1),"")</f>
        <v>.</v>
      </c>
      <c r="E155" s="38" t="str">
        <f t="shared" si="16"/>
        <v>.</v>
      </c>
      <c r="F155" s="38" t="str">
        <f t="shared" si="23"/>
        <v>.......(((((......................................(((((...((((((((.((......(((((((((((.(((((((((((((((((((.((((...(((((....)))))...((((........)))).......</v>
      </c>
      <c r="G155" s="39">
        <f>IF($A155&lt;=LEN('HTT e12 - 2ry Str + Mask '!A$2),SUMIF('HTT e12 - HSF3.0'!E2:E501,"&lt;="&amp;$A155,'HTT e12 - HSF3.0'!H2:H501)-SUMIF('HTT e12 - HSF3.0'!G2:G501,"&lt;="&amp;$A155,'HTT e12 - HSF3.0'!H2:H501),"")</f>
        <v>1.0952380952380913</v>
      </c>
      <c r="H155" s="39">
        <f>IF($A155&lt;=LEN('HTT e12 - 2ry Str + Mask '!A$2),SUMIF('HTT e12 - HSF3.0'!E2:E501,"&lt;="&amp;$A155,'HTT e12 - HSF3.0'!I2:I501)-SUMIF('HTT e12 - HSF3.0'!G2:G501,"&lt;="&amp;$A155,'HTT e12 - HSF3.0'!I2:I501),"")</f>
        <v>-0.125</v>
      </c>
      <c r="I155" s="39">
        <f>IF($A155&lt;=LEN('HTT e12 - 2ry Str + Mask '!A$2),G155+H155,"")</f>
        <v>0.97023809523809135</v>
      </c>
      <c r="J155" s="39">
        <f t="shared" si="17"/>
        <v>1.0952380952380913</v>
      </c>
      <c r="K155" s="39">
        <f t="shared" si="18"/>
        <v>-0.125</v>
      </c>
      <c r="L155" s="39">
        <f t="shared" si="19"/>
        <v>0.97023809523809135</v>
      </c>
      <c r="M155" s="39">
        <f t="shared" si="20"/>
        <v>1.0952380952380913</v>
      </c>
      <c r="N155" s="39">
        <f t="shared" si="21"/>
        <v>-0.125</v>
      </c>
      <c r="O155" s="39">
        <f t="shared" si="22"/>
        <v>0.97023809523809135</v>
      </c>
      <c r="P155" s="39">
        <f>IF($A155&lt;=LEN('HTT e12 - 2ry Str + Mask '!A$2),M155-J155,"")</f>
        <v>0</v>
      </c>
      <c r="Q155" s="39">
        <f>IF($A155&lt;=LEN('HTT e12 - 2ry Str + Mask '!A$2),N155-K155,"")</f>
        <v>0</v>
      </c>
      <c r="R155" s="39">
        <f>IF($A155&lt;=LEN('HTT e12 - 2ry Str + Mask '!A$2),O155-L155,"")</f>
        <v>0</v>
      </c>
    </row>
    <row r="156" spans="1:18" ht="44" customHeight="1" x14ac:dyDescent="0.15">
      <c r="A156" s="36">
        <v>155</v>
      </c>
      <c r="B156" s="37" t="str">
        <f>IF($A156&lt;=LEN('HTT e12 - 2ry Str + Mask '!A$2),MID('HTT e12 - 2ry Str + Mask '!A$2,$A156,1),"")</f>
        <v>.</v>
      </c>
      <c r="C156" s="38" t="str">
        <f>IF($A156&lt;=LEN('HTT e12 - 2ry Str + Mask '!B$2),MID('HTT e12 - 2ry Str + Mask '!B$2,$A156,1),"")</f>
        <v>.</v>
      </c>
      <c r="D156" s="38" t="str">
        <f>IF($A156&lt;=LEN('HTT e12 - 2ry Str + Mask '!C$2),MID('HTT e12 - 2ry Str + Mask '!C$2,$A156,1),"")</f>
        <v>.</v>
      </c>
      <c r="E156" s="38" t="str">
        <f t="shared" si="16"/>
        <v>.</v>
      </c>
      <c r="F156" s="38" t="str">
        <f t="shared" si="23"/>
        <v>.......(((((......................................(((((...((((((((.((......(((((((((((.(((((((((((((((((((.((((...(((((....)))))...((((........))))........</v>
      </c>
      <c r="G156" s="39">
        <f>IF($A156&lt;=LEN('HTT e12 - 2ry Str + Mask '!A$2),SUMIF('HTT e12 - HSF3.0'!E2:E501,"&lt;="&amp;$A156,'HTT e12 - HSF3.0'!H2:H501)-SUMIF('HTT e12 - HSF3.0'!G2:G501,"&lt;="&amp;$A156,'HTT e12 - HSF3.0'!H2:H501),"")</f>
        <v>1.0952380952380913</v>
      </c>
      <c r="H156" s="39">
        <f>IF($A156&lt;=LEN('HTT e12 - 2ry Str + Mask '!A$2),SUMIF('HTT e12 - HSF3.0'!E2:E501,"&lt;="&amp;$A156,'HTT e12 - HSF3.0'!I2:I501)-SUMIF('HTT e12 - HSF3.0'!G2:G501,"&lt;="&amp;$A156,'HTT e12 - HSF3.0'!I2:I501),"")</f>
        <v>-0.125</v>
      </c>
      <c r="I156" s="39">
        <f>IF($A156&lt;=LEN('HTT e12 - 2ry Str + Mask '!A$2),G156+H156,"")</f>
        <v>0.97023809523809135</v>
      </c>
      <c r="J156" s="39">
        <f t="shared" si="17"/>
        <v>1.0952380952380913</v>
      </c>
      <c r="K156" s="39">
        <f t="shared" si="18"/>
        <v>-0.125</v>
      </c>
      <c r="L156" s="39">
        <f t="shared" si="19"/>
        <v>0.97023809523809135</v>
      </c>
      <c r="M156" s="39">
        <f t="shared" si="20"/>
        <v>1.0952380952380913</v>
      </c>
      <c r="N156" s="39">
        <f t="shared" si="21"/>
        <v>-0.125</v>
      </c>
      <c r="O156" s="39">
        <f t="shared" si="22"/>
        <v>0.97023809523809135</v>
      </c>
      <c r="P156" s="39">
        <f>IF($A156&lt;=LEN('HTT e12 - 2ry Str + Mask '!A$2),M156-J156,"")</f>
        <v>0</v>
      </c>
      <c r="Q156" s="39">
        <f>IF($A156&lt;=LEN('HTT e12 - 2ry Str + Mask '!A$2),N156-K156,"")</f>
        <v>0</v>
      </c>
      <c r="R156" s="39">
        <f>IF($A156&lt;=LEN('HTT e12 - 2ry Str + Mask '!A$2),O156-L156,"")</f>
        <v>0</v>
      </c>
    </row>
    <row r="157" spans="1:18" ht="44" customHeight="1" x14ac:dyDescent="0.15">
      <c r="A157" s="36">
        <v>156</v>
      </c>
      <c r="B157" s="37" t="str">
        <f>IF($A157&lt;=LEN('HTT e12 - 2ry Str + Mask '!A$2),MID('HTT e12 - 2ry Str + Mask '!A$2,$A157,1),"")</f>
        <v>)</v>
      </c>
      <c r="C157" s="38" t="str">
        <f>IF($A157&lt;=LEN('HTT e12 - 2ry Str + Mask '!B$2),MID('HTT e12 - 2ry Str + Mask '!B$2,$A157,1),"")</f>
        <v>)</v>
      </c>
      <c r="D157" s="38" t="str">
        <f>IF($A157&lt;=LEN('HTT e12 - 2ry Str + Mask '!C$2),MID('HTT e12 - 2ry Str + Mask '!C$2,$A157,1),"")</f>
        <v>.</v>
      </c>
      <c r="E157" s="38" t="str">
        <f t="shared" si="16"/>
        <v>)</v>
      </c>
      <c r="F157" s="38" t="str">
        <f t="shared" si="23"/>
        <v>.......(((((......................................(((((...((((((((.((......(((((((((((.(((((((((((((((((((.((((...(((((....)))))...((((........))))........)</v>
      </c>
      <c r="G157" s="39">
        <f>IF($A157&lt;=LEN('HTT e12 - 2ry Str + Mask '!A$2),SUMIF('HTT e12 - HSF3.0'!E2:E501,"&lt;="&amp;$A157,'HTT e12 - HSF3.0'!H2:H501)-SUMIF('HTT e12 - HSF3.0'!G2:G501,"&lt;="&amp;$A157,'HTT e12 - HSF3.0'!H2:H501),"")</f>
        <v>1.5535714285714235</v>
      </c>
      <c r="H157" s="39">
        <f>IF($A157&lt;=LEN('HTT e12 - 2ry Str + Mask '!A$2),SUMIF('HTT e12 - HSF3.0'!E2:E501,"&lt;="&amp;$A157,'HTT e12 - HSF3.0'!I2:I501)-SUMIF('HTT e12 - HSF3.0'!G2:G501,"&lt;="&amp;$A157,'HTT e12 - HSF3.0'!I2:I501),"")</f>
        <v>-0.125</v>
      </c>
      <c r="I157" s="39">
        <f>IF($A157&lt;=LEN('HTT e12 - 2ry Str + Mask '!A$2),G157+H157,"")</f>
        <v>1.4285714285714235</v>
      </c>
      <c r="J157" s="39">
        <f t="shared" si="17"/>
        <v>0</v>
      </c>
      <c r="K157" s="39">
        <f t="shared" si="18"/>
        <v>0</v>
      </c>
      <c r="L157" s="39">
        <f t="shared" si="19"/>
        <v>0</v>
      </c>
      <c r="M157" s="39">
        <f t="shared" si="20"/>
        <v>0</v>
      </c>
      <c r="N157" s="39">
        <f t="shared" si="21"/>
        <v>0</v>
      </c>
      <c r="O157" s="39">
        <f t="shared" si="22"/>
        <v>0</v>
      </c>
      <c r="P157" s="39">
        <f>IF($A157&lt;=LEN('HTT e12 - 2ry Str + Mask '!A$2),M157-J157,"")</f>
        <v>0</v>
      </c>
      <c r="Q157" s="39">
        <f>IF($A157&lt;=LEN('HTT e12 - 2ry Str + Mask '!A$2),N157-K157,"")</f>
        <v>0</v>
      </c>
      <c r="R157" s="39">
        <f>IF($A157&lt;=LEN('HTT e12 - 2ry Str + Mask '!A$2),O157-L157,"")</f>
        <v>0</v>
      </c>
    </row>
    <row r="158" spans="1:18" ht="44" customHeight="1" x14ac:dyDescent="0.15">
      <c r="A158" s="36">
        <v>157</v>
      </c>
      <c r="B158" s="37" t="str">
        <f>IF($A158&lt;=LEN('HTT e12 - 2ry Str + Mask '!A$2),MID('HTT e12 - 2ry Str + Mask '!A$2,$A158,1),"")</f>
        <v>)</v>
      </c>
      <c r="C158" s="38" t="str">
        <f>IF($A158&lt;=LEN('HTT e12 - 2ry Str + Mask '!B$2),MID('HTT e12 - 2ry Str + Mask '!B$2,$A158,1),"")</f>
        <v>)</v>
      </c>
      <c r="D158" s="38" t="str">
        <f>IF($A158&lt;=LEN('HTT e12 - 2ry Str + Mask '!C$2),MID('HTT e12 - 2ry Str + Mask '!C$2,$A158,1),"")</f>
        <v>.</v>
      </c>
      <c r="E158" s="38" t="str">
        <f t="shared" si="16"/>
        <v>)</v>
      </c>
      <c r="F158" s="38" t="str">
        <f t="shared" si="23"/>
        <v>.......(((((......................................(((((...((((((((.((......(((((((((((.(((((((((((((((((((.((((...(((((....)))))...((((........))))........))</v>
      </c>
      <c r="G158" s="39">
        <f>IF($A158&lt;=LEN('HTT e12 - 2ry Str + Mask '!A$2),SUMIF('HTT e12 - HSF3.0'!E2:E501,"&lt;="&amp;$A158,'HTT e12 - HSF3.0'!H2:H501)-SUMIF('HTT e12 - HSF3.0'!G2:G501,"&lt;="&amp;$A158,'HTT e12 - HSF3.0'!H2:H501),"")</f>
        <v>2.0119047619047556</v>
      </c>
      <c r="H158" s="39">
        <f>IF($A158&lt;=LEN('HTT e12 - 2ry Str + Mask '!A$2),SUMIF('HTT e12 - HSF3.0'!E2:E501,"&lt;="&amp;$A158,'HTT e12 - HSF3.0'!I2:I501)-SUMIF('HTT e12 - HSF3.0'!G2:G501,"&lt;="&amp;$A158,'HTT e12 - HSF3.0'!I2:I501),"")</f>
        <v>-0.125</v>
      </c>
      <c r="I158" s="39">
        <f>IF($A158&lt;=LEN('HTT e12 - 2ry Str + Mask '!A$2),G158+H158,"")</f>
        <v>1.8869047619047556</v>
      </c>
      <c r="J158" s="39">
        <f t="shared" si="17"/>
        <v>0</v>
      </c>
      <c r="K158" s="39">
        <f t="shared" si="18"/>
        <v>0</v>
      </c>
      <c r="L158" s="39">
        <f t="shared" si="19"/>
        <v>0</v>
      </c>
      <c r="M158" s="39">
        <f t="shared" si="20"/>
        <v>0</v>
      </c>
      <c r="N158" s="39">
        <f t="shared" si="21"/>
        <v>0</v>
      </c>
      <c r="O158" s="39">
        <f t="shared" si="22"/>
        <v>0</v>
      </c>
      <c r="P158" s="39">
        <f>IF($A158&lt;=LEN('HTT e12 - 2ry Str + Mask '!A$2),M158-J158,"")</f>
        <v>0</v>
      </c>
      <c r="Q158" s="39">
        <f>IF($A158&lt;=LEN('HTT e12 - 2ry Str + Mask '!A$2),N158-K158,"")</f>
        <v>0</v>
      </c>
      <c r="R158" s="39">
        <f>IF($A158&lt;=LEN('HTT e12 - 2ry Str + Mask '!A$2),O158-L158,"")</f>
        <v>0</v>
      </c>
    </row>
    <row r="159" spans="1:18" ht="44" customHeight="1" x14ac:dyDescent="0.15">
      <c r="A159" s="36">
        <v>158</v>
      </c>
      <c r="B159" s="37" t="str">
        <f>IF($A159&lt;=LEN('HTT e12 - 2ry Str + Mask '!A$2),MID('HTT e12 - 2ry Str + Mask '!A$2,$A159,1),"")</f>
        <v>)</v>
      </c>
      <c r="C159" s="38" t="str">
        <f>IF($A159&lt;=LEN('HTT e12 - 2ry Str + Mask '!B$2),MID('HTT e12 - 2ry Str + Mask '!B$2,$A159,1),"")</f>
        <v>)</v>
      </c>
      <c r="D159" s="38" t="str">
        <f>IF($A159&lt;=LEN('HTT e12 - 2ry Str + Mask '!C$2),MID('HTT e12 - 2ry Str + Mask '!C$2,$A159,1),"")</f>
        <v>.</v>
      </c>
      <c r="E159" s="38" t="str">
        <f t="shared" si="16"/>
        <v>)</v>
      </c>
      <c r="F159" s="38" t="str">
        <f t="shared" si="23"/>
        <v>.......(((((......................................(((((...((((((((.((......(((((((((((.(((((((((((((((((((.((((...(((((....)))))...((((........))))........)))</v>
      </c>
      <c r="G159" s="39">
        <f>IF($A159&lt;=LEN('HTT e12 - 2ry Str + Mask '!A$2),SUMIF('HTT e12 - HSF3.0'!E2:E501,"&lt;="&amp;$A159,'HTT e12 - HSF3.0'!H2:H501)-SUMIF('HTT e12 - HSF3.0'!G2:G501,"&lt;="&amp;$A159,'HTT e12 - HSF3.0'!H2:H501),"")</f>
        <v>2.378571428571421</v>
      </c>
      <c r="H159" s="39">
        <f>IF($A159&lt;=LEN('HTT e12 - 2ry Str + Mask '!A$2),SUMIF('HTT e12 - HSF3.0'!E2:E501,"&lt;="&amp;$A159,'HTT e12 - HSF3.0'!I2:I501)-SUMIF('HTT e12 - HSF3.0'!G2:G501,"&lt;="&amp;$A159,'HTT e12 - HSF3.0'!I2:I501),"")</f>
        <v>0</v>
      </c>
      <c r="I159" s="39">
        <f>IF($A159&lt;=LEN('HTT e12 - 2ry Str + Mask '!A$2),G159+H159,"")</f>
        <v>2.378571428571421</v>
      </c>
      <c r="J159" s="39">
        <f t="shared" si="17"/>
        <v>0</v>
      </c>
      <c r="K159" s="39">
        <f t="shared" si="18"/>
        <v>0</v>
      </c>
      <c r="L159" s="39">
        <f t="shared" si="19"/>
        <v>0</v>
      </c>
      <c r="M159" s="39">
        <f t="shared" si="20"/>
        <v>0</v>
      </c>
      <c r="N159" s="39">
        <f t="shared" si="21"/>
        <v>0</v>
      </c>
      <c r="O159" s="39">
        <f t="shared" si="22"/>
        <v>0</v>
      </c>
      <c r="P159" s="39">
        <f>IF($A159&lt;=LEN('HTT e12 - 2ry Str + Mask '!A$2),M159-J159,"")</f>
        <v>0</v>
      </c>
      <c r="Q159" s="39">
        <f>IF($A159&lt;=LEN('HTT e12 - 2ry Str + Mask '!A$2),N159-K159,"")</f>
        <v>0</v>
      </c>
      <c r="R159" s="39">
        <f>IF($A159&lt;=LEN('HTT e12 - 2ry Str + Mask '!A$2),O159-L159,"")</f>
        <v>0</v>
      </c>
    </row>
    <row r="160" spans="1:18" ht="44" customHeight="1" x14ac:dyDescent="0.15">
      <c r="A160" s="36">
        <v>159</v>
      </c>
      <c r="B160" s="37" t="str">
        <f>IF($A160&lt;=LEN('HTT e12 - 2ry Str + Mask '!A$2),MID('HTT e12 - 2ry Str + Mask '!A$2,$A160,1),"")</f>
        <v>)</v>
      </c>
      <c r="C160" s="38" t="str">
        <f>IF($A160&lt;=LEN('HTT e12 - 2ry Str + Mask '!B$2),MID('HTT e12 - 2ry Str + Mask '!B$2,$A160,1),"")</f>
        <v>)</v>
      </c>
      <c r="D160" s="38" t="str">
        <f>IF($A160&lt;=LEN('HTT e12 - 2ry Str + Mask '!C$2),MID('HTT e12 - 2ry Str + Mask '!C$2,$A160,1),"")</f>
        <v>.</v>
      </c>
      <c r="E160" s="38" t="str">
        <f t="shared" si="16"/>
        <v>)</v>
      </c>
      <c r="F160" s="38" t="str">
        <f t="shared" si="23"/>
        <v>.......(((((......................................(((((...((((((((.((......(((((((((((.(((((((((((((((((((.((((...(((((....)))))...((((........))))........))))</v>
      </c>
      <c r="G160" s="39">
        <f>IF($A160&lt;=LEN('HTT e12 - 2ry Str + Mask '!A$2),SUMIF('HTT e12 - HSF3.0'!E2:E501,"&lt;="&amp;$A160,'HTT e12 - HSF3.0'!H2:H501)-SUMIF('HTT e12 - HSF3.0'!G2:G501,"&lt;="&amp;$A160,'HTT e12 - HSF3.0'!H2:H501),"")</f>
        <v>2.0690476190476126</v>
      </c>
      <c r="H160" s="39">
        <f>IF($A160&lt;=LEN('HTT e12 - 2ry Str + Mask '!A$2),SUMIF('HTT e12 - HSF3.0'!E2:E501,"&lt;="&amp;$A160,'HTT e12 - HSF3.0'!I2:I501)-SUMIF('HTT e12 - HSF3.0'!G2:G501,"&lt;="&amp;$A160,'HTT e12 - HSF3.0'!I2:I501),"")</f>
        <v>-0.125</v>
      </c>
      <c r="I160" s="39">
        <f>IF($A160&lt;=LEN('HTT e12 - 2ry Str + Mask '!A$2),G160+H160,"")</f>
        <v>1.9440476190476126</v>
      </c>
      <c r="J160" s="39">
        <f t="shared" si="17"/>
        <v>0</v>
      </c>
      <c r="K160" s="39">
        <f t="shared" si="18"/>
        <v>0</v>
      </c>
      <c r="L160" s="39">
        <f t="shared" si="19"/>
        <v>0</v>
      </c>
      <c r="M160" s="39">
        <f t="shared" si="20"/>
        <v>0</v>
      </c>
      <c r="N160" s="39">
        <f t="shared" si="21"/>
        <v>0</v>
      </c>
      <c r="O160" s="39">
        <f t="shared" si="22"/>
        <v>0</v>
      </c>
      <c r="P160" s="39">
        <f>IF($A160&lt;=LEN('HTT e12 - 2ry Str + Mask '!A$2),M160-J160,"")</f>
        <v>0</v>
      </c>
      <c r="Q160" s="39">
        <f>IF($A160&lt;=LEN('HTT e12 - 2ry Str + Mask '!A$2),N160-K160,"")</f>
        <v>0</v>
      </c>
      <c r="R160" s="39">
        <f>IF($A160&lt;=LEN('HTT e12 - 2ry Str + Mask '!A$2),O160-L160,"")</f>
        <v>0</v>
      </c>
    </row>
    <row r="161" spans="1:18" ht="44" customHeight="1" x14ac:dyDescent="0.15">
      <c r="A161" s="36">
        <v>160</v>
      </c>
      <c r="B161" s="37" t="str">
        <f>IF($A161&lt;=LEN('HTT e12 - 2ry Str + Mask '!A$2),MID('HTT e12 - 2ry Str + Mask '!A$2,$A161,1),"")</f>
        <v>)</v>
      </c>
      <c r="C161" s="38" t="str">
        <f>IF($A161&lt;=LEN('HTT e12 - 2ry Str + Mask '!B$2),MID('HTT e12 - 2ry Str + Mask '!B$2,$A161,1),"")</f>
        <v>)</v>
      </c>
      <c r="D161" s="38" t="str">
        <f>IF($A161&lt;=LEN('HTT e12 - 2ry Str + Mask '!C$2),MID('HTT e12 - 2ry Str + Mask '!C$2,$A161,1),"")</f>
        <v>.</v>
      </c>
      <c r="E161" s="38" t="str">
        <f t="shared" si="16"/>
        <v>)</v>
      </c>
      <c r="F161" s="38" t="str">
        <f t="shared" si="23"/>
        <v>.......(((((......................................(((((...((((((((.((......(((((((((((.(((((((((((((((((((.((((...(((((....)))))...((((........))))........)))))</v>
      </c>
      <c r="G161" s="39">
        <f>IF($A161&lt;=LEN('HTT e12 - 2ry Str + Mask '!A$2),SUMIF('HTT e12 - HSF3.0'!E2:E501,"&lt;="&amp;$A161,'HTT e12 - HSF3.0'!H2:H501)-SUMIF('HTT e12 - HSF3.0'!G2:G501,"&lt;="&amp;$A161,'HTT e12 - HSF3.0'!H2:H501),"")</f>
        <v>1.4499999999999957</v>
      </c>
      <c r="H161" s="39">
        <f>IF($A161&lt;=LEN('HTT e12 - 2ry Str + Mask '!A$2),SUMIF('HTT e12 - HSF3.0'!E2:E501,"&lt;="&amp;$A161,'HTT e12 - HSF3.0'!I2:I501)-SUMIF('HTT e12 - HSF3.0'!G2:G501,"&lt;="&amp;$A161,'HTT e12 - HSF3.0'!I2:I501),"")</f>
        <v>-0.125</v>
      </c>
      <c r="I161" s="39">
        <f>IF($A161&lt;=LEN('HTT e12 - 2ry Str + Mask '!A$2),G161+H161,"")</f>
        <v>1.3249999999999957</v>
      </c>
      <c r="J161" s="39">
        <f t="shared" si="17"/>
        <v>0</v>
      </c>
      <c r="K161" s="39">
        <f t="shared" si="18"/>
        <v>0</v>
      </c>
      <c r="L161" s="39">
        <f t="shared" si="19"/>
        <v>0</v>
      </c>
      <c r="M161" s="39">
        <f t="shared" si="20"/>
        <v>0</v>
      </c>
      <c r="N161" s="39">
        <f t="shared" si="21"/>
        <v>0</v>
      </c>
      <c r="O161" s="39">
        <f t="shared" si="22"/>
        <v>0</v>
      </c>
      <c r="P161" s="39">
        <f>IF($A161&lt;=LEN('HTT e12 - 2ry Str + Mask '!A$2),M161-J161,"")</f>
        <v>0</v>
      </c>
      <c r="Q161" s="39">
        <f>IF($A161&lt;=LEN('HTT e12 - 2ry Str + Mask '!A$2),N161-K161,"")</f>
        <v>0</v>
      </c>
      <c r="R161" s="39">
        <f>IF($A161&lt;=LEN('HTT e12 - 2ry Str + Mask '!A$2),O161-L161,"")</f>
        <v>0</v>
      </c>
    </row>
    <row r="162" spans="1:18" ht="44" customHeight="1" x14ac:dyDescent="0.15">
      <c r="A162" s="36">
        <v>161</v>
      </c>
      <c r="B162" s="37" t="str">
        <f>IF($A162&lt;=LEN('HTT e12 - 2ry Str + Mask '!A$2),MID('HTT e12 - 2ry Str + Mask '!A$2,$A162,1),"")</f>
        <v>)</v>
      </c>
      <c r="C162" s="38" t="str">
        <f>IF($A162&lt;=LEN('HTT e12 - 2ry Str + Mask '!B$2),MID('HTT e12 - 2ry Str + Mask '!B$2,$A162,1),"")</f>
        <v>)</v>
      </c>
      <c r="D162" s="38" t="str">
        <f>IF($A162&lt;=LEN('HTT e12 - 2ry Str + Mask '!C$2),MID('HTT e12 - 2ry Str + Mask '!C$2,$A162,1),"")</f>
        <v>.</v>
      </c>
      <c r="E162" s="38" t="str">
        <f t="shared" si="16"/>
        <v>)</v>
      </c>
      <c r="F162" s="38" t="str">
        <f t="shared" si="23"/>
        <v>.......(((((......................................(((((...((((((((.((......(((((((((((.(((((((((((((((((((.((((...(((((....)))))...((((........))))........))))))</v>
      </c>
      <c r="G162" s="39">
        <f>IF($A162&lt;=LEN('HTT e12 - 2ry Str + Mask '!A$2),SUMIF('HTT e12 - HSF3.0'!E2:E501,"&lt;="&amp;$A162,'HTT e12 - HSF3.0'!H2:H501)-SUMIF('HTT e12 - HSF3.0'!G2:G501,"&lt;="&amp;$A162,'HTT e12 - HSF3.0'!H2:H501),"")</f>
        <v>1.2833333333333297</v>
      </c>
      <c r="H162" s="39">
        <f>IF($A162&lt;=LEN('HTT e12 - 2ry Str + Mask '!A$2),SUMIF('HTT e12 - HSF3.0'!E2:E501,"&lt;="&amp;$A162,'HTT e12 - HSF3.0'!I2:I501)-SUMIF('HTT e12 - HSF3.0'!G2:G501,"&lt;="&amp;$A162,'HTT e12 - HSF3.0'!I2:I501),"")</f>
        <v>-0.125</v>
      </c>
      <c r="I162" s="39">
        <f>IF($A162&lt;=LEN('HTT e12 - 2ry Str + Mask '!A$2),G162+H162,"")</f>
        <v>1.1583333333333297</v>
      </c>
      <c r="J162" s="39">
        <f t="shared" si="17"/>
        <v>0</v>
      </c>
      <c r="K162" s="39">
        <f t="shared" si="18"/>
        <v>0</v>
      </c>
      <c r="L162" s="39">
        <f t="shared" si="19"/>
        <v>0</v>
      </c>
      <c r="M162" s="39">
        <f t="shared" si="20"/>
        <v>0</v>
      </c>
      <c r="N162" s="39">
        <f t="shared" si="21"/>
        <v>0</v>
      </c>
      <c r="O162" s="39">
        <f t="shared" si="22"/>
        <v>0</v>
      </c>
      <c r="P162" s="39">
        <f>IF($A162&lt;=LEN('HTT e12 - 2ry Str + Mask '!A$2),M162-J162,"")</f>
        <v>0</v>
      </c>
      <c r="Q162" s="39">
        <f>IF($A162&lt;=LEN('HTT e12 - 2ry Str + Mask '!A$2),N162-K162,"")</f>
        <v>0</v>
      </c>
      <c r="R162" s="39">
        <f>IF($A162&lt;=LEN('HTT e12 - 2ry Str + Mask '!A$2),O162-L162,"")</f>
        <v>0</v>
      </c>
    </row>
    <row r="163" spans="1:18" ht="44" customHeight="1" x14ac:dyDescent="0.15">
      <c r="A163" s="36">
        <v>162</v>
      </c>
      <c r="B163" s="37" t="str">
        <f>IF($A163&lt;=LEN('HTT e12 - 2ry Str + Mask '!A$2),MID('HTT e12 - 2ry Str + Mask '!A$2,$A163,1),"")</f>
        <v>)</v>
      </c>
      <c r="C163" s="38" t="str">
        <f>IF($A163&lt;=LEN('HTT e12 - 2ry Str + Mask '!B$2),MID('HTT e12 - 2ry Str + Mask '!B$2,$A163,1),"")</f>
        <v>)</v>
      </c>
      <c r="D163" s="38" t="str">
        <f>IF($A163&lt;=LEN('HTT e12 - 2ry Str + Mask '!C$2),MID('HTT e12 - 2ry Str + Mask '!C$2,$A163,1),"")</f>
        <v>.</v>
      </c>
      <c r="E163" s="38" t="str">
        <f t="shared" si="16"/>
        <v>)</v>
      </c>
      <c r="F163" s="38" t="str">
        <f t="shared" si="23"/>
        <v>.......(((((......................................(((((...((((((((.((......(((((((((((.(((((((((((((((((((.((((...(((((....)))))...((((........))))........)))))))</v>
      </c>
      <c r="G163" s="39">
        <f>IF($A163&lt;=LEN('HTT e12 - 2ry Str + Mask '!A$2),SUMIF('HTT e12 - HSF3.0'!E2:E501,"&lt;="&amp;$A163,'HTT e12 - HSF3.0'!H2:H501)-SUMIF('HTT e12 - HSF3.0'!G2:G501,"&lt;="&amp;$A163,'HTT e12 - HSF3.0'!H2:H501),"")</f>
        <v>1.0928571428571399</v>
      </c>
      <c r="H163" s="39">
        <f>IF($A163&lt;=LEN('HTT e12 - 2ry Str + Mask '!A$2),SUMIF('HTT e12 - HSF3.0'!E2:E501,"&lt;="&amp;$A163,'HTT e12 - HSF3.0'!I2:I501)-SUMIF('HTT e12 - HSF3.0'!G2:G501,"&lt;="&amp;$A163,'HTT e12 - HSF3.0'!I2:I501),"")</f>
        <v>-0.125</v>
      </c>
      <c r="I163" s="39">
        <f>IF($A163&lt;=LEN('HTT e12 - 2ry Str + Mask '!A$2),G163+H163,"")</f>
        <v>0.96785714285713986</v>
      </c>
      <c r="J163" s="39">
        <f t="shared" si="17"/>
        <v>0</v>
      </c>
      <c r="K163" s="39">
        <f t="shared" si="18"/>
        <v>0</v>
      </c>
      <c r="L163" s="39">
        <f t="shared" si="19"/>
        <v>0</v>
      </c>
      <c r="M163" s="39">
        <f t="shared" si="20"/>
        <v>0</v>
      </c>
      <c r="N163" s="39">
        <f t="shared" si="21"/>
        <v>0</v>
      </c>
      <c r="O163" s="39">
        <f t="shared" si="22"/>
        <v>0</v>
      </c>
      <c r="P163" s="39">
        <f>IF($A163&lt;=LEN('HTT e12 - 2ry Str + Mask '!A$2),M163-J163,"")</f>
        <v>0</v>
      </c>
      <c r="Q163" s="39">
        <f>IF($A163&lt;=LEN('HTT e12 - 2ry Str + Mask '!A$2),N163-K163,"")</f>
        <v>0</v>
      </c>
      <c r="R163" s="39">
        <f>IF($A163&lt;=LEN('HTT e12 - 2ry Str + Mask '!A$2),O163-L163,"")</f>
        <v>0</v>
      </c>
    </row>
    <row r="164" spans="1:18" ht="44" customHeight="1" x14ac:dyDescent="0.15">
      <c r="A164" s="36">
        <v>163</v>
      </c>
      <c r="B164" s="37" t="str">
        <f>IF($A164&lt;=LEN('HTT e12 - 2ry Str + Mask '!A$2),MID('HTT e12 - 2ry Str + Mask '!A$2,$A164,1),"")</f>
        <v>)</v>
      </c>
      <c r="C164" s="38" t="str">
        <f>IF($A164&lt;=LEN('HTT e12 - 2ry Str + Mask '!B$2),MID('HTT e12 - 2ry Str + Mask '!B$2,$A164,1),"")</f>
        <v>)</v>
      </c>
      <c r="D164" s="38" t="str">
        <f>IF($A164&lt;=LEN('HTT e12 - 2ry Str + Mask '!C$2),MID('HTT e12 - 2ry Str + Mask '!C$2,$A164,1),"")</f>
        <v>.</v>
      </c>
      <c r="E164" s="38" t="str">
        <f t="shared" si="16"/>
        <v>)</v>
      </c>
      <c r="F164" s="38" t="str">
        <f t="shared" si="23"/>
        <v>.......(((((......................................(((((...((((((((.((......(((((((((((.(((((((((((((((((((.((((...(((((....)))))...((((........))))........))))))))</v>
      </c>
      <c r="G164" s="39">
        <f>IF($A164&lt;=LEN('HTT e12 - 2ry Str + Mask '!A$2),SUMIF('HTT e12 - HSF3.0'!E2:E501,"&lt;="&amp;$A164,'HTT e12 - HSF3.0'!H2:H501)-SUMIF('HTT e12 - HSF3.0'!G2:G501,"&lt;="&amp;$A164,'HTT e12 - HSF3.0'!H2:H501),"")</f>
        <v>0.70238095238095077</v>
      </c>
      <c r="H164" s="39">
        <f>IF($A164&lt;=LEN('HTT e12 - 2ry Str + Mask '!A$2),SUMIF('HTT e12 - HSF3.0'!E2:E501,"&lt;="&amp;$A164,'HTT e12 - HSF3.0'!I2:I501)-SUMIF('HTT e12 - HSF3.0'!G2:G501,"&lt;="&amp;$A164,'HTT e12 - HSF3.0'!I2:I501),"")</f>
        <v>-0.125</v>
      </c>
      <c r="I164" s="39">
        <f>IF($A164&lt;=LEN('HTT e12 - 2ry Str + Mask '!A$2),G164+H164,"")</f>
        <v>0.57738095238095077</v>
      </c>
      <c r="J164" s="39">
        <f t="shared" si="17"/>
        <v>0</v>
      </c>
      <c r="K164" s="39">
        <f t="shared" si="18"/>
        <v>0</v>
      </c>
      <c r="L164" s="39">
        <f t="shared" si="19"/>
        <v>0</v>
      </c>
      <c r="M164" s="39">
        <f t="shared" si="20"/>
        <v>0</v>
      </c>
      <c r="N164" s="39">
        <f t="shared" si="21"/>
        <v>0</v>
      </c>
      <c r="O164" s="39">
        <f t="shared" si="22"/>
        <v>0</v>
      </c>
      <c r="P164" s="39">
        <f>IF($A164&lt;=LEN('HTT e12 - 2ry Str + Mask '!A$2),M164-J164,"")</f>
        <v>0</v>
      </c>
      <c r="Q164" s="39">
        <f>IF($A164&lt;=LEN('HTT e12 - 2ry Str + Mask '!A$2),N164-K164,"")</f>
        <v>0</v>
      </c>
      <c r="R164" s="39">
        <f>IF($A164&lt;=LEN('HTT e12 - 2ry Str + Mask '!A$2),O164-L164,"")</f>
        <v>0</v>
      </c>
    </row>
    <row r="165" spans="1:18" ht="44" customHeight="1" x14ac:dyDescent="0.15">
      <c r="A165" s="36">
        <v>164</v>
      </c>
      <c r="B165" s="37" t="str">
        <f>IF($A165&lt;=LEN('HTT e12 - 2ry Str + Mask '!A$2),MID('HTT e12 - 2ry Str + Mask '!A$2,$A165,1),"")</f>
        <v>)</v>
      </c>
      <c r="C165" s="38" t="str">
        <f>IF($A165&lt;=LEN('HTT e12 - 2ry Str + Mask '!B$2),MID('HTT e12 - 2ry Str + Mask '!B$2,$A165,1),"")</f>
        <v>)</v>
      </c>
      <c r="D165" s="38" t="str">
        <f>IF($A165&lt;=LEN('HTT e12 - 2ry Str + Mask '!C$2),MID('HTT e12 - 2ry Str + Mask '!C$2,$A165,1),"")</f>
        <v>.</v>
      </c>
      <c r="E165" s="38" t="str">
        <f t="shared" si="16"/>
        <v>)</v>
      </c>
      <c r="F165" s="38" t="str">
        <f t="shared" si="23"/>
        <v>.......(((((......................................(((((...((((((((.((......(((((((((((.(((((((((((((((((((.((((...(((((....)))))...((((........))))........)))))))))</v>
      </c>
      <c r="G165" s="39">
        <f>IF($A165&lt;=LEN('HTT e12 - 2ry Str + Mask '!A$2),SUMIF('HTT e12 - HSF3.0'!E2:E501,"&lt;="&amp;$A165,'HTT e12 - HSF3.0'!H2:H501)-SUMIF('HTT e12 - HSF3.0'!G2:G501,"&lt;="&amp;$A165,'HTT e12 - HSF3.0'!H2:H501),"")</f>
        <v>0.4107142857142847</v>
      </c>
      <c r="H165" s="39">
        <f>IF($A165&lt;=LEN('HTT e12 - 2ry Str + Mask '!A$2),SUMIF('HTT e12 - HSF3.0'!E2:E501,"&lt;="&amp;$A165,'HTT e12 - HSF3.0'!I2:I501)-SUMIF('HTT e12 - HSF3.0'!G2:G501,"&lt;="&amp;$A165,'HTT e12 - HSF3.0'!I2:I501),"")</f>
        <v>-0.125</v>
      </c>
      <c r="I165" s="39">
        <f>IF($A165&lt;=LEN('HTT e12 - 2ry Str + Mask '!A$2),G165+H165,"")</f>
        <v>0.2857142857142847</v>
      </c>
      <c r="J165" s="39">
        <f t="shared" si="17"/>
        <v>0</v>
      </c>
      <c r="K165" s="39">
        <f t="shared" si="18"/>
        <v>0</v>
      </c>
      <c r="L165" s="39">
        <f t="shared" si="19"/>
        <v>0</v>
      </c>
      <c r="M165" s="39">
        <f t="shared" si="20"/>
        <v>0</v>
      </c>
      <c r="N165" s="39">
        <f t="shared" si="21"/>
        <v>0</v>
      </c>
      <c r="O165" s="39">
        <f t="shared" si="22"/>
        <v>0</v>
      </c>
      <c r="P165" s="39">
        <f>IF($A165&lt;=LEN('HTT e12 - 2ry Str + Mask '!A$2),M165-J165,"")</f>
        <v>0</v>
      </c>
      <c r="Q165" s="39">
        <f>IF($A165&lt;=LEN('HTT e12 - 2ry Str + Mask '!A$2),N165-K165,"")</f>
        <v>0</v>
      </c>
      <c r="R165" s="39">
        <f>IF($A165&lt;=LEN('HTT e12 - 2ry Str + Mask '!A$2),O165-L165,"")</f>
        <v>0</v>
      </c>
    </row>
    <row r="166" spans="1:18" ht="44" customHeight="1" x14ac:dyDescent="0.15">
      <c r="A166" s="36">
        <v>165</v>
      </c>
      <c r="B166" s="37" t="str">
        <f>IF($A166&lt;=LEN('HTT e12 - 2ry Str + Mask '!A$2),MID('HTT e12 - 2ry Str + Mask '!A$2,$A166,1),"")</f>
        <v>.</v>
      </c>
      <c r="C166" s="38" t="str">
        <f>IF($A166&lt;=LEN('HTT e12 - 2ry Str + Mask '!B$2),MID('HTT e12 - 2ry Str + Mask '!B$2,$A166,1),"")</f>
        <v>.</v>
      </c>
      <c r="D166" s="38" t="str">
        <f>IF($A166&lt;=LEN('HTT e12 - 2ry Str + Mask '!C$2),MID('HTT e12 - 2ry Str + Mask '!C$2,$A166,1),"")</f>
        <v>.</v>
      </c>
      <c r="E166" s="38" t="str">
        <f t="shared" si="16"/>
        <v>.</v>
      </c>
      <c r="F166" s="38" t="str">
        <f t="shared" si="23"/>
        <v>.......(((((......................................(((((...((((((((.((......(((((((((((.(((((((((((((((((((.((((...(((((....)))))...((((........))))........))))))))).</v>
      </c>
      <c r="G166" s="39">
        <f>IF($A166&lt;=LEN('HTT e12 - 2ry Str + Mask '!A$2),SUMIF('HTT e12 - HSF3.0'!E2:E501,"&lt;="&amp;$A166,'HTT e12 - HSF3.0'!H2:H501)-SUMIF('HTT e12 - HSF3.0'!G2:G501,"&lt;="&amp;$A166,'HTT e12 - HSF3.0'!H2:H501),"")</f>
        <v>0.2857142857142847</v>
      </c>
      <c r="H166" s="39">
        <f>IF($A166&lt;=LEN('HTT e12 - 2ry Str + Mask '!A$2),SUMIF('HTT e12 - HSF3.0'!E2:E501,"&lt;="&amp;$A166,'HTT e12 - HSF3.0'!I2:I501)-SUMIF('HTT e12 - HSF3.0'!G2:G501,"&lt;="&amp;$A166,'HTT e12 - HSF3.0'!I2:I501),"")</f>
        <v>-0.125</v>
      </c>
      <c r="I166" s="39">
        <f>IF($A166&lt;=LEN('HTT e12 - 2ry Str + Mask '!A$2),G166+H166,"")</f>
        <v>0.1607142857142847</v>
      </c>
      <c r="J166" s="39">
        <f t="shared" si="17"/>
        <v>0.2857142857142847</v>
      </c>
      <c r="K166" s="39">
        <f t="shared" si="18"/>
        <v>-0.125</v>
      </c>
      <c r="L166" s="39">
        <f t="shared" si="19"/>
        <v>0.1607142857142847</v>
      </c>
      <c r="M166" s="39">
        <f t="shared" si="20"/>
        <v>0.2857142857142847</v>
      </c>
      <c r="N166" s="39">
        <f t="shared" si="21"/>
        <v>-0.125</v>
      </c>
      <c r="O166" s="39">
        <f t="shared" si="22"/>
        <v>0.1607142857142847</v>
      </c>
      <c r="P166" s="39">
        <f>IF($A166&lt;=LEN('HTT e12 - 2ry Str + Mask '!A$2),M166-J166,"")</f>
        <v>0</v>
      </c>
      <c r="Q166" s="39">
        <f>IF($A166&lt;=LEN('HTT e12 - 2ry Str + Mask '!A$2),N166-K166,"")</f>
        <v>0</v>
      </c>
      <c r="R166" s="39">
        <f>IF($A166&lt;=LEN('HTT e12 - 2ry Str + Mask '!A$2),O166-L166,"")</f>
        <v>0</v>
      </c>
    </row>
    <row r="167" spans="1:18" ht="44" customHeight="1" x14ac:dyDescent="0.15">
      <c r="A167" s="36">
        <v>166</v>
      </c>
      <c r="B167" s="37" t="str">
        <f>IF($A167&lt;=LEN('HTT e12 - 2ry Str + Mask '!A$2),MID('HTT e12 - 2ry Str + Mask '!A$2,$A167,1),"")</f>
        <v>.</v>
      </c>
      <c r="C167" s="38" t="str">
        <f>IF($A167&lt;=LEN('HTT e12 - 2ry Str + Mask '!B$2),MID('HTT e12 - 2ry Str + Mask '!B$2,$A167,1),"")</f>
        <v>.</v>
      </c>
      <c r="D167" s="38" t="str">
        <f>IF($A167&lt;=LEN('HTT e12 - 2ry Str + Mask '!C$2),MID('HTT e12 - 2ry Str + Mask '!C$2,$A167,1),"")</f>
        <v>.</v>
      </c>
      <c r="E167" s="38" t="str">
        <f t="shared" si="16"/>
        <v>.</v>
      </c>
      <c r="F167" s="38" t="str">
        <f t="shared" si="23"/>
        <v>.......(((((......................................(((((...((((((((.((......(((((((((((.(((((((((((((((((((.((((...(((((....)))))...((((........))))........)))))))))..</v>
      </c>
      <c r="G167" s="39">
        <f>IF($A167&lt;=LEN('HTT e12 - 2ry Str + Mask '!A$2),SUMIF('HTT e12 - HSF3.0'!E2:E501,"&lt;="&amp;$A167,'HTT e12 - HSF3.0'!H2:H501)-SUMIF('HTT e12 - HSF3.0'!G2:G501,"&lt;="&amp;$A167,'HTT e12 - HSF3.0'!H2:H501),"")</f>
        <v>0.2857142857142847</v>
      </c>
      <c r="H167" s="39">
        <f>IF($A167&lt;=LEN('HTT e12 - 2ry Str + Mask '!A$2),SUMIF('HTT e12 - HSF3.0'!E2:E501,"&lt;="&amp;$A167,'HTT e12 - HSF3.0'!I2:I501)-SUMIF('HTT e12 - HSF3.0'!G2:G501,"&lt;="&amp;$A167,'HTT e12 - HSF3.0'!I2:I501),"")</f>
        <v>-0.125</v>
      </c>
      <c r="I167" s="39">
        <f>IF($A167&lt;=LEN('HTT e12 - 2ry Str + Mask '!A$2),G167+H167,"")</f>
        <v>0.1607142857142847</v>
      </c>
      <c r="J167" s="39">
        <f t="shared" si="17"/>
        <v>0.2857142857142847</v>
      </c>
      <c r="K167" s="39">
        <f t="shared" si="18"/>
        <v>-0.125</v>
      </c>
      <c r="L167" s="39">
        <f t="shared" si="19"/>
        <v>0.1607142857142847</v>
      </c>
      <c r="M167" s="39">
        <f t="shared" si="20"/>
        <v>0.2857142857142847</v>
      </c>
      <c r="N167" s="39">
        <f t="shared" si="21"/>
        <v>-0.125</v>
      </c>
      <c r="O167" s="39">
        <f t="shared" si="22"/>
        <v>0.1607142857142847</v>
      </c>
      <c r="P167" s="39">
        <f>IF($A167&lt;=LEN('HTT e12 - 2ry Str + Mask '!A$2),M167-J167,"")</f>
        <v>0</v>
      </c>
      <c r="Q167" s="39">
        <f>IF($A167&lt;=LEN('HTT e12 - 2ry Str + Mask '!A$2),N167-K167,"")</f>
        <v>0</v>
      </c>
      <c r="R167" s="39">
        <f>IF($A167&lt;=LEN('HTT e12 - 2ry Str + Mask '!A$2),O167-L167,"")</f>
        <v>0</v>
      </c>
    </row>
    <row r="168" spans="1:18" ht="44" customHeight="1" x14ac:dyDescent="0.15">
      <c r="A168" s="36">
        <v>167</v>
      </c>
      <c r="B168" s="37" t="str">
        <f>IF($A168&lt;=LEN('HTT e12 - 2ry Str + Mask '!A$2),MID('HTT e12 - 2ry Str + Mask '!A$2,$A168,1),"")</f>
        <v>.</v>
      </c>
      <c r="C168" s="38" t="str">
        <f>IF($A168&lt;=LEN('HTT e12 - 2ry Str + Mask '!B$2),MID('HTT e12 - 2ry Str + Mask '!B$2,$A168,1),"")</f>
        <v>(</v>
      </c>
      <c r="D168" s="38" t="str">
        <f>IF($A168&lt;=LEN('HTT e12 - 2ry Str + Mask '!C$2),MID('HTT e12 - 2ry Str + Mask '!C$2,$A168,1),"")</f>
        <v>.</v>
      </c>
      <c r="E168" s="38" t="str">
        <f t="shared" si="16"/>
        <v>(</v>
      </c>
      <c r="F168" s="38" t="str">
        <f t="shared" si="23"/>
        <v>.......(((((......................................(((((...((((((((.((......(((((((((((.(((((((((((((((((((.((((...(((((....)))))...((((........))))........)))))))))..(</v>
      </c>
      <c r="G168" s="39">
        <f>IF($A168&lt;=LEN('HTT e12 - 2ry Str + Mask '!A$2),SUMIF('HTT e12 - HSF3.0'!E2:E501,"&lt;="&amp;$A168,'HTT e12 - HSF3.0'!H2:H501)-SUMIF('HTT e12 - HSF3.0'!G2:G501,"&lt;="&amp;$A168,'HTT e12 - HSF3.0'!H2:H501),"")</f>
        <v>0.57738095238095077</v>
      </c>
      <c r="H168" s="39">
        <f>IF($A168&lt;=LEN('HTT e12 - 2ry Str + Mask '!A$2),SUMIF('HTT e12 - HSF3.0'!E2:E501,"&lt;="&amp;$A168,'HTT e12 - HSF3.0'!I2:I501)-SUMIF('HTT e12 - HSF3.0'!G2:G501,"&lt;="&amp;$A168,'HTT e12 - HSF3.0'!I2:I501),"")</f>
        <v>-0.125</v>
      </c>
      <c r="I168" s="39">
        <f>IF($A168&lt;=LEN('HTT e12 - 2ry Str + Mask '!A$2),G168+H168,"")</f>
        <v>0.45238095238095077</v>
      </c>
      <c r="J168" s="39">
        <f t="shared" si="17"/>
        <v>0.57738095238095077</v>
      </c>
      <c r="K168" s="39">
        <f t="shared" si="18"/>
        <v>-0.125</v>
      </c>
      <c r="L168" s="39">
        <f t="shared" si="19"/>
        <v>0.45238095238095077</v>
      </c>
      <c r="M168" s="39">
        <f t="shared" si="20"/>
        <v>0</v>
      </c>
      <c r="N168" s="39">
        <f t="shared" si="21"/>
        <v>0</v>
      </c>
      <c r="O168" s="39">
        <f t="shared" si="22"/>
        <v>0</v>
      </c>
      <c r="P168" s="39">
        <f>IF($A168&lt;=LEN('HTT e12 - 2ry Str + Mask '!A$2),M168-J168,"")</f>
        <v>-0.57738095238095077</v>
      </c>
      <c r="Q168" s="39">
        <f>IF($A168&lt;=LEN('HTT e12 - 2ry Str + Mask '!A$2),N168-K168,"")</f>
        <v>0.125</v>
      </c>
      <c r="R168" s="39">
        <f>IF($A168&lt;=LEN('HTT e12 - 2ry Str + Mask '!A$2),O168-L168,"")</f>
        <v>-0.45238095238095077</v>
      </c>
    </row>
    <row r="169" spans="1:18" ht="44" customHeight="1" x14ac:dyDescent="0.15">
      <c r="A169" s="36">
        <v>168</v>
      </c>
      <c r="B169" s="37" t="str">
        <f>IF($A169&lt;=LEN('HTT e12 - 2ry Str + Mask '!A$2),MID('HTT e12 - 2ry Str + Mask '!A$2,$A169,1),"")</f>
        <v>(</v>
      </c>
      <c r="C169" s="38" t="str">
        <f>IF($A169&lt;=LEN('HTT e12 - 2ry Str + Mask '!B$2),MID('HTT e12 - 2ry Str + Mask '!B$2,$A169,1),"")</f>
        <v>(</v>
      </c>
      <c r="D169" s="38" t="str">
        <f>IF($A169&lt;=LEN('HTT e12 - 2ry Str + Mask '!C$2),MID('HTT e12 - 2ry Str + Mask '!C$2,$A169,1),"")</f>
        <v>.</v>
      </c>
      <c r="E169" s="38" t="str">
        <f t="shared" si="16"/>
        <v>(</v>
      </c>
      <c r="F169" s="38" t="str">
        <f t="shared" si="23"/>
        <v>.......(((((......................................(((((...((((((((.((......(((((((((((.(((((((((((((((((((.((((...(((((....)))))...((((........))))........)))))))))..((</v>
      </c>
      <c r="G169" s="39">
        <f>IF($A169&lt;=LEN('HTT e12 - 2ry Str + Mask '!A$2),SUMIF('HTT e12 - HSF3.0'!E2:E501,"&lt;="&amp;$A169,'HTT e12 - HSF3.0'!H2:H501)-SUMIF('HTT e12 - HSF3.0'!G2:G501,"&lt;="&amp;$A169,'HTT e12 - HSF3.0'!H2:H501),"")</f>
        <v>0.57738095238095077</v>
      </c>
      <c r="H169" s="39">
        <f>IF($A169&lt;=LEN('HTT e12 - 2ry Str + Mask '!A$2),SUMIF('HTT e12 - HSF3.0'!E2:E501,"&lt;="&amp;$A169,'HTT e12 - HSF3.0'!I2:I501)-SUMIF('HTT e12 - HSF3.0'!G2:G501,"&lt;="&amp;$A169,'HTT e12 - HSF3.0'!I2:I501),"")</f>
        <v>-0.125</v>
      </c>
      <c r="I169" s="39">
        <f>IF($A169&lt;=LEN('HTT e12 - 2ry Str + Mask '!A$2),G169+H169,"")</f>
        <v>0.45238095238095077</v>
      </c>
      <c r="J169" s="39">
        <f t="shared" si="17"/>
        <v>0</v>
      </c>
      <c r="K169" s="39">
        <f t="shared" si="18"/>
        <v>0</v>
      </c>
      <c r="L169" s="39">
        <f t="shared" si="19"/>
        <v>0</v>
      </c>
      <c r="M169" s="39">
        <f t="shared" si="20"/>
        <v>0</v>
      </c>
      <c r="N169" s="39">
        <f t="shared" si="21"/>
        <v>0</v>
      </c>
      <c r="O169" s="39">
        <f t="shared" si="22"/>
        <v>0</v>
      </c>
      <c r="P169" s="39">
        <f>IF($A169&lt;=LEN('HTT e12 - 2ry Str + Mask '!A$2),M169-J169,"")</f>
        <v>0</v>
      </c>
      <c r="Q169" s="39">
        <f>IF($A169&lt;=LEN('HTT e12 - 2ry Str + Mask '!A$2),N169-K169,"")</f>
        <v>0</v>
      </c>
      <c r="R169" s="39">
        <f>IF($A169&lt;=LEN('HTT e12 - 2ry Str + Mask '!A$2),O169-L169,"")</f>
        <v>0</v>
      </c>
    </row>
    <row r="170" spans="1:18" ht="44" customHeight="1" x14ac:dyDescent="0.15">
      <c r="A170" s="36">
        <v>169</v>
      </c>
      <c r="B170" s="37" t="str">
        <f>IF($A170&lt;=LEN('HTT e12 - 2ry Str + Mask '!A$2),MID('HTT e12 - 2ry Str + Mask '!A$2,$A170,1),"")</f>
        <v>(</v>
      </c>
      <c r="C170" s="38" t="str">
        <f>IF($A170&lt;=LEN('HTT e12 - 2ry Str + Mask '!B$2),MID('HTT e12 - 2ry Str + Mask '!B$2,$A170,1),"")</f>
        <v>(</v>
      </c>
      <c r="D170" s="38" t="str">
        <f>IF($A170&lt;=LEN('HTT e12 - 2ry Str + Mask '!C$2),MID('HTT e12 - 2ry Str + Mask '!C$2,$A170,1),"")</f>
        <v>.</v>
      </c>
      <c r="E170" s="38" t="str">
        <f t="shared" si="16"/>
        <v>(</v>
      </c>
      <c r="F170" s="38" t="str">
        <f t="shared" si="23"/>
        <v>.......(((((......................................(((((...((((((((.((......(((((((((((.(((((((((((((((((((.((((...(((((....)))))...((((........))))........)))))))))..(((</v>
      </c>
      <c r="G170" s="39">
        <f>IF($A170&lt;=LEN('HTT e12 - 2ry Str + Mask '!A$2),SUMIF('HTT e12 - HSF3.0'!E2:E501,"&lt;="&amp;$A170,'HTT e12 - HSF3.0'!H2:H501)-SUMIF('HTT e12 - HSF3.0'!G2:G501,"&lt;="&amp;$A170,'HTT e12 - HSF3.0'!H2:H501),"")</f>
        <v>0.57738095238095077</v>
      </c>
      <c r="H170" s="39">
        <f>IF($A170&lt;=LEN('HTT e12 - 2ry Str + Mask '!A$2),SUMIF('HTT e12 - HSF3.0'!E2:E501,"&lt;="&amp;$A170,'HTT e12 - HSF3.0'!I2:I501)-SUMIF('HTT e12 - HSF3.0'!G2:G501,"&lt;="&amp;$A170,'HTT e12 - HSF3.0'!I2:I501),"")</f>
        <v>-0.125</v>
      </c>
      <c r="I170" s="39">
        <f>IF($A170&lt;=LEN('HTT e12 - 2ry Str + Mask '!A$2),G170+H170,"")</f>
        <v>0.45238095238095077</v>
      </c>
      <c r="J170" s="39">
        <f t="shared" si="17"/>
        <v>0</v>
      </c>
      <c r="K170" s="39">
        <f t="shared" si="18"/>
        <v>0</v>
      </c>
      <c r="L170" s="39">
        <f t="shared" si="19"/>
        <v>0</v>
      </c>
      <c r="M170" s="39">
        <f t="shared" si="20"/>
        <v>0</v>
      </c>
      <c r="N170" s="39">
        <f t="shared" si="21"/>
        <v>0</v>
      </c>
      <c r="O170" s="39">
        <f t="shared" si="22"/>
        <v>0</v>
      </c>
      <c r="P170" s="39">
        <f>IF($A170&lt;=LEN('HTT e12 - 2ry Str + Mask '!A$2),M170-J170,"")</f>
        <v>0</v>
      </c>
      <c r="Q170" s="39">
        <f>IF($A170&lt;=LEN('HTT e12 - 2ry Str + Mask '!A$2),N170-K170,"")</f>
        <v>0</v>
      </c>
      <c r="R170" s="39">
        <f>IF($A170&lt;=LEN('HTT e12 - 2ry Str + Mask '!A$2),O170-L170,"")</f>
        <v>0</v>
      </c>
    </row>
    <row r="171" spans="1:18" ht="44" customHeight="1" x14ac:dyDescent="0.15">
      <c r="A171" s="36">
        <v>170</v>
      </c>
      <c r="B171" s="37" t="str">
        <f>IF($A171&lt;=LEN('HTT e12 - 2ry Str + Mask '!A$2),MID('HTT e12 - 2ry Str + Mask '!A$2,$A171,1),"")</f>
        <v>(</v>
      </c>
      <c r="C171" s="38" t="str">
        <f>IF($A171&lt;=LEN('HTT e12 - 2ry Str + Mask '!B$2),MID('HTT e12 - 2ry Str + Mask '!B$2,$A171,1),"")</f>
        <v>(</v>
      </c>
      <c r="D171" s="38" t="str">
        <f>IF($A171&lt;=LEN('HTT e12 - 2ry Str + Mask '!C$2),MID('HTT e12 - 2ry Str + Mask '!C$2,$A171,1),"")</f>
        <v>.</v>
      </c>
      <c r="E171" s="38" t="str">
        <f t="shared" si="16"/>
        <v>(</v>
      </c>
      <c r="F171" s="38" t="str">
        <f t="shared" si="23"/>
        <v>.......(((((......................................(((((...((((((((.((......(((((((((((.(((((((((((((((((((.((((...(((((....)))))...((((........))))........)))))))))..((((</v>
      </c>
      <c r="G171" s="39">
        <f>IF($A171&lt;=LEN('HTT e12 - 2ry Str + Mask '!A$2),SUMIF('HTT e12 - HSF3.0'!E2:E501,"&lt;="&amp;$A171,'HTT e12 - HSF3.0'!H2:H501)-SUMIF('HTT e12 - HSF3.0'!G2:G501,"&lt;="&amp;$A171,'HTT e12 - HSF3.0'!H2:H501),"")</f>
        <v>0.8869047619047592</v>
      </c>
      <c r="H171" s="39">
        <f>IF($A171&lt;=LEN('HTT e12 - 2ry Str + Mask '!A$2),SUMIF('HTT e12 - HSF3.0'!E2:E501,"&lt;="&amp;$A171,'HTT e12 - HSF3.0'!I2:I501)-SUMIF('HTT e12 - HSF3.0'!G2:G501,"&lt;="&amp;$A171,'HTT e12 - HSF3.0'!I2:I501),"")</f>
        <v>-0.125</v>
      </c>
      <c r="I171" s="39">
        <f>IF($A171&lt;=LEN('HTT e12 - 2ry Str + Mask '!A$2),G171+H171,"")</f>
        <v>0.7619047619047592</v>
      </c>
      <c r="J171" s="39">
        <f t="shared" si="17"/>
        <v>0</v>
      </c>
      <c r="K171" s="39">
        <f t="shared" si="18"/>
        <v>0</v>
      </c>
      <c r="L171" s="39">
        <f t="shared" si="19"/>
        <v>0</v>
      </c>
      <c r="M171" s="39">
        <f t="shared" si="20"/>
        <v>0</v>
      </c>
      <c r="N171" s="39">
        <f t="shared" si="21"/>
        <v>0</v>
      </c>
      <c r="O171" s="39">
        <f t="shared" si="22"/>
        <v>0</v>
      </c>
      <c r="P171" s="39">
        <f>IF($A171&lt;=LEN('HTT e12 - 2ry Str + Mask '!A$2),M171-J171,"")</f>
        <v>0</v>
      </c>
      <c r="Q171" s="39">
        <f>IF($A171&lt;=LEN('HTT e12 - 2ry Str + Mask '!A$2),N171-K171,"")</f>
        <v>0</v>
      </c>
      <c r="R171" s="39">
        <f>IF($A171&lt;=LEN('HTT e12 - 2ry Str + Mask '!A$2),O171-L171,"")</f>
        <v>0</v>
      </c>
    </row>
    <row r="172" spans="1:18" ht="44" customHeight="1" x14ac:dyDescent="0.15">
      <c r="A172" s="36">
        <v>171</v>
      </c>
      <c r="B172" s="37" t="str">
        <f>IF($A172&lt;=LEN('HTT e12 - 2ry Str + Mask '!A$2),MID('HTT e12 - 2ry Str + Mask '!A$2,$A172,1),"")</f>
        <v>(</v>
      </c>
      <c r="C172" s="38" t="str">
        <f>IF($A172&lt;=LEN('HTT e12 - 2ry Str + Mask '!B$2),MID('HTT e12 - 2ry Str + Mask '!B$2,$A172,1),"")</f>
        <v>(</v>
      </c>
      <c r="D172" s="38" t="str">
        <f>IF($A172&lt;=LEN('HTT e12 - 2ry Str + Mask '!C$2),MID('HTT e12 - 2ry Str + Mask '!C$2,$A172,1),"")</f>
        <v>.</v>
      </c>
      <c r="E172" s="38" t="str">
        <f t="shared" si="16"/>
        <v>(</v>
      </c>
      <c r="F172" s="38" t="str">
        <f t="shared" si="23"/>
        <v>.......(((((......................................(((((...((((((((.((......(((((((((((.(((((((((((((((((((.((((...(((((....)))))...((((........))))........)))))))))..(((((</v>
      </c>
      <c r="G172" s="39">
        <f>IF($A172&lt;=LEN('HTT e12 - 2ry Str + Mask '!A$2),SUMIF('HTT e12 - HSF3.0'!E2:E501,"&lt;="&amp;$A172,'HTT e12 - HSF3.0'!H2:H501)-SUMIF('HTT e12 - HSF3.0'!G2:G501,"&lt;="&amp;$A172,'HTT e12 - HSF3.0'!H2:H501),"")</f>
        <v>0.8869047619047592</v>
      </c>
      <c r="H172" s="39">
        <f>IF($A172&lt;=LEN('HTT e12 - 2ry Str + Mask '!A$2),SUMIF('HTT e12 - HSF3.0'!E2:E501,"&lt;="&amp;$A172,'HTT e12 - HSF3.0'!I2:I501)-SUMIF('HTT e12 - HSF3.0'!G2:G501,"&lt;="&amp;$A172,'HTT e12 - HSF3.0'!I2:I501),"")</f>
        <v>-0.125</v>
      </c>
      <c r="I172" s="39">
        <f>IF($A172&lt;=LEN('HTT e12 - 2ry Str + Mask '!A$2),G172+H172,"")</f>
        <v>0.7619047619047592</v>
      </c>
      <c r="J172" s="39">
        <f t="shared" si="17"/>
        <v>0</v>
      </c>
      <c r="K172" s="39">
        <f t="shared" si="18"/>
        <v>0</v>
      </c>
      <c r="L172" s="39">
        <f t="shared" si="19"/>
        <v>0</v>
      </c>
      <c r="M172" s="39">
        <f t="shared" si="20"/>
        <v>0</v>
      </c>
      <c r="N172" s="39">
        <f t="shared" si="21"/>
        <v>0</v>
      </c>
      <c r="O172" s="39">
        <f t="shared" si="22"/>
        <v>0</v>
      </c>
      <c r="P172" s="39">
        <f>IF($A172&lt;=LEN('HTT e12 - 2ry Str + Mask '!A$2),M172-J172,"")</f>
        <v>0</v>
      </c>
      <c r="Q172" s="39">
        <f>IF($A172&lt;=LEN('HTT e12 - 2ry Str + Mask '!A$2),N172-K172,"")</f>
        <v>0</v>
      </c>
      <c r="R172" s="39">
        <f>IF($A172&lt;=LEN('HTT e12 - 2ry Str + Mask '!A$2),O172-L172,"")</f>
        <v>0</v>
      </c>
    </row>
    <row r="173" spans="1:18" ht="44" customHeight="1" x14ac:dyDescent="0.15">
      <c r="A173" s="36">
        <v>172</v>
      </c>
      <c r="B173" s="37" t="str">
        <f>IF($A173&lt;=LEN('HTT e12 - 2ry Str + Mask '!A$2),MID('HTT e12 - 2ry Str + Mask '!A$2,$A173,1),"")</f>
        <v>(</v>
      </c>
      <c r="C173" s="38" t="str">
        <f>IF($A173&lt;=LEN('HTT e12 - 2ry Str + Mask '!B$2),MID('HTT e12 - 2ry Str + Mask '!B$2,$A173,1),"")</f>
        <v>(</v>
      </c>
      <c r="D173" s="38" t="str">
        <f>IF($A173&lt;=LEN('HTT e12 - 2ry Str + Mask '!C$2),MID('HTT e12 - 2ry Str + Mask '!C$2,$A173,1),"")</f>
        <v>.</v>
      </c>
      <c r="E173" s="38" t="str">
        <f t="shared" si="16"/>
        <v>(</v>
      </c>
      <c r="F173" s="38" t="str">
        <f t="shared" si="23"/>
        <v>.......(((((......................................(((((...((((((((.((......(((((((((((.(((((((((((((((((((.((((...(((((....)))))...((((........))))........)))))))))..((((((</v>
      </c>
      <c r="G173" s="39">
        <f>IF($A173&lt;=LEN('HTT e12 - 2ry Str + Mask '!A$2),SUMIF('HTT e12 - HSF3.0'!E2:E501,"&lt;="&amp;$A173,'HTT e12 - HSF3.0'!H2:H501)-SUMIF('HTT e12 - HSF3.0'!G2:G501,"&lt;="&amp;$A173,'HTT e12 - HSF3.0'!H2:H501),"")</f>
        <v>0.8869047619047592</v>
      </c>
      <c r="H173" s="39">
        <f>IF($A173&lt;=LEN('HTT e12 - 2ry Str + Mask '!A$2),SUMIF('HTT e12 - HSF3.0'!E2:E501,"&lt;="&amp;$A173,'HTT e12 - HSF3.0'!I2:I501)-SUMIF('HTT e12 - HSF3.0'!G2:G501,"&lt;="&amp;$A173,'HTT e12 - HSF3.0'!I2:I501),"")</f>
        <v>-0.125</v>
      </c>
      <c r="I173" s="39">
        <f>IF($A173&lt;=LEN('HTT e12 - 2ry Str + Mask '!A$2),G173+H173,"")</f>
        <v>0.7619047619047592</v>
      </c>
      <c r="J173" s="39">
        <f t="shared" si="17"/>
        <v>0</v>
      </c>
      <c r="K173" s="39">
        <f t="shared" si="18"/>
        <v>0</v>
      </c>
      <c r="L173" s="39">
        <f t="shared" si="19"/>
        <v>0</v>
      </c>
      <c r="M173" s="39">
        <f t="shared" si="20"/>
        <v>0</v>
      </c>
      <c r="N173" s="39">
        <f t="shared" si="21"/>
        <v>0</v>
      </c>
      <c r="O173" s="39">
        <f t="shared" si="22"/>
        <v>0</v>
      </c>
      <c r="P173" s="39">
        <f>IF($A173&lt;=LEN('HTT e12 - 2ry Str + Mask '!A$2),M173-J173,"")</f>
        <v>0</v>
      </c>
      <c r="Q173" s="39">
        <f>IF($A173&lt;=LEN('HTT e12 - 2ry Str + Mask '!A$2),N173-K173,"")</f>
        <v>0</v>
      </c>
      <c r="R173" s="39">
        <f>IF($A173&lt;=LEN('HTT e12 - 2ry Str + Mask '!A$2),O173-L173,"")</f>
        <v>0</v>
      </c>
    </row>
    <row r="174" spans="1:18" ht="44" customHeight="1" x14ac:dyDescent="0.15">
      <c r="A174" s="36">
        <v>173</v>
      </c>
      <c r="B174" s="37" t="str">
        <f>IF($A174&lt;=LEN('HTT e12 - 2ry Str + Mask '!A$2),MID('HTT e12 - 2ry Str + Mask '!A$2,$A174,1),"")</f>
        <v>(</v>
      </c>
      <c r="C174" s="38" t="str">
        <f>IF($A174&lt;=LEN('HTT e12 - 2ry Str + Mask '!B$2),MID('HTT e12 - 2ry Str + Mask '!B$2,$A174,1),"")</f>
        <v>(</v>
      </c>
      <c r="D174" s="38" t="str">
        <f>IF($A174&lt;=LEN('HTT e12 - 2ry Str + Mask '!C$2),MID('HTT e12 - 2ry Str + Mask '!C$2,$A174,1),"")</f>
        <v>.</v>
      </c>
      <c r="E174" s="38" t="str">
        <f t="shared" si="16"/>
        <v>(</v>
      </c>
      <c r="F174" s="38" t="str">
        <f t="shared" si="23"/>
        <v>.......(((((......................................(((((...((((((((.((......(((((((((((.(((((((((((((((((((.((((...(((((....)))))...((((........))))........)))))))))..(((((((</v>
      </c>
      <c r="G174" s="39">
        <f>IF($A174&lt;=LEN('HTT e12 - 2ry Str + Mask '!A$2),SUMIF('HTT e12 - HSF3.0'!E2:E501,"&lt;="&amp;$A174,'HTT e12 - HSF3.0'!H2:H501)-SUMIF('HTT e12 - HSF3.0'!G2:G501,"&lt;="&amp;$A174,'HTT e12 - HSF3.0'!H2:H501),"")</f>
        <v>0.72023809523809312</v>
      </c>
      <c r="H174" s="39">
        <f>IF($A174&lt;=LEN('HTT e12 - 2ry Str + Mask '!A$2),SUMIF('HTT e12 - HSF3.0'!E2:E501,"&lt;="&amp;$A174,'HTT e12 - HSF3.0'!I2:I501)-SUMIF('HTT e12 - HSF3.0'!G2:G501,"&lt;="&amp;$A174,'HTT e12 - HSF3.0'!I2:I501),"")</f>
        <v>-0.125</v>
      </c>
      <c r="I174" s="39">
        <f>IF($A174&lt;=LEN('HTT e12 - 2ry Str + Mask '!A$2),G174+H174,"")</f>
        <v>0.59523809523809312</v>
      </c>
      <c r="J174" s="39">
        <f t="shared" si="17"/>
        <v>0</v>
      </c>
      <c r="K174" s="39">
        <f t="shared" si="18"/>
        <v>0</v>
      </c>
      <c r="L174" s="39">
        <f t="shared" si="19"/>
        <v>0</v>
      </c>
      <c r="M174" s="39">
        <f t="shared" si="20"/>
        <v>0</v>
      </c>
      <c r="N174" s="39">
        <f t="shared" si="21"/>
        <v>0</v>
      </c>
      <c r="O174" s="39">
        <f t="shared" si="22"/>
        <v>0</v>
      </c>
      <c r="P174" s="39">
        <f>IF($A174&lt;=LEN('HTT e12 - 2ry Str + Mask '!A$2),M174-J174,"")</f>
        <v>0</v>
      </c>
      <c r="Q174" s="39">
        <f>IF($A174&lt;=LEN('HTT e12 - 2ry Str + Mask '!A$2),N174-K174,"")</f>
        <v>0</v>
      </c>
      <c r="R174" s="39">
        <f>IF($A174&lt;=LEN('HTT e12 - 2ry Str + Mask '!A$2),O174-L174,"")</f>
        <v>0</v>
      </c>
    </row>
    <row r="175" spans="1:18" ht="44" customHeight="1" x14ac:dyDescent="0.15">
      <c r="A175" s="36">
        <v>174</v>
      </c>
      <c r="B175" s="37" t="str">
        <f>IF($A175&lt;=LEN('HTT e12 - 2ry Str + Mask '!A$2),MID('HTT e12 - 2ry Str + Mask '!A$2,$A175,1),"")</f>
        <v>(</v>
      </c>
      <c r="C175" s="38" t="str">
        <f>IF($A175&lt;=LEN('HTT e12 - 2ry Str + Mask '!B$2),MID('HTT e12 - 2ry Str + Mask '!B$2,$A175,1),"")</f>
        <v>(</v>
      </c>
      <c r="D175" s="38" t="str">
        <f>IF($A175&lt;=LEN('HTT e12 - 2ry Str + Mask '!C$2),MID('HTT e12 - 2ry Str + Mask '!C$2,$A175,1),"")</f>
        <v>.</v>
      </c>
      <c r="E175" s="38" t="str">
        <f t="shared" si="16"/>
        <v>(</v>
      </c>
      <c r="F175" s="38" t="str">
        <f t="shared" si="23"/>
        <v>.......(((((......................................(((((...((((((((.((......(((((((((((.(((((((((((((((((((.((((...(((((....)))))...((((........))))........)))))))))..((((((((</v>
      </c>
      <c r="G175" s="39">
        <f>IF($A175&lt;=LEN('HTT e12 - 2ry Str + Mask '!A$2),SUMIF('HTT e12 - HSF3.0'!E2:E501,"&lt;="&amp;$A175,'HTT e12 - HSF3.0'!H2:H501)-SUMIF('HTT e12 - HSF3.0'!G2:G501,"&lt;="&amp;$A175,'HTT e12 - HSF3.0'!H2:H501),"")</f>
        <v>0.88690476190476097</v>
      </c>
      <c r="H175" s="39">
        <f>IF($A175&lt;=LEN('HTT e12 - 2ry Str + Mask '!A$2),SUMIF('HTT e12 - HSF3.0'!E2:E501,"&lt;="&amp;$A175,'HTT e12 - HSF3.0'!I2:I501)-SUMIF('HTT e12 - HSF3.0'!G2:G501,"&lt;="&amp;$A175,'HTT e12 - HSF3.0'!I2:I501),"")</f>
        <v>-0.25</v>
      </c>
      <c r="I175" s="39">
        <f>IF($A175&lt;=LEN('HTT e12 - 2ry Str + Mask '!A$2),G175+H175,"")</f>
        <v>0.63690476190476097</v>
      </c>
      <c r="J175" s="39">
        <f t="shared" si="17"/>
        <v>0</v>
      </c>
      <c r="K175" s="39">
        <f t="shared" si="18"/>
        <v>0</v>
      </c>
      <c r="L175" s="39">
        <f t="shared" si="19"/>
        <v>0</v>
      </c>
      <c r="M175" s="39">
        <f t="shared" si="20"/>
        <v>0</v>
      </c>
      <c r="N175" s="39">
        <f t="shared" si="21"/>
        <v>0</v>
      </c>
      <c r="O175" s="39">
        <f t="shared" si="22"/>
        <v>0</v>
      </c>
      <c r="P175" s="39">
        <f>IF($A175&lt;=LEN('HTT e12 - 2ry Str + Mask '!A$2),M175-J175,"")</f>
        <v>0</v>
      </c>
      <c r="Q175" s="39">
        <f>IF($A175&lt;=LEN('HTT e12 - 2ry Str + Mask '!A$2),N175-K175,"")</f>
        <v>0</v>
      </c>
      <c r="R175" s="39">
        <f>IF($A175&lt;=LEN('HTT e12 - 2ry Str + Mask '!A$2),O175-L175,"")</f>
        <v>0</v>
      </c>
    </row>
    <row r="176" spans="1:18" ht="44" customHeight="1" x14ac:dyDescent="0.15">
      <c r="A176" s="36">
        <v>175</v>
      </c>
      <c r="B176" s="37" t="str">
        <f>IF($A176&lt;=LEN('HTT e12 - 2ry Str + Mask '!A$2),MID('HTT e12 - 2ry Str + Mask '!A$2,$A176,1),"")</f>
        <v>(</v>
      </c>
      <c r="C176" s="38" t="str">
        <f>IF($A176&lt;=LEN('HTT e12 - 2ry Str + Mask '!B$2),MID('HTT e12 - 2ry Str + Mask '!B$2,$A176,1),"")</f>
        <v>(</v>
      </c>
      <c r="D176" s="38" t="str">
        <f>IF($A176&lt;=LEN('HTT e12 - 2ry Str + Mask '!C$2),MID('HTT e12 - 2ry Str + Mask '!C$2,$A176,1),"")</f>
        <v>.</v>
      </c>
      <c r="E176" s="38" t="str">
        <f t="shared" si="16"/>
        <v>(</v>
      </c>
      <c r="F176" s="38" t="str">
        <f t="shared" si="23"/>
        <v>.......(((((......................................(((((...((((((((.((......(((((((((((.(((((((((((((((((((.((((...(((((....)))))...((((........))))........)))))))))..(((((((((</v>
      </c>
      <c r="G176" s="39">
        <f>IF($A176&lt;=LEN('HTT e12 - 2ry Str + Mask '!A$2),SUMIF('HTT e12 - HSF3.0'!E2:E501,"&lt;="&amp;$A176,'HTT e12 - HSF3.0'!H2:H501)-SUMIF('HTT e12 - HSF3.0'!G2:G501,"&lt;="&amp;$A176,'HTT e12 - HSF3.0'!H2:H501),"")</f>
        <v>0.90476190476190332</v>
      </c>
      <c r="H176" s="39">
        <f>IF($A176&lt;=LEN('HTT e12 - 2ry Str + Mask '!A$2),SUMIF('HTT e12 - HSF3.0'!E2:E501,"&lt;="&amp;$A176,'HTT e12 - HSF3.0'!I2:I501)-SUMIF('HTT e12 - HSF3.0'!G2:G501,"&lt;="&amp;$A176,'HTT e12 - HSF3.0'!I2:I501),"")</f>
        <v>-0.25</v>
      </c>
      <c r="I176" s="39">
        <f>IF($A176&lt;=LEN('HTT e12 - 2ry Str + Mask '!A$2),G176+H176,"")</f>
        <v>0.65476190476190332</v>
      </c>
      <c r="J176" s="39">
        <f t="shared" si="17"/>
        <v>0</v>
      </c>
      <c r="K176" s="39">
        <f t="shared" si="18"/>
        <v>0</v>
      </c>
      <c r="L176" s="39">
        <f t="shared" si="19"/>
        <v>0</v>
      </c>
      <c r="M176" s="39">
        <f t="shared" si="20"/>
        <v>0</v>
      </c>
      <c r="N176" s="39">
        <f t="shared" si="21"/>
        <v>0</v>
      </c>
      <c r="O176" s="39">
        <f t="shared" si="22"/>
        <v>0</v>
      </c>
      <c r="P176" s="39">
        <f>IF($A176&lt;=LEN('HTT e12 - 2ry Str + Mask '!A$2),M176-J176,"")</f>
        <v>0</v>
      </c>
      <c r="Q176" s="39">
        <f>IF($A176&lt;=LEN('HTT e12 - 2ry Str + Mask '!A$2),N176-K176,"")</f>
        <v>0</v>
      </c>
      <c r="R176" s="39">
        <f>IF($A176&lt;=LEN('HTT e12 - 2ry Str + Mask '!A$2),O176-L176,"")</f>
        <v>0</v>
      </c>
    </row>
    <row r="177" spans="1:18" ht="44" customHeight="1" x14ac:dyDescent="0.15">
      <c r="A177" s="36">
        <v>176</v>
      </c>
      <c r="B177" s="37" t="str">
        <f>IF($A177&lt;=LEN('HTT e12 - 2ry Str + Mask '!A$2),MID('HTT e12 - 2ry Str + Mask '!A$2,$A177,1),"")</f>
        <v>.</v>
      </c>
      <c r="C177" s="38" t="str">
        <f>IF($A177&lt;=LEN('HTT e12 - 2ry Str + Mask '!B$2),MID('HTT e12 - 2ry Str + Mask '!B$2,$A177,1),"")</f>
        <v>.</v>
      </c>
      <c r="D177" s="38" t="str">
        <f>IF($A177&lt;=LEN('HTT e12 - 2ry Str + Mask '!C$2),MID('HTT e12 - 2ry Str + Mask '!C$2,$A177,1),"")</f>
        <v>.</v>
      </c>
      <c r="E177" s="38" t="str">
        <f t="shared" si="16"/>
        <v>.</v>
      </c>
      <c r="F177" s="38" t="str">
        <f t="shared" si="23"/>
        <v>.......(((((......................................(((((...((((((((.((......(((((((((((.(((((((((((((((((((.((((...(((((....)))))...((((........))))........)))))))))..(((((((((.</v>
      </c>
      <c r="G177" s="39">
        <f>IF($A177&lt;=LEN('HTT e12 - 2ry Str + Mask '!A$2),SUMIF('HTT e12 - HSF3.0'!E2:E501,"&lt;="&amp;$A177,'HTT e12 - HSF3.0'!H2:H501)-SUMIF('HTT e12 - HSF3.0'!G2:G501,"&lt;="&amp;$A177,'HTT e12 - HSF3.0'!H2:H501),"")</f>
        <v>0.5952380952380949</v>
      </c>
      <c r="H177" s="39">
        <f>IF($A177&lt;=LEN('HTT e12 - 2ry Str + Mask '!A$2),SUMIF('HTT e12 - HSF3.0'!E2:E501,"&lt;="&amp;$A177,'HTT e12 - HSF3.0'!I2:I501)-SUMIF('HTT e12 - HSF3.0'!G2:G501,"&lt;="&amp;$A177,'HTT e12 - HSF3.0'!I2:I501),"")</f>
        <v>-0.25</v>
      </c>
      <c r="I177" s="39">
        <f>IF($A177&lt;=LEN('HTT e12 - 2ry Str + Mask '!A$2),G177+H177,"")</f>
        <v>0.3452380952380949</v>
      </c>
      <c r="J177" s="39">
        <f t="shared" si="17"/>
        <v>0.5952380952380949</v>
      </c>
      <c r="K177" s="39">
        <f t="shared" si="18"/>
        <v>-0.25</v>
      </c>
      <c r="L177" s="39">
        <f t="shared" si="19"/>
        <v>0.3452380952380949</v>
      </c>
      <c r="M177" s="39">
        <f t="shared" si="20"/>
        <v>0.5952380952380949</v>
      </c>
      <c r="N177" s="39">
        <f t="shared" si="21"/>
        <v>-0.25</v>
      </c>
      <c r="O177" s="39">
        <f t="shared" si="22"/>
        <v>0.3452380952380949</v>
      </c>
      <c r="P177" s="39">
        <f>IF($A177&lt;=LEN('HTT e12 - 2ry Str + Mask '!A$2),M177-J177,"")</f>
        <v>0</v>
      </c>
      <c r="Q177" s="39">
        <f>IF($A177&lt;=LEN('HTT e12 - 2ry Str + Mask '!A$2),N177-K177,"")</f>
        <v>0</v>
      </c>
      <c r="R177" s="39">
        <f>IF($A177&lt;=LEN('HTT e12 - 2ry Str + Mask '!A$2),O177-L177,"")</f>
        <v>0</v>
      </c>
    </row>
    <row r="178" spans="1:18" ht="44" customHeight="1" x14ac:dyDescent="0.15">
      <c r="A178" s="36">
        <v>177</v>
      </c>
      <c r="B178" s="37" t="str">
        <f>IF($A178&lt;=LEN('HTT e12 - 2ry Str + Mask '!A$2),MID('HTT e12 - 2ry Str + Mask '!A$2,$A178,1),"")</f>
        <v>.</v>
      </c>
      <c r="C178" s="38" t="str">
        <f>IF($A178&lt;=LEN('HTT e12 - 2ry Str + Mask '!B$2),MID('HTT e12 - 2ry Str + Mask '!B$2,$A178,1),"")</f>
        <v>.</v>
      </c>
      <c r="D178" s="38" t="str">
        <f>IF($A178&lt;=LEN('HTT e12 - 2ry Str + Mask '!C$2),MID('HTT e12 - 2ry Str + Mask '!C$2,$A178,1),"")</f>
        <v>.</v>
      </c>
      <c r="E178" s="38" t="str">
        <f t="shared" si="16"/>
        <v>.</v>
      </c>
      <c r="F178" s="38" t="str">
        <f t="shared" si="23"/>
        <v>.......(((((......................................(((((...((((((((.((......(((((((((((.(((((((((((((((((((.((((...(((((....)))))...((((........))))........)))))))))..(((((((((..</v>
      </c>
      <c r="G178" s="39">
        <f>IF($A178&lt;=LEN('HTT e12 - 2ry Str + Mask '!A$2),SUMIF('HTT e12 - HSF3.0'!E2:E501,"&lt;="&amp;$A178,'HTT e12 - HSF3.0'!H2:H501)-SUMIF('HTT e12 - HSF3.0'!G2:G501,"&lt;="&amp;$A178,'HTT e12 - HSF3.0'!H2:H501),"")</f>
        <v>0.5952380952380949</v>
      </c>
      <c r="H178" s="39">
        <f>IF($A178&lt;=LEN('HTT e12 - 2ry Str + Mask '!A$2),SUMIF('HTT e12 - HSF3.0'!E2:E501,"&lt;="&amp;$A178,'HTT e12 - HSF3.0'!I2:I501)-SUMIF('HTT e12 - HSF3.0'!G2:G501,"&lt;="&amp;$A178,'HTT e12 - HSF3.0'!I2:I501),"")</f>
        <v>-0.25</v>
      </c>
      <c r="I178" s="39">
        <f>IF($A178&lt;=LEN('HTT e12 - 2ry Str + Mask '!A$2),G178+H178,"")</f>
        <v>0.3452380952380949</v>
      </c>
      <c r="J178" s="39">
        <f t="shared" si="17"/>
        <v>0.5952380952380949</v>
      </c>
      <c r="K178" s="39">
        <f t="shared" si="18"/>
        <v>-0.25</v>
      </c>
      <c r="L178" s="39">
        <f t="shared" si="19"/>
        <v>0.3452380952380949</v>
      </c>
      <c r="M178" s="39">
        <f t="shared" si="20"/>
        <v>0.5952380952380949</v>
      </c>
      <c r="N178" s="39">
        <f t="shared" si="21"/>
        <v>-0.25</v>
      </c>
      <c r="O178" s="39">
        <f t="shared" si="22"/>
        <v>0.3452380952380949</v>
      </c>
      <c r="P178" s="39">
        <f>IF($A178&lt;=LEN('HTT e12 - 2ry Str + Mask '!A$2),M178-J178,"")</f>
        <v>0</v>
      </c>
      <c r="Q178" s="39">
        <f>IF($A178&lt;=LEN('HTT e12 - 2ry Str + Mask '!A$2),N178-K178,"")</f>
        <v>0</v>
      </c>
      <c r="R178" s="39">
        <f>IF($A178&lt;=LEN('HTT e12 - 2ry Str + Mask '!A$2),O178-L178,"")</f>
        <v>0</v>
      </c>
    </row>
    <row r="179" spans="1:18" ht="44" customHeight="1" x14ac:dyDescent="0.15">
      <c r="A179" s="36">
        <v>178</v>
      </c>
      <c r="B179" s="37" t="str">
        <f>IF($A179&lt;=LEN('HTT e12 - 2ry Str + Mask '!A$2),MID('HTT e12 - 2ry Str + Mask '!A$2,$A179,1),"")</f>
        <v>.</v>
      </c>
      <c r="C179" s="38" t="str">
        <f>IF($A179&lt;=LEN('HTT e12 - 2ry Str + Mask '!B$2),MID('HTT e12 - 2ry Str + Mask '!B$2,$A179,1),"")</f>
        <v>.</v>
      </c>
      <c r="D179" s="38" t="str">
        <f>IF($A179&lt;=LEN('HTT e12 - 2ry Str + Mask '!C$2),MID('HTT e12 - 2ry Str + Mask '!C$2,$A179,1),"")</f>
        <v>.</v>
      </c>
      <c r="E179" s="38" t="str">
        <f t="shared" si="16"/>
        <v>.</v>
      </c>
      <c r="F179" s="38" t="str">
        <f t="shared" si="23"/>
        <v>.......(((((......................................(((((...((((((((.((......(((((((((((.(((((((((((((((((((.((((...(((((....)))))...((((........))))........)))))))))..(((((((((...</v>
      </c>
      <c r="G179" s="39">
        <f>IF($A179&lt;=LEN('HTT e12 - 2ry Str + Mask '!A$2),SUMIF('HTT e12 - HSF3.0'!E2:E501,"&lt;="&amp;$A179,'HTT e12 - HSF3.0'!H2:H501)-SUMIF('HTT e12 - HSF3.0'!G2:G501,"&lt;="&amp;$A179,'HTT e12 - HSF3.0'!H2:H501),"")</f>
        <v>0.73809523809523725</v>
      </c>
      <c r="H179" s="39">
        <f>IF($A179&lt;=LEN('HTT e12 - 2ry Str + Mask '!A$2),SUMIF('HTT e12 - HSF3.0'!E2:E501,"&lt;="&amp;$A179,'HTT e12 - HSF3.0'!I2:I501)-SUMIF('HTT e12 - HSF3.0'!G2:G501,"&lt;="&amp;$A179,'HTT e12 - HSF3.0'!I2:I501),"")</f>
        <v>-0.25</v>
      </c>
      <c r="I179" s="39">
        <f>IF($A179&lt;=LEN('HTT e12 - 2ry Str + Mask '!A$2),G179+H179,"")</f>
        <v>0.48809523809523725</v>
      </c>
      <c r="J179" s="39">
        <f t="shared" si="17"/>
        <v>0.73809523809523725</v>
      </c>
      <c r="K179" s="39">
        <f t="shared" si="18"/>
        <v>-0.25</v>
      </c>
      <c r="L179" s="39">
        <f t="shared" si="19"/>
        <v>0.48809523809523725</v>
      </c>
      <c r="M179" s="39">
        <f t="shared" si="20"/>
        <v>0.73809523809523725</v>
      </c>
      <c r="N179" s="39">
        <f t="shared" si="21"/>
        <v>-0.25</v>
      </c>
      <c r="O179" s="39">
        <f t="shared" si="22"/>
        <v>0.48809523809523725</v>
      </c>
      <c r="P179" s="39">
        <f>IF($A179&lt;=LEN('HTT e12 - 2ry Str + Mask '!A$2),M179-J179,"")</f>
        <v>0</v>
      </c>
      <c r="Q179" s="39">
        <f>IF($A179&lt;=LEN('HTT e12 - 2ry Str + Mask '!A$2),N179-K179,"")</f>
        <v>0</v>
      </c>
      <c r="R179" s="39">
        <f>IF($A179&lt;=LEN('HTT e12 - 2ry Str + Mask '!A$2),O179-L179,"")</f>
        <v>0</v>
      </c>
    </row>
    <row r="180" spans="1:18" ht="44" customHeight="1" x14ac:dyDescent="0.15">
      <c r="A180" s="36">
        <v>179</v>
      </c>
      <c r="B180" s="37" t="str">
        <f>IF($A180&lt;=LEN('HTT e12 - 2ry Str + Mask '!A$2),MID('HTT e12 - 2ry Str + Mask '!A$2,$A180,1),"")</f>
        <v>(</v>
      </c>
      <c r="C180" s="38" t="str">
        <f>IF($A180&lt;=LEN('HTT e12 - 2ry Str + Mask '!B$2),MID('HTT e12 - 2ry Str + Mask '!B$2,$A180,1),"")</f>
        <v>(</v>
      </c>
      <c r="D180" s="38" t="str">
        <f>IF($A180&lt;=LEN('HTT e12 - 2ry Str + Mask '!C$2),MID('HTT e12 - 2ry Str + Mask '!C$2,$A180,1),"")</f>
        <v>.</v>
      </c>
      <c r="E180" s="38" t="str">
        <f t="shared" si="16"/>
        <v>(</v>
      </c>
      <c r="F180" s="38" t="str">
        <f t="shared" si="23"/>
        <v>.......(((((......................................(((((...((((((((.((......(((((((((((.(((((((((((((((((((.((((...(((((....)))))...((((........))))........)))))))))..(((((((((...(</v>
      </c>
      <c r="G180" s="39">
        <f>IF($A180&lt;=LEN('HTT e12 - 2ry Str + Mask '!A$2),SUMIF('HTT e12 - HSF3.0'!E2:E501,"&lt;="&amp;$A180,'HTT e12 - HSF3.0'!H2:H501)-SUMIF('HTT e12 - HSF3.0'!G2:G501,"&lt;="&amp;$A180,'HTT e12 - HSF3.0'!H2:H501),"")</f>
        <v>0.73809523809523725</v>
      </c>
      <c r="H180" s="39">
        <f>IF($A180&lt;=LEN('HTT e12 - 2ry Str + Mask '!A$2),SUMIF('HTT e12 - HSF3.0'!E2:E501,"&lt;="&amp;$A180,'HTT e12 - HSF3.0'!I2:I501)-SUMIF('HTT e12 - HSF3.0'!G2:G501,"&lt;="&amp;$A180,'HTT e12 - HSF3.0'!I2:I501),"")</f>
        <v>-0.25</v>
      </c>
      <c r="I180" s="39">
        <f>IF($A180&lt;=LEN('HTT e12 - 2ry Str + Mask '!A$2),G180+H180,"")</f>
        <v>0.48809523809523725</v>
      </c>
      <c r="J180" s="39">
        <f t="shared" si="17"/>
        <v>0</v>
      </c>
      <c r="K180" s="39">
        <f t="shared" si="18"/>
        <v>0</v>
      </c>
      <c r="L180" s="39">
        <f t="shared" si="19"/>
        <v>0</v>
      </c>
      <c r="M180" s="39">
        <f t="shared" si="20"/>
        <v>0</v>
      </c>
      <c r="N180" s="39">
        <f t="shared" si="21"/>
        <v>0</v>
      </c>
      <c r="O180" s="39">
        <f t="shared" si="22"/>
        <v>0</v>
      </c>
      <c r="P180" s="39">
        <f>IF($A180&lt;=LEN('HTT e12 - 2ry Str + Mask '!A$2),M180-J180,"")</f>
        <v>0</v>
      </c>
      <c r="Q180" s="39">
        <f>IF($A180&lt;=LEN('HTT e12 - 2ry Str + Mask '!A$2),N180-K180,"")</f>
        <v>0</v>
      </c>
      <c r="R180" s="39">
        <f>IF($A180&lt;=LEN('HTT e12 - 2ry Str + Mask '!A$2),O180-L180,"")</f>
        <v>0</v>
      </c>
    </row>
    <row r="181" spans="1:18" ht="44" customHeight="1" x14ac:dyDescent="0.15">
      <c r="A181" s="36">
        <v>180</v>
      </c>
      <c r="B181" s="37" t="str">
        <f>IF($A181&lt;=LEN('HTT e12 - 2ry Str + Mask '!A$2),MID('HTT e12 - 2ry Str + Mask '!A$2,$A181,1),"")</f>
        <v>(</v>
      </c>
      <c r="C181" s="38" t="str">
        <f>IF($A181&lt;=LEN('HTT e12 - 2ry Str + Mask '!B$2),MID('HTT e12 - 2ry Str + Mask '!B$2,$A181,1),"")</f>
        <v>(</v>
      </c>
      <c r="D181" s="38" t="str">
        <f>IF($A181&lt;=LEN('HTT e12 - 2ry Str + Mask '!C$2),MID('HTT e12 - 2ry Str + Mask '!C$2,$A181,1),"")</f>
        <v>.</v>
      </c>
      <c r="E181" s="38" t="str">
        <f t="shared" si="16"/>
        <v>(</v>
      </c>
      <c r="F181" s="38" t="str">
        <f t="shared" si="23"/>
        <v>.......(((((......................................(((((...((((((((.((......(((((((((((.(((((((((((((((((((.((((...(((((....)))))...((((........))))........)))))))))..(((((((((...((</v>
      </c>
      <c r="G181" s="39">
        <f>IF($A181&lt;=LEN('HTT e12 - 2ry Str + Mask '!A$2),SUMIF('HTT e12 - HSF3.0'!E2:E501,"&lt;="&amp;$A181,'HTT e12 - HSF3.0'!H2:H501)-SUMIF('HTT e12 - HSF3.0'!G2:G501,"&lt;="&amp;$A181,'HTT e12 - HSF3.0'!H2:H501),"")</f>
        <v>0.5714285714285694</v>
      </c>
      <c r="H181" s="39">
        <f>IF($A181&lt;=LEN('HTT e12 - 2ry Str + Mask '!A$2),SUMIF('HTT e12 - HSF3.0'!E2:E501,"&lt;="&amp;$A181,'HTT e12 - HSF3.0'!I2:I501)-SUMIF('HTT e12 - HSF3.0'!G2:G501,"&lt;="&amp;$A181,'HTT e12 - HSF3.0'!I2:I501),"")</f>
        <v>-0.25</v>
      </c>
      <c r="I181" s="39">
        <f>IF($A181&lt;=LEN('HTT e12 - 2ry Str + Mask '!A$2),G181+H181,"")</f>
        <v>0.3214285714285694</v>
      </c>
      <c r="J181" s="39">
        <f t="shared" si="17"/>
        <v>0</v>
      </c>
      <c r="K181" s="39">
        <f t="shared" si="18"/>
        <v>0</v>
      </c>
      <c r="L181" s="39">
        <f t="shared" si="19"/>
        <v>0</v>
      </c>
      <c r="M181" s="39">
        <f t="shared" si="20"/>
        <v>0</v>
      </c>
      <c r="N181" s="39">
        <f t="shared" si="21"/>
        <v>0</v>
      </c>
      <c r="O181" s="39">
        <f t="shared" si="22"/>
        <v>0</v>
      </c>
      <c r="P181" s="39">
        <f>IF($A181&lt;=LEN('HTT e12 - 2ry Str + Mask '!A$2),M181-J181,"")</f>
        <v>0</v>
      </c>
      <c r="Q181" s="39">
        <f>IF($A181&lt;=LEN('HTT e12 - 2ry Str + Mask '!A$2),N181-K181,"")</f>
        <v>0</v>
      </c>
      <c r="R181" s="39">
        <f>IF($A181&lt;=LEN('HTT e12 - 2ry Str + Mask '!A$2),O181-L181,"")</f>
        <v>0</v>
      </c>
    </row>
    <row r="182" spans="1:18" ht="44" customHeight="1" x14ac:dyDescent="0.15">
      <c r="A182" s="36">
        <v>181</v>
      </c>
      <c r="B182" s="37" t="str">
        <f>IF($A182&lt;=LEN('HTT e12 - 2ry Str + Mask '!A$2),MID('HTT e12 - 2ry Str + Mask '!A$2,$A182,1),"")</f>
        <v>(</v>
      </c>
      <c r="C182" s="38" t="str">
        <f>IF($A182&lt;=LEN('HTT e12 - 2ry Str + Mask '!B$2),MID('HTT e12 - 2ry Str + Mask '!B$2,$A182,1),"")</f>
        <v>(</v>
      </c>
      <c r="D182" s="38" t="str">
        <f>IF($A182&lt;=LEN('HTT e12 - 2ry Str + Mask '!C$2),MID('HTT e12 - 2ry Str + Mask '!C$2,$A182,1),"")</f>
        <v>.</v>
      </c>
      <c r="E182" s="38" t="str">
        <f t="shared" si="16"/>
        <v>(</v>
      </c>
      <c r="F182" s="38" t="str">
        <f t="shared" si="23"/>
        <v>.......(((((......................................(((((...((((((((.((......(((((((((((.(((((((((((((((((((.((((...(((((....)))))...((((........))))........)))))))))..(((((((((...(((</v>
      </c>
      <c r="G182" s="39">
        <f>IF($A182&lt;=LEN('HTT e12 - 2ry Str + Mask '!A$2),SUMIF('HTT e12 - HSF3.0'!E2:E501,"&lt;="&amp;$A182,'HTT e12 - HSF3.0'!H2:H501)-SUMIF('HTT e12 - HSF3.0'!G2:G501,"&lt;="&amp;$A182,'HTT e12 - HSF3.0'!H2:H501),"")</f>
        <v>0.71428571428571175</v>
      </c>
      <c r="H182" s="39">
        <f>IF($A182&lt;=LEN('HTT e12 - 2ry Str + Mask '!A$2),SUMIF('HTT e12 - HSF3.0'!E2:E501,"&lt;="&amp;$A182,'HTT e12 - HSF3.0'!I2:I501)-SUMIF('HTT e12 - HSF3.0'!G2:G501,"&lt;="&amp;$A182,'HTT e12 - HSF3.0'!I2:I501),"")</f>
        <v>-0.375</v>
      </c>
      <c r="I182" s="39">
        <f>IF($A182&lt;=LEN('HTT e12 - 2ry Str + Mask '!A$2),G182+H182,"")</f>
        <v>0.33928571428571175</v>
      </c>
      <c r="J182" s="39">
        <f t="shared" si="17"/>
        <v>0</v>
      </c>
      <c r="K182" s="39">
        <f t="shared" si="18"/>
        <v>0</v>
      </c>
      <c r="L182" s="39">
        <f t="shared" si="19"/>
        <v>0</v>
      </c>
      <c r="M182" s="39">
        <f t="shared" si="20"/>
        <v>0</v>
      </c>
      <c r="N182" s="39">
        <f t="shared" si="21"/>
        <v>0</v>
      </c>
      <c r="O182" s="39">
        <f t="shared" si="22"/>
        <v>0</v>
      </c>
      <c r="P182" s="39">
        <f>IF($A182&lt;=LEN('HTT e12 - 2ry Str + Mask '!A$2),M182-J182,"")</f>
        <v>0</v>
      </c>
      <c r="Q182" s="39">
        <f>IF($A182&lt;=LEN('HTT e12 - 2ry Str + Mask '!A$2),N182-K182,"")</f>
        <v>0</v>
      </c>
      <c r="R182" s="39">
        <f>IF($A182&lt;=LEN('HTT e12 - 2ry Str + Mask '!A$2),O182-L182,"")</f>
        <v>0</v>
      </c>
    </row>
    <row r="183" spans="1:18" ht="44" customHeight="1" x14ac:dyDescent="0.15">
      <c r="A183" s="36">
        <v>182</v>
      </c>
      <c r="B183" s="37" t="str">
        <f>IF($A183&lt;=LEN('HTT e12 - 2ry Str + Mask '!A$2),MID('HTT e12 - 2ry Str + Mask '!A$2,$A183,1),"")</f>
        <v>(</v>
      </c>
      <c r="C183" s="38" t="str">
        <f>IF($A183&lt;=LEN('HTT e12 - 2ry Str + Mask '!B$2),MID('HTT e12 - 2ry Str + Mask '!B$2,$A183,1),"")</f>
        <v>(</v>
      </c>
      <c r="D183" s="38" t="str">
        <f>IF($A183&lt;=LEN('HTT e12 - 2ry Str + Mask '!C$2),MID('HTT e12 - 2ry Str + Mask '!C$2,$A183,1),"")</f>
        <v>.</v>
      </c>
      <c r="E183" s="38" t="str">
        <f t="shared" si="16"/>
        <v>(</v>
      </c>
      <c r="F183" s="38" t="str">
        <f t="shared" si="23"/>
        <v>.......(((((......................................(((((...((((((((.((......(((((((((((.(((((((((((((((((((.((((...(((((....)))))...((((........))))........)))))))))..(((((((((...((((</v>
      </c>
      <c r="G183" s="39">
        <f>IF($A183&lt;=LEN('HTT e12 - 2ry Str + Mask '!A$2),SUMIF('HTT e12 - HSF3.0'!E2:E501,"&lt;="&amp;$A183,'HTT e12 - HSF3.0'!H2:H501)-SUMIF('HTT e12 - HSF3.0'!G2:G501,"&lt;="&amp;$A183,'HTT e12 - HSF3.0'!H2:H501),"")</f>
        <v>0.73809523809523725</v>
      </c>
      <c r="H183" s="39">
        <f>IF($A183&lt;=LEN('HTT e12 - 2ry Str + Mask '!A$2),SUMIF('HTT e12 - HSF3.0'!E2:E501,"&lt;="&amp;$A183,'HTT e12 - HSF3.0'!I2:I501)-SUMIF('HTT e12 - HSF3.0'!G2:G501,"&lt;="&amp;$A183,'HTT e12 - HSF3.0'!I2:I501),"")</f>
        <v>-0.39285714285714235</v>
      </c>
      <c r="I183" s="39">
        <f>IF($A183&lt;=LEN('HTT e12 - 2ry Str + Mask '!A$2),G183+H183,"")</f>
        <v>0.3452380952380949</v>
      </c>
      <c r="J183" s="39">
        <f t="shared" si="17"/>
        <v>0</v>
      </c>
      <c r="K183" s="39">
        <f t="shared" si="18"/>
        <v>0</v>
      </c>
      <c r="L183" s="39">
        <f t="shared" si="19"/>
        <v>0</v>
      </c>
      <c r="M183" s="39">
        <f t="shared" si="20"/>
        <v>0</v>
      </c>
      <c r="N183" s="39">
        <f t="shared" si="21"/>
        <v>0</v>
      </c>
      <c r="O183" s="39">
        <f t="shared" si="22"/>
        <v>0</v>
      </c>
      <c r="P183" s="39">
        <f>IF($A183&lt;=LEN('HTT e12 - 2ry Str + Mask '!A$2),M183-J183,"")</f>
        <v>0</v>
      </c>
      <c r="Q183" s="39">
        <f>IF($A183&lt;=LEN('HTT e12 - 2ry Str + Mask '!A$2),N183-K183,"")</f>
        <v>0</v>
      </c>
      <c r="R183" s="39">
        <f>IF($A183&lt;=LEN('HTT e12 - 2ry Str + Mask '!A$2),O183-L183,"")</f>
        <v>0</v>
      </c>
    </row>
    <row r="184" spans="1:18" ht="44" customHeight="1" x14ac:dyDescent="0.15">
      <c r="A184" s="36">
        <v>183</v>
      </c>
      <c r="B184" s="37" t="str">
        <f>IF($A184&lt;=LEN('HTT e12 - 2ry Str + Mask '!A$2),MID('HTT e12 - 2ry Str + Mask '!A$2,$A184,1),"")</f>
        <v>(</v>
      </c>
      <c r="C184" s="38" t="str">
        <f>IF($A184&lt;=LEN('HTT e12 - 2ry Str + Mask '!B$2),MID('HTT e12 - 2ry Str + Mask '!B$2,$A184,1),"")</f>
        <v>(</v>
      </c>
      <c r="D184" s="38" t="str">
        <f>IF($A184&lt;=LEN('HTT e12 - 2ry Str + Mask '!C$2),MID('HTT e12 - 2ry Str + Mask '!C$2,$A184,1),"")</f>
        <v>.</v>
      </c>
      <c r="E184" s="38" t="str">
        <f t="shared" si="16"/>
        <v>(</v>
      </c>
      <c r="F184" s="38" t="str">
        <f t="shared" si="23"/>
        <v>.......(((((......................................(((((...((((((((.((......(((((((((((.(((((((((((((((((((.((((...(((((....)))))...((((........))))........)))))))))..(((((((((...(((((</v>
      </c>
      <c r="G184" s="39">
        <f>IF($A184&lt;=LEN('HTT e12 - 2ry Str + Mask '!A$2),SUMIF('HTT e12 - HSF3.0'!E2:E501,"&lt;="&amp;$A184,'HTT e12 - HSF3.0'!H2:H501)-SUMIF('HTT e12 - HSF3.0'!G2:G501,"&lt;="&amp;$A184,'HTT e12 - HSF3.0'!H2:H501),"")</f>
        <v>0.9047619047619051</v>
      </c>
      <c r="H184" s="39">
        <f>IF($A184&lt;=LEN('HTT e12 - 2ry Str + Mask '!A$2),SUMIF('HTT e12 - HSF3.0'!E2:E501,"&lt;="&amp;$A184,'HTT e12 - HSF3.0'!I2:I501)-SUMIF('HTT e12 - HSF3.0'!G2:G501,"&lt;="&amp;$A184,'HTT e12 - HSF3.0'!I2:I501),"")</f>
        <v>-0.4107142857142847</v>
      </c>
      <c r="I184" s="39">
        <f>IF($A184&lt;=LEN('HTT e12 - 2ry Str + Mask '!A$2),G184+H184,"")</f>
        <v>0.4940476190476204</v>
      </c>
      <c r="J184" s="39">
        <f t="shared" si="17"/>
        <v>0</v>
      </c>
      <c r="K184" s="39">
        <f t="shared" si="18"/>
        <v>0</v>
      </c>
      <c r="L184" s="39">
        <f t="shared" si="19"/>
        <v>0</v>
      </c>
      <c r="M184" s="39">
        <f t="shared" si="20"/>
        <v>0</v>
      </c>
      <c r="N184" s="39">
        <f t="shared" si="21"/>
        <v>0</v>
      </c>
      <c r="O184" s="39">
        <f t="shared" si="22"/>
        <v>0</v>
      </c>
      <c r="P184" s="39">
        <f>IF($A184&lt;=LEN('HTT e12 - 2ry Str + Mask '!A$2),M184-J184,"")</f>
        <v>0</v>
      </c>
      <c r="Q184" s="39">
        <f>IF($A184&lt;=LEN('HTT e12 - 2ry Str + Mask '!A$2),N184-K184,"")</f>
        <v>0</v>
      </c>
      <c r="R184" s="39">
        <f>IF($A184&lt;=LEN('HTT e12 - 2ry Str + Mask '!A$2),O184-L184,"")</f>
        <v>0</v>
      </c>
    </row>
    <row r="185" spans="1:18" ht="44" customHeight="1" x14ac:dyDescent="0.15">
      <c r="A185" s="36">
        <v>184</v>
      </c>
      <c r="B185" s="37" t="str">
        <f>IF($A185&lt;=LEN('HTT e12 - 2ry Str + Mask '!A$2),MID('HTT e12 - 2ry Str + Mask '!A$2,$A185,1),"")</f>
        <v>.</v>
      </c>
      <c r="C185" s="38" t="str">
        <f>IF($A185&lt;=LEN('HTT e12 - 2ry Str + Mask '!B$2),MID('HTT e12 - 2ry Str + Mask '!B$2,$A185,1),"")</f>
        <v>.</v>
      </c>
      <c r="D185" s="38" t="str">
        <f>IF($A185&lt;=LEN('HTT e12 - 2ry Str + Mask '!C$2),MID('HTT e12 - 2ry Str + Mask '!C$2,$A185,1),"")</f>
        <v>.</v>
      </c>
      <c r="E185" s="38" t="str">
        <f t="shared" si="16"/>
        <v>.</v>
      </c>
      <c r="F185" s="38" t="str">
        <f t="shared" si="23"/>
        <v>.......(((((......................................(((((...((((((((.((......(((((((((((.(((((((((((((((((((.((((...(((((....)))))...((((........))))........)))))))))..(((((((((...(((((.</v>
      </c>
      <c r="G185" s="39">
        <f>IF($A185&lt;=LEN('HTT e12 - 2ry Str + Mask '!A$2),SUMIF('HTT e12 - HSF3.0'!E2:E501,"&lt;="&amp;$A185,'HTT e12 - HSF3.0'!H2:H501)-SUMIF('HTT e12 - HSF3.0'!G2:G501,"&lt;="&amp;$A185,'HTT e12 - HSF3.0'!H2:H501),"")</f>
        <v>0.9047619047619051</v>
      </c>
      <c r="H185" s="39">
        <f>IF($A185&lt;=LEN('HTT e12 - 2ry Str + Mask '!A$2),SUMIF('HTT e12 - HSF3.0'!E2:E501,"&lt;="&amp;$A185,'HTT e12 - HSF3.0'!I2:I501)-SUMIF('HTT e12 - HSF3.0'!G2:G501,"&lt;="&amp;$A185,'HTT e12 - HSF3.0'!I2:I501),"")</f>
        <v>-0.57738095238095077</v>
      </c>
      <c r="I185" s="39">
        <f>IF($A185&lt;=LEN('HTT e12 - 2ry Str + Mask '!A$2),G185+H185,"")</f>
        <v>0.32738095238095433</v>
      </c>
      <c r="J185" s="39">
        <f t="shared" si="17"/>
        <v>0.9047619047619051</v>
      </c>
      <c r="K185" s="39">
        <f t="shared" si="18"/>
        <v>-0.57738095238095077</v>
      </c>
      <c r="L185" s="39">
        <f t="shared" si="19"/>
        <v>0.32738095238095433</v>
      </c>
      <c r="M185" s="39">
        <f t="shared" si="20"/>
        <v>0.9047619047619051</v>
      </c>
      <c r="N185" s="39">
        <f t="shared" si="21"/>
        <v>-0.57738095238095077</v>
      </c>
      <c r="O185" s="39">
        <f t="shared" si="22"/>
        <v>0.32738095238095433</v>
      </c>
      <c r="P185" s="39">
        <f>IF($A185&lt;=LEN('HTT e12 - 2ry Str + Mask '!A$2),M185-J185,"")</f>
        <v>0</v>
      </c>
      <c r="Q185" s="39">
        <f>IF($A185&lt;=LEN('HTT e12 - 2ry Str + Mask '!A$2),N185-K185,"")</f>
        <v>0</v>
      </c>
      <c r="R185" s="39">
        <f>IF($A185&lt;=LEN('HTT e12 - 2ry Str + Mask '!A$2),O185-L185,"")</f>
        <v>0</v>
      </c>
    </row>
    <row r="186" spans="1:18" ht="44" customHeight="1" x14ac:dyDescent="0.15">
      <c r="A186" s="36">
        <v>185</v>
      </c>
      <c r="B186" s="37" t="str">
        <f>IF($A186&lt;=LEN('HTT e12 - 2ry Str + Mask '!A$2),MID('HTT e12 - 2ry Str + Mask '!A$2,$A186,1),"")</f>
        <v>(</v>
      </c>
      <c r="C186" s="38" t="str">
        <f>IF($A186&lt;=LEN('HTT e12 - 2ry Str + Mask '!B$2),MID('HTT e12 - 2ry Str + Mask '!B$2,$A186,1),"")</f>
        <v>(</v>
      </c>
      <c r="D186" s="38" t="str">
        <f>IF($A186&lt;=LEN('HTT e12 - 2ry Str + Mask '!C$2),MID('HTT e12 - 2ry Str + Mask '!C$2,$A186,1),"")</f>
        <v>.</v>
      </c>
      <c r="E186" s="38" t="str">
        <f t="shared" si="16"/>
        <v>(</v>
      </c>
      <c r="F186" s="38" t="str">
        <f t="shared" si="23"/>
        <v>.......(((((......................................(((((...((((((((.((......(((((((((((.(((((((((((((((((((.((((...(((((....)))))...((((........))))........)))))))))..(((((((((...(((((.(</v>
      </c>
      <c r="G186" s="39">
        <f>IF($A186&lt;=LEN('HTT e12 - 2ry Str + Mask '!A$2),SUMIF('HTT e12 - HSF3.0'!E2:E501,"&lt;="&amp;$A186,'HTT e12 - HSF3.0'!H2:H501)-SUMIF('HTT e12 - HSF3.0'!G2:G501,"&lt;="&amp;$A186,'HTT e12 - HSF3.0'!H2:H501),"")</f>
        <v>0.76190476190476275</v>
      </c>
      <c r="H186" s="39">
        <f>IF($A186&lt;=LEN('HTT e12 - 2ry Str + Mask '!A$2),SUMIF('HTT e12 - HSF3.0'!E2:E501,"&lt;="&amp;$A186,'HTT e12 - HSF3.0'!I2:I501)-SUMIF('HTT e12 - HSF3.0'!G2:G501,"&lt;="&amp;$A186,'HTT e12 - HSF3.0'!I2:I501),"")</f>
        <v>-0.57738095238095077</v>
      </c>
      <c r="I186" s="39">
        <f>IF($A186&lt;=LEN('HTT e12 - 2ry Str + Mask '!A$2),G186+H186,"")</f>
        <v>0.18452380952381198</v>
      </c>
      <c r="J186" s="39">
        <f t="shared" si="17"/>
        <v>0</v>
      </c>
      <c r="K186" s="39">
        <f t="shared" si="18"/>
        <v>0</v>
      </c>
      <c r="L186" s="39">
        <f t="shared" si="19"/>
        <v>0</v>
      </c>
      <c r="M186" s="39">
        <f t="shared" si="20"/>
        <v>0</v>
      </c>
      <c r="N186" s="39">
        <f t="shared" si="21"/>
        <v>0</v>
      </c>
      <c r="O186" s="39">
        <f t="shared" si="22"/>
        <v>0</v>
      </c>
      <c r="P186" s="39">
        <f>IF($A186&lt;=LEN('HTT e12 - 2ry Str + Mask '!A$2),M186-J186,"")</f>
        <v>0</v>
      </c>
      <c r="Q186" s="39">
        <f>IF($A186&lt;=LEN('HTT e12 - 2ry Str + Mask '!A$2),N186-K186,"")</f>
        <v>0</v>
      </c>
      <c r="R186" s="39">
        <f>IF($A186&lt;=LEN('HTT e12 - 2ry Str + Mask '!A$2),O186-L186,"")</f>
        <v>0</v>
      </c>
    </row>
    <row r="187" spans="1:18" ht="44" customHeight="1" x14ac:dyDescent="0.15">
      <c r="A187" s="36">
        <v>186</v>
      </c>
      <c r="B187" s="37" t="str">
        <f>IF($A187&lt;=LEN('HTT e12 - 2ry Str + Mask '!A$2),MID('HTT e12 - 2ry Str + Mask '!A$2,$A187,1),"")</f>
        <v>(</v>
      </c>
      <c r="C187" s="38" t="str">
        <f>IF($A187&lt;=LEN('HTT e12 - 2ry Str + Mask '!B$2),MID('HTT e12 - 2ry Str + Mask '!B$2,$A187,1),"")</f>
        <v>(</v>
      </c>
      <c r="D187" s="38" t="str">
        <f>IF($A187&lt;=LEN('HTT e12 - 2ry Str + Mask '!C$2),MID('HTT e12 - 2ry Str + Mask '!C$2,$A187,1),"")</f>
        <v>.</v>
      </c>
      <c r="E187" s="38" t="str">
        <f t="shared" si="16"/>
        <v>(</v>
      </c>
      <c r="F187" s="38" t="str">
        <f t="shared" si="23"/>
        <v>.......(((((......................................(((((...((((((((.((......(((((((((((.(((((((((((((((((((.((((...(((((....)))))...((((........))))........)))))))))..(((((((((...(((((.((</v>
      </c>
      <c r="G187" s="39">
        <f>IF($A187&lt;=LEN('HTT e12 - 2ry Str + Mask '!A$2),SUMIF('HTT e12 - HSF3.0'!E2:E501,"&lt;="&amp;$A187,'HTT e12 - HSF3.0'!H2:H501)-SUMIF('HTT e12 - HSF3.0'!G2:G501,"&lt;="&amp;$A187,'HTT e12 - HSF3.0'!H2:H501),"")</f>
        <v>0.88690476190476275</v>
      </c>
      <c r="H187" s="39">
        <f>IF($A187&lt;=LEN('HTT e12 - 2ry Str + Mask '!A$2),SUMIF('HTT e12 - HSF3.0'!E2:E501,"&lt;="&amp;$A187,'HTT e12 - HSF3.0'!I2:I501)-SUMIF('HTT e12 - HSF3.0'!G2:G501,"&lt;="&amp;$A187,'HTT e12 - HSF3.0'!I2:I501),"")</f>
        <v>-0.57738095238095077</v>
      </c>
      <c r="I187" s="39">
        <f>IF($A187&lt;=LEN('HTT e12 - 2ry Str + Mask '!A$2),G187+H187,"")</f>
        <v>0.30952380952381198</v>
      </c>
      <c r="J187" s="39">
        <f t="shared" si="17"/>
        <v>0</v>
      </c>
      <c r="K187" s="39">
        <f t="shared" si="18"/>
        <v>0</v>
      </c>
      <c r="L187" s="39">
        <f t="shared" si="19"/>
        <v>0</v>
      </c>
      <c r="M187" s="39">
        <f t="shared" si="20"/>
        <v>0</v>
      </c>
      <c r="N187" s="39">
        <f t="shared" si="21"/>
        <v>0</v>
      </c>
      <c r="O187" s="39">
        <f t="shared" si="22"/>
        <v>0</v>
      </c>
      <c r="P187" s="39">
        <f>IF($A187&lt;=LEN('HTT e12 - 2ry Str + Mask '!A$2),M187-J187,"")</f>
        <v>0</v>
      </c>
      <c r="Q187" s="39">
        <f>IF($A187&lt;=LEN('HTT e12 - 2ry Str + Mask '!A$2),N187-K187,"")</f>
        <v>0</v>
      </c>
      <c r="R187" s="39">
        <f>IF($A187&lt;=LEN('HTT e12 - 2ry Str + Mask '!A$2),O187-L187,"")</f>
        <v>0</v>
      </c>
    </row>
    <row r="188" spans="1:18" ht="44" customHeight="1" x14ac:dyDescent="0.15">
      <c r="A188" s="36">
        <v>187</v>
      </c>
      <c r="B188" s="37" t="str">
        <f>IF($A188&lt;=LEN('HTT e12 - 2ry Str + Mask '!A$2),MID('HTT e12 - 2ry Str + Mask '!A$2,$A188,1),"")</f>
        <v>.</v>
      </c>
      <c r="C188" s="38" t="str">
        <f>IF($A188&lt;=LEN('HTT e12 - 2ry Str + Mask '!B$2),MID('HTT e12 - 2ry Str + Mask '!B$2,$A188,1),"")</f>
        <v>.</v>
      </c>
      <c r="D188" s="38" t="str">
        <f>IF($A188&lt;=LEN('HTT e12 - 2ry Str + Mask '!C$2),MID('HTT e12 - 2ry Str + Mask '!C$2,$A188,1),"")</f>
        <v>.</v>
      </c>
      <c r="E188" s="38" t="str">
        <f t="shared" si="16"/>
        <v>.</v>
      </c>
      <c r="F188" s="38" t="str">
        <f t="shared" si="23"/>
        <v>.......(((((......................................(((((...((((((((.((......(((((((((((.(((((((((((((((((((.((((...(((((....)))))...((((........))))........)))))))))..(((((((((...(((((.((.</v>
      </c>
      <c r="G188" s="39">
        <f>IF($A188&lt;=LEN('HTT e12 - 2ry Str + Mask '!A$2),SUMIF('HTT e12 - HSF3.0'!E2:E501,"&lt;="&amp;$A188,'HTT e12 - HSF3.0'!H2:H501)-SUMIF('HTT e12 - HSF3.0'!G2:G501,"&lt;="&amp;$A188,'HTT e12 - HSF3.0'!H2:H501),"")</f>
        <v>1.0535714285714306</v>
      </c>
      <c r="H188" s="39">
        <f>IF($A188&lt;=LEN('HTT e12 - 2ry Str + Mask '!A$2),SUMIF('HTT e12 - HSF3.0'!E2:E501,"&lt;="&amp;$A188,'HTT e12 - HSF3.0'!I2:I501)-SUMIF('HTT e12 - HSF3.0'!G2:G501,"&lt;="&amp;$A188,'HTT e12 - HSF3.0'!I2:I501),"")</f>
        <v>-0.57738095238095077</v>
      </c>
      <c r="I188" s="39">
        <f>IF($A188&lt;=LEN('HTT e12 - 2ry Str + Mask '!A$2),G188+H188,"")</f>
        <v>0.47619047619047983</v>
      </c>
      <c r="J188" s="39">
        <f t="shared" si="17"/>
        <v>1.0535714285714306</v>
      </c>
      <c r="K188" s="39">
        <f t="shared" si="18"/>
        <v>-0.57738095238095077</v>
      </c>
      <c r="L188" s="39">
        <f t="shared" si="19"/>
        <v>0.47619047619047983</v>
      </c>
      <c r="M188" s="39">
        <f t="shared" si="20"/>
        <v>1.0535714285714306</v>
      </c>
      <c r="N188" s="39">
        <f t="shared" si="21"/>
        <v>-0.57738095238095077</v>
      </c>
      <c r="O188" s="39">
        <f t="shared" si="22"/>
        <v>0.47619047619047983</v>
      </c>
      <c r="P188" s="39">
        <f>IF($A188&lt;=LEN('HTT e12 - 2ry Str + Mask '!A$2),M188-J188,"")</f>
        <v>0</v>
      </c>
      <c r="Q188" s="39">
        <f>IF($A188&lt;=LEN('HTT e12 - 2ry Str + Mask '!A$2),N188-K188,"")</f>
        <v>0</v>
      </c>
      <c r="R188" s="39">
        <f>IF($A188&lt;=LEN('HTT e12 - 2ry Str + Mask '!A$2),O188-L188,"")</f>
        <v>0</v>
      </c>
    </row>
    <row r="189" spans="1:18" ht="44" customHeight="1" x14ac:dyDescent="0.15">
      <c r="A189" s="36">
        <v>188</v>
      </c>
      <c r="B189" s="37" t="str">
        <f>IF($A189&lt;=LEN('HTT e12 - 2ry Str + Mask '!A$2),MID('HTT e12 - 2ry Str + Mask '!A$2,$A189,1),"")</f>
        <v>.</v>
      </c>
      <c r="C189" s="38" t="str">
        <f>IF($A189&lt;=LEN('HTT e12 - 2ry Str + Mask '!B$2),MID('HTT e12 - 2ry Str + Mask '!B$2,$A189,1),"")</f>
        <v>.</v>
      </c>
      <c r="D189" s="38" t="str">
        <f>IF($A189&lt;=LEN('HTT e12 - 2ry Str + Mask '!C$2),MID('HTT e12 - 2ry Str + Mask '!C$2,$A189,1),"")</f>
        <v>.</v>
      </c>
      <c r="E189" s="38" t="str">
        <f t="shared" si="16"/>
        <v>.</v>
      </c>
      <c r="F189" s="38" t="str">
        <f t="shared" si="23"/>
        <v>.......(((((......................................(((((...((((((((.((......(((((((((((.(((((((((((((((((((.((((...(((((....)))))...((((........))))........)))))))))..(((((((((...(((((.((..</v>
      </c>
      <c r="G189" s="39">
        <f>IF($A189&lt;=LEN('HTT e12 - 2ry Str + Mask '!A$2),SUMIF('HTT e12 - HSF3.0'!E2:E501,"&lt;="&amp;$A189,'HTT e12 - HSF3.0'!H2:H501)-SUMIF('HTT e12 - HSF3.0'!G2:G501,"&lt;="&amp;$A189,'HTT e12 - HSF3.0'!H2:H501),"")</f>
        <v>0.88690476190476275</v>
      </c>
      <c r="H189" s="39">
        <f>IF($A189&lt;=LEN('HTT e12 - 2ry Str + Mask '!A$2),SUMIF('HTT e12 - HSF3.0'!E2:E501,"&lt;="&amp;$A189,'HTT e12 - HSF3.0'!I2:I501)-SUMIF('HTT e12 - HSF3.0'!G2:G501,"&lt;="&amp;$A189,'HTT e12 - HSF3.0'!I2:I501),"")</f>
        <v>-0.57738095238095077</v>
      </c>
      <c r="I189" s="39">
        <f>IF($A189&lt;=LEN('HTT e12 - 2ry Str + Mask '!A$2),G189+H189,"")</f>
        <v>0.30952380952381198</v>
      </c>
      <c r="J189" s="39">
        <f t="shared" si="17"/>
        <v>0.88690476190476275</v>
      </c>
      <c r="K189" s="39">
        <f t="shared" si="18"/>
        <v>-0.57738095238095077</v>
      </c>
      <c r="L189" s="39">
        <f t="shared" si="19"/>
        <v>0.30952380952381198</v>
      </c>
      <c r="M189" s="39">
        <f t="shared" si="20"/>
        <v>0.88690476190476275</v>
      </c>
      <c r="N189" s="39">
        <f t="shared" si="21"/>
        <v>-0.57738095238095077</v>
      </c>
      <c r="O189" s="39">
        <f t="shared" si="22"/>
        <v>0.30952380952381198</v>
      </c>
      <c r="P189" s="39">
        <f>IF($A189&lt;=LEN('HTT e12 - 2ry Str + Mask '!A$2),M189-J189,"")</f>
        <v>0</v>
      </c>
      <c r="Q189" s="39">
        <f>IF($A189&lt;=LEN('HTT e12 - 2ry Str + Mask '!A$2),N189-K189,"")</f>
        <v>0</v>
      </c>
      <c r="R189" s="39">
        <f>IF($A189&lt;=LEN('HTT e12 - 2ry Str + Mask '!A$2),O189-L189,"")</f>
        <v>0</v>
      </c>
    </row>
    <row r="190" spans="1:18" ht="44" customHeight="1" x14ac:dyDescent="0.15">
      <c r="A190" s="36">
        <v>189</v>
      </c>
      <c r="B190" s="37" t="str">
        <f>IF($A190&lt;=LEN('HTT e12 - 2ry Str + Mask '!A$2),MID('HTT e12 - 2ry Str + Mask '!A$2,$A190,1),"")</f>
        <v>.</v>
      </c>
      <c r="C190" s="38" t="str">
        <f>IF($A190&lt;=LEN('HTT e12 - 2ry Str + Mask '!B$2),MID('HTT e12 - 2ry Str + Mask '!B$2,$A190,1),"")</f>
        <v>.</v>
      </c>
      <c r="D190" s="38" t="str">
        <f>IF($A190&lt;=LEN('HTT e12 - 2ry Str + Mask '!C$2),MID('HTT e12 - 2ry Str + Mask '!C$2,$A190,1),"")</f>
        <v>.</v>
      </c>
      <c r="E190" s="38" t="str">
        <f t="shared" si="16"/>
        <v>.</v>
      </c>
      <c r="F190" s="38" t="str">
        <f t="shared" si="23"/>
        <v>.......(((((......................................(((((...((((((((.((......(((((((((((.(((((((((((((((((((.((((...(((((....)))))...((((........))))........)))))))))..(((((((((...(((((.((...</v>
      </c>
      <c r="G190" s="39">
        <f>IF($A190&lt;=LEN('HTT e12 - 2ry Str + Mask '!A$2),SUMIF('HTT e12 - HSF3.0'!E2:E501,"&lt;="&amp;$A190,'HTT e12 - HSF3.0'!H2:H501)-SUMIF('HTT e12 - HSF3.0'!G2:G501,"&lt;="&amp;$A190,'HTT e12 - HSF3.0'!H2:H501),"")</f>
        <v>0.8452380952380949</v>
      </c>
      <c r="H190" s="39">
        <f>IF($A190&lt;=LEN('HTT e12 - 2ry Str + Mask '!A$2),SUMIF('HTT e12 - HSF3.0'!E2:E501,"&lt;="&amp;$A190,'HTT e12 - HSF3.0'!I2:I501)-SUMIF('HTT e12 - HSF3.0'!G2:G501,"&lt;="&amp;$A190,'HTT e12 - HSF3.0'!I2:I501),"")</f>
        <v>-0.30952380952380842</v>
      </c>
      <c r="I190" s="39">
        <f>IF($A190&lt;=LEN('HTT e12 - 2ry Str + Mask '!A$2),G190+H190,"")</f>
        <v>0.53571428571428648</v>
      </c>
      <c r="J190" s="39">
        <f t="shared" si="17"/>
        <v>0.8452380952380949</v>
      </c>
      <c r="K190" s="39">
        <f t="shared" si="18"/>
        <v>-0.30952380952380842</v>
      </c>
      <c r="L190" s="39">
        <f t="shared" si="19"/>
        <v>0.53571428571428648</v>
      </c>
      <c r="M190" s="39">
        <f t="shared" si="20"/>
        <v>0.8452380952380949</v>
      </c>
      <c r="N190" s="39">
        <f t="shared" si="21"/>
        <v>-0.30952380952380842</v>
      </c>
      <c r="O190" s="39">
        <f t="shared" si="22"/>
        <v>0.53571428571428648</v>
      </c>
      <c r="P190" s="39">
        <f>IF($A190&lt;=LEN('HTT e12 - 2ry Str + Mask '!A$2),M190-J190,"")</f>
        <v>0</v>
      </c>
      <c r="Q190" s="39">
        <f>IF($A190&lt;=LEN('HTT e12 - 2ry Str + Mask '!A$2),N190-K190,"")</f>
        <v>0</v>
      </c>
      <c r="R190" s="39">
        <f>IF($A190&lt;=LEN('HTT e12 - 2ry Str + Mask '!A$2),O190-L190,"")</f>
        <v>0</v>
      </c>
    </row>
    <row r="191" spans="1:18" ht="44" customHeight="1" x14ac:dyDescent="0.15">
      <c r="A191" s="36">
        <v>190</v>
      </c>
      <c r="B191" s="37" t="str">
        <f>IF($A191&lt;=LEN('HTT e12 - 2ry Str + Mask '!A$2),MID('HTT e12 - 2ry Str + Mask '!A$2,$A191,1),"")</f>
        <v>.</v>
      </c>
      <c r="C191" s="38" t="str">
        <f>IF($A191&lt;=LEN('HTT e12 - 2ry Str + Mask '!B$2),MID('HTT e12 - 2ry Str + Mask '!B$2,$A191,1),"")</f>
        <v>.</v>
      </c>
      <c r="D191" s="38" t="str">
        <f>IF($A191&lt;=LEN('HTT e12 - 2ry Str + Mask '!C$2),MID('HTT e12 - 2ry Str + Mask '!C$2,$A191,1),"")</f>
        <v>.</v>
      </c>
      <c r="E191" s="38" t="str">
        <f t="shared" si="16"/>
        <v>.</v>
      </c>
      <c r="F191" s="38" t="str">
        <f t="shared" si="23"/>
        <v>.......(((((......................................(((((...((((((((.((......(((((((((((.(((((((((((((((((((.((((...(((((....)))))...((((........))))........)))))))))..(((((((((...(((((.((....</v>
      </c>
      <c r="G191" s="39">
        <f>IF($A191&lt;=LEN('HTT e12 - 2ry Str + Mask '!A$2),SUMIF('HTT e12 - HSF3.0'!E2:E501,"&lt;="&amp;$A191,'HTT e12 - HSF3.0'!H2:H501)-SUMIF('HTT e12 - HSF3.0'!G2:G501,"&lt;="&amp;$A191,'HTT e12 - HSF3.0'!H2:H501),"")</f>
        <v>1.0119047619047628</v>
      </c>
      <c r="H191" s="39">
        <f>IF($A191&lt;=LEN('HTT e12 - 2ry Str + Mask '!A$2),SUMIF('HTT e12 - HSF3.0'!E2:E501,"&lt;="&amp;$A191,'HTT e12 - HSF3.0'!I2:I501)-SUMIF('HTT e12 - HSF3.0'!G2:G501,"&lt;="&amp;$A191,'HTT e12 - HSF3.0'!I2:I501),"")</f>
        <v>0</v>
      </c>
      <c r="I191" s="39">
        <f>IF($A191&lt;=LEN('HTT e12 - 2ry Str + Mask '!A$2),G191+H191,"")</f>
        <v>1.0119047619047628</v>
      </c>
      <c r="J191" s="39">
        <f t="shared" si="17"/>
        <v>1.0119047619047628</v>
      </c>
      <c r="K191" s="39">
        <f t="shared" si="18"/>
        <v>0</v>
      </c>
      <c r="L191" s="39">
        <f t="shared" si="19"/>
        <v>1.0119047619047628</v>
      </c>
      <c r="M191" s="39">
        <f t="shared" si="20"/>
        <v>1.0119047619047628</v>
      </c>
      <c r="N191" s="39">
        <f t="shared" si="21"/>
        <v>0</v>
      </c>
      <c r="O191" s="39">
        <f t="shared" si="22"/>
        <v>1.0119047619047628</v>
      </c>
      <c r="P191" s="39">
        <f>IF($A191&lt;=LEN('HTT e12 - 2ry Str + Mask '!A$2),M191-J191,"")</f>
        <v>0</v>
      </c>
      <c r="Q191" s="39">
        <f>IF($A191&lt;=LEN('HTT e12 - 2ry Str + Mask '!A$2),N191-K191,"")</f>
        <v>0</v>
      </c>
      <c r="R191" s="39">
        <f>IF($A191&lt;=LEN('HTT e12 - 2ry Str + Mask '!A$2),O191-L191,"")</f>
        <v>0</v>
      </c>
    </row>
    <row r="192" spans="1:18" ht="44" customHeight="1" x14ac:dyDescent="0.15">
      <c r="A192" s="36">
        <v>191</v>
      </c>
      <c r="B192" s="37" t="str">
        <f>IF($A192&lt;=LEN('HTT e12 - 2ry Str + Mask '!A$2),MID('HTT e12 - 2ry Str + Mask '!A$2,$A192,1),"")</f>
        <v>.</v>
      </c>
      <c r="C192" s="38" t="str">
        <f>IF($A192&lt;=LEN('HTT e12 - 2ry Str + Mask '!B$2),MID('HTT e12 - 2ry Str + Mask '!B$2,$A192,1),"")</f>
        <v>.</v>
      </c>
      <c r="D192" s="38" t="str">
        <f>IF($A192&lt;=LEN('HTT e12 - 2ry Str + Mask '!C$2),MID('HTT e12 - 2ry Str + Mask '!C$2,$A192,1),"")</f>
        <v>.</v>
      </c>
      <c r="E192" s="38" t="str">
        <f t="shared" si="16"/>
        <v>.</v>
      </c>
      <c r="F192" s="38" t="str">
        <f t="shared" si="23"/>
        <v>.......(((((......................................(((((...((((((((.((......(((((((((((.(((((((((((((((((((.((((...(((((....)))))...((((........))))........)))))))))..(((((((((...(((((.((.....</v>
      </c>
      <c r="G192" s="39">
        <f>IF($A192&lt;=LEN('HTT e12 - 2ry Str + Mask '!A$2),SUMIF('HTT e12 - HSF3.0'!E2:E501,"&lt;="&amp;$A192,'HTT e12 - HSF3.0'!H2:H501)-SUMIF('HTT e12 - HSF3.0'!G2:G501,"&lt;="&amp;$A192,'HTT e12 - HSF3.0'!H2:H501),"")</f>
        <v>0.72619047619047805</v>
      </c>
      <c r="H192" s="39">
        <f>IF($A192&lt;=LEN('HTT e12 - 2ry Str + Mask '!A$2),SUMIF('HTT e12 - HSF3.0'!E2:E501,"&lt;="&amp;$A192,'HTT e12 - HSF3.0'!I2:I501)-SUMIF('HTT e12 - HSF3.0'!G2:G501,"&lt;="&amp;$A192,'HTT e12 - HSF3.0'!I2:I501),"")</f>
        <v>0</v>
      </c>
      <c r="I192" s="39">
        <f>IF($A192&lt;=LEN('HTT e12 - 2ry Str + Mask '!A$2),G192+H192,"")</f>
        <v>0.72619047619047805</v>
      </c>
      <c r="J192" s="39">
        <f t="shared" si="17"/>
        <v>0.72619047619047805</v>
      </c>
      <c r="K192" s="39">
        <f t="shared" si="18"/>
        <v>0</v>
      </c>
      <c r="L192" s="39">
        <f t="shared" si="19"/>
        <v>0.72619047619047805</v>
      </c>
      <c r="M192" s="39">
        <f t="shared" si="20"/>
        <v>0.72619047619047805</v>
      </c>
      <c r="N192" s="39">
        <f t="shared" si="21"/>
        <v>0</v>
      </c>
      <c r="O192" s="39">
        <f t="shared" si="22"/>
        <v>0.72619047619047805</v>
      </c>
      <c r="P192" s="39">
        <f>IF($A192&lt;=LEN('HTT e12 - 2ry Str + Mask '!A$2),M192-J192,"")</f>
        <v>0</v>
      </c>
      <c r="Q192" s="39">
        <f>IF($A192&lt;=LEN('HTT e12 - 2ry Str + Mask '!A$2),N192-K192,"")</f>
        <v>0</v>
      </c>
      <c r="R192" s="39">
        <f>IF($A192&lt;=LEN('HTT e12 - 2ry Str + Mask '!A$2),O192-L192,"")</f>
        <v>0</v>
      </c>
    </row>
    <row r="193" spans="1:18" ht="44" customHeight="1" x14ac:dyDescent="0.15">
      <c r="A193" s="36">
        <v>192</v>
      </c>
      <c r="B193" s="37" t="str">
        <f>IF($A193&lt;=LEN('HTT e12 - 2ry Str + Mask '!A$2),MID('HTT e12 - 2ry Str + Mask '!A$2,$A193,1),"")</f>
        <v>)</v>
      </c>
      <c r="C193" s="38" t="str">
        <f>IF($A193&lt;=LEN('HTT e12 - 2ry Str + Mask '!B$2),MID('HTT e12 - 2ry Str + Mask '!B$2,$A193,1),"")</f>
        <v>)</v>
      </c>
      <c r="D193" s="38" t="str">
        <f>IF($A193&lt;=LEN('HTT e12 - 2ry Str + Mask '!C$2),MID('HTT e12 - 2ry Str + Mask '!C$2,$A193,1),"")</f>
        <v>.</v>
      </c>
      <c r="E193" s="38" t="str">
        <f t="shared" si="16"/>
        <v>)</v>
      </c>
      <c r="F193" s="38" t="str">
        <f t="shared" si="23"/>
        <v>.......(((((......................................(((((...((((((((.((......(((((((((((.(((((((((((((((((((.((((...(((((....)))))...((((........))))........)))))))))..(((((((((...(((((.((.....)</v>
      </c>
      <c r="G193" s="39">
        <f>IF($A193&lt;=LEN('HTT e12 - 2ry Str + Mask '!A$2),SUMIF('HTT e12 - HSF3.0'!E2:E501,"&lt;="&amp;$A193,'HTT e12 - HSF3.0'!H2:H501)-SUMIF('HTT e12 - HSF3.0'!G2:G501,"&lt;="&amp;$A193,'HTT e12 - HSF3.0'!H2:H501),"")</f>
        <v>1.1785714285714306</v>
      </c>
      <c r="H193" s="39">
        <f>IF($A193&lt;=LEN('HTT e12 - 2ry Str + Mask '!A$2),SUMIF('HTT e12 - HSF3.0'!E2:E501,"&lt;="&amp;$A193,'HTT e12 - HSF3.0'!I2:I501)-SUMIF('HTT e12 - HSF3.0'!G2:G501,"&lt;="&amp;$A193,'HTT e12 - HSF3.0'!I2:I501),"")</f>
        <v>0</v>
      </c>
      <c r="I193" s="39">
        <f>IF($A193&lt;=LEN('HTT e12 - 2ry Str + Mask '!A$2),G193+H193,"")</f>
        <v>1.1785714285714306</v>
      </c>
      <c r="J193" s="39">
        <f t="shared" si="17"/>
        <v>0</v>
      </c>
      <c r="K193" s="39">
        <f t="shared" si="18"/>
        <v>0</v>
      </c>
      <c r="L193" s="39">
        <f t="shared" si="19"/>
        <v>0</v>
      </c>
      <c r="M193" s="39">
        <f t="shared" si="20"/>
        <v>0</v>
      </c>
      <c r="N193" s="39">
        <f t="shared" si="21"/>
        <v>0</v>
      </c>
      <c r="O193" s="39">
        <f t="shared" si="22"/>
        <v>0</v>
      </c>
      <c r="P193" s="39">
        <f>IF($A193&lt;=LEN('HTT e12 - 2ry Str + Mask '!A$2),M193-J193,"")</f>
        <v>0</v>
      </c>
      <c r="Q193" s="39">
        <f>IF($A193&lt;=LEN('HTT e12 - 2ry Str + Mask '!A$2),N193-K193,"")</f>
        <v>0</v>
      </c>
      <c r="R193" s="39">
        <f>IF($A193&lt;=LEN('HTT e12 - 2ry Str + Mask '!A$2),O193-L193,"")</f>
        <v>0</v>
      </c>
    </row>
    <row r="194" spans="1:18" ht="44" customHeight="1" x14ac:dyDescent="0.15">
      <c r="A194" s="36">
        <v>193</v>
      </c>
      <c r="B194" s="37" t="str">
        <f>IF($A194&lt;=LEN('HTT e12 - 2ry Str + Mask '!A$2),MID('HTT e12 - 2ry Str + Mask '!A$2,$A194,1),"")</f>
        <v>)</v>
      </c>
      <c r="C194" s="38" t="str">
        <f>IF($A194&lt;=LEN('HTT e12 - 2ry Str + Mask '!B$2),MID('HTT e12 - 2ry Str + Mask '!B$2,$A194,1),"")</f>
        <v>)</v>
      </c>
      <c r="D194" s="38" t="str">
        <f>IF($A194&lt;=LEN('HTT e12 - 2ry Str + Mask '!C$2),MID('HTT e12 - 2ry Str + Mask '!C$2,$A194,1),"")</f>
        <v>.</v>
      </c>
      <c r="E194" s="38" t="str">
        <f t="shared" ref="E194:E257" si="24">IF(D194="x","|",C194)</f>
        <v>)</v>
      </c>
      <c r="F194" s="38" t="str">
        <f t="shared" si="23"/>
        <v>.......(((((......................................(((((...((((((((.((......(((((((((((.(((((((((((((((((((.((((...(((((....)))))...((((........))))........)))))))))..(((((((((...(((((.((.....))</v>
      </c>
      <c r="G194" s="39">
        <f>IF($A194&lt;=LEN('HTT e12 - 2ry Str + Mask '!A$2),SUMIF('HTT e12 - HSF3.0'!E2:E501,"&lt;="&amp;$A194,'HTT e12 - HSF3.0'!H2:H501)-SUMIF('HTT e12 - HSF3.0'!G2:G501,"&lt;="&amp;$A194,'HTT e12 - HSF3.0'!H2:H501),"")</f>
        <v>1.321428571428573</v>
      </c>
      <c r="H194" s="39">
        <f>IF($A194&lt;=LEN('HTT e12 - 2ry Str + Mask '!A$2),SUMIF('HTT e12 - HSF3.0'!E2:E501,"&lt;="&amp;$A194,'HTT e12 - HSF3.0'!I2:I501)-SUMIF('HTT e12 - HSF3.0'!G2:G501,"&lt;="&amp;$A194,'HTT e12 - HSF3.0'!I2:I501),"")</f>
        <v>-0.43452380952380842</v>
      </c>
      <c r="I194" s="39">
        <f>IF($A194&lt;=LEN('HTT e12 - 2ry Str + Mask '!A$2),G194+H194,"")</f>
        <v>0.88690476190476453</v>
      </c>
      <c r="J194" s="39">
        <f t="shared" ref="J194:J257" si="25">IF(OR(B194=".",B194=""),G194,0)</f>
        <v>0</v>
      </c>
      <c r="K194" s="39">
        <f t="shared" ref="K194:K257" si="26">IF(OR(B194=".",B194=""),H194,0)</f>
        <v>0</v>
      </c>
      <c r="L194" s="39">
        <f t="shared" ref="L194:L257" si="27">IF(OR(B194=".",B194=""),I194,0)</f>
        <v>0</v>
      </c>
      <c r="M194" s="39">
        <f t="shared" ref="M194:M257" si="28">IF(OR(E194=".",E194=""),G194,0)</f>
        <v>0</v>
      </c>
      <c r="N194" s="39">
        <f t="shared" ref="N194:N257" si="29">IF(OR(E194=".",E194=""),H194,0)</f>
        <v>0</v>
      </c>
      <c r="O194" s="39">
        <f t="shared" ref="O194:O257" si="30">IF(OR(E194=".",E194=""),I194,0)</f>
        <v>0</v>
      </c>
      <c r="P194" s="39">
        <f>IF($A194&lt;=LEN('HTT e12 - 2ry Str + Mask '!A$2),M194-J194,"")</f>
        <v>0</v>
      </c>
      <c r="Q194" s="39">
        <f>IF($A194&lt;=LEN('HTT e12 - 2ry Str + Mask '!A$2),N194-K194,"")</f>
        <v>0</v>
      </c>
      <c r="R194" s="39">
        <f>IF($A194&lt;=LEN('HTT e12 - 2ry Str + Mask '!A$2),O194-L194,"")</f>
        <v>0</v>
      </c>
    </row>
    <row r="195" spans="1:18" ht="44" customHeight="1" x14ac:dyDescent="0.15">
      <c r="A195" s="36">
        <v>194</v>
      </c>
      <c r="B195" s="37" t="str">
        <f>IF($A195&lt;=LEN('HTT e12 - 2ry Str + Mask '!A$2),MID('HTT e12 - 2ry Str + Mask '!A$2,$A195,1),"")</f>
        <v>)</v>
      </c>
      <c r="C195" s="38" t="str">
        <f>IF($A195&lt;=LEN('HTT e12 - 2ry Str + Mask '!B$2),MID('HTT e12 - 2ry Str + Mask '!B$2,$A195,1),"")</f>
        <v>)</v>
      </c>
      <c r="D195" s="38" t="str">
        <f>IF($A195&lt;=LEN('HTT e12 - 2ry Str + Mask '!C$2),MID('HTT e12 - 2ry Str + Mask '!C$2,$A195,1),"")</f>
        <v>.</v>
      </c>
      <c r="E195" s="38" t="str">
        <f t="shared" si="24"/>
        <v>)</v>
      </c>
      <c r="F195" s="38" t="str">
        <f t="shared" ref="F195:F258" si="31">CONCATENATE(F194,E195)</f>
        <v>.......(((((......................................(((((...((((((((.((......(((((((((((.(((((((((((((((((((.((((...(((((....)))))...((((........))))........)))))))))..(((((((((...(((((.((.....)))</v>
      </c>
      <c r="G195" s="39">
        <f>IF($A195&lt;=LEN('HTT e12 - 2ry Str + Mask '!A$2),SUMIF('HTT e12 - HSF3.0'!E2:E501,"&lt;="&amp;$A195,'HTT e12 - HSF3.0'!H2:H501)-SUMIF('HTT e12 - HSF3.0'!G2:G501,"&lt;="&amp;$A195,'HTT e12 - HSF3.0'!H2:H501),"")</f>
        <v>1.6488095238095255</v>
      </c>
      <c r="H195" s="39">
        <f>IF($A195&lt;=LEN('HTT e12 - 2ry Str + Mask '!A$2),SUMIF('HTT e12 - HSF3.0'!E2:E501,"&lt;="&amp;$A195,'HTT e12 - HSF3.0'!I2:I501)-SUMIF('HTT e12 - HSF3.0'!G2:G501,"&lt;="&amp;$A195,'HTT e12 - HSF3.0'!I2:I501),"")</f>
        <v>-0.6011904761904745</v>
      </c>
      <c r="I195" s="39">
        <f>IF($A195&lt;=LEN('HTT e12 - 2ry Str + Mask '!A$2),G195+H195,"")</f>
        <v>1.047619047619051</v>
      </c>
      <c r="J195" s="39">
        <f t="shared" si="25"/>
        <v>0</v>
      </c>
      <c r="K195" s="39">
        <f t="shared" si="26"/>
        <v>0</v>
      </c>
      <c r="L195" s="39">
        <f t="shared" si="27"/>
        <v>0</v>
      </c>
      <c r="M195" s="39">
        <f t="shared" si="28"/>
        <v>0</v>
      </c>
      <c r="N195" s="39">
        <f t="shared" si="29"/>
        <v>0</v>
      </c>
      <c r="O195" s="39">
        <f t="shared" si="30"/>
        <v>0</v>
      </c>
      <c r="P195" s="39">
        <f>IF($A195&lt;=LEN('HTT e12 - 2ry Str + Mask '!A$2),M195-J195,"")</f>
        <v>0</v>
      </c>
      <c r="Q195" s="39">
        <f>IF($A195&lt;=LEN('HTT e12 - 2ry Str + Mask '!A$2),N195-K195,"")</f>
        <v>0</v>
      </c>
      <c r="R195" s="39">
        <f>IF($A195&lt;=LEN('HTT e12 - 2ry Str + Mask '!A$2),O195-L195,"")</f>
        <v>0</v>
      </c>
    </row>
    <row r="196" spans="1:18" ht="44" customHeight="1" x14ac:dyDescent="0.15">
      <c r="A196" s="36">
        <v>195</v>
      </c>
      <c r="B196" s="37" t="str">
        <f>IF($A196&lt;=LEN('HTT e12 - 2ry Str + Mask '!A$2),MID('HTT e12 - 2ry Str + Mask '!A$2,$A196,1),"")</f>
        <v>)</v>
      </c>
      <c r="C196" s="38" t="str">
        <f>IF($A196&lt;=LEN('HTT e12 - 2ry Str + Mask '!B$2),MID('HTT e12 - 2ry Str + Mask '!B$2,$A196,1),"")</f>
        <v>)</v>
      </c>
      <c r="D196" s="38" t="str">
        <f>IF($A196&lt;=LEN('HTT e12 - 2ry Str + Mask '!C$2),MID('HTT e12 - 2ry Str + Mask '!C$2,$A196,1),"")</f>
        <v>.</v>
      </c>
      <c r="E196" s="38" t="str">
        <f t="shared" si="24"/>
        <v>)</v>
      </c>
      <c r="F196" s="38" t="str">
        <f t="shared" si="31"/>
        <v>.......(((((......................................(((((...((((((((.((......(((((((((((.(((((((((((((((((((.((((...(((((....)))))...((((........))))........)))))))))..(((((((((...(((((.((.....))))</v>
      </c>
      <c r="G196" s="39">
        <f>IF($A196&lt;=LEN('HTT e12 - 2ry Str + Mask '!A$2),SUMIF('HTT e12 - HSF3.0'!E2:E501,"&lt;="&amp;$A196,'HTT e12 - HSF3.0'!H2:H501)-SUMIF('HTT e12 - HSF3.0'!G2:G501,"&lt;="&amp;$A196,'HTT e12 - HSF3.0'!H2:H501),"")</f>
        <v>1.672619047619051</v>
      </c>
      <c r="H196" s="39">
        <f>IF($A196&lt;=LEN('HTT e12 - 2ry Str + Mask '!A$2),SUMIF('HTT e12 - HSF3.0'!E2:E501,"&lt;="&amp;$A196,'HTT e12 - HSF3.0'!I2:I501)-SUMIF('HTT e12 - HSF3.0'!G2:G501,"&lt;="&amp;$A196,'HTT e12 - HSF3.0'!I2:I501),"")</f>
        <v>-0.74404761904761685</v>
      </c>
      <c r="I196" s="39">
        <f>IF($A196&lt;=LEN('HTT e12 - 2ry Str + Mask '!A$2),G196+H196,"")</f>
        <v>0.92857142857143415</v>
      </c>
      <c r="J196" s="39">
        <f t="shared" si="25"/>
        <v>0</v>
      </c>
      <c r="K196" s="39">
        <f t="shared" si="26"/>
        <v>0</v>
      </c>
      <c r="L196" s="39">
        <f t="shared" si="27"/>
        <v>0</v>
      </c>
      <c r="M196" s="39">
        <f t="shared" si="28"/>
        <v>0</v>
      </c>
      <c r="N196" s="39">
        <f t="shared" si="29"/>
        <v>0</v>
      </c>
      <c r="O196" s="39">
        <f t="shared" si="30"/>
        <v>0</v>
      </c>
      <c r="P196" s="39">
        <f>IF($A196&lt;=LEN('HTT e12 - 2ry Str + Mask '!A$2),M196-J196,"")</f>
        <v>0</v>
      </c>
      <c r="Q196" s="39">
        <f>IF($A196&lt;=LEN('HTT e12 - 2ry Str + Mask '!A$2),N196-K196,"")</f>
        <v>0</v>
      </c>
      <c r="R196" s="39">
        <f>IF($A196&lt;=LEN('HTT e12 - 2ry Str + Mask '!A$2),O196-L196,"")</f>
        <v>0</v>
      </c>
    </row>
    <row r="197" spans="1:18" ht="44" customHeight="1" x14ac:dyDescent="0.15">
      <c r="A197" s="36">
        <v>196</v>
      </c>
      <c r="B197" s="37" t="str">
        <f>IF($A197&lt;=LEN('HTT e12 - 2ry Str + Mask '!A$2),MID('HTT e12 - 2ry Str + Mask '!A$2,$A197,1),"")</f>
        <v>)</v>
      </c>
      <c r="C197" s="38" t="str">
        <f>IF($A197&lt;=LEN('HTT e12 - 2ry Str + Mask '!B$2),MID('HTT e12 - 2ry Str + Mask '!B$2,$A197,1),"")</f>
        <v>)</v>
      </c>
      <c r="D197" s="38" t="str">
        <f>IF($A197&lt;=LEN('HTT e12 - 2ry Str + Mask '!C$2),MID('HTT e12 - 2ry Str + Mask '!C$2,$A197,1),"")</f>
        <v>.</v>
      </c>
      <c r="E197" s="38" t="str">
        <f t="shared" si="24"/>
        <v>)</v>
      </c>
      <c r="F197" s="38" t="str">
        <f t="shared" si="31"/>
        <v>.......(((((......................................(((((...((((((((.((......(((((((((((.(((((((((((((((((((.((((...(((((....)))))...((((........))))........)))))))))..(((((((((...(((((.((.....)))))</v>
      </c>
      <c r="G197" s="39">
        <f>IF($A197&lt;=LEN('HTT e12 - 2ry Str + Mask '!A$2),SUMIF('HTT e12 - HSF3.0'!E2:E501,"&lt;="&amp;$A197,'HTT e12 - HSF3.0'!H2:H501)-SUMIF('HTT e12 - HSF3.0'!G2:G501,"&lt;="&amp;$A197,'HTT e12 - HSF3.0'!H2:H501),"")</f>
        <v>1.8392857142857189</v>
      </c>
      <c r="H197" s="39">
        <f>IF($A197&lt;=LEN('HTT e12 - 2ry Str + Mask '!A$2),SUMIF('HTT e12 - HSF3.0'!E2:E501,"&lt;="&amp;$A197,'HTT e12 - HSF3.0'!I2:I501)-SUMIF('HTT e12 - HSF3.0'!G2:G501,"&lt;="&amp;$A197,'HTT e12 - HSF3.0'!I2:I501),"")</f>
        <v>-0.91071428571428292</v>
      </c>
      <c r="I197" s="39">
        <f>IF($A197&lt;=LEN('HTT e12 - 2ry Str + Mask '!A$2),G197+H197,"")</f>
        <v>0.92857142857143593</v>
      </c>
      <c r="J197" s="39">
        <f t="shared" si="25"/>
        <v>0</v>
      </c>
      <c r="K197" s="39">
        <f t="shared" si="26"/>
        <v>0</v>
      </c>
      <c r="L197" s="39">
        <f t="shared" si="27"/>
        <v>0</v>
      </c>
      <c r="M197" s="39">
        <f t="shared" si="28"/>
        <v>0</v>
      </c>
      <c r="N197" s="39">
        <f t="shared" si="29"/>
        <v>0</v>
      </c>
      <c r="O197" s="39">
        <f t="shared" si="30"/>
        <v>0</v>
      </c>
      <c r="P197" s="39">
        <f>IF($A197&lt;=LEN('HTT e12 - 2ry Str + Mask '!A$2),M197-J197,"")</f>
        <v>0</v>
      </c>
      <c r="Q197" s="39">
        <f>IF($A197&lt;=LEN('HTT e12 - 2ry Str + Mask '!A$2),N197-K197,"")</f>
        <v>0</v>
      </c>
      <c r="R197" s="39">
        <f>IF($A197&lt;=LEN('HTT e12 - 2ry Str + Mask '!A$2),O197-L197,"")</f>
        <v>0</v>
      </c>
    </row>
    <row r="198" spans="1:18" ht="44" customHeight="1" x14ac:dyDescent="0.15">
      <c r="A198" s="36">
        <v>197</v>
      </c>
      <c r="B198" s="37" t="str">
        <f>IF($A198&lt;=LEN('HTT e12 - 2ry Str + Mask '!A$2),MID('HTT e12 - 2ry Str + Mask '!A$2,$A198,1),"")</f>
        <v>)</v>
      </c>
      <c r="C198" s="38" t="str">
        <f>IF($A198&lt;=LEN('HTT e12 - 2ry Str + Mask '!B$2),MID('HTT e12 - 2ry Str + Mask '!B$2,$A198,1),"")</f>
        <v>)</v>
      </c>
      <c r="D198" s="38" t="str">
        <f>IF($A198&lt;=LEN('HTT e12 - 2ry Str + Mask '!C$2),MID('HTT e12 - 2ry Str + Mask '!C$2,$A198,1),"")</f>
        <v>.</v>
      </c>
      <c r="E198" s="38" t="str">
        <f t="shared" si="24"/>
        <v>)</v>
      </c>
      <c r="F198" s="38" t="str">
        <f t="shared" si="31"/>
        <v>.......(((((......................................(((((...((((((((.((......(((((((((((.(((((((((((((((((((.((((...(((((....)))))...((((........))))........)))))))))..(((((((((...(((((.((.....))))))</v>
      </c>
      <c r="G198" s="39">
        <f>IF($A198&lt;=LEN('HTT e12 - 2ry Str + Mask '!A$2),SUMIF('HTT e12 - HSF3.0'!E2:E501,"&lt;="&amp;$A198,'HTT e12 - HSF3.0'!H2:H501)-SUMIF('HTT e12 - HSF3.0'!G2:G501,"&lt;="&amp;$A198,'HTT e12 - HSF3.0'!H2:H501),"")</f>
        <v>1.8809523809523867</v>
      </c>
      <c r="H198" s="39">
        <f>IF($A198&lt;=LEN('HTT e12 - 2ry Str + Mask '!A$2),SUMIF('HTT e12 - HSF3.0'!E2:E501,"&lt;="&amp;$A198,'HTT e12 - HSF3.0'!I2:I501)-SUMIF('HTT e12 - HSF3.0'!G2:G501,"&lt;="&amp;$A198,'HTT e12 - HSF3.0'!I2:I501),"")</f>
        <v>-0.91071428571428292</v>
      </c>
      <c r="I198" s="39">
        <f>IF($A198&lt;=LEN('HTT e12 - 2ry Str + Mask '!A$2),G198+H198,"")</f>
        <v>0.97023809523810378</v>
      </c>
      <c r="J198" s="39">
        <f t="shared" si="25"/>
        <v>0</v>
      </c>
      <c r="K198" s="39">
        <f t="shared" si="26"/>
        <v>0</v>
      </c>
      <c r="L198" s="39">
        <f t="shared" si="27"/>
        <v>0</v>
      </c>
      <c r="M198" s="39">
        <f t="shared" si="28"/>
        <v>0</v>
      </c>
      <c r="N198" s="39">
        <f t="shared" si="29"/>
        <v>0</v>
      </c>
      <c r="O198" s="39">
        <f t="shared" si="30"/>
        <v>0</v>
      </c>
      <c r="P198" s="39">
        <f>IF($A198&lt;=LEN('HTT e12 - 2ry Str + Mask '!A$2),M198-J198,"")</f>
        <v>0</v>
      </c>
      <c r="Q198" s="39">
        <f>IF($A198&lt;=LEN('HTT e12 - 2ry Str + Mask '!A$2),N198-K198,"")</f>
        <v>0</v>
      </c>
      <c r="R198" s="39">
        <f>IF($A198&lt;=LEN('HTT e12 - 2ry Str + Mask '!A$2),O198-L198,"")</f>
        <v>0</v>
      </c>
    </row>
    <row r="199" spans="1:18" ht="44" customHeight="1" x14ac:dyDescent="0.15">
      <c r="A199" s="36">
        <v>198</v>
      </c>
      <c r="B199" s="37" t="str">
        <f>IF($A199&lt;=LEN('HTT e12 - 2ry Str + Mask '!A$2),MID('HTT e12 - 2ry Str + Mask '!A$2,$A199,1),"")</f>
        <v>)</v>
      </c>
      <c r="C199" s="38" t="str">
        <f>IF($A199&lt;=LEN('HTT e12 - 2ry Str + Mask '!B$2),MID('HTT e12 - 2ry Str + Mask '!B$2,$A199,1),"")</f>
        <v>)</v>
      </c>
      <c r="D199" s="38" t="str">
        <f>IF($A199&lt;=LEN('HTT e12 - 2ry Str + Mask '!C$2),MID('HTT e12 - 2ry Str + Mask '!C$2,$A199,1),"")</f>
        <v>.</v>
      </c>
      <c r="E199" s="38" t="str">
        <f t="shared" si="24"/>
        <v>)</v>
      </c>
      <c r="F199" s="38" t="str">
        <f t="shared" si="31"/>
        <v>.......(((((......................................(((((...((((((((.((......(((((((((((.(((((((((((((((((((.((((...(((((....)))))...((((........))))........)))))))))..(((((((((...(((((.((.....)))))))</v>
      </c>
      <c r="G199" s="39">
        <f>IF($A199&lt;=LEN('HTT e12 - 2ry Str + Mask '!A$2),SUMIF('HTT e12 - HSF3.0'!E2:E501,"&lt;="&amp;$A199,'HTT e12 - HSF3.0'!H2:H501)-SUMIF('HTT e12 - HSF3.0'!G2:G501,"&lt;="&amp;$A199,'HTT e12 - HSF3.0'!H2:H501),"")</f>
        <v>1.7142857142857189</v>
      </c>
      <c r="H199" s="39">
        <f>IF($A199&lt;=LEN('HTT e12 - 2ry Str + Mask '!A$2),SUMIF('HTT e12 - HSF3.0'!E2:E501,"&lt;="&amp;$A199,'HTT e12 - HSF3.0'!I2:I501)-SUMIF('HTT e12 - HSF3.0'!G2:G501,"&lt;="&amp;$A199,'HTT e12 - HSF3.0'!I2:I501),"")</f>
        <v>-0.91071428571428292</v>
      </c>
      <c r="I199" s="39">
        <f>IF($A199&lt;=LEN('HTT e12 - 2ry Str + Mask '!A$2),G199+H199,"")</f>
        <v>0.80357142857143593</v>
      </c>
      <c r="J199" s="39">
        <f t="shared" si="25"/>
        <v>0</v>
      </c>
      <c r="K199" s="39">
        <f t="shared" si="26"/>
        <v>0</v>
      </c>
      <c r="L199" s="39">
        <f t="shared" si="27"/>
        <v>0</v>
      </c>
      <c r="M199" s="39">
        <f t="shared" si="28"/>
        <v>0</v>
      </c>
      <c r="N199" s="39">
        <f t="shared" si="29"/>
        <v>0</v>
      </c>
      <c r="O199" s="39">
        <f t="shared" si="30"/>
        <v>0</v>
      </c>
      <c r="P199" s="39">
        <f>IF($A199&lt;=LEN('HTT e12 - 2ry Str + Mask '!A$2),M199-J199,"")</f>
        <v>0</v>
      </c>
      <c r="Q199" s="39">
        <f>IF($A199&lt;=LEN('HTT e12 - 2ry Str + Mask '!A$2),N199-K199,"")</f>
        <v>0</v>
      </c>
      <c r="R199" s="39">
        <f>IF($A199&lt;=LEN('HTT e12 - 2ry Str + Mask '!A$2),O199-L199,"")</f>
        <v>0</v>
      </c>
    </row>
    <row r="200" spans="1:18" ht="44" customHeight="1" x14ac:dyDescent="0.15">
      <c r="A200" s="36">
        <v>199</v>
      </c>
      <c r="B200" s="37" t="str">
        <f>IF($A200&lt;=LEN('HTT e12 - 2ry Str + Mask '!A$2),MID('HTT e12 - 2ry Str + Mask '!A$2,$A200,1),"")</f>
        <v>.</v>
      </c>
      <c r="C200" s="38" t="str">
        <f>IF($A200&lt;=LEN('HTT e12 - 2ry Str + Mask '!B$2),MID('HTT e12 - 2ry Str + Mask '!B$2,$A200,1),"")</f>
        <v>.</v>
      </c>
      <c r="D200" s="38" t="str">
        <f>IF($A200&lt;=LEN('HTT e12 - 2ry Str + Mask '!C$2),MID('HTT e12 - 2ry Str + Mask '!C$2,$A200,1),"")</f>
        <v>.</v>
      </c>
      <c r="E200" s="38" t="str">
        <f t="shared" si="24"/>
        <v>.</v>
      </c>
      <c r="F200" s="38" t="str">
        <f t="shared" si="31"/>
        <v>.......(((((......................................(((((...((((((((.((......(((((((((((.(((((((((((((((((((.((((...(((((....)))))...((((........))))........)))))))))..(((((((((...(((((.((.....))))))).</v>
      </c>
      <c r="G200" s="39">
        <f>IF($A200&lt;=LEN('HTT e12 - 2ry Str + Mask '!A$2),SUMIF('HTT e12 - HSF3.0'!E2:E501,"&lt;="&amp;$A200,'HTT e12 - HSF3.0'!H2:H501)-SUMIF('HTT e12 - HSF3.0'!G2:G501,"&lt;="&amp;$A200,'HTT e12 - HSF3.0'!H2:H501),"")</f>
        <v>1.2619047619047663</v>
      </c>
      <c r="H200" s="39">
        <f>IF($A200&lt;=LEN('HTT e12 - 2ry Str + Mask '!A$2),SUMIF('HTT e12 - HSF3.0'!E2:E501,"&lt;="&amp;$A200,'HTT e12 - HSF3.0'!I2:I501)-SUMIF('HTT e12 - HSF3.0'!G2:G501,"&lt;="&amp;$A200,'HTT e12 - HSF3.0'!I2:I501),"")</f>
        <v>-0.74404761904761685</v>
      </c>
      <c r="I200" s="39">
        <f>IF($A200&lt;=LEN('HTT e12 - 2ry Str + Mask '!A$2),G200+H200,"")</f>
        <v>0.51785714285714946</v>
      </c>
      <c r="J200" s="39">
        <f t="shared" si="25"/>
        <v>1.2619047619047663</v>
      </c>
      <c r="K200" s="39">
        <f t="shared" si="26"/>
        <v>-0.74404761904761685</v>
      </c>
      <c r="L200" s="39">
        <f t="shared" si="27"/>
        <v>0.51785714285714946</v>
      </c>
      <c r="M200" s="39">
        <f t="shared" si="28"/>
        <v>1.2619047619047663</v>
      </c>
      <c r="N200" s="39">
        <f t="shared" si="29"/>
        <v>-0.74404761904761685</v>
      </c>
      <c r="O200" s="39">
        <f t="shared" si="30"/>
        <v>0.51785714285714946</v>
      </c>
      <c r="P200" s="39">
        <f>IF($A200&lt;=LEN('HTT e12 - 2ry Str + Mask '!A$2),M200-J200,"")</f>
        <v>0</v>
      </c>
      <c r="Q200" s="39">
        <f>IF($A200&lt;=LEN('HTT e12 - 2ry Str + Mask '!A$2),N200-K200,"")</f>
        <v>0</v>
      </c>
      <c r="R200" s="39">
        <f>IF($A200&lt;=LEN('HTT e12 - 2ry Str + Mask '!A$2),O200-L200,"")</f>
        <v>0</v>
      </c>
    </row>
    <row r="201" spans="1:18" ht="44" customHeight="1" x14ac:dyDescent="0.15">
      <c r="A201" s="36">
        <v>200</v>
      </c>
      <c r="B201" s="37" t="str">
        <f>IF($A201&lt;=LEN('HTT e12 - 2ry Str + Mask '!A$2),MID('HTT e12 - 2ry Str + Mask '!A$2,$A201,1),"")</f>
        <v>.</v>
      </c>
      <c r="C201" s="38" t="str">
        <f>IF($A201&lt;=LEN('HTT e12 - 2ry Str + Mask '!B$2),MID('HTT e12 - 2ry Str + Mask '!B$2,$A201,1),"")</f>
        <v>.</v>
      </c>
      <c r="D201" s="38" t="str">
        <f>IF($A201&lt;=LEN('HTT e12 - 2ry Str + Mask '!C$2),MID('HTT e12 - 2ry Str + Mask '!C$2,$A201,1),"")</f>
        <v>.</v>
      </c>
      <c r="E201" s="38" t="str">
        <f t="shared" si="24"/>
        <v>.</v>
      </c>
      <c r="F201" s="38" t="str">
        <f t="shared" si="31"/>
        <v>.......(((((......................................(((((...((((((((.((......(((((((((((.(((((((((((((((((((.((((...(((((....)))))...((((........))))........)))))))))..(((((((((...(((((.((.....)))))))..</v>
      </c>
      <c r="G201" s="39">
        <f>IF($A201&lt;=LEN('HTT e12 - 2ry Str + Mask '!A$2),SUMIF('HTT e12 - HSF3.0'!E2:E501,"&lt;="&amp;$A201,'HTT e12 - HSF3.0'!H2:H501)-SUMIF('HTT e12 - HSF3.0'!G2:G501,"&lt;="&amp;$A201,'HTT e12 - HSF3.0'!H2:H501),"")</f>
        <v>0.9523809523809561</v>
      </c>
      <c r="H201" s="39">
        <f>IF($A201&lt;=LEN('HTT e12 - 2ry Str + Mask '!A$2),SUMIF('HTT e12 - HSF3.0'!E2:E501,"&lt;="&amp;$A201,'HTT e12 - HSF3.0'!I2:I501)-SUMIF('HTT e12 - HSF3.0'!G2:G501,"&lt;="&amp;$A201,'HTT e12 - HSF3.0'!I2:I501),"")</f>
        <v>-0.43452380952380842</v>
      </c>
      <c r="I201" s="39">
        <f>IF($A201&lt;=LEN('HTT e12 - 2ry Str + Mask '!A$2),G201+H201,"")</f>
        <v>0.51785714285714768</v>
      </c>
      <c r="J201" s="39">
        <f t="shared" si="25"/>
        <v>0.9523809523809561</v>
      </c>
      <c r="K201" s="39">
        <f t="shared" si="26"/>
        <v>-0.43452380952380842</v>
      </c>
      <c r="L201" s="39">
        <f t="shared" si="27"/>
        <v>0.51785714285714768</v>
      </c>
      <c r="M201" s="39">
        <f t="shared" si="28"/>
        <v>0.9523809523809561</v>
      </c>
      <c r="N201" s="39">
        <f t="shared" si="29"/>
        <v>-0.43452380952380842</v>
      </c>
      <c r="O201" s="39">
        <f t="shared" si="30"/>
        <v>0.51785714285714768</v>
      </c>
      <c r="P201" s="39">
        <f>IF($A201&lt;=LEN('HTT e12 - 2ry Str + Mask '!A$2),M201-J201,"")</f>
        <v>0</v>
      </c>
      <c r="Q201" s="39">
        <f>IF($A201&lt;=LEN('HTT e12 - 2ry Str + Mask '!A$2),N201-K201,"")</f>
        <v>0</v>
      </c>
      <c r="R201" s="39">
        <f>IF($A201&lt;=LEN('HTT e12 - 2ry Str + Mask '!A$2),O201-L201,"")</f>
        <v>0</v>
      </c>
    </row>
    <row r="202" spans="1:18" ht="44" customHeight="1" x14ac:dyDescent="0.15">
      <c r="A202" s="36">
        <v>201</v>
      </c>
      <c r="B202" s="37" t="str">
        <f>IF($A202&lt;=LEN('HTT e12 - 2ry Str + Mask '!A$2),MID('HTT e12 - 2ry Str + Mask '!A$2,$A202,1),"")</f>
        <v>.</v>
      </c>
      <c r="C202" s="38" t="str">
        <f>IF($A202&lt;=LEN('HTT e12 - 2ry Str + Mask '!B$2),MID('HTT e12 - 2ry Str + Mask '!B$2,$A202,1),"")</f>
        <v>.</v>
      </c>
      <c r="D202" s="38" t="str">
        <f>IF($A202&lt;=LEN('HTT e12 - 2ry Str + Mask '!C$2),MID('HTT e12 - 2ry Str + Mask '!C$2,$A202,1),"")</f>
        <v>.</v>
      </c>
      <c r="E202" s="38" t="str">
        <f t="shared" si="24"/>
        <v>.</v>
      </c>
      <c r="F202" s="38" t="str">
        <f t="shared" si="31"/>
        <v>.......(((((......................................(((((...((((((((.((......(((((((((((.(((((((((((((((((((.((((...(((((....)))))...((((........))))........)))))))))..(((((((((...(((((.((.....)))))))...</v>
      </c>
      <c r="G202" s="39">
        <f>IF($A202&lt;=LEN('HTT e12 - 2ry Str + Mask '!A$2),SUMIF('HTT e12 - HSF3.0'!E2:E501,"&lt;="&amp;$A202,'HTT e12 - HSF3.0'!H2:H501)-SUMIF('HTT e12 - HSF3.0'!G2:G501,"&lt;="&amp;$A202,'HTT e12 - HSF3.0'!H2:H501),"")</f>
        <v>0.50000000000000355</v>
      </c>
      <c r="H202" s="39">
        <f>IF($A202&lt;=LEN('HTT e12 - 2ry Str + Mask '!A$2),SUMIF('HTT e12 - HSF3.0'!E2:E501,"&lt;="&amp;$A202,'HTT e12 - HSF3.0'!I2:I501)-SUMIF('HTT e12 - HSF3.0'!G2:G501,"&lt;="&amp;$A202,'HTT e12 - HSF3.0'!I2:I501),"")</f>
        <v>-0.30952380952380842</v>
      </c>
      <c r="I202" s="39">
        <f>IF($A202&lt;=LEN('HTT e12 - 2ry Str + Mask '!A$2),G202+H202,"")</f>
        <v>0.19047619047619513</v>
      </c>
      <c r="J202" s="39">
        <f t="shared" si="25"/>
        <v>0.50000000000000355</v>
      </c>
      <c r="K202" s="39">
        <f t="shared" si="26"/>
        <v>-0.30952380952380842</v>
      </c>
      <c r="L202" s="39">
        <f t="shared" si="27"/>
        <v>0.19047619047619513</v>
      </c>
      <c r="M202" s="39">
        <f t="shared" si="28"/>
        <v>0.50000000000000355</v>
      </c>
      <c r="N202" s="39">
        <f t="shared" si="29"/>
        <v>-0.30952380952380842</v>
      </c>
      <c r="O202" s="39">
        <f t="shared" si="30"/>
        <v>0.19047619047619513</v>
      </c>
      <c r="P202" s="39">
        <f>IF($A202&lt;=LEN('HTT e12 - 2ry Str + Mask '!A$2),M202-J202,"")</f>
        <v>0</v>
      </c>
      <c r="Q202" s="39">
        <f>IF($A202&lt;=LEN('HTT e12 - 2ry Str + Mask '!A$2),N202-K202,"")</f>
        <v>0</v>
      </c>
      <c r="R202" s="39">
        <f>IF($A202&lt;=LEN('HTT e12 - 2ry Str + Mask '!A$2),O202-L202,"")</f>
        <v>0</v>
      </c>
    </row>
    <row r="203" spans="1:18" ht="44" customHeight="1" x14ac:dyDescent="0.15">
      <c r="A203" s="36">
        <v>202</v>
      </c>
      <c r="B203" s="37" t="str">
        <f>IF($A203&lt;=LEN('HTT e12 - 2ry Str + Mask '!A$2),MID('HTT e12 - 2ry Str + Mask '!A$2,$A203,1),"")</f>
        <v>.</v>
      </c>
      <c r="C203" s="38" t="str">
        <f>IF($A203&lt;=LEN('HTT e12 - 2ry Str + Mask '!B$2),MID('HTT e12 - 2ry Str + Mask '!B$2,$A203,1),"")</f>
        <v>.</v>
      </c>
      <c r="D203" s="38" t="str">
        <f>IF($A203&lt;=LEN('HTT e12 - 2ry Str + Mask '!C$2),MID('HTT e12 - 2ry Str + Mask '!C$2,$A203,1),"")</f>
        <v>.</v>
      </c>
      <c r="E203" s="38" t="str">
        <f t="shared" si="24"/>
        <v>.</v>
      </c>
      <c r="F203" s="38" t="str">
        <f t="shared" si="31"/>
        <v>.......(((((......................................(((((...((((((((.((......(((((((((((.(((((((((((((((((((.((((...(((((....)))))...((((........))))........)))))))))..(((((((((...(((((.((.....)))))))....</v>
      </c>
      <c r="G203" s="39">
        <f>IF($A203&lt;=LEN('HTT e12 - 2ry Str + Mask '!A$2),SUMIF('HTT e12 - HSF3.0'!E2:E501,"&lt;="&amp;$A203,'HTT e12 - HSF3.0'!H2:H501)-SUMIF('HTT e12 - HSF3.0'!G2:G501,"&lt;="&amp;$A203,'HTT e12 - HSF3.0'!H2:H501),"")</f>
        <v>0.3333333333333357</v>
      </c>
      <c r="H203" s="39">
        <f>IF($A203&lt;=LEN('HTT e12 - 2ry Str + Mask '!A$2),SUMIF('HTT e12 - HSF3.0'!E2:E501,"&lt;="&amp;$A203,'HTT e12 - HSF3.0'!I2:I501)-SUMIF('HTT e12 - HSF3.0'!G2:G501,"&lt;="&amp;$A203,'HTT e12 - HSF3.0'!I2:I501),"")</f>
        <v>0</v>
      </c>
      <c r="I203" s="39">
        <f>IF($A203&lt;=LEN('HTT e12 - 2ry Str + Mask '!A$2),G203+H203,"")</f>
        <v>0.3333333333333357</v>
      </c>
      <c r="J203" s="39">
        <f t="shared" si="25"/>
        <v>0.3333333333333357</v>
      </c>
      <c r="K203" s="39">
        <f t="shared" si="26"/>
        <v>0</v>
      </c>
      <c r="L203" s="39">
        <f t="shared" si="27"/>
        <v>0.3333333333333357</v>
      </c>
      <c r="M203" s="39">
        <f t="shared" si="28"/>
        <v>0.3333333333333357</v>
      </c>
      <c r="N203" s="39">
        <f t="shared" si="29"/>
        <v>0</v>
      </c>
      <c r="O203" s="39">
        <f t="shared" si="30"/>
        <v>0.3333333333333357</v>
      </c>
      <c r="P203" s="39">
        <f>IF($A203&lt;=LEN('HTT e12 - 2ry Str + Mask '!A$2),M203-J203,"")</f>
        <v>0</v>
      </c>
      <c r="Q203" s="39">
        <f>IF($A203&lt;=LEN('HTT e12 - 2ry Str + Mask '!A$2),N203-K203,"")</f>
        <v>0</v>
      </c>
      <c r="R203" s="39">
        <f>IF($A203&lt;=LEN('HTT e12 - 2ry Str + Mask '!A$2),O203-L203,"")</f>
        <v>0</v>
      </c>
    </row>
    <row r="204" spans="1:18" ht="44" customHeight="1" x14ac:dyDescent="0.15">
      <c r="A204" s="36">
        <v>203</v>
      </c>
      <c r="B204" s="37" t="str">
        <f>IF($A204&lt;=LEN('HTT e12 - 2ry Str + Mask '!A$2),MID('HTT e12 - 2ry Str + Mask '!A$2,$A204,1),"")</f>
        <v>.</v>
      </c>
      <c r="C204" s="38" t="str">
        <f>IF($A204&lt;=LEN('HTT e12 - 2ry Str + Mask '!B$2),MID('HTT e12 - 2ry Str + Mask '!B$2,$A204,1),"")</f>
        <v>.</v>
      </c>
      <c r="D204" s="38" t="str">
        <f>IF($A204&lt;=LEN('HTT e12 - 2ry Str + Mask '!C$2),MID('HTT e12 - 2ry Str + Mask '!C$2,$A204,1),"")</f>
        <v>.</v>
      </c>
      <c r="E204" s="38" t="str">
        <f t="shared" si="24"/>
        <v>.</v>
      </c>
      <c r="F204" s="38" t="str">
        <f t="shared" si="31"/>
        <v>.......(((((......................................(((((...((((((((.((......(((((((((((.(((((((((((((((((((.((((...(((((....)))))...((((........))))........)))))))))..(((((((((...(((((.((.....))))))).....</v>
      </c>
      <c r="G204" s="39">
        <f>IF($A204&lt;=LEN('HTT e12 - 2ry Str + Mask '!A$2),SUMIF('HTT e12 - HSF3.0'!E2:E501,"&lt;="&amp;$A204,'HTT e12 - HSF3.0'!H2:H501)-SUMIF('HTT e12 - HSF3.0'!G2:G501,"&lt;="&amp;$A204,'HTT e12 - HSF3.0'!H2:H501),"")</f>
        <v>0.16666666666666785</v>
      </c>
      <c r="H204" s="39">
        <f>IF($A204&lt;=LEN('HTT e12 - 2ry Str + Mask '!A$2),SUMIF('HTT e12 - HSF3.0'!E2:E501,"&lt;="&amp;$A204,'HTT e12 - HSF3.0'!I2:I501)-SUMIF('HTT e12 - HSF3.0'!G2:G501,"&lt;="&amp;$A204,'HTT e12 - HSF3.0'!I2:I501),"")</f>
        <v>0</v>
      </c>
      <c r="I204" s="39">
        <f>IF($A204&lt;=LEN('HTT e12 - 2ry Str + Mask '!A$2),G204+H204,"")</f>
        <v>0.16666666666666785</v>
      </c>
      <c r="J204" s="39">
        <f t="shared" si="25"/>
        <v>0.16666666666666785</v>
      </c>
      <c r="K204" s="39">
        <f t="shared" si="26"/>
        <v>0</v>
      </c>
      <c r="L204" s="39">
        <f t="shared" si="27"/>
        <v>0.16666666666666785</v>
      </c>
      <c r="M204" s="39">
        <f t="shared" si="28"/>
        <v>0.16666666666666785</v>
      </c>
      <c r="N204" s="39">
        <f t="shared" si="29"/>
        <v>0</v>
      </c>
      <c r="O204" s="39">
        <f t="shared" si="30"/>
        <v>0.16666666666666785</v>
      </c>
      <c r="P204" s="39">
        <f>IF($A204&lt;=LEN('HTT e12 - 2ry Str + Mask '!A$2),M204-J204,"")</f>
        <v>0</v>
      </c>
      <c r="Q204" s="39">
        <f>IF($A204&lt;=LEN('HTT e12 - 2ry Str + Mask '!A$2),N204-K204,"")</f>
        <v>0</v>
      </c>
      <c r="R204" s="39">
        <f>IF($A204&lt;=LEN('HTT e12 - 2ry Str + Mask '!A$2),O204-L204,"")</f>
        <v>0</v>
      </c>
    </row>
    <row r="205" spans="1:18" ht="44" customHeight="1" x14ac:dyDescent="0.15">
      <c r="A205" s="36">
        <v>204</v>
      </c>
      <c r="B205" s="37" t="str">
        <f>IF($A205&lt;=LEN('HTT e12 - 2ry Str + Mask '!A$2),MID('HTT e12 - 2ry Str + Mask '!A$2,$A205,1),"")</f>
        <v>.</v>
      </c>
      <c r="C205" s="38" t="str">
        <f>IF($A205&lt;=LEN('HTT e12 - 2ry Str + Mask '!B$2),MID('HTT e12 - 2ry Str + Mask '!B$2,$A205,1),"")</f>
        <v>.</v>
      </c>
      <c r="D205" s="38" t="str">
        <f>IF($A205&lt;=LEN('HTT e12 - 2ry Str + Mask '!C$2),MID('HTT e12 - 2ry Str + Mask '!C$2,$A205,1),"")</f>
        <v>.</v>
      </c>
      <c r="E205" s="38" t="str">
        <f t="shared" si="24"/>
        <v>.</v>
      </c>
      <c r="F205" s="38" t="str">
        <f t="shared" si="31"/>
        <v>.......(((((......................................(((((...((((((((.((......(((((((((((.(((((((((((((((((((.((((...(((((....)))))...((((........))))........)))))))))..(((((((((...(((((.((.....)))))))......</v>
      </c>
      <c r="G205" s="39">
        <f>IF($A205&lt;=LEN('HTT e12 - 2ry Str + Mask '!A$2),SUMIF('HTT e12 - HSF3.0'!E2:E501,"&lt;="&amp;$A205,'HTT e12 - HSF3.0'!H2:H501)-SUMIF('HTT e12 - HSF3.0'!G2:G501,"&lt;="&amp;$A205,'HTT e12 - HSF3.0'!H2:H501),"")</f>
        <v>0.16666666666666785</v>
      </c>
      <c r="H205" s="39">
        <f>IF($A205&lt;=LEN('HTT e12 - 2ry Str + Mask '!A$2),SUMIF('HTT e12 - HSF3.0'!E2:E501,"&lt;="&amp;$A205,'HTT e12 - HSF3.0'!I2:I501)-SUMIF('HTT e12 - HSF3.0'!G2:G501,"&lt;="&amp;$A205,'HTT e12 - HSF3.0'!I2:I501),"")</f>
        <v>0</v>
      </c>
      <c r="I205" s="39">
        <f>IF($A205&lt;=LEN('HTT e12 - 2ry Str + Mask '!A$2),G205+H205,"")</f>
        <v>0.16666666666666785</v>
      </c>
      <c r="J205" s="39">
        <f t="shared" si="25"/>
        <v>0.16666666666666785</v>
      </c>
      <c r="K205" s="39">
        <f t="shared" si="26"/>
        <v>0</v>
      </c>
      <c r="L205" s="39">
        <f t="shared" si="27"/>
        <v>0.16666666666666785</v>
      </c>
      <c r="M205" s="39">
        <f t="shared" si="28"/>
        <v>0.16666666666666785</v>
      </c>
      <c r="N205" s="39">
        <f t="shared" si="29"/>
        <v>0</v>
      </c>
      <c r="O205" s="39">
        <f t="shared" si="30"/>
        <v>0.16666666666666785</v>
      </c>
      <c r="P205" s="39">
        <f>IF($A205&lt;=LEN('HTT e12 - 2ry Str + Mask '!A$2),M205-J205,"")</f>
        <v>0</v>
      </c>
      <c r="Q205" s="39">
        <f>IF($A205&lt;=LEN('HTT e12 - 2ry Str + Mask '!A$2),N205-K205,"")</f>
        <v>0</v>
      </c>
      <c r="R205" s="39">
        <f>IF($A205&lt;=LEN('HTT e12 - 2ry Str + Mask '!A$2),O205-L205,"")</f>
        <v>0</v>
      </c>
    </row>
    <row r="206" spans="1:18" ht="44" customHeight="1" x14ac:dyDescent="0.15">
      <c r="A206" s="36">
        <v>205</v>
      </c>
      <c r="B206" s="37" t="str">
        <f>IF($A206&lt;=LEN('HTT e12 - 2ry Str + Mask '!A$2),MID('HTT e12 - 2ry Str + Mask '!A$2,$A206,1),"")</f>
        <v>.</v>
      </c>
      <c r="C206" s="38" t="str">
        <f>IF($A206&lt;=LEN('HTT e12 - 2ry Str + Mask '!B$2),MID('HTT e12 - 2ry Str + Mask '!B$2,$A206,1),"")</f>
        <v>.</v>
      </c>
      <c r="D206" s="38" t="str">
        <f>IF($A206&lt;=LEN('HTT e12 - 2ry Str + Mask '!C$2),MID('HTT e12 - 2ry Str + Mask '!C$2,$A206,1),"")</f>
        <v>.</v>
      </c>
      <c r="E206" s="38" t="str">
        <f t="shared" si="24"/>
        <v>.</v>
      </c>
      <c r="F206" s="38" t="str">
        <f t="shared" si="31"/>
        <v>.......(((((......................................(((((...((((((((.((......(((((((((((.(((((((((((((((((((.((((...(((((....)))))...((((........))))........)))))))))..(((((((((...(((((.((.....))))))).......</v>
      </c>
      <c r="G206" s="39">
        <f>IF($A206&lt;=LEN('HTT e12 - 2ry Str + Mask '!A$2),SUMIF('HTT e12 - HSF3.0'!E2:E501,"&lt;="&amp;$A206,'HTT e12 - HSF3.0'!H2:H501)-SUMIF('HTT e12 - HSF3.0'!G2:G501,"&lt;="&amp;$A206,'HTT e12 - HSF3.0'!H2:H501),"")</f>
        <v>0.16666666666666785</v>
      </c>
      <c r="H206" s="39">
        <f>IF($A206&lt;=LEN('HTT e12 - 2ry Str + Mask '!A$2),SUMIF('HTT e12 - HSF3.0'!E2:E501,"&lt;="&amp;$A206,'HTT e12 - HSF3.0'!I2:I501)-SUMIF('HTT e12 - HSF3.0'!G2:G501,"&lt;="&amp;$A206,'HTT e12 - HSF3.0'!I2:I501),"")</f>
        <v>0</v>
      </c>
      <c r="I206" s="39">
        <f>IF($A206&lt;=LEN('HTT e12 - 2ry Str + Mask '!A$2),G206+H206,"")</f>
        <v>0.16666666666666785</v>
      </c>
      <c r="J206" s="39">
        <f t="shared" si="25"/>
        <v>0.16666666666666785</v>
      </c>
      <c r="K206" s="39">
        <f t="shared" si="26"/>
        <v>0</v>
      </c>
      <c r="L206" s="39">
        <f t="shared" si="27"/>
        <v>0.16666666666666785</v>
      </c>
      <c r="M206" s="39">
        <f t="shared" si="28"/>
        <v>0.16666666666666785</v>
      </c>
      <c r="N206" s="39">
        <f t="shared" si="29"/>
        <v>0</v>
      </c>
      <c r="O206" s="39">
        <f t="shared" si="30"/>
        <v>0.16666666666666785</v>
      </c>
      <c r="P206" s="39">
        <f>IF($A206&lt;=LEN('HTT e12 - 2ry Str + Mask '!A$2),M206-J206,"")</f>
        <v>0</v>
      </c>
      <c r="Q206" s="39">
        <f>IF($A206&lt;=LEN('HTT e12 - 2ry Str + Mask '!A$2),N206-K206,"")</f>
        <v>0</v>
      </c>
      <c r="R206" s="39">
        <f>IF($A206&lt;=LEN('HTT e12 - 2ry Str + Mask '!A$2),O206-L206,"")</f>
        <v>0</v>
      </c>
    </row>
    <row r="207" spans="1:18" ht="56" customHeight="1" x14ac:dyDescent="0.15">
      <c r="A207" s="36">
        <v>206</v>
      </c>
      <c r="B207" s="37" t="str">
        <f>IF($A207&lt;=LEN('HTT e12 - 2ry Str + Mask '!A$2),MID('HTT e12 - 2ry Str + Mask '!A$2,$A207,1),"")</f>
        <v>.</v>
      </c>
      <c r="C207" s="38" t="str">
        <f>IF($A207&lt;=LEN('HTT e12 - 2ry Str + Mask '!B$2),MID('HTT e12 - 2ry Str + Mask '!B$2,$A207,1),"")</f>
        <v>.</v>
      </c>
      <c r="D207" s="38" t="str">
        <f>IF($A207&lt;=LEN('HTT e12 - 2ry Str + Mask '!C$2),MID('HTT e12 - 2ry Str + Mask '!C$2,$A207,1),"")</f>
        <v>.</v>
      </c>
      <c r="E207" s="38" t="str">
        <f t="shared" si="24"/>
        <v>.</v>
      </c>
      <c r="F207" s="38" t="str">
        <f t="shared" si="31"/>
        <v>.......(((((......................................(((((...((((((((.((......(((((((((((.(((((((((((((((((((.((((...(((((....)))))...((((........))))........)))))))))..(((((((((...(((((.((.....)))))))........</v>
      </c>
      <c r="G207" s="39">
        <f>IF($A207&lt;=LEN('HTT e12 - 2ry Str + Mask '!A$2),SUMIF('HTT e12 - HSF3.0'!E2:E501,"&lt;="&amp;$A207,'HTT e12 - HSF3.0'!H2:H501)-SUMIF('HTT e12 - HSF3.0'!G2:G501,"&lt;="&amp;$A207,'HTT e12 - HSF3.0'!H2:H501),"")</f>
        <v>0.29166666666666785</v>
      </c>
      <c r="H207" s="39">
        <f>IF($A207&lt;=LEN('HTT e12 - 2ry Str + Mask '!A$2),SUMIF('HTT e12 - HSF3.0'!E2:E501,"&lt;="&amp;$A207,'HTT e12 - HSF3.0'!I2:I501)-SUMIF('HTT e12 - HSF3.0'!G2:G501,"&lt;="&amp;$A207,'HTT e12 - HSF3.0'!I2:I501),"")</f>
        <v>-0.125</v>
      </c>
      <c r="I207" s="39">
        <f>IF($A207&lt;=LEN('HTT e12 - 2ry Str + Mask '!A$2),G207+H207,"")</f>
        <v>0.16666666666666785</v>
      </c>
      <c r="J207" s="39">
        <f t="shared" si="25"/>
        <v>0.29166666666666785</v>
      </c>
      <c r="K207" s="39">
        <f t="shared" si="26"/>
        <v>-0.125</v>
      </c>
      <c r="L207" s="39">
        <f t="shared" si="27"/>
        <v>0.16666666666666785</v>
      </c>
      <c r="M207" s="39">
        <f t="shared" si="28"/>
        <v>0.29166666666666785</v>
      </c>
      <c r="N207" s="39">
        <f t="shared" si="29"/>
        <v>-0.125</v>
      </c>
      <c r="O207" s="39">
        <f t="shared" si="30"/>
        <v>0.16666666666666785</v>
      </c>
      <c r="P207" s="39">
        <f>IF($A207&lt;=LEN('HTT e12 - 2ry Str + Mask '!A$2),M207-J207,"")</f>
        <v>0</v>
      </c>
      <c r="Q207" s="39">
        <f>IF($A207&lt;=LEN('HTT e12 - 2ry Str + Mask '!A$2),N207-K207,"")</f>
        <v>0</v>
      </c>
      <c r="R207" s="39">
        <f>IF($A207&lt;=LEN('HTT e12 - 2ry Str + Mask '!A$2),O207-L207,"")</f>
        <v>0</v>
      </c>
    </row>
    <row r="208" spans="1:18" ht="56" customHeight="1" x14ac:dyDescent="0.15">
      <c r="A208" s="36">
        <v>207</v>
      </c>
      <c r="B208" s="37" t="str">
        <f>IF($A208&lt;=LEN('HTT e12 - 2ry Str + Mask '!A$2),MID('HTT e12 - 2ry Str + Mask '!A$2,$A208,1),"")</f>
        <v>.</v>
      </c>
      <c r="C208" s="38" t="str">
        <f>IF($A208&lt;=LEN('HTT e12 - 2ry Str + Mask '!B$2),MID('HTT e12 - 2ry Str + Mask '!B$2,$A208,1),"")</f>
        <v>.</v>
      </c>
      <c r="D208" s="38" t="str">
        <f>IF($A208&lt;=LEN('HTT e12 - 2ry Str + Mask '!C$2),MID('HTT e12 - 2ry Str + Mask '!C$2,$A208,1),"")</f>
        <v>.</v>
      </c>
      <c r="E208" s="38" t="str">
        <f t="shared" si="24"/>
        <v>.</v>
      </c>
      <c r="F208" s="38" t="str">
        <f t="shared" si="31"/>
        <v>.......(((((......................................(((((...((((((((.((......(((((((((((.(((((((((((((((((((.((((...(((((....)))))...((((........))))........)))))))))..(((((((((...(((((.((.....))))))).........</v>
      </c>
      <c r="G208" s="39">
        <f>IF($A208&lt;=LEN('HTT e12 - 2ry Str + Mask '!A$2),SUMIF('HTT e12 - HSF3.0'!E2:E501,"&lt;="&amp;$A208,'HTT e12 - HSF3.0'!H2:H501)-SUMIF('HTT e12 - HSF3.0'!G2:G501,"&lt;="&amp;$A208,'HTT e12 - HSF3.0'!H2:H501),"")</f>
        <v>0.70238095238095255</v>
      </c>
      <c r="H208" s="39">
        <f>IF($A208&lt;=LEN('HTT e12 - 2ry Str + Mask '!A$2),SUMIF('HTT e12 - HSF3.0'!E2:E501,"&lt;="&amp;$A208,'HTT e12 - HSF3.0'!I2:I501)-SUMIF('HTT e12 - HSF3.0'!G2:G501,"&lt;="&amp;$A208,'HTT e12 - HSF3.0'!I2:I501),"")</f>
        <v>-0.125</v>
      </c>
      <c r="I208" s="39">
        <f>IF($A208&lt;=LEN('HTT e12 - 2ry Str + Mask '!A$2),G208+H208,"")</f>
        <v>0.57738095238095255</v>
      </c>
      <c r="J208" s="39">
        <f t="shared" si="25"/>
        <v>0.70238095238095255</v>
      </c>
      <c r="K208" s="39">
        <f t="shared" si="26"/>
        <v>-0.125</v>
      </c>
      <c r="L208" s="39">
        <f t="shared" si="27"/>
        <v>0.57738095238095255</v>
      </c>
      <c r="M208" s="39">
        <f t="shared" si="28"/>
        <v>0.70238095238095255</v>
      </c>
      <c r="N208" s="39">
        <f t="shared" si="29"/>
        <v>-0.125</v>
      </c>
      <c r="O208" s="39">
        <f t="shared" si="30"/>
        <v>0.57738095238095255</v>
      </c>
      <c r="P208" s="39">
        <f>IF($A208&lt;=LEN('HTT e12 - 2ry Str + Mask '!A$2),M208-J208,"")</f>
        <v>0</v>
      </c>
      <c r="Q208" s="39">
        <f>IF($A208&lt;=LEN('HTT e12 - 2ry Str + Mask '!A$2),N208-K208,"")</f>
        <v>0</v>
      </c>
      <c r="R208" s="39">
        <f>IF($A208&lt;=LEN('HTT e12 - 2ry Str + Mask '!A$2),O208-L208,"")</f>
        <v>0</v>
      </c>
    </row>
    <row r="209" spans="1:18" ht="56" customHeight="1" x14ac:dyDescent="0.15">
      <c r="A209" s="36">
        <v>208</v>
      </c>
      <c r="B209" s="37" t="str">
        <f>IF($A209&lt;=LEN('HTT e12 - 2ry Str + Mask '!A$2),MID('HTT e12 - 2ry Str + Mask '!A$2,$A209,1),"")</f>
        <v>.</v>
      </c>
      <c r="C209" s="38" t="str">
        <f>IF($A209&lt;=LEN('HTT e12 - 2ry Str + Mask '!B$2),MID('HTT e12 - 2ry Str + Mask '!B$2,$A209,1),"")</f>
        <v>.</v>
      </c>
      <c r="D209" s="38" t="str">
        <f>IF($A209&lt;=LEN('HTT e12 - 2ry Str + Mask '!C$2),MID('HTT e12 - 2ry Str + Mask '!C$2,$A209,1),"")</f>
        <v>.</v>
      </c>
      <c r="E209" s="38" t="str">
        <f t="shared" si="24"/>
        <v>.</v>
      </c>
      <c r="F209" s="38" t="str">
        <f t="shared" si="31"/>
        <v>.......(((((......................................(((((...((((((((.((......(((((((((((.(((((((((((((((((((.((((...(((((....)))))...((((........))))........)))))))))..(((((((((...(((((.((.....)))))))..........</v>
      </c>
      <c r="G209" s="39">
        <f>IF($A209&lt;=LEN('HTT e12 - 2ry Str + Mask '!A$2),SUMIF('HTT e12 - HSF3.0'!E2:E501,"&lt;="&amp;$A209,'HTT e12 - HSF3.0'!H2:H501)-SUMIF('HTT e12 - HSF3.0'!G2:G501,"&lt;="&amp;$A209,'HTT e12 - HSF3.0'!H2:H501),"")</f>
        <v>0.5357142857142847</v>
      </c>
      <c r="H209" s="39">
        <f>IF($A209&lt;=LEN('HTT e12 - 2ry Str + Mask '!A$2),SUMIF('HTT e12 - HSF3.0'!E2:E501,"&lt;="&amp;$A209,'HTT e12 - HSF3.0'!I2:I501)-SUMIF('HTT e12 - HSF3.0'!G2:G501,"&lt;="&amp;$A209,'HTT e12 - HSF3.0'!I2:I501),"")</f>
        <v>-0.125</v>
      </c>
      <c r="I209" s="39">
        <f>IF($A209&lt;=LEN('HTT e12 - 2ry Str + Mask '!A$2),G209+H209,"")</f>
        <v>0.4107142857142847</v>
      </c>
      <c r="J209" s="39">
        <f t="shared" si="25"/>
        <v>0.5357142857142847</v>
      </c>
      <c r="K209" s="39">
        <f t="shared" si="26"/>
        <v>-0.125</v>
      </c>
      <c r="L209" s="39">
        <f t="shared" si="27"/>
        <v>0.4107142857142847</v>
      </c>
      <c r="M209" s="39">
        <f t="shared" si="28"/>
        <v>0.5357142857142847</v>
      </c>
      <c r="N209" s="39">
        <f t="shared" si="29"/>
        <v>-0.125</v>
      </c>
      <c r="O209" s="39">
        <f t="shared" si="30"/>
        <v>0.4107142857142847</v>
      </c>
      <c r="P209" s="39">
        <f>IF($A209&lt;=LEN('HTT e12 - 2ry Str + Mask '!A$2),M209-J209,"")</f>
        <v>0</v>
      </c>
      <c r="Q209" s="39">
        <f>IF($A209&lt;=LEN('HTT e12 - 2ry Str + Mask '!A$2),N209-K209,"")</f>
        <v>0</v>
      </c>
      <c r="R209" s="39">
        <f>IF($A209&lt;=LEN('HTT e12 - 2ry Str + Mask '!A$2),O209-L209,"")</f>
        <v>0</v>
      </c>
    </row>
    <row r="210" spans="1:18" ht="56" customHeight="1" x14ac:dyDescent="0.15">
      <c r="A210" s="36">
        <v>209</v>
      </c>
      <c r="B210" s="37" t="str">
        <f>IF($A210&lt;=LEN('HTT e12 - 2ry Str + Mask '!A$2),MID('HTT e12 - 2ry Str + Mask '!A$2,$A210,1),"")</f>
        <v>)</v>
      </c>
      <c r="C210" s="38" t="str">
        <f>IF($A210&lt;=LEN('HTT e12 - 2ry Str + Mask '!B$2),MID('HTT e12 - 2ry Str + Mask '!B$2,$A210,1),"")</f>
        <v>)</v>
      </c>
      <c r="D210" s="38" t="str">
        <f>IF($A210&lt;=LEN('HTT e12 - 2ry Str + Mask '!C$2),MID('HTT e12 - 2ry Str + Mask '!C$2,$A210,1),"")</f>
        <v>.</v>
      </c>
      <c r="E210" s="38" t="str">
        <f t="shared" si="24"/>
        <v>)</v>
      </c>
      <c r="F210" s="38" t="str">
        <f t="shared" si="31"/>
        <v>.......(((((......................................(((((...((((((((.((......(((((((((((.(((((((((((((((((((.((((...(((((....)))))...((((........))))........)))))))))..(((((((((...(((((.((.....)))))))..........)</v>
      </c>
      <c r="G210" s="39">
        <f>IF($A210&lt;=LEN('HTT e12 - 2ry Str + Mask '!A$2),SUMIF('HTT e12 - HSF3.0'!E2:E501,"&lt;="&amp;$A210,'HTT e12 - HSF3.0'!H2:H501)-SUMIF('HTT e12 - HSF3.0'!G2:G501,"&lt;="&amp;$A210,'HTT e12 - HSF3.0'!H2:H501),"")</f>
        <v>0.70238095238095255</v>
      </c>
      <c r="H210" s="39">
        <f>IF($A210&lt;=LEN('HTT e12 - 2ry Str + Mask '!A$2),SUMIF('HTT e12 - HSF3.0'!E2:E501,"&lt;="&amp;$A210,'HTT e12 - HSF3.0'!I2:I501)-SUMIF('HTT e12 - HSF3.0'!G2:G501,"&lt;="&amp;$A210,'HTT e12 - HSF3.0'!I2:I501),"")</f>
        <v>-0.29166666666666607</v>
      </c>
      <c r="I210" s="39">
        <f>IF($A210&lt;=LEN('HTT e12 - 2ry Str + Mask '!A$2),G210+H210,"")</f>
        <v>0.41071428571428648</v>
      </c>
      <c r="J210" s="39">
        <f t="shared" si="25"/>
        <v>0</v>
      </c>
      <c r="K210" s="39">
        <f t="shared" si="26"/>
        <v>0</v>
      </c>
      <c r="L210" s="39">
        <f t="shared" si="27"/>
        <v>0</v>
      </c>
      <c r="M210" s="39">
        <f t="shared" si="28"/>
        <v>0</v>
      </c>
      <c r="N210" s="39">
        <f t="shared" si="29"/>
        <v>0</v>
      </c>
      <c r="O210" s="39">
        <f t="shared" si="30"/>
        <v>0</v>
      </c>
      <c r="P210" s="39">
        <f>IF($A210&lt;=LEN('HTT e12 - 2ry Str + Mask '!A$2),M210-J210,"")</f>
        <v>0</v>
      </c>
      <c r="Q210" s="39">
        <f>IF($A210&lt;=LEN('HTT e12 - 2ry Str + Mask '!A$2),N210-K210,"")</f>
        <v>0</v>
      </c>
      <c r="R210" s="39">
        <f>IF($A210&lt;=LEN('HTT e12 - 2ry Str + Mask '!A$2),O210-L210,"")</f>
        <v>0</v>
      </c>
    </row>
    <row r="211" spans="1:18" ht="56" customHeight="1" x14ac:dyDescent="0.15">
      <c r="A211" s="36">
        <v>210</v>
      </c>
      <c r="B211" s="37" t="str">
        <f>IF($A211&lt;=LEN('HTT e12 - 2ry Str + Mask '!A$2),MID('HTT e12 - 2ry Str + Mask '!A$2,$A211,1),"")</f>
        <v>)</v>
      </c>
      <c r="C211" s="38" t="str">
        <f>IF($A211&lt;=LEN('HTT e12 - 2ry Str + Mask '!B$2),MID('HTT e12 - 2ry Str + Mask '!B$2,$A211,1),"")</f>
        <v>)</v>
      </c>
      <c r="D211" s="38" t="str">
        <f>IF($A211&lt;=LEN('HTT e12 - 2ry Str + Mask '!C$2),MID('HTT e12 - 2ry Str + Mask '!C$2,$A211,1),"")</f>
        <v>.</v>
      </c>
      <c r="E211" s="38" t="str">
        <f t="shared" si="24"/>
        <v>)</v>
      </c>
      <c r="F211" s="38" t="str">
        <f t="shared" si="31"/>
        <v>.......(((((......................................(((((...((((((((.((......(((((((((((.(((((((((((((((((((.((((...(((((....)))))...((((........))))........)))))))))..(((((((((...(((((.((.....)))))))..........))</v>
      </c>
      <c r="G211" s="39">
        <f>IF($A211&lt;=LEN('HTT e12 - 2ry Str + Mask '!A$2),SUMIF('HTT e12 - HSF3.0'!E2:E501,"&lt;="&amp;$A211,'HTT e12 - HSF3.0'!H2:H501)-SUMIF('HTT e12 - HSF3.0'!G2:G501,"&lt;="&amp;$A211,'HTT e12 - HSF3.0'!H2:H501),"")</f>
        <v>0.8690476190476204</v>
      </c>
      <c r="H211" s="39">
        <f>IF($A211&lt;=LEN('HTT e12 - 2ry Str + Mask '!A$2),SUMIF('HTT e12 - HSF3.0'!E2:E501,"&lt;="&amp;$A211,'HTT e12 - HSF3.0'!I2:I501)-SUMIF('HTT e12 - HSF3.0'!G2:G501,"&lt;="&amp;$A211,'HTT e12 - HSF3.0'!I2:I501),"")</f>
        <v>-0.45833333333333215</v>
      </c>
      <c r="I211" s="39">
        <f>IF($A211&lt;=LEN('HTT e12 - 2ry Str + Mask '!A$2),G211+H211,"")</f>
        <v>0.41071428571428825</v>
      </c>
      <c r="J211" s="39">
        <f t="shared" si="25"/>
        <v>0</v>
      </c>
      <c r="K211" s="39">
        <f t="shared" si="26"/>
        <v>0</v>
      </c>
      <c r="L211" s="39">
        <f t="shared" si="27"/>
        <v>0</v>
      </c>
      <c r="M211" s="39">
        <f t="shared" si="28"/>
        <v>0</v>
      </c>
      <c r="N211" s="39">
        <f t="shared" si="29"/>
        <v>0</v>
      </c>
      <c r="O211" s="39">
        <f t="shared" si="30"/>
        <v>0</v>
      </c>
      <c r="P211" s="39">
        <f>IF($A211&lt;=LEN('HTT e12 - 2ry Str + Mask '!A$2),M211-J211,"")</f>
        <v>0</v>
      </c>
      <c r="Q211" s="39">
        <f>IF($A211&lt;=LEN('HTT e12 - 2ry Str + Mask '!A$2),N211-K211,"")</f>
        <v>0</v>
      </c>
      <c r="R211" s="39">
        <f>IF($A211&lt;=LEN('HTT e12 - 2ry Str + Mask '!A$2),O211-L211,"")</f>
        <v>0</v>
      </c>
    </row>
    <row r="212" spans="1:18" ht="56" customHeight="1" x14ac:dyDescent="0.15">
      <c r="A212" s="36">
        <v>211</v>
      </c>
      <c r="B212" s="37" t="str">
        <f>IF($A212&lt;=LEN('HTT e12 - 2ry Str + Mask '!A$2),MID('HTT e12 - 2ry Str + Mask '!A$2,$A212,1),"")</f>
        <v>)</v>
      </c>
      <c r="C212" s="38" t="str">
        <f>IF($A212&lt;=LEN('HTT e12 - 2ry Str + Mask '!B$2),MID('HTT e12 - 2ry Str + Mask '!B$2,$A212,1),"")</f>
        <v>)</v>
      </c>
      <c r="D212" s="38" t="str">
        <f>IF($A212&lt;=LEN('HTT e12 - 2ry Str + Mask '!C$2),MID('HTT e12 - 2ry Str + Mask '!C$2,$A212,1),"")</f>
        <v>.</v>
      </c>
      <c r="E212" s="38" t="str">
        <f t="shared" si="24"/>
        <v>)</v>
      </c>
      <c r="F212" s="38" t="str">
        <f t="shared" si="31"/>
        <v>.......(((((......................................(((((...((((((((.((......(((((((((((.(((((((((((((((((((.((((...(((((....)))))...((((........))))........)))))))))..(((((((((...(((((.((.....)))))))..........)))</v>
      </c>
      <c r="G212" s="39">
        <f>IF($A212&lt;=LEN('HTT e12 - 2ry Str + Mask '!A$2),SUMIF('HTT e12 - HSF3.0'!E2:E501,"&lt;="&amp;$A212,'HTT e12 - HSF3.0'!H2:H501)-SUMIF('HTT e12 - HSF3.0'!G2:G501,"&lt;="&amp;$A212,'HTT e12 - HSF3.0'!H2:H501),"")</f>
        <v>1.2023809523809561</v>
      </c>
      <c r="H212" s="39">
        <f>IF($A212&lt;=LEN('HTT e12 - 2ry Str + Mask '!A$2),SUMIF('HTT e12 - HSF3.0'!E2:E501,"&lt;="&amp;$A212,'HTT e12 - HSF3.0'!I2:I501)-SUMIF('HTT e12 - HSF3.0'!G2:G501,"&lt;="&amp;$A212,'HTT e12 - HSF3.0'!I2:I501),"")</f>
        <v>-0.62499999999999822</v>
      </c>
      <c r="I212" s="39">
        <f>IF($A212&lt;=LEN('HTT e12 - 2ry Str + Mask '!A$2),G212+H212,"")</f>
        <v>0.57738095238095788</v>
      </c>
      <c r="J212" s="39">
        <f t="shared" si="25"/>
        <v>0</v>
      </c>
      <c r="K212" s="39">
        <f t="shared" si="26"/>
        <v>0</v>
      </c>
      <c r="L212" s="39">
        <f t="shared" si="27"/>
        <v>0</v>
      </c>
      <c r="M212" s="39">
        <f t="shared" si="28"/>
        <v>0</v>
      </c>
      <c r="N212" s="39">
        <f t="shared" si="29"/>
        <v>0</v>
      </c>
      <c r="O212" s="39">
        <f t="shared" si="30"/>
        <v>0</v>
      </c>
      <c r="P212" s="39">
        <f>IF($A212&lt;=LEN('HTT e12 - 2ry Str + Mask '!A$2),M212-J212,"")</f>
        <v>0</v>
      </c>
      <c r="Q212" s="39">
        <f>IF($A212&lt;=LEN('HTT e12 - 2ry Str + Mask '!A$2),N212-K212,"")</f>
        <v>0</v>
      </c>
      <c r="R212" s="39">
        <f>IF($A212&lt;=LEN('HTT e12 - 2ry Str + Mask '!A$2),O212-L212,"")</f>
        <v>0</v>
      </c>
    </row>
    <row r="213" spans="1:18" ht="56" customHeight="1" x14ac:dyDescent="0.15">
      <c r="A213" s="36">
        <v>212</v>
      </c>
      <c r="B213" s="37" t="str">
        <f>IF($A213&lt;=LEN('HTT e12 - 2ry Str + Mask '!A$2),MID('HTT e12 - 2ry Str + Mask '!A$2,$A213,1),"")</f>
        <v>)</v>
      </c>
      <c r="C213" s="38" t="str">
        <f>IF($A213&lt;=LEN('HTT e12 - 2ry Str + Mask '!B$2),MID('HTT e12 - 2ry Str + Mask '!B$2,$A213,1),"")</f>
        <v>)</v>
      </c>
      <c r="D213" s="38" t="str">
        <f>IF($A213&lt;=LEN('HTT e12 - 2ry Str + Mask '!C$2),MID('HTT e12 - 2ry Str + Mask '!C$2,$A213,1),"")</f>
        <v>.</v>
      </c>
      <c r="E213" s="38" t="str">
        <f t="shared" si="24"/>
        <v>)</v>
      </c>
      <c r="F213" s="38" t="str">
        <f t="shared" si="31"/>
        <v>.......(((((......................................(((((...((((((((.((......(((((((((((.(((((((((((((((((((.((((...(((((....)))))...((((........))))........)))))))))..(((((((((...(((((.((.....)))))))..........))))</v>
      </c>
      <c r="G213" s="39">
        <f>IF($A213&lt;=LEN('HTT e12 - 2ry Str + Mask '!A$2),SUMIF('HTT e12 - HSF3.0'!E2:E501,"&lt;="&amp;$A213,'HTT e12 - HSF3.0'!H2:H501)-SUMIF('HTT e12 - HSF3.0'!G2:G501,"&lt;="&amp;$A213,'HTT e12 - HSF3.0'!H2:H501),"")</f>
        <v>1.2023809523809561</v>
      </c>
      <c r="H213" s="39">
        <f>IF($A213&lt;=LEN('HTT e12 - 2ry Str + Mask '!A$2),SUMIF('HTT e12 - HSF3.0'!E2:E501,"&lt;="&amp;$A213,'HTT e12 - HSF3.0'!I2:I501)-SUMIF('HTT e12 - HSF3.0'!G2:G501,"&lt;="&amp;$A213,'HTT e12 - HSF3.0'!I2:I501),"")</f>
        <v>-0.7916666666666643</v>
      </c>
      <c r="I213" s="39">
        <f>IF($A213&lt;=LEN('HTT e12 - 2ry Str + Mask '!A$2),G213+H213,"")</f>
        <v>0.4107142857142918</v>
      </c>
      <c r="J213" s="39">
        <f t="shared" si="25"/>
        <v>0</v>
      </c>
      <c r="K213" s="39">
        <f t="shared" si="26"/>
        <v>0</v>
      </c>
      <c r="L213" s="39">
        <f t="shared" si="27"/>
        <v>0</v>
      </c>
      <c r="M213" s="39">
        <f t="shared" si="28"/>
        <v>0</v>
      </c>
      <c r="N213" s="39">
        <f t="shared" si="29"/>
        <v>0</v>
      </c>
      <c r="O213" s="39">
        <f t="shared" si="30"/>
        <v>0</v>
      </c>
      <c r="P213" s="39">
        <f>IF($A213&lt;=LEN('HTT e12 - 2ry Str + Mask '!A$2),M213-J213,"")</f>
        <v>0</v>
      </c>
      <c r="Q213" s="39">
        <f>IF($A213&lt;=LEN('HTT e12 - 2ry Str + Mask '!A$2),N213-K213,"")</f>
        <v>0</v>
      </c>
      <c r="R213" s="39">
        <f>IF($A213&lt;=LEN('HTT e12 - 2ry Str + Mask '!A$2),O213-L213,"")</f>
        <v>0</v>
      </c>
    </row>
    <row r="214" spans="1:18" ht="56" customHeight="1" x14ac:dyDescent="0.15">
      <c r="A214" s="36">
        <v>213</v>
      </c>
      <c r="B214" s="37" t="str">
        <f>IF($A214&lt;=LEN('HTT e12 - 2ry Str + Mask '!A$2),MID('HTT e12 - 2ry Str + Mask '!A$2,$A214,1),"")</f>
        <v>)</v>
      </c>
      <c r="C214" s="38" t="str">
        <f>IF($A214&lt;=LEN('HTT e12 - 2ry Str + Mask '!B$2),MID('HTT e12 - 2ry Str + Mask '!B$2,$A214,1),"")</f>
        <v>)</v>
      </c>
      <c r="D214" s="38" t="str">
        <f>IF($A214&lt;=LEN('HTT e12 - 2ry Str + Mask '!C$2),MID('HTT e12 - 2ry Str + Mask '!C$2,$A214,1),"")</f>
        <v>.</v>
      </c>
      <c r="E214" s="38" t="str">
        <f t="shared" si="24"/>
        <v>)</v>
      </c>
      <c r="F214" s="38" t="str">
        <f t="shared" si="31"/>
        <v>.......(((((......................................(((((...((((((((.((......(((((((((((.(((((((((((((((((((.((((...(((((....)))))...((((........))))........)))))))))..(((((((((...(((((.((.....)))))))..........)))))</v>
      </c>
      <c r="G214" s="39">
        <f>IF($A214&lt;=LEN('HTT e12 - 2ry Str + Mask '!A$2),SUMIF('HTT e12 - HSF3.0'!E2:E501,"&lt;="&amp;$A214,'HTT e12 - HSF3.0'!H2:H501)-SUMIF('HTT e12 - HSF3.0'!G2:G501,"&lt;="&amp;$A214,'HTT e12 - HSF3.0'!H2:H501),"")</f>
        <v>1.3452380952380985</v>
      </c>
      <c r="H214" s="39">
        <f>IF($A214&lt;=LEN('HTT e12 - 2ry Str + Mask '!A$2),SUMIF('HTT e12 - HSF3.0'!E2:E501,"&lt;="&amp;$A214,'HTT e12 - HSF3.0'!I2:I501)-SUMIF('HTT e12 - HSF3.0'!G2:G501,"&lt;="&amp;$A214,'HTT e12 - HSF3.0'!I2:I501),"")</f>
        <v>-0.95833333333333037</v>
      </c>
      <c r="I214" s="39">
        <f>IF($A214&lt;=LEN('HTT e12 - 2ry Str + Mask '!A$2),G214+H214,"")</f>
        <v>0.38690476190476808</v>
      </c>
      <c r="J214" s="39">
        <f t="shared" si="25"/>
        <v>0</v>
      </c>
      <c r="K214" s="39">
        <f t="shared" si="26"/>
        <v>0</v>
      </c>
      <c r="L214" s="39">
        <f t="shared" si="27"/>
        <v>0</v>
      </c>
      <c r="M214" s="39">
        <f t="shared" si="28"/>
        <v>0</v>
      </c>
      <c r="N214" s="39">
        <f t="shared" si="29"/>
        <v>0</v>
      </c>
      <c r="O214" s="39">
        <f t="shared" si="30"/>
        <v>0</v>
      </c>
      <c r="P214" s="39">
        <f>IF($A214&lt;=LEN('HTT e12 - 2ry Str + Mask '!A$2),M214-J214,"")</f>
        <v>0</v>
      </c>
      <c r="Q214" s="39">
        <f>IF($A214&lt;=LEN('HTT e12 - 2ry Str + Mask '!A$2),N214-K214,"")</f>
        <v>0</v>
      </c>
      <c r="R214" s="39">
        <f>IF($A214&lt;=LEN('HTT e12 - 2ry Str + Mask '!A$2),O214-L214,"")</f>
        <v>0</v>
      </c>
    </row>
    <row r="215" spans="1:18" ht="56" customHeight="1" x14ac:dyDescent="0.15">
      <c r="A215" s="36">
        <v>214</v>
      </c>
      <c r="B215" s="37" t="str">
        <f>IF($A215&lt;=LEN('HTT e12 - 2ry Str + Mask '!A$2),MID('HTT e12 - 2ry Str + Mask '!A$2,$A215,1),"")</f>
        <v>)</v>
      </c>
      <c r="C215" s="38" t="str">
        <f>IF($A215&lt;=LEN('HTT e12 - 2ry Str + Mask '!B$2),MID('HTT e12 - 2ry Str + Mask '!B$2,$A215,1),"")</f>
        <v>)</v>
      </c>
      <c r="D215" s="38" t="str">
        <f>IF($A215&lt;=LEN('HTT e12 - 2ry Str + Mask '!C$2),MID('HTT e12 - 2ry Str + Mask '!C$2,$A215,1),"")</f>
        <v>.</v>
      </c>
      <c r="E215" s="38" t="str">
        <f t="shared" si="24"/>
        <v>)</v>
      </c>
      <c r="F215" s="38" t="str">
        <f t="shared" si="31"/>
        <v>.......(((((......................................(((((...((((((((.((......(((((((((((.(((((((((((((((((((.((((...(((((....)))))...((((........))))........)))))))))..(((((((((...(((((.((.....)))))))..........))))))</v>
      </c>
      <c r="G215" s="39">
        <f>IF($A215&lt;=LEN('HTT e12 - 2ry Str + Mask '!A$2),SUMIF('HTT e12 - HSF3.0'!E2:E501,"&lt;="&amp;$A215,'HTT e12 - HSF3.0'!H2:H501)-SUMIF('HTT e12 - HSF3.0'!G2:G501,"&lt;="&amp;$A215,'HTT e12 - HSF3.0'!H2:H501),"")</f>
        <v>1.0595238095238138</v>
      </c>
      <c r="H215" s="39">
        <f>IF($A215&lt;=LEN('HTT e12 - 2ry Str + Mask '!A$2),SUMIF('HTT e12 - HSF3.0'!E2:E501,"&lt;="&amp;$A215,'HTT e12 - HSF3.0'!I2:I501)-SUMIF('HTT e12 - HSF3.0'!G2:G501,"&lt;="&amp;$A215,'HTT e12 - HSF3.0'!I2:I501),"")</f>
        <v>-0.99999999999999645</v>
      </c>
      <c r="I215" s="39">
        <f>IF($A215&lt;=LEN('HTT e12 - 2ry Str + Mask '!A$2),G215+H215,"")</f>
        <v>5.9523809523817306E-2</v>
      </c>
      <c r="J215" s="39">
        <f t="shared" si="25"/>
        <v>0</v>
      </c>
      <c r="K215" s="39">
        <f t="shared" si="26"/>
        <v>0</v>
      </c>
      <c r="L215" s="39">
        <f t="shared" si="27"/>
        <v>0</v>
      </c>
      <c r="M215" s="39">
        <f t="shared" si="28"/>
        <v>0</v>
      </c>
      <c r="N215" s="39">
        <f t="shared" si="29"/>
        <v>0</v>
      </c>
      <c r="O215" s="39">
        <f t="shared" si="30"/>
        <v>0</v>
      </c>
      <c r="P215" s="39">
        <f>IF($A215&lt;=LEN('HTT e12 - 2ry Str + Mask '!A$2),M215-J215,"")</f>
        <v>0</v>
      </c>
      <c r="Q215" s="39">
        <f>IF($A215&lt;=LEN('HTT e12 - 2ry Str + Mask '!A$2),N215-K215,"")</f>
        <v>0</v>
      </c>
      <c r="R215" s="39">
        <f>IF($A215&lt;=LEN('HTT e12 - 2ry Str + Mask '!A$2),O215-L215,"")</f>
        <v>0</v>
      </c>
    </row>
    <row r="216" spans="1:18" ht="56" customHeight="1" x14ac:dyDescent="0.15">
      <c r="A216" s="36">
        <v>215</v>
      </c>
      <c r="B216" s="37" t="str">
        <f>IF($A216&lt;=LEN('HTT e12 - 2ry Str + Mask '!A$2),MID('HTT e12 - 2ry Str + Mask '!A$2,$A216,1),"")</f>
        <v>)</v>
      </c>
      <c r="C216" s="38" t="str">
        <f>IF($A216&lt;=LEN('HTT e12 - 2ry Str + Mask '!B$2),MID('HTT e12 - 2ry Str + Mask '!B$2,$A216,1),"")</f>
        <v>)</v>
      </c>
      <c r="D216" s="38" t="str">
        <f>IF($A216&lt;=LEN('HTT e12 - 2ry Str + Mask '!C$2),MID('HTT e12 - 2ry Str + Mask '!C$2,$A216,1),"")</f>
        <v>.</v>
      </c>
      <c r="E216" s="38" t="str">
        <f t="shared" si="24"/>
        <v>)</v>
      </c>
      <c r="F216" s="38" t="str">
        <f t="shared" si="31"/>
        <v>.......(((((......................................(((((...((((((((.((......(((((((((((.(((((((((((((((((((.((((...(((((....)))))...((((........))))........)))))))))..(((((((((...(((((.((.....)))))))..........)))))))</v>
      </c>
      <c r="G216" s="39">
        <f>IF($A216&lt;=LEN('HTT e12 - 2ry Str + Mask '!A$2),SUMIF('HTT e12 - HSF3.0'!E2:E501,"&lt;="&amp;$A216,'HTT e12 - HSF3.0'!H2:H501)-SUMIF('HTT e12 - HSF3.0'!G2:G501,"&lt;="&amp;$A216,'HTT e12 - HSF3.0'!H2:H501),"")</f>
        <v>0.7678571428571459</v>
      </c>
      <c r="H216" s="39">
        <f>IF($A216&lt;=LEN('HTT e12 - 2ry Str + Mask '!A$2),SUMIF('HTT e12 - HSF3.0'!E2:E501,"&lt;="&amp;$A216,'HTT e12 - HSF3.0'!I2:I501)-SUMIF('HTT e12 - HSF3.0'!G2:G501,"&lt;="&amp;$A216,'HTT e12 - HSF3.0'!I2:I501),"")</f>
        <v>-0.83333333333333037</v>
      </c>
      <c r="I216" s="39">
        <f>IF($A216&lt;=LEN('HTT e12 - 2ry Str + Mask '!A$2),G216+H216,"")</f>
        <v>-6.547619047618447E-2</v>
      </c>
      <c r="J216" s="39">
        <f t="shared" si="25"/>
        <v>0</v>
      </c>
      <c r="K216" s="39">
        <f t="shared" si="26"/>
        <v>0</v>
      </c>
      <c r="L216" s="39">
        <f t="shared" si="27"/>
        <v>0</v>
      </c>
      <c r="M216" s="39">
        <f t="shared" si="28"/>
        <v>0</v>
      </c>
      <c r="N216" s="39">
        <f t="shared" si="29"/>
        <v>0</v>
      </c>
      <c r="O216" s="39">
        <f t="shared" si="30"/>
        <v>0</v>
      </c>
      <c r="P216" s="39">
        <f>IF($A216&lt;=LEN('HTT e12 - 2ry Str + Mask '!A$2),M216-J216,"")</f>
        <v>0</v>
      </c>
      <c r="Q216" s="39">
        <f>IF($A216&lt;=LEN('HTT e12 - 2ry Str + Mask '!A$2),N216-K216,"")</f>
        <v>0</v>
      </c>
      <c r="R216" s="39">
        <f>IF($A216&lt;=LEN('HTT e12 - 2ry Str + Mask '!A$2),O216-L216,"")</f>
        <v>0</v>
      </c>
    </row>
    <row r="217" spans="1:18" ht="56" customHeight="1" x14ac:dyDescent="0.15">
      <c r="A217" s="36">
        <v>216</v>
      </c>
      <c r="B217" s="37" t="str">
        <f>IF($A217&lt;=LEN('HTT e12 - 2ry Str + Mask '!A$2),MID('HTT e12 - 2ry Str + Mask '!A$2,$A217,1),"")</f>
        <v>)</v>
      </c>
      <c r="C217" s="38" t="str">
        <f>IF($A217&lt;=LEN('HTT e12 - 2ry Str + Mask '!B$2),MID('HTT e12 - 2ry Str + Mask '!B$2,$A217,1),"")</f>
        <v>)</v>
      </c>
      <c r="D217" s="38" t="str">
        <f>IF($A217&lt;=LEN('HTT e12 - 2ry Str + Mask '!C$2),MID('HTT e12 - 2ry Str + Mask '!C$2,$A217,1),"")</f>
        <v>.</v>
      </c>
      <c r="E217" s="38" t="str">
        <f t="shared" si="24"/>
        <v>)</v>
      </c>
      <c r="F217" s="38" t="str">
        <f t="shared" si="31"/>
        <v>.......(((((......................................(((((...((((((((.((......(((((((((((.(((((((((((((((((((.((((...(((((....)))))...((((........))))........)))))))))..(((((((((...(((((.((.....)))))))..........))))))))</v>
      </c>
      <c r="G217" s="39">
        <f>IF($A217&lt;=LEN('HTT e12 - 2ry Str + Mask '!A$2),SUMIF('HTT e12 - HSF3.0'!E2:E501,"&lt;="&amp;$A217,'HTT e12 - HSF3.0'!H2:H501)-SUMIF('HTT e12 - HSF3.0'!G2:G501,"&lt;="&amp;$A217,'HTT e12 - HSF3.0'!H2:H501),"")</f>
        <v>0.7678571428571459</v>
      </c>
      <c r="H217" s="39">
        <f>IF($A217&lt;=LEN('HTT e12 - 2ry Str + Mask '!A$2),SUMIF('HTT e12 - HSF3.0'!E2:E501,"&lt;="&amp;$A217,'HTT e12 - HSF3.0'!I2:I501)-SUMIF('HTT e12 - HSF3.0'!G2:G501,"&lt;="&amp;$A217,'HTT e12 - HSF3.0'!I2:I501),"")</f>
        <v>-0.6666666666666643</v>
      </c>
      <c r="I217" s="39">
        <f>IF($A217&lt;=LEN('HTT e12 - 2ry Str + Mask '!A$2),G217+H217,"")</f>
        <v>0.1011904761904816</v>
      </c>
      <c r="J217" s="39">
        <f t="shared" si="25"/>
        <v>0</v>
      </c>
      <c r="K217" s="39">
        <f t="shared" si="26"/>
        <v>0</v>
      </c>
      <c r="L217" s="39">
        <f t="shared" si="27"/>
        <v>0</v>
      </c>
      <c r="M217" s="39">
        <f t="shared" si="28"/>
        <v>0</v>
      </c>
      <c r="N217" s="39">
        <f t="shared" si="29"/>
        <v>0</v>
      </c>
      <c r="O217" s="39">
        <f t="shared" si="30"/>
        <v>0</v>
      </c>
      <c r="P217" s="39">
        <f>IF($A217&lt;=LEN('HTT e12 - 2ry Str + Mask '!A$2),M217-J217,"")</f>
        <v>0</v>
      </c>
      <c r="Q217" s="39">
        <f>IF($A217&lt;=LEN('HTT e12 - 2ry Str + Mask '!A$2),N217-K217,"")</f>
        <v>0</v>
      </c>
      <c r="R217" s="39">
        <f>IF($A217&lt;=LEN('HTT e12 - 2ry Str + Mask '!A$2),O217-L217,"")</f>
        <v>0</v>
      </c>
    </row>
    <row r="218" spans="1:18" ht="56" customHeight="1" x14ac:dyDescent="0.15">
      <c r="A218" s="36">
        <v>217</v>
      </c>
      <c r="B218" s="37" t="str">
        <f>IF($A218&lt;=LEN('HTT e12 - 2ry Str + Mask '!A$2),MID('HTT e12 - 2ry Str + Mask '!A$2,$A218,1),"")</f>
        <v>.</v>
      </c>
      <c r="C218" s="38" t="str">
        <f>IF($A218&lt;=LEN('HTT e12 - 2ry Str + Mask '!B$2),MID('HTT e12 - 2ry Str + Mask '!B$2,$A218,1),"")</f>
        <v>)</v>
      </c>
      <c r="D218" s="38" t="str">
        <f>IF($A218&lt;=LEN('HTT e12 - 2ry Str + Mask '!C$2),MID('HTT e12 - 2ry Str + Mask '!C$2,$A218,1),"")</f>
        <v>.</v>
      </c>
      <c r="E218" s="38" t="str">
        <f t="shared" si="24"/>
        <v>)</v>
      </c>
      <c r="F218" s="38" t="str">
        <f t="shared" si="31"/>
        <v>.......(((((......................................(((((...((((((((.((......(((((((((((.(((((((((((((((((((.((((...(((((....)))))...((((........))))........)))))))))..(((((((((...(((((.((.....)))))))..........)))))))))</v>
      </c>
      <c r="G218" s="39">
        <f>IF($A218&lt;=LEN('HTT e12 - 2ry Str + Mask '!A$2),SUMIF('HTT e12 - HSF3.0'!E2:E501,"&lt;="&amp;$A218,'HTT e12 - HSF3.0'!H2:H501)-SUMIF('HTT e12 - HSF3.0'!G2:G501,"&lt;="&amp;$A218,'HTT e12 - HSF3.0'!H2:H501),"")</f>
        <v>0.4345238095238102</v>
      </c>
      <c r="H218" s="39">
        <f>IF($A218&lt;=LEN('HTT e12 - 2ry Str + Mask '!A$2),SUMIF('HTT e12 - HSF3.0'!E2:E501,"&lt;="&amp;$A218,'HTT e12 - HSF3.0'!I2:I501)-SUMIF('HTT e12 - HSF3.0'!G2:G501,"&lt;="&amp;$A218,'HTT e12 - HSF3.0'!I2:I501),"")</f>
        <v>-0.49999999999999822</v>
      </c>
      <c r="I218" s="39">
        <f>IF($A218&lt;=LEN('HTT e12 - 2ry Str + Mask '!A$2),G218+H218,"")</f>
        <v>-6.5476190476188023E-2</v>
      </c>
      <c r="J218" s="39">
        <f t="shared" si="25"/>
        <v>0.4345238095238102</v>
      </c>
      <c r="K218" s="39">
        <f t="shared" si="26"/>
        <v>-0.49999999999999822</v>
      </c>
      <c r="L218" s="39">
        <f t="shared" si="27"/>
        <v>-6.5476190476188023E-2</v>
      </c>
      <c r="M218" s="39">
        <f t="shared" si="28"/>
        <v>0</v>
      </c>
      <c r="N218" s="39">
        <f t="shared" si="29"/>
        <v>0</v>
      </c>
      <c r="O218" s="39">
        <f t="shared" si="30"/>
        <v>0</v>
      </c>
      <c r="P218" s="39">
        <f>IF($A218&lt;=LEN('HTT e12 - 2ry Str + Mask '!A$2),M218-J218,"")</f>
        <v>-0.4345238095238102</v>
      </c>
      <c r="Q218" s="39">
        <f>IF($A218&lt;=LEN('HTT e12 - 2ry Str + Mask '!A$2),N218-K218,"")</f>
        <v>0.49999999999999822</v>
      </c>
      <c r="R218" s="39">
        <f>IF($A218&lt;=LEN('HTT e12 - 2ry Str + Mask '!A$2),O218-L218,"")</f>
        <v>6.5476190476188023E-2</v>
      </c>
    </row>
    <row r="219" spans="1:18" ht="56" customHeight="1" x14ac:dyDescent="0.15">
      <c r="A219" s="36">
        <v>218</v>
      </c>
      <c r="B219" s="37" t="str">
        <f>IF($A219&lt;=LEN('HTT e12 - 2ry Str + Mask '!A$2),MID('HTT e12 - 2ry Str + Mask '!A$2,$A219,1),"")</f>
        <v>.</v>
      </c>
      <c r="C219" s="38" t="str">
        <f>IF($A219&lt;=LEN('HTT e12 - 2ry Str + Mask '!B$2),MID('HTT e12 - 2ry Str + Mask '!B$2,$A219,1),"")</f>
        <v>.</v>
      </c>
      <c r="D219" s="38" t="str">
        <f>IF($A219&lt;=LEN('HTT e12 - 2ry Str + Mask '!C$2),MID('HTT e12 - 2ry Str + Mask '!C$2,$A219,1),"")</f>
        <v>.</v>
      </c>
      <c r="E219" s="38" t="str">
        <f t="shared" si="24"/>
        <v>.</v>
      </c>
      <c r="F219" s="38" t="str">
        <f t="shared" si="31"/>
        <v>.......(((((......................................(((((...((((((((.((......(((((((((((.(((((((((((((((((((.((((...(((((....)))))...((((........))))........)))))))))..(((((((((...(((((.((.....)))))))..........))))))))).</v>
      </c>
      <c r="G219" s="39">
        <f>IF($A219&lt;=LEN('HTT e12 - 2ry Str + Mask '!A$2),SUMIF('HTT e12 - HSF3.0'!E2:E501,"&lt;="&amp;$A219,'HTT e12 - HSF3.0'!H2:H501)-SUMIF('HTT e12 - HSF3.0'!G2:G501,"&lt;="&amp;$A219,'HTT e12 - HSF3.0'!H2:H501),"")</f>
        <v>0.7440476190476204</v>
      </c>
      <c r="H219" s="39">
        <f>IF($A219&lt;=LEN('HTT e12 - 2ry Str + Mask '!A$2),SUMIF('HTT e12 - HSF3.0'!E2:E501,"&lt;="&amp;$A219,'HTT e12 - HSF3.0'!I2:I501)-SUMIF('HTT e12 - HSF3.0'!G2:G501,"&lt;="&amp;$A219,'HTT e12 - HSF3.0'!I2:I501),"")</f>
        <v>-0.33333333333333215</v>
      </c>
      <c r="I219" s="39">
        <f>IF($A219&lt;=LEN('HTT e12 - 2ry Str + Mask '!A$2),G219+H219,"")</f>
        <v>0.41071428571428825</v>
      </c>
      <c r="J219" s="39">
        <f t="shared" si="25"/>
        <v>0.7440476190476204</v>
      </c>
      <c r="K219" s="39">
        <f t="shared" si="26"/>
        <v>-0.33333333333333215</v>
      </c>
      <c r="L219" s="39">
        <f t="shared" si="27"/>
        <v>0.41071428571428825</v>
      </c>
      <c r="M219" s="39">
        <f t="shared" si="28"/>
        <v>0.7440476190476204</v>
      </c>
      <c r="N219" s="39">
        <f t="shared" si="29"/>
        <v>-0.33333333333333215</v>
      </c>
      <c r="O219" s="39">
        <f t="shared" si="30"/>
        <v>0.41071428571428825</v>
      </c>
      <c r="P219" s="39">
        <f>IF($A219&lt;=LEN('HTT e12 - 2ry Str + Mask '!A$2),M219-J219,"")</f>
        <v>0</v>
      </c>
      <c r="Q219" s="39">
        <f>IF($A219&lt;=LEN('HTT e12 - 2ry Str + Mask '!A$2),N219-K219,"")</f>
        <v>0</v>
      </c>
      <c r="R219" s="39">
        <f>IF($A219&lt;=LEN('HTT e12 - 2ry Str + Mask '!A$2),O219-L219,"")</f>
        <v>0</v>
      </c>
    </row>
    <row r="220" spans="1:18" ht="56" customHeight="1" x14ac:dyDescent="0.15">
      <c r="A220" s="36">
        <v>219</v>
      </c>
      <c r="B220" s="37" t="str">
        <f>IF($A220&lt;=LEN('HTT e12 - 2ry Str + Mask '!A$2),MID('HTT e12 - 2ry Str + Mask '!A$2,$A220,1),"")</f>
        <v>.</v>
      </c>
      <c r="C220" s="38" t="str">
        <f>IF($A220&lt;=LEN('HTT e12 - 2ry Str + Mask '!B$2),MID('HTT e12 - 2ry Str + Mask '!B$2,$A220,1),"")</f>
        <v>.</v>
      </c>
      <c r="D220" s="38" t="str">
        <f>IF($A220&lt;=LEN('HTT e12 - 2ry Str + Mask '!C$2),MID('HTT e12 - 2ry Str + Mask '!C$2,$A220,1),"")</f>
        <v>.</v>
      </c>
      <c r="E220" s="38" t="str">
        <f t="shared" si="24"/>
        <v>.</v>
      </c>
      <c r="F220" s="38" t="str">
        <f t="shared" si="31"/>
        <v>.......(((((......................................(((((...((((((((.((......(((((((((((.(((((((((((((((((((.((((...(((((....)))))...((((........))))........)))))))))..(((((((((...(((((.((.....)))))))..........)))))))))..</v>
      </c>
      <c r="G220" s="39">
        <f>IF($A220&lt;=LEN('HTT e12 - 2ry Str + Mask '!A$2),SUMIF('HTT e12 - HSF3.0'!E2:E501,"&lt;="&amp;$A220,'HTT e12 - HSF3.0'!H2:H501)-SUMIF('HTT e12 - HSF3.0'!G2:G501,"&lt;="&amp;$A220,'HTT e12 - HSF3.0'!H2:H501),"")</f>
        <v>1.2023809523809561</v>
      </c>
      <c r="H220" s="39">
        <f>IF($A220&lt;=LEN('HTT e12 - 2ry Str + Mask '!A$2),SUMIF('HTT e12 - HSF3.0'!E2:E501,"&lt;="&amp;$A220,'HTT e12 - HSF3.0'!I2:I501)-SUMIF('HTT e12 - HSF3.0'!G2:G501,"&lt;="&amp;$A220,'HTT e12 - HSF3.0'!I2:I501),"")</f>
        <v>-0.16666666666666607</v>
      </c>
      <c r="I220" s="39">
        <f>IF($A220&lt;=LEN('HTT e12 - 2ry Str + Mask '!A$2),G220+H220,"")</f>
        <v>1.03571428571429</v>
      </c>
      <c r="J220" s="39">
        <f t="shared" si="25"/>
        <v>1.2023809523809561</v>
      </c>
      <c r="K220" s="39">
        <f t="shared" si="26"/>
        <v>-0.16666666666666607</v>
      </c>
      <c r="L220" s="39">
        <f t="shared" si="27"/>
        <v>1.03571428571429</v>
      </c>
      <c r="M220" s="39">
        <f t="shared" si="28"/>
        <v>1.2023809523809561</v>
      </c>
      <c r="N220" s="39">
        <f t="shared" si="29"/>
        <v>-0.16666666666666607</v>
      </c>
      <c r="O220" s="39">
        <f t="shared" si="30"/>
        <v>1.03571428571429</v>
      </c>
      <c r="P220" s="39">
        <f>IF($A220&lt;=LEN('HTT e12 - 2ry Str + Mask '!A$2),M220-J220,"")</f>
        <v>0</v>
      </c>
      <c r="Q220" s="39">
        <f>IF($A220&lt;=LEN('HTT e12 - 2ry Str + Mask '!A$2),N220-K220,"")</f>
        <v>0</v>
      </c>
      <c r="R220" s="39">
        <f>IF($A220&lt;=LEN('HTT e12 - 2ry Str + Mask '!A$2),O220-L220,"")</f>
        <v>0</v>
      </c>
    </row>
    <row r="221" spans="1:18" ht="56" customHeight="1" x14ac:dyDescent="0.15">
      <c r="A221" s="36">
        <v>220</v>
      </c>
      <c r="B221" s="37" t="str">
        <f>IF($A221&lt;=LEN('HTT e12 - 2ry Str + Mask '!A$2),MID('HTT e12 - 2ry Str + Mask '!A$2,$A221,1),"")</f>
        <v>.</v>
      </c>
      <c r="C221" s="38" t="str">
        <f>IF($A221&lt;=LEN('HTT e12 - 2ry Str + Mask '!B$2),MID('HTT e12 - 2ry Str + Mask '!B$2,$A221,1),"")</f>
        <v>.</v>
      </c>
      <c r="D221" s="38" t="str">
        <f>IF($A221&lt;=LEN('HTT e12 - 2ry Str + Mask '!C$2),MID('HTT e12 - 2ry Str + Mask '!C$2,$A221,1),"")</f>
        <v>.</v>
      </c>
      <c r="E221" s="38" t="str">
        <f t="shared" si="24"/>
        <v>.</v>
      </c>
      <c r="F221" s="38" t="str">
        <f t="shared" si="31"/>
        <v>.......(((((......................................(((((...((((((((.((......(((((((((((.(((((((((((((((((((.((((...(((((....)))))...((((........))))........)))))))))..(((((((((...(((((.((.....)))))))..........)))))))))...</v>
      </c>
      <c r="G221" s="39">
        <f>IF($A221&lt;=LEN('HTT e12 - 2ry Str + Mask '!A$2),SUMIF('HTT e12 - HSF3.0'!E2:E501,"&lt;="&amp;$A221,'HTT e12 - HSF3.0'!H2:H501)-SUMIF('HTT e12 - HSF3.0'!G2:G501,"&lt;="&amp;$A221,'HTT e12 - HSF3.0'!H2:H501),"")</f>
        <v>1.2261904761904816</v>
      </c>
      <c r="H221" s="39">
        <f>IF($A221&lt;=LEN('HTT e12 - 2ry Str + Mask '!A$2),SUMIF('HTT e12 - HSF3.0'!E2:E501,"&lt;="&amp;$A221,'HTT e12 - HSF3.0'!I2:I501)-SUMIF('HTT e12 - HSF3.0'!G2:G501,"&lt;="&amp;$A221,'HTT e12 - HSF3.0'!I2:I501),"")</f>
        <v>0</v>
      </c>
      <c r="I221" s="39">
        <f>IF($A221&lt;=LEN('HTT e12 - 2ry Str + Mask '!A$2),G221+H221,"")</f>
        <v>1.2261904761904816</v>
      </c>
      <c r="J221" s="39">
        <f t="shared" si="25"/>
        <v>1.2261904761904816</v>
      </c>
      <c r="K221" s="39">
        <f t="shared" si="26"/>
        <v>0</v>
      </c>
      <c r="L221" s="39">
        <f t="shared" si="27"/>
        <v>1.2261904761904816</v>
      </c>
      <c r="M221" s="39">
        <f t="shared" si="28"/>
        <v>1.2261904761904816</v>
      </c>
      <c r="N221" s="39">
        <f t="shared" si="29"/>
        <v>0</v>
      </c>
      <c r="O221" s="39">
        <f t="shared" si="30"/>
        <v>1.2261904761904816</v>
      </c>
      <c r="P221" s="39">
        <f>IF($A221&lt;=LEN('HTT e12 - 2ry Str + Mask '!A$2),M221-J221,"")</f>
        <v>0</v>
      </c>
      <c r="Q221" s="39">
        <f>IF($A221&lt;=LEN('HTT e12 - 2ry Str + Mask '!A$2),N221-K221,"")</f>
        <v>0</v>
      </c>
      <c r="R221" s="39">
        <f>IF($A221&lt;=LEN('HTT e12 - 2ry Str + Mask '!A$2),O221-L221,"")</f>
        <v>0</v>
      </c>
    </row>
    <row r="222" spans="1:18" ht="56" customHeight="1" x14ac:dyDescent="0.15">
      <c r="A222" s="36">
        <v>221</v>
      </c>
      <c r="B222" s="37" t="str">
        <f>IF($A222&lt;=LEN('HTT e12 - 2ry Str + Mask '!A$2),MID('HTT e12 - 2ry Str + Mask '!A$2,$A222,1),"")</f>
        <v>.</v>
      </c>
      <c r="C222" s="38" t="str">
        <f>IF($A222&lt;=LEN('HTT e12 - 2ry Str + Mask '!B$2),MID('HTT e12 - 2ry Str + Mask '!B$2,$A222,1),"")</f>
        <v>.</v>
      </c>
      <c r="D222" s="38" t="str">
        <f>IF($A222&lt;=LEN('HTT e12 - 2ry Str + Mask '!C$2),MID('HTT e12 - 2ry Str + Mask '!C$2,$A222,1),"")</f>
        <v>.</v>
      </c>
      <c r="E222" s="38" t="str">
        <f t="shared" si="24"/>
        <v>.</v>
      </c>
      <c r="F222" s="38" t="str">
        <f t="shared" si="31"/>
        <v>.......(((((......................................(((((...((((((((.((......(((((((((((.(((((((((((((((((((.((((...(((((....)))))...((((........))))........)))))))))..(((((((((...(((((.((.....)))))))..........)))))))))....</v>
      </c>
      <c r="G222" s="39">
        <f>IF($A222&lt;=LEN('HTT e12 - 2ry Str + Mask '!A$2),SUMIF('HTT e12 - HSF3.0'!E2:E501,"&lt;="&amp;$A222,'HTT e12 - HSF3.0'!H2:H501)-SUMIF('HTT e12 - HSF3.0'!G2:G501,"&lt;="&amp;$A222,'HTT e12 - HSF3.0'!H2:H501),"")</f>
        <v>1.3928571428571495</v>
      </c>
      <c r="H222" s="39">
        <f>IF($A222&lt;=LEN('HTT e12 - 2ry Str + Mask '!A$2),SUMIF('HTT e12 - HSF3.0'!E2:E501,"&lt;="&amp;$A222,'HTT e12 - HSF3.0'!I2:I501)-SUMIF('HTT e12 - HSF3.0'!G2:G501,"&lt;="&amp;$A222,'HTT e12 - HSF3.0'!I2:I501),"")</f>
        <v>0</v>
      </c>
      <c r="I222" s="39">
        <f>IF($A222&lt;=LEN('HTT e12 - 2ry Str + Mask '!A$2),G222+H222,"")</f>
        <v>1.3928571428571495</v>
      </c>
      <c r="J222" s="39">
        <f t="shared" si="25"/>
        <v>1.3928571428571495</v>
      </c>
      <c r="K222" s="39">
        <f t="shared" si="26"/>
        <v>0</v>
      </c>
      <c r="L222" s="39">
        <f t="shared" si="27"/>
        <v>1.3928571428571495</v>
      </c>
      <c r="M222" s="39">
        <f t="shared" si="28"/>
        <v>1.3928571428571495</v>
      </c>
      <c r="N222" s="39">
        <f t="shared" si="29"/>
        <v>0</v>
      </c>
      <c r="O222" s="39">
        <f t="shared" si="30"/>
        <v>1.3928571428571495</v>
      </c>
      <c r="P222" s="39">
        <f>IF($A222&lt;=LEN('HTT e12 - 2ry Str + Mask '!A$2),M222-J222,"")</f>
        <v>0</v>
      </c>
      <c r="Q222" s="39">
        <f>IF($A222&lt;=LEN('HTT e12 - 2ry Str + Mask '!A$2),N222-K222,"")</f>
        <v>0</v>
      </c>
      <c r="R222" s="39">
        <f>IF($A222&lt;=LEN('HTT e12 - 2ry Str + Mask '!A$2),O222-L222,"")</f>
        <v>0</v>
      </c>
    </row>
    <row r="223" spans="1:18" ht="56" customHeight="1" x14ac:dyDescent="0.15">
      <c r="A223" s="36">
        <v>222</v>
      </c>
      <c r="B223" s="37" t="str">
        <f>IF($A223&lt;=LEN('HTT e12 - 2ry Str + Mask '!A$2),MID('HTT e12 - 2ry Str + Mask '!A$2,$A223,1),"")</f>
        <v>.</v>
      </c>
      <c r="C223" s="38" t="str">
        <f>IF($A223&lt;=LEN('HTT e12 - 2ry Str + Mask '!B$2),MID('HTT e12 - 2ry Str + Mask '!B$2,$A223,1),"")</f>
        <v>.</v>
      </c>
      <c r="D223" s="38" t="str">
        <f>IF($A223&lt;=LEN('HTT e12 - 2ry Str + Mask '!C$2),MID('HTT e12 - 2ry Str + Mask '!C$2,$A223,1),"")</f>
        <v>.</v>
      </c>
      <c r="E223" s="38" t="str">
        <f t="shared" si="24"/>
        <v>.</v>
      </c>
      <c r="F223" s="38" t="str">
        <f t="shared" si="31"/>
        <v>.......(((((......................................(((((...((((((((.((......(((((((((((.(((((((((((((((((((.((((...(((((....)))))...((((........))))........)))))))))..(((((((((...(((((.((.....)))))))..........))))))))).....</v>
      </c>
      <c r="G223" s="39">
        <f>IF($A223&lt;=LEN('HTT e12 - 2ry Str + Mask '!A$2),SUMIF('HTT e12 - HSF3.0'!E2:E501,"&lt;="&amp;$A223,'HTT e12 - HSF3.0'!H2:H501)-SUMIF('HTT e12 - HSF3.0'!G2:G501,"&lt;="&amp;$A223,'HTT e12 - HSF3.0'!H2:H501),"")</f>
        <v>1.1011904761904816</v>
      </c>
      <c r="H223" s="39">
        <f>IF($A223&lt;=LEN('HTT e12 - 2ry Str + Mask '!A$2),SUMIF('HTT e12 - HSF3.0'!E2:E501,"&lt;="&amp;$A223,'HTT e12 - HSF3.0'!I2:I501)-SUMIF('HTT e12 - HSF3.0'!G2:G501,"&lt;="&amp;$A223,'HTT e12 - HSF3.0'!I2:I501),"")</f>
        <v>0</v>
      </c>
      <c r="I223" s="39">
        <f>IF($A223&lt;=LEN('HTT e12 - 2ry Str + Mask '!A$2),G223+H223,"")</f>
        <v>1.1011904761904816</v>
      </c>
      <c r="J223" s="39">
        <f t="shared" si="25"/>
        <v>1.1011904761904816</v>
      </c>
      <c r="K223" s="39">
        <f t="shared" si="26"/>
        <v>0</v>
      </c>
      <c r="L223" s="39">
        <f t="shared" si="27"/>
        <v>1.1011904761904816</v>
      </c>
      <c r="M223" s="39">
        <f t="shared" si="28"/>
        <v>1.1011904761904816</v>
      </c>
      <c r="N223" s="39">
        <f t="shared" si="29"/>
        <v>0</v>
      </c>
      <c r="O223" s="39">
        <f t="shared" si="30"/>
        <v>1.1011904761904816</v>
      </c>
      <c r="P223" s="39">
        <f>IF($A223&lt;=LEN('HTT e12 - 2ry Str + Mask '!A$2),M223-J223,"")</f>
        <v>0</v>
      </c>
      <c r="Q223" s="39">
        <f>IF($A223&lt;=LEN('HTT e12 - 2ry Str + Mask '!A$2),N223-K223,"")</f>
        <v>0</v>
      </c>
      <c r="R223" s="39">
        <f>IF($A223&lt;=LEN('HTT e12 - 2ry Str + Mask '!A$2),O223-L223,"")</f>
        <v>0</v>
      </c>
    </row>
    <row r="224" spans="1:18" ht="56" customHeight="1" x14ac:dyDescent="0.15">
      <c r="A224" s="36">
        <v>223</v>
      </c>
      <c r="B224" s="37" t="str">
        <f>IF($A224&lt;=LEN('HTT e12 - 2ry Str + Mask '!A$2),MID('HTT e12 - 2ry Str + Mask '!A$2,$A224,1),"")</f>
        <v>)</v>
      </c>
      <c r="C224" s="38" t="str">
        <f>IF($A224&lt;=LEN('HTT e12 - 2ry Str + Mask '!B$2),MID('HTT e12 - 2ry Str + Mask '!B$2,$A224,1),"")</f>
        <v>)</v>
      </c>
      <c r="D224" s="38" t="str">
        <f>IF($A224&lt;=LEN('HTT e12 - 2ry Str + Mask '!C$2),MID('HTT e12 - 2ry Str + Mask '!C$2,$A224,1),"")</f>
        <v>.</v>
      </c>
      <c r="E224" s="38" t="str">
        <f t="shared" si="24"/>
        <v>)</v>
      </c>
      <c r="F224" s="38" t="str">
        <f t="shared" si="31"/>
        <v>.......(((((......................................(((((...((((((((.((......(((((((((((.(((((((((((((((((((.((((...(((((....)))))...((((........))))........)))))))))..(((((((((...(((((.((.....)))))))..........))))))))).....)</v>
      </c>
      <c r="G224" s="39">
        <f>IF($A224&lt;=LEN('HTT e12 - 2ry Str + Mask '!A$2),SUMIF('HTT e12 - HSF3.0'!E2:E501,"&lt;="&amp;$A224,'HTT e12 - HSF3.0'!H2:H501)-SUMIF('HTT e12 - HSF3.0'!G2:G501,"&lt;="&amp;$A224,'HTT e12 - HSF3.0'!H2:H501),"")</f>
        <v>1.2261904761904816</v>
      </c>
      <c r="H224" s="39">
        <f>IF($A224&lt;=LEN('HTT e12 - 2ry Str + Mask '!A$2),SUMIF('HTT e12 - HSF3.0'!E2:E501,"&lt;="&amp;$A224,'HTT e12 - HSF3.0'!I2:I501)-SUMIF('HTT e12 - HSF3.0'!G2:G501,"&lt;="&amp;$A224,'HTT e12 - HSF3.0'!I2:I501),"")</f>
        <v>0</v>
      </c>
      <c r="I224" s="39">
        <f>IF($A224&lt;=LEN('HTT e12 - 2ry Str + Mask '!A$2),G224+H224,"")</f>
        <v>1.2261904761904816</v>
      </c>
      <c r="J224" s="39">
        <f t="shared" si="25"/>
        <v>0</v>
      </c>
      <c r="K224" s="39">
        <f t="shared" si="26"/>
        <v>0</v>
      </c>
      <c r="L224" s="39">
        <f t="shared" si="27"/>
        <v>0</v>
      </c>
      <c r="M224" s="39">
        <f t="shared" si="28"/>
        <v>0</v>
      </c>
      <c r="N224" s="39">
        <f t="shared" si="29"/>
        <v>0</v>
      </c>
      <c r="O224" s="39">
        <f t="shared" si="30"/>
        <v>0</v>
      </c>
      <c r="P224" s="39">
        <f>IF($A224&lt;=LEN('HTT e12 - 2ry Str + Mask '!A$2),M224-J224,"")</f>
        <v>0</v>
      </c>
      <c r="Q224" s="39">
        <f>IF($A224&lt;=LEN('HTT e12 - 2ry Str + Mask '!A$2),N224-K224,"")</f>
        <v>0</v>
      </c>
      <c r="R224" s="39">
        <f>IF($A224&lt;=LEN('HTT e12 - 2ry Str + Mask '!A$2),O224-L224,"")</f>
        <v>0</v>
      </c>
    </row>
    <row r="225" spans="1:18" ht="56" customHeight="1" x14ac:dyDescent="0.15">
      <c r="A225" s="36">
        <v>224</v>
      </c>
      <c r="B225" s="37" t="str">
        <f>IF($A225&lt;=LEN('HTT e12 - 2ry Str + Mask '!A$2),MID('HTT e12 - 2ry Str + Mask '!A$2,$A225,1),"")</f>
        <v>)</v>
      </c>
      <c r="C225" s="38" t="str">
        <f>IF($A225&lt;=LEN('HTT e12 - 2ry Str + Mask '!B$2),MID('HTT e12 - 2ry Str + Mask '!B$2,$A225,1),"")</f>
        <v>)</v>
      </c>
      <c r="D225" s="38" t="str">
        <f>IF($A225&lt;=LEN('HTT e12 - 2ry Str + Mask '!C$2),MID('HTT e12 - 2ry Str + Mask '!C$2,$A225,1),"")</f>
        <v>.</v>
      </c>
      <c r="E225" s="38" t="str">
        <f t="shared" si="24"/>
        <v>)</v>
      </c>
      <c r="F225" s="38" t="str">
        <f t="shared" si="31"/>
        <v>.......(((((......................................(((((...((((((((.((......(((((((((((.(((((((((((((((((((.((((...(((((....)))))...((((........))))........)))))))))..(((((((((...(((((.((.....)))))))..........))))))))).....))</v>
      </c>
      <c r="G225" s="39">
        <f>IF($A225&lt;=LEN('HTT e12 - 2ry Str + Mask '!A$2),SUMIF('HTT e12 - HSF3.0'!E2:E501,"&lt;="&amp;$A225,'HTT e12 - HSF3.0'!H2:H501)-SUMIF('HTT e12 - HSF3.0'!G2:G501,"&lt;="&amp;$A225,'HTT e12 - HSF3.0'!H2:H501),"")</f>
        <v>1.0595238095238138</v>
      </c>
      <c r="H225" s="39">
        <f>IF($A225&lt;=LEN('HTT e12 - 2ry Str + Mask '!A$2),SUMIF('HTT e12 - HSF3.0'!E2:E501,"&lt;="&amp;$A225,'HTT e12 - HSF3.0'!I2:I501)-SUMIF('HTT e12 - HSF3.0'!G2:G501,"&lt;="&amp;$A225,'HTT e12 - HSF3.0'!I2:I501),"")</f>
        <v>0</v>
      </c>
      <c r="I225" s="39">
        <f>IF($A225&lt;=LEN('HTT e12 - 2ry Str + Mask '!A$2),G225+H225,"")</f>
        <v>1.0595238095238138</v>
      </c>
      <c r="J225" s="39">
        <f t="shared" si="25"/>
        <v>0</v>
      </c>
      <c r="K225" s="39">
        <f t="shared" si="26"/>
        <v>0</v>
      </c>
      <c r="L225" s="39">
        <f t="shared" si="27"/>
        <v>0</v>
      </c>
      <c r="M225" s="39">
        <f t="shared" si="28"/>
        <v>0</v>
      </c>
      <c r="N225" s="39">
        <f t="shared" si="29"/>
        <v>0</v>
      </c>
      <c r="O225" s="39">
        <f t="shared" si="30"/>
        <v>0</v>
      </c>
      <c r="P225" s="39">
        <f>IF($A225&lt;=LEN('HTT e12 - 2ry Str + Mask '!A$2),M225-J225,"")</f>
        <v>0</v>
      </c>
      <c r="Q225" s="39">
        <f>IF($A225&lt;=LEN('HTT e12 - 2ry Str + Mask '!A$2),N225-K225,"")</f>
        <v>0</v>
      </c>
      <c r="R225" s="39">
        <f>IF($A225&lt;=LEN('HTT e12 - 2ry Str + Mask '!A$2),O225-L225,"")</f>
        <v>0</v>
      </c>
    </row>
    <row r="226" spans="1:18" ht="56" customHeight="1" x14ac:dyDescent="0.15">
      <c r="A226" s="36">
        <v>225</v>
      </c>
      <c r="B226" s="37" t="str">
        <f>IF($A226&lt;=LEN('HTT e12 - 2ry Str + Mask '!A$2),MID('HTT e12 - 2ry Str + Mask '!A$2,$A226,1),"")</f>
        <v>)</v>
      </c>
      <c r="C226" s="38" t="str">
        <f>IF($A226&lt;=LEN('HTT e12 - 2ry Str + Mask '!B$2),MID('HTT e12 - 2ry Str + Mask '!B$2,$A226,1),"")</f>
        <v>)</v>
      </c>
      <c r="D226" s="38" t="str">
        <f>IF($A226&lt;=LEN('HTT e12 - 2ry Str + Mask '!C$2),MID('HTT e12 - 2ry Str + Mask '!C$2,$A226,1),"")</f>
        <v>.</v>
      </c>
      <c r="E226" s="38" t="str">
        <f t="shared" si="24"/>
        <v>)</v>
      </c>
      <c r="F226" s="38" t="str">
        <f t="shared" si="31"/>
        <v>.......(((((......................................(((((...((((((((.((......(((((((((((.(((((((((((((((((((.((((...(((((....)))))...((((........))))........)))))))))..(((((((((...(((((.((.....)))))))..........))))))))).....)))</v>
      </c>
      <c r="G226" s="39">
        <f>IF($A226&lt;=LEN('HTT e12 - 2ry Str + Mask '!A$2),SUMIF('HTT e12 - HSF3.0'!E2:E501,"&lt;="&amp;$A226,'HTT e12 - HSF3.0'!H2:H501)-SUMIF('HTT e12 - HSF3.0'!G2:G501,"&lt;="&amp;$A226,'HTT e12 - HSF3.0'!H2:H501),"")</f>
        <v>0.7083333333333357</v>
      </c>
      <c r="H226" s="39">
        <f>IF($A226&lt;=LEN('HTT e12 - 2ry Str + Mask '!A$2),SUMIF('HTT e12 - HSF3.0'!E2:E501,"&lt;="&amp;$A226,'HTT e12 - HSF3.0'!I2:I501)-SUMIF('HTT e12 - HSF3.0'!G2:G501,"&lt;="&amp;$A226,'HTT e12 - HSF3.0'!I2:I501),"")</f>
        <v>0</v>
      </c>
      <c r="I226" s="39">
        <f>IF($A226&lt;=LEN('HTT e12 - 2ry Str + Mask '!A$2),G226+H226,"")</f>
        <v>0.7083333333333357</v>
      </c>
      <c r="J226" s="39">
        <f t="shared" si="25"/>
        <v>0</v>
      </c>
      <c r="K226" s="39">
        <f t="shared" si="26"/>
        <v>0</v>
      </c>
      <c r="L226" s="39">
        <f t="shared" si="27"/>
        <v>0</v>
      </c>
      <c r="M226" s="39">
        <f t="shared" si="28"/>
        <v>0</v>
      </c>
      <c r="N226" s="39">
        <f t="shared" si="29"/>
        <v>0</v>
      </c>
      <c r="O226" s="39">
        <f t="shared" si="30"/>
        <v>0</v>
      </c>
      <c r="P226" s="39">
        <f>IF($A226&lt;=LEN('HTT e12 - 2ry Str + Mask '!A$2),M226-J226,"")</f>
        <v>0</v>
      </c>
      <c r="Q226" s="39">
        <f>IF($A226&lt;=LEN('HTT e12 - 2ry Str + Mask '!A$2),N226-K226,"")</f>
        <v>0</v>
      </c>
      <c r="R226" s="39">
        <f>IF($A226&lt;=LEN('HTT e12 - 2ry Str + Mask '!A$2),O226-L226,"")</f>
        <v>0</v>
      </c>
    </row>
    <row r="227" spans="1:18" ht="56" customHeight="1" x14ac:dyDescent="0.15">
      <c r="A227" s="36">
        <v>226</v>
      </c>
      <c r="B227" s="37" t="str">
        <f>IF($A227&lt;=LEN('HTT e12 - 2ry Str + Mask '!A$2),MID('HTT e12 - 2ry Str + Mask '!A$2,$A227,1),"")</f>
        <v>)</v>
      </c>
      <c r="C227" s="38" t="str">
        <f>IF($A227&lt;=LEN('HTT e12 - 2ry Str + Mask '!B$2),MID('HTT e12 - 2ry Str + Mask '!B$2,$A227,1),"")</f>
        <v>)</v>
      </c>
      <c r="D227" s="38" t="str">
        <f>IF($A227&lt;=LEN('HTT e12 - 2ry Str + Mask '!C$2),MID('HTT e12 - 2ry Str + Mask '!C$2,$A227,1),"")</f>
        <v>.</v>
      </c>
      <c r="E227" s="38" t="str">
        <f t="shared" si="24"/>
        <v>)</v>
      </c>
      <c r="F227" s="38" t="str">
        <f t="shared" si="31"/>
        <v>.......(((((......................................(((((...((((((((.((......(((((((((((.(((((((((((((((((((.((((...(((((....)))))...((((........))))........)))))))))..(((((((((...(((((.((.....)))))))..........))))))))).....))))</v>
      </c>
      <c r="G227" s="39">
        <f>IF($A227&lt;=LEN('HTT e12 - 2ry Str + Mask '!A$2),SUMIF('HTT e12 - HSF3.0'!E2:E501,"&lt;="&amp;$A227,'HTT e12 - HSF3.0'!H2:H501)-SUMIF('HTT e12 - HSF3.0'!G2:G501,"&lt;="&amp;$A227,'HTT e12 - HSF3.0'!H2:H501),"")</f>
        <v>0.54166666666666785</v>
      </c>
      <c r="H227" s="39">
        <f>IF($A227&lt;=LEN('HTT e12 - 2ry Str + Mask '!A$2),SUMIF('HTT e12 - HSF3.0'!E2:E501,"&lt;="&amp;$A227,'HTT e12 - HSF3.0'!I2:I501)-SUMIF('HTT e12 - HSF3.0'!G2:G501,"&lt;="&amp;$A227,'HTT e12 - HSF3.0'!I2:I501),"")</f>
        <v>-0.125</v>
      </c>
      <c r="I227" s="39">
        <f>IF($A227&lt;=LEN('HTT e12 - 2ry Str + Mask '!A$2),G227+H227,"")</f>
        <v>0.41666666666666785</v>
      </c>
      <c r="J227" s="39">
        <f t="shared" si="25"/>
        <v>0</v>
      </c>
      <c r="K227" s="39">
        <f t="shared" si="26"/>
        <v>0</v>
      </c>
      <c r="L227" s="39">
        <f t="shared" si="27"/>
        <v>0</v>
      </c>
      <c r="M227" s="39">
        <f t="shared" si="28"/>
        <v>0</v>
      </c>
      <c r="N227" s="39">
        <f t="shared" si="29"/>
        <v>0</v>
      </c>
      <c r="O227" s="39">
        <f t="shared" si="30"/>
        <v>0</v>
      </c>
      <c r="P227" s="39">
        <f>IF($A227&lt;=LEN('HTT e12 - 2ry Str + Mask '!A$2),M227-J227,"")</f>
        <v>0</v>
      </c>
      <c r="Q227" s="39">
        <f>IF($A227&lt;=LEN('HTT e12 - 2ry Str + Mask '!A$2),N227-K227,"")</f>
        <v>0</v>
      </c>
      <c r="R227" s="39">
        <f>IF($A227&lt;=LEN('HTT e12 - 2ry Str + Mask '!A$2),O227-L227,"")</f>
        <v>0</v>
      </c>
    </row>
    <row r="228" spans="1:18" ht="56" customHeight="1" x14ac:dyDescent="0.15">
      <c r="A228" s="36">
        <v>227</v>
      </c>
      <c r="B228" s="37" t="str">
        <f>IF($A228&lt;=LEN('HTT e12 - 2ry Str + Mask '!A$2),MID('HTT e12 - 2ry Str + Mask '!A$2,$A228,1),"")</f>
        <v>)</v>
      </c>
      <c r="C228" s="38" t="str">
        <f>IF($A228&lt;=LEN('HTT e12 - 2ry Str + Mask '!B$2),MID('HTT e12 - 2ry Str + Mask '!B$2,$A228,1),"")</f>
        <v>)</v>
      </c>
      <c r="D228" s="38" t="str">
        <f>IF($A228&lt;=LEN('HTT e12 - 2ry Str + Mask '!C$2),MID('HTT e12 - 2ry Str + Mask '!C$2,$A228,1),"")</f>
        <v>.</v>
      </c>
      <c r="E228" s="38" t="str">
        <f t="shared" si="24"/>
        <v>)</v>
      </c>
      <c r="F228" s="38" t="str">
        <f t="shared" si="31"/>
        <v>.......(((((......................................(((((...((((((((.((......(((((((((((.(((((((((((((((((((.((((...(((((....)))))...((((........))))........)))))))))..(((((((((...(((((.((.....)))))))..........))))))))).....)))))</v>
      </c>
      <c r="G228" s="39">
        <f>IF($A228&lt;=LEN('HTT e12 - 2ry Str + Mask '!A$2),SUMIF('HTT e12 - HSF3.0'!E2:E501,"&lt;="&amp;$A228,'HTT e12 - HSF3.0'!H2:H501)-SUMIF('HTT e12 - HSF3.0'!G2:G501,"&lt;="&amp;$A228,'HTT e12 - HSF3.0'!H2:H501),"")</f>
        <v>0.25</v>
      </c>
      <c r="H228" s="39">
        <f>IF($A228&lt;=LEN('HTT e12 - 2ry Str + Mask '!A$2),SUMIF('HTT e12 - HSF3.0'!E2:E501,"&lt;="&amp;$A228,'HTT e12 - HSF3.0'!I2:I501)-SUMIF('HTT e12 - HSF3.0'!G2:G501,"&lt;="&amp;$A228,'HTT e12 - HSF3.0'!I2:I501),"")</f>
        <v>-0.125</v>
      </c>
      <c r="I228" s="39">
        <f>IF($A228&lt;=LEN('HTT e12 - 2ry Str + Mask '!A$2),G228+H228,"")</f>
        <v>0.125</v>
      </c>
      <c r="J228" s="39">
        <f t="shared" si="25"/>
        <v>0</v>
      </c>
      <c r="K228" s="39">
        <f t="shared" si="26"/>
        <v>0</v>
      </c>
      <c r="L228" s="39">
        <f t="shared" si="27"/>
        <v>0</v>
      </c>
      <c r="M228" s="39">
        <f t="shared" si="28"/>
        <v>0</v>
      </c>
      <c r="N228" s="39">
        <f t="shared" si="29"/>
        <v>0</v>
      </c>
      <c r="O228" s="39">
        <f t="shared" si="30"/>
        <v>0</v>
      </c>
      <c r="P228" s="39">
        <f>IF($A228&lt;=LEN('HTT e12 - 2ry Str + Mask '!A$2),M228-J228,"")</f>
        <v>0</v>
      </c>
      <c r="Q228" s="39">
        <f>IF($A228&lt;=LEN('HTT e12 - 2ry Str + Mask '!A$2),N228-K228,"")</f>
        <v>0</v>
      </c>
      <c r="R228" s="39">
        <f>IF($A228&lt;=LEN('HTT e12 - 2ry Str + Mask '!A$2),O228-L228,"")</f>
        <v>0</v>
      </c>
    </row>
    <row r="229" spans="1:18" ht="56" customHeight="1" x14ac:dyDescent="0.15">
      <c r="A229" s="36">
        <v>228</v>
      </c>
      <c r="B229" s="37" t="str">
        <f>IF($A229&lt;=LEN('HTT e12 - 2ry Str + Mask '!A$2),MID('HTT e12 - 2ry Str + Mask '!A$2,$A229,1),"")</f>
        <v>)</v>
      </c>
      <c r="C229" s="38" t="str">
        <f>IF($A229&lt;=LEN('HTT e12 - 2ry Str + Mask '!B$2),MID('HTT e12 - 2ry Str + Mask '!B$2,$A229,1),"")</f>
        <v>)</v>
      </c>
      <c r="D229" s="38" t="str">
        <f>IF($A229&lt;=LEN('HTT e12 - 2ry Str + Mask '!C$2),MID('HTT e12 - 2ry Str + Mask '!C$2,$A229,1),"")</f>
        <v>.</v>
      </c>
      <c r="E229" s="38" t="str">
        <f t="shared" si="24"/>
        <v>)</v>
      </c>
      <c r="F229" s="38" t="str">
        <f t="shared" si="31"/>
        <v>.......(((((......................................(((((...((((((((.((......(((((((((((.(((((((((((((((((((.((((...(((((....)))))...((((........))))........)))))))))..(((((((((...(((((.((.....)))))))..........))))))))).....))))))</v>
      </c>
      <c r="G229" s="39">
        <f>IF($A229&lt;=LEN('HTT e12 - 2ry Str + Mask '!A$2),SUMIF('HTT e12 - HSF3.0'!E2:E501,"&lt;="&amp;$A229,'HTT e12 - HSF3.0'!H2:H501)-SUMIF('HTT e12 - HSF3.0'!G2:G501,"&lt;="&amp;$A229,'HTT e12 - HSF3.0'!H2:H501),"")</f>
        <v>0.375</v>
      </c>
      <c r="H229" s="39">
        <f>IF($A229&lt;=LEN('HTT e12 - 2ry Str + Mask '!A$2),SUMIF('HTT e12 - HSF3.0'!E2:E501,"&lt;="&amp;$A229,'HTT e12 - HSF3.0'!I2:I501)-SUMIF('HTT e12 - HSF3.0'!G2:G501,"&lt;="&amp;$A229,'HTT e12 - HSF3.0'!I2:I501),"")</f>
        <v>-0.125</v>
      </c>
      <c r="I229" s="39">
        <f>IF($A229&lt;=LEN('HTT e12 - 2ry Str + Mask '!A$2),G229+H229,"")</f>
        <v>0.25</v>
      </c>
      <c r="J229" s="39">
        <f t="shared" si="25"/>
        <v>0</v>
      </c>
      <c r="K229" s="39">
        <f t="shared" si="26"/>
        <v>0</v>
      </c>
      <c r="L229" s="39">
        <f t="shared" si="27"/>
        <v>0</v>
      </c>
      <c r="M229" s="39">
        <f t="shared" si="28"/>
        <v>0</v>
      </c>
      <c r="N229" s="39">
        <f t="shared" si="29"/>
        <v>0</v>
      </c>
      <c r="O229" s="39">
        <f t="shared" si="30"/>
        <v>0</v>
      </c>
      <c r="P229" s="39">
        <f>IF($A229&lt;=LEN('HTT e12 - 2ry Str + Mask '!A$2),M229-J229,"")</f>
        <v>0</v>
      </c>
      <c r="Q229" s="39">
        <f>IF($A229&lt;=LEN('HTT e12 - 2ry Str + Mask '!A$2),N229-K229,"")</f>
        <v>0</v>
      </c>
      <c r="R229" s="39">
        <f>IF($A229&lt;=LEN('HTT e12 - 2ry Str + Mask '!A$2),O229-L229,"")</f>
        <v>0</v>
      </c>
    </row>
    <row r="230" spans="1:18" ht="56" customHeight="1" x14ac:dyDescent="0.15">
      <c r="A230" s="36">
        <v>229</v>
      </c>
      <c r="B230" s="37" t="str">
        <f>IF($A230&lt;=LEN('HTT e12 - 2ry Str + Mask '!A$2),MID('HTT e12 - 2ry Str + Mask '!A$2,$A230,1),"")</f>
        <v>.</v>
      </c>
      <c r="C230" s="38" t="str">
        <f>IF($A230&lt;=LEN('HTT e12 - 2ry Str + Mask '!B$2),MID('HTT e12 - 2ry Str + Mask '!B$2,$A230,1),"")</f>
        <v>.</v>
      </c>
      <c r="D230" s="38" t="str">
        <f>IF($A230&lt;=LEN('HTT e12 - 2ry Str + Mask '!C$2),MID('HTT e12 - 2ry Str + Mask '!C$2,$A230,1),"")</f>
        <v>.</v>
      </c>
      <c r="E230" s="38" t="str">
        <f t="shared" si="24"/>
        <v>.</v>
      </c>
      <c r="F230" s="38" t="str">
        <f t="shared" si="31"/>
        <v>.......(((((......................................(((((...((((((((.((......(((((((((((.(((((((((((((((((((.((((...(((((....)))))...((((........))))........)))))))))..(((((((((...(((((.((.....)))))))..........))))))))).....)))))).</v>
      </c>
      <c r="G230" s="39">
        <f>IF($A230&lt;=LEN('HTT e12 - 2ry Str + Mask '!A$2),SUMIF('HTT e12 - HSF3.0'!E2:E501,"&lt;="&amp;$A230,'HTT e12 - HSF3.0'!H2:H501)-SUMIF('HTT e12 - HSF3.0'!G2:G501,"&lt;="&amp;$A230,'HTT e12 - HSF3.0'!H2:H501),"")</f>
        <v>0.375</v>
      </c>
      <c r="H230" s="39">
        <f>IF($A230&lt;=LEN('HTT e12 - 2ry Str + Mask '!A$2),SUMIF('HTT e12 - HSF3.0'!E2:E501,"&lt;="&amp;$A230,'HTT e12 - HSF3.0'!I2:I501)-SUMIF('HTT e12 - HSF3.0'!G2:G501,"&lt;="&amp;$A230,'HTT e12 - HSF3.0'!I2:I501),"")</f>
        <v>-0.125</v>
      </c>
      <c r="I230" s="39">
        <f>IF($A230&lt;=LEN('HTT e12 - 2ry Str + Mask '!A$2),G230+H230,"")</f>
        <v>0.25</v>
      </c>
      <c r="J230" s="39">
        <f t="shared" si="25"/>
        <v>0.375</v>
      </c>
      <c r="K230" s="39">
        <f t="shared" si="26"/>
        <v>-0.125</v>
      </c>
      <c r="L230" s="39">
        <f t="shared" si="27"/>
        <v>0.25</v>
      </c>
      <c r="M230" s="39">
        <f t="shared" si="28"/>
        <v>0.375</v>
      </c>
      <c r="N230" s="39">
        <f t="shared" si="29"/>
        <v>-0.125</v>
      </c>
      <c r="O230" s="39">
        <f t="shared" si="30"/>
        <v>0.25</v>
      </c>
      <c r="P230" s="39">
        <f>IF($A230&lt;=LEN('HTT e12 - 2ry Str + Mask '!A$2),M230-J230,"")</f>
        <v>0</v>
      </c>
      <c r="Q230" s="39">
        <f>IF($A230&lt;=LEN('HTT e12 - 2ry Str + Mask '!A$2),N230-K230,"")</f>
        <v>0</v>
      </c>
      <c r="R230" s="39">
        <f>IF($A230&lt;=LEN('HTT e12 - 2ry Str + Mask '!A$2),O230-L230,"")</f>
        <v>0</v>
      </c>
    </row>
    <row r="231" spans="1:18" ht="56" customHeight="1" x14ac:dyDescent="0.15">
      <c r="A231" s="36">
        <v>230</v>
      </c>
      <c r="B231" s="37" t="str">
        <f>IF($A231&lt;=LEN('HTT e12 - 2ry Str + Mask '!A$2),MID('HTT e12 - 2ry Str + Mask '!A$2,$A231,1),"")</f>
        <v>)</v>
      </c>
      <c r="C231" s="38" t="str">
        <f>IF($A231&lt;=LEN('HTT e12 - 2ry Str + Mask '!B$2),MID('HTT e12 - 2ry Str + Mask '!B$2,$A231,1),"")</f>
        <v>)</v>
      </c>
      <c r="D231" s="38" t="str">
        <f>IF($A231&lt;=LEN('HTT e12 - 2ry Str + Mask '!C$2),MID('HTT e12 - 2ry Str + Mask '!C$2,$A231,1),"")</f>
        <v>.</v>
      </c>
      <c r="E231" s="38" t="str">
        <f t="shared" si="24"/>
        <v>)</v>
      </c>
      <c r="F231" s="38" t="str">
        <f t="shared" si="31"/>
        <v>.......(((((......................................(((((...((((((((.((......(((((((((((.(((((((((((((((((((.((((...(((((....)))))...((((........))))........)))))))))..(((((((((...(((((.((.....)))))))..........))))))))).....)))))).)</v>
      </c>
      <c r="G231" s="39">
        <f>IF($A231&lt;=LEN('HTT e12 - 2ry Str + Mask '!A$2),SUMIF('HTT e12 - HSF3.0'!E2:E501,"&lt;="&amp;$A231,'HTT e12 - HSF3.0'!H2:H501)-SUMIF('HTT e12 - HSF3.0'!G2:G501,"&lt;="&amp;$A231,'HTT e12 - HSF3.0'!H2:H501),"")</f>
        <v>0.51785714285714235</v>
      </c>
      <c r="H231" s="39">
        <f>IF($A231&lt;=LEN('HTT e12 - 2ry Str + Mask '!A$2),SUMIF('HTT e12 - HSF3.0'!E2:E501,"&lt;="&amp;$A231,'HTT e12 - HSF3.0'!I2:I501)-SUMIF('HTT e12 - HSF3.0'!G2:G501,"&lt;="&amp;$A231,'HTT e12 - HSF3.0'!I2:I501),"")</f>
        <v>-0.125</v>
      </c>
      <c r="I231" s="39">
        <f>IF($A231&lt;=LEN('HTT e12 - 2ry Str + Mask '!A$2),G231+H231,"")</f>
        <v>0.39285714285714235</v>
      </c>
      <c r="J231" s="39">
        <f t="shared" si="25"/>
        <v>0</v>
      </c>
      <c r="K231" s="39">
        <f t="shared" si="26"/>
        <v>0</v>
      </c>
      <c r="L231" s="39">
        <f t="shared" si="27"/>
        <v>0</v>
      </c>
      <c r="M231" s="39">
        <f t="shared" si="28"/>
        <v>0</v>
      </c>
      <c r="N231" s="39">
        <f t="shared" si="29"/>
        <v>0</v>
      </c>
      <c r="O231" s="39">
        <f t="shared" si="30"/>
        <v>0</v>
      </c>
      <c r="P231" s="39">
        <f>IF($A231&lt;=LEN('HTT e12 - 2ry Str + Mask '!A$2),M231-J231,"")</f>
        <v>0</v>
      </c>
      <c r="Q231" s="39">
        <f>IF($A231&lt;=LEN('HTT e12 - 2ry Str + Mask '!A$2),N231-K231,"")</f>
        <v>0</v>
      </c>
      <c r="R231" s="39">
        <f>IF($A231&lt;=LEN('HTT e12 - 2ry Str + Mask '!A$2),O231-L231,"")</f>
        <v>0</v>
      </c>
    </row>
    <row r="232" spans="1:18" ht="56" customHeight="1" x14ac:dyDescent="0.15">
      <c r="A232" s="36">
        <v>231</v>
      </c>
      <c r="B232" s="37" t="str">
        <f>IF($A232&lt;=LEN('HTT e12 - 2ry Str + Mask '!A$2),MID('HTT e12 - 2ry Str + Mask '!A$2,$A232,1),"")</f>
        <v>)</v>
      </c>
      <c r="C232" s="38" t="str">
        <f>IF($A232&lt;=LEN('HTT e12 - 2ry Str + Mask '!B$2),MID('HTT e12 - 2ry Str + Mask '!B$2,$A232,1),"")</f>
        <v>)</v>
      </c>
      <c r="D232" s="38" t="str">
        <f>IF($A232&lt;=LEN('HTT e12 - 2ry Str + Mask '!C$2),MID('HTT e12 - 2ry Str + Mask '!C$2,$A232,1),"")</f>
        <v>.</v>
      </c>
      <c r="E232" s="38" t="str">
        <f t="shared" si="24"/>
        <v>)</v>
      </c>
      <c r="F232" s="38" t="str">
        <f t="shared" si="31"/>
        <v>.......(((((......................................(((((...((((((((.((......(((((((((((.(((((((((((((((((((.((((...(((((....)))))...((((........))))........)))))))))..(((((((((...(((((.((.....)))))))..........))))))))).....)))))).))</v>
      </c>
      <c r="G232" s="39">
        <f>IF($A232&lt;=LEN('HTT e12 - 2ry Str + Mask '!A$2),SUMIF('HTT e12 - HSF3.0'!E2:E501,"&lt;="&amp;$A232,'HTT e12 - HSF3.0'!H2:H501)-SUMIF('HTT e12 - HSF3.0'!G2:G501,"&lt;="&amp;$A232,'HTT e12 - HSF3.0'!H2:H501),"")</f>
        <v>0.39285714285714235</v>
      </c>
      <c r="H232" s="39">
        <f>IF($A232&lt;=LEN('HTT e12 - 2ry Str + Mask '!A$2),SUMIF('HTT e12 - HSF3.0'!E2:E501,"&lt;="&amp;$A232,'HTT e12 - HSF3.0'!I2:I501)-SUMIF('HTT e12 - HSF3.0'!G2:G501,"&lt;="&amp;$A232,'HTT e12 - HSF3.0'!I2:I501),"")</f>
        <v>-0.125</v>
      </c>
      <c r="I232" s="39">
        <f>IF($A232&lt;=LEN('HTT e12 - 2ry Str + Mask '!A$2),G232+H232,"")</f>
        <v>0.26785714285714235</v>
      </c>
      <c r="J232" s="39">
        <f t="shared" si="25"/>
        <v>0</v>
      </c>
      <c r="K232" s="39">
        <f t="shared" si="26"/>
        <v>0</v>
      </c>
      <c r="L232" s="39">
        <f t="shared" si="27"/>
        <v>0</v>
      </c>
      <c r="M232" s="39">
        <f t="shared" si="28"/>
        <v>0</v>
      </c>
      <c r="N232" s="39">
        <f t="shared" si="29"/>
        <v>0</v>
      </c>
      <c r="O232" s="39">
        <f t="shared" si="30"/>
        <v>0</v>
      </c>
      <c r="P232" s="39">
        <f>IF($A232&lt;=LEN('HTT e12 - 2ry Str + Mask '!A$2),M232-J232,"")</f>
        <v>0</v>
      </c>
      <c r="Q232" s="39">
        <f>IF($A232&lt;=LEN('HTT e12 - 2ry Str + Mask '!A$2),N232-K232,"")</f>
        <v>0</v>
      </c>
      <c r="R232" s="39">
        <f>IF($A232&lt;=LEN('HTT e12 - 2ry Str + Mask '!A$2),O232-L232,"")</f>
        <v>0</v>
      </c>
    </row>
    <row r="233" spans="1:18" ht="56" customHeight="1" x14ac:dyDescent="0.15">
      <c r="A233" s="36">
        <v>232</v>
      </c>
      <c r="B233" s="37" t="str">
        <f>IF($A233&lt;=LEN('HTT e12 - 2ry Str + Mask '!A$2),MID('HTT e12 - 2ry Str + Mask '!A$2,$A233,1),"")</f>
        <v>)</v>
      </c>
      <c r="C233" s="38" t="str">
        <f>IF($A233&lt;=LEN('HTT e12 - 2ry Str + Mask '!B$2),MID('HTT e12 - 2ry Str + Mask '!B$2,$A233,1),"")</f>
        <v>)</v>
      </c>
      <c r="D233" s="38" t="str">
        <f>IF($A233&lt;=LEN('HTT e12 - 2ry Str + Mask '!C$2),MID('HTT e12 - 2ry Str + Mask '!C$2,$A233,1),"")</f>
        <v>.</v>
      </c>
      <c r="E233" s="38" t="str">
        <f t="shared" si="24"/>
        <v>)</v>
      </c>
      <c r="F233" s="38" t="str">
        <f t="shared" si="31"/>
        <v>.......(((((......................................(((((...((((((((.((......(((((((((((.(((((((((((((((((((.((((...(((((....)))))...((((........))))........)))))))))..(((((((((...(((((.((.....)))))))..........))))))))).....)))))).)))</v>
      </c>
      <c r="G233" s="39">
        <f>IF($A233&lt;=LEN('HTT e12 - 2ry Str + Mask '!A$2),SUMIF('HTT e12 - HSF3.0'!E2:E501,"&lt;="&amp;$A233,'HTT e12 - HSF3.0'!H2:H501)-SUMIF('HTT e12 - HSF3.0'!G2:G501,"&lt;="&amp;$A233,'HTT e12 - HSF3.0'!H2:H501),"")</f>
        <v>0.39285714285714235</v>
      </c>
      <c r="H233" s="39">
        <f>IF($A233&lt;=LEN('HTT e12 - 2ry Str + Mask '!A$2),SUMIF('HTT e12 - HSF3.0'!E2:E501,"&lt;="&amp;$A233,'HTT e12 - HSF3.0'!I2:I501)-SUMIF('HTT e12 - HSF3.0'!G2:G501,"&lt;="&amp;$A233,'HTT e12 - HSF3.0'!I2:I501),"")</f>
        <v>-0.125</v>
      </c>
      <c r="I233" s="39">
        <f>IF($A233&lt;=LEN('HTT e12 - 2ry Str + Mask '!A$2),G233+H233,"")</f>
        <v>0.26785714285714235</v>
      </c>
      <c r="J233" s="39">
        <f t="shared" si="25"/>
        <v>0</v>
      </c>
      <c r="K233" s="39">
        <f t="shared" si="26"/>
        <v>0</v>
      </c>
      <c r="L233" s="39">
        <f t="shared" si="27"/>
        <v>0</v>
      </c>
      <c r="M233" s="39">
        <f t="shared" si="28"/>
        <v>0</v>
      </c>
      <c r="N233" s="39">
        <f t="shared" si="29"/>
        <v>0</v>
      </c>
      <c r="O233" s="39">
        <f t="shared" si="30"/>
        <v>0</v>
      </c>
      <c r="P233" s="39">
        <f>IF($A233&lt;=LEN('HTT e12 - 2ry Str + Mask '!A$2),M233-J233,"")</f>
        <v>0</v>
      </c>
      <c r="Q233" s="39">
        <f>IF($A233&lt;=LEN('HTT e12 - 2ry Str + Mask '!A$2),N233-K233,"")</f>
        <v>0</v>
      </c>
      <c r="R233" s="39">
        <f>IF($A233&lt;=LEN('HTT e12 - 2ry Str + Mask '!A$2),O233-L233,"")</f>
        <v>0</v>
      </c>
    </row>
    <row r="234" spans="1:18" ht="56" customHeight="1" x14ac:dyDescent="0.15">
      <c r="A234" s="36">
        <v>233</v>
      </c>
      <c r="B234" s="37" t="str">
        <f>IF($A234&lt;=LEN('HTT e12 - 2ry Str + Mask '!A$2),MID('HTT e12 - 2ry Str + Mask '!A$2,$A234,1),"")</f>
        <v>)</v>
      </c>
      <c r="C234" s="38" t="str">
        <f>IF($A234&lt;=LEN('HTT e12 - 2ry Str + Mask '!B$2),MID('HTT e12 - 2ry Str + Mask '!B$2,$A234,1),"")</f>
        <v>)</v>
      </c>
      <c r="D234" s="38" t="str">
        <f>IF($A234&lt;=LEN('HTT e12 - 2ry Str + Mask '!C$2),MID('HTT e12 - 2ry Str + Mask '!C$2,$A234,1),"")</f>
        <v>.</v>
      </c>
      <c r="E234" s="38" t="str">
        <f t="shared" si="24"/>
        <v>)</v>
      </c>
      <c r="F234" s="38" t="str">
        <f t="shared" si="31"/>
        <v>.......(((((......................................(((((...((((((((.((......(((((((((((.(((((((((((((((((((.((((...(((((....)))))...((((........))))........)))))))))..(((((((((...(((((.((.....)))))))..........))))))))).....)))))).))))</v>
      </c>
      <c r="G234" s="39">
        <f>IF($A234&lt;=LEN('HTT e12 - 2ry Str + Mask '!A$2),SUMIF('HTT e12 - HSF3.0'!E2:E501,"&lt;="&amp;$A234,'HTT e12 - HSF3.0'!H2:H501)-SUMIF('HTT e12 - HSF3.0'!G2:G501,"&lt;="&amp;$A234,'HTT e12 - HSF3.0'!H2:H501),"")</f>
        <v>0.7202380952380949</v>
      </c>
      <c r="H234" s="39">
        <f>IF($A234&lt;=LEN('HTT e12 - 2ry Str + Mask '!A$2),SUMIF('HTT e12 - HSF3.0'!E2:E501,"&lt;="&amp;$A234,'HTT e12 - HSF3.0'!I2:I501)-SUMIF('HTT e12 - HSF3.0'!G2:G501,"&lt;="&amp;$A234,'HTT e12 - HSF3.0'!I2:I501),"")</f>
        <v>-0.29166666666666607</v>
      </c>
      <c r="I234" s="39">
        <f>IF($A234&lt;=LEN('HTT e12 - 2ry Str + Mask '!A$2),G234+H234,"")</f>
        <v>0.42857142857142883</v>
      </c>
      <c r="J234" s="39">
        <f t="shared" si="25"/>
        <v>0</v>
      </c>
      <c r="K234" s="39">
        <f t="shared" si="26"/>
        <v>0</v>
      </c>
      <c r="L234" s="39">
        <f t="shared" si="27"/>
        <v>0</v>
      </c>
      <c r="M234" s="39">
        <f t="shared" si="28"/>
        <v>0</v>
      </c>
      <c r="N234" s="39">
        <f t="shared" si="29"/>
        <v>0</v>
      </c>
      <c r="O234" s="39">
        <f t="shared" si="30"/>
        <v>0</v>
      </c>
      <c r="P234" s="39">
        <f>IF($A234&lt;=LEN('HTT e12 - 2ry Str + Mask '!A$2),M234-J234,"")</f>
        <v>0</v>
      </c>
      <c r="Q234" s="39">
        <f>IF($A234&lt;=LEN('HTT e12 - 2ry Str + Mask '!A$2),N234-K234,"")</f>
        <v>0</v>
      </c>
      <c r="R234" s="39">
        <f>IF($A234&lt;=LEN('HTT e12 - 2ry Str + Mask '!A$2),O234-L234,"")</f>
        <v>0</v>
      </c>
    </row>
    <row r="235" spans="1:18" ht="56" customHeight="1" x14ac:dyDescent="0.15">
      <c r="A235" s="36">
        <v>234</v>
      </c>
      <c r="B235" s="37" t="str">
        <f>IF($A235&lt;=LEN('HTT e12 - 2ry Str + Mask '!A$2),MID('HTT e12 - 2ry Str + Mask '!A$2,$A235,1),"")</f>
        <v>)</v>
      </c>
      <c r="C235" s="38" t="str">
        <f>IF($A235&lt;=LEN('HTT e12 - 2ry Str + Mask '!B$2),MID('HTT e12 - 2ry Str + Mask '!B$2,$A235,1),"")</f>
        <v>)</v>
      </c>
      <c r="D235" s="38" t="str">
        <f>IF($A235&lt;=LEN('HTT e12 - 2ry Str + Mask '!C$2),MID('HTT e12 - 2ry Str + Mask '!C$2,$A235,1),"")</f>
        <v>.</v>
      </c>
      <c r="E235" s="38" t="str">
        <f t="shared" si="24"/>
        <v>)</v>
      </c>
      <c r="F235" s="38" t="str">
        <f t="shared" si="31"/>
        <v>.......(((((......................................(((((...((((((((.((......(((((((((((.(((((((((((((((((((.((((...(((((....)))))...((((........))))........)))))))))..(((((((((...(((((.((.....)))))))..........))))))))).....)))))).)))))</v>
      </c>
      <c r="G235" s="39">
        <f>IF($A235&lt;=LEN('HTT e12 - 2ry Str + Mask '!A$2),SUMIF('HTT e12 - HSF3.0'!E2:E501,"&lt;="&amp;$A235,'HTT e12 - HSF3.0'!H2:H501)-SUMIF('HTT e12 - HSF3.0'!G2:G501,"&lt;="&amp;$A235,'HTT e12 - HSF3.0'!H2:H501),"")</f>
        <v>0.7202380952380949</v>
      </c>
      <c r="H235" s="39">
        <f>IF($A235&lt;=LEN('HTT e12 - 2ry Str + Mask '!A$2),SUMIF('HTT e12 - HSF3.0'!E2:E501,"&lt;="&amp;$A235,'HTT e12 - HSF3.0'!I2:I501)-SUMIF('HTT e12 - HSF3.0'!G2:G501,"&lt;="&amp;$A235,'HTT e12 - HSF3.0'!I2:I501),"")</f>
        <v>-0.4761904761904745</v>
      </c>
      <c r="I235" s="39">
        <f>IF($A235&lt;=LEN('HTT e12 - 2ry Str + Mask '!A$2),G235+H235,"")</f>
        <v>0.2440476190476204</v>
      </c>
      <c r="J235" s="39">
        <f t="shared" si="25"/>
        <v>0</v>
      </c>
      <c r="K235" s="39">
        <f t="shared" si="26"/>
        <v>0</v>
      </c>
      <c r="L235" s="39">
        <f t="shared" si="27"/>
        <v>0</v>
      </c>
      <c r="M235" s="39">
        <f t="shared" si="28"/>
        <v>0</v>
      </c>
      <c r="N235" s="39">
        <f t="shared" si="29"/>
        <v>0</v>
      </c>
      <c r="O235" s="39">
        <f t="shared" si="30"/>
        <v>0</v>
      </c>
      <c r="P235" s="39">
        <f>IF($A235&lt;=LEN('HTT e12 - 2ry Str + Mask '!A$2),M235-J235,"")</f>
        <v>0</v>
      </c>
      <c r="Q235" s="39">
        <f>IF($A235&lt;=LEN('HTT e12 - 2ry Str + Mask '!A$2),N235-K235,"")</f>
        <v>0</v>
      </c>
      <c r="R235" s="39">
        <f>IF($A235&lt;=LEN('HTT e12 - 2ry Str + Mask '!A$2),O235-L235,"")</f>
        <v>0</v>
      </c>
    </row>
    <row r="236" spans="1:18" ht="56" customHeight="1" x14ac:dyDescent="0.15">
      <c r="A236" s="36">
        <v>235</v>
      </c>
      <c r="B236" s="37" t="str">
        <f>IF($A236&lt;=LEN('HTT e12 - 2ry Str + Mask '!A$2),MID('HTT e12 - 2ry Str + Mask '!A$2,$A236,1),"")</f>
        <v>)</v>
      </c>
      <c r="C236" s="38" t="str">
        <f>IF($A236&lt;=LEN('HTT e12 - 2ry Str + Mask '!B$2),MID('HTT e12 - 2ry Str + Mask '!B$2,$A236,1),"")</f>
        <v>)</v>
      </c>
      <c r="D236" s="38" t="str">
        <f>IF($A236&lt;=LEN('HTT e12 - 2ry Str + Mask '!C$2),MID('HTT e12 - 2ry Str + Mask '!C$2,$A236,1),"")</f>
        <v>.</v>
      </c>
      <c r="E236" s="38" t="str">
        <f t="shared" si="24"/>
        <v>)</v>
      </c>
      <c r="F236" s="38" t="str">
        <f t="shared" si="31"/>
        <v>.......(((((......................................(((((...((((((((.((......(((((((((((.(((((((((((((((((((.((((...(((((....)))))...((((........))))........)))))))))..(((((((((...(((((.((.....)))))))..........))))))))).....)))))).))))))</v>
      </c>
      <c r="G236" s="39">
        <f>IF($A236&lt;=LEN('HTT e12 - 2ry Str + Mask '!A$2),SUMIF('HTT e12 - HSF3.0'!E2:E501,"&lt;="&amp;$A236,'HTT e12 - HSF3.0'!H2:H501)-SUMIF('HTT e12 - HSF3.0'!G2:G501,"&lt;="&amp;$A236,'HTT e12 - HSF3.0'!H2:H501),"")</f>
        <v>0.88690476190476275</v>
      </c>
      <c r="H236" s="39">
        <f>IF($A236&lt;=LEN('HTT e12 - 2ry Str + Mask '!A$2),SUMIF('HTT e12 - HSF3.0'!E2:E501,"&lt;="&amp;$A236,'HTT e12 - HSF3.0'!I2:I501)-SUMIF('HTT e12 - HSF3.0'!G2:G501,"&lt;="&amp;$A236,'HTT e12 - HSF3.0'!I2:I501),"")</f>
        <v>-1.1190476190476151</v>
      </c>
      <c r="I236" s="39">
        <f>IF($A236&lt;=LEN('HTT e12 - 2ry Str + Mask '!A$2),G236+H236,"")</f>
        <v>-0.23214285714285232</v>
      </c>
      <c r="J236" s="39">
        <f t="shared" si="25"/>
        <v>0</v>
      </c>
      <c r="K236" s="39">
        <f t="shared" si="26"/>
        <v>0</v>
      </c>
      <c r="L236" s="39">
        <f t="shared" si="27"/>
        <v>0</v>
      </c>
      <c r="M236" s="39">
        <f t="shared" si="28"/>
        <v>0</v>
      </c>
      <c r="N236" s="39">
        <f t="shared" si="29"/>
        <v>0</v>
      </c>
      <c r="O236" s="39">
        <f t="shared" si="30"/>
        <v>0</v>
      </c>
      <c r="P236" s="39">
        <f>IF($A236&lt;=LEN('HTT e12 - 2ry Str + Mask '!A$2),M236-J236,"")</f>
        <v>0</v>
      </c>
      <c r="Q236" s="39">
        <f>IF($A236&lt;=LEN('HTT e12 - 2ry Str + Mask '!A$2),N236-K236,"")</f>
        <v>0</v>
      </c>
      <c r="R236" s="39">
        <f>IF($A236&lt;=LEN('HTT e12 - 2ry Str + Mask '!A$2),O236-L236,"")</f>
        <v>0</v>
      </c>
    </row>
    <row r="237" spans="1:18" ht="56" customHeight="1" x14ac:dyDescent="0.15">
      <c r="A237" s="36">
        <v>236</v>
      </c>
      <c r="B237" s="37" t="str">
        <f>IF($A237&lt;=LEN('HTT e12 - 2ry Str + Mask '!A$2),MID('HTT e12 - 2ry Str + Mask '!A$2,$A237,1),"")</f>
        <v>)</v>
      </c>
      <c r="C237" s="38" t="str">
        <f>IF($A237&lt;=LEN('HTT e12 - 2ry Str + Mask '!B$2),MID('HTT e12 - 2ry Str + Mask '!B$2,$A237,1),"")</f>
        <v>)</v>
      </c>
      <c r="D237" s="38" t="str">
        <f>IF($A237&lt;=LEN('HTT e12 - 2ry Str + Mask '!C$2),MID('HTT e12 - 2ry Str + Mask '!C$2,$A237,1),"")</f>
        <v>.</v>
      </c>
      <c r="E237" s="38" t="str">
        <f t="shared" si="24"/>
        <v>)</v>
      </c>
      <c r="F237" s="38" t="str">
        <f t="shared" si="31"/>
        <v>.......(((((......................................(((((...((((((((.((......(((((((((((.(((((((((((((((((((.((((...(((((....)))))...((((........))))........)))))))))..(((((((((...(((((.((.....)))))))..........))))))))).....)))))).)))))))</v>
      </c>
      <c r="G237" s="39">
        <f>IF($A237&lt;=LEN('HTT e12 - 2ry Str + Mask '!A$2),SUMIF('HTT e12 - HSF3.0'!E2:E501,"&lt;="&amp;$A237,'HTT e12 - HSF3.0'!H2:H501)-SUMIF('HTT e12 - HSF3.0'!G2:G501,"&lt;="&amp;$A237,'HTT e12 - HSF3.0'!H2:H501),"")</f>
        <v>0.76190476190476275</v>
      </c>
      <c r="H237" s="39">
        <f>IF($A237&lt;=LEN('HTT e12 - 2ry Str + Mask '!A$2),SUMIF('HTT e12 - HSF3.0'!E2:E501,"&lt;="&amp;$A237,'HTT e12 - HSF3.0'!I2:I501)-SUMIF('HTT e12 - HSF3.0'!G2:G501,"&lt;="&amp;$A237,'HTT e12 - HSF3.0'!I2:I501),"")</f>
        <v>-1.4523809523809472</v>
      </c>
      <c r="I237" s="39">
        <f>IF($A237&lt;=LEN('HTT e12 - 2ry Str + Mask '!A$2),G237+H237,"")</f>
        <v>-0.69047619047618447</v>
      </c>
      <c r="J237" s="39">
        <f t="shared" si="25"/>
        <v>0</v>
      </c>
      <c r="K237" s="39">
        <f t="shared" si="26"/>
        <v>0</v>
      </c>
      <c r="L237" s="39">
        <f t="shared" si="27"/>
        <v>0</v>
      </c>
      <c r="M237" s="39">
        <f t="shared" si="28"/>
        <v>0</v>
      </c>
      <c r="N237" s="39">
        <f t="shared" si="29"/>
        <v>0</v>
      </c>
      <c r="O237" s="39">
        <f t="shared" si="30"/>
        <v>0</v>
      </c>
      <c r="P237" s="39">
        <f>IF($A237&lt;=LEN('HTT e12 - 2ry Str + Mask '!A$2),M237-J237,"")</f>
        <v>0</v>
      </c>
      <c r="Q237" s="39">
        <f>IF($A237&lt;=LEN('HTT e12 - 2ry Str + Mask '!A$2),N237-K237,"")</f>
        <v>0</v>
      </c>
      <c r="R237" s="39">
        <f>IF($A237&lt;=LEN('HTT e12 - 2ry Str + Mask '!A$2),O237-L237,"")</f>
        <v>0</v>
      </c>
    </row>
    <row r="238" spans="1:18" ht="56" customHeight="1" x14ac:dyDescent="0.15">
      <c r="A238" s="36">
        <v>237</v>
      </c>
      <c r="B238" s="37" t="str">
        <f>IF($A238&lt;=LEN('HTT e12 - 2ry Str + Mask '!A$2),MID('HTT e12 - 2ry Str + Mask '!A$2,$A238,1),"")</f>
        <v>.</v>
      </c>
      <c r="C238" s="38" t="str">
        <f>IF($A238&lt;=LEN('HTT e12 - 2ry Str + Mask '!B$2),MID('HTT e12 - 2ry Str + Mask '!B$2,$A238,1),"")</f>
        <v>)</v>
      </c>
      <c r="D238" s="38" t="str">
        <f>IF($A238&lt;=LEN('HTT e12 - 2ry Str + Mask '!C$2),MID('HTT e12 - 2ry Str + Mask '!C$2,$A238,1),"")</f>
        <v>.</v>
      </c>
      <c r="E238" s="38" t="str">
        <f t="shared" si="24"/>
        <v>)</v>
      </c>
      <c r="F238" s="38" t="str">
        <f t="shared" si="31"/>
        <v>.......(((((......................................(((((...((((((((.((......(((((((((((.(((((((((((((((((((.((((...(((((....)))))...((((........))))........)))))))))..(((((((((...(((((.((.....)))))))..........))))))))).....)))))).))))))))</v>
      </c>
      <c r="G238" s="39">
        <f>IF($A238&lt;=LEN('HTT e12 - 2ry Str + Mask '!A$2),SUMIF('HTT e12 - HSF3.0'!E2:E501,"&lt;="&amp;$A238,'HTT e12 - HSF3.0'!H2:H501)-SUMIF('HTT e12 - HSF3.0'!G2:G501,"&lt;="&amp;$A238,'HTT e12 - HSF3.0'!H2:H501),"")</f>
        <v>0.78571428571428825</v>
      </c>
      <c r="H238" s="39">
        <f>IF($A238&lt;=LEN('HTT e12 - 2ry Str + Mask '!A$2),SUMIF('HTT e12 - HSF3.0'!E2:E501,"&lt;="&amp;$A238,'HTT e12 - HSF3.0'!I2:I501)-SUMIF('HTT e12 - HSF3.0'!G2:G501,"&lt;="&amp;$A238,'HTT e12 - HSF3.0'!I2:I501),"")</f>
        <v>-1.9107142857142794</v>
      </c>
      <c r="I238" s="39">
        <f>IF($A238&lt;=LEN('HTT e12 - 2ry Str + Mask '!A$2),G238+H238,"")</f>
        <v>-1.1249999999999911</v>
      </c>
      <c r="J238" s="39">
        <f t="shared" si="25"/>
        <v>0.78571428571428825</v>
      </c>
      <c r="K238" s="39">
        <f t="shared" si="26"/>
        <v>-1.9107142857142794</v>
      </c>
      <c r="L238" s="39">
        <f t="shared" si="27"/>
        <v>-1.1249999999999911</v>
      </c>
      <c r="M238" s="39">
        <f t="shared" si="28"/>
        <v>0</v>
      </c>
      <c r="N238" s="39">
        <f t="shared" si="29"/>
        <v>0</v>
      </c>
      <c r="O238" s="39">
        <f t="shared" si="30"/>
        <v>0</v>
      </c>
      <c r="P238" s="39">
        <f>IF($A238&lt;=LEN('HTT e12 - 2ry Str + Mask '!A$2),M238-J238,"")</f>
        <v>-0.78571428571428825</v>
      </c>
      <c r="Q238" s="39">
        <f>IF($A238&lt;=LEN('HTT e12 - 2ry Str + Mask '!A$2),N238-K238,"")</f>
        <v>1.9107142857142794</v>
      </c>
      <c r="R238" s="39">
        <f>IF($A238&lt;=LEN('HTT e12 - 2ry Str + Mask '!A$2),O238-L238,"")</f>
        <v>1.1249999999999911</v>
      </c>
    </row>
    <row r="239" spans="1:18" ht="56" customHeight="1" x14ac:dyDescent="0.15">
      <c r="A239" s="36">
        <v>238</v>
      </c>
      <c r="B239" s="37" t="str">
        <f>IF($A239&lt;=LEN('HTT e12 - 2ry Str + Mask '!A$2),MID('HTT e12 - 2ry Str + Mask '!A$2,$A239,1),"")</f>
        <v>.</v>
      </c>
      <c r="C239" s="38" t="str">
        <f>IF($A239&lt;=LEN('HTT e12 - 2ry Str + Mask '!B$2),MID('HTT e12 - 2ry Str + Mask '!B$2,$A239,1),"")</f>
        <v>.</v>
      </c>
      <c r="D239" s="38" t="str">
        <f>IF($A239&lt;=LEN('HTT e12 - 2ry Str + Mask '!C$2),MID('HTT e12 - 2ry Str + Mask '!C$2,$A239,1),"")</f>
        <v>.</v>
      </c>
      <c r="E239" s="38" t="str">
        <f t="shared" si="24"/>
        <v>.</v>
      </c>
      <c r="F239" s="38" t="str">
        <f t="shared" si="31"/>
        <v>.......(((((......................................(((((...((((((((.((......(((((((((((.(((((((((((((((((((.((((...(((((....)))))...((((........))))........)))))))))..(((((((((...(((((.((.....)))))))..........))))))))).....)))))).)))))))).</v>
      </c>
      <c r="G239" s="39">
        <f>IF($A239&lt;=LEN('HTT e12 - 2ry Str + Mask '!A$2),SUMIF('HTT e12 - HSF3.0'!E2:E501,"&lt;="&amp;$A239,'HTT e12 - HSF3.0'!H2:H501)-SUMIF('HTT e12 - HSF3.0'!G2:G501,"&lt;="&amp;$A239,'HTT e12 - HSF3.0'!H2:H501),"")</f>
        <v>0.9523809523809561</v>
      </c>
      <c r="H239" s="39">
        <f>IF($A239&lt;=LEN('HTT e12 - 2ry Str + Mask '!A$2),SUMIF('HTT e12 - HSF3.0'!E2:E501,"&lt;="&amp;$A239,'HTT e12 - HSF3.0'!I2:I501)-SUMIF('HTT e12 - HSF3.0'!G2:G501,"&lt;="&amp;$A239,'HTT e12 - HSF3.0'!I2:I501),"")</f>
        <v>-2.2440476190476115</v>
      </c>
      <c r="I239" s="39">
        <f>IF($A239&lt;=LEN('HTT e12 - 2ry Str + Mask '!A$2),G239+H239,"")</f>
        <v>-1.2916666666666554</v>
      </c>
      <c r="J239" s="39">
        <f t="shared" si="25"/>
        <v>0.9523809523809561</v>
      </c>
      <c r="K239" s="39">
        <f t="shared" si="26"/>
        <v>-2.2440476190476115</v>
      </c>
      <c r="L239" s="39">
        <f t="shared" si="27"/>
        <v>-1.2916666666666554</v>
      </c>
      <c r="M239" s="39">
        <f t="shared" si="28"/>
        <v>0.9523809523809561</v>
      </c>
      <c r="N239" s="39">
        <f t="shared" si="29"/>
        <v>-2.2440476190476115</v>
      </c>
      <c r="O239" s="39">
        <f t="shared" si="30"/>
        <v>-1.2916666666666554</v>
      </c>
      <c r="P239" s="39">
        <f>IF($A239&lt;=LEN('HTT e12 - 2ry Str + Mask '!A$2),M239-J239,"")</f>
        <v>0</v>
      </c>
      <c r="Q239" s="39">
        <f>IF($A239&lt;=LEN('HTT e12 - 2ry Str + Mask '!A$2),N239-K239,"")</f>
        <v>0</v>
      </c>
      <c r="R239" s="39">
        <f>IF($A239&lt;=LEN('HTT e12 - 2ry Str + Mask '!A$2),O239-L239,"")</f>
        <v>0</v>
      </c>
    </row>
    <row r="240" spans="1:18" ht="56" customHeight="1" x14ac:dyDescent="0.15">
      <c r="A240" s="36">
        <v>239</v>
      </c>
      <c r="B240" s="37" t="str">
        <f>IF($A240&lt;=LEN('HTT e12 - 2ry Str + Mask '!A$2),MID('HTT e12 - 2ry Str + Mask '!A$2,$A240,1),"")</f>
        <v>.</v>
      </c>
      <c r="C240" s="38" t="str">
        <f>IF($A240&lt;=LEN('HTT e12 - 2ry Str + Mask '!B$2),MID('HTT e12 - 2ry Str + Mask '!B$2,$A240,1),"")</f>
        <v>.</v>
      </c>
      <c r="D240" s="38" t="str">
        <f>IF($A240&lt;=LEN('HTT e12 - 2ry Str + Mask '!C$2),MID('HTT e12 - 2ry Str + Mask '!C$2,$A240,1),"")</f>
        <v>.</v>
      </c>
      <c r="E240" s="38" t="str">
        <f t="shared" si="24"/>
        <v>.</v>
      </c>
      <c r="F240" s="38" t="str">
        <f t="shared" si="31"/>
        <v>.......(((((......................................(((((...((((((((.((......(((((((((((.(((((((((((((((((((.((((...(((((....)))))...((((........))))........)))))))))..(((((((((...(((((.((.....)))))))..........))))))))).....)))))).))))))))..</v>
      </c>
      <c r="G240" s="39">
        <f>IF($A240&lt;=LEN('HTT e12 - 2ry Str + Mask '!A$2),SUMIF('HTT e12 - HSF3.0'!E2:E501,"&lt;="&amp;$A240,'HTT e12 - HSF3.0'!H2:H501)-SUMIF('HTT e12 - HSF3.0'!G2:G501,"&lt;="&amp;$A240,'HTT e12 - HSF3.0'!H2:H501),"")</f>
        <v>0.78571428571428825</v>
      </c>
      <c r="H240" s="39">
        <f>IF($A240&lt;=LEN('HTT e12 - 2ry Str + Mask '!A$2),SUMIF('HTT e12 - HSF3.0'!E2:E501,"&lt;="&amp;$A240,'HTT e12 - HSF3.0'!I2:I501)-SUMIF('HTT e12 - HSF3.0'!G2:G501,"&lt;="&amp;$A240,'HTT e12 - HSF3.0'!I2:I501),"")</f>
        <v>-2.4107142857142776</v>
      </c>
      <c r="I240" s="39">
        <f>IF($A240&lt;=LEN('HTT e12 - 2ry Str + Mask '!A$2),G240+H240,"")</f>
        <v>-1.6249999999999893</v>
      </c>
      <c r="J240" s="39">
        <f t="shared" si="25"/>
        <v>0.78571428571428825</v>
      </c>
      <c r="K240" s="39">
        <f t="shared" si="26"/>
        <v>-2.4107142857142776</v>
      </c>
      <c r="L240" s="39">
        <f t="shared" si="27"/>
        <v>-1.6249999999999893</v>
      </c>
      <c r="M240" s="39">
        <f t="shared" si="28"/>
        <v>0.78571428571428825</v>
      </c>
      <c r="N240" s="39">
        <f t="shared" si="29"/>
        <v>-2.4107142857142776</v>
      </c>
      <c r="O240" s="39">
        <f t="shared" si="30"/>
        <v>-1.6249999999999893</v>
      </c>
      <c r="P240" s="39">
        <f>IF($A240&lt;=LEN('HTT e12 - 2ry Str + Mask '!A$2),M240-J240,"")</f>
        <v>0</v>
      </c>
      <c r="Q240" s="39">
        <f>IF($A240&lt;=LEN('HTT e12 - 2ry Str + Mask '!A$2),N240-K240,"")</f>
        <v>0</v>
      </c>
      <c r="R240" s="39">
        <f>IF($A240&lt;=LEN('HTT e12 - 2ry Str + Mask '!A$2),O240-L240,"")</f>
        <v>0</v>
      </c>
    </row>
    <row r="241" spans="1:18" ht="56" customHeight="1" x14ac:dyDescent="0.15">
      <c r="A241" s="36">
        <v>240</v>
      </c>
      <c r="B241" s="37" t="str">
        <f>IF($A241&lt;=LEN('HTT e12 - 2ry Str + Mask '!A$2),MID('HTT e12 - 2ry Str + Mask '!A$2,$A241,1),"")</f>
        <v>.</v>
      </c>
      <c r="C241" s="38" t="str">
        <f>IF($A241&lt;=LEN('HTT e12 - 2ry Str + Mask '!B$2),MID('HTT e12 - 2ry Str + Mask '!B$2,$A241,1),"")</f>
        <v>.</v>
      </c>
      <c r="D241" s="38" t="str">
        <f>IF($A241&lt;=LEN('HTT e12 - 2ry Str + Mask '!C$2),MID('HTT e12 - 2ry Str + Mask '!C$2,$A241,1),"")</f>
        <v>.</v>
      </c>
      <c r="E241" s="38" t="str">
        <f t="shared" si="24"/>
        <v>.</v>
      </c>
      <c r="F241" s="38" t="str">
        <f t="shared" si="31"/>
        <v>.......(((((......................................(((((...((((((((.((......(((((((((((.(((((((((((((((((((.((((...(((((....)))))...((((........))))........)))))))))..(((((((((...(((((.((.....)))))))..........))))))))).....)))))).))))))))...</v>
      </c>
      <c r="G241" s="39">
        <f>IF($A241&lt;=LEN('HTT e12 - 2ry Str + Mask '!A$2),SUMIF('HTT e12 - HSF3.0'!E2:E501,"&lt;="&amp;$A241,'HTT e12 - HSF3.0'!H2:H501)-SUMIF('HTT e12 - HSF3.0'!G2:G501,"&lt;="&amp;$A241,'HTT e12 - HSF3.0'!H2:H501),"")</f>
        <v>0.6666666666666714</v>
      </c>
      <c r="H241" s="39">
        <f>IF($A241&lt;=LEN('HTT e12 - 2ry Str + Mask '!A$2),SUMIF('HTT e12 - HSF3.0'!E2:E501,"&lt;="&amp;$A241,'HTT e12 - HSF3.0'!I2:I501)-SUMIF('HTT e12 - HSF3.0'!G2:G501,"&lt;="&amp;$A241,'HTT e12 - HSF3.0'!I2:I501),"")</f>
        <v>-2.3869047619047539</v>
      </c>
      <c r="I241" s="39">
        <f>IF($A241&lt;=LEN('HTT e12 - 2ry Str + Mask '!A$2),G241+H241,"")</f>
        <v>-1.7202380952380825</v>
      </c>
      <c r="J241" s="39">
        <f t="shared" si="25"/>
        <v>0.6666666666666714</v>
      </c>
      <c r="K241" s="39">
        <f t="shared" si="26"/>
        <v>-2.3869047619047539</v>
      </c>
      <c r="L241" s="39">
        <f t="shared" si="27"/>
        <v>-1.7202380952380825</v>
      </c>
      <c r="M241" s="39">
        <f t="shared" si="28"/>
        <v>0.6666666666666714</v>
      </c>
      <c r="N241" s="39">
        <f t="shared" si="29"/>
        <v>-2.3869047619047539</v>
      </c>
      <c r="O241" s="39">
        <f t="shared" si="30"/>
        <v>-1.7202380952380825</v>
      </c>
      <c r="P241" s="39">
        <f>IF($A241&lt;=LEN('HTT e12 - 2ry Str + Mask '!A$2),M241-J241,"")</f>
        <v>0</v>
      </c>
      <c r="Q241" s="39">
        <f>IF($A241&lt;=LEN('HTT e12 - 2ry Str + Mask '!A$2),N241-K241,"")</f>
        <v>0</v>
      </c>
      <c r="R241" s="39">
        <f>IF($A241&lt;=LEN('HTT e12 - 2ry Str + Mask '!A$2),O241-L241,"")</f>
        <v>0</v>
      </c>
    </row>
    <row r="242" spans="1:18" ht="56" customHeight="1" x14ac:dyDescent="0.15">
      <c r="A242" s="36">
        <v>241</v>
      </c>
      <c r="B242" s="37" t="str">
        <f>IF($A242&lt;=LEN('HTT e12 - 2ry Str + Mask '!A$2),MID('HTT e12 - 2ry Str + Mask '!A$2,$A242,1),"")</f>
        <v>.</v>
      </c>
      <c r="C242" s="38" t="str">
        <f>IF($A242&lt;=LEN('HTT e12 - 2ry Str + Mask '!B$2),MID('HTT e12 - 2ry Str + Mask '!B$2,$A242,1),"")</f>
        <v>.</v>
      </c>
      <c r="D242" s="38" t="str">
        <f>IF($A242&lt;=LEN('HTT e12 - 2ry Str + Mask '!C$2),MID('HTT e12 - 2ry Str + Mask '!C$2,$A242,1),"")</f>
        <v>.</v>
      </c>
      <c r="E242" s="38" t="str">
        <f t="shared" si="24"/>
        <v>.</v>
      </c>
      <c r="F242" s="38" t="str">
        <f t="shared" si="31"/>
        <v>.......(((((......................................(((((...((((((((.((......(((((((((((.(((((((((((((((((((.((((...(((((....)))))...((((........))))........)))))))))..(((((((((...(((((.((.....)))))))..........))))))))).....)))))).))))))))....</v>
      </c>
      <c r="G242" s="39">
        <f>IF($A242&lt;=LEN('HTT e12 - 2ry Str + Mask '!A$2),SUMIF('HTT e12 - HSF3.0'!E2:E501,"&lt;="&amp;$A242,'HTT e12 - HSF3.0'!H2:H501)-SUMIF('HTT e12 - HSF3.0'!G2:G501,"&lt;="&amp;$A242,'HTT e12 - HSF3.0'!H2:H501),"")</f>
        <v>1.1250000000000071</v>
      </c>
      <c r="H242" s="39">
        <f>IF($A242&lt;=LEN('HTT e12 - 2ry Str + Mask '!A$2),SUMIF('HTT e12 - HSF3.0'!E2:E501,"&lt;="&amp;$A242,'HTT e12 - HSF3.0'!I2:I501)-SUMIF('HTT e12 - HSF3.0'!G2:G501,"&lt;="&amp;$A242,'HTT e12 - HSF3.0'!I2:I501),"")</f>
        <v>-2.0119047619047556</v>
      </c>
      <c r="I242" s="39">
        <f>IF($A242&lt;=LEN('HTT e12 - 2ry Str + Mask '!A$2),G242+H242,"")</f>
        <v>-0.88690476190474854</v>
      </c>
      <c r="J242" s="39">
        <f t="shared" si="25"/>
        <v>1.1250000000000071</v>
      </c>
      <c r="K242" s="39">
        <f t="shared" si="26"/>
        <v>-2.0119047619047556</v>
      </c>
      <c r="L242" s="39">
        <f t="shared" si="27"/>
        <v>-0.88690476190474854</v>
      </c>
      <c r="M242" s="39">
        <f t="shared" si="28"/>
        <v>1.1250000000000071</v>
      </c>
      <c r="N242" s="39">
        <f t="shared" si="29"/>
        <v>-2.0119047619047556</v>
      </c>
      <c r="O242" s="39">
        <f t="shared" si="30"/>
        <v>-0.88690476190474854</v>
      </c>
      <c r="P242" s="39">
        <f>IF($A242&lt;=LEN('HTT e12 - 2ry Str + Mask '!A$2),M242-J242,"")</f>
        <v>0</v>
      </c>
      <c r="Q242" s="39">
        <f>IF($A242&lt;=LEN('HTT e12 - 2ry Str + Mask '!A$2),N242-K242,"")</f>
        <v>0</v>
      </c>
      <c r="R242" s="39">
        <f>IF($A242&lt;=LEN('HTT e12 - 2ry Str + Mask '!A$2),O242-L242,"")</f>
        <v>0</v>
      </c>
    </row>
    <row r="243" spans="1:18" ht="56" customHeight="1" x14ac:dyDescent="0.15">
      <c r="A243" s="36">
        <v>242</v>
      </c>
      <c r="B243" s="37" t="str">
        <f>IF($A243&lt;=LEN('HTT e12 - 2ry Str + Mask '!A$2),MID('HTT e12 - 2ry Str + Mask '!A$2,$A243,1),"")</f>
        <v>.</v>
      </c>
      <c r="C243" s="38" t="str">
        <f>IF($A243&lt;=LEN('HTT e12 - 2ry Str + Mask '!B$2),MID('HTT e12 - 2ry Str + Mask '!B$2,$A243,1),"")</f>
        <v>.</v>
      </c>
      <c r="D243" s="38" t="str">
        <f>IF($A243&lt;=LEN('HTT e12 - 2ry Str + Mask '!C$2),MID('HTT e12 - 2ry Str + Mask '!C$2,$A243,1),"")</f>
        <v>.</v>
      </c>
      <c r="E243" s="38" t="str">
        <f t="shared" si="24"/>
        <v>.</v>
      </c>
      <c r="F243" s="38" t="str">
        <f t="shared" si="31"/>
        <v>.......(((((......................................(((((...((((((((.((......(((((((((((.(((((((((((((((((((.((((...(((((....)))))...((((........))))........)))))))))..(((((((((...(((((.((.....)))))))..........))))))))).....)))))).)))))))).....</v>
      </c>
      <c r="G243" s="39">
        <f>IF($A243&lt;=LEN('HTT e12 - 2ry Str + Mask '!A$2),SUMIF('HTT e12 - HSF3.0'!E2:E501,"&lt;="&amp;$A243,'HTT e12 - HSF3.0'!H2:H501)-SUMIF('HTT e12 - HSF3.0'!G2:G501,"&lt;="&amp;$A243,'HTT e12 - HSF3.0'!H2:H501),"")</f>
        <v>1.2678571428571495</v>
      </c>
      <c r="H243" s="39">
        <f>IF($A243&lt;=LEN('HTT e12 - 2ry Str + Mask '!A$2),SUMIF('HTT e12 - HSF3.0'!E2:E501,"&lt;="&amp;$A243,'HTT e12 - HSF3.0'!I2:I501)-SUMIF('HTT e12 - HSF3.0'!G2:G501,"&lt;="&amp;$A243,'HTT e12 - HSF3.0'!I2:I501),"")</f>
        <v>-1.5357142857142811</v>
      </c>
      <c r="I243" s="39">
        <f>IF($A243&lt;=LEN('HTT e12 - 2ry Str + Mask '!A$2),G243+H243,"")</f>
        <v>-0.26785714285713169</v>
      </c>
      <c r="J243" s="39">
        <f t="shared" si="25"/>
        <v>1.2678571428571495</v>
      </c>
      <c r="K243" s="39">
        <f t="shared" si="26"/>
        <v>-1.5357142857142811</v>
      </c>
      <c r="L243" s="39">
        <f t="shared" si="27"/>
        <v>-0.26785714285713169</v>
      </c>
      <c r="M243" s="39">
        <f t="shared" si="28"/>
        <v>1.2678571428571495</v>
      </c>
      <c r="N243" s="39">
        <f t="shared" si="29"/>
        <v>-1.5357142857142811</v>
      </c>
      <c r="O243" s="39">
        <f t="shared" si="30"/>
        <v>-0.26785714285713169</v>
      </c>
      <c r="P243" s="39">
        <f>IF($A243&lt;=LEN('HTT e12 - 2ry Str + Mask '!A$2),M243-J243,"")</f>
        <v>0</v>
      </c>
      <c r="Q243" s="39">
        <f>IF($A243&lt;=LEN('HTT e12 - 2ry Str + Mask '!A$2),N243-K243,"")</f>
        <v>0</v>
      </c>
      <c r="R243" s="39">
        <f>IF($A243&lt;=LEN('HTT e12 - 2ry Str + Mask '!A$2),O243-L243,"")</f>
        <v>0</v>
      </c>
    </row>
    <row r="244" spans="1:18" ht="56" customHeight="1" x14ac:dyDescent="0.15">
      <c r="A244" s="36">
        <v>243</v>
      </c>
      <c r="B244" s="37" t="str">
        <f>IF($A244&lt;=LEN('HTT e12 - 2ry Str + Mask '!A$2),MID('HTT e12 - 2ry Str + Mask '!A$2,$A244,1),"")</f>
        <v>.</v>
      </c>
      <c r="C244" s="38" t="str">
        <f>IF($A244&lt;=LEN('HTT e12 - 2ry Str + Mask '!B$2),MID('HTT e12 - 2ry Str + Mask '!B$2,$A244,1),"")</f>
        <v>.</v>
      </c>
      <c r="D244" s="38" t="str">
        <f>IF($A244&lt;=LEN('HTT e12 - 2ry Str + Mask '!C$2),MID('HTT e12 - 2ry Str + Mask '!C$2,$A244,1),"")</f>
        <v>.</v>
      </c>
      <c r="E244" s="38" t="str">
        <f t="shared" si="24"/>
        <v>.</v>
      </c>
      <c r="F244" s="38" t="str">
        <f t="shared" si="31"/>
        <v>.......(((((......................................(((((...((((((((.((......(((((((((((.(((((((((((((((((((.((((...(((((....)))))...((((........))))........)))))))))..(((((((((...(((((.((.....)))))))..........))))))))).....)))))).))))))))......</v>
      </c>
      <c r="G244" s="39">
        <f>IF($A244&lt;=LEN('HTT e12 - 2ry Str + Mask '!A$2),SUMIF('HTT e12 - HSF3.0'!E2:E501,"&lt;="&amp;$A244,'HTT e12 - HSF3.0'!H2:H501)-SUMIF('HTT e12 - HSF3.0'!G2:G501,"&lt;="&amp;$A244,'HTT e12 - HSF3.0'!H2:H501),"")</f>
        <v>1.4345238095238173</v>
      </c>
      <c r="H244" s="39">
        <f>IF($A244&lt;=LEN('HTT e12 - 2ry Str + Mask '!A$2),SUMIF('HTT e12 - HSF3.0'!E2:E501,"&lt;="&amp;$A244,'HTT e12 - HSF3.0'!I2:I501)-SUMIF('HTT e12 - HSF3.0'!G2:G501,"&lt;="&amp;$A244,'HTT e12 - HSF3.0'!I2:I501),"")</f>
        <v>-1.3452380952380913</v>
      </c>
      <c r="I244" s="39">
        <f>IF($A244&lt;=LEN('HTT e12 - 2ry Str + Mask '!A$2),G244+H244,"")</f>
        <v>8.9285714285725959E-2</v>
      </c>
      <c r="J244" s="39">
        <f t="shared" si="25"/>
        <v>1.4345238095238173</v>
      </c>
      <c r="K244" s="39">
        <f t="shared" si="26"/>
        <v>-1.3452380952380913</v>
      </c>
      <c r="L244" s="39">
        <f t="shared" si="27"/>
        <v>8.9285714285725959E-2</v>
      </c>
      <c r="M244" s="39">
        <f t="shared" si="28"/>
        <v>1.4345238095238173</v>
      </c>
      <c r="N244" s="39">
        <f t="shared" si="29"/>
        <v>-1.3452380952380913</v>
      </c>
      <c r="O244" s="39">
        <f t="shared" si="30"/>
        <v>8.9285714285725959E-2</v>
      </c>
      <c r="P244" s="39">
        <f>IF($A244&lt;=LEN('HTT e12 - 2ry Str + Mask '!A$2),M244-J244,"")</f>
        <v>0</v>
      </c>
      <c r="Q244" s="39">
        <f>IF($A244&lt;=LEN('HTT e12 - 2ry Str + Mask '!A$2),N244-K244,"")</f>
        <v>0</v>
      </c>
      <c r="R244" s="39">
        <f>IF($A244&lt;=LEN('HTT e12 - 2ry Str + Mask '!A$2),O244-L244,"")</f>
        <v>0</v>
      </c>
    </row>
    <row r="245" spans="1:18" ht="56" customHeight="1" x14ac:dyDescent="0.15">
      <c r="A245" s="36">
        <v>244</v>
      </c>
      <c r="B245" s="37" t="str">
        <f>IF($A245&lt;=LEN('HTT e12 - 2ry Str + Mask '!A$2),MID('HTT e12 - 2ry Str + Mask '!A$2,$A245,1),"")</f>
        <v>.</v>
      </c>
      <c r="C245" s="38" t="str">
        <f>IF($A245&lt;=LEN('HTT e12 - 2ry Str + Mask '!B$2),MID('HTT e12 - 2ry Str + Mask '!B$2,$A245,1),"")</f>
        <v>.</v>
      </c>
      <c r="D245" s="38" t="str">
        <f>IF($A245&lt;=LEN('HTT e12 - 2ry Str + Mask '!C$2),MID('HTT e12 - 2ry Str + Mask '!C$2,$A245,1),"")</f>
        <v>.</v>
      </c>
      <c r="E245" s="38" t="str">
        <f t="shared" si="24"/>
        <v>.</v>
      </c>
      <c r="F245" s="38" t="str">
        <f t="shared" si="31"/>
        <v>.......(((((......................................(((((...((((((((.((......(((((((((((.(((((((((((((((((((.((((...(((((....)))))...((((........))))........)))))))))..(((((((((...(((((.((.....)))))))..........))))))))).....)))))).)))))))).......</v>
      </c>
      <c r="G245" s="39">
        <f>IF($A245&lt;=LEN('HTT e12 - 2ry Str + Mask '!A$2),SUMIF('HTT e12 - HSF3.0'!E2:E501,"&lt;="&amp;$A245,'HTT e12 - HSF3.0'!H2:H501)-SUMIF('HTT e12 - HSF3.0'!G2:G501,"&lt;="&amp;$A245,'HTT e12 - HSF3.0'!H2:H501),"")</f>
        <v>1.892857142857153</v>
      </c>
      <c r="H245" s="39">
        <f>IF($A245&lt;=LEN('HTT e12 - 2ry Str + Mask '!A$2),SUMIF('HTT e12 - HSF3.0'!E2:E501,"&lt;="&amp;$A245,'HTT e12 - HSF3.0'!I2:I501)-SUMIF('HTT e12 - HSF3.0'!G2:G501,"&lt;="&amp;$A245,'HTT e12 - HSF3.0'!I2:I501),"")</f>
        <v>-1.303571428571427</v>
      </c>
      <c r="I245" s="39">
        <f>IF($A245&lt;=LEN('HTT e12 - 2ry Str + Mask '!A$2),G245+H245,"")</f>
        <v>0.58928571428572596</v>
      </c>
      <c r="J245" s="39">
        <f t="shared" si="25"/>
        <v>1.892857142857153</v>
      </c>
      <c r="K245" s="39">
        <f t="shared" si="26"/>
        <v>-1.303571428571427</v>
      </c>
      <c r="L245" s="39">
        <f t="shared" si="27"/>
        <v>0.58928571428572596</v>
      </c>
      <c r="M245" s="39">
        <f t="shared" si="28"/>
        <v>1.892857142857153</v>
      </c>
      <c r="N245" s="39">
        <f t="shared" si="29"/>
        <v>-1.303571428571427</v>
      </c>
      <c r="O245" s="39">
        <f t="shared" si="30"/>
        <v>0.58928571428572596</v>
      </c>
      <c r="P245" s="39">
        <f>IF($A245&lt;=LEN('HTT e12 - 2ry Str + Mask '!A$2),M245-J245,"")</f>
        <v>0</v>
      </c>
      <c r="Q245" s="39">
        <f>IF($A245&lt;=LEN('HTT e12 - 2ry Str + Mask '!A$2),N245-K245,"")</f>
        <v>0</v>
      </c>
      <c r="R245" s="39">
        <f>IF($A245&lt;=LEN('HTT e12 - 2ry Str + Mask '!A$2),O245-L245,"")</f>
        <v>0</v>
      </c>
    </row>
    <row r="246" spans="1:18" ht="56" customHeight="1" x14ac:dyDescent="0.15">
      <c r="A246" s="36">
        <v>245</v>
      </c>
      <c r="B246" s="37" t="str">
        <f>IF($A246&lt;=LEN('HTT e12 - 2ry Str + Mask '!A$2),MID('HTT e12 - 2ry Str + Mask '!A$2,$A246,1),"")</f>
        <v>.</v>
      </c>
      <c r="C246" s="38" t="str">
        <f>IF($A246&lt;=LEN('HTT e12 - 2ry Str + Mask '!B$2),MID('HTT e12 - 2ry Str + Mask '!B$2,$A246,1),"")</f>
        <v>.</v>
      </c>
      <c r="D246" s="38" t="str">
        <f>IF($A246&lt;=LEN('HTT e12 - 2ry Str + Mask '!C$2),MID('HTT e12 - 2ry Str + Mask '!C$2,$A246,1),"")</f>
        <v>.</v>
      </c>
      <c r="E246" s="38" t="str">
        <f t="shared" si="24"/>
        <v>.</v>
      </c>
      <c r="F246" s="38" t="str">
        <f t="shared" si="31"/>
        <v>.......(((((......................................(((((...((((((((.((......(((((((((((.(((((((((((((((((((.((((...(((((....)))))...((((........))))........)))))))))..(((((((((...(((((.((.....)))))))..........))))))))).....)))))).))))))))........</v>
      </c>
      <c r="G246" s="39">
        <f>IF($A246&lt;=LEN('HTT e12 - 2ry Str + Mask '!A$2),SUMIF('HTT e12 - HSF3.0'!E2:E501,"&lt;="&amp;$A246,'HTT e12 - HSF3.0'!H2:H501)-SUMIF('HTT e12 - HSF3.0'!G2:G501,"&lt;="&amp;$A246,'HTT e12 - HSF3.0'!H2:H501),"")</f>
        <v>2.3452380952381056</v>
      </c>
      <c r="H246" s="39">
        <f>IF($A246&lt;=LEN('HTT e12 - 2ry Str + Mask '!A$2),SUMIF('HTT e12 - HSF3.0'!E2:E501,"&lt;="&amp;$A246,'HTT e12 - HSF3.0'!I2:I501)-SUMIF('HTT e12 - HSF3.0'!G2:G501,"&lt;="&amp;$A246,'HTT e12 - HSF3.0'!I2:I501),"")</f>
        <v>-0.8452380952380949</v>
      </c>
      <c r="I246" s="39">
        <f>IF($A246&lt;=LEN('HTT e12 - 2ry Str + Mask '!A$2),G246+H246,"")</f>
        <v>1.5000000000000107</v>
      </c>
      <c r="J246" s="39">
        <f t="shared" si="25"/>
        <v>2.3452380952381056</v>
      </c>
      <c r="K246" s="39">
        <f t="shared" si="26"/>
        <v>-0.8452380952380949</v>
      </c>
      <c r="L246" s="39">
        <f t="shared" si="27"/>
        <v>1.5000000000000107</v>
      </c>
      <c r="M246" s="39">
        <f t="shared" si="28"/>
        <v>2.3452380952381056</v>
      </c>
      <c r="N246" s="39">
        <f t="shared" si="29"/>
        <v>-0.8452380952380949</v>
      </c>
      <c r="O246" s="39">
        <f t="shared" si="30"/>
        <v>1.5000000000000107</v>
      </c>
      <c r="P246" s="39">
        <f>IF($A246&lt;=LEN('HTT e12 - 2ry Str + Mask '!A$2),M246-J246,"")</f>
        <v>0</v>
      </c>
      <c r="Q246" s="39">
        <f>IF($A246&lt;=LEN('HTT e12 - 2ry Str + Mask '!A$2),N246-K246,"")</f>
        <v>0</v>
      </c>
      <c r="R246" s="39">
        <f>IF($A246&lt;=LEN('HTT e12 - 2ry Str + Mask '!A$2),O246-L246,"")</f>
        <v>0</v>
      </c>
    </row>
    <row r="247" spans="1:18" ht="56" customHeight="1" x14ac:dyDescent="0.15">
      <c r="A247" s="36">
        <v>246</v>
      </c>
      <c r="B247" s="37" t="str">
        <f>IF($A247&lt;=LEN('HTT e12 - 2ry Str + Mask '!A$2),MID('HTT e12 - 2ry Str + Mask '!A$2,$A247,1),"")</f>
        <v>.</v>
      </c>
      <c r="C247" s="38" t="str">
        <f>IF($A247&lt;=LEN('HTT e12 - 2ry Str + Mask '!B$2),MID('HTT e12 - 2ry Str + Mask '!B$2,$A247,1),"")</f>
        <v>.</v>
      </c>
      <c r="D247" s="38" t="str">
        <f>IF($A247&lt;=LEN('HTT e12 - 2ry Str + Mask '!C$2),MID('HTT e12 - 2ry Str + Mask '!C$2,$A247,1),"")</f>
        <v>.</v>
      </c>
      <c r="E247" s="38" t="str">
        <f t="shared" si="24"/>
        <v>.</v>
      </c>
      <c r="F247" s="38" t="str">
        <f t="shared" si="31"/>
        <v>.......(((((......................................(((((...((((((((.((......(((((((((((.(((((((((((((((((((.((((...(((((....)))))...((((........))))........)))))))))..(((((((((...(((((.((.....)))))))..........))))))))).....)))))).)))))))).........</v>
      </c>
      <c r="G247" s="39">
        <f>IF($A247&lt;=LEN('HTT e12 - 2ry Str + Mask '!A$2),SUMIF('HTT e12 - HSF3.0'!E2:E501,"&lt;="&amp;$A247,'HTT e12 - HSF3.0'!H2:H501)-SUMIF('HTT e12 - HSF3.0'!G2:G501,"&lt;="&amp;$A247,'HTT e12 - HSF3.0'!H2:H501),"")</f>
        <v>2.5119047619047734</v>
      </c>
      <c r="H247" s="39">
        <f>IF($A247&lt;=LEN('HTT e12 - 2ry Str + Mask '!A$2),SUMIF('HTT e12 - HSF3.0'!E2:E501,"&lt;="&amp;$A247,'HTT e12 - HSF3.0'!I2:I501)-SUMIF('HTT e12 - HSF3.0'!G2:G501,"&lt;="&amp;$A247,'HTT e12 - HSF3.0'!I2:I501),"")</f>
        <v>-0.98809523809523725</v>
      </c>
      <c r="I247" s="39">
        <f>IF($A247&lt;=LEN('HTT e12 - 2ry Str + Mask '!A$2),G247+H247,"")</f>
        <v>1.5238095238095362</v>
      </c>
      <c r="J247" s="39">
        <f t="shared" si="25"/>
        <v>2.5119047619047734</v>
      </c>
      <c r="K247" s="39">
        <f t="shared" si="26"/>
        <v>-0.98809523809523725</v>
      </c>
      <c r="L247" s="39">
        <f t="shared" si="27"/>
        <v>1.5238095238095362</v>
      </c>
      <c r="M247" s="39">
        <f t="shared" si="28"/>
        <v>2.5119047619047734</v>
      </c>
      <c r="N247" s="39">
        <f t="shared" si="29"/>
        <v>-0.98809523809523725</v>
      </c>
      <c r="O247" s="39">
        <f t="shared" si="30"/>
        <v>1.5238095238095362</v>
      </c>
      <c r="P247" s="39">
        <f>IF($A247&lt;=LEN('HTT e12 - 2ry Str + Mask '!A$2),M247-J247,"")</f>
        <v>0</v>
      </c>
      <c r="Q247" s="39">
        <f>IF($A247&lt;=LEN('HTT e12 - 2ry Str + Mask '!A$2),N247-K247,"")</f>
        <v>0</v>
      </c>
      <c r="R247" s="39">
        <f>IF($A247&lt;=LEN('HTT e12 - 2ry Str + Mask '!A$2),O247-L247,"")</f>
        <v>0</v>
      </c>
    </row>
    <row r="248" spans="1:18" ht="56" customHeight="1" x14ac:dyDescent="0.15">
      <c r="A248" s="36">
        <v>247</v>
      </c>
      <c r="B248" s="37" t="str">
        <f>IF($A248&lt;=LEN('HTT e12 - 2ry Str + Mask '!A$2),MID('HTT e12 - 2ry Str + Mask '!A$2,$A248,1),"")</f>
        <v>.</v>
      </c>
      <c r="C248" s="38" t="str">
        <f>IF($A248&lt;=LEN('HTT e12 - 2ry Str + Mask '!B$2),MID('HTT e12 - 2ry Str + Mask '!B$2,$A248,1),"")</f>
        <v>.</v>
      </c>
      <c r="D248" s="38" t="str">
        <f>IF($A248&lt;=LEN('HTT e12 - 2ry Str + Mask '!C$2),MID('HTT e12 - 2ry Str + Mask '!C$2,$A248,1),"")</f>
        <v>.</v>
      </c>
      <c r="E248" s="38" t="str">
        <f t="shared" si="24"/>
        <v>.</v>
      </c>
      <c r="F248" s="38" t="str">
        <f t="shared" si="31"/>
        <v>.......(((((......................................(((((...((((((((.((......(((((((((((.(((((((((((((((((((.((((...(((((....)))))...((((........))))........)))))))))..(((((((((...(((((.((.....)))))))..........))))))))).....)))))).))))))))..........</v>
      </c>
      <c r="G248" s="39">
        <f>IF($A248&lt;=LEN('HTT e12 - 2ry Str + Mask '!A$2),SUMIF('HTT e12 - HSF3.0'!E2:E501,"&lt;="&amp;$A248,'HTT e12 - HSF3.0'!H2:H501)-SUMIF('HTT e12 - HSF3.0'!G2:G501,"&lt;="&amp;$A248,'HTT e12 - HSF3.0'!H2:H501),"")</f>
        <v>2.3452380952381056</v>
      </c>
      <c r="H248" s="39">
        <f>IF($A248&lt;=LEN('HTT e12 - 2ry Str + Mask '!A$2),SUMIF('HTT e12 - HSF3.0'!E2:E501,"&lt;="&amp;$A248,'HTT e12 - HSF3.0'!I2:I501)-SUMIF('HTT e12 - HSF3.0'!G2:G501,"&lt;="&amp;$A248,'HTT e12 - HSF3.0'!I2:I501),"")</f>
        <v>-1.0119047619047628</v>
      </c>
      <c r="I248" s="39">
        <f>IF($A248&lt;=LEN('HTT e12 - 2ry Str + Mask '!A$2),G248+H248,"")</f>
        <v>1.3333333333333428</v>
      </c>
      <c r="J248" s="39">
        <f t="shared" si="25"/>
        <v>2.3452380952381056</v>
      </c>
      <c r="K248" s="39">
        <f t="shared" si="26"/>
        <v>-1.0119047619047628</v>
      </c>
      <c r="L248" s="39">
        <f t="shared" si="27"/>
        <v>1.3333333333333428</v>
      </c>
      <c r="M248" s="39">
        <f t="shared" si="28"/>
        <v>2.3452380952381056</v>
      </c>
      <c r="N248" s="39">
        <f t="shared" si="29"/>
        <v>-1.0119047619047628</v>
      </c>
      <c r="O248" s="39">
        <f t="shared" si="30"/>
        <v>1.3333333333333428</v>
      </c>
      <c r="P248" s="39">
        <f>IF($A248&lt;=LEN('HTT e12 - 2ry Str + Mask '!A$2),M248-J248,"")</f>
        <v>0</v>
      </c>
      <c r="Q248" s="39">
        <f>IF($A248&lt;=LEN('HTT e12 - 2ry Str + Mask '!A$2),N248-K248,"")</f>
        <v>0</v>
      </c>
      <c r="R248" s="39">
        <f>IF($A248&lt;=LEN('HTT e12 - 2ry Str + Mask '!A$2),O248-L248,"")</f>
        <v>0</v>
      </c>
    </row>
    <row r="249" spans="1:18" ht="56" customHeight="1" x14ac:dyDescent="0.15">
      <c r="A249" s="36">
        <v>248</v>
      </c>
      <c r="B249" s="37" t="str">
        <f>IF($A249&lt;=LEN('HTT e12 - 2ry Str + Mask '!A$2),MID('HTT e12 - 2ry Str + Mask '!A$2,$A249,1),"")</f>
        <v>.</v>
      </c>
      <c r="C249" s="38" t="str">
        <f>IF($A249&lt;=LEN('HTT e12 - 2ry Str + Mask '!B$2),MID('HTT e12 - 2ry Str + Mask '!B$2,$A249,1),"")</f>
        <v>.</v>
      </c>
      <c r="D249" s="38" t="str">
        <f>IF($A249&lt;=LEN('HTT e12 - 2ry Str + Mask '!C$2),MID('HTT e12 - 2ry Str + Mask '!C$2,$A249,1),"")</f>
        <v>.</v>
      </c>
      <c r="E249" s="38" t="str">
        <f t="shared" si="24"/>
        <v>.</v>
      </c>
      <c r="F249" s="38" t="str">
        <f t="shared" si="31"/>
        <v>.......(((((......................................(((((...((((((((.((......(((((((((((.(((((((((((((((((((.((((...(((((....)))))...((((........))))........)))))))))..(((((((((...(((((.((.....)))))))..........))))))))).....)))))).))))))))...........</v>
      </c>
      <c r="G249" s="39">
        <f>IF($A249&lt;=LEN('HTT e12 - 2ry Str + Mask '!A$2),SUMIF('HTT e12 - HSF3.0'!E2:E501,"&lt;="&amp;$A249,'HTT e12 - HSF3.0'!H2:H501)-SUMIF('HTT e12 - HSF3.0'!G2:G501,"&lt;="&amp;$A249,'HTT e12 - HSF3.0'!H2:H501),"")</f>
        <v>2.3452380952381056</v>
      </c>
      <c r="H249" s="39">
        <f>IF($A249&lt;=LEN('HTT e12 - 2ry Str + Mask '!A$2),SUMIF('HTT e12 - HSF3.0'!E2:E501,"&lt;="&amp;$A249,'HTT e12 - HSF3.0'!I2:I501)-SUMIF('HTT e12 - HSF3.0'!G2:G501,"&lt;="&amp;$A249,'HTT e12 - HSF3.0'!I2:I501),"")</f>
        <v>-0.8690476190476204</v>
      </c>
      <c r="I249" s="39">
        <f>IF($A249&lt;=LEN('HTT e12 - 2ry Str + Mask '!A$2),G249+H249,"")</f>
        <v>1.4761904761904852</v>
      </c>
      <c r="J249" s="39">
        <f t="shared" si="25"/>
        <v>2.3452380952381056</v>
      </c>
      <c r="K249" s="39">
        <f t="shared" si="26"/>
        <v>-0.8690476190476204</v>
      </c>
      <c r="L249" s="39">
        <f t="shared" si="27"/>
        <v>1.4761904761904852</v>
      </c>
      <c r="M249" s="39">
        <f t="shared" si="28"/>
        <v>2.3452380952381056</v>
      </c>
      <c r="N249" s="39">
        <f t="shared" si="29"/>
        <v>-0.8690476190476204</v>
      </c>
      <c r="O249" s="39">
        <f t="shared" si="30"/>
        <v>1.4761904761904852</v>
      </c>
      <c r="P249" s="39">
        <f>IF($A249&lt;=LEN('HTT e12 - 2ry Str + Mask '!A$2),M249-J249,"")</f>
        <v>0</v>
      </c>
      <c r="Q249" s="39">
        <f>IF($A249&lt;=LEN('HTT e12 - 2ry Str + Mask '!A$2),N249-K249,"")</f>
        <v>0</v>
      </c>
      <c r="R249" s="39">
        <f>IF($A249&lt;=LEN('HTT e12 - 2ry Str + Mask '!A$2),O249-L249,"")</f>
        <v>0</v>
      </c>
    </row>
    <row r="250" spans="1:18" ht="56" customHeight="1" x14ac:dyDescent="0.15">
      <c r="A250" s="36">
        <v>249</v>
      </c>
      <c r="B250" s="37" t="str">
        <f>IF($A250&lt;=LEN('HTT e12 - 2ry Str + Mask '!A$2),MID('HTT e12 - 2ry Str + Mask '!A$2,$A250,1),"")</f>
        <v>.</v>
      </c>
      <c r="C250" s="38" t="str">
        <f>IF($A250&lt;=LEN('HTT e12 - 2ry Str + Mask '!B$2),MID('HTT e12 - 2ry Str + Mask '!B$2,$A250,1),"")</f>
        <v>.</v>
      </c>
      <c r="D250" s="38" t="str">
        <f>IF($A250&lt;=LEN('HTT e12 - 2ry Str + Mask '!C$2),MID('HTT e12 - 2ry Str + Mask '!C$2,$A250,1),"")</f>
        <v>.</v>
      </c>
      <c r="E250" s="38" t="str">
        <f t="shared" si="24"/>
        <v>.</v>
      </c>
      <c r="F250" s="38" t="str">
        <f t="shared" si="31"/>
        <v>.......(((((......................................(((((...((((((((.((......(((((((((((.(((((((((((((((((((.((((...(((((....)))))...((((........))))........)))))))))..(((((((((...(((((.((.....)))))))..........))))))))).....)))))).))))))))............</v>
      </c>
      <c r="G250" s="39">
        <f>IF($A250&lt;=LEN('HTT e12 - 2ry Str + Mask '!A$2),SUMIF('HTT e12 - HSF3.0'!E2:E501,"&lt;="&amp;$A250,'HTT e12 - HSF3.0'!H2:H501)-SUMIF('HTT e12 - HSF3.0'!G2:G501,"&lt;="&amp;$A250,'HTT e12 - HSF3.0'!H2:H501),"")</f>
        <v>1.9107142857142954</v>
      </c>
      <c r="H250" s="39">
        <f>IF($A250&lt;=LEN('HTT e12 - 2ry Str + Mask '!A$2),SUMIF('HTT e12 - HSF3.0'!E2:E501,"&lt;="&amp;$A250,'HTT e12 - HSF3.0'!I2:I501)-SUMIF('HTT e12 - HSF3.0'!G2:G501,"&lt;="&amp;$A250,'HTT e12 - HSF3.0'!I2:I501),"")</f>
        <v>-0.7440476190476204</v>
      </c>
      <c r="I250" s="39">
        <f>IF($A250&lt;=LEN('HTT e12 - 2ry Str + Mask '!A$2),G250+H250,"")</f>
        <v>1.166666666666675</v>
      </c>
      <c r="J250" s="39">
        <f t="shared" si="25"/>
        <v>1.9107142857142954</v>
      </c>
      <c r="K250" s="39">
        <f t="shared" si="26"/>
        <v>-0.7440476190476204</v>
      </c>
      <c r="L250" s="39">
        <f t="shared" si="27"/>
        <v>1.166666666666675</v>
      </c>
      <c r="M250" s="39">
        <f t="shared" si="28"/>
        <v>1.9107142857142954</v>
      </c>
      <c r="N250" s="39">
        <f t="shared" si="29"/>
        <v>-0.7440476190476204</v>
      </c>
      <c r="O250" s="39">
        <f t="shared" si="30"/>
        <v>1.166666666666675</v>
      </c>
      <c r="P250" s="39">
        <f>IF($A250&lt;=LEN('HTT e12 - 2ry Str + Mask '!A$2),M250-J250,"")</f>
        <v>0</v>
      </c>
      <c r="Q250" s="39">
        <f>IF($A250&lt;=LEN('HTT e12 - 2ry Str + Mask '!A$2),N250-K250,"")</f>
        <v>0</v>
      </c>
      <c r="R250" s="39">
        <f>IF($A250&lt;=LEN('HTT e12 - 2ry Str + Mask '!A$2),O250-L250,"")</f>
        <v>0</v>
      </c>
    </row>
    <row r="251" spans="1:18" ht="56" customHeight="1" x14ac:dyDescent="0.15">
      <c r="A251" s="36">
        <v>250</v>
      </c>
      <c r="B251" s="37" t="str">
        <f>IF($A251&lt;=LEN('HTT e12 - 2ry Str + Mask '!A$2),MID('HTT e12 - 2ry Str + Mask '!A$2,$A251,1),"")</f>
        <v>.</v>
      </c>
      <c r="C251" s="38" t="str">
        <f>IF($A251&lt;=LEN('HTT e12 - 2ry Str + Mask '!B$2),MID('HTT e12 - 2ry Str + Mask '!B$2,$A251,1),"")</f>
        <v>.</v>
      </c>
      <c r="D251" s="38" t="str">
        <f>IF($A251&lt;=LEN('HTT e12 - 2ry Str + Mask '!C$2),MID('HTT e12 - 2ry Str + Mask '!C$2,$A251,1),"")</f>
        <v>.</v>
      </c>
      <c r="E251" s="38" t="str">
        <f t="shared" si="24"/>
        <v>.</v>
      </c>
      <c r="F251" s="38" t="str">
        <f t="shared" si="31"/>
        <v>.......(((((......................................(((((...((((((((.((......(((((((((((.(((((((((((((((((((.((((...(((((....)))))...((((........))))........)))))))))..(((((((((...(((((.((.....)))))))..........))))))))).....)))))).)))))))).............</v>
      </c>
      <c r="G251" s="39">
        <f>IF($A251&lt;=LEN('HTT e12 - 2ry Str + Mask '!A$2),SUMIF('HTT e12 - HSF3.0'!E2:E501,"&lt;="&amp;$A251,'HTT e12 - HSF3.0'!H2:H501)-SUMIF('HTT e12 - HSF3.0'!G2:G501,"&lt;="&amp;$A251,'HTT e12 - HSF3.0'!H2:H501),"")</f>
        <v>1.5773809523809597</v>
      </c>
      <c r="H251" s="39">
        <f>IF($A251&lt;=LEN('HTT e12 - 2ry Str + Mask '!A$2),SUMIF('HTT e12 - HSF3.0'!E2:E501,"&lt;="&amp;$A251,'HTT e12 - HSF3.0'!I2:I501)-SUMIF('HTT e12 - HSF3.0'!G2:G501,"&lt;="&amp;$A251,'HTT e12 - HSF3.0'!I2:I501),"")</f>
        <v>-0.4345238095238102</v>
      </c>
      <c r="I251" s="39">
        <f>IF($A251&lt;=LEN('HTT e12 - 2ry Str + Mask '!A$2),G251+H251,"")</f>
        <v>1.1428571428571495</v>
      </c>
      <c r="J251" s="39">
        <f t="shared" si="25"/>
        <v>1.5773809523809597</v>
      </c>
      <c r="K251" s="39">
        <f t="shared" si="26"/>
        <v>-0.4345238095238102</v>
      </c>
      <c r="L251" s="39">
        <f t="shared" si="27"/>
        <v>1.1428571428571495</v>
      </c>
      <c r="M251" s="39">
        <f t="shared" si="28"/>
        <v>1.5773809523809597</v>
      </c>
      <c r="N251" s="39">
        <f t="shared" si="29"/>
        <v>-0.4345238095238102</v>
      </c>
      <c r="O251" s="39">
        <f t="shared" si="30"/>
        <v>1.1428571428571495</v>
      </c>
      <c r="P251" s="39">
        <f>IF($A251&lt;=LEN('HTT e12 - 2ry Str + Mask '!A$2),M251-J251,"")</f>
        <v>0</v>
      </c>
      <c r="Q251" s="39">
        <f>IF($A251&lt;=LEN('HTT e12 - 2ry Str + Mask '!A$2),N251-K251,"")</f>
        <v>0</v>
      </c>
      <c r="R251" s="39">
        <f>IF($A251&lt;=LEN('HTT e12 - 2ry Str + Mask '!A$2),O251-L251,"")</f>
        <v>0</v>
      </c>
    </row>
    <row r="252" spans="1:18" ht="56" customHeight="1" x14ac:dyDescent="0.15">
      <c r="A252" s="36">
        <v>251</v>
      </c>
      <c r="B252" s="37" t="str">
        <f>IF($A252&lt;=LEN('HTT e12 - 2ry Str + Mask '!A$2),MID('HTT e12 - 2ry Str + Mask '!A$2,$A252,1),"")</f>
        <v>.</v>
      </c>
      <c r="C252" s="38" t="str">
        <f>IF($A252&lt;=LEN('HTT e12 - 2ry Str + Mask '!B$2),MID('HTT e12 - 2ry Str + Mask '!B$2,$A252,1),"")</f>
        <v>.</v>
      </c>
      <c r="D252" s="38" t="str">
        <f>IF($A252&lt;=LEN('HTT e12 - 2ry Str + Mask '!C$2),MID('HTT e12 - 2ry Str + Mask '!C$2,$A252,1),"")</f>
        <v>.</v>
      </c>
      <c r="E252" s="38" t="str">
        <f t="shared" si="24"/>
        <v>.</v>
      </c>
      <c r="F252" s="38" t="str">
        <f t="shared" si="31"/>
        <v>.......(((((......................................(((((...((((((((.((......(((((((((((.(((((((((((((((((((.((((...(((((....)))))...((((........))))........)))))))))..(((((((((...(((((.((.....)))))))..........))))))))).....)))))).))))))))..............</v>
      </c>
      <c r="G252" s="39">
        <f>IF($A252&lt;=LEN('HTT e12 - 2ry Str + Mask '!A$2),SUMIF('HTT e12 - HSF3.0'!E2:E501,"&lt;="&amp;$A252,'HTT e12 - HSF3.0'!H2:H501)-SUMIF('HTT e12 - HSF3.0'!G2:G501,"&lt;="&amp;$A252,'HTT e12 - HSF3.0'!H2:H501),"")</f>
        <v>1.4107142857142918</v>
      </c>
      <c r="H252" s="39">
        <f>IF($A252&lt;=LEN('HTT e12 - 2ry Str + Mask '!A$2),SUMIF('HTT e12 - HSF3.0'!E2:E501,"&lt;="&amp;$A252,'HTT e12 - HSF3.0'!I2:I501)-SUMIF('HTT e12 - HSF3.0'!G2:G501,"&lt;="&amp;$A252,'HTT e12 - HSF3.0'!I2:I501),"")</f>
        <v>-0.4345238095238102</v>
      </c>
      <c r="I252" s="39">
        <f>IF($A252&lt;=LEN('HTT e12 - 2ry Str + Mask '!A$2),G252+H252,"")</f>
        <v>0.9761904761904816</v>
      </c>
      <c r="J252" s="39">
        <f t="shared" si="25"/>
        <v>1.4107142857142918</v>
      </c>
      <c r="K252" s="39">
        <f t="shared" si="26"/>
        <v>-0.4345238095238102</v>
      </c>
      <c r="L252" s="39">
        <f t="shared" si="27"/>
        <v>0.9761904761904816</v>
      </c>
      <c r="M252" s="39">
        <f t="shared" si="28"/>
        <v>1.4107142857142918</v>
      </c>
      <c r="N252" s="39">
        <f t="shared" si="29"/>
        <v>-0.4345238095238102</v>
      </c>
      <c r="O252" s="39">
        <f t="shared" si="30"/>
        <v>0.9761904761904816</v>
      </c>
      <c r="P252" s="39">
        <f>IF($A252&lt;=LEN('HTT e12 - 2ry Str + Mask '!A$2),M252-J252,"")</f>
        <v>0</v>
      </c>
      <c r="Q252" s="39">
        <f>IF($A252&lt;=LEN('HTT e12 - 2ry Str + Mask '!A$2),N252-K252,"")</f>
        <v>0</v>
      </c>
      <c r="R252" s="39">
        <f>IF($A252&lt;=LEN('HTT e12 - 2ry Str + Mask '!A$2),O252-L252,"")</f>
        <v>0</v>
      </c>
    </row>
    <row r="253" spans="1:18" ht="56" customHeight="1" x14ac:dyDescent="0.15">
      <c r="A253" s="36">
        <v>252</v>
      </c>
      <c r="B253" s="37" t="str">
        <f>IF($A253&lt;=LEN('HTT e12 - 2ry Str + Mask '!A$2),MID('HTT e12 - 2ry Str + Mask '!A$2,$A253,1),"")</f>
        <v>.</v>
      </c>
      <c r="C253" s="38" t="str">
        <f>IF($A253&lt;=LEN('HTT e12 - 2ry Str + Mask '!B$2),MID('HTT e12 - 2ry Str + Mask '!B$2,$A253,1),"")</f>
        <v>.</v>
      </c>
      <c r="D253" s="38" t="str">
        <f>IF($A253&lt;=LEN('HTT e12 - 2ry Str + Mask '!C$2),MID('HTT e12 - 2ry Str + Mask '!C$2,$A253,1),"")</f>
        <v>.</v>
      </c>
      <c r="E253" s="38" t="str">
        <f t="shared" si="24"/>
        <v>.</v>
      </c>
      <c r="F253" s="38" t="str">
        <f t="shared" si="31"/>
        <v>.......(((((......................................(((((...((((((((.((......(((((((((((.(((((((((((((((((((.((((...(((((....)))))...((((........))))........)))))))))..(((((((((...(((((.((.....)))))))..........))))))))).....)))))).))))))))...............</v>
      </c>
      <c r="G253" s="39">
        <f>IF($A253&lt;=LEN('HTT e12 - 2ry Str + Mask '!A$2),SUMIF('HTT e12 - HSF3.0'!E2:E501,"&lt;="&amp;$A253,'HTT e12 - HSF3.0'!H2:H501)-SUMIF('HTT e12 - HSF3.0'!G2:G501,"&lt;="&amp;$A253,'HTT e12 - HSF3.0'!H2:H501),"")</f>
        <v>0.6666666666666714</v>
      </c>
      <c r="H253" s="39">
        <f>IF($A253&lt;=LEN('HTT e12 - 2ry Str + Mask '!A$2),SUMIF('HTT e12 - HSF3.0'!E2:E501,"&lt;="&amp;$A253,'HTT e12 - HSF3.0'!I2:I501)-SUMIF('HTT e12 - HSF3.0'!G2:G501,"&lt;="&amp;$A253,'HTT e12 - HSF3.0'!I2:I501),"")</f>
        <v>-0.47619047619047805</v>
      </c>
      <c r="I253" s="39">
        <f>IF($A253&lt;=LEN('HTT e12 - 2ry Str + Mask '!A$2),G253+H253,"")</f>
        <v>0.19047619047619335</v>
      </c>
      <c r="J253" s="39">
        <f t="shared" si="25"/>
        <v>0.6666666666666714</v>
      </c>
      <c r="K253" s="39">
        <f t="shared" si="26"/>
        <v>-0.47619047619047805</v>
      </c>
      <c r="L253" s="39">
        <f t="shared" si="27"/>
        <v>0.19047619047619335</v>
      </c>
      <c r="M253" s="39">
        <f t="shared" si="28"/>
        <v>0.6666666666666714</v>
      </c>
      <c r="N253" s="39">
        <f t="shared" si="29"/>
        <v>-0.47619047619047805</v>
      </c>
      <c r="O253" s="39">
        <f t="shared" si="30"/>
        <v>0.19047619047619335</v>
      </c>
      <c r="P253" s="39">
        <f>IF($A253&lt;=LEN('HTT e12 - 2ry Str + Mask '!A$2),M253-J253,"")</f>
        <v>0</v>
      </c>
      <c r="Q253" s="39">
        <f>IF($A253&lt;=LEN('HTT e12 - 2ry Str + Mask '!A$2),N253-K253,"")</f>
        <v>0</v>
      </c>
      <c r="R253" s="39">
        <f>IF($A253&lt;=LEN('HTT e12 - 2ry Str + Mask '!A$2),O253-L253,"")</f>
        <v>0</v>
      </c>
    </row>
    <row r="254" spans="1:18" ht="56" customHeight="1" x14ac:dyDescent="0.15">
      <c r="A254" s="36">
        <v>253</v>
      </c>
      <c r="B254" s="37" t="str">
        <f>IF($A254&lt;=LEN('HTT e12 - 2ry Str + Mask '!A$2),MID('HTT e12 - 2ry Str + Mask '!A$2,$A254,1),"")</f>
        <v>.</v>
      </c>
      <c r="C254" s="38" t="str">
        <f>IF($A254&lt;=LEN('HTT e12 - 2ry Str + Mask '!B$2),MID('HTT e12 - 2ry Str + Mask '!B$2,$A254,1),"")</f>
        <v>.</v>
      </c>
      <c r="D254" s="38" t="str">
        <f>IF($A254&lt;=LEN('HTT e12 - 2ry Str + Mask '!C$2),MID('HTT e12 - 2ry Str + Mask '!C$2,$A254,1),"")</f>
        <v>.</v>
      </c>
      <c r="E254" s="38" t="str">
        <f t="shared" si="24"/>
        <v>.</v>
      </c>
      <c r="F254" s="38" t="str">
        <f t="shared" si="31"/>
        <v>.......(((((......................................(((((...((((((((.((......(((((((((((.(((((((((((((((((((.((((...(((((....)))))...((((........))))........)))))))))..(((((((((...(((((.((.....)))))))..........))))))))).....)))))).))))))))................</v>
      </c>
      <c r="G254" s="39">
        <f>IF($A254&lt;=LEN('HTT e12 - 2ry Str + Mask '!A$2),SUMIF('HTT e12 - HSF3.0'!E2:E501,"&lt;="&amp;$A254,'HTT e12 - HSF3.0'!H2:H501)-SUMIF('HTT e12 - HSF3.0'!G2:G501,"&lt;="&amp;$A254,'HTT e12 - HSF3.0'!H2:H501),"")</f>
        <v>0.3333333333333357</v>
      </c>
      <c r="H254" s="39">
        <f>IF($A254&lt;=LEN('HTT e12 - 2ry Str + Mask '!A$2),SUMIF('HTT e12 - HSF3.0'!E2:E501,"&lt;="&amp;$A254,'HTT e12 - HSF3.0'!I2:I501)-SUMIF('HTT e12 - HSF3.0'!G2:G501,"&lt;="&amp;$A254,'HTT e12 - HSF3.0'!I2:I501),"")</f>
        <v>-0.3333333333333357</v>
      </c>
      <c r="I254" s="39">
        <f>IF($A254&lt;=LEN('HTT e12 - 2ry Str + Mask '!A$2),G254+H254,"")</f>
        <v>0</v>
      </c>
      <c r="J254" s="39">
        <f t="shared" si="25"/>
        <v>0.3333333333333357</v>
      </c>
      <c r="K254" s="39">
        <f t="shared" si="26"/>
        <v>-0.3333333333333357</v>
      </c>
      <c r="L254" s="39">
        <f t="shared" si="27"/>
        <v>0</v>
      </c>
      <c r="M254" s="39">
        <f t="shared" si="28"/>
        <v>0.3333333333333357</v>
      </c>
      <c r="N254" s="39">
        <f t="shared" si="29"/>
        <v>-0.3333333333333357</v>
      </c>
      <c r="O254" s="39">
        <f t="shared" si="30"/>
        <v>0</v>
      </c>
      <c r="P254" s="39">
        <f>IF($A254&lt;=LEN('HTT e12 - 2ry Str + Mask '!A$2),M254-J254,"")</f>
        <v>0</v>
      </c>
      <c r="Q254" s="39">
        <f>IF($A254&lt;=LEN('HTT e12 - 2ry Str + Mask '!A$2),N254-K254,"")</f>
        <v>0</v>
      </c>
      <c r="R254" s="39">
        <f>IF($A254&lt;=LEN('HTT e12 - 2ry Str + Mask '!A$2),O254-L254,"")</f>
        <v>0</v>
      </c>
    </row>
    <row r="255" spans="1:18" ht="56" customHeight="1" x14ac:dyDescent="0.15">
      <c r="A255" s="36">
        <v>254</v>
      </c>
      <c r="B255" s="37" t="str">
        <f>IF($A255&lt;=LEN('HTT e12 - 2ry Str + Mask '!A$2),MID('HTT e12 - 2ry Str + Mask '!A$2,$A255,1),"")</f>
        <v>.</v>
      </c>
      <c r="C255" s="38" t="str">
        <f>IF($A255&lt;=LEN('HTT e12 - 2ry Str + Mask '!B$2),MID('HTT e12 - 2ry Str + Mask '!B$2,$A255,1),"")</f>
        <v>.</v>
      </c>
      <c r="D255" s="38" t="str">
        <f>IF($A255&lt;=LEN('HTT e12 - 2ry Str + Mask '!C$2),MID('HTT e12 - 2ry Str + Mask '!C$2,$A255,1),"")</f>
        <v>.</v>
      </c>
      <c r="E255" s="38" t="str">
        <f t="shared" si="24"/>
        <v>.</v>
      </c>
      <c r="F255" s="38" t="str">
        <f t="shared" si="31"/>
        <v>.......(((((......................................(((((...((((((((.((......(((((((((((.(((((((((((((((((((.((((...(((((....)))))...((((........))))........)))))))))..(((((((((...(((((.((.....)))))))..........))))))))).....)))))).)))))))).................</v>
      </c>
      <c r="G255" s="39">
        <f>IF($A255&lt;=LEN('HTT e12 - 2ry Str + Mask '!A$2),SUMIF('HTT e12 - HSF3.0'!E2:E501,"&lt;="&amp;$A255,'HTT e12 - HSF3.0'!H2:H501)-SUMIF('HTT e12 - HSF3.0'!G2:G501,"&lt;="&amp;$A255,'HTT e12 - HSF3.0'!H2:H501),"")</f>
        <v>0.3333333333333357</v>
      </c>
      <c r="H255" s="39">
        <f>IF($A255&lt;=LEN('HTT e12 - 2ry Str + Mask '!A$2),SUMIF('HTT e12 - HSF3.0'!E2:E501,"&lt;="&amp;$A255,'HTT e12 - HSF3.0'!I2:I501)-SUMIF('HTT e12 - HSF3.0'!G2:G501,"&lt;="&amp;$A255,'HTT e12 - HSF3.0'!I2:I501),"")</f>
        <v>-0.50000000000000355</v>
      </c>
      <c r="I255" s="39">
        <f>IF($A255&lt;=LEN('HTT e12 - 2ry Str + Mask '!A$2),G255+H255,"")</f>
        <v>-0.16666666666666785</v>
      </c>
      <c r="J255" s="39">
        <f t="shared" si="25"/>
        <v>0.3333333333333357</v>
      </c>
      <c r="K255" s="39">
        <f t="shared" si="26"/>
        <v>-0.50000000000000355</v>
      </c>
      <c r="L255" s="39">
        <f t="shared" si="27"/>
        <v>-0.16666666666666785</v>
      </c>
      <c r="M255" s="39">
        <f t="shared" si="28"/>
        <v>0.3333333333333357</v>
      </c>
      <c r="N255" s="39">
        <f t="shared" si="29"/>
        <v>-0.50000000000000355</v>
      </c>
      <c r="O255" s="39">
        <f t="shared" si="30"/>
        <v>-0.16666666666666785</v>
      </c>
      <c r="P255" s="39">
        <f>IF($A255&lt;=LEN('HTT e12 - 2ry Str + Mask '!A$2),M255-J255,"")</f>
        <v>0</v>
      </c>
      <c r="Q255" s="39">
        <f>IF($A255&lt;=LEN('HTT e12 - 2ry Str + Mask '!A$2),N255-K255,"")</f>
        <v>0</v>
      </c>
      <c r="R255" s="39">
        <f>IF($A255&lt;=LEN('HTT e12 - 2ry Str + Mask '!A$2),O255-L255,"")</f>
        <v>0</v>
      </c>
    </row>
    <row r="256" spans="1:18" ht="56" customHeight="1" x14ac:dyDescent="0.15">
      <c r="A256" s="36">
        <v>255</v>
      </c>
      <c r="B256" s="37" t="str">
        <f>IF($A256&lt;=LEN('HTT e12 - 2ry Str + Mask '!A$2),MID('HTT e12 - 2ry Str + Mask '!A$2,$A256,1),"")</f>
        <v>.</v>
      </c>
      <c r="C256" s="38" t="str">
        <f>IF($A256&lt;=LEN('HTT e12 - 2ry Str + Mask '!B$2),MID('HTT e12 - 2ry Str + Mask '!B$2,$A256,1),"")</f>
        <v>.</v>
      </c>
      <c r="D256" s="38" t="str">
        <f>IF($A256&lt;=LEN('HTT e12 - 2ry Str + Mask '!C$2),MID('HTT e12 - 2ry Str + Mask '!C$2,$A256,1),"")</f>
        <v>.</v>
      </c>
      <c r="E256" s="38" t="str">
        <f t="shared" si="24"/>
        <v>.</v>
      </c>
      <c r="F256" s="38" t="str">
        <f t="shared" si="31"/>
        <v>.......(((((......................................(((((...((((((((.((......(((((((((((.(((((((((((((((((((.((((...(((((....)))))...((((........))))........)))))))))..(((((((((...(((((.((.....)))))))..........))))))))).....)))))).))))))))..................</v>
      </c>
      <c r="G256" s="39">
        <f>IF($A256&lt;=LEN('HTT e12 - 2ry Str + Mask '!A$2),SUMIF('HTT e12 - HSF3.0'!E2:E501,"&lt;="&amp;$A256,'HTT e12 - HSF3.0'!H2:H501)-SUMIF('HTT e12 - HSF3.0'!G2:G501,"&lt;="&amp;$A256,'HTT e12 - HSF3.0'!H2:H501),"")</f>
        <v>0.16666666666666785</v>
      </c>
      <c r="H256" s="39">
        <f>IF($A256&lt;=LEN('HTT e12 - 2ry Str + Mask '!A$2),SUMIF('HTT e12 - HSF3.0'!E2:E501,"&lt;="&amp;$A256,'HTT e12 - HSF3.0'!I2:I501)-SUMIF('HTT e12 - HSF3.0'!G2:G501,"&lt;="&amp;$A256,'HTT e12 - HSF3.0'!I2:I501),"")</f>
        <v>-0.7916666666666714</v>
      </c>
      <c r="I256" s="39">
        <f>IF($A256&lt;=LEN('HTT e12 - 2ry Str + Mask '!A$2),G256+H256,"")</f>
        <v>-0.62500000000000355</v>
      </c>
      <c r="J256" s="39">
        <f t="shared" si="25"/>
        <v>0.16666666666666785</v>
      </c>
      <c r="K256" s="39">
        <f t="shared" si="26"/>
        <v>-0.7916666666666714</v>
      </c>
      <c r="L256" s="39">
        <f t="shared" si="27"/>
        <v>-0.62500000000000355</v>
      </c>
      <c r="M256" s="39">
        <f t="shared" si="28"/>
        <v>0.16666666666666785</v>
      </c>
      <c r="N256" s="39">
        <f t="shared" si="29"/>
        <v>-0.7916666666666714</v>
      </c>
      <c r="O256" s="39">
        <f t="shared" si="30"/>
        <v>-0.62500000000000355</v>
      </c>
      <c r="P256" s="39">
        <f>IF($A256&lt;=LEN('HTT e12 - 2ry Str + Mask '!A$2),M256-J256,"")</f>
        <v>0</v>
      </c>
      <c r="Q256" s="39">
        <f>IF($A256&lt;=LEN('HTT e12 - 2ry Str + Mask '!A$2),N256-K256,"")</f>
        <v>0</v>
      </c>
      <c r="R256" s="39">
        <f>IF($A256&lt;=LEN('HTT e12 - 2ry Str + Mask '!A$2),O256-L256,"")</f>
        <v>0</v>
      </c>
    </row>
    <row r="257" spans="1:18" ht="56" customHeight="1" x14ac:dyDescent="0.15">
      <c r="A257" s="36">
        <v>256</v>
      </c>
      <c r="B257" s="37" t="str">
        <f>IF($A257&lt;=LEN('HTT e12 - 2ry Str + Mask '!A$2),MID('HTT e12 - 2ry Str + Mask '!A$2,$A257,1),"")</f>
        <v>.</v>
      </c>
      <c r="C257" s="38" t="str">
        <f>IF($A257&lt;=LEN('HTT e12 - 2ry Str + Mask '!B$2),MID('HTT e12 - 2ry Str + Mask '!B$2,$A257,1),"")</f>
        <v>.</v>
      </c>
      <c r="D257" s="38" t="str">
        <f>IF($A257&lt;=LEN('HTT e12 - 2ry Str + Mask '!C$2),MID('HTT e12 - 2ry Str + Mask '!C$2,$A257,1),"")</f>
        <v>.</v>
      </c>
      <c r="E257" s="38" t="str">
        <f t="shared" si="24"/>
        <v>.</v>
      </c>
      <c r="F257" s="38" t="str">
        <f t="shared" si="31"/>
        <v>.......(((((......................................(((((...((((((((.((......(((((((((((.(((((((((((((((((((.((((...(((((....)))))...((((........))))........)))))))))..(((((((((...(((((.((.....)))))))..........))))))))).....)))))).))))))))...................</v>
      </c>
      <c r="G257" s="39">
        <f>IF($A257&lt;=LEN('HTT e12 - 2ry Str + Mask '!A$2),SUMIF('HTT e12 - HSF3.0'!E2:E501,"&lt;="&amp;$A257,'HTT e12 - HSF3.0'!H2:H501)-SUMIF('HTT e12 - HSF3.0'!G2:G501,"&lt;="&amp;$A257,'HTT e12 - HSF3.0'!H2:H501),"")</f>
        <v>0</v>
      </c>
      <c r="H257" s="39">
        <f>IF($A257&lt;=LEN('HTT e12 - 2ry Str + Mask '!A$2),SUMIF('HTT e12 - HSF3.0'!E2:E501,"&lt;="&amp;$A257,'HTT e12 - HSF3.0'!I2:I501)-SUMIF('HTT e12 - HSF3.0'!G2:G501,"&lt;="&amp;$A257,'HTT e12 - HSF3.0'!I2:I501),"")</f>
        <v>-0.95833333333333925</v>
      </c>
      <c r="I257" s="39">
        <f>IF($A257&lt;=LEN('HTT e12 - 2ry Str + Mask '!A$2),G257+H257,"")</f>
        <v>-0.95833333333333925</v>
      </c>
      <c r="J257" s="39">
        <f t="shared" si="25"/>
        <v>0</v>
      </c>
      <c r="K257" s="39">
        <f t="shared" si="26"/>
        <v>-0.95833333333333925</v>
      </c>
      <c r="L257" s="39">
        <f t="shared" si="27"/>
        <v>-0.95833333333333925</v>
      </c>
      <c r="M257" s="39">
        <f t="shared" si="28"/>
        <v>0</v>
      </c>
      <c r="N257" s="39">
        <f t="shared" si="29"/>
        <v>-0.95833333333333925</v>
      </c>
      <c r="O257" s="39">
        <f t="shared" si="30"/>
        <v>-0.95833333333333925</v>
      </c>
      <c r="P257" s="39">
        <f>IF($A257&lt;=LEN('HTT e12 - 2ry Str + Mask '!A$2),M257-J257,"")</f>
        <v>0</v>
      </c>
      <c r="Q257" s="39">
        <f>IF($A257&lt;=LEN('HTT e12 - 2ry Str + Mask '!A$2),N257-K257,"")</f>
        <v>0</v>
      </c>
      <c r="R257" s="39">
        <f>IF($A257&lt;=LEN('HTT e12 - 2ry Str + Mask '!A$2),O257-L257,"")</f>
        <v>0</v>
      </c>
    </row>
    <row r="258" spans="1:18" ht="56" customHeight="1" x14ac:dyDescent="0.15">
      <c r="A258" s="36">
        <v>257</v>
      </c>
      <c r="B258" s="37" t="str">
        <f>IF($A258&lt;=LEN('HTT e12 - 2ry Str + Mask '!A$2),MID('HTT e12 - 2ry Str + Mask '!A$2,$A258,1),"")</f>
        <v>.</v>
      </c>
      <c r="C258" s="38" t="str">
        <f>IF($A258&lt;=LEN('HTT e12 - 2ry Str + Mask '!B$2),MID('HTT e12 - 2ry Str + Mask '!B$2,$A258,1),"")</f>
        <v>.</v>
      </c>
      <c r="D258" s="38" t="str">
        <f>IF($A258&lt;=LEN('HTT e12 - 2ry Str + Mask '!C$2),MID('HTT e12 - 2ry Str + Mask '!C$2,$A258,1),"")</f>
        <v>.</v>
      </c>
      <c r="E258" s="38" t="str">
        <f t="shared" ref="E258:E321" si="32">IF(D258="x","|",C258)</f>
        <v>.</v>
      </c>
      <c r="F258" s="38" t="str">
        <f t="shared" si="31"/>
        <v>.......(((((......................................(((((...((((((((.((......(((((((((((.(((((((((((((((((((.((((...(((((....)))))...((((........))))........)))))))))..(((((((((...(((((.((.....)))))))..........))))))))).....)))))).))))))))....................</v>
      </c>
      <c r="G258" s="39">
        <f>IF($A258&lt;=LEN('HTT e12 - 2ry Str + Mask '!A$2),SUMIF('HTT e12 - HSF3.0'!E2:E501,"&lt;="&amp;$A258,'HTT e12 - HSF3.0'!H2:H501)-SUMIF('HTT e12 - HSF3.0'!G2:G501,"&lt;="&amp;$A258,'HTT e12 - HSF3.0'!H2:H501),"")</f>
        <v>0</v>
      </c>
      <c r="H258" s="39">
        <f>IF($A258&lt;=LEN('HTT e12 - 2ry Str + Mask '!A$2),SUMIF('HTT e12 - HSF3.0'!E2:E501,"&lt;="&amp;$A258,'HTT e12 - HSF3.0'!I2:I501)-SUMIF('HTT e12 - HSF3.0'!G2:G501,"&lt;="&amp;$A258,'HTT e12 - HSF3.0'!I2:I501),"")</f>
        <v>-0.95833333333333925</v>
      </c>
      <c r="I258" s="39">
        <f>IF($A258&lt;=LEN('HTT e12 - 2ry Str + Mask '!A$2),G258+H258,"")</f>
        <v>-0.95833333333333925</v>
      </c>
      <c r="J258" s="39">
        <f t="shared" ref="J258:J321" si="33">IF(OR(B258=".",B258=""),G258,0)</f>
        <v>0</v>
      </c>
      <c r="K258" s="39">
        <f t="shared" ref="K258:K321" si="34">IF(OR(B258=".",B258=""),H258,0)</f>
        <v>-0.95833333333333925</v>
      </c>
      <c r="L258" s="39">
        <f t="shared" ref="L258:L321" si="35">IF(OR(B258=".",B258=""),I258,0)</f>
        <v>-0.95833333333333925</v>
      </c>
      <c r="M258" s="39">
        <f t="shared" ref="M258:M321" si="36">IF(OR(E258=".",E258=""),G258,0)</f>
        <v>0</v>
      </c>
      <c r="N258" s="39">
        <f t="shared" ref="N258:N321" si="37">IF(OR(E258=".",E258=""),H258,0)</f>
        <v>-0.95833333333333925</v>
      </c>
      <c r="O258" s="39">
        <f t="shared" ref="O258:O321" si="38">IF(OR(E258=".",E258=""),I258,0)</f>
        <v>-0.95833333333333925</v>
      </c>
      <c r="P258" s="39">
        <f>IF($A258&lt;=LEN('HTT e12 - 2ry Str + Mask '!A$2),M258-J258,"")</f>
        <v>0</v>
      </c>
      <c r="Q258" s="39">
        <f>IF($A258&lt;=LEN('HTT e12 - 2ry Str + Mask '!A$2),N258-K258,"")</f>
        <v>0</v>
      </c>
      <c r="R258" s="39">
        <f>IF($A258&lt;=LEN('HTT e12 - 2ry Str + Mask '!A$2),O258-L258,"")</f>
        <v>0</v>
      </c>
    </row>
    <row r="259" spans="1:18" ht="56" customHeight="1" x14ac:dyDescent="0.15">
      <c r="A259" s="36">
        <v>258</v>
      </c>
      <c r="B259" s="37" t="str">
        <f>IF($A259&lt;=LEN('HTT e12 - 2ry Str + Mask '!A$2),MID('HTT e12 - 2ry Str + Mask '!A$2,$A259,1),"")</f>
        <v>(</v>
      </c>
      <c r="C259" s="38" t="str">
        <f>IF($A259&lt;=LEN('HTT e12 - 2ry Str + Mask '!B$2),MID('HTT e12 - 2ry Str + Mask '!B$2,$A259,1),"")</f>
        <v>(</v>
      </c>
      <c r="D259" s="38" t="str">
        <f>IF($A259&lt;=LEN('HTT e12 - 2ry Str + Mask '!C$2),MID('HTT e12 - 2ry Str + Mask '!C$2,$A259,1),"")</f>
        <v>.</v>
      </c>
      <c r="E259" s="38" t="str">
        <f t="shared" si="32"/>
        <v>(</v>
      </c>
      <c r="F259" s="38" t="str">
        <f t="shared" ref="F259:F322" si="39">CONCATENATE(F258,E259)</f>
        <v>.......(((((......................................(((((...((((((((.((......(((((((((((.(((((((((((((((((((.((((...(((((....)))))...((((........))))........)))))))))..(((((((((...(((((.((.....)))))))..........))))))))).....)))))).))))))))....................(</v>
      </c>
      <c r="G259" s="39">
        <f>IF($A259&lt;=LEN('HTT e12 - 2ry Str + Mask '!A$2),SUMIF('HTT e12 - HSF3.0'!E2:E501,"&lt;="&amp;$A259,'HTT e12 - HSF3.0'!H2:H501)-SUMIF('HTT e12 - HSF3.0'!G2:G501,"&lt;="&amp;$A259,'HTT e12 - HSF3.0'!H2:H501),"")</f>
        <v>0</v>
      </c>
      <c r="H259" s="39">
        <f>IF($A259&lt;=LEN('HTT e12 - 2ry Str + Mask '!A$2),SUMIF('HTT e12 - HSF3.0'!E2:E501,"&lt;="&amp;$A259,'HTT e12 - HSF3.0'!I2:I501)-SUMIF('HTT e12 - HSF3.0'!G2:G501,"&lt;="&amp;$A259,'HTT e12 - HSF3.0'!I2:I501),"")</f>
        <v>-0.7916666666666714</v>
      </c>
      <c r="I259" s="39">
        <f>IF($A259&lt;=LEN('HTT e12 - 2ry Str + Mask '!A$2),G259+H259,"")</f>
        <v>-0.7916666666666714</v>
      </c>
      <c r="J259" s="39">
        <f t="shared" si="33"/>
        <v>0</v>
      </c>
      <c r="K259" s="39">
        <f t="shared" si="34"/>
        <v>0</v>
      </c>
      <c r="L259" s="39">
        <f t="shared" si="35"/>
        <v>0</v>
      </c>
      <c r="M259" s="39">
        <f t="shared" si="36"/>
        <v>0</v>
      </c>
      <c r="N259" s="39">
        <f t="shared" si="37"/>
        <v>0</v>
      </c>
      <c r="O259" s="39">
        <f t="shared" si="38"/>
        <v>0</v>
      </c>
      <c r="P259" s="39">
        <f>IF($A259&lt;=LEN('HTT e12 - 2ry Str + Mask '!A$2),M259-J259,"")</f>
        <v>0</v>
      </c>
      <c r="Q259" s="39">
        <f>IF($A259&lt;=LEN('HTT e12 - 2ry Str + Mask '!A$2),N259-K259,"")</f>
        <v>0</v>
      </c>
      <c r="R259" s="39">
        <f>IF($A259&lt;=LEN('HTT e12 - 2ry Str + Mask '!A$2),O259-L259,"")</f>
        <v>0</v>
      </c>
    </row>
    <row r="260" spans="1:18" ht="68" customHeight="1" x14ac:dyDescent="0.15">
      <c r="A260" s="36">
        <v>259</v>
      </c>
      <c r="B260" s="37" t="str">
        <f>IF($A260&lt;=LEN('HTT e12 - 2ry Str + Mask '!A$2),MID('HTT e12 - 2ry Str + Mask '!A$2,$A260,1),"")</f>
        <v>(</v>
      </c>
      <c r="C260" s="38" t="str">
        <f>IF($A260&lt;=LEN('HTT e12 - 2ry Str + Mask '!B$2),MID('HTT e12 - 2ry Str + Mask '!B$2,$A260,1),"")</f>
        <v>(</v>
      </c>
      <c r="D260" s="38" t="str">
        <f>IF($A260&lt;=LEN('HTT e12 - 2ry Str + Mask '!C$2),MID('HTT e12 - 2ry Str + Mask '!C$2,$A260,1),"")</f>
        <v>.</v>
      </c>
      <c r="E260" s="38" t="str">
        <f t="shared" si="32"/>
        <v>(</v>
      </c>
      <c r="F260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</v>
      </c>
      <c r="G260" s="39">
        <f>IF($A260&lt;=LEN('HTT e12 - 2ry Str + Mask '!A$2),SUMIF('HTT e12 - HSF3.0'!E2:E501,"&lt;="&amp;$A260,'HTT e12 - HSF3.0'!H2:H501)-SUMIF('HTT e12 - HSF3.0'!G2:G501,"&lt;="&amp;$A260,'HTT e12 - HSF3.0'!H2:H501),"")</f>
        <v>0.125</v>
      </c>
      <c r="H260" s="39">
        <f>IF($A260&lt;=LEN('HTT e12 - 2ry Str + Mask '!A$2),SUMIF('HTT e12 - HSF3.0'!E2:E501,"&lt;="&amp;$A260,'HTT e12 - HSF3.0'!I2:I501)-SUMIF('HTT e12 - HSF3.0'!G2:G501,"&lt;="&amp;$A260,'HTT e12 - HSF3.0'!I2:I501),"")</f>
        <v>-0.62500000000000355</v>
      </c>
      <c r="I260" s="39">
        <f>IF($A260&lt;=LEN('HTT e12 - 2ry Str + Mask '!A$2),G260+H260,"")</f>
        <v>-0.50000000000000355</v>
      </c>
      <c r="J260" s="39">
        <f t="shared" si="33"/>
        <v>0</v>
      </c>
      <c r="K260" s="39">
        <f t="shared" si="34"/>
        <v>0</v>
      </c>
      <c r="L260" s="39">
        <f t="shared" si="35"/>
        <v>0</v>
      </c>
      <c r="M260" s="39">
        <f t="shared" si="36"/>
        <v>0</v>
      </c>
      <c r="N260" s="39">
        <f t="shared" si="37"/>
        <v>0</v>
      </c>
      <c r="O260" s="39">
        <f t="shared" si="38"/>
        <v>0</v>
      </c>
      <c r="P260" s="39">
        <f>IF($A260&lt;=LEN('HTT e12 - 2ry Str + Mask '!A$2),M260-J260,"")</f>
        <v>0</v>
      </c>
      <c r="Q260" s="39">
        <f>IF($A260&lt;=LEN('HTT e12 - 2ry Str + Mask '!A$2),N260-K260,"")</f>
        <v>0</v>
      </c>
      <c r="R260" s="39">
        <f>IF($A260&lt;=LEN('HTT e12 - 2ry Str + Mask '!A$2),O260-L260,"")</f>
        <v>0</v>
      </c>
    </row>
    <row r="261" spans="1:18" ht="68" customHeight="1" x14ac:dyDescent="0.15">
      <c r="A261" s="36">
        <v>260</v>
      </c>
      <c r="B261" s="37" t="str">
        <f>IF($A261&lt;=LEN('HTT e12 - 2ry Str + Mask '!A$2),MID('HTT e12 - 2ry Str + Mask '!A$2,$A261,1),"")</f>
        <v>(</v>
      </c>
      <c r="C261" s="38" t="str">
        <f>IF($A261&lt;=LEN('HTT e12 - 2ry Str + Mask '!B$2),MID('HTT e12 - 2ry Str + Mask '!B$2,$A261,1),"")</f>
        <v>(</v>
      </c>
      <c r="D261" s="38" t="str">
        <f>IF($A261&lt;=LEN('HTT e12 - 2ry Str + Mask '!C$2),MID('HTT e12 - 2ry Str + Mask '!C$2,$A261,1),"")</f>
        <v>.</v>
      </c>
      <c r="E261" s="38" t="str">
        <f t="shared" si="32"/>
        <v>(</v>
      </c>
      <c r="F261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</v>
      </c>
      <c r="G261" s="39">
        <f>IF($A261&lt;=LEN('HTT e12 - 2ry Str + Mask '!A$2),SUMIF('HTT e12 - HSF3.0'!E2:E501,"&lt;="&amp;$A261,'HTT e12 - HSF3.0'!H2:H501)-SUMIF('HTT e12 - HSF3.0'!G2:G501,"&lt;="&amp;$A261,'HTT e12 - HSF3.0'!H2:H501),"")</f>
        <v>0.125</v>
      </c>
      <c r="H261" s="39">
        <f>IF($A261&lt;=LEN('HTT e12 - 2ry Str + Mask '!A$2),SUMIF('HTT e12 - HSF3.0'!E2:E501,"&lt;="&amp;$A261,'HTT e12 - HSF3.0'!I2:I501)-SUMIF('HTT e12 - HSF3.0'!G2:G501,"&lt;="&amp;$A261,'HTT e12 - HSF3.0'!I2:I501),"")</f>
        <v>-0.4583333333333357</v>
      </c>
      <c r="I261" s="39">
        <f>IF($A261&lt;=LEN('HTT e12 - 2ry Str + Mask '!A$2),G261+H261,"")</f>
        <v>-0.3333333333333357</v>
      </c>
      <c r="J261" s="39">
        <f t="shared" si="33"/>
        <v>0</v>
      </c>
      <c r="K261" s="39">
        <f t="shared" si="34"/>
        <v>0</v>
      </c>
      <c r="L261" s="39">
        <f t="shared" si="35"/>
        <v>0</v>
      </c>
      <c r="M261" s="39">
        <f t="shared" si="36"/>
        <v>0</v>
      </c>
      <c r="N261" s="39">
        <f t="shared" si="37"/>
        <v>0</v>
      </c>
      <c r="O261" s="39">
        <f t="shared" si="38"/>
        <v>0</v>
      </c>
      <c r="P261" s="39">
        <f>IF($A261&lt;=LEN('HTT e12 - 2ry Str + Mask '!A$2),M261-J261,"")</f>
        <v>0</v>
      </c>
      <c r="Q261" s="39">
        <f>IF($A261&lt;=LEN('HTT e12 - 2ry Str + Mask '!A$2),N261-K261,"")</f>
        <v>0</v>
      </c>
      <c r="R261" s="39">
        <f>IF($A261&lt;=LEN('HTT e12 - 2ry Str + Mask '!A$2),O261-L261,"")</f>
        <v>0</v>
      </c>
    </row>
    <row r="262" spans="1:18" ht="68" customHeight="1" x14ac:dyDescent="0.15">
      <c r="A262" s="36">
        <v>261</v>
      </c>
      <c r="B262" s="37" t="str">
        <f>IF($A262&lt;=LEN('HTT e12 - 2ry Str + Mask '!A$2),MID('HTT e12 - 2ry Str + Mask '!A$2,$A262,1),"")</f>
        <v>(</v>
      </c>
      <c r="C262" s="38" t="str">
        <f>IF($A262&lt;=LEN('HTT e12 - 2ry Str + Mask '!B$2),MID('HTT e12 - 2ry Str + Mask '!B$2,$A262,1),"")</f>
        <v>(</v>
      </c>
      <c r="D262" s="38" t="str">
        <f>IF($A262&lt;=LEN('HTT e12 - 2ry Str + Mask '!C$2),MID('HTT e12 - 2ry Str + Mask '!C$2,$A262,1),"")</f>
        <v>.</v>
      </c>
      <c r="E262" s="38" t="str">
        <f t="shared" si="32"/>
        <v>(</v>
      </c>
      <c r="F262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</v>
      </c>
      <c r="G262" s="39">
        <f>IF($A262&lt;=LEN('HTT e12 - 2ry Str + Mask '!A$2),SUMIF('HTT e12 - HSF3.0'!E2:E501,"&lt;="&amp;$A262,'HTT e12 - HSF3.0'!H2:H501)-SUMIF('HTT e12 - HSF3.0'!G2:G501,"&lt;="&amp;$A262,'HTT e12 - HSF3.0'!H2:H501),"")</f>
        <v>0.26785714285714235</v>
      </c>
      <c r="H262" s="39">
        <f>IF($A262&lt;=LEN('HTT e12 - 2ry Str + Mask '!A$2),SUMIF('HTT e12 - HSF3.0'!E2:E501,"&lt;="&amp;$A262,'HTT e12 - HSF3.0'!I2:I501)-SUMIF('HTT e12 - HSF3.0'!G2:G501,"&lt;="&amp;$A262,'HTT e12 - HSF3.0'!I2:I501),"")</f>
        <v>-0.41666666666666785</v>
      </c>
      <c r="I262" s="39">
        <f>IF($A262&lt;=LEN('HTT e12 - 2ry Str + Mask '!A$2),G262+H262,"")</f>
        <v>-0.1488095238095255</v>
      </c>
      <c r="J262" s="39">
        <f t="shared" si="33"/>
        <v>0</v>
      </c>
      <c r="K262" s="39">
        <f t="shared" si="34"/>
        <v>0</v>
      </c>
      <c r="L262" s="39">
        <f t="shared" si="35"/>
        <v>0</v>
      </c>
      <c r="M262" s="39">
        <f t="shared" si="36"/>
        <v>0</v>
      </c>
      <c r="N262" s="39">
        <f t="shared" si="37"/>
        <v>0</v>
      </c>
      <c r="O262" s="39">
        <f t="shared" si="38"/>
        <v>0</v>
      </c>
      <c r="P262" s="39">
        <f>IF($A262&lt;=LEN('HTT e12 - 2ry Str + Mask '!A$2),M262-J262,"")</f>
        <v>0</v>
      </c>
      <c r="Q262" s="39">
        <f>IF($A262&lt;=LEN('HTT e12 - 2ry Str + Mask '!A$2),N262-K262,"")</f>
        <v>0</v>
      </c>
      <c r="R262" s="39">
        <f>IF($A262&lt;=LEN('HTT e12 - 2ry Str + Mask '!A$2),O262-L262,"")</f>
        <v>0</v>
      </c>
    </row>
    <row r="263" spans="1:18" ht="68" customHeight="1" x14ac:dyDescent="0.15">
      <c r="A263" s="36">
        <v>262</v>
      </c>
      <c r="B263" s="37" t="str">
        <f>IF($A263&lt;=LEN('HTT e12 - 2ry Str + Mask '!A$2),MID('HTT e12 - 2ry Str + Mask '!A$2,$A263,1),"")</f>
        <v>.</v>
      </c>
      <c r="C263" s="38" t="str">
        <f>IF($A263&lt;=LEN('HTT e12 - 2ry Str + Mask '!B$2),MID('HTT e12 - 2ry Str + Mask '!B$2,$A263,1),"")</f>
        <v>.</v>
      </c>
      <c r="D263" s="38" t="str">
        <f>IF($A263&lt;=LEN('HTT e12 - 2ry Str + Mask '!C$2),MID('HTT e12 - 2ry Str + Mask '!C$2,$A263,1),"")</f>
        <v>.</v>
      </c>
      <c r="E263" s="38" t="str">
        <f t="shared" si="32"/>
        <v>.</v>
      </c>
      <c r="F263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</v>
      </c>
      <c r="G263" s="39">
        <f>IF($A263&lt;=LEN('HTT e12 - 2ry Str + Mask '!A$2),SUMIF('HTT e12 - HSF3.0'!E2:E501,"&lt;="&amp;$A263,'HTT e12 - HSF3.0'!H2:H501)-SUMIF('HTT e12 - HSF3.0'!G2:G501,"&lt;="&amp;$A263,'HTT e12 - HSF3.0'!H2:H501),"")</f>
        <v>0.7202380952380949</v>
      </c>
      <c r="H263" s="39">
        <f>IF($A263&lt;=LEN('HTT e12 - 2ry Str + Mask '!A$2),SUMIF('HTT e12 - HSF3.0'!E2:E501,"&lt;="&amp;$A263,'HTT e12 - HSF3.0'!I2:I501)-SUMIF('HTT e12 - HSF3.0'!G2:G501,"&lt;="&amp;$A263,'HTT e12 - HSF3.0'!I2:I501),"")</f>
        <v>-0.25</v>
      </c>
      <c r="I263" s="39">
        <f>IF($A263&lt;=LEN('HTT e12 - 2ry Str + Mask '!A$2),G263+H263,"")</f>
        <v>0.4702380952380949</v>
      </c>
      <c r="J263" s="39">
        <f t="shared" si="33"/>
        <v>0.7202380952380949</v>
      </c>
      <c r="K263" s="39">
        <f t="shared" si="34"/>
        <v>-0.25</v>
      </c>
      <c r="L263" s="39">
        <f t="shared" si="35"/>
        <v>0.4702380952380949</v>
      </c>
      <c r="M263" s="39">
        <f t="shared" si="36"/>
        <v>0.7202380952380949</v>
      </c>
      <c r="N263" s="39">
        <f t="shared" si="37"/>
        <v>-0.25</v>
      </c>
      <c r="O263" s="39">
        <f t="shared" si="38"/>
        <v>0.4702380952380949</v>
      </c>
      <c r="P263" s="39">
        <f>IF($A263&lt;=LEN('HTT e12 - 2ry Str + Mask '!A$2),M263-J263,"")</f>
        <v>0</v>
      </c>
      <c r="Q263" s="39">
        <f>IF($A263&lt;=LEN('HTT e12 - 2ry Str + Mask '!A$2),N263-K263,"")</f>
        <v>0</v>
      </c>
      <c r="R263" s="39">
        <f>IF($A263&lt;=LEN('HTT e12 - 2ry Str + Mask '!A$2),O263-L263,"")</f>
        <v>0</v>
      </c>
    </row>
    <row r="264" spans="1:18" ht="68" customHeight="1" x14ac:dyDescent="0.15">
      <c r="A264" s="36">
        <v>263</v>
      </c>
      <c r="B264" s="37" t="str">
        <f>IF($A264&lt;=LEN('HTT e12 - 2ry Str + Mask '!A$2),MID('HTT e12 - 2ry Str + Mask '!A$2,$A264,1),"")</f>
        <v>.</v>
      </c>
      <c r="C264" s="38" t="str">
        <f>IF($A264&lt;=LEN('HTT e12 - 2ry Str + Mask '!B$2),MID('HTT e12 - 2ry Str + Mask '!B$2,$A264,1),"")</f>
        <v>.</v>
      </c>
      <c r="D264" s="38" t="str">
        <f>IF($A264&lt;=LEN('HTT e12 - 2ry Str + Mask '!C$2),MID('HTT e12 - 2ry Str + Mask '!C$2,$A264,1),"")</f>
        <v>.</v>
      </c>
      <c r="E264" s="38" t="str">
        <f t="shared" si="32"/>
        <v>.</v>
      </c>
      <c r="F264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</v>
      </c>
      <c r="G264" s="39">
        <f>IF($A264&lt;=LEN('HTT e12 - 2ry Str + Mask '!A$2),SUMIF('HTT e12 - HSF3.0'!E2:E501,"&lt;="&amp;$A264,'HTT e12 - HSF3.0'!H2:H501)-SUMIF('HTT e12 - HSF3.0'!G2:G501,"&lt;="&amp;$A264,'HTT e12 - HSF3.0'!H2:H501),"")</f>
        <v>0.7202380952380949</v>
      </c>
      <c r="H264" s="39">
        <f>IF($A264&lt;=LEN('HTT e12 - 2ry Str + Mask '!A$2),SUMIF('HTT e12 - HSF3.0'!E2:E501,"&lt;="&amp;$A264,'HTT e12 - HSF3.0'!I2:I501)-SUMIF('HTT e12 - HSF3.0'!G2:G501,"&lt;="&amp;$A264,'HTT e12 - HSF3.0'!I2:I501),"")</f>
        <v>-0.125</v>
      </c>
      <c r="I264" s="39">
        <f>IF($A264&lt;=LEN('HTT e12 - 2ry Str + Mask '!A$2),G264+H264,"")</f>
        <v>0.5952380952380949</v>
      </c>
      <c r="J264" s="39">
        <f t="shared" si="33"/>
        <v>0.7202380952380949</v>
      </c>
      <c r="K264" s="39">
        <f t="shared" si="34"/>
        <v>-0.125</v>
      </c>
      <c r="L264" s="39">
        <f t="shared" si="35"/>
        <v>0.5952380952380949</v>
      </c>
      <c r="M264" s="39">
        <f t="shared" si="36"/>
        <v>0.7202380952380949</v>
      </c>
      <c r="N264" s="39">
        <f t="shared" si="37"/>
        <v>-0.125</v>
      </c>
      <c r="O264" s="39">
        <f t="shared" si="38"/>
        <v>0.5952380952380949</v>
      </c>
      <c r="P264" s="39">
        <f>IF($A264&lt;=LEN('HTT e12 - 2ry Str + Mask '!A$2),M264-J264,"")</f>
        <v>0</v>
      </c>
      <c r="Q264" s="39">
        <f>IF($A264&lt;=LEN('HTT e12 - 2ry Str + Mask '!A$2),N264-K264,"")</f>
        <v>0</v>
      </c>
      <c r="R264" s="39">
        <f>IF($A264&lt;=LEN('HTT e12 - 2ry Str + Mask '!A$2),O264-L264,"")</f>
        <v>0</v>
      </c>
    </row>
    <row r="265" spans="1:18" ht="68" customHeight="1" x14ac:dyDescent="0.15">
      <c r="A265" s="36">
        <v>264</v>
      </c>
      <c r="B265" s="37" t="str">
        <f>IF($A265&lt;=LEN('HTT e12 - 2ry Str + Mask '!A$2),MID('HTT e12 - 2ry Str + Mask '!A$2,$A265,1),"")</f>
        <v>.</v>
      </c>
      <c r="C265" s="38" t="str">
        <f>IF($A265&lt;=LEN('HTT e12 - 2ry Str + Mask '!B$2),MID('HTT e12 - 2ry Str + Mask '!B$2,$A265,1),"")</f>
        <v>.</v>
      </c>
      <c r="D265" s="38" t="str">
        <f>IF($A265&lt;=LEN('HTT e12 - 2ry Str + Mask '!C$2),MID('HTT e12 - 2ry Str + Mask '!C$2,$A265,1),"")</f>
        <v>.</v>
      </c>
      <c r="E265" s="38" t="str">
        <f t="shared" si="32"/>
        <v>.</v>
      </c>
      <c r="F265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</v>
      </c>
      <c r="G265" s="39">
        <f>IF($A265&lt;=LEN('HTT e12 - 2ry Str + Mask '!A$2),SUMIF('HTT e12 - HSF3.0'!E2:E501,"&lt;="&amp;$A265,'HTT e12 - HSF3.0'!H2:H501)-SUMIF('HTT e12 - HSF3.0'!G2:G501,"&lt;="&amp;$A265,'HTT e12 - HSF3.0'!H2:H501),"")</f>
        <v>0.7202380952380949</v>
      </c>
      <c r="H265" s="39">
        <f>IF($A265&lt;=LEN('HTT e12 - 2ry Str + Mask '!A$2),SUMIF('HTT e12 - HSF3.0'!E2:E501,"&lt;="&amp;$A265,'HTT e12 - HSF3.0'!I2:I501)-SUMIF('HTT e12 - HSF3.0'!G2:G501,"&lt;="&amp;$A265,'HTT e12 - HSF3.0'!I2:I501),"")</f>
        <v>-0.125</v>
      </c>
      <c r="I265" s="39">
        <f>IF($A265&lt;=LEN('HTT e12 - 2ry Str + Mask '!A$2),G265+H265,"")</f>
        <v>0.5952380952380949</v>
      </c>
      <c r="J265" s="39">
        <f t="shared" si="33"/>
        <v>0.7202380952380949</v>
      </c>
      <c r="K265" s="39">
        <f t="shared" si="34"/>
        <v>-0.125</v>
      </c>
      <c r="L265" s="39">
        <f t="shared" si="35"/>
        <v>0.5952380952380949</v>
      </c>
      <c r="M265" s="39">
        <f t="shared" si="36"/>
        <v>0.7202380952380949</v>
      </c>
      <c r="N265" s="39">
        <f t="shared" si="37"/>
        <v>-0.125</v>
      </c>
      <c r="O265" s="39">
        <f t="shared" si="38"/>
        <v>0.5952380952380949</v>
      </c>
      <c r="P265" s="39">
        <f>IF($A265&lt;=LEN('HTT e12 - 2ry Str + Mask '!A$2),M265-J265,"")</f>
        <v>0</v>
      </c>
      <c r="Q265" s="39">
        <f>IF($A265&lt;=LEN('HTT e12 - 2ry Str + Mask '!A$2),N265-K265,"")</f>
        <v>0</v>
      </c>
      <c r="R265" s="39">
        <f>IF($A265&lt;=LEN('HTT e12 - 2ry Str + Mask '!A$2),O265-L265,"")</f>
        <v>0</v>
      </c>
    </row>
    <row r="266" spans="1:18" ht="68" customHeight="1" x14ac:dyDescent="0.15">
      <c r="A266" s="36">
        <v>265</v>
      </c>
      <c r="B266" s="37" t="str">
        <f>IF($A266&lt;=LEN('HTT e12 - 2ry Str + Mask '!A$2),MID('HTT e12 - 2ry Str + Mask '!A$2,$A266,1),"")</f>
        <v>.</v>
      </c>
      <c r="C266" s="38" t="str">
        <f>IF($A266&lt;=LEN('HTT e12 - 2ry Str + Mask '!B$2),MID('HTT e12 - 2ry Str + Mask '!B$2,$A266,1),"")</f>
        <v>.</v>
      </c>
      <c r="D266" s="38" t="str">
        <f>IF($A266&lt;=LEN('HTT e12 - 2ry Str + Mask '!C$2),MID('HTT e12 - 2ry Str + Mask '!C$2,$A266,1),"")</f>
        <v>.</v>
      </c>
      <c r="E266" s="38" t="str">
        <f t="shared" si="32"/>
        <v>.</v>
      </c>
      <c r="F266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</v>
      </c>
      <c r="G266" s="39">
        <f>IF($A266&lt;=LEN('HTT e12 - 2ry Str + Mask '!A$2),SUMIF('HTT e12 - HSF3.0'!E2:E501,"&lt;="&amp;$A266,'HTT e12 - HSF3.0'!H2:H501)-SUMIF('HTT e12 - HSF3.0'!G2:G501,"&lt;="&amp;$A266,'HTT e12 - HSF3.0'!H2:H501),"")</f>
        <v>0.8452380952380949</v>
      </c>
      <c r="H266" s="39">
        <f>IF($A266&lt;=LEN('HTT e12 - 2ry Str + Mask '!A$2),SUMIF('HTT e12 - HSF3.0'!E2:E501,"&lt;="&amp;$A266,'HTT e12 - HSF3.0'!I2:I501)-SUMIF('HTT e12 - HSF3.0'!G2:G501,"&lt;="&amp;$A266,'HTT e12 - HSF3.0'!I2:I501),"")</f>
        <v>-0.125</v>
      </c>
      <c r="I266" s="39">
        <f>IF($A266&lt;=LEN('HTT e12 - 2ry Str + Mask '!A$2),G266+H266,"")</f>
        <v>0.7202380952380949</v>
      </c>
      <c r="J266" s="39">
        <f t="shared" si="33"/>
        <v>0.8452380952380949</v>
      </c>
      <c r="K266" s="39">
        <f t="shared" si="34"/>
        <v>-0.125</v>
      </c>
      <c r="L266" s="39">
        <f t="shared" si="35"/>
        <v>0.7202380952380949</v>
      </c>
      <c r="M266" s="39">
        <f t="shared" si="36"/>
        <v>0.8452380952380949</v>
      </c>
      <c r="N266" s="39">
        <f t="shared" si="37"/>
        <v>-0.125</v>
      </c>
      <c r="O266" s="39">
        <f t="shared" si="38"/>
        <v>0.7202380952380949</v>
      </c>
      <c r="P266" s="39">
        <f>IF($A266&lt;=LEN('HTT e12 - 2ry Str + Mask '!A$2),M266-J266,"")</f>
        <v>0</v>
      </c>
      <c r="Q266" s="39">
        <f>IF($A266&lt;=LEN('HTT e12 - 2ry Str + Mask '!A$2),N266-K266,"")</f>
        <v>0</v>
      </c>
      <c r="R266" s="39">
        <f>IF($A266&lt;=LEN('HTT e12 - 2ry Str + Mask '!A$2),O266-L266,"")</f>
        <v>0</v>
      </c>
    </row>
    <row r="267" spans="1:18" ht="68" customHeight="1" x14ac:dyDescent="0.15">
      <c r="A267" s="36">
        <v>266</v>
      </c>
      <c r="B267" s="37" t="str">
        <f>IF($A267&lt;=LEN('HTT e12 - 2ry Str + Mask '!A$2),MID('HTT e12 - 2ry Str + Mask '!A$2,$A267,1),"")</f>
        <v>)</v>
      </c>
      <c r="C267" s="38" t="str">
        <f>IF($A267&lt;=LEN('HTT e12 - 2ry Str + Mask '!B$2),MID('HTT e12 - 2ry Str + Mask '!B$2,$A267,1),"")</f>
        <v>)</v>
      </c>
      <c r="D267" s="38" t="str">
        <f>IF($A267&lt;=LEN('HTT e12 - 2ry Str + Mask '!C$2),MID('HTT e12 - 2ry Str + Mask '!C$2,$A267,1),"")</f>
        <v>.</v>
      </c>
      <c r="E267" s="38" t="str">
        <f t="shared" si="32"/>
        <v>)</v>
      </c>
      <c r="F267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</v>
      </c>
      <c r="G267" s="39">
        <f>IF($A267&lt;=LEN('HTT e12 - 2ry Str + Mask '!A$2),SUMIF('HTT e12 - HSF3.0'!E2:E501,"&lt;="&amp;$A267,'HTT e12 - HSF3.0'!H2:H501)-SUMIF('HTT e12 - HSF3.0'!G2:G501,"&lt;="&amp;$A267,'HTT e12 - HSF3.0'!H2:H501),"")</f>
        <v>0.8452380952380949</v>
      </c>
      <c r="H267" s="39">
        <f>IF($A267&lt;=LEN('HTT e12 - 2ry Str + Mask '!A$2),SUMIF('HTT e12 - HSF3.0'!E2:E501,"&lt;="&amp;$A267,'HTT e12 - HSF3.0'!I2:I501)-SUMIF('HTT e12 - HSF3.0'!G2:G501,"&lt;="&amp;$A267,'HTT e12 - HSF3.0'!I2:I501),"")</f>
        <v>-0.25</v>
      </c>
      <c r="I267" s="39">
        <f>IF($A267&lt;=LEN('HTT e12 - 2ry Str + Mask '!A$2),G267+H267,"")</f>
        <v>0.5952380952380949</v>
      </c>
      <c r="J267" s="39">
        <f t="shared" si="33"/>
        <v>0</v>
      </c>
      <c r="K267" s="39">
        <f t="shared" si="34"/>
        <v>0</v>
      </c>
      <c r="L267" s="39">
        <f t="shared" si="35"/>
        <v>0</v>
      </c>
      <c r="M267" s="39">
        <f t="shared" si="36"/>
        <v>0</v>
      </c>
      <c r="N267" s="39">
        <f t="shared" si="37"/>
        <v>0</v>
      </c>
      <c r="O267" s="39">
        <f t="shared" si="38"/>
        <v>0</v>
      </c>
      <c r="P267" s="39">
        <f>IF($A267&lt;=LEN('HTT e12 - 2ry Str + Mask '!A$2),M267-J267,"")</f>
        <v>0</v>
      </c>
      <c r="Q267" s="39">
        <f>IF($A267&lt;=LEN('HTT e12 - 2ry Str + Mask '!A$2),N267-K267,"")</f>
        <v>0</v>
      </c>
      <c r="R267" s="39">
        <f>IF($A267&lt;=LEN('HTT e12 - 2ry Str + Mask '!A$2),O267-L267,"")</f>
        <v>0</v>
      </c>
    </row>
    <row r="268" spans="1:18" ht="68" customHeight="1" x14ac:dyDescent="0.15">
      <c r="A268" s="36">
        <v>267</v>
      </c>
      <c r="B268" s="37" t="str">
        <f>IF($A268&lt;=LEN('HTT e12 - 2ry Str + Mask '!A$2),MID('HTT e12 - 2ry Str + Mask '!A$2,$A268,1),"")</f>
        <v>)</v>
      </c>
      <c r="C268" s="38" t="str">
        <f>IF($A268&lt;=LEN('HTT e12 - 2ry Str + Mask '!B$2),MID('HTT e12 - 2ry Str + Mask '!B$2,$A268,1),"")</f>
        <v>)</v>
      </c>
      <c r="D268" s="38" t="str">
        <f>IF($A268&lt;=LEN('HTT e12 - 2ry Str + Mask '!C$2),MID('HTT e12 - 2ry Str + Mask '!C$2,$A268,1),"")</f>
        <v>.</v>
      </c>
      <c r="E268" s="38" t="str">
        <f t="shared" si="32"/>
        <v>)</v>
      </c>
      <c r="F268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</v>
      </c>
      <c r="G268" s="39">
        <f>IF($A268&lt;=LEN('HTT e12 - 2ry Str + Mask '!A$2),SUMIF('HTT e12 - HSF3.0'!E2:E501,"&lt;="&amp;$A268,'HTT e12 - HSF3.0'!H2:H501)-SUMIF('HTT e12 - HSF3.0'!G2:G501,"&lt;="&amp;$A268,'HTT e12 - HSF3.0'!H2:H501),"")</f>
        <v>0.7202380952380949</v>
      </c>
      <c r="H268" s="39">
        <f>IF($A268&lt;=LEN('HTT e12 - 2ry Str + Mask '!A$2),SUMIF('HTT e12 - HSF3.0'!E2:E501,"&lt;="&amp;$A268,'HTT e12 - HSF3.0'!I2:I501)-SUMIF('HTT e12 - HSF3.0'!G2:G501,"&lt;="&amp;$A268,'HTT e12 - HSF3.0'!I2:I501),"")</f>
        <v>-0.25</v>
      </c>
      <c r="I268" s="39">
        <f>IF($A268&lt;=LEN('HTT e12 - 2ry Str + Mask '!A$2),G268+H268,"")</f>
        <v>0.4702380952380949</v>
      </c>
      <c r="J268" s="39">
        <f t="shared" si="33"/>
        <v>0</v>
      </c>
      <c r="K268" s="39">
        <f t="shared" si="34"/>
        <v>0</v>
      </c>
      <c r="L268" s="39">
        <f t="shared" si="35"/>
        <v>0</v>
      </c>
      <c r="M268" s="39">
        <f t="shared" si="36"/>
        <v>0</v>
      </c>
      <c r="N268" s="39">
        <f t="shared" si="37"/>
        <v>0</v>
      </c>
      <c r="O268" s="39">
        <f t="shared" si="38"/>
        <v>0</v>
      </c>
      <c r="P268" s="39">
        <f>IF($A268&lt;=LEN('HTT e12 - 2ry Str + Mask '!A$2),M268-J268,"")</f>
        <v>0</v>
      </c>
      <c r="Q268" s="39">
        <f>IF($A268&lt;=LEN('HTT e12 - 2ry Str + Mask '!A$2),N268-K268,"")</f>
        <v>0</v>
      </c>
      <c r="R268" s="39">
        <f>IF($A268&lt;=LEN('HTT e12 - 2ry Str + Mask '!A$2),O268-L268,"")</f>
        <v>0</v>
      </c>
    </row>
    <row r="269" spans="1:18" ht="68" customHeight="1" x14ac:dyDescent="0.15">
      <c r="A269" s="36">
        <v>268</v>
      </c>
      <c r="B269" s="37" t="str">
        <f>IF($A269&lt;=LEN('HTT e12 - 2ry Str + Mask '!A$2),MID('HTT e12 - 2ry Str + Mask '!A$2,$A269,1),"")</f>
        <v>)</v>
      </c>
      <c r="C269" s="38" t="str">
        <f>IF($A269&lt;=LEN('HTT e12 - 2ry Str + Mask '!B$2),MID('HTT e12 - 2ry Str + Mask '!B$2,$A269,1),"")</f>
        <v>)</v>
      </c>
      <c r="D269" s="38" t="str">
        <f>IF($A269&lt;=LEN('HTT e12 - 2ry Str + Mask '!C$2),MID('HTT e12 - 2ry Str + Mask '!C$2,$A269,1),"")</f>
        <v>.</v>
      </c>
      <c r="E269" s="38" t="str">
        <f t="shared" si="32"/>
        <v>)</v>
      </c>
      <c r="F269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</v>
      </c>
      <c r="G269" s="39">
        <f>IF($A269&lt;=LEN('HTT e12 - 2ry Str + Mask '!A$2),SUMIF('HTT e12 - HSF3.0'!E2:E501,"&lt;="&amp;$A269,'HTT e12 - HSF3.0'!H2:H501)-SUMIF('HTT e12 - HSF3.0'!G2:G501,"&lt;="&amp;$A269,'HTT e12 - HSF3.0'!H2:H501),"")</f>
        <v>0.4107142857142847</v>
      </c>
      <c r="H269" s="39">
        <f>IF($A269&lt;=LEN('HTT e12 - 2ry Str + Mask '!A$2),SUMIF('HTT e12 - HSF3.0'!E2:E501,"&lt;="&amp;$A269,'HTT e12 - HSF3.0'!I2:I501)-SUMIF('HTT e12 - HSF3.0'!G2:G501,"&lt;="&amp;$A269,'HTT e12 - HSF3.0'!I2:I501),"")</f>
        <v>-0.25</v>
      </c>
      <c r="I269" s="39">
        <f>IF($A269&lt;=LEN('HTT e12 - 2ry Str + Mask '!A$2),G269+H269,"")</f>
        <v>0.1607142857142847</v>
      </c>
      <c r="J269" s="39">
        <f t="shared" si="33"/>
        <v>0</v>
      </c>
      <c r="K269" s="39">
        <f t="shared" si="34"/>
        <v>0</v>
      </c>
      <c r="L269" s="39">
        <f t="shared" si="35"/>
        <v>0</v>
      </c>
      <c r="M269" s="39">
        <f t="shared" si="36"/>
        <v>0</v>
      </c>
      <c r="N269" s="39">
        <f t="shared" si="37"/>
        <v>0</v>
      </c>
      <c r="O269" s="39">
        <f t="shared" si="38"/>
        <v>0</v>
      </c>
      <c r="P269" s="39">
        <f>IF($A269&lt;=LEN('HTT e12 - 2ry Str + Mask '!A$2),M269-J269,"")</f>
        <v>0</v>
      </c>
      <c r="Q269" s="39">
        <f>IF($A269&lt;=LEN('HTT e12 - 2ry Str + Mask '!A$2),N269-K269,"")</f>
        <v>0</v>
      </c>
      <c r="R269" s="39">
        <f>IF($A269&lt;=LEN('HTT e12 - 2ry Str + Mask '!A$2),O269-L269,"")</f>
        <v>0</v>
      </c>
    </row>
    <row r="270" spans="1:18" ht="68" customHeight="1" x14ac:dyDescent="0.15">
      <c r="A270" s="36">
        <v>269</v>
      </c>
      <c r="B270" s="37" t="str">
        <f>IF($A270&lt;=LEN('HTT e12 - 2ry Str + Mask '!A$2),MID('HTT e12 - 2ry Str + Mask '!A$2,$A270,1),"")</f>
        <v>)</v>
      </c>
      <c r="C270" s="38" t="str">
        <f>IF($A270&lt;=LEN('HTT e12 - 2ry Str + Mask '!B$2),MID('HTT e12 - 2ry Str + Mask '!B$2,$A270,1),"")</f>
        <v>)</v>
      </c>
      <c r="D270" s="38" t="str">
        <f>IF($A270&lt;=LEN('HTT e12 - 2ry Str + Mask '!C$2),MID('HTT e12 - 2ry Str + Mask '!C$2,$A270,1),"")</f>
        <v>.</v>
      </c>
      <c r="E270" s="38" t="str">
        <f t="shared" si="32"/>
        <v>)</v>
      </c>
      <c r="F270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</v>
      </c>
      <c r="G270" s="39">
        <f>IF($A270&lt;=LEN('HTT e12 - 2ry Str + Mask '!A$2),SUMIF('HTT e12 - HSF3.0'!E2:E501,"&lt;="&amp;$A270,'HTT e12 - HSF3.0'!H2:H501)-SUMIF('HTT e12 - HSF3.0'!G2:G501,"&lt;="&amp;$A270,'HTT e12 - HSF3.0'!H2:H501),"")</f>
        <v>0.125</v>
      </c>
      <c r="H270" s="39">
        <f>IF($A270&lt;=LEN('HTT e12 - 2ry Str + Mask '!A$2),SUMIF('HTT e12 - HSF3.0'!E2:E501,"&lt;="&amp;$A270,'HTT e12 - HSF3.0'!I2:I501)-SUMIF('HTT e12 - HSF3.0'!G2:G501,"&lt;="&amp;$A270,'HTT e12 - HSF3.0'!I2:I501),"")</f>
        <v>-0.25</v>
      </c>
      <c r="I270" s="39">
        <f>IF($A270&lt;=LEN('HTT e12 - 2ry Str + Mask '!A$2),G270+H270,"")</f>
        <v>-0.125</v>
      </c>
      <c r="J270" s="39">
        <f t="shared" si="33"/>
        <v>0</v>
      </c>
      <c r="K270" s="39">
        <f t="shared" si="34"/>
        <v>0</v>
      </c>
      <c r="L270" s="39">
        <f t="shared" si="35"/>
        <v>0</v>
      </c>
      <c r="M270" s="39">
        <f t="shared" si="36"/>
        <v>0</v>
      </c>
      <c r="N270" s="39">
        <f t="shared" si="37"/>
        <v>0</v>
      </c>
      <c r="O270" s="39">
        <f t="shared" si="38"/>
        <v>0</v>
      </c>
      <c r="P270" s="39">
        <f>IF($A270&lt;=LEN('HTT e12 - 2ry Str + Mask '!A$2),M270-J270,"")</f>
        <v>0</v>
      </c>
      <c r="Q270" s="39">
        <f>IF($A270&lt;=LEN('HTT e12 - 2ry Str + Mask '!A$2),N270-K270,"")</f>
        <v>0</v>
      </c>
      <c r="R270" s="39">
        <f>IF($A270&lt;=LEN('HTT e12 - 2ry Str + Mask '!A$2),O270-L270,"")</f>
        <v>0</v>
      </c>
    </row>
    <row r="271" spans="1:18" ht="68" customHeight="1" x14ac:dyDescent="0.15">
      <c r="A271" s="36">
        <v>270</v>
      </c>
      <c r="B271" s="37" t="str">
        <f>IF($A271&lt;=LEN('HTT e12 - 2ry Str + Mask '!A$2),MID('HTT e12 - 2ry Str + Mask '!A$2,$A271,1),"")</f>
        <v>.</v>
      </c>
      <c r="C271" s="38" t="str">
        <f>IF($A271&lt;=LEN('HTT e12 - 2ry Str + Mask '!B$2),MID('HTT e12 - 2ry Str + Mask '!B$2,$A271,1),"")</f>
        <v>.</v>
      </c>
      <c r="D271" s="38" t="str">
        <f>IF($A271&lt;=LEN('HTT e12 - 2ry Str + Mask '!C$2),MID('HTT e12 - 2ry Str + Mask '!C$2,$A271,1),"")</f>
        <v>.</v>
      </c>
      <c r="E271" s="38" t="str">
        <f t="shared" si="32"/>
        <v>.</v>
      </c>
      <c r="F271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</v>
      </c>
      <c r="G271" s="39">
        <f>IF($A271&lt;=LEN('HTT e12 - 2ry Str + Mask '!A$2),SUMIF('HTT e12 - HSF3.0'!E2:E501,"&lt;="&amp;$A271,'HTT e12 - HSF3.0'!H2:H501)-SUMIF('HTT e12 - HSF3.0'!G2:G501,"&lt;="&amp;$A271,'HTT e12 - HSF3.0'!H2:H501),"")</f>
        <v>0.4107142857142847</v>
      </c>
      <c r="H271" s="39">
        <f>IF($A271&lt;=LEN('HTT e12 - 2ry Str + Mask '!A$2),SUMIF('HTT e12 - HSF3.0'!E2:E501,"&lt;="&amp;$A271,'HTT e12 - HSF3.0'!I2:I501)-SUMIF('HTT e12 - HSF3.0'!G2:G501,"&lt;="&amp;$A271,'HTT e12 - HSF3.0'!I2:I501),"")</f>
        <v>-0.25</v>
      </c>
      <c r="I271" s="39">
        <f>IF($A271&lt;=LEN('HTT e12 - 2ry Str + Mask '!A$2),G271+H271,"")</f>
        <v>0.1607142857142847</v>
      </c>
      <c r="J271" s="39">
        <f t="shared" si="33"/>
        <v>0.4107142857142847</v>
      </c>
      <c r="K271" s="39">
        <f t="shared" si="34"/>
        <v>-0.25</v>
      </c>
      <c r="L271" s="39">
        <f t="shared" si="35"/>
        <v>0.1607142857142847</v>
      </c>
      <c r="M271" s="39">
        <f t="shared" si="36"/>
        <v>0.4107142857142847</v>
      </c>
      <c r="N271" s="39">
        <f t="shared" si="37"/>
        <v>-0.25</v>
      </c>
      <c r="O271" s="39">
        <f t="shared" si="38"/>
        <v>0.1607142857142847</v>
      </c>
      <c r="P271" s="39">
        <f>IF($A271&lt;=LEN('HTT e12 - 2ry Str + Mask '!A$2),M271-J271,"")</f>
        <v>0</v>
      </c>
      <c r="Q271" s="39">
        <f>IF($A271&lt;=LEN('HTT e12 - 2ry Str + Mask '!A$2),N271-K271,"")</f>
        <v>0</v>
      </c>
      <c r="R271" s="39">
        <f>IF($A271&lt;=LEN('HTT e12 - 2ry Str + Mask '!A$2),O271-L271,"")</f>
        <v>0</v>
      </c>
    </row>
    <row r="272" spans="1:18" ht="68" customHeight="1" x14ac:dyDescent="0.15">
      <c r="A272" s="36">
        <v>271</v>
      </c>
      <c r="B272" s="37" t="str">
        <f>IF($A272&lt;=LEN('HTT e12 - 2ry Str + Mask '!A$2),MID('HTT e12 - 2ry Str + Mask '!A$2,$A272,1),"")</f>
        <v>.</v>
      </c>
      <c r="C272" s="38" t="str">
        <f>IF($A272&lt;=LEN('HTT e12 - 2ry Str + Mask '!B$2),MID('HTT e12 - 2ry Str + Mask '!B$2,$A272,1),"")</f>
        <v>.</v>
      </c>
      <c r="D272" s="38" t="str">
        <f>IF($A272&lt;=LEN('HTT e12 - 2ry Str + Mask '!C$2),MID('HTT e12 - 2ry Str + Mask '!C$2,$A272,1),"")</f>
        <v>.</v>
      </c>
      <c r="E272" s="38" t="str">
        <f t="shared" si="32"/>
        <v>.</v>
      </c>
      <c r="F272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</v>
      </c>
      <c r="G272" s="39">
        <f>IF($A272&lt;=LEN('HTT e12 - 2ry Str + Mask '!A$2),SUMIF('HTT e12 - HSF3.0'!E2:E501,"&lt;="&amp;$A272,'HTT e12 - HSF3.0'!H2:H501)-SUMIF('HTT e12 - HSF3.0'!G2:G501,"&lt;="&amp;$A272,'HTT e12 - HSF3.0'!H2:H501),"")</f>
        <v>0.4107142857142847</v>
      </c>
      <c r="H272" s="39">
        <f>IF($A272&lt;=LEN('HTT e12 - 2ry Str + Mask '!A$2),SUMIF('HTT e12 - HSF3.0'!E2:E501,"&lt;="&amp;$A272,'HTT e12 - HSF3.0'!I2:I501)-SUMIF('HTT e12 - HSF3.0'!G2:G501,"&lt;="&amp;$A272,'HTT e12 - HSF3.0'!I2:I501),"")</f>
        <v>-0.25</v>
      </c>
      <c r="I272" s="39">
        <f>IF($A272&lt;=LEN('HTT e12 - 2ry Str + Mask '!A$2),G272+H272,"")</f>
        <v>0.1607142857142847</v>
      </c>
      <c r="J272" s="39">
        <f t="shared" si="33"/>
        <v>0.4107142857142847</v>
      </c>
      <c r="K272" s="39">
        <f t="shared" si="34"/>
        <v>-0.25</v>
      </c>
      <c r="L272" s="39">
        <f t="shared" si="35"/>
        <v>0.1607142857142847</v>
      </c>
      <c r="M272" s="39">
        <f t="shared" si="36"/>
        <v>0.4107142857142847</v>
      </c>
      <c r="N272" s="39">
        <f t="shared" si="37"/>
        <v>-0.25</v>
      </c>
      <c r="O272" s="39">
        <f t="shared" si="38"/>
        <v>0.1607142857142847</v>
      </c>
      <c r="P272" s="39">
        <f>IF($A272&lt;=LEN('HTT e12 - 2ry Str + Mask '!A$2),M272-J272,"")</f>
        <v>0</v>
      </c>
      <c r="Q272" s="39">
        <f>IF($A272&lt;=LEN('HTT e12 - 2ry Str + Mask '!A$2),N272-K272,"")</f>
        <v>0</v>
      </c>
      <c r="R272" s="39">
        <f>IF($A272&lt;=LEN('HTT e12 - 2ry Str + Mask '!A$2),O272-L272,"")</f>
        <v>0</v>
      </c>
    </row>
    <row r="273" spans="1:18" ht="68" customHeight="1" x14ac:dyDescent="0.15">
      <c r="A273" s="36">
        <v>272</v>
      </c>
      <c r="B273" s="37" t="str">
        <f>IF($A273&lt;=LEN('HTT e12 - 2ry Str + Mask '!A$2),MID('HTT e12 - 2ry Str + Mask '!A$2,$A273,1),"")</f>
        <v>.</v>
      </c>
      <c r="C273" s="38" t="str">
        <f>IF($A273&lt;=LEN('HTT e12 - 2ry Str + Mask '!B$2),MID('HTT e12 - 2ry Str + Mask '!B$2,$A273,1),"")</f>
        <v>.</v>
      </c>
      <c r="D273" s="38" t="str">
        <f>IF($A273&lt;=LEN('HTT e12 - 2ry Str + Mask '!C$2),MID('HTT e12 - 2ry Str + Mask '!C$2,$A273,1),"")</f>
        <v>.</v>
      </c>
      <c r="E273" s="38" t="str">
        <f t="shared" si="32"/>
        <v>.</v>
      </c>
      <c r="F273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</v>
      </c>
      <c r="G273" s="39">
        <f>IF($A273&lt;=LEN('HTT e12 - 2ry Str + Mask '!A$2),SUMIF('HTT e12 - HSF3.0'!E2:E501,"&lt;="&amp;$A273,'HTT e12 - HSF3.0'!H2:H501)-SUMIF('HTT e12 - HSF3.0'!G2:G501,"&lt;="&amp;$A273,'HTT e12 - HSF3.0'!H2:H501),"")</f>
        <v>0.55357142857142705</v>
      </c>
      <c r="H273" s="39">
        <f>IF($A273&lt;=LEN('HTT e12 - 2ry Str + Mask '!A$2),SUMIF('HTT e12 - HSF3.0'!E2:E501,"&lt;="&amp;$A273,'HTT e12 - HSF3.0'!I2:I501)-SUMIF('HTT e12 - HSF3.0'!G2:G501,"&lt;="&amp;$A273,'HTT e12 - HSF3.0'!I2:I501),"")</f>
        <v>-0.25</v>
      </c>
      <c r="I273" s="39">
        <f>IF($A273&lt;=LEN('HTT e12 - 2ry Str + Mask '!A$2),G273+H273,"")</f>
        <v>0.30357142857142705</v>
      </c>
      <c r="J273" s="39">
        <f t="shared" si="33"/>
        <v>0.55357142857142705</v>
      </c>
      <c r="K273" s="39">
        <f t="shared" si="34"/>
        <v>-0.25</v>
      </c>
      <c r="L273" s="39">
        <f t="shared" si="35"/>
        <v>0.30357142857142705</v>
      </c>
      <c r="M273" s="39">
        <f t="shared" si="36"/>
        <v>0.55357142857142705</v>
      </c>
      <c r="N273" s="39">
        <f t="shared" si="37"/>
        <v>-0.25</v>
      </c>
      <c r="O273" s="39">
        <f t="shared" si="38"/>
        <v>0.30357142857142705</v>
      </c>
      <c r="P273" s="39">
        <f>IF($A273&lt;=LEN('HTT e12 - 2ry Str + Mask '!A$2),M273-J273,"")</f>
        <v>0</v>
      </c>
      <c r="Q273" s="39">
        <f>IF($A273&lt;=LEN('HTT e12 - 2ry Str + Mask '!A$2),N273-K273,"")</f>
        <v>0</v>
      </c>
      <c r="R273" s="39">
        <f>IF($A273&lt;=LEN('HTT e12 - 2ry Str + Mask '!A$2),O273-L273,"")</f>
        <v>0</v>
      </c>
    </row>
    <row r="274" spans="1:18" ht="68" customHeight="1" x14ac:dyDescent="0.15">
      <c r="A274" s="36">
        <v>273</v>
      </c>
      <c r="B274" s="37" t="str">
        <f>IF($A274&lt;=LEN('HTT e12 - 2ry Str + Mask '!A$2),MID('HTT e12 - 2ry Str + Mask '!A$2,$A274,1),"")</f>
        <v>.</v>
      </c>
      <c r="C274" s="38" t="str">
        <f>IF($A274&lt;=LEN('HTT e12 - 2ry Str + Mask '!B$2),MID('HTT e12 - 2ry Str + Mask '!B$2,$A274,1),"")</f>
        <v>.</v>
      </c>
      <c r="D274" s="38" t="str">
        <f>IF($A274&lt;=LEN('HTT e12 - 2ry Str + Mask '!C$2),MID('HTT e12 - 2ry Str + Mask '!C$2,$A274,1),"")</f>
        <v>.</v>
      </c>
      <c r="E274" s="38" t="str">
        <f t="shared" si="32"/>
        <v>.</v>
      </c>
      <c r="F274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</v>
      </c>
      <c r="G274" s="39">
        <f>IF($A274&lt;=LEN('HTT e12 - 2ry Str + Mask '!A$2),SUMIF('HTT e12 - HSF3.0'!E2:E501,"&lt;="&amp;$A274,'HTT e12 - HSF3.0'!H2:H501)-SUMIF('HTT e12 - HSF3.0'!G2:G501,"&lt;="&amp;$A274,'HTT e12 - HSF3.0'!H2:H501),"")</f>
        <v>0.42857142857142705</v>
      </c>
      <c r="H274" s="39">
        <f>IF($A274&lt;=LEN('HTT e12 - 2ry Str + Mask '!A$2),SUMIF('HTT e12 - HSF3.0'!E2:E501,"&lt;="&amp;$A274,'HTT e12 - HSF3.0'!I2:I501)-SUMIF('HTT e12 - HSF3.0'!G2:G501,"&lt;="&amp;$A274,'HTT e12 - HSF3.0'!I2:I501),"")</f>
        <v>-0.25</v>
      </c>
      <c r="I274" s="39">
        <f>IF($A274&lt;=LEN('HTT e12 - 2ry Str + Mask '!A$2),G274+H274,"")</f>
        <v>0.17857142857142705</v>
      </c>
      <c r="J274" s="39">
        <f t="shared" si="33"/>
        <v>0.42857142857142705</v>
      </c>
      <c r="K274" s="39">
        <f t="shared" si="34"/>
        <v>-0.25</v>
      </c>
      <c r="L274" s="39">
        <f t="shared" si="35"/>
        <v>0.17857142857142705</v>
      </c>
      <c r="M274" s="39">
        <f t="shared" si="36"/>
        <v>0.42857142857142705</v>
      </c>
      <c r="N274" s="39">
        <f t="shared" si="37"/>
        <v>-0.25</v>
      </c>
      <c r="O274" s="39">
        <f t="shared" si="38"/>
        <v>0.17857142857142705</v>
      </c>
      <c r="P274" s="39">
        <f>IF($A274&lt;=LEN('HTT e12 - 2ry Str + Mask '!A$2),M274-J274,"")</f>
        <v>0</v>
      </c>
      <c r="Q274" s="39">
        <f>IF($A274&lt;=LEN('HTT e12 - 2ry Str + Mask '!A$2),N274-K274,"")</f>
        <v>0</v>
      </c>
      <c r="R274" s="39">
        <f>IF($A274&lt;=LEN('HTT e12 - 2ry Str + Mask '!A$2),O274-L274,"")</f>
        <v>0</v>
      </c>
    </row>
    <row r="275" spans="1:18" ht="68" customHeight="1" x14ac:dyDescent="0.15">
      <c r="A275" s="36">
        <v>274</v>
      </c>
      <c r="B275" s="37" t="str">
        <f>IF($A275&lt;=LEN('HTT e12 - 2ry Str + Mask '!A$2),MID('HTT e12 - 2ry Str + Mask '!A$2,$A275,1),"")</f>
        <v>.</v>
      </c>
      <c r="C275" s="38" t="str">
        <f>IF($A275&lt;=LEN('HTT e12 - 2ry Str + Mask '!B$2),MID('HTT e12 - 2ry Str + Mask '!B$2,$A275,1),"")</f>
        <v>.</v>
      </c>
      <c r="D275" s="38" t="str">
        <f>IF($A275&lt;=LEN('HTT e12 - 2ry Str + Mask '!C$2),MID('HTT e12 - 2ry Str + Mask '!C$2,$A275,1),"")</f>
        <v>.</v>
      </c>
      <c r="E275" s="38" t="str">
        <f t="shared" si="32"/>
        <v>.</v>
      </c>
      <c r="F275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</v>
      </c>
      <c r="G275" s="39">
        <f>IF($A275&lt;=LEN('HTT e12 - 2ry Str + Mask '!A$2),SUMIF('HTT e12 - HSF3.0'!E2:E501,"&lt;="&amp;$A275,'HTT e12 - HSF3.0'!H2:H501)-SUMIF('HTT e12 - HSF3.0'!G2:G501,"&lt;="&amp;$A275,'HTT e12 - HSF3.0'!H2:H501),"")</f>
        <v>0.42857142857142705</v>
      </c>
      <c r="H275" s="39">
        <f>IF($A275&lt;=LEN('HTT e12 - 2ry Str + Mask '!A$2),SUMIF('HTT e12 - HSF3.0'!E2:E501,"&lt;="&amp;$A275,'HTT e12 - HSF3.0'!I2:I501)-SUMIF('HTT e12 - HSF3.0'!G2:G501,"&lt;="&amp;$A275,'HTT e12 - HSF3.0'!I2:I501),"")</f>
        <v>-0.29166666666666785</v>
      </c>
      <c r="I275" s="39">
        <f>IF($A275&lt;=LEN('HTT e12 - 2ry Str + Mask '!A$2),G275+H275,"")</f>
        <v>0.1369047619047592</v>
      </c>
      <c r="J275" s="39">
        <f t="shared" si="33"/>
        <v>0.42857142857142705</v>
      </c>
      <c r="K275" s="39">
        <f t="shared" si="34"/>
        <v>-0.29166666666666785</v>
      </c>
      <c r="L275" s="39">
        <f t="shared" si="35"/>
        <v>0.1369047619047592</v>
      </c>
      <c r="M275" s="39">
        <f t="shared" si="36"/>
        <v>0.42857142857142705</v>
      </c>
      <c r="N275" s="39">
        <f t="shared" si="37"/>
        <v>-0.29166666666666785</v>
      </c>
      <c r="O275" s="39">
        <f t="shared" si="38"/>
        <v>0.1369047619047592</v>
      </c>
      <c r="P275" s="39">
        <f>IF($A275&lt;=LEN('HTT e12 - 2ry Str + Mask '!A$2),M275-J275,"")</f>
        <v>0</v>
      </c>
      <c r="Q275" s="39">
        <f>IF($A275&lt;=LEN('HTT e12 - 2ry Str + Mask '!A$2),N275-K275,"")</f>
        <v>0</v>
      </c>
      <c r="R275" s="39">
        <f>IF($A275&lt;=LEN('HTT e12 - 2ry Str + Mask '!A$2),O275-L275,"")</f>
        <v>0</v>
      </c>
    </row>
    <row r="276" spans="1:18" ht="68" customHeight="1" x14ac:dyDescent="0.15">
      <c r="A276" s="36">
        <v>275</v>
      </c>
      <c r="B276" s="37" t="str">
        <f>IF($A276&lt;=LEN('HTT e12 - 2ry Str + Mask '!A$2),MID('HTT e12 - 2ry Str + Mask '!A$2,$A276,1),"")</f>
        <v>.</v>
      </c>
      <c r="C276" s="38" t="str">
        <f>IF($A276&lt;=LEN('HTT e12 - 2ry Str + Mask '!B$2),MID('HTT e12 - 2ry Str + Mask '!B$2,$A276,1),"")</f>
        <v>.</v>
      </c>
      <c r="D276" s="38" t="str">
        <f>IF($A276&lt;=LEN('HTT e12 - 2ry Str + Mask '!C$2),MID('HTT e12 - 2ry Str + Mask '!C$2,$A276,1),"")</f>
        <v>.</v>
      </c>
      <c r="E276" s="38" t="str">
        <f t="shared" si="32"/>
        <v>.</v>
      </c>
      <c r="F276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</v>
      </c>
      <c r="G276" s="39">
        <f>IF($A276&lt;=LEN('HTT e12 - 2ry Str + Mask '!A$2),SUMIF('HTT e12 - HSF3.0'!E2:E501,"&lt;="&amp;$A276,'HTT e12 - HSF3.0'!H2:H501)-SUMIF('HTT e12 - HSF3.0'!G2:G501,"&lt;="&amp;$A276,'HTT e12 - HSF3.0'!H2:H501),"")</f>
        <v>0.42857142857142705</v>
      </c>
      <c r="H276" s="39">
        <f>IF($A276&lt;=LEN('HTT e12 - 2ry Str + Mask '!A$2),SUMIF('HTT e12 - HSF3.0'!E2:E501,"&lt;="&amp;$A276,'HTT e12 - HSF3.0'!I2:I501)-SUMIF('HTT e12 - HSF3.0'!G2:G501,"&lt;="&amp;$A276,'HTT e12 - HSF3.0'!I2:I501),"")</f>
        <v>-0.29166666666666785</v>
      </c>
      <c r="I276" s="39">
        <f>IF($A276&lt;=LEN('HTT e12 - 2ry Str + Mask '!A$2),G276+H276,"")</f>
        <v>0.1369047619047592</v>
      </c>
      <c r="J276" s="39">
        <f t="shared" si="33"/>
        <v>0.42857142857142705</v>
      </c>
      <c r="K276" s="39">
        <f t="shared" si="34"/>
        <v>-0.29166666666666785</v>
      </c>
      <c r="L276" s="39">
        <f t="shared" si="35"/>
        <v>0.1369047619047592</v>
      </c>
      <c r="M276" s="39">
        <f t="shared" si="36"/>
        <v>0.42857142857142705</v>
      </c>
      <c r="N276" s="39">
        <f t="shared" si="37"/>
        <v>-0.29166666666666785</v>
      </c>
      <c r="O276" s="39">
        <f t="shared" si="38"/>
        <v>0.1369047619047592</v>
      </c>
      <c r="P276" s="39">
        <f>IF($A276&lt;=LEN('HTT e12 - 2ry Str + Mask '!A$2),M276-J276,"")</f>
        <v>0</v>
      </c>
      <c r="Q276" s="39">
        <f>IF($A276&lt;=LEN('HTT e12 - 2ry Str + Mask '!A$2),N276-K276,"")</f>
        <v>0</v>
      </c>
      <c r="R276" s="39">
        <f>IF($A276&lt;=LEN('HTT e12 - 2ry Str + Mask '!A$2),O276-L276,"")</f>
        <v>0</v>
      </c>
    </row>
    <row r="277" spans="1:18" ht="68" customHeight="1" x14ac:dyDescent="0.15">
      <c r="A277" s="36">
        <v>276</v>
      </c>
      <c r="B277" s="37" t="str">
        <f>IF($A277&lt;=LEN('HTT e12 - 2ry Str + Mask '!A$2),MID('HTT e12 - 2ry Str + Mask '!A$2,$A277,1),"")</f>
        <v>.</v>
      </c>
      <c r="C277" s="38" t="str">
        <f>IF($A277&lt;=LEN('HTT e12 - 2ry Str + Mask '!B$2),MID('HTT e12 - 2ry Str + Mask '!B$2,$A277,1),"")</f>
        <v>.</v>
      </c>
      <c r="D277" s="38" t="str">
        <f>IF($A277&lt;=LEN('HTT e12 - 2ry Str + Mask '!C$2),MID('HTT e12 - 2ry Str + Mask '!C$2,$A277,1),"")</f>
        <v>.</v>
      </c>
      <c r="E277" s="38" t="str">
        <f t="shared" si="32"/>
        <v>.</v>
      </c>
      <c r="F277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</v>
      </c>
      <c r="G277" s="39">
        <f>IF($A277&lt;=LEN('HTT e12 - 2ry Str + Mask '!A$2),SUMIF('HTT e12 - HSF3.0'!E2:E501,"&lt;="&amp;$A277,'HTT e12 - HSF3.0'!H2:H501)-SUMIF('HTT e12 - HSF3.0'!G2:G501,"&lt;="&amp;$A277,'HTT e12 - HSF3.0'!H2:H501),"")</f>
        <v>0.55357142857142705</v>
      </c>
      <c r="H277" s="39">
        <f>IF($A277&lt;=LEN('HTT e12 - 2ry Str + Mask '!A$2),SUMIF('HTT e12 - HSF3.0'!E2:E501,"&lt;="&amp;$A277,'HTT e12 - HSF3.0'!I2:I501)-SUMIF('HTT e12 - HSF3.0'!G2:G501,"&lt;="&amp;$A277,'HTT e12 - HSF3.0'!I2:I501),"")</f>
        <v>-0.29166666666666785</v>
      </c>
      <c r="I277" s="39">
        <f>IF($A277&lt;=LEN('HTT e12 - 2ry Str + Mask '!A$2),G277+H277,"")</f>
        <v>0.2619047619047592</v>
      </c>
      <c r="J277" s="39">
        <f t="shared" si="33"/>
        <v>0.55357142857142705</v>
      </c>
      <c r="K277" s="39">
        <f t="shared" si="34"/>
        <v>-0.29166666666666785</v>
      </c>
      <c r="L277" s="39">
        <f t="shared" si="35"/>
        <v>0.2619047619047592</v>
      </c>
      <c r="M277" s="39">
        <f t="shared" si="36"/>
        <v>0.55357142857142705</v>
      </c>
      <c r="N277" s="39">
        <f t="shared" si="37"/>
        <v>-0.29166666666666785</v>
      </c>
      <c r="O277" s="39">
        <f t="shared" si="38"/>
        <v>0.2619047619047592</v>
      </c>
      <c r="P277" s="39">
        <f>IF($A277&lt;=LEN('HTT e12 - 2ry Str + Mask '!A$2),M277-J277,"")</f>
        <v>0</v>
      </c>
      <c r="Q277" s="39">
        <f>IF($A277&lt;=LEN('HTT e12 - 2ry Str + Mask '!A$2),N277-K277,"")</f>
        <v>0</v>
      </c>
      <c r="R277" s="39">
        <f>IF($A277&lt;=LEN('HTT e12 - 2ry Str + Mask '!A$2),O277-L277,"")</f>
        <v>0</v>
      </c>
    </row>
    <row r="278" spans="1:18" ht="68" customHeight="1" x14ac:dyDescent="0.15">
      <c r="A278" s="36">
        <v>277</v>
      </c>
      <c r="B278" s="37" t="str">
        <f>IF($A278&lt;=LEN('HTT e12 - 2ry Str + Mask '!A$2),MID('HTT e12 - 2ry Str + Mask '!A$2,$A278,1),"")</f>
        <v>.</v>
      </c>
      <c r="C278" s="38" t="str">
        <f>IF($A278&lt;=LEN('HTT e12 - 2ry Str + Mask '!B$2),MID('HTT e12 - 2ry Str + Mask '!B$2,$A278,1),"")</f>
        <v>.</v>
      </c>
      <c r="D278" s="38" t="str">
        <f>IF($A278&lt;=LEN('HTT e12 - 2ry Str + Mask '!C$2),MID('HTT e12 - 2ry Str + Mask '!C$2,$A278,1),"")</f>
        <v>.</v>
      </c>
      <c r="E278" s="38" t="str">
        <f t="shared" si="32"/>
        <v>.</v>
      </c>
      <c r="F278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</v>
      </c>
      <c r="G278" s="39">
        <f>IF($A278&lt;=LEN('HTT e12 - 2ry Str + Mask '!A$2),SUMIF('HTT e12 - HSF3.0'!E2:E501,"&lt;="&amp;$A278,'HTT e12 - HSF3.0'!H2:H501)-SUMIF('HTT e12 - HSF3.0'!G2:G501,"&lt;="&amp;$A278,'HTT e12 - HSF3.0'!H2:H501),"")</f>
        <v>0.26785714285714235</v>
      </c>
      <c r="H278" s="39">
        <f>IF($A278&lt;=LEN('HTT e12 - 2ry Str + Mask '!A$2),SUMIF('HTT e12 - HSF3.0'!E2:E501,"&lt;="&amp;$A278,'HTT e12 - HSF3.0'!I2:I501)-SUMIF('HTT e12 - HSF3.0'!G2:G501,"&lt;="&amp;$A278,'HTT e12 - HSF3.0'!I2:I501),"")</f>
        <v>-0.16666666666666785</v>
      </c>
      <c r="I278" s="39">
        <f>IF($A278&lt;=LEN('HTT e12 - 2ry Str + Mask '!A$2),G278+H278,"")</f>
        <v>0.1011904761904745</v>
      </c>
      <c r="J278" s="39">
        <f t="shared" si="33"/>
        <v>0.26785714285714235</v>
      </c>
      <c r="K278" s="39">
        <f t="shared" si="34"/>
        <v>-0.16666666666666785</v>
      </c>
      <c r="L278" s="39">
        <f t="shared" si="35"/>
        <v>0.1011904761904745</v>
      </c>
      <c r="M278" s="39">
        <f t="shared" si="36"/>
        <v>0.26785714285714235</v>
      </c>
      <c r="N278" s="39">
        <f t="shared" si="37"/>
        <v>-0.16666666666666785</v>
      </c>
      <c r="O278" s="39">
        <f t="shared" si="38"/>
        <v>0.1011904761904745</v>
      </c>
      <c r="P278" s="39">
        <f>IF($A278&lt;=LEN('HTT e12 - 2ry Str + Mask '!A$2),M278-J278,"")</f>
        <v>0</v>
      </c>
      <c r="Q278" s="39">
        <f>IF($A278&lt;=LEN('HTT e12 - 2ry Str + Mask '!A$2),N278-K278,"")</f>
        <v>0</v>
      </c>
      <c r="R278" s="39">
        <f>IF($A278&lt;=LEN('HTT e12 - 2ry Str + Mask '!A$2),O278-L278,"")</f>
        <v>0</v>
      </c>
    </row>
    <row r="279" spans="1:18" ht="68" customHeight="1" x14ac:dyDescent="0.15">
      <c r="A279" s="36">
        <v>278</v>
      </c>
      <c r="B279" s="37" t="str">
        <f>IF($A279&lt;=LEN('HTT e12 - 2ry Str + Mask '!A$2),MID('HTT e12 - 2ry Str + Mask '!A$2,$A279,1),"")</f>
        <v>.</v>
      </c>
      <c r="C279" s="38" t="str">
        <f>IF($A279&lt;=LEN('HTT e12 - 2ry Str + Mask '!B$2),MID('HTT e12 - 2ry Str + Mask '!B$2,$A279,1),"")</f>
        <v>.</v>
      </c>
      <c r="D279" s="38" t="str">
        <f>IF($A279&lt;=LEN('HTT e12 - 2ry Str + Mask '!C$2),MID('HTT e12 - 2ry Str + Mask '!C$2,$A279,1),"")</f>
        <v>.</v>
      </c>
      <c r="E279" s="38" t="str">
        <f t="shared" si="32"/>
        <v>.</v>
      </c>
      <c r="F279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</v>
      </c>
      <c r="G279" s="39">
        <f>IF($A279&lt;=LEN('HTT e12 - 2ry Str + Mask '!A$2),SUMIF('HTT e12 - HSF3.0'!E2:E501,"&lt;="&amp;$A279,'HTT e12 - HSF3.0'!H2:H501)-SUMIF('HTT e12 - HSF3.0'!G2:G501,"&lt;="&amp;$A279,'HTT e12 - HSF3.0'!H2:H501),"")</f>
        <v>0.26785714285714235</v>
      </c>
      <c r="H279" s="39">
        <f>IF($A279&lt;=LEN('HTT e12 - 2ry Str + Mask '!A$2),SUMIF('HTT e12 - HSF3.0'!E2:E501,"&lt;="&amp;$A279,'HTT e12 - HSF3.0'!I2:I501)-SUMIF('HTT e12 - HSF3.0'!G2:G501,"&lt;="&amp;$A279,'HTT e12 - HSF3.0'!I2:I501),"")</f>
        <v>-0.16666666666666785</v>
      </c>
      <c r="I279" s="39">
        <f>IF($A279&lt;=LEN('HTT e12 - 2ry Str + Mask '!A$2),G279+H279,"")</f>
        <v>0.1011904761904745</v>
      </c>
      <c r="J279" s="39">
        <f t="shared" si="33"/>
        <v>0.26785714285714235</v>
      </c>
      <c r="K279" s="39">
        <f t="shared" si="34"/>
        <v>-0.16666666666666785</v>
      </c>
      <c r="L279" s="39">
        <f t="shared" si="35"/>
        <v>0.1011904761904745</v>
      </c>
      <c r="M279" s="39">
        <f t="shared" si="36"/>
        <v>0.26785714285714235</v>
      </c>
      <c r="N279" s="39">
        <f t="shared" si="37"/>
        <v>-0.16666666666666785</v>
      </c>
      <c r="O279" s="39">
        <f t="shared" si="38"/>
        <v>0.1011904761904745</v>
      </c>
      <c r="P279" s="39">
        <f>IF($A279&lt;=LEN('HTT e12 - 2ry Str + Mask '!A$2),M279-J279,"")</f>
        <v>0</v>
      </c>
      <c r="Q279" s="39">
        <f>IF($A279&lt;=LEN('HTT e12 - 2ry Str + Mask '!A$2),N279-K279,"")</f>
        <v>0</v>
      </c>
      <c r="R279" s="39">
        <f>IF($A279&lt;=LEN('HTT e12 - 2ry Str + Mask '!A$2),O279-L279,"")</f>
        <v>0</v>
      </c>
    </row>
    <row r="280" spans="1:18" ht="68" customHeight="1" x14ac:dyDescent="0.15">
      <c r="A280" s="36">
        <v>279</v>
      </c>
      <c r="B280" s="37" t="str">
        <f>IF($A280&lt;=LEN('HTT e12 - 2ry Str + Mask '!A$2),MID('HTT e12 - 2ry Str + Mask '!A$2,$A280,1),"")</f>
        <v>.</v>
      </c>
      <c r="C280" s="38" t="str">
        <f>IF($A280&lt;=LEN('HTT e12 - 2ry Str + Mask '!B$2),MID('HTT e12 - 2ry Str + Mask '!B$2,$A280,1),"")</f>
        <v>.</v>
      </c>
      <c r="D280" s="38" t="str">
        <f>IF($A280&lt;=LEN('HTT e12 - 2ry Str + Mask '!C$2),MID('HTT e12 - 2ry Str + Mask '!C$2,$A280,1),"")</f>
        <v>.</v>
      </c>
      <c r="E280" s="38" t="str">
        <f t="shared" si="32"/>
        <v>.</v>
      </c>
      <c r="F280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</v>
      </c>
      <c r="G280" s="39">
        <f>IF($A280&lt;=LEN('HTT e12 - 2ry Str + Mask '!A$2),SUMIF('HTT e12 - HSF3.0'!E2:E501,"&lt;="&amp;$A280,'HTT e12 - HSF3.0'!H2:H501)-SUMIF('HTT e12 - HSF3.0'!G2:G501,"&lt;="&amp;$A280,'HTT e12 - HSF3.0'!H2:H501),"")</f>
        <v>0.125</v>
      </c>
      <c r="H280" s="39">
        <f>IF($A280&lt;=LEN('HTT e12 - 2ry Str + Mask '!A$2),SUMIF('HTT e12 - HSF3.0'!E2:E501,"&lt;="&amp;$A280,'HTT e12 - HSF3.0'!I2:I501)-SUMIF('HTT e12 - HSF3.0'!G2:G501,"&lt;="&amp;$A280,'HTT e12 - HSF3.0'!I2:I501),"")</f>
        <v>-0.3333333333333357</v>
      </c>
      <c r="I280" s="39">
        <f>IF($A280&lt;=LEN('HTT e12 - 2ry Str + Mask '!A$2),G280+H280,"")</f>
        <v>-0.2083333333333357</v>
      </c>
      <c r="J280" s="39">
        <f t="shared" si="33"/>
        <v>0.125</v>
      </c>
      <c r="K280" s="39">
        <f t="shared" si="34"/>
        <v>-0.3333333333333357</v>
      </c>
      <c r="L280" s="39">
        <f t="shared" si="35"/>
        <v>-0.2083333333333357</v>
      </c>
      <c r="M280" s="39">
        <f t="shared" si="36"/>
        <v>0.125</v>
      </c>
      <c r="N280" s="39">
        <f t="shared" si="37"/>
        <v>-0.3333333333333357</v>
      </c>
      <c r="O280" s="39">
        <f t="shared" si="38"/>
        <v>-0.2083333333333357</v>
      </c>
      <c r="P280" s="39">
        <f>IF($A280&lt;=LEN('HTT e12 - 2ry Str + Mask '!A$2),M280-J280,"")</f>
        <v>0</v>
      </c>
      <c r="Q280" s="39">
        <f>IF($A280&lt;=LEN('HTT e12 - 2ry Str + Mask '!A$2),N280-K280,"")</f>
        <v>0</v>
      </c>
      <c r="R280" s="39">
        <f>IF($A280&lt;=LEN('HTT e12 - 2ry Str + Mask '!A$2),O280-L280,"")</f>
        <v>0</v>
      </c>
    </row>
    <row r="281" spans="1:18" ht="68" customHeight="1" x14ac:dyDescent="0.15">
      <c r="A281" s="36">
        <v>280</v>
      </c>
      <c r="B281" s="37" t="str">
        <f>IF($A281&lt;=LEN('HTT e12 - 2ry Str + Mask '!A$2),MID('HTT e12 - 2ry Str + Mask '!A$2,$A281,1),"")</f>
        <v>.</v>
      </c>
      <c r="C281" s="38" t="str">
        <f>IF($A281&lt;=LEN('HTT e12 - 2ry Str + Mask '!B$2),MID('HTT e12 - 2ry Str + Mask '!B$2,$A281,1),"")</f>
        <v>.</v>
      </c>
      <c r="D281" s="38" t="str">
        <f>IF($A281&lt;=LEN('HTT e12 - 2ry Str + Mask '!C$2),MID('HTT e12 - 2ry Str + Mask '!C$2,$A281,1),"")</f>
        <v>.</v>
      </c>
      <c r="E281" s="38" t="str">
        <f t="shared" si="32"/>
        <v>.</v>
      </c>
      <c r="F281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</v>
      </c>
      <c r="G281" s="39">
        <f>IF($A281&lt;=LEN('HTT e12 - 2ry Str + Mask '!A$2),SUMIF('HTT e12 - HSF3.0'!E2:E501,"&lt;="&amp;$A281,'HTT e12 - HSF3.0'!H2:H501)-SUMIF('HTT e12 - HSF3.0'!G2:G501,"&lt;="&amp;$A281,'HTT e12 - HSF3.0'!H2:H501),"")</f>
        <v>0.125</v>
      </c>
      <c r="H281" s="39">
        <f>IF($A281&lt;=LEN('HTT e12 - 2ry Str + Mask '!A$2),SUMIF('HTT e12 - HSF3.0'!E2:E501,"&lt;="&amp;$A281,'HTT e12 - HSF3.0'!I2:I501)-SUMIF('HTT e12 - HSF3.0'!G2:G501,"&lt;="&amp;$A281,'HTT e12 - HSF3.0'!I2:I501),"")</f>
        <v>-0.16666666666666785</v>
      </c>
      <c r="I281" s="39">
        <f>IF($A281&lt;=LEN('HTT e12 - 2ry Str + Mask '!A$2),G281+H281,"")</f>
        <v>-4.1666666666667851E-2</v>
      </c>
      <c r="J281" s="39">
        <f t="shared" si="33"/>
        <v>0.125</v>
      </c>
      <c r="K281" s="39">
        <f t="shared" si="34"/>
        <v>-0.16666666666666785</v>
      </c>
      <c r="L281" s="39">
        <f t="shared" si="35"/>
        <v>-4.1666666666667851E-2</v>
      </c>
      <c r="M281" s="39">
        <f t="shared" si="36"/>
        <v>0.125</v>
      </c>
      <c r="N281" s="39">
        <f t="shared" si="37"/>
        <v>-0.16666666666666785</v>
      </c>
      <c r="O281" s="39">
        <f t="shared" si="38"/>
        <v>-4.1666666666667851E-2</v>
      </c>
      <c r="P281" s="39">
        <f>IF($A281&lt;=LEN('HTT e12 - 2ry Str + Mask '!A$2),M281-J281,"")</f>
        <v>0</v>
      </c>
      <c r="Q281" s="39">
        <f>IF($A281&lt;=LEN('HTT e12 - 2ry Str + Mask '!A$2),N281-K281,"")</f>
        <v>0</v>
      </c>
      <c r="R281" s="39">
        <f>IF($A281&lt;=LEN('HTT e12 - 2ry Str + Mask '!A$2),O281-L281,"")</f>
        <v>0</v>
      </c>
    </row>
    <row r="282" spans="1:18" ht="68" customHeight="1" x14ac:dyDescent="0.15">
      <c r="A282" s="36">
        <v>281</v>
      </c>
      <c r="B282" s="37" t="str">
        <f>IF($A282&lt;=LEN('HTT e12 - 2ry Str + Mask '!A$2),MID('HTT e12 - 2ry Str + Mask '!A$2,$A282,1),"")</f>
        <v>.</v>
      </c>
      <c r="C282" s="38" t="str">
        <f>IF($A282&lt;=LEN('HTT e12 - 2ry Str + Mask '!B$2),MID('HTT e12 - 2ry Str + Mask '!B$2,$A282,1),"")</f>
        <v>.</v>
      </c>
      <c r="D282" s="38" t="str">
        <f>IF($A282&lt;=LEN('HTT e12 - 2ry Str + Mask '!C$2),MID('HTT e12 - 2ry Str + Mask '!C$2,$A282,1),"")</f>
        <v>.</v>
      </c>
      <c r="E282" s="38" t="str">
        <f t="shared" si="32"/>
        <v>.</v>
      </c>
      <c r="F282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</v>
      </c>
      <c r="G282" s="39">
        <f>IF($A282&lt;=LEN('HTT e12 - 2ry Str + Mask '!A$2),SUMIF('HTT e12 - HSF3.0'!E2:E501,"&lt;="&amp;$A282,'HTT e12 - HSF3.0'!H2:H501)-SUMIF('HTT e12 - HSF3.0'!G2:G501,"&lt;="&amp;$A282,'HTT e12 - HSF3.0'!H2:H501),"")</f>
        <v>0.125</v>
      </c>
      <c r="H282" s="39">
        <f>IF($A282&lt;=LEN('HTT e12 - 2ry Str + Mask '!A$2),SUMIF('HTT e12 - HSF3.0'!E2:E501,"&lt;="&amp;$A282,'HTT e12 - HSF3.0'!I2:I501)-SUMIF('HTT e12 - HSF3.0'!G2:G501,"&lt;="&amp;$A282,'HTT e12 - HSF3.0'!I2:I501),"")</f>
        <v>-0.16666666666666785</v>
      </c>
      <c r="I282" s="39">
        <f>IF($A282&lt;=LEN('HTT e12 - 2ry Str + Mask '!A$2),G282+H282,"")</f>
        <v>-4.1666666666667851E-2</v>
      </c>
      <c r="J282" s="39">
        <f t="shared" si="33"/>
        <v>0.125</v>
      </c>
      <c r="K282" s="39">
        <f t="shared" si="34"/>
        <v>-0.16666666666666785</v>
      </c>
      <c r="L282" s="39">
        <f t="shared" si="35"/>
        <v>-4.1666666666667851E-2</v>
      </c>
      <c r="M282" s="39">
        <f t="shared" si="36"/>
        <v>0.125</v>
      </c>
      <c r="N282" s="39">
        <f t="shared" si="37"/>
        <v>-0.16666666666666785</v>
      </c>
      <c r="O282" s="39">
        <f t="shared" si="38"/>
        <v>-4.1666666666667851E-2</v>
      </c>
      <c r="P282" s="39">
        <f>IF($A282&lt;=LEN('HTT e12 - 2ry Str + Mask '!A$2),M282-J282,"")</f>
        <v>0</v>
      </c>
      <c r="Q282" s="39">
        <f>IF($A282&lt;=LEN('HTT e12 - 2ry Str + Mask '!A$2),N282-K282,"")</f>
        <v>0</v>
      </c>
      <c r="R282" s="39">
        <f>IF($A282&lt;=LEN('HTT e12 - 2ry Str + Mask '!A$2),O282-L282,"")</f>
        <v>0</v>
      </c>
    </row>
    <row r="283" spans="1:18" ht="68" customHeight="1" x14ac:dyDescent="0.15">
      <c r="A283" s="36">
        <v>282</v>
      </c>
      <c r="B283" s="37" t="str">
        <f>IF($A283&lt;=LEN('HTT e12 - 2ry Str + Mask '!A$2),MID('HTT e12 - 2ry Str + Mask '!A$2,$A283,1),"")</f>
        <v>.</v>
      </c>
      <c r="C283" s="38" t="str">
        <f>IF($A283&lt;=LEN('HTT e12 - 2ry Str + Mask '!B$2),MID('HTT e12 - 2ry Str + Mask '!B$2,$A283,1),"")</f>
        <v>.</v>
      </c>
      <c r="D283" s="38" t="str">
        <f>IF($A283&lt;=LEN('HTT e12 - 2ry Str + Mask '!C$2),MID('HTT e12 - 2ry Str + Mask '!C$2,$A283,1),"")</f>
        <v>.</v>
      </c>
      <c r="E283" s="38" t="str">
        <f t="shared" si="32"/>
        <v>.</v>
      </c>
      <c r="F283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</v>
      </c>
      <c r="G283" s="39">
        <f>IF($A283&lt;=LEN('HTT e12 - 2ry Str + Mask '!A$2),SUMIF('HTT e12 - HSF3.0'!E2:E501,"&lt;="&amp;$A283,'HTT e12 - HSF3.0'!H2:H501)-SUMIF('HTT e12 - HSF3.0'!G2:G501,"&lt;="&amp;$A283,'HTT e12 - HSF3.0'!H2:H501),"")</f>
        <v>0.26785714285714235</v>
      </c>
      <c r="H283" s="39">
        <f>IF($A283&lt;=LEN('HTT e12 - 2ry Str + Mask '!A$2),SUMIF('HTT e12 - HSF3.0'!E2:E501,"&lt;="&amp;$A283,'HTT e12 - HSF3.0'!I2:I501)-SUMIF('HTT e12 - HSF3.0'!G2:G501,"&lt;="&amp;$A283,'HTT e12 - HSF3.0'!I2:I501),"")</f>
        <v>-0.29166666666666785</v>
      </c>
      <c r="I283" s="39">
        <f>IF($A283&lt;=LEN('HTT e12 - 2ry Str + Mask '!A$2),G283+H283,"")</f>
        <v>-2.3809523809525501E-2</v>
      </c>
      <c r="J283" s="39">
        <f t="shared" si="33"/>
        <v>0.26785714285714235</v>
      </c>
      <c r="K283" s="39">
        <f t="shared" si="34"/>
        <v>-0.29166666666666785</v>
      </c>
      <c r="L283" s="39">
        <f t="shared" si="35"/>
        <v>-2.3809523809525501E-2</v>
      </c>
      <c r="M283" s="39">
        <f t="shared" si="36"/>
        <v>0.26785714285714235</v>
      </c>
      <c r="N283" s="39">
        <f t="shared" si="37"/>
        <v>-0.29166666666666785</v>
      </c>
      <c r="O283" s="39">
        <f t="shared" si="38"/>
        <v>-2.3809523809525501E-2</v>
      </c>
      <c r="P283" s="39">
        <f>IF($A283&lt;=LEN('HTT e12 - 2ry Str + Mask '!A$2),M283-J283,"")</f>
        <v>0</v>
      </c>
      <c r="Q283" s="39">
        <f>IF($A283&lt;=LEN('HTT e12 - 2ry Str + Mask '!A$2),N283-K283,"")</f>
        <v>0</v>
      </c>
      <c r="R283" s="39">
        <f>IF($A283&lt;=LEN('HTT e12 - 2ry Str + Mask '!A$2),O283-L283,"")</f>
        <v>0</v>
      </c>
    </row>
    <row r="284" spans="1:18" ht="68" customHeight="1" x14ac:dyDescent="0.15">
      <c r="A284" s="36">
        <v>283</v>
      </c>
      <c r="B284" s="37" t="str">
        <f>IF($A284&lt;=LEN('HTT e12 - 2ry Str + Mask '!A$2),MID('HTT e12 - 2ry Str + Mask '!A$2,$A284,1),"")</f>
        <v>.</v>
      </c>
      <c r="C284" s="38" t="str">
        <f>IF($A284&lt;=LEN('HTT e12 - 2ry Str + Mask '!B$2),MID('HTT e12 - 2ry Str + Mask '!B$2,$A284,1),"")</f>
        <v>.</v>
      </c>
      <c r="D284" s="38" t="str">
        <f>IF($A284&lt;=LEN('HTT e12 - 2ry Str + Mask '!C$2),MID('HTT e12 - 2ry Str + Mask '!C$2,$A284,1),"")</f>
        <v>.</v>
      </c>
      <c r="E284" s="38" t="str">
        <f t="shared" si="32"/>
        <v>.</v>
      </c>
      <c r="F284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</v>
      </c>
      <c r="G284" s="39">
        <f>IF($A284&lt;=LEN('HTT e12 - 2ry Str + Mask '!A$2),SUMIF('HTT e12 - HSF3.0'!E2:E501,"&lt;="&amp;$A284,'HTT e12 - HSF3.0'!H2:H501)-SUMIF('HTT e12 - HSF3.0'!G2:G501,"&lt;="&amp;$A284,'HTT e12 - HSF3.0'!H2:H501),"")</f>
        <v>0.4345238095238102</v>
      </c>
      <c r="H284" s="39">
        <f>IF($A284&lt;=LEN('HTT e12 - 2ry Str + Mask '!A$2),SUMIF('HTT e12 - HSF3.0'!E2:E501,"&lt;="&amp;$A284,'HTT e12 - HSF3.0'!I2:I501)-SUMIF('HTT e12 - HSF3.0'!G2:G501,"&lt;="&amp;$A284,'HTT e12 - HSF3.0'!I2:I501),"")</f>
        <v>-0.29166666666666785</v>
      </c>
      <c r="I284" s="39">
        <f>IF($A284&lt;=LEN('HTT e12 - 2ry Str + Mask '!A$2),G284+H284,"")</f>
        <v>0.14285714285714235</v>
      </c>
      <c r="J284" s="39">
        <f t="shared" si="33"/>
        <v>0.4345238095238102</v>
      </c>
      <c r="K284" s="39">
        <f t="shared" si="34"/>
        <v>-0.29166666666666785</v>
      </c>
      <c r="L284" s="39">
        <f t="shared" si="35"/>
        <v>0.14285714285714235</v>
      </c>
      <c r="M284" s="39">
        <f t="shared" si="36"/>
        <v>0.4345238095238102</v>
      </c>
      <c r="N284" s="39">
        <f t="shared" si="37"/>
        <v>-0.29166666666666785</v>
      </c>
      <c r="O284" s="39">
        <f t="shared" si="38"/>
        <v>0.14285714285714235</v>
      </c>
      <c r="P284" s="39">
        <f>IF($A284&lt;=LEN('HTT e12 - 2ry Str + Mask '!A$2),M284-J284,"")</f>
        <v>0</v>
      </c>
      <c r="Q284" s="39">
        <f>IF($A284&lt;=LEN('HTT e12 - 2ry Str + Mask '!A$2),N284-K284,"")</f>
        <v>0</v>
      </c>
      <c r="R284" s="39">
        <f>IF($A284&lt;=LEN('HTT e12 - 2ry Str + Mask '!A$2),O284-L284,"")</f>
        <v>0</v>
      </c>
    </row>
    <row r="285" spans="1:18" ht="68" customHeight="1" x14ac:dyDescent="0.15">
      <c r="A285" s="36">
        <v>284</v>
      </c>
      <c r="B285" s="37" t="str">
        <f>IF($A285&lt;=LEN('HTT e12 - 2ry Str + Mask '!A$2),MID('HTT e12 - 2ry Str + Mask '!A$2,$A285,1),"")</f>
        <v>.</v>
      </c>
      <c r="C285" s="38" t="str">
        <f>IF($A285&lt;=LEN('HTT e12 - 2ry Str + Mask '!B$2),MID('HTT e12 - 2ry Str + Mask '!B$2,$A285,1),"")</f>
        <v>.</v>
      </c>
      <c r="D285" s="38" t="str">
        <f>IF($A285&lt;=LEN('HTT e12 - 2ry Str + Mask '!C$2),MID('HTT e12 - 2ry Str + Mask '!C$2,$A285,1),"")</f>
        <v>.</v>
      </c>
      <c r="E285" s="38" t="str">
        <f t="shared" si="32"/>
        <v>.</v>
      </c>
      <c r="F285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</v>
      </c>
      <c r="G285" s="39">
        <f>IF($A285&lt;=LEN('HTT e12 - 2ry Str + Mask '!A$2),SUMIF('HTT e12 - HSF3.0'!E2:E501,"&lt;="&amp;$A285,'HTT e12 - HSF3.0'!H2:H501)-SUMIF('HTT e12 - HSF3.0'!G2:G501,"&lt;="&amp;$A285,'HTT e12 - HSF3.0'!H2:H501),"")</f>
        <v>0.3095238095238102</v>
      </c>
      <c r="H285" s="39">
        <f>IF($A285&lt;=LEN('HTT e12 - 2ry Str + Mask '!A$2),SUMIF('HTT e12 - HSF3.0'!E2:E501,"&lt;="&amp;$A285,'HTT e12 - HSF3.0'!I2:I501)-SUMIF('HTT e12 - HSF3.0'!G2:G501,"&lt;="&amp;$A285,'HTT e12 - HSF3.0'!I2:I501),"")</f>
        <v>-0.29166666666666785</v>
      </c>
      <c r="I285" s="39">
        <f>IF($A285&lt;=LEN('HTT e12 - 2ry Str + Mask '!A$2),G285+H285,"")</f>
        <v>1.785714285714235E-2</v>
      </c>
      <c r="J285" s="39">
        <f t="shared" si="33"/>
        <v>0.3095238095238102</v>
      </c>
      <c r="K285" s="39">
        <f t="shared" si="34"/>
        <v>-0.29166666666666785</v>
      </c>
      <c r="L285" s="39">
        <f t="shared" si="35"/>
        <v>1.785714285714235E-2</v>
      </c>
      <c r="M285" s="39">
        <f t="shared" si="36"/>
        <v>0.3095238095238102</v>
      </c>
      <c r="N285" s="39">
        <f t="shared" si="37"/>
        <v>-0.29166666666666785</v>
      </c>
      <c r="O285" s="39">
        <f t="shared" si="38"/>
        <v>1.785714285714235E-2</v>
      </c>
      <c r="P285" s="39">
        <f>IF($A285&lt;=LEN('HTT e12 - 2ry Str + Mask '!A$2),M285-J285,"")</f>
        <v>0</v>
      </c>
      <c r="Q285" s="39">
        <f>IF($A285&lt;=LEN('HTT e12 - 2ry Str + Mask '!A$2),N285-K285,"")</f>
        <v>0</v>
      </c>
      <c r="R285" s="39">
        <f>IF($A285&lt;=LEN('HTT e12 - 2ry Str + Mask '!A$2),O285-L285,"")</f>
        <v>0</v>
      </c>
    </row>
    <row r="286" spans="1:18" ht="68" customHeight="1" x14ac:dyDescent="0.15">
      <c r="A286" s="36">
        <v>285</v>
      </c>
      <c r="B286" s="37" t="str">
        <f>IF($A286&lt;=LEN('HTT e12 - 2ry Str + Mask '!A$2),MID('HTT e12 - 2ry Str + Mask '!A$2,$A286,1),"")</f>
        <v>.</v>
      </c>
      <c r="C286" s="38" t="str">
        <f>IF($A286&lt;=LEN('HTT e12 - 2ry Str + Mask '!B$2),MID('HTT e12 - 2ry Str + Mask '!B$2,$A286,1),"")</f>
        <v>.</v>
      </c>
      <c r="D286" s="38" t="str">
        <f>IF($A286&lt;=LEN('HTT e12 - 2ry Str + Mask '!C$2),MID('HTT e12 - 2ry Str + Mask '!C$2,$A286,1),"")</f>
        <v>.</v>
      </c>
      <c r="E286" s="38" t="str">
        <f t="shared" si="32"/>
        <v>.</v>
      </c>
      <c r="F286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</v>
      </c>
      <c r="G286" s="39">
        <f>IF($A286&lt;=LEN('HTT e12 - 2ry Str + Mask '!A$2),SUMIF('HTT e12 - HSF3.0'!E2:E501,"&lt;="&amp;$A286,'HTT e12 - HSF3.0'!H2:H501)-SUMIF('HTT e12 - HSF3.0'!G2:G501,"&lt;="&amp;$A286,'HTT e12 - HSF3.0'!H2:H501),"")</f>
        <v>0.3095238095238102</v>
      </c>
      <c r="H286" s="39">
        <f>IF($A286&lt;=LEN('HTT e12 - 2ry Str + Mask '!A$2),SUMIF('HTT e12 - HSF3.0'!E2:E501,"&lt;="&amp;$A286,'HTT e12 - HSF3.0'!I2:I501)-SUMIF('HTT e12 - HSF3.0'!G2:G501,"&lt;="&amp;$A286,'HTT e12 - HSF3.0'!I2:I501),"")</f>
        <v>-0.25</v>
      </c>
      <c r="I286" s="39">
        <f>IF($A286&lt;=LEN('HTT e12 - 2ry Str + Mask '!A$2),G286+H286,"")</f>
        <v>5.9523809523810201E-2</v>
      </c>
      <c r="J286" s="39">
        <f t="shared" si="33"/>
        <v>0.3095238095238102</v>
      </c>
      <c r="K286" s="39">
        <f t="shared" si="34"/>
        <v>-0.25</v>
      </c>
      <c r="L286" s="39">
        <f t="shared" si="35"/>
        <v>5.9523809523810201E-2</v>
      </c>
      <c r="M286" s="39">
        <f t="shared" si="36"/>
        <v>0.3095238095238102</v>
      </c>
      <c r="N286" s="39">
        <f t="shared" si="37"/>
        <v>-0.25</v>
      </c>
      <c r="O286" s="39">
        <f t="shared" si="38"/>
        <v>5.9523809523810201E-2</v>
      </c>
      <c r="P286" s="39">
        <f>IF($A286&lt;=LEN('HTT e12 - 2ry Str + Mask '!A$2),M286-J286,"")</f>
        <v>0</v>
      </c>
      <c r="Q286" s="39">
        <f>IF($A286&lt;=LEN('HTT e12 - 2ry Str + Mask '!A$2),N286-K286,"")</f>
        <v>0</v>
      </c>
      <c r="R286" s="39">
        <f>IF($A286&lt;=LEN('HTT e12 - 2ry Str + Mask '!A$2),O286-L286,"")</f>
        <v>0</v>
      </c>
    </row>
    <row r="287" spans="1:18" ht="68" customHeight="1" x14ac:dyDescent="0.15">
      <c r="A287" s="36">
        <v>286</v>
      </c>
      <c r="B287" s="37" t="str">
        <f>IF($A287&lt;=LEN('HTT e12 - 2ry Str + Mask '!A$2),MID('HTT e12 - 2ry Str + Mask '!A$2,$A287,1),"")</f>
        <v>(</v>
      </c>
      <c r="C287" s="38" t="str">
        <f>IF($A287&lt;=LEN('HTT e12 - 2ry Str + Mask '!B$2),MID('HTT e12 - 2ry Str + Mask '!B$2,$A287,1),"")</f>
        <v>(</v>
      </c>
      <c r="D287" s="38" t="str">
        <f>IF($A287&lt;=LEN('HTT e12 - 2ry Str + Mask '!C$2),MID('HTT e12 - 2ry Str + Mask '!C$2,$A287,1),"")</f>
        <v>.</v>
      </c>
      <c r="E287" s="38" t="str">
        <f t="shared" si="32"/>
        <v>(</v>
      </c>
      <c r="F287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</v>
      </c>
      <c r="G287" s="39">
        <f>IF($A287&lt;=LEN('HTT e12 - 2ry Str + Mask '!A$2),SUMIF('HTT e12 - HSF3.0'!E2:E501,"&lt;="&amp;$A287,'HTT e12 - HSF3.0'!H2:H501)-SUMIF('HTT e12 - HSF3.0'!G2:G501,"&lt;="&amp;$A287,'HTT e12 - HSF3.0'!H2:H501),"")</f>
        <v>0.3095238095238102</v>
      </c>
      <c r="H287" s="39">
        <f>IF($A287&lt;=LEN('HTT e12 - 2ry Str + Mask '!A$2),SUMIF('HTT e12 - HSF3.0'!E2:E501,"&lt;="&amp;$A287,'HTT e12 - HSF3.0'!I2:I501)-SUMIF('HTT e12 - HSF3.0'!G2:G501,"&lt;="&amp;$A287,'HTT e12 - HSF3.0'!I2:I501),"")</f>
        <v>-0.25</v>
      </c>
      <c r="I287" s="39">
        <f>IF($A287&lt;=LEN('HTT e12 - 2ry Str + Mask '!A$2),G287+H287,"")</f>
        <v>5.9523809523810201E-2</v>
      </c>
      <c r="J287" s="39">
        <f t="shared" si="33"/>
        <v>0</v>
      </c>
      <c r="K287" s="39">
        <f t="shared" si="34"/>
        <v>0</v>
      </c>
      <c r="L287" s="39">
        <f t="shared" si="35"/>
        <v>0</v>
      </c>
      <c r="M287" s="39">
        <f t="shared" si="36"/>
        <v>0</v>
      </c>
      <c r="N287" s="39">
        <f t="shared" si="37"/>
        <v>0</v>
      </c>
      <c r="O287" s="39">
        <f t="shared" si="38"/>
        <v>0</v>
      </c>
      <c r="P287" s="39">
        <f>IF($A287&lt;=LEN('HTT e12 - 2ry Str + Mask '!A$2),M287-J287,"")</f>
        <v>0</v>
      </c>
      <c r="Q287" s="39">
        <f>IF($A287&lt;=LEN('HTT e12 - 2ry Str + Mask '!A$2),N287-K287,"")</f>
        <v>0</v>
      </c>
      <c r="R287" s="39">
        <f>IF($A287&lt;=LEN('HTT e12 - 2ry Str + Mask '!A$2),O287-L287,"")</f>
        <v>0</v>
      </c>
    </row>
    <row r="288" spans="1:18" ht="68" customHeight="1" x14ac:dyDescent="0.15">
      <c r="A288" s="36">
        <v>287</v>
      </c>
      <c r="B288" s="37" t="str">
        <f>IF($A288&lt;=LEN('HTT e12 - 2ry Str + Mask '!A$2),MID('HTT e12 - 2ry Str + Mask '!A$2,$A288,1),"")</f>
        <v>(</v>
      </c>
      <c r="C288" s="38" t="str">
        <f>IF($A288&lt;=LEN('HTT e12 - 2ry Str + Mask '!B$2),MID('HTT e12 - 2ry Str + Mask '!B$2,$A288,1),"")</f>
        <v>(</v>
      </c>
      <c r="D288" s="38" t="str">
        <f>IF($A288&lt;=LEN('HTT e12 - 2ry Str + Mask '!C$2),MID('HTT e12 - 2ry Str + Mask '!C$2,$A288,1),"")</f>
        <v>.</v>
      </c>
      <c r="E288" s="38" t="str">
        <f t="shared" si="32"/>
        <v>(</v>
      </c>
      <c r="F288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</v>
      </c>
      <c r="G288" s="39">
        <f>IF($A288&lt;=LEN('HTT e12 - 2ry Str + Mask '!A$2),SUMIF('HTT e12 - HSF3.0'!E2:E501,"&lt;="&amp;$A288,'HTT e12 - HSF3.0'!H2:H501)-SUMIF('HTT e12 - HSF3.0'!G2:G501,"&lt;="&amp;$A288,'HTT e12 - HSF3.0'!H2:H501),"")</f>
        <v>0.3095238095238102</v>
      </c>
      <c r="H288" s="39">
        <f>IF($A288&lt;=LEN('HTT e12 - 2ry Str + Mask '!A$2),SUMIF('HTT e12 - HSF3.0'!E2:E501,"&lt;="&amp;$A288,'HTT e12 - HSF3.0'!I2:I501)-SUMIF('HTT e12 - HSF3.0'!G2:G501,"&lt;="&amp;$A288,'HTT e12 - HSF3.0'!I2:I501),"")</f>
        <v>-0.25</v>
      </c>
      <c r="I288" s="39">
        <f>IF($A288&lt;=LEN('HTT e12 - 2ry Str + Mask '!A$2),G288+H288,"")</f>
        <v>5.9523809523810201E-2</v>
      </c>
      <c r="J288" s="39">
        <f t="shared" si="33"/>
        <v>0</v>
      </c>
      <c r="K288" s="39">
        <f t="shared" si="34"/>
        <v>0</v>
      </c>
      <c r="L288" s="39">
        <f t="shared" si="35"/>
        <v>0</v>
      </c>
      <c r="M288" s="39">
        <f t="shared" si="36"/>
        <v>0</v>
      </c>
      <c r="N288" s="39">
        <f t="shared" si="37"/>
        <v>0</v>
      </c>
      <c r="O288" s="39">
        <f t="shared" si="38"/>
        <v>0</v>
      </c>
      <c r="P288" s="39">
        <f>IF($A288&lt;=LEN('HTT e12 - 2ry Str + Mask '!A$2),M288-J288,"")</f>
        <v>0</v>
      </c>
      <c r="Q288" s="39">
        <f>IF($A288&lt;=LEN('HTT e12 - 2ry Str + Mask '!A$2),N288-K288,"")</f>
        <v>0</v>
      </c>
      <c r="R288" s="39">
        <f>IF($A288&lt;=LEN('HTT e12 - 2ry Str + Mask '!A$2),O288-L288,"")</f>
        <v>0</v>
      </c>
    </row>
    <row r="289" spans="1:18" ht="68" customHeight="1" x14ac:dyDescent="0.15">
      <c r="A289" s="36">
        <v>288</v>
      </c>
      <c r="B289" s="37" t="str">
        <f>IF($A289&lt;=LEN('HTT e12 - 2ry Str + Mask '!A$2),MID('HTT e12 - 2ry Str + Mask '!A$2,$A289,1),"")</f>
        <v>(</v>
      </c>
      <c r="C289" s="38" t="str">
        <f>IF($A289&lt;=LEN('HTT e12 - 2ry Str + Mask '!B$2),MID('HTT e12 - 2ry Str + Mask '!B$2,$A289,1),"")</f>
        <v>(</v>
      </c>
      <c r="D289" s="38" t="str">
        <f>IF($A289&lt;=LEN('HTT e12 - 2ry Str + Mask '!C$2),MID('HTT e12 - 2ry Str + Mask '!C$2,$A289,1),"")</f>
        <v>.</v>
      </c>
      <c r="E289" s="38" t="str">
        <f t="shared" si="32"/>
        <v>(</v>
      </c>
      <c r="F289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</v>
      </c>
      <c r="G289" s="39">
        <f>IF($A289&lt;=LEN('HTT e12 - 2ry Str + Mask '!A$2),SUMIF('HTT e12 - HSF3.0'!E2:E501,"&lt;="&amp;$A289,'HTT e12 - HSF3.0'!H2:H501)-SUMIF('HTT e12 - HSF3.0'!G2:G501,"&lt;="&amp;$A289,'HTT e12 - HSF3.0'!H2:H501),"")</f>
        <v>0.3095238095238102</v>
      </c>
      <c r="H289" s="39">
        <f>IF($A289&lt;=LEN('HTT e12 - 2ry Str + Mask '!A$2),SUMIF('HTT e12 - HSF3.0'!E2:E501,"&lt;="&amp;$A289,'HTT e12 - HSF3.0'!I2:I501)-SUMIF('HTT e12 - HSF3.0'!G2:G501,"&lt;="&amp;$A289,'HTT e12 - HSF3.0'!I2:I501),"")</f>
        <v>-0.25</v>
      </c>
      <c r="I289" s="39">
        <f>IF($A289&lt;=LEN('HTT e12 - 2ry Str + Mask '!A$2),G289+H289,"")</f>
        <v>5.9523809523810201E-2</v>
      </c>
      <c r="J289" s="39">
        <f t="shared" si="33"/>
        <v>0</v>
      </c>
      <c r="K289" s="39">
        <f t="shared" si="34"/>
        <v>0</v>
      </c>
      <c r="L289" s="39">
        <f t="shared" si="35"/>
        <v>0</v>
      </c>
      <c r="M289" s="39">
        <f t="shared" si="36"/>
        <v>0</v>
      </c>
      <c r="N289" s="39">
        <f t="shared" si="37"/>
        <v>0</v>
      </c>
      <c r="O289" s="39">
        <f t="shared" si="38"/>
        <v>0</v>
      </c>
      <c r="P289" s="39">
        <f>IF($A289&lt;=LEN('HTT e12 - 2ry Str + Mask '!A$2),M289-J289,"")</f>
        <v>0</v>
      </c>
      <c r="Q289" s="39">
        <f>IF($A289&lt;=LEN('HTT e12 - 2ry Str + Mask '!A$2),N289-K289,"")</f>
        <v>0</v>
      </c>
      <c r="R289" s="39">
        <f>IF($A289&lt;=LEN('HTT e12 - 2ry Str + Mask '!A$2),O289-L289,"")</f>
        <v>0</v>
      </c>
    </row>
    <row r="290" spans="1:18" ht="68" customHeight="1" x14ac:dyDescent="0.15">
      <c r="A290" s="36">
        <v>289</v>
      </c>
      <c r="B290" s="37" t="str">
        <f>IF($A290&lt;=LEN('HTT e12 - 2ry Str + Mask '!A$2),MID('HTT e12 - 2ry Str + Mask '!A$2,$A290,1),"")</f>
        <v>(</v>
      </c>
      <c r="C290" s="38" t="str">
        <f>IF($A290&lt;=LEN('HTT e12 - 2ry Str + Mask '!B$2),MID('HTT e12 - 2ry Str + Mask '!B$2,$A290,1),"")</f>
        <v>(</v>
      </c>
      <c r="D290" s="38" t="str">
        <f>IF($A290&lt;=LEN('HTT e12 - 2ry Str + Mask '!C$2),MID('HTT e12 - 2ry Str + Mask '!C$2,$A290,1),"")</f>
        <v>.</v>
      </c>
      <c r="E290" s="38" t="str">
        <f t="shared" si="32"/>
        <v>(</v>
      </c>
      <c r="F290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</v>
      </c>
      <c r="G290" s="39">
        <f>IF($A290&lt;=LEN('HTT e12 - 2ry Str + Mask '!A$2),SUMIF('HTT e12 - HSF3.0'!E2:E501,"&lt;="&amp;$A290,'HTT e12 - HSF3.0'!H2:H501)-SUMIF('HTT e12 - HSF3.0'!G2:G501,"&lt;="&amp;$A290,'HTT e12 - HSF3.0'!H2:H501),"")</f>
        <v>0</v>
      </c>
      <c r="H290" s="39">
        <f>IF($A290&lt;=LEN('HTT e12 - 2ry Str + Mask '!A$2),SUMIF('HTT e12 - HSF3.0'!E2:E501,"&lt;="&amp;$A290,'HTT e12 - HSF3.0'!I2:I501)-SUMIF('HTT e12 - HSF3.0'!G2:G501,"&lt;="&amp;$A290,'HTT e12 - HSF3.0'!I2:I501),"")</f>
        <v>-0.25</v>
      </c>
      <c r="I290" s="39">
        <f>IF($A290&lt;=LEN('HTT e12 - 2ry Str + Mask '!A$2),G290+H290,"")</f>
        <v>-0.25</v>
      </c>
      <c r="J290" s="39">
        <f t="shared" si="33"/>
        <v>0</v>
      </c>
      <c r="K290" s="39">
        <f t="shared" si="34"/>
        <v>0</v>
      </c>
      <c r="L290" s="39">
        <f t="shared" si="35"/>
        <v>0</v>
      </c>
      <c r="M290" s="39">
        <f t="shared" si="36"/>
        <v>0</v>
      </c>
      <c r="N290" s="39">
        <f t="shared" si="37"/>
        <v>0</v>
      </c>
      <c r="O290" s="39">
        <f t="shared" si="38"/>
        <v>0</v>
      </c>
      <c r="P290" s="39">
        <f>IF($A290&lt;=LEN('HTT e12 - 2ry Str + Mask '!A$2),M290-J290,"")</f>
        <v>0</v>
      </c>
      <c r="Q290" s="39">
        <f>IF($A290&lt;=LEN('HTT e12 - 2ry Str + Mask '!A$2),N290-K290,"")</f>
        <v>0</v>
      </c>
      <c r="R290" s="39">
        <f>IF($A290&lt;=LEN('HTT e12 - 2ry Str + Mask '!A$2),O290-L290,"")</f>
        <v>0</v>
      </c>
    </row>
    <row r="291" spans="1:18" ht="68" customHeight="1" x14ac:dyDescent="0.15">
      <c r="A291" s="36">
        <v>290</v>
      </c>
      <c r="B291" s="37" t="str">
        <f>IF($A291&lt;=LEN('HTT e12 - 2ry Str + Mask '!A$2),MID('HTT e12 - 2ry Str + Mask '!A$2,$A291,1),"")</f>
        <v>(</v>
      </c>
      <c r="C291" s="38" t="str">
        <f>IF($A291&lt;=LEN('HTT e12 - 2ry Str + Mask '!B$2),MID('HTT e12 - 2ry Str + Mask '!B$2,$A291,1),"")</f>
        <v>(</v>
      </c>
      <c r="D291" s="38" t="str">
        <f>IF($A291&lt;=LEN('HTT e12 - 2ry Str + Mask '!C$2),MID('HTT e12 - 2ry Str + Mask '!C$2,$A291,1),"")</f>
        <v>.</v>
      </c>
      <c r="E291" s="38" t="str">
        <f t="shared" si="32"/>
        <v>(</v>
      </c>
      <c r="F291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</v>
      </c>
      <c r="G291" s="39">
        <f>IF($A291&lt;=LEN('HTT e12 - 2ry Str + Mask '!A$2),SUMIF('HTT e12 - HSF3.0'!E2:E501,"&lt;="&amp;$A291,'HTT e12 - HSF3.0'!H2:H501)-SUMIF('HTT e12 - HSF3.0'!G2:G501,"&lt;="&amp;$A291,'HTT e12 - HSF3.0'!H2:H501),"")</f>
        <v>0.125</v>
      </c>
      <c r="H291" s="39">
        <f>IF($A291&lt;=LEN('HTT e12 - 2ry Str + Mask '!A$2),SUMIF('HTT e12 - HSF3.0'!E2:E501,"&lt;="&amp;$A291,'HTT e12 - HSF3.0'!I2:I501)-SUMIF('HTT e12 - HSF3.0'!G2:G501,"&lt;="&amp;$A291,'HTT e12 - HSF3.0'!I2:I501),"")</f>
        <v>-0.125</v>
      </c>
      <c r="I291" s="39">
        <f>IF($A291&lt;=LEN('HTT e12 - 2ry Str + Mask '!A$2),G291+H291,"")</f>
        <v>0</v>
      </c>
      <c r="J291" s="39">
        <f t="shared" si="33"/>
        <v>0</v>
      </c>
      <c r="K291" s="39">
        <f t="shared" si="34"/>
        <v>0</v>
      </c>
      <c r="L291" s="39">
        <f t="shared" si="35"/>
        <v>0</v>
      </c>
      <c r="M291" s="39">
        <f t="shared" si="36"/>
        <v>0</v>
      </c>
      <c r="N291" s="39">
        <f t="shared" si="37"/>
        <v>0</v>
      </c>
      <c r="O291" s="39">
        <f t="shared" si="38"/>
        <v>0</v>
      </c>
      <c r="P291" s="39">
        <f>IF($A291&lt;=LEN('HTT e12 - 2ry Str + Mask '!A$2),M291-J291,"")</f>
        <v>0</v>
      </c>
      <c r="Q291" s="39">
        <f>IF($A291&lt;=LEN('HTT e12 - 2ry Str + Mask '!A$2),N291-K291,"")</f>
        <v>0</v>
      </c>
      <c r="R291" s="39">
        <f>IF($A291&lt;=LEN('HTT e12 - 2ry Str + Mask '!A$2),O291-L291,"")</f>
        <v>0</v>
      </c>
    </row>
    <row r="292" spans="1:18" ht="68" customHeight="1" x14ac:dyDescent="0.15">
      <c r="A292" s="36">
        <v>291</v>
      </c>
      <c r="B292" s="37" t="str">
        <f>IF($A292&lt;=LEN('HTT e12 - 2ry Str + Mask '!A$2),MID('HTT e12 - 2ry Str + Mask '!A$2,$A292,1),"")</f>
        <v>(</v>
      </c>
      <c r="C292" s="38" t="str">
        <f>IF($A292&lt;=LEN('HTT e12 - 2ry Str + Mask '!B$2),MID('HTT e12 - 2ry Str + Mask '!B$2,$A292,1),"")</f>
        <v>(</v>
      </c>
      <c r="D292" s="38" t="str">
        <f>IF($A292&lt;=LEN('HTT e12 - 2ry Str + Mask '!C$2),MID('HTT e12 - 2ry Str + Mask '!C$2,$A292,1),"")</f>
        <v>.</v>
      </c>
      <c r="E292" s="38" t="str">
        <f t="shared" si="32"/>
        <v>(</v>
      </c>
      <c r="F292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</v>
      </c>
      <c r="G292" s="39">
        <f>IF($A292&lt;=LEN('HTT e12 - 2ry Str + Mask '!A$2),SUMIF('HTT e12 - HSF3.0'!E2:E501,"&lt;="&amp;$A292,'HTT e12 - HSF3.0'!H2:H501)-SUMIF('HTT e12 - HSF3.0'!G2:G501,"&lt;="&amp;$A292,'HTT e12 - HSF3.0'!H2:H501),"")</f>
        <v>0.25</v>
      </c>
      <c r="H292" s="39">
        <f>IF($A292&lt;=LEN('HTT e12 - 2ry Str + Mask '!A$2),SUMIF('HTT e12 - HSF3.0'!E2:E501,"&lt;="&amp;$A292,'HTT e12 - HSF3.0'!I2:I501)-SUMIF('HTT e12 - HSF3.0'!G2:G501,"&lt;="&amp;$A292,'HTT e12 - HSF3.0'!I2:I501),"")</f>
        <v>-0.125</v>
      </c>
      <c r="I292" s="39">
        <f>IF($A292&lt;=LEN('HTT e12 - 2ry Str + Mask '!A$2),G292+H292,"")</f>
        <v>0.125</v>
      </c>
      <c r="J292" s="39">
        <f t="shared" si="33"/>
        <v>0</v>
      </c>
      <c r="K292" s="39">
        <f t="shared" si="34"/>
        <v>0</v>
      </c>
      <c r="L292" s="39">
        <f t="shared" si="35"/>
        <v>0</v>
      </c>
      <c r="M292" s="39">
        <f t="shared" si="36"/>
        <v>0</v>
      </c>
      <c r="N292" s="39">
        <f t="shared" si="37"/>
        <v>0</v>
      </c>
      <c r="O292" s="39">
        <f t="shared" si="38"/>
        <v>0</v>
      </c>
      <c r="P292" s="39">
        <f>IF($A292&lt;=LEN('HTT e12 - 2ry Str + Mask '!A$2),M292-J292,"")</f>
        <v>0</v>
      </c>
      <c r="Q292" s="39">
        <f>IF($A292&lt;=LEN('HTT e12 - 2ry Str + Mask '!A$2),N292-K292,"")</f>
        <v>0</v>
      </c>
      <c r="R292" s="39">
        <f>IF($A292&lt;=LEN('HTT e12 - 2ry Str + Mask '!A$2),O292-L292,"")</f>
        <v>0</v>
      </c>
    </row>
    <row r="293" spans="1:18" ht="68" customHeight="1" x14ac:dyDescent="0.15">
      <c r="A293" s="36">
        <v>292</v>
      </c>
      <c r="B293" s="37" t="str">
        <f>IF($A293&lt;=LEN('HTT e12 - 2ry Str + Mask '!A$2),MID('HTT e12 - 2ry Str + Mask '!A$2,$A293,1),"")</f>
        <v>(</v>
      </c>
      <c r="C293" s="38" t="str">
        <f>IF($A293&lt;=LEN('HTT e12 - 2ry Str + Mask '!B$2),MID('HTT e12 - 2ry Str + Mask '!B$2,$A293,1),"")</f>
        <v>(</v>
      </c>
      <c r="D293" s="38" t="str">
        <f>IF($A293&lt;=LEN('HTT e12 - 2ry Str + Mask '!C$2),MID('HTT e12 - 2ry Str + Mask '!C$2,$A293,1),"")</f>
        <v>.</v>
      </c>
      <c r="E293" s="38" t="str">
        <f t="shared" si="32"/>
        <v>(</v>
      </c>
      <c r="F293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</v>
      </c>
      <c r="G293" s="39">
        <f>IF($A293&lt;=LEN('HTT e12 - 2ry Str + Mask '!A$2),SUMIF('HTT e12 - HSF3.0'!E2:E501,"&lt;="&amp;$A293,'HTT e12 - HSF3.0'!H2:H501)-SUMIF('HTT e12 - HSF3.0'!G2:G501,"&lt;="&amp;$A293,'HTT e12 - HSF3.0'!H2:H501),"")</f>
        <v>0.25</v>
      </c>
      <c r="H293" s="39">
        <f>IF($A293&lt;=LEN('HTT e12 - 2ry Str + Mask '!A$2),SUMIF('HTT e12 - HSF3.0'!E2:E501,"&lt;="&amp;$A293,'HTT e12 - HSF3.0'!I2:I501)-SUMIF('HTT e12 - HSF3.0'!G2:G501,"&lt;="&amp;$A293,'HTT e12 - HSF3.0'!I2:I501),"")</f>
        <v>-0.125</v>
      </c>
      <c r="I293" s="39">
        <f>IF($A293&lt;=LEN('HTT e12 - 2ry Str + Mask '!A$2),G293+H293,"")</f>
        <v>0.125</v>
      </c>
      <c r="J293" s="39">
        <f t="shared" si="33"/>
        <v>0</v>
      </c>
      <c r="K293" s="39">
        <f t="shared" si="34"/>
        <v>0</v>
      </c>
      <c r="L293" s="39">
        <f t="shared" si="35"/>
        <v>0</v>
      </c>
      <c r="M293" s="39">
        <f t="shared" si="36"/>
        <v>0</v>
      </c>
      <c r="N293" s="39">
        <f t="shared" si="37"/>
        <v>0</v>
      </c>
      <c r="O293" s="39">
        <f t="shared" si="38"/>
        <v>0</v>
      </c>
      <c r="P293" s="39">
        <f>IF($A293&lt;=LEN('HTT e12 - 2ry Str + Mask '!A$2),M293-J293,"")</f>
        <v>0</v>
      </c>
      <c r="Q293" s="39">
        <f>IF($A293&lt;=LEN('HTT e12 - 2ry Str + Mask '!A$2),N293-K293,"")</f>
        <v>0</v>
      </c>
      <c r="R293" s="39">
        <f>IF($A293&lt;=LEN('HTT e12 - 2ry Str + Mask '!A$2),O293-L293,"")</f>
        <v>0</v>
      </c>
    </row>
    <row r="294" spans="1:18" ht="68" customHeight="1" x14ac:dyDescent="0.15">
      <c r="A294" s="36">
        <v>293</v>
      </c>
      <c r="B294" s="37" t="str">
        <f>IF($A294&lt;=LEN('HTT e12 - 2ry Str + Mask '!A$2),MID('HTT e12 - 2ry Str + Mask '!A$2,$A294,1),"")</f>
        <v>(</v>
      </c>
      <c r="C294" s="38" t="str">
        <f>IF($A294&lt;=LEN('HTT e12 - 2ry Str + Mask '!B$2),MID('HTT e12 - 2ry Str + Mask '!B$2,$A294,1),"")</f>
        <v>(</v>
      </c>
      <c r="D294" s="38" t="str">
        <f>IF($A294&lt;=LEN('HTT e12 - 2ry Str + Mask '!C$2),MID('HTT e12 - 2ry Str + Mask '!C$2,$A294,1),"")</f>
        <v>.</v>
      </c>
      <c r="E294" s="38" t="str">
        <f t="shared" si="32"/>
        <v>(</v>
      </c>
      <c r="F294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</v>
      </c>
      <c r="G294" s="39">
        <f>IF($A294&lt;=LEN('HTT e12 - 2ry Str + Mask '!A$2),SUMIF('HTT e12 - HSF3.0'!E2:E501,"&lt;="&amp;$A294,'HTT e12 - HSF3.0'!H2:H501)-SUMIF('HTT e12 - HSF3.0'!G2:G501,"&lt;="&amp;$A294,'HTT e12 - HSF3.0'!H2:H501),"")</f>
        <v>0.41666666666666785</v>
      </c>
      <c r="H294" s="39">
        <f>IF($A294&lt;=LEN('HTT e12 - 2ry Str + Mask '!A$2),SUMIF('HTT e12 - HSF3.0'!E2:E501,"&lt;="&amp;$A294,'HTT e12 - HSF3.0'!I2:I501)-SUMIF('HTT e12 - HSF3.0'!G2:G501,"&lt;="&amp;$A294,'HTT e12 - HSF3.0'!I2:I501),"")</f>
        <v>0</v>
      </c>
      <c r="I294" s="39">
        <f>IF($A294&lt;=LEN('HTT e12 - 2ry Str + Mask '!A$2),G294+H294,"")</f>
        <v>0.41666666666666785</v>
      </c>
      <c r="J294" s="39">
        <f t="shared" si="33"/>
        <v>0</v>
      </c>
      <c r="K294" s="39">
        <f t="shared" si="34"/>
        <v>0</v>
      </c>
      <c r="L294" s="39">
        <f t="shared" si="35"/>
        <v>0</v>
      </c>
      <c r="M294" s="39">
        <f t="shared" si="36"/>
        <v>0</v>
      </c>
      <c r="N294" s="39">
        <f t="shared" si="37"/>
        <v>0</v>
      </c>
      <c r="O294" s="39">
        <f t="shared" si="38"/>
        <v>0</v>
      </c>
      <c r="P294" s="39">
        <f>IF($A294&lt;=LEN('HTT e12 - 2ry Str + Mask '!A$2),M294-J294,"")</f>
        <v>0</v>
      </c>
      <c r="Q294" s="39">
        <f>IF($A294&lt;=LEN('HTT e12 - 2ry Str + Mask '!A$2),N294-K294,"")</f>
        <v>0</v>
      </c>
      <c r="R294" s="39">
        <f>IF($A294&lt;=LEN('HTT e12 - 2ry Str + Mask '!A$2),O294-L294,"")</f>
        <v>0</v>
      </c>
    </row>
    <row r="295" spans="1:18" ht="68" customHeight="1" x14ac:dyDescent="0.15">
      <c r="A295" s="36">
        <v>294</v>
      </c>
      <c r="B295" s="37" t="str">
        <f>IF($A295&lt;=LEN('HTT e12 - 2ry Str + Mask '!A$2),MID('HTT e12 - 2ry Str + Mask '!A$2,$A295,1),"")</f>
        <v>.</v>
      </c>
      <c r="C295" s="38" t="str">
        <f>IF($A295&lt;=LEN('HTT e12 - 2ry Str + Mask '!B$2),MID('HTT e12 - 2ry Str + Mask '!B$2,$A295,1),"")</f>
        <v>.</v>
      </c>
      <c r="D295" s="38" t="str">
        <f>IF($A295&lt;=LEN('HTT e12 - 2ry Str + Mask '!C$2),MID('HTT e12 - 2ry Str + Mask '!C$2,$A295,1),"")</f>
        <v>.</v>
      </c>
      <c r="E295" s="38" t="str">
        <f t="shared" si="32"/>
        <v>.</v>
      </c>
      <c r="F295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</v>
      </c>
      <c r="G295" s="39">
        <f>IF($A295&lt;=LEN('HTT e12 - 2ry Str + Mask '!A$2),SUMIF('HTT e12 - HSF3.0'!E2:E501,"&lt;="&amp;$A295,'HTT e12 - HSF3.0'!H2:H501)-SUMIF('HTT e12 - HSF3.0'!G2:G501,"&lt;="&amp;$A295,'HTT e12 - HSF3.0'!H2:H501),"")</f>
        <v>0.7083333333333357</v>
      </c>
      <c r="H295" s="39">
        <f>IF($A295&lt;=LEN('HTT e12 - 2ry Str + Mask '!A$2),SUMIF('HTT e12 - HSF3.0'!E2:E501,"&lt;="&amp;$A295,'HTT e12 - HSF3.0'!I2:I501)-SUMIF('HTT e12 - HSF3.0'!G2:G501,"&lt;="&amp;$A295,'HTT e12 - HSF3.0'!I2:I501),"")</f>
        <v>-0.125</v>
      </c>
      <c r="I295" s="39">
        <f>IF($A295&lt;=LEN('HTT e12 - 2ry Str + Mask '!A$2),G295+H295,"")</f>
        <v>0.5833333333333357</v>
      </c>
      <c r="J295" s="39">
        <f t="shared" si="33"/>
        <v>0.7083333333333357</v>
      </c>
      <c r="K295" s="39">
        <f t="shared" si="34"/>
        <v>-0.125</v>
      </c>
      <c r="L295" s="39">
        <f t="shared" si="35"/>
        <v>0.5833333333333357</v>
      </c>
      <c r="M295" s="39">
        <f t="shared" si="36"/>
        <v>0.7083333333333357</v>
      </c>
      <c r="N295" s="39">
        <f t="shared" si="37"/>
        <v>-0.125</v>
      </c>
      <c r="O295" s="39">
        <f t="shared" si="38"/>
        <v>0.5833333333333357</v>
      </c>
      <c r="P295" s="39">
        <f>IF($A295&lt;=LEN('HTT e12 - 2ry Str + Mask '!A$2),M295-J295,"")</f>
        <v>0</v>
      </c>
      <c r="Q295" s="39">
        <f>IF($A295&lt;=LEN('HTT e12 - 2ry Str + Mask '!A$2),N295-K295,"")</f>
        <v>0</v>
      </c>
      <c r="R295" s="39">
        <f>IF($A295&lt;=LEN('HTT e12 - 2ry Str + Mask '!A$2),O295-L295,"")</f>
        <v>0</v>
      </c>
    </row>
    <row r="296" spans="1:18" ht="68" customHeight="1" x14ac:dyDescent="0.15">
      <c r="A296" s="36">
        <v>295</v>
      </c>
      <c r="B296" s="37" t="str">
        <f>IF($A296&lt;=LEN('HTT e12 - 2ry Str + Mask '!A$2),MID('HTT e12 - 2ry Str + Mask '!A$2,$A296,1),"")</f>
        <v>.</v>
      </c>
      <c r="C296" s="38" t="str">
        <f>IF($A296&lt;=LEN('HTT e12 - 2ry Str + Mask '!B$2),MID('HTT e12 - 2ry Str + Mask '!B$2,$A296,1),"")</f>
        <v>.</v>
      </c>
      <c r="D296" s="38" t="str">
        <f>IF($A296&lt;=LEN('HTT e12 - 2ry Str + Mask '!C$2),MID('HTT e12 - 2ry Str + Mask '!C$2,$A296,1),"")</f>
        <v>.</v>
      </c>
      <c r="E296" s="38" t="str">
        <f t="shared" si="32"/>
        <v>.</v>
      </c>
      <c r="F296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</v>
      </c>
      <c r="G296" s="39">
        <f>IF($A296&lt;=LEN('HTT e12 - 2ry Str + Mask '!A$2),SUMIF('HTT e12 - HSF3.0'!E2:E501,"&lt;="&amp;$A296,'HTT e12 - HSF3.0'!H2:H501)-SUMIF('HTT e12 - HSF3.0'!G2:G501,"&lt;="&amp;$A296,'HTT e12 - HSF3.0'!H2:H501),"")</f>
        <v>0.87500000000000355</v>
      </c>
      <c r="H296" s="39">
        <f>IF($A296&lt;=LEN('HTT e12 - 2ry Str + Mask '!A$2),SUMIF('HTT e12 - HSF3.0'!E2:E501,"&lt;="&amp;$A296,'HTT e12 - HSF3.0'!I2:I501)-SUMIF('HTT e12 - HSF3.0'!G2:G501,"&lt;="&amp;$A296,'HTT e12 - HSF3.0'!I2:I501),"")</f>
        <v>-0.125</v>
      </c>
      <c r="I296" s="39">
        <f>IF($A296&lt;=LEN('HTT e12 - 2ry Str + Mask '!A$2),G296+H296,"")</f>
        <v>0.75000000000000355</v>
      </c>
      <c r="J296" s="39">
        <f t="shared" si="33"/>
        <v>0.87500000000000355</v>
      </c>
      <c r="K296" s="39">
        <f t="shared" si="34"/>
        <v>-0.125</v>
      </c>
      <c r="L296" s="39">
        <f t="shared" si="35"/>
        <v>0.75000000000000355</v>
      </c>
      <c r="M296" s="39">
        <f t="shared" si="36"/>
        <v>0.87500000000000355</v>
      </c>
      <c r="N296" s="39">
        <f t="shared" si="37"/>
        <v>-0.125</v>
      </c>
      <c r="O296" s="39">
        <f t="shared" si="38"/>
        <v>0.75000000000000355</v>
      </c>
      <c r="P296" s="39">
        <f>IF($A296&lt;=LEN('HTT e12 - 2ry Str + Mask '!A$2),M296-J296,"")</f>
        <v>0</v>
      </c>
      <c r="Q296" s="39">
        <f>IF($A296&lt;=LEN('HTT e12 - 2ry Str + Mask '!A$2),N296-K296,"")</f>
        <v>0</v>
      </c>
      <c r="R296" s="39">
        <f>IF($A296&lt;=LEN('HTT e12 - 2ry Str + Mask '!A$2),O296-L296,"")</f>
        <v>0</v>
      </c>
    </row>
    <row r="297" spans="1:18" ht="68" customHeight="1" x14ac:dyDescent="0.15">
      <c r="A297" s="36">
        <v>296</v>
      </c>
      <c r="B297" s="37" t="str">
        <f>IF($A297&lt;=LEN('HTT e12 - 2ry Str + Mask '!A$2),MID('HTT e12 - 2ry Str + Mask '!A$2,$A297,1),"")</f>
        <v>.</v>
      </c>
      <c r="C297" s="38" t="str">
        <f>IF($A297&lt;=LEN('HTT e12 - 2ry Str + Mask '!B$2),MID('HTT e12 - 2ry Str + Mask '!B$2,$A297,1),"")</f>
        <v>.</v>
      </c>
      <c r="D297" s="38" t="str">
        <f>IF($A297&lt;=LEN('HTT e12 - 2ry Str + Mask '!C$2),MID('HTT e12 - 2ry Str + Mask '!C$2,$A297,1),"")</f>
        <v>.</v>
      </c>
      <c r="E297" s="38" t="str">
        <f t="shared" si="32"/>
        <v>.</v>
      </c>
      <c r="F297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</v>
      </c>
      <c r="G297" s="39">
        <f>IF($A297&lt;=LEN('HTT e12 - 2ry Str + Mask '!A$2),SUMIF('HTT e12 - HSF3.0'!E2:E501,"&lt;="&amp;$A297,'HTT e12 - HSF3.0'!H2:H501)-SUMIF('HTT e12 - HSF3.0'!G2:G501,"&lt;="&amp;$A297,'HTT e12 - HSF3.0'!H2:H501),"")</f>
        <v>1.1666666666666714</v>
      </c>
      <c r="H297" s="39">
        <f>IF($A297&lt;=LEN('HTT e12 - 2ry Str + Mask '!A$2),SUMIF('HTT e12 - HSF3.0'!E2:E501,"&lt;="&amp;$A297,'HTT e12 - HSF3.0'!I2:I501)-SUMIF('HTT e12 - HSF3.0'!G2:G501,"&lt;="&amp;$A297,'HTT e12 - HSF3.0'!I2:I501),"")</f>
        <v>-0.125</v>
      </c>
      <c r="I297" s="39">
        <f>IF($A297&lt;=LEN('HTT e12 - 2ry Str + Mask '!A$2),G297+H297,"")</f>
        <v>1.0416666666666714</v>
      </c>
      <c r="J297" s="39">
        <f t="shared" si="33"/>
        <v>1.1666666666666714</v>
      </c>
      <c r="K297" s="39">
        <f t="shared" si="34"/>
        <v>-0.125</v>
      </c>
      <c r="L297" s="39">
        <f t="shared" si="35"/>
        <v>1.0416666666666714</v>
      </c>
      <c r="M297" s="39">
        <f t="shared" si="36"/>
        <v>1.1666666666666714</v>
      </c>
      <c r="N297" s="39">
        <f t="shared" si="37"/>
        <v>-0.125</v>
      </c>
      <c r="O297" s="39">
        <f t="shared" si="38"/>
        <v>1.0416666666666714</v>
      </c>
      <c r="P297" s="39">
        <f>IF($A297&lt;=LEN('HTT e12 - 2ry Str + Mask '!A$2),M297-J297,"")</f>
        <v>0</v>
      </c>
      <c r="Q297" s="39">
        <f>IF($A297&lt;=LEN('HTT e12 - 2ry Str + Mask '!A$2),N297-K297,"")</f>
        <v>0</v>
      </c>
      <c r="R297" s="39">
        <f>IF($A297&lt;=LEN('HTT e12 - 2ry Str + Mask '!A$2),O297-L297,"")</f>
        <v>0</v>
      </c>
    </row>
    <row r="298" spans="1:18" ht="68" customHeight="1" x14ac:dyDescent="0.15">
      <c r="A298" s="36">
        <v>297</v>
      </c>
      <c r="B298" s="37" t="str">
        <f>IF($A298&lt;=LEN('HTT e12 - 2ry Str + Mask '!A$2),MID('HTT e12 - 2ry Str + Mask '!A$2,$A298,1),"")</f>
        <v>.</v>
      </c>
      <c r="C298" s="38" t="str">
        <f>IF($A298&lt;=LEN('HTT e12 - 2ry Str + Mask '!B$2),MID('HTT e12 - 2ry Str + Mask '!B$2,$A298,1),"")</f>
        <v>.</v>
      </c>
      <c r="D298" s="38" t="str">
        <f>IF($A298&lt;=LEN('HTT e12 - 2ry Str + Mask '!C$2),MID('HTT e12 - 2ry Str + Mask '!C$2,$A298,1),"")</f>
        <v>.</v>
      </c>
      <c r="E298" s="38" t="str">
        <f t="shared" si="32"/>
        <v>.</v>
      </c>
      <c r="F298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</v>
      </c>
      <c r="G298" s="39">
        <f>IF($A298&lt;=LEN('HTT e12 - 2ry Str + Mask '!A$2),SUMIF('HTT e12 - HSF3.0'!E2:E501,"&lt;="&amp;$A298,'HTT e12 - HSF3.0'!H2:H501)-SUMIF('HTT e12 - HSF3.0'!G2:G501,"&lt;="&amp;$A298,'HTT e12 - HSF3.0'!H2:H501),"")</f>
        <v>1.3333333333333393</v>
      </c>
      <c r="H298" s="39">
        <f>IF($A298&lt;=LEN('HTT e12 - 2ry Str + Mask '!A$2),SUMIF('HTT e12 - HSF3.0'!E2:E501,"&lt;="&amp;$A298,'HTT e12 - HSF3.0'!I2:I501)-SUMIF('HTT e12 - HSF3.0'!G2:G501,"&lt;="&amp;$A298,'HTT e12 - HSF3.0'!I2:I501),"")</f>
        <v>-0.125</v>
      </c>
      <c r="I298" s="39">
        <f>IF($A298&lt;=LEN('HTT e12 - 2ry Str + Mask '!A$2),G298+H298,"")</f>
        <v>1.2083333333333393</v>
      </c>
      <c r="J298" s="39">
        <f t="shared" si="33"/>
        <v>1.3333333333333393</v>
      </c>
      <c r="K298" s="39">
        <f t="shared" si="34"/>
        <v>-0.125</v>
      </c>
      <c r="L298" s="39">
        <f t="shared" si="35"/>
        <v>1.2083333333333393</v>
      </c>
      <c r="M298" s="39">
        <f t="shared" si="36"/>
        <v>1.3333333333333393</v>
      </c>
      <c r="N298" s="39">
        <f t="shared" si="37"/>
        <v>-0.125</v>
      </c>
      <c r="O298" s="39">
        <f t="shared" si="38"/>
        <v>1.2083333333333393</v>
      </c>
      <c r="P298" s="39">
        <f>IF($A298&lt;=LEN('HTT e12 - 2ry Str + Mask '!A$2),M298-J298,"")</f>
        <v>0</v>
      </c>
      <c r="Q298" s="39">
        <f>IF($A298&lt;=LEN('HTT e12 - 2ry Str + Mask '!A$2),N298-K298,"")</f>
        <v>0</v>
      </c>
      <c r="R298" s="39">
        <f>IF($A298&lt;=LEN('HTT e12 - 2ry Str + Mask '!A$2),O298-L298,"")</f>
        <v>0</v>
      </c>
    </row>
    <row r="299" spans="1:18" ht="68" customHeight="1" x14ac:dyDescent="0.15">
      <c r="A299" s="36">
        <v>298</v>
      </c>
      <c r="B299" s="37" t="str">
        <f>IF($A299&lt;=LEN('HTT e12 - 2ry Str + Mask '!A$2),MID('HTT e12 - 2ry Str + Mask '!A$2,$A299,1),"")</f>
        <v>(</v>
      </c>
      <c r="C299" s="38" t="str">
        <f>IF($A299&lt;=LEN('HTT e12 - 2ry Str + Mask '!B$2),MID('HTT e12 - 2ry Str + Mask '!B$2,$A299,1),"")</f>
        <v>(</v>
      </c>
      <c r="D299" s="38" t="str">
        <f>IF($A299&lt;=LEN('HTT e12 - 2ry Str + Mask '!C$2),MID('HTT e12 - 2ry Str + Mask '!C$2,$A299,1),"")</f>
        <v>.</v>
      </c>
      <c r="E299" s="38" t="str">
        <f t="shared" si="32"/>
        <v>(</v>
      </c>
      <c r="F299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</v>
      </c>
      <c r="G299" s="39">
        <f>IF($A299&lt;=LEN('HTT e12 - 2ry Str + Mask '!A$2),SUMIF('HTT e12 - HSF3.0'!E2:E501,"&lt;="&amp;$A299,'HTT e12 - HSF3.0'!H2:H501)-SUMIF('HTT e12 - HSF3.0'!G2:G501,"&lt;="&amp;$A299,'HTT e12 - HSF3.0'!H2:H501),"")</f>
        <v>1.3750000000000071</v>
      </c>
      <c r="H299" s="39">
        <f>IF($A299&lt;=LEN('HTT e12 - 2ry Str + Mask '!A$2),SUMIF('HTT e12 - HSF3.0'!E2:E501,"&lt;="&amp;$A299,'HTT e12 - HSF3.0'!I2:I501)-SUMIF('HTT e12 - HSF3.0'!G2:G501,"&lt;="&amp;$A299,'HTT e12 - HSF3.0'!I2:I501),"")</f>
        <v>-0.25</v>
      </c>
      <c r="I299" s="39">
        <f>IF($A299&lt;=LEN('HTT e12 - 2ry Str + Mask '!A$2),G299+H299,"")</f>
        <v>1.1250000000000071</v>
      </c>
      <c r="J299" s="39">
        <f t="shared" si="33"/>
        <v>0</v>
      </c>
      <c r="K299" s="39">
        <f t="shared" si="34"/>
        <v>0</v>
      </c>
      <c r="L299" s="39">
        <f t="shared" si="35"/>
        <v>0</v>
      </c>
      <c r="M299" s="39">
        <f t="shared" si="36"/>
        <v>0</v>
      </c>
      <c r="N299" s="39">
        <f t="shared" si="37"/>
        <v>0</v>
      </c>
      <c r="O299" s="39">
        <f t="shared" si="38"/>
        <v>0</v>
      </c>
      <c r="P299" s="39">
        <f>IF($A299&lt;=LEN('HTT e12 - 2ry Str + Mask '!A$2),M299-J299,"")</f>
        <v>0</v>
      </c>
      <c r="Q299" s="39">
        <f>IF($A299&lt;=LEN('HTT e12 - 2ry Str + Mask '!A$2),N299-K299,"")</f>
        <v>0</v>
      </c>
      <c r="R299" s="39">
        <f>IF($A299&lt;=LEN('HTT e12 - 2ry Str + Mask '!A$2),O299-L299,"")</f>
        <v>0</v>
      </c>
    </row>
    <row r="300" spans="1:18" ht="68" customHeight="1" x14ac:dyDescent="0.15">
      <c r="A300" s="36">
        <v>299</v>
      </c>
      <c r="B300" s="37" t="str">
        <f>IF($A300&lt;=LEN('HTT e12 - 2ry Str + Mask '!A$2),MID('HTT e12 - 2ry Str + Mask '!A$2,$A300,1),"")</f>
        <v>(</v>
      </c>
      <c r="C300" s="38" t="str">
        <f>IF($A300&lt;=LEN('HTT e12 - 2ry Str + Mask '!B$2),MID('HTT e12 - 2ry Str + Mask '!B$2,$A300,1),"")</f>
        <v>(</v>
      </c>
      <c r="D300" s="38" t="str">
        <f>IF($A300&lt;=LEN('HTT e12 - 2ry Str + Mask '!C$2),MID('HTT e12 - 2ry Str + Mask '!C$2,$A300,1),"")</f>
        <v>.</v>
      </c>
      <c r="E300" s="38" t="str">
        <f t="shared" si="32"/>
        <v>(</v>
      </c>
      <c r="F300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</v>
      </c>
      <c r="G300" s="39">
        <f>IF($A300&lt;=LEN('HTT e12 - 2ry Str + Mask '!A$2),SUMIF('HTT e12 - HSF3.0'!E2:E501,"&lt;="&amp;$A300,'HTT e12 - HSF3.0'!H2:H501)-SUMIF('HTT e12 - HSF3.0'!G2:G501,"&lt;="&amp;$A300,'HTT e12 - HSF3.0'!H2:H501),"")</f>
        <v>1.2261904761904816</v>
      </c>
      <c r="H300" s="39">
        <f>IF($A300&lt;=LEN('HTT e12 - 2ry Str + Mask '!A$2),SUMIF('HTT e12 - HSF3.0'!E2:E501,"&lt;="&amp;$A300,'HTT e12 - HSF3.0'!I2:I501)-SUMIF('HTT e12 - HSF3.0'!G2:G501,"&lt;="&amp;$A300,'HTT e12 - HSF3.0'!I2:I501),"")</f>
        <v>-0.25</v>
      </c>
      <c r="I300" s="39">
        <f>IF($A300&lt;=LEN('HTT e12 - 2ry Str + Mask '!A$2),G300+H300,"")</f>
        <v>0.9761904761904816</v>
      </c>
      <c r="J300" s="39">
        <f t="shared" si="33"/>
        <v>0</v>
      </c>
      <c r="K300" s="39">
        <f t="shared" si="34"/>
        <v>0</v>
      </c>
      <c r="L300" s="39">
        <f t="shared" si="35"/>
        <v>0</v>
      </c>
      <c r="M300" s="39">
        <f t="shared" si="36"/>
        <v>0</v>
      </c>
      <c r="N300" s="39">
        <f t="shared" si="37"/>
        <v>0</v>
      </c>
      <c r="O300" s="39">
        <f t="shared" si="38"/>
        <v>0</v>
      </c>
      <c r="P300" s="39">
        <f>IF($A300&lt;=LEN('HTT e12 - 2ry Str + Mask '!A$2),M300-J300,"")</f>
        <v>0</v>
      </c>
      <c r="Q300" s="39">
        <f>IF($A300&lt;=LEN('HTT e12 - 2ry Str + Mask '!A$2),N300-K300,"")</f>
        <v>0</v>
      </c>
      <c r="R300" s="39">
        <f>IF($A300&lt;=LEN('HTT e12 - 2ry Str + Mask '!A$2),O300-L300,"")</f>
        <v>0</v>
      </c>
    </row>
    <row r="301" spans="1:18" ht="68" customHeight="1" x14ac:dyDescent="0.15">
      <c r="A301" s="36">
        <v>300</v>
      </c>
      <c r="B301" s="37" t="str">
        <f>IF($A301&lt;=LEN('HTT e12 - 2ry Str + Mask '!A$2),MID('HTT e12 - 2ry Str + Mask '!A$2,$A301,1),"")</f>
        <v>.</v>
      </c>
      <c r="C301" s="38" t="str">
        <f>IF($A301&lt;=LEN('HTT e12 - 2ry Str + Mask '!B$2),MID('HTT e12 - 2ry Str + Mask '!B$2,$A301,1),"")</f>
        <v>.</v>
      </c>
      <c r="D301" s="38" t="str">
        <f>IF($A301&lt;=LEN('HTT e12 - 2ry Str + Mask '!C$2),MID('HTT e12 - 2ry Str + Mask '!C$2,$A301,1),"")</f>
        <v>.</v>
      </c>
      <c r="E301" s="38" t="str">
        <f t="shared" si="32"/>
        <v>.</v>
      </c>
      <c r="F301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</v>
      </c>
      <c r="G301" s="39">
        <f>IF($A301&lt;=LEN('HTT e12 - 2ry Str + Mask '!A$2),SUMIF('HTT e12 - HSF3.0'!E2:E501,"&lt;="&amp;$A301,'HTT e12 - HSF3.0'!H2:H501)-SUMIF('HTT e12 - HSF3.0'!G2:G501,"&lt;="&amp;$A301,'HTT e12 - HSF3.0'!H2:H501),"")</f>
        <v>1.0595238095238138</v>
      </c>
      <c r="H301" s="39">
        <f>IF($A301&lt;=LEN('HTT e12 - 2ry Str + Mask '!A$2),SUMIF('HTT e12 - HSF3.0'!E2:E501,"&lt;="&amp;$A301,'HTT e12 - HSF3.0'!I2:I501)-SUMIF('HTT e12 - HSF3.0'!G2:G501,"&lt;="&amp;$A301,'HTT e12 - HSF3.0'!I2:I501),"")</f>
        <v>-0.25</v>
      </c>
      <c r="I301" s="39">
        <f>IF($A301&lt;=LEN('HTT e12 - 2ry Str + Mask '!A$2),G301+H301,"")</f>
        <v>0.80952380952381375</v>
      </c>
      <c r="J301" s="39">
        <f t="shared" si="33"/>
        <v>1.0595238095238138</v>
      </c>
      <c r="K301" s="39">
        <f t="shared" si="34"/>
        <v>-0.25</v>
      </c>
      <c r="L301" s="39">
        <f t="shared" si="35"/>
        <v>0.80952380952381375</v>
      </c>
      <c r="M301" s="39">
        <f t="shared" si="36"/>
        <v>1.0595238095238138</v>
      </c>
      <c r="N301" s="39">
        <f t="shared" si="37"/>
        <v>-0.25</v>
      </c>
      <c r="O301" s="39">
        <f t="shared" si="38"/>
        <v>0.80952380952381375</v>
      </c>
      <c r="P301" s="39">
        <f>IF($A301&lt;=LEN('HTT e12 - 2ry Str + Mask '!A$2),M301-J301,"")</f>
        <v>0</v>
      </c>
      <c r="Q301" s="39">
        <f>IF($A301&lt;=LEN('HTT e12 - 2ry Str + Mask '!A$2),N301-K301,"")</f>
        <v>0</v>
      </c>
      <c r="R301" s="39">
        <f>IF($A301&lt;=LEN('HTT e12 - 2ry Str + Mask '!A$2),O301-L301,"")</f>
        <v>0</v>
      </c>
    </row>
    <row r="302" spans="1:18" ht="68" customHeight="1" x14ac:dyDescent="0.15">
      <c r="A302" s="36">
        <v>301</v>
      </c>
      <c r="B302" s="37" t="str">
        <f>IF($A302&lt;=LEN('HTT e12 - 2ry Str + Mask '!A$2),MID('HTT e12 - 2ry Str + Mask '!A$2,$A302,1),"")</f>
        <v>.</v>
      </c>
      <c r="C302" s="38" t="str">
        <f>IF($A302&lt;=LEN('HTT e12 - 2ry Str + Mask '!B$2),MID('HTT e12 - 2ry Str + Mask '!B$2,$A302,1),"")</f>
        <v>.</v>
      </c>
      <c r="D302" s="38" t="str">
        <f>IF($A302&lt;=LEN('HTT e12 - 2ry Str + Mask '!C$2),MID('HTT e12 - 2ry Str + Mask '!C$2,$A302,1),"")</f>
        <v>.</v>
      </c>
      <c r="E302" s="38" t="str">
        <f t="shared" si="32"/>
        <v>.</v>
      </c>
      <c r="F302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</v>
      </c>
      <c r="G302" s="39">
        <f>IF($A302&lt;=LEN('HTT e12 - 2ry Str + Mask '!A$2),SUMIF('HTT e12 - HSF3.0'!E2:E501,"&lt;="&amp;$A302,'HTT e12 - HSF3.0'!H2:H501)-SUMIF('HTT e12 - HSF3.0'!G2:G501,"&lt;="&amp;$A302,'HTT e12 - HSF3.0'!H2:H501),"")</f>
        <v>0.8928571428571459</v>
      </c>
      <c r="H302" s="39">
        <f>IF($A302&lt;=LEN('HTT e12 - 2ry Str + Mask '!A$2),SUMIF('HTT e12 - HSF3.0'!E2:E501,"&lt;="&amp;$A302,'HTT e12 - HSF3.0'!I2:I501)-SUMIF('HTT e12 - HSF3.0'!G2:G501,"&lt;="&amp;$A302,'HTT e12 - HSF3.0'!I2:I501),"")</f>
        <v>-0.25</v>
      </c>
      <c r="I302" s="39">
        <f>IF($A302&lt;=LEN('HTT e12 - 2ry Str + Mask '!A$2),G302+H302,"")</f>
        <v>0.6428571428571459</v>
      </c>
      <c r="J302" s="39">
        <f t="shared" si="33"/>
        <v>0.8928571428571459</v>
      </c>
      <c r="K302" s="39">
        <f t="shared" si="34"/>
        <v>-0.25</v>
      </c>
      <c r="L302" s="39">
        <f t="shared" si="35"/>
        <v>0.6428571428571459</v>
      </c>
      <c r="M302" s="39">
        <f t="shared" si="36"/>
        <v>0.8928571428571459</v>
      </c>
      <c r="N302" s="39">
        <f t="shared" si="37"/>
        <v>-0.25</v>
      </c>
      <c r="O302" s="39">
        <f t="shared" si="38"/>
        <v>0.6428571428571459</v>
      </c>
      <c r="P302" s="39">
        <f>IF($A302&lt;=LEN('HTT e12 - 2ry Str + Mask '!A$2),M302-J302,"")</f>
        <v>0</v>
      </c>
      <c r="Q302" s="39">
        <f>IF($A302&lt;=LEN('HTT e12 - 2ry Str + Mask '!A$2),N302-K302,"")</f>
        <v>0</v>
      </c>
      <c r="R302" s="39">
        <f>IF($A302&lt;=LEN('HTT e12 - 2ry Str + Mask '!A$2),O302-L302,"")</f>
        <v>0</v>
      </c>
    </row>
    <row r="303" spans="1:18" ht="68" customHeight="1" x14ac:dyDescent="0.15">
      <c r="A303" s="36">
        <v>302</v>
      </c>
      <c r="B303" s="37" t="str">
        <f>IF($A303&lt;=LEN('HTT e12 - 2ry Str + Mask '!A$2),MID('HTT e12 - 2ry Str + Mask '!A$2,$A303,1),"")</f>
        <v>.</v>
      </c>
      <c r="C303" s="38" t="str">
        <f>IF($A303&lt;=LEN('HTT e12 - 2ry Str + Mask '!B$2),MID('HTT e12 - 2ry Str + Mask '!B$2,$A303,1),"")</f>
        <v>.</v>
      </c>
      <c r="D303" s="38" t="str">
        <f>IF($A303&lt;=LEN('HTT e12 - 2ry Str + Mask '!C$2),MID('HTT e12 - 2ry Str + Mask '!C$2,$A303,1),"")</f>
        <v>.</v>
      </c>
      <c r="E303" s="38" t="str">
        <f t="shared" si="32"/>
        <v>.</v>
      </c>
      <c r="F303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</v>
      </c>
      <c r="G303" s="39">
        <f>IF($A303&lt;=LEN('HTT e12 - 2ry Str + Mask '!A$2),SUMIF('HTT e12 - HSF3.0'!E2:E501,"&lt;="&amp;$A303,'HTT e12 - HSF3.0'!H2:H501)-SUMIF('HTT e12 - HSF3.0'!G2:G501,"&lt;="&amp;$A303,'HTT e12 - HSF3.0'!H2:H501),"")</f>
        <v>0.60119047619047805</v>
      </c>
      <c r="H303" s="39">
        <f>IF($A303&lt;=LEN('HTT e12 - 2ry Str + Mask '!A$2),SUMIF('HTT e12 - HSF3.0'!E2:E501,"&lt;="&amp;$A303,'HTT e12 - HSF3.0'!I2:I501)-SUMIF('HTT e12 - HSF3.0'!G2:G501,"&lt;="&amp;$A303,'HTT e12 - HSF3.0'!I2:I501),"")</f>
        <v>-0.125</v>
      </c>
      <c r="I303" s="39">
        <f>IF($A303&lt;=LEN('HTT e12 - 2ry Str + Mask '!A$2),G303+H303,"")</f>
        <v>0.47619047619047805</v>
      </c>
      <c r="J303" s="39">
        <f t="shared" si="33"/>
        <v>0.60119047619047805</v>
      </c>
      <c r="K303" s="39">
        <f t="shared" si="34"/>
        <v>-0.125</v>
      </c>
      <c r="L303" s="39">
        <f t="shared" si="35"/>
        <v>0.47619047619047805</v>
      </c>
      <c r="M303" s="39">
        <f t="shared" si="36"/>
        <v>0.60119047619047805</v>
      </c>
      <c r="N303" s="39">
        <f t="shared" si="37"/>
        <v>-0.125</v>
      </c>
      <c r="O303" s="39">
        <f t="shared" si="38"/>
        <v>0.47619047619047805</v>
      </c>
      <c r="P303" s="39">
        <f>IF($A303&lt;=LEN('HTT e12 - 2ry Str + Mask '!A$2),M303-J303,"")</f>
        <v>0</v>
      </c>
      <c r="Q303" s="39">
        <f>IF($A303&lt;=LEN('HTT e12 - 2ry Str + Mask '!A$2),N303-K303,"")</f>
        <v>0</v>
      </c>
      <c r="R303" s="39">
        <f>IF($A303&lt;=LEN('HTT e12 - 2ry Str + Mask '!A$2),O303-L303,"")</f>
        <v>0</v>
      </c>
    </row>
    <row r="304" spans="1:18" ht="68" customHeight="1" x14ac:dyDescent="0.15">
      <c r="A304" s="36">
        <v>303</v>
      </c>
      <c r="B304" s="37" t="str">
        <f>IF($A304&lt;=LEN('HTT e12 - 2ry Str + Mask '!A$2),MID('HTT e12 - 2ry Str + Mask '!A$2,$A304,1),"")</f>
        <v>.</v>
      </c>
      <c r="C304" s="38" t="str">
        <f>IF($A304&lt;=LEN('HTT e12 - 2ry Str + Mask '!B$2),MID('HTT e12 - 2ry Str + Mask '!B$2,$A304,1),"")</f>
        <v>.</v>
      </c>
      <c r="D304" s="38" t="str">
        <f>IF($A304&lt;=LEN('HTT e12 - 2ry Str + Mask '!C$2),MID('HTT e12 - 2ry Str + Mask '!C$2,$A304,1),"")</f>
        <v>.</v>
      </c>
      <c r="E304" s="38" t="str">
        <f t="shared" si="32"/>
        <v>.</v>
      </c>
      <c r="F304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</v>
      </c>
      <c r="G304" s="39">
        <f>IF($A304&lt;=LEN('HTT e12 - 2ry Str + Mask '!A$2),SUMIF('HTT e12 - HSF3.0'!E2:E501,"&lt;="&amp;$A304,'HTT e12 - HSF3.0'!H2:H501)-SUMIF('HTT e12 - HSF3.0'!G2:G501,"&lt;="&amp;$A304,'HTT e12 - HSF3.0'!H2:H501),"")</f>
        <v>0.60119047619047805</v>
      </c>
      <c r="H304" s="39">
        <f>IF($A304&lt;=LEN('HTT e12 - 2ry Str + Mask '!A$2),SUMIF('HTT e12 - HSF3.0'!E2:E501,"&lt;="&amp;$A304,'HTT e12 - HSF3.0'!I2:I501)-SUMIF('HTT e12 - HSF3.0'!G2:G501,"&lt;="&amp;$A304,'HTT e12 - HSF3.0'!I2:I501),"")</f>
        <v>-0.29166666666666785</v>
      </c>
      <c r="I304" s="39">
        <f>IF($A304&lt;=LEN('HTT e12 - 2ry Str + Mask '!A$2),G304+H304,"")</f>
        <v>0.3095238095238102</v>
      </c>
      <c r="J304" s="39">
        <f t="shared" si="33"/>
        <v>0.60119047619047805</v>
      </c>
      <c r="K304" s="39">
        <f t="shared" si="34"/>
        <v>-0.29166666666666785</v>
      </c>
      <c r="L304" s="39">
        <f t="shared" si="35"/>
        <v>0.3095238095238102</v>
      </c>
      <c r="M304" s="39">
        <f t="shared" si="36"/>
        <v>0.60119047619047805</v>
      </c>
      <c r="N304" s="39">
        <f t="shared" si="37"/>
        <v>-0.29166666666666785</v>
      </c>
      <c r="O304" s="39">
        <f t="shared" si="38"/>
        <v>0.3095238095238102</v>
      </c>
      <c r="P304" s="39">
        <f>IF($A304&lt;=LEN('HTT e12 - 2ry Str + Mask '!A$2),M304-J304,"")</f>
        <v>0</v>
      </c>
      <c r="Q304" s="39">
        <f>IF($A304&lt;=LEN('HTT e12 - 2ry Str + Mask '!A$2),N304-K304,"")</f>
        <v>0</v>
      </c>
      <c r="R304" s="39">
        <f>IF($A304&lt;=LEN('HTT e12 - 2ry Str + Mask '!A$2),O304-L304,"")</f>
        <v>0</v>
      </c>
    </row>
    <row r="305" spans="1:18" ht="68" customHeight="1" x14ac:dyDescent="0.15">
      <c r="A305" s="36">
        <v>304</v>
      </c>
      <c r="B305" s="37" t="str">
        <f>IF($A305&lt;=LEN('HTT e12 - 2ry Str + Mask '!A$2),MID('HTT e12 - 2ry Str + Mask '!A$2,$A305,1),"")</f>
        <v>.</v>
      </c>
      <c r="C305" s="38" t="str">
        <f>IF($A305&lt;=LEN('HTT e12 - 2ry Str + Mask '!B$2),MID('HTT e12 - 2ry Str + Mask '!B$2,$A305,1),"")</f>
        <v>.</v>
      </c>
      <c r="D305" s="38" t="str">
        <f>IF($A305&lt;=LEN('HTT e12 - 2ry Str + Mask '!C$2),MID('HTT e12 - 2ry Str + Mask '!C$2,$A305,1),"")</f>
        <v>.</v>
      </c>
      <c r="E305" s="38" t="str">
        <f t="shared" si="32"/>
        <v>.</v>
      </c>
      <c r="F305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</v>
      </c>
      <c r="G305" s="39">
        <f>IF($A305&lt;=LEN('HTT e12 - 2ry Str + Mask '!A$2),SUMIF('HTT e12 - HSF3.0'!E2:E501,"&lt;="&amp;$A305,'HTT e12 - HSF3.0'!H2:H501)-SUMIF('HTT e12 - HSF3.0'!G2:G501,"&lt;="&amp;$A305,'HTT e12 - HSF3.0'!H2:H501),"")</f>
        <v>0.47619047619047805</v>
      </c>
      <c r="H305" s="39">
        <f>IF($A305&lt;=LEN('HTT e12 - 2ry Str + Mask '!A$2),SUMIF('HTT e12 - HSF3.0'!E2:E501,"&lt;="&amp;$A305,'HTT e12 - HSF3.0'!I2:I501)-SUMIF('HTT e12 - HSF3.0'!G2:G501,"&lt;="&amp;$A305,'HTT e12 - HSF3.0'!I2:I501),"")</f>
        <v>-0.29166666666666785</v>
      </c>
      <c r="I305" s="39">
        <f>IF($A305&lt;=LEN('HTT e12 - 2ry Str + Mask '!A$2),G305+H305,"")</f>
        <v>0.1845238095238102</v>
      </c>
      <c r="J305" s="39">
        <f t="shared" si="33"/>
        <v>0.47619047619047805</v>
      </c>
      <c r="K305" s="39">
        <f t="shared" si="34"/>
        <v>-0.29166666666666785</v>
      </c>
      <c r="L305" s="39">
        <f t="shared" si="35"/>
        <v>0.1845238095238102</v>
      </c>
      <c r="M305" s="39">
        <f t="shared" si="36"/>
        <v>0.47619047619047805</v>
      </c>
      <c r="N305" s="39">
        <f t="shared" si="37"/>
        <v>-0.29166666666666785</v>
      </c>
      <c r="O305" s="39">
        <f t="shared" si="38"/>
        <v>0.1845238095238102</v>
      </c>
      <c r="P305" s="39">
        <f>IF($A305&lt;=LEN('HTT e12 - 2ry Str + Mask '!A$2),M305-J305,"")</f>
        <v>0</v>
      </c>
      <c r="Q305" s="39">
        <f>IF($A305&lt;=LEN('HTT e12 - 2ry Str + Mask '!A$2),N305-K305,"")</f>
        <v>0</v>
      </c>
      <c r="R305" s="39">
        <f>IF($A305&lt;=LEN('HTT e12 - 2ry Str + Mask '!A$2),O305-L305,"")</f>
        <v>0</v>
      </c>
    </row>
    <row r="306" spans="1:18" ht="68" customHeight="1" x14ac:dyDescent="0.15">
      <c r="A306" s="36">
        <v>305</v>
      </c>
      <c r="B306" s="37" t="str">
        <f>IF($A306&lt;=LEN('HTT e12 - 2ry Str + Mask '!A$2),MID('HTT e12 - 2ry Str + Mask '!A$2,$A306,1),"")</f>
        <v>.</v>
      </c>
      <c r="C306" s="38" t="str">
        <f>IF($A306&lt;=LEN('HTT e12 - 2ry Str + Mask '!B$2),MID('HTT e12 - 2ry Str + Mask '!B$2,$A306,1),"")</f>
        <v>.</v>
      </c>
      <c r="D306" s="38" t="str">
        <f>IF($A306&lt;=LEN('HTT e12 - 2ry Str + Mask '!C$2),MID('HTT e12 - 2ry Str + Mask '!C$2,$A306,1),"")</f>
        <v>.</v>
      </c>
      <c r="E306" s="38" t="str">
        <f t="shared" si="32"/>
        <v>.</v>
      </c>
      <c r="F306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</v>
      </c>
      <c r="G306" s="39">
        <f>IF($A306&lt;=LEN('HTT e12 - 2ry Str + Mask '!A$2),SUMIF('HTT e12 - HSF3.0'!E2:E501,"&lt;="&amp;$A306,'HTT e12 - HSF3.0'!H2:H501)-SUMIF('HTT e12 - HSF3.0'!G2:G501,"&lt;="&amp;$A306,'HTT e12 - HSF3.0'!H2:H501),"")</f>
        <v>0.7678571428571459</v>
      </c>
      <c r="H306" s="39">
        <f>IF($A306&lt;=LEN('HTT e12 - 2ry Str + Mask '!A$2),SUMIF('HTT e12 - HSF3.0'!E2:E501,"&lt;="&amp;$A306,'HTT e12 - HSF3.0'!I2:I501)-SUMIF('HTT e12 - HSF3.0'!G2:G501,"&lt;="&amp;$A306,'HTT e12 - HSF3.0'!I2:I501),"")</f>
        <v>-0.29166666666666785</v>
      </c>
      <c r="I306" s="39">
        <f>IF($A306&lt;=LEN('HTT e12 - 2ry Str + Mask '!A$2),G306+H306,"")</f>
        <v>0.47619047619047805</v>
      </c>
      <c r="J306" s="39">
        <f t="shared" si="33"/>
        <v>0.7678571428571459</v>
      </c>
      <c r="K306" s="39">
        <f t="shared" si="34"/>
        <v>-0.29166666666666785</v>
      </c>
      <c r="L306" s="39">
        <f t="shared" si="35"/>
        <v>0.47619047619047805</v>
      </c>
      <c r="M306" s="39">
        <f t="shared" si="36"/>
        <v>0.7678571428571459</v>
      </c>
      <c r="N306" s="39">
        <f t="shared" si="37"/>
        <v>-0.29166666666666785</v>
      </c>
      <c r="O306" s="39">
        <f t="shared" si="38"/>
        <v>0.47619047619047805</v>
      </c>
      <c r="P306" s="39">
        <f>IF($A306&lt;=LEN('HTT e12 - 2ry Str + Mask '!A$2),M306-J306,"")</f>
        <v>0</v>
      </c>
      <c r="Q306" s="39">
        <f>IF($A306&lt;=LEN('HTT e12 - 2ry Str + Mask '!A$2),N306-K306,"")</f>
        <v>0</v>
      </c>
      <c r="R306" s="39">
        <f>IF($A306&lt;=LEN('HTT e12 - 2ry Str + Mask '!A$2),O306-L306,"")</f>
        <v>0</v>
      </c>
    </row>
    <row r="307" spans="1:18" ht="68" customHeight="1" x14ac:dyDescent="0.15">
      <c r="A307" s="36">
        <v>306</v>
      </c>
      <c r="B307" s="37" t="str">
        <f>IF($A307&lt;=LEN('HTT e12 - 2ry Str + Mask '!A$2),MID('HTT e12 - 2ry Str + Mask '!A$2,$A307,1),"")</f>
        <v>)</v>
      </c>
      <c r="C307" s="38" t="str">
        <f>IF($A307&lt;=LEN('HTT e12 - 2ry Str + Mask '!B$2),MID('HTT e12 - 2ry Str + Mask '!B$2,$A307,1),"")</f>
        <v>)</v>
      </c>
      <c r="D307" s="38" t="str">
        <f>IF($A307&lt;=LEN('HTT e12 - 2ry Str + Mask '!C$2),MID('HTT e12 - 2ry Str + Mask '!C$2,$A307,1),"")</f>
        <v>.</v>
      </c>
      <c r="E307" s="38" t="str">
        <f t="shared" si="32"/>
        <v>)</v>
      </c>
      <c r="F307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</v>
      </c>
      <c r="G307" s="39">
        <f>IF($A307&lt;=LEN('HTT e12 - 2ry Str + Mask '!A$2),SUMIF('HTT e12 - HSF3.0'!E2:E501,"&lt;="&amp;$A307,'HTT e12 - HSF3.0'!H2:H501)-SUMIF('HTT e12 - HSF3.0'!G2:G501,"&lt;="&amp;$A307,'HTT e12 - HSF3.0'!H2:H501),"")</f>
        <v>0.9166666666666714</v>
      </c>
      <c r="H307" s="39">
        <f>IF($A307&lt;=LEN('HTT e12 - 2ry Str + Mask '!A$2),SUMIF('HTT e12 - HSF3.0'!E2:E501,"&lt;="&amp;$A307,'HTT e12 - HSF3.0'!I2:I501)-SUMIF('HTT e12 - HSF3.0'!G2:G501,"&lt;="&amp;$A307,'HTT e12 - HSF3.0'!I2:I501),"")</f>
        <v>-0.16666666666666785</v>
      </c>
      <c r="I307" s="39">
        <f>IF($A307&lt;=LEN('HTT e12 - 2ry Str + Mask '!A$2),G307+H307,"")</f>
        <v>0.75000000000000355</v>
      </c>
      <c r="J307" s="39">
        <f t="shared" si="33"/>
        <v>0</v>
      </c>
      <c r="K307" s="39">
        <f t="shared" si="34"/>
        <v>0</v>
      </c>
      <c r="L307" s="39">
        <f t="shared" si="35"/>
        <v>0</v>
      </c>
      <c r="M307" s="39">
        <f t="shared" si="36"/>
        <v>0</v>
      </c>
      <c r="N307" s="39">
        <f t="shared" si="37"/>
        <v>0</v>
      </c>
      <c r="O307" s="39">
        <f t="shared" si="38"/>
        <v>0</v>
      </c>
      <c r="P307" s="39">
        <f>IF($A307&lt;=LEN('HTT e12 - 2ry Str + Mask '!A$2),M307-J307,"")</f>
        <v>0</v>
      </c>
      <c r="Q307" s="39">
        <f>IF($A307&lt;=LEN('HTT e12 - 2ry Str + Mask '!A$2),N307-K307,"")</f>
        <v>0</v>
      </c>
      <c r="R307" s="39">
        <f>IF($A307&lt;=LEN('HTT e12 - 2ry Str + Mask '!A$2),O307-L307,"")</f>
        <v>0</v>
      </c>
    </row>
    <row r="308" spans="1:18" ht="68" customHeight="1" x14ac:dyDescent="0.15">
      <c r="A308" s="36">
        <v>307</v>
      </c>
      <c r="B308" s="37" t="str">
        <f>IF($A308&lt;=LEN('HTT e12 - 2ry Str + Mask '!A$2),MID('HTT e12 - 2ry Str + Mask '!A$2,$A308,1),"")</f>
        <v>)</v>
      </c>
      <c r="C308" s="38" t="str">
        <f>IF($A308&lt;=LEN('HTT e12 - 2ry Str + Mask '!B$2),MID('HTT e12 - 2ry Str + Mask '!B$2,$A308,1),"")</f>
        <v>)</v>
      </c>
      <c r="D308" s="38" t="str">
        <f>IF($A308&lt;=LEN('HTT e12 - 2ry Str + Mask '!C$2),MID('HTT e12 - 2ry Str + Mask '!C$2,$A308,1),"")</f>
        <v>.</v>
      </c>
      <c r="E308" s="38" t="str">
        <f t="shared" si="32"/>
        <v>)</v>
      </c>
      <c r="F308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</v>
      </c>
      <c r="G308" s="39">
        <f>IF($A308&lt;=LEN('HTT e12 - 2ry Str + Mask '!A$2),SUMIF('HTT e12 - HSF3.0'!E2:E501,"&lt;="&amp;$A308,'HTT e12 - HSF3.0'!H2:H501)-SUMIF('HTT e12 - HSF3.0'!G2:G501,"&lt;="&amp;$A308,'HTT e12 - HSF3.0'!H2:H501),"")</f>
        <v>1.3333333333333357</v>
      </c>
      <c r="H308" s="39">
        <f>IF($A308&lt;=LEN('HTT e12 - 2ry Str + Mask '!A$2),SUMIF('HTT e12 - HSF3.0'!E2:E501,"&lt;="&amp;$A308,'HTT e12 - HSF3.0'!I2:I501)-SUMIF('HTT e12 - HSF3.0'!G2:G501,"&lt;="&amp;$A308,'HTT e12 - HSF3.0'!I2:I501),"")</f>
        <v>-0.16666666666666785</v>
      </c>
      <c r="I308" s="39">
        <f>IF($A308&lt;=LEN('HTT e12 - 2ry Str + Mask '!A$2),G308+H308,"")</f>
        <v>1.1666666666666679</v>
      </c>
      <c r="J308" s="39">
        <f t="shared" si="33"/>
        <v>0</v>
      </c>
      <c r="K308" s="39">
        <f t="shared" si="34"/>
        <v>0</v>
      </c>
      <c r="L308" s="39">
        <f t="shared" si="35"/>
        <v>0</v>
      </c>
      <c r="M308" s="39">
        <f t="shared" si="36"/>
        <v>0</v>
      </c>
      <c r="N308" s="39">
        <f t="shared" si="37"/>
        <v>0</v>
      </c>
      <c r="O308" s="39">
        <f t="shared" si="38"/>
        <v>0</v>
      </c>
      <c r="P308" s="39">
        <f>IF($A308&lt;=LEN('HTT e12 - 2ry Str + Mask '!A$2),M308-J308,"")</f>
        <v>0</v>
      </c>
      <c r="Q308" s="39">
        <f>IF($A308&lt;=LEN('HTT e12 - 2ry Str + Mask '!A$2),N308-K308,"")</f>
        <v>0</v>
      </c>
      <c r="R308" s="39">
        <f>IF($A308&lt;=LEN('HTT e12 - 2ry Str + Mask '!A$2),O308-L308,"")</f>
        <v>0</v>
      </c>
    </row>
    <row r="309" spans="1:18" ht="68" customHeight="1" x14ac:dyDescent="0.15">
      <c r="A309" s="36">
        <v>308</v>
      </c>
      <c r="B309" s="37" t="str">
        <f>IF($A309&lt;=LEN('HTT e12 - 2ry Str + Mask '!A$2),MID('HTT e12 - 2ry Str + Mask '!A$2,$A309,1),"")</f>
        <v>.</v>
      </c>
      <c r="C309" s="38" t="str">
        <f>IF($A309&lt;=LEN('HTT e12 - 2ry Str + Mask '!B$2),MID('HTT e12 - 2ry Str + Mask '!B$2,$A309,1),"")</f>
        <v>.</v>
      </c>
      <c r="D309" s="38" t="str">
        <f>IF($A309&lt;=LEN('HTT e12 - 2ry Str + Mask '!C$2),MID('HTT e12 - 2ry Str + Mask '!C$2,$A309,1),"")</f>
        <v>.</v>
      </c>
      <c r="E309" s="38" t="str">
        <f t="shared" si="32"/>
        <v>.</v>
      </c>
      <c r="F309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</v>
      </c>
      <c r="G309" s="39">
        <f>IF($A309&lt;=LEN('HTT e12 - 2ry Str + Mask '!A$2),SUMIF('HTT e12 - HSF3.0'!E2:E501,"&lt;="&amp;$A309,'HTT e12 - HSF3.0'!H2:H501)-SUMIF('HTT e12 - HSF3.0'!G2:G501,"&lt;="&amp;$A309,'HTT e12 - HSF3.0'!H2:H501),"")</f>
        <v>1.6666666666666643</v>
      </c>
      <c r="H309" s="39">
        <f>IF($A309&lt;=LEN('HTT e12 - 2ry Str + Mask '!A$2),SUMIF('HTT e12 - HSF3.0'!E2:E501,"&lt;="&amp;$A309,'HTT e12 - HSF3.0'!I2:I501)-SUMIF('HTT e12 - HSF3.0'!G2:G501,"&lt;="&amp;$A309,'HTT e12 - HSF3.0'!I2:I501),"")</f>
        <v>-0.16666666666666785</v>
      </c>
      <c r="I309" s="39">
        <f>IF($A309&lt;=LEN('HTT e12 - 2ry Str + Mask '!A$2),G309+H309,"")</f>
        <v>1.4999999999999964</v>
      </c>
      <c r="J309" s="39">
        <f t="shared" si="33"/>
        <v>1.6666666666666643</v>
      </c>
      <c r="K309" s="39">
        <f t="shared" si="34"/>
        <v>-0.16666666666666785</v>
      </c>
      <c r="L309" s="39">
        <f t="shared" si="35"/>
        <v>1.4999999999999964</v>
      </c>
      <c r="M309" s="39">
        <f t="shared" si="36"/>
        <v>1.6666666666666643</v>
      </c>
      <c r="N309" s="39">
        <f t="shared" si="37"/>
        <v>-0.16666666666666785</v>
      </c>
      <c r="O309" s="39">
        <f t="shared" si="38"/>
        <v>1.4999999999999964</v>
      </c>
      <c r="P309" s="39">
        <f>IF($A309&lt;=LEN('HTT e12 - 2ry Str + Mask '!A$2),M309-J309,"")</f>
        <v>0</v>
      </c>
      <c r="Q309" s="39">
        <f>IF($A309&lt;=LEN('HTT e12 - 2ry Str + Mask '!A$2),N309-K309,"")</f>
        <v>0</v>
      </c>
      <c r="R309" s="39">
        <f>IF($A309&lt;=LEN('HTT e12 - 2ry Str + Mask '!A$2),O309-L309,"")</f>
        <v>0</v>
      </c>
    </row>
    <row r="310" spans="1:18" ht="68" customHeight="1" x14ac:dyDescent="0.15">
      <c r="A310" s="36">
        <v>309</v>
      </c>
      <c r="B310" s="37" t="str">
        <f>IF($A310&lt;=LEN('HTT e12 - 2ry Str + Mask '!A$2),MID('HTT e12 - 2ry Str + Mask '!A$2,$A310,1),"")</f>
        <v>.</v>
      </c>
      <c r="C310" s="38" t="str">
        <f>IF($A310&lt;=LEN('HTT e12 - 2ry Str + Mask '!B$2),MID('HTT e12 - 2ry Str + Mask '!B$2,$A310,1),"")</f>
        <v>.</v>
      </c>
      <c r="D310" s="38" t="str">
        <f>IF($A310&lt;=LEN('HTT e12 - 2ry Str + Mask '!C$2),MID('HTT e12 - 2ry Str + Mask '!C$2,$A310,1),"")</f>
        <v>.</v>
      </c>
      <c r="E310" s="38" t="str">
        <f t="shared" si="32"/>
        <v>.</v>
      </c>
      <c r="F310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</v>
      </c>
      <c r="G310" s="39">
        <f>IF($A310&lt;=LEN('HTT e12 - 2ry Str + Mask '!A$2),SUMIF('HTT e12 - HSF3.0'!E2:E501,"&lt;="&amp;$A310,'HTT e12 - HSF3.0'!H2:H501)-SUMIF('HTT e12 - HSF3.0'!G2:G501,"&lt;="&amp;$A310,'HTT e12 - HSF3.0'!H2:H501),"")</f>
        <v>1.833333333333325</v>
      </c>
      <c r="H310" s="39">
        <f>IF($A310&lt;=LEN('HTT e12 - 2ry Str + Mask '!A$2),SUMIF('HTT e12 - HSF3.0'!E2:E501,"&lt;="&amp;$A310,'HTT e12 - HSF3.0'!I2:I501)-SUMIF('HTT e12 - HSF3.0'!G2:G501,"&lt;="&amp;$A310,'HTT e12 - HSF3.0'!I2:I501),"")</f>
        <v>0</v>
      </c>
      <c r="I310" s="39">
        <f>IF($A310&lt;=LEN('HTT e12 - 2ry Str + Mask '!A$2),G310+H310,"")</f>
        <v>1.833333333333325</v>
      </c>
      <c r="J310" s="39">
        <f t="shared" si="33"/>
        <v>1.833333333333325</v>
      </c>
      <c r="K310" s="39">
        <f t="shared" si="34"/>
        <v>0</v>
      </c>
      <c r="L310" s="39">
        <f t="shared" si="35"/>
        <v>1.833333333333325</v>
      </c>
      <c r="M310" s="39">
        <f t="shared" si="36"/>
        <v>1.833333333333325</v>
      </c>
      <c r="N310" s="39">
        <f t="shared" si="37"/>
        <v>0</v>
      </c>
      <c r="O310" s="39">
        <f t="shared" si="38"/>
        <v>1.833333333333325</v>
      </c>
      <c r="P310" s="39">
        <f>IF($A310&lt;=LEN('HTT e12 - 2ry Str + Mask '!A$2),M310-J310,"")</f>
        <v>0</v>
      </c>
      <c r="Q310" s="39">
        <f>IF($A310&lt;=LEN('HTT e12 - 2ry Str + Mask '!A$2),N310-K310,"")</f>
        <v>0</v>
      </c>
      <c r="R310" s="39">
        <f>IF($A310&lt;=LEN('HTT e12 - 2ry Str + Mask '!A$2),O310-L310,"")</f>
        <v>0</v>
      </c>
    </row>
    <row r="311" spans="1:18" ht="68" customHeight="1" x14ac:dyDescent="0.15">
      <c r="A311" s="36">
        <v>310</v>
      </c>
      <c r="B311" s="37" t="str">
        <f>IF($A311&lt;=LEN('HTT e12 - 2ry Str + Mask '!A$2),MID('HTT e12 - 2ry Str + Mask '!A$2,$A311,1),"")</f>
        <v>.</v>
      </c>
      <c r="C311" s="38" t="str">
        <f>IF($A311&lt;=LEN('HTT e12 - 2ry Str + Mask '!B$2),MID('HTT e12 - 2ry Str + Mask '!B$2,$A311,1),"")</f>
        <v>.</v>
      </c>
      <c r="D311" s="38" t="str">
        <f>IF($A311&lt;=LEN('HTT e12 - 2ry Str + Mask '!C$2),MID('HTT e12 - 2ry Str + Mask '!C$2,$A311,1),"")</f>
        <v>.</v>
      </c>
      <c r="E311" s="38" t="str">
        <f t="shared" si="32"/>
        <v>.</v>
      </c>
      <c r="F311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</v>
      </c>
      <c r="G311" s="39">
        <f>IF($A311&lt;=LEN('HTT e12 - 2ry Str + Mask '!A$2),SUMIF('HTT e12 - HSF3.0'!E2:E501,"&lt;="&amp;$A311,'HTT e12 - HSF3.0'!H2:H501)-SUMIF('HTT e12 - HSF3.0'!G2:G501,"&lt;="&amp;$A311,'HTT e12 - HSF3.0'!H2:H501),"")</f>
        <v>1.6666666666666572</v>
      </c>
      <c r="H311" s="39">
        <f>IF($A311&lt;=LEN('HTT e12 - 2ry Str + Mask '!A$2),SUMIF('HTT e12 - HSF3.0'!E2:E501,"&lt;="&amp;$A311,'HTT e12 - HSF3.0'!I2:I501)-SUMIF('HTT e12 - HSF3.0'!G2:G501,"&lt;="&amp;$A311,'HTT e12 - HSF3.0'!I2:I501),"")</f>
        <v>0</v>
      </c>
      <c r="I311" s="39">
        <f>IF($A311&lt;=LEN('HTT e12 - 2ry Str + Mask '!A$2),G311+H311,"")</f>
        <v>1.6666666666666572</v>
      </c>
      <c r="J311" s="39">
        <f t="shared" si="33"/>
        <v>1.6666666666666572</v>
      </c>
      <c r="K311" s="39">
        <f t="shared" si="34"/>
        <v>0</v>
      </c>
      <c r="L311" s="39">
        <f t="shared" si="35"/>
        <v>1.6666666666666572</v>
      </c>
      <c r="M311" s="39">
        <f t="shared" si="36"/>
        <v>1.6666666666666572</v>
      </c>
      <c r="N311" s="39">
        <f t="shared" si="37"/>
        <v>0</v>
      </c>
      <c r="O311" s="39">
        <f t="shared" si="38"/>
        <v>1.6666666666666572</v>
      </c>
      <c r="P311" s="39">
        <f>IF($A311&lt;=LEN('HTT e12 - 2ry Str + Mask '!A$2),M311-J311,"")</f>
        <v>0</v>
      </c>
      <c r="Q311" s="39">
        <f>IF($A311&lt;=LEN('HTT e12 - 2ry Str + Mask '!A$2),N311-K311,"")</f>
        <v>0</v>
      </c>
      <c r="R311" s="39">
        <f>IF($A311&lt;=LEN('HTT e12 - 2ry Str + Mask '!A$2),O311-L311,"")</f>
        <v>0</v>
      </c>
    </row>
    <row r="312" spans="1:18" ht="68" customHeight="1" x14ac:dyDescent="0.15">
      <c r="A312" s="36">
        <v>311</v>
      </c>
      <c r="B312" s="37" t="str">
        <f>IF($A312&lt;=LEN('HTT e12 - 2ry Str + Mask '!A$2),MID('HTT e12 - 2ry Str + Mask '!A$2,$A312,1),"")</f>
        <v>.</v>
      </c>
      <c r="C312" s="38" t="str">
        <f>IF($A312&lt;=LEN('HTT e12 - 2ry Str + Mask '!B$2),MID('HTT e12 - 2ry Str + Mask '!B$2,$A312,1),"")</f>
        <v>.</v>
      </c>
      <c r="D312" s="38" t="str">
        <f>IF($A312&lt;=LEN('HTT e12 - 2ry Str + Mask '!C$2),MID('HTT e12 - 2ry Str + Mask '!C$2,$A312,1),"")</f>
        <v>.</v>
      </c>
      <c r="E312" s="38" t="str">
        <f t="shared" si="32"/>
        <v>.</v>
      </c>
      <c r="F312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</v>
      </c>
      <c r="G312" s="39">
        <f>IF($A312&lt;=LEN('HTT e12 - 2ry Str + Mask '!A$2),SUMIF('HTT e12 - HSF3.0'!E2:E501,"&lt;="&amp;$A312,'HTT e12 - HSF3.0'!H2:H501)-SUMIF('HTT e12 - HSF3.0'!G2:G501,"&lt;="&amp;$A312,'HTT e12 - HSF3.0'!H2:H501),"")</f>
        <v>1.6666666666666536</v>
      </c>
      <c r="H312" s="39">
        <f>IF($A312&lt;=LEN('HTT e12 - 2ry Str + Mask '!A$2),SUMIF('HTT e12 - HSF3.0'!E2:E501,"&lt;="&amp;$A312,'HTT e12 - HSF3.0'!I2:I501)-SUMIF('HTT e12 - HSF3.0'!G2:G501,"&lt;="&amp;$A312,'HTT e12 - HSF3.0'!I2:I501),"")</f>
        <v>-0.16666666666666785</v>
      </c>
      <c r="I312" s="39">
        <f>IF($A312&lt;=LEN('HTT e12 - 2ry Str + Mask '!A$2),G312+H312,"")</f>
        <v>1.4999999999999858</v>
      </c>
      <c r="J312" s="39">
        <f t="shared" si="33"/>
        <v>1.6666666666666536</v>
      </c>
      <c r="K312" s="39">
        <f t="shared" si="34"/>
        <v>-0.16666666666666785</v>
      </c>
      <c r="L312" s="39">
        <f t="shared" si="35"/>
        <v>1.4999999999999858</v>
      </c>
      <c r="M312" s="39">
        <f t="shared" si="36"/>
        <v>1.6666666666666536</v>
      </c>
      <c r="N312" s="39">
        <f t="shared" si="37"/>
        <v>-0.16666666666666785</v>
      </c>
      <c r="O312" s="39">
        <f t="shared" si="38"/>
        <v>1.4999999999999858</v>
      </c>
      <c r="P312" s="39">
        <f>IF($A312&lt;=LEN('HTT e12 - 2ry Str + Mask '!A$2),M312-J312,"")</f>
        <v>0</v>
      </c>
      <c r="Q312" s="39">
        <f>IF($A312&lt;=LEN('HTT e12 - 2ry Str + Mask '!A$2),N312-K312,"")</f>
        <v>0</v>
      </c>
      <c r="R312" s="39">
        <f>IF($A312&lt;=LEN('HTT e12 - 2ry Str + Mask '!A$2),O312-L312,"")</f>
        <v>0</v>
      </c>
    </row>
    <row r="313" spans="1:18" ht="68" customHeight="1" x14ac:dyDescent="0.15">
      <c r="A313" s="36">
        <v>312</v>
      </c>
      <c r="B313" s="37" t="str">
        <f>IF($A313&lt;=LEN('HTT e12 - 2ry Str + Mask '!A$2),MID('HTT e12 - 2ry Str + Mask '!A$2,$A313,1),"")</f>
        <v>.</v>
      </c>
      <c r="C313" s="38" t="str">
        <f>IF($A313&lt;=LEN('HTT e12 - 2ry Str + Mask '!B$2),MID('HTT e12 - 2ry Str + Mask '!B$2,$A313,1),"")</f>
        <v>.</v>
      </c>
      <c r="D313" s="38" t="str">
        <f>IF($A313&lt;=LEN('HTT e12 - 2ry Str + Mask '!C$2),MID('HTT e12 - 2ry Str + Mask '!C$2,$A313,1),"")</f>
        <v>.</v>
      </c>
      <c r="E313" s="38" t="str">
        <f t="shared" si="32"/>
        <v>.</v>
      </c>
      <c r="F313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</v>
      </c>
      <c r="G313" s="39">
        <f>IF($A313&lt;=LEN('HTT e12 - 2ry Str + Mask '!A$2),SUMIF('HTT e12 - HSF3.0'!E2:E501,"&lt;="&amp;$A313,'HTT e12 - HSF3.0'!H2:H501)-SUMIF('HTT e12 - HSF3.0'!G2:G501,"&lt;="&amp;$A313,'HTT e12 - HSF3.0'!H2:H501),"")</f>
        <v>1.7916666666666501</v>
      </c>
      <c r="H313" s="39">
        <f>IF($A313&lt;=LEN('HTT e12 - 2ry Str + Mask '!A$2),SUMIF('HTT e12 - HSF3.0'!E2:E501,"&lt;="&amp;$A313,'HTT e12 - HSF3.0'!I2:I501)-SUMIF('HTT e12 - HSF3.0'!G2:G501,"&lt;="&amp;$A313,'HTT e12 - HSF3.0'!I2:I501),"")</f>
        <v>-0.16666666666666785</v>
      </c>
      <c r="I313" s="39">
        <f>IF($A313&lt;=LEN('HTT e12 - 2ry Str + Mask '!A$2),G313+H313,"")</f>
        <v>1.6249999999999822</v>
      </c>
      <c r="J313" s="39">
        <f t="shared" si="33"/>
        <v>1.7916666666666501</v>
      </c>
      <c r="K313" s="39">
        <f t="shared" si="34"/>
        <v>-0.16666666666666785</v>
      </c>
      <c r="L313" s="39">
        <f t="shared" si="35"/>
        <v>1.6249999999999822</v>
      </c>
      <c r="M313" s="39">
        <f t="shared" si="36"/>
        <v>1.7916666666666501</v>
      </c>
      <c r="N313" s="39">
        <f t="shared" si="37"/>
        <v>-0.16666666666666785</v>
      </c>
      <c r="O313" s="39">
        <f t="shared" si="38"/>
        <v>1.6249999999999822</v>
      </c>
      <c r="P313" s="39">
        <f>IF($A313&lt;=LEN('HTT e12 - 2ry Str + Mask '!A$2),M313-J313,"")</f>
        <v>0</v>
      </c>
      <c r="Q313" s="39">
        <f>IF($A313&lt;=LEN('HTT e12 - 2ry Str + Mask '!A$2),N313-K313,"")</f>
        <v>0</v>
      </c>
      <c r="R313" s="39">
        <f>IF($A313&lt;=LEN('HTT e12 - 2ry Str + Mask '!A$2),O313-L313,"")</f>
        <v>0</v>
      </c>
    </row>
    <row r="314" spans="1:18" ht="68" customHeight="1" x14ac:dyDescent="0.15">
      <c r="A314" s="36">
        <v>313</v>
      </c>
      <c r="B314" s="37" t="str">
        <f>IF($A314&lt;=LEN('HTT e12 - 2ry Str + Mask '!A$2),MID('HTT e12 - 2ry Str + Mask '!A$2,$A314,1),"")</f>
        <v>.</v>
      </c>
      <c r="C314" s="38" t="str">
        <f>IF($A314&lt;=LEN('HTT e12 - 2ry Str + Mask '!B$2),MID('HTT e12 - 2ry Str + Mask '!B$2,$A314,1),"")</f>
        <v>.</v>
      </c>
      <c r="D314" s="38" t="str">
        <f>IF($A314&lt;=LEN('HTT e12 - 2ry Str + Mask '!C$2),MID('HTT e12 - 2ry Str + Mask '!C$2,$A314,1),"")</f>
        <v>.</v>
      </c>
      <c r="E314" s="38" t="str">
        <f t="shared" si="32"/>
        <v>.</v>
      </c>
      <c r="F314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</v>
      </c>
      <c r="G314" s="39">
        <f>IF($A314&lt;=LEN('HTT e12 - 2ry Str + Mask '!A$2),SUMIF('HTT e12 - HSF3.0'!E2:E501,"&lt;="&amp;$A314,'HTT e12 - HSF3.0'!H2:H501)-SUMIF('HTT e12 - HSF3.0'!G2:G501,"&lt;="&amp;$A314,'HTT e12 - HSF3.0'!H2:H501),"")</f>
        <v>1.6666666666666501</v>
      </c>
      <c r="H314" s="39">
        <f>IF($A314&lt;=LEN('HTT e12 - 2ry Str + Mask '!A$2),SUMIF('HTT e12 - HSF3.0'!E2:E501,"&lt;="&amp;$A314,'HTT e12 - HSF3.0'!I2:I501)-SUMIF('HTT e12 - HSF3.0'!G2:G501,"&lt;="&amp;$A314,'HTT e12 - HSF3.0'!I2:I501),"")</f>
        <v>-0.16666666666666785</v>
      </c>
      <c r="I314" s="39">
        <f>IF($A314&lt;=LEN('HTT e12 - 2ry Str + Mask '!A$2),G314+H314,"")</f>
        <v>1.4999999999999822</v>
      </c>
      <c r="J314" s="39">
        <f t="shared" si="33"/>
        <v>1.6666666666666501</v>
      </c>
      <c r="K314" s="39">
        <f t="shared" si="34"/>
        <v>-0.16666666666666785</v>
      </c>
      <c r="L314" s="39">
        <f t="shared" si="35"/>
        <v>1.4999999999999822</v>
      </c>
      <c r="M314" s="39">
        <f t="shared" si="36"/>
        <v>1.6666666666666501</v>
      </c>
      <c r="N314" s="39">
        <f t="shared" si="37"/>
        <v>-0.16666666666666785</v>
      </c>
      <c r="O314" s="39">
        <f t="shared" si="38"/>
        <v>1.4999999999999822</v>
      </c>
      <c r="P314" s="39">
        <f>IF($A314&lt;=LEN('HTT e12 - 2ry Str + Mask '!A$2),M314-J314,"")</f>
        <v>0</v>
      </c>
      <c r="Q314" s="39">
        <f>IF($A314&lt;=LEN('HTT e12 - 2ry Str + Mask '!A$2),N314-K314,"")</f>
        <v>0</v>
      </c>
      <c r="R314" s="39">
        <f>IF($A314&lt;=LEN('HTT e12 - 2ry Str + Mask '!A$2),O314-L314,"")</f>
        <v>0</v>
      </c>
    </row>
    <row r="315" spans="1:18" ht="68" customHeight="1" x14ac:dyDescent="0.15">
      <c r="A315" s="36">
        <v>314</v>
      </c>
      <c r="B315" s="37" t="str">
        <f>IF($A315&lt;=LEN('HTT e12 - 2ry Str + Mask '!A$2),MID('HTT e12 - 2ry Str + Mask '!A$2,$A315,1),"")</f>
        <v>.</v>
      </c>
      <c r="C315" s="38" t="str">
        <f>IF($A315&lt;=LEN('HTT e12 - 2ry Str + Mask '!B$2),MID('HTT e12 - 2ry Str + Mask '!B$2,$A315,1),"")</f>
        <v>.</v>
      </c>
      <c r="D315" s="38" t="str">
        <f>IF($A315&lt;=LEN('HTT e12 - 2ry Str + Mask '!C$2),MID('HTT e12 - 2ry Str + Mask '!C$2,$A315,1),"")</f>
        <v>.</v>
      </c>
      <c r="E315" s="38" t="str">
        <f t="shared" si="32"/>
        <v>.</v>
      </c>
      <c r="F315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</v>
      </c>
      <c r="G315" s="39">
        <f>IF($A315&lt;=LEN('HTT e12 - 2ry Str + Mask '!A$2),SUMIF('HTT e12 - HSF3.0'!E2:E501,"&lt;="&amp;$A315,'HTT e12 - HSF3.0'!H2:H501)-SUMIF('HTT e12 - HSF3.0'!G2:G501,"&lt;="&amp;$A315,'HTT e12 - HSF3.0'!H2:H501),"")</f>
        <v>1.5416666666666501</v>
      </c>
      <c r="H315" s="39">
        <f>IF($A315&lt;=LEN('HTT e12 - 2ry Str + Mask '!A$2),SUMIF('HTT e12 - HSF3.0'!E2:E501,"&lt;="&amp;$A315,'HTT e12 - HSF3.0'!I2:I501)-SUMIF('HTT e12 - HSF3.0'!G2:G501,"&lt;="&amp;$A315,'HTT e12 - HSF3.0'!I2:I501),"")</f>
        <v>-0.16666666666666785</v>
      </c>
      <c r="I315" s="39">
        <f>IF($A315&lt;=LEN('HTT e12 - 2ry Str + Mask '!A$2),G315+H315,"")</f>
        <v>1.3749999999999822</v>
      </c>
      <c r="J315" s="39">
        <f t="shared" si="33"/>
        <v>1.5416666666666501</v>
      </c>
      <c r="K315" s="39">
        <f t="shared" si="34"/>
        <v>-0.16666666666666785</v>
      </c>
      <c r="L315" s="39">
        <f t="shared" si="35"/>
        <v>1.3749999999999822</v>
      </c>
      <c r="M315" s="39">
        <f t="shared" si="36"/>
        <v>1.5416666666666501</v>
      </c>
      <c r="N315" s="39">
        <f t="shared" si="37"/>
        <v>-0.16666666666666785</v>
      </c>
      <c r="O315" s="39">
        <f t="shared" si="38"/>
        <v>1.3749999999999822</v>
      </c>
      <c r="P315" s="39">
        <f>IF($A315&lt;=LEN('HTT e12 - 2ry Str + Mask '!A$2),M315-J315,"")</f>
        <v>0</v>
      </c>
      <c r="Q315" s="39">
        <f>IF($A315&lt;=LEN('HTT e12 - 2ry Str + Mask '!A$2),N315-K315,"")</f>
        <v>0</v>
      </c>
      <c r="R315" s="39">
        <f>IF($A315&lt;=LEN('HTT e12 - 2ry Str + Mask '!A$2),O315-L315,"")</f>
        <v>0</v>
      </c>
    </row>
    <row r="316" spans="1:18" ht="68" customHeight="1" x14ac:dyDescent="0.15">
      <c r="A316" s="36">
        <v>315</v>
      </c>
      <c r="B316" s="37" t="str">
        <f>IF($A316&lt;=LEN('HTT e12 - 2ry Str + Mask '!A$2),MID('HTT e12 - 2ry Str + Mask '!A$2,$A316,1),"")</f>
        <v>.</v>
      </c>
      <c r="C316" s="38" t="str">
        <f>IF($A316&lt;=LEN('HTT e12 - 2ry Str + Mask '!B$2),MID('HTT e12 - 2ry Str + Mask '!B$2,$A316,1),"")</f>
        <v>.</v>
      </c>
      <c r="D316" s="38" t="str">
        <f>IF($A316&lt;=LEN('HTT e12 - 2ry Str + Mask '!C$2),MID('HTT e12 - 2ry Str + Mask '!C$2,$A316,1),"")</f>
        <v>.</v>
      </c>
      <c r="E316" s="38" t="str">
        <f t="shared" si="32"/>
        <v>.</v>
      </c>
      <c r="F316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</v>
      </c>
      <c r="G316" s="39">
        <f>IF($A316&lt;=LEN('HTT e12 - 2ry Str + Mask '!A$2),SUMIF('HTT e12 - HSF3.0'!E2:E501,"&lt;="&amp;$A316,'HTT e12 - HSF3.0'!H2:H501)-SUMIF('HTT e12 - HSF3.0'!G2:G501,"&lt;="&amp;$A316,'HTT e12 - HSF3.0'!H2:H501),"")</f>
        <v>0.95833333333332149</v>
      </c>
      <c r="H316" s="39">
        <f>IF($A316&lt;=LEN('HTT e12 - 2ry Str + Mask '!A$2),SUMIF('HTT e12 - HSF3.0'!E2:E501,"&lt;="&amp;$A316,'HTT e12 - HSF3.0'!I2:I501)-SUMIF('HTT e12 - HSF3.0'!G2:G501,"&lt;="&amp;$A316,'HTT e12 - HSF3.0'!I2:I501),"")</f>
        <v>-0.47619047619047805</v>
      </c>
      <c r="I316" s="39">
        <f>IF($A316&lt;=LEN('HTT e12 - 2ry Str + Mask '!A$2),G316+H316,"")</f>
        <v>0.48214285714284344</v>
      </c>
      <c r="J316" s="39">
        <f t="shared" si="33"/>
        <v>0.95833333333332149</v>
      </c>
      <c r="K316" s="39">
        <f t="shared" si="34"/>
        <v>-0.47619047619047805</v>
      </c>
      <c r="L316" s="39">
        <f t="shared" si="35"/>
        <v>0.48214285714284344</v>
      </c>
      <c r="M316" s="39">
        <f t="shared" si="36"/>
        <v>0.95833333333332149</v>
      </c>
      <c r="N316" s="39">
        <f t="shared" si="37"/>
        <v>-0.47619047619047805</v>
      </c>
      <c r="O316" s="39">
        <f t="shared" si="38"/>
        <v>0.48214285714284344</v>
      </c>
      <c r="P316" s="39">
        <f>IF($A316&lt;=LEN('HTT e12 - 2ry Str + Mask '!A$2),M316-J316,"")</f>
        <v>0</v>
      </c>
      <c r="Q316" s="39">
        <f>IF($A316&lt;=LEN('HTT e12 - 2ry Str + Mask '!A$2),N316-K316,"")</f>
        <v>0</v>
      </c>
      <c r="R316" s="39">
        <f>IF($A316&lt;=LEN('HTT e12 - 2ry Str + Mask '!A$2),O316-L316,"")</f>
        <v>0</v>
      </c>
    </row>
    <row r="317" spans="1:18" ht="68" customHeight="1" x14ac:dyDescent="0.15">
      <c r="A317" s="36">
        <v>316</v>
      </c>
      <c r="B317" s="37" t="str">
        <f>IF($A317&lt;=LEN('HTT e12 - 2ry Str + Mask '!A$2),MID('HTT e12 - 2ry Str + Mask '!A$2,$A317,1),"")</f>
        <v>)</v>
      </c>
      <c r="C317" s="38" t="str">
        <f>IF($A317&lt;=LEN('HTT e12 - 2ry Str + Mask '!B$2),MID('HTT e12 - 2ry Str + Mask '!B$2,$A317,1),"")</f>
        <v>)</v>
      </c>
      <c r="D317" s="38" t="str">
        <f>IF($A317&lt;=LEN('HTT e12 - 2ry Str + Mask '!C$2),MID('HTT e12 - 2ry Str + Mask '!C$2,$A317,1),"")</f>
        <v>.</v>
      </c>
      <c r="E317" s="38" t="str">
        <f t="shared" si="32"/>
        <v>)</v>
      </c>
      <c r="F317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</v>
      </c>
      <c r="G317" s="39">
        <f>IF($A317&lt;=LEN('HTT e12 - 2ry Str + Mask '!A$2),SUMIF('HTT e12 - HSF3.0'!E2:E501,"&lt;="&amp;$A317,'HTT e12 - HSF3.0'!H2:H501)-SUMIF('HTT e12 - HSF3.0'!G2:G501,"&lt;="&amp;$A317,'HTT e12 - HSF3.0'!H2:H501),"")</f>
        <v>1.1249999999999858</v>
      </c>
      <c r="H317" s="39">
        <f>IF($A317&lt;=LEN('HTT e12 - 2ry Str + Mask '!A$2),SUMIF('HTT e12 - HSF3.0'!E2:E501,"&lt;="&amp;$A317,'HTT e12 - HSF3.0'!I2:I501)-SUMIF('HTT e12 - HSF3.0'!G2:G501,"&lt;="&amp;$A317,'HTT e12 - HSF3.0'!I2:I501),"")</f>
        <v>-1.119047619047624</v>
      </c>
      <c r="I317" s="39">
        <f>IF($A317&lt;=LEN('HTT e12 - 2ry Str + Mask '!A$2),G317+H317,"")</f>
        <v>5.9523809523618354E-3</v>
      </c>
      <c r="J317" s="39">
        <f t="shared" si="33"/>
        <v>0</v>
      </c>
      <c r="K317" s="39">
        <f t="shared" si="34"/>
        <v>0</v>
      </c>
      <c r="L317" s="39">
        <f t="shared" si="35"/>
        <v>0</v>
      </c>
      <c r="M317" s="39">
        <f t="shared" si="36"/>
        <v>0</v>
      </c>
      <c r="N317" s="39">
        <f t="shared" si="37"/>
        <v>0</v>
      </c>
      <c r="O317" s="39">
        <f t="shared" si="38"/>
        <v>0</v>
      </c>
      <c r="P317" s="39">
        <f>IF($A317&lt;=LEN('HTT e12 - 2ry Str + Mask '!A$2),M317-J317,"")</f>
        <v>0</v>
      </c>
      <c r="Q317" s="39">
        <f>IF($A317&lt;=LEN('HTT e12 - 2ry Str + Mask '!A$2),N317-K317,"")</f>
        <v>0</v>
      </c>
      <c r="R317" s="39">
        <f>IF($A317&lt;=LEN('HTT e12 - 2ry Str + Mask '!A$2),O317-L317,"")</f>
        <v>0</v>
      </c>
    </row>
    <row r="318" spans="1:18" ht="68" customHeight="1" x14ac:dyDescent="0.15">
      <c r="A318" s="36">
        <v>317</v>
      </c>
      <c r="B318" s="37" t="str">
        <f>IF($A318&lt;=LEN('HTT e12 - 2ry Str + Mask '!A$2),MID('HTT e12 - 2ry Str + Mask '!A$2,$A318,1),"")</f>
        <v>)</v>
      </c>
      <c r="C318" s="38" t="str">
        <f>IF($A318&lt;=LEN('HTT e12 - 2ry Str + Mask '!B$2),MID('HTT e12 - 2ry Str + Mask '!B$2,$A318,1),"")</f>
        <v>)</v>
      </c>
      <c r="D318" s="38" t="str">
        <f>IF($A318&lt;=LEN('HTT e12 - 2ry Str + Mask '!C$2),MID('HTT e12 - 2ry Str + Mask '!C$2,$A318,1),"")</f>
        <v>.</v>
      </c>
      <c r="E318" s="38" t="str">
        <f t="shared" si="32"/>
        <v>)</v>
      </c>
      <c r="F318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</v>
      </c>
      <c r="G318" s="39">
        <f>IF($A318&lt;=LEN('HTT e12 - 2ry Str + Mask '!A$2),SUMIF('HTT e12 - HSF3.0'!E2:E501,"&lt;="&amp;$A318,'HTT e12 - HSF3.0'!H2:H501)-SUMIF('HTT e12 - HSF3.0'!G2:G501,"&lt;="&amp;$A318,'HTT e12 - HSF3.0'!H2:H501),"")</f>
        <v>1.1249999999999858</v>
      </c>
      <c r="H318" s="39">
        <f>IF($A318&lt;=LEN('HTT e12 - 2ry Str + Mask '!A$2),SUMIF('HTT e12 - HSF3.0'!E2:E501,"&lt;="&amp;$A318,'HTT e12 - HSF3.0'!I2:I501)-SUMIF('HTT e12 - HSF3.0'!G2:G501,"&lt;="&amp;$A318,'HTT e12 - HSF3.0'!I2:I501),"")</f>
        <v>-0.9523809523809561</v>
      </c>
      <c r="I318" s="39">
        <f>IF($A318&lt;=LEN('HTT e12 - 2ry Str + Mask '!A$2),G318+H318,"")</f>
        <v>0.17261904761902969</v>
      </c>
      <c r="J318" s="39">
        <f t="shared" si="33"/>
        <v>0</v>
      </c>
      <c r="K318" s="39">
        <f t="shared" si="34"/>
        <v>0</v>
      </c>
      <c r="L318" s="39">
        <f t="shared" si="35"/>
        <v>0</v>
      </c>
      <c r="M318" s="39">
        <f t="shared" si="36"/>
        <v>0</v>
      </c>
      <c r="N318" s="39">
        <f t="shared" si="37"/>
        <v>0</v>
      </c>
      <c r="O318" s="39">
        <f t="shared" si="38"/>
        <v>0</v>
      </c>
      <c r="P318" s="39">
        <f>IF($A318&lt;=LEN('HTT e12 - 2ry Str + Mask '!A$2),M318-J318,"")</f>
        <v>0</v>
      </c>
      <c r="Q318" s="39">
        <f>IF($A318&lt;=LEN('HTT e12 - 2ry Str + Mask '!A$2),N318-K318,"")</f>
        <v>0</v>
      </c>
      <c r="R318" s="39">
        <f>IF($A318&lt;=LEN('HTT e12 - 2ry Str + Mask '!A$2),O318-L318,"")</f>
        <v>0</v>
      </c>
    </row>
    <row r="319" spans="1:18" ht="68" customHeight="1" x14ac:dyDescent="0.15">
      <c r="A319" s="36">
        <v>318</v>
      </c>
      <c r="B319" s="37" t="str">
        <f>IF($A319&lt;=LEN('HTT e12 - 2ry Str + Mask '!A$2),MID('HTT e12 - 2ry Str + Mask '!A$2,$A319,1),"")</f>
        <v>)</v>
      </c>
      <c r="C319" s="38" t="str">
        <f>IF($A319&lt;=LEN('HTT e12 - 2ry Str + Mask '!B$2),MID('HTT e12 - 2ry Str + Mask '!B$2,$A319,1),"")</f>
        <v>)</v>
      </c>
      <c r="D319" s="38" t="str">
        <f>IF($A319&lt;=LEN('HTT e12 - 2ry Str + Mask '!C$2),MID('HTT e12 - 2ry Str + Mask '!C$2,$A319,1),"")</f>
        <v>.</v>
      </c>
      <c r="E319" s="38" t="str">
        <f t="shared" si="32"/>
        <v>)</v>
      </c>
      <c r="F319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</v>
      </c>
      <c r="G319" s="39">
        <f>IF($A319&lt;=LEN('HTT e12 - 2ry Str + Mask '!A$2),SUMIF('HTT e12 - HSF3.0'!E2:E501,"&lt;="&amp;$A319,'HTT e12 - HSF3.0'!H2:H501)-SUMIF('HTT e12 - HSF3.0'!G2:G501,"&lt;="&amp;$A319,'HTT e12 - HSF3.0'!H2:H501),"")</f>
        <v>1.2916666666666501</v>
      </c>
      <c r="H319" s="39">
        <f>IF($A319&lt;=LEN('HTT e12 - 2ry Str + Mask '!A$2),SUMIF('HTT e12 - HSF3.0'!E2:E501,"&lt;="&amp;$A319,'HTT e12 - HSF3.0'!I2:I501)-SUMIF('HTT e12 - HSF3.0'!G2:G501,"&lt;="&amp;$A319,'HTT e12 - HSF3.0'!I2:I501),"")</f>
        <v>-1.119047619047624</v>
      </c>
      <c r="I319" s="39">
        <f>IF($A319&lt;=LEN('HTT e12 - 2ry Str + Mask '!A$2),G319+H319,"")</f>
        <v>0.17261904761902613</v>
      </c>
      <c r="J319" s="39">
        <f t="shared" si="33"/>
        <v>0</v>
      </c>
      <c r="K319" s="39">
        <f t="shared" si="34"/>
        <v>0</v>
      </c>
      <c r="L319" s="39">
        <f t="shared" si="35"/>
        <v>0</v>
      </c>
      <c r="M319" s="39">
        <f t="shared" si="36"/>
        <v>0</v>
      </c>
      <c r="N319" s="39">
        <f t="shared" si="37"/>
        <v>0</v>
      </c>
      <c r="O319" s="39">
        <f t="shared" si="38"/>
        <v>0</v>
      </c>
      <c r="P319" s="39">
        <f>IF($A319&lt;=LEN('HTT e12 - 2ry Str + Mask '!A$2),M319-J319,"")</f>
        <v>0</v>
      </c>
      <c r="Q319" s="39">
        <f>IF($A319&lt;=LEN('HTT e12 - 2ry Str + Mask '!A$2),N319-K319,"")</f>
        <v>0</v>
      </c>
      <c r="R319" s="39">
        <f>IF($A319&lt;=LEN('HTT e12 - 2ry Str + Mask '!A$2),O319-L319,"")</f>
        <v>0</v>
      </c>
    </row>
    <row r="320" spans="1:18" ht="68" customHeight="1" x14ac:dyDescent="0.15">
      <c r="A320" s="36">
        <v>319</v>
      </c>
      <c r="B320" s="37" t="str">
        <f>IF($A320&lt;=LEN('HTT e12 - 2ry Str + Mask '!A$2),MID('HTT e12 - 2ry Str + Mask '!A$2,$A320,1),"")</f>
        <v>)</v>
      </c>
      <c r="C320" s="38" t="str">
        <f>IF($A320&lt;=LEN('HTT e12 - 2ry Str + Mask '!B$2),MID('HTT e12 - 2ry Str + Mask '!B$2,$A320,1),"")</f>
        <v>)</v>
      </c>
      <c r="D320" s="38" t="str">
        <f>IF($A320&lt;=LEN('HTT e12 - 2ry Str + Mask '!C$2),MID('HTT e12 - 2ry Str + Mask '!C$2,$A320,1),"")</f>
        <v>.</v>
      </c>
      <c r="E320" s="38" t="str">
        <f t="shared" si="32"/>
        <v>)</v>
      </c>
      <c r="F320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</v>
      </c>
      <c r="G320" s="39">
        <f>IF($A320&lt;=LEN('HTT e12 - 2ry Str + Mask '!A$2),SUMIF('HTT e12 - HSF3.0'!E2:E501,"&lt;="&amp;$A320,'HTT e12 - HSF3.0'!H2:H501)-SUMIF('HTT e12 - HSF3.0'!G2:G501,"&lt;="&amp;$A320,'HTT e12 - HSF3.0'!H2:H501),"")</f>
        <v>1.2916666666666501</v>
      </c>
      <c r="H320" s="39">
        <f>IF($A320&lt;=LEN('HTT e12 - 2ry Str + Mask '!A$2),SUMIF('HTT e12 - HSF3.0'!E2:E501,"&lt;="&amp;$A320,'HTT e12 - HSF3.0'!I2:I501)-SUMIF('HTT e12 - HSF3.0'!G2:G501,"&lt;="&amp;$A320,'HTT e12 - HSF3.0'!I2:I501),"")</f>
        <v>-1.119047619047624</v>
      </c>
      <c r="I320" s="39">
        <f>IF($A320&lt;=LEN('HTT e12 - 2ry Str + Mask '!A$2),G320+H320,"")</f>
        <v>0.17261904761902613</v>
      </c>
      <c r="J320" s="39">
        <f t="shared" si="33"/>
        <v>0</v>
      </c>
      <c r="K320" s="39">
        <f t="shared" si="34"/>
        <v>0</v>
      </c>
      <c r="L320" s="39">
        <f t="shared" si="35"/>
        <v>0</v>
      </c>
      <c r="M320" s="39">
        <f t="shared" si="36"/>
        <v>0</v>
      </c>
      <c r="N320" s="39">
        <f t="shared" si="37"/>
        <v>0</v>
      </c>
      <c r="O320" s="39">
        <f t="shared" si="38"/>
        <v>0</v>
      </c>
      <c r="P320" s="39">
        <f>IF($A320&lt;=LEN('HTT e12 - 2ry Str + Mask '!A$2),M320-J320,"")</f>
        <v>0</v>
      </c>
      <c r="Q320" s="39">
        <f>IF($A320&lt;=LEN('HTT e12 - 2ry Str + Mask '!A$2),N320-K320,"")</f>
        <v>0</v>
      </c>
      <c r="R320" s="39">
        <f>IF($A320&lt;=LEN('HTT e12 - 2ry Str + Mask '!A$2),O320-L320,"")</f>
        <v>0</v>
      </c>
    </row>
    <row r="321" spans="1:18" ht="68" customHeight="1" x14ac:dyDescent="0.15">
      <c r="A321" s="36">
        <v>320</v>
      </c>
      <c r="B321" s="37" t="str">
        <f>IF($A321&lt;=LEN('HTT e12 - 2ry Str + Mask '!A$2),MID('HTT e12 - 2ry Str + Mask '!A$2,$A321,1),"")</f>
        <v>)</v>
      </c>
      <c r="C321" s="38" t="str">
        <f>IF($A321&lt;=LEN('HTT e12 - 2ry Str + Mask '!B$2),MID('HTT e12 - 2ry Str + Mask '!B$2,$A321,1),"")</f>
        <v>)</v>
      </c>
      <c r="D321" s="38" t="str">
        <f>IF($A321&lt;=LEN('HTT e12 - 2ry Str + Mask '!C$2),MID('HTT e12 - 2ry Str + Mask '!C$2,$A321,1),"")</f>
        <v>.</v>
      </c>
      <c r="E321" s="38" t="str">
        <f t="shared" si="32"/>
        <v>)</v>
      </c>
      <c r="F321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</v>
      </c>
      <c r="G321" s="39">
        <f>IF($A321&lt;=LEN('HTT e12 - 2ry Str + Mask '!A$2),SUMIF('HTT e12 - HSF3.0'!E2:E501,"&lt;="&amp;$A321,'HTT e12 - HSF3.0'!H2:H501)-SUMIF('HTT e12 - HSF3.0'!G2:G501,"&lt;="&amp;$A321,'HTT e12 - HSF3.0'!H2:H501),"")</f>
        <v>1.1249999999999858</v>
      </c>
      <c r="H321" s="39">
        <f>IF($A321&lt;=LEN('HTT e12 - 2ry Str + Mask '!A$2),SUMIF('HTT e12 - HSF3.0'!E2:E501,"&lt;="&amp;$A321,'HTT e12 - HSF3.0'!I2:I501)-SUMIF('HTT e12 - HSF3.0'!G2:G501,"&lt;="&amp;$A321,'HTT e12 - HSF3.0'!I2:I501),"")</f>
        <v>-1.244047619047624</v>
      </c>
      <c r="I321" s="39">
        <f>IF($A321&lt;=LEN('HTT e12 - 2ry Str + Mask '!A$2),G321+H321,"")</f>
        <v>-0.11904761904763816</v>
      </c>
      <c r="J321" s="39">
        <f t="shared" si="33"/>
        <v>0</v>
      </c>
      <c r="K321" s="39">
        <f t="shared" si="34"/>
        <v>0</v>
      </c>
      <c r="L321" s="39">
        <f t="shared" si="35"/>
        <v>0</v>
      </c>
      <c r="M321" s="39">
        <f t="shared" si="36"/>
        <v>0</v>
      </c>
      <c r="N321" s="39">
        <f t="shared" si="37"/>
        <v>0</v>
      </c>
      <c r="O321" s="39">
        <f t="shared" si="38"/>
        <v>0</v>
      </c>
      <c r="P321" s="39">
        <f>IF($A321&lt;=LEN('HTT e12 - 2ry Str + Mask '!A$2),M321-J321,"")</f>
        <v>0</v>
      </c>
      <c r="Q321" s="39">
        <f>IF($A321&lt;=LEN('HTT e12 - 2ry Str + Mask '!A$2),N321-K321,"")</f>
        <v>0</v>
      </c>
      <c r="R321" s="39">
        <f>IF($A321&lt;=LEN('HTT e12 - 2ry Str + Mask '!A$2),O321-L321,"")</f>
        <v>0</v>
      </c>
    </row>
    <row r="322" spans="1:18" ht="68" customHeight="1" x14ac:dyDescent="0.15">
      <c r="A322" s="36">
        <v>321</v>
      </c>
      <c r="B322" s="37" t="str">
        <f>IF($A322&lt;=LEN('HTT e12 - 2ry Str + Mask '!A$2),MID('HTT e12 - 2ry Str + Mask '!A$2,$A322,1),"")</f>
        <v>)</v>
      </c>
      <c r="C322" s="38" t="str">
        <f>IF($A322&lt;=LEN('HTT e12 - 2ry Str + Mask '!B$2),MID('HTT e12 - 2ry Str + Mask '!B$2,$A322,1),"")</f>
        <v>)</v>
      </c>
      <c r="D322" s="38" t="str">
        <f>IF($A322&lt;=LEN('HTT e12 - 2ry Str + Mask '!C$2),MID('HTT e12 - 2ry Str + Mask '!C$2,$A322,1),"")</f>
        <v>.</v>
      </c>
      <c r="E322" s="38" t="str">
        <f t="shared" ref="E322:E385" si="40">IF(D322="x","|",C322)</f>
        <v>)</v>
      </c>
      <c r="F322" s="38" t="str">
        <f t="shared" si="39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</v>
      </c>
      <c r="G322" s="39">
        <f>IF($A322&lt;=LEN('HTT e12 - 2ry Str + Mask '!A$2),SUMIF('HTT e12 - HSF3.0'!E2:E501,"&lt;="&amp;$A322,'HTT e12 - HSF3.0'!H2:H501)-SUMIF('HTT e12 - HSF3.0'!G2:G501,"&lt;="&amp;$A322,'HTT e12 - HSF3.0'!H2:H501),"")</f>
        <v>1.5416666666666501</v>
      </c>
      <c r="H322" s="39">
        <f>IF($A322&lt;=LEN('HTT e12 - 2ry Str + Mask '!A$2),SUMIF('HTT e12 - HSF3.0'!E2:E501,"&lt;="&amp;$A322,'HTT e12 - HSF3.0'!I2:I501)-SUMIF('HTT e12 - HSF3.0'!G2:G501,"&lt;="&amp;$A322,'HTT e12 - HSF3.0'!I2:I501),"")</f>
        <v>-1.0773809523809561</v>
      </c>
      <c r="I322" s="39">
        <f>IF($A322&lt;=LEN('HTT e12 - 2ry Str + Mask '!A$2),G322+H322,"")</f>
        <v>0.46428571428569398</v>
      </c>
      <c r="J322" s="39">
        <f t="shared" ref="J322:J385" si="41">IF(OR(B322=".",B322=""),G322,0)</f>
        <v>0</v>
      </c>
      <c r="K322" s="39">
        <f t="shared" ref="K322:K385" si="42">IF(OR(B322=".",B322=""),H322,0)</f>
        <v>0</v>
      </c>
      <c r="L322" s="39">
        <f t="shared" ref="L322:L385" si="43">IF(OR(B322=".",B322=""),I322,0)</f>
        <v>0</v>
      </c>
      <c r="M322" s="39">
        <f t="shared" ref="M322:M385" si="44">IF(OR(E322=".",E322=""),G322,0)</f>
        <v>0</v>
      </c>
      <c r="N322" s="39">
        <f t="shared" ref="N322:N385" si="45">IF(OR(E322=".",E322=""),H322,0)</f>
        <v>0</v>
      </c>
      <c r="O322" s="39">
        <f t="shared" ref="O322:O385" si="46">IF(OR(E322=".",E322=""),I322,0)</f>
        <v>0</v>
      </c>
      <c r="P322" s="39">
        <f>IF($A322&lt;=LEN('HTT e12 - 2ry Str + Mask '!A$2),M322-J322,"")</f>
        <v>0</v>
      </c>
      <c r="Q322" s="39">
        <f>IF($A322&lt;=LEN('HTT e12 - 2ry Str + Mask '!A$2),N322-K322,"")</f>
        <v>0</v>
      </c>
      <c r="R322" s="39">
        <f>IF($A322&lt;=LEN('HTT e12 - 2ry Str + Mask '!A$2),O322-L322,"")</f>
        <v>0</v>
      </c>
    </row>
    <row r="323" spans="1:18" ht="68" customHeight="1" x14ac:dyDescent="0.15">
      <c r="A323" s="36">
        <v>322</v>
      </c>
      <c r="B323" s="37" t="str">
        <f>IF($A323&lt;=LEN('HTT e12 - 2ry Str + Mask '!A$2),MID('HTT e12 - 2ry Str + Mask '!A$2,$A323,1),"")</f>
        <v>)</v>
      </c>
      <c r="C323" s="38" t="str">
        <f>IF($A323&lt;=LEN('HTT e12 - 2ry Str + Mask '!B$2),MID('HTT e12 - 2ry Str + Mask '!B$2,$A323,1),"")</f>
        <v>)</v>
      </c>
      <c r="D323" s="38" t="str">
        <f>IF($A323&lt;=LEN('HTT e12 - 2ry Str + Mask '!C$2),MID('HTT e12 - 2ry Str + Mask '!C$2,$A323,1),"")</f>
        <v>.</v>
      </c>
      <c r="E323" s="38" t="str">
        <f t="shared" si="40"/>
        <v>)</v>
      </c>
      <c r="F323" s="38" t="str">
        <f t="shared" ref="F323:F386" si="47">CONCATENATE(F322,E323)</f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</v>
      </c>
      <c r="G323" s="39">
        <f>IF($A323&lt;=LEN('HTT e12 - 2ry Str + Mask '!A$2),SUMIF('HTT e12 - HSF3.0'!E2:E501,"&lt;="&amp;$A323,'HTT e12 - HSF3.0'!H2:H501)-SUMIF('HTT e12 - HSF3.0'!G2:G501,"&lt;="&amp;$A323,'HTT e12 - HSF3.0'!H2:H501),"")</f>
        <v>1.684523809523796</v>
      </c>
      <c r="H323" s="39">
        <f>IF($A323&lt;=LEN('HTT e12 - 2ry Str + Mask '!A$2),SUMIF('HTT e12 - HSF3.0'!E2:E501,"&lt;="&amp;$A323,'HTT e12 - HSF3.0'!I2:I501)-SUMIF('HTT e12 - HSF3.0'!G2:G501,"&lt;="&amp;$A323,'HTT e12 - HSF3.0'!I2:I501),"")</f>
        <v>-0.4345238095238102</v>
      </c>
      <c r="I323" s="39">
        <f>IF($A323&lt;=LEN('HTT e12 - 2ry Str + Mask '!A$2),G323+H323,"")</f>
        <v>1.2499999999999858</v>
      </c>
      <c r="J323" s="39">
        <f t="shared" si="41"/>
        <v>0</v>
      </c>
      <c r="K323" s="39">
        <f t="shared" si="42"/>
        <v>0</v>
      </c>
      <c r="L323" s="39">
        <f t="shared" si="43"/>
        <v>0</v>
      </c>
      <c r="M323" s="39">
        <f t="shared" si="44"/>
        <v>0</v>
      </c>
      <c r="N323" s="39">
        <f t="shared" si="45"/>
        <v>0</v>
      </c>
      <c r="O323" s="39">
        <f t="shared" si="46"/>
        <v>0</v>
      </c>
      <c r="P323" s="39">
        <f>IF($A323&lt;=LEN('HTT e12 - 2ry Str + Mask '!A$2),M323-J323,"")</f>
        <v>0</v>
      </c>
      <c r="Q323" s="39">
        <f>IF($A323&lt;=LEN('HTT e12 - 2ry Str + Mask '!A$2),N323-K323,"")</f>
        <v>0</v>
      </c>
      <c r="R323" s="39">
        <f>IF($A323&lt;=LEN('HTT e12 - 2ry Str + Mask '!A$2),O323-L323,"")</f>
        <v>0</v>
      </c>
    </row>
    <row r="324" spans="1:18" ht="68" customHeight="1" x14ac:dyDescent="0.15">
      <c r="A324" s="36">
        <v>323</v>
      </c>
      <c r="B324" s="37" t="str">
        <f>IF($A324&lt;=LEN('HTT e12 - 2ry Str + Mask '!A$2),MID('HTT e12 - 2ry Str + Mask '!A$2,$A324,1),"")</f>
        <v>)</v>
      </c>
      <c r="C324" s="38" t="str">
        <f>IF($A324&lt;=LEN('HTT e12 - 2ry Str + Mask '!B$2),MID('HTT e12 - 2ry Str + Mask '!B$2,$A324,1),"")</f>
        <v>)</v>
      </c>
      <c r="D324" s="38" t="str">
        <f>IF($A324&lt;=LEN('HTT e12 - 2ry Str + Mask '!C$2),MID('HTT e12 - 2ry Str + Mask '!C$2,$A324,1),"")</f>
        <v>.</v>
      </c>
      <c r="E324" s="38" t="str">
        <f t="shared" si="40"/>
        <v>)</v>
      </c>
      <c r="F324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</v>
      </c>
      <c r="G324" s="39">
        <f>IF($A324&lt;=LEN('HTT e12 - 2ry Str + Mask '!A$2),SUMIF('HTT e12 - HSF3.0'!E2:E501,"&lt;="&amp;$A324,'HTT e12 - HSF3.0'!H2:H501)-SUMIF('HTT e12 - HSF3.0'!G2:G501,"&lt;="&amp;$A324,'HTT e12 - HSF3.0'!H2:H501),"")</f>
        <v>1.8035714285714235</v>
      </c>
      <c r="H324" s="39">
        <f>IF($A324&lt;=LEN('HTT e12 - 2ry Str + Mask '!A$2),SUMIF('HTT e12 - HSF3.0'!E2:E501,"&lt;="&amp;$A324,'HTT e12 - HSF3.0'!I2:I501)-SUMIF('HTT e12 - HSF3.0'!G2:G501,"&lt;="&amp;$A324,'HTT e12 - HSF3.0'!I2:I501),"")</f>
        <v>-0.29166666666666785</v>
      </c>
      <c r="I324" s="39">
        <f>IF($A324&lt;=LEN('HTT e12 - 2ry Str + Mask '!A$2),G324+H324,"")</f>
        <v>1.5119047619047556</v>
      </c>
      <c r="J324" s="39">
        <f t="shared" si="41"/>
        <v>0</v>
      </c>
      <c r="K324" s="39">
        <f t="shared" si="42"/>
        <v>0</v>
      </c>
      <c r="L324" s="39">
        <f t="shared" si="43"/>
        <v>0</v>
      </c>
      <c r="M324" s="39">
        <f t="shared" si="44"/>
        <v>0</v>
      </c>
      <c r="N324" s="39">
        <f t="shared" si="45"/>
        <v>0</v>
      </c>
      <c r="O324" s="39">
        <f t="shared" si="46"/>
        <v>0</v>
      </c>
      <c r="P324" s="39">
        <f>IF($A324&lt;=LEN('HTT e12 - 2ry Str + Mask '!A$2),M324-J324,"")</f>
        <v>0</v>
      </c>
      <c r="Q324" s="39">
        <f>IF($A324&lt;=LEN('HTT e12 - 2ry Str + Mask '!A$2),N324-K324,"")</f>
        <v>0</v>
      </c>
      <c r="R324" s="39">
        <f>IF($A324&lt;=LEN('HTT e12 - 2ry Str + Mask '!A$2),O324-L324,"")</f>
        <v>0</v>
      </c>
    </row>
    <row r="325" spans="1:18" ht="68" customHeight="1" x14ac:dyDescent="0.15">
      <c r="A325" s="36">
        <v>324</v>
      </c>
      <c r="B325" s="37" t="str">
        <f>IF($A325&lt;=LEN('HTT e12 - 2ry Str + Mask '!A$2),MID('HTT e12 - 2ry Str + Mask '!A$2,$A325,1),"")</f>
        <v>.</v>
      </c>
      <c r="C325" s="38" t="str">
        <f>IF($A325&lt;=LEN('HTT e12 - 2ry Str + Mask '!B$2),MID('HTT e12 - 2ry Str + Mask '!B$2,$A325,1),"")</f>
        <v>.</v>
      </c>
      <c r="D325" s="38" t="str">
        <f>IF($A325&lt;=LEN('HTT e12 - 2ry Str + Mask '!C$2),MID('HTT e12 - 2ry Str + Mask '!C$2,$A325,1),"")</f>
        <v>.</v>
      </c>
      <c r="E325" s="38" t="str">
        <f t="shared" si="40"/>
        <v>.</v>
      </c>
      <c r="F325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</v>
      </c>
      <c r="G325" s="39">
        <f>IF($A325&lt;=LEN('HTT e12 - 2ry Str + Mask '!A$2),SUMIF('HTT e12 - HSF3.0'!E2:E501,"&lt;="&amp;$A325,'HTT e12 - HSF3.0'!H2:H501)-SUMIF('HTT e12 - HSF3.0'!G2:G501,"&lt;="&amp;$A325,'HTT e12 - HSF3.0'!H2:H501),"")</f>
        <v>1.4702380952380949</v>
      </c>
      <c r="H325" s="39">
        <f>IF($A325&lt;=LEN('HTT e12 - 2ry Str + Mask '!A$2),SUMIF('HTT e12 - HSF3.0'!E2:E501,"&lt;="&amp;$A325,'HTT e12 - HSF3.0'!I2:I501)-SUMIF('HTT e12 - HSF3.0'!G2:G501,"&lt;="&amp;$A325,'HTT e12 - HSF3.0'!I2:I501),"")</f>
        <v>-0.125</v>
      </c>
      <c r="I325" s="39">
        <f>IF($A325&lt;=LEN('HTT e12 - 2ry Str + Mask '!A$2),G325+H325,"")</f>
        <v>1.3452380952380949</v>
      </c>
      <c r="J325" s="39">
        <f t="shared" si="41"/>
        <v>1.4702380952380949</v>
      </c>
      <c r="K325" s="39">
        <f t="shared" si="42"/>
        <v>-0.125</v>
      </c>
      <c r="L325" s="39">
        <f t="shared" si="43"/>
        <v>1.3452380952380949</v>
      </c>
      <c r="M325" s="39">
        <f t="shared" si="44"/>
        <v>1.4702380952380949</v>
      </c>
      <c r="N325" s="39">
        <f t="shared" si="45"/>
        <v>-0.125</v>
      </c>
      <c r="O325" s="39">
        <f t="shared" si="46"/>
        <v>1.3452380952380949</v>
      </c>
      <c r="P325" s="39">
        <f>IF($A325&lt;=LEN('HTT e12 - 2ry Str + Mask '!A$2),M325-J325,"")</f>
        <v>0</v>
      </c>
      <c r="Q325" s="39">
        <f>IF($A325&lt;=LEN('HTT e12 - 2ry Str + Mask '!A$2),N325-K325,"")</f>
        <v>0</v>
      </c>
      <c r="R325" s="39">
        <f>IF($A325&lt;=LEN('HTT e12 - 2ry Str + Mask '!A$2),O325-L325,"")</f>
        <v>0</v>
      </c>
    </row>
    <row r="326" spans="1:18" ht="68" customHeight="1" x14ac:dyDescent="0.15">
      <c r="A326" s="36">
        <v>325</v>
      </c>
      <c r="B326" s="37" t="str">
        <f>IF($A326&lt;=LEN('HTT e12 - 2ry Str + Mask '!A$2),MID('HTT e12 - 2ry Str + Mask '!A$2,$A326,1),"")</f>
        <v>(</v>
      </c>
      <c r="C326" s="38" t="str">
        <f>IF($A326&lt;=LEN('HTT e12 - 2ry Str + Mask '!B$2),MID('HTT e12 - 2ry Str + Mask '!B$2,$A326,1),"")</f>
        <v>.</v>
      </c>
      <c r="D326" s="38" t="str">
        <f>IF($A326&lt;=LEN('HTT e12 - 2ry Str + Mask '!C$2),MID('HTT e12 - 2ry Str + Mask '!C$2,$A326,1),"")</f>
        <v>.</v>
      </c>
      <c r="E326" s="38" t="str">
        <f t="shared" si="40"/>
        <v>.</v>
      </c>
      <c r="F326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</v>
      </c>
      <c r="G326" s="39">
        <f>IF($A326&lt;=LEN('HTT e12 - 2ry Str + Mask '!A$2),SUMIF('HTT e12 - HSF3.0'!E2:E501,"&lt;="&amp;$A326,'HTT e12 - HSF3.0'!H2:H501)-SUMIF('HTT e12 - HSF3.0'!G2:G501,"&lt;="&amp;$A326,'HTT e12 - HSF3.0'!H2:H501),"")</f>
        <v>1.3035714285714306</v>
      </c>
      <c r="H326" s="39">
        <f>IF($A326&lt;=LEN('HTT e12 - 2ry Str + Mask '!A$2),SUMIF('HTT e12 - HSF3.0'!E2:E501,"&lt;="&amp;$A326,'HTT e12 - HSF3.0'!I2:I501)-SUMIF('HTT e12 - HSF3.0'!G2:G501,"&lt;="&amp;$A326,'HTT e12 - HSF3.0'!I2:I501),"")</f>
        <v>-0.29166666666666785</v>
      </c>
      <c r="I326" s="39">
        <f>IF($A326&lt;=LEN('HTT e12 - 2ry Str + Mask '!A$2),G326+H326,"")</f>
        <v>1.0119047619047628</v>
      </c>
      <c r="J326" s="39">
        <f t="shared" si="41"/>
        <v>0</v>
      </c>
      <c r="K326" s="39">
        <f t="shared" si="42"/>
        <v>0</v>
      </c>
      <c r="L326" s="39">
        <f t="shared" si="43"/>
        <v>0</v>
      </c>
      <c r="M326" s="39">
        <f t="shared" si="44"/>
        <v>1.3035714285714306</v>
      </c>
      <c r="N326" s="39">
        <f t="shared" si="45"/>
        <v>-0.29166666666666785</v>
      </c>
      <c r="O326" s="39">
        <f t="shared" si="46"/>
        <v>1.0119047619047628</v>
      </c>
      <c r="P326" s="39">
        <f>IF($A326&lt;=LEN('HTT e12 - 2ry Str + Mask '!A$2),M326-J326,"")</f>
        <v>1.3035714285714306</v>
      </c>
      <c r="Q326" s="39">
        <f>IF($A326&lt;=LEN('HTT e12 - 2ry Str + Mask '!A$2),N326-K326,"")</f>
        <v>-0.29166666666666785</v>
      </c>
      <c r="R326" s="39">
        <f>IF($A326&lt;=LEN('HTT e12 - 2ry Str + Mask '!A$2),O326-L326,"")</f>
        <v>1.0119047619047628</v>
      </c>
    </row>
    <row r="327" spans="1:18" ht="68" customHeight="1" x14ac:dyDescent="0.15">
      <c r="A327" s="36">
        <v>326</v>
      </c>
      <c r="B327" s="37" t="str">
        <f>IF($A327&lt;=LEN('HTT e12 - 2ry Str + Mask '!A$2),MID('HTT e12 - 2ry Str + Mask '!A$2,$A327,1),"")</f>
        <v>(</v>
      </c>
      <c r="C327" s="38" t="str">
        <f>IF($A327&lt;=LEN('HTT e12 - 2ry Str + Mask '!B$2),MID('HTT e12 - 2ry Str + Mask '!B$2,$A327,1),"")</f>
        <v>.</v>
      </c>
      <c r="D327" s="38" t="str">
        <f>IF($A327&lt;=LEN('HTT e12 - 2ry Str + Mask '!C$2),MID('HTT e12 - 2ry Str + Mask '!C$2,$A327,1),"")</f>
        <v>.</v>
      </c>
      <c r="E327" s="38" t="str">
        <f t="shared" si="40"/>
        <v>.</v>
      </c>
      <c r="F327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</v>
      </c>
      <c r="G327" s="39">
        <f>IF($A327&lt;=LEN('HTT e12 - 2ry Str + Mask '!A$2),SUMIF('HTT e12 - HSF3.0'!E2:E501,"&lt;="&amp;$A327,'HTT e12 - HSF3.0'!H2:H501)-SUMIF('HTT e12 - HSF3.0'!G2:G501,"&lt;="&amp;$A327,'HTT e12 - HSF3.0'!H2:H501),"")</f>
        <v>1.1369047619047663</v>
      </c>
      <c r="H327" s="39">
        <f>IF($A327&lt;=LEN('HTT e12 - 2ry Str + Mask '!A$2),SUMIF('HTT e12 - HSF3.0'!E2:E501,"&lt;="&amp;$A327,'HTT e12 - HSF3.0'!I2:I501)-SUMIF('HTT e12 - HSF3.0'!G2:G501,"&lt;="&amp;$A327,'HTT e12 - HSF3.0'!I2:I501),"")</f>
        <v>-0.29166666666666785</v>
      </c>
      <c r="I327" s="39">
        <f>IF($A327&lt;=LEN('HTT e12 - 2ry Str + Mask '!A$2),G327+H327,"")</f>
        <v>0.84523809523809845</v>
      </c>
      <c r="J327" s="39">
        <f t="shared" si="41"/>
        <v>0</v>
      </c>
      <c r="K327" s="39">
        <f t="shared" si="42"/>
        <v>0</v>
      </c>
      <c r="L327" s="39">
        <f t="shared" si="43"/>
        <v>0</v>
      </c>
      <c r="M327" s="39">
        <f t="shared" si="44"/>
        <v>1.1369047619047663</v>
      </c>
      <c r="N327" s="39">
        <f t="shared" si="45"/>
        <v>-0.29166666666666785</v>
      </c>
      <c r="O327" s="39">
        <f t="shared" si="46"/>
        <v>0.84523809523809845</v>
      </c>
      <c r="P327" s="39">
        <f>IF($A327&lt;=LEN('HTT e12 - 2ry Str + Mask '!A$2),M327-J327,"")</f>
        <v>1.1369047619047663</v>
      </c>
      <c r="Q327" s="39">
        <f>IF($A327&lt;=LEN('HTT e12 - 2ry Str + Mask '!A$2),N327-K327,"")</f>
        <v>-0.29166666666666785</v>
      </c>
      <c r="R327" s="39">
        <f>IF($A327&lt;=LEN('HTT e12 - 2ry Str + Mask '!A$2),O327-L327,"")</f>
        <v>0.84523809523809845</v>
      </c>
    </row>
    <row r="328" spans="1:18" ht="68" customHeight="1" x14ac:dyDescent="0.15">
      <c r="A328" s="36">
        <v>327</v>
      </c>
      <c r="B328" s="37" t="str">
        <f>IF($A328&lt;=LEN('HTT e12 - 2ry Str + Mask '!A$2),MID('HTT e12 - 2ry Str + Mask '!A$2,$A328,1),"")</f>
        <v>(</v>
      </c>
      <c r="C328" s="38" t="str">
        <f>IF($A328&lt;=LEN('HTT e12 - 2ry Str + Mask '!B$2),MID('HTT e12 - 2ry Str + Mask '!B$2,$A328,1),"")</f>
        <v>.</v>
      </c>
      <c r="D328" s="38" t="str">
        <f>IF($A328&lt;=LEN('HTT e12 - 2ry Str + Mask '!C$2),MID('HTT e12 - 2ry Str + Mask '!C$2,$A328,1),"")</f>
        <v>.</v>
      </c>
      <c r="E328" s="38" t="str">
        <f t="shared" si="40"/>
        <v>.</v>
      </c>
      <c r="F328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</v>
      </c>
      <c r="G328" s="39">
        <f>IF($A328&lt;=LEN('HTT e12 - 2ry Str + Mask '!A$2),SUMIF('HTT e12 - HSF3.0'!E2:E501,"&lt;="&amp;$A328,'HTT e12 - HSF3.0'!H2:H501)-SUMIF('HTT e12 - HSF3.0'!G2:G501,"&lt;="&amp;$A328,'HTT e12 - HSF3.0'!H2:H501),"")</f>
        <v>0.97023809523810201</v>
      </c>
      <c r="H328" s="39">
        <f>IF($A328&lt;=LEN('HTT e12 - 2ry Str + Mask '!A$2),SUMIF('HTT e12 - HSF3.0'!E2:E501,"&lt;="&amp;$A328,'HTT e12 - HSF3.0'!I2:I501)-SUMIF('HTT e12 - HSF3.0'!G2:G501,"&lt;="&amp;$A328,'HTT e12 - HSF3.0'!I2:I501),"")</f>
        <v>-0.29166666666666785</v>
      </c>
      <c r="I328" s="39">
        <f>IF($A328&lt;=LEN('HTT e12 - 2ry Str + Mask '!A$2),G328+H328,"")</f>
        <v>0.67857142857143415</v>
      </c>
      <c r="J328" s="39">
        <f t="shared" si="41"/>
        <v>0</v>
      </c>
      <c r="K328" s="39">
        <f t="shared" si="42"/>
        <v>0</v>
      </c>
      <c r="L328" s="39">
        <f t="shared" si="43"/>
        <v>0</v>
      </c>
      <c r="M328" s="39">
        <f t="shared" si="44"/>
        <v>0.97023809523810201</v>
      </c>
      <c r="N328" s="39">
        <f t="shared" si="45"/>
        <v>-0.29166666666666785</v>
      </c>
      <c r="O328" s="39">
        <f t="shared" si="46"/>
        <v>0.67857142857143415</v>
      </c>
      <c r="P328" s="39">
        <f>IF($A328&lt;=LEN('HTT e12 - 2ry Str + Mask '!A$2),M328-J328,"")</f>
        <v>0.97023809523810201</v>
      </c>
      <c r="Q328" s="39">
        <f>IF($A328&lt;=LEN('HTT e12 - 2ry Str + Mask '!A$2),N328-K328,"")</f>
        <v>-0.29166666666666785</v>
      </c>
      <c r="R328" s="39">
        <f>IF($A328&lt;=LEN('HTT e12 - 2ry Str + Mask '!A$2),O328-L328,"")</f>
        <v>0.67857142857143415</v>
      </c>
    </row>
    <row r="329" spans="1:18" ht="68" customHeight="1" x14ac:dyDescent="0.15">
      <c r="A329" s="36">
        <v>328</v>
      </c>
      <c r="B329" s="37" t="str">
        <f>IF($A329&lt;=LEN('HTT e12 - 2ry Str + Mask '!A$2),MID('HTT e12 - 2ry Str + Mask '!A$2,$A329,1),"")</f>
        <v>(</v>
      </c>
      <c r="C329" s="38" t="str">
        <f>IF($A329&lt;=LEN('HTT e12 - 2ry Str + Mask '!B$2),MID('HTT e12 - 2ry Str + Mask '!B$2,$A329,1),"")</f>
        <v>.</v>
      </c>
      <c r="D329" s="38" t="str">
        <f>IF($A329&lt;=LEN('HTT e12 - 2ry Str + Mask '!C$2),MID('HTT e12 - 2ry Str + Mask '!C$2,$A329,1),"")</f>
        <v>.</v>
      </c>
      <c r="E329" s="38" t="str">
        <f t="shared" si="40"/>
        <v>.</v>
      </c>
      <c r="F329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</v>
      </c>
      <c r="G329" s="39">
        <f>IF($A329&lt;=LEN('HTT e12 - 2ry Str + Mask '!A$2),SUMIF('HTT e12 - HSF3.0'!E2:E501,"&lt;="&amp;$A329,'HTT e12 - HSF3.0'!H2:H501)-SUMIF('HTT e12 - HSF3.0'!G2:G501,"&lt;="&amp;$A329,'HTT e12 - HSF3.0'!H2:H501),"")</f>
        <v>0.67857142857143771</v>
      </c>
      <c r="H329" s="39">
        <f>IF($A329&lt;=LEN('HTT e12 - 2ry Str + Mask '!A$2),SUMIF('HTT e12 - HSF3.0'!E2:E501,"&lt;="&amp;$A329,'HTT e12 - HSF3.0'!I2:I501)-SUMIF('HTT e12 - HSF3.0'!G2:G501,"&lt;="&amp;$A329,'HTT e12 - HSF3.0'!I2:I501),"")</f>
        <v>-0.16666666666666785</v>
      </c>
      <c r="I329" s="39">
        <f>IF($A329&lt;=LEN('HTT e12 - 2ry Str + Mask '!A$2),G329+H329,"")</f>
        <v>0.51190476190476986</v>
      </c>
      <c r="J329" s="39">
        <f t="shared" si="41"/>
        <v>0</v>
      </c>
      <c r="K329" s="39">
        <f t="shared" si="42"/>
        <v>0</v>
      </c>
      <c r="L329" s="39">
        <f t="shared" si="43"/>
        <v>0</v>
      </c>
      <c r="M329" s="39">
        <f t="shared" si="44"/>
        <v>0.67857142857143771</v>
      </c>
      <c r="N329" s="39">
        <f t="shared" si="45"/>
        <v>-0.16666666666666785</v>
      </c>
      <c r="O329" s="39">
        <f t="shared" si="46"/>
        <v>0.51190476190476986</v>
      </c>
      <c r="P329" s="39">
        <f>IF($A329&lt;=LEN('HTT e12 - 2ry Str + Mask '!A$2),M329-J329,"")</f>
        <v>0.67857142857143771</v>
      </c>
      <c r="Q329" s="39">
        <f>IF($A329&lt;=LEN('HTT e12 - 2ry Str + Mask '!A$2),N329-K329,"")</f>
        <v>-0.16666666666666785</v>
      </c>
      <c r="R329" s="39">
        <f>IF($A329&lt;=LEN('HTT e12 - 2ry Str + Mask '!A$2),O329-L329,"")</f>
        <v>0.51190476190476986</v>
      </c>
    </row>
    <row r="330" spans="1:18" ht="68" customHeight="1" x14ac:dyDescent="0.15">
      <c r="A330" s="36">
        <v>329</v>
      </c>
      <c r="B330" s="37" t="str">
        <f>IF($A330&lt;=LEN('HTT e12 - 2ry Str + Mask '!A$2),MID('HTT e12 - 2ry Str + Mask '!A$2,$A330,1),"")</f>
        <v>(</v>
      </c>
      <c r="C330" s="38" t="str">
        <f>IF($A330&lt;=LEN('HTT e12 - 2ry Str + Mask '!B$2),MID('HTT e12 - 2ry Str + Mask '!B$2,$A330,1),"")</f>
        <v>.</v>
      </c>
      <c r="D330" s="38" t="str">
        <f>IF($A330&lt;=LEN('HTT e12 - 2ry Str + Mask '!C$2),MID('HTT e12 - 2ry Str + Mask '!C$2,$A330,1),"")</f>
        <v>.</v>
      </c>
      <c r="E330" s="38" t="str">
        <f t="shared" si="40"/>
        <v>.</v>
      </c>
      <c r="F330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</v>
      </c>
      <c r="G330" s="39">
        <f>IF($A330&lt;=LEN('HTT e12 - 2ry Str + Mask '!A$2),SUMIF('HTT e12 - HSF3.0'!E2:E501,"&lt;="&amp;$A330,'HTT e12 - HSF3.0'!H2:H501)-SUMIF('HTT e12 - HSF3.0'!G2:G501,"&lt;="&amp;$A330,'HTT e12 - HSF3.0'!H2:H501),"")</f>
        <v>0.2857142857142918</v>
      </c>
      <c r="H330" s="39">
        <f>IF($A330&lt;=LEN('HTT e12 - 2ry Str + Mask '!A$2),SUMIF('HTT e12 - HSF3.0'!E2:E501,"&lt;="&amp;$A330,'HTT e12 - HSF3.0'!I2:I501)-SUMIF('HTT e12 - HSF3.0'!G2:G501,"&lt;="&amp;$A330,'HTT e12 - HSF3.0'!I2:I501),"")</f>
        <v>-0.16666666666666785</v>
      </c>
      <c r="I330" s="39">
        <f>IF($A330&lt;=LEN('HTT e12 - 2ry Str + Mask '!A$2),G330+H330,"")</f>
        <v>0.11904761904762395</v>
      </c>
      <c r="J330" s="39">
        <f t="shared" si="41"/>
        <v>0</v>
      </c>
      <c r="K330" s="39">
        <f t="shared" si="42"/>
        <v>0</v>
      </c>
      <c r="L330" s="39">
        <f t="shared" si="43"/>
        <v>0</v>
      </c>
      <c r="M330" s="39">
        <f t="shared" si="44"/>
        <v>0.2857142857142918</v>
      </c>
      <c r="N330" s="39">
        <f t="shared" si="45"/>
        <v>-0.16666666666666785</v>
      </c>
      <c r="O330" s="39">
        <f t="shared" si="46"/>
        <v>0.11904761904762395</v>
      </c>
      <c r="P330" s="39">
        <f>IF($A330&lt;=LEN('HTT e12 - 2ry Str + Mask '!A$2),M330-J330,"")</f>
        <v>0.2857142857142918</v>
      </c>
      <c r="Q330" s="39">
        <f>IF($A330&lt;=LEN('HTT e12 - 2ry Str + Mask '!A$2),N330-K330,"")</f>
        <v>-0.16666666666666785</v>
      </c>
      <c r="R330" s="39">
        <f>IF($A330&lt;=LEN('HTT e12 - 2ry Str + Mask '!A$2),O330-L330,"")</f>
        <v>0.11904761904762395</v>
      </c>
    </row>
    <row r="331" spans="1:18" ht="68" customHeight="1" x14ac:dyDescent="0.15">
      <c r="A331" s="36">
        <v>330</v>
      </c>
      <c r="B331" s="37" t="str">
        <f>IF($A331&lt;=LEN('HTT e12 - 2ry Str + Mask '!A$2),MID('HTT e12 - 2ry Str + Mask '!A$2,$A331,1),"")</f>
        <v>(</v>
      </c>
      <c r="C331" s="38" t="str">
        <f>IF($A331&lt;=LEN('HTT e12 - 2ry Str + Mask '!B$2),MID('HTT e12 - 2ry Str + Mask '!B$2,$A331,1),"")</f>
        <v>.</v>
      </c>
      <c r="D331" s="38" t="str">
        <f>IF($A331&lt;=LEN('HTT e12 - 2ry Str + Mask '!C$2),MID('HTT e12 - 2ry Str + Mask '!C$2,$A331,1),"")</f>
        <v>.</v>
      </c>
      <c r="E331" s="38" t="str">
        <f t="shared" si="40"/>
        <v>.</v>
      </c>
      <c r="F331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</v>
      </c>
      <c r="G331" s="39">
        <f>IF($A331&lt;=LEN('HTT e12 - 2ry Str + Mask '!A$2),SUMIF('HTT e12 - HSF3.0'!E2:E501,"&lt;="&amp;$A331,'HTT e12 - HSF3.0'!H2:H501)-SUMIF('HTT e12 - HSF3.0'!G2:G501,"&lt;="&amp;$A331,'HTT e12 - HSF3.0'!H2:H501),"")</f>
        <v>0.1666666666666643</v>
      </c>
      <c r="H331" s="39">
        <f>IF($A331&lt;=LEN('HTT e12 - 2ry Str + Mask '!A$2),SUMIF('HTT e12 - HSF3.0'!E2:E501,"&lt;="&amp;$A331,'HTT e12 - HSF3.0'!I2:I501)-SUMIF('HTT e12 - HSF3.0'!G2:G501,"&lt;="&amp;$A331,'HTT e12 - HSF3.0'!I2:I501),"")</f>
        <v>-0.16666666666666785</v>
      </c>
      <c r="I331" s="39">
        <f>IF($A331&lt;=LEN('HTT e12 - 2ry Str + Mask '!A$2),G331+H331,"")</f>
        <v>-3.5527136788005009E-15</v>
      </c>
      <c r="J331" s="39">
        <f t="shared" si="41"/>
        <v>0</v>
      </c>
      <c r="K331" s="39">
        <f t="shared" si="42"/>
        <v>0</v>
      </c>
      <c r="L331" s="39">
        <f t="shared" si="43"/>
        <v>0</v>
      </c>
      <c r="M331" s="39">
        <f t="shared" si="44"/>
        <v>0.1666666666666643</v>
      </c>
      <c r="N331" s="39">
        <f t="shared" si="45"/>
        <v>-0.16666666666666785</v>
      </c>
      <c r="O331" s="39">
        <f t="shared" si="46"/>
        <v>-3.5527136788005009E-15</v>
      </c>
      <c r="P331" s="39">
        <f>IF($A331&lt;=LEN('HTT e12 - 2ry Str + Mask '!A$2),M331-J331,"")</f>
        <v>0.1666666666666643</v>
      </c>
      <c r="Q331" s="39">
        <f>IF($A331&lt;=LEN('HTT e12 - 2ry Str + Mask '!A$2),N331-K331,"")</f>
        <v>-0.16666666666666785</v>
      </c>
      <c r="R331" s="39">
        <f>IF($A331&lt;=LEN('HTT e12 - 2ry Str + Mask '!A$2),O331-L331,"")</f>
        <v>-3.5527136788005009E-15</v>
      </c>
    </row>
    <row r="332" spans="1:18" ht="68" customHeight="1" x14ac:dyDescent="0.15">
      <c r="A332" s="36">
        <v>331</v>
      </c>
      <c r="B332" s="37" t="str">
        <f>IF($A332&lt;=LEN('HTT e12 - 2ry Str + Mask '!A$2),MID('HTT e12 - 2ry Str + Mask '!A$2,$A332,1),"")</f>
        <v>(</v>
      </c>
      <c r="C332" s="38" t="str">
        <f>IF($A332&lt;=LEN('HTT e12 - 2ry Str + Mask '!B$2),MID('HTT e12 - 2ry Str + Mask '!B$2,$A332,1),"")</f>
        <v>.</v>
      </c>
      <c r="D332" s="38" t="str">
        <f>IF($A332&lt;=LEN('HTT e12 - 2ry Str + Mask '!C$2),MID('HTT e12 - 2ry Str + Mask '!C$2,$A332,1),"")</f>
        <v>.</v>
      </c>
      <c r="E332" s="38" t="str">
        <f t="shared" si="40"/>
        <v>.</v>
      </c>
      <c r="F332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</v>
      </c>
      <c r="G332" s="39">
        <f>IF($A332&lt;=LEN('HTT e12 - 2ry Str + Mask '!A$2),SUMIF('HTT e12 - HSF3.0'!E2:E501,"&lt;="&amp;$A332,'HTT e12 - HSF3.0'!H2:H501)-SUMIF('HTT e12 - HSF3.0'!G2:G501,"&lt;="&amp;$A332,'HTT e12 - HSF3.0'!H2:H501),"")</f>
        <v>0.3333333333333286</v>
      </c>
      <c r="H332" s="39">
        <f>IF($A332&lt;=LEN('HTT e12 - 2ry Str + Mask '!A$2),SUMIF('HTT e12 - HSF3.0'!E2:E501,"&lt;="&amp;$A332,'HTT e12 - HSF3.0'!I2:I501)-SUMIF('HTT e12 - HSF3.0'!G2:G501,"&lt;="&amp;$A332,'HTT e12 - HSF3.0'!I2:I501),"")</f>
        <v>0</v>
      </c>
      <c r="I332" s="39">
        <f>IF($A332&lt;=LEN('HTT e12 - 2ry Str + Mask '!A$2),G332+H332,"")</f>
        <v>0.3333333333333286</v>
      </c>
      <c r="J332" s="39">
        <f t="shared" si="41"/>
        <v>0</v>
      </c>
      <c r="K332" s="39">
        <f t="shared" si="42"/>
        <v>0</v>
      </c>
      <c r="L332" s="39">
        <f t="shared" si="43"/>
        <v>0</v>
      </c>
      <c r="M332" s="39">
        <f t="shared" si="44"/>
        <v>0.3333333333333286</v>
      </c>
      <c r="N332" s="39">
        <f t="shared" si="45"/>
        <v>0</v>
      </c>
      <c r="O332" s="39">
        <f t="shared" si="46"/>
        <v>0.3333333333333286</v>
      </c>
      <c r="P332" s="39">
        <f>IF($A332&lt;=LEN('HTT e12 - 2ry Str + Mask '!A$2),M332-J332,"")</f>
        <v>0.3333333333333286</v>
      </c>
      <c r="Q332" s="39">
        <f>IF($A332&lt;=LEN('HTT e12 - 2ry Str + Mask '!A$2),N332-K332,"")</f>
        <v>0</v>
      </c>
      <c r="R332" s="39">
        <f>IF($A332&lt;=LEN('HTT e12 - 2ry Str + Mask '!A$2),O332-L332,"")</f>
        <v>0.3333333333333286</v>
      </c>
    </row>
    <row r="333" spans="1:18" ht="80" customHeight="1" x14ac:dyDescent="0.15">
      <c r="A333" s="36">
        <v>332</v>
      </c>
      <c r="B333" s="37" t="str">
        <f>IF($A333&lt;=LEN('HTT e12 - 2ry Str + Mask '!A$2),MID('HTT e12 - 2ry Str + Mask '!A$2,$A333,1),"")</f>
        <v>(</v>
      </c>
      <c r="C333" s="38" t="str">
        <f>IF($A333&lt;=LEN('HTT e12 - 2ry Str + Mask '!B$2),MID('HTT e12 - 2ry Str + Mask '!B$2,$A333,1),"")</f>
        <v>.</v>
      </c>
      <c r="D333" s="38" t="str">
        <f>IF($A333&lt;=LEN('HTT e12 - 2ry Str + Mask '!C$2),MID('HTT e12 - 2ry Str + Mask '!C$2,$A333,1),"")</f>
        <v>.</v>
      </c>
      <c r="E333" s="38" t="str">
        <f t="shared" si="40"/>
        <v>.</v>
      </c>
      <c r="F333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</v>
      </c>
      <c r="G333" s="39">
        <f>IF($A333&lt;=LEN('HTT e12 - 2ry Str + Mask '!A$2),SUMIF('HTT e12 - HSF3.0'!E2:E501,"&lt;="&amp;$A333,'HTT e12 - HSF3.0'!H2:H501)-SUMIF('HTT e12 - HSF3.0'!G2:G501,"&lt;="&amp;$A333,'HTT e12 - HSF3.0'!H2:H501),"")</f>
        <v>0.49999999999999289</v>
      </c>
      <c r="H333" s="39">
        <f>IF($A333&lt;=LEN('HTT e12 - 2ry Str + Mask '!A$2),SUMIF('HTT e12 - HSF3.0'!E2:E501,"&lt;="&amp;$A333,'HTT e12 - HSF3.0'!I2:I501)-SUMIF('HTT e12 - HSF3.0'!G2:G501,"&lt;="&amp;$A333,'HTT e12 - HSF3.0'!I2:I501),"")</f>
        <v>0</v>
      </c>
      <c r="I333" s="39">
        <f>IF($A333&lt;=LEN('HTT e12 - 2ry Str + Mask '!A$2),G333+H333,"")</f>
        <v>0.49999999999999289</v>
      </c>
      <c r="J333" s="39">
        <f t="shared" si="41"/>
        <v>0</v>
      </c>
      <c r="K333" s="39">
        <f t="shared" si="42"/>
        <v>0</v>
      </c>
      <c r="L333" s="39">
        <f t="shared" si="43"/>
        <v>0</v>
      </c>
      <c r="M333" s="39">
        <f t="shared" si="44"/>
        <v>0.49999999999999289</v>
      </c>
      <c r="N333" s="39">
        <f t="shared" si="45"/>
        <v>0</v>
      </c>
      <c r="O333" s="39">
        <f t="shared" si="46"/>
        <v>0.49999999999999289</v>
      </c>
      <c r="P333" s="39">
        <f>IF($A333&lt;=LEN('HTT e12 - 2ry Str + Mask '!A$2),M333-J333,"")</f>
        <v>0.49999999999999289</v>
      </c>
      <c r="Q333" s="39">
        <f>IF($A333&lt;=LEN('HTT e12 - 2ry Str + Mask '!A$2),N333-K333,"")</f>
        <v>0</v>
      </c>
      <c r="R333" s="39">
        <f>IF($A333&lt;=LEN('HTT e12 - 2ry Str + Mask '!A$2),O333-L333,"")</f>
        <v>0.49999999999999289</v>
      </c>
    </row>
    <row r="334" spans="1:18" ht="80" customHeight="1" x14ac:dyDescent="0.15">
      <c r="A334" s="36">
        <v>333</v>
      </c>
      <c r="B334" s="37" t="str">
        <f>IF($A334&lt;=LEN('HTT e12 - 2ry Str + Mask '!A$2),MID('HTT e12 - 2ry Str + Mask '!A$2,$A334,1),"")</f>
        <v>.</v>
      </c>
      <c r="C334" s="38" t="str">
        <f>IF($A334&lt;=LEN('HTT e12 - 2ry Str + Mask '!B$2),MID('HTT e12 - 2ry Str + Mask '!B$2,$A334,1),"")</f>
        <v>.</v>
      </c>
      <c r="D334" s="38" t="str">
        <f>IF($A334&lt;=LEN('HTT e12 - 2ry Str + Mask '!C$2),MID('HTT e12 - 2ry Str + Mask '!C$2,$A334,1),"")</f>
        <v>.</v>
      </c>
      <c r="E334" s="38" t="str">
        <f t="shared" si="40"/>
        <v>.</v>
      </c>
      <c r="F334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</v>
      </c>
      <c r="G334" s="39">
        <f>IF($A334&lt;=LEN('HTT e12 - 2ry Str + Mask '!A$2),SUMIF('HTT e12 - HSF3.0'!E2:E501,"&lt;="&amp;$A334,'HTT e12 - HSF3.0'!H2:H501)-SUMIF('HTT e12 - HSF3.0'!G2:G501,"&lt;="&amp;$A334,'HTT e12 - HSF3.0'!H2:H501),"")</f>
        <v>0.66666666666665719</v>
      </c>
      <c r="H334" s="39">
        <f>IF($A334&lt;=LEN('HTT e12 - 2ry Str + Mask '!A$2),SUMIF('HTT e12 - HSF3.0'!E2:E501,"&lt;="&amp;$A334,'HTT e12 - HSF3.0'!I2:I501)-SUMIF('HTT e12 - HSF3.0'!G2:G501,"&lt;="&amp;$A334,'HTT e12 - HSF3.0'!I2:I501),"")</f>
        <v>0</v>
      </c>
      <c r="I334" s="39">
        <f>IF($A334&lt;=LEN('HTT e12 - 2ry Str + Mask '!A$2),G334+H334,"")</f>
        <v>0.66666666666665719</v>
      </c>
      <c r="J334" s="39">
        <f t="shared" si="41"/>
        <v>0.66666666666665719</v>
      </c>
      <c r="K334" s="39">
        <f t="shared" si="42"/>
        <v>0</v>
      </c>
      <c r="L334" s="39">
        <f t="shared" si="43"/>
        <v>0.66666666666665719</v>
      </c>
      <c r="M334" s="39">
        <f t="shared" si="44"/>
        <v>0.66666666666665719</v>
      </c>
      <c r="N334" s="39">
        <f t="shared" si="45"/>
        <v>0</v>
      </c>
      <c r="O334" s="39">
        <f t="shared" si="46"/>
        <v>0.66666666666665719</v>
      </c>
      <c r="P334" s="39">
        <f>IF($A334&lt;=LEN('HTT e12 - 2ry Str + Mask '!A$2),M334-J334,"")</f>
        <v>0</v>
      </c>
      <c r="Q334" s="39">
        <f>IF($A334&lt;=LEN('HTT e12 - 2ry Str + Mask '!A$2),N334-K334,"")</f>
        <v>0</v>
      </c>
      <c r="R334" s="39">
        <f>IF($A334&lt;=LEN('HTT e12 - 2ry Str + Mask '!A$2),O334-L334,"")</f>
        <v>0</v>
      </c>
    </row>
    <row r="335" spans="1:18" ht="80" customHeight="1" x14ac:dyDescent="0.15">
      <c r="A335" s="36">
        <v>334</v>
      </c>
      <c r="B335" s="37" t="str">
        <f>IF($A335&lt;=LEN('HTT e12 - 2ry Str + Mask '!A$2),MID('HTT e12 - 2ry Str + Mask '!A$2,$A335,1),"")</f>
        <v>(</v>
      </c>
      <c r="C335" s="38" t="str">
        <f>IF($A335&lt;=LEN('HTT e12 - 2ry Str + Mask '!B$2),MID('HTT e12 - 2ry Str + Mask '!B$2,$A335,1),"")</f>
        <v>.</v>
      </c>
      <c r="D335" s="38" t="str">
        <f>IF($A335&lt;=LEN('HTT e12 - 2ry Str + Mask '!C$2),MID('HTT e12 - 2ry Str + Mask '!C$2,$A335,1),"")</f>
        <v>.</v>
      </c>
      <c r="E335" s="38" t="str">
        <f t="shared" si="40"/>
        <v>.</v>
      </c>
      <c r="F335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</v>
      </c>
      <c r="G335" s="39">
        <f>IF($A335&lt;=LEN('HTT e12 - 2ry Str + Mask '!A$2),SUMIF('HTT e12 - HSF3.0'!E2:E501,"&lt;="&amp;$A335,'HTT e12 - HSF3.0'!H2:H501)-SUMIF('HTT e12 - HSF3.0'!G2:G501,"&lt;="&amp;$A335,'HTT e12 - HSF3.0'!H2:H501),"")</f>
        <v>0.66666666666665719</v>
      </c>
      <c r="H335" s="39">
        <f>IF($A335&lt;=LEN('HTT e12 - 2ry Str + Mask '!A$2),SUMIF('HTT e12 - HSF3.0'!E2:E501,"&lt;="&amp;$A335,'HTT e12 - HSF3.0'!I2:I501)-SUMIF('HTT e12 - HSF3.0'!G2:G501,"&lt;="&amp;$A335,'HTT e12 - HSF3.0'!I2:I501),"")</f>
        <v>-0.125</v>
      </c>
      <c r="I335" s="39">
        <f>IF($A335&lt;=LEN('HTT e12 - 2ry Str + Mask '!A$2),G335+H335,"")</f>
        <v>0.54166666666665719</v>
      </c>
      <c r="J335" s="39">
        <f t="shared" si="41"/>
        <v>0</v>
      </c>
      <c r="K335" s="39">
        <f t="shared" si="42"/>
        <v>0</v>
      </c>
      <c r="L335" s="39">
        <f t="shared" si="43"/>
        <v>0</v>
      </c>
      <c r="M335" s="39">
        <f t="shared" si="44"/>
        <v>0.66666666666665719</v>
      </c>
      <c r="N335" s="39">
        <f t="shared" si="45"/>
        <v>-0.125</v>
      </c>
      <c r="O335" s="39">
        <f t="shared" si="46"/>
        <v>0.54166666666665719</v>
      </c>
      <c r="P335" s="39">
        <f>IF($A335&lt;=LEN('HTT e12 - 2ry Str + Mask '!A$2),M335-J335,"")</f>
        <v>0.66666666666665719</v>
      </c>
      <c r="Q335" s="39">
        <f>IF($A335&lt;=LEN('HTT e12 - 2ry Str + Mask '!A$2),N335-K335,"")</f>
        <v>-0.125</v>
      </c>
      <c r="R335" s="39">
        <f>IF($A335&lt;=LEN('HTT e12 - 2ry Str + Mask '!A$2),O335-L335,"")</f>
        <v>0.54166666666665719</v>
      </c>
    </row>
    <row r="336" spans="1:18" ht="80" customHeight="1" x14ac:dyDescent="0.15">
      <c r="A336" s="36">
        <v>335</v>
      </c>
      <c r="B336" s="37" t="str">
        <f>IF($A336&lt;=LEN('HTT e12 - 2ry Str + Mask '!A$2),MID('HTT e12 - 2ry Str + Mask '!A$2,$A336,1),"")</f>
        <v>(</v>
      </c>
      <c r="C336" s="38" t="str">
        <f>IF($A336&lt;=LEN('HTT e12 - 2ry Str + Mask '!B$2),MID('HTT e12 - 2ry Str + Mask '!B$2,$A336,1),"")</f>
        <v>.</v>
      </c>
      <c r="D336" s="38" t="str">
        <f>IF($A336&lt;=LEN('HTT e12 - 2ry Str + Mask '!C$2),MID('HTT e12 - 2ry Str + Mask '!C$2,$A336,1),"")</f>
        <v>.</v>
      </c>
      <c r="E336" s="38" t="str">
        <f t="shared" si="40"/>
        <v>.</v>
      </c>
      <c r="F336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</v>
      </c>
      <c r="G336" s="39">
        <f>IF($A336&lt;=LEN('HTT e12 - 2ry Str + Mask '!A$2),SUMIF('HTT e12 - HSF3.0'!E2:E501,"&lt;="&amp;$A336,'HTT e12 - HSF3.0'!H2:H501)-SUMIF('HTT e12 - HSF3.0'!G2:G501,"&lt;="&amp;$A336,'HTT e12 - HSF3.0'!H2:H501),"")</f>
        <v>0.952380952380949</v>
      </c>
      <c r="H336" s="39">
        <f>IF($A336&lt;=LEN('HTT e12 - 2ry Str + Mask '!A$2),SUMIF('HTT e12 - HSF3.0'!E2:E501,"&lt;="&amp;$A336,'HTT e12 - HSF3.0'!I2:I501)-SUMIF('HTT e12 - HSF3.0'!G2:G501,"&lt;="&amp;$A336,'HTT e12 - HSF3.0'!I2:I501),"")</f>
        <v>-0.125</v>
      </c>
      <c r="I336" s="39">
        <f>IF($A336&lt;=LEN('HTT e12 - 2ry Str + Mask '!A$2),G336+H336,"")</f>
        <v>0.827380952380949</v>
      </c>
      <c r="J336" s="39">
        <f t="shared" si="41"/>
        <v>0</v>
      </c>
      <c r="K336" s="39">
        <f t="shared" si="42"/>
        <v>0</v>
      </c>
      <c r="L336" s="39">
        <f t="shared" si="43"/>
        <v>0</v>
      </c>
      <c r="M336" s="39">
        <f t="shared" si="44"/>
        <v>0.952380952380949</v>
      </c>
      <c r="N336" s="39">
        <f t="shared" si="45"/>
        <v>-0.125</v>
      </c>
      <c r="O336" s="39">
        <f t="shared" si="46"/>
        <v>0.827380952380949</v>
      </c>
      <c r="P336" s="39">
        <f>IF($A336&lt;=LEN('HTT e12 - 2ry Str + Mask '!A$2),M336-J336,"")</f>
        <v>0.952380952380949</v>
      </c>
      <c r="Q336" s="39">
        <f>IF($A336&lt;=LEN('HTT e12 - 2ry Str + Mask '!A$2),N336-K336,"")</f>
        <v>-0.125</v>
      </c>
      <c r="R336" s="39">
        <f>IF($A336&lt;=LEN('HTT e12 - 2ry Str + Mask '!A$2),O336-L336,"")</f>
        <v>0.827380952380949</v>
      </c>
    </row>
    <row r="337" spans="1:18" ht="80" customHeight="1" x14ac:dyDescent="0.15">
      <c r="A337" s="36">
        <v>336</v>
      </c>
      <c r="B337" s="37" t="str">
        <f>IF($A337&lt;=LEN('HTT e12 - 2ry Str + Mask '!A$2),MID('HTT e12 - 2ry Str + Mask '!A$2,$A337,1),"")</f>
        <v>(</v>
      </c>
      <c r="C337" s="38" t="str">
        <f>IF($A337&lt;=LEN('HTT e12 - 2ry Str + Mask '!B$2),MID('HTT e12 - 2ry Str + Mask '!B$2,$A337,1),"")</f>
        <v>.</v>
      </c>
      <c r="D337" s="38" t="str">
        <f>IF($A337&lt;=LEN('HTT e12 - 2ry Str + Mask '!C$2),MID('HTT e12 - 2ry Str + Mask '!C$2,$A337,1),"")</f>
        <v>.</v>
      </c>
      <c r="E337" s="38" t="str">
        <f t="shared" si="40"/>
        <v>.</v>
      </c>
      <c r="F337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</v>
      </c>
      <c r="G337" s="39">
        <f>IF($A337&lt;=LEN('HTT e12 - 2ry Str + Mask '!A$2),SUMIF('HTT e12 - HSF3.0'!E2:E501,"&lt;="&amp;$A337,'HTT e12 - HSF3.0'!H2:H501)-SUMIF('HTT e12 - HSF3.0'!G2:G501,"&lt;="&amp;$A337,'HTT e12 - HSF3.0'!H2:H501),"")</f>
        <v>0.7857142857142847</v>
      </c>
      <c r="H337" s="39">
        <f>IF($A337&lt;=LEN('HTT e12 - 2ry Str + Mask '!A$2),SUMIF('HTT e12 - HSF3.0'!E2:E501,"&lt;="&amp;$A337,'HTT e12 - HSF3.0'!I2:I501)-SUMIF('HTT e12 - HSF3.0'!G2:G501,"&lt;="&amp;$A337,'HTT e12 - HSF3.0'!I2:I501),"")</f>
        <v>-0.125</v>
      </c>
      <c r="I337" s="39">
        <f>IF($A337&lt;=LEN('HTT e12 - 2ry Str + Mask '!A$2),G337+H337,"")</f>
        <v>0.6607142857142847</v>
      </c>
      <c r="J337" s="39">
        <f t="shared" si="41"/>
        <v>0</v>
      </c>
      <c r="K337" s="39">
        <f t="shared" si="42"/>
        <v>0</v>
      </c>
      <c r="L337" s="39">
        <f t="shared" si="43"/>
        <v>0</v>
      </c>
      <c r="M337" s="39">
        <f t="shared" si="44"/>
        <v>0.7857142857142847</v>
      </c>
      <c r="N337" s="39">
        <f t="shared" si="45"/>
        <v>-0.125</v>
      </c>
      <c r="O337" s="39">
        <f t="shared" si="46"/>
        <v>0.6607142857142847</v>
      </c>
      <c r="P337" s="39">
        <f>IF($A337&lt;=LEN('HTT e12 - 2ry Str + Mask '!A$2),M337-J337,"")</f>
        <v>0.7857142857142847</v>
      </c>
      <c r="Q337" s="39">
        <f>IF($A337&lt;=LEN('HTT e12 - 2ry Str + Mask '!A$2),N337-K337,"")</f>
        <v>-0.125</v>
      </c>
      <c r="R337" s="39">
        <f>IF($A337&lt;=LEN('HTT e12 - 2ry Str + Mask '!A$2),O337-L337,"")</f>
        <v>0.6607142857142847</v>
      </c>
    </row>
    <row r="338" spans="1:18" ht="80" customHeight="1" x14ac:dyDescent="0.15">
      <c r="A338" s="36">
        <v>337</v>
      </c>
      <c r="B338" s="37" t="str">
        <f>IF($A338&lt;=LEN('HTT e12 - 2ry Str + Mask '!A$2),MID('HTT e12 - 2ry Str + Mask '!A$2,$A338,1),"")</f>
        <v>(</v>
      </c>
      <c r="C338" s="38" t="str">
        <f>IF($A338&lt;=LEN('HTT e12 - 2ry Str + Mask '!B$2),MID('HTT e12 - 2ry Str + Mask '!B$2,$A338,1),"")</f>
        <v>.</v>
      </c>
      <c r="D338" s="38" t="str">
        <f>IF($A338&lt;=LEN('HTT e12 - 2ry Str + Mask '!C$2),MID('HTT e12 - 2ry Str + Mask '!C$2,$A338,1),"")</f>
        <v>.</v>
      </c>
      <c r="E338" s="38" t="str">
        <f t="shared" si="40"/>
        <v>.</v>
      </c>
      <c r="F338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</v>
      </c>
      <c r="G338" s="39">
        <f>IF($A338&lt;=LEN('HTT e12 - 2ry Str + Mask '!A$2),SUMIF('HTT e12 - HSF3.0'!E2:E501,"&lt;="&amp;$A338,'HTT e12 - HSF3.0'!H2:H501)-SUMIF('HTT e12 - HSF3.0'!G2:G501,"&lt;="&amp;$A338,'HTT e12 - HSF3.0'!H2:H501),"")</f>
        <v>0.6190476190476204</v>
      </c>
      <c r="H338" s="39">
        <f>IF($A338&lt;=LEN('HTT e12 - 2ry Str + Mask '!A$2),SUMIF('HTT e12 - HSF3.0'!E2:E501,"&lt;="&amp;$A338,'HTT e12 - HSF3.0'!I2:I501)-SUMIF('HTT e12 - HSF3.0'!G2:G501,"&lt;="&amp;$A338,'HTT e12 - HSF3.0'!I2:I501),"")</f>
        <v>-0.125</v>
      </c>
      <c r="I338" s="39">
        <f>IF($A338&lt;=LEN('HTT e12 - 2ry Str + Mask '!A$2),G338+H338,"")</f>
        <v>0.4940476190476204</v>
      </c>
      <c r="J338" s="39">
        <f t="shared" si="41"/>
        <v>0</v>
      </c>
      <c r="K338" s="39">
        <f t="shared" si="42"/>
        <v>0</v>
      </c>
      <c r="L338" s="39">
        <f t="shared" si="43"/>
        <v>0</v>
      </c>
      <c r="M338" s="39">
        <f t="shared" si="44"/>
        <v>0.6190476190476204</v>
      </c>
      <c r="N338" s="39">
        <f t="shared" si="45"/>
        <v>-0.125</v>
      </c>
      <c r="O338" s="39">
        <f t="shared" si="46"/>
        <v>0.4940476190476204</v>
      </c>
      <c r="P338" s="39">
        <f>IF($A338&lt;=LEN('HTT e12 - 2ry Str + Mask '!A$2),M338-J338,"")</f>
        <v>0.6190476190476204</v>
      </c>
      <c r="Q338" s="39">
        <f>IF($A338&lt;=LEN('HTT e12 - 2ry Str + Mask '!A$2),N338-K338,"")</f>
        <v>-0.125</v>
      </c>
      <c r="R338" s="39">
        <f>IF($A338&lt;=LEN('HTT e12 - 2ry Str + Mask '!A$2),O338-L338,"")</f>
        <v>0.4940476190476204</v>
      </c>
    </row>
    <row r="339" spans="1:18" ht="80" customHeight="1" x14ac:dyDescent="0.15">
      <c r="A339" s="36">
        <v>338</v>
      </c>
      <c r="B339" s="37" t="str">
        <f>IF($A339&lt;=LEN('HTT e12 - 2ry Str + Mask '!A$2),MID('HTT e12 - 2ry Str + Mask '!A$2,$A339,1),"")</f>
        <v>(</v>
      </c>
      <c r="C339" s="38" t="str">
        <f>IF($A339&lt;=LEN('HTT e12 - 2ry Str + Mask '!B$2),MID('HTT e12 - 2ry Str + Mask '!B$2,$A339,1),"")</f>
        <v>.</v>
      </c>
      <c r="D339" s="38" t="str">
        <f>IF($A339&lt;=LEN('HTT e12 - 2ry Str + Mask '!C$2),MID('HTT e12 - 2ry Str + Mask '!C$2,$A339,1),"")</f>
        <v>.</v>
      </c>
      <c r="E339" s="38" t="str">
        <f t="shared" si="40"/>
        <v>.</v>
      </c>
      <c r="F339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</v>
      </c>
      <c r="G339" s="39">
        <f>IF($A339&lt;=LEN('HTT e12 - 2ry Str + Mask '!A$2),SUMIF('HTT e12 - HSF3.0'!E2:E501,"&lt;="&amp;$A339,'HTT e12 - HSF3.0'!H2:H501)-SUMIF('HTT e12 - HSF3.0'!G2:G501,"&lt;="&amp;$A339,'HTT e12 - HSF3.0'!H2:H501),"")</f>
        <v>0.4523809523809561</v>
      </c>
      <c r="H339" s="39">
        <f>IF($A339&lt;=LEN('HTT e12 - 2ry Str + Mask '!A$2),SUMIF('HTT e12 - HSF3.0'!E2:E501,"&lt;="&amp;$A339,'HTT e12 - HSF3.0'!I2:I501)-SUMIF('HTT e12 - HSF3.0'!G2:G501,"&lt;="&amp;$A339,'HTT e12 - HSF3.0'!I2:I501),"")</f>
        <v>-0.125</v>
      </c>
      <c r="I339" s="39">
        <f>IF($A339&lt;=LEN('HTT e12 - 2ry Str + Mask '!A$2),G339+H339,"")</f>
        <v>0.3273809523809561</v>
      </c>
      <c r="J339" s="39">
        <f t="shared" si="41"/>
        <v>0</v>
      </c>
      <c r="K339" s="39">
        <f t="shared" si="42"/>
        <v>0</v>
      </c>
      <c r="L339" s="39">
        <f t="shared" si="43"/>
        <v>0</v>
      </c>
      <c r="M339" s="39">
        <f t="shared" si="44"/>
        <v>0.4523809523809561</v>
      </c>
      <c r="N339" s="39">
        <f t="shared" si="45"/>
        <v>-0.125</v>
      </c>
      <c r="O339" s="39">
        <f t="shared" si="46"/>
        <v>0.3273809523809561</v>
      </c>
      <c r="P339" s="39">
        <f>IF($A339&lt;=LEN('HTT e12 - 2ry Str + Mask '!A$2),M339-J339,"")</f>
        <v>0.4523809523809561</v>
      </c>
      <c r="Q339" s="39">
        <f>IF($A339&lt;=LEN('HTT e12 - 2ry Str + Mask '!A$2),N339-K339,"")</f>
        <v>-0.125</v>
      </c>
      <c r="R339" s="39">
        <f>IF($A339&lt;=LEN('HTT e12 - 2ry Str + Mask '!A$2),O339-L339,"")</f>
        <v>0.3273809523809561</v>
      </c>
    </row>
    <row r="340" spans="1:18" ht="80" customHeight="1" x14ac:dyDescent="0.15">
      <c r="A340" s="36">
        <v>339</v>
      </c>
      <c r="B340" s="37" t="str">
        <f>IF($A340&lt;=LEN('HTT e12 - 2ry Str + Mask '!A$2),MID('HTT e12 - 2ry Str + Mask '!A$2,$A340,1),"")</f>
        <v>(</v>
      </c>
      <c r="C340" s="38" t="str">
        <f>IF($A340&lt;=LEN('HTT e12 - 2ry Str + Mask '!B$2),MID('HTT e12 - 2ry Str + Mask '!B$2,$A340,1),"")</f>
        <v>.</v>
      </c>
      <c r="D340" s="38" t="str">
        <f>IF($A340&lt;=LEN('HTT e12 - 2ry Str + Mask '!C$2),MID('HTT e12 - 2ry Str + Mask '!C$2,$A340,1),"")</f>
        <v>x</v>
      </c>
      <c r="E340" s="38" t="str">
        <f t="shared" si="40"/>
        <v>|</v>
      </c>
      <c r="F340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</v>
      </c>
      <c r="G340" s="39">
        <f>IF($A340&lt;=LEN('HTT e12 - 2ry Str + Mask '!A$2),SUMIF('HTT e12 - HSF3.0'!E2:E501,"&lt;="&amp;$A340,'HTT e12 - HSF3.0'!H2:H501)-SUMIF('HTT e12 - HSF3.0'!G2:G501,"&lt;="&amp;$A340,'HTT e12 - HSF3.0'!H2:H501),"")</f>
        <v>0.4523809523809561</v>
      </c>
      <c r="H340" s="39">
        <f>IF($A340&lt;=LEN('HTT e12 - 2ry Str + Mask '!A$2),SUMIF('HTT e12 - HSF3.0'!E2:E501,"&lt;="&amp;$A340,'HTT e12 - HSF3.0'!I2:I501)-SUMIF('HTT e12 - HSF3.0'!G2:G501,"&lt;="&amp;$A340,'HTT e12 - HSF3.0'!I2:I501),"")</f>
        <v>-0.125</v>
      </c>
      <c r="I340" s="39">
        <f>IF($A340&lt;=LEN('HTT e12 - 2ry Str + Mask '!A$2),G340+H340,"")</f>
        <v>0.3273809523809561</v>
      </c>
      <c r="J340" s="39">
        <f t="shared" si="41"/>
        <v>0</v>
      </c>
      <c r="K340" s="39">
        <f t="shared" si="42"/>
        <v>0</v>
      </c>
      <c r="L340" s="39">
        <f t="shared" si="43"/>
        <v>0</v>
      </c>
      <c r="M340" s="39">
        <f t="shared" si="44"/>
        <v>0</v>
      </c>
      <c r="N340" s="39">
        <f t="shared" si="45"/>
        <v>0</v>
      </c>
      <c r="O340" s="39">
        <f t="shared" si="46"/>
        <v>0</v>
      </c>
      <c r="P340" s="39">
        <f>IF($A340&lt;=LEN('HTT e12 - 2ry Str + Mask '!A$2),M340-J340,"")</f>
        <v>0</v>
      </c>
      <c r="Q340" s="39">
        <f>IF($A340&lt;=LEN('HTT e12 - 2ry Str + Mask '!A$2),N340-K340,"")</f>
        <v>0</v>
      </c>
      <c r="R340" s="39">
        <f>IF($A340&lt;=LEN('HTT e12 - 2ry Str + Mask '!A$2),O340-L340,"")</f>
        <v>0</v>
      </c>
    </row>
    <row r="341" spans="1:18" ht="80" customHeight="1" x14ac:dyDescent="0.15">
      <c r="A341" s="36">
        <v>340</v>
      </c>
      <c r="B341" s="37" t="str">
        <f>IF($A341&lt;=LEN('HTT e12 - 2ry Str + Mask '!A$2),MID('HTT e12 - 2ry Str + Mask '!A$2,$A341,1),"")</f>
        <v>(</v>
      </c>
      <c r="C341" s="38" t="str">
        <f>IF($A341&lt;=LEN('HTT e12 - 2ry Str + Mask '!B$2),MID('HTT e12 - 2ry Str + Mask '!B$2,$A341,1),"")</f>
        <v>.</v>
      </c>
      <c r="D341" s="38" t="str">
        <f>IF($A341&lt;=LEN('HTT e12 - 2ry Str + Mask '!C$2),MID('HTT e12 - 2ry Str + Mask '!C$2,$A341,1),"")</f>
        <v>x</v>
      </c>
      <c r="E341" s="38" t="str">
        <f t="shared" si="40"/>
        <v>|</v>
      </c>
      <c r="F341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</v>
      </c>
      <c r="G341" s="39">
        <f>IF($A341&lt;=LEN('HTT e12 - 2ry Str + Mask '!A$2),SUMIF('HTT e12 - HSF3.0'!E2:E501,"&lt;="&amp;$A341,'HTT e12 - HSF3.0'!H2:H501)-SUMIF('HTT e12 - HSF3.0'!G2:G501,"&lt;="&amp;$A341,'HTT e12 - HSF3.0'!H2:H501),"")</f>
        <v>0.4523809523809561</v>
      </c>
      <c r="H341" s="39">
        <f>IF($A341&lt;=LEN('HTT e12 - 2ry Str + Mask '!A$2),SUMIF('HTT e12 - HSF3.0'!E2:E501,"&lt;="&amp;$A341,'HTT e12 - HSF3.0'!I2:I501)-SUMIF('HTT e12 - HSF3.0'!G2:G501,"&lt;="&amp;$A341,'HTT e12 - HSF3.0'!I2:I501),"")</f>
        <v>-0.125</v>
      </c>
      <c r="I341" s="39">
        <f>IF($A341&lt;=LEN('HTT e12 - 2ry Str + Mask '!A$2),G341+H341,"")</f>
        <v>0.3273809523809561</v>
      </c>
      <c r="J341" s="39">
        <f t="shared" si="41"/>
        <v>0</v>
      </c>
      <c r="K341" s="39">
        <f t="shared" si="42"/>
        <v>0</v>
      </c>
      <c r="L341" s="39">
        <f t="shared" si="43"/>
        <v>0</v>
      </c>
      <c r="M341" s="39">
        <f t="shared" si="44"/>
        <v>0</v>
      </c>
      <c r="N341" s="39">
        <f t="shared" si="45"/>
        <v>0</v>
      </c>
      <c r="O341" s="39">
        <f t="shared" si="46"/>
        <v>0</v>
      </c>
      <c r="P341" s="39">
        <f>IF($A341&lt;=LEN('HTT e12 - 2ry Str + Mask '!A$2),M341-J341,"")</f>
        <v>0</v>
      </c>
      <c r="Q341" s="39">
        <f>IF($A341&lt;=LEN('HTT e12 - 2ry Str + Mask '!A$2),N341-K341,"")</f>
        <v>0</v>
      </c>
      <c r="R341" s="39">
        <f>IF($A341&lt;=LEN('HTT e12 - 2ry Str + Mask '!A$2),O341-L341,"")</f>
        <v>0</v>
      </c>
    </row>
    <row r="342" spans="1:18" ht="80" customHeight="1" x14ac:dyDescent="0.15">
      <c r="A342" s="36">
        <v>341</v>
      </c>
      <c r="B342" s="37" t="str">
        <f>IF($A342&lt;=LEN('HTT e12 - 2ry Str + Mask '!A$2),MID('HTT e12 - 2ry Str + Mask '!A$2,$A342,1),"")</f>
        <v>(</v>
      </c>
      <c r="C342" s="38" t="str">
        <f>IF($A342&lt;=LEN('HTT e12 - 2ry Str + Mask '!B$2),MID('HTT e12 - 2ry Str + Mask '!B$2,$A342,1),"")</f>
        <v>.</v>
      </c>
      <c r="D342" s="38" t="str">
        <f>IF($A342&lt;=LEN('HTT e12 - 2ry Str + Mask '!C$2),MID('HTT e12 - 2ry Str + Mask '!C$2,$A342,1),"")</f>
        <v>x</v>
      </c>
      <c r="E342" s="38" t="str">
        <f t="shared" si="40"/>
        <v>|</v>
      </c>
      <c r="F342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</v>
      </c>
      <c r="G342" s="39">
        <f>IF($A342&lt;=LEN('HTT e12 - 2ry Str + Mask '!A$2),SUMIF('HTT e12 - HSF3.0'!E2:E501,"&lt;="&amp;$A342,'HTT e12 - HSF3.0'!H2:H501)-SUMIF('HTT e12 - HSF3.0'!G2:G501,"&lt;="&amp;$A342,'HTT e12 - HSF3.0'!H2:H501),"")</f>
        <v>0.4523809523809561</v>
      </c>
      <c r="H342" s="39">
        <f>IF($A342&lt;=LEN('HTT e12 - 2ry Str + Mask '!A$2),SUMIF('HTT e12 - HSF3.0'!E2:E501,"&lt;="&amp;$A342,'HTT e12 - HSF3.0'!I2:I501)-SUMIF('HTT e12 - HSF3.0'!G2:G501,"&lt;="&amp;$A342,'HTT e12 - HSF3.0'!I2:I501),"")</f>
        <v>-0.125</v>
      </c>
      <c r="I342" s="39">
        <f>IF($A342&lt;=LEN('HTT e12 - 2ry Str + Mask '!A$2),G342+H342,"")</f>
        <v>0.3273809523809561</v>
      </c>
      <c r="J342" s="39">
        <f t="shared" si="41"/>
        <v>0</v>
      </c>
      <c r="K342" s="39">
        <f t="shared" si="42"/>
        <v>0</v>
      </c>
      <c r="L342" s="39">
        <f t="shared" si="43"/>
        <v>0</v>
      </c>
      <c r="M342" s="39">
        <f t="shared" si="44"/>
        <v>0</v>
      </c>
      <c r="N342" s="39">
        <f t="shared" si="45"/>
        <v>0</v>
      </c>
      <c r="O342" s="39">
        <f t="shared" si="46"/>
        <v>0</v>
      </c>
      <c r="P342" s="39">
        <f>IF($A342&lt;=LEN('HTT e12 - 2ry Str + Mask '!A$2),M342-J342,"")</f>
        <v>0</v>
      </c>
      <c r="Q342" s="39">
        <f>IF($A342&lt;=LEN('HTT e12 - 2ry Str + Mask '!A$2),N342-K342,"")</f>
        <v>0</v>
      </c>
      <c r="R342" s="39">
        <f>IF($A342&lt;=LEN('HTT e12 - 2ry Str + Mask '!A$2),O342-L342,"")</f>
        <v>0</v>
      </c>
    </row>
    <row r="343" spans="1:18" ht="80" customHeight="1" x14ac:dyDescent="0.15">
      <c r="A343" s="36">
        <v>342</v>
      </c>
      <c r="B343" s="37" t="str">
        <f>IF($A343&lt;=LEN('HTT e12 - 2ry Str + Mask '!A$2),MID('HTT e12 - 2ry Str + Mask '!A$2,$A343,1),"")</f>
        <v>.</v>
      </c>
      <c r="C343" s="38" t="str">
        <f>IF($A343&lt;=LEN('HTT e12 - 2ry Str + Mask '!B$2),MID('HTT e12 - 2ry Str + Mask '!B$2,$A343,1),"")</f>
        <v>.</v>
      </c>
      <c r="D343" s="38" t="str">
        <f>IF($A343&lt;=LEN('HTT e12 - 2ry Str + Mask '!C$2),MID('HTT e12 - 2ry Str + Mask '!C$2,$A343,1),"")</f>
        <v>x</v>
      </c>
      <c r="E343" s="38" t="str">
        <f t="shared" si="40"/>
        <v>|</v>
      </c>
      <c r="F343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</v>
      </c>
      <c r="G343" s="39">
        <f>IF($A343&lt;=LEN('HTT e12 - 2ry Str + Mask '!A$2),SUMIF('HTT e12 - HSF3.0'!E2:E501,"&lt;="&amp;$A343,'HTT e12 - HSF3.0'!H2:H501)-SUMIF('HTT e12 - HSF3.0'!G2:G501,"&lt;="&amp;$A343,'HTT e12 - HSF3.0'!H2:H501),"")</f>
        <v>0.3333333333333286</v>
      </c>
      <c r="H343" s="39">
        <f>IF($A343&lt;=LEN('HTT e12 - 2ry Str + Mask '!A$2),SUMIF('HTT e12 - HSF3.0'!E2:E501,"&lt;="&amp;$A343,'HTT e12 - HSF3.0'!I2:I501)-SUMIF('HTT e12 - HSF3.0'!G2:G501,"&lt;="&amp;$A343,'HTT e12 - HSF3.0'!I2:I501),"")</f>
        <v>-0.16666666666666785</v>
      </c>
      <c r="I343" s="39">
        <f>IF($A343&lt;=LEN('HTT e12 - 2ry Str + Mask '!A$2),G343+H343,"")</f>
        <v>0.16666666666666075</v>
      </c>
      <c r="J343" s="39">
        <f t="shared" si="41"/>
        <v>0.3333333333333286</v>
      </c>
      <c r="K343" s="39">
        <f t="shared" si="42"/>
        <v>-0.16666666666666785</v>
      </c>
      <c r="L343" s="39">
        <f t="shared" si="43"/>
        <v>0.16666666666666075</v>
      </c>
      <c r="M343" s="39">
        <f t="shared" si="44"/>
        <v>0</v>
      </c>
      <c r="N343" s="39">
        <f t="shared" si="45"/>
        <v>0</v>
      </c>
      <c r="O343" s="39">
        <f t="shared" si="46"/>
        <v>0</v>
      </c>
      <c r="P343" s="39">
        <f>IF($A343&lt;=LEN('HTT e12 - 2ry Str + Mask '!A$2),M343-J343,"")</f>
        <v>-0.3333333333333286</v>
      </c>
      <c r="Q343" s="39">
        <f>IF($A343&lt;=LEN('HTT e12 - 2ry Str + Mask '!A$2),N343-K343,"")</f>
        <v>0.16666666666666785</v>
      </c>
      <c r="R343" s="39">
        <f>IF($A343&lt;=LEN('HTT e12 - 2ry Str + Mask '!A$2),O343-L343,"")</f>
        <v>-0.16666666666666075</v>
      </c>
    </row>
    <row r="344" spans="1:18" ht="80" customHeight="1" x14ac:dyDescent="0.15">
      <c r="A344" s="36">
        <v>343</v>
      </c>
      <c r="B344" s="37" t="str">
        <f>IF($A344&lt;=LEN('HTT e12 - 2ry Str + Mask '!A$2),MID('HTT e12 - 2ry Str + Mask '!A$2,$A344,1),"")</f>
        <v>.</v>
      </c>
      <c r="C344" s="38" t="str">
        <f>IF($A344&lt;=LEN('HTT e12 - 2ry Str + Mask '!B$2),MID('HTT e12 - 2ry Str + Mask '!B$2,$A344,1),"")</f>
        <v>.</v>
      </c>
      <c r="D344" s="38" t="str">
        <f>IF($A344&lt;=LEN('HTT e12 - 2ry Str + Mask '!C$2),MID('HTT e12 - 2ry Str + Mask '!C$2,$A344,1),"")</f>
        <v>x</v>
      </c>
      <c r="E344" s="38" t="str">
        <f t="shared" si="40"/>
        <v>|</v>
      </c>
      <c r="F344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</v>
      </c>
      <c r="G344" s="39">
        <f>IF($A344&lt;=LEN('HTT e12 - 2ry Str + Mask '!A$2),SUMIF('HTT e12 - HSF3.0'!E2:E501,"&lt;="&amp;$A344,'HTT e12 - HSF3.0'!H2:H501)-SUMIF('HTT e12 - HSF3.0'!G2:G501,"&lt;="&amp;$A344,'HTT e12 - HSF3.0'!H2:H501),"")</f>
        <v>0.66666666666665719</v>
      </c>
      <c r="H344" s="39">
        <f>IF($A344&lt;=LEN('HTT e12 - 2ry Str + Mask '!A$2),SUMIF('HTT e12 - HSF3.0'!E2:E501,"&lt;="&amp;$A344,'HTT e12 - HSF3.0'!I2:I501)-SUMIF('HTT e12 - HSF3.0'!G2:G501,"&lt;="&amp;$A344,'HTT e12 - HSF3.0'!I2:I501),"")</f>
        <v>-0.16666666666666785</v>
      </c>
      <c r="I344" s="39">
        <f>IF($A344&lt;=LEN('HTT e12 - 2ry Str + Mask '!A$2),G344+H344,"")</f>
        <v>0.49999999999998934</v>
      </c>
      <c r="J344" s="39">
        <f t="shared" si="41"/>
        <v>0.66666666666665719</v>
      </c>
      <c r="K344" s="39">
        <f t="shared" si="42"/>
        <v>-0.16666666666666785</v>
      </c>
      <c r="L344" s="39">
        <f t="shared" si="43"/>
        <v>0.49999999999998934</v>
      </c>
      <c r="M344" s="39">
        <f t="shared" si="44"/>
        <v>0</v>
      </c>
      <c r="N344" s="39">
        <f t="shared" si="45"/>
        <v>0</v>
      </c>
      <c r="O344" s="39">
        <f t="shared" si="46"/>
        <v>0</v>
      </c>
      <c r="P344" s="39">
        <f>IF($A344&lt;=LEN('HTT e12 - 2ry Str + Mask '!A$2),M344-J344,"")</f>
        <v>-0.66666666666665719</v>
      </c>
      <c r="Q344" s="39">
        <f>IF($A344&lt;=LEN('HTT e12 - 2ry Str + Mask '!A$2),N344-K344,"")</f>
        <v>0.16666666666666785</v>
      </c>
      <c r="R344" s="39">
        <f>IF($A344&lt;=LEN('HTT e12 - 2ry Str + Mask '!A$2),O344-L344,"")</f>
        <v>-0.49999999999998934</v>
      </c>
    </row>
    <row r="345" spans="1:18" ht="80" customHeight="1" x14ac:dyDescent="0.15">
      <c r="A345" s="36">
        <v>344</v>
      </c>
      <c r="B345" s="37" t="str">
        <f>IF($A345&lt;=LEN('HTT e12 - 2ry Str + Mask '!A$2),MID('HTT e12 - 2ry Str + Mask '!A$2,$A345,1),"")</f>
        <v>(</v>
      </c>
      <c r="C345" s="38" t="str">
        <f>IF($A345&lt;=LEN('HTT e12 - 2ry Str + Mask '!B$2),MID('HTT e12 - 2ry Str + Mask '!B$2,$A345,1),"")</f>
        <v>.</v>
      </c>
      <c r="D345" s="38" t="str">
        <f>IF($A345&lt;=LEN('HTT e12 - 2ry Str + Mask '!C$2),MID('HTT e12 - 2ry Str + Mask '!C$2,$A345,1),"")</f>
        <v>x</v>
      </c>
      <c r="E345" s="38" t="str">
        <f t="shared" si="40"/>
        <v>|</v>
      </c>
      <c r="F345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</v>
      </c>
      <c r="G345" s="39">
        <f>IF($A345&lt;=LEN('HTT e12 - 2ry Str + Mask '!A$2),SUMIF('HTT e12 - HSF3.0'!E2:E501,"&lt;="&amp;$A345,'HTT e12 - HSF3.0'!H2:H501)-SUMIF('HTT e12 - HSF3.0'!G2:G501,"&lt;="&amp;$A345,'HTT e12 - HSF3.0'!H2:H501),"")</f>
        <v>0.66666666666665719</v>
      </c>
      <c r="H345" s="39">
        <f>IF($A345&lt;=LEN('HTT e12 - 2ry Str + Mask '!A$2),SUMIF('HTT e12 - HSF3.0'!E2:E501,"&lt;="&amp;$A345,'HTT e12 - HSF3.0'!I2:I501)-SUMIF('HTT e12 - HSF3.0'!G2:G501,"&lt;="&amp;$A345,'HTT e12 - HSF3.0'!I2:I501),"")</f>
        <v>-0.16666666666666785</v>
      </c>
      <c r="I345" s="39">
        <f>IF($A345&lt;=LEN('HTT e12 - 2ry Str + Mask '!A$2),G345+H345,"")</f>
        <v>0.49999999999998934</v>
      </c>
      <c r="J345" s="39">
        <f t="shared" si="41"/>
        <v>0</v>
      </c>
      <c r="K345" s="39">
        <f t="shared" si="42"/>
        <v>0</v>
      </c>
      <c r="L345" s="39">
        <f t="shared" si="43"/>
        <v>0</v>
      </c>
      <c r="M345" s="39">
        <f t="shared" si="44"/>
        <v>0</v>
      </c>
      <c r="N345" s="39">
        <f t="shared" si="45"/>
        <v>0</v>
      </c>
      <c r="O345" s="39">
        <f t="shared" si="46"/>
        <v>0</v>
      </c>
      <c r="P345" s="39">
        <f>IF($A345&lt;=LEN('HTT e12 - 2ry Str + Mask '!A$2),M345-J345,"")</f>
        <v>0</v>
      </c>
      <c r="Q345" s="39">
        <f>IF($A345&lt;=LEN('HTT e12 - 2ry Str + Mask '!A$2),N345-K345,"")</f>
        <v>0</v>
      </c>
      <c r="R345" s="39">
        <f>IF($A345&lt;=LEN('HTT e12 - 2ry Str + Mask '!A$2),O345-L345,"")</f>
        <v>0</v>
      </c>
    </row>
    <row r="346" spans="1:18" ht="80" customHeight="1" x14ac:dyDescent="0.15">
      <c r="A346" s="36">
        <v>345</v>
      </c>
      <c r="B346" s="37" t="str">
        <f>IF($A346&lt;=LEN('HTT e12 - 2ry Str + Mask '!A$2),MID('HTT e12 - 2ry Str + Mask '!A$2,$A346,1),"")</f>
        <v>(</v>
      </c>
      <c r="C346" s="38" t="str">
        <f>IF($A346&lt;=LEN('HTT e12 - 2ry Str + Mask '!B$2),MID('HTT e12 - 2ry Str + Mask '!B$2,$A346,1),"")</f>
        <v>.</v>
      </c>
      <c r="D346" s="38" t="str">
        <f>IF($A346&lt;=LEN('HTT e12 - 2ry Str + Mask '!C$2),MID('HTT e12 - 2ry Str + Mask '!C$2,$A346,1),"")</f>
        <v>x</v>
      </c>
      <c r="E346" s="38" t="str">
        <f t="shared" si="40"/>
        <v>|</v>
      </c>
      <c r="F346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</v>
      </c>
      <c r="G346" s="39">
        <f>IF($A346&lt;=LEN('HTT e12 - 2ry Str + Mask '!A$2),SUMIF('HTT e12 - HSF3.0'!E2:E501,"&lt;="&amp;$A346,'HTT e12 - HSF3.0'!H2:H501)-SUMIF('HTT e12 - HSF3.0'!G2:G501,"&lt;="&amp;$A346,'HTT e12 - HSF3.0'!H2:H501),"")</f>
        <v>0.6428571428571388</v>
      </c>
      <c r="H346" s="39">
        <f>IF($A346&lt;=LEN('HTT e12 - 2ry Str + Mask '!A$2),SUMIF('HTT e12 - HSF3.0'!E2:E501,"&lt;="&amp;$A346,'HTT e12 - HSF3.0'!I2:I501)-SUMIF('HTT e12 - HSF3.0'!G2:G501,"&lt;="&amp;$A346,'HTT e12 - HSF3.0'!I2:I501),"")</f>
        <v>-0.29166666666666785</v>
      </c>
      <c r="I346" s="39">
        <f>IF($A346&lt;=LEN('HTT e12 - 2ry Str + Mask '!A$2),G346+H346,"")</f>
        <v>0.35119047619047095</v>
      </c>
      <c r="J346" s="39">
        <f t="shared" si="41"/>
        <v>0</v>
      </c>
      <c r="K346" s="39">
        <f t="shared" si="42"/>
        <v>0</v>
      </c>
      <c r="L346" s="39">
        <f t="shared" si="43"/>
        <v>0</v>
      </c>
      <c r="M346" s="39">
        <f t="shared" si="44"/>
        <v>0</v>
      </c>
      <c r="N346" s="39">
        <f t="shared" si="45"/>
        <v>0</v>
      </c>
      <c r="O346" s="39">
        <f t="shared" si="46"/>
        <v>0</v>
      </c>
      <c r="P346" s="39">
        <f>IF($A346&lt;=LEN('HTT e12 - 2ry Str + Mask '!A$2),M346-J346,"")</f>
        <v>0</v>
      </c>
      <c r="Q346" s="39">
        <f>IF($A346&lt;=LEN('HTT e12 - 2ry Str + Mask '!A$2),N346-K346,"")</f>
        <v>0</v>
      </c>
      <c r="R346" s="39">
        <f>IF($A346&lt;=LEN('HTT e12 - 2ry Str + Mask '!A$2),O346-L346,"")</f>
        <v>0</v>
      </c>
    </row>
    <row r="347" spans="1:18" ht="80" customHeight="1" x14ac:dyDescent="0.15">
      <c r="A347" s="36">
        <v>346</v>
      </c>
      <c r="B347" s="37" t="str">
        <f>IF($A347&lt;=LEN('HTT e12 - 2ry Str + Mask '!A$2),MID('HTT e12 - 2ry Str + Mask '!A$2,$A347,1),"")</f>
        <v>(</v>
      </c>
      <c r="C347" s="38" t="str">
        <f>IF($A347&lt;=LEN('HTT e12 - 2ry Str + Mask '!B$2),MID('HTT e12 - 2ry Str + Mask '!B$2,$A347,1),"")</f>
        <v>.</v>
      </c>
      <c r="D347" s="38" t="str">
        <f>IF($A347&lt;=LEN('HTT e12 - 2ry Str + Mask '!C$2),MID('HTT e12 - 2ry Str + Mask '!C$2,$A347,1),"")</f>
        <v>x</v>
      </c>
      <c r="E347" s="38" t="str">
        <f t="shared" si="40"/>
        <v>|</v>
      </c>
      <c r="F347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</v>
      </c>
      <c r="G347" s="39">
        <f>IF($A347&lt;=LEN('HTT e12 - 2ry Str + Mask '!A$2),SUMIF('HTT e12 - HSF3.0'!E2:E501,"&lt;="&amp;$A347,'HTT e12 - HSF3.0'!H2:H501)-SUMIF('HTT e12 - HSF3.0'!G2:G501,"&lt;="&amp;$A347,'HTT e12 - HSF3.0'!H2:H501),"")</f>
        <v>0.97619047619046739</v>
      </c>
      <c r="H347" s="39">
        <f>IF($A347&lt;=LEN('HTT e12 - 2ry Str + Mask '!A$2),SUMIF('HTT e12 - HSF3.0'!E2:E501,"&lt;="&amp;$A347,'HTT e12 - HSF3.0'!I2:I501)-SUMIF('HTT e12 - HSF3.0'!G2:G501,"&lt;="&amp;$A347,'HTT e12 - HSF3.0'!I2:I501),"")</f>
        <v>-0.29166666666666785</v>
      </c>
      <c r="I347" s="39">
        <f>IF($A347&lt;=LEN('HTT e12 - 2ry Str + Mask '!A$2),G347+H347,"")</f>
        <v>0.68452380952379954</v>
      </c>
      <c r="J347" s="39">
        <f t="shared" si="41"/>
        <v>0</v>
      </c>
      <c r="K347" s="39">
        <f t="shared" si="42"/>
        <v>0</v>
      </c>
      <c r="L347" s="39">
        <f t="shared" si="43"/>
        <v>0</v>
      </c>
      <c r="M347" s="39">
        <f t="shared" si="44"/>
        <v>0</v>
      </c>
      <c r="N347" s="39">
        <f t="shared" si="45"/>
        <v>0</v>
      </c>
      <c r="O347" s="39">
        <f t="shared" si="46"/>
        <v>0</v>
      </c>
      <c r="P347" s="39">
        <f>IF($A347&lt;=LEN('HTT e12 - 2ry Str + Mask '!A$2),M347-J347,"")</f>
        <v>0</v>
      </c>
      <c r="Q347" s="39">
        <f>IF($A347&lt;=LEN('HTT e12 - 2ry Str + Mask '!A$2),N347-K347,"")</f>
        <v>0</v>
      </c>
      <c r="R347" s="39">
        <f>IF($A347&lt;=LEN('HTT e12 - 2ry Str + Mask '!A$2),O347-L347,"")</f>
        <v>0</v>
      </c>
    </row>
    <row r="348" spans="1:18" ht="80" customHeight="1" x14ac:dyDescent="0.15">
      <c r="A348" s="36">
        <v>347</v>
      </c>
      <c r="B348" s="37" t="str">
        <f>IF($A348&lt;=LEN('HTT e12 - 2ry Str + Mask '!A$2),MID('HTT e12 - 2ry Str + Mask '!A$2,$A348,1),"")</f>
        <v>(</v>
      </c>
      <c r="C348" s="38" t="str">
        <f>IF($A348&lt;=LEN('HTT e12 - 2ry Str + Mask '!B$2),MID('HTT e12 - 2ry Str + Mask '!B$2,$A348,1),"")</f>
        <v>.</v>
      </c>
      <c r="D348" s="38" t="str">
        <f>IF($A348&lt;=LEN('HTT e12 - 2ry Str + Mask '!C$2),MID('HTT e12 - 2ry Str + Mask '!C$2,$A348,1),"")</f>
        <v>x</v>
      </c>
      <c r="E348" s="38" t="str">
        <f t="shared" si="40"/>
        <v>|</v>
      </c>
      <c r="F348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</v>
      </c>
      <c r="G348" s="39">
        <f>IF($A348&lt;=LEN('HTT e12 - 2ry Str + Mask '!A$2),SUMIF('HTT e12 - HSF3.0'!E2:E501,"&lt;="&amp;$A348,'HTT e12 - HSF3.0'!H2:H501)-SUMIF('HTT e12 - HSF3.0'!G2:G501,"&lt;="&amp;$A348,'HTT e12 - HSF3.0'!H2:H501),"")</f>
        <v>0.97619047619046739</v>
      </c>
      <c r="H348" s="39">
        <f>IF($A348&lt;=LEN('HTT e12 - 2ry Str + Mask '!A$2),SUMIF('HTT e12 - HSF3.0'!E2:E501,"&lt;="&amp;$A348,'HTT e12 - HSF3.0'!I2:I501)-SUMIF('HTT e12 - HSF3.0'!G2:G501,"&lt;="&amp;$A348,'HTT e12 - HSF3.0'!I2:I501),"")</f>
        <v>-0.29166666666666785</v>
      </c>
      <c r="I348" s="39">
        <f>IF($A348&lt;=LEN('HTT e12 - 2ry Str + Mask '!A$2),G348+H348,"")</f>
        <v>0.68452380952379954</v>
      </c>
      <c r="J348" s="39">
        <f t="shared" si="41"/>
        <v>0</v>
      </c>
      <c r="K348" s="39">
        <f t="shared" si="42"/>
        <v>0</v>
      </c>
      <c r="L348" s="39">
        <f t="shared" si="43"/>
        <v>0</v>
      </c>
      <c r="M348" s="39">
        <f t="shared" si="44"/>
        <v>0</v>
      </c>
      <c r="N348" s="39">
        <f t="shared" si="45"/>
        <v>0</v>
      </c>
      <c r="O348" s="39">
        <f t="shared" si="46"/>
        <v>0</v>
      </c>
      <c r="P348" s="39">
        <f>IF($A348&lt;=LEN('HTT e12 - 2ry Str + Mask '!A$2),M348-J348,"")</f>
        <v>0</v>
      </c>
      <c r="Q348" s="39">
        <f>IF($A348&lt;=LEN('HTT e12 - 2ry Str + Mask '!A$2),N348-K348,"")</f>
        <v>0</v>
      </c>
      <c r="R348" s="39">
        <f>IF($A348&lt;=LEN('HTT e12 - 2ry Str + Mask '!A$2),O348-L348,"")</f>
        <v>0</v>
      </c>
    </row>
    <row r="349" spans="1:18" ht="80" customHeight="1" x14ac:dyDescent="0.15">
      <c r="A349" s="36">
        <v>348</v>
      </c>
      <c r="B349" s="37" t="str">
        <f>IF($A349&lt;=LEN('HTT e12 - 2ry Str + Mask '!A$2),MID('HTT e12 - 2ry Str + Mask '!A$2,$A349,1),"")</f>
        <v>(</v>
      </c>
      <c r="C349" s="38" t="str">
        <f>IF($A349&lt;=LEN('HTT e12 - 2ry Str + Mask '!B$2),MID('HTT e12 - 2ry Str + Mask '!B$2,$A349,1),"")</f>
        <v>.</v>
      </c>
      <c r="D349" s="38" t="str">
        <f>IF($A349&lt;=LEN('HTT e12 - 2ry Str + Mask '!C$2),MID('HTT e12 - 2ry Str + Mask '!C$2,$A349,1),"")</f>
        <v>x</v>
      </c>
      <c r="E349" s="38" t="str">
        <f t="shared" si="40"/>
        <v>|</v>
      </c>
      <c r="F349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</v>
      </c>
      <c r="G349" s="39">
        <f>IF($A349&lt;=LEN('HTT e12 - 2ry Str + Mask '!A$2),SUMIF('HTT e12 - HSF3.0'!E2:E501,"&lt;="&amp;$A349,'HTT e12 - HSF3.0'!H2:H501)-SUMIF('HTT e12 - HSF3.0'!G2:G501,"&lt;="&amp;$A349,'HTT e12 - HSF3.0'!H2:H501),"")</f>
        <v>0.8095238095238031</v>
      </c>
      <c r="H349" s="39">
        <f>IF($A349&lt;=LEN('HTT e12 - 2ry Str + Mask '!A$2),SUMIF('HTT e12 - HSF3.0'!E2:E501,"&lt;="&amp;$A349,'HTT e12 - HSF3.0'!I2:I501)-SUMIF('HTT e12 - HSF3.0'!G2:G501,"&lt;="&amp;$A349,'HTT e12 - HSF3.0'!I2:I501),"")</f>
        <v>-0.125</v>
      </c>
      <c r="I349" s="39">
        <f>IF($A349&lt;=LEN('HTT e12 - 2ry Str + Mask '!A$2),G349+H349,"")</f>
        <v>0.6845238095238031</v>
      </c>
      <c r="J349" s="39">
        <f t="shared" si="41"/>
        <v>0</v>
      </c>
      <c r="K349" s="39">
        <f t="shared" si="42"/>
        <v>0</v>
      </c>
      <c r="L349" s="39">
        <f t="shared" si="43"/>
        <v>0</v>
      </c>
      <c r="M349" s="39">
        <f t="shared" si="44"/>
        <v>0</v>
      </c>
      <c r="N349" s="39">
        <f t="shared" si="45"/>
        <v>0</v>
      </c>
      <c r="O349" s="39">
        <f t="shared" si="46"/>
        <v>0</v>
      </c>
      <c r="P349" s="39">
        <f>IF($A349&lt;=LEN('HTT e12 - 2ry Str + Mask '!A$2),M349-J349,"")</f>
        <v>0</v>
      </c>
      <c r="Q349" s="39">
        <f>IF($A349&lt;=LEN('HTT e12 - 2ry Str + Mask '!A$2),N349-K349,"")</f>
        <v>0</v>
      </c>
      <c r="R349" s="39">
        <f>IF($A349&lt;=LEN('HTT e12 - 2ry Str + Mask '!A$2),O349-L349,"")</f>
        <v>0</v>
      </c>
    </row>
    <row r="350" spans="1:18" ht="80" customHeight="1" x14ac:dyDescent="0.15">
      <c r="A350" s="36">
        <v>349</v>
      </c>
      <c r="B350" s="37" t="str">
        <f>IF($A350&lt;=LEN('HTT e12 - 2ry Str + Mask '!A$2),MID('HTT e12 - 2ry Str + Mask '!A$2,$A350,1),"")</f>
        <v>(</v>
      </c>
      <c r="C350" s="38" t="str">
        <f>IF($A350&lt;=LEN('HTT e12 - 2ry Str + Mask '!B$2),MID('HTT e12 - 2ry Str + Mask '!B$2,$A350,1),"")</f>
        <v>.</v>
      </c>
      <c r="D350" s="38" t="str">
        <f>IF($A350&lt;=LEN('HTT e12 - 2ry Str + Mask '!C$2),MID('HTT e12 - 2ry Str + Mask '!C$2,$A350,1),"")</f>
        <v>x</v>
      </c>
      <c r="E350" s="38" t="str">
        <f t="shared" si="40"/>
        <v>|</v>
      </c>
      <c r="F350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</v>
      </c>
      <c r="G350" s="39">
        <f>IF($A350&lt;=LEN('HTT e12 - 2ry Str + Mask '!A$2),SUMIF('HTT e12 - HSF3.0'!E2:E501,"&lt;="&amp;$A350,'HTT e12 - HSF3.0'!H2:H501)-SUMIF('HTT e12 - HSF3.0'!G2:G501,"&lt;="&amp;$A350,'HTT e12 - HSF3.0'!H2:H501),"")</f>
        <v>0.6011904761904745</v>
      </c>
      <c r="H350" s="39">
        <f>IF($A350&lt;=LEN('HTT e12 - 2ry Str + Mask '!A$2),SUMIF('HTT e12 - HSF3.0'!E2:E501,"&lt;="&amp;$A350,'HTT e12 - HSF3.0'!I2:I501)-SUMIF('HTT e12 - HSF3.0'!G2:G501,"&lt;="&amp;$A350,'HTT e12 - HSF3.0'!I2:I501),"")</f>
        <v>-0.125</v>
      </c>
      <c r="I350" s="39">
        <f>IF($A350&lt;=LEN('HTT e12 - 2ry Str + Mask '!A$2),G350+H350,"")</f>
        <v>0.4761904761904745</v>
      </c>
      <c r="J350" s="39">
        <f t="shared" si="41"/>
        <v>0</v>
      </c>
      <c r="K350" s="39">
        <f t="shared" si="42"/>
        <v>0</v>
      </c>
      <c r="L350" s="39">
        <f t="shared" si="43"/>
        <v>0</v>
      </c>
      <c r="M350" s="39">
        <f t="shared" si="44"/>
        <v>0</v>
      </c>
      <c r="N350" s="39">
        <f t="shared" si="45"/>
        <v>0</v>
      </c>
      <c r="O350" s="39">
        <f t="shared" si="46"/>
        <v>0</v>
      </c>
      <c r="P350" s="39">
        <f>IF($A350&lt;=LEN('HTT e12 - 2ry Str + Mask '!A$2),M350-J350,"")</f>
        <v>0</v>
      </c>
      <c r="Q350" s="39">
        <f>IF($A350&lt;=LEN('HTT e12 - 2ry Str + Mask '!A$2),N350-K350,"")</f>
        <v>0</v>
      </c>
      <c r="R350" s="39">
        <f>IF($A350&lt;=LEN('HTT e12 - 2ry Str + Mask '!A$2),O350-L350,"")</f>
        <v>0</v>
      </c>
    </row>
    <row r="351" spans="1:18" ht="80" customHeight="1" x14ac:dyDescent="0.15">
      <c r="A351" s="36">
        <v>350</v>
      </c>
      <c r="B351" s="37" t="str">
        <f>IF($A351&lt;=LEN('HTT e12 - 2ry Str + Mask '!A$2),MID('HTT e12 - 2ry Str + Mask '!A$2,$A351,1),"")</f>
        <v>(</v>
      </c>
      <c r="C351" s="38" t="str">
        <f>IF($A351&lt;=LEN('HTT e12 - 2ry Str + Mask '!B$2),MID('HTT e12 - 2ry Str + Mask '!B$2,$A351,1),"")</f>
        <v>.</v>
      </c>
      <c r="D351" s="38" t="str">
        <f>IF($A351&lt;=LEN('HTT e12 - 2ry Str + Mask '!C$2),MID('HTT e12 - 2ry Str + Mask '!C$2,$A351,1),"")</f>
        <v>x</v>
      </c>
      <c r="E351" s="38" t="str">
        <f t="shared" si="40"/>
        <v>|</v>
      </c>
      <c r="F351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</v>
      </c>
      <c r="G351" s="39">
        <f>IF($A351&lt;=LEN('HTT e12 - 2ry Str + Mask '!A$2),SUMIF('HTT e12 - HSF3.0'!E2:E501,"&lt;="&amp;$A351,'HTT e12 - HSF3.0'!H2:H501)-SUMIF('HTT e12 - HSF3.0'!G2:G501,"&lt;="&amp;$A351,'HTT e12 - HSF3.0'!H2:H501),"")</f>
        <v>0.7261904761904745</v>
      </c>
      <c r="H351" s="39">
        <f>IF($A351&lt;=LEN('HTT e12 - 2ry Str + Mask '!A$2),SUMIF('HTT e12 - HSF3.0'!E2:E501,"&lt;="&amp;$A351,'HTT e12 - HSF3.0'!I2:I501)-SUMIF('HTT e12 - HSF3.0'!G2:G501,"&lt;="&amp;$A351,'HTT e12 - HSF3.0'!I2:I501),"")</f>
        <v>-0.25</v>
      </c>
      <c r="I351" s="39">
        <f>IF($A351&lt;=LEN('HTT e12 - 2ry Str + Mask '!A$2),G351+H351,"")</f>
        <v>0.4761904761904745</v>
      </c>
      <c r="J351" s="39">
        <f t="shared" si="41"/>
        <v>0</v>
      </c>
      <c r="K351" s="39">
        <f t="shared" si="42"/>
        <v>0</v>
      </c>
      <c r="L351" s="39">
        <f t="shared" si="43"/>
        <v>0</v>
      </c>
      <c r="M351" s="39">
        <f t="shared" si="44"/>
        <v>0</v>
      </c>
      <c r="N351" s="39">
        <f t="shared" si="45"/>
        <v>0</v>
      </c>
      <c r="O351" s="39">
        <f t="shared" si="46"/>
        <v>0</v>
      </c>
      <c r="P351" s="39">
        <f>IF($A351&lt;=LEN('HTT e12 - 2ry Str + Mask '!A$2),M351-J351,"")</f>
        <v>0</v>
      </c>
      <c r="Q351" s="39">
        <f>IF($A351&lt;=LEN('HTT e12 - 2ry Str + Mask '!A$2),N351-K351,"")</f>
        <v>0</v>
      </c>
      <c r="R351" s="39">
        <f>IF($A351&lt;=LEN('HTT e12 - 2ry Str + Mask '!A$2),O351-L351,"")</f>
        <v>0</v>
      </c>
    </row>
    <row r="352" spans="1:18" ht="80" customHeight="1" x14ac:dyDescent="0.15">
      <c r="A352" s="36">
        <v>351</v>
      </c>
      <c r="B352" s="37" t="str">
        <f>IF($A352&lt;=LEN('HTT e12 - 2ry Str + Mask '!A$2),MID('HTT e12 - 2ry Str + Mask '!A$2,$A352,1),"")</f>
        <v>(</v>
      </c>
      <c r="C352" s="38" t="str">
        <f>IF($A352&lt;=LEN('HTT e12 - 2ry Str + Mask '!B$2),MID('HTT e12 - 2ry Str + Mask '!B$2,$A352,1),"")</f>
        <v>.</v>
      </c>
      <c r="D352" s="38" t="str">
        <f>IF($A352&lt;=LEN('HTT e12 - 2ry Str + Mask '!C$2),MID('HTT e12 - 2ry Str + Mask '!C$2,$A352,1),"")</f>
        <v>x</v>
      </c>
      <c r="E352" s="38" t="str">
        <f t="shared" si="40"/>
        <v>|</v>
      </c>
      <c r="F352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</v>
      </c>
      <c r="G352" s="39">
        <f>IF($A352&lt;=LEN('HTT e12 - 2ry Str + Mask '!A$2),SUMIF('HTT e12 - HSF3.0'!E2:E501,"&lt;="&amp;$A352,'HTT e12 - HSF3.0'!H2:H501)-SUMIF('HTT e12 - HSF3.0'!G2:G501,"&lt;="&amp;$A352,'HTT e12 - HSF3.0'!H2:H501),"")</f>
        <v>0.8690476190476204</v>
      </c>
      <c r="H352" s="39">
        <f>IF($A352&lt;=LEN('HTT e12 - 2ry Str + Mask '!A$2),SUMIF('HTT e12 - HSF3.0'!E2:E501,"&lt;="&amp;$A352,'HTT e12 - HSF3.0'!I2:I501)-SUMIF('HTT e12 - HSF3.0'!G2:G501,"&lt;="&amp;$A352,'HTT e12 - HSF3.0'!I2:I501),"")</f>
        <v>-0.25</v>
      </c>
      <c r="I352" s="39">
        <f>IF($A352&lt;=LEN('HTT e12 - 2ry Str + Mask '!A$2),G352+H352,"")</f>
        <v>0.6190476190476204</v>
      </c>
      <c r="J352" s="39">
        <f t="shared" si="41"/>
        <v>0</v>
      </c>
      <c r="K352" s="39">
        <f t="shared" si="42"/>
        <v>0</v>
      </c>
      <c r="L352" s="39">
        <f t="shared" si="43"/>
        <v>0</v>
      </c>
      <c r="M352" s="39">
        <f t="shared" si="44"/>
        <v>0</v>
      </c>
      <c r="N352" s="39">
        <f t="shared" si="45"/>
        <v>0</v>
      </c>
      <c r="O352" s="39">
        <f t="shared" si="46"/>
        <v>0</v>
      </c>
      <c r="P352" s="39">
        <f>IF($A352&lt;=LEN('HTT e12 - 2ry Str + Mask '!A$2),M352-J352,"")</f>
        <v>0</v>
      </c>
      <c r="Q352" s="39">
        <f>IF($A352&lt;=LEN('HTT e12 - 2ry Str + Mask '!A$2),N352-K352,"")</f>
        <v>0</v>
      </c>
      <c r="R352" s="39">
        <f>IF($A352&lt;=LEN('HTT e12 - 2ry Str + Mask '!A$2),O352-L352,"")</f>
        <v>0</v>
      </c>
    </row>
    <row r="353" spans="1:18" ht="80" customHeight="1" x14ac:dyDescent="0.15">
      <c r="A353" s="36">
        <v>352</v>
      </c>
      <c r="B353" s="37" t="str">
        <f>IF($A353&lt;=LEN('HTT e12 - 2ry Str + Mask '!A$2),MID('HTT e12 - 2ry Str + Mask '!A$2,$A353,1),"")</f>
        <v>(</v>
      </c>
      <c r="C353" s="38" t="str">
        <f>IF($A353&lt;=LEN('HTT e12 - 2ry Str + Mask '!B$2),MID('HTT e12 - 2ry Str + Mask '!B$2,$A353,1),"")</f>
        <v>.</v>
      </c>
      <c r="D353" s="38" t="str">
        <f>IF($A353&lt;=LEN('HTT e12 - 2ry Str + Mask '!C$2),MID('HTT e12 - 2ry Str + Mask '!C$2,$A353,1),"")</f>
        <v>x</v>
      </c>
      <c r="E353" s="38" t="str">
        <f t="shared" si="40"/>
        <v>|</v>
      </c>
      <c r="F353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</v>
      </c>
      <c r="G353" s="39">
        <f>IF($A353&lt;=LEN('HTT e12 - 2ry Str + Mask '!A$2),SUMIF('HTT e12 - HSF3.0'!E2:E501,"&lt;="&amp;$A353,'HTT e12 - HSF3.0'!H2:H501)-SUMIF('HTT e12 - HSF3.0'!G2:G501,"&lt;="&amp;$A353,'HTT e12 - HSF3.0'!H2:H501),"")</f>
        <v>0.3928571428571459</v>
      </c>
      <c r="H353" s="39">
        <f>IF($A353&lt;=LEN('HTT e12 - 2ry Str + Mask '!A$2),SUMIF('HTT e12 - HSF3.0'!E2:E501,"&lt;="&amp;$A353,'HTT e12 - HSF3.0'!I2:I501)-SUMIF('HTT e12 - HSF3.0'!G2:G501,"&lt;="&amp;$A353,'HTT e12 - HSF3.0'!I2:I501),"")</f>
        <v>-0.25</v>
      </c>
      <c r="I353" s="39">
        <f>IF($A353&lt;=LEN('HTT e12 - 2ry Str + Mask '!A$2),G353+H353,"")</f>
        <v>0.1428571428571459</v>
      </c>
      <c r="J353" s="39">
        <f t="shared" si="41"/>
        <v>0</v>
      </c>
      <c r="K353" s="39">
        <f t="shared" si="42"/>
        <v>0</v>
      </c>
      <c r="L353" s="39">
        <f t="shared" si="43"/>
        <v>0</v>
      </c>
      <c r="M353" s="39">
        <f t="shared" si="44"/>
        <v>0</v>
      </c>
      <c r="N353" s="39">
        <f t="shared" si="45"/>
        <v>0</v>
      </c>
      <c r="O353" s="39">
        <f t="shared" si="46"/>
        <v>0</v>
      </c>
      <c r="P353" s="39">
        <f>IF($A353&lt;=LEN('HTT e12 - 2ry Str + Mask '!A$2),M353-J353,"")</f>
        <v>0</v>
      </c>
      <c r="Q353" s="39">
        <f>IF($A353&lt;=LEN('HTT e12 - 2ry Str + Mask '!A$2),N353-K353,"")</f>
        <v>0</v>
      </c>
      <c r="R353" s="39">
        <f>IF($A353&lt;=LEN('HTT e12 - 2ry Str + Mask '!A$2),O353-L353,"")</f>
        <v>0</v>
      </c>
    </row>
    <row r="354" spans="1:18" ht="80" customHeight="1" x14ac:dyDescent="0.15">
      <c r="A354" s="36">
        <v>353</v>
      </c>
      <c r="B354" s="37" t="str">
        <f>IF($A354&lt;=LEN('HTT e12 - 2ry Str + Mask '!A$2),MID('HTT e12 - 2ry Str + Mask '!A$2,$A354,1),"")</f>
        <v>.</v>
      </c>
      <c r="C354" s="38" t="str">
        <f>IF($A354&lt;=LEN('HTT e12 - 2ry Str + Mask '!B$2),MID('HTT e12 - 2ry Str + Mask '!B$2,$A354,1),"")</f>
        <v>.</v>
      </c>
      <c r="D354" s="38" t="str">
        <f>IF($A354&lt;=LEN('HTT e12 - 2ry Str + Mask '!C$2),MID('HTT e12 - 2ry Str + Mask '!C$2,$A354,1),"")</f>
        <v>x</v>
      </c>
      <c r="E354" s="38" t="str">
        <f t="shared" si="40"/>
        <v>|</v>
      </c>
      <c r="F354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</v>
      </c>
      <c r="G354" s="39">
        <f>IF($A354&lt;=LEN('HTT e12 - 2ry Str + Mask '!A$2),SUMIF('HTT e12 - HSF3.0'!E2:E501,"&lt;="&amp;$A354,'HTT e12 - HSF3.0'!H2:H501)-SUMIF('HTT e12 - HSF3.0'!G2:G501,"&lt;="&amp;$A354,'HTT e12 - HSF3.0'!H2:H501),"")</f>
        <v>0.5595238095238102</v>
      </c>
      <c r="H354" s="39">
        <f>IF($A354&lt;=LEN('HTT e12 - 2ry Str + Mask '!A$2),SUMIF('HTT e12 - HSF3.0'!E2:E501,"&lt;="&amp;$A354,'HTT e12 - HSF3.0'!I2:I501)-SUMIF('HTT e12 - HSF3.0'!G2:G501,"&lt;="&amp;$A354,'HTT e12 - HSF3.0'!I2:I501),"")</f>
        <v>-0.125</v>
      </c>
      <c r="I354" s="39">
        <f>IF($A354&lt;=LEN('HTT e12 - 2ry Str + Mask '!A$2),G354+H354,"")</f>
        <v>0.4345238095238102</v>
      </c>
      <c r="J354" s="39">
        <f t="shared" si="41"/>
        <v>0.5595238095238102</v>
      </c>
      <c r="K354" s="39">
        <f t="shared" si="42"/>
        <v>-0.125</v>
      </c>
      <c r="L354" s="39">
        <f t="shared" si="43"/>
        <v>0.4345238095238102</v>
      </c>
      <c r="M354" s="39">
        <f t="shared" si="44"/>
        <v>0</v>
      </c>
      <c r="N354" s="39">
        <f t="shared" si="45"/>
        <v>0</v>
      </c>
      <c r="O354" s="39">
        <f t="shared" si="46"/>
        <v>0</v>
      </c>
      <c r="P354" s="39">
        <f>IF($A354&lt;=LEN('HTT e12 - 2ry Str + Mask '!A$2),M354-J354,"")</f>
        <v>-0.5595238095238102</v>
      </c>
      <c r="Q354" s="39">
        <f>IF($A354&lt;=LEN('HTT e12 - 2ry Str + Mask '!A$2),N354-K354,"")</f>
        <v>0.125</v>
      </c>
      <c r="R354" s="39">
        <f>IF($A354&lt;=LEN('HTT e12 - 2ry Str + Mask '!A$2),O354-L354,"")</f>
        <v>-0.4345238095238102</v>
      </c>
    </row>
    <row r="355" spans="1:18" ht="80" customHeight="1" x14ac:dyDescent="0.15">
      <c r="A355" s="36">
        <v>354</v>
      </c>
      <c r="B355" s="37" t="str">
        <f>IF($A355&lt;=LEN('HTT e12 - 2ry Str + Mask '!A$2),MID('HTT e12 - 2ry Str + Mask '!A$2,$A355,1),"")</f>
        <v>.</v>
      </c>
      <c r="C355" s="38" t="str">
        <f>IF($A355&lt;=LEN('HTT e12 - 2ry Str + Mask '!B$2),MID('HTT e12 - 2ry Str + Mask '!B$2,$A355,1),"")</f>
        <v>.</v>
      </c>
      <c r="D355" s="38" t="str">
        <f>IF($A355&lt;=LEN('HTT e12 - 2ry Str + Mask '!C$2),MID('HTT e12 - 2ry Str + Mask '!C$2,$A355,1),"")</f>
        <v>x</v>
      </c>
      <c r="E355" s="38" t="str">
        <f t="shared" si="40"/>
        <v>|</v>
      </c>
      <c r="F355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</v>
      </c>
      <c r="G355" s="39">
        <f>IF($A355&lt;=LEN('HTT e12 - 2ry Str + Mask '!A$2),SUMIF('HTT e12 - HSF3.0'!E2:E501,"&lt;="&amp;$A355,'HTT e12 - HSF3.0'!H2:H501)-SUMIF('HTT e12 - HSF3.0'!G2:G501,"&lt;="&amp;$A355,'HTT e12 - HSF3.0'!H2:H501),"")</f>
        <v>1.1607142857142847</v>
      </c>
      <c r="H355" s="39">
        <f>IF($A355&lt;=LEN('HTT e12 - 2ry Str + Mask '!A$2),SUMIF('HTT e12 - HSF3.0'!E2:E501,"&lt;="&amp;$A355,'HTT e12 - HSF3.0'!I2:I501)-SUMIF('HTT e12 - HSF3.0'!G2:G501,"&lt;="&amp;$A355,'HTT e12 - HSF3.0'!I2:I501),"")</f>
        <v>-0.25</v>
      </c>
      <c r="I355" s="39">
        <f>IF($A355&lt;=LEN('HTT e12 - 2ry Str + Mask '!A$2),G355+H355,"")</f>
        <v>0.9107142857142847</v>
      </c>
      <c r="J355" s="39">
        <f t="shared" si="41"/>
        <v>1.1607142857142847</v>
      </c>
      <c r="K355" s="39">
        <f t="shared" si="42"/>
        <v>-0.25</v>
      </c>
      <c r="L355" s="39">
        <f t="shared" si="43"/>
        <v>0.9107142857142847</v>
      </c>
      <c r="M355" s="39">
        <f t="shared" si="44"/>
        <v>0</v>
      </c>
      <c r="N355" s="39">
        <f t="shared" si="45"/>
        <v>0</v>
      </c>
      <c r="O355" s="39">
        <f t="shared" si="46"/>
        <v>0</v>
      </c>
      <c r="P355" s="39">
        <f>IF($A355&lt;=LEN('HTT e12 - 2ry Str + Mask '!A$2),M355-J355,"")</f>
        <v>-1.1607142857142847</v>
      </c>
      <c r="Q355" s="39">
        <f>IF($A355&lt;=LEN('HTT e12 - 2ry Str + Mask '!A$2),N355-K355,"")</f>
        <v>0.25</v>
      </c>
      <c r="R355" s="39">
        <f>IF($A355&lt;=LEN('HTT e12 - 2ry Str + Mask '!A$2),O355-L355,"")</f>
        <v>-0.9107142857142847</v>
      </c>
    </row>
    <row r="356" spans="1:18" ht="80" customHeight="1" x14ac:dyDescent="0.15">
      <c r="A356" s="36">
        <v>355</v>
      </c>
      <c r="B356" s="37" t="str">
        <f>IF($A356&lt;=LEN('HTT e12 - 2ry Str + Mask '!A$2),MID('HTT e12 - 2ry Str + Mask '!A$2,$A356,1),"")</f>
        <v>(</v>
      </c>
      <c r="C356" s="38" t="str">
        <f>IF($A356&lt;=LEN('HTT e12 - 2ry Str + Mask '!B$2),MID('HTT e12 - 2ry Str + Mask '!B$2,$A356,1),"")</f>
        <v>.</v>
      </c>
      <c r="D356" s="38" t="str">
        <f>IF($A356&lt;=LEN('HTT e12 - 2ry Str + Mask '!C$2),MID('HTT e12 - 2ry Str + Mask '!C$2,$A356,1),"")</f>
        <v>x</v>
      </c>
      <c r="E356" s="38" t="str">
        <f t="shared" si="40"/>
        <v>|</v>
      </c>
      <c r="F356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</v>
      </c>
      <c r="G356" s="39">
        <f>IF($A356&lt;=LEN('HTT e12 - 2ry Str + Mask '!A$2),SUMIF('HTT e12 - HSF3.0'!E2:E501,"&lt;="&amp;$A356,'HTT e12 - HSF3.0'!H2:H501)-SUMIF('HTT e12 - HSF3.0'!G2:G501,"&lt;="&amp;$A356,'HTT e12 - HSF3.0'!H2:H501),"")</f>
        <v>1.6130952380952408</v>
      </c>
      <c r="H356" s="39">
        <f>IF($A356&lt;=LEN('HTT e12 - 2ry Str + Mask '!A$2),SUMIF('HTT e12 - HSF3.0'!E2:E501,"&lt;="&amp;$A356,'HTT e12 - HSF3.0'!I2:I501)-SUMIF('HTT e12 - HSF3.0'!G2:G501,"&lt;="&amp;$A356,'HTT e12 - HSF3.0'!I2:I501),"")</f>
        <v>-0.25</v>
      </c>
      <c r="I356" s="39">
        <f>IF($A356&lt;=LEN('HTT e12 - 2ry Str + Mask '!A$2),G356+H356,"")</f>
        <v>1.3630952380952408</v>
      </c>
      <c r="J356" s="39">
        <f t="shared" si="41"/>
        <v>0</v>
      </c>
      <c r="K356" s="39">
        <f t="shared" si="42"/>
        <v>0</v>
      </c>
      <c r="L356" s="39">
        <f t="shared" si="43"/>
        <v>0</v>
      </c>
      <c r="M356" s="39">
        <f t="shared" si="44"/>
        <v>0</v>
      </c>
      <c r="N356" s="39">
        <f t="shared" si="45"/>
        <v>0</v>
      </c>
      <c r="O356" s="39">
        <f t="shared" si="46"/>
        <v>0</v>
      </c>
      <c r="P356" s="39">
        <f>IF($A356&lt;=LEN('HTT e12 - 2ry Str + Mask '!A$2),M356-J356,"")</f>
        <v>0</v>
      </c>
      <c r="Q356" s="39">
        <f>IF($A356&lt;=LEN('HTT e12 - 2ry Str + Mask '!A$2),N356-K356,"")</f>
        <v>0</v>
      </c>
      <c r="R356" s="39">
        <f>IF($A356&lt;=LEN('HTT e12 - 2ry Str + Mask '!A$2),O356-L356,"")</f>
        <v>0</v>
      </c>
    </row>
    <row r="357" spans="1:18" ht="80" customHeight="1" x14ac:dyDescent="0.15">
      <c r="A357" s="36">
        <v>356</v>
      </c>
      <c r="B357" s="37" t="str">
        <f>IF($A357&lt;=LEN('HTT e12 - 2ry Str + Mask '!A$2),MID('HTT e12 - 2ry Str + Mask '!A$2,$A357,1),"")</f>
        <v>(</v>
      </c>
      <c r="C357" s="38" t="str">
        <f>IF($A357&lt;=LEN('HTT e12 - 2ry Str + Mask '!B$2),MID('HTT e12 - 2ry Str + Mask '!B$2,$A357,1),"")</f>
        <v>.</v>
      </c>
      <c r="D357" s="38" t="str">
        <f>IF($A357&lt;=LEN('HTT e12 - 2ry Str + Mask '!C$2),MID('HTT e12 - 2ry Str + Mask '!C$2,$A357,1),"")</f>
        <v>x</v>
      </c>
      <c r="E357" s="38" t="str">
        <f t="shared" si="40"/>
        <v>|</v>
      </c>
      <c r="F357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</v>
      </c>
      <c r="G357" s="39">
        <f>IF($A357&lt;=LEN('HTT e12 - 2ry Str + Mask '!A$2),SUMIF('HTT e12 - HSF3.0'!E2:E501,"&lt;="&amp;$A357,'HTT e12 - HSF3.0'!H2:H501)-SUMIF('HTT e12 - HSF3.0'!G2:G501,"&lt;="&amp;$A357,'HTT e12 - HSF3.0'!H2:H501),"")</f>
        <v>1.7797619047619051</v>
      </c>
      <c r="H357" s="39">
        <f>IF($A357&lt;=LEN('HTT e12 - 2ry Str + Mask '!A$2),SUMIF('HTT e12 - HSF3.0'!E2:E501,"&lt;="&amp;$A357,'HTT e12 - HSF3.0'!I2:I501)-SUMIF('HTT e12 - HSF3.0'!G2:G501,"&lt;="&amp;$A357,'HTT e12 - HSF3.0'!I2:I501),"")</f>
        <v>-0.25</v>
      </c>
      <c r="I357" s="39">
        <f>IF($A357&lt;=LEN('HTT e12 - 2ry Str + Mask '!A$2),G357+H357,"")</f>
        <v>1.5297619047619051</v>
      </c>
      <c r="J357" s="39">
        <f t="shared" si="41"/>
        <v>0</v>
      </c>
      <c r="K357" s="39">
        <f t="shared" si="42"/>
        <v>0</v>
      </c>
      <c r="L357" s="39">
        <f t="shared" si="43"/>
        <v>0</v>
      </c>
      <c r="M357" s="39">
        <f t="shared" si="44"/>
        <v>0</v>
      </c>
      <c r="N357" s="39">
        <f t="shared" si="45"/>
        <v>0</v>
      </c>
      <c r="O357" s="39">
        <f t="shared" si="46"/>
        <v>0</v>
      </c>
      <c r="P357" s="39">
        <f>IF($A357&lt;=LEN('HTT e12 - 2ry Str + Mask '!A$2),M357-J357,"")</f>
        <v>0</v>
      </c>
      <c r="Q357" s="39">
        <f>IF($A357&lt;=LEN('HTT e12 - 2ry Str + Mask '!A$2),N357-K357,"")</f>
        <v>0</v>
      </c>
      <c r="R357" s="39">
        <f>IF($A357&lt;=LEN('HTT e12 - 2ry Str + Mask '!A$2),O357-L357,"")</f>
        <v>0</v>
      </c>
    </row>
    <row r="358" spans="1:18" ht="80" customHeight="1" x14ac:dyDescent="0.15">
      <c r="A358" s="36">
        <v>357</v>
      </c>
      <c r="B358" s="37" t="str">
        <f>IF($A358&lt;=LEN('HTT e12 - 2ry Str + Mask '!A$2),MID('HTT e12 - 2ry Str + Mask '!A$2,$A358,1),"")</f>
        <v>(</v>
      </c>
      <c r="C358" s="38" t="str">
        <f>IF($A358&lt;=LEN('HTT e12 - 2ry Str + Mask '!B$2),MID('HTT e12 - 2ry Str + Mask '!B$2,$A358,1),"")</f>
        <v>.</v>
      </c>
      <c r="D358" s="38" t="str">
        <f>IF($A358&lt;=LEN('HTT e12 - 2ry Str + Mask '!C$2),MID('HTT e12 - 2ry Str + Mask '!C$2,$A358,1),"")</f>
        <v>x</v>
      </c>
      <c r="E358" s="38" t="str">
        <f t="shared" si="40"/>
        <v>|</v>
      </c>
      <c r="F358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</v>
      </c>
      <c r="G358" s="39">
        <f>IF($A358&lt;=LEN('HTT e12 - 2ry Str + Mask '!A$2),SUMIF('HTT e12 - HSF3.0'!E2:E501,"&lt;="&amp;$A358,'HTT e12 - HSF3.0'!H2:H501)-SUMIF('HTT e12 - HSF3.0'!G2:G501,"&lt;="&amp;$A358,'HTT e12 - HSF3.0'!H2:H501),"")</f>
        <v>1.9464285714285694</v>
      </c>
      <c r="H358" s="39">
        <f>IF($A358&lt;=LEN('HTT e12 - 2ry Str + Mask '!A$2),SUMIF('HTT e12 - HSF3.0'!E2:E501,"&lt;="&amp;$A358,'HTT e12 - HSF3.0'!I2:I501)-SUMIF('HTT e12 - HSF3.0'!G2:G501,"&lt;="&amp;$A358,'HTT e12 - HSF3.0'!I2:I501),"")</f>
        <v>-0.25</v>
      </c>
      <c r="I358" s="39">
        <f>IF($A358&lt;=LEN('HTT e12 - 2ry Str + Mask '!A$2),G358+H358,"")</f>
        <v>1.6964285714285694</v>
      </c>
      <c r="J358" s="39">
        <f t="shared" si="41"/>
        <v>0</v>
      </c>
      <c r="K358" s="39">
        <f t="shared" si="42"/>
        <v>0</v>
      </c>
      <c r="L358" s="39">
        <f t="shared" si="43"/>
        <v>0</v>
      </c>
      <c r="M358" s="39">
        <f t="shared" si="44"/>
        <v>0</v>
      </c>
      <c r="N358" s="39">
        <f t="shared" si="45"/>
        <v>0</v>
      </c>
      <c r="O358" s="39">
        <f t="shared" si="46"/>
        <v>0</v>
      </c>
      <c r="P358" s="39">
        <f>IF($A358&lt;=LEN('HTT e12 - 2ry Str + Mask '!A$2),M358-J358,"")</f>
        <v>0</v>
      </c>
      <c r="Q358" s="39">
        <f>IF($A358&lt;=LEN('HTT e12 - 2ry Str + Mask '!A$2),N358-K358,"")</f>
        <v>0</v>
      </c>
      <c r="R358" s="39">
        <f>IF($A358&lt;=LEN('HTT e12 - 2ry Str + Mask '!A$2),O358-L358,"")</f>
        <v>0</v>
      </c>
    </row>
    <row r="359" spans="1:18" ht="80" customHeight="1" x14ac:dyDescent="0.15">
      <c r="A359" s="36">
        <v>358</v>
      </c>
      <c r="B359" s="37" t="str">
        <f>IF($A359&lt;=LEN('HTT e12 - 2ry Str + Mask '!A$2),MID('HTT e12 - 2ry Str + Mask '!A$2,$A359,1),"")</f>
        <v>.</v>
      </c>
      <c r="C359" s="38" t="str">
        <f>IF($A359&lt;=LEN('HTT e12 - 2ry Str + Mask '!B$2),MID('HTT e12 - 2ry Str + Mask '!B$2,$A359,1),"")</f>
        <v>.</v>
      </c>
      <c r="D359" s="38" t="str">
        <f>IF($A359&lt;=LEN('HTT e12 - 2ry Str + Mask '!C$2),MID('HTT e12 - 2ry Str + Mask '!C$2,$A359,1),"")</f>
        <v>x</v>
      </c>
      <c r="E359" s="38" t="str">
        <f t="shared" si="40"/>
        <v>|</v>
      </c>
      <c r="F359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</v>
      </c>
      <c r="G359" s="39">
        <f>IF($A359&lt;=LEN('HTT e12 - 2ry Str + Mask '!A$2),SUMIF('HTT e12 - HSF3.0'!E2:E501,"&lt;="&amp;$A359,'HTT e12 - HSF3.0'!H2:H501)-SUMIF('HTT e12 - HSF3.0'!G2:G501,"&lt;="&amp;$A359,'HTT e12 - HSF3.0'!H2:H501),"")</f>
        <v>1.8452380952380878</v>
      </c>
      <c r="H359" s="39">
        <f>IF($A359&lt;=LEN('HTT e12 - 2ry Str + Mask '!A$2),SUMIF('HTT e12 - HSF3.0'!E2:E501,"&lt;="&amp;$A359,'HTT e12 - HSF3.0'!I2:I501)-SUMIF('HTT e12 - HSF3.0'!G2:G501,"&lt;="&amp;$A359,'HTT e12 - HSF3.0'!I2:I501),"")</f>
        <v>-0.25</v>
      </c>
      <c r="I359" s="39">
        <f>IF($A359&lt;=LEN('HTT e12 - 2ry Str + Mask '!A$2),G359+H359,"")</f>
        <v>1.5952380952380878</v>
      </c>
      <c r="J359" s="39">
        <f t="shared" si="41"/>
        <v>1.8452380952380878</v>
      </c>
      <c r="K359" s="39">
        <f t="shared" si="42"/>
        <v>-0.25</v>
      </c>
      <c r="L359" s="39">
        <f t="shared" si="43"/>
        <v>1.5952380952380878</v>
      </c>
      <c r="M359" s="39">
        <f t="shared" si="44"/>
        <v>0</v>
      </c>
      <c r="N359" s="39">
        <f t="shared" si="45"/>
        <v>0</v>
      </c>
      <c r="O359" s="39">
        <f t="shared" si="46"/>
        <v>0</v>
      </c>
      <c r="P359" s="39">
        <f>IF($A359&lt;=LEN('HTT e12 - 2ry Str + Mask '!A$2),M359-J359,"")</f>
        <v>-1.8452380952380878</v>
      </c>
      <c r="Q359" s="39">
        <f>IF($A359&lt;=LEN('HTT e12 - 2ry Str + Mask '!A$2),N359-K359,"")</f>
        <v>0.25</v>
      </c>
      <c r="R359" s="39">
        <f>IF($A359&lt;=LEN('HTT e12 - 2ry Str + Mask '!A$2),O359-L359,"")</f>
        <v>-1.5952380952380878</v>
      </c>
    </row>
    <row r="360" spans="1:18" ht="80" customHeight="1" x14ac:dyDescent="0.15">
      <c r="A360" s="36">
        <v>359</v>
      </c>
      <c r="B360" s="37" t="str">
        <f>IF($A360&lt;=LEN('HTT e12 - 2ry Str + Mask '!A$2),MID('HTT e12 - 2ry Str + Mask '!A$2,$A360,1),"")</f>
        <v>.</v>
      </c>
      <c r="C360" s="38" t="str">
        <f>IF($A360&lt;=LEN('HTT e12 - 2ry Str + Mask '!B$2),MID('HTT e12 - 2ry Str + Mask '!B$2,$A360,1),"")</f>
        <v>.</v>
      </c>
      <c r="D360" s="38" t="str">
        <f>IF($A360&lt;=LEN('HTT e12 - 2ry Str + Mask '!C$2),MID('HTT e12 - 2ry Str + Mask '!C$2,$A360,1),"")</f>
        <v>x</v>
      </c>
      <c r="E360" s="38" t="str">
        <f t="shared" si="40"/>
        <v>|</v>
      </c>
      <c r="F360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</v>
      </c>
      <c r="G360" s="39">
        <f>IF($A360&lt;=LEN('HTT e12 - 2ry Str + Mask '!A$2),SUMIF('HTT e12 - HSF3.0'!E2:E501,"&lt;="&amp;$A360,'HTT e12 - HSF3.0'!H2:H501)-SUMIF('HTT e12 - HSF3.0'!G2:G501,"&lt;="&amp;$A360,'HTT e12 - HSF3.0'!H2:H501),"")</f>
        <v>1.8214285714285694</v>
      </c>
      <c r="H360" s="39">
        <f>IF($A360&lt;=LEN('HTT e12 - 2ry Str + Mask '!A$2),SUMIF('HTT e12 - HSF3.0'!E2:E501,"&lt;="&amp;$A360,'HTT e12 - HSF3.0'!I2:I501)-SUMIF('HTT e12 - HSF3.0'!G2:G501,"&lt;="&amp;$A360,'HTT e12 - HSF3.0'!I2:I501),"")</f>
        <v>-0.25</v>
      </c>
      <c r="I360" s="39">
        <f>IF($A360&lt;=LEN('HTT e12 - 2ry Str + Mask '!A$2),G360+H360,"")</f>
        <v>1.5714285714285694</v>
      </c>
      <c r="J360" s="39">
        <f t="shared" si="41"/>
        <v>1.8214285714285694</v>
      </c>
      <c r="K360" s="39">
        <f t="shared" si="42"/>
        <v>-0.25</v>
      </c>
      <c r="L360" s="39">
        <f t="shared" si="43"/>
        <v>1.5714285714285694</v>
      </c>
      <c r="M360" s="39">
        <f t="shared" si="44"/>
        <v>0</v>
      </c>
      <c r="N360" s="39">
        <f t="shared" si="45"/>
        <v>0</v>
      </c>
      <c r="O360" s="39">
        <f t="shared" si="46"/>
        <v>0</v>
      </c>
      <c r="P360" s="39">
        <f>IF($A360&lt;=LEN('HTT e12 - 2ry Str + Mask '!A$2),M360-J360,"")</f>
        <v>-1.8214285714285694</v>
      </c>
      <c r="Q360" s="39">
        <f>IF($A360&lt;=LEN('HTT e12 - 2ry Str + Mask '!A$2),N360-K360,"")</f>
        <v>0.25</v>
      </c>
      <c r="R360" s="39">
        <f>IF($A360&lt;=LEN('HTT e12 - 2ry Str + Mask '!A$2),O360-L360,"")</f>
        <v>-1.5714285714285694</v>
      </c>
    </row>
    <row r="361" spans="1:18" ht="80" customHeight="1" x14ac:dyDescent="0.15">
      <c r="A361" s="36">
        <v>360</v>
      </c>
      <c r="B361" s="37" t="str">
        <f>IF($A361&lt;=LEN('HTT e12 - 2ry Str + Mask '!A$2),MID('HTT e12 - 2ry Str + Mask '!A$2,$A361,1),"")</f>
        <v>.</v>
      </c>
      <c r="C361" s="38" t="str">
        <f>IF($A361&lt;=LEN('HTT e12 - 2ry Str + Mask '!B$2),MID('HTT e12 - 2ry Str + Mask '!B$2,$A361,1),"")</f>
        <v>.</v>
      </c>
      <c r="D361" s="38" t="str">
        <f>IF($A361&lt;=LEN('HTT e12 - 2ry Str + Mask '!C$2),MID('HTT e12 - 2ry Str + Mask '!C$2,$A361,1),"")</f>
        <v>x</v>
      </c>
      <c r="E361" s="38" t="str">
        <f t="shared" si="40"/>
        <v>|</v>
      </c>
      <c r="F361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</v>
      </c>
      <c r="G361" s="39">
        <f>IF($A361&lt;=LEN('HTT e12 - 2ry Str + Mask '!A$2),SUMIF('HTT e12 - HSF3.0'!E2:E501,"&lt;="&amp;$A361,'HTT e12 - HSF3.0'!H2:H501)-SUMIF('HTT e12 - HSF3.0'!G2:G501,"&lt;="&amp;$A361,'HTT e12 - HSF3.0'!H2:H501),"")</f>
        <v>1.6130952380952408</v>
      </c>
      <c r="H361" s="39">
        <f>IF($A361&lt;=LEN('HTT e12 - 2ry Str + Mask '!A$2),SUMIF('HTT e12 - HSF3.0'!E2:E501,"&lt;="&amp;$A361,'HTT e12 - HSF3.0'!I2:I501)-SUMIF('HTT e12 - HSF3.0'!G2:G501,"&lt;="&amp;$A361,'HTT e12 - HSF3.0'!I2:I501),"")</f>
        <v>-0.25</v>
      </c>
      <c r="I361" s="39">
        <f>IF($A361&lt;=LEN('HTT e12 - 2ry Str + Mask '!A$2),G361+H361,"")</f>
        <v>1.3630952380952408</v>
      </c>
      <c r="J361" s="39">
        <f t="shared" si="41"/>
        <v>1.6130952380952408</v>
      </c>
      <c r="K361" s="39">
        <f t="shared" si="42"/>
        <v>-0.25</v>
      </c>
      <c r="L361" s="39">
        <f t="shared" si="43"/>
        <v>1.3630952380952408</v>
      </c>
      <c r="M361" s="39">
        <f t="shared" si="44"/>
        <v>0</v>
      </c>
      <c r="N361" s="39">
        <f t="shared" si="45"/>
        <v>0</v>
      </c>
      <c r="O361" s="39">
        <f t="shared" si="46"/>
        <v>0</v>
      </c>
      <c r="P361" s="39">
        <f>IF($A361&lt;=LEN('HTT e12 - 2ry Str + Mask '!A$2),M361-J361,"")</f>
        <v>-1.6130952380952408</v>
      </c>
      <c r="Q361" s="39">
        <f>IF($A361&lt;=LEN('HTT e12 - 2ry Str + Mask '!A$2),N361-K361,"")</f>
        <v>0.25</v>
      </c>
      <c r="R361" s="39">
        <f>IF($A361&lt;=LEN('HTT e12 - 2ry Str + Mask '!A$2),O361-L361,"")</f>
        <v>-1.3630952380952408</v>
      </c>
    </row>
    <row r="362" spans="1:18" ht="80" customHeight="1" x14ac:dyDescent="0.15">
      <c r="A362" s="36">
        <v>361</v>
      </c>
      <c r="B362" s="37" t="str">
        <f>IF($A362&lt;=LEN('HTT e12 - 2ry Str + Mask '!A$2),MID('HTT e12 - 2ry Str + Mask '!A$2,$A362,1),"")</f>
        <v>.</v>
      </c>
      <c r="C362" s="38" t="str">
        <f>IF($A362&lt;=LEN('HTT e12 - 2ry Str + Mask '!B$2),MID('HTT e12 - 2ry Str + Mask '!B$2,$A362,1),"")</f>
        <v>.</v>
      </c>
      <c r="D362" s="38" t="str">
        <f>IF($A362&lt;=LEN('HTT e12 - 2ry Str + Mask '!C$2),MID('HTT e12 - 2ry Str + Mask '!C$2,$A362,1),"")</f>
        <v>x</v>
      </c>
      <c r="E362" s="38" t="str">
        <f t="shared" si="40"/>
        <v>|</v>
      </c>
      <c r="F362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</v>
      </c>
      <c r="G362" s="39">
        <f>IF($A362&lt;=LEN('HTT e12 - 2ry Str + Mask '!A$2),SUMIF('HTT e12 - HSF3.0'!E2:E501,"&lt;="&amp;$A362,'HTT e12 - HSF3.0'!H2:H501)-SUMIF('HTT e12 - HSF3.0'!G2:G501,"&lt;="&amp;$A362,'HTT e12 - HSF3.0'!H2:H501),"")</f>
        <v>1.4702380952380949</v>
      </c>
      <c r="H362" s="39">
        <f>IF($A362&lt;=LEN('HTT e12 - 2ry Str + Mask '!A$2),SUMIF('HTT e12 - HSF3.0'!E2:E501,"&lt;="&amp;$A362,'HTT e12 - HSF3.0'!I2:I501)-SUMIF('HTT e12 - HSF3.0'!G2:G501,"&lt;="&amp;$A362,'HTT e12 - HSF3.0'!I2:I501),"")</f>
        <v>-0.25</v>
      </c>
      <c r="I362" s="39">
        <f>IF($A362&lt;=LEN('HTT e12 - 2ry Str + Mask '!A$2),G362+H362,"")</f>
        <v>1.2202380952380949</v>
      </c>
      <c r="J362" s="39">
        <f t="shared" si="41"/>
        <v>1.4702380952380949</v>
      </c>
      <c r="K362" s="39">
        <f t="shared" si="42"/>
        <v>-0.25</v>
      </c>
      <c r="L362" s="39">
        <f t="shared" si="43"/>
        <v>1.2202380952380949</v>
      </c>
      <c r="M362" s="39">
        <f t="shared" si="44"/>
        <v>0</v>
      </c>
      <c r="N362" s="39">
        <f t="shared" si="45"/>
        <v>0</v>
      </c>
      <c r="O362" s="39">
        <f t="shared" si="46"/>
        <v>0</v>
      </c>
      <c r="P362" s="39">
        <f>IF($A362&lt;=LEN('HTT e12 - 2ry Str + Mask '!A$2),M362-J362,"")</f>
        <v>-1.4702380952380949</v>
      </c>
      <c r="Q362" s="39">
        <f>IF($A362&lt;=LEN('HTT e12 - 2ry Str + Mask '!A$2),N362-K362,"")</f>
        <v>0.25</v>
      </c>
      <c r="R362" s="39">
        <f>IF($A362&lt;=LEN('HTT e12 - 2ry Str + Mask '!A$2),O362-L362,"")</f>
        <v>-1.2202380952380949</v>
      </c>
    </row>
    <row r="363" spans="1:18" ht="80" customHeight="1" x14ac:dyDescent="0.15">
      <c r="A363" s="36">
        <v>362</v>
      </c>
      <c r="B363" s="37" t="str">
        <f>IF($A363&lt;=LEN('HTT e12 - 2ry Str + Mask '!A$2),MID('HTT e12 - 2ry Str + Mask '!A$2,$A363,1),"")</f>
        <v>.</v>
      </c>
      <c r="C363" s="38" t="str">
        <f>IF($A363&lt;=LEN('HTT e12 - 2ry Str + Mask '!B$2),MID('HTT e12 - 2ry Str + Mask '!B$2,$A363,1),"")</f>
        <v>.</v>
      </c>
      <c r="D363" s="38" t="str">
        <f>IF($A363&lt;=LEN('HTT e12 - 2ry Str + Mask '!C$2),MID('HTT e12 - 2ry Str + Mask '!C$2,$A363,1),"")</f>
        <v>x</v>
      </c>
      <c r="E363" s="38" t="str">
        <f t="shared" si="40"/>
        <v>|</v>
      </c>
      <c r="F363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</v>
      </c>
      <c r="G363" s="39">
        <f>IF($A363&lt;=LEN('HTT e12 - 2ry Str + Mask '!A$2),SUMIF('HTT e12 - HSF3.0'!E2:E501,"&lt;="&amp;$A363,'HTT e12 - HSF3.0'!H2:H501)-SUMIF('HTT e12 - HSF3.0'!G2:G501,"&lt;="&amp;$A363,'HTT e12 - HSF3.0'!H2:H501),"")</f>
        <v>1.0357142857142847</v>
      </c>
      <c r="H363" s="39">
        <f>IF($A363&lt;=LEN('HTT e12 - 2ry Str + Mask '!A$2),SUMIF('HTT e12 - HSF3.0'!E2:E501,"&lt;="&amp;$A363,'HTT e12 - HSF3.0'!I2:I501)-SUMIF('HTT e12 - HSF3.0'!G2:G501,"&lt;="&amp;$A363,'HTT e12 - HSF3.0'!I2:I501),"")</f>
        <v>-0.25</v>
      </c>
      <c r="I363" s="39">
        <f>IF($A363&lt;=LEN('HTT e12 - 2ry Str + Mask '!A$2),G363+H363,"")</f>
        <v>0.7857142857142847</v>
      </c>
      <c r="J363" s="39">
        <f t="shared" si="41"/>
        <v>1.0357142857142847</v>
      </c>
      <c r="K363" s="39">
        <f t="shared" si="42"/>
        <v>-0.25</v>
      </c>
      <c r="L363" s="39">
        <f t="shared" si="43"/>
        <v>0.7857142857142847</v>
      </c>
      <c r="M363" s="39">
        <f t="shared" si="44"/>
        <v>0</v>
      </c>
      <c r="N363" s="39">
        <f t="shared" si="45"/>
        <v>0</v>
      </c>
      <c r="O363" s="39">
        <f t="shared" si="46"/>
        <v>0</v>
      </c>
      <c r="P363" s="39">
        <f>IF($A363&lt;=LEN('HTT e12 - 2ry Str + Mask '!A$2),M363-J363,"")</f>
        <v>-1.0357142857142847</v>
      </c>
      <c r="Q363" s="39">
        <f>IF($A363&lt;=LEN('HTT e12 - 2ry Str + Mask '!A$2),N363-K363,"")</f>
        <v>0.25</v>
      </c>
      <c r="R363" s="39">
        <f>IF($A363&lt;=LEN('HTT e12 - 2ry Str + Mask '!A$2),O363-L363,"")</f>
        <v>-0.7857142857142847</v>
      </c>
    </row>
    <row r="364" spans="1:18" ht="80" customHeight="1" x14ac:dyDescent="0.15">
      <c r="A364" s="36">
        <v>363</v>
      </c>
      <c r="B364" s="37" t="str">
        <f>IF($A364&lt;=LEN('HTT e12 - 2ry Str + Mask '!A$2),MID('HTT e12 - 2ry Str + Mask '!A$2,$A364,1),"")</f>
        <v>.</v>
      </c>
      <c r="C364" s="38" t="str">
        <f>IF($A364&lt;=LEN('HTT e12 - 2ry Str + Mask '!B$2),MID('HTT e12 - 2ry Str + Mask '!B$2,$A364,1),"")</f>
        <v>.</v>
      </c>
      <c r="D364" s="38" t="str">
        <f>IF($A364&lt;=LEN('HTT e12 - 2ry Str + Mask '!C$2),MID('HTT e12 - 2ry Str + Mask '!C$2,$A364,1),"")</f>
        <v>x</v>
      </c>
      <c r="E364" s="38" t="str">
        <f t="shared" si="40"/>
        <v>|</v>
      </c>
      <c r="F364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</v>
      </c>
      <c r="G364" s="39">
        <f>IF($A364&lt;=LEN('HTT e12 - 2ry Str + Mask '!A$2),SUMIF('HTT e12 - HSF3.0'!E2:E501,"&lt;="&amp;$A364,'HTT e12 - HSF3.0'!H2:H501)-SUMIF('HTT e12 - HSF3.0'!G2:G501,"&lt;="&amp;$A364,'HTT e12 - HSF3.0'!H2:H501),"")</f>
        <v>1.4464285714285765</v>
      </c>
      <c r="H364" s="39">
        <f>IF($A364&lt;=LEN('HTT e12 - 2ry Str + Mask '!A$2),SUMIF('HTT e12 - HSF3.0'!E2:E501,"&lt;="&amp;$A364,'HTT e12 - HSF3.0'!I2:I501)-SUMIF('HTT e12 - HSF3.0'!G2:G501,"&lt;="&amp;$A364,'HTT e12 - HSF3.0'!I2:I501),"")</f>
        <v>-0.25</v>
      </c>
      <c r="I364" s="39">
        <f>IF($A364&lt;=LEN('HTT e12 - 2ry Str + Mask '!A$2),G364+H364,"")</f>
        <v>1.1964285714285765</v>
      </c>
      <c r="J364" s="39">
        <f t="shared" si="41"/>
        <v>1.4464285714285765</v>
      </c>
      <c r="K364" s="39">
        <f t="shared" si="42"/>
        <v>-0.25</v>
      </c>
      <c r="L364" s="39">
        <f t="shared" si="43"/>
        <v>1.1964285714285765</v>
      </c>
      <c r="M364" s="39">
        <f t="shared" si="44"/>
        <v>0</v>
      </c>
      <c r="N364" s="39">
        <f t="shared" si="45"/>
        <v>0</v>
      </c>
      <c r="O364" s="39">
        <f t="shared" si="46"/>
        <v>0</v>
      </c>
      <c r="P364" s="39">
        <f>IF($A364&lt;=LEN('HTT e12 - 2ry Str + Mask '!A$2),M364-J364,"")</f>
        <v>-1.4464285714285765</v>
      </c>
      <c r="Q364" s="39">
        <f>IF($A364&lt;=LEN('HTT e12 - 2ry Str + Mask '!A$2),N364-K364,"")</f>
        <v>0.25</v>
      </c>
      <c r="R364" s="39">
        <f>IF($A364&lt;=LEN('HTT e12 - 2ry Str + Mask '!A$2),O364-L364,"")</f>
        <v>-1.1964285714285765</v>
      </c>
    </row>
    <row r="365" spans="1:18" ht="80" customHeight="1" x14ac:dyDescent="0.15">
      <c r="A365" s="36">
        <v>364</v>
      </c>
      <c r="B365" s="37" t="str">
        <f>IF($A365&lt;=LEN('HTT e12 - 2ry Str + Mask '!A$2),MID('HTT e12 - 2ry Str + Mask '!A$2,$A365,1),"")</f>
        <v>.</v>
      </c>
      <c r="C365" s="38" t="str">
        <f>IF($A365&lt;=LEN('HTT e12 - 2ry Str + Mask '!B$2),MID('HTT e12 - 2ry Str + Mask '!B$2,$A365,1),"")</f>
        <v>.</v>
      </c>
      <c r="D365" s="38" t="str">
        <f>IF($A365&lt;=LEN('HTT e12 - 2ry Str + Mask '!C$2),MID('HTT e12 - 2ry Str + Mask '!C$2,$A365,1),"")</f>
        <v>x</v>
      </c>
      <c r="E365" s="38" t="str">
        <f t="shared" si="40"/>
        <v>|</v>
      </c>
      <c r="F365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</v>
      </c>
      <c r="G365" s="39">
        <f>IF($A365&lt;=LEN('HTT e12 - 2ry Str + Mask '!A$2),SUMIF('HTT e12 - HSF3.0'!E2:E501,"&lt;="&amp;$A365,'HTT e12 - HSF3.0'!H2:H501)-SUMIF('HTT e12 - HSF3.0'!G2:G501,"&lt;="&amp;$A365,'HTT e12 - HSF3.0'!H2:H501),"")</f>
        <v>1.5714285714285765</v>
      </c>
      <c r="H365" s="39">
        <f>IF($A365&lt;=LEN('HTT e12 - 2ry Str + Mask '!A$2),SUMIF('HTT e12 - HSF3.0'!E2:E501,"&lt;="&amp;$A365,'HTT e12 - HSF3.0'!I2:I501)-SUMIF('HTT e12 - HSF3.0'!G2:G501,"&lt;="&amp;$A365,'HTT e12 - HSF3.0'!I2:I501),"")</f>
        <v>-0.25</v>
      </c>
      <c r="I365" s="39">
        <f>IF($A365&lt;=LEN('HTT e12 - 2ry Str + Mask '!A$2),G365+H365,"")</f>
        <v>1.3214285714285765</v>
      </c>
      <c r="J365" s="39">
        <f t="shared" si="41"/>
        <v>1.5714285714285765</v>
      </c>
      <c r="K365" s="39">
        <f t="shared" si="42"/>
        <v>-0.25</v>
      </c>
      <c r="L365" s="39">
        <f t="shared" si="43"/>
        <v>1.3214285714285765</v>
      </c>
      <c r="M365" s="39">
        <f t="shared" si="44"/>
        <v>0</v>
      </c>
      <c r="N365" s="39">
        <f t="shared" si="45"/>
        <v>0</v>
      </c>
      <c r="O365" s="39">
        <f t="shared" si="46"/>
        <v>0</v>
      </c>
      <c r="P365" s="39">
        <f>IF($A365&lt;=LEN('HTT e12 - 2ry Str + Mask '!A$2),M365-J365,"")</f>
        <v>-1.5714285714285765</v>
      </c>
      <c r="Q365" s="39">
        <f>IF($A365&lt;=LEN('HTT e12 - 2ry Str + Mask '!A$2),N365-K365,"")</f>
        <v>0.25</v>
      </c>
      <c r="R365" s="39">
        <f>IF($A365&lt;=LEN('HTT e12 - 2ry Str + Mask '!A$2),O365-L365,"")</f>
        <v>-1.3214285714285765</v>
      </c>
    </row>
    <row r="366" spans="1:18" ht="80" customHeight="1" x14ac:dyDescent="0.15">
      <c r="A366" s="36">
        <v>365</v>
      </c>
      <c r="B366" s="37" t="str">
        <f>IF($A366&lt;=LEN('HTT e12 - 2ry Str + Mask '!A$2),MID('HTT e12 - 2ry Str + Mask '!A$2,$A366,1),"")</f>
        <v>.</v>
      </c>
      <c r="C366" s="38" t="str">
        <f>IF($A366&lt;=LEN('HTT e12 - 2ry Str + Mask '!B$2),MID('HTT e12 - 2ry Str + Mask '!B$2,$A366,1),"")</f>
        <v>.</v>
      </c>
      <c r="D366" s="38" t="str">
        <f>IF($A366&lt;=LEN('HTT e12 - 2ry Str + Mask '!C$2),MID('HTT e12 - 2ry Str + Mask '!C$2,$A366,1),"")</f>
        <v>x</v>
      </c>
      <c r="E366" s="38" t="str">
        <f t="shared" si="40"/>
        <v>|</v>
      </c>
      <c r="F366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</v>
      </c>
      <c r="G366" s="39">
        <f>IF($A366&lt;=LEN('HTT e12 - 2ry Str + Mask '!A$2),SUMIF('HTT e12 - HSF3.0'!E2:E501,"&lt;="&amp;$A366,'HTT e12 - HSF3.0'!H2:H501)-SUMIF('HTT e12 - HSF3.0'!G2:G501,"&lt;="&amp;$A366,'HTT e12 - HSF3.0'!H2:H501),"")</f>
        <v>1.5892857142857224</v>
      </c>
      <c r="H366" s="39">
        <f>IF($A366&lt;=LEN('HTT e12 - 2ry Str + Mask '!A$2),SUMIF('HTT e12 - HSF3.0'!E2:E501,"&lt;="&amp;$A366,'HTT e12 - HSF3.0'!I2:I501)-SUMIF('HTT e12 - HSF3.0'!G2:G501,"&lt;="&amp;$A366,'HTT e12 - HSF3.0'!I2:I501),"")</f>
        <v>-0.25</v>
      </c>
      <c r="I366" s="39">
        <f>IF($A366&lt;=LEN('HTT e12 - 2ry Str + Mask '!A$2),G366+H366,"")</f>
        <v>1.3392857142857224</v>
      </c>
      <c r="J366" s="39">
        <f t="shared" si="41"/>
        <v>1.5892857142857224</v>
      </c>
      <c r="K366" s="39">
        <f t="shared" si="42"/>
        <v>-0.25</v>
      </c>
      <c r="L366" s="39">
        <f t="shared" si="43"/>
        <v>1.3392857142857224</v>
      </c>
      <c r="M366" s="39">
        <f t="shared" si="44"/>
        <v>0</v>
      </c>
      <c r="N366" s="39">
        <f t="shared" si="45"/>
        <v>0</v>
      </c>
      <c r="O366" s="39">
        <f t="shared" si="46"/>
        <v>0</v>
      </c>
      <c r="P366" s="39">
        <f>IF($A366&lt;=LEN('HTT e12 - 2ry Str + Mask '!A$2),M366-J366,"")</f>
        <v>-1.5892857142857224</v>
      </c>
      <c r="Q366" s="39">
        <f>IF($A366&lt;=LEN('HTT e12 - 2ry Str + Mask '!A$2),N366-K366,"")</f>
        <v>0.25</v>
      </c>
      <c r="R366" s="39">
        <f>IF($A366&lt;=LEN('HTT e12 - 2ry Str + Mask '!A$2),O366-L366,"")</f>
        <v>-1.3392857142857224</v>
      </c>
    </row>
    <row r="367" spans="1:18" ht="80" customHeight="1" x14ac:dyDescent="0.15">
      <c r="A367" s="36">
        <v>366</v>
      </c>
      <c r="B367" s="37" t="str">
        <f>IF($A367&lt;=LEN('HTT e12 - 2ry Str + Mask '!A$2),MID('HTT e12 - 2ry Str + Mask '!A$2,$A367,1),"")</f>
        <v>.</v>
      </c>
      <c r="C367" s="38" t="str">
        <f>IF($A367&lt;=LEN('HTT e12 - 2ry Str + Mask '!B$2),MID('HTT e12 - 2ry Str + Mask '!B$2,$A367,1),"")</f>
        <v>.</v>
      </c>
      <c r="D367" s="38" t="str">
        <f>IF($A367&lt;=LEN('HTT e12 - 2ry Str + Mask '!C$2),MID('HTT e12 - 2ry Str + Mask '!C$2,$A367,1),"")</f>
        <v>x</v>
      </c>
      <c r="E367" s="38" t="str">
        <f t="shared" si="40"/>
        <v>|</v>
      </c>
      <c r="F367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</v>
      </c>
      <c r="G367" s="39">
        <f>IF($A367&lt;=LEN('HTT e12 - 2ry Str + Mask '!A$2),SUMIF('HTT e12 - HSF3.0'!E2:E501,"&lt;="&amp;$A367,'HTT e12 - HSF3.0'!H2:H501)-SUMIF('HTT e12 - HSF3.0'!G2:G501,"&lt;="&amp;$A367,'HTT e12 - HSF3.0'!H2:H501),"")</f>
        <v>1.7321428571428683</v>
      </c>
      <c r="H367" s="39">
        <f>IF($A367&lt;=LEN('HTT e12 - 2ry Str + Mask '!A$2),SUMIF('HTT e12 - HSF3.0'!E2:E501,"&lt;="&amp;$A367,'HTT e12 - HSF3.0'!I2:I501)-SUMIF('HTT e12 - HSF3.0'!G2:G501,"&lt;="&amp;$A367,'HTT e12 - HSF3.0'!I2:I501),"")</f>
        <v>-0.26785714285714235</v>
      </c>
      <c r="I367" s="39">
        <f>IF($A367&lt;=LEN('HTT e12 - 2ry Str + Mask '!A$2),G367+H367,"")</f>
        <v>1.464285714285726</v>
      </c>
      <c r="J367" s="39">
        <f t="shared" si="41"/>
        <v>1.7321428571428683</v>
      </c>
      <c r="K367" s="39">
        <f t="shared" si="42"/>
        <v>-0.26785714285714235</v>
      </c>
      <c r="L367" s="39">
        <f t="shared" si="43"/>
        <v>1.464285714285726</v>
      </c>
      <c r="M367" s="39">
        <f t="shared" si="44"/>
        <v>0</v>
      </c>
      <c r="N367" s="39">
        <f t="shared" si="45"/>
        <v>0</v>
      </c>
      <c r="O367" s="39">
        <f t="shared" si="46"/>
        <v>0</v>
      </c>
      <c r="P367" s="39">
        <f>IF($A367&lt;=LEN('HTT e12 - 2ry Str + Mask '!A$2),M367-J367,"")</f>
        <v>-1.7321428571428683</v>
      </c>
      <c r="Q367" s="39">
        <f>IF($A367&lt;=LEN('HTT e12 - 2ry Str + Mask '!A$2),N367-K367,"")</f>
        <v>0.26785714285714235</v>
      </c>
      <c r="R367" s="39">
        <f>IF($A367&lt;=LEN('HTT e12 - 2ry Str + Mask '!A$2),O367-L367,"")</f>
        <v>-1.464285714285726</v>
      </c>
    </row>
    <row r="368" spans="1:18" ht="80" customHeight="1" x14ac:dyDescent="0.15">
      <c r="A368" s="36">
        <v>367</v>
      </c>
      <c r="B368" s="37" t="str">
        <f>IF($A368&lt;=LEN('HTT e12 - 2ry Str + Mask '!A$2),MID('HTT e12 - 2ry Str + Mask '!A$2,$A368,1),"")</f>
        <v>.</v>
      </c>
      <c r="C368" s="38" t="str">
        <f>IF($A368&lt;=LEN('HTT e12 - 2ry Str + Mask '!B$2),MID('HTT e12 - 2ry Str + Mask '!B$2,$A368,1),"")</f>
        <v>.</v>
      </c>
      <c r="D368" s="38" t="str">
        <f>IF($A368&lt;=LEN('HTT e12 - 2ry Str + Mask '!C$2),MID('HTT e12 - 2ry Str + Mask '!C$2,$A368,1),"")</f>
        <v>x</v>
      </c>
      <c r="E368" s="38" t="str">
        <f t="shared" si="40"/>
        <v>|</v>
      </c>
      <c r="F368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</v>
      </c>
      <c r="G368" s="39">
        <f>IF($A368&lt;=LEN('HTT e12 - 2ry Str + Mask '!A$2),SUMIF('HTT e12 - HSF3.0'!E2:E501,"&lt;="&amp;$A368,'HTT e12 - HSF3.0'!H2:H501)-SUMIF('HTT e12 - HSF3.0'!G2:G501,"&lt;="&amp;$A368,'HTT e12 - HSF3.0'!H2:H501),"")</f>
        <v>1.7321428571428683</v>
      </c>
      <c r="H368" s="39">
        <f>IF($A368&lt;=LEN('HTT e12 - 2ry Str + Mask '!A$2),SUMIF('HTT e12 - HSF3.0'!E2:E501,"&lt;="&amp;$A368,'HTT e12 - HSF3.0'!I2:I501)-SUMIF('HTT e12 - HSF3.0'!G2:G501,"&lt;="&amp;$A368,'HTT e12 - HSF3.0'!I2:I501),"")</f>
        <v>-0.57738095238095255</v>
      </c>
      <c r="I368" s="39">
        <f>IF($A368&lt;=LEN('HTT e12 - 2ry Str + Mask '!A$2),G368+H368,"")</f>
        <v>1.1547619047619158</v>
      </c>
      <c r="J368" s="39">
        <f t="shared" si="41"/>
        <v>1.7321428571428683</v>
      </c>
      <c r="K368" s="39">
        <f t="shared" si="42"/>
        <v>-0.57738095238095255</v>
      </c>
      <c r="L368" s="39">
        <f t="shared" si="43"/>
        <v>1.1547619047619158</v>
      </c>
      <c r="M368" s="39">
        <f t="shared" si="44"/>
        <v>0</v>
      </c>
      <c r="N368" s="39">
        <f t="shared" si="45"/>
        <v>0</v>
      </c>
      <c r="O368" s="39">
        <f t="shared" si="46"/>
        <v>0</v>
      </c>
      <c r="P368" s="39">
        <f>IF($A368&lt;=LEN('HTT e12 - 2ry Str + Mask '!A$2),M368-J368,"")</f>
        <v>-1.7321428571428683</v>
      </c>
      <c r="Q368" s="39">
        <f>IF($A368&lt;=LEN('HTT e12 - 2ry Str + Mask '!A$2),N368-K368,"")</f>
        <v>0.57738095238095255</v>
      </c>
      <c r="R368" s="39">
        <f>IF($A368&lt;=LEN('HTT e12 - 2ry Str + Mask '!A$2),O368-L368,"")</f>
        <v>-1.1547619047619158</v>
      </c>
    </row>
    <row r="369" spans="1:18" ht="80" customHeight="1" x14ac:dyDescent="0.15">
      <c r="A369" s="36">
        <v>368</v>
      </c>
      <c r="B369" s="37" t="str">
        <f>IF($A369&lt;=LEN('HTT e12 - 2ry Str + Mask '!A$2),MID('HTT e12 - 2ry Str + Mask '!A$2,$A369,1),"")</f>
        <v>.</v>
      </c>
      <c r="C369" s="38" t="str">
        <f>IF($A369&lt;=LEN('HTT e12 - 2ry Str + Mask '!B$2),MID('HTT e12 - 2ry Str + Mask '!B$2,$A369,1),"")</f>
        <v>.</v>
      </c>
      <c r="D369" s="38" t="str">
        <f>IF($A369&lt;=LEN('HTT e12 - 2ry Str + Mask '!C$2),MID('HTT e12 - 2ry Str + Mask '!C$2,$A369,1),"")</f>
        <v>.</v>
      </c>
      <c r="E369" s="38" t="str">
        <f t="shared" si="40"/>
        <v>.</v>
      </c>
      <c r="F369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</v>
      </c>
      <c r="G369" s="39">
        <f>IF($A369&lt;=LEN('HTT e12 - 2ry Str + Mask '!A$2),SUMIF('HTT e12 - HSF3.0'!E2:E501,"&lt;="&amp;$A369,'HTT e12 - HSF3.0'!H2:H501)-SUMIF('HTT e12 - HSF3.0'!G2:G501,"&lt;="&amp;$A369,'HTT e12 - HSF3.0'!H2:H501),"")</f>
        <v>1.6071428571428683</v>
      </c>
      <c r="H369" s="39">
        <f>IF($A369&lt;=LEN('HTT e12 - 2ry Str + Mask '!A$2),SUMIF('HTT e12 - HSF3.0'!E2:E501,"&lt;="&amp;$A369,'HTT e12 - HSF3.0'!I2:I501)-SUMIF('HTT e12 - HSF3.0'!G2:G501,"&lt;="&amp;$A369,'HTT e12 - HSF3.0'!I2:I501),"")</f>
        <v>-0.7440476190476204</v>
      </c>
      <c r="I369" s="39">
        <f>IF($A369&lt;=LEN('HTT e12 - 2ry Str + Mask '!A$2),G369+H369,"")</f>
        <v>0.86309523809524791</v>
      </c>
      <c r="J369" s="39">
        <f t="shared" si="41"/>
        <v>1.6071428571428683</v>
      </c>
      <c r="K369" s="39">
        <f t="shared" si="42"/>
        <v>-0.7440476190476204</v>
      </c>
      <c r="L369" s="39">
        <f t="shared" si="43"/>
        <v>0.86309523809524791</v>
      </c>
      <c r="M369" s="39">
        <f t="shared" si="44"/>
        <v>1.6071428571428683</v>
      </c>
      <c r="N369" s="39">
        <f t="shared" si="45"/>
        <v>-0.7440476190476204</v>
      </c>
      <c r="O369" s="39">
        <f t="shared" si="46"/>
        <v>0.86309523809524791</v>
      </c>
      <c r="P369" s="39">
        <f>IF($A369&lt;=LEN('HTT e12 - 2ry Str + Mask '!A$2),M369-J369,"")</f>
        <v>0</v>
      </c>
      <c r="Q369" s="39">
        <f>IF($A369&lt;=LEN('HTT e12 - 2ry Str + Mask '!A$2),N369-K369,"")</f>
        <v>0</v>
      </c>
      <c r="R369" s="39">
        <f>IF($A369&lt;=LEN('HTT e12 - 2ry Str + Mask '!A$2),O369-L369,"")</f>
        <v>0</v>
      </c>
    </row>
    <row r="370" spans="1:18" ht="80" customHeight="1" x14ac:dyDescent="0.15">
      <c r="A370" s="36">
        <v>369</v>
      </c>
      <c r="B370" s="37" t="str">
        <f>IF($A370&lt;=LEN('HTT e12 - 2ry Str + Mask '!A$2),MID('HTT e12 - 2ry Str + Mask '!A$2,$A370,1),"")</f>
        <v>.</v>
      </c>
      <c r="C370" s="38" t="str">
        <f>IF($A370&lt;=LEN('HTT e12 - 2ry Str + Mask '!B$2),MID('HTT e12 - 2ry Str + Mask '!B$2,$A370,1),"")</f>
        <v>.</v>
      </c>
      <c r="D370" s="38" t="str">
        <f>IF($A370&lt;=LEN('HTT e12 - 2ry Str + Mask '!C$2),MID('HTT e12 - 2ry Str + Mask '!C$2,$A370,1),"")</f>
        <v>.</v>
      </c>
      <c r="E370" s="38" t="str">
        <f t="shared" si="40"/>
        <v>.</v>
      </c>
      <c r="F370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</v>
      </c>
      <c r="G370" s="39">
        <f>IF($A370&lt;=LEN('HTT e12 - 2ry Str + Mask '!A$2),SUMIF('HTT e12 - HSF3.0'!E2:E501,"&lt;="&amp;$A370,'HTT e12 - HSF3.0'!H2:H501)-SUMIF('HTT e12 - HSF3.0'!G2:G501,"&lt;="&amp;$A370,'HTT e12 - HSF3.0'!H2:H501),"")</f>
        <v>1.2976190476190581</v>
      </c>
      <c r="H370" s="39">
        <f>IF($A370&lt;=LEN('HTT e12 - 2ry Str + Mask '!A$2),SUMIF('HTT e12 - HSF3.0'!E2:E501,"&lt;="&amp;$A370,'HTT e12 - HSF3.0'!I2:I501)-SUMIF('HTT e12 - HSF3.0'!G2:G501,"&lt;="&amp;$A370,'HTT e12 - HSF3.0'!I2:I501),"")</f>
        <v>-0.7440476190476204</v>
      </c>
      <c r="I370" s="39">
        <f>IF($A370&lt;=LEN('HTT e12 - 2ry Str + Mask '!A$2),G370+H370,"")</f>
        <v>0.55357142857143771</v>
      </c>
      <c r="J370" s="39">
        <f t="shared" si="41"/>
        <v>1.2976190476190581</v>
      </c>
      <c r="K370" s="39">
        <f t="shared" si="42"/>
        <v>-0.7440476190476204</v>
      </c>
      <c r="L370" s="39">
        <f t="shared" si="43"/>
        <v>0.55357142857143771</v>
      </c>
      <c r="M370" s="39">
        <f t="shared" si="44"/>
        <v>1.2976190476190581</v>
      </c>
      <c r="N370" s="39">
        <f t="shared" si="45"/>
        <v>-0.7440476190476204</v>
      </c>
      <c r="O370" s="39">
        <f t="shared" si="46"/>
        <v>0.55357142857143771</v>
      </c>
      <c r="P370" s="39">
        <f>IF($A370&lt;=LEN('HTT e12 - 2ry Str + Mask '!A$2),M370-J370,"")</f>
        <v>0</v>
      </c>
      <c r="Q370" s="39">
        <f>IF($A370&lt;=LEN('HTT e12 - 2ry Str + Mask '!A$2),N370-K370,"")</f>
        <v>0</v>
      </c>
      <c r="R370" s="39">
        <f>IF($A370&lt;=LEN('HTT e12 - 2ry Str + Mask '!A$2),O370-L370,"")</f>
        <v>0</v>
      </c>
    </row>
    <row r="371" spans="1:18" ht="80" customHeight="1" x14ac:dyDescent="0.15">
      <c r="A371" s="36">
        <v>370</v>
      </c>
      <c r="B371" s="37" t="str">
        <f>IF($A371&lt;=LEN('HTT e12 - 2ry Str + Mask '!A$2),MID('HTT e12 - 2ry Str + Mask '!A$2,$A371,1),"")</f>
        <v>.</v>
      </c>
      <c r="C371" s="38" t="str">
        <f>IF($A371&lt;=LEN('HTT e12 - 2ry Str + Mask '!B$2),MID('HTT e12 - 2ry Str + Mask '!B$2,$A371,1),"")</f>
        <v>.</v>
      </c>
      <c r="D371" s="38" t="str">
        <f>IF($A371&lt;=LEN('HTT e12 - 2ry Str + Mask '!C$2),MID('HTT e12 - 2ry Str + Mask '!C$2,$A371,1),"")</f>
        <v>.</v>
      </c>
      <c r="E371" s="38" t="str">
        <f t="shared" si="40"/>
        <v>.</v>
      </c>
      <c r="F371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</v>
      </c>
      <c r="G371" s="39">
        <f>IF($A371&lt;=LEN('HTT e12 - 2ry Str + Mask '!A$2),SUMIF('HTT e12 - HSF3.0'!E2:E501,"&lt;="&amp;$A371,'HTT e12 - HSF3.0'!H2:H501)-SUMIF('HTT e12 - HSF3.0'!G2:G501,"&lt;="&amp;$A371,'HTT e12 - HSF3.0'!H2:H501),"")</f>
        <v>0.84523809523810201</v>
      </c>
      <c r="H371" s="39">
        <f>IF($A371&lt;=LEN('HTT e12 - 2ry Str + Mask '!A$2),SUMIF('HTT e12 - HSF3.0'!E2:E501,"&lt;="&amp;$A371,'HTT e12 - HSF3.0'!I2:I501)-SUMIF('HTT e12 - HSF3.0'!G2:G501,"&lt;="&amp;$A371,'HTT e12 - HSF3.0'!I2:I501),"")</f>
        <v>-0.78571428571428825</v>
      </c>
      <c r="I371" s="39">
        <f>IF($A371&lt;=LEN('HTT e12 - 2ry Str + Mask '!A$2),G371+H371,"")</f>
        <v>5.9523809523813753E-2</v>
      </c>
      <c r="J371" s="39">
        <f t="shared" si="41"/>
        <v>0.84523809523810201</v>
      </c>
      <c r="K371" s="39">
        <f t="shared" si="42"/>
        <v>-0.78571428571428825</v>
      </c>
      <c r="L371" s="39">
        <f t="shared" si="43"/>
        <v>5.9523809523813753E-2</v>
      </c>
      <c r="M371" s="39">
        <f t="shared" si="44"/>
        <v>0.84523809523810201</v>
      </c>
      <c r="N371" s="39">
        <f t="shared" si="45"/>
        <v>-0.78571428571428825</v>
      </c>
      <c r="O371" s="39">
        <f t="shared" si="46"/>
        <v>5.9523809523813753E-2</v>
      </c>
      <c r="P371" s="39">
        <f>IF($A371&lt;=LEN('HTT e12 - 2ry Str + Mask '!A$2),M371-J371,"")</f>
        <v>0</v>
      </c>
      <c r="Q371" s="39">
        <f>IF($A371&lt;=LEN('HTT e12 - 2ry Str + Mask '!A$2),N371-K371,"")</f>
        <v>0</v>
      </c>
      <c r="R371" s="39">
        <f>IF($A371&lt;=LEN('HTT e12 - 2ry Str + Mask '!A$2),O371-L371,"")</f>
        <v>0</v>
      </c>
    </row>
    <row r="372" spans="1:18" ht="80" customHeight="1" x14ac:dyDescent="0.15">
      <c r="A372" s="36">
        <v>371</v>
      </c>
      <c r="B372" s="37" t="str">
        <f>IF($A372&lt;=LEN('HTT e12 - 2ry Str + Mask '!A$2),MID('HTT e12 - 2ry Str + Mask '!A$2,$A372,1),"")</f>
        <v>.</v>
      </c>
      <c r="C372" s="38" t="str">
        <f>IF($A372&lt;=LEN('HTT e12 - 2ry Str + Mask '!B$2),MID('HTT e12 - 2ry Str + Mask '!B$2,$A372,1),"")</f>
        <v>.</v>
      </c>
      <c r="D372" s="38" t="str">
        <f>IF($A372&lt;=LEN('HTT e12 - 2ry Str + Mask '!C$2),MID('HTT e12 - 2ry Str + Mask '!C$2,$A372,1),"")</f>
        <v>.</v>
      </c>
      <c r="E372" s="38" t="str">
        <f t="shared" si="40"/>
        <v>.</v>
      </c>
      <c r="F372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</v>
      </c>
      <c r="G372" s="39">
        <f>IF($A372&lt;=LEN('HTT e12 - 2ry Str + Mask '!A$2),SUMIF('HTT e12 - HSF3.0'!E2:E501,"&lt;="&amp;$A372,'HTT e12 - HSF3.0'!H2:H501)-SUMIF('HTT e12 - HSF3.0'!G2:G501,"&lt;="&amp;$A372,'HTT e12 - HSF3.0'!H2:H501),"")</f>
        <v>0.72023809523810201</v>
      </c>
      <c r="H372" s="39">
        <f>IF($A372&lt;=LEN('HTT e12 - 2ry Str + Mask '!A$2),SUMIF('HTT e12 - HSF3.0'!E2:E501,"&lt;="&amp;$A372,'HTT e12 - HSF3.0'!I2:I501)-SUMIF('HTT e12 - HSF3.0'!G2:G501,"&lt;="&amp;$A372,'HTT e12 - HSF3.0'!I2:I501),"")</f>
        <v>-0.78571428571428825</v>
      </c>
      <c r="I372" s="39">
        <f>IF($A372&lt;=LEN('HTT e12 - 2ry Str + Mask '!A$2),G372+H372,"")</f>
        <v>-6.5476190476186247E-2</v>
      </c>
      <c r="J372" s="39">
        <f t="shared" si="41"/>
        <v>0.72023809523810201</v>
      </c>
      <c r="K372" s="39">
        <f t="shared" si="42"/>
        <v>-0.78571428571428825</v>
      </c>
      <c r="L372" s="39">
        <f t="shared" si="43"/>
        <v>-6.5476190476186247E-2</v>
      </c>
      <c r="M372" s="39">
        <f t="shared" si="44"/>
        <v>0.72023809523810201</v>
      </c>
      <c r="N372" s="39">
        <f t="shared" si="45"/>
        <v>-0.78571428571428825</v>
      </c>
      <c r="O372" s="39">
        <f t="shared" si="46"/>
        <v>-6.5476190476186247E-2</v>
      </c>
      <c r="P372" s="39">
        <f>IF($A372&lt;=LEN('HTT e12 - 2ry Str + Mask '!A$2),M372-J372,"")</f>
        <v>0</v>
      </c>
      <c r="Q372" s="39">
        <f>IF($A372&lt;=LEN('HTT e12 - 2ry Str + Mask '!A$2),N372-K372,"")</f>
        <v>0</v>
      </c>
      <c r="R372" s="39">
        <f>IF($A372&lt;=LEN('HTT e12 - 2ry Str + Mask '!A$2),O372-L372,"")</f>
        <v>0</v>
      </c>
    </row>
    <row r="373" spans="1:18" ht="80" customHeight="1" x14ac:dyDescent="0.15">
      <c r="A373" s="36">
        <v>372</v>
      </c>
      <c r="B373" s="37" t="str">
        <f>IF($A373&lt;=LEN('HTT e12 - 2ry Str + Mask '!A$2),MID('HTT e12 - 2ry Str + Mask '!A$2,$A373,1),"")</f>
        <v>.</v>
      </c>
      <c r="C373" s="38" t="str">
        <f>IF($A373&lt;=LEN('HTT e12 - 2ry Str + Mask '!B$2),MID('HTT e12 - 2ry Str + Mask '!B$2,$A373,1),"")</f>
        <v>.</v>
      </c>
      <c r="D373" s="38" t="str">
        <f>IF($A373&lt;=LEN('HTT e12 - 2ry Str + Mask '!C$2),MID('HTT e12 - 2ry Str + Mask '!C$2,$A373,1),"")</f>
        <v>.</v>
      </c>
      <c r="E373" s="38" t="str">
        <f t="shared" si="40"/>
        <v>.</v>
      </c>
      <c r="F373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</v>
      </c>
      <c r="G373" s="39">
        <f>IF($A373&lt;=LEN('HTT e12 - 2ry Str + Mask '!A$2),SUMIF('HTT e12 - HSF3.0'!E2:E501,"&lt;="&amp;$A373,'HTT e12 - HSF3.0'!H2:H501)-SUMIF('HTT e12 - HSF3.0'!G2:G501,"&lt;="&amp;$A373,'HTT e12 - HSF3.0'!H2:H501),"")</f>
        <v>0.6190476190476204</v>
      </c>
      <c r="H373" s="39">
        <f>IF($A373&lt;=LEN('HTT e12 - 2ry Str + Mask '!A$2),SUMIF('HTT e12 - HSF3.0'!E2:E501,"&lt;="&amp;$A373,'HTT e12 - HSF3.0'!I2:I501)-SUMIF('HTT e12 - HSF3.0'!G2:G501,"&lt;="&amp;$A373,'HTT e12 - HSF3.0'!I2:I501),"")</f>
        <v>-0.78571428571428825</v>
      </c>
      <c r="I373" s="39">
        <f>IF($A373&lt;=LEN('HTT e12 - 2ry Str + Mask '!A$2),G373+H373,"")</f>
        <v>-0.16666666666666785</v>
      </c>
      <c r="J373" s="39">
        <f t="shared" si="41"/>
        <v>0.6190476190476204</v>
      </c>
      <c r="K373" s="39">
        <f t="shared" si="42"/>
        <v>-0.78571428571428825</v>
      </c>
      <c r="L373" s="39">
        <f t="shared" si="43"/>
        <v>-0.16666666666666785</v>
      </c>
      <c r="M373" s="39">
        <f t="shared" si="44"/>
        <v>0.6190476190476204</v>
      </c>
      <c r="N373" s="39">
        <f t="shared" si="45"/>
        <v>-0.78571428571428825</v>
      </c>
      <c r="O373" s="39">
        <f t="shared" si="46"/>
        <v>-0.16666666666666785</v>
      </c>
      <c r="P373" s="39">
        <f>IF($A373&lt;=LEN('HTT e12 - 2ry Str + Mask '!A$2),M373-J373,"")</f>
        <v>0</v>
      </c>
      <c r="Q373" s="39">
        <f>IF($A373&lt;=LEN('HTT e12 - 2ry Str + Mask '!A$2),N373-K373,"")</f>
        <v>0</v>
      </c>
      <c r="R373" s="39">
        <f>IF($A373&lt;=LEN('HTT e12 - 2ry Str + Mask '!A$2),O373-L373,"")</f>
        <v>0</v>
      </c>
    </row>
    <row r="374" spans="1:18" ht="80" customHeight="1" x14ac:dyDescent="0.15">
      <c r="A374" s="36">
        <v>373</v>
      </c>
      <c r="B374" s="37" t="str">
        <f>IF($A374&lt;=LEN('HTT e12 - 2ry Str + Mask '!A$2),MID('HTT e12 - 2ry Str + Mask '!A$2,$A374,1),"")</f>
        <v>.</v>
      </c>
      <c r="C374" s="38" t="str">
        <f>IF($A374&lt;=LEN('HTT e12 - 2ry Str + Mask '!B$2),MID('HTT e12 - 2ry Str + Mask '!B$2,$A374,1),"")</f>
        <v>.</v>
      </c>
      <c r="D374" s="38" t="str">
        <f>IF($A374&lt;=LEN('HTT e12 - 2ry Str + Mask '!C$2),MID('HTT e12 - 2ry Str + Mask '!C$2,$A374,1),"")</f>
        <v>.</v>
      </c>
      <c r="E374" s="38" t="str">
        <f t="shared" si="40"/>
        <v>.</v>
      </c>
      <c r="F374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</v>
      </c>
      <c r="G374" s="39">
        <f>IF($A374&lt;=LEN('HTT e12 - 2ry Str + Mask '!A$2),SUMIF('HTT e12 - HSF3.0'!E2:E501,"&lt;="&amp;$A374,'HTT e12 - HSF3.0'!H2:H501)-SUMIF('HTT e12 - HSF3.0'!G2:G501,"&lt;="&amp;$A374,'HTT e12 - HSF3.0'!H2:H501),"")</f>
        <v>0.3333333333333286</v>
      </c>
      <c r="H374" s="39">
        <f>IF($A374&lt;=LEN('HTT e12 - 2ry Str + Mask '!A$2),SUMIF('HTT e12 - HSF3.0'!E2:E501,"&lt;="&amp;$A374,'HTT e12 - HSF3.0'!I2:I501)-SUMIF('HTT e12 - HSF3.0'!G2:G501,"&lt;="&amp;$A374,'HTT e12 - HSF3.0'!I2:I501),"")</f>
        <v>-0.47619047619047805</v>
      </c>
      <c r="I374" s="39">
        <f>IF($A374&lt;=LEN('HTT e12 - 2ry Str + Mask '!A$2),G374+H374,"")</f>
        <v>-0.14285714285714946</v>
      </c>
      <c r="J374" s="39">
        <f t="shared" si="41"/>
        <v>0.3333333333333286</v>
      </c>
      <c r="K374" s="39">
        <f t="shared" si="42"/>
        <v>-0.47619047619047805</v>
      </c>
      <c r="L374" s="39">
        <f t="shared" si="43"/>
        <v>-0.14285714285714946</v>
      </c>
      <c r="M374" s="39">
        <f t="shared" si="44"/>
        <v>0.3333333333333286</v>
      </c>
      <c r="N374" s="39">
        <f t="shared" si="45"/>
        <v>-0.47619047619047805</v>
      </c>
      <c r="O374" s="39">
        <f t="shared" si="46"/>
        <v>-0.14285714285714946</v>
      </c>
      <c r="P374" s="39">
        <f>IF($A374&lt;=LEN('HTT e12 - 2ry Str + Mask '!A$2),M374-J374,"")</f>
        <v>0</v>
      </c>
      <c r="Q374" s="39">
        <f>IF($A374&lt;=LEN('HTT e12 - 2ry Str + Mask '!A$2),N374-K374,"")</f>
        <v>0</v>
      </c>
      <c r="R374" s="39">
        <f>IF($A374&lt;=LEN('HTT e12 - 2ry Str + Mask '!A$2),O374-L374,"")</f>
        <v>0</v>
      </c>
    </row>
    <row r="375" spans="1:18" ht="80" customHeight="1" x14ac:dyDescent="0.15">
      <c r="A375" s="36">
        <v>374</v>
      </c>
      <c r="B375" s="37" t="str">
        <f>IF($A375&lt;=LEN('HTT e12 - 2ry Str + Mask '!A$2),MID('HTT e12 - 2ry Str + Mask '!A$2,$A375,1),"")</f>
        <v>)</v>
      </c>
      <c r="C375" s="38" t="str">
        <f>IF($A375&lt;=LEN('HTT e12 - 2ry Str + Mask '!B$2),MID('HTT e12 - 2ry Str + Mask '!B$2,$A375,1),"")</f>
        <v>.</v>
      </c>
      <c r="D375" s="38" t="str">
        <f>IF($A375&lt;=LEN('HTT e12 - 2ry Str + Mask '!C$2),MID('HTT e12 - 2ry Str + Mask '!C$2,$A375,1),"")</f>
        <v>.</v>
      </c>
      <c r="E375" s="38" t="str">
        <f t="shared" si="40"/>
        <v>.</v>
      </c>
      <c r="F375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</v>
      </c>
      <c r="G375" s="39">
        <f>IF($A375&lt;=LEN('HTT e12 - 2ry Str + Mask '!A$2),SUMIF('HTT e12 - HSF3.0'!E2:E501,"&lt;="&amp;$A375,'HTT e12 - HSF3.0'!H2:H501)-SUMIF('HTT e12 - HSF3.0'!G2:G501,"&lt;="&amp;$A375,'HTT e12 - HSF3.0'!H2:H501),"")</f>
        <v>0.3333333333333286</v>
      </c>
      <c r="H375" s="39">
        <f>IF($A375&lt;=LEN('HTT e12 - 2ry Str + Mask '!A$2),SUMIF('HTT e12 - HSF3.0'!E2:E501,"&lt;="&amp;$A375,'HTT e12 - HSF3.0'!I2:I501)-SUMIF('HTT e12 - HSF3.0'!G2:G501,"&lt;="&amp;$A375,'HTT e12 - HSF3.0'!I2:I501),"")</f>
        <v>-0.3333333333333357</v>
      </c>
      <c r="I375" s="39">
        <f>IF($A375&lt;=LEN('HTT e12 - 2ry Str + Mask '!A$2),G375+H375,"")</f>
        <v>-7.1054273576010019E-15</v>
      </c>
      <c r="J375" s="39">
        <f t="shared" si="41"/>
        <v>0</v>
      </c>
      <c r="K375" s="39">
        <f t="shared" si="42"/>
        <v>0</v>
      </c>
      <c r="L375" s="39">
        <f t="shared" si="43"/>
        <v>0</v>
      </c>
      <c r="M375" s="39">
        <f t="shared" si="44"/>
        <v>0.3333333333333286</v>
      </c>
      <c r="N375" s="39">
        <f t="shared" si="45"/>
        <v>-0.3333333333333357</v>
      </c>
      <c r="O375" s="39">
        <f t="shared" si="46"/>
        <v>-7.1054273576010019E-15</v>
      </c>
      <c r="P375" s="39">
        <f>IF($A375&lt;=LEN('HTT e12 - 2ry Str + Mask '!A$2),M375-J375,"")</f>
        <v>0.3333333333333286</v>
      </c>
      <c r="Q375" s="39">
        <f>IF($A375&lt;=LEN('HTT e12 - 2ry Str + Mask '!A$2),N375-K375,"")</f>
        <v>-0.3333333333333357</v>
      </c>
      <c r="R375" s="39">
        <f>IF($A375&lt;=LEN('HTT e12 - 2ry Str + Mask '!A$2),O375-L375,"")</f>
        <v>-7.1054273576010019E-15</v>
      </c>
    </row>
    <row r="376" spans="1:18" ht="80" customHeight="1" x14ac:dyDescent="0.15">
      <c r="A376" s="36">
        <v>375</v>
      </c>
      <c r="B376" s="37" t="str">
        <f>IF($A376&lt;=LEN('HTT e12 - 2ry Str + Mask '!A$2),MID('HTT e12 - 2ry Str + Mask '!A$2,$A376,1),"")</f>
        <v>)</v>
      </c>
      <c r="C376" s="38" t="str">
        <f>IF($A376&lt;=LEN('HTT e12 - 2ry Str + Mask '!B$2),MID('HTT e12 - 2ry Str + Mask '!B$2,$A376,1),"")</f>
        <v>.</v>
      </c>
      <c r="D376" s="38" t="str">
        <f>IF($A376&lt;=LEN('HTT e12 - 2ry Str + Mask '!C$2),MID('HTT e12 - 2ry Str + Mask '!C$2,$A376,1),"")</f>
        <v>.</v>
      </c>
      <c r="E376" s="38" t="str">
        <f t="shared" si="40"/>
        <v>.</v>
      </c>
      <c r="F376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</v>
      </c>
      <c r="G376" s="39">
        <f>IF($A376&lt;=LEN('HTT e12 - 2ry Str + Mask '!A$2),SUMIF('HTT e12 - HSF3.0'!E2:E501,"&lt;="&amp;$A376,'HTT e12 - HSF3.0'!H2:H501)-SUMIF('HTT e12 - HSF3.0'!G2:G501,"&lt;="&amp;$A376,'HTT e12 - HSF3.0'!H2:H501),"")</f>
        <v>0.3333333333333286</v>
      </c>
      <c r="H376" s="39">
        <f>IF($A376&lt;=LEN('HTT e12 - 2ry Str + Mask '!A$2),SUMIF('HTT e12 - HSF3.0'!E2:E501,"&lt;="&amp;$A376,'HTT e12 - HSF3.0'!I2:I501)-SUMIF('HTT e12 - HSF3.0'!G2:G501,"&lt;="&amp;$A376,'HTT e12 - HSF3.0'!I2:I501),"")</f>
        <v>-0.3333333333333357</v>
      </c>
      <c r="I376" s="39">
        <f>IF($A376&lt;=LEN('HTT e12 - 2ry Str + Mask '!A$2),G376+H376,"")</f>
        <v>-7.1054273576010019E-15</v>
      </c>
      <c r="J376" s="39">
        <f t="shared" si="41"/>
        <v>0</v>
      </c>
      <c r="K376" s="39">
        <f t="shared" si="42"/>
        <v>0</v>
      </c>
      <c r="L376" s="39">
        <f t="shared" si="43"/>
        <v>0</v>
      </c>
      <c r="M376" s="39">
        <f t="shared" si="44"/>
        <v>0.3333333333333286</v>
      </c>
      <c r="N376" s="39">
        <f t="shared" si="45"/>
        <v>-0.3333333333333357</v>
      </c>
      <c r="O376" s="39">
        <f t="shared" si="46"/>
        <v>-7.1054273576010019E-15</v>
      </c>
      <c r="P376" s="39">
        <f>IF($A376&lt;=LEN('HTT e12 - 2ry Str + Mask '!A$2),M376-J376,"")</f>
        <v>0.3333333333333286</v>
      </c>
      <c r="Q376" s="39">
        <f>IF($A376&lt;=LEN('HTT e12 - 2ry Str + Mask '!A$2),N376-K376,"")</f>
        <v>-0.3333333333333357</v>
      </c>
      <c r="R376" s="39">
        <f>IF($A376&lt;=LEN('HTT e12 - 2ry Str + Mask '!A$2),O376-L376,"")</f>
        <v>-7.1054273576010019E-15</v>
      </c>
    </row>
    <row r="377" spans="1:18" ht="92" customHeight="1" x14ac:dyDescent="0.15">
      <c r="A377" s="36">
        <v>376</v>
      </c>
      <c r="B377" s="37" t="str">
        <f>IF($A377&lt;=LEN('HTT e12 - 2ry Str + Mask '!A$2),MID('HTT e12 - 2ry Str + Mask '!A$2,$A377,1),"")</f>
        <v>)</v>
      </c>
      <c r="C377" s="38" t="str">
        <f>IF($A377&lt;=LEN('HTT e12 - 2ry Str + Mask '!B$2),MID('HTT e12 - 2ry Str + Mask '!B$2,$A377,1),"")</f>
        <v>.</v>
      </c>
      <c r="D377" s="38" t="str">
        <f>IF($A377&lt;=LEN('HTT e12 - 2ry Str + Mask '!C$2),MID('HTT e12 - 2ry Str + Mask '!C$2,$A377,1),"")</f>
        <v>.</v>
      </c>
      <c r="E377" s="38" t="str">
        <f t="shared" si="40"/>
        <v>.</v>
      </c>
      <c r="F377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</v>
      </c>
      <c r="G377" s="39">
        <f>IF($A377&lt;=LEN('HTT e12 - 2ry Str + Mask '!A$2),SUMIF('HTT e12 - HSF3.0'!E2:E501,"&lt;="&amp;$A377,'HTT e12 - HSF3.0'!H2:H501)-SUMIF('HTT e12 - HSF3.0'!G2:G501,"&lt;="&amp;$A377,'HTT e12 - HSF3.0'!H2:H501),"")</f>
        <v>0.62499999999999289</v>
      </c>
      <c r="H377" s="39">
        <f>IF($A377&lt;=LEN('HTT e12 - 2ry Str + Mask '!A$2),SUMIF('HTT e12 - HSF3.0'!E2:E501,"&lt;="&amp;$A377,'HTT e12 - HSF3.0'!I2:I501)-SUMIF('HTT e12 - HSF3.0'!G2:G501,"&lt;="&amp;$A377,'HTT e12 - HSF3.0'!I2:I501),"")</f>
        <v>-0.16666666666666785</v>
      </c>
      <c r="I377" s="39">
        <f>IF($A377&lt;=LEN('HTT e12 - 2ry Str + Mask '!A$2),G377+H377,"")</f>
        <v>0.45833333333332504</v>
      </c>
      <c r="J377" s="39">
        <f t="shared" si="41"/>
        <v>0</v>
      </c>
      <c r="K377" s="39">
        <f t="shared" si="42"/>
        <v>0</v>
      </c>
      <c r="L377" s="39">
        <f t="shared" si="43"/>
        <v>0</v>
      </c>
      <c r="M377" s="39">
        <f t="shared" si="44"/>
        <v>0.62499999999999289</v>
      </c>
      <c r="N377" s="39">
        <f t="shared" si="45"/>
        <v>-0.16666666666666785</v>
      </c>
      <c r="O377" s="39">
        <f t="shared" si="46"/>
        <v>0.45833333333332504</v>
      </c>
      <c r="P377" s="39">
        <f>IF($A377&lt;=LEN('HTT e12 - 2ry Str + Mask '!A$2),M377-J377,"")</f>
        <v>0.62499999999999289</v>
      </c>
      <c r="Q377" s="39">
        <f>IF($A377&lt;=LEN('HTT e12 - 2ry Str + Mask '!A$2),N377-K377,"")</f>
        <v>-0.16666666666666785</v>
      </c>
      <c r="R377" s="39">
        <f>IF($A377&lt;=LEN('HTT e12 - 2ry Str + Mask '!A$2),O377-L377,"")</f>
        <v>0.45833333333332504</v>
      </c>
    </row>
    <row r="378" spans="1:18" ht="92" customHeight="1" x14ac:dyDescent="0.15">
      <c r="A378" s="36">
        <v>377</v>
      </c>
      <c r="B378" s="37" t="str">
        <f>IF($A378&lt;=LEN('HTT e12 - 2ry Str + Mask '!A$2),MID('HTT e12 - 2ry Str + Mask '!A$2,$A378,1),"")</f>
        <v>.</v>
      </c>
      <c r="C378" s="38" t="str">
        <f>IF($A378&lt;=LEN('HTT e12 - 2ry Str + Mask '!B$2),MID('HTT e12 - 2ry Str + Mask '!B$2,$A378,1),"")</f>
        <v>.</v>
      </c>
      <c r="D378" s="38" t="str">
        <f>IF($A378&lt;=LEN('HTT e12 - 2ry Str + Mask '!C$2),MID('HTT e12 - 2ry Str + Mask '!C$2,$A378,1),"")</f>
        <v>.</v>
      </c>
      <c r="E378" s="38" t="str">
        <f t="shared" si="40"/>
        <v>.</v>
      </c>
      <c r="F378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</v>
      </c>
      <c r="G378" s="39">
        <f>IF($A378&lt;=LEN('HTT e12 - 2ry Str + Mask '!A$2),SUMIF('HTT e12 - HSF3.0'!E2:E501,"&lt;="&amp;$A378,'HTT e12 - HSF3.0'!H2:H501)-SUMIF('HTT e12 - HSF3.0'!G2:G501,"&lt;="&amp;$A378,'HTT e12 - HSF3.0'!H2:H501),"")</f>
        <v>1.1011904761904674</v>
      </c>
      <c r="H378" s="39">
        <f>IF($A378&lt;=LEN('HTT e12 - 2ry Str + Mask '!A$2),SUMIF('HTT e12 - HSF3.0'!E2:E501,"&lt;="&amp;$A378,'HTT e12 - HSF3.0'!I2:I501)-SUMIF('HTT e12 - HSF3.0'!G2:G501,"&lt;="&amp;$A378,'HTT e12 - HSF3.0'!I2:I501),"")</f>
        <v>-0.16666666666666785</v>
      </c>
      <c r="I378" s="39">
        <f>IF($A378&lt;=LEN('HTT e12 - 2ry Str + Mask '!A$2),G378+H378,"")</f>
        <v>0.93452380952379954</v>
      </c>
      <c r="J378" s="39">
        <f t="shared" si="41"/>
        <v>1.1011904761904674</v>
      </c>
      <c r="K378" s="39">
        <f t="shared" si="42"/>
        <v>-0.16666666666666785</v>
      </c>
      <c r="L378" s="39">
        <f t="shared" si="43"/>
        <v>0.93452380952379954</v>
      </c>
      <c r="M378" s="39">
        <f t="shared" si="44"/>
        <v>1.1011904761904674</v>
      </c>
      <c r="N378" s="39">
        <f t="shared" si="45"/>
        <v>-0.16666666666666785</v>
      </c>
      <c r="O378" s="39">
        <f t="shared" si="46"/>
        <v>0.93452380952379954</v>
      </c>
      <c r="P378" s="39">
        <f>IF($A378&lt;=LEN('HTT e12 - 2ry Str + Mask '!A$2),M378-J378,"")</f>
        <v>0</v>
      </c>
      <c r="Q378" s="39">
        <f>IF($A378&lt;=LEN('HTT e12 - 2ry Str + Mask '!A$2),N378-K378,"")</f>
        <v>0</v>
      </c>
      <c r="R378" s="39">
        <f>IF($A378&lt;=LEN('HTT e12 - 2ry Str + Mask '!A$2),O378-L378,"")</f>
        <v>0</v>
      </c>
    </row>
    <row r="379" spans="1:18" ht="92" customHeight="1" x14ac:dyDescent="0.15">
      <c r="A379" s="36">
        <v>378</v>
      </c>
      <c r="B379" s="37" t="str">
        <f>IF($A379&lt;=LEN('HTT e12 - 2ry Str + Mask '!A$2),MID('HTT e12 - 2ry Str + Mask '!A$2,$A379,1),"")</f>
        <v>.</v>
      </c>
      <c r="C379" s="38" t="str">
        <f>IF($A379&lt;=LEN('HTT e12 - 2ry Str + Mask '!B$2),MID('HTT e12 - 2ry Str + Mask '!B$2,$A379,1),"")</f>
        <v>.</v>
      </c>
      <c r="D379" s="38" t="str">
        <f>IF($A379&lt;=LEN('HTT e12 - 2ry Str + Mask '!C$2),MID('HTT e12 - 2ry Str + Mask '!C$2,$A379,1),"")</f>
        <v>.</v>
      </c>
      <c r="E379" s="38" t="str">
        <f t="shared" si="40"/>
        <v>.</v>
      </c>
      <c r="F379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</v>
      </c>
      <c r="G379" s="39">
        <f>IF($A379&lt;=LEN('HTT e12 - 2ry Str + Mask '!A$2),SUMIF('HTT e12 - HSF3.0'!E2:E501,"&lt;="&amp;$A379,'HTT e12 - HSF3.0'!H2:H501)-SUMIF('HTT e12 - HSF3.0'!G2:G501,"&lt;="&amp;$A379,'HTT e12 - HSF3.0'!H2:H501),"")</f>
        <v>0.9345238095238031</v>
      </c>
      <c r="H379" s="39">
        <f>IF($A379&lt;=LEN('HTT e12 - 2ry Str + Mask '!A$2),SUMIF('HTT e12 - HSF3.0'!E2:E501,"&lt;="&amp;$A379,'HTT e12 - HSF3.0'!I2:I501)-SUMIF('HTT e12 - HSF3.0'!G2:G501,"&lt;="&amp;$A379,'HTT e12 - HSF3.0'!I2:I501),"")</f>
        <v>-0.16666666666666785</v>
      </c>
      <c r="I379" s="39">
        <f>IF($A379&lt;=LEN('HTT e12 - 2ry Str + Mask '!A$2),G379+H379,"")</f>
        <v>0.76785714285713524</v>
      </c>
      <c r="J379" s="39">
        <f t="shared" si="41"/>
        <v>0.9345238095238031</v>
      </c>
      <c r="K379" s="39">
        <f t="shared" si="42"/>
        <v>-0.16666666666666785</v>
      </c>
      <c r="L379" s="39">
        <f t="shared" si="43"/>
        <v>0.76785714285713524</v>
      </c>
      <c r="M379" s="39">
        <f t="shared" si="44"/>
        <v>0.9345238095238031</v>
      </c>
      <c r="N379" s="39">
        <f t="shared" si="45"/>
        <v>-0.16666666666666785</v>
      </c>
      <c r="O379" s="39">
        <f t="shared" si="46"/>
        <v>0.76785714285713524</v>
      </c>
      <c r="P379" s="39">
        <f>IF($A379&lt;=LEN('HTT e12 - 2ry Str + Mask '!A$2),M379-J379,"")</f>
        <v>0</v>
      </c>
      <c r="Q379" s="39">
        <f>IF($A379&lt;=LEN('HTT e12 - 2ry Str + Mask '!A$2),N379-K379,"")</f>
        <v>0</v>
      </c>
      <c r="R379" s="39">
        <f>IF($A379&lt;=LEN('HTT e12 - 2ry Str + Mask '!A$2),O379-L379,"")</f>
        <v>0</v>
      </c>
    </row>
    <row r="380" spans="1:18" ht="92" customHeight="1" x14ac:dyDescent="0.15">
      <c r="A380" s="36">
        <v>379</v>
      </c>
      <c r="B380" s="37" t="str">
        <f>IF($A380&lt;=LEN('HTT e12 - 2ry Str + Mask '!A$2),MID('HTT e12 - 2ry Str + Mask '!A$2,$A380,1),"")</f>
        <v>.</v>
      </c>
      <c r="C380" s="38" t="str">
        <f>IF($A380&lt;=LEN('HTT e12 - 2ry Str + Mask '!B$2),MID('HTT e12 - 2ry Str + Mask '!B$2,$A380,1),"")</f>
        <v>.</v>
      </c>
      <c r="D380" s="38" t="str">
        <f>IF($A380&lt;=LEN('HTT e12 - 2ry Str + Mask '!C$2),MID('HTT e12 - 2ry Str + Mask '!C$2,$A380,1),"")</f>
        <v>.</v>
      </c>
      <c r="E380" s="38" t="str">
        <f t="shared" si="40"/>
        <v>.</v>
      </c>
      <c r="F380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</v>
      </c>
      <c r="G380" s="39">
        <f>IF($A380&lt;=LEN('HTT e12 - 2ry Str + Mask '!A$2),SUMIF('HTT e12 - HSF3.0'!E2:E501,"&lt;="&amp;$A380,'HTT e12 - HSF3.0'!H2:H501)-SUMIF('HTT e12 - HSF3.0'!G2:G501,"&lt;="&amp;$A380,'HTT e12 - HSF3.0'!H2:H501),"")</f>
        <v>0.8928571428571388</v>
      </c>
      <c r="H380" s="39">
        <f>IF($A380&lt;=LEN('HTT e12 - 2ry Str + Mask '!A$2),SUMIF('HTT e12 - HSF3.0'!E2:E501,"&lt;="&amp;$A380,'HTT e12 - HSF3.0'!I2:I501)-SUMIF('HTT e12 - HSF3.0'!G2:G501,"&lt;="&amp;$A380,'HTT e12 - HSF3.0'!I2:I501),"")</f>
        <v>-0.16666666666666785</v>
      </c>
      <c r="I380" s="39">
        <f>IF($A380&lt;=LEN('HTT e12 - 2ry Str + Mask '!A$2),G380+H380,"")</f>
        <v>0.72619047619047095</v>
      </c>
      <c r="J380" s="39">
        <f t="shared" si="41"/>
        <v>0.8928571428571388</v>
      </c>
      <c r="K380" s="39">
        <f t="shared" si="42"/>
        <v>-0.16666666666666785</v>
      </c>
      <c r="L380" s="39">
        <f t="shared" si="43"/>
        <v>0.72619047619047095</v>
      </c>
      <c r="M380" s="39">
        <f t="shared" si="44"/>
        <v>0.8928571428571388</v>
      </c>
      <c r="N380" s="39">
        <f t="shared" si="45"/>
        <v>-0.16666666666666785</v>
      </c>
      <c r="O380" s="39">
        <f t="shared" si="46"/>
        <v>0.72619047619047095</v>
      </c>
      <c r="P380" s="39">
        <f>IF($A380&lt;=LEN('HTT e12 - 2ry Str + Mask '!A$2),M380-J380,"")</f>
        <v>0</v>
      </c>
      <c r="Q380" s="39">
        <f>IF($A380&lt;=LEN('HTT e12 - 2ry Str + Mask '!A$2),N380-K380,"")</f>
        <v>0</v>
      </c>
      <c r="R380" s="39">
        <f>IF($A380&lt;=LEN('HTT e12 - 2ry Str + Mask '!A$2),O380-L380,"")</f>
        <v>0</v>
      </c>
    </row>
    <row r="381" spans="1:18" ht="92" customHeight="1" x14ac:dyDescent="0.15">
      <c r="A381" s="36">
        <v>380</v>
      </c>
      <c r="B381" s="37" t="str">
        <f>IF($A381&lt;=LEN('HTT e12 - 2ry Str + Mask '!A$2),MID('HTT e12 - 2ry Str + Mask '!A$2,$A381,1),"")</f>
        <v>.</v>
      </c>
      <c r="C381" s="38" t="str">
        <f>IF($A381&lt;=LEN('HTT e12 - 2ry Str + Mask '!B$2),MID('HTT e12 - 2ry Str + Mask '!B$2,$A381,1),"")</f>
        <v>.</v>
      </c>
      <c r="D381" s="38" t="str">
        <f>IF($A381&lt;=LEN('HTT e12 - 2ry Str + Mask '!C$2),MID('HTT e12 - 2ry Str + Mask '!C$2,$A381,1),"")</f>
        <v>.</v>
      </c>
      <c r="E381" s="38" t="str">
        <f t="shared" si="40"/>
        <v>.</v>
      </c>
      <c r="F381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</v>
      </c>
      <c r="G381" s="39">
        <f>IF($A381&lt;=LEN('HTT e12 - 2ry Str + Mask '!A$2),SUMIF('HTT e12 - HSF3.0'!E2:E501,"&lt;="&amp;$A381,'HTT e12 - HSF3.0'!H2:H501)-SUMIF('HTT e12 - HSF3.0'!G2:G501,"&lt;="&amp;$A381,'HTT e12 - HSF3.0'!H2:H501),"")</f>
        <v>1.3035714285714306</v>
      </c>
      <c r="H381" s="39">
        <f>IF($A381&lt;=LEN('HTT e12 - 2ry Str + Mask '!A$2),SUMIF('HTT e12 - HSF3.0'!E2:E501,"&lt;="&amp;$A381,'HTT e12 - HSF3.0'!I2:I501)-SUMIF('HTT e12 - HSF3.0'!G2:G501,"&lt;="&amp;$A381,'HTT e12 - HSF3.0'!I2:I501),"")</f>
        <v>0</v>
      </c>
      <c r="I381" s="39">
        <f>IF($A381&lt;=LEN('HTT e12 - 2ry Str + Mask '!A$2),G381+H381,"")</f>
        <v>1.3035714285714306</v>
      </c>
      <c r="J381" s="39">
        <f t="shared" si="41"/>
        <v>1.3035714285714306</v>
      </c>
      <c r="K381" s="39">
        <f t="shared" si="42"/>
        <v>0</v>
      </c>
      <c r="L381" s="39">
        <f t="shared" si="43"/>
        <v>1.3035714285714306</v>
      </c>
      <c r="M381" s="39">
        <f t="shared" si="44"/>
        <v>1.3035714285714306</v>
      </c>
      <c r="N381" s="39">
        <f t="shared" si="45"/>
        <v>0</v>
      </c>
      <c r="O381" s="39">
        <f t="shared" si="46"/>
        <v>1.3035714285714306</v>
      </c>
      <c r="P381" s="39">
        <f>IF($A381&lt;=LEN('HTT e12 - 2ry Str + Mask '!A$2),M381-J381,"")</f>
        <v>0</v>
      </c>
      <c r="Q381" s="39">
        <f>IF($A381&lt;=LEN('HTT e12 - 2ry Str + Mask '!A$2),N381-K381,"")</f>
        <v>0</v>
      </c>
      <c r="R381" s="39">
        <f>IF($A381&lt;=LEN('HTT e12 - 2ry Str + Mask '!A$2),O381-L381,"")</f>
        <v>0</v>
      </c>
    </row>
    <row r="382" spans="1:18" ht="92" customHeight="1" x14ac:dyDescent="0.15">
      <c r="A382" s="36">
        <v>381</v>
      </c>
      <c r="B382" s="37" t="str">
        <f>IF($A382&lt;=LEN('HTT e12 - 2ry Str + Mask '!A$2),MID('HTT e12 - 2ry Str + Mask '!A$2,$A382,1),"")</f>
        <v>)</v>
      </c>
      <c r="C382" s="38" t="str">
        <f>IF($A382&lt;=LEN('HTT e12 - 2ry Str + Mask '!B$2),MID('HTT e12 - 2ry Str + Mask '!B$2,$A382,1),"")</f>
        <v>.</v>
      </c>
      <c r="D382" s="38" t="str">
        <f>IF($A382&lt;=LEN('HTT e12 - 2ry Str + Mask '!C$2),MID('HTT e12 - 2ry Str + Mask '!C$2,$A382,1),"")</f>
        <v>.</v>
      </c>
      <c r="E382" s="38" t="str">
        <f t="shared" si="40"/>
        <v>.</v>
      </c>
      <c r="F382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</v>
      </c>
      <c r="G382" s="39">
        <f>IF($A382&lt;=LEN('HTT e12 - 2ry Str + Mask '!A$2),SUMIF('HTT e12 - HSF3.0'!E2:E501,"&lt;="&amp;$A382,'HTT e12 - HSF3.0'!H2:H501)-SUMIF('HTT e12 - HSF3.0'!G2:G501,"&lt;="&amp;$A382,'HTT e12 - HSF3.0'!H2:H501),"")</f>
        <v>1.3035714285714306</v>
      </c>
      <c r="H382" s="39">
        <f>IF($A382&lt;=LEN('HTT e12 - 2ry Str + Mask '!A$2),SUMIF('HTT e12 - HSF3.0'!E2:E501,"&lt;="&amp;$A382,'HTT e12 - HSF3.0'!I2:I501)-SUMIF('HTT e12 - HSF3.0'!G2:G501,"&lt;="&amp;$A382,'HTT e12 - HSF3.0'!I2:I501),"")</f>
        <v>0</v>
      </c>
      <c r="I382" s="39">
        <f>IF($A382&lt;=LEN('HTT e12 - 2ry Str + Mask '!A$2),G382+H382,"")</f>
        <v>1.3035714285714306</v>
      </c>
      <c r="J382" s="39">
        <f t="shared" si="41"/>
        <v>0</v>
      </c>
      <c r="K382" s="39">
        <f t="shared" si="42"/>
        <v>0</v>
      </c>
      <c r="L382" s="39">
        <f t="shared" si="43"/>
        <v>0</v>
      </c>
      <c r="M382" s="39">
        <f t="shared" si="44"/>
        <v>1.3035714285714306</v>
      </c>
      <c r="N382" s="39">
        <f t="shared" si="45"/>
        <v>0</v>
      </c>
      <c r="O382" s="39">
        <f t="shared" si="46"/>
        <v>1.3035714285714306</v>
      </c>
      <c r="P382" s="39">
        <f>IF($A382&lt;=LEN('HTT e12 - 2ry Str + Mask '!A$2),M382-J382,"")</f>
        <v>1.3035714285714306</v>
      </c>
      <c r="Q382" s="39">
        <f>IF($A382&lt;=LEN('HTT e12 - 2ry Str + Mask '!A$2),N382-K382,"")</f>
        <v>0</v>
      </c>
      <c r="R382" s="39">
        <f>IF($A382&lt;=LEN('HTT e12 - 2ry Str + Mask '!A$2),O382-L382,"")</f>
        <v>1.3035714285714306</v>
      </c>
    </row>
    <row r="383" spans="1:18" ht="92" customHeight="1" x14ac:dyDescent="0.15">
      <c r="A383" s="36">
        <v>382</v>
      </c>
      <c r="B383" s="37" t="str">
        <f>IF($A383&lt;=LEN('HTT e12 - 2ry Str + Mask '!A$2),MID('HTT e12 - 2ry Str + Mask '!A$2,$A383,1),"")</f>
        <v>)</v>
      </c>
      <c r="C383" s="38" t="str">
        <f>IF($A383&lt;=LEN('HTT e12 - 2ry Str + Mask '!B$2),MID('HTT e12 - 2ry Str + Mask '!B$2,$A383,1),"")</f>
        <v>.</v>
      </c>
      <c r="D383" s="38" t="str">
        <f>IF($A383&lt;=LEN('HTT e12 - 2ry Str + Mask '!C$2),MID('HTT e12 - 2ry Str + Mask '!C$2,$A383,1),"")</f>
        <v>.</v>
      </c>
      <c r="E383" s="38" t="str">
        <f t="shared" si="40"/>
        <v>.</v>
      </c>
      <c r="F383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</v>
      </c>
      <c r="G383" s="39">
        <f>IF($A383&lt;=LEN('HTT e12 - 2ry Str + Mask '!A$2),SUMIF('HTT e12 - HSF3.0'!E2:E501,"&lt;="&amp;$A383,'HTT e12 - HSF3.0'!H2:H501)-SUMIF('HTT e12 - HSF3.0'!G2:G501,"&lt;="&amp;$A383,'HTT e12 - HSF3.0'!H2:H501),"")</f>
        <v>1.1369047619047663</v>
      </c>
      <c r="H383" s="39">
        <f>IF($A383&lt;=LEN('HTT e12 - 2ry Str + Mask '!A$2),SUMIF('HTT e12 - HSF3.0'!E2:E501,"&lt;="&amp;$A383,'HTT e12 - HSF3.0'!I2:I501)-SUMIF('HTT e12 - HSF3.0'!G2:G501,"&lt;="&amp;$A383,'HTT e12 - HSF3.0'!I2:I501),"")</f>
        <v>-0.16666666666666785</v>
      </c>
      <c r="I383" s="39">
        <f>IF($A383&lt;=LEN('HTT e12 - 2ry Str + Mask '!A$2),G383+H383,"")</f>
        <v>0.97023809523809845</v>
      </c>
      <c r="J383" s="39">
        <f t="shared" si="41"/>
        <v>0</v>
      </c>
      <c r="K383" s="39">
        <f t="shared" si="42"/>
        <v>0</v>
      </c>
      <c r="L383" s="39">
        <f t="shared" si="43"/>
        <v>0</v>
      </c>
      <c r="M383" s="39">
        <f t="shared" si="44"/>
        <v>1.1369047619047663</v>
      </c>
      <c r="N383" s="39">
        <f t="shared" si="45"/>
        <v>-0.16666666666666785</v>
      </c>
      <c r="O383" s="39">
        <f t="shared" si="46"/>
        <v>0.97023809523809845</v>
      </c>
      <c r="P383" s="39">
        <f>IF($A383&lt;=LEN('HTT e12 - 2ry Str + Mask '!A$2),M383-J383,"")</f>
        <v>1.1369047619047663</v>
      </c>
      <c r="Q383" s="39">
        <f>IF($A383&lt;=LEN('HTT e12 - 2ry Str + Mask '!A$2),N383-K383,"")</f>
        <v>-0.16666666666666785</v>
      </c>
      <c r="R383" s="39">
        <f>IF($A383&lt;=LEN('HTT e12 - 2ry Str + Mask '!A$2),O383-L383,"")</f>
        <v>0.97023809523809845</v>
      </c>
    </row>
    <row r="384" spans="1:18" ht="92" customHeight="1" x14ac:dyDescent="0.15">
      <c r="A384" s="36">
        <v>383</v>
      </c>
      <c r="B384" s="37" t="str">
        <f>IF($A384&lt;=LEN('HTT e12 - 2ry Str + Mask '!A$2),MID('HTT e12 - 2ry Str + Mask '!A$2,$A384,1),"")</f>
        <v>)</v>
      </c>
      <c r="C384" s="38" t="str">
        <f>IF($A384&lt;=LEN('HTT e12 - 2ry Str + Mask '!B$2),MID('HTT e12 - 2ry Str + Mask '!B$2,$A384,1),"")</f>
        <v>.</v>
      </c>
      <c r="D384" s="38" t="str">
        <f>IF($A384&lt;=LEN('HTT e12 - 2ry Str + Mask '!C$2),MID('HTT e12 - 2ry Str + Mask '!C$2,$A384,1),"")</f>
        <v>.</v>
      </c>
      <c r="E384" s="38" t="str">
        <f t="shared" si="40"/>
        <v>.</v>
      </c>
      <c r="F384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</v>
      </c>
      <c r="G384" s="39">
        <f>IF($A384&lt;=LEN('HTT e12 - 2ry Str + Mask '!A$2),SUMIF('HTT e12 - HSF3.0'!E2:E501,"&lt;="&amp;$A384,'HTT e12 - HSF3.0'!H2:H501)-SUMIF('HTT e12 - HSF3.0'!G2:G501,"&lt;="&amp;$A384,'HTT e12 - HSF3.0'!H2:H501),"")</f>
        <v>0.80357142857143771</v>
      </c>
      <c r="H384" s="39">
        <f>IF($A384&lt;=LEN('HTT e12 - 2ry Str + Mask '!A$2),SUMIF('HTT e12 - HSF3.0'!E2:E501,"&lt;="&amp;$A384,'HTT e12 - HSF3.0'!I2:I501)-SUMIF('HTT e12 - HSF3.0'!G2:G501,"&lt;="&amp;$A384,'HTT e12 - HSF3.0'!I2:I501),"")</f>
        <v>-0.3333333333333357</v>
      </c>
      <c r="I384" s="39">
        <f>IF($A384&lt;=LEN('HTT e12 - 2ry Str + Mask '!A$2),G384+H384,"")</f>
        <v>0.47023809523810201</v>
      </c>
      <c r="J384" s="39">
        <f t="shared" si="41"/>
        <v>0</v>
      </c>
      <c r="K384" s="39">
        <f t="shared" si="42"/>
        <v>0</v>
      </c>
      <c r="L384" s="39">
        <f t="shared" si="43"/>
        <v>0</v>
      </c>
      <c r="M384" s="39">
        <f t="shared" si="44"/>
        <v>0.80357142857143771</v>
      </c>
      <c r="N384" s="39">
        <f t="shared" si="45"/>
        <v>-0.3333333333333357</v>
      </c>
      <c r="O384" s="39">
        <f t="shared" si="46"/>
        <v>0.47023809523810201</v>
      </c>
      <c r="P384" s="39">
        <f>IF($A384&lt;=LEN('HTT e12 - 2ry Str + Mask '!A$2),M384-J384,"")</f>
        <v>0.80357142857143771</v>
      </c>
      <c r="Q384" s="39">
        <f>IF($A384&lt;=LEN('HTT e12 - 2ry Str + Mask '!A$2),N384-K384,"")</f>
        <v>-0.3333333333333357</v>
      </c>
      <c r="R384" s="39">
        <f>IF($A384&lt;=LEN('HTT e12 - 2ry Str + Mask '!A$2),O384-L384,"")</f>
        <v>0.47023809523810201</v>
      </c>
    </row>
    <row r="385" spans="1:18" ht="92" customHeight="1" x14ac:dyDescent="0.15">
      <c r="A385" s="36">
        <v>384</v>
      </c>
      <c r="B385" s="37" t="str">
        <f>IF($A385&lt;=LEN('HTT e12 - 2ry Str + Mask '!A$2),MID('HTT e12 - 2ry Str + Mask '!A$2,$A385,1),"")</f>
        <v>)</v>
      </c>
      <c r="C385" s="38" t="str">
        <f>IF($A385&lt;=LEN('HTT e12 - 2ry Str + Mask '!B$2),MID('HTT e12 - 2ry Str + Mask '!B$2,$A385,1),"")</f>
        <v>.</v>
      </c>
      <c r="D385" s="38" t="str">
        <f>IF($A385&lt;=LEN('HTT e12 - 2ry Str + Mask '!C$2),MID('HTT e12 - 2ry Str + Mask '!C$2,$A385,1),"")</f>
        <v>.</v>
      </c>
      <c r="E385" s="38" t="str">
        <f t="shared" si="40"/>
        <v>.</v>
      </c>
      <c r="F385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</v>
      </c>
      <c r="G385" s="39">
        <f>IF($A385&lt;=LEN('HTT e12 - 2ry Str + Mask '!A$2),SUMIF('HTT e12 - HSF3.0'!E2:E501,"&lt;="&amp;$A385,'HTT e12 - HSF3.0'!H2:H501)-SUMIF('HTT e12 - HSF3.0'!G2:G501,"&lt;="&amp;$A385,'HTT e12 - HSF3.0'!H2:H501),"")</f>
        <v>0.7023809523809561</v>
      </c>
      <c r="H385" s="39">
        <f>IF($A385&lt;=LEN('HTT e12 - 2ry Str + Mask '!A$2),SUMIF('HTT e12 - HSF3.0'!E2:E501,"&lt;="&amp;$A385,'HTT e12 - HSF3.0'!I2:I501)-SUMIF('HTT e12 - HSF3.0'!G2:G501,"&lt;="&amp;$A385,'HTT e12 - HSF3.0'!I2:I501),"")</f>
        <v>-0.3333333333333357</v>
      </c>
      <c r="I385" s="39">
        <f>IF($A385&lt;=LEN('HTT e12 - 2ry Str + Mask '!A$2),G385+H385,"")</f>
        <v>0.3690476190476204</v>
      </c>
      <c r="J385" s="39">
        <f t="shared" si="41"/>
        <v>0</v>
      </c>
      <c r="K385" s="39">
        <f t="shared" si="42"/>
        <v>0</v>
      </c>
      <c r="L385" s="39">
        <f t="shared" si="43"/>
        <v>0</v>
      </c>
      <c r="M385" s="39">
        <f t="shared" si="44"/>
        <v>0.7023809523809561</v>
      </c>
      <c r="N385" s="39">
        <f t="shared" si="45"/>
        <v>-0.3333333333333357</v>
      </c>
      <c r="O385" s="39">
        <f t="shared" si="46"/>
        <v>0.3690476190476204</v>
      </c>
      <c r="P385" s="39">
        <f>IF($A385&lt;=LEN('HTT e12 - 2ry Str + Mask '!A$2),M385-J385,"")</f>
        <v>0.7023809523809561</v>
      </c>
      <c r="Q385" s="39">
        <f>IF($A385&lt;=LEN('HTT e12 - 2ry Str + Mask '!A$2),N385-K385,"")</f>
        <v>-0.3333333333333357</v>
      </c>
      <c r="R385" s="39">
        <f>IF($A385&lt;=LEN('HTT e12 - 2ry Str + Mask '!A$2),O385-L385,"")</f>
        <v>0.3690476190476204</v>
      </c>
    </row>
    <row r="386" spans="1:18" ht="92" customHeight="1" x14ac:dyDescent="0.15">
      <c r="A386" s="36">
        <v>385</v>
      </c>
      <c r="B386" s="37" t="str">
        <f>IF($A386&lt;=LEN('HTT e12 - 2ry Str + Mask '!A$2),MID('HTT e12 - 2ry Str + Mask '!A$2,$A386,1),"")</f>
        <v>)</v>
      </c>
      <c r="C386" s="38" t="str">
        <f>IF($A386&lt;=LEN('HTT e12 - 2ry Str + Mask '!B$2),MID('HTT e12 - 2ry Str + Mask '!B$2,$A386,1),"")</f>
        <v>.</v>
      </c>
      <c r="D386" s="38" t="str">
        <f>IF($A386&lt;=LEN('HTT e12 - 2ry Str + Mask '!C$2),MID('HTT e12 - 2ry Str + Mask '!C$2,$A386,1),"")</f>
        <v>.</v>
      </c>
      <c r="E386" s="38" t="str">
        <f t="shared" ref="E386:E449" si="48">IF(D386="x","|",C386)</f>
        <v>.</v>
      </c>
      <c r="F386" s="38" t="str">
        <f t="shared" si="47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</v>
      </c>
      <c r="G386" s="39">
        <f>IF($A386&lt;=LEN('HTT e12 - 2ry Str + Mask '!A$2),SUMIF('HTT e12 - HSF3.0'!E2:E501,"&lt;="&amp;$A386,'HTT e12 - HSF3.0'!H2:H501)-SUMIF('HTT e12 - HSF3.0'!G2:G501,"&lt;="&amp;$A386,'HTT e12 - HSF3.0'!H2:H501),"")</f>
        <v>0.8690476190476204</v>
      </c>
      <c r="H386" s="39">
        <f>IF($A386&lt;=LEN('HTT e12 - 2ry Str + Mask '!A$2),SUMIF('HTT e12 - HSF3.0'!E2:E501,"&lt;="&amp;$A386,'HTT e12 - HSF3.0'!I2:I501)-SUMIF('HTT e12 - HSF3.0'!G2:G501,"&lt;="&amp;$A386,'HTT e12 - HSF3.0'!I2:I501),"")</f>
        <v>-0.3333333333333357</v>
      </c>
      <c r="I386" s="39">
        <f>IF($A386&lt;=LEN('HTT e12 - 2ry Str + Mask '!A$2),G386+H386,"")</f>
        <v>0.5357142857142847</v>
      </c>
      <c r="J386" s="39">
        <f t="shared" ref="J386:J449" si="49">IF(OR(B386=".",B386=""),G386,0)</f>
        <v>0</v>
      </c>
      <c r="K386" s="39">
        <f t="shared" ref="K386:K449" si="50">IF(OR(B386=".",B386=""),H386,0)</f>
        <v>0</v>
      </c>
      <c r="L386" s="39">
        <f t="shared" ref="L386:L449" si="51">IF(OR(B386=".",B386=""),I386,0)</f>
        <v>0</v>
      </c>
      <c r="M386" s="39">
        <f t="shared" ref="M386:M449" si="52">IF(OR(E386=".",E386=""),G386,0)</f>
        <v>0.8690476190476204</v>
      </c>
      <c r="N386" s="39">
        <f t="shared" ref="N386:N449" si="53">IF(OR(E386=".",E386=""),H386,0)</f>
        <v>-0.3333333333333357</v>
      </c>
      <c r="O386" s="39">
        <f t="shared" ref="O386:O449" si="54">IF(OR(E386=".",E386=""),I386,0)</f>
        <v>0.5357142857142847</v>
      </c>
      <c r="P386" s="39">
        <f>IF($A386&lt;=LEN('HTT e12 - 2ry Str + Mask '!A$2),M386-J386,"")</f>
        <v>0.8690476190476204</v>
      </c>
      <c r="Q386" s="39">
        <f>IF($A386&lt;=LEN('HTT e12 - 2ry Str + Mask '!A$2),N386-K386,"")</f>
        <v>-0.3333333333333357</v>
      </c>
      <c r="R386" s="39">
        <f>IF($A386&lt;=LEN('HTT e12 - 2ry Str + Mask '!A$2),O386-L386,"")</f>
        <v>0.5357142857142847</v>
      </c>
    </row>
    <row r="387" spans="1:18" ht="92" customHeight="1" x14ac:dyDescent="0.15">
      <c r="A387" s="36">
        <v>386</v>
      </c>
      <c r="B387" s="37" t="str">
        <f>IF($A387&lt;=LEN('HTT e12 - 2ry Str + Mask '!A$2),MID('HTT e12 - 2ry Str + Mask '!A$2,$A387,1),"")</f>
        <v>)</v>
      </c>
      <c r="C387" s="38" t="str">
        <f>IF($A387&lt;=LEN('HTT e12 - 2ry Str + Mask '!B$2),MID('HTT e12 - 2ry Str + Mask '!B$2,$A387,1),"")</f>
        <v>.</v>
      </c>
      <c r="D387" s="38" t="str">
        <f>IF($A387&lt;=LEN('HTT e12 - 2ry Str + Mask '!C$2),MID('HTT e12 - 2ry Str + Mask '!C$2,$A387,1),"")</f>
        <v>.</v>
      </c>
      <c r="E387" s="38" t="str">
        <f t="shared" si="48"/>
        <v>.</v>
      </c>
      <c r="F387" s="38" t="str">
        <f t="shared" ref="F387:F450" si="55">CONCATENATE(F386,E387)</f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</v>
      </c>
      <c r="G387" s="39">
        <f>IF($A387&lt;=LEN('HTT e12 - 2ry Str + Mask '!A$2),SUMIF('HTT e12 - HSF3.0'!E2:E501,"&lt;="&amp;$A387,'HTT e12 - HSF3.0'!H2:H501)-SUMIF('HTT e12 - HSF3.0'!G2:G501,"&lt;="&amp;$A387,'HTT e12 - HSF3.0'!H2:H501),"")</f>
        <v>1.1785714285714306</v>
      </c>
      <c r="H387" s="39">
        <f>IF($A387&lt;=LEN('HTT e12 - 2ry Str + Mask '!A$2),SUMIF('HTT e12 - HSF3.0'!E2:E501,"&lt;="&amp;$A387,'HTT e12 - HSF3.0'!I2:I501)-SUMIF('HTT e12 - HSF3.0'!G2:G501,"&lt;="&amp;$A387,'HTT e12 - HSF3.0'!I2:I501),"")</f>
        <v>-0.3333333333333357</v>
      </c>
      <c r="I387" s="39">
        <f>IF($A387&lt;=LEN('HTT e12 - 2ry Str + Mask '!A$2),G387+H387,"")</f>
        <v>0.8452380952380949</v>
      </c>
      <c r="J387" s="39">
        <f t="shared" si="49"/>
        <v>0</v>
      </c>
      <c r="K387" s="39">
        <f t="shared" si="50"/>
        <v>0</v>
      </c>
      <c r="L387" s="39">
        <f t="shared" si="51"/>
        <v>0</v>
      </c>
      <c r="M387" s="39">
        <f t="shared" si="52"/>
        <v>1.1785714285714306</v>
      </c>
      <c r="N387" s="39">
        <f t="shared" si="53"/>
        <v>-0.3333333333333357</v>
      </c>
      <c r="O387" s="39">
        <f t="shared" si="54"/>
        <v>0.8452380952380949</v>
      </c>
      <c r="P387" s="39">
        <f>IF($A387&lt;=LEN('HTT e12 - 2ry Str + Mask '!A$2),M387-J387,"")</f>
        <v>1.1785714285714306</v>
      </c>
      <c r="Q387" s="39">
        <f>IF($A387&lt;=LEN('HTT e12 - 2ry Str + Mask '!A$2),N387-K387,"")</f>
        <v>-0.3333333333333357</v>
      </c>
      <c r="R387" s="39">
        <f>IF($A387&lt;=LEN('HTT e12 - 2ry Str + Mask '!A$2),O387-L387,"")</f>
        <v>0.8452380952380949</v>
      </c>
    </row>
    <row r="388" spans="1:18" ht="92" customHeight="1" x14ac:dyDescent="0.15">
      <c r="A388" s="36">
        <v>387</v>
      </c>
      <c r="B388" s="37" t="str">
        <f>IF($A388&lt;=LEN('HTT e12 - 2ry Str + Mask '!A$2),MID('HTT e12 - 2ry Str + Mask '!A$2,$A388,1),"")</f>
        <v>)</v>
      </c>
      <c r="C388" s="38" t="str">
        <f>IF($A388&lt;=LEN('HTT e12 - 2ry Str + Mask '!B$2),MID('HTT e12 - 2ry Str + Mask '!B$2,$A388,1),"")</f>
        <v>.</v>
      </c>
      <c r="D388" s="38" t="str">
        <f>IF($A388&lt;=LEN('HTT e12 - 2ry Str + Mask '!C$2),MID('HTT e12 - 2ry Str + Mask '!C$2,$A388,1),"")</f>
        <v>.</v>
      </c>
      <c r="E388" s="38" t="str">
        <f t="shared" si="48"/>
        <v>.</v>
      </c>
      <c r="F388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</v>
      </c>
      <c r="G388" s="39">
        <f>IF($A388&lt;=LEN('HTT e12 - 2ry Str + Mask '!A$2),SUMIF('HTT e12 - HSF3.0'!E2:E501,"&lt;="&amp;$A388,'HTT e12 - HSF3.0'!H2:H501)-SUMIF('HTT e12 - HSF3.0'!G2:G501,"&lt;="&amp;$A388,'HTT e12 - HSF3.0'!H2:H501),"")</f>
        <v>0.9345238095238031</v>
      </c>
      <c r="H388" s="39">
        <f>IF($A388&lt;=LEN('HTT e12 - 2ry Str + Mask '!A$2),SUMIF('HTT e12 - HSF3.0'!E2:E501,"&lt;="&amp;$A388,'HTT e12 - HSF3.0'!I2:I501)-SUMIF('HTT e12 - HSF3.0'!G2:G501,"&lt;="&amp;$A388,'HTT e12 - HSF3.0'!I2:I501),"")</f>
        <v>-0.3333333333333357</v>
      </c>
      <c r="I388" s="39">
        <f>IF($A388&lt;=LEN('HTT e12 - 2ry Str + Mask '!A$2),G388+H388,"")</f>
        <v>0.60119047619046739</v>
      </c>
      <c r="J388" s="39">
        <f t="shared" si="49"/>
        <v>0</v>
      </c>
      <c r="K388" s="39">
        <f t="shared" si="50"/>
        <v>0</v>
      </c>
      <c r="L388" s="39">
        <f t="shared" si="51"/>
        <v>0</v>
      </c>
      <c r="M388" s="39">
        <f t="shared" si="52"/>
        <v>0.9345238095238031</v>
      </c>
      <c r="N388" s="39">
        <f t="shared" si="53"/>
        <v>-0.3333333333333357</v>
      </c>
      <c r="O388" s="39">
        <f t="shared" si="54"/>
        <v>0.60119047619046739</v>
      </c>
      <c r="P388" s="39">
        <f>IF($A388&lt;=LEN('HTT e12 - 2ry Str + Mask '!A$2),M388-J388,"")</f>
        <v>0.9345238095238031</v>
      </c>
      <c r="Q388" s="39">
        <f>IF($A388&lt;=LEN('HTT e12 - 2ry Str + Mask '!A$2),N388-K388,"")</f>
        <v>-0.3333333333333357</v>
      </c>
      <c r="R388" s="39">
        <f>IF($A388&lt;=LEN('HTT e12 - 2ry Str + Mask '!A$2),O388-L388,"")</f>
        <v>0.60119047619046739</v>
      </c>
    </row>
    <row r="389" spans="1:18" ht="92" customHeight="1" x14ac:dyDescent="0.15">
      <c r="A389" s="36">
        <v>388</v>
      </c>
      <c r="B389" s="37" t="str">
        <f>IF($A389&lt;=LEN('HTT e12 - 2ry Str + Mask '!A$2),MID('HTT e12 - 2ry Str + Mask '!A$2,$A389,1),"")</f>
        <v>.</v>
      </c>
      <c r="C389" s="38" t="str">
        <f>IF($A389&lt;=LEN('HTT e12 - 2ry Str + Mask '!B$2),MID('HTT e12 - 2ry Str + Mask '!B$2,$A389,1),"")</f>
        <v>(</v>
      </c>
      <c r="D389" s="38" t="str">
        <f>IF($A389&lt;=LEN('HTT e12 - 2ry Str + Mask '!C$2),MID('HTT e12 - 2ry Str + Mask '!C$2,$A389,1),"")</f>
        <v>.</v>
      </c>
      <c r="E389" s="38" t="str">
        <f t="shared" si="48"/>
        <v>(</v>
      </c>
      <c r="F389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</v>
      </c>
      <c r="G389" s="39">
        <f>IF($A389&lt;=LEN('HTT e12 - 2ry Str + Mask '!A$2),SUMIF('HTT e12 - HSF3.0'!E2:E501,"&lt;="&amp;$A389,'HTT e12 - HSF3.0'!H2:H501)-SUMIF('HTT e12 - HSF3.0'!G2:G501,"&lt;="&amp;$A389,'HTT e12 - HSF3.0'!H2:H501),"")</f>
        <v>0.97619047619046739</v>
      </c>
      <c r="H389" s="39">
        <f>IF($A389&lt;=LEN('HTT e12 - 2ry Str + Mask '!A$2),SUMIF('HTT e12 - HSF3.0'!E2:E501,"&lt;="&amp;$A389,'HTT e12 - HSF3.0'!I2:I501)-SUMIF('HTT e12 - HSF3.0'!G2:G501,"&lt;="&amp;$A389,'HTT e12 - HSF3.0'!I2:I501),"")</f>
        <v>-0.16666666666666785</v>
      </c>
      <c r="I389" s="39">
        <f>IF($A389&lt;=LEN('HTT e12 - 2ry Str + Mask '!A$2),G389+H389,"")</f>
        <v>0.80952380952379954</v>
      </c>
      <c r="J389" s="39">
        <f t="shared" si="49"/>
        <v>0.97619047619046739</v>
      </c>
      <c r="K389" s="39">
        <f t="shared" si="50"/>
        <v>-0.16666666666666785</v>
      </c>
      <c r="L389" s="39">
        <f t="shared" si="51"/>
        <v>0.80952380952379954</v>
      </c>
      <c r="M389" s="39">
        <f t="shared" si="52"/>
        <v>0</v>
      </c>
      <c r="N389" s="39">
        <f t="shared" si="53"/>
        <v>0</v>
      </c>
      <c r="O389" s="39">
        <f t="shared" si="54"/>
        <v>0</v>
      </c>
      <c r="P389" s="39">
        <f>IF($A389&lt;=LEN('HTT e12 - 2ry Str + Mask '!A$2),M389-J389,"")</f>
        <v>-0.97619047619046739</v>
      </c>
      <c r="Q389" s="39">
        <f>IF($A389&lt;=LEN('HTT e12 - 2ry Str + Mask '!A$2),N389-K389,"")</f>
        <v>0.16666666666666785</v>
      </c>
      <c r="R389" s="39">
        <f>IF($A389&lt;=LEN('HTT e12 - 2ry Str + Mask '!A$2),O389-L389,"")</f>
        <v>-0.80952380952379954</v>
      </c>
    </row>
    <row r="390" spans="1:18" ht="92" customHeight="1" x14ac:dyDescent="0.15">
      <c r="A390" s="36">
        <v>389</v>
      </c>
      <c r="B390" s="37" t="str">
        <f>IF($A390&lt;=LEN('HTT e12 - 2ry Str + Mask '!A$2),MID('HTT e12 - 2ry Str + Mask '!A$2,$A390,1),"")</f>
        <v>.</v>
      </c>
      <c r="C390" s="38" t="str">
        <f>IF($A390&lt;=LEN('HTT e12 - 2ry Str + Mask '!B$2),MID('HTT e12 - 2ry Str + Mask '!B$2,$A390,1),"")</f>
        <v>(</v>
      </c>
      <c r="D390" s="38" t="str">
        <f>IF($A390&lt;=LEN('HTT e12 - 2ry Str + Mask '!C$2),MID('HTT e12 - 2ry Str + Mask '!C$2,$A390,1),"")</f>
        <v>.</v>
      </c>
      <c r="E390" s="38" t="str">
        <f t="shared" si="48"/>
        <v>(</v>
      </c>
      <c r="F390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</v>
      </c>
      <c r="G390" s="39">
        <f>IF($A390&lt;=LEN('HTT e12 - 2ry Str + Mask '!A$2),SUMIF('HTT e12 - HSF3.0'!E2:E501,"&lt;="&amp;$A390,'HTT e12 - HSF3.0'!H2:H501)-SUMIF('HTT e12 - HSF3.0'!G2:G501,"&lt;="&amp;$A390,'HTT e12 - HSF3.0'!H2:H501),"")</f>
        <v>0.97619047619046739</v>
      </c>
      <c r="H390" s="39">
        <f>IF($A390&lt;=LEN('HTT e12 - 2ry Str + Mask '!A$2),SUMIF('HTT e12 - HSF3.0'!E2:E501,"&lt;="&amp;$A390,'HTT e12 - HSF3.0'!I2:I501)-SUMIF('HTT e12 - HSF3.0'!G2:G501,"&lt;="&amp;$A390,'HTT e12 - HSF3.0'!I2:I501),"")</f>
        <v>0</v>
      </c>
      <c r="I390" s="39">
        <f>IF($A390&lt;=LEN('HTT e12 - 2ry Str + Mask '!A$2),G390+H390,"")</f>
        <v>0.97619047619046739</v>
      </c>
      <c r="J390" s="39">
        <f t="shared" si="49"/>
        <v>0.97619047619046739</v>
      </c>
      <c r="K390" s="39">
        <f t="shared" si="50"/>
        <v>0</v>
      </c>
      <c r="L390" s="39">
        <f t="shared" si="51"/>
        <v>0.97619047619046739</v>
      </c>
      <c r="M390" s="39">
        <f t="shared" si="52"/>
        <v>0</v>
      </c>
      <c r="N390" s="39">
        <f t="shared" si="53"/>
        <v>0</v>
      </c>
      <c r="O390" s="39">
        <f t="shared" si="54"/>
        <v>0</v>
      </c>
      <c r="P390" s="39">
        <f>IF($A390&lt;=LEN('HTT e12 - 2ry Str + Mask '!A$2),M390-J390,"")</f>
        <v>-0.97619047619046739</v>
      </c>
      <c r="Q390" s="39">
        <f>IF($A390&lt;=LEN('HTT e12 - 2ry Str + Mask '!A$2),N390-K390,"")</f>
        <v>0</v>
      </c>
      <c r="R390" s="39">
        <f>IF($A390&lt;=LEN('HTT e12 - 2ry Str + Mask '!A$2),O390-L390,"")</f>
        <v>-0.97619047619046739</v>
      </c>
    </row>
    <row r="391" spans="1:18" ht="92" customHeight="1" x14ac:dyDescent="0.15">
      <c r="A391" s="36">
        <v>390</v>
      </c>
      <c r="B391" s="37" t="str">
        <f>IF($A391&lt;=LEN('HTT e12 - 2ry Str + Mask '!A$2),MID('HTT e12 - 2ry Str + Mask '!A$2,$A391,1),"")</f>
        <v>.</v>
      </c>
      <c r="C391" s="38" t="str">
        <f>IF($A391&lt;=LEN('HTT e12 - 2ry Str + Mask '!B$2),MID('HTT e12 - 2ry Str + Mask '!B$2,$A391,1),"")</f>
        <v>.</v>
      </c>
      <c r="D391" s="38" t="str">
        <f>IF($A391&lt;=LEN('HTT e12 - 2ry Str + Mask '!C$2),MID('HTT e12 - 2ry Str + Mask '!C$2,$A391,1),"")</f>
        <v>.</v>
      </c>
      <c r="E391" s="38" t="str">
        <f t="shared" si="48"/>
        <v>.</v>
      </c>
      <c r="F391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</v>
      </c>
      <c r="G391" s="39">
        <f>IF($A391&lt;=LEN('HTT e12 - 2ry Str + Mask '!A$2),SUMIF('HTT e12 - HSF3.0'!E2:E501,"&lt;="&amp;$A391,'HTT e12 - HSF3.0'!H2:H501)-SUMIF('HTT e12 - HSF3.0'!G2:G501,"&lt;="&amp;$A391,'HTT e12 - HSF3.0'!H2:H501),"")</f>
        <v>0.8095238095238031</v>
      </c>
      <c r="H391" s="39">
        <f>IF($A391&lt;=LEN('HTT e12 - 2ry Str + Mask '!A$2),SUMIF('HTT e12 - HSF3.0'!E2:E501,"&lt;="&amp;$A391,'HTT e12 - HSF3.0'!I2:I501)-SUMIF('HTT e12 - HSF3.0'!G2:G501,"&lt;="&amp;$A391,'HTT e12 - HSF3.0'!I2:I501),"")</f>
        <v>0</v>
      </c>
      <c r="I391" s="39">
        <f>IF($A391&lt;=LEN('HTT e12 - 2ry Str + Mask '!A$2),G391+H391,"")</f>
        <v>0.8095238095238031</v>
      </c>
      <c r="J391" s="39">
        <f t="shared" si="49"/>
        <v>0.8095238095238031</v>
      </c>
      <c r="K391" s="39">
        <f t="shared" si="50"/>
        <v>0</v>
      </c>
      <c r="L391" s="39">
        <f t="shared" si="51"/>
        <v>0.8095238095238031</v>
      </c>
      <c r="M391" s="39">
        <f t="shared" si="52"/>
        <v>0.8095238095238031</v>
      </c>
      <c r="N391" s="39">
        <f t="shared" si="53"/>
        <v>0</v>
      </c>
      <c r="O391" s="39">
        <f t="shared" si="54"/>
        <v>0.8095238095238031</v>
      </c>
      <c r="P391" s="39">
        <f>IF($A391&lt;=LEN('HTT e12 - 2ry Str + Mask '!A$2),M391-J391,"")</f>
        <v>0</v>
      </c>
      <c r="Q391" s="39">
        <f>IF($A391&lt;=LEN('HTT e12 - 2ry Str + Mask '!A$2),N391-K391,"")</f>
        <v>0</v>
      </c>
      <c r="R391" s="39">
        <f>IF($A391&lt;=LEN('HTT e12 - 2ry Str + Mask '!A$2),O391-L391,"")</f>
        <v>0</v>
      </c>
    </row>
    <row r="392" spans="1:18" ht="92" customHeight="1" x14ac:dyDescent="0.15">
      <c r="A392" s="36">
        <v>391</v>
      </c>
      <c r="B392" s="37" t="str">
        <f>IF($A392&lt;=LEN('HTT e12 - 2ry Str + Mask '!A$2),MID('HTT e12 - 2ry Str + Mask '!A$2,$A392,1),"")</f>
        <v>.</v>
      </c>
      <c r="C392" s="38" t="str">
        <f>IF($A392&lt;=LEN('HTT e12 - 2ry Str + Mask '!B$2),MID('HTT e12 - 2ry Str + Mask '!B$2,$A392,1),"")</f>
        <v>.</v>
      </c>
      <c r="D392" s="38" t="str">
        <f>IF($A392&lt;=LEN('HTT e12 - 2ry Str + Mask '!C$2),MID('HTT e12 - 2ry Str + Mask '!C$2,$A392,1),"")</f>
        <v>.</v>
      </c>
      <c r="E392" s="38" t="str">
        <f t="shared" si="48"/>
        <v>.</v>
      </c>
      <c r="F392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</v>
      </c>
      <c r="G392" s="39">
        <f>IF($A392&lt;=LEN('HTT e12 - 2ry Str + Mask '!A$2),SUMIF('HTT e12 - HSF3.0'!E2:E501,"&lt;="&amp;$A392,'HTT e12 - HSF3.0'!H2:H501)-SUMIF('HTT e12 - HSF3.0'!G2:G501,"&lt;="&amp;$A392,'HTT e12 - HSF3.0'!H2:H501),"")</f>
        <v>0.7678571428571388</v>
      </c>
      <c r="H392" s="39">
        <f>IF($A392&lt;=LEN('HTT e12 - 2ry Str + Mask '!A$2),SUMIF('HTT e12 - HSF3.0'!E2:E501,"&lt;="&amp;$A392,'HTT e12 - HSF3.0'!I2:I501)-SUMIF('HTT e12 - HSF3.0'!G2:G501,"&lt;="&amp;$A392,'HTT e12 - HSF3.0'!I2:I501),"")</f>
        <v>0</v>
      </c>
      <c r="I392" s="39">
        <f>IF($A392&lt;=LEN('HTT e12 - 2ry Str + Mask '!A$2),G392+H392,"")</f>
        <v>0.7678571428571388</v>
      </c>
      <c r="J392" s="39">
        <f t="shared" si="49"/>
        <v>0.7678571428571388</v>
      </c>
      <c r="K392" s="39">
        <f t="shared" si="50"/>
        <v>0</v>
      </c>
      <c r="L392" s="39">
        <f t="shared" si="51"/>
        <v>0.7678571428571388</v>
      </c>
      <c r="M392" s="39">
        <f t="shared" si="52"/>
        <v>0.7678571428571388</v>
      </c>
      <c r="N392" s="39">
        <f t="shared" si="53"/>
        <v>0</v>
      </c>
      <c r="O392" s="39">
        <f t="shared" si="54"/>
        <v>0.7678571428571388</v>
      </c>
      <c r="P392" s="39">
        <f>IF($A392&lt;=LEN('HTT e12 - 2ry Str + Mask '!A$2),M392-J392,"")</f>
        <v>0</v>
      </c>
      <c r="Q392" s="39">
        <f>IF($A392&lt;=LEN('HTT e12 - 2ry Str + Mask '!A$2),N392-K392,"")</f>
        <v>0</v>
      </c>
      <c r="R392" s="39">
        <f>IF($A392&lt;=LEN('HTT e12 - 2ry Str + Mask '!A$2),O392-L392,"")</f>
        <v>0</v>
      </c>
    </row>
    <row r="393" spans="1:18" ht="92" customHeight="1" x14ac:dyDescent="0.15">
      <c r="A393" s="36">
        <v>392</v>
      </c>
      <c r="B393" s="37" t="str">
        <f>IF($A393&lt;=LEN('HTT e12 - 2ry Str + Mask '!A$2),MID('HTT e12 - 2ry Str + Mask '!A$2,$A393,1),"")</f>
        <v>.</v>
      </c>
      <c r="C393" s="38" t="str">
        <f>IF($A393&lt;=LEN('HTT e12 - 2ry Str + Mask '!B$2),MID('HTT e12 - 2ry Str + Mask '!B$2,$A393,1),"")</f>
        <v>.</v>
      </c>
      <c r="D393" s="38" t="str">
        <f>IF($A393&lt;=LEN('HTT e12 - 2ry Str + Mask '!C$2),MID('HTT e12 - 2ry Str + Mask '!C$2,$A393,1),"")</f>
        <v>.</v>
      </c>
      <c r="E393" s="38" t="str">
        <f t="shared" si="48"/>
        <v>.</v>
      </c>
      <c r="F393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</v>
      </c>
      <c r="G393" s="39">
        <f>IF($A393&lt;=LEN('HTT e12 - 2ry Str + Mask '!A$2),SUMIF('HTT e12 - HSF3.0'!E2:E501,"&lt;="&amp;$A393,'HTT e12 - HSF3.0'!H2:H501)-SUMIF('HTT e12 - HSF3.0'!G2:G501,"&lt;="&amp;$A393,'HTT e12 - HSF3.0'!H2:H501),"")</f>
        <v>0.8928571428571388</v>
      </c>
      <c r="H393" s="39">
        <f>IF($A393&lt;=LEN('HTT e12 - 2ry Str + Mask '!A$2),SUMIF('HTT e12 - HSF3.0'!E2:E501,"&lt;="&amp;$A393,'HTT e12 - HSF3.0'!I2:I501)-SUMIF('HTT e12 - HSF3.0'!G2:G501,"&lt;="&amp;$A393,'HTT e12 - HSF3.0'!I2:I501),"")</f>
        <v>0</v>
      </c>
      <c r="I393" s="39">
        <f>IF($A393&lt;=LEN('HTT e12 - 2ry Str + Mask '!A$2),G393+H393,"")</f>
        <v>0.8928571428571388</v>
      </c>
      <c r="J393" s="39">
        <f t="shared" si="49"/>
        <v>0.8928571428571388</v>
      </c>
      <c r="K393" s="39">
        <f t="shared" si="50"/>
        <v>0</v>
      </c>
      <c r="L393" s="39">
        <f t="shared" si="51"/>
        <v>0.8928571428571388</v>
      </c>
      <c r="M393" s="39">
        <f t="shared" si="52"/>
        <v>0.8928571428571388</v>
      </c>
      <c r="N393" s="39">
        <f t="shared" si="53"/>
        <v>0</v>
      </c>
      <c r="O393" s="39">
        <f t="shared" si="54"/>
        <v>0.8928571428571388</v>
      </c>
      <c r="P393" s="39">
        <f>IF($A393&lt;=LEN('HTT e12 - 2ry Str + Mask '!A$2),M393-J393,"")</f>
        <v>0</v>
      </c>
      <c r="Q393" s="39">
        <f>IF($A393&lt;=LEN('HTT e12 - 2ry Str + Mask '!A$2),N393-K393,"")</f>
        <v>0</v>
      </c>
      <c r="R393" s="39">
        <f>IF($A393&lt;=LEN('HTT e12 - 2ry Str + Mask '!A$2),O393-L393,"")</f>
        <v>0</v>
      </c>
    </row>
    <row r="394" spans="1:18" ht="92" customHeight="1" x14ac:dyDescent="0.15">
      <c r="A394" s="36">
        <v>393</v>
      </c>
      <c r="B394" s="37" t="str">
        <f>IF($A394&lt;=LEN('HTT e12 - 2ry Str + Mask '!A$2),MID('HTT e12 - 2ry Str + Mask '!A$2,$A394,1),"")</f>
        <v>(</v>
      </c>
      <c r="C394" s="38" t="str">
        <f>IF($A394&lt;=LEN('HTT e12 - 2ry Str + Mask '!B$2),MID('HTT e12 - 2ry Str + Mask '!B$2,$A394,1),"")</f>
        <v>(</v>
      </c>
      <c r="D394" s="38" t="str">
        <f>IF($A394&lt;=LEN('HTT e12 - 2ry Str + Mask '!C$2),MID('HTT e12 - 2ry Str + Mask '!C$2,$A394,1),"")</f>
        <v>.</v>
      </c>
      <c r="E394" s="38" t="str">
        <f t="shared" si="48"/>
        <v>(</v>
      </c>
      <c r="F394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</v>
      </c>
      <c r="G394" s="39">
        <f>IF($A394&lt;=LEN('HTT e12 - 2ry Str + Mask '!A$2),SUMIF('HTT e12 - HSF3.0'!E2:E501,"&lt;="&amp;$A394,'HTT e12 - HSF3.0'!H2:H501)-SUMIF('HTT e12 - HSF3.0'!G2:G501,"&lt;="&amp;$A394,'HTT e12 - HSF3.0'!H2:H501),"")</f>
        <v>0.74999999999999289</v>
      </c>
      <c r="H394" s="39">
        <f>IF($A394&lt;=LEN('HTT e12 - 2ry Str + Mask '!A$2),SUMIF('HTT e12 - HSF3.0'!E2:E501,"&lt;="&amp;$A394,'HTT e12 - HSF3.0'!I2:I501)-SUMIF('HTT e12 - HSF3.0'!G2:G501,"&lt;="&amp;$A394,'HTT e12 - HSF3.0'!I2:I501),"")</f>
        <v>0</v>
      </c>
      <c r="I394" s="39">
        <f>IF($A394&lt;=LEN('HTT e12 - 2ry Str + Mask '!A$2),G394+H394,"")</f>
        <v>0.74999999999999289</v>
      </c>
      <c r="J394" s="39">
        <f t="shared" si="49"/>
        <v>0</v>
      </c>
      <c r="K394" s="39">
        <f t="shared" si="50"/>
        <v>0</v>
      </c>
      <c r="L394" s="39">
        <f t="shared" si="51"/>
        <v>0</v>
      </c>
      <c r="M394" s="39">
        <f t="shared" si="52"/>
        <v>0</v>
      </c>
      <c r="N394" s="39">
        <f t="shared" si="53"/>
        <v>0</v>
      </c>
      <c r="O394" s="39">
        <f t="shared" si="54"/>
        <v>0</v>
      </c>
      <c r="P394" s="39">
        <f>IF($A394&lt;=LEN('HTT e12 - 2ry Str + Mask '!A$2),M394-J394,"")</f>
        <v>0</v>
      </c>
      <c r="Q394" s="39">
        <f>IF($A394&lt;=LEN('HTT e12 - 2ry Str + Mask '!A$2),N394-K394,"")</f>
        <v>0</v>
      </c>
      <c r="R394" s="39">
        <f>IF($A394&lt;=LEN('HTT e12 - 2ry Str + Mask '!A$2),O394-L394,"")</f>
        <v>0</v>
      </c>
    </row>
    <row r="395" spans="1:18" ht="92" customHeight="1" x14ac:dyDescent="0.15">
      <c r="A395" s="36">
        <v>394</v>
      </c>
      <c r="B395" s="37" t="str">
        <f>IF($A395&lt;=LEN('HTT e12 - 2ry Str + Mask '!A$2),MID('HTT e12 - 2ry Str + Mask '!A$2,$A395,1),"")</f>
        <v>(</v>
      </c>
      <c r="C395" s="38" t="str">
        <f>IF($A395&lt;=LEN('HTT e12 - 2ry Str + Mask '!B$2),MID('HTT e12 - 2ry Str + Mask '!B$2,$A395,1),"")</f>
        <v>(</v>
      </c>
      <c r="D395" s="38" t="str">
        <f>IF($A395&lt;=LEN('HTT e12 - 2ry Str + Mask '!C$2),MID('HTT e12 - 2ry Str + Mask '!C$2,$A395,1),"")</f>
        <v>.</v>
      </c>
      <c r="E395" s="38" t="str">
        <f t="shared" si="48"/>
        <v>(</v>
      </c>
      <c r="F395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</v>
      </c>
      <c r="G395" s="39">
        <f>IF($A395&lt;=LEN('HTT e12 - 2ry Str + Mask '!A$2),SUMIF('HTT e12 - HSF3.0'!E2:E501,"&lt;="&amp;$A395,'HTT e12 - HSF3.0'!H2:H501)-SUMIF('HTT e12 - HSF3.0'!G2:G501,"&lt;="&amp;$A395,'HTT e12 - HSF3.0'!H2:H501),"")</f>
        <v>0.91666666666665719</v>
      </c>
      <c r="H395" s="39">
        <f>IF($A395&lt;=LEN('HTT e12 - 2ry Str + Mask '!A$2),SUMIF('HTT e12 - HSF3.0'!E2:E501,"&lt;="&amp;$A395,'HTT e12 - HSF3.0'!I2:I501)-SUMIF('HTT e12 - HSF3.0'!G2:G501,"&lt;="&amp;$A395,'HTT e12 - HSF3.0'!I2:I501),"")</f>
        <v>0</v>
      </c>
      <c r="I395" s="39">
        <f>IF($A395&lt;=LEN('HTT e12 - 2ry Str + Mask '!A$2),G395+H395,"")</f>
        <v>0.91666666666665719</v>
      </c>
      <c r="J395" s="39">
        <f t="shared" si="49"/>
        <v>0</v>
      </c>
      <c r="K395" s="39">
        <f t="shared" si="50"/>
        <v>0</v>
      </c>
      <c r="L395" s="39">
        <f t="shared" si="51"/>
        <v>0</v>
      </c>
      <c r="M395" s="39">
        <f t="shared" si="52"/>
        <v>0</v>
      </c>
      <c r="N395" s="39">
        <f t="shared" si="53"/>
        <v>0</v>
      </c>
      <c r="O395" s="39">
        <f t="shared" si="54"/>
        <v>0</v>
      </c>
      <c r="P395" s="39">
        <f>IF($A395&lt;=LEN('HTT e12 - 2ry Str + Mask '!A$2),M395-J395,"")</f>
        <v>0</v>
      </c>
      <c r="Q395" s="39">
        <f>IF($A395&lt;=LEN('HTT e12 - 2ry Str + Mask '!A$2),N395-K395,"")</f>
        <v>0</v>
      </c>
      <c r="R395" s="39">
        <f>IF($A395&lt;=LEN('HTT e12 - 2ry Str + Mask '!A$2),O395-L395,"")</f>
        <v>0</v>
      </c>
    </row>
    <row r="396" spans="1:18" ht="92" customHeight="1" x14ac:dyDescent="0.15">
      <c r="A396" s="36">
        <v>395</v>
      </c>
      <c r="B396" s="37" t="str">
        <f>IF($A396&lt;=LEN('HTT e12 - 2ry Str + Mask '!A$2),MID('HTT e12 - 2ry Str + Mask '!A$2,$A396,1),"")</f>
        <v>(</v>
      </c>
      <c r="C396" s="38" t="str">
        <f>IF($A396&lt;=LEN('HTT e12 - 2ry Str + Mask '!B$2),MID('HTT e12 - 2ry Str + Mask '!B$2,$A396,1),"")</f>
        <v>(</v>
      </c>
      <c r="D396" s="38" t="str">
        <f>IF($A396&lt;=LEN('HTT e12 - 2ry Str + Mask '!C$2),MID('HTT e12 - 2ry Str + Mask '!C$2,$A396,1),"")</f>
        <v>.</v>
      </c>
      <c r="E396" s="38" t="str">
        <f t="shared" si="48"/>
        <v>(</v>
      </c>
      <c r="F396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</v>
      </c>
      <c r="G396" s="39">
        <f>IF($A396&lt;=LEN('HTT e12 - 2ry Str + Mask '!A$2),SUMIF('HTT e12 - HSF3.0'!E2:E501,"&lt;="&amp;$A396,'HTT e12 - HSF3.0'!H2:H501)-SUMIF('HTT e12 - HSF3.0'!G2:G501,"&lt;="&amp;$A396,'HTT e12 - HSF3.0'!H2:H501),"")</f>
        <v>1.3690476190476133</v>
      </c>
      <c r="H396" s="39">
        <f>IF($A396&lt;=LEN('HTT e12 - 2ry Str + Mask '!A$2),SUMIF('HTT e12 - HSF3.0'!E2:E501,"&lt;="&amp;$A396,'HTT e12 - HSF3.0'!I2:I501)-SUMIF('HTT e12 - HSF3.0'!G2:G501,"&lt;="&amp;$A396,'HTT e12 - HSF3.0'!I2:I501),"")</f>
        <v>0</v>
      </c>
      <c r="I396" s="39">
        <f>IF($A396&lt;=LEN('HTT e12 - 2ry Str + Mask '!A$2),G396+H396,"")</f>
        <v>1.3690476190476133</v>
      </c>
      <c r="J396" s="39">
        <f t="shared" si="49"/>
        <v>0</v>
      </c>
      <c r="K396" s="39">
        <f t="shared" si="50"/>
        <v>0</v>
      </c>
      <c r="L396" s="39">
        <f t="shared" si="51"/>
        <v>0</v>
      </c>
      <c r="M396" s="39">
        <f t="shared" si="52"/>
        <v>0</v>
      </c>
      <c r="N396" s="39">
        <f t="shared" si="53"/>
        <v>0</v>
      </c>
      <c r="O396" s="39">
        <f t="shared" si="54"/>
        <v>0</v>
      </c>
      <c r="P396" s="39">
        <f>IF($A396&lt;=LEN('HTT e12 - 2ry Str + Mask '!A$2),M396-J396,"")</f>
        <v>0</v>
      </c>
      <c r="Q396" s="39">
        <f>IF($A396&lt;=LEN('HTT e12 - 2ry Str + Mask '!A$2),N396-K396,"")</f>
        <v>0</v>
      </c>
      <c r="R396" s="39">
        <f>IF($A396&lt;=LEN('HTT e12 - 2ry Str + Mask '!A$2),O396-L396,"")</f>
        <v>0</v>
      </c>
    </row>
    <row r="397" spans="1:18" ht="92" customHeight="1" x14ac:dyDescent="0.15">
      <c r="A397" s="36">
        <v>396</v>
      </c>
      <c r="B397" s="37" t="str">
        <f>IF($A397&lt;=LEN('HTT e12 - 2ry Str + Mask '!A$2),MID('HTT e12 - 2ry Str + Mask '!A$2,$A397,1),"")</f>
        <v>(</v>
      </c>
      <c r="C397" s="38" t="str">
        <f>IF($A397&lt;=LEN('HTT e12 - 2ry Str + Mask '!B$2),MID('HTT e12 - 2ry Str + Mask '!B$2,$A397,1),"")</f>
        <v>(</v>
      </c>
      <c r="D397" s="38" t="str">
        <f>IF($A397&lt;=LEN('HTT e12 - 2ry Str + Mask '!C$2),MID('HTT e12 - 2ry Str + Mask '!C$2,$A397,1),"")</f>
        <v>.</v>
      </c>
      <c r="E397" s="38" t="str">
        <f t="shared" si="48"/>
        <v>(</v>
      </c>
      <c r="F397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</v>
      </c>
      <c r="G397" s="39">
        <f>IF($A397&lt;=LEN('HTT e12 - 2ry Str + Mask '!A$2),SUMIF('HTT e12 - HSF3.0'!E2:E501,"&lt;="&amp;$A397,'HTT e12 - HSF3.0'!H2:H501)-SUMIF('HTT e12 - HSF3.0'!G2:G501,"&lt;="&amp;$A397,'HTT e12 - HSF3.0'!H2:H501),"")</f>
        <v>1.5357142857142776</v>
      </c>
      <c r="H397" s="39">
        <f>IF($A397&lt;=LEN('HTT e12 - 2ry Str + Mask '!A$2),SUMIF('HTT e12 - HSF3.0'!E2:E501,"&lt;="&amp;$A397,'HTT e12 - HSF3.0'!I2:I501)-SUMIF('HTT e12 - HSF3.0'!G2:G501,"&lt;="&amp;$A397,'HTT e12 - HSF3.0'!I2:I501),"")</f>
        <v>-0.125</v>
      </c>
      <c r="I397" s="39">
        <f>IF($A397&lt;=LEN('HTT e12 - 2ry Str + Mask '!A$2),G397+H397,"")</f>
        <v>1.4107142857142776</v>
      </c>
      <c r="J397" s="39">
        <f t="shared" si="49"/>
        <v>0</v>
      </c>
      <c r="K397" s="39">
        <f t="shared" si="50"/>
        <v>0</v>
      </c>
      <c r="L397" s="39">
        <f t="shared" si="51"/>
        <v>0</v>
      </c>
      <c r="M397" s="39">
        <f t="shared" si="52"/>
        <v>0</v>
      </c>
      <c r="N397" s="39">
        <f t="shared" si="53"/>
        <v>0</v>
      </c>
      <c r="O397" s="39">
        <f t="shared" si="54"/>
        <v>0</v>
      </c>
      <c r="P397" s="39">
        <f>IF($A397&lt;=LEN('HTT e12 - 2ry Str + Mask '!A$2),M397-J397,"")</f>
        <v>0</v>
      </c>
      <c r="Q397" s="39">
        <f>IF($A397&lt;=LEN('HTT e12 - 2ry Str + Mask '!A$2),N397-K397,"")</f>
        <v>0</v>
      </c>
      <c r="R397" s="39">
        <f>IF($A397&lt;=LEN('HTT e12 - 2ry Str + Mask '!A$2),O397-L397,"")</f>
        <v>0</v>
      </c>
    </row>
    <row r="398" spans="1:18" ht="92" customHeight="1" x14ac:dyDescent="0.15">
      <c r="A398" s="36">
        <v>397</v>
      </c>
      <c r="B398" s="37" t="str">
        <f>IF($A398&lt;=LEN('HTT e12 - 2ry Str + Mask '!A$2),MID('HTT e12 - 2ry Str + Mask '!A$2,$A398,1),"")</f>
        <v>(</v>
      </c>
      <c r="C398" s="38" t="str">
        <f>IF($A398&lt;=LEN('HTT e12 - 2ry Str + Mask '!B$2),MID('HTT e12 - 2ry Str + Mask '!B$2,$A398,1),"")</f>
        <v>(</v>
      </c>
      <c r="D398" s="38" t="str">
        <f>IF($A398&lt;=LEN('HTT e12 - 2ry Str + Mask '!C$2),MID('HTT e12 - 2ry Str + Mask '!C$2,$A398,1),"")</f>
        <v>.</v>
      </c>
      <c r="E398" s="38" t="str">
        <f t="shared" si="48"/>
        <v>(</v>
      </c>
      <c r="F398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</v>
      </c>
      <c r="G398" s="39">
        <f>IF($A398&lt;=LEN('HTT e12 - 2ry Str + Mask '!A$2),SUMIF('HTT e12 - HSF3.0'!E2:E501,"&lt;="&amp;$A398,'HTT e12 - HSF3.0'!H2:H501)-SUMIF('HTT e12 - HSF3.0'!G2:G501,"&lt;="&amp;$A398,'HTT e12 - HSF3.0'!H2:H501),"")</f>
        <v>1.8452380952380878</v>
      </c>
      <c r="H398" s="39">
        <f>IF($A398&lt;=LEN('HTT e12 - 2ry Str + Mask '!A$2),SUMIF('HTT e12 - HSF3.0'!E2:E501,"&lt;="&amp;$A398,'HTT e12 - HSF3.0'!I2:I501)-SUMIF('HTT e12 - HSF3.0'!G2:G501,"&lt;="&amp;$A398,'HTT e12 - HSF3.0'!I2:I501),"")</f>
        <v>-0.125</v>
      </c>
      <c r="I398" s="39">
        <f>IF($A398&lt;=LEN('HTT e12 - 2ry Str + Mask '!A$2),G398+H398,"")</f>
        <v>1.7202380952380878</v>
      </c>
      <c r="J398" s="39">
        <f t="shared" si="49"/>
        <v>0</v>
      </c>
      <c r="K398" s="39">
        <f t="shared" si="50"/>
        <v>0</v>
      </c>
      <c r="L398" s="39">
        <f t="shared" si="51"/>
        <v>0</v>
      </c>
      <c r="M398" s="39">
        <f t="shared" si="52"/>
        <v>0</v>
      </c>
      <c r="N398" s="39">
        <f t="shared" si="53"/>
        <v>0</v>
      </c>
      <c r="O398" s="39">
        <f t="shared" si="54"/>
        <v>0</v>
      </c>
      <c r="P398" s="39">
        <f>IF($A398&lt;=LEN('HTT e12 - 2ry Str + Mask '!A$2),M398-J398,"")</f>
        <v>0</v>
      </c>
      <c r="Q398" s="39">
        <f>IF($A398&lt;=LEN('HTT e12 - 2ry Str + Mask '!A$2),N398-K398,"")</f>
        <v>0</v>
      </c>
      <c r="R398" s="39">
        <f>IF($A398&lt;=LEN('HTT e12 - 2ry Str + Mask '!A$2),O398-L398,"")</f>
        <v>0</v>
      </c>
    </row>
    <row r="399" spans="1:18" ht="92" customHeight="1" x14ac:dyDescent="0.15">
      <c r="A399" s="36">
        <v>398</v>
      </c>
      <c r="B399" s="37" t="str">
        <f>IF($A399&lt;=LEN('HTT e12 - 2ry Str + Mask '!A$2),MID('HTT e12 - 2ry Str + Mask '!A$2,$A399,1),"")</f>
        <v>(</v>
      </c>
      <c r="C399" s="38" t="str">
        <f>IF($A399&lt;=LEN('HTT e12 - 2ry Str + Mask '!B$2),MID('HTT e12 - 2ry Str + Mask '!B$2,$A399,1),"")</f>
        <v>(</v>
      </c>
      <c r="D399" s="38" t="str">
        <f>IF($A399&lt;=LEN('HTT e12 - 2ry Str + Mask '!C$2),MID('HTT e12 - 2ry Str + Mask '!C$2,$A399,1),"")</f>
        <v>.</v>
      </c>
      <c r="E399" s="38" t="str">
        <f t="shared" si="48"/>
        <v>(</v>
      </c>
      <c r="F399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</v>
      </c>
      <c r="G399" s="39">
        <f>IF($A399&lt;=LEN('HTT e12 - 2ry Str + Mask '!A$2),SUMIF('HTT e12 - HSF3.0'!E2:E501,"&lt;="&amp;$A399,'HTT e12 - HSF3.0'!H2:H501)-SUMIF('HTT e12 - HSF3.0'!G2:G501,"&lt;="&amp;$A399,'HTT e12 - HSF3.0'!H2:H501),"")</f>
        <v>1.6785714285714235</v>
      </c>
      <c r="H399" s="39">
        <f>IF($A399&lt;=LEN('HTT e12 - 2ry Str + Mask '!A$2),SUMIF('HTT e12 - HSF3.0'!E2:E501,"&lt;="&amp;$A399,'HTT e12 - HSF3.0'!I2:I501)-SUMIF('HTT e12 - HSF3.0'!G2:G501,"&lt;="&amp;$A399,'HTT e12 - HSF3.0'!I2:I501),"")</f>
        <v>-0.125</v>
      </c>
      <c r="I399" s="39">
        <f>IF($A399&lt;=LEN('HTT e12 - 2ry Str + Mask '!A$2),G399+H399,"")</f>
        <v>1.5535714285714235</v>
      </c>
      <c r="J399" s="39">
        <f t="shared" si="49"/>
        <v>0</v>
      </c>
      <c r="K399" s="39">
        <f t="shared" si="50"/>
        <v>0</v>
      </c>
      <c r="L399" s="39">
        <f t="shared" si="51"/>
        <v>0</v>
      </c>
      <c r="M399" s="39">
        <f t="shared" si="52"/>
        <v>0</v>
      </c>
      <c r="N399" s="39">
        <f t="shared" si="53"/>
        <v>0</v>
      </c>
      <c r="O399" s="39">
        <f t="shared" si="54"/>
        <v>0</v>
      </c>
      <c r="P399" s="39">
        <f>IF($A399&lt;=LEN('HTT e12 - 2ry Str + Mask '!A$2),M399-J399,"")</f>
        <v>0</v>
      </c>
      <c r="Q399" s="39">
        <f>IF($A399&lt;=LEN('HTT e12 - 2ry Str + Mask '!A$2),N399-K399,"")</f>
        <v>0</v>
      </c>
      <c r="R399" s="39">
        <f>IF($A399&lt;=LEN('HTT e12 - 2ry Str + Mask '!A$2),O399-L399,"")</f>
        <v>0</v>
      </c>
    </row>
    <row r="400" spans="1:18" ht="92" customHeight="1" x14ac:dyDescent="0.15">
      <c r="A400" s="36">
        <v>399</v>
      </c>
      <c r="B400" s="37" t="str">
        <f>IF($A400&lt;=LEN('HTT e12 - 2ry Str + Mask '!A$2),MID('HTT e12 - 2ry Str + Mask '!A$2,$A400,1),"")</f>
        <v>.</v>
      </c>
      <c r="C400" s="38" t="str">
        <f>IF($A400&lt;=LEN('HTT e12 - 2ry Str + Mask '!B$2),MID('HTT e12 - 2ry Str + Mask '!B$2,$A400,1),"")</f>
        <v>.</v>
      </c>
      <c r="D400" s="38" t="str">
        <f>IF($A400&lt;=LEN('HTT e12 - 2ry Str + Mask '!C$2),MID('HTT e12 - 2ry Str + Mask '!C$2,$A400,1),"")</f>
        <v>.</v>
      </c>
      <c r="E400" s="38" t="str">
        <f t="shared" si="48"/>
        <v>.</v>
      </c>
      <c r="F400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</v>
      </c>
      <c r="G400" s="39">
        <f>IF($A400&lt;=LEN('HTT e12 - 2ry Str + Mask '!A$2),SUMIF('HTT e12 - HSF3.0'!E2:E501,"&lt;="&amp;$A400,'HTT e12 - HSF3.0'!H2:H501)-SUMIF('HTT e12 - HSF3.0'!G2:G501,"&lt;="&amp;$A400,'HTT e12 - HSF3.0'!H2:H501),"")</f>
        <v>1.3869047619047592</v>
      </c>
      <c r="H400" s="39">
        <f>IF($A400&lt;=LEN('HTT e12 - 2ry Str + Mask '!A$2),SUMIF('HTT e12 - HSF3.0'!E2:E501,"&lt;="&amp;$A400,'HTT e12 - HSF3.0'!I2:I501)-SUMIF('HTT e12 - HSF3.0'!G2:G501,"&lt;="&amp;$A400,'HTT e12 - HSF3.0'!I2:I501),"")</f>
        <v>-0.125</v>
      </c>
      <c r="I400" s="39">
        <f>IF($A400&lt;=LEN('HTT e12 - 2ry Str + Mask '!A$2),G400+H400,"")</f>
        <v>1.2619047619047592</v>
      </c>
      <c r="J400" s="39">
        <f t="shared" si="49"/>
        <v>1.3869047619047592</v>
      </c>
      <c r="K400" s="39">
        <f t="shared" si="50"/>
        <v>-0.125</v>
      </c>
      <c r="L400" s="39">
        <f t="shared" si="51"/>
        <v>1.2619047619047592</v>
      </c>
      <c r="M400" s="39">
        <f t="shared" si="52"/>
        <v>1.3869047619047592</v>
      </c>
      <c r="N400" s="39">
        <f t="shared" si="53"/>
        <v>-0.125</v>
      </c>
      <c r="O400" s="39">
        <f t="shared" si="54"/>
        <v>1.2619047619047592</v>
      </c>
      <c r="P400" s="39">
        <f>IF($A400&lt;=LEN('HTT e12 - 2ry Str + Mask '!A$2),M400-J400,"")</f>
        <v>0</v>
      </c>
      <c r="Q400" s="39">
        <f>IF($A400&lt;=LEN('HTT e12 - 2ry Str + Mask '!A$2),N400-K400,"")</f>
        <v>0</v>
      </c>
      <c r="R400" s="39">
        <f>IF($A400&lt;=LEN('HTT e12 - 2ry Str + Mask '!A$2),O400-L400,"")</f>
        <v>0</v>
      </c>
    </row>
    <row r="401" spans="1:18" ht="92" customHeight="1" x14ac:dyDescent="0.15">
      <c r="A401" s="36">
        <v>400</v>
      </c>
      <c r="B401" s="37" t="str">
        <f>IF($A401&lt;=LEN('HTT e12 - 2ry Str + Mask '!A$2),MID('HTT e12 - 2ry Str + Mask '!A$2,$A401,1),"")</f>
        <v>.</v>
      </c>
      <c r="C401" s="38" t="str">
        <f>IF($A401&lt;=LEN('HTT e12 - 2ry Str + Mask '!B$2),MID('HTT e12 - 2ry Str + Mask '!B$2,$A401,1),"")</f>
        <v>.</v>
      </c>
      <c r="D401" s="38" t="str">
        <f>IF($A401&lt;=LEN('HTT e12 - 2ry Str + Mask '!C$2),MID('HTT e12 - 2ry Str + Mask '!C$2,$A401,1),"")</f>
        <v>.</v>
      </c>
      <c r="E401" s="38" t="str">
        <f t="shared" si="48"/>
        <v>.</v>
      </c>
      <c r="F401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</v>
      </c>
      <c r="G401" s="39">
        <f>IF($A401&lt;=LEN('HTT e12 - 2ry Str + Mask '!A$2),SUMIF('HTT e12 - HSF3.0'!E2:E501,"&lt;="&amp;$A401,'HTT e12 - HSF3.0'!H2:H501)-SUMIF('HTT e12 - HSF3.0'!G2:G501,"&lt;="&amp;$A401,'HTT e12 - HSF3.0'!H2:H501),"")</f>
        <v>0.9285714285714306</v>
      </c>
      <c r="H401" s="39">
        <f>IF($A401&lt;=LEN('HTT e12 - 2ry Str + Mask '!A$2),SUMIF('HTT e12 - HSF3.0'!E2:E501,"&lt;="&amp;$A401,'HTT e12 - HSF3.0'!I2:I501)-SUMIF('HTT e12 - HSF3.0'!G2:G501,"&lt;="&amp;$A401,'HTT e12 - HSF3.0'!I2:I501),"")</f>
        <v>-0.29166666666666785</v>
      </c>
      <c r="I401" s="39">
        <f>IF($A401&lt;=LEN('HTT e12 - 2ry Str + Mask '!A$2),G401+H401,"")</f>
        <v>0.63690476190476275</v>
      </c>
      <c r="J401" s="39">
        <f t="shared" si="49"/>
        <v>0.9285714285714306</v>
      </c>
      <c r="K401" s="39">
        <f t="shared" si="50"/>
        <v>-0.29166666666666785</v>
      </c>
      <c r="L401" s="39">
        <f t="shared" si="51"/>
        <v>0.63690476190476275</v>
      </c>
      <c r="M401" s="39">
        <f t="shared" si="52"/>
        <v>0.9285714285714306</v>
      </c>
      <c r="N401" s="39">
        <f t="shared" si="53"/>
        <v>-0.29166666666666785</v>
      </c>
      <c r="O401" s="39">
        <f t="shared" si="54"/>
        <v>0.63690476190476275</v>
      </c>
      <c r="P401" s="39">
        <f>IF($A401&lt;=LEN('HTT e12 - 2ry Str + Mask '!A$2),M401-J401,"")</f>
        <v>0</v>
      </c>
      <c r="Q401" s="39">
        <f>IF($A401&lt;=LEN('HTT e12 - 2ry Str + Mask '!A$2),N401-K401,"")</f>
        <v>0</v>
      </c>
      <c r="R401" s="39">
        <f>IF($A401&lt;=LEN('HTT e12 - 2ry Str + Mask '!A$2),O401-L401,"")</f>
        <v>0</v>
      </c>
    </row>
    <row r="402" spans="1:18" ht="92" customHeight="1" x14ac:dyDescent="0.15">
      <c r="A402" s="36">
        <v>401</v>
      </c>
      <c r="B402" s="37" t="str">
        <f>IF($A402&lt;=LEN('HTT e12 - 2ry Str + Mask '!A$2),MID('HTT e12 - 2ry Str + Mask '!A$2,$A402,1),"")</f>
        <v>.</v>
      </c>
      <c r="C402" s="38" t="str">
        <f>IF($A402&lt;=LEN('HTT e12 - 2ry Str + Mask '!B$2),MID('HTT e12 - 2ry Str + Mask '!B$2,$A402,1),"")</f>
        <v>.</v>
      </c>
      <c r="D402" s="38" t="str">
        <f>IF($A402&lt;=LEN('HTT e12 - 2ry Str + Mask '!C$2),MID('HTT e12 - 2ry Str + Mask '!C$2,$A402,1),"")</f>
        <v>.</v>
      </c>
      <c r="E402" s="38" t="str">
        <f t="shared" si="48"/>
        <v>.</v>
      </c>
      <c r="F402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</v>
      </c>
      <c r="G402" s="39">
        <f>IF($A402&lt;=LEN('HTT e12 - 2ry Str + Mask '!A$2),SUMIF('HTT e12 - HSF3.0'!E2:E501,"&lt;="&amp;$A402,'HTT e12 - HSF3.0'!H2:H501)-SUMIF('HTT e12 - HSF3.0'!G2:G501,"&lt;="&amp;$A402,'HTT e12 - HSF3.0'!H2:H501),"")</f>
        <v>0.7619047619047663</v>
      </c>
      <c r="H402" s="39">
        <f>IF($A402&lt;=LEN('HTT e12 - 2ry Str + Mask '!A$2),SUMIF('HTT e12 - HSF3.0'!E2:E501,"&lt;="&amp;$A402,'HTT e12 - HSF3.0'!I2:I501)-SUMIF('HTT e12 - HSF3.0'!G2:G501,"&lt;="&amp;$A402,'HTT e12 - HSF3.0'!I2:I501),"")</f>
        <v>-0.62500000000000355</v>
      </c>
      <c r="I402" s="39">
        <f>IF($A402&lt;=LEN('HTT e12 - 2ry Str + Mask '!A$2),G402+H402,"")</f>
        <v>0.13690476190476275</v>
      </c>
      <c r="J402" s="39">
        <f t="shared" si="49"/>
        <v>0.7619047619047663</v>
      </c>
      <c r="K402" s="39">
        <f t="shared" si="50"/>
        <v>-0.62500000000000355</v>
      </c>
      <c r="L402" s="39">
        <f t="shared" si="51"/>
        <v>0.13690476190476275</v>
      </c>
      <c r="M402" s="39">
        <f t="shared" si="52"/>
        <v>0.7619047619047663</v>
      </c>
      <c r="N402" s="39">
        <f t="shared" si="53"/>
        <v>-0.62500000000000355</v>
      </c>
      <c r="O402" s="39">
        <f t="shared" si="54"/>
        <v>0.13690476190476275</v>
      </c>
      <c r="P402" s="39">
        <f>IF($A402&lt;=LEN('HTT e12 - 2ry Str + Mask '!A$2),M402-J402,"")</f>
        <v>0</v>
      </c>
      <c r="Q402" s="39">
        <f>IF($A402&lt;=LEN('HTT e12 - 2ry Str + Mask '!A$2),N402-K402,"")</f>
        <v>0</v>
      </c>
      <c r="R402" s="39">
        <f>IF($A402&lt;=LEN('HTT e12 - 2ry Str + Mask '!A$2),O402-L402,"")</f>
        <v>0</v>
      </c>
    </row>
    <row r="403" spans="1:18" ht="92" customHeight="1" x14ac:dyDescent="0.15">
      <c r="A403" s="36">
        <v>402</v>
      </c>
      <c r="B403" s="37" t="str">
        <f>IF($A403&lt;=LEN('HTT e12 - 2ry Str + Mask '!A$2),MID('HTT e12 - 2ry Str + Mask '!A$2,$A403,1),"")</f>
        <v>.</v>
      </c>
      <c r="C403" s="38" t="str">
        <f>IF($A403&lt;=LEN('HTT e12 - 2ry Str + Mask '!B$2),MID('HTT e12 - 2ry Str + Mask '!B$2,$A403,1),"")</f>
        <v>.</v>
      </c>
      <c r="D403" s="38" t="str">
        <f>IF($A403&lt;=LEN('HTT e12 - 2ry Str + Mask '!C$2),MID('HTT e12 - 2ry Str + Mask '!C$2,$A403,1),"")</f>
        <v>.</v>
      </c>
      <c r="E403" s="38" t="str">
        <f t="shared" si="48"/>
        <v>.</v>
      </c>
      <c r="F403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</v>
      </c>
      <c r="G403" s="39">
        <f>IF($A403&lt;=LEN('HTT e12 - 2ry Str + Mask '!A$2),SUMIF('HTT e12 - HSF3.0'!E2:E501,"&lt;="&amp;$A403,'HTT e12 - HSF3.0'!H2:H501)-SUMIF('HTT e12 - HSF3.0'!G2:G501,"&lt;="&amp;$A403,'HTT e12 - HSF3.0'!H2:H501),"")</f>
        <v>0.3095238095238102</v>
      </c>
      <c r="H403" s="39">
        <f>IF($A403&lt;=LEN('HTT e12 - 2ry Str + Mask '!A$2),SUMIF('HTT e12 - HSF3.0'!E2:E501,"&lt;="&amp;$A403,'HTT e12 - HSF3.0'!I2:I501)-SUMIF('HTT e12 - HSF3.0'!G2:G501,"&lt;="&amp;$A403,'HTT e12 - HSF3.0'!I2:I501),"")</f>
        <v>-0.7916666666666714</v>
      </c>
      <c r="I403" s="39">
        <f>IF($A403&lt;=LEN('HTT e12 - 2ry Str + Mask '!A$2),G403+H403,"")</f>
        <v>-0.4821428571428612</v>
      </c>
      <c r="J403" s="39">
        <f t="shared" si="49"/>
        <v>0.3095238095238102</v>
      </c>
      <c r="K403" s="39">
        <f t="shared" si="50"/>
        <v>-0.7916666666666714</v>
      </c>
      <c r="L403" s="39">
        <f t="shared" si="51"/>
        <v>-0.4821428571428612</v>
      </c>
      <c r="M403" s="39">
        <f t="shared" si="52"/>
        <v>0.3095238095238102</v>
      </c>
      <c r="N403" s="39">
        <f t="shared" si="53"/>
        <v>-0.7916666666666714</v>
      </c>
      <c r="O403" s="39">
        <f t="shared" si="54"/>
        <v>-0.4821428571428612</v>
      </c>
      <c r="P403" s="39">
        <f>IF($A403&lt;=LEN('HTT e12 - 2ry Str + Mask '!A$2),M403-J403,"")</f>
        <v>0</v>
      </c>
      <c r="Q403" s="39">
        <f>IF($A403&lt;=LEN('HTT e12 - 2ry Str + Mask '!A$2),N403-K403,"")</f>
        <v>0</v>
      </c>
      <c r="R403" s="39">
        <f>IF($A403&lt;=LEN('HTT e12 - 2ry Str + Mask '!A$2),O403-L403,"")</f>
        <v>0</v>
      </c>
    </row>
    <row r="404" spans="1:18" ht="92" customHeight="1" x14ac:dyDescent="0.15">
      <c r="A404" s="36">
        <v>403</v>
      </c>
      <c r="B404" s="37" t="str">
        <f>IF($A404&lt;=LEN('HTT e12 - 2ry Str + Mask '!A$2),MID('HTT e12 - 2ry Str + Mask '!A$2,$A404,1),"")</f>
        <v>)</v>
      </c>
      <c r="C404" s="38" t="str">
        <f>IF($A404&lt;=LEN('HTT e12 - 2ry Str + Mask '!B$2),MID('HTT e12 - 2ry Str + Mask '!B$2,$A404,1),"")</f>
        <v>)</v>
      </c>
      <c r="D404" s="38" t="str">
        <f>IF($A404&lt;=LEN('HTT e12 - 2ry Str + Mask '!C$2),MID('HTT e12 - 2ry Str + Mask '!C$2,$A404,1),"")</f>
        <v>.</v>
      </c>
      <c r="E404" s="38" t="str">
        <f t="shared" si="48"/>
        <v>)</v>
      </c>
      <c r="F404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</v>
      </c>
      <c r="G404" s="39">
        <f>IF($A404&lt;=LEN('HTT e12 - 2ry Str + Mask '!A$2),SUMIF('HTT e12 - HSF3.0'!E2:E501,"&lt;="&amp;$A404,'HTT e12 - HSF3.0'!H2:H501)-SUMIF('HTT e12 - HSF3.0'!G2:G501,"&lt;="&amp;$A404,'HTT e12 - HSF3.0'!H2:H501),"")</f>
        <v>0.1428571428571459</v>
      </c>
      <c r="H404" s="39">
        <f>IF($A404&lt;=LEN('HTT e12 - 2ry Str + Mask '!A$2),SUMIF('HTT e12 - HSF3.0'!E2:E501,"&lt;="&amp;$A404,'HTT e12 - HSF3.0'!I2:I501)-SUMIF('HTT e12 - HSF3.0'!G2:G501,"&lt;="&amp;$A404,'HTT e12 - HSF3.0'!I2:I501),"")</f>
        <v>-0.7916666666666714</v>
      </c>
      <c r="I404" s="39">
        <f>IF($A404&lt;=LEN('HTT e12 - 2ry Str + Mask '!A$2),G404+H404,"")</f>
        <v>-0.6488095238095255</v>
      </c>
      <c r="J404" s="39">
        <f t="shared" si="49"/>
        <v>0</v>
      </c>
      <c r="K404" s="39">
        <f t="shared" si="50"/>
        <v>0</v>
      </c>
      <c r="L404" s="39">
        <f t="shared" si="51"/>
        <v>0</v>
      </c>
      <c r="M404" s="39">
        <f t="shared" si="52"/>
        <v>0</v>
      </c>
      <c r="N404" s="39">
        <f t="shared" si="53"/>
        <v>0</v>
      </c>
      <c r="O404" s="39">
        <f t="shared" si="54"/>
        <v>0</v>
      </c>
      <c r="P404" s="39">
        <f>IF($A404&lt;=LEN('HTT e12 - 2ry Str + Mask '!A$2),M404-J404,"")</f>
        <v>0</v>
      </c>
      <c r="Q404" s="39">
        <f>IF($A404&lt;=LEN('HTT e12 - 2ry Str + Mask '!A$2),N404-K404,"")</f>
        <v>0</v>
      </c>
      <c r="R404" s="39">
        <f>IF($A404&lt;=LEN('HTT e12 - 2ry Str + Mask '!A$2),O404-L404,"")</f>
        <v>0</v>
      </c>
    </row>
    <row r="405" spans="1:18" ht="92" customHeight="1" x14ac:dyDescent="0.15">
      <c r="A405" s="36">
        <v>404</v>
      </c>
      <c r="B405" s="37" t="str">
        <f>IF($A405&lt;=LEN('HTT e12 - 2ry Str + Mask '!A$2),MID('HTT e12 - 2ry Str + Mask '!A$2,$A405,1),"")</f>
        <v>)</v>
      </c>
      <c r="C405" s="38" t="str">
        <f>IF($A405&lt;=LEN('HTT e12 - 2ry Str + Mask '!B$2),MID('HTT e12 - 2ry Str + Mask '!B$2,$A405,1),"")</f>
        <v>)</v>
      </c>
      <c r="D405" s="38" t="str">
        <f>IF($A405&lt;=LEN('HTT e12 - 2ry Str + Mask '!C$2),MID('HTT e12 - 2ry Str + Mask '!C$2,$A405,1),"")</f>
        <v>.</v>
      </c>
      <c r="E405" s="38" t="str">
        <f t="shared" si="48"/>
        <v>)</v>
      </c>
      <c r="F405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</v>
      </c>
      <c r="G405" s="39">
        <f>IF($A405&lt;=LEN('HTT e12 - 2ry Str + Mask '!A$2),SUMIF('HTT e12 - HSF3.0'!E2:E501,"&lt;="&amp;$A405,'HTT e12 - HSF3.0'!H2:H501)-SUMIF('HTT e12 - HSF3.0'!G2:G501,"&lt;="&amp;$A405,'HTT e12 - HSF3.0'!H2:H501),"")</f>
        <v>0.3333333333333286</v>
      </c>
      <c r="H405" s="39">
        <f>IF($A405&lt;=LEN('HTT e12 - 2ry Str + Mask '!A$2),SUMIF('HTT e12 - HSF3.0'!E2:E501,"&lt;="&amp;$A405,'HTT e12 - HSF3.0'!I2:I501)-SUMIF('HTT e12 - HSF3.0'!G2:G501,"&lt;="&amp;$A405,'HTT e12 - HSF3.0'!I2:I501),"")</f>
        <v>-0.6666666666666714</v>
      </c>
      <c r="I405" s="39">
        <f>IF($A405&lt;=LEN('HTT e12 - 2ry Str + Mask '!A$2),G405+H405,"")</f>
        <v>-0.33333333333334281</v>
      </c>
      <c r="J405" s="39">
        <f t="shared" si="49"/>
        <v>0</v>
      </c>
      <c r="K405" s="39">
        <f t="shared" si="50"/>
        <v>0</v>
      </c>
      <c r="L405" s="39">
        <f t="shared" si="51"/>
        <v>0</v>
      </c>
      <c r="M405" s="39">
        <f t="shared" si="52"/>
        <v>0</v>
      </c>
      <c r="N405" s="39">
        <f t="shared" si="53"/>
        <v>0</v>
      </c>
      <c r="O405" s="39">
        <f t="shared" si="54"/>
        <v>0</v>
      </c>
      <c r="P405" s="39">
        <f>IF($A405&lt;=LEN('HTT e12 - 2ry Str + Mask '!A$2),M405-J405,"")</f>
        <v>0</v>
      </c>
      <c r="Q405" s="39">
        <f>IF($A405&lt;=LEN('HTT e12 - 2ry Str + Mask '!A$2),N405-K405,"")</f>
        <v>0</v>
      </c>
      <c r="R405" s="39">
        <f>IF($A405&lt;=LEN('HTT e12 - 2ry Str + Mask '!A$2),O405-L405,"")</f>
        <v>0</v>
      </c>
    </row>
    <row r="406" spans="1:18" ht="92" customHeight="1" x14ac:dyDescent="0.15">
      <c r="A406" s="36">
        <v>405</v>
      </c>
      <c r="B406" s="37" t="str">
        <f>IF($A406&lt;=LEN('HTT e12 - 2ry Str + Mask '!A$2),MID('HTT e12 - 2ry Str + Mask '!A$2,$A406,1),"")</f>
        <v>)</v>
      </c>
      <c r="C406" s="38" t="str">
        <f>IF($A406&lt;=LEN('HTT e12 - 2ry Str + Mask '!B$2),MID('HTT e12 - 2ry Str + Mask '!B$2,$A406,1),"")</f>
        <v>)</v>
      </c>
      <c r="D406" s="38" t="str">
        <f>IF($A406&lt;=LEN('HTT e12 - 2ry Str + Mask '!C$2),MID('HTT e12 - 2ry Str + Mask '!C$2,$A406,1),"")</f>
        <v>.</v>
      </c>
      <c r="E406" s="38" t="str">
        <f t="shared" si="48"/>
        <v>)</v>
      </c>
      <c r="F406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</v>
      </c>
      <c r="G406" s="39">
        <f>IF($A406&lt;=LEN('HTT e12 - 2ry Str + Mask '!A$2),SUMIF('HTT e12 - HSF3.0'!E2:E501,"&lt;="&amp;$A406,'HTT e12 - HSF3.0'!H2:H501)-SUMIF('HTT e12 - HSF3.0'!G2:G501,"&lt;="&amp;$A406,'HTT e12 - HSF3.0'!H2:H501),"")</f>
        <v>0.49999999999999289</v>
      </c>
      <c r="H406" s="39">
        <f>IF($A406&lt;=LEN('HTT e12 - 2ry Str + Mask '!A$2),SUMIF('HTT e12 - HSF3.0'!E2:E501,"&lt;="&amp;$A406,'HTT e12 - HSF3.0'!I2:I501)-SUMIF('HTT e12 - HSF3.0'!G2:G501,"&lt;="&amp;$A406,'HTT e12 - HSF3.0'!I2:I501),"")</f>
        <v>-0.6666666666666714</v>
      </c>
      <c r="I406" s="39">
        <f>IF($A406&lt;=LEN('HTT e12 - 2ry Str + Mask '!A$2),G406+H406,"")</f>
        <v>-0.16666666666667851</v>
      </c>
      <c r="J406" s="39">
        <f t="shared" si="49"/>
        <v>0</v>
      </c>
      <c r="K406" s="39">
        <f t="shared" si="50"/>
        <v>0</v>
      </c>
      <c r="L406" s="39">
        <f t="shared" si="51"/>
        <v>0</v>
      </c>
      <c r="M406" s="39">
        <f t="shared" si="52"/>
        <v>0</v>
      </c>
      <c r="N406" s="39">
        <f t="shared" si="53"/>
        <v>0</v>
      </c>
      <c r="O406" s="39">
        <f t="shared" si="54"/>
        <v>0</v>
      </c>
      <c r="P406" s="39">
        <f>IF($A406&lt;=LEN('HTT e12 - 2ry Str + Mask '!A$2),M406-J406,"")</f>
        <v>0</v>
      </c>
      <c r="Q406" s="39">
        <f>IF($A406&lt;=LEN('HTT e12 - 2ry Str + Mask '!A$2),N406-K406,"")</f>
        <v>0</v>
      </c>
      <c r="R406" s="39">
        <f>IF($A406&lt;=LEN('HTT e12 - 2ry Str + Mask '!A$2),O406-L406,"")</f>
        <v>0</v>
      </c>
    </row>
    <row r="407" spans="1:18" ht="92" customHeight="1" x14ac:dyDescent="0.15">
      <c r="A407" s="36">
        <v>406</v>
      </c>
      <c r="B407" s="37" t="str">
        <f>IF($A407&lt;=LEN('HTT e12 - 2ry Str + Mask '!A$2),MID('HTT e12 - 2ry Str + Mask '!A$2,$A407,1),"")</f>
        <v>)</v>
      </c>
      <c r="C407" s="38" t="str">
        <f>IF($A407&lt;=LEN('HTT e12 - 2ry Str + Mask '!B$2),MID('HTT e12 - 2ry Str + Mask '!B$2,$A407,1),"")</f>
        <v>)</v>
      </c>
      <c r="D407" s="38" t="str">
        <f>IF($A407&lt;=LEN('HTT e12 - 2ry Str + Mask '!C$2),MID('HTT e12 - 2ry Str + Mask '!C$2,$A407,1),"")</f>
        <v>.</v>
      </c>
      <c r="E407" s="38" t="str">
        <f t="shared" si="48"/>
        <v>)</v>
      </c>
      <c r="F407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</v>
      </c>
      <c r="G407" s="39">
        <f>IF($A407&lt;=LEN('HTT e12 - 2ry Str + Mask '!A$2),SUMIF('HTT e12 - HSF3.0'!E2:E501,"&lt;="&amp;$A407,'HTT e12 - HSF3.0'!H2:H501)-SUMIF('HTT e12 - HSF3.0'!G2:G501,"&lt;="&amp;$A407,'HTT e12 - HSF3.0'!H2:H501),"")</f>
        <v>0.66666666666665719</v>
      </c>
      <c r="H407" s="39">
        <f>IF($A407&lt;=LEN('HTT e12 - 2ry Str + Mask '!A$2),SUMIF('HTT e12 - HSF3.0'!E2:E501,"&lt;="&amp;$A407,'HTT e12 - HSF3.0'!I2:I501)-SUMIF('HTT e12 - HSF3.0'!G2:G501,"&lt;="&amp;$A407,'HTT e12 - HSF3.0'!I2:I501),"")</f>
        <v>-0.50000000000000355</v>
      </c>
      <c r="I407" s="39">
        <f>IF($A407&lt;=LEN('HTT e12 - 2ry Str + Mask '!A$2),G407+H407,"")</f>
        <v>0.16666666666665364</v>
      </c>
      <c r="J407" s="39">
        <f t="shared" si="49"/>
        <v>0</v>
      </c>
      <c r="K407" s="39">
        <f t="shared" si="50"/>
        <v>0</v>
      </c>
      <c r="L407" s="39">
        <f t="shared" si="51"/>
        <v>0</v>
      </c>
      <c r="M407" s="39">
        <f t="shared" si="52"/>
        <v>0</v>
      </c>
      <c r="N407" s="39">
        <f t="shared" si="53"/>
        <v>0</v>
      </c>
      <c r="O407" s="39">
        <f t="shared" si="54"/>
        <v>0</v>
      </c>
      <c r="P407" s="39">
        <f>IF($A407&lt;=LEN('HTT e12 - 2ry Str + Mask '!A$2),M407-J407,"")</f>
        <v>0</v>
      </c>
      <c r="Q407" s="39">
        <f>IF($A407&lt;=LEN('HTT e12 - 2ry Str + Mask '!A$2),N407-K407,"")</f>
        <v>0</v>
      </c>
      <c r="R407" s="39">
        <f>IF($A407&lt;=LEN('HTT e12 - 2ry Str + Mask '!A$2),O407-L407,"")</f>
        <v>0</v>
      </c>
    </row>
    <row r="408" spans="1:18" ht="92" customHeight="1" x14ac:dyDescent="0.15">
      <c r="A408" s="36">
        <v>407</v>
      </c>
      <c r="B408" s="37" t="str">
        <f>IF($A408&lt;=LEN('HTT e12 - 2ry Str + Mask '!A$2),MID('HTT e12 - 2ry Str + Mask '!A$2,$A408,1),"")</f>
        <v>)</v>
      </c>
      <c r="C408" s="38" t="str">
        <f>IF($A408&lt;=LEN('HTT e12 - 2ry Str + Mask '!B$2),MID('HTT e12 - 2ry Str + Mask '!B$2,$A408,1),"")</f>
        <v>)</v>
      </c>
      <c r="D408" s="38" t="str">
        <f>IF($A408&lt;=LEN('HTT e12 - 2ry Str + Mask '!C$2),MID('HTT e12 - 2ry Str + Mask '!C$2,$A408,1),"")</f>
        <v>.</v>
      </c>
      <c r="E408" s="38" t="str">
        <f t="shared" si="48"/>
        <v>)</v>
      </c>
      <c r="F408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</v>
      </c>
      <c r="G408" s="39">
        <f>IF($A408&lt;=LEN('HTT e12 - 2ry Str + Mask '!A$2),SUMIF('HTT e12 - HSF3.0'!E2:E501,"&lt;="&amp;$A408,'HTT e12 - HSF3.0'!H2:H501)-SUMIF('HTT e12 - HSF3.0'!G2:G501,"&lt;="&amp;$A408,'HTT e12 - HSF3.0'!H2:H501),"")</f>
        <v>0.83333333333332149</v>
      </c>
      <c r="H408" s="39">
        <f>IF($A408&lt;=LEN('HTT e12 - 2ry Str + Mask '!A$2),SUMIF('HTT e12 - HSF3.0'!E2:E501,"&lt;="&amp;$A408,'HTT e12 - HSF3.0'!I2:I501)-SUMIF('HTT e12 - HSF3.0'!G2:G501,"&lt;="&amp;$A408,'HTT e12 - HSF3.0'!I2:I501),"")</f>
        <v>-0.3333333333333357</v>
      </c>
      <c r="I408" s="39">
        <f>IF($A408&lt;=LEN('HTT e12 - 2ry Str + Mask '!A$2),G408+H408,"")</f>
        <v>0.49999999999998579</v>
      </c>
      <c r="J408" s="39">
        <f t="shared" si="49"/>
        <v>0</v>
      </c>
      <c r="K408" s="39">
        <f t="shared" si="50"/>
        <v>0</v>
      </c>
      <c r="L408" s="39">
        <f t="shared" si="51"/>
        <v>0</v>
      </c>
      <c r="M408" s="39">
        <f t="shared" si="52"/>
        <v>0</v>
      </c>
      <c r="N408" s="39">
        <f t="shared" si="53"/>
        <v>0</v>
      </c>
      <c r="O408" s="39">
        <f t="shared" si="54"/>
        <v>0</v>
      </c>
      <c r="P408" s="39">
        <f>IF($A408&lt;=LEN('HTT e12 - 2ry Str + Mask '!A$2),M408-J408,"")</f>
        <v>0</v>
      </c>
      <c r="Q408" s="39">
        <f>IF($A408&lt;=LEN('HTT e12 - 2ry Str + Mask '!A$2),N408-K408,"")</f>
        <v>0</v>
      </c>
      <c r="R408" s="39">
        <f>IF($A408&lt;=LEN('HTT e12 - 2ry Str + Mask '!A$2),O408-L408,"")</f>
        <v>0</v>
      </c>
    </row>
    <row r="409" spans="1:18" ht="92" customHeight="1" x14ac:dyDescent="0.15">
      <c r="A409" s="36">
        <v>408</v>
      </c>
      <c r="B409" s="37" t="str">
        <f>IF($A409&lt;=LEN('HTT e12 - 2ry Str + Mask '!A$2),MID('HTT e12 - 2ry Str + Mask '!A$2,$A409,1),"")</f>
        <v>)</v>
      </c>
      <c r="C409" s="38" t="str">
        <f>IF($A409&lt;=LEN('HTT e12 - 2ry Str + Mask '!B$2),MID('HTT e12 - 2ry Str + Mask '!B$2,$A409,1),"")</f>
        <v>)</v>
      </c>
      <c r="D409" s="38" t="str">
        <f>IF($A409&lt;=LEN('HTT e12 - 2ry Str + Mask '!C$2),MID('HTT e12 - 2ry Str + Mask '!C$2,$A409,1),"")</f>
        <v>.</v>
      </c>
      <c r="E409" s="38" t="str">
        <f t="shared" si="48"/>
        <v>)</v>
      </c>
      <c r="F409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</v>
      </c>
      <c r="G409" s="39">
        <f>IF($A409&lt;=LEN('HTT e12 - 2ry Str + Mask '!A$2),SUMIF('HTT e12 - HSF3.0'!E2:E501,"&lt;="&amp;$A409,'HTT e12 - HSF3.0'!H2:H501)-SUMIF('HTT e12 - HSF3.0'!G2:G501,"&lt;="&amp;$A409,'HTT e12 - HSF3.0'!H2:H501),"")</f>
        <v>0.83333333333332149</v>
      </c>
      <c r="H409" s="39">
        <f>IF($A409&lt;=LEN('HTT e12 - 2ry Str + Mask '!A$2),SUMIF('HTT e12 - HSF3.0'!E2:E501,"&lt;="&amp;$A409,'HTT e12 - HSF3.0'!I2:I501)-SUMIF('HTT e12 - HSF3.0'!G2:G501,"&lt;="&amp;$A409,'HTT e12 - HSF3.0'!I2:I501),"")</f>
        <v>-0.3333333333333357</v>
      </c>
      <c r="I409" s="39">
        <f>IF($A409&lt;=LEN('HTT e12 - 2ry Str + Mask '!A$2),G409+H409,"")</f>
        <v>0.49999999999998579</v>
      </c>
      <c r="J409" s="39">
        <f t="shared" si="49"/>
        <v>0</v>
      </c>
      <c r="K409" s="39">
        <f t="shared" si="50"/>
        <v>0</v>
      </c>
      <c r="L409" s="39">
        <f t="shared" si="51"/>
        <v>0</v>
      </c>
      <c r="M409" s="39">
        <f t="shared" si="52"/>
        <v>0</v>
      </c>
      <c r="N409" s="39">
        <f t="shared" si="53"/>
        <v>0</v>
      </c>
      <c r="O409" s="39">
        <f t="shared" si="54"/>
        <v>0</v>
      </c>
      <c r="P409" s="39">
        <f>IF($A409&lt;=LEN('HTT e12 - 2ry Str + Mask '!A$2),M409-J409,"")</f>
        <v>0</v>
      </c>
      <c r="Q409" s="39">
        <f>IF($A409&lt;=LEN('HTT e12 - 2ry Str + Mask '!A$2),N409-K409,"")</f>
        <v>0</v>
      </c>
      <c r="R409" s="39">
        <f>IF($A409&lt;=LEN('HTT e12 - 2ry Str + Mask '!A$2),O409-L409,"")</f>
        <v>0</v>
      </c>
    </row>
    <row r="410" spans="1:18" ht="92" customHeight="1" x14ac:dyDescent="0.15">
      <c r="A410" s="36">
        <v>409</v>
      </c>
      <c r="B410" s="37" t="str">
        <f>IF($A410&lt;=LEN('HTT e12 - 2ry Str + Mask '!A$2),MID('HTT e12 - 2ry Str + Mask '!A$2,$A410,1),"")</f>
        <v>.</v>
      </c>
      <c r="C410" s="38" t="str">
        <f>IF($A410&lt;=LEN('HTT e12 - 2ry Str + Mask '!B$2),MID('HTT e12 - 2ry Str + Mask '!B$2,$A410,1),"")</f>
        <v>.</v>
      </c>
      <c r="D410" s="38" t="str">
        <f>IF($A410&lt;=LEN('HTT e12 - 2ry Str + Mask '!C$2),MID('HTT e12 - 2ry Str + Mask '!C$2,$A410,1),"")</f>
        <v>.</v>
      </c>
      <c r="E410" s="38" t="str">
        <f t="shared" si="48"/>
        <v>.</v>
      </c>
      <c r="F410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</v>
      </c>
      <c r="G410" s="39">
        <f>IF($A410&lt;=LEN('HTT e12 - 2ry Str + Mask '!A$2),SUMIF('HTT e12 - HSF3.0'!E2:E501,"&lt;="&amp;$A410,'HTT e12 - HSF3.0'!H2:H501)-SUMIF('HTT e12 - HSF3.0'!G2:G501,"&lt;="&amp;$A410,'HTT e12 - HSF3.0'!H2:H501),"")</f>
        <v>0.83333333333332149</v>
      </c>
      <c r="H410" s="39">
        <f>IF($A410&lt;=LEN('HTT e12 - 2ry Str + Mask '!A$2),SUMIF('HTT e12 - HSF3.0'!E2:E501,"&lt;="&amp;$A410,'HTT e12 - HSF3.0'!I2:I501)-SUMIF('HTT e12 - HSF3.0'!G2:G501,"&lt;="&amp;$A410,'HTT e12 - HSF3.0'!I2:I501),"")</f>
        <v>-0.50000000000000355</v>
      </c>
      <c r="I410" s="39">
        <f>IF($A410&lt;=LEN('HTT e12 - 2ry Str + Mask '!A$2),G410+H410,"")</f>
        <v>0.33333333333331794</v>
      </c>
      <c r="J410" s="39">
        <f t="shared" si="49"/>
        <v>0.83333333333332149</v>
      </c>
      <c r="K410" s="39">
        <f t="shared" si="50"/>
        <v>-0.50000000000000355</v>
      </c>
      <c r="L410" s="39">
        <f t="shared" si="51"/>
        <v>0.33333333333331794</v>
      </c>
      <c r="M410" s="39">
        <f t="shared" si="52"/>
        <v>0.83333333333332149</v>
      </c>
      <c r="N410" s="39">
        <f t="shared" si="53"/>
        <v>-0.50000000000000355</v>
      </c>
      <c r="O410" s="39">
        <f t="shared" si="54"/>
        <v>0.33333333333331794</v>
      </c>
      <c r="P410" s="39">
        <f>IF($A410&lt;=LEN('HTT e12 - 2ry Str + Mask '!A$2),M410-J410,"")</f>
        <v>0</v>
      </c>
      <c r="Q410" s="39">
        <f>IF($A410&lt;=LEN('HTT e12 - 2ry Str + Mask '!A$2),N410-K410,"")</f>
        <v>0</v>
      </c>
      <c r="R410" s="39">
        <f>IF($A410&lt;=LEN('HTT e12 - 2ry Str + Mask '!A$2),O410-L410,"")</f>
        <v>0</v>
      </c>
    </row>
    <row r="411" spans="1:18" ht="92" customHeight="1" x14ac:dyDescent="0.15">
      <c r="A411" s="36">
        <v>410</v>
      </c>
      <c r="B411" s="37" t="str">
        <f>IF($A411&lt;=LEN('HTT e12 - 2ry Str + Mask '!A$2),MID('HTT e12 - 2ry Str + Mask '!A$2,$A411,1),"")</f>
        <v>.</v>
      </c>
      <c r="C411" s="38" t="str">
        <f>IF($A411&lt;=LEN('HTT e12 - 2ry Str + Mask '!B$2),MID('HTT e12 - 2ry Str + Mask '!B$2,$A411,1),"")</f>
        <v>.</v>
      </c>
      <c r="D411" s="38" t="str">
        <f>IF($A411&lt;=LEN('HTT e12 - 2ry Str + Mask '!C$2),MID('HTT e12 - 2ry Str + Mask '!C$2,$A411,1),"")</f>
        <v>.</v>
      </c>
      <c r="E411" s="38" t="str">
        <f t="shared" si="48"/>
        <v>.</v>
      </c>
      <c r="F411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</v>
      </c>
      <c r="G411" s="39">
        <f>IF($A411&lt;=LEN('HTT e12 - 2ry Str + Mask '!A$2),SUMIF('HTT e12 - HSF3.0'!E2:E501,"&lt;="&amp;$A411,'HTT e12 - HSF3.0'!H2:H501)-SUMIF('HTT e12 - HSF3.0'!G2:G501,"&lt;="&amp;$A411,'HTT e12 - HSF3.0'!H2:H501),"")</f>
        <v>0.49999999999999289</v>
      </c>
      <c r="H411" s="39">
        <f>IF($A411&lt;=LEN('HTT e12 - 2ry Str + Mask '!A$2),SUMIF('HTT e12 - HSF3.0'!E2:E501,"&lt;="&amp;$A411,'HTT e12 - HSF3.0'!I2:I501)-SUMIF('HTT e12 - HSF3.0'!G2:G501,"&lt;="&amp;$A411,'HTT e12 - HSF3.0'!I2:I501),"")</f>
        <v>-0.6666666666666714</v>
      </c>
      <c r="I411" s="39">
        <f>IF($A411&lt;=LEN('HTT e12 - 2ry Str + Mask '!A$2),G411+H411,"")</f>
        <v>-0.16666666666667851</v>
      </c>
      <c r="J411" s="39">
        <f t="shared" si="49"/>
        <v>0.49999999999999289</v>
      </c>
      <c r="K411" s="39">
        <f t="shared" si="50"/>
        <v>-0.6666666666666714</v>
      </c>
      <c r="L411" s="39">
        <f t="shared" si="51"/>
        <v>-0.16666666666667851</v>
      </c>
      <c r="M411" s="39">
        <f t="shared" si="52"/>
        <v>0.49999999999999289</v>
      </c>
      <c r="N411" s="39">
        <f t="shared" si="53"/>
        <v>-0.6666666666666714</v>
      </c>
      <c r="O411" s="39">
        <f t="shared" si="54"/>
        <v>-0.16666666666667851</v>
      </c>
      <c r="P411" s="39">
        <f>IF($A411&lt;=LEN('HTT e12 - 2ry Str + Mask '!A$2),M411-J411,"")</f>
        <v>0</v>
      </c>
      <c r="Q411" s="39">
        <f>IF($A411&lt;=LEN('HTT e12 - 2ry Str + Mask '!A$2),N411-K411,"")</f>
        <v>0</v>
      </c>
      <c r="R411" s="39">
        <f>IF($A411&lt;=LEN('HTT e12 - 2ry Str + Mask '!A$2),O411-L411,"")</f>
        <v>0</v>
      </c>
    </row>
    <row r="412" spans="1:18" ht="92" customHeight="1" x14ac:dyDescent="0.15">
      <c r="A412" s="36">
        <v>411</v>
      </c>
      <c r="B412" s="37" t="str">
        <f>IF($A412&lt;=LEN('HTT e12 - 2ry Str + Mask '!A$2),MID('HTT e12 - 2ry Str + Mask '!A$2,$A412,1),"")</f>
        <v>.</v>
      </c>
      <c r="C412" s="38" t="str">
        <f>IF($A412&lt;=LEN('HTT e12 - 2ry Str + Mask '!B$2),MID('HTT e12 - 2ry Str + Mask '!B$2,$A412,1),"")</f>
        <v>.</v>
      </c>
      <c r="D412" s="38" t="str">
        <f>IF($A412&lt;=LEN('HTT e12 - 2ry Str + Mask '!C$2),MID('HTT e12 - 2ry Str + Mask '!C$2,$A412,1),"")</f>
        <v>.</v>
      </c>
      <c r="E412" s="38" t="str">
        <f t="shared" si="48"/>
        <v>.</v>
      </c>
      <c r="F412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</v>
      </c>
      <c r="G412" s="39">
        <f>IF($A412&lt;=LEN('HTT e12 - 2ry Str + Mask '!A$2),SUMIF('HTT e12 - HSF3.0'!E2:E501,"&lt;="&amp;$A412,'HTT e12 - HSF3.0'!H2:H501)-SUMIF('HTT e12 - HSF3.0'!G2:G501,"&lt;="&amp;$A412,'HTT e12 - HSF3.0'!H2:H501),"")</f>
        <v>0.3333333333333286</v>
      </c>
      <c r="H412" s="39">
        <f>IF($A412&lt;=LEN('HTT e12 - 2ry Str + Mask '!A$2),SUMIF('HTT e12 - HSF3.0'!E2:E501,"&lt;="&amp;$A412,'HTT e12 - HSF3.0'!I2:I501)-SUMIF('HTT e12 - HSF3.0'!G2:G501,"&lt;="&amp;$A412,'HTT e12 - HSF3.0'!I2:I501),"")</f>
        <v>-0.6666666666666714</v>
      </c>
      <c r="I412" s="39">
        <f>IF($A412&lt;=LEN('HTT e12 - 2ry Str + Mask '!A$2),G412+H412,"")</f>
        <v>-0.33333333333334281</v>
      </c>
      <c r="J412" s="39">
        <f t="shared" si="49"/>
        <v>0.3333333333333286</v>
      </c>
      <c r="K412" s="39">
        <f t="shared" si="50"/>
        <v>-0.6666666666666714</v>
      </c>
      <c r="L412" s="39">
        <f t="shared" si="51"/>
        <v>-0.33333333333334281</v>
      </c>
      <c r="M412" s="39">
        <f t="shared" si="52"/>
        <v>0.3333333333333286</v>
      </c>
      <c r="N412" s="39">
        <f t="shared" si="53"/>
        <v>-0.6666666666666714</v>
      </c>
      <c r="O412" s="39">
        <f t="shared" si="54"/>
        <v>-0.33333333333334281</v>
      </c>
      <c r="P412" s="39">
        <f>IF($A412&lt;=LEN('HTT e12 - 2ry Str + Mask '!A$2),M412-J412,"")</f>
        <v>0</v>
      </c>
      <c r="Q412" s="39">
        <f>IF($A412&lt;=LEN('HTT e12 - 2ry Str + Mask '!A$2),N412-K412,"")</f>
        <v>0</v>
      </c>
      <c r="R412" s="39">
        <f>IF($A412&lt;=LEN('HTT e12 - 2ry Str + Mask '!A$2),O412-L412,"")</f>
        <v>0</v>
      </c>
    </row>
    <row r="413" spans="1:18" ht="92" customHeight="1" x14ac:dyDescent="0.15">
      <c r="A413" s="36">
        <v>412</v>
      </c>
      <c r="B413" s="37" t="str">
        <f>IF($A413&lt;=LEN('HTT e12 - 2ry Str + Mask '!A$2),MID('HTT e12 - 2ry Str + Mask '!A$2,$A413,1),"")</f>
        <v>)</v>
      </c>
      <c r="C413" s="38" t="str">
        <f>IF($A413&lt;=LEN('HTT e12 - 2ry Str + Mask '!B$2),MID('HTT e12 - 2ry Str + Mask '!B$2,$A413,1),"")</f>
        <v>)</v>
      </c>
      <c r="D413" s="38" t="str">
        <f>IF($A413&lt;=LEN('HTT e12 - 2ry Str + Mask '!C$2),MID('HTT e12 - 2ry Str + Mask '!C$2,$A413,1),"")</f>
        <v>.</v>
      </c>
      <c r="E413" s="38" t="str">
        <f t="shared" si="48"/>
        <v>)</v>
      </c>
      <c r="F413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</v>
      </c>
      <c r="G413" s="39">
        <f>IF($A413&lt;=LEN('HTT e12 - 2ry Str + Mask '!A$2),SUMIF('HTT e12 - HSF3.0'!E2:E501,"&lt;="&amp;$A413,'HTT e12 - HSF3.0'!H2:H501)-SUMIF('HTT e12 - HSF3.0'!G2:G501,"&lt;="&amp;$A413,'HTT e12 - HSF3.0'!H2:H501),"")</f>
        <v>0.1666666666666643</v>
      </c>
      <c r="H413" s="39">
        <f>IF($A413&lt;=LEN('HTT e12 - 2ry Str + Mask '!A$2),SUMIF('HTT e12 - HSF3.0'!E2:E501,"&lt;="&amp;$A413,'HTT e12 - HSF3.0'!I2:I501)-SUMIF('HTT e12 - HSF3.0'!G2:G501,"&lt;="&amp;$A413,'HTT e12 - HSF3.0'!I2:I501),"")</f>
        <v>-0.83333333333333925</v>
      </c>
      <c r="I413" s="39">
        <f>IF($A413&lt;=LEN('HTT e12 - 2ry Str + Mask '!A$2),G413+H413,"")</f>
        <v>-0.66666666666667496</v>
      </c>
      <c r="J413" s="39">
        <f t="shared" si="49"/>
        <v>0</v>
      </c>
      <c r="K413" s="39">
        <f t="shared" si="50"/>
        <v>0</v>
      </c>
      <c r="L413" s="39">
        <f t="shared" si="51"/>
        <v>0</v>
      </c>
      <c r="M413" s="39">
        <f t="shared" si="52"/>
        <v>0</v>
      </c>
      <c r="N413" s="39">
        <f t="shared" si="53"/>
        <v>0</v>
      </c>
      <c r="O413" s="39">
        <f t="shared" si="54"/>
        <v>0</v>
      </c>
      <c r="P413" s="39">
        <f>IF($A413&lt;=LEN('HTT e12 - 2ry Str + Mask '!A$2),M413-J413,"")</f>
        <v>0</v>
      </c>
      <c r="Q413" s="39">
        <f>IF($A413&lt;=LEN('HTT e12 - 2ry Str + Mask '!A$2),N413-K413,"")</f>
        <v>0</v>
      </c>
      <c r="R413" s="39">
        <f>IF($A413&lt;=LEN('HTT e12 - 2ry Str + Mask '!A$2),O413-L413,"")</f>
        <v>0</v>
      </c>
    </row>
    <row r="414" spans="1:18" ht="92" customHeight="1" x14ac:dyDescent="0.15">
      <c r="A414" s="36">
        <v>413</v>
      </c>
      <c r="B414" s="37" t="str">
        <f>IF($A414&lt;=LEN('HTT e12 - 2ry Str + Mask '!A$2),MID('HTT e12 - 2ry Str + Mask '!A$2,$A414,1),"")</f>
        <v>)</v>
      </c>
      <c r="C414" s="38" t="str">
        <f>IF($A414&lt;=LEN('HTT e12 - 2ry Str + Mask '!B$2),MID('HTT e12 - 2ry Str + Mask '!B$2,$A414,1),"")</f>
        <v>)</v>
      </c>
      <c r="D414" s="38" t="str">
        <f>IF($A414&lt;=LEN('HTT e12 - 2ry Str + Mask '!C$2),MID('HTT e12 - 2ry Str + Mask '!C$2,$A414,1),"")</f>
        <v>.</v>
      </c>
      <c r="E414" s="38" t="str">
        <f t="shared" si="48"/>
        <v>)</v>
      </c>
      <c r="F414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</v>
      </c>
      <c r="G414" s="39">
        <f>IF($A414&lt;=LEN('HTT e12 - 2ry Str + Mask '!A$2),SUMIF('HTT e12 - HSF3.0'!E2:E501,"&lt;="&amp;$A414,'HTT e12 - HSF3.0'!H2:H501)-SUMIF('HTT e12 - HSF3.0'!G2:G501,"&lt;="&amp;$A414,'HTT e12 - HSF3.0'!H2:H501),"")</f>
        <v>0</v>
      </c>
      <c r="H414" s="39">
        <f>IF($A414&lt;=LEN('HTT e12 - 2ry Str + Mask '!A$2),SUMIF('HTT e12 - HSF3.0'!E2:E501,"&lt;="&amp;$A414,'HTT e12 - HSF3.0'!I2:I501)-SUMIF('HTT e12 - HSF3.0'!G2:G501,"&lt;="&amp;$A414,'HTT e12 - HSF3.0'!I2:I501),"")</f>
        <v>-1.2678571428571495</v>
      </c>
      <c r="I414" s="39">
        <f>IF($A414&lt;=LEN('HTT e12 - 2ry Str + Mask '!A$2),G414+H414,"")</f>
        <v>-1.2678571428571495</v>
      </c>
      <c r="J414" s="39">
        <f t="shared" si="49"/>
        <v>0</v>
      </c>
      <c r="K414" s="39">
        <f t="shared" si="50"/>
        <v>0</v>
      </c>
      <c r="L414" s="39">
        <f t="shared" si="51"/>
        <v>0</v>
      </c>
      <c r="M414" s="39">
        <f t="shared" si="52"/>
        <v>0</v>
      </c>
      <c r="N414" s="39">
        <f t="shared" si="53"/>
        <v>0</v>
      </c>
      <c r="O414" s="39">
        <f t="shared" si="54"/>
        <v>0</v>
      </c>
      <c r="P414" s="39">
        <f>IF($A414&lt;=LEN('HTT e12 - 2ry Str + Mask '!A$2),M414-J414,"")</f>
        <v>0</v>
      </c>
      <c r="Q414" s="39">
        <f>IF($A414&lt;=LEN('HTT e12 - 2ry Str + Mask '!A$2),N414-K414,"")</f>
        <v>0</v>
      </c>
      <c r="R414" s="39">
        <f>IF($A414&lt;=LEN('HTT e12 - 2ry Str + Mask '!A$2),O414-L414,"")</f>
        <v>0</v>
      </c>
    </row>
    <row r="415" spans="1:18" ht="92" customHeight="1" x14ac:dyDescent="0.15">
      <c r="A415" s="36">
        <v>414</v>
      </c>
      <c r="B415" s="37" t="str">
        <f>IF($A415&lt;=LEN('HTT e12 - 2ry Str + Mask '!A$2),MID('HTT e12 - 2ry Str + Mask '!A$2,$A415,1),"")</f>
        <v>.</v>
      </c>
      <c r="C415" s="38" t="str">
        <f>IF($A415&lt;=LEN('HTT e12 - 2ry Str + Mask '!B$2),MID('HTT e12 - 2ry Str + Mask '!B$2,$A415,1),"")</f>
        <v>.</v>
      </c>
      <c r="D415" s="38" t="str">
        <f>IF($A415&lt;=LEN('HTT e12 - 2ry Str + Mask '!C$2),MID('HTT e12 - 2ry Str + Mask '!C$2,$A415,1),"")</f>
        <v>.</v>
      </c>
      <c r="E415" s="38" t="str">
        <f t="shared" si="48"/>
        <v>.</v>
      </c>
      <c r="F415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</v>
      </c>
      <c r="G415" s="39">
        <f>IF($A415&lt;=LEN('HTT e12 - 2ry Str + Mask '!A$2),SUMIF('HTT e12 - HSF3.0'!E2:E501,"&lt;="&amp;$A415,'HTT e12 - HSF3.0'!H2:H501)-SUMIF('HTT e12 - HSF3.0'!G2:G501,"&lt;="&amp;$A415,'HTT e12 - HSF3.0'!H2:H501),"")</f>
        <v>0.1666666666666643</v>
      </c>
      <c r="H415" s="39">
        <f>IF($A415&lt;=LEN('HTT e12 - 2ry Str + Mask '!A$2),SUMIF('HTT e12 - HSF3.0'!E2:E501,"&lt;="&amp;$A415,'HTT e12 - HSF3.0'!I2:I501)-SUMIF('HTT e12 - HSF3.0'!G2:G501,"&lt;="&amp;$A415,'HTT e12 - HSF3.0'!I2:I501),"")</f>
        <v>-1.2678571428571495</v>
      </c>
      <c r="I415" s="39">
        <f>IF($A415&lt;=LEN('HTT e12 - 2ry Str + Mask '!A$2),G415+H415,"")</f>
        <v>-1.1011904761904852</v>
      </c>
      <c r="J415" s="39">
        <f t="shared" si="49"/>
        <v>0.1666666666666643</v>
      </c>
      <c r="K415" s="39">
        <f t="shared" si="50"/>
        <v>-1.2678571428571495</v>
      </c>
      <c r="L415" s="39">
        <f t="shared" si="51"/>
        <v>-1.1011904761904852</v>
      </c>
      <c r="M415" s="39">
        <f t="shared" si="52"/>
        <v>0.1666666666666643</v>
      </c>
      <c r="N415" s="39">
        <f t="shared" si="53"/>
        <v>-1.2678571428571495</v>
      </c>
      <c r="O415" s="39">
        <f t="shared" si="54"/>
        <v>-1.1011904761904852</v>
      </c>
      <c r="P415" s="39">
        <f>IF($A415&lt;=LEN('HTT e12 - 2ry Str + Mask '!A$2),M415-J415,"")</f>
        <v>0</v>
      </c>
      <c r="Q415" s="39">
        <f>IF($A415&lt;=LEN('HTT e12 - 2ry Str + Mask '!A$2),N415-K415,"")</f>
        <v>0</v>
      </c>
      <c r="R415" s="39">
        <f>IF($A415&lt;=LEN('HTT e12 - 2ry Str + Mask '!A$2),O415-L415,"")</f>
        <v>0</v>
      </c>
    </row>
    <row r="416" spans="1:18" ht="92" customHeight="1" x14ac:dyDescent="0.15">
      <c r="A416" s="36">
        <v>415</v>
      </c>
      <c r="B416" s="37" t="str">
        <f>IF($A416&lt;=LEN('HTT e12 - 2ry Str + Mask '!A$2),MID('HTT e12 - 2ry Str + Mask '!A$2,$A416,1),"")</f>
        <v>.</v>
      </c>
      <c r="C416" s="38" t="str">
        <f>IF($A416&lt;=LEN('HTT e12 - 2ry Str + Mask '!B$2),MID('HTT e12 - 2ry Str + Mask '!B$2,$A416,1),"")</f>
        <v>.</v>
      </c>
      <c r="D416" s="38" t="str">
        <f>IF($A416&lt;=LEN('HTT e12 - 2ry Str + Mask '!C$2),MID('HTT e12 - 2ry Str + Mask '!C$2,$A416,1),"")</f>
        <v>.</v>
      </c>
      <c r="E416" s="38" t="str">
        <f t="shared" si="48"/>
        <v>.</v>
      </c>
      <c r="F416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</v>
      </c>
      <c r="G416" s="39">
        <f>IF($A416&lt;=LEN('HTT e12 - 2ry Str + Mask '!A$2),SUMIF('HTT e12 - HSF3.0'!E2:E501,"&lt;="&amp;$A416,'HTT e12 - HSF3.0'!H2:H501)-SUMIF('HTT e12 - HSF3.0'!G2:G501,"&lt;="&amp;$A416,'HTT e12 - HSF3.0'!H2:H501),"")</f>
        <v>0.1666666666666643</v>
      </c>
      <c r="H416" s="39">
        <f>IF($A416&lt;=LEN('HTT e12 - 2ry Str + Mask '!A$2),SUMIF('HTT e12 - HSF3.0'!E2:E501,"&lt;="&amp;$A416,'HTT e12 - HSF3.0'!I2:I501)-SUMIF('HTT e12 - HSF3.0'!G2:G501,"&lt;="&amp;$A416,'HTT e12 - HSF3.0'!I2:I501),"")</f>
        <v>-1.4107142857142918</v>
      </c>
      <c r="I416" s="39">
        <f>IF($A416&lt;=LEN('HTT e12 - 2ry Str + Mask '!A$2),G416+H416,"")</f>
        <v>-1.2440476190476275</v>
      </c>
      <c r="J416" s="39">
        <f t="shared" si="49"/>
        <v>0.1666666666666643</v>
      </c>
      <c r="K416" s="39">
        <f t="shared" si="50"/>
        <v>-1.4107142857142918</v>
      </c>
      <c r="L416" s="39">
        <f t="shared" si="51"/>
        <v>-1.2440476190476275</v>
      </c>
      <c r="M416" s="39">
        <f t="shared" si="52"/>
        <v>0.1666666666666643</v>
      </c>
      <c r="N416" s="39">
        <f t="shared" si="53"/>
        <v>-1.4107142857142918</v>
      </c>
      <c r="O416" s="39">
        <f t="shared" si="54"/>
        <v>-1.2440476190476275</v>
      </c>
      <c r="P416" s="39">
        <f>IF($A416&lt;=LEN('HTT e12 - 2ry Str + Mask '!A$2),M416-J416,"")</f>
        <v>0</v>
      </c>
      <c r="Q416" s="39">
        <f>IF($A416&lt;=LEN('HTT e12 - 2ry Str + Mask '!A$2),N416-K416,"")</f>
        <v>0</v>
      </c>
      <c r="R416" s="39">
        <f>IF($A416&lt;=LEN('HTT e12 - 2ry Str + Mask '!A$2),O416-L416,"")</f>
        <v>0</v>
      </c>
    </row>
    <row r="417" spans="1:18" ht="92" customHeight="1" x14ac:dyDescent="0.15">
      <c r="A417" s="36">
        <v>416</v>
      </c>
      <c r="B417" s="37" t="str">
        <f>IF($A417&lt;=LEN('HTT e12 - 2ry Str + Mask '!A$2),MID('HTT e12 - 2ry Str + Mask '!A$2,$A417,1),"")</f>
        <v>)</v>
      </c>
      <c r="C417" s="38" t="str">
        <f>IF($A417&lt;=LEN('HTT e12 - 2ry Str + Mask '!B$2),MID('HTT e12 - 2ry Str + Mask '!B$2,$A417,1),"")</f>
        <v>.</v>
      </c>
      <c r="D417" s="38" t="str">
        <f>IF($A417&lt;=LEN('HTT e12 - 2ry Str + Mask '!C$2),MID('HTT e12 - 2ry Str + Mask '!C$2,$A417,1),"")</f>
        <v>.</v>
      </c>
      <c r="E417" s="38" t="str">
        <f t="shared" si="48"/>
        <v>.</v>
      </c>
      <c r="F417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</v>
      </c>
      <c r="G417" s="39">
        <f>IF($A417&lt;=LEN('HTT e12 - 2ry Str + Mask '!A$2),SUMIF('HTT e12 - HSF3.0'!E2:E501,"&lt;="&amp;$A417,'HTT e12 - HSF3.0'!H2:H501)-SUMIF('HTT e12 - HSF3.0'!G2:G501,"&lt;="&amp;$A417,'HTT e12 - HSF3.0'!H2:H501),"")</f>
        <v>0.3333333333333286</v>
      </c>
      <c r="H417" s="39">
        <f>IF($A417&lt;=LEN('HTT e12 - 2ry Str + Mask '!A$2),SUMIF('HTT e12 - HSF3.0'!E2:E501,"&lt;="&amp;$A417,'HTT e12 - HSF3.0'!I2:I501)-SUMIF('HTT e12 - HSF3.0'!G2:G501,"&lt;="&amp;$A417,'HTT e12 - HSF3.0'!I2:I501),"")</f>
        <v>-1.4107142857142918</v>
      </c>
      <c r="I417" s="39">
        <f>IF($A417&lt;=LEN('HTT e12 - 2ry Str + Mask '!A$2),G417+H417,"")</f>
        <v>-1.0773809523809632</v>
      </c>
      <c r="J417" s="39">
        <f t="shared" si="49"/>
        <v>0</v>
      </c>
      <c r="K417" s="39">
        <f t="shared" si="50"/>
        <v>0</v>
      </c>
      <c r="L417" s="39">
        <f t="shared" si="51"/>
        <v>0</v>
      </c>
      <c r="M417" s="39">
        <f t="shared" si="52"/>
        <v>0.3333333333333286</v>
      </c>
      <c r="N417" s="39">
        <f t="shared" si="53"/>
        <v>-1.4107142857142918</v>
      </c>
      <c r="O417" s="39">
        <f t="shared" si="54"/>
        <v>-1.0773809523809632</v>
      </c>
      <c r="P417" s="39">
        <f>IF($A417&lt;=LEN('HTT e12 - 2ry Str + Mask '!A$2),M417-J417,"")</f>
        <v>0.3333333333333286</v>
      </c>
      <c r="Q417" s="39">
        <f>IF($A417&lt;=LEN('HTT e12 - 2ry Str + Mask '!A$2),N417-K417,"")</f>
        <v>-1.4107142857142918</v>
      </c>
      <c r="R417" s="39">
        <f>IF($A417&lt;=LEN('HTT e12 - 2ry Str + Mask '!A$2),O417-L417,"")</f>
        <v>-1.0773809523809632</v>
      </c>
    </row>
    <row r="418" spans="1:18" ht="92" customHeight="1" x14ac:dyDescent="0.15">
      <c r="A418" s="36">
        <v>417</v>
      </c>
      <c r="B418" s="37" t="str">
        <f>IF($A418&lt;=LEN('HTT e12 - 2ry Str + Mask '!A$2),MID('HTT e12 - 2ry Str + Mask '!A$2,$A418,1),"")</f>
        <v>)</v>
      </c>
      <c r="C418" s="38" t="str">
        <f>IF($A418&lt;=LEN('HTT e12 - 2ry Str + Mask '!B$2),MID('HTT e12 - 2ry Str + Mask '!B$2,$A418,1),"")</f>
        <v>.</v>
      </c>
      <c r="D418" s="38" t="str">
        <f>IF($A418&lt;=LEN('HTT e12 - 2ry Str + Mask '!C$2),MID('HTT e12 - 2ry Str + Mask '!C$2,$A418,1),"")</f>
        <v>.</v>
      </c>
      <c r="E418" s="38" t="str">
        <f t="shared" si="48"/>
        <v>.</v>
      </c>
      <c r="F418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</v>
      </c>
      <c r="G418" s="39">
        <f>IF($A418&lt;=LEN('HTT e12 - 2ry Str + Mask '!A$2),SUMIF('HTT e12 - HSF3.0'!E2:E501,"&lt;="&amp;$A418,'HTT e12 - HSF3.0'!H2:H501)-SUMIF('HTT e12 - HSF3.0'!G2:G501,"&lt;="&amp;$A418,'HTT e12 - HSF3.0'!H2:H501),"")</f>
        <v>0.3333333333333286</v>
      </c>
      <c r="H418" s="39">
        <f>IF($A418&lt;=LEN('HTT e12 - 2ry Str + Mask '!A$2),SUMIF('HTT e12 - HSF3.0'!E2:E501,"&lt;="&amp;$A418,'HTT e12 - HSF3.0'!I2:I501)-SUMIF('HTT e12 - HSF3.0'!G2:G501,"&lt;="&amp;$A418,'HTT e12 - HSF3.0'!I2:I501),"")</f>
        <v>-1.4107142857142918</v>
      </c>
      <c r="I418" s="39">
        <f>IF($A418&lt;=LEN('HTT e12 - 2ry Str + Mask '!A$2),G418+H418,"")</f>
        <v>-1.0773809523809632</v>
      </c>
      <c r="J418" s="39">
        <f t="shared" si="49"/>
        <v>0</v>
      </c>
      <c r="K418" s="39">
        <f t="shared" si="50"/>
        <v>0</v>
      </c>
      <c r="L418" s="39">
        <f t="shared" si="51"/>
        <v>0</v>
      </c>
      <c r="M418" s="39">
        <f t="shared" si="52"/>
        <v>0.3333333333333286</v>
      </c>
      <c r="N418" s="39">
        <f t="shared" si="53"/>
        <v>-1.4107142857142918</v>
      </c>
      <c r="O418" s="39">
        <f t="shared" si="54"/>
        <v>-1.0773809523809632</v>
      </c>
      <c r="P418" s="39">
        <f>IF($A418&lt;=LEN('HTT e12 - 2ry Str + Mask '!A$2),M418-J418,"")</f>
        <v>0.3333333333333286</v>
      </c>
      <c r="Q418" s="39">
        <f>IF($A418&lt;=LEN('HTT e12 - 2ry Str + Mask '!A$2),N418-K418,"")</f>
        <v>-1.4107142857142918</v>
      </c>
      <c r="R418" s="39">
        <f>IF($A418&lt;=LEN('HTT e12 - 2ry Str + Mask '!A$2),O418-L418,"")</f>
        <v>-1.0773809523809632</v>
      </c>
    </row>
    <row r="419" spans="1:18" ht="92" customHeight="1" x14ac:dyDescent="0.15">
      <c r="A419" s="36">
        <v>418</v>
      </c>
      <c r="B419" s="37" t="str">
        <f>IF($A419&lt;=LEN('HTT e12 - 2ry Str + Mask '!A$2),MID('HTT e12 - 2ry Str + Mask '!A$2,$A419,1),"")</f>
        <v>)</v>
      </c>
      <c r="C419" s="38" t="str">
        <f>IF($A419&lt;=LEN('HTT e12 - 2ry Str + Mask '!B$2),MID('HTT e12 - 2ry Str + Mask '!B$2,$A419,1),"")</f>
        <v>.</v>
      </c>
      <c r="D419" s="38" t="str">
        <f>IF($A419&lt;=LEN('HTT e12 - 2ry Str + Mask '!C$2),MID('HTT e12 - 2ry Str + Mask '!C$2,$A419,1),"")</f>
        <v>.</v>
      </c>
      <c r="E419" s="38" t="str">
        <f t="shared" si="48"/>
        <v>.</v>
      </c>
      <c r="F419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</v>
      </c>
      <c r="G419" s="39">
        <f>IF($A419&lt;=LEN('HTT e12 - 2ry Str + Mask '!A$2),SUMIF('HTT e12 - HSF3.0'!E2:E501,"&lt;="&amp;$A419,'HTT e12 - HSF3.0'!H2:H501)-SUMIF('HTT e12 - HSF3.0'!G2:G501,"&lt;="&amp;$A419,'HTT e12 - HSF3.0'!H2:H501),"")</f>
        <v>0.3333333333333286</v>
      </c>
      <c r="H419" s="39">
        <f>IF($A419&lt;=LEN('HTT e12 - 2ry Str + Mask '!A$2),SUMIF('HTT e12 - HSF3.0'!E2:E501,"&lt;="&amp;$A419,'HTT e12 - HSF3.0'!I2:I501)-SUMIF('HTT e12 - HSF3.0'!G2:G501,"&lt;="&amp;$A419,'HTT e12 - HSF3.0'!I2:I501),"")</f>
        <v>-1.4107142857142918</v>
      </c>
      <c r="I419" s="39">
        <f>IF($A419&lt;=LEN('HTT e12 - 2ry Str + Mask '!A$2),G419+H419,"")</f>
        <v>-1.0773809523809632</v>
      </c>
      <c r="J419" s="39">
        <f t="shared" si="49"/>
        <v>0</v>
      </c>
      <c r="K419" s="39">
        <f t="shared" si="50"/>
        <v>0</v>
      </c>
      <c r="L419" s="39">
        <f t="shared" si="51"/>
        <v>0</v>
      </c>
      <c r="M419" s="39">
        <f t="shared" si="52"/>
        <v>0.3333333333333286</v>
      </c>
      <c r="N419" s="39">
        <f t="shared" si="53"/>
        <v>-1.4107142857142918</v>
      </c>
      <c r="O419" s="39">
        <f t="shared" si="54"/>
        <v>-1.0773809523809632</v>
      </c>
      <c r="P419" s="39">
        <f>IF($A419&lt;=LEN('HTT e12 - 2ry Str + Mask '!A$2),M419-J419,"")</f>
        <v>0.3333333333333286</v>
      </c>
      <c r="Q419" s="39">
        <f>IF($A419&lt;=LEN('HTT e12 - 2ry Str + Mask '!A$2),N419-K419,"")</f>
        <v>-1.4107142857142918</v>
      </c>
      <c r="R419" s="39">
        <f>IF($A419&lt;=LEN('HTT e12 - 2ry Str + Mask '!A$2),O419-L419,"")</f>
        <v>-1.0773809523809632</v>
      </c>
    </row>
    <row r="420" spans="1:18" ht="92" customHeight="1" x14ac:dyDescent="0.15">
      <c r="A420" s="36">
        <v>419</v>
      </c>
      <c r="B420" s="37" t="str">
        <f>IF($A420&lt;=LEN('HTT e12 - 2ry Str + Mask '!A$2),MID('HTT e12 - 2ry Str + Mask '!A$2,$A420,1),"")</f>
        <v>)</v>
      </c>
      <c r="C420" s="38" t="str">
        <f>IF($A420&lt;=LEN('HTT e12 - 2ry Str + Mask '!B$2),MID('HTT e12 - 2ry Str + Mask '!B$2,$A420,1),"")</f>
        <v>.</v>
      </c>
      <c r="D420" s="38" t="str">
        <f>IF($A420&lt;=LEN('HTT e12 - 2ry Str + Mask '!C$2),MID('HTT e12 - 2ry Str + Mask '!C$2,$A420,1),"")</f>
        <v>.</v>
      </c>
      <c r="E420" s="38" t="str">
        <f t="shared" si="48"/>
        <v>.</v>
      </c>
      <c r="F420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</v>
      </c>
      <c r="G420" s="39">
        <f>IF($A420&lt;=LEN('HTT e12 - 2ry Str + Mask '!A$2),SUMIF('HTT e12 - HSF3.0'!E2:E501,"&lt;="&amp;$A420,'HTT e12 - HSF3.0'!H2:H501)-SUMIF('HTT e12 - HSF3.0'!G2:G501,"&lt;="&amp;$A420,'HTT e12 - HSF3.0'!H2:H501),"")</f>
        <v>0.3333333333333286</v>
      </c>
      <c r="H420" s="39">
        <f>IF($A420&lt;=LEN('HTT e12 - 2ry Str + Mask '!A$2),SUMIF('HTT e12 - HSF3.0'!E2:E501,"&lt;="&amp;$A420,'HTT e12 - HSF3.0'!I2:I501)-SUMIF('HTT e12 - HSF3.0'!G2:G501,"&lt;="&amp;$A420,'HTT e12 - HSF3.0'!I2:I501),"")</f>
        <v>-1.0773809523809561</v>
      </c>
      <c r="I420" s="39">
        <f>IF($A420&lt;=LEN('HTT e12 - 2ry Str + Mask '!A$2),G420+H420,"")</f>
        <v>-0.74404761904762751</v>
      </c>
      <c r="J420" s="39">
        <f t="shared" si="49"/>
        <v>0</v>
      </c>
      <c r="K420" s="39">
        <f t="shared" si="50"/>
        <v>0</v>
      </c>
      <c r="L420" s="39">
        <f t="shared" si="51"/>
        <v>0</v>
      </c>
      <c r="M420" s="39">
        <f t="shared" si="52"/>
        <v>0.3333333333333286</v>
      </c>
      <c r="N420" s="39">
        <f t="shared" si="53"/>
        <v>-1.0773809523809561</v>
      </c>
      <c r="O420" s="39">
        <f t="shared" si="54"/>
        <v>-0.74404761904762751</v>
      </c>
      <c r="P420" s="39">
        <f>IF($A420&lt;=LEN('HTT e12 - 2ry Str + Mask '!A$2),M420-J420,"")</f>
        <v>0.3333333333333286</v>
      </c>
      <c r="Q420" s="39">
        <f>IF($A420&lt;=LEN('HTT e12 - 2ry Str + Mask '!A$2),N420-K420,"")</f>
        <v>-1.0773809523809561</v>
      </c>
      <c r="R420" s="39">
        <f>IF($A420&lt;=LEN('HTT e12 - 2ry Str + Mask '!A$2),O420-L420,"")</f>
        <v>-0.74404761904762751</v>
      </c>
    </row>
    <row r="421" spans="1:18" ht="92" customHeight="1" x14ac:dyDescent="0.15">
      <c r="A421" s="36">
        <v>420</v>
      </c>
      <c r="B421" s="37" t="str">
        <f>IF($A421&lt;=LEN('HTT e12 - 2ry Str + Mask '!A$2),MID('HTT e12 - 2ry Str + Mask '!A$2,$A421,1),"")</f>
        <v>)</v>
      </c>
      <c r="C421" s="38" t="str">
        <f>IF($A421&lt;=LEN('HTT e12 - 2ry Str + Mask '!B$2),MID('HTT e12 - 2ry Str + Mask '!B$2,$A421,1),"")</f>
        <v>.</v>
      </c>
      <c r="D421" s="38" t="str">
        <f>IF($A421&lt;=LEN('HTT e12 - 2ry Str + Mask '!C$2),MID('HTT e12 - 2ry Str + Mask '!C$2,$A421,1),"")</f>
        <v>.</v>
      </c>
      <c r="E421" s="38" t="str">
        <f t="shared" si="48"/>
        <v>.</v>
      </c>
      <c r="F421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</v>
      </c>
      <c r="G421" s="39">
        <f>IF($A421&lt;=LEN('HTT e12 - 2ry Str + Mask '!A$2),SUMIF('HTT e12 - HSF3.0'!E2:E501,"&lt;="&amp;$A421,'HTT e12 - HSF3.0'!H2:H501)-SUMIF('HTT e12 - HSF3.0'!G2:G501,"&lt;="&amp;$A421,'HTT e12 - HSF3.0'!H2:H501),"")</f>
        <v>0.49999999999999289</v>
      </c>
      <c r="H421" s="39">
        <f>IF($A421&lt;=LEN('HTT e12 - 2ry Str + Mask '!A$2),SUMIF('HTT e12 - HSF3.0'!E2:E501,"&lt;="&amp;$A421,'HTT e12 - HSF3.0'!I2:I501)-SUMIF('HTT e12 - HSF3.0'!G2:G501,"&lt;="&amp;$A421,'HTT e12 - HSF3.0'!I2:I501),"")</f>
        <v>-1.0357142857142883</v>
      </c>
      <c r="I421" s="39">
        <f>IF($A421&lt;=LEN('HTT e12 - 2ry Str + Mask '!A$2),G421+H421,"")</f>
        <v>-0.53571428571429536</v>
      </c>
      <c r="J421" s="39">
        <f t="shared" si="49"/>
        <v>0</v>
      </c>
      <c r="K421" s="39">
        <f t="shared" si="50"/>
        <v>0</v>
      </c>
      <c r="L421" s="39">
        <f t="shared" si="51"/>
        <v>0</v>
      </c>
      <c r="M421" s="39">
        <f t="shared" si="52"/>
        <v>0.49999999999999289</v>
      </c>
      <c r="N421" s="39">
        <f t="shared" si="53"/>
        <v>-1.0357142857142883</v>
      </c>
      <c r="O421" s="39">
        <f t="shared" si="54"/>
        <v>-0.53571428571429536</v>
      </c>
      <c r="P421" s="39">
        <f>IF($A421&lt;=LEN('HTT e12 - 2ry Str + Mask '!A$2),M421-J421,"")</f>
        <v>0.49999999999999289</v>
      </c>
      <c r="Q421" s="39">
        <f>IF($A421&lt;=LEN('HTT e12 - 2ry Str + Mask '!A$2),N421-K421,"")</f>
        <v>-1.0357142857142883</v>
      </c>
      <c r="R421" s="39">
        <f>IF($A421&lt;=LEN('HTT e12 - 2ry Str + Mask '!A$2),O421-L421,"")</f>
        <v>-0.53571428571429536</v>
      </c>
    </row>
    <row r="422" spans="1:18" ht="92" customHeight="1" x14ac:dyDescent="0.15">
      <c r="A422" s="36">
        <v>421</v>
      </c>
      <c r="B422" s="37" t="str">
        <f>IF($A422&lt;=LEN('HTT e12 - 2ry Str + Mask '!A$2),MID('HTT e12 - 2ry Str + Mask '!A$2,$A422,1),"")</f>
        <v>)</v>
      </c>
      <c r="C422" s="38" t="str">
        <f>IF($A422&lt;=LEN('HTT e12 - 2ry Str + Mask '!B$2),MID('HTT e12 - 2ry Str + Mask '!B$2,$A422,1),"")</f>
        <v>.</v>
      </c>
      <c r="D422" s="38" t="str">
        <f>IF($A422&lt;=LEN('HTT e12 - 2ry Str + Mask '!C$2),MID('HTT e12 - 2ry Str + Mask '!C$2,$A422,1),"")</f>
        <v>.</v>
      </c>
      <c r="E422" s="38" t="str">
        <f t="shared" si="48"/>
        <v>.</v>
      </c>
      <c r="F422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</v>
      </c>
      <c r="G422" s="39">
        <f>IF($A422&lt;=LEN('HTT e12 - 2ry Str + Mask '!A$2),SUMIF('HTT e12 - HSF3.0'!E2:E501,"&lt;="&amp;$A422,'HTT e12 - HSF3.0'!H2:H501)-SUMIF('HTT e12 - HSF3.0'!G2:G501,"&lt;="&amp;$A422,'HTT e12 - HSF3.0'!H2:H501),"")</f>
        <v>1.1190476190476133</v>
      </c>
      <c r="H422" s="39">
        <f>IF($A422&lt;=LEN('HTT e12 - 2ry Str + Mask '!A$2),SUMIF('HTT e12 - HSF3.0'!E2:E501,"&lt;="&amp;$A422,'HTT e12 - HSF3.0'!I2:I501)-SUMIF('HTT e12 - HSF3.0'!G2:G501,"&lt;="&amp;$A422,'HTT e12 - HSF3.0'!I2:I501),"")</f>
        <v>-0.91071428571428825</v>
      </c>
      <c r="I422" s="39">
        <f>IF($A422&lt;=LEN('HTT e12 - 2ry Str + Mask '!A$2),G422+H422,"")</f>
        <v>0.20833333333332504</v>
      </c>
      <c r="J422" s="39">
        <f t="shared" si="49"/>
        <v>0</v>
      </c>
      <c r="K422" s="39">
        <f t="shared" si="50"/>
        <v>0</v>
      </c>
      <c r="L422" s="39">
        <f t="shared" si="51"/>
        <v>0</v>
      </c>
      <c r="M422" s="39">
        <f t="shared" si="52"/>
        <v>1.1190476190476133</v>
      </c>
      <c r="N422" s="39">
        <f t="shared" si="53"/>
        <v>-0.91071428571428825</v>
      </c>
      <c r="O422" s="39">
        <f t="shared" si="54"/>
        <v>0.20833333333332504</v>
      </c>
      <c r="P422" s="39">
        <f>IF($A422&lt;=LEN('HTT e12 - 2ry Str + Mask '!A$2),M422-J422,"")</f>
        <v>1.1190476190476133</v>
      </c>
      <c r="Q422" s="39">
        <f>IF($A422&lt;=LEN('HTT e12 - 2ry Str + Mask '!A$2),N422-K422,"")</f>
        <v>-0.91071428571428825</v>
      </c>
      <c r="R422" s="39">
        <f>IF($A422&lt;=LEN('HTT e12 - 2ry Str + Mask '!A$2),O422-L422,"")</f>
        <v>0.20833333333332504</v>
      </c>
    </row>
    <row r="423" spans="1:18" ht="92" customHeight="1" x14ac:dyDescent="0.15">
      <c r="A423" s="36">
        <v>422</v>
      </c>
      <c r="B423" s="37" t="str">
        <f>IF($A423&lt;=LEN('HTT e12 - 2ry Str + Mask '!A$2),MID('HTT e12 - 2ry Str + Mask '!A$2,$A423,1),"")</f>
        <v>.</v>
      </c>
      <c r="C423" s="38" t="str">
        <f>IF($A423&lt;=LEN('HTT e12 - 2ry Str + Mask '!B$2),MID('HTT e12 - 2ry Str + Mask '!B$2,$A423,1),"")</f>
        <v>.</v>
      </c>
      <c r="D423" s="38" t="str">
        <f>IF($A423&lt;=LEN('HTT e12 - 2ry Str + Mask '!C$2),MID('HTT e12 - 2ry Str + Mask '!C$2,$A423,1),"")</f>
        <v>.</v>
      </c>
      <c r="E423" s="38" t="str">
        <f t="shared" si="48"/>
        <v>.</v>
      </c>
      <c r="F423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</v>
      </c>
      <c r="G423" s="39">
        <f>IF($A423&lt;=LEN('HTT e12 - 2ry Str + Mask '!A$2),SUMIF('HTT e12 - HSF3.0'!E2:E501,"&lt;="&amp;$A423,'HTT e12 - HSF3.0'!H2:H501)-SUMIF('HTT e12 - HSF3.0'!G2:G501,"&lt;="&amp;$A423,'HTT e12 - HSF3.0'!H2:H501),"")</f>
        <v>0.952380952380949</v>
      </c>
      <c r="H423" s="39">
        <f>IF($A423&lt;=LEN('HTT e12 - 2ry Str + Mask '!A$2),SUMIF('HTT e12 - HSF3.0'!E2:E501,"&lt;="&amp;$A423,'HTT e12 - HSF3.0'!I2:I501)-SUMIF('HTT e12 - HSF3.0'!G2:G501,"&lt;="&amp;$A423,'HTT e12 - HSF3.0'!I2:I501),"")</f>
        <v>-0.8690476190476204</v>
      </c>
      <c r="I423" s="39">
        <f>IF($A423&lt;=LEN('HTT e12 - 2ry Str + Mask '!A$2),G423+H423,"")</f>
        <v>8.3333333333328596E-2</v>
      </c>
      <c r="J423" s="39">
        <f t="shared" si="49"/>
        <v>0.952380952380949</v>
      </c>
      <c r="K423" s="39">
        <f t="shared" si="50"/>
        <v>-0.8690476190476204</v>
      </c>
      <c r="L423" s="39">
        <f t="shared" si="51"/>
        <v>8.3333333333328596E-2</v>
      </c>
      <c r="M423" s="39">
        <f t="shared" si="52"/>
        <v>0.952380952380949</v>
      </c>
      <c r="N423" s="39">
        <f t="shared" si="53"/>
        <v>-0.8690476190476204</v>
      </c>
      <c r="O423" s="39">
        <f t="shared" si="54"/>
        <v>8.3333333333328596E-2</v>
      </c>
      <c r="P423" s="39">
        <f>IF($A423&lt;=LEN('HTT e12 - 2ry Str + Mask '!A$2),M423-J423,"")</f>
        <v>0</v>
      </c>
      <c r="Q423" s="39">
        <f>IF($A423&lt;=LEN('HTT e12 - 2ry Str + Mask '!A$2),N423-K423,"")</f>
        <v>0</v>
      </c>
      <c r="R423" s="39">
        <f>IF($A423&lt;=LEN('HTT e12 - 2ry Str + Mask '!A$2),O423-L423,"")</f>
        <v>0</v>
      </c>
    </row>
    <row r="424" spans="1:18" ht="92" customHeight="1" x14ac:dyDescent="0.15">
      <c r="A424" s="36">
        <v>423</v>
      </c>
      <c r="B424" s="37" t="str">
        <f>IF($A424&lt;=LEN('HTT e12 - 2ry Str + Mask '!A$2),MID('HTT e12 - 2ry Str + Mask '!A$2,$A424,1),"")</f>
        <v>)</v>
      </c>
      <c r="C424" s="38" t="str">
        <f>IF($A424&lt;=LEN('HTT e12 - 2ry Str + Mask '!B$2),MID('HTT e12 - 2ry Str + Mask '!B$2,$A424,1),"")</f>
        <v>.</v>
      </c>
      <c r="D424" s="38" t="str">
        <f>IF($A424&lt;=LEN('HTT e12 - 2ry Str + Mask '!C$2),MID('HTT e12 - 2ry Str + Mask '!C$2,$A424,1),"")</f>
        <v>.</v>
      </c>
      <c r="E424" s="38" t="str">
        <f t="shared" si="48"/>
        <v>.</v>
      </c>
      <c r="F424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</v>
      </c>
      <c r="G424" s="39">
        <f>IF($A424&lt;=LEN('HTT e12 - 2ry Str + Mask '!A$2),SUMIF('HTT e12 - HSF3.0'!E2:E501,"&lt;="&amp;$A424,'HTT e12 - HSF3.0'!H2:H501)-SUMIF('HTT e12 - HSF3.0'!G2:G501,"&lt;="&amp;$A424,'HTT e12 - HSF3.0'!H2:H501),"")</f>
        <v>1.1190476190476133</v>
      </c>
      <c r="H424" s="39">
        <f>IF($A424&lt;=LEN('HTT e12 - 2ry Str + Mask '!A$2),SUMIF('HTT e12 - HSF3.0'!E2:E501,"&lt;="&amp;$A424,'HTT e12 - HSF3.0'!I2:I501)-SUMIF('HTT e12 - HSF3.0'!G2:G501,"&lt;="&amp;$A424,'HTT e12 - HSF3.0'!I2:I501),"")</f>
        <v>-1.2023809523809561</v>
      </c>
      <c r="I424" s="39">
        <f>IF($A424&lt;=LEN('HTT e12 - 2ry Str + Mask '!A$2),G424+H424,"")</f>
        <v>-8.3333333333342807E-2</v>
      </c>
      <c r="J424" s="39">
        <f t="shared" si="49"/>
        <v>0</v>
      </c>
      <c r="K424" s="39">
        <f t="shared" si="50"/>
        <v>0</v>
      </c>
      <c r="L424" s="39">
        <f t="shared" si="51"/>
        <v>0</v>
      </c>
      <c r="M424" s="39">
        <f t="shared" si="52"/>
        <v>1.1190476190476133</v>
      </c>
      <c r="N424" s="39">
        <f t="shared" si="53"/>
        <v>-1.2023809523809561</v>
      </c>
      <c r="O424" s="39">
        <f t="shared" si="54"/>
        <v>-8.3333333333342807E-2</v>
      </c>
      <c r="P424" s="39">
        <f>IF($A424&lt;=LEN('HTT e12 - 2ry Str + Mask '!A$2),M424-J424,"")</f>
        <v>1.1190476190476133</v>
      </c>
      <c r="Q424" s="39">
        <f>IF($A424&lt;=LEN('HTT e12 - 2ry Str + Mask '!A$2),N424-K424,"")</f>
        <v>-1.2023809523809561</v>
      </c>
      <c r="R424" s="39">
        <f>IF($A424&lt;=LEN('HTT e12 - 2ry Str + Mask '!A$2),O424-L424,"")</f>
        <v>-8.3333333333342807E-2</v>
      </c>
    </row>
    <row r="425" spans="1:18" ht="92" customHeight="1" x14ac:dyDescent="0.15">
      <c r="A425" s="36">
        <v>424</v>
      </c>
      <c r="B425" s="37" t="str">
        <f>IF($A425&lt;=LEN('HTT e12 - 2ry Str + Mask '!A$2),MID('HTT e12 - 2ry Str + Mask '!A$2,$A425,1),"")</f>
        <v>)</v>
      </c>
      <c r="C425" s="38" t="str">
        <f>IF($A425&lt;=LEN('HTT e12 - 2ry Str + Mask '!B$2),MID('HTT e12 - 2ry Str + Mask '!B$2,$A425,1),"")</f>
        <v>.</v>
      </c>
      <c r="D425" s="38" t="str">
        <f>IF($A425&lt;=LEN('HTT e12 - 2ry Str + Mask '!C$2),MID('HTT e12 - 2ry Str + Mask '!C$2,$A425,1),"")</f>
        <v>.</v>
      </c>
      <c r="E425" s="38" t="str">
        <f t="shared" si="48"/>
        <v>.</v>
      </c>
      <c r="F425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</v>
      </c>
      <c r="G425" s="39">
        <f>IF($A425&lt;=LEN('HTT e12 - 2ry Str + Mask '!A$2),SUMIF('HTT e12 - HSF3.0'!E2:E501,"&lt;="&amp;$A425,'HTT e12 - HSF3.0'!H2:H501)-SUMIF('HTT e12 - HSF3.0'!G2:G501,"&lt;="&amp;$A425,'HTT e12 - HSF3.0'!H2:H501),"")</f>
        <v>1.1190476190476133</v>
      </c>
      <c r="H425" s="39">
        <f>IF($A425&lt;=LEN('HTT e12 - 2ry Str + Mask '!A$2),SUMIF('HTT e12 - HSF3.0'!E2:E501,"&lt;="&amp;$A425,'HTT e12 - HSF3.0'!I2:I501)-SUMIF('HTT e12 - HSF3.0'!G2:G501,"&lt;="&amp;$A425,'HTT e12 - HSF3.0'!I2:I501),"")</f>
        <v>-1.0357142857142883</v>
      </c>
      <c r="I425" s="39">
        <f>IF($A425&lt;=LEN('HTT e12 - 2ry Str + Mask '!A$2),G425+H425,"")</f>
        <v>8.3333333333325044E-2</v>
      </c>
      <c r="J425" s="39">
        <f t="shared" si="49"/>
        <v>0</v>
      </c>
      <c r="K425" s="39">
        <f t="shared" si="50"/>
        <v>0</v>
      </c>
      <c r="L425" s="39">
        <f t="shared" si="51"/>
        <v>0</v>
      </c>
      <c r="M425" s="39">
        <f t="shared" si="52"/>
        <v>1.1190476190476133</v>
      </c>
      <c r="N425" s="39">
        <f t="shared" si="53"/>
        <v>-1.0357142857142883</v>
      </c>
      <c r="O425" s="39">
        <f t="shared" si="54"/>
        <v>8.3333333333325044E-2</v>
      </c>
      <c r="P425" s="39">
        <f>IF($A425&lt;=LEN('HTT e12 - 2ry Str + Mask '!A$2),M425-J425,"")</f>
        <v>1.1190476190476133</v>
      </c>
      <c r="Q425" s="39">
        <f>IF($A425&lt;=LEN('HTT e12 - 2ry Str + Mask '!A$2),N425-K425,"")</f>
        <v>-1.0357142857142883</v>
      </c>
      <c r="R425" s="39">
        <f>IF($A425&lt;=LEN('HTT e12 - 2ry Str + Mask '!A$2),O425-L425,"")</f>
        <v>8.3333333333325044E-2</v>
      </c>
    </row>
    <row r="426" spans="1:18" ht="92" customHeight="1" x14ac:dyDescent="0.15">
      <c r="A426" s="36">
        <v>425</v>
      </c>
      <c r="B426" s="37" t="str">
        <f>IF($A426&lt;=LEN('HTT e12 - 2ry Str + Mask '!A$2),MID('HTT e12 - 2ry Str + Mask '!A$2,$A426,1),"")</f>
        <v>)</v>
      </c>
      <c r="C426" s="38" t="str">
        <f>IF($A426&lt;=LEN('HTT e12 - 2ry Str + Mask '!B$2),MID('HTT e12 - 2ry Str + Mask '!B$2,$A426,1),"")</f>
        <v>.</v>
      </c>
      <c r="D426" s="38" t="str">
        <f>IF($A426&lt;=LEN('HTT e12 - 2ry Str + Mask '!C$2),MID('HTT e12 - 2ry Str + Mask '!C$2,$A426,1),"")</f>
        <v>.</v>
      </c>
      <c r="E426" s="38" t="str">
        <f t="shared" si="48"/>
        <v>.</v>
      </c>
      <c r="F426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</v>
      </c>
      <c r="G426" s="39">
        <f>IF($A426&lt;=LEN('HTT e12 - 2ry Str + Mask '!A$2),SUMIF('HTT e12 - HSF3.0'!E2:E501,"&lt;="&amp;$A426,'HTT e12 - HSF3.0'!H2:H501)-SUMIF('HTT e12 - HSF3.0'!G2:G501,"&lt;="&amp;$A426,'HTT e12 - HSF3.0'!H2:H501),"")</f>
        <v>1.2857142857142776</v>
      </c>
      <c r="H426" s="39">
        <f>IF($A426&lt;=LEN('HTT e12 - 2ry Str + Mask '!A$2),SUMIF('HTT e12 - HSF3.0'!E2:E501,"&lt;="&amp;$A426,'HTT e12 - HSF3.0'!I2:I501)-SUMIF('HTT e12 - HSF3.0'!G2:G501,"&lt;="&amp;$A426,'HTT e12 - HSF3.0'!I2:I501),"")</f>
        <v>-1.2023809523809561</v>
      </c>
      <c r="I426" s="39">
        <f>IF($A426&lt;=LEN('HTT e12 - 2ry Str + Mask '!A$2),G426+H426,"")</f>
        <v>8.3333333333321491E-2</v>
      </c>
      <c r="J426" s="39">
        <f t="shared" si="49"/>
        <v>0</v>
      </c>
      <c r="K426" s="39">
        <f t="shared" si="50"/>
        <v>0</v>
      </c>
      <c r="L426" s="39">
        <f t="shared" si="51"/>
        <v>0</v>
      </c>
      <c r="M426" s="39">
        <f t="shared" si="52"/>
        <v>1.2857142857142776</v>
      </c>
      <c r="N426" s="39">
        <f t="shared" si="53"/>
        <v>-1.2023809523809561</v>
      </c>
      <c r="O426" s="39">
        <f t="shared" si="54"/>
        <v>8.3333333333321491E-2</v>
      </c>
      <c r="P426" s="39">
        <f>IF($A426&lt;=LEN('HTT e12 - 2ry Str + Mask '!A$2),M426-J426,"")</f>
        <v>1.2857142857142776</v>
      </c>
      <c r="Q426" s="39">
        <f>IF($A426&lt;=LEN('HTT e12 - 2ry Str + Mask '!A$2),N426-K426,"")</f>
        <v>-1.2023809523809561</v>
      </c>
      <c r="R426" s="39">
        <f>IF($A426&lt;=LEN('HTT e12 - 2ry Str + Mask '!A$2),O426-L426,"")</f>
        <v>8.3333333333321491E-2</v>
      </c>
    </row>
    <row r="427" spans="1:18" ht="92" customHeight="1" x14ac:dyDescent="0.15">
      <c r="A427" s="36">
        <v>426</v>
      </c>
      <c r="B427" s="37" t="str">
        <f>IF($A427&lt;=LEN('HTT e12 - 2ry Str + Mask '!A$2),MID('HTT e12 - 2ry Str + Mask '!A$2,$A427,1),"")</f>
        <v>)</v>
      </c>
      <c r="C427" s="38" t="str">
        <f>IF($A427&lt;=LEN('HTT e12 - 2ry Str + Mask '!B$2),MID('HTT e12 - 2ry Str + Mask '!B$2,$A427,1),"")</f>
        <v>.</v>
      </c>
      <c r="D427" s="38" t="str">
        <f>IF($A427&lt;=LEN('HTT e12 - 2ry Str + Mask '!C$2),MID('HTT e12 - 2ry Str + Mask '!C$2,$A427,1),"")</f>
        <v>.</v>
      </c>
      <c r="E427" s="38" t="str">
        <f t="shared" si="48"/>
        <v>.</v>
      </c>
      <c r="F427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</v>
      </c>
      <c r="G427" s="39">
        <f>IF($A427&lt;=LEN('HTT e12 - 2ry Str + Mask '!A$2),SUMIF('HTT e12 - HSF3.0'!E2:E501,"&lt;="&amp;$A427,'HTT e12 - HSF3.0'!H2:H501)-SUMIF('HTT e12 - HSF3.0'!G2:G501,"&lt;="&amp;$A427,'HTT e12 - HSF3.0'!H2:H501),"")</f>
        <v>0.952380952380949</v>
      </c>
      <c r="H427" s="39">
        <f>IF($A427&lt;=LEN('HTT e12 - 2ry Str + Mask '!A$2),SUMIF('HTT e12 - HSF3.0'!E2:E501,"&lt;="&amp;$A427,'HTT e12 - HSF3.0'!I2:I501)-SUMIF('HTT e12 - HSF3.0'!G2:G501,"&lt;="&amp;$A427,'HTT e12 - HSF3.0'!I2:I501),"")</f>
        <v>-1.369047619047624</v>
      </c>
      <c r="I427" s="39">
        <f>IF($A427&lt;=LEN('HTT e12 - 2ry Str + Mask '!A$2),G427+H427,"")</f>
        <v>-0.41666666666667496</v>
      </c>
      <c r="J427" s="39">
        <f t="shared" si="49"/>
        <v>0</v>
      </c>
      <c r="K427" s="39">
        <f t="shared" si="50"/>
        <v>0</v>
      </c>
      <c r="L427" s="39">
        <f t="shared" si="51"/>
        <v>0</v>
      </c>
      <c r="M427" s="39">
        <f t="shared" si="52"/>
        <v>0.952380952380949</v>
      </c>
      <c r="N427" s="39">
        <f t="shared" si="53"/>
        <v>-1.369047619047624</v>
      </c>
      <c r="O427" s="39">
        <f t="shared" si="54"/>
        <v>-0.41666666666667496</v>
      </c>
      <c r="P427" s="39">
        <f>IF($A427&lt;=LEN('HTT e12 - 2ry Str + Mask '!A$2),M427-J427,"")</f>
        <v>0.952380952380949</v>
      </c>
      <c r="Q427" s="39">
        <f>IF($A427&lt;=LEN('HTT e12 - 2ry Str + Mask '!A$2),N427-K427,"")</f>
        <v>-1.369047619047624</v>
      </c>
      <c r="R427" s="39">
        <f>IF($A427&lt;=LEN('HTT e12 - 2ry Str + Mask '!A$2),O427-L427,"")</f>
        <v>-0.41666666666667496</v>
      </c>
    </row>
    <row r="428" spans="1:18" ht="92" customHeight="1" x14ac:dyDescent="0.15">
      <c r="A428" s="36">
        <v>427</v>
      </c>
      <c r="B428" s="37" t="str">
        <f>IF($A428&lt;=LEN('HTT e12 - 2ry Str + Mask '!A$2),MID('HTT e12 - 2ry Str + Mask '!A$2,$A428,1),"")</f>
        <v>)</v>
      </c>
      <c r="C428" s="38" t="str">
        <f>IF($A428&lt;=LEN('HTT e12 - 2ry Str + Mask '!B$2),MID('HTT e12 - 2ry Str + Mask '!B$2,$A428,1),"")</f>
        <v>.</v>
      </c>
      <c r="D428" s="38" t="str">
        <f>IF($A428&lt;=LEN('HTT e12 - 2ry Str + Mask '!C$2),MID('HTT e12 - 2ry Str + Mask '!C$2,$A428,1),"")</f>
        <v>.</v>
      </c>
      <c r="E428" s="38" t="str">
        <f t="shared" si="48"/>
        <v>.</v>
      </c>
      <c r="F428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</v>
      </c>
      <c r="G428" s="39">
        <f>IF($A428&lt;=LEN('HTT e12 - 2ry Str + Mask '!A$2),SUMIF('HTT e12 - HSF3.0'!E2:E501,"&lt;="&amp;$A428,'HTT e12 - HSF3.0'!H2:H501)-SUMIF('HTT e12 - HSF3.0'!G2:G501,"&lt;="&amp;$A428,'HTT e12 - HSF3.0'!H2:H501),"")</f>
        <v>0.6190476190476204</v>
      </c>
      <c r="H428" s="39">
        <f>IF($A428&lt;=LEN('HTT e12 - 2ry Str + Mask '!A$2),SUMIF('HTT e12 - HSF3.0'!E2:E501,"&lt;="&amp;$A428,'HTT e12 - HSF3.0'!I2:I501)-SUMIF('HTT e12 - HSF3.0'!G2:G501,"&lt;="&amp;$A428,'HTT e12 - HSF3.0'!I2:I501),"")</f>
        <v>-1.0595238095238138</v>
      </c>
      <c r="I428" s="39">
        <f>IF($A428&lt;=LEN('HTT e12 - 2ry Str + Mask '!A$2),G428+H428,"")</f>
        <v>-0.44047619047619335</v>
      </c>
      <c r="J428" s="39">
        <f t="shared" si="49"/>
        <v>0</v>
      </c>
      <c r="K428" s="39">
        <f t="shared" si="50"/>
        <v>0</v>
      </c>
      <c r="L428" s="39">
        <f t="shared" si="51"/>
        <v>0</v>
      </c>
      <c r="M428" s="39">
        <f t="shared" si="52"/>
        <v>0.6190476190476204</v>
      </c>
      <c r="N428" s="39">
        <f t="shared" si="53"/>
        <v>-1.0595238095238138</v>
      </c>
      <c r="O428" s="39">
        <f t="shared" si="54"/>
        <v>-0.44047619047619335</v>
      </c>
      <c r="P428" s="39">
        <f>IF($A428&lt;=LEN('HTT e12 - 2ry Str + Mask '!A$2),M428-J428,"")</f>
        <v>0.6190476190476204</v>
      </c>
      <c r="Q428" s="39">
        <f>IF($A428&lt;=LEN('HTT e12 - 2ry Str + Mask '!A$2),N428-K428,"")</f>
        <v>-1.0595238095238138</v>
      </c>
      <c r="R428" s="39">
        <f>IF($A428&lt;=LEN('HTT e12 - 2ry Str + Mask '!A$2),O428-L428,"")</f>
        <v>-0.44047619047619335</v>
      </c>
    </row>
    <row r="429" spans="1:18" ht="92" customHeight="1" x14ac:dyDescent="0.15">
      <c r="A429" s="36">
        <v>428</v>
      </c>
      <c r="B429" s="37" t="str">
        <f>IF($A429&lt;=LEN('HTT e12 - 2ry Str + Mask '!A$2),MID('HTT e12 - 2ry Str + Mask '!A$2,$A429,1),"")</f>
        <v>)</v>
      </c>
      <c r="C429" s="38" t="str">
        <f>IF($A429&lt;=LEN('HTT e12 - 2ry Str + Mask '!B$2),MID('HTT e12 - 2ry Str + Mask '!B$2,$A429,1),"")</f>
        <v>.</v>
      </c>
      <c r="D429" s="38" t="str">
        <f>IF($A429&lt;=LEN('HTT e12 - 2ry Str + Mask '!C$2),MID('HTT e12 - 2ry Str + Mask '!C$2,$A429,1),"")</f>
        <v>.</v>
      </c>
      <c r="E429" s="38" t="str">
        <f t="shared" si="48"/>
        <v>.</v>
      </c>
      <c r="F429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</v>
      </c>
      <c r="G429" s="39">
        <f>IF($A429&lt;=LEN('HTT e12 - 2ry Str + Mask '!A$2),SUMIF('HTT e12 - HSF3.0'!E2:E501,"&lt;="&amp;$A429,'HTT e12 - HSF3.0'!H2:H501)-SUMIF('HTT e12 - HSF3.0'!G2:G501,"&lt;="&amp;$A429,'HTT e12 - HSF3.0'!H2:H501),"")</f>
        <v>0.3333333333333286</v>
      </c>
      <c r="H429" s="39">
        <f>IF($A429&lt;=LEN('HTT e12 - 2ry Str + Mask '!A$2),SUMIF('HTT e12 - HSF3.0'!E2:E501,"&lt;="&amp;$A429,'HTT e12 - HSF3.0'!I2:I501)-SUMIF('HTT e12 - HSF3.0'!G2:G501,"&lt;="&amp;$A429,'HTT e12 - HSF3.0'!I2:I501),"")</f>
        <v>-0.93452380952381375</v>
      </c>
      <c r="I429" s="39">
        <f>IF($A429&lt;=LEN('HTT e12 - 2ry Str + Mask '!A$2),G429+H429,"")</f>
        <v>-0.60119047619048516</v>
      </c>
      <c r="J429" s="39">
        <f t="shared" si="49"/>
        <v>0</v>
      </c>
      <c r="K429" s="39">
        <f t="shared" si="50"/>
        <v>0</v>
      </c>
      <c r="L429" s="39">
        <f t="shared" si="51"/>
        <v>0</v>
      </c>
      <c r="M429" s="39">
        <f t="shared" si="52"/>
        <v>0.3333333333333286</v>
      </c>
      <c r="N429" s="39">
        <f t="shared" si="53"/>
        <v>-0.93452380952381375</v>
      </c>
      <c r="O429" s="39">
        <f t="shared" si="54"/>
        <v>-0.60119047619048516</v>
      </c>
      <c r="P429" s="39">
        <f>IF($A429&lt;=LEN('HTT e12 - 2ry Str + Mask '!A$2),M429-J429,"")</f>
        <v>0.3333333333333286</v>
      </c>
      <c r="Q429" s="39">
        <f>IF($A429&lt;=LEN('HTT e12 - 2ry Str + Mask '!A$2),N429-K429,"")</f>
        <v>-0.93452380952381375</v>
      </c>
      <c r="R429" s="39">
        <f>IF($A429&lt;=LEN('HTT e12 - 2ry Str + Mask '!A$2),O429-L429,"")</f>
        <v>-0.60119047619048516</v>
      </c>
    </row>
    <row r="430" spans="1:18" ht="92" customHeight="1" x14ac:dyDescent="0.15">
      <c r="A430" s="36">
        <v>429</v>
      </c>
      <c r="B430" s="37" t="str">
        <f>IF($A430&lt;=LEN('HTT e12 - 2ry Str + Mask '!A$2),MID('HTT e12 - 2ry Str + Mask '!A$2,$A430,1),"")</f>
        <v>)</v>
      </c>
      <c r="C430" s="38" t="str">
        <f>IF($A430&lt;=LEN('HTT e12 - 2ry Str + Mask '!B$2),MID('HTT e12 - 2ry Str + Mask '!B$2,$A430,1),"")</f>
        <v>.</v>
      </c>
      <c r="D430" s="38" t="str">
        <f>IF($A430&lt;=LEN('HTT e12 - 2ry Str + Mask '!C$2),MID('HTT e12 - 2ry Str + Mask '!C$2,$A430,1),"")</f>
        <v>.</v>
      </c>
      <c r="E430" s="38" t="str">
        <f t="shared" si="48"/>
        <v>.</v>
      </c>
      <c r="F430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</v>
      </c>
      <c r="G430" s="39">
        <f>IF($A430&lt;=LEN('HTT e12 - 2ry Str + Mask '!A$2),SUMIF('HTT e12 - HSF3.0'!E2:E501,"&lt;="&amp;$A430,'HTT e12 - HSF3.0'!H2:H501)-SUMIF('HTT e12 - HSF3.0'!G2:G501,"&lt;="&amp;$A430,'HTT e12 - HSF3.0'!H2:H501),"")</f>
        <v>0.1666666666666643</v>
      </c>
      <c r="H430" s="39">
        <f>IF($A430&lt;=LEN('HTT e12 - 2ry Str + Mask '!A$2),SUMIF('HTT e12 - HSF3.0'!E2:E501,"&lt;="&amp;$A430,'HTT e12 - HSF3.0'!I2:I501)-SUMIF('HTT e12 - HSF3.0'!G2:G501,"&lt;="&amp;$A430,'HTT e12 - HSF3.0'!I2:I501),"")</f>
        <v>-0.4583333333333357</v>
      </c>
      <c r="I430" s="39">
        <f>IF($A430&lt;=LEN('HTT e12 - 2ry Str + Mask '!A$2),G430+H430,"")</f>
        <v>-0.2916666666666714</v>
      </c>
      <c r="J430" s="39">
        <f t="shared" si="49"/>
        <v>0</v>
      </c>
      <c r="K430" s="39">
        <f t="shared" si="50"/>
        <v>0</v>
      </c>
      <c r="L430" s="39">
        <f t="shared" si="51"/>
        <v>0</v>
      </c>
      <c r="M430" s="39">
        <f t="shared" si="52"/>
        <v>0.1666666666666643</v>
      </c>
      <c r="N430" s="39">
        <f t="shared" si="53"/>
        <v>-0.4583333333333357</v>
      </c>
      <c r="O430" s="39">
        <f t="shared" si="54"/>
        <v>-0.2916666666666714</v>
      </c>
      <c r="P430" s="39">
        <f>IF($A430&lt;=LEN('HTT e12 - 2ry Str + Mask '!A$2),M430-J430,"")</f>
        <v>0.1666666666666643</v>
      </c>
      <c r="Q430" s="39">
        <f>IF($A430&lt;=LEN('HTT e12 - 2ry Str + Mask '!A$2),N430-K430,"")</f>
        <v>-0.4583333333333357</v>
      </c>
      <c r="R430" s="39">
        <f>IF($A430&lt;=LEN('HTT e12 - 2ry Str + Mask '!A$2),O430-L430,"")</f>
        <v>-0.2916666666666714</v>
      </c>
    </row>
    <row r="431" spans="1:18" ht="92" customHeight="1" x14ac:dyDescent="0.15">
      <c r="A431" s="36">
        <v>430</v>
      </c>
      <c r="B431" s="37" t="str">
        <f>IF($A431&lt;=LEN('HTT e12 - 2ry Str + Mask '!A$2),MID('HTT e12 - 2ry Str + Mask '!A$2,$A431,1),"")</f>
        <v>)</v>
      </c>
      <c r="C431" s="38" t="str">
        <f>IF($A431&lt;=LEN('HTT e12 - 2ry Str + Mask '!B$2),MID('HTT e12 - 2ry Str + Mask '!B$2,$A431,1),"")</f>
        <v>.</v>
      </c>
      <c r="D431" s="38" t="str">
        <f>IF($A431&lt;=LEN('HTT e12 - 2ry Str + Mask '!C$2),MID('HTT e12 - 2ry Str + Mask '!C$2,$A431,1),"")</f>
        <v>.</v>
      </c>
      <c r="E431" s="38" t="str">
        <f t="shared" si="48"/>
        <v>.</v>
      </c>
      <c r="F431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</v>
      </c>
      <c r="G431" s="39">
        <f>IF($A431&lt;=LEN('HTT e12 - 2ry Str + Mask '!A$2),SUMIF('HTT e12 - HSF3.0'!E2:E501,"&lt;="&amp;$A431,'HTT e12 - HSF3.0'!H2:H501)-SUMIF('HTT e12 - HSF3.0'!G2:G501,"&lt;="&amp;$A431,'HTT e12 - HSF3.0'!H2:H501),"")</f>
        <v>0.1666666666666643</v>
      </c>
      <c r="H431" s="39">
        <f>IF($A431&lt;=LEN('HTT e12 - 2ry Str + Mask '!A$2),SUMIF('HTT e12 - HSF3.0'!E2:E501,"&lt;="&amp;$A431,'HTT e12 - HSF3.0'!I2:I501)-SUMIF('HTT e12 - HSF3.0'!G2:G501,"&lt;="&amp;$A431,'HTT e12 - HSF3.0'!I2:I501),"")</f>
        <v>-0.3333333333333357</v>
      </c>
      <c r="I431" s="39">
        <f>IF($A431&lt;=LEN('HTT e12 - 2ry Str + Mask '!A$2),G431+H431,"")</f>
        <v>-0.1666666666666714</v>
      </c>
      <c r="J431" s="39">
        <f t="shared" si="49"/>
        <v>0</v>
      </c>
      <c r="K431" s="39">
        <f t="shared" si="50"/>
        <v>0</v>
      </c>
      <c r="L431" s="39">
        <f t="shared" si="51"/>
        <v>0</v>
      </c>
      <c r="M431" s="39">
        <f t="shared" si="52"/>
        <v>0.1666666666666643</v>
      </c>
      <c r="N431" s="39">
        <f t="shared" si="53"/>
        <v>-0.3333333333333357</v>
      </c>
      <c r="O431" s="39">
        <f t="shared" si="54"/>
        <v>-0.1666666666666714</v>
      </c>
      <c r="P431" s="39">
        <f>IF($A431&lt;=LEN('HTT e12 - 2ry Str + Mask '!A$2),M431-J431,"")</f>
        <v>0.1666666666666643</v>
      </c>
      <c r="Q431" s="39">
        <f>IF($A431&lt;=LEN('HTT e12 - 2ry Str + Mask '!A$2),N431-K431,"")</f>
        <v>-0.3333333333333357</v>
      </c>
      <c r="R431" s="39">
        <f>IF($A431&lt;=LEN('HTT e12 - 2ry Str + Mask '!A$2),O431-L431,"")</f>
        <v>-0.1666666666666714</v>
      </c>
    </row>
    <row r="432" spans="1:18" ht="92" customHeight="1" x14ac:dyDescent="0.15">
      <c r="A432" s="36">
        <v>431</v>
      </c>
      <c r="B432" s="37" t="str">
        <f>IF($A432&lt;=LEN('HTT e12 - 2ry Str + Mask '!A$2),MID('HTT e12 - 2ry Str + Mask '!A$2,$A432,1),"")</f>
        <v>)</v>
      </c>
      <c r="C432" s="38" t="str">
        <f>IF($A432&lt;=LEN('HTT e12 - 2ry Str + Mask '!B$2),MID('HTT e12 - 2ry Str + Mask '!B$2,$A432,1),"")</f>
        <v>.</v>
      </c>
      <c r="D432" s="38" t="str">
        <f>IF($A432&lt;=LEN('HTT e12 - 2ry Str + Mask '!C$2),MID('HTT e12 - 2ry Str + Mask '!C$2,$A432,1),"")</f>
        <v>.</v>
      </c>
      <c r="E432" s="38" t="str">
        <f t="shared" si="48"/>
        <v>.</v>
      </c>
      <c r="F432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</v>
      </c>
      <c r="G432" s="39">
        <f>IF($A432&lt;=LEN('HTT e12 - 2ry Str + Mask '!A$2),SUMIF('HTT e12 - HSF3.0'!E2:E501,"&lt;="&amp;$A432,'HTT e12 - HSF3.0'!H2:H501)-SUMIF('HTT e12 - HSF3.0'!G2:G501,"&lt;="&amp;$A432,'HTT e12 - HSF3.0'!H2:H501),"")</f>
        <v>0</v>
      </c>
      <c r="H432" s="39">
        <f>IF($A432&lt;=LEN('HTT e12 - 2ry Str + Mask '!A$2),SUMIF('HTT e12 - HSF3.0'!E2:E501,"&lt;="&amp;$A432,'HTT e12 - HSF3.0'!I2:I501)-SUMIF('HTT e12 - HSF3.0'!G2:G501,"&lt;="&amp;$A432,'HTT e12 - HSF3.0'!I2:I501),"")</f>
        <v>-0.16666666666666785</v>
      </c>
      <c r="I432" s="39">
        <f>IF($A432&lt;=LEN('HTT e12 - 2ry Str + Mask '!A$2),G432+H432,"")</f>
        <v>-0.16666666666666785</v>
      </c>
      <c r="J432" s="39">
        <f t="shared" si="49"/>
        <v>0</v>
      </c>
      <c r="K432" s="39">
        <f t="shared" si="50"/>
        <v>0</v>
      </c>
      <c r="L432" s="39">
        <f t="shared" si="51"/>
        <v>0</v>
      </c>
      <c r="M432" s="39">
        <f t="shared" si="52"/>
        <v>0</v>
      </c>
      <c r="N432" s="39">
        <f t="shared" si="53"/>
        <v>-0.16666666666666785</v>
      </c>
      <c r="O432" s="39">
        <f t="shared" si="54"/>
        <v>-0.16666666666666785</v>
      </c>
      <c r="P432" s="39">
        <f>IF($A432&lt;=LEN('HTT e12 - 2ry Str + Mask '!A$2),M432-J432,"")</f>
        <v>0</v>
      </c>
      <c r="Q432" s="39">
        <f>IF($A432&lt;=LEN('HTT e12 - 2ry Str + Mask '!A$2),N432-K432,"")</f>
        <v>-0.16666666666666785</v>
      </c>
      <c r="R432" s="39">
        <f>IF($A432&lt;=LEN('HTT e12 - 2ry Str + Mask '!A$2),O432-L432,"")</f>
        <v>-0.16666666666666785</v>
      </c>
    </row>
    <row r="433" spans="1:18" ht="92" customHeight="1" x14ac:dyDescent="0.15">
      <c r="A433" s="36">
        <v>432</v>
      </c>
      <c r="B433" s="37" t="str">
        <f>IF($A433&lt;=LEN('HTT e12 - 2ry Str + Mask '!A$2),MID('HTT e12 - 2ry Str + Mask '!A$2,$A433,1),"")</f>
        <v>)</v>
      </c>
      <c r="C433" s="38" t="str">
        <f>IF($A433&lt;=LEN('HTT e12 - 2ry Str + Mask '!B$2),MID('HTT e12 - 2ry Str + Mask '!B$2,$A433,1),"")</f>
        <v>.</v>
      </c>
      <c r="D433" s="38" t="str">
        <f>IF($A433&lt;=LEN('HTT e12 - 2ry Str + Mask '!C$2),MID('HTT e12 - 2ry Str + Mask '!C$2,$A433,1),"")</f>
        <v>.</v>
      </c>
      <c r="E433" s="38" t="str">
        <f t="shared" si="48"/>
        <v>.</v>
      </c>
      <c r="F433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.</v>
      </c>
      <c r="G433" s="39">
        <f>IF($A433&lt;=LEN('HTT e12 - 2ry Str + Mask '!A$2),SUMIF('HTT e12 - HSF3.0'!E2:E501,"&lt;="&amp;$A433,'HTT e12 - HSF3.0'!H2:H501)-SUMIF('HTT e12 - HSF3.0'!G2:G501,"&lt;="&amp;$A433,'HTT e12 - HSF3.0'!H2:H501),"")</f>
        <v>0</v>
      </c>
      <c r="H433" s="39">
        <f>IF($A433&lt;=LEN('HTT e12 - 2ry Str + Mask '!A$2),SUMIF('HTT e12 - HSF3.0'!E2:E501,"&lt;="&amp;$A433,'HTT e12 - HSF3.0'!I2:I501)-SUMIF('HTT e12 - HSF3.0'!G2:G501,"&lt;="&amp;$A433,'HTT e12 - HSF3.0'!I2:I501),"")</f>
        <v>0</v>
      </c>
      <c r="I433" s="39">
        <f>IF($A433&lt;=LEN('HTT e12 - 2ry Str + Mask '!A$2),G433+H433,"")</f>
        <v>0</v>
      </c>
      <c r="J433" s="39">
        <f t="shared" si="49"/>
        <v>0</v>
      </c>
      <c r="K433" s="39">
        <f t="shared" si="50"/>
        <v>0</v>
      </c>
      <c r="L433" s="39">
        <f t="shared" si="51"/>
        <v>0</v>
      </c>
      <c r="M433" s="39">
        <f t="shared" si="52"/>
        <v>0</v>
      </c>
      <c r="N433" s="39">
        <f t="shared" si="53"/>
        <v>0</v>
      </c>
      <c r="O433" s="39">
        <f t="shared" si="54"/>
        <v>0</v>
      </c>
      <c r="P433" s="39">
        <f>IF($A433&lt;=LEN('HTT e12 - 2ry Str + Mask '!A$2),M433-J433,"")</f>
        <v>0</v>
      </c>
      <c r="Q433" s="39">
        <f>IF($A433&lt;=LEN('HTT e12 - 2ry Str + Mask '!A$2),N433-K433,"")</f>
        <v>0</v>
      </c>
      <c r="R433" s="39">
        <f>IF($A433&lt;=LEN('HTT e12 - 2ry Str + Mask '!A$2),O433-L433,"")</f>
        <v>0</v>
      </c>
    </row>
    <row r="434" spans="1:18" ht="92" customHeight="1" x14ac:dyDescent="0.15">
      <c r="A434" s="36">
        <v>433</v>
      </c>
      <c r="B434" s="37" t="str">
        <f>IF($A434&lt;=LEN('HTT e12 - 2ry Str + Mask '!A$2),MID('HTT e12 - 2ry Str + Mask '!A$2,$A434,1),"")</f>
        <v>.</v>
      </c>
      <c r="C434" s="38" t="str">
        <f>IF($A434&lt;=LEN('HTT e12 - 2ry Str + Mask '!B$2),MID('HTT e12 - 2ry Str + Mask '!B$2,$A434,1),"")</f>
        <v>.</v>
      </c>
      <c r="D434" s="38" t="str">
        <f>IF($A434&lt;=LEN('HTT e12 - 2ry Str + Mask '!C$2),MID('HTT e12 - 2ry Str + Mask '!C$2,$A434,1),"")</f>
        <v>.</v>
      </c>
      <c r="E434" s="38" t="str">
        <f t="shared" si="48"/>
        <v>.</v>
      </c>
      <c r="F434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..</v>
      </c>
      <c r="G434" s="39">
        <f>IF($A434&lt;=LEN('HTT e12 - 2ry Str + Mask '!A$2),SUMIF('HTT e12 - HSF3.0'!E2:E501,"&lt;="&amp;$A434,'HTT e12 - HSF3.0'!H2:H501)-SUMIF('HTT e12 - HSF3.0'!G2:G501,"&lt;="&amp;$A434,'HTT e12 - HSF3.0'!H2:H501),"")</f>
        <v>0</v>
      </c>
      <c r="H434" s="39">
        <f>IF($A434&lt;=LEN('HTT e12 - 2ry Str + Mask '!A$2),SUMIF('HTT e12 - HSF3.0'!E2:E501,"&lt;="&amp;$A434,'HTT e12 - HSF3.0'!I2:I501)-SUMIF('HTT e12 - HSF3.0'!G2:G501,"&lt;="&amp;$A434,'HTT e12 - HSF3.0'!I2:I501),"")</f>
        <v>0</v>
      </c>
      <c r="I434" s="39">
        <f>IF($A434&lt;=LEN('HTT e12 - 2ry Str + Mask '!A$2),G434+H434,"")</f>
        <v>0</v>
      </c>
      <c r="J434" s="39">
        <f t="shared" si="49"/>
        <v>0</v>
      </c>
      <c r="K434" s="39">
        <f t="shared" si="50"/>
        <v>0</v>
      </c>
      <c r="L434" s="39">
        <f t="shared" si="51"/>
        <v>0</v>
      </c>
      <c r="M434" s="39">
        <f t="shared" si="52"/>
        <v>0</v>
      </c>
      <c r="N434" s="39">
        <f t="shared" si="53"/>
        <v>0</v>
      </c>
      <c r="O434" s="39">
        <f t="shared" si="54"/>
        <v>0</v>
      </c>
      <c r="P434" s="39">
        <f>IF($A434&lt;=LEN('HTT e12 - 2ry Str + Mask '!A$2),M434-J434,"")</f>
        <v>0</v>
      </c>
      <c r="Q434" s="39">
        <f>IF($A434&lt;=LEN('HTT e12 - 2ry Str + Mask '!A$2),N434-K434,"")</f>
        <v>0</v>
      </c>
      <c r="R434" s="39">
        <f>IF($A434&lt;=LEN('HTT e12 - 2ry Str + Mask '!A$2),O434-L434,"")</f>
        <v>0</v>
      </c>
    </row>
    <row r="435" spans="1:18" ht="92" customHeight="1" x14ac:dyDescent="0.15">
      <c r="A435" s="36">
        <v>434</v>
      </c>
      <c r="B435" s="37" t="str">
        <f>IF($A435&lt;=LEN('HTT e12 - 2ry Str + Mask '!A$2),MID('HTT e12 - 2ry Str + Mask '!A$2,$A435,1),"")</f>
        <v>.</v>
      </c>
      <c r="C435" s="38" t="str">
        <f>IF($A435&lt;=LEN('HTT e12 - 2ry Str + Mask '!B$2),MID('HTT e12 - 2ry Str + Mask '!B$2,$A435,1),"")</f>
        <v>.</v>
      </c>
      <c r="D435" s="38" t="str">
        <f>IF($A435&lt;=LEN('HTT e12 - 2ry Str + Mask '!C$2),MID('HTT e12 - 2ry Str + Mask '!C$2,$A435,1),"")</f>
        <v>.</v>
      </c>
      <c r="E435" s="38" t="str">
        <f t="shared" si="48"/>
        <v>.</v>
      </c>
      <c r="F435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...</v>
      </c>
      <c r="G435" s="39">
        <f>IF($A435&lt;=LEN('HTT e12 - 2ry Str + Mask '!A$2),SUMIF('HTT e12 - HSF3.0'!E2:E501,"&lt;="&amp;$A435,'HTT e12 - HSF3.0'!H2:H501)-SUMIF('HTT e12 - HSF3.0'!G2:G501,"&lt;="&amp;$A435,'HTT e12 - HSF3.0'!H2:H501),"")</f>
        <v>0</v>
      </c>
      <c r="H435" s="39">
        <f>IF($A435&lt;=LEN('HTT e12 - 2ry Str + Mask '!A$2),SUMIF('HTT e12 - HSF3.0'!E2:E501,"&lt;="&amp;$A435,'HTT e12 - HSF3.0'!I2:I501)-SUMIF('HTT e12 - HSF3.0'!G2:G501,"&lt;="&amp;$A435,'HTT e12 - HSF3.0'!I2:I501),"")</f>
        <v>0</v>
      </c>
      <c r="I435" s="39">
        <f>IF($A435&lt;=LEN('HTT e12 - 2ry Str + Mask '!A$2),G435+H435,"")</f>
        <v>0</v>
      </c>
      <c r="J435" s="39">
        <f t="shared" si="49"/>
        <v>0</v>
      </c>
      <c r="K435" s="39">
        <f t="shared" si="50"/>
        <v>0</v>
      </c>
      <c r="L435" s="39">
        <f t="shared" si="51"/>
        <v>0</v>
      </c>
      <c r="M435" s="39">
        <f t="shared" si="52"/>
        <v>0</v>
      </c>
      <c r="N435" s="39">
        <f t="shared" si="53"/>
        <v>0</v>
      </c>
      <c r="O435" s="39">
        <f t="shared" si="54"/>
        <v>0</v>
      </c>
      <c r="P435" s="39">
        <f>IF($A435&lt;=LEN('HTT e12 - 2ry Str + Mask '!A$2),M435-J435,"")</f>
        <v>0</v>
      </c>
      <c r="Q435" s="39">
        <f>IF($A435&lt;=LEN('HTT e12 - 2ry Str + Mask '!A$2),N435-K435,"")</f>
        <v>0</v>
      </c>
      <c r="R435" s="39">
        <f>IF($A435&lt;=LEN('HTT e12 - 2ry Str + Mask '!A$2),O435-L435,"")</f>
        <v>0</v>
      </c>
    </row>
    <row r="436" spans="1:18" ht="92" customHeight="1" x14ac:dyDescent="0.15">
      <c r="A436" s="36">
        <v>435</v>
      </c>
      <c r="B436" s="37" t="str">
        <f>IF($A436&lt;=LEN('HTT e12 - 2ry Str + Mask '!A$2),MID('HTT e12 - 2ry Str + Mask '!A$2,$A436,1),"")</f>
        <v>.</v>
      </c>
      <c r="C436" s="38" t="str">
        <f>IF($A436&lt;=LEN('HTT e12 - 2ry Str + Mask '!B$2),MID('HTT e12 - 2ry Str + Mask '!B$2,$A436,1),"")</f>
        <v>.</v>
      </c>
      <c r="D436" s="38" t="str">
        <f>IF($A436&lt;=LEN('HTT e12 - 2ry Str + Mask '!C$2),MID('HTT e12 - 2ry Str + Mask '!C$2,$A436,1),"")</f>
        <v>.</v>
      </c>
      <c r="E436" s="38" t="str">
        <f t="shared" si="48"/>
        <v>.</v>
      </c>
      <c r="F436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....</v>
      </c>
      <c r="G436" s="39">
        <f>IF($A436&lt;=LEN('HTT e12 - 2ry Str + Mask '!A$2),SUMIF('HTT e12 - HSF3.0'!E2:E501,"&lt;="&amp;$A436,'HTT e12 - HSF3.0'!H2:H501)-SUMIF('HTT e12 - HSF3.0'!G2:G501,"&lt;="&amp;$A436,'HTT e12 - HSF3.0'!H2:H501),"")</f>
        <v>0</v>
      </c>
      <c r="H436" s="39">
        <f>IF($A436&lt;=LEN('HTT e12 - 2ry Str + Mask '!A$2),SUMIF('HTT e12 - HSF3.0'!E2:E501,"&lt;="&amp;$A436,'HTT e12 - HSF3.0'!I2:I501)-SUMIF('HTT e12 - HSF3.0'!G2:G501,"&lt;="&amp;$A436,'HTT e12 - HSF3.0'!I2:I501),"")</f>
        <v>0</v>
      </c>
      <c r="I436" s="39">
        <f>IF($A436&lt;=LEN('HTT e12 - 2ry Str + Mask '!A$2),G436+H436,"")</f>
        <v>0</v>
      </c>
      <c r="J436" s="39">
        <f t="shared" si="49"/>
        <v>0</v>
      </c>
      <c r="K436" s="39">
        <f t="shared" si="50"/>
        <v>0</v>
      </c>
      <c r="L436" s="39">
        <f t="shared" si="51"/>
        <v>0</v>
      </c>
      <c r="M436" s="39">
        <f t="shared" si="52"/>
        <v>0</v>
      </c>
      <c r="N436" s="39">
        <f t="shared" si="53"/>
        <v>0</v>
      </c>
      <c r="O436" s="39">
        <f t="shared" si="54"/>
        <v>0</v>
      </c>
      <c r="P436" s="39">
        <f>IF($A436&lt;=LEN('HTT e12 - 2ry Str + Mask '!A$2),M436-J436,"")</f>
        <v>0</v>
      </c>
      <c r="Q436" s="39">
        <f>IF($A436&lt;=LEN('HTT e12 - 2ry Str + Mask '!A$2),N436-K436,"")</f>
        <v>0</v>
      </c>
      <c r="R436" s="39">
        <f>IF($A436&lt;=LEN('HTT e12 - 2ry Str + Mask '!A$2),O436-L436,"")</f>
        <v>0</v>
      </c>
    </row>
    <row r="437" spans="1:18" ht="92" customHeight="1" x14ac:dyDescent="0.15">
      <c r="A437" s="36">
        <v>436</v>
      </c>
      <c r="B437" s="37" t="str">
        <f>IF($A437&lt;=LEN('HTT e12 - 2ry Str + Mask '!A$2),MID('HTT e12 - 2ry Str + Mask '!A$2,$A437,1),"")</f>
        <v>.</v>
      </c>
      <c r="C437" s="38" t="str">
        <f>IF($A437&lt;=LEN('HTT e12 - 2ry Str + Mask '!B$2),MID('HTT e12 - 2ry Str + Mask '!B$2,$A437,1),"")</f>
        <v>.</v>
      </c>
      <c r="D437" s="38" t="str">
        <f>IF($A437&lt;=LEN('HTT e12 - 2ry Str + Mask '!C$2),MID('HTT e12 - 2ry Str + Mask '!C$2,$A437,1),"")</f>
        <v>.</v>
      </c>
      <c r="E437" s="38" t="str">
        <f t="shared" si="48"/>
        <v>.</v>
      </c>
      <c r="F437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.....</v>
      </c>
      <c r="G437" s="39">
        <f>IF($A437&lt;=LEN('HTT e12 - 2ry Str + Mask '!A$2),SUMIF('HTT e12 - HSF3.0'!E2:E501,"&lt;="&amp;$A437,'HTT e12 - HSF3.0'!H2:H501)-SUMIF('HTT e12 - HSF3.0'!G2:G501,"&lt;="&amp;$A437,'HTT e12 - HSF3.0'!H2:H501),"")</f>
        <v>0</v>
      </c>
      <c r="H437" s="39">
        <f>IF($A437&lt;=LEN('HTT e12 - 2ry Str + Mask '!A$2),SUMIF('HTT e12 - HSF3.0'!E2:E501,"&lt;="&amp;$A437,'HTT e12 - HSF3.0'!I2:I501)-SUMIF('HTT e12 - HSF3.0'!G2:G501,"&lt;="&amp;$A437,'HTT e12 - HSF3.0'!I2:I501),"")</f>
        <v>0</v>
      </c>
      <c r="I437" s="39">
        <f>IF($A437&lt;=LEN('HTT e12 - 2ry Str + Mask '!A$2),G437+H437,"")</f>
        <v>0</v>
      </c>
      <c r="J437" s="39">
        <f t="shared" si="49"/>
        <v>0</v>
      </c>
      <c r="K437" s="39">
        <f t="shared" si="50"/>
        <v>0</v>
      </c>
      <c r="L437" s="39">
        <f t="shared" si="51"/>
        <v>0</v>
      </c>
      <c r="M437" s="39">
        <f t="shared" si="52"/>
        <v>0</v>
      </c>
      <c r="N437" s="39">
        <f t="shared" si="53"/>
        <v>0</v>
      </c>
      <c r="O437" s="39">
        <f t="shared" si="54"/>
        <v>0</v>
      </c>
      <c r="P437" s="39">
        <f>IF($A437&lt;=LEN('HTT e12 - 2ry Str + Mask '!A$2),M437-J437,"")</f>
        <v>0</v>
      </c>
      <c r="Q437" s="39">
        <f>IF($A437&lt;=LEN('HTT e12 - 2ry Str + Mask '!A$2),N437-K437,"")</f>
        <v>0</v>
      </c>
      <c r="R437" s="39">
        <f>IF($A437&lt;=LEN('HTT e12 - 2ry Str + Mask '!A$2),O437-L437,"")</f>
        <v>0</v>
      </c>
    </row>
    <row r="438" spans="1:18" ht="92" customHeight="1" x14ac:dyDescent="0.15">
      <c r="A438" s="36">
        <v>437</v>
      </c>
      <c r="B438" s="37" t="str">
        <f>IF($A438&lt;=LEN('HTT e12 - 2ry Str + Mask '!A$2),MID('HTT e12 - 2ry Str + Mask '!A$2,$A438,1),"")</f>
        <v>.</v>
      </c>
      <c r="C438" s="38" t="str">
        <f>IF($A438&lt;=LEN('HTT e12 - 2ry Str + Mask '!B$2),MID('HTT e12 - 2ry Str + Mask '!B$2,$A438,1),"")</f>
        <v>.</v>
      </c>
      <c r="D438" s="38" t="str">
        <f>IF($A438&lt;=LEN('HTT e12 - 2ry Str + Mask '!C$2),MID('HTT e12 - 2ry Str + Mask '!C$2,$A438,1),"")</f>
        <v>.</v>
      </c>
      <c r="E438" s="38" t="str">
        <f t="shared" si="48"/>
        <v>.</v>
      </c>
      <c r="F438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......</v>
      </c>
      <c r="G438" s="39">
        <f>IF($A438&lt;=LEN('HTT e12 - 2ry Str + Mask '!A$2),SUMIF('HTT e12 - HSF3.0'!E2:E501,"&lt;="&amp;$A438,'HTT e12 - HSF3.0'!H2:H501)-SUMIF('HTT e12 - HSF3.0'!G2:G501,"&lt;="&amp;$A438,'HTT e12 - HSF3.0'!H2:H501),"")</f>
        <v>0</v>
      </c>
      <c r="H438" s="39">
        <f>IF($A438&lt;=LEN('HTT e12 - 2ry Str + Mask '!A$2),SUMIF('HTT e12 - HSF3.0'!E2:E501,"&lt;="&amp;$A438,'HTT e12 - HSF3.0'!I2:I501)-SUMIF('HTT e12 - HSF3.0'!G2:G501,"&lt;="&amp;$A438,'HTT e12 - HSF3.0'!I2:I501),"")</f>
        <v>0</v>
      </c>
      <c r="I438" s="39">
        <f>IF($A438&lt;=LEN('HTT e12 - 2ry Str + Mask '!A$2),G438+H438,"")</f>
        <v>0</v>
      </c>
      <c r="J438" s="39">
        <f t="shared" si="49"/>
        <v>0</v>
      </c>
      <c r="K438" s="39">
        <f t="shared" si="50"/>
        <v>0</v>
      </c>
      <c r="L438" s="39">
        <f t="shared" si="51"/>
        <v>0</v>
      </c>
      <c r="M438" s="39">
        <f t="shared" si="52"/>
        <v>0</v>
      </c>
      <c r="N438" s="39">
        <f t="shared" si="53"/>
        <v>0</v>
      </c>
      <c r="O438" s="39">
        <f t="shared" si="54"/>
        <v>0</v>
      </c>
      <c r="P438" s="39">
        <f>IF($A438&lt;=LEN('HTT e12 - 2ry Str + Mask '!A$2),M438-J438,"")</f>
        <v>0</v>
      </c>
      <c r="Q438" s="39">
        <f>IF($A438&lt;=LEN('HTT e12 - 2ry Str + Mask '!A$2),N438-K438,"")</f>
        <v>0</v>
      </c>
      <c r="R438" s="39">
        <f>IF($A438&lt;=LEN('HTT e12 - 2ry Str + Mask '!A$2),O438-L438,"")</f>
        <v>0</v>
      </c>
    </row>
    <row r="439" spans="1:18" ht="92" customHeight="1" x14ac:dyDescent="0.15">
      <c r="A439" s="36">
        <v>438</v>
      </c>
      <c r="B439" s="37" t="str">
        <f>IF($A439&lt;=LEN('HTT e12 - 2ry Str + Mask '!A$2),MID('HTT e12 - 2ry Str + Mask '!A$2,$A439,1),"")</f>
        <v>.</v>
      </c>
      <c r="C439" s="38" t="str">
        <f>IF($A439&lt;=LEN('HTT e12 - 2ry Str + Mask '!B$2),MID('HTT e12 - 2ry Str + Mask '!B$2,$A439,1),"")</f>
        <v>.</v>
      </c>
      <c r="D439" s="38" t="str">
        <f>IF($A439&lt;=LEN('HTT e12 - 2ry Str + Mask '!C$2),MID('HTT e12 - 2ry Str + Mask '!C$2,$A439,1),"")</f>
        <v>.</v>
      </c>
      <c r="E439" s="38" t="str">
        <f t="shared" si="48"/>
        <v>.</v>
      </c>
      <c r="F439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.......</v>
      </c>
      <c r="G439" s="39">
        <f>IF($A439&lt;=LEN('HTT e12 - 2ry Str + Mask '!A$2),SUMIF('HTT e12 - HSF3.0'!E2:E501,"&lt;="&amp;$A439,'HTT e12 - HSF3.0'!H2:H501)-SUMIF('HTT e12 - HSF3.0'!G2:G501,"&lt;="&amp;$A439,'HTT e12 - HSF3.0'!H2:H501),"")</f>
        <v>0</v>
      </c>
      <c r="H439" s="39">
        <f>IF($A439&lt;=LEN('HTT e12 - 2ry Str + Mask '!A$2),SUMIF('HTT e12 - HSF3.0'!E2:E501,"&lt;="&amp;$A439,'HTT e12 - HSF3.0'!I2:I501)-SUMIF('HTT e12 - HSF3.0'!G2:G501,"&lt;="&amp;$A439,'HTT e12 - HSF3.0'!I2:I501),"")</f>
        <v>0</v>
      </c>
      <c r="I439" s="39">
        <f>IF($A439&lt;=LEN('HTT e12 - 2ry Str + Mask '!A$2),G439+H439,"")</f>
        <v>0</v>
      </c>
      <c r="J439" s="39">
        <f t="shared" si="49"/>
        <v>0</v>
      </c>
      <c r="K439" s="39">
        <f t="shared" si="50"/>
        <v>0</v>
      </c>
      <c r="L439" s="39">
        <f t="shared" si="51"/>
        <v>0</v>
      </c>
      <c r="M439" s="39">
        <f t="shared" si="52"/>
        <v>0</v>
      </c>
      <c r="N439" s="39">
        <f t="shared" si="53"/>
        <v>0</v>
      </c>
      <c r="O439" s="39">
        <f t="shared" si="54"/>
        <v>0</v>
      </c>
      <c r="P439" s="39">
        <f>IF($A439&lt;=LEN('HTT e12 - 2ry Str + Mask '!A$2),M439-J439,"")</f>
        <v>0</v>
      </c>
      <c r="Q439" s="39">
        <f>IF($A439&lt;=LEN('HTT e12 - 2ry Str + Mask '!A$2),N439-K439,"")</f>
        <v>0</v>
      </c>
      <c r="R439" s="39">
        <f>IF($A439&lt;=LEN('HTT e12 - 2ry Str + Mask '!A$2),O439-L439,"")</f>
        <v>0</v>
      </c>
    </row>
    <row r="440" spans="1:18" ht="92" customHeight="1" x14ac:dyDescent="0.15">
      <c r="A440" s="36">
        <v>439</v>
      </c>
      <c r="B440" s="37" t="str">
        <f>IF($A440&lt;=LEN('HTT e12 - 2ry Str + Mask '!A$2),MID('HTT e12 - 2ry Str + Mask '!A$2,$A440,1),"")</f>
        <v>.</v>
      </c>
      <c r="C440" s="38" t="str">
        <f>IF($A440&lt;=LEN('HTT e12 - 2ry Str + Mask '!B$2),MID('HTT e12 - 2ry Str + Mask '!B$2,$A440,1),"")</f>
        <v>.</v>
      </c>
      <c r="D440" s="38" t="str">
        <f>IF($A440&lt;=LEN('HTT e12 - 2ry Str + Mask '!C$2),MID('HTT e12 - 2ry Str + Mask '!C$2,$A440,1),"")</f>
        <v>.</v>
      </c>
      <c r="E440" s="38" t="str">
        <f t="shared" si="48"/>
        <v>.</v>
      </c>
      <c r="F440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........</v>
      </c>
      <c r="G440" s="39">
        <f>IF($A440&lt;=LEN('HTT e12 - 2ry Str + Mask '!A$2),SUMIF('HTT e12 - HSF3.0'!E2:E501,"&lt;="&amp;$A440,'HTT e12 - HSF3.0'!H2:H501)-SUMIF('HTT e12 - HSF3.0'!G2:G501,"&lt;="&amp;$A440,'HTT e12 - HSF3.0'!H2:H501),"")</f>
        <v>0</v>
      </c>
      <c r="H440" s="39">
        <f>IF($A440&lt;=LEN('HTT e12 - 2ry Str + Mask '!A$2),SUMIF('HTT e12 - HSF3.0'!E2:E501,"&lt;="&amp;$A440,'HTT e12 - HSF3.0'!I2:I501)-SUMIF('HTT e12 - HSF3.0'!G2:G501,"&lt;="&amp;$A440,'HTT e12 - HSF3.0'!I2:I501),"")</f>
        <v>0</v>
      </c>
      <c r="I440" s="39">
        <f>IF($A440&lt;=LEN('HTT e12 - 2ry Str + Mask '!A$2),G440+H440,"")</f>
        <v>0</v>
      </c>
      <c r="J440" s="39">
        <f t="shared" si="49"/>
        <v>0</v>
      </c>
      <c r="K440" s="39">
        <f t="shared" si="50"/>
        <v>0</v>
      </c>
      <c r="L440" s="39">
        <f t="shared" si="51"/>
        <v>0</v>
      </c>
      <c r="M440" s="39">
        <f t="shared" si="52"/>
        <v>0</v>
      </c>
      <c r="N440" s="39">
        <f t="shared" si="53"/>
        <v>0</v>
      </c>
      <c r="O440" s="39">
        <f t="shared" si="54"/>
        <v>0</v>
      </c>
      <c r="P440" s="39">
        <f>IF($A440&lt;=LEN('HTT e12 - 2ry Str + Mask '!A$2),M440-J440,"")</f>
        <v>0</v>
      </c>
      <c r="Q440" s="39">
        <f>IF($A440&lt;=LEN('HTT e12 - 2ry Str + Mask '!A$2),N440-K440,"")</f>
        <v>0</v>
      </c>
      <c r="R440" s="39">
        <f>IF($A440&lt;=LEN('HTT e12 - 2ry Str + Mask '!A$2),O440-L440,"")</f>
        <v>0</v>
      </c>
    </row>
    <row r="441" spans="1:18" ht="92" customHeight="1" x14ac:dyDescent="0.15">
      <c r="A441" s="36">
        <v>440</v>
      </c>
      <c r="B441" s="37" t="str">
        <f>IF($A441&lt;=LEN('HTT e12 - 2ry Str + Mask '!A$2),MID('HTT e12 - 2ry Str + Mask '!A$2,$A441,1),"")</f>
        <v>.</v>
      </c>
      <c r="C441" s="38" t="str">
        <f>IF($A441&lt;=LEN('HTT e12 - 2ry Str + Mask '!B$2),MID('HTT e12 - 2ry Str + Mask '!B$2,$A441,1),"")</f>
        <v>.</v>
      </c>
      <c r="D441" s="38" t="str">
        <f>IF($A441&lt;=LEN('HTT e12 - 2ry Str + Mask '!C$2),MID('HTT e12 - 2ry Str + Mask '!C$2,$A441,1),"")</f>
        <v>.</v>
      </c>
      <c r="E441" s="38" t="str">
        <f t="shared" si="48"/>
        <v>.</v>
      </c>
      <c r="F441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.........</v>
      </c>
      <c r="G441" s="39">
        <f>IF($A441&lt;=LEN('HTT e12 - 2ry Str + Mask '!A$2),SUMIF('HTT e12 - HSF3.0'!E2:E501,"&lt;="&amp;$A441,'HTT e12 - HSF3.0'!H2:H501)-SUMIF('HTT e12 - HSF3.0'!G2:G501,"&lt;="&amp;$A441,'HTT e12 - HSF3.0'!H2:H501),"")</f>
        <v>0</v>
      </c>
      <c r="H441" s="39">
        <f>IF($A441&lt;=LEN('HTT e12 - 2ry Str + Mask '!A$2),SUMIF('HTT e12 - HSF3.0'!E2:E501,"&lt;="&amp;$A441,'HTT e12 - HSF3.0'!I2:I501)-SUMIF('HTT e12 - HSF3.0'!G2:G501,"&lt;="&amp;$A441,'HTT e12 - HSF3.0'!I2:I501),"")</f>
        <v>0</v>
      </c>
      <c r="I441" s="39">
        <f>IF($A441&lt;=LEN('HTT e12 - 2ry Str + Mask '!A$2),G441+H441,"")</f>
        <v>0</v>
      </c>
      <c r="J441" s="39">
        <f t="shared" si="49"/>
        <v>0</v>
      </c>
      <c r="K441" s="39">
        <f t="shared" si="50"/>
        <v>0</v>
      </c>
      <c r="L441" s="39">
        <f t="shared" si="51"/>
        <v>0</v>
      </c>
      <c r="M441" s="39">
        <f t="shared" si="52"/>
        <v>0</v>
      </c>
      <c r="N441" s="39">
        <f t="shared" si="53"/>
        <v>0</v>
      </c>
      <c r="O441" s="39">
        <f t="shared" si="54"/>
        <v>0</v>
      </c>
      <c r="P441" s="39">
        <f>IF($A441&lt;=LEN('HTT e12 - 2ry Str + Mask '!A$2),M441-J441,"")</f>
        <v>0</v>
      </c>
      <c r="Q441" s="39">
        <f>IF($A441&lt;=LEN('HTT e12 - 2ry Str + Mask '!A$2),N441-K441,"")</f>
        <v>0</v>
      </c>
      <c r="R441" s="39">
        <f>IF($A441&lt;=LEN('HTT e12 - 2ry Str + Mask '!A$2),O441-L441,"")</f>
        <v>0</v>
      </c>
    </row>
    <row r="442" spans="1:18" ht="92" customHeight="1" x14ac:dyDescent="0.15">
      <c r="A442" s="36">
        <v>441</v>
      </c>
      <c r="B442" s="37" t="str">
        <f>IF($A442&lt;=LEN('HTT e12 - 2ry Str + Mask '!A$2),MID('HTT e12 - 2ry Str + Mask '!A$2,$A442,1),"")</f>
        <v>.</v>
      </c>
      <c r="C442" s="38" t="str">
        <f>IF($A442&lt;=LEN('HTT e12 - 2ry Str + Mask '!B$2),MID('HTT e12 - 2ry Str + Mask '!B$2,$A442,1),"")</f>
        <v>.</v>
      </c>
      <c r="D442" s="38" t="str">
        <f>IF($A442&lt;=LEN('HTT e12 - 2ry Str + Mask '!C$2),MID('HTT e12 - 2ry Str + Mask '!C$2,$A442,1),"")</f>
        <v>.</v>
      </c>
      <c r="E442" s="38" t="str">
        <f t="shared" si="48"/>
        <v>.</v>
      </c>
      <c r="F442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..........</v>
      </c>
      <c r="G442" s="39">
        <f>IF($A442&lt;=LEN('HTT e12 - 2ry Str + Mask '!A$2),SUMIF('HTT e12 - HSF3.0'!E2:E501,"&lt;="&amp;$A442,'HTT e12 - HSF3.0'!H2:H501)-SUMIF('HTT e12 - HSF3.0'!G2:G501,"&lt;="&amp;$A442,'HTT e12 - HSF3.0'!H2:H501),"")</f>
        <v>0</v>
      </c>
      <c r="H442" s="39">
        <f>IF($A442&lt;=LEN('HTT e12 - 2ry Str + Mask '!A$2),SUMIF('HTT e12 - HSF3.0'!E2:E501,"&lt;="&amp;$A442,'HTT e12 - HSF3.0'!I2:I501)-SUMIF('HTT e12 - HSF3.0'!G2:G501,"&lt;="&amp;$A442,'HTT e12 - HSF3.0'!I2:I501),"")</f>
        <v>0</v>
      </c>
      <c r="I442" s="39">
        <f>IF($A442&lt;=LEN('HTT e12 - 2ry Str + Mask '!A$2),G442+H442,"")</f>
        <v>0</v>
      </c>
      <c r="J442" s="39">
        <f t="shared" si="49"/>
        <v>0</v>
      </c>
      <c r="K442" s="39">
        <f t="shared" si="50"/>
        <v>0</v>
      </c>
      <c r="L442" s="39">
        <f t="shared" si="51"/>
        <v>0</v>
      </c>
      <c r="M442" s="39">
        <f t="shared" si="52"/>
        <v>0</v>
      </c>
      <c r="N442" s="39">
        <f t="shared" si="53"/>
        <v>0</v>
      </c>
      <c r="O442" s="39">
        <f t="shared" si="54"/>
        <v>0</v>
      </c>
      <c r="P442" s="39">
        <f>IF($A442&lt;=LEN('HTT e12 - 2ry Str + Mask '!A$2),M442-J442,"")</f>
        <v>0</v>
      </c>
      <c r="Q442" s="39">
        <f>IF($A442&lt;=LEN('HTT e12 - 2ry Str + Mask '!A$2),N442-K442,"")</f>
        <v>0</v>
      </c>
      <c r="R442" s="39">
        <f>IF($A442&lt;=LEN('HTT e12 - 2ry Str + Mask '!A$2),O442-L442,"")</f>
        <v>0</v>
      </c>
    </row>
    <row r="443" spans="1:18" ht="92" customHeight="1" x14ac:dyDescent="0.15">
      <c r="A443" s="36">
        <v>442</v>
      </c>
      <c r="B443" s="37" t="str">
        <f>IF($A443&lt;=LEN('HTT e12 - 2ry Str + Mask '!A$2),MID('HTT e12 - 2ry Str + Mask '!A$2,$A443,1),"")</f>
        <v>.</v>
      </c>
      <c r="C443" s="38" t="str">
        <f>IF($A443&lt;=LEN('HTT e12 - 2ry Str + Mask '!B$2),MID('HTT e12 - 2ry Str + Mask '!B$2,$A443,1),"")</f>
        <v>.</v>
      </c>
      <c r="D443" s="38" t="str">
        <f>IF($A443&lt;=LEN('HTT e12 - 2ry Str + Mask '!C$2),MID('HTT e12 - 2ry Str + Mask '!C$2,$A443,1),"")</f>
        <v>.</v>
      </c>
      <c r="E443" s="38" t="str">
        <f t="shared" si="48"/>
        <v>.</v>
      </c>
      <c r="F443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...........</v>
      </c>
      <c r="G443" s="39">
        <f>IF($A443&lt;=LEN('HTT e12 - 2ry Str + Mask '!A$2),SUMIF('HTT e12 - HSF3.0'!E2:E501,"&lt;="&amp;$A443,'HTT e12 - HSF3.0'!H2:H501)-SUMIF('HTT e12 - HSF3.0'!G2:G501,"&lt;="&amp;$A443,'HTT e12 - HSF3.0'!H2:H501),"")</f>
        <v>0</v>
      </c>
      <c r="H443" s="39">
        <f>IF($A443&lt;=LEN('HTT e12 - 2ry Str + Mask '!A$2),SUMIF('HTT e12 - HSF3.0'!E2:E501,"&lt;="&amp;$A443,'HTT e12 - HSF3.0'!I2:I501)-SUMIF('HTT e12 - HSF3.0'!G2:G501,"&lt;="&amp;$A443,'HTT e12 - HSF3.0'!I2:I501),"")</f>
        <v>0</v>
      </c>
      <c r="I443" s="39">
        <f>IF($A443&lt;=LEN('HTT e12 - 2ry Str + Mask '!A$2),G443+H443,"")</f>
        <v>0</v>
      </c>
      <c r="J443" s="39">
        <f t="shared" si="49"/>
        <v>0</v>
      </c>
      <c r="K443" s="39">
        <f t="shared" si="50"/>
        <v>0</v>
      </c>
      <c r="L443" s="39">
        <f t="shared" si="51"/>
        <v>0</v>
      </c>
      <c r="M443" s="39">
        <f t="shared" si="52"/>
        <v>0</v>
      </c>
      <c r="N443" s="39">
        <f t="shared" si="53"/>
        <v>0</v>
      </c>
      <c r="O443" s="39">
        <f t="shared" si="54"/>
        <v>0</v>
      </c>
      <c r="P443" s="39">
        <f>IF($A443&lt;=LEN('HTT e12 - 2ry Str + Mask '!A$2),M443-J443,"")</f>
        <v>0</v>
      </c>
      <c r="Q443" s="39">
        <f>IF($A443&lt;=LEN('HTT e12 - 2ry Str + Mask '!A$2),N443-K443,"")</f>
        <v>0</v>
      </c>
      <c r="R443" s="39">
        <f>IF($A443&lt;=LEN('HTT e12 - 2ry Str + Mask '!A$2),O443-L443,"")</f>
        <v>0</v>
      </c>
    </row>
    <row r="444" spans="1:18" ht="92" customHeight="1" x14ac:dyDescent="0.15">
      <c r="A444" s="36">
        <v>443</v>
      </c>
      <c r="B444" s="37" t="str">
        <f>IF($A444&lt;=LEN('HTT e12 - 2ry Str + Mask '!A$2),MID('HTT e12 - 2ry Str + Mask '!A$2,$A444,1),"")</f>
        <v>.</v>
      </c>
      <c r="C444" s="38" t="str">
        <f>IF($A444&lt;=LEN('HTT e12 - 2ry Str + Mask '!B$2),MID('HTT e12 - 2ry Str + Mask '!B$2,$A444,1),"")</f>
        <v>.</v>
      </c>
      <c r="D444" s="38" t="str">
        <f>IF($A444&lt;=LEN('HTT e12 - 2ry Str + Mask '!C$2),MID('HTT e12 - 2ry Str + Mask '!C$2,$A444,1),"")</f>
        <v>.</v>
      </c>
      <c r="E444" s="38" t="str">
        <f t="shared" si="48"/>
        <v>.</v>
      </c>
      <c r="F444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............</v>
      </c>
      <c r="G444" s="39">
        <f>IF($A444&lt;=LEN('HTT e12 - 2ry Str + Mask '!A$2),SUMIF('HTT e12 - HSF3.0'!E2:E501,"&lt;="&amp;$A444,'HTT e12 - HSF3.0'!H2:H501)-SUMIF('HTT e12 - HSF3.0'!G2:G501,"&lt;="&amp;$A444,'HTT e12 - HSF3.0'!H2:H501),"")</f>
        <v>0</v>
      </c>
      <c r="H444" s="39">
        <f>IF($A444&lt;=LEN('HTT e12 - 2ry Str + Mask '!A$2),SUMIF('HTT e12 - HSF3.0'!E2:E501,"&lt;="&amp;$A444,'HTT e12 - HSF3.0'!I2:I501)-SUMIF('HTT e12 - HSF3.0'!G2:G501,"&lt;="&amp;$A444,'HTT e12 - HSF3.0'!I2:I501),"")</f>
        <v>0</v>
      </c>
      <c r="I444" s="39">
        <f>IF($A444&lt;=LEN('HTT e12 - 2ry Str + Mask '!A$2),G444+H444,"")</f>
        <v>0</v>
      </c>
      <c r="J444" s="39">
        <f t="shared" si="49"/>
        <v>0</v>
      </c>
      <c r="K444" s="39">
        <f t="shared" si="50"/>
        <v>0</v>
      </c>
      <c r="L444" s="39">
        <f t="shared" si="51"/>
        <v>0</v>
      </c>
      <c r="M444" s="39">
        <f t="shared" si="52"/>
        <v>0</v>
      </c>
      <c r="N444" s="39">
        <f t="shared" si="53"/>
        <v>0</v>
      </c>
      <c r="O444" s="39">
        <f t="shared" si="54"/>
        <v>0</v>
      </c>
      <c r="P444" s="39">
        <f>IF($A444&lt;=LEN('HTT e12 - 2ry Str + Mask '!A$2),M444-J444,"")</f>
        <v>0</v>
      </c>
      <c r="Q444" s="39">
        <f>IF($A444&lt;=LEN('HTT e12 - 2ry Str + Mask '!A$2),N444-K444,"")</f>
        <v>0</v>
      </c>
      <c r="R444" s="39">
        <f>IF($A444&lt;=LEN('HTT e12 - 2ry Str + Mask '!A$2),O444-L444,"")</f>
        <v>0</v>
      </c>
    </row>
    <row r="445" spans="1:18" ht="92" customHeight="1" x14ac:dyDescent="0.15">
      <c r="A445" s="36">
        <v>444</v>
      </c>
      <c r="B445" s="37" t="str">
        <f>IF($A445&lt;=LEN('HTT e12 - 2ry Str + Mask '!A$2),MID('HTT e12 - 2ry Str + Mask '!A$2,$A445,1),"")</f>
        <v>.</v>
      </c>
      <c r="C445" s="38" t="str">
        <f>IF($A445&lt;=LEN('HTT e12 - 2ry Str + Mask '!B$2),MID('HTT e12 - 2ry Str + Mask '!B$2,$A445,1),"")</f>
        <v>.</v>
      </c>
      <c r="D445" s="38" t="str">
        <f>IF($A445&lt;=LEN('HTT e12 - 2ry Str + Mask '!C$2),MID('HTT e12 - 2ry Str + Mask '!C$2,$A445,1),"")</f>
        <v>.</v>
      </c>
      <c r="E445" s="38" t="str">
        <f t="shared" si="48"/>
        <v>.</v>
      </c>
      <c r="F445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.............</v>
      </c>
      <c r="G445" s="39">
        <f>IF($A445&lt;=LEN('HTT e12 - 2ry Str + Mask '!A$2),SUMIF('HTT e12 - HSF3.0'!E2:E501,"&lt;="&amp;$A445,'HTT e12 - HSF3.0'!H2:H501)-SUMIF('HTT e12 - HSF3.0'!G2:G501,"&lt;="&amp;$A445,'HTT e12 - HSF3.0'!H2:H501),"")</f>
        <v>0</v>
      </c>
      <c r="H445" s="39">
        <f>IF($A445&lt;=LEN('HTT e12 - 2ry Str + Mask '!A$2),SUMIF('HTT e12 - HSF3.0'!E2:E501,"&lt;="&amp;$A445,'HTT e12 - HSF3.0'!I2:I501)-SUMIF('HTT e12 - HSF3.0'!G2:G501,"&lt;="&amp;$A445,'HTT e12 - HSF3.0'!I2:I501),"")</f>
        <v>0</v>
      </c>
      <c r="I445" s="39">
        <f>IF($A445&lt;=LEN('HTT e12 - 2ry Str + Mask '!A$2),G445+H445,"")</f>
        <v>0</v>
      </c>
      <c r="J445" s="39">
        <f t="shared" si="49"/>
        <v>0</v>
      </c>
      <c r="K445" s="39">
        <f t="shared" si="50"/>
        <v>0</v>
      </c>
      <c r="L445" s="39">
        <f t="shared" si="51"/>
        <v>0</v>
      </c>
      <c r="M445" s="39">
        <f t="shared" si="52"/>
        <v>0</v>
      </c>
      <c r="N445" s="39">
        <f t="shared" si="53"/>
        <v>0</v>
      </c>
      <c r="O445" s="39">
        <f t="shared" si="54"/>
        <v>0</v>
      </c>
      <c r="P445" s="39">
        <f>IF($A445&lt;=LEN('HTT e12 - 2ry Str + Mask '!A$2),M445-J445,"")</f>
        <v>0</v>
      </c>
      <c r="Q445" s="39">
        <f>IF($A445&lt;=LEN('HTT e12 - 2ry Str + Mask '!A$2),N445-K445,"")</f>
        <v>0</v>
      </c>
      <c r="R445" s="39">
        <f>IF($A445&lt;=LEN('HTT e12 - 2ry Str + Mask '!A$2),O445-L445,"")</f>
        <v>0</v>
      </c>
    </row>
    <row r="446" spans="1:18" ht="92" customHeight="1" x14ac:dyDescent="0.15">
      <c r="A446" s="36">
        <v>445</v>
      </c>
      <c r="B446" s="37" t="str">
        <f>IF($A446&lt;=LEN('HTT e12 - 2ry Str + Mask '!A$2),MID('HTT e12 - 2ry Str + Mask '!A$2,$A446,1),"")</f>
        <v>)</v>
      </c>
      <c r="C446" s="38" t="str">
        <f>IF($A446&lt;=LEN('HTT e12 - 2ry Str + Mask '!B$2),MID('HTT e12 - 2ry Str + Mask '!B$2,$A446,1),"")</f>
        <v>)</v>
      </c>
      <c r="D446" s="38" t="str">
        <f>IF($A446&lt;=LEN('HTT e12 - 2ry Str + Mask '!C$2),MID('HTT e12 - 2ry Str + Mask '!C$2,$A446,1),"")</f>
        <v>.</v>
      </c>
      <c r="E446" s="38" t="str">
        <f t="shared" si="48"/>
        <v>)</v>
      </c>
      <c r="F446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.............)</v>
      </c>
      <c r="G446" s="39">
        <f>IF($A446&lt;=LEN('HTT e12 - 2ry Str + Mask '!A$2),SUMIF('HTT e12 - HSF3.0'!E2:E501,"&lt;="&amp;$A446,'HTT e12 - HSF3.0'!H2:H501)-SUMIF('HTT e12 - HSF3.0'!G2:G501,"&lt;="&amp;$A446,'HTT e12 - HSF3.0'!H2:H501),"")</f>
        <v>0</v>
      </c>
      <c r="H446" s="39">
        <f>IF($A446&lt;=LEN('HTT e12 - 2ry Str + Mask '!A$2),SUMIF('HTT e12 - HSF3.0'!E2:E501,"&lt;="&amp;$A446,'HTT e12 - HSF3.0'!I2:I501)-SUMIF('HTT e12 - HSF3.0'!G2:G501,"&lt;="&amp;$A446,'HTT e12 - HSF3.0'!I2:I501),"")</f>
        <v>0</v>
      </c>
      <c r="I446" s="39">
        <f>IF($A446&lt;=LEN('HTT e12 - 2ry Str + Mask '!A$2),G446+H446,"")</f>
        <v>0</v>
      </c>
      <c r="J446" s="39">
        <f t="shared" si="49"/>
        <v>0</v>
      </c>
      <c r="K446" s="39">
        <f t="shared" si="50"/>
        <v>0</v>
      </c>
      <c r="L446" s="39">
        <f t="shared" si="51"/>
        <v>0</v>
      </c>
      <c r="M446" s="39">
        <f t="shared" si="52"/>
        <v>0</v>
      </c>
      <c r="N446" s="39">
        <f t="shared" si="53"/>
        <v>0</v>
      </c>
      <c r="O446" s="39">
        <f t="shared" si="54"/>
        <v>0</v>
      </c>
      <c r="P446" s="39">
        <f>IF($A446&lt;=LEN('HTT e12 - 2ry Str + Mask '!A$2),M446-J446,"")</f>
        <v>0</v>
      </c>
      <c r="Q446" s="39">
        <f>IF($A446&lt;=LEN('HTT e12 - 2ry Str + Mask '!A$2),N446-K446,"")</f>
        <v>0</v>
      </c>
      <c r="R446" s="39">
        <f>IF($A446&lt;=LEN('HTT e12 - 2ry Str + Mask '!A$2),O446-L446,"")</f>
        <v>0</v>
      </c>
    </row>
    <row r="447" spans="1:18" ht="92" customHeight="1" x14ac:dyDescent="0.15">
      <c r="A447" s="36">
        <v>446</v>
      </c>
      <c r="B447" s="37" t="str">
        <f>IF($A447&lt;=LEN('HTT e12 - 2ry Str + Mask '!A$2),MID('HTT e12 - 2ry Str + Mask '!A$2,$A447,1),"")</f>
        <v>)</v>
      </c>
      <c r="C447" s="38" t="str">
        <f>IF($A447&lt;=LEN('HTT e12 - 2ry Str + Mask '!B$2),MID('HTT e12 - 2ry Str + Mask '!B$2,$A447,1),"")</f>
        <v>)</v>
      </c>
      <c r="D447" s="38" t="str">
        <f>IF($A447&lt;=LEN('HTT e12 - 2ry Str + Mask '!C$2),MID('HTT e12 - 2ry Str + Mask '!C$2,$A447,1),"")</f>
        <v>.</v>
      </c>
      <c r="E447" s="38" t="str">
        <f t="shared" si="48"/>
        <v>)</v>
      </c>
      <c r="F447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.............))</v>
      </c>
      <c r="G447" s="39">
        <f>IF($A447&lt;=LEN('HTT e12 - 2ry Str + Mask '!A$2),SUMIF('HTT e12 - HSF3.0'!E2:E501,"&lt;="&amp;$A447,'HTT e12 - HSF3.0'!H2:H501)-SUMIF('HTT e12 - HSF3.0'!G2:G501,"&lt;="&amp;$A447,'HTT e12 - HSF3.0'!H2:H501),"")</f>
        <v>0</v>
      </c>
      <c r="H447" s="39">
        <f>IF($A447&lt;=LEN('HTT e12 - 2ry Str + Mask '!A$2),SUMIF('HTT e12 - HSF3.0'!E2:E501,"&lt;="&amp;$A447,'HTT e12 - HSF3.0'!I2:I501)-SUMIF('HTT e12 - HSF3.0'!G2:G501,"&lt;="&amp;$A447,'HTT e12 - HSF3.0'!I2:I501),"")</f>
        <v>0</v>
      </c>
      <c r="I447" s="39">
        <f>IF($A447&lt;=LEN('HTT e12 - 2ry Str + Mask '!A$2),G447+H447,"")</f>
        <v>0</v>
      </c>
      <c r="J447" s="39">
        <f t="shared" si="49"/>
        <v>0</v>
      </c>
      <c r="K447" s="39">
        <f t="shared" si="50"/>
        <v>0</v>
      </c>
      <c r="L447" s="39">
        <f t="shared" si="51"/>
        <v>0</v>
      </c>
      <c r="M447" s="39">
        <f t="shared" si="52"/>
        <v>0</v>
      </c>
      <c r="N447" s="39">
        <f t="shared" si="53"/>
        <v>0</v>
      </c>
      <c r="O447" s="39">
        <f t="shared" si="54"/>
        <v>0</v>
      </c>
      <c r="P447" s="39">
        <f>IF($A447&lt;=LEN('HTT e12 - 2ry Str + Mask '!A$2),M447-J447,"")</f>
        <v>0</v>
      </c>
      <c r="Q447" s="39">
        <f>IF($A447&lt;=LEN('HTT e12 - 2ry Str + Mask '!A$2),N447-K447,"")</f>
        <v>0</v>
      </c>
      <c r="R447" s="39">
        <f>IF($A447&lt;=LEN('HTT e12 - 2ry Str + Mask '!A$2),O447-L447,"")</f>
        <v>0</v>
      </c>
    </row>
    <row r="448" spans="1:18" ht="92" customHeight="1" x14ac:dyDescent="0.15">
      <c r="A448" s="36">
        <v>447</v>
      </c>
      <c r="B448" s="37" t="str">
        <f>IF($A448&lt;=LEN('HTT e12 - 2ry Str + Mask '!A$2),MID('HTT e12 - 2ry Str + Mask '!A$2,$A448,1),"")</f>
        <v>)</v>
      </c>
      <c r="C448" s="38" t="str">
        <f>IF($A448&lt;=LEN('HTT e12 - 2ry Str + Mask '!B$2),MID('HTT e12 - 2ry Str + Mask '!B$2,$A448,1),"")</f>
        <v>)</v>
      </c>
      <c r="D448" s="38" t="str">
        <f>IF($A448&lt;=LEN('HTT e12 - 2ry Str + Mask '!C$2),MID('HTT e12 - 2ry Str + Mask '!C$2,$A448,1),"")</f>
        <v>.</v>
      </c>
      <c r="E448" s="38" t="str">
        <f t="shared" si="48"/>
        <v>)</v>
      </c>
      <c r="F448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.............)))</v>
      </c>
      <c r="G448" s="39">
        <f>IF($A448&lt;=LEN('HTT e12 - 2ry Str + Mask '!A$2),SUMIF('HTT e12 - HSF3.0'!E2:E501,"&lt;="&amp;$A448,'HTT e12 - HSF3.0'!H2:H501)-SUMIF('HTT e12 - HSF3.0'!G2:G501,"&lt;="&amp;$A448,'HTT e12 - HSF3.0'!H2:H501),"")</f>
        <v>0</v>
      </c>
      <c r="H448" s="39">
        <f>IF($A448&lt;=LEN('HTT e12 - 2ry Str + Mask '!A$2),SUMIF('HTT e12 - HSF3.0'!E2:E501,"&lt;="&amp;$A448,'HTT e12 - HSF3.0'!I2:I501)-SUMIF('HTT e12 - HSF3.0'!G2:G501,"&lt;="&amp;$A448,'HTT e12 - HSF3.0'!I2:I501),"")</f>
        <v>0</v>
      </c>
      <c r="I448" s="39">
        <f>IF($A448&lt;=LEN('HTT e12 - 2ry Str + Mask '!A$2),G448+H448,"")</f>
        <v>0</v>
      </c>
      <c r="J448" s="39">
        <f t="shared" si="49"/>
        <v>0</v>
      </c>
      <c r="K448" s="39">
        <f t="shared" si="50"/>
        <v>0</v>
      </c>
      <c r="L448" s="39">
        <f t="shared" si="51"/>
        <v>0</v>
      </c>
      <c r="M448" s="39">
        <f t="shared" si="52"/>
        <v>0</v>
      </c>
      <c r="N448" s="39">
        <f t="shared" si="53"/>
        <v>0</v>
      </c>
      <c r="O448" s="39">
        <f t="shared" si="54"/>
        <v>0</v>
      </c>
      <c r="P448" s="39">
        <f>IF($A448&lt;=LEN('HTT e12 - 2ry Str + Mask '!A$2),M448-J448,"")</f>
        <v>0</v>
      </c>
      <c r="Q448" s="39">
        <f>IF($A448&lt;=LEN('HTT e12 - 2ry Str + Mask '!A$2),N448-K448,"")</f>
        <v>0</v>
      </c>
      <c r="R448" s="39">
        <f>IF($A448&lt;=LEN('HTT e12 - 2ry Str + Mask '!A$2),O448-L448,"")</f>
        <v>0</v>
      </c>
    </row>
    <row r="449" spans="1:18" ht="92" customHeight="1" x14ac:dyDescent="0.15">
      <c r="A449" s="36">
        <v>448</v>
      </c>
      <c r="B449" s="37" t="str">
        <f>IF($A449&lt;=LEN('HTT e12 - 2ry Str + Mask '!A$2),MID('HTT e12 - 2ry Str + Mask '!A$2,$A449,1),"")</f>
        <v>)</v>
      </c>
      <c r="C449" s="38" t="str">
        <f>IF($A449&lt;=LEN('HTT e12 - 2ry Str + Mask '!B$2),MID('HTT e12 - 2ry Str + Mask '!B$2,$A449,1),"")</f>
        <v>)</v>
      </c>
      <c r="D449" s="38" t="str">
        <f>IF($A449&lt;=LEN('HTT e12 - 2ry Str + Mask '!C$2),MID('HTT e12 - 2ry Str + Mask '!C$2,$A449,1),"")</f>
        <v>.</v>
      </c>
      <c r="E449" s="38" t="str">
        <f t="shared" si="48"/>
        <v>)</v>
      </c>
      <c r="F449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.............))))</v>
      </c>
      <c r="G449" s="39">
        <f>IF($A449&lt;=LEN('HTT e12 - 2ry Str + Mask '!A$2),SUMIF('HTT e12 - HSF3.0'!E2:E501,"&lt;="&amp;$A449,'HTT e12 - HSF3.0'!H2:H501)-SUMIF('HTT e12 - HSF3.0'!G2:G501,"&lt;="&amp;$A449,'HTT e12 - HSF3.0'!H2:H501),"")</f>
        <v>0</v>
      </c>
      <c r="H449" s="39">
        <f>IF($A449&lt;=LEN('HTT e12 - 2ry Str + Mask '!A$2),SUMIF('HTT e12 - HSF3.0'!E2:E501,"&lt;="&amp;$A449,'HTT e12 - HSF3.0'!I2:I501)-SUMIF('HTT e12 - HSF3.0'!G2:G501,"&lt;="&amp;$A449,'HTT e12 - HSF3.0'!I2:I501),"")</f>
        <v>0</v>
      </c>
      <c r="I449" s="39">
        <f>IF($A449&lt;=LEN('HTT e12 - 2ry Str + Mask '!A$2),G449+H449,"")</f>
        <v>0</v>
      </c>
      <c r="J449" s="39">
        <f t="shared" si="49"/>
        <v>0</v>
      </c>
      <c r="K449" s="39">
        <f t="shared" si="50"/>
        <v>0</v>
      </c>
      <c r="L449" s="39">
        <f t="shared" si="51"/>
        <v>0</v>
      </c>
      <c r="M449" s="39">
        <f t="shared" si="52"/>
        <v>0</v>
      </c>
      <c r="N449" s="39">
        <f t="shared" si="53"/>
        <v>0</v>
      </c>
      <c r="O449" s="39">
        <f t="shared" si="54"/>
        <v>0</v>
      </c>
      <c r="P449" s="39">
        <f>IF($A449&lt;=LEN('HTT e12 - 2ry Str + Mask '!A$2),M449-J449,"")</f>
        <v>0</v>
      </c>
      <c r="Q449" s="39">
        <f>IF($A449&lt;=LEN('HTT e12 - 2ry Str + Mask '!A$2),N449-K449,"")</f>
        <v>0</v>
      </c>
      <c r="R449" s="39">
        <f>IF($A449&lt;=LEN('HTT e12 - 2ry Str + Mask '!A$2),O449-L449,"")</f>
        <v>0</v>
      </c>
    </row>
    <row r="450" spans="1:18" ht="104" customHeight="1" x14ac:dyDescent="0.15">
      <c r="A450" s="36">
        <v>449</v>
      </c>
      <c r="B450" s="37" t="str">
        <f>IF($A450&lt;=LEN('HTT e12 - 2ry Str + Mask '!A$2),MID('HTT e12 - 2ry Str + Mask '!A$2,$A450,1),"")</f>
        <v>)</v>
      </c>
      <c r="C450" s="38" t="str">
        <f>IF($A450&lt;=LEN('HTT e12 - 2ry Str + Mask '!B$2),MID('HTT e12 - 2ry Str + Mask '!B$2,$A450,1),"")</f>
        <v>)</v>
      </c>
      <c r="D450" s="38" t="str">
        <f>IF($A450&lt;=LEN('HTT e12 - 2ry Str + Mask '!C$2),MID('HTT e12 - 2ry Str + Mask '!C$2,$A450,1),"")</f>
        <v>.</v>
      </c>
      <c r="E450" s="38" t="str">
        <f t="shared" ref="E450:E482" si="56">IF(D450="x","|",C450)</f>
        <v>)</v>
      </c>
      <c r="F450" s="38" t="str">
        <f t="shared" si="55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.............)))))</v>
      </c>
      <c r="G450" s="39">
        <f>IF($A450&lt;=LEN('HTT e12 - 2ry Str + Mask '!A$2),SUMIF('HTT e12 - HSF3.0'!E2:E501,"&lt;="&amp;$A450,'HTT e12 - HSF3.0'!H2:H501)-SUMIF('HTT e12 - HSF3.0'!G2:G501,"&lt;="&amp;$A450,'HTT e12 - HSF3.0'!H2:H501),"")</f>
        <v>0</v>
      </c>
      <c r="H450" s="39">
        <f>IF($A450&lt;=LEN('HTT e12 - 2ry Str + Mask '!A$2),SUMIF('HTT e12 - HSF3.0'!E2:E501,"&lt;="&amp;$A450,'HTT e12 - HSF3.0'!I2:I501)-SUMIF('HTT e12 - HSF3.0'!G2:G501,"&lt;="&amp;$A450,'HTT e12 - HSF3.0'!I2:I501),"")</f>
        <v>0</v>
      </c>
      <c r="I450" s="39">
        <f>IF($A450&lt;=LEN('HTT e12 - 2ry Str + Mask '!A$2),G450+H450,"")</f>
        <v>0</v>
      </c>
      <c r="J450" s="39">
        <f t="shared" ref="J450:J482" si="57">IF(OR(B450=".",B450=""),G450,0)</f>
        <v>0</v>
      </c>
      <c r="K450" s="39">
        <f t="shared" ref="K450:K482" si="58">IF(OR(B450=".",B450=""),H450,0)</f>
        <v>0</v>
      </c>
      <c r="L450" s="39">
        <f t="shared" ref="L450:L482" si="59">IF(OR(B450=".",B450=""),I450,0)</f>
        <v>0</v>
      </c>
      <c r="M450" s="39">
        <f t="shared" ref="M450:M482" si="60">IF(OR(E450=".",E450=""),G450,0)</f>
        <v>0</v>
      </c>
      <c r="N450" s="39">
        <f t="shared" ref="N450:N482" si="61">IF(OR(E450=".",E450=""),H450,0)</f>
        <v>0</v>
      </c>
      <c r="O450" s="39">
        <f t="shared" ref="O450:O482" si="62">IF(OR(E450=".",E450=""),I450,0)</f>
        <v>0</v>
      </c>
      <c r="P450" s="39">
        <f>IF($A450&lt;=LEN('HTT e12 - 2ry Str + Mask '!A$2),M450-J450,"")</f>
        <v>0</v>
      </c>
      <c r="Q450" s="39">
        <f>IF($A450&lt;=LEN('HTT e12 - 2ry Str + Mask '!A$2),N450-K450,"")</f>
        <v>0</v>
      </c>
      <c r="R450" s="39">
        <f>IF($A450&lt;=LEN('HTT e12 - 2ry Str + Mask '!A$2),O450-L450,"")</f>
        <v>0</v>
      </c>
    </row>
    <row r="451" spans="1:18" ht="104" customHeight="1" x14ac:dyDescent="0.15">
      <c r="A451" s="36">
        <v>450</v>
      </c>
      <c r="B451" s="37" t="str">
        <f>IF($A451&lt;=LEN('HTT e12 - 2ry Str + Mask '!A$2),MID('HTT e12 - 2ry Str + Mask '!A$2,$A451,1),"")</f>
        <v>)</v>
      </c>
      <c r="C451" s="38" t="str">
        <f>IF($A451&lt;=LEN('HTT e12 - 2ry Str + Mask '!B$2),MID('HTT e12 - 2ry Str + Mask '!B$2,$A451,1),"")</f>
        <v>)</v>
      </c>
      <c r="D451" s="38" t="str">
        <f>IF($A451&lt;=LEN('HTT e12 - 2ry Str + Mask '!C$2),MID('HTT e12 - 2ry Str + Mask '!C$2,$A451,1),"")</f>
        <v>.</v>
      </c>
      <c r="E451" s="38" t="str">
        <f t="shared" si="56"/>
        <v>)</v>
      </c>
      <c r="F451" s="38" t="str">
        <f t="shared" ref="F451:F482" si="63">CONCATENATE(F450,E451)</f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.............))))))</v>
      </c>
      <c r="G451" s="39">
        <f>IF($A451&lt;=LEN('HTT e12 - 2ry Str + Mask '!A$2),SUMIF('HTT e12 - HSF3.0'!E2:E501,"&lt;="&amp;$A451,'HTT e12 - HSF3.0'!H2:H501)-SUMIF('HTT e12 - HSF3.0'!G2:G501,"&lt;="&amp;$A451,'HTT e12 - HSF3.0'!H2:H501),"")</f>
        <v>0</v>
      </c>
      <c r="H451" s="39">
        <f>IF($A451&lt;=LEN('HTT e12 - 2ry Str + Mask '!A$2),SUMIF('HTT e12 - HSF3.0'!E2:E501,"&lt;="&amp;$A451,'HTT e12 - HSF3.0'!I2:I501)-SUMIF('HTT e12 - HSF3.0'!G2:G501,"&lt;="&amp;$A451,'HTT e12 - HSF3.0'!I2:I501),"")</f>
        <v>0</v>
      </c>
      <c r="I451" s="39">
        <f>IF($A451&lt;=LEN('HTT e12 - 2ry Str + Mask '!A$2),G451+H451,"")</f>
        <v>0</v>
      </c>
      <c r="J451" s="39">
        <f t="shared" si="57"/>
        <v>0</v>
      </c>
      <c r="K451" s="39">
        <f t="shared" si="58"/>
        <v>0</v>
      </c>
      <c r="L451" s="39">
        <f t="shared" si="59"/>
        <v>0</v>
      </c>
      <c r="M451" s="39">
        <f t="shared" si="60"/>
        <v>0</v>
      </c>
      <c r="N451" s="39">
        <f t="shared" si="61"/>
        <v>0</v>
      </c>
      <c r="O451" s="39">
        <f t="shared" si="62"/>
        <v>0</v>
      </c>
      <c r="P451" s="39">
        <f>IF($A451&lt;=LEN('HTT e12 - 2ry Str + Mask '!A$2),M451-J451,"")</f>
        <v>0</v>
      </c>
      <c r="Q451" s="39">
        <f>IF($A451&lt;=LEN('HTT e12 - 2ry Str + Mask '!A$2),N451-K451,"")</f>
        <v>0</v>
      </c>
      <c r="R451" s="39">
        <f>IF($A451&lt;=LEN('HTT e12 - 2ry Str + Mask '!A$2),O451-L451,"")</f>
        <v>0</v>
      </c>
    </row>
    <row r="452" spans="1:18" ht="104" customHeight="1" x14ac:dyDescent="0.15">
      <c r="A452" s="36">
        <v>451</v>
      </c>
      <c r="B452" s="37" t="str">
        <f>IF($A452&lt;=LEN('HTT e12 - 2ry Str + Mask '!A$2),MID('HTT e12 - 2ry Str + Mask '!A$2,$A452,1),"")</f>
        <v>)</v>
      </c>
      <c r="C452" s="38" t="str">
        <f>IF($A452&lt;=LEN('HTT e12 - 2ry Str + Mask '!B$2),MID('HTT e12 - 2ry Str + Mask '!B$2,$A452,1),"")</f>
        <v>)</v>
      </c>
      <c r="D452" s="38" t="str">
        <f>IF($A452&lt;=LEN('HTT e12 - 2ry Str + Mask '!C$2),MID('HTT e12 - 2ry Str + Mask '!C$2,$A452,1),"")</f>
        <v>.</v>
      </c>
      <c r="E452" s="38" t="str">
        <f t="shared" si="56"/>
        <v>)</v>
      </c>
      <c r="F452" s="38" t="str">
        <f t="shared" si="63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.............)))))))</v>
      </c>
      <c r="G452" s="39">
        <f>IF($A452&lt;=LEN('HTT e12 - 2ry Str + Mask '!A$2),SUMIF('HTT e12 - HSF3.0'!E2:E501,"&lt;="&amp;$A452,'HTT e12 - HSF3.0'!H2:H501)-SUMIF('HTT e12 - HSF3.0'!G2:G501,"&lt;="&amp;$A452,'HTT e12 - HSF3.0'!H2:H501),"")</f>
        <v>0</v>
      </c>
      <c r="H452" s="39">
        <f>IF($A452&lt;=LEN('HTT e12 - 2ry Str + Mask '!A$2),SUMIF('HTT e12 - HSF3.0'!E2:E501,"&lt;="&amp;$A452,'HTT e12 - HSF3.0'!I2:I501)-SUMIF('HTT e12 - HSF3.0'!G2:G501,"&lt;="&amp;$A452,'HTT e12 - HSF3.0'!I2:I501),"")</f>
        <v>0</v>
      </c>
      <c r="I452" s="39">
        <f>IF($A452&lt;=LEN('HTT e12 - 2ry Str + Mask '!A$2),G452+H452,"")</f>
        <v>0</v>
      </c>
      <c r="J452" s="39">
        <f t="shared" si="57"/>
        <v>0</v>
      </c>
      <c r="K452" s="39">
        <f t="shared" si="58"/>
        <v>0</v>
      </c>
      <c r="L452" s="39">
        <f t="shared" si="59"/>
        <v>0</v>
      </c>
      <c r="M452" s="39">
        <f t="shared" si="60"/>
        <v>0</v>
      </c>
      <c r="N452" s="39">
        <f t="shared" si="61"/>
        <v>0</v>
      </c>
      <c r="O452" s="39">
        <f t="shared" si="62"/>
        <v>0</v>
      </c>
      <c r="P452" s="39">
        <f>IF($A452&lt;=LEN('HTT e12 - 2ry Str + Mask '!A$2),M452-J452,"")</f>
        <v>0</v>
      </c>
      <c r="Q452" s="39">
        <f>IF($A452&lt;=LEN('HTT e12 - 2ry Str + Mask '!A$2),N452-K452,"")</f>
        <v>0</v>
      </c>
      <c r="R452" s="39">
        <f>IF($A452&lt;=LEN('HTT e12 - 2ry Str + Mask '!A$2),O452-L452,"")</f>
        <v>0</v>
      </c>
    </row>
    <row r="453" spans="1:18" ht="104" customHeight="1" x14ac:dyDescent="0.15">
      <c r="A453" s="36">
        <v>452</v>
      </c>
      <c r="B453" s="37" t="str">
        <f>IF($A453&lt;=LEN('HTT e12 - 2ry Str + Mask '!A$2),MID('HTT e12 - 2ry Str + Mask '!A$2,$A453,1),"")</f>
        <v>)</v>
      </c>
      <c r="C453" s="38" t="str">
        <f>IF($A453&lt;=LEN('HTT e12 - 2ry Str + Mask '!B$2),MID('HTT e12 - 2ry Str + Mask '!B$2,$A453,1),"")</f>
        <v>)</v>
      </c>
      <c r="D453" s="38" t="str">
        <f>IF($A453&lt;=LEN('HTT e12 - 2ry Str + Mask '!C$2),MID('HTT e12 - 2ry Str + Mask '!C$2,$A453,1),"")</f>
        <v>.</v>
      </c>
      <c r="E453" s="38" t="str">
        <f t="shared" si="56"/>
        <v>)</v>
      </c>
      <c r="F453" s="38" t="str">
        <f t="shared" si="63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.............))))))))</v>
      </c>
      <c r="G453" s="39">
        <f>IF($A453&lt;=LEN('HTT e12 - 2ry Str + Mask '!A$2),SUMIF('HTT e12 - HSF3.0'!E2:E501,"&lt;="&amp;$A453,'HTT e12 - HSF3.0'!H2:H501)-SUMIF('HTT e12 - HSF3.0'!G2:G501,"&lt;="&amp;$A453,'HTT e12 - HSF3.0'!H2:H501),"")</f>
        <v>0</v>
      </c>
      <c r="H453" s="39">
        <f>IF($A453&lt;=LEN('HTT e12 - 2ry Str + Mask '!A$2),SUMIF('HTT e12 - HSF3.0'!E2:E501,"&lt;="&amp;$A453,'HTT e12 - HSF3.0'!I2:I501)-SUMIF('HTT e12 - HSF3.0'!G2:G501,"&lt;="&amp;$A453,'HTT e12 - HSF3.0'!I2:I501),"")</f>
        <v>0</v>
      </c>
      <c r="I453" s="39">
        <f>IF($A453&lt;=LEN('HTT e12 - 2ry Str + Mask '!A$2),G453+H453,"")</f>
        <v>0</v>
      </c>
      <c r="J453" s="39">
        <f t="shared" si="57"/>
        <v>0</v>
      </c>
      <c r="K453" s="39">
        <f t="shared" si="58"/>
        <v>0</v>
      </c>
      <c r="L453" s="39">
        <f t="shared" si="59"/>
        <v>0</v>
      </c>
      <c r="M453" s="39">
        <f t="shared" si="60"/>
        <v>0</v>
      </c>
      <c r="N453" s="39">
        <f t="shared" si="61"/>
        <v>0</v>
      </c>
      <c r="O453" s="39">
        <f t="shared" si="62"/>
        <v>0</v>
      </c>
      <c r="P453" s="39">
        <f>IF($A453&lt;=LEN('HTT e12 - 2ry Str + Mask '!A$2),M453-J453,"")</f>
        <v>0</v>
      </c>
      <c r="Q453" s="39">
        <f>IF($A453&lt;=LEN('HTT e12 - 2ry Str + Mask '!A$2),N453-K453,"")</f>
        <v>0</v>
      </c>
      <c r="R453" s="39">
        <f>IF($A453&lt;=LEN('HTT e12 - 2ry Str + Mask '!A$2),O453-L453,"")</f>
        <v>0</v>
      </c>
    </row>
    <row r="454" spans="1:18" ht="104" customHeight="1" x14ac:dyDescent="0.15">
      <c r="A454" s="36">
        <v>453</v>
      </c>
      <c r="B454" s="37" t="str">
        <f>IF($A454&lt;=LEN('HTT e12 - 2ry Str + Mask '!A$2),MID('HTT e12 - 2ry Str + Mask '!A$2,$A454,1),"")</f>
        <v>)</v>
      </c>
      <c r="C454" s="38" t="str">
        <f>IF($A454&lt;=LEN('HTT e12 - 2ry Str + Mask '!B$2),MID('HTT e12 - 2ry Str + Mask '!B$2,$A454,1),"")</f>
        <v>)</v>
      </c>
      <c r="D454" s="38" t="str">
        <f>IF($A454&lt;=LEN('HTT e12 - 2ry Str + Mask '!C$2),MID('HTT e12 - 2ry Str + Mask '!C$2,$A454,1),"")</f>
        <v>.</v>
      </c>
      <c r="E454" s="38" t="str">
        <f t="shared" si="56"/>
        <v>)</v>
      </c>
      <c r="F454" s="38" t="str">
        <f t="shared" si="63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.............)))))))))</v>
      </c>
      <c r="G454" s="39">
        <f>IF($A454&lt;=LEN('HTT e12 - 2ry Str + Mask '!A$2),SUMIF('HTT e12 - HSF3.0'!E2:E501,"&lt;="&amp;$A454,'HTT e12 - HSF3.0'!H2:H501)-SUMIF('HTT e12 - HSF3.0'!G2:G501,"&lt;="&amp;$A454,'HTT e12 - HSF3.0'!H2:H501),"")</f>
        <v>0</v>
      </c>
      <c r="H454" s="39">
        <f>IF($A454&lt;=LEN('HTT e12 - 2ry Str + Mask '!A$2),SUMIF('HTT e12 - HSF3.0'!E2:E501,"&lt;="&amp;$A454,'HTT e12 - HSF3.0'!I2:I501)-SUMIF('HTT e12 - HSF3.0'!G2:G501,"&lt;="&amp;$A454,'HTT e12 - HSF3.0'!I2:I501),"")</f>
        <v>0</v>
      </c>
      <c r="I454" s="39">
        <f>IF($A454&lt;=LEN('HTT e12 - 2ry Str + Mask '!A$2),G454+H454,"")</f>
        <v>0</v>
      </c>
      <c r="J454" s="39">
        <f t="shared" si="57"/>
        <v>0</v>
      </c>
      <c r="K454" s="39">
        <f t="shared" si="58"/>
        <v>0</v>
      </c>
      <c r="L454" s="39">
        <f t="shared" si="59"/>
        <v>0</v>
      </c>
      <c r="M454" s="39">
        <f t="shared" si="60"/>
        <v>0</v>
      </c>
      <c r="N454" s="39">
        <f t="shared" si="61"/>
        <v>0</v>
      </c>
      <c r="O454" s="39">
        <f t="shared" si="62"/>
        <v>0</v>
      </c>
      <c r="P454" s="39">
        <f>IF($A454&lt;=LEN('HTT e12 - 2ry Str + Mask '!A$2),M454-J454,"")</f>
        <v>0</v>
      </c>
      <c r="Q454" s="39">
        <f>IF($A454&lt;=LEN('HTT e12 - 2ry Str + Mask '!A$2),N454-K454,"")</f>
        <v>0</v>
      </c>
      <c r="R454" s="39">
        <f>IF($A454&lt;=LEN('HTT e12 - 2ry Str + Mask '!A$2),O454-L454,"")</f>
        <v>0</v>
      </c>
    </row>
    <row r="455" spans="1:18" ht="104" customHeight="1" x14ac:dyDescent="0.15">
      <c r="A455" s="36">
        <v>454</v>
      </c>
      <c r="B455" s="37" t="str">
        <f>IF($A455&lt;=LEN('HTT e12 - 2ry Str + Mask '!A$2),MID('HTT e12 - 2ry Str + Mask '!A$2,$A455,1),"")</f>
        <v>)</v>
      </c>
      <c r="C455" s="38" t="str">
        <f>IF($A455&lt;=LEN('HTT e12 - 2ry Str + Mask '!B$2),MID('HTT e12 - 2ry Str + Mask '!B$2,$A455,1),"")</f>
        <v>)</v>
      </c>
      <c r="D455" s="38" t="str">
        <f>IF($A455&lt;=LEN('HTT e12 - 2ry Str + Mask '!C$2),MID('HTT e12 - 2ry Str + Mask '!C$2,$A455,1),"")</f>
        <v>.</v>
      </c>
      <c r="E455" s="38" t="str">
        <f t="shared" si="56"/>
        <v>)</v>
      </c>
      <c r="F455" s="38" t="str">
        <f t="shared" si="63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.............))))))))))</v>
      </c>
      <c r="G455" s="39">
        <f>IF($A455&lt;=LEN('HTT e12 - 2ry Str + Mask '!A$2),SUMIF('HTT e12 - HSF3.0'!E2:E501,"&lt;="&amp;$A455,'HTT e12 - HSF3.0'!H2:H501)-SUMIF('HTT e12 - HSF3.0'!G2:G501,"&lt;="&amp;$A455,'HTT e12 - HSF3.0'!H2:H501),"")</f>
        <v>0</v>
      </c>
      <c r="H455" s="39">
        <f>IF($A455&lt;=LEN('HTT e12 - 2ry Str + Mask '!A$2),SUMIF('HTT e12 - HSF3.0'!E2:E501,"&lt;="&amp;$A455,'HTT e12 - HSF3.0'!I2:I501)-SUMIF('HTT e12 - HSF3.0'!G2:G501,"&lt;="&amp;$A455,'HTT e12 - HSF3.0'!I2:I501),"")</f>
        <v>0</v>
      </c>
      <c r="I455" s="39">
        <f>IF($A455&lt;=LEN('HTT e12 - 2ry Str + Mask '!A$2),G455+H455,"")</f>
        <v>0</v>
      </c>
      <c r="J455" s="39">
        <f t="shared" si="57"/>
        <v>0</v>
      </c>
      <c r="K455" s="39">
        <f t="shared" si="58"/>
        <v>0</v>
      </c>
      <c r="L455" s="39">
        <f t="shared" si="59"/>
        <v>0</v>
      </c>
      <c r="M455" s="39">
        <f t="shared" si="60"/>
        <v>0</v>
      </c>
      <c r="N455" s="39">
        <f t="shared" si="61"/>
        <v>0</v>
      </c>
      <c r="O455" s="39">
        <f t="shared" si="62"/>
        <v>0</v>
      </c>
      <c r="P455" s="39">
        <f>IF($A455&lt;=LEN('HTT e12 - 2ry Str + Mask '!A$2),M455-J455,"")</f>
        <v>0</v>
      </c>
      <c r="Q455" s="39">
        <f>IF($A455&lt;=LEN('HTT e12 - 2ry Str + Mask '!A$2),N455-K455,"")</f>
        <v>0</v>
      </c>
      <c r="R455" s="39">
        <f>IF($A455&lt;=LEN('HTT e12 - 2ry Str + Mask '!A$2),O455-L455,"")</f>
        <v>0</v>
      </c>
    </row>
    <row r="456" spans="1:18" ht="104" customHeight="1" x14ac:dyDescent="0.15">
      <c r="A456" s="36">
        <v>455</v>
      </c>
      <c r="B456" s="37" t="str">
        <f>IF($A456&lt;=LEN('HTT e12 - 2ry Str + Mask '!A$2),MID('HTT e12 - 2ry Str + Mask '!A$2,$A456,1),"")</f>
        <v>)</v>
      </c>
      <c r="C456" s="38" t="str">
        <f>IF($A456&lt;=LEN('HTT e12 - 2ry Str + Mask '!B$2),MID('HTT e12 - 2ry Str + Mask '!B$2,$A456,1),"")</f>
        <v>)</v>
      </c>
      <c r="D456" s="38" t="str">
        <f>IF($A456&lt;=LEN('HTT e12 - 2ry Str + Mask '!C$2),MID('HTT e12 - 2ry Str + Mask '!C$2,$A456,1),"")</f>
        <v>.</v>
      </c>
      <c r="E456" s="38" t="str">
        <f t="shared" si="56"/>
        <v>)</v>
      </c>
      <c r="F456" s="38" t="str">
        <f t="shared" si="63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.............)))))))))))</v>
      </c>
      <c r="G456" s="39">
        <f>IF($A456&lt;=LEN('HTT e12 - 2ry Str + Mask '!A$2),SUMIF('HTT e12 - HSF3.0'!E2:E501,"&lt;="&amp;$A456,'HTT e12 - HSF3.0'!H2:H501)-SUMIF('HTT e12 - HSF3.0'!G2:G501,"&lt;="&amp;$A456,'HTT e12 - HSF3.0'!H2:H501),"")</f>
        <v>0</v>
      </c>
      <c r="H456" s="39">
        <f>IF($A456&lt;=LEN('HTT e12 - 2ry Str + Mask '!A$2),SUMIF('HTT e12 - HSF3.0'!E2:E501,"&lt;="&amp;$A456,'HTT e12 - HSF3.0'!I2:I501)-SUMIF('HTT e12 - HSF3.0'!G2:G501,"&lt;="&amp;$A456,'HTT e12 - HSF3.0'!I2:I501),"")</f>
        <v>0</v>
      </c>
      <c r="I456" s="39">
        <f>IF($A456&lt;=LEN('HTT e12 - 2ry Str + Mask '!A$2),G456+H456,"")</f>
        <v>0</v>
      </c>
      <c r="J456" s="39">
        <f t="shared" si="57"/>
        <v>0</v>
      </c>
      <c r="K456" s="39">
        <f t="shared" si="58"/>
        <v>0</v>
      </c>
      <c r="L456" s="39">
        <f t="shared" si="59"/>
        <v>0</v>
      </c>
      <c r="M456" s="39">
        <f t="shared" si="60"/>
        <v>0</v>
      </c>
      <c r="N456" s="39">
        <f t="shared" si="61"/>
        <v>0</v>
      </c>
      <c r="O456" s="39">
        <f t="shared" si="62"/>
        <v>0</v>
      </c>
      <c r="P456" s="39">
        <f>IF($A456&lt;=LEN('HTT e12 - 2ry Str + Mask '!A$2),M456-J456,"")</f>
        <v>0</v>
      </c>
      <c r="Q456" s="39">
        <f>IF($A456&lt;=LEN('HTT e12 - 2ry Str + Mask '!A$2),N456-K456,"")</f>
        <v>0</v>
      </c>
      <c r="R456" s="39">
        <f>IF($A456&lt;=LEN('HTT e12 - 2ry Str + Mask '!A$2),O456-L456,"")</f>
        <v>0</v>
      </c>
    </row>
    <row r="457" spans="1:18" ht="104" customHeight="1" x14ac:dyDescent="0.15">
      <c r="A457" s="36">
        <v>456</v>
      </c>
      <c r="B457" s="37" t="str">
        <f>IF($A457&lt;=LEN('HTT e12 - 2ry Str + Mask '!A$2),MID('HTT e12 - 2ry Str + Mask '!A$2,$A457,1),"")</f>
        <v>.</v>
      </c>
      <c r="C457" s="38" t="str">
        <f>IF($A457&lt;=LEN('HTT e12 - 2ry Str + Mask '!B$2),MID('HTT e12 - 2ry Str + Mask '!B$2,$A457,1),"")</f>
        <v>.</v>
      </c>
      <c r="D457" s="38" t="str">
        <f>IF($A457&lt;=LEN('HTT e12 - 2ry Str + Mask '!C$2),MID('HTT e12 - 2ry Str + Mask '!C$2,$A457,1),"")</f>
        <v>.</v>
      </c>
      <c r="E457" s="38" t="str">
        <f t="shared" si="56"/>
        <v>.</v>
      </c>
      <c r="F457" s="38" t="str">
        <f t="shared" si="63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.............))))))))))).</v>
      </c>
      <c r="G457" s="39">
        <f>IF($A457&lt;=LEN('HTT e12 - 2ry Str + Mask '!A$2),SUMIF('HTT e12 - HSF3.0'!E2:E501,"&lt;="&amp;$A457,'HTT e12 - HSF3.0'!H2:H501)-SUMIF('HTT e12 - HSF3.0'!G2:G501,"&lt;="&amp;$A457,'HTT e12 - HSF3.0'!H2:H501),"")</f>
        <v>0</v>
      </c>
      <c r="H457" s="39">
        <f>IF($A457&lt;=LEN('HTT e12 - 2ry Str + Mask '!A$2),SUMIF('HTT e12 - HSF3.0'!E2:E501,"&lt;="&amp;$A457,'HTT e12 - HSF3.0'!I2:I501)-SUMIF('HTT e12 - HSF3.0'!G2:G501,"&lt;="&amp;$A457,'HTT e12 - HSF3.0'!I2:I501),"")</f>
        <v>0</v>
      </c>
      <c r="I457" s="39">
        <f>IF($A457&lt;=LEN('HTT e12 - 2ry Str + Mask '!A$2),G457+H457,"")</f>
        <v>0</v>
      </c>
      <c r="J457" s="39">
        <f t="shared" si="57"/>
        <v>0</v>
      </c>
      <c r="K457" s="39">
        <f t="shared" si="58"/>
        <v>0</v>
      </c>
      <c r="L457" s="39">
        <f t="shared" si="59"/>
        <v>0</v>
      </c>
      <c r="M457" s="39">
        <f t="shared" si="60"/>
        <v>0</v>
      </c>
      <c r="N457" s="39">
        <f t="shared" si="61"/>
        <v>0</v>
      </c>
      <c r="O457" s="39">
        <f t="shared" si="62"/>
        <v>0</v>
      </c>
      <c r="P457" s="39">
        <f>IF($A457&lt;=LEN('HTT e12 - 2ry Str + Mask '!A$2),M457-J457,"")</f>
        <v>0</v>
      </c>
      <c r="Q457" s="39">
        <f>IF($A457&lt;=LEN('HTT e12 - 2ry Str + Mask '!A$2),N457-K457,"")</f>
        <v>0</v>
      </c>
      <c r="R457" s="39">
        <f>IF($A457&lt;=LEN('HTT e12 - 2ry Str + Mask '!A$2),O457-L457,"")</f>
        <v>0</v>
      </c>
    </row>
    <row r="458" spans="1:18" ht="104" customHeight="1" x14ac:dyDescent="0.15">
      <c r="A458" s="36">
        <v>457</v>
      </c>
      <c r="B458" s="37" t="str">
        <f>IF($A458&lt;=LEN('HTT e12 - 2ry Str + Mask '!A$2),MID('HTT e12 - 2ry Str + Mask '!A$2,$A458,1),"")</f>
        <v>)</v>
      </c>
      <c r="C458" s="38" t="str">
        <f>IF($A458&lt;=LEN('HTT e12 - 2ry Str + Mask '!B$2),MID('HTT e12 - 2ry Str + Mask '!B$2,$A458,1),"")</f>
        <v>)</v>
      </c>
      <c r="D458" s="38" t="str">
        <f>IF($A458&lt;=LEN('HTT e12 - 2ry Str + Mask '!C$2),MID('HTT e12 - 2ry Str + Mask '!C$2,$A458,1),"")</f>
        <v>.</v>
      </c>
      <c r="E458" s="38" t="str">
        <f t="shared" si="56"/>
        <v>)</v>
      </c>
      <c r="F458" s="38" t="str">
        <f t="shared" si="63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.............))))))))))).)</v>
      </c>
      <c r="G458" s="39">
        <f>IF($A458&lt;=LEN('HTT e12 - 2ry Str + Mask '!A$2),SUMIF('HTT e12 - HSF3.0'!E2:E501,"&lt;="&amp;$A458,'HTT e12 - HSF3.0'!H2:H501)-SUMIF('HTT e12 - HSF3.0'!G2:G501,"&lt;="&amp;$A458,'HTT e12 - HSF3.0'!H2:H501),"")</f>
        <v>0</v>
      </c>
      <c r="H458" s="39">
        <f>IF($A458&lt;=LEN('HTT e12 - 2ry Str + Mask '!A$2),SUMIF('HTT e12 - HSF3.0'!E2:E501,"&lt;="&amp;$A458,'HTT e12 - HSF3.0'!I2:I501)-SUMIF('HTT e12 - HSF3.0'!G2:G501,"&lt;="&amp;$A458,'HTT e12 - HSF3.0'!I2:I501),"")</f>
        <v>0</v>
      </c>
      <c r="I458" s="39">
        <f>IF($A458&lt;=LEN('HTT e12 - 2ry Str + Mask '!A$2),G458+H458,"")</f>
        <v>0</v>
      </c>
      <c r="J458" s="39">
        <f t="shared" si="57"/>
        <v>0</v>
      </c>
      <c r="K458" s="39">
        <f t="shared" si="58"/>
        <v>0</v>
      </c>
      <c r="L458" s="39">
        <f t="shared" si="59"/>
        <v>0</v>
      </c>
      <c r="M458" s="39">
        <f t="shared" si="60"/>
        <v>0</v>
      </c>
      <c r="N458" s="39">
        <f t="shared" si="61"/>
        <v>0</v>
      </c>
      <c r="O458" s="39">
        <f t="shared" si="62"/>
        <v>0</v>
      </c>
      <c r="P458" s="39">
        <f>IF($A458&lt;=LEN('HTT e12 - 2ry Str + Mask '!A$2),M458-J458,"")</f>
        <v>0</v>
      </c>
      <c r="Q458" s="39">
        <f>IF($A458&lt;=LEN('HTT e12 - 2ry Str + Mask '!A$2),N458-K458,"")</f>
        <v>0</v>
      </c>
      <c r="R458" s="39">
        <f>IF($A458&lt;=LEN('HTT e12 - 2ry Str + Mask '!A$2),O458-L458,"")</f>
        <v>0</v>
      </c>
    </row>
    <row r="459" spans="1:18" ht="104" customHeight="1" x14ac:dyDescent="0.15">
      <c r="A459" s="36">
        <v>458</v>
      </c>
      <c r="B459" s="37" t="str">
        <f>IF($A459&lt;=LEN('HTT e12 - 2ry Str + Mask '!A$2),MID('HTT e12 - 2ry Str + Mask '!A$2,$A459,1),"")</f>
        <v>)</v>
      </c>
      <c r="C459" s="38" t="str">
        <f>IF($A459&lt;=LEN('HTT e12 - 2ry Str + Mask '!B$2),MID('HTT e12 - 2ry Str + Mask '!B$2,$A459,1),"")</f>
        <v>)</v>
      </c>
      <c r="D459" s="38" t="str">
        <f>IF($A459&lt;=LEN('HTT e12 - 2ry Str + Mask '!C$2),MID('HTT e12 - 2ry Str + Mask '!C$2,$A459,1),"")</f>
        <v>.</v>
      </c>
      <c r="E459" s="38" t="str">
        <f t="shared" si="56"/>
        <v>)</v>
      </c>
      <c r="F459" s="38" t="str">
        <f t="shared" si="63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.............))))))))))).))</v>
      </c>
      <c r="G459" s="39">
        <f>IF($A459&lt;=LEN('HTT e12 - 2ry Str + Mask '!A$2),SUMIF('HTT e12 - HSF3.0'!E2:E501,"&lt;="&amp;$A459,'HTT e12 - HSF3.0'!H2:H501)-SUMIF('HTT e12 - HSF3.0'!G2:G501,"&lt;="&amp;$A459,'HTT e12 - HSF3.0'!H2:H501),"")</f>
        <v>0</v>
      </c>
      <c r="H459" s="39">
        <f>IF($A459&lt;=LEN('HTT e12 - 2ry Str + Mask '!A$2),SUMIF('HTT e12 - HSF3.0'!E2:E501,"&lt;="&amp;$A459,'HTT e12 - HSF3.0'!I2:I501)-SUMIF('HTT e12 - HSF3.0'!G2:G501,"&lt;="&amp;$A459,'HTT e12 - HSF3.0'!I2:I501),"")</f>
        <v>0</v>
      </c>
      <c r="I459" s="39">
        <f>IF($A459&lt;=LEN('HTT e12 - 2ry Str + Mask '!A$2),G459+H459,"")</f>
        <v>0</v>
      </c>
      <c r="J459" s="39">
        <f t="shared" si="57"/>
        <v>0</v>
      </c>
      <c r="K459" s="39">
        <f t="shared" si="58"/>
        <v>0</v>
      </c>
      <c r="L459" s="39">
        <f t="shared" si="59"/>
        <v>0</v>
      </c>
      <c r="M459" s="39">
        <f t="shared" si="60"/>
        <v>0</v>
      </c>
      <c r="N459" s="39">
        <f t="shared" si="61"/>
        <v>0</v>
      </c>
      <c r="O459" s="39">
        <f t="shared" si="62"/>
        <v>0</v>
      </c>
      <c r="P459" s="39">
        <f>IF($A459&lt;=LEN('HTT e12 - 2ry Str + Mask '!A$2),M459-J459,"")</f>
        <v>0</v>
      </c>
      <c r="Q459" s="39">
        <f>IF($A459&lt;=LEN('HTT e12 - 2ry Str + Mask '!A$2),N459-K459,"")</f>
        <v>0</v>
      </c>
      <c r="R459" s="39">
        <f>IF($A459&lt;=LEN('HTT e12 - 2ry Str + Mask '!A$2),O459-L459,"")</f>
        <v>0</v>
      </c>
    </row>
    <row r="460" spans="1:18" ht="104" customHeight="1" x14ac:dyDescent="0.15">
      <c r="A460" s="36">
        <v>459</v>
      </c>
      <c r="B460" s="37" t="str">
        <f>IF($A460&lt;=LEN('HTT e12 - 2ry Str + Mask '!A$2),MID('HTT e12 - 2ry Str + Mask '!A$2,$A460,1),"")</f>
        <v>)</v>
      </c>
      <c r="C460" s="38" t="str">
        <f>IF($A460&lt;=LEN('HTT e12 - 2ry Str + Mask '!B$2),MID('HTT e12 - 2ry Str + Mask '!B$2,$A460,1),"")</f>
        <v>)</v>
      </c>
      <c r="D460" s="38" t="str">
        <f>IF($A460&lt;=LEN('HTT e12 - 2ry Str + Mask '!C$2),MID('HTT e12 - 2ry Str + Mask '!C$2,$A460,1),"")</f>
        <v>.</v>
      </c>
      <c r="E460" s="38" t="str">
        <f t="shared" si="56"/>
        <v>)</v>
      </c>
      <c r="F460" s="38" t="str">
        <f t="shared" si="63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.............))))))))))).)))</v>
      </c>
      <c r="G460" s="39">
        <f>IF($A460&lt;=LEN('HTT e12 - 2ry Str + Mask '!A$2),SUMIF('HTT e12 - HSF3.0'!E2:E501,"&lt;="&amp;$A460,'HTT e12 - HSF3.0'!H2:H501)-SUMIF('HTT e12 - HSF3.0'!G2:G501,"&lt;="&amp;$A460,'HTT e12 - HSF3.0'!H2:H501),"")</f>
        <v>0</v>
      </c>
      <c r="H460" s="39">
        <f>IF($A460&lt;=LEN('HTT e12 - 2ry Str + Mask '!A$2),SUMIF('HTT e12 - HSF3.0'!E2:E501,"&lt;="&amp;$A460,'HTT e12 - HSF3.0'!I2:I501)-SUMIF('HTT e12 - HSF3.0'!G2:G501,"&lt;="&amp;$A460,'HTT e12 - HSF3.0'!I2:I501),"")</f>
        <v>0</v>
      </c>
      <c r="I460" s="39">
        <f>IF($A460&lt;=LEN('HTT e12 - 2ry Str + Mask '!A$2),G460+H460,"")</f>
        <v>0</v>
      </c>
      <c r="J460" s="39">
        <f t="shared" si="57"/>
        <v>0</v>
      </c>
      <c r="K460" s="39">
        <f t="shared" si="58"/>
        <v>0</v>
      </c>
      <c r="L460" s="39">
        <f t="shared" si="59"/>
        <v>0</v>
      </c>
      <c r="M460" s="39">
        <f t="shared" si="60"/>
        <v>0</v>
      </c>
      <c r="N460" s="39">
        <f t="shared" si="61"/>
        <v>0</v>
      </c>
      <c r="O460" s="39">
        <f t="shared" si="62"/>
        <v>0</v>
      </c>
      <c r="P460" s="39">
        <f>IF($A460&lt;=LEN('HTT e12 - 2ry Str + Mask '!A$2),M460-J460,"")</f>
        <v>0</v>
      </c>
      <c r="Q460" s="39">
        <f>IF($A460&lt;=LEN('HTT e12 - 2ry Str + Mask '!A$2),N460-K460,"")</f>
        <v>0</v>
      </c>
      <c r="R460" s="39">
        <f>IF($A460&lt;=LEN('HTT e12 - 2ry Str + Mask '!A$2),O460-L460,"")</f>
        <v>0</v>
      </c>
    </row>
    <row r="461" spans="1:18" ht="104" customHeight="1" x14ac:dyDescent="0.15">
      <c r="A461" s="36">
        <v>460</v>
      </c>
      <c r="B461" s="37" t="str">
        <f>IF($A461&lt;=LEN('HTT e12 - 2ry Str + Mask '!A$2),MID('HTT e12 - 2ry Str + Mask '!A$2,$A461,1),"")</f>
        <v>)</v>
      </c>
      <c r="C461" s="38" t="str">
        <f>IF($A461&lt;=LEN('HTT e12 - 2ry Str + Mask '!B$2),MID('HTT e12 - 2ry Str + Mask '!B$2,$A461,1),"")</f>
        <v>)</v>
      </c>
      <c r="D461" s="38" t="str">
        <f>IF($A461&lt;=LEN('HTT e12 - 2ry Str + Mask '!C$2),MID('HTT e12 - 2ry Str + Mask '!C$2,$A461,1),"")</f>
        <v>.</v>
      </c>
      <c r="E461" s="38" t="str">
        <f t="shared" si="56"/>
        <v>)</v>
      </c>
      <c r="F461" s="38" t="str">
        <f t="shared" si="63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.............))))))))))).))))</v>
      </c>
      <c r="G461" s="39">
        <f>IF($A461&lt;=LEN('HTT e12 - 2ry Str + Mask '!A$2),SUMIF('HTT e12 - HSF3.0'!E2:E501,"&lt;="&amp;$A461,'HTT e12 - HSF3.0'!H2:H501)-SUMIF('HTT e12 - HSF3.0'!G2:G501,"&lt;="&amp;$A461,'HTT e12 - HSF3.0'!H2:H501),"")</f>
        <v>0</v>
      </c>
      <c r="H461" s="39">
        <f>IF($A461&lt;=LEN('HTT e12 - 2ry Str + Mask '!A$2),SUMIF('HTT e12 - HSF3.0'!E2:E501,"&lt;="&amp;$A461,'HTT e12 - HSF3.0'!I2:I501)-SUMIF('HTT e12 - HSF3.0'!G2:G501,"&lt;="&amp;$A461,'HTT e12 - HSF3.0'!I2:I501),"")</f>
        <v>0</v>
      </c>
      <c r="I461" s="39">
        <f>IF($A461&lt;=LEN('HTT e12 - 2ry Str + Mask '!A$2),G461+H461,"")</f>
        <v>0</v>
      </c>
      <c r="J461" s="39">
        <f t="shared" si="57"/>
        <v>0</v>
      </c>
      <c r="K461" s="39">
        <f t="shared" si="58"/>
        <v>0</v>
      </c>
      <c r="L461" s="39">
        <f t="shared" si="59"/>
        <v>0</v>
      </c>
      <c r="M461" s="39">
        <f t="shared" si="60"/>
        <v>0</v>
      </c>
      <c r="N461" s="39">
        <f t="shared" si="61"/>
        <v>0</v>
      </c>
      <c r="O461" s="39">
        <f t="shared" si="62"/>
        <v>0</v>
      </c>
      <c r="P461" s="39">
        <f>IF($A461&lt;=LEN('HTT e12 - 2ry Str + Mask '!A$2),M461-J461,"")</f>
        <v>0</v>
      </c>
      <c r="Q461" s="39">
        <f>IF($A461&lt;=LEN('HTT e12 - 2ry Str + Mask '!A$2),N461-K461,"")</f>
        <v>0</v>
      </c>
      <c r="R461" s="39">
        <f>IF($A461&lt;=LEN('HTT e12 - 2ry Str + Mask '!A$2),O461-L461,"")</f>
        <v>0</v>
      </c>
    </row>
    <row r="462" spans="1:18" ht="104" customHeight="1" x14ac:dyDescent="0.15">
      <c r="A462" s="36">
        <v>461</v>
      </c>
      <c r="B462" s="37" t="str">
        <f>IF($A462&lt;=LEN('HTT e12 - 2ry Str + Mask '!A$2),MID('HTT e12 - 2ry Str + Mask '!A$2,$A462,1),"")</f>
        <v>)</v>
      </c>
      <c r="C462" s="38" t="str">
        <f>IF($A462&lt;=LEN('HTT e12 - 2ry Str + Mask '!B$2),MID('HTT e12 - 2ry Str + Mask '!B$2,$A462,1),"")</f>
        <v>)</v>
      </c>
      <c r="D462" s="38" t="str">
        <f>IF($A462&lt;=LEN('HTT e12 - 2ry Str + Mask '!C$2),MID('HTT e12 - 2ry Str + Mask '!C$2,$A462,1),"")</f>
        <v>.</v>
      </c>
      <c r="E462" s="38" t="str">
        <f t="shared" si="56"/>
        <v>)</v>
      </c>
      <c r="F462" s="38" t="str">
        <f t="shared" si="63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.............))))))))))).)))))</v>
      </c>
      <c r="G462" s="39">
        <f>IF($A462&lt;=LEN('HTT e12 - 2ry Str + Mask '!A$2),SUMIF('HTT e12 - HSF3.0'!E2:E501,"&lt;="&amp;$A462,'HTT e12 - HSF3.0'!H2:H501)-SUMIF('HTT e12 - HSF3.0'!G2:G501,"&lt;="&amp;$A462,'HTT e12 - HSF3.0'!H2:H501),"")</f>
        <v>0</v>
      </c>
      <c r="H462" s="39">
        <f>IF($A462&lt;=LEN('HTT e12 - 2ry Str + Mask '!A$2),SUMIF('HTT e12 - HSF3.0'!E2:E501,"&lt;="&amp;$A462,'HTT e12 - HSF3.0'!I2:I501)-SUMIF('HTT e12 - HSF3.0'!G2:G501,"&lt;="&amp;$A462,'HTT e12 - HSF3.0'!I2:I501),"")</f>
        <v>0</v>
      </c>
      <c r="I462" s="39">
        <f>IF($A462&lt;=LEN('HTT e12 - 2ry Str + Mask '!A$2),G462+H462,"")</f>
        <v>0</v>
      </c>
      <c r="J462" s="39">
        <f t="shared" si="57"/>
        <v>0</v>
      </c>
      <c r="K462" s="39">
        <f t="shared" si="58"/>
        <v>0</v>
      </c>
      <c r="L462" s="39">
        <f t="shared" si="59"/>
        <v>0</v>
      </c>
      <c r="M462" s="39">
        <f t="shared" si="60"/>
        <v>0</v>
      </c>
      <c r="N462" s="39">
        <f t="shared" si="61"/>
        <v>0</v>
      </c>
      <c r="O462" s="39">
        <f t="shared" si="62"/>
        <v>0</v>
      </c>
      <c r="P462" s="39">
        <f>IF($A462&lt;=LEN('HTT e12 - 2ry Str + Mask '!A$2),M462-J462,"")</f>
        <v>0</v>
      </c>
      <c r="Q462" s="39">
        <f>IF($A462&lt;=LEN('HTT e12 - 2ry Str + Mask '!A$2),N462-K462,"")</f>
        <v>0</v>
      </c>
      <c r="R462" s="39">
        <f>IF($A462&lt;=LEN('HTT e12 - 2ry Str + Mask '!A$2),O462-L462,"")</f>
        <v>0</v>
      </c>
    </row>
    <row r="463" spans="1:18" ht="104" customHeight="1" x14ac:dyDescent="0.15">
      <c r="A463" s="36">
        <v>462</v>
      </c>
      <c r="B463" s="37" t="str">
        <f>IF($A463&lt;=LEN('HTT e12 - 2ry Str + Mask '!A$2),MID('HTT e12 - 2ry Str + Mask '!A$2,$A463,1),"")</f>
        <v>)</v>
      </c>
      <c r="C463" s="38" t="str">
        <f>IF($A463&lt;=LEN('HTT e12 - 2ry Str + Mask '!B$2),MID('HTT e12 - 2ry Str + Mask '!B$2,$A463,1),"")</f>
        <v>)</v>
      </c>
      <c r="D463" s="38" t="str">
        <f>IF($A463&lt;=LEN('HTT e12 - 2ry Str + Mask '!C$2),MID('HTT e12 - 2ry Str + Mask '!C$2,$A463,1),"")</f>
        <v>.</v>
      </c>
      <c r="E463" s="38" t="str">
        <f t="shared" si="56"/>
        <v>)</v>
      </c>
      <c r="F463" s="38" t="str">
        <f t="shared" si="63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.............))))))))))).))))))</v>
      </c>
      <c r="G463" s="39">
        <f>IF($A463&lt;=LEN('HTT e12 - 2ry Str + Mask '!A$2),SUMIF('HTT e12 - HSF3.0'!E2:E501,"&lt;="&amp;$A463,'HTT e12 - HSF3.0'!H2:H501)-SUMIF('HTT e12 - HSF3.0'!G2:G501,"&lt;="&amp;$A463,'HTT e12 - HSF3.0'!H2:H501),"")</f>
        <v>0</v>
      </c>
      <c r="H463" s="39">
        <f>IF($A463&lt;=LEN('HTT e12 - 2ry Str + Mask '!A$2),SUMIF('HTT e12 - HSF3.0'!E2:E501,"&lt;="&amp;$A463,'HTT e12 - HSF3.0'!I2:I501)-SUMIF('HTT e12 - HSF3.0'!G2:G501,"&lt;="&amp;$A463,'HTT e12 - HSF3.0'!I2:I501),"")</f>
        <v>0</v>
      </c>
      <c r="I463" s="39">
        <f>IF($A463&lt;=LEN('HTT e12 - 2ry Str + Mask '!A$2),G463+H463,"")</f>
        <v>0</v>
      </c>
      <c r="J463" s="39">
        <f t="shared" si="57"/>
        <v>0</v>
      </c>
      <c r="K463" s="39">
        <f t="shared" si="58"/>
        <v>0</v>
      </c>
      <c r="L463" s="39">
        <f t="shared" si="59"/>
        <v>0</v>
      </c>
      <c r="M463" s="39">
        <f t="shared" si="60"/>
        <v>0</v>
      </c>
      <c r="N463" s="39">
        <f t="shared" si="61"/>
        <v>0</v>
      </c>
      <c r="O463" s="39">
        <f t="shared" si="62"/>
        <v>0</v>
      </c>
      <c r="P463" s="39">
        <f>IF($A463&lt;=LEN('HTT e12 - 2ry Str + Mask '!A$2),M463-J463,"")</f>
        <v>0</v>
      </c>
      <c r="Q463" s="39">
        <f>IF($A463&lt;=LEN('HTT e12 - 2ry Str + Mask '!A$2),N463-K463,"")</f>
        <v>0</v>
      </c>
      <c r="R463" s="39">
        <f>IF($A463&lt;=LEN('HTT e12 - 2ry Str + Mask '!A$2),O463-L463,"")</f>
        <v>0</v>
      </c>
    </row>
    <row r="464" spans="1:18" ht="104" customHeight="1" x14ac:dyDescent="0.15">
      <c r="A464" s="36">
        <v>463</v>
      </c>
      <c r="B464" s="37" t="str">
        <f>IF($A464&lt;=LEN('HTT e12 - 2ry Str + Mask '!A$2),MID('HTT e12 - 2ry Str + Mask '!A$2,$A464,1),"")</f>
        <v>)</v>
      </c>
      <c r="C464" s="38" t="str">
        <f>IF($A464&lt;=LEN('HTT e12 - 2ry Str + Mask '!B$2),MID('HTT e12 - 2ry Str + Mask '!B$2,$A464,1),"")</f>
        <v>)</v>
      </c>
      <c r="D464" s="38" t="str">
        <f>IF($A464&lt;=LEN('HTT e12 - 2ry Str + Mask '!C$2),MID('HTT e12 - 2ry Str + Mask '!C$2,$A464,1),"")</f>
        <v>.</v>
      </c>
      <c r="E464" s="38" t="str">
        <f t="shared" si="56"/>
        <v>)</v>
      </c>
      <c r="F464" s="38" t="str">
        <f t="shared" si="63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.............))))))))))).)))))))</v>
      </c>
      <c r="G464" s="39">
        <f>IF($A464&lt;=LEN('HTT e12 - 2ry Str + Mask '!A$2),SUMIF('HTT e12 - HSF3.0'!E2:E501,"&lt;="&amp;$A464,'HTT e12 - HSF3.0'!H2:H501)-SUMIF('HTT e12 - HSF3.0'!G2:G501,"&lt;="&amp;$A464,'HTT e12 - HSF3.0'!H2:H501),"")</f>
        <v>0</v>
      </c>
      <c r="H464" s="39">
        <f>IF($A464&lt;=LEN('HTT e12 - 2ry Str + Mask '!A$2),SUMIF('HTT e12 - HSF3.0'!E2:E501,"&lt;="&amp;$A464,'HTT e12 - HSF3.0'!I2:I501)-SUMIF('HTT e12 - HSF3.0'!G2:G501,"&lt;="&amp;$A464,'HTT e12 - HSF3.0'!I2:I501),"")</f>
        <v>0</v>
      </c>
      <c r="I464" s="39">
        <f>IF($A464&lt;=LEN('HTT e12 - 2ry Str + Mask '!A$2),G464+H464,"")</f>
        <v>0</v>
      </c>
      <c r="J464" s="39">
        <f t="shared" si="57"/>
        <v>0</v>
      </c>
      <c r="K464" s="39">
        <f t="shared" si="58"/>
        <v>0</v>
      </c>
      <c r="L464" s="39">
        <f t="shared" si="59"/>
        <v>0</v>
      </c>
      <c r="M464" s="39">
        <f t="shared" si="60"/>
        <v>0</v>
      </c>
      <c r="N464" s="39">
        <f t="shared" si="61"/>
        <v>0</v>
      </c>
      <c r="O464" s="39">
        <f t="shared" si="62"/>
        <v>0</v>
      </c>
      <c r="P464" s="39">
        <f>IF($A464&lt;=LEN('HTT e12 - 2ry Str + Mask '!A$2),M464-J464,"")</f>
        <v>0</v>
      </c>
      <c r="Q464" s="39">
        <f>IF($A464&lt;=LEN('HTT e12 - 2ry Str + Mask '!A$2),N464-K464,"")</f>
        <v>0</v>
      </c>
      <c r="R464" s="39">
        <f>IF($A464&lt;=LEN('HTT e12 - 2ry Str + Mask '!A$2),O464-L464,"")</f>
        <v>0</v>
      </c>
    </row>
    <row r="465" spans="1:18" ht="104" customHeight="1" x14ac:dyDescent="0.15">
      <c r="A465" s="36">
        <v>464</v>
      </c>
      <c r="B465" s="37" t="str">
        <f>IF($A465&lt;=LEN('HTT e12 - 2ry Str + Mask '!A$2),MID('HTT e12 - 2ry Str + Mask '!A$2,$A465,1),"")</f>
        <v>)</v>
      </c>
      <c r="C465" s="38" t="str">
        <f>IF($A465&lt;=LEN('HTT e12 - 2ry Str + Mask '!B$2),MID('HTT e12 - 2ry Str + Mask '!B$2,$A465,1),"")</f>
        <v>)</v>
      </c>
      <c r="D465" s="38" t="str">
        <f>IF($A465&lt;=LEN('HTT e12 - 2ry Str + Mask '!C$2),MID('HTT e12 - 2ry Str + Mask '!C$2,$A465,1),"")</f>
        <v>.</v>
      </c>
      <c r="E465" s="38" t="str">
        <f t="shared" si="56"/>
        <v>)</v>
      </c>
      <c r="F465" s="38" t="str">
        <f t="shared" si="63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.............))))))))))).))))))))</v>
      </c>
      <c r="G465" s="39">
        <f>IF($A465&lt;=LEN('HTT e12 - 2ry Str + Mask '!A$2),SUMIF('HTT e12 - HSF3.0'!E2:E501,"&lt;="&amp;$A465,'HTT e12 - HSF3.0'!H2:H501)-SUMIF('HTT e12 - HSF3.0'!G2:G501,"&lt;="&amp;$A465,'HTT e12 - HSF3.0'!H2:H501),"")</f>
        <v>0</v>
      </c>
      <c r="H465" s="39">
        <f>IF($A465&lt;=LEN('HTT e12 - 2ry Str + Mask '!A$2),SUMIF('HTT e12 - HSF3.0'!E2:E501,"&lt;="&amp;$A465,'HTT e12 - HSF3.0'!I2:I501)-SUMIF('HTT e12 - HSF3.0'!G2:G501,"&lt;="&amp;$A465,'HTT e12 - HSF3.0'!I2:I501),"")</f>
        <v>0</v>
      </c>
      <c r="I465" s="39">
        <f>IF($A465&lt;=LEN('HTT e12 - 2ry Str + Mask '!A$2),G465+H465,"")</f>
        <v>0</v>
      </c>
      <c r="J465" s="39">
        <f t="shared" si="57"/>
        <v>0</v>
      </c>
      <c r="K465" s="39">
        <f t="shared" si="58"/>
        <v>0</v>
      </c>
      <c r="L465" s="39">
        <f t="shared" si="59"/>
        <v>0</v>
      </c>
      <c r="M465" s="39">
        <f t="shared" si="60"/>
        <v>0</v>
      </c>
      <c r="N465" s="39">
        <f t="shared" si="61"/>
        <v>0</v>
      </c>
      <c r="O465" s="39">
        <f t="shared" si="62"/>
        <v>0</v>
      </c>
      <c r="P465" s="39">
        <f>IF($A465&lt;=LEN('HTT e12 - 2ry Str + Mask '!A$2),M465-J465,"")</f>
        <v>0</v>
      </c>
      <c r="Q465" s="39">
        <f>IF($A465&lt;=LEN('HTT e12 - 2ry Str + Mask '!A$2),N465-K465,"")</f>
        <v>0</v>
      </c>
      <c r="R465" s="39">
        <f>IF($A465&lt;=LEN('HTT e12 - 2ry Str + Mask '!A$2),O465-L465,"")</f>
        <v>0</v>
      </c>
    </row>
    <row r="466" spans="1:18" ht="104" customHeight="1" x14ac:dyDescent="0.15">
      <c r="A466" s="36">
        <v>465</v>
      </c>
      <c r="B466" s="37" t="str">
        <f>IF($A466&lt;=LEN('HTT e12 - 2ry Str + Mask '!A$2),MID('HTT e12 - 2ry Str + Mask '!A$2,$A466,1),"")</f>
        <v>)</v>
      </c>
      <c r="C466" s="38" t="str">
        <f>IF($A466&lt;=LEN('HTT e12 - 2ry Str + Mask '!B$2),MID('HTT e12 - 2ry Str + Mask '!B$2,$A466,1),"")</f>
        <v>)</v>
      </c>
      <c r="D466" s="38" t="str">
        <f>IF($A466&lt;=LEN('HTT e12 - 2ry Str + Mask '!C$2),MID('HTT e12 - 2ry Str + Mask '!C$2,$A466,1),"")</f>
        <v>.</v>
      </c>
      <c r="E466" s="38" t="str">
        <f t="shared" si="56"/>
        <v>)</v>
      </c>
      <c r="F466" s="38" t="str">
        <f t="shared" si="63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.............))))))))))).)))))))))</v>
      </c>
      <c r="G466" s="39">
        <f>IF($A466&lt;=LEN('HTT e12 - 2ry Str + Mask '!A$2),SUMIF('HTT e12 - HSF3.0'!E2:E501,"&lt;="&amp;$A466,'HTT e12 - HSF3.0'!H2:H501)-SUMIF('HTT e12 - HSF3.0'!G2:G501,"&lt;="&amp;$A466,'HTT e12 - HSF3.0'!H2:H501),"")</f>
        <v>0</v>
      </c>
      <c r="H466" s="39">
        <f>IF($A466&lt;=LEN('HTT e12 - 2ry Str + Mask '!A$2),SUMIF('HTT e12 - HSF3.0'!E2:E501,"&lt;="&amp;$A466,'HTT e12 - HSF3.0'!I2:I501)-SUMIF('HTT e12 - HSF3.0'!G2:G501,"&lt;="&amp;$A466,'HTT e12 - HSF3.0'!I2:I501),"")</f>
        <v>0</v>
      </c>
      <c r="I466" s="39">
        <f>IF($A466&lt;=LEN('HTT e12 - 2ry Str + Mask '!A$2),G466+H466,"")</f>
        <v>0</v>
      </c>
      <c r="J466" s="39">
        <f t="shared" si="57"/>
        <v>0</v>
      </c>
      <c r="K466" s="39">
        <f t="shared" si="58"/>
        <v>0</v>
      </c>
      <c r="L466" s="39">
        <f t="shared" si="59"/>
        <v>0</v>
      </c>
      <c r="M466" s="39">
        <f t="shared" si="60"/>
        <v>0</v>
      </c>
      <c r="N466" s="39">
        <f t="shared" si="61"/>
        <v>0</v>
      </c>
      <c r="O466" s="39">
        <f t="shared" si="62"/>
        <v>0</v>
      </c>
      <c r="P466" s="39">
        <f>IF($A466&lt;=LEN('HTT e12 - 2ry Str + Mask '!A$2),M466-J466,"")</f>
        <v>0</v>
      </c>
      <c r="Q466" s="39">
        <f>IF($A466&lt;=LEN('HTT e12 - 2ry Str + Mask '!A$2),N466-K466,"")</f>
        <v>0</v>
      </c>
      <c r="R466" s="39">
        <f>IF($A466&lt;=LEN('HTT e12 - 2ry Str + Mask '!A$2),O466-L466,"")</f>
        <v>0</v>
      </c>
    </row>
    <row r="467" spans="1:18" ht="104" customHeight="1" x14ac:dyDescent="0.15">
      <c r="A467" s="36">
        <v>466</v>
      </c>
      <c r="B467" s="37" t="str">
        <f>IF($A467&lt;=LEN('HTT e12 - 2ry Str + Mask '!A$2),MID('HTT e12 - 2ry Str + Mask '!A$2,$A467,1),"")</f>
        <v>)</v>
      </c>
      <c r="C467" s="38" t="str">
        <f>IF($A467&lt;=LEN('HTT e12 - 2ry Str + Mask '!B$2),MID('HTT e12 - 2ry Str + Mask '!B$2,$A467,1),"")</f>
        <v>)</v>
      </c>
      <c r="D467" s="38" t="str">
        <f>IF($A467&lt;=LEN('HTT e12 - 2ry Str + Mask '!C$2),MID('HTT e12 - 2ry Str + Mask '!C$2,$A467,1),"")</f>
        <v>.</v>
      </c>
      <c r="E467" s="38" t="str">
        <f t="shared" si="56"/>
        <v>)</v>
      </c>
      <c r="F467" s="38" t="str">
        <f t="shared" si="63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.............))))))))))).))))))))))</v>
      </c>
      <c r="G467" s="39">
        <f>IF($A467&lt;=LEN('HTT e12 - 2ry Str + Mask '!A$2),SUMIF('HTT e12 - HSF3.0'!E2:E501,"&lt;="&amp;$A467,'HTT e12 - HSF3.0'!H2:H501)-SUMIF('HTT e12 - HSF3.0'!G2:G501,"&lt;="&amp;$A467,'HTT e12 - HSF3.0'!H2:H501),"")</f>
        <v>0</v>
      </c>
      <c r="H467" s="39">
        <f>IF($A467&lt;=LEN('HTT e12 - 2ry Str + Mask '!A$2),SUMIF('HTT e12 - HSF3.0'!E2:E501,"&lt;="&amp;$A467,'HTT e12 - HSF3.0'!I2:I501)-SUMIF('HTT e12 - HSF3.0'!G2:G501,"&lt;="&amp;$A467,'HTT e12 - HSF3.0'!I2:I501),"")</f>
        <v>0</v>
      </c>
      <c r="I467" s="39">
        <f>IF($A467&lt;=LEN('HTT e12 - 2ry Str + Mask '!A$2),G467+H467,"")</f>
        <v>0</v>
      </c>
      <c r="J467" s="39">
        <f t="shared" si="57"/>
        <v>0</v>
      </c>
      <c r="K467" s="39">
        <f t="shared" si="58"/>
        <v>0</v>
      </c>
      <c r="L467" s="39">
        <f t="shared" si="59"/>
        <v>0</v>
      </c>
      <c r="M467" s="39">
        <f t="shared" si="60"/>
        <v>0</v>
      </c>
      <c r="N467" s="39">
        <f t="shared" si="61"/>
        <v>0</v>
      </c>
      <c r="O467" s="39">
        <f t="shared" si="62"/>
        <v>0</v>
      </c>
      <c r="P467" s="39">
        <f>IF($A467&lt;=LEN('HTT e12 - 2ry Str + Mask '!A$2),M467-J467,"")</f>
        <v>0</v>
      </c>
      <c r="Q467" s="39">
        <f>IF($A467&lt;=LEN('HTT e12 - 2ry Str + Mask '!A$2),N467-K467,"")</f>
        <v>0</v>
      </c>
      <c r="R467" s="39">
        <f>IF($A467&lt;=LEN('HTT e12 - 2ry Str + Mask '!A$2),O467-L467,"")</f>
        <v>0</v>
      </c>
    </row>
    <row r="468" spans="1:18" ht="116" customHeight="1" x14ac:dyDescent="0.15">
      <c r="A468" s="36">
        <v>467</v>
      </c>
      <c r="B468" s="37" t="str">
        <f>IF($A468&lt;=LEN('HTT e12 - 2ry Str + Mask '!A$2),MID('HTT e12 - 2ry Str + Mask '!A$2,$A468,1),"")</f>
        <v>.</v>
      </c>
      <c r="C468" s="38" t="str">
        <f>IF($A468&lt;=LEN('HTT e12 - 2ry Str + Mask '!B$2),MID('HTT e12 - 2ry Str + Mask '!B$2,$A468,1),"")</f>
        <v>.</v>
      </c>
      <c r="D468" s="38" t="str">
        <f>IF($A468&lt;=LEN('HTT e12 - 2ry Str + Mask '!C$2),MID('HTT e12 - 2ry Str + Mask '!C$2,$A468,1),"")</f>
        <v>.</v>
      </c>
      <c r="E468" s="38" t="str">
        <f t="shared" si="56"/>
        <v>.</v>
      </c>
      <c r="F468" s="38" t="str">
        <f t="shared" si="63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.............))))))))))).)))))))))).</v>
      </c>
      <c r="G468" s="39">
        <f>IF($A468&lt;=LEN('HTT e12 - 2ry Str + Mask '!A$2),SUMIF('HTT e12 - HSF3.0'!E2:E501,"&lt;="&amp;$A468,'HTT e12 - HSF3.0'!H2:H501)-SUMIF('HTT e12 - HSF3.0'!G2:G501,"&lt;="&amp;$A468,'HTT e12 - HSF3.0'!H2:H501),"")</f>
        <v>0</v>
      </c>
      <c r="H468" s="39">
        <f>IF($A468&lt;=LEN('HTT e12 - 2ry Str + Mask '!A$2),SUMIF('HTT e12 - HSF3.0'!E2:E501,"&lt;="&amp;$A468,'HTT e12 - HSF3.0'!I2:I501)-SUMIF('HTT e12 - HSF3.0'!G2:G501,"&lt;="&amp;$A468,'HTT e12 - HSF3.0'!I2:I501),"")</f>
        <v>0</v>
      </c>
      <c r="I468" s="39">
        <f>IF($A468&lt;=LEN('HTT e12 - 2ry Str + Mask '!A$2),G468+H468,"")</f>
        <v>0</v>
      </c>
      <c r="J468" s="39">
        <f t="shared" si="57"/>
        <v>0</v>
      </c>
      <c r="K468" s="39">
        <f t="shared" si="58"/>
        <v>0</v>
      </c>
      <c r="L468" s="39">
        <f t="shared" si="59"/>
        <v>0</v>
      </c>
      <c r="M468" s="39">
        <f t="shared" si="60"/>
        <v>0</v>
      </c>
      <c r="N468" s="39">
        <f t="shared" si="61"/>
        <v>0</v>
      </c>
      <c r="O468" s="39">
        <f t="shared" si="62"/>
        <v>0</v>
      </c>
      <c r="P468" s="39">
        <f>IF($A468&lt;=LEN('HTT e12 - 2ry Str + Mask '!A$2),M468-J468,"")</f>
        <v>0</v>
      </c>
      <c r="Q468" s="39">
        <f>IF($A468&lt;=LEN('HTT e12 - 2ry Str + Mask '!A$2),N468-K468,"")</f>
        <v>0</v>
      </c>
      <c r="R468" s="39">
        <f>IF($A468&lt;=LEN('HTT e12 - 2ry Str + Mask '!A$2),O468-L468,"")</f>
        <v>0</v>
      </c>
    </row>
    <row r="469" spans="1:18" ht="116" customHeight="1" x14ac:dyDescent="0.15">
      <c r="A469" s="36">
        <v>468</v>
      </c>
      <c r="B469" s="37" t="str">
        <f>IF($A469&lt;=LEN('HTT e12 - 2ry Str + Mask '!A$2),MID('HTT e12 - 2ry Str + Mask '!A$2,$A469,1),"")</f>
        <v>.</v>
      </c>
      <c r="C469" s="38" t="str">
        <f>IF($A469&lt;=LEN('HTT e12 - 2ry Str + Mask '!B$2),MID('HTT e12 - 2ry Str + Mask '!B$2,$A469,1),"")</f>
        <v>.</v>
      </c>
      <c r="D469" s="38" t="str">
        <f>IF($A469&lt;=LEN('HTT e12 - 2ry Str + Mask '!C$2),MID('HTT e12 - 2ry Str + Mask '!C$2,$A469,1),"")</f>
        <v>.</v>
      </c>
      <c r="E469" s="38" t="str">
        <f t="shared" si="56"/>
        <v>.</v>
      </c>
      <c r="F469" s="38" t="str">
        <f t="shared" si="63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.............))))))))))).))))))))))..</v>
      </c>
      <c r="G469" s="39">
        <f>IF($A469&lt;=LEN('HTT e12 - 2ry Str + Mask '!A$2),SUMIF('HTT e12 - HSF3.0'!E2:E501,"&lt;="&amp;$A469,'HTT e12 - HSF3.0'!H2:H501)-SUMIF('HTT e12 - HSF3.0'!G2:G501,"&lt;="&amp;$A469,'HTT e12 - HSF3.0'!H2:H501),"")</f>
        <v>0</v>
      </c>
      <c r="H469" s="39">
        <f>IF($A469&lt;=LEN('HTT e12 - 2ry Str + Mask '!A$2),SUMIF('HTT e12 - HSF3.0'!E2:E501,"&lt;="&amp;$A469,'HTT e12 - HSF3.0'!I2:I501)-SUMIF('HTT e12 - HSF3.0'!G2:G501,"&lt;="&amp;$A469,'HTT e12 - HSF3.0'!I2:I501),"")</f>
        <v>0</v>
      </c>
      <c r="I469" s="39">
        <f>IF($A469&lt;=LEN('HTT e12 - 2ry Str + Mask '!A$2),G469+H469,"")</f>
        <v>0</v>
      </c>
      <c r="J469" s="39">
        <f t="shared" si="57"/>
        <v>0</v>
      </c>
      <c r="K469" s="39">
        <f t="shared" si="58"/>
        <v>0</v>
      </c>
      <c r="L469" s="39">
        <f t="shared" si="59"/>
        <v>0</v>
      </c>
      <c r="M469" s="39">
        <f t="shared" si="60"/>
        <v>0</v>
      </c>
      <c r="N469" s="39">
        <f t="shared" si="61"/>
        <v>0</v>
      </c>
      <c r="O469" s="39">
        <f t="shared" si="62"/>
        <v>0</v>
      </c>
      <c r="P469" s="39">
        <f>IF($A469&lt;=LEN('HTT e12 - 2ry Str + Mask '!A$2),M469-J469,"")</f>
        <v>0</v>
      </c>
      <c r="Q469" s="39">
        <f>IF($A469&lt;=LEN('HTT e12 - 2ry Str + Mask '!A$2),N469-K469,"")</f>
        <v>0</v>
      </c>
      <c r="R469" s="39">
        <f>IF($A469&lt;=LEN('HTT e12 - 2ry Str + Mask '!A$2),O469-L469,"")</f>
        <v>0</v>
      </c>
    </row>
    <row r="470" spans="1:18" ht="116" customHeight="1" x14ac:dyDescent="0.15">
      <c r="A470" s="36">
        <v>469</v>
      </c>
      <c r="B470" s="37" t="str">
        <f>IF($A470&lt;=LEN('HTT e12 - 2ry Str + Mask '!A$2),MID('HTT e12 - 2ry Str + Mask '!A$2,$A470,1),"")</f>
        <v>.</v>
      </c>
      <c r="C470" s="38" t="str">
        <f>IF($A470&lt;=LEN('HTT e12 - 2ry Str + Mask '!B$2),MID('HTT e12 - 2ry Str + Mask '!B$2,$A470,1),"")</f>
        <v>.</v>
      </c>
      <c r="D470" s="38" t="str">
        <f>IF($A470&lt;=LEN('HTT e12 - 2ry Str + Mask '!C$2),MID('HTT e12 - 2ry Str + Mask '!C$2,$A470,1),"")</f>
        <v>.</v>
      </c>
      <c r="E470" s="38" t="str">
        <f t="shared" si="56"/>
        <v>.</v>
      </c>
      <c r="F470" s="38" t="str">
        <f t="shared" si="63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.............))))))))))).))))))))))...</v>
      </c>
      <c r="G470" s="39">
        <f>IF($A470&lt;=LEN('HTT e12 - 2ry Str + Mask '!A$2),SUMIF('HTT e12 - HSF3.0'!E2:E501,"&lt;="&amp;$A470,'HTT e12 - HSF3.0'!H2:H501)-SUMIF('HTT e12 - HSF3.0'!G2:G501,"&lt;="&amp;$A470,'HTT e12 - HSF3.0'!H2:H501),"")</f>
        <v>0</v>
      </c>
      <c r="H470" s="39">
        <f>IF($A470&lt;=LEN('HTT e12 - 2ry Str + Mask '!A$2),SUMIF('HTT e12 - HSF3.0'!E2:E501,"&lt;="&amp;$A470,'HTT e12 - HSF3.0'!I2:I501)-SUMIF('HTT e12 - HSF3.0'!G2:G501,"&lt;="&amp;$A470,'HTT e12 - HSF3.0'!I2:I501),"")</f>
        <v>0</v>
      </c>
      <c r="I470" s="39">
        <f>IF($A470&lt;=LEN('HTT e12 - 2ry Str + Mask '!A$2),G470+H470,"")</f>
        <v>0</v>
      </c>
      <c r="J470" s="39">
        <f t="shared" si="57"/>
        <v>0</v>
      </c>
      <c r="K470" s="39">
        <f t="shared" si="58"/>
        <v>0</v>
      </c>
      <c r="L470" s="39">
        <f t="shared" si="59"/>
        <v>0</v>
      </c>
      <c r="M470" s="39">
        <f t="shared" si="60"/>
        <v>0</v>
      </c>
      <c r="N470" s="39">
        <f t="shared" si="61"/>
        <v>0</v>
      </c>
      <c r="O470" s="39">
        <f t="shared" si="62"/>
        <v>0</v>
      </c>
      <c r="P470" s="39">
        <f>IF($A470&lt;=LEN('HTT e12 - 2ry Str + Mask '!A$2),M470-J470,"")</f>
        <v>0</v>
      </c>
      <c r="Q470" s="39">
        <f>IF($A470&lt;=LEN('HTT e12 - 2ry Str + Mask '!A$2),N470-K470,"")</f>
        <v>0</v>
      </c>
      <c r="R470" s="39">
        <f>IF($A470&lt;=LEN('HTT e12 - 2ry Str + Mask '!A$2),O470-L470,"")</f>
        <v>0</v>
      </c>
    </row>
    <row r="471" spans="1:18" ht="116" customHeight="1" x14ac:dyDescent="0.15">
      <c r="A471" s="36">
        <v>470</v>
      </c>
      <c r="B471" s="37" t="str">
        <f>IF($A471&lt;=LEN('HTT e12 - 2ry Str + Mask '!A$2),MID('HTT e12 - 2ry Str + Mask '!A$2,$A471,1),"")</f>
        <v>)</v>
      </c>
      <c r="C471" s="38" t="str">
        <f>IF($A471&lt;=LEN('HTT e12 - 2ry Str + Mask '!B$2),MID('HTT e12 - 2ry Str + Mask '!B$2,$A471,1),"")</f>
        <v>)</v>
      </c>
      <c r="D471" s="38" t="str">
        <f>IF($A471&lt;=LEN('HTT e12 - 2ry Str + Mask '!C$2),MID('HTT e12 - 2ry Str + Mask '!C$2,$A471,1),"")</f>
        <v>.</v>
      </c>
      <c r="E471" s="38" t="str">
        <f t="shared" si="56"/>
        <v>)</v>
      </c>
      <c r="F471" s="38" t="str">
        <f t="shared" si="63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.............))))))))))).))))))))))...)</v>
      </c>
      <c r="G471" s="39">
        <f>IF($A471&lt;=LEN('HTT e12 - 2ry Str + Mask '!A$2),SUMIF('HTT e12 - HSF3.0'!E2:E501,"&lt;="&amp;$A471,'HTT e12 - HSF3.0'!H2:H501)-SUMIF('HTT e12 - HSF3.0'!G2:G501,"&lt;="&amp;$A471,'HTT e12 - HSF3.0'!H2:H501),"")</f>
        <v>0</v>
      </c>
      <c r="H471" s="39">
        <f>IF($A471&lt;=LEN('HTT e12 - 2ry Str + Mask '!A$2),SUMIF('HTT e12 - HSF3.0'!E2:E501,"&lt;="&amp;$A471,'HTT e12 - HSF3.0'!I2:I501)-SUMIF('HTT e12 - HSF3.0'!G2:G501,"&lt;="&amp;$A471,'HTT e12 - HSF3.0'!I2:I501),"")</f>
        <v>0</v>
      </c>
      <c r="I471" s="39">
        <f>IF($A471&lt;=LEN('HTT e12 - 2ry Str + Mask '!A$2),G471+H471,"")</f>
        <v>0</v>
      </c>
      <c r="J471" s="39">
        <f t="shared" si="57"/>
        <v>0</v>
      </c>
      <c r="K471" s="39">
        <f t="shared" si="58"/>
        <v>0</v>
      </c>
      <c r="L471" s="39">
        <f t="shared" si="59"/>
        <v>0</v>
      </c>
      <c r="M471" s="39">
        <f t="shared" si="60"/>
        <v>0</v>
      </c>
      <c r="N471" s="39">
        <f t="shared" si="61"/>
        <v>0</v>
      </c>
      <c r="O471" s="39">
        <f t="shared" si="62"/>
        <v>0</v>
      </c>
      <c r="P471" s="39">
        <f>IF($A471&lt;=LEN('HTT e12 - 2ry Str + Mask '!A$2),M471-J471,"")</f>
        <v>0</v>
      </c>
      <c r="Q471" s="39">
        <f>IF($A471&lt;=LEN('HTT e12 - 2ry Str + Mask '!A$2),N471-K471,"")</f>
        <v>0</v>
      </c>
      <c r="R471" s="39">
        <f>IF($A471&lt;=LEN('HTT e12 - 2ry Str + Mask '!A$2),O471-L471,"")</f>
        <v>0</v>
      </c>
    </row>
    <row r="472" spans="1:18" ht="116" customHeight="1" x14ac:dyDescent="0.15">
      <c r="A472" s="36">
        <v>471</v>
      </c>
      <c r="B472" s="37" t="str">
        <f>IF($A472&lt;=LEN('HTT e12 - 2ry Str + Mask '!A$2),MID('HTT e12 - 2ry Str + Mask '!A$2,$A472,1),"")</f>
        <v>)</v>
      </c>
      <c r="C472" s="38" t="str">
        <f>IF($A472&lt;=LEN('HTT e12 - 2ry Str + Mask '!B$2),MID('HTT e12 - 2ry Str + Mask '!B$2,$A472,1),"")</f>
        <v>)</v>
      </c>
      <c r="D472" s="38" t="str">
        <f>IF($A472&lt;=LEN('HTT e12 - 2ry Str + Mask '!C$2),MID('HTT e12 - 2ry Str + Mask '!C$2,$A472,1),"")</f>
        <v>.</v>
      </c>
      <c r="E472" s="38" t="str">
        <f t="shared" si="56"/>
        <v>)</v>
      </c>
      <c r="F472" s="38" t="str">
        <f t="shared" si="63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.............))))))))))).))))))))))...))</v>
      </c>
      <c r="G472" s="39">
        <f>IF($A472&lt;=LEN('HTT e12 - 2ry Str + Mask '!A$2),SUMIF('HTT e12 - HSF3.0'!E2:E501,"&lt;="&amp;$A472,'HTT e12 - HSF3.0'!H2:H501)-SUMIF('HTT e12 - HSF3.0'!G2:G501,"&lt;="&amp;$A472,'HTT e12 - HSF3.0'!H2:H501),"")</f>
        <v>0</v>
      </c>
      <c r="H472" s="39">
        <f>IF($A472&lt;=LEN('HTT e12 - 2ry Str + Mask '!A$2),SUMIF('HTT e12 - HSF3.0'!E2:E501,"&lt;="&amp;$A472,'HTT e12 - HSF3.0'!I2:I501)-SUMIF('HTT e12 - HSF3.0'!G2:G501,"&lt;="&amp;$A472,'HTT e12 - HSF3.0'!I2:I501),"")</f>
        <v>0</v>
      </c>
      <c r="I472" s="39">
        <f>IF($A472&lt;=LEN('HTT e12 - 2ry Str + Mask '!A$2),G472+H472,"")</f>
        <v>0</v>
      </c>
      <c r="J472" s="39">
        <f t="shared" si="57"/>
        <v>0</v>
      </c>
      <c r="K472" s="39">
        <f t="shared" si="58"/>
        <v>0</v>
      </c>
      <c r="L472" s="39">
        <f t="shared" si="59"/>
        <v>0</v>
      </c>
      <c r="M472" s="39">
        <f t="shared" si="60"/>
        <v>0</v>
      </c>
      <c r="N472" s="39">
        <f t="shared" si="61"/>
        <v>0</v>
      </c>
      <c r="O472" s="39">
        <f t="shared" si="62"/>
        <v>0</v>
      </c>
      <c r="P472" s="39">
        <f>IF($A472&lt;=LEN('HTT e12 - 2ry Str + Mask '!A$2),M472-J472,"")</f>
        <v>0</v>
      </c>
      <c r="Q472" s="39">
        <f>IF($A472&lt;=LEN('HTT e12 - 2ry Str + Mask '!A$2),N472-K472,"")</f>
        <v>0</v>
      </c>
      <c r="R472" s="39">
        <f>IF($A472&lt;=LEN('HTT e12 - 2ry Str + Mask '!A$2),O472-L472,"")</f>
        <v>0</v>
      </c>
    </row>
    <row r="473" spans="1:18" ht="116" customHeight="1" x14ac:dyDescent="0.15">
      <c r="A473" s="36">
        <v>472</v>
      </c>
      <c r="B473" s="37" t="str">
        <f>IF($A473&lt;=LEN('HTT e12 - 2ry Str + Mask '!A$2),MID('HTT e12 - 2ry Str + Mask '!A$2,$A473,1),"")</f>
        <v>)</v>
      </c>
      <c r="C473" s="38" t="str">
        <f>IF($A473&lt;=LEN('HTT e12 - 2ry Str + Mask '!B$2),MID('HTT e12 - 2ry Str + Mask '!B$2,$A473,1),"")</f>
        <v>)</v>
      </c>
      <c r="D473" s="38" t="str">
        <f>IF($A473&lt;=LEN('HTT e12 - 2ry Str + Mask '!C$2),MID('HTT e12 - 2ry Str + Mask '!C$2,$A473,1),"")</f>
        <v>.</v>
      </c>
      <c r="E473" s="38" t="str">
        <f t="shared" si="56"/>
        <v>)</v>
      </c>
      <c r="F473" s="38" t="str">
        <f t="shared" si="63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.............))))))))))).))))))))))...)))</v>
      </c>
      <c r="G473" s="39">
        <f>IF($A473&lt;=LEN('HTT e12 - 2ry Str + Mask '!A$2),SUMIF('HTT e12 - HSF3.0'!E2:E501,"&lt;="&amp;$A473,'HTT e12 - HSF3.0'!H2:H501)-SUMIF('HTT e12 - HSF3.0'!G2:G501,"&lt;="&amp;$A473,'HTT e12 - HSF3.0'!H2:H501),"")</f>
        <v>0</v>
      </c>
      <c r="H473" s="39">
        <f>IF($A473&lt;=LEN('HTT e12 - 2ry Str + Mask '!A$2),SUMIF('HTT e12 - HSF3.0'!E2:E501,"&lt;="&amp;$A473,'HTT e12 - HSF3.0'!I2:I501)-SUMIF('HTT e12 - HSF3.0'!G2:G501,"&lt;="&amp;$A473,'HTT e12 - HSF3.0'!I2:I501),"")</f>
        <v>0</v>
      </c>
      <c r="I473" s="39">
        <f>IF($A473&lt;=LEN('HTT e12 - 2ry Str + Mask '!A$2),G473+H473,"")</f>
        <v>0</v>
      </c>
      <c r="J473" s="39">
        <f t="shared" si="57"/>
        <v>0</v>
      </c>
      <c r="K473" s="39">
        <f t="shared" si="58"/>
        <v>0</v>
      </c>
      <c r="L473" s="39">
        <f t="shared" si="59"/>
        <v>0</v>
      </c>
      <c r="M473" s="39">
        <f t="shared" si="60"/>
        <v>0</v>
      </c>
      <c r="N473" s="39">
        <f t="shared" si="61"/>
        <v>0</v>
      </c>
      <c r="O473" s="39">
        <f t="shared" si="62"/>
        <v>0</v>
      </c>
      <c r="P473" s="39">
        <f>IF($A473&lt;=LEN('HTT e12 - 2ry Str + Mask '!A$2),M473-J473,"")</f>
        <v>0</v>
      </c>
      <c r="Q473" s="39">
        <f>IF($A473&lt;=LEN('HTT e12 - 2ry Str + Mask '!A$2),N473-K473,"")</f>
        <v>0</v>
      </c>
      <c r="R473" s="39">
        <f>IF($A473&lt;=LEN('HTT e12 - 2ry Str + Mask '!A$2),O473-L473,"")</f>
        <v>0</v>
      </c>
    </row>
    <row r="474" spans="1:18" ht="116" customHeight="1" x14ac:dyDescent="0.15">
      <c r="A474" s="36">
        <v>473</v>
      </c>
      <c r="B474" s="37" t="str">
        <f>IF($A474&lt;=LEN('HTT e12 - 2ry Str + Mask '!A$2),MID('HTT e12 - 2ry Str + Mask '!A$2,$A474,1),"")</f>
        <v>)</v>
      </c>
      <c r="C474" s="38" t="str">
        <f>IF($A474&lt;=LEN('HTT e12 - 2ry Str + Mask '!B$2),MID('HTT e12 - 2ry Str + Mask '!B$2,$A474,1),"")</f>
        <v>)</v>
      </c>
      <c r="D474" s="38" t="str">
        <f>IF($A474&lt;=LEN('HTT e12 - 2ry Str + Mask '!C$2),MID('HTT e12 - 2ry Str + Mask '!C$2,$A474,1),"")</f>
        <v>.</v>
      </c>
      <c r="E474" s="38" t="str">
        <f t="shared" si="56"/>
        <v>)</v>
      </c>
      <c r="F474" s="38" t="str">
        <f t="shared" si="63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.............))))))))))).))))))))))...))))</v>
      </c>
      <c r="G474" s="39">
        <f>IF($A474&lt;=LEN('HTT e12 - 2ry Str + Mask '!A$2),SUMIF('HTT e12 - HSF3.0'!E2:E501,"&lt;="&amp;$A474,'HTT e12 - HSF3.0'!H2:H501)-SUMIF('HTT e12 - HSF3.0'!G2:G501,"&lt;="&amp;$A474,'HTT e12 - HSF3.0'!H2:H501),"")</f>
        <v>0</v>
      </c>
      <c r="H474" s="39">
        <f>IF($A474&lt;=LEN('HTT e12 - 2ry Str + Mask '!A$2),SUMIF('HTT e12 - HSF3.0'!E2:E501,"&lt;="&amp;$A474,'HTT e12 - HSF3.0'!I2:I501)-SUMIF('HTT e12 - HSF3.0'!G2:G501,"&lt;="&amp;$A474,'HTT e12 - HSF3.0'!I2:I501),"")</f>
        <v>0</v>
      </c>
      <c r="I474" s="39">
        <f>IF($A474&lt;=LEN('HTT e12 - 2ry Str + Mask '!A$2),G474+H474,"")</f>
        <v>0</v>
      </c>
      <c r="J474" s="39">
        <f t="shared" si="57"/>
        <v>0</v>
      </c>
      <c r="K474" s="39">
        <f t="shared" si="58"/>
        <v>0</v>
      </c>
      <c r="L474" s="39">
        <f t="shared" si="59"/>
        <v>0</v>
      </c>
      <c r="M474" s="39">
        <f t="shared" si="60"/>
        <v>0</v>
      </c>
      <c r="N474" s="39">
        <f t="shared" si="61"/>
        <v>0</v>
      </c>
      <c r="O474" s="39">
        <f t="shared" si="62"/>
        <v>0</v>
      </c>
      <c r="P474" s="39">
        <f>IF($A474&lt;=LEN('HTT e12 - 2ry Str + Mask '!A$2),M474-J474,"")</f>
        <v>0</v>
      </c>
      <c r="Q474" s="39">
        <f>IF($A474&lt;=LEN('HTT e12 - 2ry Str + Mask '!A$2),N474-K474,"")</f>
        <v>0</v>
      </c>
      <c r="R474" s="39">
        <f>IF($A474&lt;=LEN('HTT e12 - 2ry Str + Mask '!A$2),O474-L474,"")</f>
        <v>0</v>
      </c>
    </row>
    <row r="475" spans="1:18" ht="116" customHeight="1" x14ac:dyDescent="0.15">
      <c r="A475" s="36">
        <v>474</v>
      </c>
      <c r="B475" s="37" t="str">
        <f>IF($A475&lt;=LEN('HTT e12 - 2ry Str + Mask '!A$2),MID('HTT e12 - 2ry Str + Mask '!A$2,$A475,1),"")</f>
        <v>)</v>
      </c>
      <c r="C475" s="38" t="str">
        <f>IF($A475&lt;=LEN('HTT e12 - 2ry Str + Mask '!B$2),MID('HTT e12 - 2ry Str + Mask '!B$2,$A475,1),"")</f>
        <v>)</v>
      </c>
      <c r="D475" s="38" t="str">
        <f>IF($A475&lt;=LEN('HTT e12 - 2ry Str + Mask '!C$2),MID('HTT e12 - 2ry Str + Mask '!C$2,$A475,1),"")</f>
        <v>.</v>
      </c>
      <c r="E475" s="38" t="str">
        <f t="shared" si="56"/>
        <v>)</v>
      </c>
      <c r="F475" s="38" t="str">
        <f t="shared" si="63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.............))))))))))).))))))))))...)))))</v>
      </c>
      <c r="G475" s="39">
        <f>IF($A475&lt;=LEN('HTT e12 - 2ry Str + Mask '!A$2),SUMIF('HTT e12 - HSF3.0'!E2:E501,"&lt;="&amp;$A475,'HTT e12 - HSF3.0'!H2:H501)-SUMIF('HTT e12 - HSF3.0'!G2:G501,"&lt;="&amp;$A475,'HTT e12 - HSF3.0'!H2:H501),"")</f>
        <v>0</v>
      </c>
      <c r="H475" s="39">
        <f>IF($A475&lt;=LEN('HTT e12 - 2ry Str + Mask '!A$2),SUMIF('HTT e12 - HSF3.0'!E2:E501,"&lt;="&amp;$A475,'HTT e12 - HSF3.0'!I2:I501)-SUMIF('HTT e12 - HSF3.0'!G2:G501,"&lt;="&amp;$A475,'HTT e12 - HSF3.0'!I2:I501),"")</f>
        <v>0</v>
      </c>
      <c r="I475" s="39">
        <f>IF($A475&lt;=LEN('HTT e12 - 2ry Str + Mask '!A$2),G475+H475,"")</f>
        <v>0</v>
      </c>
      <c r="J475" s="39">
        <f t="shared" si="57"/>
        <v>0</v>
      </c>
      <c r="K475" s="39">
        <f t="shared" si="58"/>
        <v>0</v>
      </c>
      <c r="L475" s="39">
        <f t="shared" si="59"/>
        <v>0</v>
      </c>
      <c r="M475" s="39">
        <f t="shared" si="60"/>
        <v>0</v>
      </c>
      <c r="N475" s="39">
        <f t="shared" si="61"/>
        <v>0</v>
      </c>
      <c r="O475" s="39">
        <f t="shared" si="62"/>
        <v>0</v>
      </c>
      <c r="P475" s="39">
        <f>IF($A475&lt;=LEN('HTT e12 - 2ry Str + Mask '!A$2),M475-J475,"")</f>
        <v>0</v>
      </c>
      <c r="Q475" s="39">
        <f>IF($A475&lt;=LEN('HTT e12 - 2ry Str + Mask '!A$2),N475-K475,"")</f>
        <v>0</v>
      </c>
      <c r="R475" s="39">
        <f>IF($A475&lt;=LEN('HTT e12 - 2ry Str + Mask '!A$2),O475-L475,"")</f>
        <v>0</v>
      </c>
    </row>
    <row r="476" spans="1:18" ht="116" customHeight="1" x14ac:dyDescent="0.15">
      <c r="A476" s="36">
        <v>475</v>
      </c>
      <c r="B476" s="37" t="str">
        <f>IF($A476&lt;=LEN('HTT e12 - 2ry Str + Mask '!A$2),MID('HTT e12 - 2ry Str + Mask '!A$2,$A476,1),"")</f>
        <v>)</v>
      </c>
      <c r="C476" s="38" t="str">
        <f>IF($A476&lt;=LEN('HTT e12 - 2ry Str + Mask '!B$2),MID('HTT e12 - 2ry Str + Mask '!B$2,$A476,1),"")</f>
        <v>)</v>
      </c>
      <c r="D476" s="38" t="str">
        <f>IF($A476&lt;=LEN('HTT e12 - 2ry Str + Mask '!C$2),MID('HTT e12 - 2ry Str + Mask '!C$2,$A476,1),"")</f>
        <v>.</v>
      </c>
      <c r="E476" s="38" t="str">
        <f t="shared" si="56"/>
        <v>)</v>
      </c>
      <c r="F476" s="38" t="str">
        <f t="shared" si="63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.............))))))))))).))))))))))...))))))</v>
      </c>
      <c r="G476" s="39">
        <f>IF($A476&lt;=LEN('HTT e12 - 2ry Str + Mask '!A$2),SUMIF('HTT e12 - HSF3.0'!E2:E501,"&lt;="&amp;$A476,'HTT e12 - HSF3.0'!H2:H501)-SUMIF('HTT e12 - HSF3.0'!G2:G501,"&lt;="&amp;$A476,'HTT e12 - HSF3.0'!H2:H501),"")</f>
        <v>0</v>
      </c>
      <c r="H476" s="39">
        <f>IF($A476&lt;=LEN('HTT e12 - 2ry Str + Mask '!A$2),SUMIF('HTT e12 - HSF3.0'!E2:E501,"&lt;="&amp;$A476,'HTT e12 - HSF3.0'!I2:I501)-SUMIF('HTT e12 - HSF3.0'!G2:G501,"&lt;="&amp;$A476,'HTT e12 - HSF3.0'!I2:I501),"")</f>
        <v>0</v>
      </c>
      <c r="I476" s="39">
        <f>IF($A476&lt;=LEN('HTT e12 - 2ry Str + Mask '!A$2),G476+H476,"")</f>
        <v>0</v>
      </c>
      <c r="J476" s="39">
        <f t="shared" si="57"/>
        <v>0</v>
      </c>
      <c r="K476" s="39">
        <f t="shared" si="58"/>
        <v>0</v>
      </c>
      <c r="L476" s="39">
        <f t="shared" si="59"/>
        <v>0</v>
      </c>
      <c r="M476" s="39">
        <f t="shared" si="60"/>
        <v>0</v>
      </c>
      <c r="N476" s="39">
        <f t="shared" si="61"/>
        <v>0</v>
      </c>
      <c r="O476" s="39">
        <f t="shared" si="62"/>
        <v>0</v>
      </c>
      <c r="P476" s="39">
        <f>IF($A476&lt;=LEN('HTT e12 - 2ry Str + Mask '!A$2),M476-J476,"")</f>
        <v>0</v>
      </c>
      <c r="Q476" s="39">
        <f>IF($A476&lt;=LEN('HTT e12 - 2ry Str + Mask '!A$2),N476-K476,"")</f>
        <v>0</v>
      </c>
      <c r="R476" s="39">
        <f>IF($A476&lt;=LEN('HTT e12 - 2ry Str + Mask '!A$2),O476-L476,"")</f>
        <v>0</v>
      </c>
    </row>
    <row r="477" spans="1:18" ht="116" customHeight="1" x14ac:dyDescent="0.15">
      <c r="A477" s="36">
        <v>476</v>
      </c>
      <c r="B477" s="37" t="str">
        <f>IF($A477&lt;=LEN('HTT e12 - 2ry Str + Mask '!A$2),MID('HTT e12 - 2ry Str + Mask '!A$2,$A477,1),"")</f>
        <v>)</v>
      </c>
      <c r="C477" s="38" t="str">
        <f>IF($A477&lt;=LEN('HTT e12 - 2ry Str + Mask '!B$2),MID('HTT e12 - 2ry Str + Mask '!B$2,$A477,1),"")</f>
        <v>)</v>
      </c>
      <c r="D477" s="38" t="str">
        <f>IF($A477&lt;=LEN('HTT e12 - 2ry Str + Mask '!C$2),MID('HTT e12 - 2ry Str + Mask '!C$2,$A477,1),"")</f>
        <v>.</v>
      </c>
      <c r="E477" s="38" t="str">
        <f t="shared" si="56"/>
        <v>)</v>
      </c>
      <c r="F477" s="38" t="str">
        <f t="shared" si="63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.............))))))))))).))))))))))...)))))))</v>
      </c>
      <c r="G477" s="39">
        <f>IF($A477&lt;=LEN('HTT e12 - 2ry Str + Mask '!A$2),SUMIF('HTT e12 - HSF3.0'!E2:E501,"&lt;="&amp;$A477,'HTT e12 - HSF3.0'!H2:H501)-SUMIF('HTT e12 - HSF3.0'!G2:G501,"&lt;="&amp;$A477,'HTT e12 - HSF3.0'!H2:H501),"")</f>
        <v>0</v>
      </c>
      <c r="H477" s="39">
        <f>IF($A477&lt;=LEN('HTT e12 - 2ry Str + Mask '!A$2),SUMIF('HTT e12 - HSF3.0'!E2:E501,"&lt;="&amp;$A477,'HTT e12 - HSF3.0'!I2:I501)-SUMIF('HTT e12 - HSF3.0'!G2:G501,"&lt;="&amp;$A477,'HTT e12 - HSF3.0'!I2:I501),"")</f>
        <v>0</v>
      </c>
      <c r="I477" s="39">
        <f>IF($A477&lt;=LEN('HTT e12 - 2ry Str + Mask '!A$2),G477+H477,"")</f>
        <v>0</v>
      </c>
      <c r="J477" s="39">
        <f t="shared" si="57"/>
        <v>0</v>
      </c>
      <c r="K477" s="39">
        <f t="shared" si="58"/>
        <v>0</v>
      </c>
      <c r="L477" s="39">
        <f t="shared" si="59"/>
        <v>0</v>
      </c>
      <c r="M477" s="39">
        <f t="shared" si="60"/>
        <v>0</v>
      </c>
      <c r="N477" s="39">
        <f t="shared" si="61"/>
        <v>0</v>
      </c>
      <c r="O477" s="39">
        <f t="shared" si="62"/>
        <v>0</v>
      </c>
      <c r="P477" s="39">
        <f>IF($A477&lt;=LEN('HTT e12 - 2ry Str + Mask '!A$2),M477-J477,"")</f>
        <v>0</v>
      </c>
      <c r="Q477" s="39">
        <f>IF($A477&lt;=LEN('HTT e12 - 2ry Str + Mask '!A$2),N477-K477,"")</f>
        <v>0</v>
      </c>
      <c r="R477" s="39">
        <f>IF($A477&lt;=LEN('HTT e12 - 2ry Str + Mask '!A$2),O477-L477,"")</f>
        <v>0</v>
      </c>
    </row>
    <row r="478" spans="1:18" ht="116" customHeight="1" x14ac:dyDescent="0.15">
      <c r="A478" s="36">
        <v>477</v>
      </c>
      <c r="B478" s="37" t="str">
        <f>IF($A478&lt;=LEN('HTT e12 - 2ry Str + Mask '!A$2),MID('HTT e12 - 2ry Str + Mask '!A$2,$A478,1),"")</f>
        <v>)</v>
      </c>
      <c r="C478" s="38" t="str">
        <f>IF($A478&lt;=LEN('HTT e12 - 2ry Str + Mask '!B$2),MID('HTT e12 - 2ry Str + Mask '!B$2,$A478,1),"")</f>
        <v>)</v>
      </c>
      <c r="D478" s="38" t="str">
        <f>IF($A478&lt;=LEN('HTT e12 - 2ry Str + Mask '!C$2),MID('HTT e12 - 2ry Str + Mask '!C$2,$A478,1),"")</f>
        <v>.</v>
      </c>
      <c r="E478" s="38" t="str">
        <f t="shared" si="56"/>
        <v>)</v>
      </c>
      <c r="F478" s="38" t="str">
        <f t="shared" si="63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.............))))))))))).))))))))))...))))))))</v>
      </c>
      <c r="G478" s="39">
        <f>IF($A478&lt;=LEN('HTT e12 - 2ry Str + Mask '!A$2),SUMIF('HTT e12 - HSF3.0'!E2:E501,"&lt;="&amp;$A478,'HTT e12 - HSF3.0'!H2:H501)-SUMIF('HTT e12 - HSF3.0'!G2:G501,"&lt;="&amp;$A478,'HTT e12 - HSF3.0'!H2:H501),"")</f>
        <v>0</v>
      </c>
      <c r="H478" s="39">
        <f>IF($A478&lt;=LEN('HTT e12 - 2ry Str + Mask '!A$2),SUMIF('HTT e12 - HSF3.0'!E2:E501,"&lt;="&amp;$A478,'HTT e12 - HSF3.0'!I2:I501)-SUMIF('HTT e12 - HSF3.0'!G2:G501,"&lt;="&amp;$A478,'HTT e12 - HSF3.0'!I2:I501),"")</f>
        <v>0</v>
      </c>
      <c r="I478" s="39">
        <f>IF($A478&lt;=LEN('HTT e12 - 2ry Str + Mask '!A$2),G478+H478,"")</f>
        <v>0</v>
      </c>
      <c r="J478" s="39">
        <f t="shared" si="57"/>
        <v>0</v>
      </c>
      <c r="K478" s="39">
        <f t="shared" si="58"/>
        <v>0</v>
      </c>
      <c r="L478" s="39">
        <f t="shared" si="59"/>
        <v>0</v>
      </c>
      <c r="M478" s="39">
        <f t="shared" si="60"/>
        <v>0</v>
      </c>
      <c r="N478" s="39">
        <f t="shared" si="61"/>
        <v>0</v>
      </c>
      <c r="O478" s="39">
        <f t="shared" si="62"/>
        <v>0</v>
      </c>
      <c r="P478" s="39">
        <f>IF($A478&lt;=LEN('HTT e12 - 2ry Str + Mask '!A$2),M478-J478,"")</f>
        <v>0</v>
      </c>
      <c r="Q478" s="39">
        <f>IF($A478&lt;=LEN('HTT e12 - 2ry Str + Mask '!A$2),N478-K478,"")</f>
        <v>0</v>
      </c>
      <c r="R478" s="39">
        <f>IF($A478&lt;=LEN('HTT e12 - 2ry Str + Mask '!A$2),O478-L478,"")</f>
        <v>0</v>
      </c>
    </row>
    <row r="479" spans="1:18" ht="116" customHeight="1" x14ac:dyDescent="0.15">
      <c r="A479" s="36">
        <v>478</v>
      </c>
      <c r="B479" s="37" t="str">
        <f>IF($A479&lt;=LEN('HTT e12 - 2ry Str + Mask '!A$2),MID('HTT e12 - 2ry Str + Mask '!A$2,$A479,1),"")</f>
        <v>)</v>
      </c>
      <c r="C479" s="38" t="str">
        <f>IF($A479&lt;=LEN('HTT e12 - 2ry Str + Mask '!B$2),MID('HTT e12 - 2ry Str + Mask '!B$2,$A479,1),"")</f>
        <v>)</v>
      </c>
      <c r="D479" s="38" t="str">
        <f>IF($A479&lt;=LEN('HTT e12 - 2ry Str + Mask '!C$2),MID('HTT e12 - 2ry Str + Mask '!C$2,$A479,1),"")</f>
        <v>.</v>
      </c>
      <c r="E479" s="38" t="str">
        <f t="shared" si="56"/>
        <v>)</v>
      </c>
      <c r="F479" s="38" t="str">
        <f t="shared" si="63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.............))))))))))).))))))))))...)))))))))</v>
      </c>
      <c r="G479" s="39">
        <f>IF($A479&lt;=LEN('HTT e12 - 2ry Str + Mask '!A$2),SUMIF('HTT e12 - HSF3.0'!E2:E501,"&lt;="&amp;$A479,'HTT e12 - HSF3.0'!H2:H501)-SUMIF('HTT e12 - HSF3.0'!G2:G501,"&lt;="&amp;$A479,'HTT e12 - HSF3.0'!H2:H501),"")</f>
        <v>0</v>
      </c>
      <c r="H479" s="39">
        <f>IF($A479&lt;=LEN('HTT e12 - 2ry Str + Mask '!A$2),SUMIF('HTT e12 - HSF3.0'!E2:E501,"&lt;="&amp;$A479,'HTT e12 - HSF3.0'!I2:I501)-SUMIF('HTT e12 - HSF3.0'!G2:G501,"&lt;="&amp;$A479,'HTT e12 - HSF3.0'!I2:I501),"")</f>
        <v>0</v>
      </c>
      <c r="I479" s="39">
        <f>IF($A479&lt;=LEN('HTT e12 - 2ry Str + Mask '!A$2),G479+H479,"")</f>
        <v>0</v>
      </c>
      <c r="J479" s="39">
        <f t="shared" si="57"/>
        <v>0</v>
      </c>
      <c r="K479" s="39">
        <f t="shared" si="58"/>
        <v>0</v>
      </c>
      <c r="L479" s="39">
        <f t="shared" si="59"/>
        <v>0</v>
      </c>
      <c r="M479" s="39">
        <f t="shared" si="60"/>
        <v>0</v>
      </c>
      <c r="N479" s="39">
        <f t="shared" si="61"/>
        <v>0</v>
      </c>
      <c r="O479" s="39">
        <f t="shared" si="62"/>
        <v>0</v>
      </c>
      <c r="P479" s="39">
        <f>IF($A479&lt;=LEN('HTT e12 - 2ry Str + Mask '!A$2),M479-J479,"")</f>
        <v>0</v>
      </c>
      <c r="Q479" s="39">
        <f>IF($A479&lt;=LEN('HTT e12 - 2ry Str + Mask '!A$2),N479-K479,"")</f>
        <v>0</v>
      </c>
      <c r="R479" s="39">
        <f>IF($A479&lt;=LEN('HTT e12 - 2ry Str + Mask '!A$2),O479-L479,"")</f>
        <v>0</v>
      </c>
    </row>
    <row r="480" spans="1:18" ht="116" customHeight="1" x14ac:dyDescent="0.15">
      <c r="A480" s="36">
        <v>479</v>
      </c>
      <c r="B480" s="37" t="str">
        <f>IF($A480&lt;=LEN('HTT e12 - 2ry Str + Mask '!A$2),MID('HTT e12 - 2ry Str + Mask '!A$2,$A480,1),"")</f>
        <v>)</v>
      </c>
      <c r="C480" s="38" t="str">
        <f>IF($A480&lt;=LEN('HTT e12 - 2ry Str + Mask '!B$2),MID('HTT e12 - 2ry Str + Mask '!B$2,$A480,1),"")</f>
        <v>)</v>
      </c>
      <c r="D480" s="38" t="str">
        <f>IF($A480&lt;=LEN('HTT e12 - 2ry Str + Mask '!C$2),MID('HTT e12 - 2ry Str + Mask '!C$2,$A480,1),"")</f>
        <v>.</v>
      </c>
      <c r="E480" s="38" t="str">
        <f t="shared" si="56"/>
        <v>)</v>
      </c>
      <c r="F480" s="38" t="str">
        <f t="shared" si="63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.............))))))))))).))))))))))...))))))))))</v>
      </c>
      <c r="G480" s="39">
        <f>IF($A480&lt;=LEN('HTT e12 - 2ry Str + Mask '!A$2),SUMIF('HTT e12 - HSF3.0'!E2:E501,"&lt;="&amp;$A480,'HTT e12 - HSF3.0'!H2:H501)-SUMIF('HTT e12 - HSF3.0'!G2:G501,"&lt;="&amp;$A480,'HTT e12 - HSF3.0'!H2:H501),"")</f>
        <v>0</v>
      </c>
      <c r="H480" s="39">
        <f>IF($A480&lt;=LEN('HTT e12 - 2ry Str + Mask '!A$2),SUMIF('HTT e12 - HSF3.0'!E2:E501,"&lt;="&amp;$A480,'HTT e12 - HSF3.0'!I2:I501)-SUMIF('HTT e12 - HSF3.0'!G2:G501,"&lt;="&amp;$A480,'HTT e12 - HSF3.0'!I2:I501),"")</f>
        <v>0</v>
      </c>
      <c r="I480" s="39">
        <f>IF($A480&lt;=LEN('HTT e12 - 2ry Str + Mask '!A$2),G480+H480,"")</f>
        <v>0</v>
      </c>
      <c r="J480" s="39">
        <f t="shared" si="57"/>
        <v>0</v>
      </c>
      <c r="K480" s="39">
        <f t="shared" si="58"/>
        <v>0</v>
      </c>
      <c r="L480" s="39">
        <f t="shared" si="59"/>
        <v>0</v>
      </c>
      <c r="M480" s="39">
        <f t="shared" si="60"/>
        <v>0</v>
      </c>
      <c r="N480" s="39">
        <f t="shared" si="61"/>
        <v>0</v>
      </c>
      <c r="O480" s="39">
        <f t="shared" si="62"/>
        <v>0</v>
      </c>
      <c r="P480" s="39">
        <f>IF($A480&lt;=LEN('HTT e12 - 2ry Str + Mask '!A$2),M480-J480,"")</f>
        <v>0</v>
      </c>
      <c r="Q480" s="39">
        <f>IF($A480&lt;=LEN('HTT e12 - 2ry Str + Mask '!A$2),N480-K480,"")</f>
        <v>0</v>
      </c>
      <c r="R480" s="39">
        <f>IF($A480&lt;=LEN('HTT e12 - 2ry Str + Mask '!A$2),O480-L480,"")</f>
        <v>0</v>
      </c>
    </row>
    <row r="481" spans="1:18" ht="116" customHeight="1" x14ac:dyDescent="0.15">
      <c r="A481" s="36">
        <v>480</v>
      </c>
      <c r="B481" s="37" t="str">
        <f>IF($A481&lt;=LEN('HTT e12 - 2ry Str + Mask '!A$2),MID('HTT e12 - 2ry Str + Mask '!A$2,$A481,1),"")</f>
        <v>.</v>
      </c>
      <c r="C481" s="38" t="str">
        <f>IF($A481&lt;=LEN('HTT e12 - 2ry Str + Mask '!B$2),MID('HTT e12 - 2ry Str + Mask '!B$2,$A481,1),"")</f>
        <v>.</v>
      </c>
      <c r="D481" s="38" t="str">
        <f>IF($A481&lt;=LEN('HTT e12 - 2ry Str + Mask '!C$2),MID('HTT e12 - 2ry Str + Mask '!C$2,$A481,1),"")</f>
        <v>.</v>
      </c>
      <c r="E481" s="38" t="str">
        <f t="shared" si="56"/>
        <v>.</v>
      </c>
      <c r="F481" s="38" t="str">
        <f t="shared" si="63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.............))))))))))).))))))))))...)))))))))).</v>
      </c>
      <c r="G481" s="39">
        <f>IF($A481&lt;=LEN('HTT e12 - 2ry Str + Mask '!A$2),SUMIF('HTT e12 - HSF3.0'!E2:E501,"&lt;="&amp;$A481,'HTT e12 - HSF3.0'!H2:H501)-SUMIF('HTT e12 - HSF3.0'!G2:G501,"&lt;="&amp;$A481,'HTT e12 - HSF3.0'!H2:H501),"")</f>
        <v>0</v>
      </c>
      <c r="H481" s="39">
        <f>IF($A481&lt;=LEN('HTT e12 - 2ry Str + Mask '!A$2),SUMIF('HTT e12 - HSF3.0'!E2:E501,"&lt;="&amp;$A481,'HTT e12 - HSF3.0'!I2:I501)-SUMIF('HTT e12 - HSF3.0'!G2:G501,"&lt;="&amp;$A481,'HTT e12 - HSF3.0'!I2:I501),"")</f>
        <v>0</v>
      </c>
      <c r="I481" s="39">
        <f>IF($A481&lt;=LEN('HTT e12 - 2ry Str + Mask '!A$2),G481+H481,"")</f>
        <v>0</v>
      </c>
      <c r="J481" s="39">
        <f t="shared" si="57"/>
        <v>0</v>
      </c>
      <c r="K481" s="39">
        <f t="shared" si="58"/>
        <v>0</v>
      </c>
      <c r="L481" s="39">
        <f t="shared" si="59"/>
        <v>0</v>
      </c>
      <c r="M481" s="39">
        <f t="shared" si="60"/>
        <v>0</v>
      </c>
      <c r="N481" s="39">
        <f t="shared" si="61"/>
        <v>0</v>
      </c>
      <c r="O481" s="39">
        <f t="shared" si="62"/>
        <v>0</v>
      </c>
      <c r="P481" s="39">
        <f>IF($A481&lt;=LEN('HTT e12 - 2ry Str + Mask '!A$2),M481-J481,"")</f>
        <v>0</v>
      </c>
      <c r="Q481" s="39">
        <f>IF($A481&lt;=LEN('HTT e12 - 2ry Str + Mask '!A$2),N481-K481,"")</f>
        <v>0</v>
      </c>
      <c r="R481" s="39">
        <f>IF($A481&lt;=LEN('HTT e12 - 2ry Str + Mask '!A$2),O481-L481,"")</f>
        <v>0</v>
      </c>
    </row>
    <row r="482" spans="1:18" ht="116" customHeight="1" x14ac:dyDescent="0.15">
      <c r="A482" s="36">
        <v>481</v>
      </c>
      <c r="B482" s="37" t="str">
        <f>IF($A482&lt;=LEN('HTT e12 - 2ry Str + Mask '!A$2),MID('HTT e12 - 2ry Str + Mask '!A$2,$A482,1),"")</f>
        <v>.</v>
      </c>
      <c r="C482" s="38" t="str">
        <f>IF($A482&lt;=LEN('HTT e12 - 2ry Str + Mask '!B$2),MID('HTT e12 - 2ry Str + Mask '!B$2,$A482,1),"")</f>
        <v>.</v>
      </c>
      <c r="D482" s="38" t="str">
        <f>IF($A482&lt;=LEN('HTT e12 - 2ry Str + Mask '!C$2),MID('HTT e12 - 2ry Str + Mask '!C$2,$A482,1),"")</f>
        <v>.</v>
      </c>
      <c r="E482" s="38" t="str">
        <f t="shared" si="56"/>
        <v>.</v>
      </c>
      <c r="F482" s="38" t="str">
        <f t="shared" si="63"/>
        <v>.......(((((......................................(((((...((((((((.((......(((((((((((.(((((((((((((((((((.((((...(((((....)))))...((((........))))........)))))))))..(((((((((...(((((.((.....)))))))..........))))))))).....)))))).))))))))....................((((....))))................((((((((....((......))........))))))))...............|||||||||||||||||||||||||||||....................((...((((((....))))))...))...............................))))))))))).))))))))))...))))))))))..</v>
      </c>
      <c r="G482" s="39">
        <f>IF($A482&lt;=LEN('HTT e12 - 2ry Str + Mask '!A$2),SUMIF('HTT e12 - HSF3.0'!E2:E501,"&lt;="&amp;$A482,'HTT e12 - HSF3.0'!H2:H501)-SUMIF('HTT e12 - HSF3.0'!G2:G501,"&lt;="&amp;$A482,'HTT e12 - HSF3.0'!H2:H501),"")</f>
        <v>0</v>
      </c>
      <c r="H482" s="39">
        <f>IF($A482&lt;=LEN('HTT e12 - 2ry Str + Mask '!A$2),SUMIF('HTT e12 - HSF3.0'!E2:E501,"&lt;="&amp;$A482,'HTT e12 - HSF3.0'!I2:I501)-SUMIF('HTT e12 - HSF3.0'!G2:G501,"&lt;="&amp;$A482,'HTT e12 - HSF3.0'!I2:I501),"")</f>
        <v>0</v>
      </c>
      <c r="I482" s="39">
        <f>IF($A482&lt;=LEN('HTT e12 - 2ry Str + Mask '!A$2),G482+H482,"")</f>
        <v>0</v>
      </c>
      <c r="J482" s="39">
        <f t="shared" si="57"/>
        <v>0</v>
      </c>
      <c r="K482" s="39">
        <f t="shared" si="58"/>
        <v>0</v>
      </c>
      <c r="L482" s="39">
        <f t="shared" si="59"/>
        <v>0</v>
      </c>
      <c r="M482" s="39">
        <f t="shared" si="60"/>
        <v>0</v>
      </c>
      <c r="N482" s="39">
        <f t="shared" si="61"/>
        <v>0</v>
      </c>
      <c r="O482" s="39">
        <f t="shared" si="62"/>
        <v>0</v>
      </c>
      <c r="P482" s="39">
        <f>IF($A482&lt;=LEN('HTT e12 - 2ry Str + Mask '!A$2),M482-J482,"")</f>
        <v>0</v>
      </c>
      <c r="Q482" s="39">
        <f>IF($A482&lt;=LEN('HTT e12 - 2ry Str + Mask '!A$2),N482-K482,"")</f>
        <v>0</v>
      </c>
      <c r="R482" s="39">
        <f>IF($A482&lt;=LEN('HTT e12 - 2ry Str + Mask '!A$2),O482-L482,"")</f>
        <v>0</v>
      </c>
    </row>
  </sheetData>
  <pageMargins left="1" right="1" top="1" bottom="1" header="0.25" footer="0.25"/>
  <pageSetup orientation="portrait"/>
  <headerFooter>
    <oddFooter>&amp;C&amp;"Helvetica Neue,Regular"&amp;12&amp;K000000&amp;P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D2"/>
  <sheetViews>
    <sheetView showGridLines="0" workbookViewId="0">
      <pane ySplit="1" topLeftCell="A2" activePane="bottomLeft" state="frozen"/>
      <selection pane="bottomLeft" activeCell="C1" sqref="C1"/>
    </sheetView>
  </sheetViews>
  <sheetFormatPr baseColWidth="10" defaultColWidth="16.33203125" defaultRowHeight="20" customHeight="1" x14ac:dyDescent="0.15"/>
  <cols>
    <col min="1" max="1" width="19.5" style="50" customWidth="1"/>
    <col min="2" max="2" width="25.6640625" style="50" customWidth="1"/>
    <col min="3" max="3" width="19.6640625" style="50" customWidth="1"/>
    <col min="4" max="4" width="19" style="50" customWidth="1"/>
    <col min="5" max="5" width="16.33203125" style="50" customWidth="1"/>
    <col min="6" max="16384" width="16.33203125" style="50"/>
  </cols>
  <sheetData>
    <row r="1" spans="1:4" ht="20.25" customHeight="1" x14ac:dyDescent="0.15">
      <c r="A1" s="2" t="s">
        <v>0</v>
      </c>
      <c r="B1" s="2" t="s">
        <v>1790</v>
      </c>
      <c r="C1" s="2" t="s">
        <v>1791</v>
      </c>
      <c r="D1" s="2" t="s">
        <v>3</v>
      </c>
    </row>
    <row r="2" spans="1:4" ht="356.5" customHeight="1" x14ac:dyDescent="0.15">
      <c r="A2" s="3" t="s">
        <v>1792</v>
      </c>
      <c r="B2" s="3" t="s">
        <v>1793</v>
      </c>
      <c r="C2" s="4" t="s">
        <v>1794</v>
      </c>
      <c r="D2" s="4" t="str">
        <f>INDEX('LMNA e11 - Analysis'!F1:F411,(COUNTA('LMNA e11 - Analysis'!F2:F411)+COUNTBLANK('LMNA e11 - Analysis'!F2:F411)),1)</f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((.((((..((((.(((....))).....)))))))).)))))))....</v>
      </c>
    </row>
  </sheetData>
  <pageMargins left="1" right="1" top="1" bottom="1" header="0.25" footer="0.25"/>
  <pageSetup orientation="portrait"/>
  <headerFooter>
    <oddFooter>&amp;C&amp;"Helvetica Neue,Regular"&amp;12&amp;K000000&amp;P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R389"/>
  <sheetViews>
    <sheetView showGridLines="0" workbookViewId="0">
      <pane ySplit="1" topLeftCell="A2" activePane="bottomLeft" state="frozen"/>
      <selection pane="bottomLeft" sqref="A1:XFD1"/>
    </sheetView>
  </sheetViews>
  <sheetFormatPr baseColWidth="10" defaultColWidth="16.33203125" defaultRowHeight="20" customHeight="1" x14ac:dyDescent="0.15"/>
  <cols>
    <col min="1" max="4" width="16.33203125" style="49" customWidth="1"/>
    <col min="5" max="5" width="5.5" style="49" customWidth="1"/>
    <col min="6" max="7" width="4.5" style="49" customWidth="1"/>
    <col min="8" max="9" width="5.1640625" style="49" customWidth="1"/>
    <col min="10" max="10" width="7.33203125" style="49" customWidth="1"/>
    <col min="11" max="11" width="6.1640625" style="49" customWidth="1"/>
    <col min="12" max="14" width="7.5" style="49" customWidth="1"/>
    <col min="15" max="15" width="12.83203125" style="49" customWidth="1"/>
    <col min="16" max="16" width="7.33203125" style="49" customWidth="1"/>
    <col min="17" max="17" width="6.33203125" style="49" customWidth="1"/>
    <col min="18" max="18" width="7.1640625" style="49" customWidth="1"/>
    <col min="19" max="19" width="16.33203125" style="49" customWidth="1"/>
    <col min="20" max="16384" width="16.33203125" style="49"/>
  </cols>
  <sheetData>
    <row r="1" spans="1:18" ht="32.25" customHeight="1" x14ac:dyDescent="0.15">
      <c r="A1" s="2" t="s">
        <v>7</v>
      </c>
      <c r="B1" s="2" t="s">
        <v>8</v>
      </c>
      <c r="C1" s="2" t="s">
        <v>9</v>
      </c>
      <c r="D1" s="6" t="s">
        <v>10</v>
      </c>
      <c r="E1" s="7" t="s">
        <v>11</v>
      </c>
      <c r="F1" s="2" t="s">
        <v>12</v>
      </c>
      <c r="G1" s="2" t="s">
        <v>13</v>
      </c>
      <c r="H1" s="2" t="s">
        <v>14</v>
      </c>
      <c r="I1" s="6" t="s">
        <v>15</v>
      </c>
      <c r="J1" s="7" t="s">
        <v>16</v>
      </c>
      <c r="K1" s="6" t="s">
        <v>17</v>
      </c>
      <c r="L1" s="7" t="s">
        <v>18</v>
      </c>
      <c r="M1" s="6" t="s">
        <v>19</v>
      </c>
      <c r="N1" s="8" t="s">
        <v>20</v>
      </c>
      <c r="O1" s="8" t="s">
        <v>7</v>
      </c>
      <c r="P1" s="8" t="s">
        <v>21</v>
      </c>
      <c r="Q1" s="8" t="s">
        <v>22</v>
      </c>
      <c r="R1" s="7" t="s">
        <v>23</v>
      </c>
    </row>
    <row r="2" spans="1:18" ht="32.25" customHeight="1" x14ac:dyDescent="0.15">
      <c r="A2" s="9" t="s">
        <v>46</v>
      </c>
      <c r="B2" s="9" t="s">
        <v>1795</v>
      </c>
      <c r="C2" s="9" t="s">
        <v>37</v>
      </c>
      <c r="D2" s="10" t="s">
        <v>485</v>
      </c>
      <c r="E2" s="11">
        <f t="shared" ref="E2:E65" si="0">MID(D2,12,LEN(D2)-13)+50</f>
        <v>52</v>
      </c>
      <c r="F2" s="12">
        <f t="shared" ref="F2:F65" si="1">LEN(B2)-12</f>
        <v>6</v>
      </c>
      <c r="G2" s="13">
        <f t="shared" ref="G2:G65" si="2">E2+F2</f>
        <v>58</v>
      </c>
      <c r="H2" s="14">
        <f t="shared" ref="H2:H65" si="3">IF(P2="ESE",1/F2,0)</f>
        <v>0</v>
      </c>
      <c r="I2" s="15">
        <f t="shared" ref="I2:I65" si="4">IF(P2="ESS",-1/F2,0)</f>
        <v>-0.16666666666666666</v>
      </c>
      <c r="J2" s="16" t="str">
        <f>MID('LMNA e11 - 2ry Str + Mask'!$A$2,E2,F2)</f>
        <v>((((((</v>
      </c>
      <c r="K2" s="15">
        <f t="shared" ref="K2:K65" si="5">(F2-LEN(SUBSTITUTE(J2,".","")))/F2</f>
        <v>0</v>
      </c>
      <c r="L2" s="16" t="str">
        <f>MID('LMNA e11 - 2ry Str + Mask'!$D$2,E2,F2)</f>
        <v>((((((</v>
      </c>
      <c r="M2" s="15">
        <f t="shared" ref="M2:M65" si="6">(F2-LEN(SUBSTITUTE(L2,".","")))/F2</f>
        <v>0</v>
      </c>
      <c r="N2" s="17">
        <f t="shared" ref="N2:N65" si="7">M2-K2</f>
        <v>0</v>
      </c>
      <c r="O2" s="18" t="str">
        <f t="shared" ref="O2:O65" si="8">MID(A2,11,(LEN(A2)-22))</f>
        <v>IIE</v>
      </c>
      <c r="P2" s="18" t="str">
        <f t="shared" ref="P2:P65" si="9">MID(A2,(LEN(A2)-9),3)</f>
        <v>ESS</v>
      </c>
      <c r="Q2" s="17">
        <f t="shared" ref="Q2:Q65" si="10">IF(P2="ESE",N2,0)</f>
        <v>0</v>
      </c>
      <c r="R2" s="19">
        <f t="shared" ref="R2:R65" si="11">IF(P2="ESS",N2,0)</f>
        <v>0</v>
      </c>
    </row>
    <row r="3" spans="1:18" ht="32" customHeight="1" x14ac:dyDescent="0.15">
      <c r="A3" s="20" t="s">
        <v>46</v>
      </c>
      <c r="B3" s="20" t="s">
        <v>1796</v>
      </c>
      <c r="C3" s="20" t="s">
        <v>37</v>
      </c>
      <c r="D3" s="21" t="s">
        <v>1022</v>
      </c>
      <c r="E3" s="22">
        <f t="shared" si="0"/>
        <v>53</v>
      </c>
      <c r="F3" s="23">
        <f t="shared" si="1"/>
        <v>6</v>
      </c>
      <c r="G3" s="24">
        <f t="shared" si="2"/>
        <v>59</v>
      </c>
      <c r="H3" s="25">
        <f t="shared" si="3"/>
        <v>0</v>
      </c>
      <c r="I3" s="26">
        <f t="shared" si="4"/>
        <v>-0.16666666666666666</v>
      </c>
      <c r="J3" s="27" t="str">
        <f>MID('LMNA e11 - 2ry Str + Mask'!$A$2,E3,F3)</f>
        <v>(((((.</v>
      </c>
      <c r="K3" s="26">
        <f t="shared" si="5"/>
        <v>0.16666666666666666</v>
      </c>
      <c r="L3" s="27" t="str">
        <f>MID('LMNA e11 - 2ry Str + Mask'!$D$2,E3,F3)</f>
        <v>(((((.</v>
      </c>
      <c r="M3" s="26">
        <f t="shared" si="6"/>
        <v>0.16666666666666666</v>
      </c>
      <c r="N3" s="28">
        <f t="shared" si="7"/>
        <v>0</v>
      </c>
      <c r="O3" s="29" t="str">
        <f t="shared" si="8"/>
        <v>IIE</v>
      </c>
      <c r="P3" s="29" t="str">
        <f t="shared" si="9"/>
        <v>ESS</v>
      </c>
      <c r="Q3" s="28">
        <f t="shared" si="10"/>
        <v>0</v>
      </c>
      <c r="R3" s="30">
        <f t="shared" si="11"/>
        <v>0</v>
      </c>
    </row>
    <row r="4" spans="1:18" ht="32" customHeight="1" x14ac:dyDescent="0.15">
      <c r="A4" s="20" t="s">
        <v>46</v>
      </c>
      <c r="B4" s="20" t="s">
        <v>1797</v>
      </c>
      <c r="C4" s="20" t="s">
        <v>37</v>
      </c>
      <c r="D4" s="21" t="s">
        <v>27</v>
      </c>
      <c r="E4" s="22">
        <f t="shared" si="0"/>
        <v>54</v>
      </c>
      <c r="F4" s="23">
        <f t="shared" si="1"/>
        <v>6</v>
      </c>
      <c r="G4" s="24">
        <f t="shared" si="2"/>
        <v>60</v>
      </c>
      <c r="H4" s="25">
        <f t="shared" si="3"/>
        <v>0</v>
      </c>
      <c r="I4" s="26">
        <f t="shared" si="4"/>
        <v>-0.16666666666666666</v>
      </c>
      <c r="J4" s="27" t="str">
        <f>MID('LMNA e11 - 2ry Str + Mask'!$A$2,E4,F4)</f>
        <v>((((..</v>
      </c>
      <c r="K4" s="26">
        <f t="shared" si="5"/>
        <v>0.33333333333333331</v>
      </c>
      <c r="L4" s="27" t="str">
        <f>MID('LMNA e11 - 2ry Str + Mask'!$D$2,E4,F4)</f>
        <v>((((..</v>
      </c>
      <c r="M4" s="26">
        <f t="shared" si="6"/>
        <v>0.33333333333333331</v>
      </c>
      <c r="N4" s="28">
        <f t="shared" si="7"/>
        <v>0</v>
      </c>
      <c r="O4" s="29" t="str">
        <f t="shared" si="8"/>
        <v>IIE</v>
      </c>
      <c r="P4" s="29" t="str">
        <f t="shared" si="9"/>
        <v>ESS</v>
      </c>
      <c r="Q4" s="28">
        <f t="shared" si="10"/>
        <v>0</v>
      </c>
      <c r="R4" s="30">
        <f t="shared" si="11"/>
        <v>0</v>
      </c>
    </row>
    <row r="5" spans="1:18" ht="32" customHeight="1" x14ac:dyDescent="0.15">
      <c r="A5" s="20" t="s">
        <v>46</v>
      </c>
      <c r="B5" s="20" t="s">
        <v>1798</v>
      </c>
      <c r="C5" s="20" t="s">
        <v>37</v>
      </c>
      <c r="D5" s="21" t="s">
        <v>489</v>
      </c>
      <c r="E5" s="22">
        <f t="shared" si="0"/>
        <v>55</v>
      </c>
      <c r="F5" s="23">
        <f t="shared" si="1"/>
        <v>6</v>
      </c>
      <c r="G5" s="24">
        <f t="shared" si="2"/>
        <v>61</v>
      </c>
      <c r="H5" s="25">
        <f t="shared" si="3"/>
        <v>0</v>
      </c>
      <c r="I5" s="26">
        <f t="shared" si="4"/>
        <v>-0.16666666666666666</v>
      </c>
      <c r="J5" s="27" t="str">
        <f>MID('LMNA e11 - 2ry Str + Mask'!$A$2,E5,F5)</f>
        <v>(((...</v>
      </c>
      <c r="K5" s="26">
        <f t="shared" si="5"/>
        <v>0.5</v>
      </c>
      <c r="L5" s="27" t="str">
        <f>MID('LMNA e11 - 2ry Str + Mask'!$D$2,E5,F5)</f>
        <v>(((...</v>
      </c>
      <c r="M5" s="26">
        <f t="shared" si="6"/>
        <v>0.5</v>
      </c>
      <c r="N5" s="28">
        <f t="shared" si="7"/>
        <v>0</v>
      </c>
      <c r="O5" s="29" t="str">
        <f t="shared" si="8"/>
        <v>IIE</v>
      </c>
      <c r="P5" s="29" t="str">
        <f t="shared" si="9"/>
        <v>ESS</v>
      </c>
      <c r="Q5" s="28">
        <f t="shared" si="10"/>
        <v>0</v>
      </c>
      <c r="R5" s="30">
        <f t="shared" si="11"/>
        <v>0</v>
      </c>
    </row>
    <row r="6" spans="1:18" ht="32" customHeight="1" x14ac:dyDescent="0.15">
      <c r="A6" s="20" t="s">
        <v>46</v>
      </c>
      <c r="B6" s="20" t="s">
        <v>1799</v>
      </c>
      <c r="C6" s="20" t="s">
        <v>37</v>
      </c>
      <c r="D6" s="21" t="s">
        <v>1030</v>
      </c>
      <c r="E6" s="22">
        <f t="shared" si="0"/>
        <v>56</v>
      </c>
      <c r="F6" s="23">
        <f t="shared" si="1"/>
        <v>6</v>
      </c>
      <c r="G6" s="24">
        <f t="shared" si="2"/>
        <v>62</v>
      </c>
      <c r="H6" s="25">
        <f t="shared" si="3"/>
        <v>0</v>
      </c>
      <c r="I6" s="26">
        <f t="shared" si="4"/>
        <v>-0.16666666666666666</v>
      </c>
      <c r="J6" s="27" t="str">
        <f>MID('LMNA e11 - 2ry Str + Mask'!$A$2,E6,F6)</f>
        <v>((....</v>
      </c>
      <c r="K6" s="26">
        <f t="shared" si="5"/>
        <v>0.66666666666666663</v>
      </c>
      <c r="L6" s="27" t="str">
        <f>MID('LMNA e11 - 2ry Str + Mask'!$D$2,E6,F6)</f>
        <v>((....</v>
      </c>
      <c r="M6" s="26">
        <f t="shared" si="6"/>
        <v>0.66666666666666663</v>
      </c>
      <c r="N6" s="28">
        <f t="shared" si="7"/>
        <v>0</v>
      </c>
      <c r="O6" s="29" t="str">
        <f t="shared" si="8"/>
        <v>IIE</v>
      </c>
      <c r="P6" s="29" t="str">
        <f t="shared" si="9"/>
        <v>ESS</v>
      </c>
      <c r="Q6" s="28">
        <f t="shared" si="10"/>
        <v>0</v>
      </c>
      <c r="R6" s="30">
        <f t="shared" si="11"/>
        <v>0</v>
      </c>
    </row>
    <row r="7" spans="1:18" ht="44" customHeight="1" x14ac:dyDescent="0.15">
      <c r="A7" s="20" t="s">
        <v>54</v>
      </c>
      <c r="B7" s="20" t="s">
        <v>1800</v>
      </c>
      <c r="C7" s="20" t="s">
        <v>672</v>
      </c>
      <c r="D7" s="21" t="s">
        <v>1030</v>
      </c>
      <c r="E7" s="22">
        <f t="shared" si="0"/>
        <v>56</v>
      </c>
      <c r="F7" s="23">
        <f t="shared" si="1"/>
        <v>7</v>
      </c>
      <c r="G7" s="24">
        <f t="shared" si="2"/>
        <v>63</v>
      </c>
      <c r="H7" s="25">
        <f t="shared" si="3"/>
        <v>0.14285714285714285</v>
      </c>
      <c r="I7" s="26">
        <f t="shared" si="4"/>
        <v>0</v>
      </c>
      <c r="J7" s="27" t="str">
        <f>MID('LMNA e11 - 2ry Str + Mask'!$A$2,E7,F7)</f>
        <v>((.....</v>
      </c>
      <c r="K7" s="26">
        <f t="shared" si="5"/>
        <v>0.7142857142857143</v>
      </c>
      <c r="L7" s="27" t="str">
        <f>MID('LMNA e11 - 2ry Str + Mask'!$D$2,E7,F7)</f>
        <v>((.....</v>
      </c>
      <c r="M7" s="26">
        <f t="shared" si="6"/>
        <v>0.7142857142857143</v>
      </c>
      <c r="N7" s="28">
        <f t="shared" si="7"/>
        <v>0</v>
      </c>
      <c r="O7" s="29" t="str">
        <f t="shared" si="8"/>
        <v>ESE_SRp40</v>
      </c>
      <c r="P7" s="29" t="str">
        <f t="shared" si="9"/>
        <v>ESE</v>
      </c>
      <c r="Q7" s="28">
        <f t="shared" si="10"/>
        <v>0</v>
      </c>
      <c r="R7" s="30">
        <f t="shared" si="11"/>
        <v>0</v>
      </c>
    </row>
    <row r="8" spans="1:18" ht="44" customHeight="1" x14ac:dyDescent="0.15">
      <c r="A8" s="20" t="s">
        <v>49</v>
      </c>
      <c r="B8" s="20" t="s">
        <v>1801</v>
      </c>
      <c r="C8" s="20" t="s">
        <v>1802</v>
      </c>
      <c r="D8" s="21" t="s">
        <v>492</v>
      </c>
      <c r="E8" s="22">
        <f t="shared" si="0"/>
        <v>57</v>
      </c>
      <c r="F8" s="23">
        <f t="shared" si="1"/>
        <v>8</v>
      </c>
      <c r="G8" s="24">
        <f t="shared" si="2"/>
        <v>65</v>
      </c>
      <c r="H8" s="25">
        <f t="shared" si="3"/>
        <v>0.125</v>
      </c>
      <c r="I8" s="26">
        <f t="shared" si="4"/>
        <v>0</v>
      </c>
      <c r="J8" s="27" t="str">
        <f>MID('LMNA e11 - 2ry Str + Mask'!$A$2,E8,F8)</f>
        <v>(.......</v>
      </c>
      <c r="K8" s="26">
        <f t="shared" si="5"/>
        <v>0.875</v>
      </c>
      <c r="L8" s="27" t="str">
        <f>MID('LMNA e11 - 2ry Str + Mask'!$D$2,E8,F8)</f>
        <v>(.......</v>
      </c>
      <c r="M8" s="26">
        <f t="shared" si="6"/>
        <v>0.875</v>
      </c>
      <c r="N8" s="28">
        <f t="shared" si="7"/>
        <v>0</v>
      </c>
      <c r="O8" s="29" t="str">
        <f t="shared" si="8"/>
        <v>ESE_SC35</v>
      </c>
      <c r="P8" s="29" t="str">
        <f t="shared" si="9"/>
        <v>ESE</v>
      </c>
      <c r="Q8" s="28">
        <f t="shared" si="10"/>
        <v>0</v>
      </c>
      <c r="R8" s="30">
        <f t="shared" si="11"/>
        <v>0</v>
      </c>
    </row>
    <row r="9" spans="1:18" ht="44" customHeight="1" x14ac:dyDescent="0.15">
      <c r="A9" s="20" t="s">
        <v>24</v>
      </c>
      <c r="B9" s="20" t="s">
        <v>1803</v>
      </c>
      <c r="C9" s="20" t="s">
        <v>1804</v>
      </c>
      <c r="D9" s="21" t="s">
        <v>30</v>
      </c>
      <c r="E9" s="22">
        <f t="shared" si="0"/>
        <v>58</v>
      </c>
      <c r="F9" s="23">
        <f t="shared" si="1"/>
        <v>8</v>
      </c>
      <c r="G9" s="24">
        <f t="shared" si="2"/>
        <v>66</v>
      </c>
      <c r="H9" s="25">
        <f t="shared" si="3"/>
        <v>0</v>
      </c>
      <c r="I9" s="26">
        <f t="shared" si="4"/>
        <v>-0.125</v>
      </c>
      <c r="J9" s="27" t="str">
        <f>MID('LMNA e11 - 2ry Str + Mask'!$A$2,E9,F9)</f>
        <v>........</v>
      </c>
      <c r="K9" s="26">
        <f t="shared" si="5"/>
        <v>1</v>
      </c>
      <c r="L9" s="27" t="str">
        <f>MID('LMNA e11 - 2ry Str + Mask'!$D$2,E9,F9)</f>
        <v>........</v>
      </c>
      <c r="M9" s="26">
        <f t="shared" si="6"/>
        <v>1</v>
      </c>
      <c r="N9" s="28">
        <f t="shared" si="7"/>
        <v>0</v>
      </c>
      <c r="O9" s="29" t="str">
        <f t="shared" si="8"/>
        <v>Sironi_motif3</v>
      </c>
      <c r="P9" s="29" t="str">
        <f t="shared" si="9"/>
        <v>ESS</v>
      </c>
      <c r="Q9" s="28">
        <f t="shared" si="10"/>
        <v>0</v>
      </c>
      <c r="R9" s="30">
        <f t="shared" si="11"/>
        <v>0</v>
      </c>
    </row>
    <row r="10" spans="1:18" ht="32" customHeight="1" x14ac:dyDescent="0.15">
      <c r="A10" s="20" t="s">
        <v>39</v>
      </c>
      <c r="B10" s="20" t="s">
        <v>1805</v>
      </c>
      <c r="C10" s="20" t="s">
        <v>1236</v>
      </c>
      <c r="D10" s="21" t="s">
        <v>1034</v>
      </c>
      <c r="E10" s="22">
        <f t="shared" si="0"/>
        <v>59</v>
      </c>
      <c r="F10" s="23">
        <f t="shared" si="1"/>
        <v>7</v>
      </c>
      <c r="G10" s="24">
        <f t="shared" si="2"/>
        <v>66</v>
      </c>
      <c r="H10" s="25">
        <f t="shared" si="3"/>
        <v>0.14285714285714285</v>
      </c>
      <c r="I10" s="26">
        <f t="shared" si="4"/>
        <v>0</v>
      </c>
      <c r="J10" s="27" t="str">
        <f>MID('LMNA e11 - 2ry Str + Mask'!$A$2,E10,F10)</f>
        <v>.......</v>
      </c>
      <c r="K10" s="26">
        <f t="shared" si="5"/>
        <v>1</v>
      </c>
      <c r="L10" s="27" t="str">
        <f>MID('LMNA e11 - 2ry Str + Mask'!$D$2,E10,F10)</f>
        <v>.......</v>
      </c>
      <c r="M10" s="26">
        <f t="shared" si="6"/>
        <v>1</v>
      </c>
      <c r="N10" s="28">
        <f t="shared" si="7"/>
        <v>0</v>
      </c>
      <c r="O10" s="29" t="str">
        <f t="shared" si="8"/>
        <v>ESE_ASF</v>
      </c>
      <c r="P10" s="29" t="str">
        <f t="shared" si="9"/>
        <v>ESE</v>
      </c>
      <c r="Q10" s="28">
        <f t="shared" si="10"/>
        <v>0</v>
      </c>
      <c r="R10" s="30">
        <f t="shared" si="11"/>
        <v>0</v>
      </c>
    </row>
    <row r="11" spans="1:18" ht="44" customHeight="1" x14ac:dyDescent="0.15">
      <c r="A11" s="20" t="s">
        <v>42</v>
      </c>
      <c r="B11" s="20" t="s">
        <v>1805</v>
      </c>
      <c r="C11" s="20" t="s">
        <v>940</v>
      </c>
      <c r="D11" s="21" t="s">
        <v>1034</v>
      </c>
      <c r="E11" s="22">
        <f t="shared" si="0"/>
        <v>59</v>
      </c>
      <c r="F11" s="23">
        <f t="shared" si="1"/>
        <v>7</v>
      </c>
      <c r="G11" s="24">
        <f t="shared" si="2"/>
        <v>66</v>
      </c>
      <c r="H11" s="25">
        <f t="shared" si="3"/>
        <v>0.14285714285714285</v>
      </c>
      <c r="I11" s="26">
        <f t="shared" si="4"/>
        <v>0</v>
      </c>
      <c r="J11" s="27" t="str">
        <f>MID('LMNA e11 - 2ry Str + Mask'!$A$2,E11,F11)</f>
        <v>.......</v>
      </c>
      <c r="K11" s="26">
        <f t="shared" si="5"/>
        <v>1</v>
      </c>
      <c r="L11" s="27" t="str">
        <f>MID('LMNA e11 - 2ry Str + Mask'!$D$2,E11,F11)</f>
        <v>.......</v>
      </c>
      <c r="M11" s="26">
        <f t="shared" si="6"/>
        <v>1</v>
      </c>
      <c r="N11" s="28">
        <f t="shared" si="7"/>
        <v>0</v>
      </c>
      <c r="O11" s="29" t="str">
        <f t="shared" si="8"/>
        <v>ESE_ASFB</v>
      </c>
      <c r="P11" s="29" t="str">
        <f t="shared" si="9"/>
        <v>ESE</v>
      </c>
      <c r="Q11" s="28">
        <f t="shared" si="10"/>
        <v>0</v>
      </c>
      <c r="R11" s="30">
        <f t="shared" si="11"/>
        <v>0</v>
      </c>
    </row>
    <row r="12" spans="1:18" ht="44" customHeight="1" x14ac:dyDescent="0.15">
      <c r="A12" s="20" t="s">
        <v>24</v>
      </c>
      <c r="B12" s="20" t="s">
        <v>1806</v>
      </c>
      <c r="C12" s="20" t="s">
        <v>1807</v>
      </c>
      <c r="D12" s="21" t="s">
        <v>45</v>
      </c>
      <c r="E12" s="22">
        <f t="shared" si="0"/>
        <v>62</v>
      </c>
      <c r="F12" s="23">
        <f t="shared" si="1"/>
        <v>8</v>
      </c>
      <c r="G12" s="24">
        <f t="shared" si="2"/>
        <v>70</v>
      </c>
      <c r="H12" s="25">
        <f t="shared" si="3"/>
        <v>0</v>
      </c>
      <c r="I12" s="26">
        <f t="shared" si="4"/>
        <v>-0.125</v>
      </c>
      <c r="J12" s="27" t="str">
        <f>MID('LMNA e11 - 2ry Str + Mask'!$A$2,E12,F12)</f>
        <v>......))</v>
      </c>
      <c r="K12" s="26">
        <f t="shared" si="5"/>
        <v>0.75</v>
      </c>
      <c r="L12" s="27" t="str">
        <f>MID('LMNA e11 - 2ry Str + Mask'!$D$2,E12,F12)</f>
        <v>......))</v>
      </c>
      <c r="M12" s="26">
        <f t="shared" si="6"/>
        <v>0.75</v>
      </c>
      <c r="N12" s="28">
        <f t="shared" si="7"/>
        <v>0</v>
      </c>
      <c r="O12" s="29" t="str">
        <f t="shared" si="8"/>
        <v>Sironi_motif3</v>
      </c>
      <c r="P12" s="29" t="str">
        <f t="shared" si="9"/>
        <v>ESS</v>
      </c>
      <c r="Q12" s="28">
        <f t="shared" si="10"/>
        <v>0</v>
      </c>
      <c r="R12" s="30">
        <f t="shared" si="11"/>
        <v>0</v>
      </c>
    </row>
    <row r="13" spans="1:18" ht="44" customHeight="1" x14ac:dyDescent="0.15">
      <c r="A13" s="20" t="s">
        <v>24</v>
      </c>
      <c r="B13" s="20" t="s">
        <v>1808</v>
      </c>
      <c r="C13" s="20" t="s">
        <v>1809</v>
      </c>
      <c r="D13" s="21" t="s">
        <v>48</v>
      </c>
      <c r="E13" s="22">
        <f t="shared" si="0"/>
        <v>63</v>
      </c>
      <c r="F13" s="23">
        <f t="shared" si="1"/>
        <v>8</v>
      </c>
      <c r="G13" s="24">
        <f t="shared" si="2"/>
        <v>71</v>
      </c>
      <c r="H13" s="25">
        <f t="shared" si="3"/>
        <v>0</v>
      </c>
      <c r="I13" s="26">
        <f t="shared" si="4"/>
        <v>-0.125</v>
      </c>
      <c r="J13" s="27" t="str">
        <f>MID('LMNA e11 - 2ry Str + Mask'!$A$2,E13,F13)</f>
        <v>.....)))</v>
      </c>
      <c r="K13" s="26">
        <f t="shared" si="5"/>
        <v>0.625</v>
      </c>
      <c r="L13" s="27" t="str">
        <f>MID('LMNA e11 - 2ry Str + Mask'!$D$2,E13,F13)</f>
        <v>.....)))</v>
      </c>
      <c r="M13" s="26">
        <f t="shared" si="6"/>
        <v>0.625</v>
      </c>
      <c r="N13" s="28">
        <f t="shared" si="7"/>
        <v>0</v>
      </c>
      <c r="O13" s="29" t="str">
        <f t="shared" si="8"/>
        <v>Sironi_motif3</v>
      </c>
      <c r="P13" s="29" t="str">
        <f t="shared" si="9"/>
        <v>ESS</v>
      </c>
      <c r="Q13" s="28">
        <f t="shared" si="10"/>
        <v>0</v>
      </c>
      <c r="R13" s="30">
        <f t="shared" si="11"/>
        <v>0</v>
      </c>
    </row>
    <row r="14" spans="1:18" ht="44" customHeight="1" x14ac:dyDescent="0.15">
      <c r="A14" s="20" t="s">
        <v>54</v>
      </c>
      <c r="B14" s="20" t="s">
        <v>1810</v>
      </c>
      <c r="C14" s="20" t="s">
        <v>1811</v>
      </c>
      <c r="D14" s="21" t="s">
        <v>57</v>
      </c>
      <c r="E14" s="22">
        <f t="shared" si="0"/>
        <v>65</v>
      </c>
      <c r="F14" s="23">
        <f t="shared" si="1"/>
        <v>7</v>
      </c>
      <c r="G14" s="24">
        <f t="shared" si="2"/>
        <v>72</v>
      </c>
      <c r="H14" s="25">
        <f t="shared" si="3"/>
        <v>0.14285714285714285</v>
      </c>
      <c r="I14" s="26">
        <f t="shared" si="4"/>
        <v>0</v>
      </c>
      <c r="J14" s="27" t="str">
        <f>MID('LMNA e11 - 2ry Str + Mask'!$A$2,E14,F14)</f>
        <v>...))))</v>
      </c>
      <c r="K14" s="26">
        <f t="shared" si="5"/>
        <v>0.42857142857142855</v>
      </c>
      <c r="L14" s="27" t="str">
        <f>MID('LMNA e11 - 2ry Str + Mask'!$D$2,E14,F14)</f>
        <v>...))))</v>
      </c>
      <c r="M14" s="26">
        <f t="shared" si="6"/>
        <v>0.42857142857142855</v>
      </c>
      <c r="N14" s="28">
        <f t="shared" si="7"/>
        <v>0</v>
      </c>
      <c r="O14" s="29" t="str">
        <f t="shared" si="8"/>
        <v>ESE_SRp40</v>
      </c>
      <c r="P14" s="29" t="str">
        <f t="shared" si="9"/>
        <v>ESE</v>
      </c>
      <c r="Q14" s="28">
        <f t="shared" si="10"/>
        <v>0</v>
      </c>
      <c r="R14" s="30">
        <f t="shared" si="11"/>
        <v>0</v>
      </c>
    </row>
    <row r="15" spans="1:18" ht="32" customHeight="1" x14ac:dyDescent="0.15">
      <c r="A15" s="20" t="s">
        <v>39</v>
      </c>
      <c r="B15" s="20" t="s">
        <v>1812</v>
      </c>
      <c r="C15" s="20" t="s">
        <v>453</v>
      </c>
      <c r="D15" s="21" t="s">
        <v>63</v>
      </c>
      <c r="E15" s="22">
        <f t="shared" si="0"/>
        <v>66</v>
      </c>
      <c r="F15" s="23">
        <f t="shared" si="1"/>
        <v>7</v>
      </c>
      <c r="G15" s="24">
        <f t="shared" si="2"/>
        <v>73</v>
      </c>
      <c r="H15" s="25">
        <f t="shared" si="3"/>
        <v>0.14285714285714285</v>
      </c>
      <c r="I15" s="26">
        <f t="shared" si="4"/>
        <v>0</v>
      </c>
      <c r="J15" s="27" t="str">
        <f>MID('LMNA e11 - 2ry Str + Mask'!$A$2,E15,F15)</f>
        <v>..)))))</v>
      </c>
      <c r="K15" s="26">
        <f t="shared" si="5"/>
        <v>0.2857142857142857</v>
      </c>
      <c r="L15" s="27" t="str">
        <f>MID('LMNA e11 - 2ry Str + Mask'!$D$2,E15,F15)</f>
        <v>..)))))</v>
      </c>
      <c r="M15" s="26">
        <f t="shared" si="6"/>
        <v>0.2857142857142857</v>
      </c>
      <c r="N15" s="28">
        <f t="shared" si="7"/>
        <v>0</v>
      </c>
      <c r="O15" s="29" t="str">
        <f t="shared" si="8"/>
        <v>ESE_ASF</v>
      </c>
      <c r="P15" s="29" t="str">
        <f t="shared" si="9"/>
        <v>ESE</v>
      </c>
      <c r="Q15" s="28">
        <f t="shared" si="10"/>
        <v>0</v>
      </c>
      <c r="R15" s="30">
        <f t="shared" si="11"/>
        <v>0</v>
      </c>
    </row>
    <row r="16" spans="1:18" ht="44" customHeight="1" x14ac:dyDescent="0.15">
      <c r="A16" s="20" t="s">
        <v>42</v>
      </c>
      <c r="B16" s="20" t="s">
        <v>1812</v>
      </c>
      <c r="C16" s="20" t="s">
        <v>455</v>
      </c>
      <c r="D16" s="21" t="s">
        <v>63</v>
      </c>
      <c r="E16" s="22">
        <f t="shared" si="0"/>
        <v>66</v>
      </c>
      <c r="F16" s="23">
        <f t="shared" si="1"/>
        <v>7</v>
      </c>
      <c r="G16" s="24">
        <f t="shared" si="2"/>
        <v>73</v>
      </c>
      <c r="H16" s="25">
        <f t="shared" si="3"/>
        <v>0.14285714285714285</v>
      </c>
      <c r="I16" s="26">
        <f t="shared" si="4"/>
        <v>0</v>
      </c>
      <c r="J16" s="27" t="str">
        <f>MID('LMNA e11 - 2ry Str + Mask'!$A$2,E16,F16)</f>
        <v>..)))))</v>
      </c>
      <c r="K16" s="26">
        <f t="shared" si="5"/>
        <v>0.2857142857142857</v>
      </c>
      <c r="L16" s="27" t="str">
        <f>MID('LMNA e11 - 2ry Str + Mask'!$D$2,E16,F16)</f>
        <v>..)))))</v>
      </c>
      <c r="M16" s="26">
        <f t="shared" si="6"/>
        <v>0.2857142857142857</v>
      </c>
      <c r="N16" s="28">
        <f t="shared" si="7"/>
        <v>0</v>
      </c>
      <c r="O16" s="29" t="str">
        <f t="shared" si="8"/>
        <v>ESE_ASFB</v>
      </c>
      <c r="P16" s="29" t="str">
        <f t="shared" si="9"/>
        <v>ESE</v>
      </c>
      <c r="Q16" s="28">
        <f t="shared" si="10"/>
        <v>0</v>
      </c>
      <c r="R16" s="30">
        <f t="shared" si="11"/>
        <v>0</v>
      </c>
    </row>
    <row r="17" spans="1:18" ht="32" customHeight="1" x14ac:dyDescent="0.15">
      <c r="A17" s="20" t="s">
        <v>31</v>
      </c>
      <c r="B17" s="20" t="s">
        <v>1813</v>
      </c>
      <c r="C17" s="20" t="s">
        <v>1814</v>
      </c>
      <c r="D17" s="21" t="s">
        <v>63</v>
      </c>
      <c r="E17" s="22">
        <f t="shared" si="0"/>
        <v>66</v>
      </c>
      <c r="F17" s="23">
        <f t="shared" si="1"/>
        <v>8</v>
      </c>
      <c r="G17" s="24">
        <f t="shared" si="2"/>
        <v>74</v>
      </c>
      <c r="H17" s="25">
        <f t="shared" si="3"/>
        <v>0.125</v>
      </c>
      <c r="I17" s="26">
        <f t="shared" si="4"/>
        <v>0</v>
      </c>
      <c r="J17" s="27" t="str">
        <f>MID('LMNA e11 - 2ry Str + Mask'!$A$2,E17,F17)</f>
        <v>..))))))</v>
      </c>
      <c r="K17" s="26">
        <f t="shared" si="5"/>
        <v>0.25</v>
      </c>
      <c r="L17" s="27" t="str">
        <f>MID('LMNA e11 - 2ry Str + Mask'!$D$2,E17,F17)</f>
        <v>..))))))</v>
      </c>
      <c r="M17" s="26">
        <f t="shared" si="6"/>
        <v>0.25</v>
      </c>
      <c r="N17" s="28">
        <f t="shared" si="7"/>
        <v>0</v>
      </c>
      <c r="O17" s="29" t="str">
        <f t="shared" si="8"/>
        <v>PESE</v>
      </c>
      <c r="P17" s="29" t="str">
        <f t="shared" si="9"/>
        <v>ESE</v>
      </c>
      <c r="Q17" s="28">
        <f t="shared" si="10"/>
        <v>0</v>
      </c>
      <c r="R17" s="30">
        <f t="shared" si="11"/>
        <v>0</v>
      </c>
    </row>
    <row r="18" spans="1:18" ht="44" customHeight="1" x14ac:dyDescent="0.15">
      <c r="A18" s="20" t="s">
        <v>69</v>
      </c>
      <c r="B18" s="20" t="s">
        <v>1815</v>
      </c>
      <c r="C18" s="20" t="s">
        <v>1816</v>
      </c>
      <c r="D18" s="21" t="s">
        <v>513</v>
      </c>
      <c r="E18" s="22">
        <f t="shared" si="0"/>
        <v>67</v>
      </c>
      <c r="F18" s="23">
        <f t="shared" si="1"/>
        <v>7</v>
      </c>
      <c r="G18" s="24">
        <f t="shared" si="2"/>
        <v>74</v>
      </c>
      <c r="H18" s="25">
        <f t="shared" si="3"/>
        <v>0</v>
      </c>
      <c r="I18" s="26">
        <f t="shared" si="4"/>
        <v>-0.14285714285714285</v>
      </c>
      <c r="J18" s="27" t="str">
        <f>MID('LMNA e11 - 2ry Str + Mask'!$A$2,E18,F18)</f>
        <v>.))))))</v>
      </c>
      <c r="K18" s="26">
        <f t="shared" si="5"/>
        <v>0.14285714285714285</v>
      </c>
      <c r="L18" s="27" t="str">
        <f>MID('LMNA e11 - 2ry Str + Mask'!$D$2,E18,F18)</f>
        <v>.))))))</v>
      </c>
      <c r="M18" s="26">
        <f t="shared" si="6"/>
        <v>0.14285714285714285</v>
      </c>
      <c r="N18" s="28">
        <f t="shared" si="7"/>
        <v>0</v>
      </c>
      <c r="O18" s="29" t="str">
        <f t="shared" si="8"/>
        <v>Sironi_motif2</v>
      </c>
      <c r="P18" s="29" t="str">
        <f t="shared" si="9"/>
        <v>ESS</v>
      </c>
      <c r="Q18" s="28">
        <f t="shared" si="10"/>
        <v>0</v>
      </c>
      <c r="R18" s="30">
        <f t="shared" si="11"/>
        <v>0</v>
      </c>
    </row>
    <row r="19" spans="1:18" ht="44" customHeight="1" x14ac:dyDescent="0.15">
      <c r="A19" s="20" t="s">
        <v>58</v>
      </c>
      <c r="B19" s="20" t="s">
        <v>1817</v>
      </c>
      <c r="C19" s="20" t="s">
        <v>1818</v>
      </c>
      <c r="D19" s="21" t="s">
        <v>513</v>
      </c>
      <c r="E19" s="22">
        <f t="shared" si="0"/>
        <v>67</v>
      </c>
      <c r="F19" s="23">
        <f t="shared" si="1"/>
        <v>8</v>
      </c>
      <c r="G19" s="24">
        <f t="shared" si="2"/>
        <v>75</v>
      </c>
      <c r="H19" s="25">
        <f t="shared" si="3"/>
        <v>0</v>
      </c>
      <c r="I19" s="26">
        <f t="shared" si="4"/>
        <v>-0.125</v>
      </c>
      <c r="J19" s="27" t="str">
        <f>MID('LMNA e11 - 2ry Str + Mask'!$A$2,E19,F19)</f>
        <v>.)))))))</v>
      </c>
      <c r="K19" s="26">
        <f t="shared" si="5"/>
        <v>0.125</v>
      </c>
      <c r="L19" s="27" t="str">
        <f>MID('LMNA e11 - 2ry Str + Mask'!$D$2,E19,F19)</f>
        <v>.)))))))</v>
      </c>
      <c r="M19" s="26">
        <f t="shared" si="6"/>
        <v>0.125</v>
      </c>
      <c r="N19" s="28">
        <f t="shared" si="7"/>
        <v>0</v>
      </c>
      <c r="O19" s="29" t="str">
        <f t="shared" si="8"/>
        <v>Sironi_motif1</v>
      </c>
      <c r="P19" s="29" t="str">
        <f t="shared" si="9"/>
        <v>ESS</v>
      </c>
      <c r="Q19" s="28">
        <f t="shared" si="10"/>
        <v>0</v>
      </c>
      <c r="R19" s="30">
        <f t="shared" si="11"/>
        <v>0</v>
      </c>
    </row>
    <row r="20" spans="1:18" ht="32" customHeight="1" x14ac:dyDescent="0.15">
      <c r="A20" s="20" t="s">
        <v>88</v>
      </c>
      <c r="B20" s="20" t="s">
        <v>223</v>
      </c>
      <c r="C20" s="20" t="s">
        <v>224</v>
      </c>
      <c r="D20" s="21" t="s">
        <v>68</v>
      </c>
      <c r="E20" s="22">
        <f t="shared" si="0"/>
        <v>68</v>
      </c>
      <c r="F20" s="23">
        <f t="shared" si="1"/>
        <v>6</v>
      </c>
      <c r="G20" s="24">
        <f t="shared" si="2"/>
        <v>74</v>
      </c>
      <c r="H20" s="25">
        <f t="shared" si="3"/>
        <v>0.16666666666666666</v>
      </c>
      <c r="I20" s="26">
        <f t="shared" si="4"/>
        <v>0</v>
      </c>
      <c r="J20" s="27" t="str">
        <f>MID('LMNA e11 - 2ry Str + Mask'!$A$2,E20,F20)</f>
        <v>))))))</v>
      </c>
      <c r="K20" s="26">
        <f t="shared" si="5"/>
        <v>0</v>
      </c>
      <c r="L20" s="27" t="str">
        <f>MID('LMNA e11 - 2ry Str + Mask'!$D$2,E20,F20)</f>
        <v>))))))</v>
      </c>
      <c r="M20" s="26">
        <f t="shared" si="6"/>
        <v>0</v>
      </c>
      <c r="N20" s="28">
        <f t="shared" si="7"/>
        <v>0</v>
      </c>
      <c r="O20" s="29" t="str">
        <f t="shared" si="8"/>
        <v>ESE_9G8</v>
      </c>
      <c r="P20" s="29" t="str">
        <f t="shared" si="9"/>
        <v>ESE</v>
      </c>
      <c r="Q20" s="28">
        <f t="shared" si="10"/>
        <v>0</v>
      </c>
      <c r="R20" s="30">
        <f t="shared" si="11"/>
        <v>0</v>
      </c>
    </row>
    <row r="21" spans="1:18" ht="44" customHeight="1" x14ac:dyDescent="0.15">
      <c r="A21" s="20" t="s">
        <v>65</v>
      </c>
      <c r="B21" s="20" t="s">
        <v>223</v>
      </c>
      <c r="C21" s="20" t="s">
        <v>226</v>
      </c>
      <c r="D21" s="21" t="s">
        <v>68</v>
      </c>
      <c r="E21" s="22">
        <f t="shared" si="0"/>
        <v>68</v>
      </c>
      <c r="F21" s="23">
        <f t="shared" si="1"/>
        <v>6</v>
      </c>
      <c r="G21" s="24">
        <f t="shared" si="2"/>
        <v>74</v>
      </c>
      <c r="H21" s="25">
        <f t="shared" si="3"/>
        <v>0</v>
      </c>
      <c r="I21" s="26">
        <f t="shared" si="4"/>
        <v>-0.16666666666666666</v>
      </c>
      <c r="J21" s="27" t="str">
        <f>MID('LMNA e11 - 2ry Str + Mask'!$A$2,E21,F21)</f>
        <v>))))))</v>
      </c>
      <c r="K21" s="26">
        <f t="shared" si="5"/>
        <v>0</v>
      </c>
      <c r="L21" s="27" t="str">
        <f>MID('LMNA e11 - 2ry Str + Mask'!$D$2,E21,F21)</f>
        <v>))))))</v>
      </c>
      <c r="M21" s="26">
        <f t="shared" si="6"/>
        <v>0</v>
      </c>
      <c r="N21" s="28">
        <f t="shared" si="7"/>
        <v>0</v>
      </c>
      <c r="O21" s="29" t="str">
        <f t="shared" si="8"/>
        <v>ESS_hnRNPA1</v>
      </c>
      <c r="P21" s="29" t="str">
        <f t="shared" si="9"/>
        <v>ESS</v>
      </c>
      <c r="Q21" s="28">
        <f t="shared" si="10"/>
        <v>0</v>
      </c>
      <c r="R21" s="30">
        <f t="shared" si="11"/>
        <v>0</v>
      </c>
    </row>
    <row r="22" spans="1:18" ht="44" customHeight="1" x14ac:dyDescent="0.15">
      <c r="A22" s="20" t="s">
        <v>49</v>
      </c>
      <c r="B22" s="20" t="s">
        <v>1819</v>
      </c>
      <c r="C22" s="20" t="s">
        <v>1820</v>
      </c>
      <c r="D22" s="21" t="s">
        <v>75</v>
      </c>
      <c r="E22" s="22">
        <f t="shared" si="0"/>
        <v>71</v>
      </c>
      <c r="F22" s="23">
        <f t="shared" si="1"/>
        <v>8</v>
      </c>
      <c r="G22" s="24">
        <f t="shared" si="2"/>
        <v>79</v>
      </c>
      <c r="H22" s="25">
        <f t="shared" si="3"/>
        <v>0.125</v>
      </c>
      <c r="I22" s="26">
        <f t="shared" si="4"/>
        <v>0</v>
      </c>
      <c r="J22" s="27" t="str">
        <f>MID('LMNA e11 - 2ry Str + Mask'!$A$2,E22,F22)</f>
        <v>))))).((</v>
      </c>
      <c r="K22" s="26">
        <f t="shared" si="5"/>
        <v>0.125</v>
      </c>
      <c r="L22" s="27" t="str">
        <f>MID('LMNA e11 - 2ry Str + Mask'!$D$2,E22,F22)</f>
        <v>)))))..(</v>
      </c>
      <c r="M22" s="26">
        <f t="shared" si="6"/>
        <v>0.25</v>
      </c>
      <c r="N22" s="28">
        <f t="shared" si="7"/>
        <v>0.125</v>
      </c>
      <c r="O22" s="29" t="str">
        <f t="shared" si="8"/>
        <v>ESE_SC35</v>
      </c>
      <c r="P22" s="29" t="str">
        <f t="shared" si="9"/>
        <v>ESE</v>
      </c>
      <c r="Q22" s="28">
        <f t="shared" si="10"/>
        <v>0.125</v>
      </c>
      <c r="R22" s="30">
        <f t="shared" si="11"/>
        <v>0</v>
      </c>
    </row>
    <row r="23" spans="1:18" ht="44" customHeight="1" x14ac:dyDescent="0.15">
      <c r="A23" s="20" t="s">
        <v>24</v>
      </c>
      <c r="B23" s="20" t="s">
        <v>1821</v>
      </c>
      <c r="C23" s="20" t="s">
        <v>1822</v>
      </c>
      <c r="D23" s="21" t="s">
        <v>81</v>
      </c>
      <c r="E23" s="22">
        <f t="shared" si="0"/>
        <v>72</v>
      </c>
      <c r="F23" s="23">
        <f t="shared" si="1"/>
        <v>8</v>
      </c>
      <c r="G23" s="24">
        <f t="shared" si="2"/>
        <v>80</v>
      </c>
      <c r="H23" s="25">
        <f t="shared" si="3"/>
        <v>0</v>
      </c>
      <c r="I23" s="26">
        <f t="shared" si="4"/>
        <v>-0.125</v>
      </c>
      <c r="J23" s="27" t="str">
        <f>MID('LMNA e11 - 2ry Str + Mask'!$A$2,E23,F23)</f>
        <v>)))).(((</v>
      </c>
      <c r="K23" s="26">
        <f t="shared" si="5"/>
        <v>0.125</v>
      </c>
      <c r="L23" s="27" t="str">
        <f>MID('LMNA e11 - 2ry Str + Mask'!$D$2,E23,F23)</f>
        <v>))))..((</v>
      </c>
      <c r="M23" s="26">
        <f t="shared" si="6"/>
        <v>0.25</v>
      </c>
      <c r="N23" s="28">
        <f t="shared" si="7"/>
        <v>0.125</v>
      </c>
      <c r="O23" s="29" t="str">
        <f t="shared" si="8"/>
        <v>Sironi_motif3</v>
      </c>
      <c r="P23" s="29" t="str">
        <f t="shared" si="9"/>
        <v>ESS</v>
      </c>
      <c r="Q23" s="28">
        <f t="shared" si="10"/>
        <v>0</v>
      </c>
      <c r="R23" s="30">
        <f t="shared" si="11"/>
        <v>0.125</v>
      </c>
    </row>
    <row r="24" spans="1:18" ht="32" customHeight="1" x14ac:dyDescent="0.15">
      <c r="A24" s="20" t="s">
        <v>39</v>
      </c>
      <c r="B24" s="20" t="s">
        <v>1823</v>
      </c>
      <c r="C24" s="20" t="s">
        <v>148</v>
      </c>
      <c r="D24" s="21" t="s">
        <v>91</v>
      </c>
      <c r="E24" s="22">
        <f t="shared" si="0"/>
        <v>75</v>
      </c>
      <c r="F24" s="23">
        <f t="shared" si="1"/>
        <v>7</v>
      </c>
      <c r="G24" s="24">
        <f t="shared" si="2"/>
        <v>82</v>
      </c>
      <c r="H24" s="25">
        <f t="shared" si="3"/>
        <v>0.14285714285714285</v>
      </c>
      <c r="I24" s="26">
        <f t="shared" si="4"/>
        <v>0</v>
      </c>
      <c r="J24" s="27" t="str">
        <f>MID('LMNA e11 - 2ry Str + Mask'!$A$2,E24,F24)</f>
        <v>).(((((</v>
      </c>
      <c r="K24" s="26">
        <f t="shared" si="5"/>
        <v>0.14285714285714285</v>
      </c>
      <c r="L24" s="27" t="str">
        <f>MID('LMNA e11 - 2ry Str + Mask'!$D$2,E24,F24)</f>
        <v>)..((((</v>
      </c>
      <c r="M24" s="26">
        <f t="shared" si="6"/>
        <v>0.2857142857142857</v>
      </c>
      <c r="N24" s="28">
        <f t="shared" si="7"/>
        <v>0.14285714285714285</v>
      </c>
      <c r="O24" s="29" t="str">
        <f t="shared" si="8"/>
        <v>ESE_ASF</v>
      </c>
      <c r="P24" s="29" t="str">
        <f t="shared" si="9"/>
        <v>ESE</v>
      </c>
      <c r="Q24" s="28">
        <f t="shared" si="10"/>
        <v>0.14285714285714285</v>
      </c>
      <c r="R24" s="30">
        <f t="shared" si="11"/>
        <v>0</v>
      </c>
    </row>
    <row r="25" spans="1:18" ht="44" customHeight="1" x14ac:dyDescent="0.15">
      <c r="A25" s="20" t="s">
        <v>42</v>
      </c>
      <c r="B25" s="20" t="s">
        <v>1823</v>
      </c>
      <c r="C25" s="20" t="s">
        <v>740</v>
      </c>
      <c r="D25" s="21" t="s">
        <v>91</v>
      </c>
      <c r="E25" s="22">
        <f t="shared" si="0"/>
        <v>75</v>
      </c>
      <c r="F25" s="23">
        <f t="shared" si="1"/>
        <v>7</v>
      </c>
      <c r="G25" s="24">
        <f t="shared" si="2"/>
        <v>82</v>
      </c>
      <c r="H25" s="25">
        <f t="shared" si="3"/>
        <v>0.14285714285714285</v>
      </c>
      <c r="I25" s="26">
        <f t="shared" si="4"/>
        <v>0</v>
      </c>
      <c r="J25" s="27" t="str">
        <f>MID('LMNA e11 - 2ry Str + Mask'!$A$2,E25,F25)</f>
        <v>).(((((</v>
      </c>
      <c r="K25" s="26">
        <f t="shared" si="5"/>
        <v>0.14285714285714285</v>
      </c>
      <c r="L25" s="27" t="str">
        <f>MID('LMNA e11 - 2ry Str + Mask'!$D$2,E25,F25)</f>
        <v>)..((((</v>
      </c>
      <c r="M25" s="26">
        <f t="shared" si="6"/>
        <v>0.2857142857142857</v>
      </c>
      <c r="N25" s="28">
        <f t="shared" si="7"/>
        <v>0.14285714285714285</v>
      </c>
      <c r="O25" s="29" t="str">
        <f t="shared" si="8"/>
        <v>ESE_ASFB</v>
      </c>
      <c r="P25" s="29" t="str">
        <f t="shared" si="9"/>
        <v>ESE</v>
      </c>
      <c r="Q25" s="28">
        <f t="shared" si="10"/>
        <v>0.14285714285714285</v>
      </c>
      <c r="R25" s="30">
        <f t="shared" si="11"/>
        <v>0</v>
      </c>
    </row>
    <row r="26" spans="1:18" ht="44" customHeight="1" x14ac:dyDescent="0.15">
      <c r="A26" s="20" t="s">
        <v>54</v>
      </c>
      <c r="B26" s="20" t="s">
        <v>1824</v>
      </c>
      <c r="C26" s="20" t="s">
        <v>1825</v>
      </c>
      <c r="D26" s="21" t="s">
        <v>94</v>
      </c>
      <c r="E26" s="22">
        <f t="shared" si="0"/>
        <v>76</v>
      </c>
      <c r="F26" s="23">
        <f t="shared" si="1"/>
        <v>7</v>
      </c>
      <c r="G26" s="24">
        <f t="shared" si="2"/>
        <v>83</v>
      </c>
      <c r="H26" s="25">
        <f t="shared" si="3"/>
        <v>0.14285714285714285</v>
      </c>
      <c r="I26" s="26">
        <f t="shared" si="4"/>
        <v>0</v>
      </c>
      <c r="J26" s="27" t="str">
        <f>MID('LMNA e11 - 2ry Str + Mask'!$A$2,E26,F26)</f>
        <v>.((((((</v>
      </c>
      <c r="K26" s="26">
        <f t="shared" si="5"/>
        <v>0.14285714285714285</v>
      </c>
      <c r="L26" s="27" t="str">
        <f>MID('LMNA e11 - 2ry Str + Mask'!$D$2,E26,F26)</f>
        <v>..(((((</v>
      </c>
      <c r="M26" s="26">
        <f t="shared" si="6"/>
        <v>0.2857142857142857</v>
      </c>
      <c r="N26" s="28">
        <f t="shared" si="7"/>
        <v>0.14285714285714285</v>
      </c>
      <c r="O26" s="29" t="str">
        <f t="shared" si="8"/>
        <v>ESE_SRp40</v>
      </c>
      <c r="P26" s="29" t="str">
        <f t="shared" si="9"/>
        <v>ESE</v>
      </c>
      <c r="Q26" s="28">
        <f t="shared" si="10"/>
        <v>0.14285714285714285</v>
      </c>
      <c r="R26" s="30">
        <f t="shared" si="11"/>
        <v>0</v>
      </c>
    </row>
    <row r="27" spans="1:18" ht="44" customHeight="1" x14ac:dyDescent="0.15">
      <c r="A27" s="20" t="s">
        <v>78</v>
      </c>
      <c r="B27" s="20" t="s">
        <v>231</v>
      </c>
      <c r="C27" s="20" t="s">
        <v>232</v>
      </c>
      <c r="D27" s="21" t="s">
        <v>97</v>
      </c>
      <c r="E27" s="22">
        <f t="shared" si="0"/>
        <v>80</v>
      </c>
      <c r="F27" s="23">
        <f t="shared" si="1"/>
        <v>6</v>
      </c>
      <c r="G27" s="24">
        <f t="shared" si="2"/>
        <v>86</v>
      </c>
      <c r="H27" s="25">
        <f t="shared" si="3"/>
        <v>0.16666666666666666</v>
      </c>
      <c r="I27" s="26">
        <f t="shared" si="4"/>
        <v>0</v>
      </c>
      <c r="J27" s="27" t="str">
        <f>MID('LMNA e11 - 2ry Str + Mask'!$A$2,E27,F27)</f>
        <v>(((...</v>
      </c>
      <c r="K27" s="26">
        <f t="shared" si="5"/>
        <v>0.5</v>
      </c>
      <c r="L27" s="27" t="str">
        <f>MID('LMNA e11 - 2ry Str + Mask'!$D$2,E27,F27)</f>
        <v>(((...</v>
      </c>
      <c r="M27" s="26">
        <f t="shared" si="6"/>
        <v>0.5</v>
      </c>
      <c r="N27" s="28">
        <f t="shared" si="7"/>
        <v>0</v>
      </c>
      <c r="O27" s="29" t="str">
        <f t="shared" si="8"/>
        <v>ESE_SRp55</v>
      </c>
      <c r="P27" s="29" t="str">
        <f t="shared" si="9"/>
        <v>ESE</v>
      </c>
      <c r="Q27" s="28">
        <f t="shared" si="10"/>
        <v>0</v>
      </c>
      <c r="R27" s="30">
        <f t="shared" si="11"/>
        <v>0</v>
      </c>
    </row>
    <row r="28" spans="1:18" ht="32" customHeight="1" x14ac:dyDescent="0.15">
      <c r="A28" s="20" t="s">
        <v>31</v>
      </c>
      <c r="B28" s="20" t="s">
        <v>1826</v>
      </c>
      <c r="C28" s="20" t="s">
        <v>1827</v>
      </c>
      <c r="D28" s="21" t="s">
        <v>100</v>
      </c>
      <c r="E28" s="22">
        <f t="shared" si="0"/>
        <v>81</v>
      </c>
      <c r="F28" s="23">
        <f t="shared" si="1"/>
        <v>8</v>
      </c>
      <c r="G28" s="24">
        <f t="shared" si="2"/>
        <v>89</v>
      </c>
      <c r="H28" s="25">
        <f t="shared" si="3"/>
        <v>0.125</v>
      </c>
      <c r="I28" s="26">
        <f t="shared" si="4"/>
        <v>0</v>
      </c>
      <c r="J28" s="27" t="str">
        <f>MID('LMNA e11 - 2ry Str + Mask'!$A$2,E28,F28)</f>
        <v>((...(((</v>
      </c>
      <c r="K28" s="26">
        <f t="shared" si="5"/>
        <v>0.375</v>
      </c>
      <c r="L28" s="27" t="str">
        <f>MID('LMNA e11 - 2ry Str + Mask'!$D$2,E28,F28)</f>
        <v>((...(((</v>
      </c>
      <c r="M28" s="26">
        <f t="shared" si="6"/>
        <v>0.375</v>
      </c>
      <c r="N28" s="28">
        <f t="shared" si="7"/>
        <v>0</v>
      </c>
      <c r="O28" s="29" t="str">
        <f t="shared" si="8"/>
        <v>PESE</v>
      </c>
      <c r="P28" s="29" t="str">
        <f t="shared" si="9"/>
        <v>ESE</v>
      </c>
      <c r="Q28" s="28">
        <f t="shared" si="10"/>
        <v>0</v>
      </c>
      <c r="R28" s="30">
        <f t="shared" si="11"/>
        <v>0</v>
      </c>
    </row>
    <row r="29" spans="1:18" ht="44" customHeight="1" x14ac:dyDescent="0.15">
      <c r="A29" s="20" t="s">
        <v>78</v>
      </c>
      <c r="B29" s="20" t="s">
        <v>1828</v>
      </c>
      <c r="C29" s="20" t="s">
        <v>152</v>
      </c>
      <c r="D29" s="21" t="s">
        <v>103</v>
      </c>
      <c r="E29" s="22">
        <f t="shared" si="0"/>
        <v>83</v>
      </c>
      <c r="F29" s="23">
        <f t="shared" si="1"/>
        <v>6</v>
      </c>
      <c r="G29" s="24">
        <f t="shared" si="2"/>
        <v>89</v>
      </c>
      <c r="H29" s="25">
        <f t="shared" si="3"/>
        <v>0.16666666666666666</v>
      </c>
      <c r="I29" s="26">
        <f t="shared" si="4"/>
        <v>0</v>
      </c>
      <c r="J29" s="27" t="str">
        <f>MID('LMNA e11 - 2ry Str + Mask'!$A$2,E29,F29)</f>
        <v>...(((</v>
      </c>
      <c r="K29" s="26">
        <f t="shared" si="5"/>
        <v>0.5</v>
      </c>
      <c r="L29" s="27" t="str">
        <f>MID('LMNA e11 - 2ry Str + Mask'!$D$2,E29,F29)</f>
        <v>...(((</v>
      </c>
      <c r="M29" s="26">
        <f t="shared" si="6"/>
        <v>0.5</v>
      </c>
      <c r="N29" s="28">
        <f t="shared" si="7"/>
        <v>0</v>
      </c>
      <c r="O29" s="29" t="str">
        <f t="shared" si="8"/>
        <v>ESE_SRp55</v>
      </c>
      <c r="P29" s="29" t="str">
        <f t="shared" si="9"/>
        <v>ESE</v>
      </c>
      <c r="Q29" s="28">
        <f t="shared" si="10"/>
        <v>0</v>
      </c>
      <c r="R29" s="30">
        <f t="shared" si="11"/>
        <v>0</v>
      </c>
    </row>
    <row r="30" spans="1:18" ht="32" customHeight="1" x14ac:dyDescent="0.15">
      <c r="A30" s="20" t="s">
        <v>31</v>
      </c>
      <c r="B30" s="20" t="s">
        <v>1829</v>
      </c>
      <c r="C30" s="20" t="s">
        <v>1830</v>
      </c>
      <c r="D30" s="21" t="s">
        <v>103</v>
      </c>
      <c r="E30" s="22">
        <f t="shared" si="0"/>
        <v>83</v>
      </c>
      <c r="F30" s="23">
        <f t="shared" si="1"/>
        <v>8</v>
      </c>
      <c r="G30" s="24">
        <f t="shared" si="2"/>
        <v>91</v>
      </c>
      <c r="H30" s="25">
        <f t="shared" si="3"/>
        <v>0.125</v>
      </c>
      <c r="I30" s="26">
        <f t="shared" si="4"/>
        <v>0</v>
      </c>
      <c r="J30" s="27" t="str">
        <f>MID('LMNA e11 - 2ry Str + Mask'!$A$2,E30,F30)</f>
        <v>...(((((</v>
      </c>
      <c r="K30" s="26">
        <f t="shared" si="5"/>
        <v>0.375</v>
      </c>
      <c r="L30" s="27" t="str">
        <f>MID('LMNA e11 - 2ry Str + Mask'!$D$2,E30,F30)</f>
        <v>...(((((</v>
      </c>
      <c r="M30" s="26">
        <f t="shared" si="6"/>
        <v>0.375</v>
      </c>
      <c r="N30" s="28">
        <f t="shared" si="7"/>
        <v>0</v>
      </c>
      <c r="O30" s="29" t="str">
        <f t="shared" si="8"/>
        <v>PESE</v>
      </c>
      <c r="P30" s="29" t="str">
        <f t="shared" si="9"/>
        <v>ESE</v>
      </c>
      <c r="Q30" s="28">
        <f t="shared" si="10"/>
        <v>0</v>
      </c>
      <c r="R30" s="30">
        <f t="shared" si="11"/>
        <v>0</v>
      </c>
    </row>
    <row r="31" spans="1:18" ht="44" customHeight="1" x14ac:dyDescent="0.15">
      <c r="A31" s="20" t="s">
        <v>69</v>
      </c>
      <c r="B31" s="20" t="s">
        <v>1831</v>
      </c>
      <c r="C31" s="20" t="s">
        <v>71</v>
      </c>
      <c r="D31" s="21" t="s">
        <v>116</v>
      </c>
      <c r="E31" s="22">
        <f t="shared" si="0"/>
        <v>87</v>
      </c>
      <c r="F31" s="23">
        <f t="shared" si="1"/>
        <v>7</v>
      </c>
      <c r="G31" s="24">
        <f t="shared" si="2"/>
        <v>94</v>
      </c>
      <c r="H31" s="25">
        <f t="shared" si="3"/>
        <v>0</v>
      </c>
      <c r="I31" s="26">
        <f t="shared" si="4"/>
        <v>-0.14285714285714285</v>
      </c>
      <c r="J31" s="27" t="str">
        <f>MID('LMNA e11 - 2ry Str + Mask'!$A$2,E31,F31)</f>
        <v>(((((((</v>
      </c>
      <c r="K31" s="26">
        <f t="shared" si="5"/>
        <v>0</v>
      </c>
      <c r="L31" s="27" t="str">
        <f>MID('LMNA e11 - 2ry Str + Mask'!$D$2,E31,F31)</f>
        <v>(((((((</v>
      </c>
      <c r="M31" s="26">
        <f t="shared" si="6"/>
        <v>0</v>
      </c>
      <c r="N31" s="28">
        <f t="shared" si="7"/>
        <v>0</v>
      </c>
      <c r="O31" s="29" t="str">
        <f t="shared" si="8"/>
        <v>Sironi_motif2</v>
      </c>
      <c r="P31" s="29" t="str">
        <f t="shared" si="9"/>
        <v>ESS</v>
      </c>
      <c r="Q31" s="28">
        <f t="shared" si="10"/>
        <v>0</v>
      </c>
      <c r="R31" s="30">
        <f t="shared" si="11"/>
        <v>0</v>
      </c>
    </row>
    <row r="32" spans="1:18" ht="44" customHeight="1" x14ac:dyDescent="0.15">
      <c r="A32" s="20" t="s">
        <v>42</v>
      </c>
      <c r="B32" s="20" t="s">
        <v>1832</v>
      </c>
      <c r="C32" s="20" t="s">
        <v>344</v>
      </c>
      <c r="D32" s="21" t="s">
        <v>119</v>
      </c>
      <c r="E32" s="22">
        <f t="shared" si="0"/>
        <v>88</v>
      </c>
      <c r="F32" s="23">
        <f t="shared" si="1"/>
        <v>7</v>
      </c>
      <c r="G32" s="24">
        <f t="shared" si="2"/>
        <v>95</v>
      </c>
      <c r="H32" s="25">
        <f t="shared" si="3"/>
        <v>0.14285714285714285</v>
      </c>
      <c r="I32" s="26">
        <f t="shared" si="4"/>
        <v>0</v>
      </c>
      <c r="J32" s="27" t="str">
        <f>MID('LMNA e11 - 2ry Str + Mask'!$A$2,E32,F32)</f>
        <v>((((((.</v>
      </c>
      <c r="K32" s="26">
        <f t="shared" si="5"/>
        <v>0.14285714285714285</v>
      </c>
      <c r="L32" s="27" t="str">
        <f>MID('LMNA e11 - 2ry Str + Mask'!$D$2,E32,F32)</f>
        <v>((((((.</v>
      </c>
      <c r="M32" s="26">
        <f t="shared" si="6"/>
        <v>0.14285714285714285</v>
      </c>
      <c r="N32" s="28">
        <f t="shared" si="7"/>
        <v>0</v>
      </c>
      <c r="O32" s="29" t="str">
        <f t="shared" si="8"/>
        <v>ESE_ASFB</v>
      </c>
      <c r="P32" s="29" t="str">
        <f t="shared" si="9"/>
        <v>ESE</v>
      </c>
      <c r="Q32" s="28">
        <f t="shared" si="10"/>
        <v>0</v>
      </c>
      <c r="R32" s="30">
        <f t="shared" si="11"/>
        <v>0</v>
      </c>
    </row>
    <row r="33" spans="1:18" ht="44" customHeight="1" x14ac:dyDescent="0.15">
      <c r="A33" s="20" t="s">
        <v>69</v>
      </c>
      <c r="B33" s="20" t="s">
        <v>1832</v>
      </c>
      <c r="C33" s="20" t="s">
        <v>1833</v>
      </c>
      <c r="D33" s="21" t="s">
        <v>119</v>
      </c>
      <c r="E33" s="22">
        <f t="shared" si="0"/>
        <v>88</v>
      </c>
      <c r="F33" s="23">
        <f t="shared" si="1"/>
        <v>7</v>
      </c>
      <c r="G33" s="24">
        <f t="shared" si="2"/>
        <v>95</v>
      </c>
      <c r="H33" s="25">
        <f t="shared" si="3"/>
        <v>0</v>
      </c>
      <c r="I33" s="26">
        <f t="shared" si="4"/>
        <v>-0.14285714285714285</v>
      </c>
      <c r="J33" s="27" t="str">
        <f>MID('LMNA e11 - 2ry Str + Mask'!$A$2,E33,F33)</f>
        <v>((((((.</v>
      </c>
      <c r="K33" s="26">
        <f t="shared" si="5"/>
        <v>0.14285714285714285</v>
      </c>
      <c r="L33" s="27" t="str">
        <f>MID('LMNA e11 - 2ry Str + Mask'!$D$2,E33,F33)</f>
        <v>((((((.</v>
      </c>
      <c r="M33" s="26">
        <f t="shared" si="6"/>
        <v>0.14285714285714285</v>
      </c>
      <c r="N33" s="28">
        <f t="shared" si="7"/>
        <v>0</v>
      </c>
      <c r="O33" s="29" t="str">
        <f t="shared" si="8"/>
        <v>Sironi_motif2</v>
      </c>
      <c r="P33" s="29" t="str">
        <f t="shared" si="9"/>
        <v>ESS</v>
      </c>
      <c r="Q33" s="28">
        <f t="shared" si="10"/>
        <v>0</v>
      </c>
      <c r="R33" s="30">
        <f t="shared" si="11"/>
        <v>0</v>
      </c>
    </row>
    <row r="34" spans="1:18" ht="44" customHeight="1" x14ac:dyDescent="0.15">
      <c r="A34" s="20" t="s">
        <v>58</v>
      </c>
      <c r="B34" s="20" t="s">
        <v>1834</v>
      </c>
      <c r="C34" s="20" t="s">
        <v>1835</v>
      </c>
      <c r="D34" s="21" t="s">
        <v>119</v>
      </c>
      <c r="E34" s="22">
        <f t="shared" si="0"/>
        <v>88</v>
      </c>
      <c r="F34" s="23">
        <f t="shared" si="1"/>
        <v>8</v>
      </c>
      <c r="G34" s="24">
        <f t="shared" si="2"/>
        <v>96</v>
      </c>
      <c r="H34" s="25">
        <f t="shared" si="3"/>
        <v>0</v>
      </c>
      <c r="I34" s="26">
        <f t="shared" si="4"/>
        <v>-0.125</v>
      </c>
      <c r="J34" s="27" t="str">
        <f>MID('LMNA e11 - 2ry Str + Mask'!$A$2,E34,F34)</f>
        <v>((((((.(</v>
      </c>
      <c r="K34" s="26">
        <f t="shared" si="5"/>
        <v>0.125</v>
      </c>
      <c r="L34" s="27" t="str">
        <f>MID('LMNA e11 - 2ry Str + Mask'!$D$2,E34,F34)</f>
        <v>((((((.(</v>
      </c>
      <c r="M34" s="26">
        <f t="shared" si="6"/>
        <v>0.125</v>
      </c>
      <c r="N34" s="28">
        <f t="shared" si="7"/>
        <v>0</v>
      </c>
      <c r="O34" s="29" t="str">
        <f t="shared" si="8"/>
        <v>Sironi_motif1</v>
      </c>
      <c r="P34" s="29" t="str">
        <f t="shared" si="9"/>
        <v>ESS</v>
      </c>
      <c r="Q34" s="28">
        <f t="shared" si="10"/>
        <v>0</v>
      </c>
      <c r="R34" s="30">
        <f t="shared" si="11"/>
        <v>0</v>
      </c>
    </row>
    <row r="35" spans="1:18" ht="32" customHeight="1" x14ac:dyDescent="0.15">
      <c r="A35" s="20" t="s">
        <v>46</v>
      </c>
      <c r="B35" s="20" t="s">
        <v>1836</v>
      </c>
      <c r="C35" s="20" t="s">
        <v>37</v>
      </c>
      <c r="D35" s="21" t="s">
        <v>560</v>
      </c>
      <c r="E35" s="22">
        <f t="shared" si="0"/>
        <v>89</v>
      </c>
      <c r="F35" s="23">
        <f t="shared" si="1"/>
        <v>6</v>
      </c>
      <c r="G35" s="24">
        <f t="shared" si="2"/>
        <v>95</v>
      </c>
      <c r="H35" s="25">
        <f t="shared" si="3"/>
        <v>0</v>
      </c>
      <c r="I35" s="26">
        <f t="shared" si="4"/>
        <v>-0.16666666666666666</v>
      </c>
      <c r="J35" s="27" t="str">
        <f>MID('LMNA e11 - 2ry Str + Mask'!$A$2,E35,F35)</f>
        <v>(((((.</v>
      </c>
      <c r="K35" s="26">
        <f t="shared" si="5"/>
        <v>0.16666666666666666</v>
      </c>
      <c r="L35" s="27" t="str">
        <f>MID('LMNA e11 - 2ry Str + Mask'!$D$2,E35,F35)</f>
        <v>(((((.</v>
      </c>
      <c r="M35" s="26">
        <f t="shared" si="6"/>
        <v>0.16666666666666666</v>
      </c>
      <c r="N35" s="28">
        <f t="shared" si="7"/>
        <v>0</v>
      </c>
      <c r="O35" s="29" t="str">
        <f t="shared" si="8"/>
        <v>IIE</v>
      </c>
      <c r="P35" s="29" t="str">
        <f t="shared" si="9"/>
        <v>ESS</v>
      </c>
      <c r="Q35" s="28">
        <f t="shared" si="10"/>
        <v>0</v>
      </c>
      <c r="R35" s="30">
        <f t="shared" si="11"/>
        <v>0</v>
      </c>
    </row>
    <row r="36" spans="1:18" ht="44" customHeight="1" x14ac:dyDescent="0.15">
      <c r="A36" s="20" t="s">
        <v>69</v>
      </c>
      <c r="B36" s="20" t="s">
        <v>1837</v>
      </c>
      <c r="C36" s="20" t="s">
        <v>327</v>
      </c>
      <c r="D36" s="21" t="s">
        <v>560</v>
      </c>
      <c r="E36" s="22">
        <f t="shared" si="0"/>
        <v>89</v>
      </c>
      <c r="F36" s="23">
        <f t="shared" si="1"/>
        <v>7</v>
      </c>
      <c r="G36" s="24">
        <f t="shared" si="2"/>
        <v>96</v>
      </c>
      <c r="H36" s="25">
        <f t="shared" si="3"/>
        <v>0</v>
      </c>
      <c r="I36" s="26">
        <f t="shared" si="4"/>
        <v>-0.14285714285714285</v>
      </c>
      <c r="J36" s="27" t="str">
        <f>MID('LMNA e11 - 2ry Str + Mask'!$A$2,E36,F36)</f>
        <v>(((((.(</v>
      </c>
      <c r="K36" s="26">
        <f t="shared" si="5"/>
        <v>0.14285714285714285</v>
      </c>
      <c r="L36" s="27" t="str">
        <f>MID('LMNA e11 - 2ry Str + Mask'!$D$2,E36,F36)</f>
        <v>(((((.(</v>
      </c>
      <c r="M36" s="26">
        <f t="shared" si="6"/>
        <v>0.14285714285714285</v>
      </c>
      <c r="N36" s="28">
        <f t="shared" si="7"/>
        <v>0</v>
      </c>
      <c r="O36" s="29" t="str">
        <f t="shared" si="8"/>
        <v>Sironi_motif2</v>
      </c>
      <c r="P36" s="29" t="str">
        <f t="shared" si="9"/>
        <v>ESS</v>
      </c>
      <c r="Q36" s="28">
        <f t="shared" si="10"/>
        <v>0</v>
      </c>
      <c r="R36" s="30">
        <f t="shared" si="11"/>
        <v>0</v>
      </c>
    </row>
    <row r="37" spans="1:18" ht="32" customHeight="1" x14ac:dyDescent="0.15">
      <c r="A37" s="20" t="s">
        <v>46</v>
      </c>
      <c r="B37" s="20" t="s">
        <v>1838</v>
      </c>
      <c r="C37" s="20" t="s">
        <v>37</v>
      </c>
      <c r="D37" s="21" t="s">
        <v>122</v>
      </c>
      <c r="E37" s="22">
        <f t="shared" si="0"/>
        <v>90</v>
      </c>
      <c r="F37" s="23">
        <f t="shared" si="1"/>
        <v>6</v>
      </c>
      <c r="G37" s="24">
        <f t="shared" si="2"/>
        <v>96</v>
      </c>
      <c r="H37" s="25">
        <f t="shared" si="3"/>
        <v>0</v>
      </c>
      <c r="I37" s="26">
        <f t="shared" si="4"/>
        <v>-0.16666666666666666</v>
      </c>
      <c r="J37" s="27" t="str">
        <f>MID('LMNA e11 - 2ry Str + Mask'!$A$2,E37,F37)</f>
        <v>((((.(</v>
      </c>
      <c r="K37" s="26">
        <f t="shared" si="5"/>
        <v>0.16666666666666666</v>
      </c>
      <c r="L37" s="27" t="str">
        <f>MID('LMNA e11 - 2ry Str + Mask'!$D$2,E37,F37)</f>
        <v>((((.(</v>
      </c>
      <c r="M37" s="26">
        <f t="shared" si="6"/>
        <v>0.16666666666666666</v>
      </c>
      <c r="N37" s="28">
        <f t="shared" si="7"/>
        <v>0</v>
      </c>
      <c r="O37" s="29" t="str">
        <f t="shared" si="8"/>
        <v>IIE</v>
      </c>
      <c r="P37" s="29" t="str">
        <f t="shared" si="9"/>
        <v>ESS</v>
      </c>
      <c r="Q37" s="28">
        <f t="shared" si="10"/>
        <v>0</v>
      </c>
      <c r="R37" s="30">
        <f t="shared" si="11"/>
        <v>0</v>
      </c>
    </row>
    <row r="38" spans="1:18" ht="32" customHeight="1" x14ac:dyDescent="0.15">
      <c r="A38" s="20" t="s">
        <v>288</v>
      </c>
      <c r="B38" s="20" t="s">
        <v>1838</v>
      </c>
      <c r="C38" s="20" t="s">
        <v>37</v>
      </c>
      <c r="D38" s="21" t="s">
        <v>122</v>
      </c>
      <c r="E38" s="22">
        <f t="shared" si="0"/>
        <v>90</v>
      </c>
      <c r="F38" s="23">
        <f t="shared" si="1"/>
        <v>6</v>
      </c>
      <c r="G38" s="24">
        <f t="shared" si="2"/>
        <v>96</v>
      </c>
      <c r="H38" s="25">
        <f t="shared" si="3"/>
        <v>0</v>
      </c>
      <c r="I38" s="26">
        <f t="shared" si="4"/>
        <v>-0.16666666666666666</v>
      </c>
      <c r="J38" s="27" t="str">
        <f>MID('LMNA e11 - 2ry Str + Mask'!$A$2,E38,F38)</f>
        <v>((((.(</v>
      </c>
      <c r="K38" s="26">
        <f t="shared" si="5"/>
        <v>0.16666666666666666</v>
      </c>
      <c r="L38" s="27" t="str">
        <f>MID('LMNA e11 - 2ry Str + Mask'!$D$2,E38,F38)</f>
        <v>((((.(</v>
      </c>
      <c r="M38" s="26">
        <f t="shared" si="6"/>
        <v>0.16666666666666666</v>
      </c>
      <c r="N38" s="28">
        <f t="shared" si="7"/>
        <v>0</v>
      </c>
      <c r="O38" s="29" t="str">
        <f t="shared" si="8"/>
        <v>Fas ESS</v>
      </c>
      <c r="P38" s="29" t="str">
        <f t="shared" si="9"/>
        <v>ESS</v>
      </c>
      <c r="Q38" s="28">
        <f t="shared" si="10"/>
        <v>0</v>
      </c>
      <c r="R38" s="30">
        <f t="shared" si="11"/>
        <v>0</v>
      </c>
    </row>
    <row r="39" spans="1:18" ht="32" customHeight="1" x14ac:dyDescent="0.15">
      <c r="A39" s="20" t="s">
        <v>39</v>
      </c>
      <c r="B39" s="20" t="s">
        <v>1839</v>
      </c>
      <c r="C39" s="20" t="s">
        <v>1840</v>
      </c>
      <c r="D39" s="21" t="s">
        <v>122</v>
      </c>
      <c r="E39" s="22">
        <f t="shared" si="0"/>
        <v>90</v>
      </c>
      <c r="F39" s="23">
        <f t="shared" si="1"/>
        <v>7</v>
      </c>
      <c r="G39" s="24">
        <f t="shared" si="2"/>
        <v>97</v>
      </c>
      <c r="H39" s="25">
        <f t="shared" si="3"/>
        <v>0.14285714285714285</v>
      </c>
      <c r="I39" s="26">
        <f t="shared" si="4"/>
        <v>0</v>
      </c>
      <c r="J39" s="27" t="str">
        <f>MID('LMNA e11 - 2ry Str + Mask'!$A$2,E39,F39)</f>
        <v>((((.((</v>
      </c>
      <c r="K39" s="26">
        <f t="shared" si="5"/>
        <v>0.14285714285714285</v>
      </c>
      <c r="L39" s="27" t="str">
        <f>MID('LMNA e11 - 2ry Str + Mask'!$D$2,E39,F39)</f>
        <v>((((.((</v>
      </c>
      <c r="M39" s="26">
        <f t="shared" si="6"/>
        <v>0.14285714285714285</v>
      </c>
      <c r="N39" s="28">
        <f t="shared" si="7"/>
        <v>0</v>
      </c>
      <c r="O39" s="29" t="str">
        <f t="shared" si="8"/>
        <v>ESE_ASF</v>
      </c>
      <c r="P39" s="29" t="str">
        <f t="shared" si="9"/>
        <v>ESE</v>
      </c>
      <c r="Q39" s="28">
        <f t="shared" si="10"/>
        <v>0</v>
      </c>
      <c r="R39" s="30">
        <f t="shared" si="11"/>
        <v>0</v>
      </c>
    </row>
    <row r="40" spans="1:18" ht="44" customHeight="1" x14ac:dyDescent="0.15">
      <c r="A40" s="20" t="s">
        <v>42</v>
      </c>
      <c r="B40" s="20" t="s">
        <v>1839</v>
      </c>
      <c r="C40" s="20" t="s">
        <v>1841</v>
      </c>
      <c r="D40" s="21" t="s">
        <v>122</v>
      </c>
      <c r="E40" s="22">
        <f t="shared" si="0"/>
        <v>90</v>
      </c>
      <c r="F40" s="23">
        <f t="shared" si="1"/>
        <v>7</v>
      </c>
      <c r="G40" s="24">
        <f t="shared" si="2"/>
        <v>97</v>
      </c>
      <c r="H40" s="25">
        <f t="shared" si="3"/>
        <v>0.14285714285714285</v>
      </c>
      <c r="I40" s="26">
        <f t="shared" si="4"/>
        <v>0</v>
      </c>
      <c r="J40" s="27" t="str">
        <f>MID('LMNA e11 - 2ry Str + Mask'!$A$2,E40,F40)</f>
        <v>((((.((</v>
      </c>
      <c r="K40" s="26">
        <f t="shared" si="5"/>
        <v>0.14285714285714285</v>
      </c>
      <c r="L40" s="27" t="str">
        <f>MID('LMNA e11 - 2ry Str + Mask'!$D$2,E40,F40)</f>
        <v>((((.((</v>
      </c>
      <c r="M40" s="26">
        <f t="shared" si="6"/>
        <v>0.14285714285714285</v>
      </c>
      <c r="N40" s="28">
        <f t="shared" si="7"/>
        <v>0</v>
      </c>
      <c r="O40" s="29" t="str">
        <f t="shared" si="8"/>
        <v>ESE_ASFB</v>
      </c>
      <c r="P40" s="29" t="str">
        <f t="shared" si="9"/>
        <v>ESE</v>
      </c>
      <c r="Q40" s="28">
        <f t="shared" si="10"/>
        <v>0</v>
      </c>
      <c r="R40" s="30">
        <f t="shared" si="11"/>
        <v>0</v>
      </c>
    </row>
    <row r="41" spans="1:18" ht="44" customHeight="1" x14ac:dyDescent="0.15">
      <c r="A41" s="20" t="s">
        <v>69</v>
      </c>
      <c r="B41" s="20" t="s">
        <v>1839</v>
      </c>
      <c r="C41" s="20" t="s">
        <v>1842</v>
      </c>
      <c r="D41" s="21" t="s">
        <v>122</v>
      </c>
      <c r="E41" s="22">
        <f t="shared" si="0"/>
        <v>90</v>
      </c>
      <c r="F41" s="23">
        <f t="shared" si="1"/>
        <v>7</v>
      </c>
      <c r="G41" s="24">
        <f t="shared" si="2"/>
        <v>97</v>
      </c>
      <c r="H41" s="25">
        <f t="shared" si="3"/>
        <v>0</v>
      </c>
      <c r="I41" s="26">
        <f t="shared" si="4"/>
        <v>-0.14285714285714285</v>
      </c>
      <c r="J41" s="27" t="str">
        <f>MID('LMNA e11 - 2ry Str + Mask'!$A$2,E41,F41)</f>
        <v>((((.((</v>
      </c>
      <c r="K41" s="26">
        <f t="shared" si="5"/>
        <v>0.14285714285714285</v>
      </c>
      <c r="L41" s="27" t="str">
        <f>MID('LMNA e11 - 2ry Str + Mask'!$D$2,E41,F41)</f>
        <v>((((.((</v>
      </c>
      <c r="M41" s="26">
        <f t="shared" si="6"/>
        <v>0.14285714285714285</v>
      </c>
      <c r="N41" s="28">
        <f t="shared" si="7"/>
        <v>0</v>
      </c>
      <c r="O41" s="29" t="str">
        <f t="shared" si="8"/>
        <v>Sironi_motif2</v>
      </c>
      <c r="P41" s="29" t="str">
        <f t="shared" si="9"/>
        <v>ESS</v>
      </c>
      <c r="Q41" s="28">
        <f t="shared" si="10"/>
        <v>0</v>
      </c>
      <c r="R41" s="30">
        <f t="shared" si="11"/>
        <v>0</v>
      </c>
    </row>
    <row r="42" spans="1:18" ht="32" customHeight="1" x14ac:dyDescent="0.15">
      <c r="A42" s="20" t="s">
        <v>46</v>
      </c>
      <c r="B42" s="20" t="s">
        <v>1843</v>
      </c>
      <c r="C42" s="20" t="s">
        <v>37</v>
      </c>
      <c r="D42" s="21" t="s">
        <v>124</v>
      </c>
      <c r="E42" s="22">
        <f t="shared" si="0"/>
        <v>91</v>
      </c>
      <c r="F42" s="23">
        <f t="shared" si="1"/>
        <v>6</v>
      </c>
      <c r="G42" s="24">
        <f t="shared" si="2"/>
        <v>97</v>
      </c>
      <c r="H42" s="25">
        <f t="shared" si="3"/>
        <v>0</v>
      </c>
      <c r="I42" s="26">
        <f t="shared" si="4"/>
        <v>-0.16666666666666666</v>
      </c>
      <c r="J42" s="27" t="str">
        <f>MID('LMNA e11 - 2ry Str + Mask'!$A$2,E42,F42)</f>
        <v>(((.((</v>
      </c>
      <c r="K42" s="26">
        <f t="shared" si="5"/>
        <v>0.16666666666666666</v>
      </c>
      <c r="L42" s="27" t="str">
        <f>MID('LMNA e11 - 2ry Str + Mask'!$D$2,E42,F42)</f>
        <v>(((.((</v>
      </c>
      <c r="M42" s="26">
        <f t="shared" si="6"/>
        <v>0.16666666666666666</v>
      </c>
      <c r="N42" s="28">
        <f t="shared" si="7"/>
        <v>0</v>
      </c>
      <c r="O42" s="29" t="str">
        <f t="shared" si="8"/>
        <v>IIE</v>
      </c>
      <c r="P42" s="29" t="str">
        <f t="shared" si="9"/>
        <v>ESS</v>
      </c>
      <c r="Q42" s="28">
        <f t="shared" si="10"/>
        <v>0</v>
      </c>
      <c r="R42" s="30">
        <f t="shared" si="11"/>
        <v>0</v>
      </c>
    </row>
    <row r="43" spans="1:18" ht="32" customHeight="1" x14ac:dyDescent="0.15">
      <c r="A43" s="20" t="s">
        <v>288</v>
      </c>
      <c r="B43" s="20" t="s">
        <v>1843</v>
      </c>
      <c r="C43" s="20" t="s">
        <v>37</v>
      </c>
      <c r="D43" s="21" t="s">
        <v>124</v>
      </c>
      <c r="E43" s="22">
        <f t="shared" si="0"/>
        <v>91</v>
      </c>
      <c r="F43" s="23">
        <f t="shared" si="1"/>
        <v>6</v>
      </c>
      <c r="G43" s="24">
        <f t="shared" si="2"/>
        <v>97</v>
      </c>
      <c r="H43" s="25">
        <f t="shared" si="3"/>
        <v>0</v>
      </c>
      <c r="I43" s="26">
        <f t="shared" si="4"/>
        <v>-0.16666666666666666</v>
      </c>
      <c r="J43" s="27" t="str">
        <f>MID('LMNA e11 - 2ry Str + Mask'!$A$2,E43,F43)</f>
        <v>(((.((</v>
      </c>
      <c r="K43" s="26">
        <f t="shared" si="5"/>
        <v>0.16666666666666666</v>
      </c>
      <c r="L43" s="27" t="str">
        <f>MID('LMNA e11 - 2ry Str + Mask'!$D$2,E43,F43)</f>
        <v>(((.((</v>
      </c>
      <c r="M43" s="26">
        <f t="shared" si="6"/>
        <v>0.16666666666666666</v>
      </c>
      <c r="N43" s="28">
        <f t="shared" si="7"/>
        <v>0</v>
      </c>
      <c r="O43" s="29" t="str">
        <f t="shared" si="8"/>
        <v>Fas ESS</v>
      </c>
      <c r="P43" s="29" t="str">
        <f t="shared" si="9"/>
        <v>ESS</v>
      </c>
      <c r="Q43" s="28">
        <f t="shared" si="10"/>
        <v>0</v>
      </c>
      <c r="R43" s="30">
        <f t="shared" si="11"/>
        <v>0</v>
      </c>
    </row>
    <row r="44" spans="1:18" ht="32" customHeight="1" x14ac:dyDescent="0.15">
      <c r="A44" s="20" t="s">
        <v>88</v>
      </c>
      <c r="B44" s="20" t="s">
        <v>1844</v>
      </c>
      <c r="C44" s="20" t="s">
        <v>1841</v>
      </c>
      <c r="D44" s="21" t="s">
        <v>126</v>
      </c>
      <c r="E44" s="22">
        <f t="shared" si="0"/>
        <v>92</v>
      </c>
      <c r="F44" s="23">
        <f t="shared" si="1"/>
        <v>6</v>
      </c>
      <c r="G44" s="24">
        <f t="shared" si="2"/>
        <v>98</v>
      </c>
      <c r="H44" s="25">
        <f t="shared" si="3"/>
        <v>0.16666666666666666</v>
      </c>
      <c r="I44" s="26">
        <f t="shared" si="4"/>
        <v>0</v>
      </c>
      <c r="J44" s="27" t="str">
        <f>MID('LMNA e11 - 2ry Str + Mask'!$A$2,E44,F44)</f>
        <v>((.(((</v>
      </c>
      <c r="K44" s="26">
        <f t="shared" si="5"/>
        <v>0.16666666666666666</v>
      </c>
      <c r="L44" s="27" t="str">
        <f>MID('LMNA e11 - 2ry Str + Mask'!$D$2,E44,F44)</f>
        <v>((.(((</v>
      </c>
      <c r="M44" s="26">
        <f t="shared" si="6"/>
        <v>0.16666666666666666</v>
      </c>
      <c r="N44" s="28">
        <f t="shared" si="7"/>
        <v>0</v>
      </c>
      <c r="O44" s="29" t="str">
        <f t="shared" si="8"/>
        <v>ESE_9G8</v>
      </c>
      <c r="P44" s="29" t="str">
        <f t="shared" si="9"/>
        <v>ESE</v>
      </c>
      <c r="Q44" s="28">
        <f t="shared" si="10"/>
        <v>0</v>
      </c>
      <c r="R44" s="30">
        <f t="shared" si="11"/>
        <v>0</v>
      </c>
    </row>
    <row r="45" spans="1:18" ht="32" customHeight="1" x14ac:dyDescent="0.15">
      <c r="A45" s="20" t="s">
        <v>35</v>
      </c>
      <c r="B45" s="20" t="s">
        <v>1844</v>
      </c>
      <c r="C45" s="20" t="s">
        <v>37</v>
      </c>
      <c r="D45" s="21" t="s">
        <v>126</v>
      </c>
      <c r="E45" s="22">
        <f t="shared" si="0"/>
        <v>92</v>
      </c>
      <c r="F45" s="23">
        <f t="shared" si="1"/>
        <v>6</v>
      </c>
      <c r="G45" s="24">
        <f t="shared" si="2"/>
        <v>98</v>
      </c>
      <c r="H45" s="25">
        <f t="shared" si="3"/>
        <v>0.16666666666666666</v>
      </c>
      <c r="I45" s="26">
        <f t="shared" si="4"/>
        <v>0</v>
      </c>
      <c r="J45" s="27" t="str">
        <f>MID('LMNA e11 - 2ry Str + Mask'!$A$2,E45,F45)</f>
        <v>((.(((</v>
      </c>
      <c r="K45" s="26">
        <f t="shared" si="5"/>
        <v>0.16666666666666666</v>
      </c>
      <c r="L45" s="27" t="str">
        <f>MID('LMNA e11 - 2ry Str + Mask'!$D$2,E45,F45)</f>
        <v>((.(((</v>
      </c>
      <c r="M45" s="26">
        <f t="shared" si="6"/>
        <v>0.16666666666666666</v>
      </c>
      <c r="N45" s="28">
        <f t="shared" si="7"/>
        <v>0</v>
      </c>
      <c r="O45" s="29" t="str">
        <f t="shared" si="8"/>
        <v>EIE</v>
      </c>
      <c r="P45" s="29" t="str">
        <f t="shared" si="9"/>
        <v>ESE</v>
      </c>
      <c r="Q45" s="28">
        <f t="shared" si="10"/>
        <v>0</v>
      </c>
      <c r="R45" s="30">
        <f t="shared" si="11"/>
        <v>0</v>
      </c>
    </row>
    <row r="46" spans="1:18" ht="32" customHeight="1" x14ac:dyDescent="0.15">
      <c r="A46" s="20" t="s">
        <v>46</v>
      </c>
      <c r="B46" s="20" t="s">
        <v>1844</v>
      </c>
      <c r="C46" s="20" t="s">
        <v>37</v>
      </c>
      <c r="D46" s="21" t="s">
        <v>126</v>
      </c>
      <c r="E46" s="22">
        <f t="shared" si="0"/>
        <v>92</v>
      </c>
      <c r="F46" s="23">
        <f t="shared" si="1"/>
        <v>6</v>
      </c>
      <c r="G46" s="24">
        <f t="shared" si="2"/>
        <v>98</v>
      </c>
      <c r="H46" s="25">
        <f t="shared" si="3"/>
        <v>0</v>
      </c>
      <c r="I46" s="26">
        <f t="shared" si="4"/>
        <v>-0.16666666666666666</v>
      </c>
      <c r="J46" s="27" t="str">
        <f>MID('LMNA e11 - 2ry Str + Mask'!$A$2,E46,F46)</f>
        <v>((.(((</v>
      </c>
      <c r="K46" s="26">
        <f t="shared" si="5"/>
        <v>0.16666666666666666</v>
      </c>
      <c r="L46" s="27" t="str">
        <f>MID('LMNA e11 - 2ry Str + Mask'!$D$2,E46,F46)</f>
        <v>((.(((</v>
      </c>
      <c r="M46" s="26">
        <f t="shared" si="6"/>
        <v>0.16666666666666666</v>
      </c>
      <c r="N46" s="28">
        <f t="shared" si="7"/>
        <v>0</v>
      </c>
      <c r="O46" s="29" t="str">
        <f t="shared" si="8"/>
        <v>IIE</v>
      </c>
      <c r="P46" s="29" t="str">
        <f t="shared" si="9"/>
        <v>ESS</v>
      </c>
      <c r="Q46" s="28">
        <f t="shared" si="10"/>
        <v>0</v>
      </c>
      <c r="R46" s="30">
        <f t="shared" si="11"/>
        <v>0</v>
      </c>
    </row>
    <row r="47" spans="1:18" ht="32" customHeight="1" x14ac:dyDescent="0.15">
      <c r="A47" s="20" t="s">
        <v>35</v>
      </c>
      <c r="B47" s="20" t="s">
        <v>1605</v>
      </c>
      <c r="C47" s="20" t="s">
        <v>37</v>
      </c>
      <c r="D47" s="21" t="s">
        <v>131</v>
      </c>
      <c r="E47" s="22">
        <f t="shared" si="0"/>
        <v>93</v>
      </c>
      <c r="F47" s="23">
        <f t="shared" si="1"/>
        <v>6</v>
      </c>
      <c r="G47" s="24">
        <f t="shared" si="2"/>
        <v>99</v>
      </c>
      <c r="H47" s="25">
        <f t="shared" si="3"/>
        <v>0.16666666666666666</v>
      </c>
      <c r="I47" s="26">
        <f t="shared" si="4"/>
        <v>0</v>
      </c>
      <c r="J47" s="27" t="str">
        <f>MID('LMNA e11 - 2ry Str + Mask'!$A$2,E47,F47)</f>
        <v>(.((((</v>
      </c>
      <c r="K47" s="26">
        <f t="shared" si="5"/>
        <v>0.16666666666666666</v>
      </c>
      <c r="L47" s="27" t="str">
        <f>MID('LMNA e11 - 2ry Str + Mask'!$D$2,E47,F47)</f>
        <v>(.((((</v>
      </c>
      <c r="M47" s="26">
        <f t="shared" si="6"/>
        <v>0.16666666666666666</v>
      </c>
      <c r="N47" s="28">
        <f t="shared" si="7"/>
        <v>0</v>
      </c>
      <c r="O47" s="29" t="str">
        <f t="shared" si="8"/>
        <v>EIE</v>
      </c>
      <c r="P47" s="29" t="str">
        <f t="shared" si="9"/>
        <v>ESE</v>
      </c>
      <c r="Q47" s="28">
        <f t="shared" si="10"/>
        <v>0</v>
      </c>
      <c r="R47" s="30">
        <f t="shared" si="11"/>
        <v>0</v>
      </c>
    </row>
    <row r="48" spans="1:18" ht="32" customHeight="1" x14ac:dyDescent="0.15">
      <c r="A48" s="20" t="s">
        <v>35</v>
      </c>
      <c r="B48" s="20" t="s">
        <v>1607</v>
      </c>
      <c r="C48" s="20" t="s">
        <v>37</v>
      </c>
      <c r="D48" s="21" t="s">
        <v>136</v>
      </c>
      <c r="E48" s="22">
        <f t="shared" si="0"/>
        <v>94</v>
      </c>
      <c r="F48" s="23">
        <f t="shared" si="1"/>
        <v>6</v>
      </c>
      <c r="G48" s="24">
        <f t="shared" si="2"/>
        <v>100</v>
      </c>
      <c r="H48" s="25">
        <f t="shared" si="3"/>
        <v>0.16666666666666666</v>
      </c>
      <c r="I48" s="26">
        <f t="shared" si="4"/>
        <v>0</v>
      </c>
      <c r="J48" s="27" t="str">
        <f>MID('LMNA e11 - 2ry Str + Mask'!$A$2,E48,F48)</f>
        <v>.((((.</v>
      </c>
      <c r="K48" s="26">
        <f t="shared" si="5"/>
        <v>0.33333333333333331</v>
      </c>
      <c r="L48" s="27" t="str">
        <f>MID('LMNA e11 - 2ry Str + Mask'!$D$2,E48,F48)</f>
        <v>.((((.</v>
      </c>
      <c r="M48" s="26">
        <f t="shared" si="6"/>
        <v>0.33333333333333331</v>
      </c>
      <c r="N48" s="28">
        <f t="shared" si="7"/>
        <v>0</v>
      </c>
      <c r="O48" s="29" t="str">
        <f t="shared" si="8"/>
        <v>EIE</v>
      </c>
      <c r="P48" s="29" t="str">
        <f t="shared" si="9"/>
        <v>ESE</v>
      </c>
      <c r="Q48" s="28">
        <f t="shared" si="10"/>
        <v>0</v>
      </c>
      <c r="R48" s="30">
        <f t="shared" si="11"/>
        <v>0</v>
      </c>
    </row>
    <row r="49" spans="1:18" ht="44" customHeight="1" x14ac:dyDescent="0.15">
      <c r="A49" s="20" t="s">
        <v>49</v>
      </c>
      <c r="B49" s="20" t="s">
        <v>1845</v>
      </c>
      <c r="C49" s="20" t="s">
        <v>1846</v>
      </c>
      <c r="D49" s="21" t="s">
        <v>136</v>
      </c>
      <c r="E49" s="22">
        <f t="shared" si="0"/>
        <v>94</v>
      </c>
      <c r="F49" s="23">
        <f t="shared" si="1"/>
        <v>8</v>
      </c>
      <c r="G49" s="24">
        <f t="shared" si="2"/>
        <v>102</v>
      </c>
      <c r="H49" s="25">
        <f t="shared" si="3"/>
        <v>0.125</v>
      </c>
      <c r="I49" s="26">
        <f t="shared" si="4"/>
        <v>0</v>
      </c>
      <c r="J49" s="27" t="str">
        <f>MID('LMNA e11 - 2ry Str + Mask'!$A$2,E49,F49)</f>
        <v>.((((.((</v>
      </c>
      <c r="K49" s="26">
        <f t="shared" si="5"/>
        <v>0.25</v>
      </c>
      <c r="L49" s="27" t="str">
        <f>MID('LMNA e11 - 2ry Str + Mask'!$D$2,E49,F49)</f>
        <v>.((((.((</v>
      </c>
      <c r="M49" s="26">
        <f t="shared" si="6"/>
        <v>0.25</v>
      </c>
      <c r="N49" s="28">
        <f t="shared" si="7"/>
        <v>0</v>
      </c>
      <c r="O49" s="29" t="str">
        <f t="shared" si="8"/>
        <v>ESE_SC35</v>
      </c>
      <c r="P49" s="29" t="str">
        <f t="shared" si="9"/>
        <v>ESE</v>
      </c>
      <c r="Q49" s="28">
        <f t="shared" si="10"/>
        <v>0</v>
      </c>
      <c r="R49" s="30">
        <f t="shared" si="11"/>
        <v>0</v>
      </c>
    </row>
    <row r="50" spans="1:18" ht="32" customHeight="1" x14ac:dyDescent="0.15">
      <c r="A50" s="20" t="s">
        <v>35</v>
      </c>
      <c r="B50" s="20" t="s">
        <v>1847</v>
      </c>
      <c r="C50" s="20" t="s">
        <v>37</v>
      </c>
      <c r="D50" s="21" t="s">
        <v>140</v>
      </c>
      <c r="E50" s="22">
        <f t="shared" si="0"/>
        <v>95</v>
      </c>
      <c r="F50" s="23">
        <f t="shared" si="1"/>
        <v>6</v>
      </c>
      <c r="G50" s="24">
        <f t="shared" si="2"/>
        <v>101</v>
      </c>
      <c r="H50" s="25">
        <f t="shared" si="3"/>
        <v>0.16666666666666666</v>
      </c>
      <c r="I50" s="26">
        <f t="shared" si="4"/>
        <v>0</v>
      </c>
      <c r="J50" s="27" t="str">
        <f>MID('LMNA e11 - 2ry Str + Mask'!$A$2,E50,F50)</f>
        <v>((((.(</v>
      </c>
      <c r="K50" s="26">
        <f t="shared" si="5"/>
        <v>0.16666666666666666</v>
      </c>
      <c r="L50" s="27" t="str">
        <f>MID('LMNA e11 - 2ry Str + Mask'!$D$2,E50,F50)</f>
        <v>((((.(</v>
      </c>
      <c r="M50" s="26">
        <f t="shared" si="6"/>
        <v>0.16666666666666666</v>
      </c>
      <c r="N50" s="28">
        <f t="shared" si="7"/>
        <v>0</v>
      </c>
      <c r="O50" s="29" t="str">
        <f t="shared" si="8"/>
        <v>EIE</v>
      </c>
      <c r="P50" s="29" t="str">
        <f t="shared" si="9"/>
        <v>ESE</v>
      </c>
      <c r="Q50" s="28">
        <f t="shared" si="10"/>
        <v>0</v>
      </c>
      <c r="R50" s="30">
        <f t="shared" si="11"/>
        <v>0</v>
      </c>
    </row>
    <row r="51" spans="1:18" ht="32" customHeight="1" x14ac:dyDescent="0.15">
      <c r="A51" s="20" t="s">
        <v>35</v>
      </c>
      <c r="B51" s="20" t="s">
        <v>1848</v>
      </c>
      <c r="C51" s="20" t="s">
        <v>37</v>
      </c>
      <c r="D51" s="21" t="s">
        <v>143</v>
      </c>
      <c r="E51" s="22">
        <f t="shared" si="0"/>
        <v>96</v>
      </c>
      <c r="F51" s="23">
        <f t="shared" si="1"/>
        <v>6</v>
      </c>
      <c r="G51" s="24">
        <f t="shared" si="2"/>
        <v>102</v>
      </c>
      <c r="H51" s="25">
        <f t="shared" si="3"/>
        <v>0.16666666666666666</v>
      </c>
      <c r="I51" s="26">
        <f t="shared" si="4"/>
        <v>0</v>
      </c>
      <c r="J51" s="27" t="str">
        <f>MID('LMNA e11 - 2ry Str + Mask'!$A$2,E51,F51)</f>
        <v>(((.((</v>
      </c>
      <c r="K51" s="26">
        <f t="shared" si="5"/>
        <v>0.16666666666666666</v>
      </c>
      <c r="L51" s="27" t="str">
        <f>MID('LMNA e11 - 2ry Str + Mask'!$D$2,E51,F51)</f>
        <v>(((.((</v>
      </c>
      <c r="M51" s="26">
        <f t="shared" si="6"/>
        <v>0.16666666666666666</v>
      </c>
      <c r="N51" s="28">
        <f t="shared" si="7"/>
        <v>0</v>
      </c>
      <c r="O51" s="29" t="str">
        <f t="shared" si="8"/>
        <v>EIE</v>
      </c>
      <c r="P51" s="29" t="str">
        <f t="shared" si="9"/>
        <v>ESE</v>
      </c>
      <c r="Q51" s="28">
        <f t="shared" si="10"/>
        <v>0</v>
      </c>
      <c r="R51" s="30">
        <f t="shared" si="11"/>
        <v>0</v>
      </c>
    </row>
    <row r="52" spans="1:18" ht="44" customHeight="1" x14ac:dyDescent="0.15">
      <c r="A52" s="20" t="s">
        <v>42</v>
      </c>
      <c r="B52" s="20" t="s">
        <v>1849</v>
      </c>
      <c r="C52" s="20" t="s">
        <v>1336</v>
      </c>
      <c r="D52" s="21" t="s">
        <v>144</v>
      </c>
      <c r="E52" s="22">
        <f t="shared" si="0"/>
        <v>97</v>
      </c>
      <c r="F52" s="23">
        <f t="shared" si="1"/>
        <v>7</v>
      </c>
      <c r="G52" s="24">
        <f t="shared" si="2"/>
        <v>104</v>
      </c>
      <c r="H52" s="25">
        <f t="shared" si="3"/>
        <v>0.14285714285714285</v>
      </c>
      <c r="I52" s="26">
        <f t="shared" si="4"/>
        <v>0</v>
      </c>
      <c r="J52" s="27" t="str">
        <f>MID('LMNA e11 - 2ry Str + Mask'!$A$2,E52,F52)</f>
        <v>((.((((</v>
      </c>
      <c r="K52" s="26">
        <f t="shared" si="5"/>
        <v>0.14285714285714285</v>
      </c>
      <c r="L52" s="27" t="str">
        <f>MID('LMNA e11 - 2ry Str + Mask'!$D$2,E52,F52)</f>
        <v>((.((((</v>
      </c>
      <c r="M52" s="26">
        <f t="shared" si="6"/>
        <v>0.14285714285714285</v>
      </c>
      <c r="N52" s="28">
        <f t="shared" si="7"/>
        <v>0</v>
      </c>
      <c r="O52" s="29" t="str">
        <f t="shared" si="8"/>
        <v>ESE_ASFB</v>
      </c>
      <c r="P52" s="29" t="str">
        <f t="shared" si="9"/>
        <v>ESE</v>
      </c>
      <c r="Q52" s="28">
        <f t="shared" si="10"/>
        <v>0</v>
      </c>
      <c r="R52" s="30">
        <f t="shared" si="11"/>
        <v>0</v>
      </c>
    </row>
    <row r="53" spans="1:18" ht="44" customHeight="1" x14ac:dyDescent="0.15">
      <c r="A53" s="20" t="s">
        <v>42</v>
      </c>
      <c r="B53" s="20" t="s">
        <v>1850</v>
      </c>
      <c r="C53" s="20" t="s">
        <v>1154</v>
      </c>
      <c r="D53" s="21" t="s">
        <v>153</v>
      </c>
      <c r="E53" s="22">
        <f t="shared" si="0"/>
        <v>99</v>
      </c>
      <c r="F53" s="23">
        <f t="shared" si="1"/>
        <v>7</v>
      </c>
      <c r="G53" s="24">
        <f t="shared" si="2"/>
        <v>106</v>
      </c>
      <c r="H53" s="25">
        <f t="shared" si="3"/>
        <v>0.14285714285714285</v>
      </c>
      <c r="I53" s="26">
        <f t="shared" si="4"/>
        <v>0</v>
      </c>
      <c r="J53" s="27" t="str">
        <f>MID('LMNA e11 - 2ry Str + Mask'!$A$2,E53,F53)</f>
        <v>.(((((.</v>
      </c>
      <c r="K53" s="26">
        <f t="shared" si="5"/>
        <v>0.2857142857142857</v>
      </c>
      <c r="L53" s="27" t="str">
        <f>MID('LMNA e11 - 2ry Str + Mask'!$D$2,E53,F53)</f>
        <v>.(((((.</v>
      </c>
      <c r="M53" s="26">
        <f t="shared" si="6"/>
        <v>0.2857142857142857</v>
      </c>
      <c r="N53" s="28">
        <f t="shared" si="7"/>
        <v>0</v>
      </c>
      <c r="O53" s="29" t="str">
        <f t="shared" si="8"/>
        <v>ESE_ASFB</v>
      </c>
      <c r="P53" s="29" t="str">
        <f t="shared" si="9"/>
        <v>ESE</v>
      </c>
      <c r="Q53" s="28">
        <f t="shared" si="10"/>
        <v>0</v>
      </c>
      <c r="R53" s="30">
        <f t="shared" si="11"/>
        <v>0</v>
      </c>
    </row>
    <row r="54" spans="1:18" ht="32" customHeight="1" x14ac:dyDescent="0.15">
      <c r="A54" s="20" t="s">
        <v>88</v>
      </c>
      <c r="B54" s="20" t="s">
        <v>1851</v>
      </c>
      <c r="C54" s="20" t="s">
        <v>105</v>
      </c>
      <c r="D54" s="21" t="s">
        <v>155</v>
      </c>
      <c r="E54" s="22">
        <f t="shared" si="0"/>
        <v>101</v>
      </c>
      <c r="F54" s="23">
        <f t="shared" si="1"/>
        <v>6</v>
      </c>
      <c r="G54" s="24">
        <f t="shared" si="2"/>
        <v>107</v>
      </c>
      <c r="H54" s="25">
        <f t="shared" si="3"/>
        <v>0.16666666666666666</v>
      </c>
      <c r="I54" s="26">
        <f t="shared" si="4"/>
        <v>0</v>
      </c>
      <c r="J54" s="27" t="str">
        <f>MID('LMNA e11 - 2ry Str + Mask'!$A$2,E54,F54)</f>
        <v>((((..</v>
      </c>
      <c r="K54" s="26">
        <f t="shared" si="5"/>
        <v>0.33333333333333331</v>
      </c>
      <c r="L54" s="27" t="str">
        <f>MID('LMNA e11 - 2ry Str + Mask'!$D$2,E54,F54)</f>
        <v>((((..</v>
      </c>
      <c r="M54" s="26">
        <f t="shared" si="6"/>
        <v>0.33333333333333331</v>
      </c>
      <c r="N54" s="28">
        <f t="shared" si="7"/>
        <v>0</v>
      </c>
      <c r="O54" s="29" t="str">
        <f t="shared" si="8"/>
        <v>ESE_9G8</v>
      </c>
      <c r="P54" s="29" t="str">
        <f t="shared" si="9"/>
        <v>ESE</v>
      </c>
      <c r="Q54" s="28">
        <f t="shared" si="10"/>
        <v>0</v>
      </c>
      <c r="R54" s="30">
        <f t="shared" si="11"/>
        <v>0</v>
      </c>
    </row>
    <row r="55" spans="1:18" ht="32" customHeight="1" x14ac:dyDescent="0.15">
      <c r="A55" s="20" t="s">
        <v>31</v>
      </c>
      <c r="B55" s="20" t="s">
        <v>1852</v>
      </c>
      <c r="C55" s="20" t="s">
        <v>1853</v>
      </c>
      <c r="D55" s="21" t="s">
        <v>155</v>
      </c>
      <c r="E55" s="22">
        <f t="shared" si="0"/>
        <v>101</v>
      </c>
      <c r="F55" s="23">
        <f t="shared" si="1"/>
        <v>8</v>
      </c>
      <c r="G55" s="24">
        <f t="shared" si="2"/>
        <v>109</v>
      </c>
      <c r="H55" s="25">
        <f t="shared" si="3"/>
        <v>0.125</v>
      </c>
      <c r="I55" s="26">
        <f t="shared" si="4"/>
        <v>0</v>
      </c>
      <c r="J55" s="27" t="str">
        <f>MID('LMNA e11 - 2ry Str + Mask'!$A$2,E55,F55)</f>
        <v>((((....</v>
      </c>
      <c r="K55" s="26">
        <f t="shared" si="5"/>
        <v>0.5</v>
      </c>
      <c r="L55" s="27" t="str">
        <f>MID('LMNA e11 - 2ry Str + Mask'!$D$2,E55,F55)</f>
        <v>((((....</v>
      </c>
      <c r="M55" s="26">
        <f t="shared" si="6"/>
        <v>0.5</v>
      </c>
      <c r="N55" s="28">
        <f t="shared" si="7"/>
        <v>0</v>
      </c>
      <c r="O55" s="29" t="str">
        <f t="shared" si="8"/>
        <v>PESE</v>
      </c>
      <c r="P55" s="29" t="str">
        <f t="shared" si="9"/>
        <v>ESE</v>
      </c>
      <c r="Q55" s="28">
        <f t="shared" si="10"/>
        <v>0</v>
      </c>
      <c r="R55" s="30">
        <f t="shared" si="11"/>
        <v>0</v>
      </c>
    </row>
    <row r="56" spans="1:18" ht="32" customHeight="1" x14ac:dyDescent="0.15">
      <c r="A56" s="20" t="s">
        <v>46</v>
      </c>
      <c r="B56" s="20" t="s">
        <v>1854</v>
      </c>
      <c r="C56" s="20" t="s">
        <v>37</v>
      </c>
      <c r="D56" s="21" t="s">
        <v>157</v>
      </c>
      <c r="E56" s="22">
        <f t="shared" si="0"/>
        <v>102</v>
      </c>
      <c r="F56" s="23">
        <f t="shared" si="1"/>
        <v>6</v>
      </c>
      <c r="G56" s="24">
        <f t="shared" si="2"/>
        <v>108</v>
      </c>
      <c r="H56" s="25">
        <f t="shared" si="3"/>
        <v>0</v>
      </c>
      <c r="I56" s="26">
        <f t="shared" si="4"/>
        <v>-0.16666666666666666</v>
      </c>
      <c r="J56" s="27" t="str">
        <f>MID('LMNA e11 - 2ry Str + Mask'!$A$2,E56,F56)</f>
        <v>(((...</v>
      </c>
      <c r="K56" s="26">
        <f t="shared" si="5"/>
        <v>0.5</v>
      </c>
      <c r="L56" s="27" t="str">
        <f>MID('LMNA e11 - 2ry Str + Mask'!$D$2,E56,F56)</f>
        <v>(((...</v>
      </c>
      <c r="M56" s="26">
        <f t="shared" si="6"/>
        <v>0.5</v>
      </c>
      <c r="N56" s="28">
        <f t="shared" si="7"/>
        <v>0</v>
      </c>
      <c r="O56" s="29" t="str">
        <f t="shared" si="8"/>
        <v>IIE</v>
      </c>
      <c r="P56" s="29" t="str">
        <f t="shared" si="9"/>
        <v>ESS</v>
      </c>
      <c r="Q56" s="28">
        <f t="shared" si="10"/>
        <v>0</v>
      </c>
      <c r="R56" s="30">
        <f t="shared" si="11"/>
        <v>0</v>
      </c>
    </row>
    <row r="57" spans="1:18" ht="32" customHeight="1" x14ac:dyDescent="0.15">
      <c r="A57" s="20" t="s">
        <v>39</v>
      </c>
      <c r="B57" s="20" t="s">
        <v>1855</v>
      </c>
      <c r="C57" s="20" t="s">
        <v>801</v>
      </c>
      <c r="D57" s="21" t="s">
        <v>157</v>
      </c>
      <c r="E57" s="22">
        <f t="shared" si="0"/>
        <v>102</v>
      </c>
      <c r="F57" s="23">
        <f t="shared" si="1"/>
        <v>7</v>
      </c>
      <c r="G57" s="24">
        <f t="shared" si="2"/>
        <v>109</v>
      </c>
      <c r="H57" s="25">
        <f t="shared" si="3"/>
        <v>0.14285714285714285</v>
      </c>
      <c r="I57" s="26">
        <f t="shared" si="4"/>
        <v>0</v>
      </c>
      <c r="J57" s="27" t="str">
        <f>MID('LMNA e11 - 2ry Str + Mask'!$A$2,E57,F57)</f>
        <v>(((....</v>
      </c>
      <c r="K57" s="26">
        <f t="shared" si="5"/>
        <v>0.5714285714285714</v>
      </c>
      <c r="L57" s="27" t="str">
        <f>MID('LMNA e11 - 2ry Str + Mask'!$D$2,E57,F57)</f>
        <v>(((....</v>
      </c>
      <c r="M57" s="26">
        <f t="shared" si="6"/>
        <v>0.5714285714285714</v>
      </c>
      <c r="N57" s="28">
        <f t="shared" si="7"/>
        <v>0</v>
      </c>
      <c r="O57" s="29" t="str">
        <f t="shared" si="8"/>
        <v>ESE_ASF</v>
      </c>
      <c r="P57" s="29" t="str">
        <f t="shared" si="9"/>
        <v>ESE</v>
      </c>
      <c r="Q57" s="28">
        <f t="shared" si="10"/>
        <v>0</v>
      </c>
      <c r="R57" s="30">
        <f t="shared" si="11"/>
        <v>0</v>
      </c>
    </row>
    <row r="58" spans="1:18" ht="44" customHeight="1" x14ac:dyDescent="0.15">
      <c r="A58" s="20" t="s">
        <v>42</v>
      </c>
      <c r="B58" s="20" t="s">
        <v>1855</v>
      </c>
      <c r="C58" s="20" t="s">
        <v>1856</v>
      </c>
      <c r="D58" s="21" t="s">
        <v>157</v>
      </c>
      <c r="E58" s="22">
        <f t="shared" si="0"/>
        <v>102</v>
      </c>
      <c r="F58" s="23">
        <f t="shared" si="1"/>
        <v>7</v>
      </c>
      <c r="G58" s="24">
        <f t="shared" si="2"/>
        <v>109</v>
      </c>
      <c r="H58" s="25">
        <f t="shared" si="3"/>
        <v>0.14285714285714285</v>
      </c>
      <c r="I58" s="26">
        <f t="shared" si="4"/>
        <v>0</v>
      </c>
      <c r="J58" s="27" t="str">
        <f>MID('LMNA e11 - 2ry Str + Mask'!$A$2,E58,F58)</f>
        <v>(((....</v>
      </c>
      <c r="K58" s="26">
        <f t="shared" si="5"/>
        <v>0.5714285714285714</v>
      </c>
      <c r="L58" s="27" t="str">
        <f>MID('LMNA e11 - 2ry Str + Mask'!$D$2,E58,F58)</f>
        <v>(((....</v>
      </c>
      <c r="M58" s="26">
        <f t="shared" si="6"/>
        <v>0.5714285714285714</v>
      </c>
      <c r="N58" s="28">
        <f t="shared" si="7"/>
        <v>0</v>
      </c>
      <c r="O58" s="29" t="str">
        <f t="shared" si="8"/>
        <v>ESE_ASFB</v>
      </c>
      <c r="P58" s="29" t="str">
        <f t="shared" si="9"/>
        <v>ESE</v>
      </c>
      <c r="Q58" s="28">
        <f t="shared" si="10"/>
        <v>0</v>
      </c>
      <c r="R58" s="30">
        <f t="shared" si="11"/>
        <v>0</v>
      </c>
    </row>
    <row r="59" spans="1:18" ht="44" customHeight="1" x14ac:dyDescent="0.15">
      <c r="A59" s="20" t="s">
        <v>78</v>
      </c>
      <c r="B59" s="20" t="s">
        <v>1857</v>
      </c>
      <c r="C59" s="20" t="s">
        <v>1858</v>
      </c>
      <c r="D59" s="21" t="s">
        <v>161</v>
      </c>
      <c r="E59" s="22">
        <f t="shared" si="0"/>
        <v>103</v>
      </c>
      <c r="F59" s="23">
        <f t="shared" si="1"/>
        <v>6</v>
      </c>
      <c r="G59" s="24">
        <f t="shared" si="2"/>
        <v>109</v>
      </c>
      <c r="H59" s="25">
        <f t="shared" si="3"/>
        <v>0.16666666666666666</v>
      </c>
      <c r="I59" s="26">
        <f t="shared" si="4"/>
        <v>0</v>
      </c>
      <c r="J59" s="27" t="str">
        <f>MID('LMNA e11 - 2ry Str + Mask'!$A$2,E59,F59)</f>
        <v>((....</v>
      </c>
      <c r="K59" s="26">
        <f t="shared" si="5"/>
        <v>0.66666666666666663</v>
      </c>
      <c r="L59" s="27" t="str">
        <f>MID('LMNA e11 - 2ry Str + Mask'!$D$2,E59,F59)</f>
        <v>((....</v>
      </c>
      <c r="M59" s="26">
        <f t="shared" si="6"/>
        <v>0.66666666666666663</v>
      </c>
      <c r="N59" s="28">
        <f t="shared" si="7"/>
        <v>0</v>
      </c>
      <c r="O59" s="29" t="str">
        <f t="shared" si="8"/>
        <v>ESE_SRp55</v>
      </c>
      <c r="P59" s="29" t="str">
        <f t="shared" si="9"/>
        <v>ESE</v>
      </c>
      <c r="Q59" s="28">
        <f t="shared" si="10"/>
        <v>0</v>
      </c>
      <c r="R59" s="30">
        <f t="shared" si="11"/>
        <v>0</v>
      </c>
    </row>
    <row r="60" spans="1:18" ht="32" customHeight="1" x14ac:dyDescent="0.15">
      <c r="A60" s="20" t="s">
        <v>88</v>
      </c>
      <c r="B60" s="20" t="s">
        <v>1859</v>
      </c>
      <c r="C60" s="20" t="s">
        <v>1860</v>
      </c>
      <c r="D60" s="21" t="s">
        <v>163</v>
      </c>
      <c r="E60" s="22">
        <f t="shared" si="0"/>
        <v>104</v>
      </c>
      <c r="F60" s="23">
        <f t="shared" si="1"/>
        <v>6</v>
      </c>
      <c r="G60" s="24">
        <f t="shared" si="2"/>
        <v>110</v>
      </c>
      <c r="H60" s="25">
        <f t="shared" si="3"/>
        <v>0.16666666666666666</v>
      </c>
      <c r="I60" s="26">
        <f t="shared" si="4"/>
        <v>0</v>
      </c>
      <c r="J60" s="27" t="str">
        <f>MID('LMNA e11 - 2ry Str + Mask'!$A$2,E60,F60)</f>
        <v>(.....</v>
      </c>
      <c r="K60" s="26">
        <f t="shared" si="5"/>
        <v>0.83333333333333337</v>
      </c>
      <c r="L60" s="27" t="str">
        <f>MID('LMNA e11 - 2ry Str + Mask'!$D$2,E60,F60)</f>
        <v>(.....</v>
      </c>
      <c r="M60" s="26">
        <f t="shared" si="6"/>
        <v>0.83333333333333337</v>
      </c>
      <c r="N60" s="28">
        <f t="shared" si="7"/>
        <v>0</v>
      </c>
      <c r="O60" s="29" t="str">
        <f t="shared" si="8"/>
        <v>ESE_9G8</v>
      </c>
      <c r="P60" s="29" t="str">
        <f t="shared" si="9"/>
        <v>ESE</v>
      </c>
      <c r="Q60" s="28">
        <f t="shared" si="10"/>
        <v>0</v>
      </c>
      <c r="R60" s="30">
        <f t="shared" si="11"/>
        <v>0</v>
      </c>
    </row>
    <row r="61" spans="1:18" ht="32" customHeight="1" x14ac:dyDescent="0.15">
      <c r="A61" s="20" t="s">
        <v>35</v>
      </c>
      <c r="B61" s="20" t="s">
        <v>1859</v>
      </c>
      <c r="C61" s="20" t="s">
        <v>37</v>
      </c>
      <c r="D61" s="21" t="s">
        <v>163</v>
      </c>
      <c r="E61" s="22">
        <f t="shared" si="0"/>
        <v>104</v>
      </c>
      <c r="F61" s="23">
        <f t="shared" si="1"/>
        <v>6</v>
      </c>
      <c r="G61" s="24">
        <f t="shared" si="2"/>
        <v>110</v>
      </c>
      <c r="H61" s="25">
        <f t="shared" si="3"/>
        <v>0.16666666666666666</v>
      </c>
      <c r="I61" s="26">
        <f t="shared" si="4"/>
        <v>0</v>
      </c>
      <c r="J61" s="27" t="str">
        <f>MID('LMNA e11 - 2ry Str + Mask'!$A$2,E61,F61)</f>
        <v>(.....</v>
      </c>
      <c r="K61" s="26">
        <f t="shared" si="5"/>
        <v>0.83333333333333337</v>
      </c>
      <c r="L61" s="27" t="str">
        <f>MID('LMNA e11 - 2ry Str + Mask'!$D$2,E61,F61)</f>
        <v>(.....</v>
      </c>
      <c r="M61" s="26">
        <f t="shared" si="6"/>
        <v>0.83333333333333337</v>
      </c>
      <c r="N61" s="28">
        <f t="shared" si="7"/>
        <v>0</v>
      </c>
      <c r="O61" s="29" t="str">
        <f t="shared" si="8"/>
        <v>EIE</v>
      </c>
      <c r="P61" s="29" t="str">
        <f t="shared" si="9"/>
        <v>ESE</v>
      </c>
      <c r="Q61" s="28">
        <f t="shared" si="10"/>
        <v>0</v>
      </c>
      <c r="R61" s="30">
        <f t="shared" si="11"/>
        <v>0</v>
      </c>
    </row>
    <row r="62" spans="1:18" ht="32" customHeight="1" x14ac:dyDescent="0.15">
      <c r="A62" s="20" t="s">
        <v>35</v>
      </c>
      <c r="B62" s="20" t="s">
        <v>1861</v>
      </c>
      <c r="C62" s="20" t="s">
        <v>37</v>
      </c>
      <c r="D62" s="21" t="s">
        <v>574</v>
      </c>
      <c r="E62" s="22">
        <f t="shared" si="0"/>
        <v>105</v>
      </c>
      <c r="F62" s="23">
        <f t="shared" si="1"/>
        <v>6</v>
      </c>
      <c r="G62" s="24">
        <f t="shared" si="2"/>
        <v>111</v>
      </c>
      <c r="H62" s="25">
        <f t="shared" si="3"/>
        <v>0.16666666666666666</v>
      </c>
      <c r="I62" s="26">
        <f t="shared" si="4"/>
        <v>0</v>
      </c>
      <c r="J62" s="27" t="str">
        <f>MID('LMNA e11 - 2ry Str + Mask'!$A$2,E62,F62)</f>
        <v>......</v>
      </c>
      <c r="K62" s="26">
        <f t="shared" si="5"/>
        <v>1</v>
      </c>
      <c r="L62" s="27" t="str">
        <f>MID('LMNA e11 - 2ry Str + Mask'!$D$2,E62,F62)</f>
        <v>......</v>
      </c>
      <c r="M62" s="26">
        <f t="shared" si="6"/>
        <v>1</v>
      </c>
      <c r="N62" s="28">
        <f t="shared" si="7"/>
        <v>0</v>
      </c>
      <c r="O62" s="29" t="str">
        <f t="shared" si="8"/>
        <v>EIE</v>
      </c>
      <c r="P62" s="29" t="str">
        <f t="shared" si="9"/>
        <v>ESE</v>
      </c>
      <c r="Q62" s="28">
        <f t="shared" si="10"/>
        <v>0</v>
      </c>
      <c r="R62" s="30">
        <f t="shared" si="11"/>
        <v>0</v>
      </c>
    </row>
    <row r="63" spans="1:18" ht="32" customHeight="1" x14ac:dyDescent="0.15">
      <c r="A63" s="20" t="s">
        <v>31</v>
      </c>
      <c r="B63" s="20" t="s">
        <v>1862</v>
      </c>
      <c r="C63" s="20" t="s">
        <v>1863</v>
      </c>
      <c r="D63" s="21" t="s">
        <v>574</v>
      </c>
      <c r="E63" s="22">
        <f t="shared" si="0"/>
        <v>105</v>
      </c>
      <c r="F63" s="23">
        <f t="shared" si="1"/>
        <v>8</v>
      </c>
      <c r="G63" s="24">
        <f t="shared" si="2"/>
        <v>113</v>
      </c>
      <c r="H63" s="25">
        <f t="shared" si="3"/>
        <v>0.125</v>
      </c>
      <c r="I63" s="26">
        <f t="shared" si="4"/>
        <v>0</v>
      </c>
      <c r="J63" s="27" t="str">
        <f>MID('LMNA e11 - 2ry Str + Mask'!$A$2,E63,F63)</f>
        <v>.......(</v>
      </c>
      <c r="K63" s="26">
        <f t="shared" si="5"/>
        <v>0.875</v>
      </c>
      <c r="L63" s="27" t="str">
        <f>MID('LMNA e11 - 2ry Str + Mask'!$D$2,E63,F63)</f>
        <v>.......(</v>
      </c>
      <c r="M63" s="26">
        <f t="shared" si="6"/>
        <v>0.875</v>
      </c>
      <c r="N63" s="28">
        <f t="shared" si="7"/>
        <v>0</v>
      </c>
      <c r="O63" s="29" t="str">
        <f t="shared" si="8"/>
        <v>PESE</v>
      </c>
      <c r="P63" s="29" t="str">
        <f t="shared" si="9"/>
        <v>ESE</v>
      </c>
      <c r="Q63" s="28">
        <f t="shared" si="10"/>
        <v>0</v>
      </c>
      <c r="R63" s="30">
        <f t="shared" si="11"/>
        <v>0</v>
      </c>
    </row>
    <row r="64" spans="1:18" ht="32" customHeight="1" x14ac:dyDescent="0.15">
      <c r="A64" s="20" t="s">
        <v>35</v>
      </c>
      <c r="B64" s="20" t="s">
        <v>1098</v>
      </c>
      <c r="C64" s="20" t="s">
        <v>37</v>
      </c>
      <c r="D64" s="21" t="s">
        <v>168</v>
      </c>
      <c r="E64" s="22">
        <f t="shared" si="0"/>
        <v>106</v>
      </c>
      <c r="F64" s="23">
        <f t="shared" si="1"/>
        <v>6</v>
      </c>
      <c r="G64" s="24">
        <f t="shared" si="2"/>
        <v>112</v>
      </c>
      <c r="H64" s="25">
        <f t="shared" si="3"/>
        <v>0.16666666666666666</v>
      </c>
      <c r="I64" s="26">
        <f t="shared" si="4"/>
        <v>0</v>
      </c>
      <c r="J64" s="27" t="str">
        <f>MID('LMNA e11 - 2ry Str + Mask'!$A$2,E64,F64)</f>
        <v>......</v>
      </c>
      <c r="K64" s="26">
        <f t="shared" si="5"/>
        <v>1</v>
      </c>
      <c r="L64" s="27" t="str">
        <f>MID('LMNA e11 - 2ry Str + Mask'!$D$2,E64,F64)</f>
        <v>......</v>
      </c>
      <c r="M64" s="26">
        <f t="shared" si="6"/>
        <v>1</v>
      </c>
      <c r="N64" s="28">
        <f t="shared" si="7"/>
        <v>0</v>
      </c>
      <c r="O64" s="29" t="str">
        <f t="shared" si="8"/>
        <v>EIE</v>
      </c>
      <c r="P64" s="29" t="str">
        <f t="shared" si="9"/>
        <v>ESE</v>
      </c>
      <c r="Q64" s="28">
        <f t="shared" si="10"/>
        <v>0</v>
      </c>
      <c r="R64" s="30">
        <f t="shared" si="11"/>
        <v>0</v>
      </c>
    </row>
    <row r="65" spans="1:18" ht="32" customHeight="1" x14ac:dyDescent="0.15">
      <c r="A65" s="20" t="s">
        <v>35</v>
      </c>
      <c r="B65" s="20" t="s">
        <v>1864</v>
      </c>
      <c r="C65" s="20" t="s">
        <v>37</v>
      </c>
      <c r="D65" s="21" t="s">
        <v>171</v>
      </c>
      <c r="E65" s="22">
        <f t="shared" si="0"/>
        <v>107</v>
      </c>
      <c r="F65" s="23">
        <f t="shared" si="1"/>
        <v>6</v>
      </c>
      <c r="G65" s="24">
        <f t="shared" si="2"/>
        <v>113</v>
      </c>
      <c r="H65" s="25">
        <f t="shared" si="3"/>
        <v>0.16666666666666666</v>
      </c>
      <c r="I65" s="26">
        <f t="shared" si="4"/>
        <v>0</v>
      </c>
      <c r="J65" s="27" t="str">
        <f>MID('LMNA e11 - 2ry Str + Mask'!$A$2,E65,F65)</f>
        <v>.....(</v>
      </c>
      <c r="K65" s="26">
        <f t="shared" si="5"/>
        <v>0.83333333333333337</v>
      </c>
      <c r="L65" s="27" t="str">
        <f>MID('LMNA e11 - 2ry Str + Mask'!$D$2,E65,F65)</f>
        <v>.....(</v>
      </c>
      <c r="M65" s="26">
        <f t="shared" si="6"/>
        <v>0.83333333333333337</v>
      </c>
      <c r="N65" s="28">
        <f t="shared" si="7"/>
        <v>0</v>
      </c>
      <c r="O65" s="29" t="str">
        <f t="shared" si="8"/>
        <v>EIE</v>
      </c>
      <c r="P65" s="29" t="str">
        <f t="shared" si="9"/>
        <v>ESE</v>
      </c>
      <c r="Q65" s="28">
        <f t="shared" si="10"/>
        <v>0</v>
      </c>
      <c r="R65" s="30">
        <f t="shared" si="11"/>
        <v>0</v>
      </c>
    </row>
    <row r="66" spans="1:18" ht="32" customHeight="1" x14ac:dyDescent="0.15">
      <c r="A66" s="20" t="s">
        <v>35</v>
      </c>
      <c r="B66" s="20" t="s">
        <v>1865</v>
      </c>
      <c r="C66" s="20" t="s">
        <v>37</v>
      </c>
      <c r="D66" s="21" t="s">
        <v>174</v>
      </c>
      <c r="E66" s="22">
        <f t="shared" ref="E66:E129" si="12">MID(D66,12,LEN(D66)-13)+50</f>
        <v>108</v>
      </c>
      <c r="F66" s="23">
        <f t="shared" ref="F66:F129" si="13">LEN(B66)-12</f>
        <v>6</v>
      </c>
      <c r="G66" s="24">
        <f t="shared" ref="G66:G129" si="14">E66+F66</f>
        <v>114</v>
      </c>
      <c r="H66" s="25">
        <f t="shared" ref="H66:H129" si="15">IF(P66="ESE",1/F66,0)</f>
        <v>0.16666666666666666</v>
      </c>
      <c r="I66" s="26">
        <f t="shared" ref="I66:I129" si="16">IF(P66="ESS",-1/F66,0)</f>
        <v>0</v>
      </c>
      <c r="J66" s="27" t="str">
        <f>MID('LMNA e11 - 2ry Str + Mask'!$A$2,E66,F66)</f>
        <v>....((</v>
      </c>
      <c r="K66" s="26">
        <f t="shared" ref="K66:K129" si="17">(F66-LEN(SUBSTITUTE(J66,".","")))/F66</f>
        <v>0.66666666666666663</v>
      </c>
      <c r="L66" s="27" t="str">
        <f>MID('LMNA e11 - 2ry Str + Mask'!$D$2,E66,F66)</f>
        <v>....((</v>
      </c>
      <c r="M66" s="26">
        <f t="shared" ref="M66:M129" si="18">(F66-LEN(SUBSTITUTE(L66,".","")))/F66</f>
        <v>0.66666666666666663</v>
      </c>
      <c r="N66" s="28">
        <f t="shared" ref="N66:N129" si="19">M66-K66</f>
        <v>0</v>
      </c>
      <c r="O66" s="29" t="str">
        <f t="shared" ref="O66:O129" si="20">MID(A66,11,(LEN(A66)-22))</f>
        <v>EIE</v>
      </c>
      <c r="P66" s="29" t="str">
        <f t="shared" ref="P66:P129" si="21">MID(A66,(LEN(A66)-9),3)</f>
        <v>ESE</v>
      </c>
      <c r="Q66" s="28">
        <f t="shared" ref="Q66:Q129" si="22">IF(P66="ESE",N66,0)</f>
        <v>0</v>
      </c>
      <c r="R66" s="30">
        <f t="shared" ref="R66:R129" si="23">IF(P66="ESS",N66,0)</f>
        <v>0</v>
      </c>
    </row>
    <row r="67" spans="1:18" ht="32" customHeight="1" x14ac:dyDescent="0.15">
      <c r="A67" s="20" t="s">
        <v>35</v>
      </c>
      <c r="B67" s="20" t="s">
        <v>1866</v>
      </c>
      <c r="C67" s="20" t="s">
        <v>37</v>
      </c>
      <c r="D67" s="21" t="s">
        <v>579</v>
      </c>
      <c r="E67" s="22">
        <f t="shared" si="12"/>
        <v>109</v>
      </c>
      <c r="F67" s="23">
        <f t="shared" si="13"/>
        <v>6</v>
      </c>
      <c r="G67" s="24">
        <f t="shared" si="14"/>
        <v>115</v>
      </c>
      <c r="H67" s="25">
        <f t="shared" si="15"/>
        <v>0.16666666666666666</v>
      </c>
      <c r="I67" s="26">
        <f t="shared" si="16"/>
        <v>0</v>
      </c>
      <c r="J67" s="27" t="str">
        <f>MID('LMNA e11 - 2ry Str + Mask'!$A$2,E67,F67)</f>
        <v>...(((</v>
      </c>
      <c r="K67" s="26">
        <f t="shared" si="17"/>
        <v>0.5</v>
      </c>
      <c r="L67" s="27" t="str">
        <f>MID('LMNA e11 - 2ry Str + Mask'!$D$2,E67,F67)</f>
        <v>...(((</v>
      </c>
      <c r="M67" s="26">
        <f t="shared" si="18"/>
        <v>0.5</v>
      </c>
      <c r="N67" s="28">
        <f t="shared" si="19"/>
        <v>0</v>
      </c>
      <c r="O67" s="29" t="str">
        <f t="shared" si="20"/>
        <v>EIE</v>
      </c>
      <c r="P67" s="29" t="str">
        <f t="shared" si="21"/>
        <v>ESE</v>
      </c>
      <c r="Q67" s="28">
        <f t="shared" si="22"/>
        <v>0</v>
      </c>
      <c r="R67" s="30">
        <f t="shared" si="23"/>
        <v>0</v>
      </c>
    </row>
    <row r="68" spans="1:18" ht="32" customHeight="1" x14ac:dyDescent="0.15">
      <c r="A68" s="20" t="s">
        <v>35</v>
      </c>
      <c r="B68" s="20" t="s">
        <v>1867</v>
      </c>
      <c r="C68" s="20" t="s">
        <v>37</v>
      </c>
      <c r="D68" s="21" t="s">
        <v>177</v>
      </c>
      <c r="E68" s="22">
        <f t="shared" si="12"/>
        <v>110</v>
      </c>
      <c r="F68" s="23">
        <f t="shared" si="13"/>
        <v>6</v>
      </c>
      <c r="G68" s="24">
        <f t="shared" si="14"/>
        <v>116</v>
      </c>
      <c r="H68" s="25">
        <f t="shared" si="15"/>
        <v>0.16666666666666666</v>
      </c>
      <c r="I68" s="26">
        <f t="shared" si="16"/>
        <v>0</v>
      </c>
      <c r="J68" s="27" t="str">
        <f>MID('LMNA e11 - 2ry Str + Mask'!$A$2,E68,F68)</f>
        <v>..((((</v>
      </c>
      <c r="K68" s="26">
        <f t="shared" si="17"/>
        <v>0.33333333333333331</v>
      </c>
      <c r="L68" s="27" t="str">
        <f>MID('LMNA e11 - 2ry Str + Mask'!$D$2,E68,F68)</f>
        <v>..((((</v>
      </c>
      <c r="M68" s="26">
        <f t="shared" si="18"/>
        <v>0.33333333333333331</v>
      </c>
      <c r="N68" s="28">
        <f t="shared" si="19"/>
        <v>0</v>
      </c>
      <c r="O68" s="29" t="str">
        <f t="shared" si="20"/>
        <v>EIE</v>
      </c>
      <c r="P68" s="29" t="str">
        <f t="shared" si="21"/>
        <v>ESE</v>
      </c>
      <c r="Q68" s="28">
        <f t="shared" si="22"/>
        <v>0</v>
      </c>
      <c r="R68" s="30">
        <f t="shared" si="23"/>
        <v>0</v>
      </c>
    </row>
    <row r="69" spans="1:18" ht="32" customHeight="1" x14ac:dyDescent="0.15">
      <c r="A69" s="20" t="s">
        <v>35</v>
      </c>
      <c r="B69" s="20" t="s">
        <v>1868</v>
      </c>
      <c r="C69" s="20" t="s">
        <v>37</v>
      </c>
      <c r="D69" s="21" t="s">
        <v>181</v>
      </c>
      <c r="E69" s="22">
        <f t="shared" si="12"/>
        <v>111</v>
      </c>
      <c r="F69" s="23">
        <f t="shared" si="13"/>
        <v>6</v>
      </c>
      <c r="G69" s="24">
        <f t="shared" si="14"/>
        <v>117</v>
      </c>
      <c r="H69" s="25">
        <f t="shared" si="15"/>
        <v>0.16666666666666666</v>
      </c>
      <c r="I69" s="26">
        <f t="shared" si="16"/>
        <v>0</v>
      </c>
      <c r="J69" s="27" t="str">
        <f>MID('LMNA e11 - 2ry Str + Mask'!$A$2,E69,F69)</f>
        <v>.(((((</v>
      </c>
      <c r="K69" s="26">
        <f t="shared" si="17"/>
        <v>0.16666666666666666</v>
      </c>
      <c r="L69" s="27" t="str">
        <f>MID('LMNA e11 - 2ry Str + Mask'!$D$2,E69,F69)</f>
        <v>.(((((</v>
      </c>
      <c r="M69" s="26">
        <f t="shared" si="18"/>
        <v>0.16666666666666666</v>
      </c>
      <c r="N69" s="28">
        <f t="shared" si="19"/>
        <v>0</v>
      </c>
      <c r="O69" s="29" t="str">
        <f t="shared" si="20"/>
        <v>EIE</v>
      </c>
      <c r="P69" s="29" t="str">
        <f t="shared" si="21"/>
        <v>ESE</v>
      </c>
      <c r="Q69" s="28">
        <f t="shared" si="22"/>
        <v>0</v>
      </c>
      <c r="R69" s="30">
        <f t="shared" si="23"/>
        <v>0</v>
      </c>
    </row>
    <row r="70" spans="1:18" ht="32" customHeight="1" x14ac:dyDescent="0.15">
      <c r="A70" s="20" t="s">
        <v>35</v>
      </c>
      <c r="B70" s="20" t="s">
        <v>1869</v>
      </c>
      <c r="C70" s="20" t="s">
        <v>37</v>
      </c>
      <c r="D70" s="21" t="s">
        <v>189</v>
      </c>
      <c r="E70" s="22">
        <f t="shared" si="12"/>
        <v>112</v>
      </c>
      <c r="F70" s="23">
        <f t="shared" si="13"/>
        <v>6</v>
      </c>
      <c r="G70" s="24">
        <f t="shared" si="14"/>
        <v>118</v>
      </c>
      <c r="H70" s="25">
        <f t="shared" si="15"/>
        <v>0.16666666666666666</v>
      </c>
      <c r="I70" s="26">
        <f t="shared" si="16"/>
        <v>0</v>
      </c>
      <c r="J70" s="27" t="str">
        <f>MID('LMNA e11 - 2ry Str + Mask'!$A$2,E70,F70)</f>
        <v>((((((</v>
      </c>
      <c r="K70" s="26">
        <f t="shared" si="17"/>
        <v>0</v>
      </c>
      <c r="L70" s="27" t="str">
        <f>MID('LMNA e11 - 2ry Str + Mask'!$D$2,E70,F70)</f>
        <v>((((((</v>
      </c>
      <c r="M70" s="26">
        <f t="shared" si="18"/>
        <v>0</v>
      </c>
      <c r="N70" s="28">
        <f t="shared" si="19"/>
        <v>0</v>
      </c>
      <c r="O70" s="29" t="str">
        <f t="shared" si="20"/>
        <v>EIE</v>
      </c>
      <c r="P70" s="29" t="str">
        <f t="shared" si="21"/>
        <v>ESE</v>
      </c>
      <c r="Q70" s="28">
        <f t="shared" si="22"/>
        <v>0</v>
      </c>
      <c r="R70" s="30">
        <f t="shared" si="23"/>
        <v>0</v>
      </c>
    </row>
    <row r="71" spans="1:18" ht="32" customHeight="1" x14ac:dyDescent="0.15">
      <c r="A71" s="20" t="s">
        <v>35</v>
      </c>
      <c r="B71" s="20" t="s">
        <v>1870</v>
      </c>
      <c r="C71" s="20" t="s">
        <v>37</v>
      </c>
      <c r="D71" s="21" t="s">
        <v>192</v>
      </c>
      <c r="E71" s="22">
        <f t="shared" si="12"/>
        <v>113</v>
      </c>
      <c r="F71" s="23">
        <f t="shared" si="13"/>
        <v>6</v>
      </c>
      <c r="G71" s="24">
        <f t="shared" si="14"/>
        <v>119</v>
      </c>
      <c r="H71" s="25">
        <f t="shared" si="15"/>
        <v>0.16666666666666666</v>
      </c>
      <c r="I71" s="26">
        <f t="shared" si="16"/>
        <v>0</v>
      </c>
      <c r="J71" s="27" t="str">
        <f>MID('LMNA e11 - 2ry Str + Mask'!$A$2,E71,F71)</f>
        <v>((((((</v>
      </c>
      <c r="K71" s="26">
        <f t="shared" si="17"/>
        <v>0</v>
      </c>
      <c r="L71" s="27" t="str">
        <f>MID('LMNA e11 - 2ry Str + Mask'!$D$2,E71,F71)</f>
        <v>((((((</v>
      </c>
      <c r="M71" s="26">
        <f t="shared" si="18"/>
        <v>0</v>
      </c>
      <c r="N71" s="28">
        <f t="shared" si="19"/>
        <v>0</v>
      </c>
      <c r="O71" s="29" t="str">
        <f t="shared" si="20"/>
        <v>EIE</v>
      </c>
      <c r="P71" s="29" t="str">
        <f t="shared" si="21"/>
        <v>ESE</v>
      </c>
      <c r="Q71" s="28">
        <f t="shared" si="22"/>
        <v>0</v>
      </c>
      <c r="R71" s="30">
        <f t="shared" si="23"/>
        <v>0</v>
      </c>
    </row>
    <row r="72" spans="1:18" ht="44" customHeight="1" x14ac:dyDescent="0.15">
      <c r="A72" s="20" t="s">
        <v>42</v>
      </c>
      <c r="B72" s="20" t="s">
        <v>1871</v>
      </c>
      <c r="C72" s="20" t="s">
        <v>1329</v>
      </c>
      <c r="D72" s="21" t="s">
        <v>192</v>
      </c>
      <c r="E72" s="22">
        <f t="shared" si="12"/>
        <v>113</v>
      </c>
      <c r="F72" s="23">
        <f t="shared" si="13"/>
        <v>7</v>
      </c>
      <c r="G72" s="24">
        <f t="shared" si="14"/>
        <v>120</v>
      </c>
      <c r="H72" s="25">
        <f t="shared" si="15"/>
        <v>0.14285714285714285</v>
      </c>
      <c r="I72" s="26">
        <f t="shared" si="16"/>
        <v>0</v>
      </c>
      <c r="J72" s="27" t="str">
        <f>MID('LMNA e11 - 2ry Str + Mask'!$A$2,E72,F72)</f>
        <v>((((((.</v>
      </c>
      <c r="K72" s="26">
        <f t="shared" si="17"/>
        <v>0.14285714285714285</v>
      </c>
      <c r="L72" s="27" t="str">
        <f>MID('LMNA e11 - 2ry Str + Mask'!$D$2,E72,F72)</f>
        <v>((((((.</v>
      </c>
      <c r="M72" s="26">
        <f t="shared" si="18"/>
        <v>0.14285714285714285</v>
      </c>
      <c r="N72" s="28">
        <f t="shared" si="19"/>
        <v>0</v>
      </c>
      <c r="O72" s="29" t="str">
        <f t="shared" si="20"/>
        <v>ESE_ASFB</v>
      </c>
      <c r="P72" s="29" t="str">
        <f t="shared" si="21"/>
        <v>ESE</v>
      </c>
      <c r="Q72" s="28">
        <f t="shared" si="22"/>
        <v>0</v>
      </c>
      <c r="R72" s="30">
        <f t="shared" si="23"/>
        <v>0</v>
      </c>
    </row>
    <row r="73" spans="1:18" ht="32" customHeight="1" x14ac:dyDescent="0.15">
      <c r="A73" s="20" t="s">
        <v>31</v>
      </c>
      <c r="B73" s="20" t="s">
        <v>1872</v>
      </c>
      <c r="C73" s="20" t="s">
        <v>1873</v>
      </c>
      <c r="D73" s="21" t="s">
        <v>203</v>
      </c>
      <c r="E73" s="22">
        <f t="shared" si="12"/>
        <v>115</v>
      </c>
      <c r="F73" s="23">
        <f t="shared" si="13"/>
        <v>8</v>
      </c>
      <c r="G73" s="24">
        <f t="shared" si="14"/>
        <v>123</v>
      </c>
      <c r="H73" s="25">
        <f t="shared" si="15"/>
        <v>0.125</v>
      </c>
      <c r="I73" s="26">
        <f t="shared" si="16"/>
        <v>0</v>
      </c>
      <c r="J73" s="27" t="str">
        <f>MID('LMNA e11 - 2ry Str + Mask'!$A$2,E73,F73)</f>
        <v>((((..((</v>
      </c>
      <c r="K73" s="26">
        <f t="shared" si="17"/>
        <v>0.25</v>
      </c>
      <c r="L73" s="27" t="str">
        <f>MID('LMNA e11 - 2ry Str + Mask'!$D$2,E73,F73)</f>
        <v>((((..((</v>
      </c>
      <c r="M73" s="26">
        <f t="shared" si="18"/>
        <v>0.25</v>
      </c>
      <c r="N73" s="28">
        <f t="shared" si="19"/>
        <v>0</v>
      </c>
      <c r="O73" s="29" t="str">
        <f t="shared" si="20"/>
        <v>PESE</v>
      </c>
      <c r="P73" s="29" t="str">
        <f t="shared" si="21"/>
        <v>ESE</v>
      </c>
      <c r="Q73" s="28">
        <f t="shared" si="22"/>
        <v>0</v>
      </c>
      <c r="R73" s="30">
        <f t="shared" si="23"/>
        <v>0</v>
      </c>
    </row>
    <row r="74" spans="1:18" ht="44" customHeight="1" x14ac:dyDescent="0.15">
      <c r="A74" s="20" t="s">
        <v>42</v>
      </c>
      <c r="B74" s="20" t="s">
        <v>1874</v>
      </c>
      <c r="C74" s="20" t="s">
        <v>344</v>
      </c>
      <c r="D74" s="21" t="s">
        <v>205</v>
      </c>
      <c r="E74" s="22">
        <f t="shared" si="12"/>
        <v>116</v>
      </c>
      <c r="F74" s="23">
        <f t="shared" si="13"/>
        <v>7</v>
      </c>
      <c r="G74" s="24">
        <f t="shared" si="14"/>
        <v>123</v>
      </c>
      <c r="H74" s="25">
        <f t="shared" si="15"/>
        <v>0.14285714285714285</v>
      </c>
      <c r="I74" s="26">
        <f t="shared" si="16"/>
        <v>0</v>
      </c>
      <c r="J74" s="27" t="str">
        <f>MID('LMNA e11 - 2ry Str + Mask'!$A$2,E74,F74)</f>
        <v>(((..((</v>
      </c>
      <c r="K74" s="26">
        <f t="shared" si="17"/>
        <v>0.2857142857142857</v>
      </c>
      <c r="L74" s="27" t="str">
        <f>MID('LMNA e11 - 2ry Str + Mask'!$D$2,E74,F74)</f>
        <v>(((..((</v>
      </c>
      <c r="M74" s="26">
        <f t="shared" si="18"/>
        <v>0.2857142857142857</v>
      </c>
      <c r="N74" s="28">
        <f t="shared" si="19"/>
        <v>0</v>
      </c>
      <c r="O74" s="29" t="str">
        <f t="shared" si="20"/>
        <v>ESE_ASFB</v>
      </c>
      <c r="P74" s="29" t="str">
        <f t="shared" si="21"/>
        <v>ESE</v>
      </c>
      <c r="Q74" s="28">
        <f t="shared" si="22"/>
        <v>0</v>
      </c>
      <c r="R74" s="30">
        <f t="shared" si="23"/>
        <v>0</v>
      </c>
    </row>
    <row r="75" spans="1:18" ht="44" customHeight="1" x14ac:dyDescent="0.15">
      <c r="A75" s="20" t="s">
        <v>49</v>
      </c>
      <c r="B75" s="20" t="s">
        <v>1875</v>
      </c>
      <c r="C75" s="20" t="s">
        <v>1876</v>
      </c>
      <c r="D75" s="21" t="s">
        <v>205</v>
      </c>
      <c r="E75" s="22">
        <f t="shared" si="12"/>
        <v>116</v>
      </c>
      <c r="F75" s="23">
        <f t="shared" si="13"/>
        <v>8</v>
      </c>
      <c r="G75" s="24">
        <f t="shared" si="14"/>
        <v>124</v>
      </c>
      <c r="H75" s="25">
        <f t="shared" si="15"/>
        <v>0.125</v>
      </c>
      <c r="I75" s="26">
        <f t="shared" si="16"/>
        <v>0</v>
      </c>
      <c r="J75" s="27" t="str">
        <f>MID('LMNA e11 - 2ry Str + Mask'!$A$2,E75,F75)</f>
        <v>(((..(((</v>
      </c>
      <c r="K75" s="26">
        <f t="shared" si="17"/>
        <v>0.25</v>
      </c>
      <c r="L75" s="27" t="str">
        <f>MID('LMNA e11 - 2ry Str + Mask'!$D$2,E75,F75)</f>
        <v>(((..(((</v>
      </c>
      <c r="M75" s="26">
        <f t="shared" si="18"/>
        <v>0.25</v>
      </c>
      <c r="N75" s="28">
        <f t="shared" si="19"/>
        <v>0</v>
      </c>
      <c r="O75" s="29" t="str">
        <f t="shared" si="20"/>
        <v>ESE_SC35</v>
      </c>
      <c r="P75" s="29" t="str">
        <f t="shared" si="21"/>
        <v>ESE</v>
      </c>
      <c r="Q75" s="28">
        <f t="shared" si="22"/>
        <v>0</v>
      </c>
      <c r="R75" s="30">
        <f t="shared" si="23"/>
        <v>0</v>
      </c>
    </row>
    <row r="76" spans="1:18" ht="44" customHeight="1" x14ac:dyDescent="0.15">
      <c r="A76" s="20" t="s">
        <v>24</v>
      </c>
      <c r="B76" s="20" t="s">
        <v>1877</v>
      </c>
      <c r="C76" s="20" t="s">
        <v>1537</v>
      </c>
      <c r="D76" s="21" t="s">
        <v>208</v>
      </c>
      <c r="E76" s="22">
        <f t="shared" si="12"/>
        <v>117</v>
      </c>
      <c r="F76" s="23">
        <f t="shared" si="13"/>
        <v>8</v>
      </c>
      <c r="G76" s="24">
        <f t="shared" si="14"/>
        <v>125</v>
      </c>
      <c r="H76" s="25">
        <f t="shared" si="15"/>
        <v>0</v>
      </c>
      <c r="I76" s="26">
        <f t="shared" si="16"/>
        <v>-0.125</v>
      </c>
      <c r="J76" s="27" t="str">
        <f>MID('LMNA e11 - 2ry Str + Mask'!$A$2,E76,F76)</f>
        <v>((..((((</v>
      </c>
      <c r="K76" s="26">
        <f t="shared" si="17"/>
        <v>0.25</v>
      </c>
      <c r="L76" s="27" t="str">
        <f>MID('LMNA e11 - 2ry Str + Mask'!$D$2,E76,F76)</f>
        <v>((..((((</v>
      </c>
      <c r="M76" s="26">
        <f t="shared" si="18"/>
        <v>0.25</v>
      </c>
      <c r="N76" s="28">
        <f t="shared" si="19"/>
        <v>0</v>
      </c>
      <c r="O76" s="29" t="str">
        <f t="shared" si="20"/>
        <v>Sironi_motif3</v>
      </c>
      <c r="P76" s="29" t="str">
        <f t="shared" si="21"/>
        <v>ESS</v>
      </c>
      <c r="Q76" s="28">
        <f t="shared" si="22"/>
        <v>0</v>
      </c>
      <c r="R76" s="30">
        <f t="shared" si="23"/>
        <v>0</v>
      </c>
    </row>
    <row r="77" spans="1:18" ht="44" customHeight="1" x14ac:dyDescent="0.15">
      <c r="A77" s="20" t="s">
        <v>24</v>
      </c>
      <c r="B77" s="20" t="s">
        <v>1878</v>
      </c>
      <c r="C77" s="20" t="s">
        <v>633</v>
      </c>
      <c r="D77" s="21" t="s">
        <v>211</v>
      </c>
      <c r="E77" s="22">
        <f t="shared" si="12"/>
        <v>119</v>
      </c>
      <c r="F77" s="23">
        <f t="shared" si="13"/>
        <v>8</v>
      </c>
      <c r="G77" s="24">
        <f t="shared" si="14"/>
        <v>127</v>
      </c>
      <c r="H77" s="25">
        <f t="shared" si="15"/>
        <v>0</v>
      </c>
      <c r="I77" s="26">
        <f t="shared" si="16"/>
        <v>-0.125</v>
      </c>
      <c r="J77" s="27" t="str">
        <f>MID('LMNA e11 - 2ry Str + Mask'!$A$2,E77,F77)</f>
        <v>..((((..</v>
      </c>
      <c r="K77" s="26">
        <f t="shared" si="17"/>
        <v>0.5</v>
      </c>
      <c r="L77" s="27" t="str">
        <f>MID('LMNA e11 - 2ry Str + Mask'!$D$2,E77,F77)</f>
        <v>..((((..</v>
      </c>
      <c r="M77" s="26">
        <f t="shared" si="18"/>
        <v>0.5</v>
      </c>
      <c r="N77" s="28">
        <f t="shared" si="19"/>
        <v>0</v>
      </c>
      <c r="O77" s="29" t="str">
        <f t="shared" si="20"/>
        <v>Sironi_motif3</v>
      </c>
      <c r="P77" s="29" t="str">
        <f t="shared" si="21"/>
        <v>ESS</v>
      </c>
      <c r="Q77" s="28">
        <f t="shared" si="22"/>
        <v>0</v>
      </c>
      <c r="R77" s="30">
        <f t="shared" si="23"/>
        <v>0</v>
      </c>
    </row>
    <row r="78" spans="1:18" ht="32" customHeight="1" x14ac:dyDescent="0.15">
      <c r="A78" s="20" t="s">
        <v>39</v>
      </c>
      <c r="B78" s="20" t="s">
        <v>1879</v>
      </c>
      <c r="C78" s="20" t="s">
        <v>1880</v>
      </c>
      <c r="D78" s="21" t="s">
        <v>225</v>
      </c>
      <c r="E78" s="22">
        <f t="shared" si="12"/>
        <v>122</v>
      </c>
      <c r="F78" s="23">
        <f t="shared" si="13"/>
        <v>7</v>
      </c>
      <c r="G78" s="24">
        <f t="shared" si="14"/>
        <v>129</v>
      </c>
      <c r="H78" s="25">
        <f t="shared" si="15"/>
        <v>0.14285714285714285</v>
      </c>
      <c r="I78" s="26">
        <f t="shared" si="16"/>
        <v>0</v>
      </c>
      <c r="J78" s="27" t="str">
        <f>MID('LMNA e11 - 2ry Str + Mask'!$A$2,E78,F78)</f>
        <v>(((...)</v>
      </c>
      <c r="K78" s="26">
        <f t="shared" si="17"/>
        <v>0.42857142857142855</v>
      </c>
      <c r="L78" s="27" t="str">
        <f>MID('LMNA e11 - 2ry Str + Mask'!$D$2,E78,F78)</f>
        <v>(((...)</v>
      </c>
      <c r="M78" s="26">
        <f t="shared" si="18"/>
        <v>0.42857142857142855</v>
      </c>
      <c r="N78" s="28">
        <f t="shared" si="19"/>
        <v>0</v>
      </c>
      <c r="O78" s="29" t="str">
        <f t="shared" si="20"/>
        <v>ESE_ASF</v>
      </c>
      <c r="P78" s="29" t="str">
        <f t="shared" si="21"/>
        <v>ESE</v>
      </c>
      <c r="Q78" s="28">
        <f t="shared" si="22"/>
        <v>0</v>
      </c>
      <c r="R78" s="30">
        <f t="shared" si="23"/>
        <v>0</v>
      </c>
    </row>
    <row r="79" spans="1:18" ht="44" customHeight="1" x14ac:dyDescent="0.15">
      <c r="A79" s="20" t="s">
        <v>42</v>
      </c>
      <c r="B79" s="20" t="s">
        <v>1879</v>
      </c>
      <c r="C79" s="20" t="s">
        <v>1881</v>
      </c>
      <c r="D79" s="21" t="s">
        <v>225</v>
      </c>
      <c r="E79" s="22">
        <f t="shared" si="12"/>
        <v>122</v>
      </c>
      <c r="F79" s="23">
        <f t="shared" si="13"/>
        <v>7</v>
      </c>
      <c r="G79" s="24">
        <f t="shared" si="14"/>
        <v>129</v>
      </c>
      <c r="H79" s="25">
        <f t="shared" si="15"/>
        <v>0.14285714285714285</v>
      </c>
      <c r="I79" s="26">
        <f t="shared" si="16"/>
        <v>0</v>
      </c>
      <c r="J79" s="27" t="str">
        <f>MID('LMNA e11 - 2ry Str + Mask'!$A$2,E79,F79)</f>
        <v>(((...)</v>
      </c>
      <c r="K79" s="26">
        <f t="shared" si="17"/>
        <v>0.42857142857142855</v>
      </c>
      <c r="L79" s="27" t="str">
        <f>MID('LMNA e11 - 2ry Str + Mask'!$D$2,E79,F79)</f>
        <v>(((...)</v>
      </c>
      <c r="M79" s="26">
        <f t="shared" si="18"/>
        <v>0.42857142857142855</v>
      </c>
      <c r="N79" s="28">
        <f t="shared" si="19"/>
        <v>0</v>
      </c>
      <c r="O79" s="29" t="str">
        <f t="shared" si="20"/>
        <v>ESE_ASFB</v>
      </c>
      <c r="P79" s="29" t="str">
        <f t="shared" si="21"/>
        <v>ESE</v>
      </c>
      <c r="Q79" s="28">
        <f t="shared" si="22"/>
        <v>0</v>
      </c>
      <c r="R79" s="30">
        <f t="shared" si="23"/>
        <v>0</v>
      </c>
    </row>
    <row r="80" spans="1:18" ht="44" customHeight="1" x14ac:dyDescent="0.15">
      <c r="A80" s="20" t="s">
        <v>49</v>
      </c>
      <c r="B80" s="20" t="s">
        <v>1882</v>
      </c>
      <c r="C80" s="20" t="s">
        <v>1614</v>
      </c>
      <c r="D80" s="21" t="s">
        <v>593</v>
      </c>
      <c r="E80" s="22">
        <f t="shared" si="12"/>
        <v>123</v>
      </c>
      <c r="F80" s="23">
        <f t="shared" si="13"/>
        <v>8</v>
      </c>
      <c r="G80" s="24">
        <f t="shared" si="14"/>
        <v>131</v>
      </c>
      <c r="H80" s="25">
        <f t="shared" si="15"/>
        <v>0.125</v>
      </c>
      <c r="I80" s="26">
        <f t="shared" si="16"/>
        <v>0</v>
      </c>
      <c r="J80" s="27" t="str">
        <f>MID('LMNA e11 - 2ry Str + Mask'!$A$2,E80,F80)</f>
        <v>((...)))</v>
      </c>
      <c r="K80" s="26">
        <f t="shared" si="17"/>
        <v>0.375</v>
      </c>
      <c r="L80" s="27" t="str">
        <f>MID('LMNA e11 - 2ry Str + Mask'!$D$2,E80,F80)</f>
        <v>((...)))</v>
      </c>
      <c r="M80" s="26">
        <f t="shared" si="18"/>
        <v>0.375</v>
      </c>
      <c r="N80" s="28">
        <f t="shared" si="19"/>
        <v>0</v>
      </c>
      <c r="O80" s="29" t="str">
        <f t="shared" si="20"/>
        <v>ESE_SC35</v>
      </c>
      <c r="P80" s="29" t="str">
        <f t="shared" si="21"/>
        <v>ESE</v>
      </c>
      <c r="Q80" s="28">
        <f t="shared" si="22"/>
        <v>0</v>
      </c>
      <c r="R80" s="30">
        <f t="shared" si="23"/>
        <v>0</v>
      </c>
    </row>
    <row r="81" spans="1:18" ht="32" customHeight="1" x14ac:dyDescent="0.15">
      <c r="A81" s="20" t="s">
        <v>39</v>
      </c>
      <c r="B81" s="20" t="s">
        <v>1883</v>
      </c>
      <c r="C81" s="20" t="s">
        <v>1884</v>
      </c>
      <c r="D81" s="21" t="s">
        <v>228</v>
      </c>
      <c r="E81" s="22">
        <f t="shared" si="12"/>
        <v>124</v>
      </c>
      <c r="F81" s="23">
        <f t="shared" si="13"/>
        <v>7</v>
      </c>
      <c r="G81" s="24">
        <f t="shared" si="14"/>
        <v>131</v>
      </c>
      <c r="H81" s="25">
        <f t="shared" si="15"/>
        <v>0.14285714285714285</v>
      </c>
      <c r="I81" s="26">
        <f t="shared" si="16"/>
        <v>0</v>
      </c>
      <c r="J81" s="27" t="str">
        <f>MID('LMNA e11 - 2ry Str + Mask'!$A$2,E81,F81)</f>
        <v>(...)))</v>
      </c>
      <c r="K81" s="26">
        <f t="shared" si="17"/>
        <v>0.42857142857142855</v>
      </c>
      <c r="L81" s="27" t="str">
        <f>MID('LMNA e11 - 2ry Str + Mask'!$D$2,E81,F81)</f>
        <v>(...)))</v>
      </c>
      <c r="M81" s="26">
        <f t="shared" si="18"/>
        <v>0.42857142857142855</v>
      </c>
      <c r="N81" s="28">
        <f t="shared" si="19"/>
        <v>0</v>
      </c>
      <c r="O81" s="29" t="str">
        <f t="shared" si="20"/>
        <v>ESE_ASF</v>
      </c>
      <c r="P81" s="29" t="str">
        <f t="shared" si="21"/>
        <v>ESE</v>
      </c>
      <c r="Q81" s="28">
        <f t="shared" si="22"/>
        <v>0</v>
      </c>
      <c r="R81" s="30">
        <f t="shared" si="23"/>
        <v>0</v>
      </c>
    </row>
    <row r="82" spans="1:18" ht="44" customHeight="1" x14ac:dyDescent="0.15">
      <c r="A82" s="20" t="s">
        <v>42</v>
      </c>
      <c r="B82" s="20" t="s">
        <v>1883</v>
      </c>
      <c r="C82" s="20" t="s">
        <v>1885</v>
      </c>
      <c r="D82" s="21" t="s">
        <v>228</v>
      </c>
      <c r="E82" s="22">
        <f t="shared" si="12"/>
        <v>124</v>
      </c>
      <c r="F82" s="23">
        <f t="shared" si="13"/>
        <v>7</v>
      </c>
      <c r="G82" s="24">
        <f t="shared" si="14"/>
        <v>131</v>
      </c>
      <c r="H82" s="25">
        <f t="shared" si="15"/>
        <v>0.14285714285714285</v>
      </c>
      <c r="I82" s="26">
        <f t="shared" si="16"/>
        <v>0</v>
      </c>
      <c r="J82" s="27" t="str">
        <f>MID('LMNA e11 - 2ry Str + Mask'!$A$2,E82,F82)</f>
        <v>(...)))</v>
      </c>
      <c r="K82" s="26">
        <f t="shared" si="17"/>
        <v>0.42857142857142855</v>
      </c>
      <c r="L82" s="27" t="str">
        <f>MID('LMNA e11 - 2ry Str + Mask'!$D$2,E82,F82)</f>
        <v>(...)))</v>
      </c>
      <c r="M82" s="26">
        <f t="shared" si="18"/>
        <v>0.42857142857142855</v>
      </c>
      <c r="N82" s="28">
        <f t="shared" si="19"/>
        <v>0</v>
      </c>
      <c r="O82" s="29" t="str">
        <f t="shared" si="20"/>
        <v>ESE_ASFB</v>
      </c>
      <c r="P82" s="29" t="str">
        <f t="shared" si="21"/>
        <v>ESE</v>
      </c>
      <c r="Q82" s="28">
        <f t="shared" si="22"/>
        <v>0</v>
      </c>
      <c r="R82" s="30">
        <f t="shared" si="23"/>
        <v>0</v>
      </c>
    </row>
    <row r="83" spans="1:18" ht="32" customHeight="1" x14ac:dyDescent="0.15">
      <c r="A83" s="20" t="s">
        <v>35</v>
      </c>
      <c r="B83" s="20" t="s">
        <v>1886</v>
      </c>
      <c r="C83" s="20" t="s">
        <v>37</v>
      </c>
      <c r="D83" s="21" t="s">
        <v>230</v>
      </c>
      <c r="E83" s="22">
        <f t="shared" si="12"/>
        <v>125</v>
      </c>
      <c r="F83" s="23">
        <f t="shared" si="13"/>
        <v>6</v>
      </c>
      <c r="G83" s="24">
        <f t="shared" si="14"/>
        <v>131</v>
      </c>
      <c r="H83" s="25">
        <f t="shared" si="15"/>
        <v>0.16666666666666666</v>
      </c>
      <c r="I83" s="26">
        <f t="shared" si="16"/>
        <v>0</v>
      </c>
      <c r="J83" s="27" t="str">
        <f>MID('LMNA e11 - 2ry Str + Mask'!$A$2,E83,F83)</f>
        <v>...)))</v>
      </c>
      <c r="K83" s="26">
        <f t="shared" si="17"/>
        <v>0.5</v>
      </c>
      <c r="L83" s="27" t="str">
        <f>MID('LMNA e11 - 2ry Str + Mask'!$D$2,E83,F83)</f>
        <v>...)))</v>
      </c>
      <c r="M83" s="26">
        <f t="shared" si="18"/>
        <v>0.5</v>
      </c>
      <c r="N83" s="28">
        <f t="shared" si="19"/>
        <v>0</v>
      </c>
      <c r="O83" s="29" t="str">
        <f t="shared" si="20"/>
        <v>EIE</v>
      </c>
      <c r="P83" s="29" t="str">
        <f t="shared" si="21"/>
        <v>ESE</v>
      </c>
      <c r="Q83" s="28">
        <f t="shared" si="22"/>
        <v>0</v>
      </c>
      <c r="R83" s="30">
        <f t="shared" si="23"/>
        <v>0</v>
      </c>
    </row>
    <row r="84" spans="1:18" ht="32" customHeight="1" x14ac:dyDescent="0.15">
      <c r="A84" s="20" t="s">
        <v>31</v>
      </c>
      <c r="B84" s="20" t="s">
        <v>1887</v>
      </c>
      <c r="C84" s="20" t="s">
        <v>1888</v>
      </c>
      <c r="D84" s="21" t="s">
        <v>1111</v>
      </c>
      <c r="E84" s="22">
        <f t="shared" si="12"/>
        <v>126</v>
      </c>
      <c r="F84" s="23">
        <f t="shared" si="13"/>
        <v>8</v>
      </c>
      <c r="G84" s="24">
        <f t="shared" si="14"/>
        <v>134</v>
      </c>
      <c r="H84" s="25">
        <f t="shared" si="15"/>
        <v>0.125</v>
      </c>
      <c r="I84" s="26">
        <f t="shared" si="16"/>
        <v>0</v>
      </c>
      <c r="J84" s="27" t="str">
        <f>MID('LMNA e11 - 2ry Str + Mask'!$A$2,E84,F84)</f>
        <v>..)))).)</v>
      </c>
      <c r="K84" s="26">
        <f t="shared" si="17"/>
        <v>0.375</v>
      </c>
      <c r="L84" s="27" t="str">
        <f>MID('LMNA e11 - 2ry Str + Mask'!$D$2,E84,F84)</f>
        <v>..)))).)</v>
      </c>
      <c r="M84" s="26">
        <f t="shared" si="18"/>
        <v>0.375</v>
      </c>
      <c r="N84" s="28">
        <f t="shared" si="19"/>
        <v>0</v>
      </c>
      <c r="O84" s="29" t="str">
        <f t="shared" si="20"/>
        <v>PESE</v>
      </c>
      <c r="P84" s="29" t="str">
        <f t="shared" si="21"/>
        <v>ESE</v>
      </c>
      <c r="Q84" s="28">
        <f t="shared" si="22"/>
        <v>0</v>
      </c>
      <c r="R84" s="30">
        <f t="shared" si="23"/>
        <v>0</v>
      </c>
    </row>
    <row r="85" spans="1:18" ht="32" customHeight="1" x14ac:dyDescent="0.15">
      <c r="A85" s="20" t="s">
        <v>35</v>
      </c>
      <c r="B85" s="20" t="s">
        <v>1889</v>
      </c>
      <c r="C85" s="20" t="s">
        <v>37</v>
      </c>
      <c r="D85" s="21" t="s">
        <v>233</v>
      </c>
      <c r="E85" s="22">
        <f t="shared" si="12"/>
        <v>128</v>
      </c>
      <c r="F85" s="23">
        <f t="shared" si="13"/>
        <v>6</v>
      </c>
      <c r="G85" s="24">
        <f t="shared" si="14"/>
        <v>134</v>
      </c>
      <c r="H85" s="25">
        <f t="shared" si="15"/>
        <v>0.16666666666666666</v>
      </c>
      <c r="I85" s="26">
        <f t="shared" si="16"/>
        <v>0</v>
      </c>
      <c r="J85" s="27" t="str">
        <f>MID('LMNA e11 - 2ry Str + Mask'!$A$2,E85,F85)</f>
        <v>)))).)</v>
      </c>
      <c r="K85" s="26">
        <f t="shared" si="17"/>
        <v>0.16666666666666666</v>
      </c>
      <c r="L85" s="27" t="str">
        <f>MID('LMNA e11 - 2ry Str + Mask'!$D$2,E85,F85)</f>
        <v>)))).)</v>
      </c>
      <c r="M85" s="26">
        <f t="shared" si="18"/>
        <v>0.16666666666666666</v>
      </c>
      <c r="N85" s="28">
        <f t="shared" si="19"/>
        <v>0</v>
      </c>
      <c r="O85" s="29" t="str">
        <f t="shared" si="20"/>
        <v>EIE</v>
      </c>
      <c r="P85" s="29" t="str">
        <f t="shared" si="21"/>
        <v>ESE</v>
      </c>
      <c r="Q85" s="28">
        <f t="shared" si="22"/>
        <v>0</v>
      </c>
      <c r="R85" s="30">
        <f t="shared" si="23"/>
        <v>0</v>
      </c>
    </row>
    <row r="86" spans="1:18" ht="32" customHeight="1" x14ac:dyDescent="0.15">
      <c r="A86" s="20" t="s">
        <v>46</v>
      </c>
      <c r="B86" s="20" t="s">
        <v>1889</v>
      </c>
      <c r="C86" s="20" t="s">
        <v>37</v>
      </c>
      <c r="D86" s="21" t="s">
        <v>233</v>
      </c>
      <c r="E86" s="22">
        <f t="shared" si="12"/>
        <v>128</v>
      </c>
      <c r="F86" s="23">
        <f t="shared" si="13"/>
        <v>6</v>
      </c>
      <c r="G86" s="24">
        <f t="shared" si="14"/>
        <v>134</v>
      </c>
      <c r="H86" s="25">
        <f t="shared" si="15"/>
        <v>0</v>
      </c>
      <c r="I86" s="26">
        <f t="shared" si="16"/>
        <v>-0.16666666666666666</v>
      </c>
      <c r="J86" s="27" t="str">
        <f>MID('LMNA e11 - 2ry Str + Mask'!$A$2,E86,F86)</f>
        <v>)))).)</v>
      </c>
      <c r="K86" s="26">
        <f t="shared" si="17"/>
        <v>0.16666666666666666</v>
      </c>
      <c r="L86" s="27" t="str">
        <f>MID('LMNA e11 - 2ry Str + Mask'!$D$2,E86,F86)</f>
        <v>)))).)</v>
      </c>
      <c r="M86" s="26">
        <f t="shared" si="18"/>
        <v>0.16666666666666666</v>
      </c>
      <c r="N86" s="28">
        <f t="shared" si="19"/>
        <v>0</v>
      </c>
      <c r="O86" s="29" t="str">
        <f t="shared" si="20"/>
        <v>IIE</v>
      </c>
      <c r="P86" s="29" t="str">
        <f t="shared" si="21"/>
        <v>ESS</v>
      </c>
      <c r="Q86" s="28">
        <f t="shared" si="22"/>
        <v>0</v>
      </c>
      <c r="R86" s="30">
        <f t="shared" si="23"/>
        <v>0</v>
      </c>
    </row>
    <row r="87" spans="1:18" ht="32" customHeight="1" x14ac:dyDescent="0.15">
      <c r="A87" s="20" t="s">
        <v>46</v>
      </c>
      <c r="B87" s="20" t="s">
        <v>1890</v>
      </c>
      <c r="C87" s="20" t="s">
        <v>37</v>
      </c>
      <c r="D87" s="21" t="s">
        <v>236</v>
      </c>
      <c r="E87" s="22">
        <f t="shared" si="12"/>
        <v>129</v>
      </c>
      <c r="F87" s="23">
        <f t="shared" si="13"/>
        <v>6</v>
      </c>
      <c r="G87" s="24">
        <f t="shared" si="14"/>
        <v>135</v>
      </c>
      <c r="H87" s="25">
        <f t="shared" si="15"/>
        <v>0</v>
      </c>
      <c r="I87" s="26">
        <f t="shared" si="16"/>
        <v>-0.16666666666666666</v>
      </c>
      <c r="J87" s="27" t="str">
        <f>MID('LMNA e11 - 2ry Str + Mask'!$A$2,E87,F87)</f>
        <v>))).))</v>
      </c>
      <c r="K87" s="26">
        <f t="shared" si="17"/>
        <v>0.16666666666666666</v>
      </c>
      <c r="L87" s="27" t="str">
        <f>MID('LMNA e11 - 2ry Str + Mask'!$D$2,E87,F87)</f>
        <v>))).))</v>
      </c>
      <c r="M87" s="26">
        <f t="shared" si="18"/>
        <v>0.16666666666666666</v>
      </c>
      <c r="N87" s="28">
        <f t="shared" si="19"/>
        <v>0</v>
      </c>
      <c r="O87" s="29" t="str">
        <f t="shared" si="20"/>
        <v>IIE</v>
      </c>
      <c r="P87" s="29" t="str">
        <f t="shared" si="21"/>
        <v>ESS</v>
      </c>
      <c r="Q87" s="28">
        <f t="shared" si="22"/>
        <v>0</v>
      </c>
      <c r="R87" s="30">
        <f t="shared" si="23"/>
        <v>0</v>
      </c>
    </row>
    <row r="88" spans="1:18" ht="44" customHeight="1" x14ac:dyDescent="0.15">
      <c r="A88" s="20" t="s">
        <v>69</v>
      </c>
      <c r="B88" s="20" t="s">
        <v>1891</v>
      </c>
      <c r="C88" s="20" t="s">
        <v>1892</v>
      </c>
      <c r="D88" s="21" t="s">
        <v>236</v>
      </c>
      <c r="E88" s="22">
        <f t="shared" si="12"/>
        <v>129</v>
      </c>
      <c r="F88" s="23">
        <f t="shared" si="13"/>
        <v>7</v>
      </c>
      <c r="G88" s="24">
        <f t="shared" si="14"/>
        <v>136</v>
      </c>
      <c r="H88" s="25">
        <f t="shared" si="15"/>
        <v>0</v>
      </c>
      <c r="I88" s="26">
        <f t="shared" si="16"/>
        <v>-0.14285714285714285</v>
      </c>
      <c r="J88" s="27" t="str">
        <f>MID('LMNA e11 - 2ry Str + Mask'!$A$2,E88,F88)</f>
        <v>))).)))</v>
      </c>
      <c r="K88" s="26">
        <f t="shared" si="17"/>
        <v>0.14285714285714285</v>
      </c>
      <c r="L88" s="27" t="str">
        <f>MID('LMNA e11 - 2ry Str + Mask'!$D$2,E88,F88)</f>
        <v>))).)))</v>
      </c>
      <c r="M88" s="26">
        <f t="shared" si="18"/>
        <v>0.14285714285714285</v>
      </c>
      <c r="N88" s="28">
        <f t="shared" si="19"/>
        <v>0</v>
      </c>
      <c r="O88" s="29" t="str">
        <f t="shared" si="20"/>
        <v>Sironi_motif2</v>
      </c>
      <c r="P88" s="29" t="str">
        <f t="shared" si="21"/>
        <v>ESS</v>
      </c>
      <c r="Q88" s="28">
        <f t="shared" si="22"/>
        <v>0</v>
      </c>
      <c r="R88" s="30">
        <f t="shared" si="23"/>
        <v>0</v>
      </c>
    </row>
    <row r="89" spans="1:18" ht="32" customHeight="1" x14ac:dyDescent="0.15">
      <c r="A89" s="20" t="s">
        <v>31</v>
      </c>
      <c r="B89" s="20" t="s">
        <v>1893</v>
      </c>
      <c r="C89" s="20" t="s">
        <v>1894</v>
      </c>
      <c r="D89" s="21" t="s">
        <v>236</v>
      </c>
      <c r="E89" s="22">
        <f t="shared" si="12"/>
        <v>129</v>
      </c>
      <c r="F89" s="23">
        <f t="shared" si="13"/>
        <v>8</v>
      </c>
      <c r="G89" s="24">
        <f t="shared" si="14"/>
        <v>137</v>
      </c>
      <c r="H89" s="25">
        <f t="shared" si="15"/>
        <v>0.125</v>
      </c>
      <c r="I89" s="26">
        <f t="shared" si="16"/>
        <v>0</v>
      </c>
      <c r="J89" s="27" t="str">
        <f>MID('LMNA e11 - 2ry Str + Mask'!$A$2,E89,F89)</f>
        <v>))).))))</v>
      </c>
      <c r="K89" s="26">
        <f t="shared" si="17"/>
        <v>0.125</v>
      </c>
      <c r="L89" s="27" t="str">
        <f>MID('LMNA e11 - 2ry Str + Mask'!$D$2,E89,F89)</f>
        <v>))).))))</v>
      </c>
      <c r="M89" s="26">
        <f t="shared" si="18"/>
        <v>0.125</v>
      </c>
      <c r="N89" s="28">
        <f t="shared" si="19"/>
        <v>0</v>
      </c>
      <c r="O89" s="29" t="str">
        <f t="shared" si="20"/>
        <v>PESE</v>
      </c>
      <c r="P89" s="29" t="str">
        <f t="shared" si="21"/>
        <v>ESE</v>
      </c>
      <c r="Q89" s="28">
        <f t="shared" si="22"/>
        <v>0</v>
      </c>
      <c r="R89" s="30">
        <f t="shared" si="23"/>
        <v>0</v>
      </c>
    </row>
    <row r="90" spans="1:18" ht="32" customHeight="1" x14ac:dyDescent="0.15">
      <c r="A90" s="20" t="s">
        <v>35</v>
      </c>
      <c r="B90" s="20" t="s">
        <v>304</v>
      </c>
      <c r="C90" s="20" t="s">
        <v>37</v>
      </c>
      <c r="D90" s="21" t="s">
        <v>238</v>
      </c>
      <c r="E90" s="22">
        <f t="shared" si="12"/>
        <v>130</v>
      </c>
      <c r="F90" s="23">
        <f t="shared" si="13"/>
        <v>6</v>
      </c>
      <c r="G90" s="24">
        <f t="shared" si="14"/>
        <v>136</v>
      </c>
      <c r="H90" s="25">
        <f t="shared" si="15"/>
        <v>0.16666666666666666</v>
      </c>
      <c r="I90" s="26">
        <f t="shared" si="16"/>
        <v>0</v>
      </c>
      <c r="J90" s="27" t="str">
        <f>MID('LMNA e11 - 2ry Str + Mask'!$A$2,E90,F90)</f>
        <v>)).)))</v>
      </c>
      <c r="K90" s="26">
        <f t="shared" si="17"/>
        <v>0.16666666666666666</v>
      </c>
      <c r="L90" s="27" t="str">
        <f>MID('LMNA e11 - 2ry Str + Mask'!$D$2,E90,F90)</f>
        <v>)).)))</v>
      </c>
      <c r="M90" s="26">
        <f t="shared" si="18"/>
        <v>0.16666666666666666</v>
      </c>
      <c r="N90" s="28">
        <f t="shared" si="19"/>
        <v>0</v>
      </c>
      <c r="O90" s="29" t="str">
        <f t="shared" si="20"/>
        <v>EIE</v>
      </c>
      <c r="P90" s="29" t="str">
        <f t="shared" si="21"/>
        <v>ESE</v>
      </c>
      <c r="Q90" s="28">
        <f t="shared" si="22"/>
        <v>0</v>
      </c>
      <c r="R90" s="30">
        <f t="shared" si="23"/>
        <v>0</v>
      </c>
    </row>
    <row r="91" spans="1:18" ht="32" customHeight="1" x14ac:dyDescent="0.15">
      <c r="A91" s="20" t="s">
        <v>46</v>
      </c>
      <c r="B91" s="20" t="s">
        <v>304</v>
      </c>
      <c r="C91" s="20" t="s">
        <v>37</v>
      </c>
      <c r="D91" s="21" t="s">
        <v>238</v>
      </c>
      <c r="E91" s="22">
        <f t="shared" si="12"/>
        <v>130</v>
      </c>
      <c r="F91" s="23">
        <f t="shared" si="13"/>
        <v>6</v>
      </c>
      <c r="G91" s="24">
        <f t="shared" si="14"/>
        <v>136</v>
      </c>
      <c r="H91" s="25">
        <f t="shared" si="15"/>
        <v>0</v>
      </c>
      <c r="I91" s="26">
        <f t="shared" si="16"/>
        <v>-0.16666666666666666</v>
      </c>
      <c r="J91" s="27" t="str">
        <f>MID('LMNA e11 - 2ry Str + Mask'!$A$2,E91,F91)</f>
        <v>)).)))</v>
      </c>
      <c r="K91" s="26">
        <f t="shared" si="17"/>
        <v>0.16666666666666666</v>
      </c>
      <c r="L91" s="27" t="str">
        <f>MID('LMNA e11 - 2ry Str + Mask'!$D$2,E91,F91)</f>
        <v>)).)))</v>
      </c>
      <c r="M91" s="26">
        <f t="shared" si="18"/>
        <v>0.16666666666666666</v>
      </c>
      <c r="N91" s="28">
        <f t="shared" si="19"/>
        <v>0</v>
      </c>
      <c r="O91" s="29" t="str">
        <f t="shared" si="20"/>
        <v>IIE</v>
      </c>
      <c r="P91" s="29" t="str">
        <f t="shared" si="21"/>
        <v>ESS</v>
      </c>
      <c r="Q91" s="28">
        <f t="shared" si="22"/>
        <v>0</v>
      </c>
      <c r="R91" s="30">
        <f t="shared" si="23"/>
        <v>0</v>
      </c>
    </row>
    <row r="92" spans="1:18" ht="32" customHeight="1" x14ac:dyDescent="0.15">
      <c r="A92" s="20" t="s">
        <v>31</v>
      </c>
      <c r="B92" s="20" t="s">
        <v>1895</v>
      </c>
      <c r="C92" s="20" t="s">
        <v>1896</v>
      </c>
      <c r="D92" s="21" t="s">
        <v>238</v>
      </c>
      <c r="E92" s="22">
        <f t="shared" si="12"/>
        <v>130</v>
      </c>
      <c r="F92" s="23">
        <f t="shared" si="13"/>
        <v>8</v>
      </c>
      <c r="G92" s="24">
        <f t="shared" si="14"/>
        <v>138</v>
      </c>
      <c r="H92" s="25">
        <f t="shared" si="15"/>
        <v>0.125</v>
      </c>
      <c r="I92" s="26">
        <f t="shared" si="16"/>
        <v>0</v>
      </c>
      <c r="J92" s="27" t="str">
        <f>MID('LMNA e11 - 2ry Str + Mask'!$A$2,E92,F92)</f>
        <v>)).)))))</v>
      </c>
      <c r="K92" s="26">
        <f t="shared" si="17"/>
        <v>0.125</v>
      </c>
      <c r="L92" s="27" t="str">
        <f>MID('LMNA e11 - 2ry Str + Mask'!$D$2,E92,F92)</f>
        <v>)).)))))</v>
      </c>
      <c r="M92" s="26">
        <f t="shared" si="18"/>
        <v>0.125</v>
      </c>
      <c r="N92" s="28">
        <f t="shared" si="19"/>
        <v>0</v>
      </c>
      <c r="O92" s="29" t="str">
        <f t="shared" si="20"/>
        <v>PESE</v>
      </c>
      <c r="P92" s="29" t="str">
        <f t="shared" si="21"/>
        <v>ESE</v>
      </c>
      <c r="Q92" s="28">
        <f t="shared" si="22"/>
        <v>0</v>
      </c>
      <c r="R92" s="30">
        <f t="shared" si="23"/>
        <v>0</v>
      </c>
    </row>
    <row r="93" spans="1:18" ht="32" customHeight="1" x14ac:dyDescent="0.15">
      <c r="A93" s="20" t="s">
        <v>35</v>
      </c>
      <c r="B93" s="20" t="s">
        <v>1897</v>
      </c>
      <c r="C93" s="20" t="s">
        <v>37</v>
      </c>
      <c r="D93" s="21" t="s">
        <v>243</v>
      </c>
      <c r="E93" s="22">
        <f t="shared" si="12"/>
        <v>131</v>
      </c>
      <c r="F93" s="23">
        <f t="shared" si="13"/>
        <v>6</v>
      </c>
      <c r="G93" s="24">
        <f t="shared" si="14"/>
        <v>137</v>
      </c>
      <c r="H93" s="25">
        <f t="shared" si="15"/>
        <v>0.16666666666666666</v>
      </c>
      <c r="I93" s="26">
        <f t="shared" si="16"/>
        <v>0</v>
      </c>
      <c r="J93" s="27" t="str">
        <f>MID('LMNA e11 - 2ry Str + Mask'!$A$2,E93,F93)</f>
        <v>).))))</v>
      </c>
      <c r="K93" s="26">
        <f t="shared" si="17"/>
        <v>0.16666666666666666</v>
      </c>
      <c r="L93" s="27" t="str">
        <f>MID('LMNA e11 - 2ry Str + Mask'!$D$2,E93,F93)</f>
        <v>).))))</v>
      </c>
      <c r="M93" s="26">
        <f t="shared" si="18"/>
        <v>0.16666666666666666</v>
      </c>
      <c r="N93" s="28">
        <f t="shared" si="19"/>
        <v>0</v>
      </c>
      <c r="O93" s="29" t="str">
        <f t="shared" si="20"/>
        <v>EIE</v>
      </c>
      <c r="P93" s="29" t="str">
        <f t="shared" si="21"/>
        <v>ESE</v>
      </c>
      <c r="Q93" s="28">
        <f t="shared" si="22"/>
        <v>0</v>
      </c>
      <c r="R93" s="30">
        <f t="shared" si="23"/>
        <v>0</v>
      </c>
    </row>
    <row r="94" spans="1:18" ht="32" customHeight="1" x14ac:dyDescent="0.15">
      <c r="A94" s="20" t="s">
        <v>46</v>
      </c>
      <c r="B94" s="20" t="s">
        <v>1897</v>
      </c>
      <c r="C94" s="20" t="s">
        <v>37</v>
      </c>
      <c r="D94" s="21" t="s">
        <v>243</v>
      </c>
      <c r="E94" s="22">
        <f t="shared" si="12"/>
        <v>131</v>
      </c>
      <c r="F94" s="23">
        <f t="shared" si="13"/>
        <v>6</v>
      </c>
      <c r="G94" s="24">
        <f t="shared" si="14"/>
        <v>137</v>
      </c>
      <c r="H94" s="25">
        <f t="shared" si="15"/>
        <v>0</v>
      </c>
      <c r="I94" s="26">
        <f t="shared" si="16"/>
        <v>-0.16666666666666666</v>
      </c>
      <c r="J94" s="27" t="str">
        <f>MID('LMNA e11 - 2ry Str + Mask'!$A$2,E94,F94)</f>
        <v>).))))</v>
      </c>
      <c r="K94" s="26">
        <f t="shared" si="17"/>
        <v>0.16666666666666666</v>
      </c>
      <c r="L94" s="27" t="str">
        <f>MID('LMNA e11 - 2ry Str + Mask'!$D$2,E94,F94)</f>
        <v>).))))</v>
      </c>
      <c r="M94" s="26">
        <f t="shared" si="18"/>
        <v>0.16666666666666666</v>
      </c>
      <c r="N94" s="28">
        <f t="shared" si="19"/>
        <v>0</v>
      </c>
      <c r="O94" s="29" t="str">
        <f t="shared" si="20"/>
        <v>IIE</v>
      </c>
      <c r="P94" s="29" t="str">
        <f t="shared" si="21"/>
        <v>ESS</v>
      </c>
      <c r="Q94" s="28">
        <f t="shared" si="22"/>
        <v>0</v>
      </c>
      <c r="R94" s="30">
        <f t="shared" si="23"/>
        <v>0</v>
      </c>
    </row>
    <row r="95" spans="1:18" ht="32" customHeight="1" x14ac:dyDescent="0.15">
      <c r="A95" s="20" t="s">
        <v>31</v>
      </c>
      <c r="B95" s="20" t="s">
        <v>1898</v>
      </c>
      <c r="C95" s="20" t="s">
        <v>1899</v>
      </c>
      <c r="D95" s="21" t="s">
        <v>243</v>
      </c>
      <c r="E95" s="22">
        <f t="shared" si="12"/>
        <v>131</v>
      </c>
      <c r="F95" s="23">
        <f t="shared" si="13"/>
        <v>8</v>
      </c>
      <c r="G95" s="24">
        <f t="shared" si="14"/>
        <v>139</v>
      </c>
      <c r="H95" s="25">
        <f t="shared" si="15"/>
        <v>0.125</v>
      </c>
      <c r="I95" s="26">
        <f t="shared" si="16"/>
        <v>0</v>
      </c>
      <c r="J95" s="27" t="str">
        <f>MID('LMNA e11 - 2ry Str + Mask'!$A$2,E95,F95)</f>
        <v>).))))))</v>
      </c>
      <c r="K95" s="26">
        <f t="shared" si="17"/>
        <v>0.125</v>
      </c>
      <c r="L95" s="27" t="str">
        <f>MID('LMNA e11 - 2ry Str + Mask'!$D$2,E95,F95)</f>
        <v>).))))))</v>
      </c>
      <c r="M95" s="26">
        <f t="shared" si="18"/>
        <v>0.125</v>
      </c>
      <c r="N95" s="28">
        <f t="shared" si="19"/>
        <v>0</v>
      </c>
      <c r="O95" s="29" t="str">
        <f t="shared" si="20"/>
        <v>PESE</v>
      </c>
      <c r="P95" s="29" t="str">
        <f t="shared" si="21"/>
        <v>ESE</v>
      </c>
      <c r="Q95" s="28">
        <f t="shared" si="22"/>
        <v>0</v>
      </c>
      <c r="R95" s="30">
        <f t="shared" si="23"/>
        <v>0</v>
      </c>
    </row>
    <row r="96" spans="1:18" ht="32" customHeight="1" x14ac:dyDescent="0.15">
      <c r="A96" s="20" t="s">
        <v>35</v>
      </c>
      <c r="B96" s="20" t="s">
        <v>1900</v>
      </c>
      <c r="C96" s="20" t="s">
        <v>37</v>
      </c>
      <c r="D96" s="21" t="s">
        <v>247</v>
      </c>
      <c r="E96" s="22">
        <f t="shared" si="12"/>
        <v>132</v>
      </c>
      <c r="F96" s="23">
        <f t="shared" si="13"/>
        <v>6</v>
      </c>
      <c r="G96" s="24">
        <f t="shared" si="14"/>
        <v>138</v>
      </c>
      <c r="H96" s="25">
        <f t="shared" si="15"/>
        <v>0.16666666666666666</v>
      </c>
      <c r="I96" s="26">
        <f t="shared" si="16"/>
        <v>0</v>
      </c>
      <c r="J96" s="27" t="str">
        <f>MID('LMNA e11 - 2ry Str + Mask'!$A$2,E96,F96)</f>
        <v>.)))))</v>
      </c>
      <c r="K96" s="26">
        <f t="shared" si="17"/>
        <v>0.16666666666666666</v>
      </c>
      <c r="L96" s="27" t="str">
        <f>MID('LMNA e11 - 2ry Str + Mask'!$D$2,E96,F96)</f>
        <v>.)))))</v>
      </c>
      <c r="M96" s="26">
        <f t="shared" si="18"/>
        <v>0.16666666666666666</v>
      </c>
      <c r="N96" s="28">
        <f t="shared" si="19"/>
        <v>0</v>
      </c>
      <c r="O96" s="29" t="str">
        <f t="shared" si="20"/>
        <v>EIE</v>
      </c>
      <c r="P96" s="29" t="str">
        <f t="shared" si="21"/>
        <v>ESE</v>
      </c>
      <c r="Q96" s="28">
        <f t="shared" si="22"/>
        <v>0</v>
      </c>
      <c r="R96" s="30">
        <f t="shared" si="23"/>
        <v>0</v>
      </c>
    </row>
    <row r="97" spans="1:18" ht="44" customHeight="1" x14ac:dyDescent="0.15">
      <c r="A97" s="20" t="s">
        <v>69</v>
      </c>
      <c r="B97" s="20" t="s">
        <v>1901</v>
      </c>
      <c r="C97" s="20" t="s">
        <v>1902</v>
      </c>
      <c r="D97" s="21" t="s">
        <v>247</v>
      </c>
      <c r="E97" s="22">
        <f t="shared" si="12"/>
        <v>132</v>
      </c>
      <c r="F97" s="23">
        <f t="shared" si="13"/>
        <v>7</v>
      </c>
      <c r="G97" s="24">
        <f t="shared" si="14"/>
        <v>139</v>
      </c>
      <c r="H97" s="25">
        <f t="shared" si="15"/>
        <v>0</v>
      </c>
      <c r="I97" s="26">
        <f t="shared" si="16"/>
        <v>-0.14285714285714285</v>
      </c>
      <c r="J97" s="27" t="str">
        <f>MID('LMNA e11 - 2ry Str + Mask'!$A$2,E97,F97)</f>
        <v>.))))))</v>
      </c>
      <c r="K97" s="26">
        <f t="shared" si="17"/>
        <v>0.14285714285714285</v>
      </c>
      <c r="L97" s="27" t="str">
        <f>MID('LMNA e11 - 2ry Str + Mask'!$D$2,E97,F97)</f>
        <v>.))))))</v>
      </c>
      <c r="M97" s="26">
        <f t="shared" si="18"/>
        <v>0.14285714285714285</v>
      </c>
      <c r="N97" s="28">
        <f t="shared" si="19"/>
        <v>0</v>
      </c>
      <c r="O97" s="29" t="str">
        <f t="shared" si="20"/>
        <v>Sironi_motif2</v>
      </c>
      <c r="P97" s="29" t="str">
        <f t="shared" si="21"/>
        <v>ESS</v>
      </c>
      <c r="Q97" s="28">
        <f t="shared" si="22"/>
        <v>0</v>
      </c>
      <c r="R97" s="30">
        <f t="shared" si="23"/>
        <v>0</v>
      </c>
    </row>
    <row r="98" spans="1:18" ht="44" customHeight="1" x14ac:dyDescent="0.15">
      <c r="A98" s="20" t="s">
        <v>78</v>
      </c>
      <c r="B98" s="20" t="s">
        <v>1903</v>
      </c>
      <c r="C98" s="20" t="s">
        <v>1904</v>
      </c>
      <c r="D98" s="21" t="s">
        <v>255</v>
      </c>
      <c r="E98" s="22">
        <f t="shared" si="12"/>
        <v>134</v>
      </c>
      <c r="F98" s="23">
        <f t="shared" si="13"/>
        <v>6</v>
      </c>
      <c r="G98" s="24">
        <f t="shared" si="14"/>
        <v>140</v>
      </c>
      <c r="H98" s="25">
        <f t="shared" si="15"/>
        <v>0.16666666666666666</v>
      </c>
      <c r="I98" s="26">
        <f t="shared" si="16"/>
        <v>0</v>
      </c>
      <c r="J98" s="27" t="str">
        <f>MID('LMNA e11 - 2ry Str + Mask'!$A$2,E98,F98)</f>
        <v>))))))</v>
      </c>
      <c r="K98" s="26">
        <f t="shared" si="17"/>
        <v>0</v>
      </c>
      <c r="L98" s="27" t="str">
        <f>MID('LMNA e11 - 2ry Str + Mask'!$D$2,E98,F98)</f>
        <v>))))))</v>
      </c>
      <c r="M98" s="26">
        <f t="shared" si="18"/>
        <v>0</v>
      </c>
      <c r="N98" s="28">
        <f t="shared" si="19"/>
        <v>0</v>
      </c>
      <c r="O98" s="29" t="str">
        <f t="shared" si="20"/>
        <v>ESE_SRp55</v>
      </c>
      <c r="P98" s="29" t="str">
        <f t="shared" si="21"/>
        <v>ESE</v>
      </c>
      <c r="Q98" s="28">
        <f t="shared" si="22"/>
        <v>0</v>
      </c>
      <c r="R98" s="30">
        <f t="shared" si="23"/>
        <v>0</v>
      </c>
    </row>
    <row r="99" spans="1:18" ht="32" customHeight="1" x14ac:dyDescent="0.15">
      <c r="A99" s="20" t="s">
        <v>35</v>
      </c>
      <c r="B99" s="20" t="s">
        <v>1903</v>
      </c>
      <c r="C99" s="20" t="s">
        <v>37</v>
      </c>
      <c r="D99" s="21" t="s">
        <v>255</v>
      </c>
      <c r="E99" s="22">
        <f t="shared" si="12"/>
        <v>134</v>
      </c>
      <c r="F99" s="23">
        <f t="shared" si="13"/>
        <v>6</v>
      </c>
      <c r="G99" s="24">
        <f t="shared" si="14"/>
        <v>140</v>
      </c>
      <c r="H99" s="25">
        <f t="shared" si="15"/>
        <v>0.16666666666666666</v>
      </c>
      <c r="I99" s="26">
        <f t="shared" si="16"/>
        <v>0</v>
      </c>
      <c r="J99" s="27" t="str">
        <f>MID('LMNA e11 - 2ry Str + Mask'!$A$2,E99,F99)</f>
        <v>))))))</v>
      </c>
      <c r="K99" s="26">
        <f t="shared" si="17"/>
        <v>0</v>
      </c>
      <c r="L99" s="27" t="str">
        <f>MID('LMNA e11 - 2ry Str + Mask'!$D$2,E99,F99)</f>
        <v>))))))</v>
      </c>
      <c r="M99" s="26">
        <f t="shared" si="18"/>
        <v>0</v>
      </c>
      <c r="N99" s="28">
        <f t="shared" si="19"/>
        <v>0</v>
      </c>
      <c r="O99" s="29" t="str">
        <f t="shared" si="20"/>
        <v>EIE</v>
      </c>
      <c r="P99" s="29" t="str">
        <f t="shared" si="21"/>
        <v>ESE</v>
      </c>
      <c r="Q99" s="28">
        <f t="shared" si="22"/>
        <v>0</v>
      </c>
      <c r="R99" s="30">
        <f t="shared" si="23"/>
        <v>0</v>
      </c>
    </row>
    <row r="100" spans="1:18" ht="44" customHeight="1" x14ac:dyDescent="0.15">
      <c r="A100" s="20" t="s">
        <v>69</v>
      </c>
      <c r="B100" s="20" t="s">
        <v>1905</v>
      </c>
      <c r="C100" s="20" t="s">
        <v>1906</v>
      </c>
      <c r="D100" s="21" t="s">
        <v>255</v>
      </c>
      <c r="E100" s="22">
        <f t="shared" si="12"/>
        <v>134</v>
      </c>
      <c r="F100" s="23">
        <f t="shared" si="13"/>
        <v>7</v>
      </c>
      <c r="G100" s="24">
        <f t="shared" si="14"/>
        <v>141</v>
      </c>
      <c r="H100" s="25">
        <f t="shared" si="15"/>
        <v>0</v>
      </c>
      <c r="I100" s="26">
        <f t="shared" si="16"/>
        <v>-0.14285714285714285</v>
      </c>
      <c r="J100" s="27" t="str">
        <f>MID('LMNA e11 - 2ry Str + Mask'!$A$2,E100,F100)</f>
        <v>)))))).</v>
      </c>
      <c r="K100" s="26">
        <f t="shared" si="17"/>
        <v>0.14285714285714285</v>
      </c>
      <c r="L100" s="27" t="str">
        <f>MID('LMNA e11 - 2ry Str + Mask'!$D$2,E100,F100)</f>
        <v>)))))).</v>
      </c>
      <c r="M100" s="26">
        <f t="shared" si="18"/>
        <v>0.14285714285714285</v>
      </c>
      <c r="N100" s="28">
        <f t="shared" si="19"/>
        <v>0</v>
      </c>
      <c r="O100" s="29" t="str">
        <f t="shared" si="20"/>
        <v>Sironi_motif2</v>
      </c>
      <c r="P100" s="29" t="str">
        <f t="shared" si="21"/>
        <v>ESS</v>
      </c>
      <c r="Q100" s="28">
        <f t="shared" si="22"/>
        <v>0</v>
      </c>
      <c r="R100" s="30">
        <f t="shared" si="23"/>
        <v>0</v>
      </c>
    </row>
    <row r="101" spans="1:18" ht="32" customHeight="1" x14ac:dyDescent="0.15">
      <c r="A101" s="20" t="s">
        <v>35</v>
      </c>
      <c r="B101" s="20" t="s">
        <v>1907</v>
      </c>
      <c r="C101" s="20" t="s">
        <v>37</v>
      </c>
      <c r="D101" s="21" t="s">
        <v>257</v>
      </c>
      <c r="E101" s="22">
        <f t="shared" si="12"/>
        <v>135</v>
      </c>
      <c r="F101" s="23">
        <f t="shared" si="13"/>
        <v>6</v>
      </c>
      <c r="G101" s="24">
        <f t="shared" si="14"/>
        <v>141</v>
      </c>
      <c r="H101" s="25">
        <f t="shared" si="15"/>
        <v>0.16666666666666666</v>
      </c>
      <c r="I101" s="26">
        <f t="shared" si="16"/>
        <v>0</v>
      </c>
      <c r="J101" s="27" t="str">
        <f>MID('LMNA e11 - 2ry Str + Mask'!$A$2,E101,F101)</f>
        <v>))))).</v>
      </c>
      <c r="K101" s="26">
        <f t="shared" si="17"/>
        <v>0.16666666666666666</v>
      </c>
      <c r="L101" s="27" t="str">
        <f>MID('LMNA e11 - 2ry Str + Mask'!$D$2,E101,F101)</f>
        <v>))))).</v>
      </c>
      <c r="M101" s="26">
        <f t="shared" si="18"/>
        <v>0.16666666666666666</v>
      </c>
      <c r="N101" s="28">
        <f t="shared" si="19"/>
        <v>0</v>
      </c>
      <c r="O101" s="29" t="str">
        <f t="shared" si="20"/>
        <v>EIE</v>
      </c>
      <c r="P101" s="29" t="str">
        <f t="shared" si="21"/>
        <v>ESE</v>
      </c>
      <c r="Q101" s="28">
        <f t="shared" si="22"/>
        <v>0</v>
      </c>
      <c r="R101" s="30">
        <f t="shared" si="23"/>
        <v>0</v>
      </c>
    </row>
    <row r="102" spans="1:18" ht="32" customHeight="1" x14ac:dyDescent="0.15">
      <c r="A102" s="20" t="s">
        <v>88</v>
      </c>
      <c r="B102" s="20" t="s">
        <v>1908</v>
      </c>
      <c r="C102" s="20" t="s">
        <v>1909</v>
      </c>
      <c r="D102" s="21" t="s">
        <v>259</v>
      </c>
      <c r="E102" s="22">
        <f t="shared" si="12"/>
        <v>136</v>
      </c>
      <c r="F102" s="23">
        <f t="shared" si="13"/>
        <v>6</v>
      </c>
      <c r="G102" s="24">
        <f t="shared" si="14"/>
        <v>142</v>
      </c>
      <c r="H102" s="25">
        <f t="shared" si="15"/>
        <v>0.16666666666666666</v>
      </c>
      <c r="I102" s="26">
        <f t="shared" si="16"/>
        <v>0</v>
      </c>
      <c r="J102" s="27" t="str">
        <f>MID('LMNA e11 - 2ry Str + Mask'!$A$2,E102,F102)</f>
        <v>))))..</v>
      </c>
      <c r="K102" s="26">
        <f t="shared" si="17"/>
        <v>0.33333333333333331</v>
      </c>
      <c r="L102" s="27" t="str">
        <f>MID('LMNA e11 - 2ry Str + Mask'!$D$2,E102,F102)</f>
        <v>))))..</v>
      </c>
      <c r="M102" s="26">
        <f t="shared" si="18"/>
        <v>0.33333333333333331</v>
      </c>
      <c r="N102" s="28">
        <f t="shared" si="19"/>
        <v>0</v>
      </c>
      <c r="O102" s="29" t="str">
        <f t="shared" si="20"/>
        <v>ESE_9G8</v>
      </c>
      <c r="P102" s="29" t="str">
        <f t="shared" si="21"/>
        <v>ESE</v>
      </c>
      <c r="Q102" s="28">
        <f t="shared" si="22"/>
        <v>0</v>
      </c>
      <c r="R102" s="30">
        <f t="shared" si="23"/>
        <v>0</v>
      </c>
    </row>
    <row r="103" spans="1:18" ht="32" customHeight="1" x14ac:dyDescent="0.15">
      <c r="A103" s="20" t="s">
        <v>35</v>
      </c>
      <c r="B103" s="20" t="s">
        <v>1908</v>
      </c>
      <c r="C103" s="20" t="s">
        <v>37</v>
      </c>
      <c r="D103" s="21" t="s">
        <v>259</v>
      </c>
      <c r="E103" s="22">
        <f t="shared" si="12"/>
        <v>136</v>
      </c>
      <c r="F103" s="23">
        <f t="shared" si="13"/>
        <v>6</v>
      </c>
      <c r="G103" s="24">
        <f t="shared" si="14"/>
        <v>142</v>
      </c>
      <c r="H103" s="25">
        <f t="shared" si="15"/>
        <v>0.16666666666666666</v>
      </c>
      <c r="I103" s="26">
        <f t="shared" si="16"/>
        <v>0</v>
      </c>
      <c r="J103" s="27" t="str">
        <f>MID('LMNA e11 - 2ry Str + Mask'!$A$2,E103,F103)</f>
        <v>))))..</v>
      </c>
      <c r="K103" s="26">
        <f t="shared" si="17"/>
        <v>0.33333333333333331</v>
      </c>
      <c r="L103" s="27" t="str">
        <f>MID('LMNA e11 - 2ry Str + Mask'!$D$2,E103,F103)</f>
        <v>))))..</v>
      </c>
      <c r="M103" s="26">
        <f t="shared" si="18"/>
        <v>0.33333333333333331</v>
      </c>
      <c r="N103" s="28">
        <f t="shared" si="19"/>
        <v>0</v>
      </c>
      <c r="O103" s="29" t="str">
        <f t="shared" si="20"/>
        <v>EIE</v>
      </c>
      <c r="P103" s="29" t="str">
        <f t="shared" si="21"/>
        <v>ESE</v>
      </c>
      <c r="Q103" s="28">
        <f t="shared" si="22"/>
        <v>0</v>
      </c>
      <c r="R103" s="30">
        <f t="shared" si="23"/>
        <v>0</v>
      </c>
    </row>
    <row r="104" spans="1:18" ht="32" customHeight="1" x14ac:dyDescent="0.15">
      <c r="A104" s="20" t="s">
        <v>35</v>
      </c>
      <c r="B104" s="20" t="s">
        <v>1605</v>
      </c>
      <c r="C104" s="20" t="s">
        <v>37</v>
      </c>
      <c r="D104" s="21" t="s">
        <v>261</v>
      </c>
      <c r="E104" s="22">
        <f t="shared" si="12"/>
        <v>137</v>
      </c>
      <c r="F104" s="23">
        <f t="shared" si="13"/>
        <v>6</v>
      </c>
      <c r="G104" s="24">
        <f t="shared" si="14"/>
        <v>143</v>
      </c>
      <c r="H104" s="25">
        <f t="shared" si="15"/>
        <v>0.16666666666666666</v>
      </c>
      <c r="I104" s="26">
        <f t="shared" si="16"/>
        <v>0</v>
      </c>
      <c r="J104" s="27" t="str">
        <f>MID('LMNA e11 - 2ry Str + Mask'!$A$2,E104,F104)</f>
        <v>)))...</v>
      </c>
      <c r="K104" s="26">
        <f t="shared" si="17"/>
        <v>0.5</v>
      </c>
      <c r="L104" s="27" t="str">
        <f>MID('LMNA e11 - 2ry Str + Mask'!$D$2,E104,F104)</f>
        <v>)))...</v>
      </c>
      <c r="M104" s="26">
        <f t="shared" si="18"/>
        <v>0.5</v>
      </c>
      <c r="N104" s="28">
        <f t="shared" si="19"/>
        <v>0</v>
      </c>
      <c r="O104" s="29" t="str">
        <f t="shared" si="20"/>
        <v>EIE</v>
      </c>
      <c r="P104" s="29" t="str">
        <f t="shared" si="21"/>
        <v>ESE</v>
      </c>
      <c r="Q104" s="28">
        <f t="shared" si="22"/>
        <v>0</v>
      </c>
      <c r="R104" s="30">
        <f t="shared" si="23"/>
        <v>0</v>
      </c>
    </row>
    <row r="105" spans="1:18" ht="32" customHeight="1" x14ac:dyDescent="0.15">
      <c r="A105" s="20" t="s">
        <v>35</v>
      </c>
      <c r="B105" s="20" t="s">
        <v>1577</v>
      </c>
      <c r="C105" s="20" t="s">
        <v>37</v>
      </c>
      <c r="D105" s="21" t="s">
        <v>608</v>
      </c>
      <c r="E105" s="22">
        <f t="shared" si="12"/>
        <v>138</v>
      </c>
      <c r="F105" s="23">
        <f t="shared" si="13"/>
        <v>6</v>
      </c>
      <c r="G105" s="24">
        <f t="shared" si="14"/>
        <v>144</v>
      </c>
      <c r="H105" s="25">
        <f t="shared" si="15"/>
        <v>0.16666666666666666</v>
      </c>
      <c r="I105" s="26">
        <f t="shared" si="16"/>
        <v>0</v>
      </c>
      <c r="J105" s="27" t="str">
        <f>MID('LMNA e11 - 2ry Str + Mask'!$A$2,E105,F105)</f>
        <v>))....</v>
      </c>
      <c r="K105" s="26">
        <f t="shared" si="17"/>
        <v>0.66666666666666663</v>
      </c>
      <c r="L105" s="27" t="str">
        <f>MID('LMNA e11 - 2ry Str + Mask'!$D$2,E105,F105)</f>
        <v>))....</v>
      </c>
      <c r="M105" s="26">
        <f t="shared" si="18"/>
        <v>0.66666666666666663</v>
      </c>
      <c r="N105" s="28">
        <f t="shared" si="19"/>
        <v>0</v>
      </c>
      <c r="O105" s="29" t="str">
        <f t="shared" si="20"/>
        <v>EIE</v>
      </c>
      <c r="P105" s="29" t="str">
        <f t="shared" si="21"/>
        <v>ESE</v>
      </c>
      <c r="Q105" s="28">
        <f t="shared" si="22"/>
        <v>0</v>
      </c>
      <c r="R105" s="30">
        <f t="shared" si="23"/>
        <v>0</v>
      </c>
    </row>
    <row r="106" spans="1:18" ht="32" customHeight="1" x14ac:dyDescent="0.15">
      <c r="A106" s="20" t="s">
        <v>31</v>
      </c>
      <c r="B106" s="20" t="s">
        <v>1910</v>
      </c>
      <c r="C106" s="20" t="s">
        <v>1911</v>
      </c>
      <c r="D106" s="21" t="s">
        <v>608</v>
      </c>
      <c r="E106" s="22">
        <f t="shared" si="12"/>
        <v>138</v>
      </c>
      <c r="F106" s="23">
        <f t="shared" si="13"/>
        <v>8</v>
      </c>
      <c r="G106" s="24">
        <f t="shared" si="14"/>
        <v>146</v>
      </c>
      <c r="H106" s="25">
        <f t="shared" si="15"/>
        <v>0.125</v>
      </c>
      <c r="I106" s="26">
        <f t="shared" si="16"/>
        <v>0</v>
      </c>
      <c r="J106" s="27" t="str">
        <f>MID('LMNA e11 - 2ry Str + Mask'!$A$2,E106,F106)</f>
        <v>))....((</v>
      </c>
      <c r="K106" s="26">
        <f t="shared" si="17"/>
        <v>0.5</v>
      </c>
      <c r="L106" s="27" t="str">
        <f>MID('LMNA e11 - 2ry Str + Mask'!$D$2,E106,F106)</f>
        <v>))....((</v>
      </c>
      <c r="M106" s="26">
        <f t="shared" si="18"/>
        <v>0.5</v>
      </c>
      <c r="N106" s="28">
        <f t="shared" si="19"/>
        <v>0</v>
      </c>
      <c r="O106" s="29" t="str">
        <f t="shared" si="20"/>
        <v>PESE</v>
      </c>
      <c r="P106" s="29" t="str">
        <f t="shared" si="21"/>
        <v>ESE</v>
      </c>
      <c r="Q106" s="28">
        <f t="shared" si="22"/>
        <v>0</v>
      </c>
      <c r="R106" s="30">
        <f t="shared" si="23"/>
        <v>0</v>
      </c>
    </row>
    <row r="107" spans="1:18" ht="32" customHeight="1" x14ac:dyDescent="0.15">
      <c r="A107" s="20" t="s">
        <v>35</v>
      </c>
      <c r="B107" s="20" t="s">
        <v>1581</v>
      </c>
      <c r="C107" s="20" t="s">
        <v>37</v>
      </c>
      <c r="D107" s="21" t="s">
        <v>263</v>
      </c>
      <c r="E107" s="22">
        <f t="shared" si="12"/>
        <v>139</v>
      </c>
      <c r="F107" s="23">
        <f t="shared" si="13"/>
        <v>6</v>
      </c>
      <c r="G107" s="24">
        <f t="shared" si="14"/>
        <v>145</v>
      </c>
      <c r="H107" s="25">
        <f t="shared" si="15"/>
        <v>0.16666666666666666</v>
      </c>
      <c r="I107" s="26">
        <f t="shared" si="16"/>
        <v>0</v>
      </c>
      <c r="J107" s="27" t="str">
        <f>MID('LMNA e11 - 2ry Str + Mask'!$A$2,E107,F107)</f>
        <v>)....(</v>
      </c>
      <c r="K107" s="26">
        <f t="shared" si="17"/>
        <v>0.66666666666666663</v>
      </c>
      <c r="L107" s="27" t="str">
        <f>MID('LMNA e11 - 2ry Str + Mask'!$D$2,E107,F107)</f>
        <v>)....(</v>
      </c>
      <c r="M107" s="26">
        <f t="shared" si="18"/>
        <v>0.66666666666666663</v>
      </c>
      <c r="N107" s="28">
        <f t="shared" si="19"/>
        <v>0</v>
      </c>
      <c r="O107" s="29" t="str">
        <f t="shared" si="20"/>
        <v>EIE</v>
      </c>
      <c r="P107" s="29" t="str">
        <f t="shared" si="21"/>
        <v>ESE</v>
      </c>
      <c r="Q107" s="28">
        <f t="shared" si="22"/>
        <v>0</v>
      </c>
      <c r="R107" s="30">
        <f t="shared" si="23"/>
        <v>0</v>
      </c>
    </row>
    <row r="108" spans="1:18" ht="44" customHeight="1" x14ac:dyDescent="0.15">
      <c r="A108" s="20" t="s">
        <v>49</v>
      </c>
      <c r="B108" s="20" t="s">
        <v>1912</v>
      </c>
      <c r="C108" s="20" t="s">
        <v>1913</v>
      </c>
      <c r="D108" s="21" t="s">
        <v>263</v>
      </c>
      <c r="E108" s="22">
        <f t="shared" si="12"/>
        <v>139</v>
      </c>
      <c r="F108" s="23">
        <f t="shared" si="13"/>
        <v>8</v>
      </c>
      <c r="G108" s="24">
        <f t="shared" si="14"/>
        <v>147</v>
      </c>
      <c r="H108" s="25">
        <f t="shared" si="15"/>
        <v>0.125</v>
      </c>
      <c r="I108" s="26">
        <f t="shared" si="16"/>
        <v>0</v>
      </c>
      <c r="J108" s="27" t="str">
        <f>MID('LMNA e11 - 2ry Str + Mask'!$A$2,E108,F108)</f>
        <v>)....((.</v>
      </c>
      <c r="K108" s="26">
        <f t="shared" si="17"/>
        <v>0.625</v>
      </c>
      <c r="L108" s="27" t="str">
        <f>MID('LMNA e11 - 2ry Str + Mask'!$D$2,E108,F108)</f>
        <v>)....((.</v>
      </c>
      <c r="M108" s="26">
        <f t="shared" si="18"/>
        <v>0.625</v>
      </c>
      <c r="N108" s="28">
        <f t="shared" si="19"/>
        <v>0</v>
      </c>
      <c r="O108" s="29" t="str">
        <f t="shared" si="20"/>
        <v>ESE_SC35</v>
      </c>
      <c r="P108" s="29" t="str">
        <f t="shared" si="21"/>
        <v>ESE</v>
      </c>
      <c r="Q108" s="28">
        <f t="shared" si="22"/>
        <v>0</v>
      </c>
      <c r="R108" s="30">
        <f t="shared" si="23"/>
        <v>0</v>
      </c>
    </row>
    <row r="109" spans="1:18" ht="32" customHeight="1" x14ac:dyDescent="0.15">
      <c r="A109" s="20" t="s">
        <v>35</v>
      </c>
      <c r="B109" s="20" t="s">
        <v>1868</v>
      </c>
      <c r="C109" s="20" t="s">
        <v>37</v>
      </c>
      <c r="D109" s="21" t="s">
        <v>266</v>
      </c>
      <c r="E109" s="22">
        <f t="shared" si="12"/>
        <v>140</v>
      </c>
      <c r="F109" s="23">
        <f t="shared" si="13"/>
        <v>6</v>
      </c>
      <c r="G109" s="24">
        <f t="shared" si="14"/>
        <v>146</v>
      </c>
      <c r="H109" s="25">
        <f t="shared" si="15"/>
        <v>0.16666666666666666</v>
      </c>
      <c r="I109" s="26">
        <f t="shared" si="16"/>
        <v>0</v>
      </c>
      <c r="J109" s="27" t="str">
        <f>MID('LMNA e11 - 2ry Str + Mask'!$A$2,E109,F109)</f>
        <v>....((</v>
      </c>
      <c r="K109" s="26">
        <f t="shared" si="17"/>
        <v>0.66666666666666663</v>
      </c>
      <c r="L109" s="27" t="str">
        <f>MID('LMNA e11 - 2ry Str + Mask'!$D$2,E109,F109)</f>
        <v>....((</v>
      </c>
      <c r="M109" s="26">
        <f t="shared" si="18"/>
        <v>0.66666666666666663</v>
      </c>
      <c r="N109" s="28">
        <f t="shared" si="19"/>
        <v>0</v>
      </c>
      <c r="O109" s="29" t="str">
        <f t="shared" si="20"/>
        <v>EIE</v>
      </c>
      <c r="P109" s="29" t="str">
        <f t="shared" si="21"/>
        <v>ESE</v>
      </c>
      <c r="Q109" s="28">
        <f t="shared" si="22"/>
        <v>0</v>
      </c>
      <c r="R109" s="30">
        <f t="shared" si="23"/>
        <v>0</v>
      </c>
    </row>
    <row r="110" spans="1:18" ht="32" customHeight="1" x14ac:dyDescent="0.15">
      <c r="A110" s="20" t="s">
        <v>35</v>
      </c>
      <c r="B110" s="20" t="s">
        <v>1869</v>
      </c>
      <c r="C110" s="20" t="s">
        <v>37</v>
      </c>
      <c r="D110" s="21" t="s">
        <v>268</v>
      </c>
      <c r="E110" s="22">
        <f t="shared" si="12"/>
        <v>141</v>
      </c>
      <c r="F110" s="23">
        <f t="shared" si="13"/>
        <v>6</v>
      </c>
      <c r="G110" s="24">
        <f t="shared" si="14"/>
        <v>147</v>
      </c>
      <c r="H110" s="25">
        <f t="shared" si="15"/>
        <v>0.16666666666666666</v>
      </c>
      <c r="I110" s="26">
        <f t="shared" si="16"/>
        <v>0</v>
      </c>
      <c r="J110" s="27" t="str">
        <f>MID('LMNA e11 - 2ry Str + Mask'!$A$2,E110,F110)</f>
        <v>...((.</v>
      </c>
      <c r="K110" s="26">
        <f t="shared" si="17"/>
        <v>0.66666666666666663</v>
      </c>
      <c r="L110" s="27" t="str">
        <f>MID('LMNA e11 - 2ry Str + Mask'!$D$2,E110,F110)</f>
        <v>...((.</v>
      </c>
      <c r="M110" s="26">
        <f t="shared" si="18"/>
        <v>0.66666666666666663</v>
      </c>
      <c r="N110" s="28">
        <f t="shared" si="19"/>
        <v>0</v>
      </c>
      <c r="O110" s="29" t="str">
        <f t="shared" si="20"/>
        <v>EIE</v>
      </c>
      <c r="P110" s="29" t="str">
        <f t="shared" si="21"/>
        <v>ESE</v>
      </c>
      <c r="Q110" s="28">
        <f t="shared" si="22"/>
        <v>0</v>
      </c>
      <c r="R110" s="30">
        <f t="shared" si="23"/>
        <v>0</v>
      </c>
    </row>
    <row r="111" spans="1:18" ht="32" customHeight="1" x14ac:dyDescent="0.15">
      <c r="A111" s="20" t="s">
        <v>35</v>
      </c>
      <c r="B111" s="20" t="s">
        <v>1914</v>
      </c>
      <c r="C111" s="20" t="s">
        <v>37</v>
      </c>
      <c r="D111" s="21" t="s">
        <v>270</v>
      </c>
      <c r="E111" s="22">
        <f t="shared" si="12"/>
        <v>142</v>
      </c>
      <c r="F111" s="23">
        <f t="shared" si="13"/>
        <v>6</v>
      </c>
      <c r="G111" s="24">
        <f t="shared" si="14"/>
        <v>148</v>
      </c>
      <c r="H111" s="25">
        <f t="shared" si="15"/>
        <v>0.16666666666666666</v>
      </c>
      <c r="I111" s="26">
        <f t="shared" si="16"/>
        <v>0</v>
      </c>
      <c r="J111" s="27" t="str">
        <f>MID('LMNA e11 - 2ry Str + Mask'!$A$2,E111,F111)</f>
        <v>..((.(</v>
      </c>
      <c r="K111" s="26">
        <f t="shared" si="17"/>
        <v>0.5</v>
      </c>
      <c r="L111" s="27" t="str">
        <f>MID('LMNA e11 - 2ry Str + Mask'!$D$2,E111,F111)</f>
        <v>..((.(</v>
      </c>
      <c r="M111" s="26">
        <f t="shared" si="18"/>
        <v>0.5</v>
      </c>
      <c r="N111" s="28">
        <f t="shared" si="19"/>
        <v>0</v>
      </c>
      <c r="O111" s="29" t="str">
        <f t="shared" si="20"/>
        <v>EIE</v>
      </c>
      <c r="P111" s="29" t="str">
        <f t="shared" si="21"/>
        <v>ESE</v>
      </c>
      <c r="Q111" s="28">
        <f t="shared" si="22"/>
        <v>0</v>
      </c>
      <c r="R111" s="30">
        <f t="shared" si="23"/>
        <v>0</v>
      </c>
    </row>
    <row r="112" spans="1:18" ht="32" customHeight="1" x14ac:dyDescent="0.15">
      <c r="A112" s="20" t="s">
        <v>39</v>
      </c>
      <c r="B112" s="20" t="s">
        <v>1915</v>
      </c>
      <c r="C112" s="20" t="s">
        <v>1657</v>
      </c>
      <c r="D112" s="21" t="s">
        <v>270</v>
      </c>
      <c r="E112" s="22">
        <f t="shared" si="12"/>
        <v>142</v>
      </c>
      <c r="F112" s="23">
        <f t="shared" si="13"/>
        <v>7</v>
      </c>
      <c r="G112" s="24">
        <f t="shared" si="14"/>
        <v>149</v>
      </c>
      <c r="H112" s="25">
        <f t="shared" si="15"/>
        <v>0.14285714285714285</v>
      </c>
      <c r="I112" s="26">
        <f t="shared" si="16"/>
        <v>0</v>
      </c>
      <c r="J112" s="27" t="str">
        <f>MID('LMNA e11 - 2ry Str + Mask'!$A$2,E112,F112)</f>
        <v>..((.((</v>
      </c>
      <c r="K112" s="26">
        <f t="shared" si="17"/>
        <v>0.42857142857142855</v>
      </c>
      <c r="L112" s="27" t="str">
        <f>MID('LMNA e11 - 2ry Str + Mask'!$D$2,E112,F112)</f>
        <v>..((.((</v>
      </c>
      <c r="M112" s="26">
        <f t="shared" si="18"/>
        <v>0.42857142857142855</v>
      </c>
      <c r="N112" s="28">
        <f t="shared" si="19"/>
        <v>0</v>
      </c>
      <c r="O112" s="29" t="str">
        <f t="shared" si="20"/>
        <v>ESE_ASF</v>
      </c>
      <c r="P112" s="29" t="str">
        <f t="shared" si="21"/>
        <v>ESE</v>
      </c>
      <c r="Q112" s="28">
        <f t="shared" si="22"/>
        <v>0</v>
      </c>
      <c r="R112" s="30">
        <f t="shared" si="23"/>
        <v>0</v>
      </c>
    </row>
    <row r="113" spans="1:18" ht="44" customHeight="1" x14ac:dyDescent="0.15">
      <c r="A113" s="20" t="s">
        <v>42</v>
      </c>
      <c r="B113" s="20" t="s">
        <v>1915</v>
      </c>
      <c r="C113" s="20" t="s">
        <v>607</v>
      </c>
      <c r="D113" s="21" t="s">
        <v>270</v>
      </c>
      <c r="E113" s="22">
        <f t="shared" si="12"/>
        <v>142</v>
      </c>
      <c r="F113" s="23">
        <f t="shared" si="13"/>
        <v>7</v>
      </c>
      <c r="G113" s="24">
        <f t="shared" si="14"/>
        <v>149</v>
      </c>
      <c r="H113" s="25">
        <f t="shared" si="15"/>
        <v>0.14285714285714285</v>
      </c>
      <c r="I113" s="26">
        <f t="shared" si="16"/>
        <v>0</v>
      </c>
      <c r="J113" s="27" t="str">
        <f>MID('LMNA e11 - 2ry Str + Mask'!$A$2,E113,F113)</f>
        <v>..((.((</v>
      </c>
      <c r="K113" s="26">
        <f t="shared" si="17"/>
        <v>0.42857142857142855</v>
      </c>
      <c r="L113" s="27" t="str">
        <f>MID('LMNA e11 - 2ry Str + Mask'!$D$2,E113,F113)</f>
        <v>..((.((</v>
      </c>
      <c r="M113" s="26">
        <f t="shared" si="18"/>
        <v>0.42857142857142855</v>
      </c>
      <c r="N113" s="28">
        <f t="shared" si="19"/>
        <v>0</v>
      </c>
      <c r="O113" s="29" t="str">
        <f t="shared" si="20"/>
        <v>ESE_ASFB</v>
      </c>
      <c r="P113" s="29" t="str">
        <f t="shared" si="21"/>
        <v>ESE</v>
      </c>
      <c r="Q113" s="28">
        <f t="shared" si="22"/>
        <v>0</v>
      </c>
      <c r="R113" s="30">
        <f t="shared" si="23"/>
        <v>0</v>
      </c>
    </row>
    <row r="114" spans="1:18" ht="44" customHeight="1" x14ac:dyDescent="0.15">
      <c r="A114" s="20" t="s">
        <v>78</v>
      </c>
      <c r="B114" s="20" t="s">
        <v>1903</v>
      </c>
      <c r="C114" s="20" t="s">
        <v>1904</v>
      </c>
      <c r="D114" s="21" t="s">
        <v>272</v>
      </c>
      <c r="E114" s="22">
        <f t="shared" si="12"/>
        <v>143</v>
      </c>
      <c r="F114" s="23">
        <f t="shared" si="13"/>
        <v>6</v>
      </c>
      <c r="G114" s="24">
        <f t="shared" si="14"/>
        <v>149</v>
      </c>
      <c r="H114" s="25">
        <f t="shared" si="15"/>
        <v>0.16666666666666666</v>
      </c>
      <c r="I114" s="26">
        <f t="shared" si="16"/>
        <v>0</v>
      </c>
      <c r="J114" s="27" t="str">
        <f>MID('LMNA e11 - 2ry Str + Mask'!$A$2,E114,F114)</f>
        <v>.((.((</v>
      </c>
      <c r="K114" s="26">
        <f t="shared" si="17"/>
        <v>0.33333333333333331</v>
      </c>
      <c r="L114" s="27" t="str">
        <f>MID('LMNA e11 - 2ry Str + Mask'!$D$2,E114,F114)</f>
        <v>.((.((</v>
      </c>
      <c r="M114" s="26">
        <f t="shared" si="18"/>
        <v>0.33333333333333331</v>
      </c>
      <c r="N114" s="28">
        <f t="shared" si="19"/>
        <v>0</v>
      </c>
      <c r="O114" s="29" t="str">
        <f t="shared" si="20"/>
        <v>ESE_SRp55</v>
      </c>
      <c r="P114" s="29" t="str">
        <f t="shared" si="21"/>
        <v>ESE</v>
      </c>
      <c r="Q114" s="28">
        <f t="shared" si="22"/>
        <v>0</v>
      </c>
      <c r="R114" s="30">
        <f t="shared" si="23"/>
        <v>0</v>
      </c>
    </row>
    <row r="115" spans="1:18" ht="32" customHeight="1" x14ac:dyDescent="0.15">
      <c r="A115" s="20" t="s">
        <v>35</v>
      </c>
      <c r="B115" s="20" t="s">
        <v>1903</v>
      </c>
      <c r="C115" s="20" t="s">
        <v>37</v>
      </c>
      <c r="D115" s="21" t="s">
        <v>272</v>
      </c>
      <c r="E115" s="22">
        <f t="shared" si="12"/>
        <v>143</v>
      </c>
      <c r="F115" s="23">
        <f t="shared" si="13"/>
        <v>6</v>
      </c>
      <c r="G115" s="24">
        <f t="shared" si="14"/>
        <v>149</v>
      </c>
      <c r="H115" s="25">
        <f t="shared" si="15"/>
        <v>0.16666666666666666</v>
      </c>
      <c r="I115" s="26">
        <f t="shared" si="16"/>
        <v>0</v>
      </c>
      <c r="J115" s="27" t="str">
        <f>MID('LMNA e11 - 2ry Str + Mask'!$A$2,E115,F115)</f>
        <v>.((.((</v>
      </c>
      <c r="K115" s="26">
        <f t="shared" si="17"/>
        <v>0.33333333333333331</v>
      </c>
      <c r="L115" s="27" t="str">
        <f>MID('LMNA e11 - 2ry Str + Mask'!$D$2,E115,F115)</f>
        <v>.((.((</v>
      </c>
      <c r="M115" s="26">
        <f t="shared" si="18"/>
        <v>0.33333333333333331</v>
      </c>
      <c r="N115" s="28">
        <f t="shared" si="19"/>
        <v>0</v>
      </c>
      <c r="O115" s="29" t="str">
        <f t="shared" si="20"/>
        <v>EIE</v>
      </c>
      <c r="P115" s="29" t="str">
        <f t="shared" si="21"/>
        <v>ESE</v>
      </c>
      <c r="Q115" s="28">
        <f t="shared" si="22"/>
        <v>0</v>
      </c>
      <c r="R115" s="30">
        <f t="shared" si="23"/>
        <v>0</v>
      </c>
    </row>
    <row r="116" spans="1:18" ht="44" customHeight="1" x14ac:dyDescent="0.15">
      <c r="A116" s="20" t="s">
        <v>69</v>
      </c>
      <c r="B116" s="20" t="s">
        <v>1916</v>
      </c>
      <c r="C116" s="20" t="s">
        <v>1917</v>
      </c>
      <c r="D116" s="21" t="s">
        <v>272</v>
      </c>
      <c r="E116" s="22">
        <f t="shared" si="12"/>
        <v>143</v>
      </c>
      <c r="F116" s="23">
        <f t="shared" si="13"/>
        <v>7</v>
      </c>
      <c r="G116" s="24">
        <f t="shared" si="14"/>
        <v>150</v>
      </c>
      <c r="H116" s="25">
        <f t="shared" si="15"/>
        <v>0</v>
      </c>
      <c r="I116" s="26">
        <f t="shared" si="16"/>
        <v>-0.14285714285714285</v>
      </c>
      <c r="J116" s="27" t="str">
        <f>MID('LMNA e11 - 2ry Str + Mask'!$A$2,E116,F116)</f>
        <v>.((.(((</v>
      </c>
      <c r="K116" s="26">
        <f t="shared" si="17"/>
        <v>0.2857142857142857</v>
      </c>
      <c r="L116" s="27" t="str">
        <f>MID('LMNA e11 - 2ry Str + Mask'!$D$2,E116,F116)</f>
        <v>.((.(((</v>
      </c>
      <c r="M116" s="26">
        <f t="shared" si="18"/>
        <v>0.2857142857142857</v>
      </c>
      <c r="N116" s="28">
        <f t="shared" si="19"/>
        <v>0</v>
      </c>
      <c r="O116" s="29" t="str">
        <f t="shared" si="20"/>
        <v>Sironi_motif2</v>
      </c>
      <c r="P116" s="29" t="str">
        <f t="shared" si="21"/>
        <v>ESS</v>
      </c>
      <c r="Q116" s="28">
        <f t="shared" si="22"/>
        <v>0</v>
      </c>
      <c r="R116" s="30">
        <f t="shared" si="23"/>
        <v>0</v>
      </c>
    </row>
    <row r="117" spans="1:18" ht="32" customHeight="1" x14ac:dyDescent="0.15">
      <c r="A117" s="20" t="s">
        <v>88</v>
      </c>
      <c r="B117" s="20" t="s">
        <v>1918</v>
      </c>
      <c r="C117" s="20" t="s">
        <v>1765</v>
      </c>
      <c r="D117" s="21" t="s">
        <v>276</v>
      </c>
      <c r="E117" s="22">
        <f t="shared" si="12"/>
        <v>144</v>
      </c>
      <c r="F117" s="23">
        <f t="shared" si="13"/>
        <v>6</v>
      </c>
      <c r="G117" s="24">
        <f t="shared" si="14"/>
        <v>150</v>
      </c>
      <c r="H117" s="25">
        <f t="shared" si="15"/>
        <v>0.16666666666666666</v>
      </c>
      <c r="I117" s="26">
        <f t="shared" si="16"/>
        <v>0</v>
      </c>
      <c r="J117" s="27" t="str">
        <f>MID('LMNA e11 - 2ry Str + Mask'!$A$2,E117,F117)</f>
        <v>((.(((</v>
      </c>
      <c r="K117" s="26">
        <f t="shared" si="17"/>
        <v>0.16666666666666666</v>
      </c>
      <c r="L117" s="27" t="str">
        <f>MID('LMNA e11 - 2ry Str + Mask'!$D$2,E117,F117)</f>
        <v>((.(((</v>
      </c>
      <c r="M117" s="26">
        <f t="shared" si="18"/>
        <v>0.16666666666666666</v>
      </c>
      <c r="N117" s="28">
        <f t="shared" si="19"/>
        <v>0</v>
      </c>
      <c r="O117" s="29" t="str">
        <f t="shared" si="20"/>
        <v>ESE_9G8</v>
      </c>
      <c r="P117" s="29" t="str">
        <f t="shared" si="21"/>
        <v>ESE</v>
      </c>
      <c r="Q117" s="28">
        <f t="shared" si="22"/>
        <v>0</v>
      </c>
      <c r="R117" s="30">
        <f t="shared" si="23"/>
        <v>0</v>
      </c>
    </row>
    <row r="118" spans="1:18" ht="32" customHeight="1" x14ac:dyDescent="0.15">
      <c r="A118" s="20" t="s">
        <v>46</v>
      </c>
      <c r="B118" s="20" t="s">
        <v>1767</v>
      </c>
      <c r="C118" s="20" t="s">
        <v>37</v>
      </c>
      <c r="D118" s="21" t="s">
        <v>622</v>
      </c>
      <c r="E118" s="22">
        <f t="shared" si="12"/>
        <v>146</v>
      </c>
      <c r="F118" s="23">
        <f t="shared" si="13"/>
        <v>6</v>
      </c>
      <c r="G118" s="24">
        <f t="shared" si="14"/>
        <v>152</v>
      </c>
      <c r="H118" s="25">
        <f t="shared" si="15"/>
        <v>0</v>
      </c>
      <c r="I118" s="26">
        <f t="shared" si="16"/>
        <v>-0.16666666666666666</v>
      </c>
      <c r="J118" s="27" t="str">
        <f>MID('LMNA e11 - 2ry Str + Mask'!$A$2,E118,F118)</f>
        <v>.(((((</v>
      </c>
      <c r="K118" s="26">
        <f t="shared" si="17"/>
        <v>0.16666666666666666</v>
      </c>
      <c r="L118" s="27" t="str">
        <f>MID('LMNA e11 - 2ry Str + Mask'!$D$2,E118,F118)</f>
        <v>.(((((</v>
      </c>
      <c r="M118" s="26">
        <f t="shared" si="18"/>
        <v>0.16666666666666666</v>
      </c>
      <c r="N118" s="28">
        <f t="shared" si="19"/>
        <v>0</v>
      </c>
      <c r="O118" s="29" t="str">
        <f t="shared" si="20"/>
        <v>IIE</v>
      </c>
      <c r="P118" s="29" t="str">
        <f t="shared" si="21"/>
        <v>ESS</v>
      </c>
      <c r="Q118" s="28">
        <f t="shared" si="22"/>
        <v>0</v>
      </c>
      <c r="R118" s="30">
        <f t="shared" si="23"/>
        <v>0</v>
      </c>
    </row>
    <row r="119" spans="1:18" ht="32" customHeight="1" x14ac:dyDescent="0.15">
      <c r="A119" s="20" t="s">
        <v>31</v>
      </c>
      <c r="B119" s="20" t="s">
        <v>1919</v>
      </c>
      <c r="C119" s="20" t="s">
        <v>1920</v>
      </c>
      <c r="D119" s="21" t="s">
        <v>1159</v>
      </c>
      <c r="E119" s="22">
        <f t="shared" si="12"/>
        <v>147</v>
      </c>
      <c r="F119" s="23">
        <f t="shared" si="13"/>
        <v>8</v>
      </c>
      <c r="G119" s="24">
        <f t="shared" si="14"/>
        <v>155</v>
      </c>
      <c r="H119" s="25">
        <f t="shared" si="15"/>
        <v>0.125</v>
      </c>
      <c r="I119" s="26">
        <f t="shared" si="16"/>
        <v>0</v>
      </c>
      <c r="J119" s="27" t="str">
        <f>MID('LMNA e11 - 2ry Str + Mask'!$A$2,E119,F119)</f>
        <v>(((((..(</v>
      </c>
      <c r="K119" s="26">
        <f t="shared" si="17"/>
        <v>0.25</v>
      </c>
      <c r="L119" s="27" t="str">
        <f>MID('LMNA e11 - 2ry Str + Mask'!$D$2,E119,F119)</f>
        <v>(((((..(</v>
      </c>
      <c r="M119" s="26">
        <f t="shared" si="18"/>
        <v>0.25</v>
      </c>
      <c r="N119" s="28">
        <f t="shared" si="19"/>
        <v>0</v>
      </c>
      <c r="O119" s="29" t="str">
        <f t="shared" si="20"/>
        <v>PESE</v>
      </c>
      <c r="P119" s="29" t="str">
        <f t="shared" si="21"/>
        <v>ESE</v>
      </c>
      <c r="Q119" s="28">
        <f t="shared" si="22"/>
        <v>0</v>
      </c>
      <c r="R119" s="30">
        <f t="shared" si="23"/>
        <v>0</v>
      </c>
    </row>
    <row r="120" spans="1:18" ht="32" customHeight="1" x14ac:dyDescent="0.15">
      <c r="A120" s="20" t="s">
        <v>88</v>
      </c>
      <c r="B120" s="20" t="s">
        <v>234</v>
      </c>
      <c r="C120" s="20" t="s">
        <v>235</v>
      </c>
      <c r="D120" s="21" t="s">
        <v>283</v>
      </c>
      <c r="E120" s="22">
        <f t="shared" si="12"/>
        <v>148</v>
      </c>
      <c r="F120" s="23">
        <f t="shared" si="13"/>
        <v>6</v>
      </c>
      <c r="G120" s="24">
        <f t="shared" si="14"/>
        <v>154</v>
      </c>
      <c r="H120" s="25">
        <f t="shared" si="15"/>
        <v>0.16666666666666666</v>
      </c>
      <c r="I120" s="26">
        <f t="shared" si="16"/>
        <v>0</v>
      </c>
      <c r="J120" s="27" t="str">
        <f>MID('LMNA e11 - 2ry Str + Mask'!$A$2,E120,F120)</f>
        <v>((((..</v>
      </c>
      <c r="K120" s="26">
        <f t="shared" si="17"/>
        <v>0.33333333333333331</v>
      </c>
      <c r="L120" s="27" t="str">
        <f>MID('LMNA e11 - 2ry Str + Mask'!$D$2,E120,F120)</f>
        <v>((((..</v>
      </c>
      <c r="M120" s="26">
        <f t="shared" si="18"/>
        <v>0.33333333333333331</v>
      </c>
      <c r="N120" s="28">
        <f t="shared" si="19"/>
        <v>0</v>
      </c>
      <c r="O120" s="29" t="str">
        <f t="shared" si="20"/>
        <v>ESE_9G8</v>
      </c>
      <c r="P120" s="29" t="str">
        <f t="shared" si="21"/>
        <v>ESE</v>
      </c>
      <c r="Q120" s="28">
        <f t="shared" si="22"/>
        <v>0</v>
      </c>
      <c r="R120" s="30">
        <f t="shared" si="23"/>
        <v>0</v>
      </c>
    </row>
    <row r="121" spans="1:18" ht="32" customHeight="1" x14ac:dyDescent="0.15">
      <c r="A121" s="20" t="s">
        <v>35</v>
      </c>
      <c r="B121" s="20" t="s">
        <v>237</v>
      </c>
      <c r="C121" s="20" t="s">
        <v>37</v>
      </c>
      <c r="D121" s="21" t="s">
        <v>287</v>
      </c>
      <c r="E121" s="22">
        <f t="shared" si="12"/>
        <v>149</v>
      </c>
      <c r="F121" s="23">
        <f t="shared" si="13"/>
        <v>6</v>
      </c>
      <c r="G121" s="24">
        <f t="shared" si="14"/>
        <v>155</v>
      </c>
      <c r="H121" s="25">
        <f t="shared" si="15"/>
        <v>0.16666666666666666</v>
      </c>
      <c r="I121" s="26">
        <f t="shared" si="16"/>
        <v>0</v>
      </c>
      <c r="J121" s="27" t="str">
        <f>MID('LMNA e11 - 2ry Str + Mask'!$A$2,E121,F121)</f>
        <v>(((..(</v>
      </c>
      <c r="K121" s="26">
        <f t="shared" si="17"/>
        <v>0.33333333333333331</v>
      </c>
      <c r="L121" s="27" t="str">
        <f>MID('LMNA e11 - 2ry Str + Mask'!$D$2,E121,F121)</f>
        <v>(((..(</v>
      </c>
      <c r="M121" s="26">
        <f t="shared" si="18"/>
        <v>0.33333333333333331</v>
      </c>
      <c r="N121" s="28">
        <f t="shared" si="19"/>
        <v>0</v>
      </c>
      <c r="O121" s="29" t="str">
        <f t="shared" si="20"/>
        <v>EIE</v>
      </c>
      <c r="P121" s="29" t="str">
        <f t="shared" si="21"/>
        <v>ESE</v>
      </c>
      <c r="Q121" s="28">
        <f t="shared" si="22"/>
        <v>0</v>
      </c>
      <c r="R121" s="30">
        <f t="shared" si="23"/>
        <v>0</v>
      </c>
    </row>
    <row r="122" spans="1:18" ht="32" customHeight="1" x14ac:dyDescent="0.15">
      <c r="A122" s="20" t="s">
        <v>39</v>
      </c>
      <c r="B122" s="20" t="s">
        <v>239</v>
      </c>
      <c r="C122" s="20" t="s">
        <v>240</v>
      </c>
      <c r="D122" s="21" t="s">
        <v>287</v>
      </c>
      <c r="E122" s="22">
        <f t="shared" si="12"/>
        <v>149</v>
      </c>
      <c r="F122" s="23">
        <f t="shared" si="13"/>
        <v>7</v>
      </c>
      <c r="G122" s="24">
        <f t="shared" si="14"/>
        <v>156</v>
      </c>
      <c r="H122" s="25">
        <f t="shared" si="15"/>
        <v>0.14285714285714285</v>
      </c>
      <c r="I122" s="26">
        <f t="shared" si="16"/>
        <v>0</v>
      </c>
      <c r="J122" s="27" t="str">
        <f>MID('LMNA e11 - 2ry Str + Mask'!$A$2,E122,F122)</f>
        <v>(((..((</v>
      </c>
      <c r="K122" s="26">
        <f t="shared" si="17"/>
        <v>0.2857142857142857</v>
      </c>
      <c r="L122" s="27" t="str">
        <f>MID('LMNA e11 - 2ry Str + Mask'!$D$2,E122,F122)</f>
        <v>(((..((</v>
      </c>
      <c r="M122" s="26">
        <f t="shared" si="18"/>
        <v>0.2857142857142857</v>
      </c>
      <c r="N122" s="28">
        <f t="shared" si="19"/>
        <v>0</v>
      </c>
      <c r="O122" s="29" t="str">
        <f t="shared" si="20"/>
        <v>ESE_ASF</v>
      </c>
      <c r="P122" s="29" t="str">
        <f t="shared" si="21"/>
        <v>ESE</v>
      </c>
      <c r="Q122" s="28">
        <f t="shared" si="22"/>
        <v>0</v>
      </c>
      <c r="R122" s="30">
        <f t="shared" si="23"/>
        <v>0</v>
      </c>
    </row>
    <row r="123" spans="1:18" ht="44" customHeight="1" x14ac:dyDescent="0.15">
      <c r="A123" s="20" t="s">
        <v>42</v>
      </c>
      <c r="B123" s="20" t="s">
        <v>239</v>
      </c>
      <c r="C123" s="20" t="s">
        <v>241</v>
      </c>
      <c r="D123" s="21" t="s">
        <v>287</v>
      </c>
      <c r="E123" s="22">
        <f t="shared" si="12"/>
        <v>149</v>
      </c>
      <c r="F123" s="23">
        <f t="shared" si="13"/>
        <v>7</v>
      </c>
      <c r="G123" s="24">
        <f t="shared" si="14"/>
        <v>156</v>
      </c>
      <c r="H123" s="25">
        <f t="shared" si="15"/>
        <v>0.14285714285714285</v>
      </c>
      <c r="I123" s="26">
        <f t="shared" si="16"/>
        <v>0</v>
      </c>
      <c r="J123" s="27" t="str">
        <f>MID('LMNA e11 - 2ry Str + Mask'!$A$2,E123,F123)</f>
        <v>(((..((</v>
      </c>
      <c r="K123" s="26">
        <f t="shared" si="17"/>
        <v>0.2857142857142857</v>
      </c>
      <c r="L123" s="27" t="str">
        <f>MID('LMNA e11 - 2ry Str + Mask'!$D$2,E123,F123)</f>
        <v>(((..((</v>
      </c>
      <c r="M123" s="26">
        <f t="shared" si="18"/>
        <v>0.2857142857142857</v>
      </c>
      <c r="N123" s="28">
        <f t="shared" si="19"/>
        <v>0</v>
      </c>
      <c r="O123" s="29" t="str">
        <f t="shared" si="20"/>
        <v>ESE_ASFB</v>
      </c>
      <c r="P123" s="29" t="str">
        <f t="shared" si="21"/>
        <v>ESE</v>
      </c>
      <c r="Q123" s="28">
        <f t="shared" si="22"/>
        <v>0</v>
      </c>
      <c r="R123" s="30">
        <f t="shared" si="23"/>
        <v>0</v>
      </c>
    </row>
    <row r="124" spans="1:18" ht="32" customHeight="1" x14ac:dyDescent="0.15">
      <c r="A124" s="20" t="s">
        <v>35</v>
      </c>
      <c r="B124" s="20" t="s">
        <v>242</v>
      </c>
      <c r="C124" s="20" t="s">
        <v>37</v>
      </c>
      <c r="D124" s="21" t="s">
        <v>293</v>
      </c>
      <c r="E124" s="22">
        <f t="shared" si="12"/>
        <v>150</v>
      </c>
      <c r="F124" s="23">
        <f t="shared" si="13"/>
        <v>6</v>
      </c>
      <c r="G124" s="24">
        <f t="shared" si="14"/>
        <v>156</v>
      </c>
      <c r="H124" s="25">
        <f t="shared" si="15"/>
        <v>0.16666666666666666</v>
      </c>
      <c r="I124" s="26">
        <f t="shared" si="16"/>
        <v>0</v>
      </c>
      <c r="J124" s="27" t="str">
        <f>MID('LMNA e11 - 2ry Str + Mask'!$A$2,E124,F124)</f>
        <v>((..((</v>
      </c>
      <c r="K124" s="26">
        <f t="shared" si="17"/>
        <v>0.33333333333333331</v>
      </c>
      <c r="L124" s="27" t="str">
        <f>MID('LMNA e11 - 2ry Str + Mask'!$D$2,E124,F124)</f>
        <v>((..((</v>
      </c>
      <c r="M124" s="26">
        <f t="shared" si="18"/>
        <v>0.33333333333333331</v>
      </c>
      <c r="N124" s="28">
        <f t="shared" si="19"/>
        <v>0</v>
      </c>
      <c r="O124" s="29" t="str">
        <f t="shared" si="20"/>
        <v>EIE</v>
      </c>
      <c r="P124" s="29" t="str">
        <f t="shared" si="21"/>
        <v>ESE</v>
      </c>
      <c r="Q124" s="28">
        <f t="shared" si="22"/>
        <v>0</v>
      </c>
      <c r="R124" s="30">
        <f t="shared" si="23"/>
        <v>0</v>
      </c>
    </row>
    <row r="125" spans="1:18" ht="32" customHeight="1" x14ac:dyDescent="0.15">
      <c r="A125" s="20" t="s">
        <v>35</v>
      </c>
      <c r="B125" s="20" t="s">
        <v>1921</v>
      </c>
      <c r="C125" s="20" t="s">
        <v>37</v>
      </c>
      <c r="D125" s="21" t="s">
        <v>297</v>
      </c>
      <c r="E125" s="22">
        <f t="shared" si="12"/>
        <v>151</v>
      </c>
      <c r="F125" s="23">
        <f t="shared" si="13"/>
        <v>6</v>
      </c>
      <c r="G125" s="24">
        <f t="shared" si="14"/>
        <v>157</v>
      </c>
      <c r="H125" s="25">
        <f t="shared" si="15"/>
        <v>0.16666666666666666</v>
      </c>
      <c r="I125" s="26">
        <f t="shared" si="16"/>
        <v>0</v>
      </c>
      <c r="J125" s="27" t="str">
        <f>MID('LMNA e11 - 2ry Str + Mask'!$A$2,E125,F125)</f>
        <v>(..(((</v>
      </c>
      <c r="K125" s="26">
        <f t="shared" si="17"/>
        <v>0.33333333333333331</v>
      </c>
      <c r="L125" s="27" t="str">
        <f>MID('LMNA e11 - 2ry Str + Mask'!$D$2,E125,F125)</f>
        <v>(..(((</v>
      </c>
      <c r="M125" s="26">
        <f t="shared" si="18"/>
        <v>0.33333333333333331</v>
      </c>
      <c r="N125" s="28">
        <f t="shared" si="19"/>
        <v>0</v>
      </c>
      <c r="O125" s="29" t="str">
        <f t="shared" si="20"/>
        <v>EIE</v>
      </c>
      <c r="P125" s="29" t="str">
        <f t="shared" si="21"/>
        <v>ESE</v>
      </c>
      <c r="Q125" s="28">
        <f t="shared" si="22"/>
        <v>0</v>
      </c>
      <c r="R125" s="30">
        <f t="shared" si="23"/>
        <v>0</v>
      </c>
    </row>
    <row r="126" spans="1:18" ht="44" customHeight="1" x14ac:dyDescent="0.15">
      <c r="A126" s="20" t="s">
        <v>49</v>
      </c>
      <c r="B126" s="20" t="s">
        <v>1922</v>
      </c>
      <c r="C126" s="20" t="s">
        <v>1923</v>
      </c>
      <c r="D126" s="21" t="s">
        <v>297</v>
      </c>
      <c r="E126" s="22">
        <f t="shared" si="12"/>
        <v>151</v>
      </c>
      <c r="F126" s="23">
        <f t="shared" si="13"/>
        <v>8</v>
      </c>
      <c r="G126" s="24">
        <f t="shared" si="14"/>
        <v>159</v>
      </c>
      <c r="H126" s="25">
        <f t="shared" si="15"/>
        <v>0.125</v>
      </c>
      <c r="I126" s="26">
        <f t="shared" si="16"/>
        <v>0</v>
      </c>
      <c r="J126" s="27" t="str">
        <f>MID('LMNA e11 - 2ry Str + Mask'!$A$2,E126,F126)</f>
        <v>(..((((.</v>
      </c>
      <c r="K126" s="26">
        <f t="shared" si="17"/>
        <v>0.375</v>
      </c>
      <c r="L126" s="27" t="str">
        <f>MID('LMNA e11 - 2ry Str + Mask'!$D$2,E126,F126)</f>
        <v>(..((((.</v>
      </c>
      <c r="M126" s="26">
        <f t="shared" si="18"/>
        <v>0.375</v>
      </c>
      <c r="N126" s="28">
        <f t="shared" si="19"/>
        <v>0</v>
      </c>
      <c r="O126" s="29" t="str">
        <f t="shared" si="20"/>
        <v>ESE_SC35</v>
      </c>
      <c r="P126" s="29" t="str">
        <f t="shared" si="21"/>
        <v>ESE</v>
      </c>
      <c r="Q126" s="28">
        <f t="shared" si="22"/>
        <v>0</v>
      </c>
      <c r="R126" s="30">
        <f t="shared" si="23"/>
        <v>0</v>
      </c>
    </row>
    <row r="127" spans="1:18" ht="32" customHeight="1" x14ac:dyDescent="0.15">
      <c r="A127" s="20" t="s">
        <v>35</v>
      </c>
      <c r="B127" s="20" t="s">
        <v>441</v>
      </c>
      <c r="C127" s="20" t="s">
        <v>37</v>
      </c>
      <c r="D127" s="21" t="s">
        <v>299</v>
      </c>
      <c r="E127" s="22">
        <f t="shared" si="12"/>
        <v>152</v>
      </c>
      <c r="F127" s="23">
        <f t="shared" si="13"/>
        <v>6</v>
      </c>
      <c r="G127" s="24">
        <f t="shared" si="14"/>
        <v>158</v>
      </c>
      <c r="H127" s="25">
        <f t="shared" si="15"/>
        <v>0.16666666666666666</v>
      </c>
      <c r="I127" s="26">
        <f t="shared" si="16"/>
        <v>0</v>
      </c>
      <c r="J127" s="27" t="str">
        <f>MID('LMNA e11 - 2ry Str + Mask'!$A$2,E127,F127)</f>
        <v>..((((</v>
      </c>
      <c r="K127" s="26">
        <f t="shared" si="17"/>
        <v>0.33333333333333331</v>
      </c>
      <c r="L127" s="27" t="str">
        <f>MID('LMNA e11 - 2ry Str + Mask'!$D$2,E127,F127)</f>
        <v>..((((</v>
      </c>
      <c r="M127" s="26">
        <f t="shared" si="18"/>
        <v>0.33333333333333331</v>
      </c>
      <c r="N127" s="28">
        <f t="shared" si="19"/>
        <v>0</v>
      </c>
      <c r="O127" s="29" t="str">
        <f t="shared" si="20"/>
        <v>EIE</v>
      </c>
      <c r="P127" s="29" t="str">
        <f t="shared" si="21"/>
        <v>ESE</v>
      </c>
      <c r="Q127" s="28">
        <f t="shared" si="22"/>
        <v>0</v>
      </c>
      <c r="R127" s="30">
        <f t="shared" si="23"/>
        <v>0</v>
      </c>
    </row>
    <row r="128" spans="1:18" ht="44" customHeight="1" x14ac:dyDescent="0.15">
      <c r="A128" s="20" t="s">
        <v>24</v>
      </c>
      <c r="B128" s="20" t="s">
        <v>1924</v>
      </c>
      <c r="C128" s="20" t="s">
        <v>1925</v>
      </c>
      <c r="D128" s="21" t="s">
        <v>299</v>
      </c>
      <c r="E128" s="22">
        <f t="shared" si="12"/>
        <v>152</v>
      </c>
      <c r="F128" s="23">
        <f t="shared" si="13"/>
        <v>8</v>
      </c>
      <c r="G128" s="24">
        <f t="shared" si="14"/>
        <v>160</v>
      </c>
      <c r="H128" s="25">
        <f t="shared" si="15"/>
        <v>0</v>
      </c>
      <c r="I128" s="26">
        <f t="shared" si="16"/>
        <v>-0.125</v>
      </c>
      <c r="J128" s="27" t="str">
        <f>MID('LMNA e11 - 2ry Str + Mask'!$A$2,E128,F128)</f>
        <v>..((((..</v>
      </c>
      <c r="K128" s="26">
        <f t="shared" si="17"/>
        <v>0.5</v>
      </c>
      <c r="L128" s="27" t="str">
        <f>MID('LMNA e11 - 2ry Str + Mask'!$D$2,E128,F128)</f>
        <v>..((((..</v>
      </c>
      <c r="M128" s="26">
        <f t="shared" si="18"/>
        <v>0.5</v>
      </c>
      <c r="N128" s="28">
        <f t="shared" si="19"/>
        <v>0</v>
      </c>
      <c r="O128" s="29" t="str">
        <f t="shared" si="20"/>
        <v>Sironi_motif3</v>
      </c>
      <c r="P128" s="29" t="str">
        <f t="shared" si="21"/>
        <v>ESS</v>
      </c>
      <c r="Q128" s="28">
        <f t="shared" si="22"/>
        <v>0</v>
      </c>
      <c r="R128" s="30">
        <f t="shared" si="23"/>
        <v>0</v>
      </c>
    </row>
    <row r="129" spans="1:18" ht="32" customHeight="1" x14ac:dyDescent="0.15">
      <c r="A129" s="20" t="s">
        <v>31</v>
      </c>
      <c r="B129" s="20" t="s">
        <v>1924</v>
      </c>
      <c r="C129" s="20" t="s">
        <v>1926</v>
      </c>
      <c r="D129" s="21" t="s">
        <v>299</v>
      </c>
      <c r="E129" s="22">
        <f t="shared" si="12"/>
        <v>152</v>
      </c>
      <c r="F129" s="23">
        <f t="shared" si="13"/>
        <v>8</v>
      </c>
      <c r="G129" s="24">
        <f t="shared" si="14"/>
        <v>160</v>
      </c>
      <c r="H129" s="25">
        <f t="shared" si="15"/>
        <v>0.125</v>
      </c>
      <c r="I129" s="26">
        <f t="shared" si="16"/>
        <v>0</v>
      </c>
      <c r="J129" s="27" t="str">
        <f>MID('LMNA e11 - 2ry Str + Mask'!$A$2,E129,F129)</f>
        <v>..((((..</v>
      </c>
      <c r="K129" s="26">
        <f t="shared" si="17"/>
        <v>0.5</v>
      </c>
      <c r="L129" s="27" t="str">
        <f>MID('LMNA e11 - 2ry Str + Mask'!$D$2,E129,F129)</f>
        <v>..((((..</v>
      </c>
      <c r="M129" s="26">
        <f t="shared" si="18"/>
        <v>0.5</v>
      </c>
      <c r="N129" s="28">
        <f t="shared" si="19"/>
        <v>0</v>
      </c>
      <c r="O129" s="29" t="str">
        <f t="shared" si="20"/>
        <v>PESE</v>
      </c>
      <c r="P129" s="29" t="str">
        <f t="shared" si="21"/>
        <v>ESE</v>
      </c>
      <c r="Q129" s="28">
        <f t="shared" si="22"/>
        <v>0</v>
      </c>
      <c r="R129" s="30">
        <f t="shared" si="23"/>
        <v>0</v>
      </c>
    </row>
    <row r="130" spans="1:18" ht="32" customHeight="1" x14ac:dyDescent="0.15">
      <c r="A130" s="20" t="s">
        <v>39</v>
      </c>
      <c r="B130" s="20" t="s">
        <v>1927</v>
      </c>
      <c r="C130" s="20" t="s">
        <v>1928</v>
      </c>
      <c r="D130" s="21" t="s">
        <v>301</v>
      </c>
      <c r="E130" s="22">
        <f t="shared" ref="E130:E193" si="24">MID(D130,12,LEN(D130)-13)+50</f>
        <v>153</v>
      </c>
      <c r="F130" s="23">
        <f t="shared" ref="F130:F193" si="25">LEN(B130)-12</f>
        <v>7</v>
      </c>
      <c r="G130" s="24">
        <f t="shared" ref="G130:G193" si="26">E130+F130</f>
        <v>160</v>
      </c>
      <c r="H130" s="25">
        <f t="shared" ref="H130:H193" si="27">IF(P130="ESE",1/F130,0)</f>
        <v>0.14285714285714285</v>
      </c>
      <c r="I130" s="26">
        <f t="shared" ref="I130:I193" si="28">IF(P130="ESS",-1/F130,0)</f>
        <v>0</v>
      </c>
      <c r="J130" s="27" t="str">
        <f>MID('LMNA e11 - 2ry Str + Mask'!$A$2,E130,F130)</f>
        <v>.((((..</v>
      </c>
      <c r="K130" s="26">
        <f t="shared" ref="K130:K193" si="29">(F130-LEN(SUBSTITUTE(J130,".","")))/F130</f>
        <v>0.42857142857142855</v>
      </c>
      <c r="L130" s="27" t="str">
        <f>MID('LMNA e11 - 2ry Str + Mask'!$D$2,E130,F130)</f>
        <v>.((((..</v>
      </c>
      <c r="M130" s="26">
        <f t="shared" ref="M130:M193" si="30">(F130-LEN(SUBSTITUTE(L130,".","")))/F130</f>
        <v>0.42857142857142855</v>
      </c>
      <c r="N130" s="28">
        <f t="shared" ref="N130:N193" si="31">M130-K130</f>
        <v>0</v>
      </c>
      <c r="O130" s="29" t="str">
        <f t="shared" ref="O130:O193" si="32">MID(A130,11,(LEN(A130)-22))</f>
        <v>ESE_ASF</v>
      </c>
      <c r="P130" s="29" t="str">
        <f t="shared" ref="P130:P193" si="33">MID(A130,(LEN(A130)-9),3)</f>
        <v>ESE</v>
      </c>
      <c r="Q130" s="28">
        <f t="shared" ref="Q130:Q193" si="34">IF(P130="ESE",N130,0)</f>
        <v>0</v>
      </c>
      <c r="R130" s="30">
        <f t="shared" ref="R130:R193" si="35">IF(P130="ESS",N130,0)</f>
        <v>0</v>
      </c>
    </row>
    <row r="131" spans="1:18" ht="44" customHeight="1" x14ac:dyDescent="0.15">
      <c r="A131" s="20" t="s">
        <v>42</v>
      </c>
      <c r="B131" s="20" t="s">
        <v>1927</v>
      </c>
      <c r="C131" s="20" t="s">
        <v>1929</v>
      </c>
      <c r="D131" s="21" t="s">
        <v>301</v>
      </c>
      <c r="E131" s="22">
        <f t="shared" si="24"/>
        <v>153</v>
      </c>
      <c r="F131" s="23">
        <f t="shared" si="25"/>
        <v>7</v>
      </c>
      <c r="G131" s="24">
        <f t="shared" si="26"/>
        <v>160</v>
      </c>
      <c r="H131" s="25">
        <f t="shared" si="27"/>
        <v>0.14285714285714285</v>
      </c>
      <c r="I131" s="26">
        <f t="shared" si="28"/>
        <v>0</v>
      </c>
      <c r="J131" s="27" t="str">
        <f>MID('LMNA e11 - 2ry Str + Mask'!$A$2,E131,F131)</f>
        <v>.((((..</v>
      </c>
      <c r="K131" s="26">
        <f t="shared" si="29"/>
        <v>0.42857142857142855</v>
      </c>
      <c r="L131" s="27" t="str">
        <f>MID('LMNA e11 - 2ry Str + Mask'!$D$2,E131,F131)</f>
        <v>.((((..</v>
      </c>
      <c r="M131" s="26">
        <f t="shared" si="30"/>
        <v>0.42857142857142855</v>
      </c>
      <c r="N131" s="28">
        <f t="shared" si="31"/>
        <v>0</v>
      </c>
      <c r="O131" s="29" t="str">
        <f t="shared" si="32"/>
        <v>ESE_ASFB</v>
      </c>
      <c r="P131" s="29" t="str">
        <f t="shared" si="33"/>
        <v>ESE</v>
      </c>
      <c r="Q131" s="28">
        <f t="shared" si="34"/>
        <v>0</v>
      </c>
      <c r="R131" s="30">
        <f t="shared" si="35"/>
        <v>0</v>
      </c>
    </row>
    <row r="132" spans="1:18" ht="44" customHeight="1" x14ac:dyDescent="0.15">
      <c r="A132" s="20" t="s">
        <v>78</v>
      </c>
      <c r="B132" s="20" t="s">
        <v>1930</v>
      </c>
      <c r="C132" s="20" t="s">
        <v>80</v>
      </c>
      <c r="D132" s="21" t="s">
        <v>305</v>
      </c>
      <c r="E132" s="22">
        <f t="shared" si="24"/>
        <v>154</v>
      </c>
      <c r="F132" s="23">
        <f t="shared" si="25"/>
        <v>6</v>
      </c>
      <c r="G132" s="24">
        <f t="shared" si="26"/>
        <v>160</v>
      </c>
      <c r="H132" s="25">
        <f t="shared" si="27"/>
        <v>0.16666666666666666</v>
      </c>
      <c r="I132" s="26">
        <f t="shared" si="28"/>
        <v>0</v>
      </c>
      <c r="J132" s="27" t="str">
        <f>MID('LMNA e11 - 2ry Str + Mask'!$A$2,E132,F132)</f>
        <v>((((..</v>
      </c>
      <c r="K132" s="26">
        <f t="shared" si="29"/>
        <v>0.33333333333333331</v>
      </c>
      <c r="L132" s="27" t="str">
        <f>MID('LMNA e11 - 2ry Str + Mask'!$D$2,E132,F132)</f>
        <v>((((..</v>
      </c>
      <c r="M132" s="26">
        <f t="shared" si="30"/>
        <v>0.33333333333333331</v>
      </c>
      <c r="N132" s="28">
        <f t="shared" si="31"/>
        <v>0</v>
      </c>
      <c r="O132" s="29" t="str">
        <f t="shared" si="32"/>
        <v>ESE_SRp55</v>
      </c>
      <c r="P132" s="29" t="str">
        <f t="shared" si="33"/>
        <v>ESE</v>
      </c>
      <c r="Q132" s="28">
        <f t="shared" si="34"/>
        <v>0</v>
      </c>
      <c r="R132" s="30">
        <f t="shared" si="35"/>
        <v>0</v>
      </c>
    </row>
    <row r="133" spans="1:18" ht="32" customHeight="1" x14ac:dyDescent="0.15">
      <c r="A133" s="20" t="s">
        <v>88</v>
      </c>
      <c r="B133" s="20" t="s">
        <v>1931</v>
      </c>
      <c r="C133" s="20" t="s">
        <v>650</v>
      </c>
      <c r="D133" s="21" t="s">
        <v>307</v>
      </c>
      <c r="E133" s="22">
        <f t="shared" si="24"/>
        <v>155</v>
      </c>
      <c r="F133" s="23">
        <f t="shared" si="25"/>
        <v>6</v>
      </c>
      <c r="G133" s="24">
        <f t="shared" si="26"/>
        <v>161</v>
      </c>
      <c r="H133" s="25">
        <f t="shared" si="27"/>
        <v>0.16666666666666666</v>
      </c>
      <c r="I133" s="26">
        <f t="shared" si="28"/>
        <v>0</v>
      </c>
      <c r="J133" s="27" t="str">
        <f>MID('LMNA e11 - 2ry Str + Mask'!$A$2,E133,F133)</f>
        <v>(((...</v>
      </c>
      <c r="K133" s="26">
        <f t="shared" si="29"/>
        <v>0.5</v>
      </c>
      <c r="L133" s="27" t="str">
        <f>MID('LMNA e11 - 2ry Str + Mask'!$D$2,E133,F133)</f>
        <v>(((...</v>
      </c>
      <c r="M133" s="26">
        <f t="shared" si="30"/>
        <v>0.5</v>
      </c>
      <c r="N133" s="28">
        <f t="shared" si="31"/>
        <v>0</v>
      </c>
      <c r="O133" s="29" t="str">
        <f t="shared" si="32"/>
        <v>ESE_9G8</v>
      </c>
      <c r="P133" s="29" t="str">
        <f t="shared" si="33"/>
        <v>ESE</v>
      </c>
      <c r="Q133" s="28">
        <f t="shared" si="34"/>
        <v>0</v>
      </c>
      <c r="R133" s="30">
        <f t="shared" si="35"/>
        <v>0</v>
      </c>
    </row>
    <row r="134" spans="1:18" ht="32" customHeight="1" x14ac:dyDescent="0.15">
      <c r="A134" s="20" t="s">
        <v>35</v>
      </c>
      <c r="B134" s="20" t="s">
        <v>1931</v>
      </c>
      <c r="C134" s="20" t="s">
        <v>37</v>
      </c>
      <c r="D134" s="21" t="s">
        <v>307</v>
      </c>
      <c r="E134" s="22">
        <f t="shared" si="24"/>
        <v>155</v>
      </c>
      <c r="F134" s="23">
        <f t="shared" si="25"/>
        <v>6</v>
      </c>
      <c r="G134" s="24">
        <f t="shared" si="26"/>
        <v>161</v>
      </c>
      <c r="H134" s="25">
        <f t="shared" si="27"/>
        <v>0.16666666666666666</v>
      </c>
      <c r="I134" s="26">
        <f t="shared" si="28"/>
        <v>0</v>
      </c>
      <c r="J134" s="27" t="str">
        <f>MID('LMNA e11 - 2ry Str + Mask'!$A$2,E134,F134)</f>
        <v>(((...</v>
      </c>
      <c r="K134" s="26">
        <f t="shared" si="29"/>
        <v>0.5</v>
      </c>
      <c r="L134" s="27" t="str">
        <f>MID('LMNA e11 - 2ry Str + Mask'!$D$2,E134,F134)</f>
        <v>(((...</v>
      </c>
      <c r="M134" s="26">
        <f t="shared" si="30"/>
        <v>0.5</v>
      </c>
      <c r="N134" s="28">
        <f t="shared" si="31"/>
        <v>0</v>
      </c>
      <c r="O134" s="29" t="str">
        <f t="shared" si="32"/>
        <v>EIE</v>
      </c>
      <c r="P134" s="29" t="str">
        <f t="shared" si="33"/>
        <v>ESE</v>
      </c>
      <c r="Q134" s="28">
        <f t="shared" si="34"/>
        <v>0</v>
      </c>
      <c r="R134" s="30">
        <f t="shared" si="35"/>
        <v>0</v>
      </c>
    </row>
    <row r="135" spans="1:18" ht="32" customHeight="1" x14ac:dyDescent="0.15">
      <c r="A135" s="20" t="s">
        <v>39</v>
      </c>
      <c r="B135" s="20" t="s">
        <v>1932</v>
      </c>
      <c r="C135" s="20" t="s">
        <v>99</v>
      </c>
      <c r="D135" s="21" t="s">
        <v>310</v>
      </c>
      <c r="E135" s="22">
        <f t="shared" si="24"/>
        <v>156</v>
      </c>
      <c r="F135" s="23">
        <f t="shared" si="25"/>
        <v>7</v>
      </c>
      <c r="G135" s="24">
        <f t="shared" si="26"/>
        <v>163</v>
      </c>
      <c r="H135" s="25">
        <f t="shared" si="27"/>
        <v>0.14285714285714285</v>
      </c>
      <c r="I135" s="26">
        <f t="shared" si="28"/>
        <v>0</v>
      </c>
      <c r="J135" s="27" t="str">
        <f>MID('LMNA e11 - 2ry Str + Mask'!$A$2,E135,F135)</f>
        <v>((.....</v>
      </c>
      <c r="K135" s="26">
        <f t="shared" si="29"/>
        <v>0.7142857142857143</v>
      </c>
      <c r="L135" s="27" t="str">
        <f>MID('LMNA e11 - 2ry Str + Mask'!$D$2,E135,F135)</f>
        <v>((.....</v>
      </c>
      <c r="M135" s="26">
        <f t="shared" si="30"/>
        <v>0.7142857142857143</v>
      </c>
      <c r="N135" s="28">
        <f t="shared" si="31"/>
        <v>0</v>
      </c>
      <c r="O135" s="29" t="str">
        <f t="shared" si="32"/>
        <v>ESE_ASF</v>
      </c>
      <c r="P135" s="29" t="str">
        <f t="shared" si="33"/>
        <v>ESE</v>
      </c>
      <c r="Q135" s="28">
        <f t="shared" si="34"/>
        <v>0</v>
      </c>
      <c r="R135" s="30">
        <f t="shared" si="35"/>
        <v>0</v>
      </c>
    </row>
    <row r="136" spans="1:18" ht="44" customHeight="1" x14ac:dyDescent="0.15">
      <c r="A136" s="20" t="s">
        <v>42</v>
      </c>
      <c r="B136" s="20" t="s">
        <v>1932</v>
      </c>
      <c r="C136" s="20" t="s">
        <v>1933</v>
      </c>
      <c r="D136" s="21" t="s">
        <v>310</v>
      </c>
      <c r="E136" s="22">
        <f t="shared" si="24"/>
        <v>156</v>
      </c>
      <c r="F136" s="23">
        <f t="shared" si="25"/>
        <v>7</v>
      </c>
      <c r="G136" s="24">
        <f t="shared" si="26"/>
        <v>163</v>
      </c>
      <c r="H136" s="25">
        <f t="shared" si="27"/>
        <v>0.14285714285714285</v>
      </c>
      <c r="I136" s="26">
        <f t="shared" si="28"/>
        <v>0</v>
      </c>
      <c r="J136" s="27" t="str">
        <f>MID('LMNA e11 - 2ry Str + Mask'!$A$2,E136,F136)</f>
        <v>((.....</v>
      </c>
      <c r="K136" s="26">
        <f t="shared" si="29"/>
        <v>0.7142857142857143</v>
      </c>
      <c r="L136" s="27" t="str">
        <f>MID('LMNA e11 - 2ry Str + Mask'!$D$2,E136,F136)</f>
        <v>((.....</v>
      </c>
      <c r="M136" s="26">
        <f t="shared" si="30"/>
        <v>0.7142857142857143</v>
      </c>
      <c r="N136" s="28">
        <f t="shared" si="31"/>
        <v>0</v>
      </c>
      <c r="O136" s="29" t="str">
        <f t="shared" si="32"/>
        <v>ESE_ASFB</v>
      </c>
      <c r="P136" s="29" t="str">
        <f t="shared" si="33"/>
        <v>ESE</v>
      </c>
      <c r="Q136" s="28">
        <f t="shared" si="34"/>
        <v>0</v>
      </c>
      <c r="R136" s="30">
        <f t="shared" si="35"/>
        <v>0</v>
      </c>
    </row>
    <row r="137" spans="1:18" ht="32" customHeight="1" x14ac:dyDescent="0.15">
      <c r="A137" s="20" t="s">
        <v>35</v>
      </c>
      <c r="B137" s="20" t="s">
        <v>1934</v>
      </c>
      <c r="C137" s="20" t="s">
        <v>37</v>
      </c>
      <c r="D137" s="21" t="s">
        <v>314</v>
      </c>
      <c r="E137" s="22">
        <f t="shared" si="24"/>
        <v>157</v>
      </c>
      <c r="F137" s="23">
        <f t="shared" si="25"/>
        <v>6</v>
      </c>
      <c r="G137" s="24">
        <f t="shared" si="26"/>
        <v>163</v>
      </c>
      <c r="H137" s="25">
        <f t="shared" si="27"/>
        <v>0.16666666666666666</v>
      </c>
      <c r="I137" s="26">
        <f t="shared" si="28"/>
        <v>0</v>
      </c>
      <c r="J137" s="27" t="str">
        <f>MID('LMNA e11 - 2ry Str + Mask'!$A$2,E137,F137)</f>
        <v>(.....</v>
      </c>
      <c r="K137" s="26">
        <f t="shared" si="29"/>
        <v>0.83333333333333337</v>
      </c>
      <c r="L137" s="27" t="str">
        <f>MID('LMNA e11 - 2ry Str + Mask'!$D$2,E137,F137)</f>
        <v>(.....</v>
      </c>
      <c r="M137" s="26">
        <f t="shared" si="30"/>
        <v>0.83333333333333337</v>
      </c>
      <c r="N137" s="28">
        <f t="shared" si="31"/>
        <v>0</v>
      </c>
      <c r="O137" s="29" t="str">
        <f t="shared" si="32"/>
        <v>EIE</v>
      </c>
      <c r="P137" s="29" t="str">
        <f t="shared" si="33"/>
        <v>ESE</v>
      </c>
      <c r="Q137" s="28">
        <f t="shared" si="34"/>
        <v>0</v>
      </c>
      <c r="R137" s="30">
        <f t="shared" si="35"/>
        <v>0</v>
      </c>
    </row>
    <row r="138" spans="1:18" ht="44" customHeight="1" x14ac:dyDescent="0.15">
      <c r="A138" s="20" t="s">
        <v>54</v>
      </c>
      <c r="B138" s="20" t="s">
        <v>1935</v>
      </c>
      <c r="C138" s="20" t="s">
        <v>1936</v>
      </c>
      <c r="D138" s="21" t="s">
        <v>314</v>
      </c>
      <c r="E138" s="22">
        <f t="shared" si="24"/>
        <v>157</v>
      </c>
      <c r="F138" s="23">
        <f t="shared" si="25"/>
        <v>7</v>
      </c>
      <c r="G138" s="24">
        <f t="shared" si="26"/>
        <v>164</v>
      </c>
      <c r="H138" s="25">
        <f t="shared" si="27"/>
        <v>0.14285714285714285</v>
      </c>
      <c r="I138" s="26">
        <f t="shared" si="28"/>
        <v>0</v>
      </c>
      <c r="J138" s="27" t="str">
        <f>MID('LMNA e11 - 2ry Str + Mask'!$A$2,E138,F138)</f>
        <v>(.....)</v>
      </c>
      <c r="K138" s="26">
        <f t="shared" si="29"/>
        <v>0.7142857142857143</v>
      </c>
      <c r="L138" s="27" t="str">
        <f>MID('LMNA e11 - 2ry Str + Mask'!$D$2,E138,F138)</f>
        <v>(.....)</v>
      </c>
      <c r="M138" s="26">
        <f t="shared" si="30"/>
        <v>0.7142857142857143</v>
      </c>
      <c r="N138" s="28">
        <f t="shared" si="31"/>
        <v>0</v>
      </c>
      <c r="O138" s="29" t="str">
        <f t="shared" si="32"/>
        <v>ESE_SRp40</v>
      </c>
      <c r="P138" s="29" t="str">
        <f t="shared" si="33"/>
        <v>ESE</v>
      </c>
      <c r="Q138" s="28">
        <f t="shared" si="34"/>
        <v>0</v>
      </c>
      <c r="R138" s="30">
        <f t="shared" si="35"/>
        <v>0</v>
      </c>
    </row>
    <row r="139" spans="1:18" ht="32" customHeight="1" x14ac:dyDescent="0.15">
      <c r="A139" s="20" t="s">
        <v>88</v>
      </c>
      <c r="B139" s="20" t="s">
        <v>1450</v>
      </c>
      <c r="C139" s="20" t="s">
        <v>1451</v>
      </c>
      <c r="D139" s="21" t="s">
        <v>317</v>
      </c>
      <c r="E139" s="22">
        <f t="shared" si="24"/>
        <v>158</v>
      </c>
      <c r="F139" s="23">
        <f t="shared" si="25"/>
        <v>6</v>
      </c>
      <c r="G139" s="24">
        <f t="shared" si="26"/>
        <v>164</v>
      </c>
      <c r="H139" s="25">
        <f t="shared" si="27"/>
        <v>0.16666666666666666</v>
      </c>
      <c r="I139" s="26">
        <f t="shared" si="28"/>
        <v>0</v>
      </c>
      <c r="J139" s="27" t="str">
        <f>MID('LMNA e11 - 2ry Str + Mask'!$A$2,E139,F139)</f>
        <v>.....)</v>
      </c>
      <c r="K139" s="26">
        <f t="shared" si="29"/>
        <v>0.83333333333333337</v>
      </c>
      <c r="L139" s="27" t="str">
        <f>MID('LMNA e11 - 2ry Str + Mask'!$D$2,E139,F139)</f>
        <v>.....)</v>
      </c>
      <c r="M139" s="26">
        <f t="shared" si="30"/>
        <v>0.83333333333333337</v>
      </c>
      <c r="N139" s="28">
        <f t="shared" si="31"/>
        <v>0</v>
      </c>
      <c r="O139" s="29" t="str">
        <f t="shared" si="32"/>
        <v>ESE_9G8</v>
      </c>
      <c r="P139" s="29" t="str">
        <f t="shared" si="33"/>
        <v>ESE</v>
      </c>
      <c r="Q139" s="28">
        <f t="shared" si="34"/>
        <v>0</v>
      </c>
      <c r="R139" s="30">
        <f t="shared" si="35"/>
        <v>0</v>
      </c>
    </row>
    <row r="140" spans="1:18" ht="32" customHeight="1" x14ac:dyDescent="0.15">
      <c r="A140" s="20" t="s">
        <v>35</v>
      </c>
      <c r="B140" s="20" t="s">
        <v>1450</v>
      </c>
      <c r="C140" s="20" t="s">
        <v>37</v>
      </c>
      <c r="D140" s="21" t="s">
        <v>317</v>
      </c>
      <c r="E140" s="22">
        <f t="shared" si="24"/>
        <v>158</v>
      </c>
      <c r="F140" s="23">
        <f t="shared" si="25"/>
        <v>6</v>
      </c>
      <c r="G140" s="24">
        <f t="shared" si="26"/>
        <v>164</v>
      </c>
      <c r="H140" s="25">
        <f t="shared" si="27"/>
        <v>0.16666666666666666</v>
      </c>
      <c r="I140" s="26">
        <f t="shared" si="28"/>
        <v>0</v>
      </c>
      <c r="J140" s="27" t="str">
        <f>MID('LMNA e11 - 2ry Str + Mask'!$A$2,E140,F140)</f>
        <v>.....)</v>
      </c>
      <c r="K140" s="26">
        <f t="shared" si="29"/>
        <v>0.83333333333333337</v>
      </c>
      <c r="L140" s="27" t="str">
        <f>MID('LMNA e11 - 2ry Str + Mask'!$D$2,E140,F140)</f>
        <v>.....)</v>
      </c>
      <c r="M140" s="26">
        <f t="shared" si="30"/>
        <v>0.83333333333333337</v>
      </c>
      <c r="N140" s="28">
        <f t="shared" si="31"/>
        <v>0</v>
      </c>
      <c r="O140" s="29" t="str">
        <f t="shared" si="32"/>
        <v>EIE</v>
      </c>
      <c r="P140" s="29" t="str">
        <f t="shared" si="33"/>
        <v>ESE</v>
      </c>
      <c r="Q140" s="28">
        <f t="shared" si="34"/>
        <v>0</v>
      </c>
      <c r="R140" s="30">
        <f t="shared" si="35"/>
        <v>0</v>
      </c>
    </row>
    <row r="141" spans="1:18" ht="32" customHeight="1" x14ac:dyDescent="0.15">
      <c r="A141" s="20" t="s">
        <v>35</v>
      </c>
      <c r="B141" s="20" t="s">
        <v>1937</v>
      </c>
      <c r="C141" s="20" t="s">
        <v>37</v>
      </c>
      <c r="D141" s="21" t="s">
        <v>634</v>
      </c>
      <c r="E141" s="22">
        <f t="shared" si="24"/>
        <v>159</v>
      </c>
      <c r="F141" s="23">
        <f t="shared" si="25"/>
        <v>6</v>
      </c>
      <c r="G141" s="24">
        <f t="shared" si="26"/>
        <v>165</v>
      </c>
      <c r="H141" s="25">
        <f t="shared" si="27"/>
        <v>0.16666666666666666</v>
      </c>
      <c r="I141" s="26">
        <f t="shared" si="28"/>
        <v>0</v>
      </c>
      <c r="J141" s="27" t="str">
        <f>MID('LMNA e11 - 2ry Str + Mask'!$A$2,E141,F141)</f>
        <v>....))</v>
      </c>
      <c r="K141" s="26">
        <f t="shared" si="29"/>
        <v>0.66666666666666663</v>
      </c>
      <c r="L141" s="27" t="str">
        <f>MID('LMNA e11 - 2ry Str + Mask'!$D$2,E141,F141)</f>
        <v>....))</v>
      </c>
      <c r="M141" s="26">
        <f t="shared" si="30"/>
        <v>0.66666666666666663</v>
      </c>
      <c r="N141" s="28">
        <f t="shared" si="31"/>
        <v>0</v>
      </c>
      <c r="O141" s="29" t="str">
        <f t="shared" si="32"/>
        <v>EIE</v>
      </c>
      <c r="P141" s="29" t="str">
        <f t="shared" si="33"/>
        <v>ESE</v>
      </c>
      <c r="Q141" s="28">
        <f t="shared" si="34"/>
        <v>0</v>
      </c>
      <c r="R141" s="30">
        <f t="shared" si="35"/>
        <v>0</v>
      </c>
    </row>
    <row r="142" spans="1:18" ht="32" customHeight="1" x14ac:dyDescent="0.15">
      <c r="A142" s="20" t="s">
        <v>88</v>
      </c>
      <c r="B142" s="20" t="s">
        <v>1938</v>
      </c>
      <c r="C142" s="20" t="s">
        <v>1473</v>
      </c>
      <c r="D142" s="21" t="s">
        <v>1184</v>
      </c>
      <c r="E142" s="22">
        <f t="shared" si="24"/>
        <v>160</v>
      </c>
      <c r="F142" s="23">
        <f t="shared" si="25"/>
        <v>6</v>
      </c>
      <c r="G142" s="24">
        <f t="shared" si="26"/>
        <v>166</v>
      </c>
      <c r="H142" s="25">
        <f t="shared" si="27"/>
        <v>0.16666666666666666</v>
      </c>
      <c r="I142" s="26">
        <f t="shared" si="28"/>
        <v>0</v>
      </c>
      <c r="J142" s="27" t="str">
        <f>MID('LMNA e11 - 2ry Str + Mask'!$A$2,E142,F142)</f>
        <v>...)))</v>
      </c>
      <c r="K142" s="26">
        <f t="shared" si="29"/>
        <v>0.5</v>
      </c>
      <c r="L142" s="27" t="str">
        <f>MID('LMNA e11 - 2ry Str + Mask'!$D$2,E142,F142)</f>
        <v>...)))</v>
      </c>
      <c r="M142" s="26">
        <f t="shared" si="30"/>
        <v>0.5</v>
      </c>
      <c r="N142" s="28">
        <f t="shared" si="31"/>
        <v>0</v>
      </c>
      <c r="O142" s="29" t="str">
        <f t="shared" si="32"/>
        <v>ESE_9G8</v>
      </c>
      <c r="P142" s="29" t="str">
        <f t="shared" si="33"/>
        <v>ESE</v>
      </c>
      <c r="Q142" s="28">
        <f t="shared" si="34"/>
        <v>0</v>
      </c>
      <c r="R142" s="30">
        <f t="shared" si="35"/>
        <v>0</v>
      </c>
    </row>
    <row r="143" spans="1:18" ht="44" customHeight="1" x14ac:dyDescent="0.15">
      <c r="A143" s="20" t="s">
        <v>65</v>
      </c>
      <c r="B143" s="20" t="s">
        <v>1938</v>
      </c>
      <c r="C143" s="20" t="s">
        <v>1939</v>
      </c>
      <c r="D143" s="21" t="s">
        <v>1184</v>
      </c>
      <c r="E143" s="22">
        <f t="shared" si="24"/>
        <v>160</v>
      </c>
      <c r="F143" s="23">
        <f t="shared" si="25"/>
        <v>6</v>
      </c>
      <c r="G143" s="24">
        <f t="shared" si="26"/>
        <v>166</v>
      </c>
      <c r="H143" s="25">
        <f t="shared" si="27"/>
        <v>0</v>
      </c>
      <c r="I143" s="26">
        <f t="shared" si="28"/>
        <v>-0.16666666666666666</v>
      </c>
      <c r="J143" s="27" t="str">
        <f>MID('LMNA e11 - 2ry Str + Mask'!$A$2,E143,F143)</f>
        <v>...)))</v>
      </c>
      <c r="K143" s="26">
        <f t="shared" si="29"/>
        <v>0.5</v>
      </c>
      <c r="L143" s="27" t="str">
        <f>MID('LMNA e11 - 2ry Str + Mask'!$D$2,E143,F143)</f>
        <v>...)))</v>
      </c>
      <c r="M143" s="26">
        <f t="shared" si="30"/>
        <v>0.5</v>
      </c>
      <c r="N143" s="28">
        <f t="shared" si="31"/>
        <v>0</v>
      </c>
      <c r="O143" s="29" t="str">
        <f t="shared" si="32"/>
        <v>ESS_hnRNPA1</v>
      </c>
      <c r="P143" s="29" t="str">
        <f t="shared" si="33"/>
        <v>ESS</v>
      </c>
      <c r="Q143" s="28">
        <f t="shared" si="34"/>
        <v>0</v>
      </c>
      <c r="R143" s="30">
        <f t="shared" si="35"/>
        <v>0</v>
      </c>
    </row>
    <row r="144" spans="1:18" ht="44" customHeight="1" x14ac:dyDescent="0.15">
      <c r="A144" s="20" t="s">
        <v>65</v>
      </c>
      <c r="B144" s="20" t="s">
        <v>1940</v>
      </c>
      <c r="C144" s="20" t="s">
        <v>1941</v>
      </c>
      <c r="D144" s="21" t="s">
        <v>1186</v>
      </c>
      <c r="E144" s="22">
        <f t="shared" si="24"/>
        <v>161</v>
      </c>
      <c r="F144" s="23">
        <f t="shared" si="25"/>
        <v>6</v>
      </c>
      <c r="G144" s="24">
        <f t="shared" si="26"/>
        <v>167</v>
      </c>
      <c r="H144" s="25">
        <f t="shared" si="27"/>
        <v>0</v>
      </c>
      <c r="I144" s="26">
        <f t="shared" si="28"/>
        <v>-0.16666666666666666</v>
      </c>
      <c r="J144" s="27" t="str">
        <f>MID('LMNA e11 - 2ry Str + Mask'!$A$2,E144,F144)</f>
        <v>..))))</v>
      </c>
      <c r="K144" s="26">
        <f t="shared" si="29"/>
        <v>0.33333333333333331</v>
      </c>
      <c r="L144" s="27" t="str">
        <f>MID('LMNA e11 - 2ry Str + Mask'!$D$2,E144,F144)</f>
        <v>..))))</v>
      </c>
      <c r="M144" s="26">
        <f t="shared" si="30"/>
        <v>0.33333333333333331</v>
      </c>
      <c r="N144" s="28">
        <f t="shared" si="31"/>
        <v>0</v>
      </c>
      <c r="O144" s="29" t="str">
        <f t="shared" si="32"/>
        <v>ESS_hnRNPA1</v>
      </c>
      <c r="P144" s="29" t="str">
        <f t="shared" si="33"/>
        <v>ESS</v>
      </c>
      <c r="Q144" s="28">
        <f t="shared" si="34"/>
        <v>0</v>
      </c>
      <c r="R144" s="30">
        <f t="shared" si="35"/>
        <v>0</v>
      </c>
    </row>
    <row r="145" spans="1:18" ht="44" customHeight="1" x14ac:dyDescent="0.15">
      <c r="A145" s="20" t="s">
        <v>78</v>
      </c>
      <c r="B145" s="20" t="s">
        <v>1942</v>
      </c>
      <c r="C145" s="20" t="s">
        <v>1943</v>
      </c>
      <c r="D145" s="21" t="s">
        <v>319</v>
      </c>
      <c r="E145" s="22">
        <f t="shared" si="24"/>
        <v>163</v>
      </c>
      <c r="F145" s="23">
        <f t="shared" si="25"/>
        <v>6</v>
      </c>
      <c r="G145" s="24">
        <f t="shared" si="26"/>
        <v>169</v>
      </c>
      <c r="H145" s="25">
        <f t="shared" si="27"/>
        <v>0.16666666666666666</v>
      </c>
      <c r="I145" s="26">
        <f t="shared" si="28"/>
        <v>0</v>
      </c>
      <c r="J145" s="27" t="str">
        <f>MID('LMNA e11 - 2ry Str + Mask'!$A$2,E145,F145)</f>
        <v>)))).)</v>
      </c>
      <c r="K145" s="26">
        <f t="shared" si="29"/>
        <v>0.16666666666666666</v>
      </c>
      <c r="L145" s="27" t="str">
        <f>MID('LMNA e11 - 2ry Str + Mask'!$D$2,E145,F145)</f>
        <v>)))).)</v>
      </c>
      <c r="M145" s="26">
        <f t="shared" si="30"/>
        <v>0.16666666666666666</v>
      </c>
      <c r="N145" s="28">
        <f t="shared" si="31"/>
        <v>0</v>
      </c>
      <c r="O145" s="29" t="str">
        <f t="shared" si="32"/>
        <v>ESE_SRp55</v>
      </c>
      <c r="P145" s="29" t="str">
        <f t="shared" si="33"/>
        <v>ESE</v>
      </c>
      <c r="Q145" s="28">
        <f t="shared" si="34"/>
        <v>0</v>
      </c>
      <c r="R145" s="30">
        <f t="shared" si="35"/>
        <v>0</v>
      </c>
    </row>
    <row r="146" spans="1:18" ht="44" customHeight="1" x14ac:dyDescent="0.15">
      <c r="A146" s="20" t="s">
        <v>49</v>
      </c>
      <c r="B146" s="20" t="s">
        <v>1944</v>
      </c>
      <c r="C146" s="20" t="s">
        <v>539</v>
      </c>
      <c r="D146" s="21" t="s">
        <v>319</v>
      </c>
      <c r="E146" s="22">
        <f t="shared" si="24"/>
        <v>163</v>
      </c>
      <c r="F146" s="23">
        <f t="shared" si="25"/>
        <v>8</v>
      </c>
      <c r="G146" s="24">
        <f t="shared" si="26"/>
        <v>171</v>
      </c>
      <c r="H146" s="25">
        <f t="shared" si="27"/>
        <v>0.125</v>
      </c>
      <c r="I146" s="26">
        <f t="shared" si="28"/>
        <v>0</v>
      </c>
      <c r="J146" s="27" t="str">
        <f>MID('LMNA e11 - 2ry Str + Mask'!$A$2,E146,F146)</f>
        <v>)))).)))</v>
      </c>
      <c r="K146" s="26">
        <f t="shared" si="29"/>
        <v>0.125</v>
      </c>
      <c r="L146" s="27" t="str">
        <f>MID('LMNA e11 - 2ry Str + Mask'!$D$2,E146,F146)</f>
        <v>)))).)))</v>
      </c>
      <c r="M146" s="26">
        <f t="shared" si="30"/>
        <v>0.125</v>
      </c>
      <c r="N146" s="28">
        <f t="shared" si="31"/>
        <v>0</v>
      </c>
      <c r="O146" s="29" t="str">
        <f t="shared" si="32"/>
        <v>ESE_SC35</v>
      </c>
      <c r="P146" s="29" t="str">
        <f t="shared" si="33"/>
        <v>ESE</v>
      </c>
      <c r="Q146" s="28">
        <f t="shared" si="34"/>
        <v>0</v>
      </c>
      <c r="R146" s="30">
        <f t="shared" si="35"/>
        <v>0</v>
      </c>
    </row>
    <row r="147" spans="1:18" ht="32" customHeight="1" x14ac:dyDescent="0.15">
      <c r="A147" s="20" t="s">
        <v>31</v>
      </c>
      <c r="B147" s="20" t="s">
        <v>1945</v>
      </c>
      <c r="C147" s="20" t="s">
        <v>1946</v>
      </c>
      <c r="D147" s="21" t="s">
        <v>642</v>
      </c>
      <c r="E147" s="22">
        <f t="shared" si="24"/>
        <v>164</v>
      </c>
      <c r="F147" s="23">
        <f t="shared" si="25"/>
        <v>8</v>
      </c>
      <c r="G147" s="24">
        <f t="shared" si="26"/>
        <v>172</v>
      </c>
      <c r="H147" s="25">
        <f t="shared" si="27"/>
        <v>0.125</v>
      </c>
      <c r="I147" s="26">
        <f t="shared" si="28"/>
        <v>0</v>
      </c>
      <c r="J147" s="27" t="str">
        <f>MID('LMNA e11 - 2ry Str + Mask'!$A$2,E147,F147)</f>
        <v>))).))))</v>
      </c>
      <c r="K147" s="26">
        <f t="shared" si="29"/>
        <v>0.125</v>
      </c>
      <c r="L147" s="27" t="str">
        <f>MID('LMNA e11 - 2ry Str + Mask'!$D$2,E147,F147)</f>
        <v>))).))))</v>
      </c>
      <c r="M147" s="26">
        <f t="shared" si="30"/>
        <v>0.125</v>
      </c>
      <c r="N147" s="28">
        <f t="shared" si="31"/>
        <v>0</v>
      </c>
      <c r="O147" s="29" t="str">
        <f t="shared" si="32"/>
        <v>PESE</v>
      </c>
      <c r="P147" s="29" t="str">
        <f t="shared" si="33"/>
        <v>ESE</v>
      </c>
      <c r="Q147" s="28">
        <f t="shared" si="34"/>
        <v>0</v>
      </c>
      <c r="R147" s="30">
        <f t="shared" si="35"/>
        <v>0</v>
      </c>
    </row>
    <row r="148" spans="1:18" ht="32" customHeight="1" x14ac:dyDescent="0.15">
      <c r="A148" s="20" t="s">
        <v>31</v>
      </c>
      <c r="B148" s="20" t="s">
        <v>1947</v>
      </c>
      <c r="C148" s="20" t="s">
        <v>1948</v>
      </c>
      <c r="D148" s="21" t="s">
        <v>321</v>
      </c>
      <c r="E148" s="22">
        <f t="shared" si="24"/>
        <v>165</v>
      </c>
      <c r="F148" s="23">
        <f t="shared" si="25"/>
        <v>8</v>
      </c>
      <c r="G148" s="24">
        <f t="shared" si="26"/>
        <v>173</v>
      </c>
      <c r="H148" s="25">
        <f t="shared" si="27"/>
        <v>0.125</v>
      </c>
      <c r="I148" s="26">
        <f t="shared" si="28"/>
        <v>0</v>
      </c>
      <c r="J148" s="27" t="str">
        <f>MID('LMNA e11 - 2ry Str + Mask'!$A$2,E148,F148)</f>
        <v>)).)))))</v>
      </c>
      <c r="K148" s="26">
        <f t="shared" si="29"/>
        <v>0.125</v>
      </c>
      <c r="L148" s="27" t="str">
        <f>MID('LMNA e11 - 2ry Str + Mask'!$D$2,E148,F148)</f>
        <v>)).)))))</v>
      </c>
      <c r="M148" s="26">
        <f t="shared" si="30"/>
        <v>0.125</v>
      </c>
      <c r="N148" s="28">
        <f t="shared" si="31"/>
        <v>0</v>
      </c>
      <c r="O148" s="29" t="str">
        <f t="shared" si="32"/>
        <v>PESE</v>
      </c>
      <c r="P148" s="29" t="str">
        <f t="shared" si="33"/>
        <v>ESE</v>
      </c>
      <c r="Q148" s="28">
        <f t="shared" si="34"/>
        <v>0</v>
      </c>
      <c r="R148" s="30">
        <f t="shared" si="35"/>
        <v>0</v>
      </c>
    </row>
    <row r="149" spans="1:18" ht="44" customHeight="1" x14ac:dyDescent="0.15">
      <c r="A149" s="20" t="s">
        <v>24</v>
      </c>
      <c r="B149" s="20" t="s">
        <v>1949</v>
      </c>
      <c r="C149" s="20" t="s">
        <v>590</v>
      </c>
      <c r="D149" s="21" t="s">
        <v>325</v>
      </c>
      <c r="E149" s="22">
        <f t="shared" si="24"/>
        <v>167</v>
      </c>
      <c r="F149" s="23">
        <f t="shared" si="25"/>
        <v>8</v>
      </c>
      <c r="G149" s="24">
        <f t="shared" si="26"/>
        <v>175</v>
      </c>
      <c r="H149" s="25">
        <f t="shared" si="27"/>
        <v>0</v>
      </c>
      <c r="I149" s="26">
        <f t="shared" si="28"/>
        <v>-0.125</v>
      </c>
      <c r="J149" s="27" t="str">
        <f>MID('LMNA e11 - 2ry Str + Mask'!$A$2,E149,F149)</f>
        <v>.))))).)</v>
      </c>
      <c r="K149" s="26">
        <f t="shared" si="29"/>
        <v>0.25</v>
      </c>
      <c r="L149" s="27" t="str">
        <f>MID('LMNA e11 - 2ry Str + Mask'!$D$2,E149,F149)</f>
        <v>.))))).)</v>
      </c>
      <c r="M149" s="26">
        <f t="shared" si="30"/>
        <v>0.25</v>
      </c>
      <c r="N149" s="28">
        <f t="shared" si="31"/>
        <v>0</v>
      </c>
      <c r="O149" s="29" t="str">
        <f t="shared" si="32"/>
        <v>Sironi_motif3</v>
      </c>
      <c r="P149" s="29" t="str">
        <f t="shared" si="33"/>
        <v>ESS</v>
      </c>
      <c r="Q149" s="28">
        <f t="shared" si="34"/>
        <v>0</v>
      </c>
      <c r="R149" s="30">
        <f t="shared" si="35"/>
        <v>0</v>
      </c>
    </row>
    <row r="150" spans="1:18" ht="44" customHeight="1" x14ac:dyDescent="0.15">
      <c r="A150" s="20" t="s">
        <v>42</v>
      </c>
      <c r="B150" s="20" t="s">
        <v>1950</v>
      </c>
      <c r="C150" s="20" t="s">
        <v>1503</v>
      </c>
      <c r="D150" s="21" t="s">
        <v>645</v>
      </c>
      <c r="E150" s="22">
        <f t="shared" si="24"/>
        <v>168</v>
      </c>
      <c r="F150" s="23">
        <f t="shared" si="25"/>
        <v>7</v>
      </c>
      <c r="G150" s="24">
        <f t="shared" si="26"/>
        <v>175</v>
      </c>
      <c r="H150" s="25">
        <f t="shared" si="27"/>
        <v>0.14285714285714285</v>
      </c>
      <c r="I150" s="26">
        <f t="shared" si="28"/>
        <v>0</v>
      </c>
      <c r="J150" s="27" t="str">
        <f>MID('LMNA e11 - 2ry Str + Mask'!$A$2,E150,F150)</f>
        <v>))))).)</v>
      </c>
      <c r="K150" s="26">
        <f t="shared" si="29"/>
        <v>0.14285714285714285</v>
      </c>
      <c r="L150" s="27" t="str">
        <f>MID('LMNA e11 - 2ry Str + Mask'!$D$2,E150,F150)</f>
        <v>))))).)</v>
      </c>
      <c r="M150" s="26">
        <f t="shared" si="30"/>
        <v>0.14285714285714285</v>
      </c>
      <c r="N150" s="28">
        <f t="shared" si="31"/>
        <v>0</v>
      </c>
      <c r="O150" s="29" t="str">
        <f t="shared" si="32"/>
        <v>ESE_ASFB</v>
      </c>
      <c r="P150" s="29" t="str">
        <f t="shared" si="33"/>
        <v>ESE</v>
      </c>
      <c r="Q150" s="28">
        <f t="shared" si="34"/>
        <v>0</v>
      </c>
      <c r="R150" s="30">
        <f t="shared" si="35"/>
        <v>0</v>
      </c>
    </row>
    <row r="151" spans="1:18" ht="32" customHeight="1" x14ac:dyDescent="0.15">
      <c r="A151" s="20" t="s">
        <v>31</v>
      </c>
      <c r="B151" s="20" t="s">
        <v>1951</v>
      </c>
      <c r="C151" s="20" t="s">
        <v>1952</v>
      </c>
      <c r="D151" s="21" t="s">
        <v>645</v>
      </c>
      <c r="E151" s="22">
        <f t="shared" si="24"/>
        <v>168</v>
      </c>
      <c r="F151" s="23">
        <f t="shared" si="25"/>
        <v>8</v>
      </c>
      <c r="G151" s="24">
        <f t="shared" si="26"/>
        <v>176</v>
      </c>
      <c r="H151" s="25">
        <f t="shared" si="27"/>
        <v>0.125</v>
      </c>
      <c r="I151" s="26">
        <f t="shared" si="28"/>
        <v>0</v>
      </c>
      <c r="J151" s="27" t="str">
        <f>MID('LMNA e11 - 2ry Str + Mask'!$A$2,E151,F151)</f>
        <v>))))).))</v>
      </c>
      <c r="K151" s="26">
        <f t="shared" si="29"/>
        <v>0.125</v>
      </c>
      <c r="L151" s="27" t="str">
        <f>MID('LMNA e11 - 2ry Str + Mask'!$D$2,E151,F151)</f>
        <v>))))).))</v>
      </c>
      <c r="M151" s="26">
        <f t="shared" si="30"/>
        <v>0.125</v>
      </c>
      <c r="N151" s="28">
        <f t="shared" si="31"/>
        <v>0</v>
      </c>
      <c r="O151" s="29" t="str">
        <f t="shared" si="32"/>
        <v>PESE</v>
      </c>
      <c r="P151" s="29" t="str">
        <f t="shared" si="33"/>
        <v>ESE</v>
      </c>
      <c r="Q151" s="28">
        <f t="shared" si="34"/>
        <v>0</v>
      </c>
      <c r="R151" s="30">
        <f t="shared" si="35"/>
        <v>0</v>
      </c>
    </row>
    <row r="152" spans="1:18" ht="44" customHeight="1" x14ac:dyDescent="0.15">
      <c r="A152" s="20" t="s">
        <v>58</v>
      </c>
      <c r="B152" s="20" t="s">
        <v>1953</v>
      </c>
      <c r="C152" s="20" t="s">
        <v>1954</v>
      </c>
      <c r="D152" s="21" t="s">
        <v>1955</v>
      </c>
      <c r="E152" s="22">
        <f t="shared" si="24"/>
        <v>171</v>
      </c>
      <c r="F152" s="23">
        <f t="shared" si="25"/>
        <v>8</v>
      </c>
      <c r="G152" s="24">
        <f t="shared" si="26"/>
        <v>179</v>
      </c>
      <c r="H152" s="25">
        <f t="shared" si="27"/>
        <v>0</v>
      </c>
      <c r="I152" s="26">
        <f t="shared" si="28"/>
        <v>-0.125</v>
      </c>
      <c r="J152" s="27" t="str">
        <f>MID('LMNA e11 - 2ry Str + Mask'!$A$2,E152,F152)</f>
        <v>)).))(((</v>
      </c>
      <c r="K152" s="26">
        <f t="shared" si="29"/>
        <v>0.125</v>
      </c>
      <c r="L152" s="27" t="str">
        <f>MID('LMNA e11 - 2ry Str + Mask'!$D$2,E152,F152)</f>
        <v>)).))(((</v>
      </c>
      <c r="M152" s="26">
        <f t="shared" si="30"/>
        <v>0.125</v>
      </c>
      <c r="N152" s="28">
        <f t="shared" si="31"/>
        <v>0</v>
      </c>
      <c r="O152" s="29" t="str">
        <f t="shared" si="32"/>
        <v>Sironi_motif1</v>
      </c>
      <c r="P152" s="29" t="str">
        <f t="shared" si="33"/>
        <v>ESS</v>
      </c>
      <c r="Q152" s="28">
        <f t="shared" si="34"/>
        <v>0</v>
      </c>
      <c r="R152" s="30">
        <f t="shared" si="35"/>
        <v>0</v>
      </c>
    </row>
    <row r="153" spans="1:18" ht="44" customHeight="1" x14ac:dyDescent="0.15">
      <c r="A153" s="20" t="s">
        <v>65</v>
      </c>
      <c r="B153" s="20" t="s">
        <v>1956</v>
      </c>
      <c r="C153" s="20" t="s">
        <v>988</v>
      </c>
      <c r="D153" s="21" t="s">
        <v>1196</v>
      </c>
      <c r="E153" s="22">
        <f t="shared" si="24"/>
        <v>172</v>
      </c>
      <c r="F153" s="23">
        <f t="shared" si="25"/>
        <v>6</v>
      </c>
      <c r="G153" s="24">
        <f t="shared" si="26"/>
        <v>178</v>
      </c>
      <c r="H153" s="25">
        <f t="shared" si="27"/>
        <v>0</v>
      </c>
      <c r="I153" s="26">
        <f t="shared" si="28"/>
        <v>-0.16666666666666666</v>
      </c>
      <c r="J153" s="27" t="str">
        <f>MID('LMNA e11 - 2ry Str + Mask'!$A$2,E153,F153)</f>
        <v>).))((</v>
      </c>
      <c r="K153" s="26">
        <f t="shared" si="29"/>
        <v>0.16666666666666666</v>
      </c>
      <c r="L153" s="27" t="str">
        <f>MID('LMNA e11 - 2ry Str + Mask'!$D$2,E153,F153)</f>
        <v>).))((</v>
      </c>
      <c r="M153" s="26">
        <f t="shared" si="30"/>
        <v>0.16666666666666666</v>
      </c>
      <c r="N153" s="28">
        <f t="shared" si="31"/>
        <v>0</v>
      </c>
      <c r="O153" s="29" t="str">
        <f t="shared" si="32"/>
        <v>ESS_hnRNPA1</v>
      </c>
      <c r="P153" s="29" t="str">
        <f t="shared" si="33"/>
        <v>ESS</v>
      </c>
      <c r="Q153" s="28">
        <f t="shared" si="34"/>
        <v>0</v>
      </c>
      <c r="R153" s="30">
        <f t="shared" si="35"/>
        <v>0</v>
      </c>
    </row>
    <row r="154" spans="1:18" ht="32" customHeight="1" x14ac:dyDescent="0.15">
      <c r="A154" s="20" t="s">
        <v>39</v>
      </c>
      <c r="B154" s="20" t="s">
        <v>1957</v>
      </c>
      <c r="C154" s="20" t="s">
        <v>1958</v>
      </c>
      <c r="D154" s="21" t="s">
        <v>1196</v>
      </c>
      <c r="E154" s="22">
        <f t="shared" si="24"/>
        <v>172</v>
      </c>
      <c r="F154" s="23">
        <f t="shared" si="25"/>
        <v>7</v>
      </c>
      <c r="G154" s="24">
        <f t="shared" si="26"/>
        <v>179</v>
      </c>
      <c r="H154" s="25">
        <f t="shared" si="27"/>
        <v>0.14285714285714285</v>
      </c>
      <c r="I154" s="26">
        <f t="shared" si="28"/>
        <v>0</v>
      </c>
      <c r="J154" s="27" t="str">
        <f>MID('LMNA e11 - 2ry Str + Mask'!$A$2,E154,F154)</f>
        <v>).))(((</v>
      </c>
      <c r="K154" s="26">
        <f t="shared" si="29"/>
        <v>0.14285714285714285</v>
      </c>
      <c r="L154" s="27" t="str">
        <f>MID('LMNA e11 - 2ry Str + Mask'!$D$2,E154,F154)</f>
        <v>).))(((</v>
      </c>
      <c r="M154" s="26">
        <f t="shared" si="30"/>
        <v>0.14285714285714285</v>
      </c>
      <c r="N154" s="28">
        <f t="shared" si="31"/>
        <v>0</v>
      </c>
      <c r="O154" s="29" t="str">
        <f t="shared" si="32"/>
        <v>ESE_ASF</v>
      </c>
      <c r="P154" s="29" t="str">
        <f t="shared" si="33"/>
        <v>ESE</v>
      </c>
      <c r="Q154" s="28">
        <f t="shared" si="34"/>
        <v>0</v>
      </c>
      <c r="R154" s="30">
        <f t="shared" si="35"/>
        <v>0</v>
      </c>
    </row>
    <row r="155" spans="1:18" ht="44" customHeight="1" x14ac:dyDescent="0.15">
      <c r="A155" s="20" t="s">
        <v>42</v>
      </c>
      <c r="B155" s="20" t="s">
        <v>1957</v>
      </c>
      <c r="C155" s="20" t="s">
        <v>377</v>
      </c>
      <c r="D155" s="21" t="s">
        <v>1196</v>
      </c>
      <c r="E155" s="22">
        <f t="shared" si="24"/>
        <v>172</v>
      </c>
      <c r="F155" s="23">
        <f t="shared" si="25"/>
        <v>7</v>
      </c>
      <c r="G155" s="24">
        <f t="shared" si="26"/>
        <v>179</v>
      </c>
      <c r="H155" s="25">
        <f t="shared" si="27"/>
        <v>0.14285714285714285</v>
      </c>
      <c r="I155" s="26">
        <f t="shared" si="28"/>
        <v>0</v>
      </c>
      <c r="J155" s="27" t="str">
        <f>MID('LMNA e11 - 2ry Str + Mask'!$A$2,E155,F155)</f>
        <v>).))(((</v>
      </c>
      <c r="K155" s="26">
        <f t="shared" si="29"/>
        <v>0.14285714285714285</v>
      </c>
      <c r="L155" s="27" t="str">
        <f>MID('LMNA e11 - 2ry Str + Mask'!$D$2,E155,F155)</f>
        <v>).))(((</v>
      </c>
      <c r="M155" s="26">
        <f t="shared" si="30"/>
        <v>0.14285714285714285</v>
      </c>
      <c r="N155" s="28">
        <f t="shared" si="31"/>
        <v>0</v>
      </c>
      <c r="O155" s="29" t="str">
        <f t="shared" si="32"/>
        <v>ESE_ASFB</v>
      </c>
      <c r="P155" s="29" t="str">
        <f t="shared" si="33"/>
        <v>ESE</v>
      </c>
      <c r="Q155" s="28">
        <f t="shared" si="34"/>
        <v>0</v>
      </c>
      <c r="R155" s="30">
        <f t="shared" si="35"/>
        <v>0</v>
      </c>
    </row>
    <row r="156" spans="1:18" ht="44" customHeight="1" x14ac:dyDescent="0.15">
      <c r="A156" s="20" t="s">
        <v>78</v>
      </c>
      <c r="B156" s="20" t="s">
        <v>1959</v>
      </c>
      <c r="C156" s="20" t="s">
        <v>1960</v>
      </c>
      <c r="D156" s="21" t="s">
        <v>337</v>
      </c>
      <c r="E156" s="22">
        <f t="shared" si="24"/>
        <v>173</v>
      </c>
      <c r="F156" s="23">
        <f t="shared" si="25"/>
        <v>6</v>
      </c>
      <c r="G156" s="24">
        <f t="shared" si="26"/>
        <v>179</v>
      </c>
      <c r="H156" s="25">
        <f t="shared" si="27"/>
        <v>0.16666666666666666</v>
      </c>
      <c r="I156" s="26">
        <f t="shared" si="28"/>
        <v>0</v>
      </c>
      <c r="J156" s="27" t="str">
        <f>MID('LMNA e11 - 2ry Str + Mask'!$A$2,E156,F156)</f>
        <v>.))(((</v>
      </c>
      <c r="K156" s="26">
        <f t="shared" si="29"/>
        <v>0.16666666666666666</v>
      </c>
      <c r="L156" s="27" t="str">
        <f>MID('LMNA e11 - 2ry Str + Mask'!$D$2,E156,F156)</f>
        <v>.))(((</v>
      </c>
      <c r="M156" s="26">
        <f t="shared" si="30"/>
        <v>0.16666666666666666</v>
      </c>
      <c r="N156" s="28">
        <f t="shared" si="31"/>
        <v>0</v>
      </c>
      <c r="O156" s="29" t="str">
        <f t="shared" si="32"/>
        <v>ESE_SRp55</v>
      </c>
      <c r="P156" s="29" t="str">
        <f t="shared" si="33"/>
        <v>ESE</v>
      </c>
      <c r="Q156" s="28">
        <f t="shared" si="34"/>
        <v>0</v>
      </c>
      <c r="R156" s="30">
        <f t="shared" si="35"/>
        <v>0</v>
      </c>
    </row>
    <row r="157" spans="1:18" ht="32" customHeight="1" x14ac:dyDescent="0.15">
      <c r="A157" s="20" t="s">
        <v>35</v>
      </c>
      <c r="B157" s="20" t="s">
        <v>1959</v>
      </c>
      <c r="C157" s="20" t="s">
        <v>37</v>
      </c>
      <c r="D157" s="21" t="s">
        <v>337</v>
      </c>
      <c r="E157" s="22">
        <f t="shared" si="24"/>
        <v>173</v>
      </c>
      <c r="F157" s="23">
        <f t="shared" si="25"/>
        <v>6</v>
      </c>
      <c r="G157" s="24">
        <f t="shared" si="26"/>
        <v>179</v>
      </c>
      <c r="H157" s="25">
        <f t="shared" si="27"/>
        <v>0.16666666666666666</v>
      </c>
      <c r="I157" s="26">
        <f t="shared" si="28"/>
        <v>0</v>
      </c>
      <c r="J157" s="27" t="str">
        <f>MID('LMNA e11 - 2ry Str + Mask'!$A$2,E157,F157)</f>
        <v>.))(((</v>
      </c>
      <c r="K157" s="26">
        <f t="shared" si="29"/>
        <v>0.16666666666666666</v>
      </c>
      <c r="L157" s="27" t="str">
        <f>MID('LMNA e11 - 2ry Str + Mask'!$D$2,E157,F157)</f>
        <v>.))(((</v>
      </c>
      <c r="M157" s="26">
        <f t="shared" si="30"/>
        <v>0.16666666666666666</v>
      </c>
      <c r="N157" s="28">
        <f t="shared" si="31"/>
        <v>0</v>
      </c>
      <c r="O157" s="29" t="str">
        <f t="shared" si="32"/>
        <v>EIE</v>
      </c>
      <c r="P157" s="29" t="str">
        <f t="shared" si="33"/>
        <v>ESE</v>
      </c>
      <c r="Q157" s="28">
        <f t="shared" si="34"/>
        <v>0</v>
      </c>
      <c r="R157" s="30">
        <f t="shared" si="35"/>
        <v>0</v>
      </c>
    </row>
    <row r="158" spans="1:18" ht="44" customHeight="1" x14ac:dyDescent="0.15">
      <c r="A158" s="20" t="s">
        <v>49</v>
      </c>
      <c r="B158" s="20" t="s">
        <v>1961</v>
      </c>
      <c r="C158" s="20" t="s">
        <v>1962</v>
      </c>
      <c r="D158" s="21" t="s">
        <v>355</v>
      </c>
      <c r="E158" s="22">
        <f t="shared" si="24"/>
        <v>176</v>
      </c>
      <c r="F158" s="23">
        <f t="shared" si="25"/>
        <v>8</v>
      </c>
      <c r="G158" s="24">
        <f t="shared" si="26"/>
        <v>184</v>
      </c>
      <c r="H158" s="25">
        <f t="shared" si="27"/>
        <v>0.125</v>
      </c>
      <c r="I158" s="26">
        <f t="shared" si="28"/>
        <v>0</v>
      </c>
      <c r="J158" s="27" t="str">
        <f>MID('LMNA e11 - 2ry Str + Mask'!$A$2,E158,F158)</f>
        <v>(((..(((</v>
      </c>
      <c r="K158" s="26">
        <f t="shared" si="29"/>
        <v>0.25</v>
      </c>
      <c r="L158" s="27" t="str">
        <f>MID('LMNA e11 - 2ry Str + Mask'!$D$2,E158,F158)</f>
        <v>(((..(((</v>
      </c>
      <c r="M158" s="26">
        <f t="shared" si="30"/>
        <v>0.25</v>
      </c>
      <c r="N158" s="28">
        <f t="shared" si="31"/>
        <v>0</v>
      </c>
      <c r="O158" s="29" t="str">
        <f t="shared" si="32"/>
        <v>ESE_SC35</v>
      </c>
      <c r="P158" s="29" t="str">
        <f t="shared" si="33"/>
        <v>ESE</v>
      </c>
      <c r="Q158" s="28">
        <f t="shared" si="34"/>
        <v>0</v>
      </c>
      <c r="R158" s="30">
        <f t="shared" si="35"/>
        <v>0</v>
      </c>
    </row>
    <row r="159" spans="1:18" ht="44" customHeight="1" x14ac:dyDescent="0.15">
      <c r="A159" s="20" t="s">
        <v>54</v>
      </c>
      <c r="B159" s="20" t="s">
        <v>1963</v>
      </c>
      <c r="C159" s="20" t="s">
        <v>1964</v>
      </c>
      <c r="D159" s="21" t="s">
        <v>359</v>
      </c>
      <c r="E159" s="22">
        <f t="shared" si="24"/>
        <v>177</v>
      </c>
      <c r="F159" s="23">
        <f t="shared" si="25"/>
        <v>7</v>
      </c>
      <c r="G159" s="24">
        <f t="shared" si="26"/>
        <v>184</v>
      </c>
      <c r="H159" s="25">
        <f t="shared" si="27"/>
        <v>0.14285714285714285</v>
      </c>
      <c r="I159" s="26">
        <f t="shared" si="28"/>
        <v>0</v>
      </c>
      <c r="J159" s="27" t="str">
        <f>MID('LMNA e11 - 2ry Str + Mask'!$A$2,E159,F159)</f>
        <v>((..(((</v>
      </c>
      <c r="K159" s="26">
        <f t="shared" si="29"/>
        <v>0.2857142857142857</v>
      </c>
      <c r="L159" s="27" t="str">
        <f>MID('LMNA e11 - 2ry Str + Mask'!$D$2,E159,F159)</f>
        <v>((..(((</v>
      </c>
      <c r="M159" s="26">
        <f t="shared" si="30"/>
        <v>0.2857142857142857</v>
      </c>
      <c r="N159" s="28">
        <f t="shared" si="31"/>
        <v>0</v>
      </c>
      <c r="O159" s="29" t="str">
        <f t="shared" si="32"/>
        <v>ESE_SRp40</v>
      </c>
      <c r="P159" s="29" t="str">
        <f t="shared" si="33"/>
        <v>ESE</v>
      </c>
      <c r="Q159" s="28">
        <f t="shared" si="34"/>
        <v>0</v>
      </c>
      <c r="R159" s="30">
        <f t="shared" si="35"/>
        <v>0</v>
      </c>
    </row>
    <row r="160" spans="1:18" ht="32" customHeight="1" x14ac:dyDescent="0.15">
      <c r="A160" s="20" t="s">
        <v>39</v>
      </c>
      <c r="B160" s="20" t="s">
        <v>1965</v>
      </c>
      <c r="C160" s="20" t="s">
        <v>1966</v>
      </c>
      <c r="D160" s="21" t="s">
        <v>363</v>
      </c>
      <c r="E160" s="22">
        <f t="shared" si="24"/>
        <v>178</v>
      </c>
      <c r="F160" s="23">
        <f t="shared" si="25"/>
        <v>7</v>
      </c>
      <c r="G160" s="24">
        <f t="shared" si="26"/>
        <v>185</v>
      </c>
      <c r="H160" s="25">
        <f t="shared" si="27"/>
        <v>0.14285714285714285</v>
      </c>
      <c r="I160" s="26">
        <f t="shared" si="28"/>
        <v>0</v>
      </c>
      <c r="J160" s="27" t="str">
        <f>MID('LMNA e11 - 2ry Str + Mask'!$A$2,E160,F160)</f>
        <v>(..((((</v>
      </c>
      <c r="K160" s="26">
        <f t="shared" si="29"/>
        <v>0.2857142857142857</v>
      </c>
      <c r="L160" s="27" t="str">
        <f>MID('LMNA e11 - 2ry Str + Mask'!$D$2,E160,F160)</f>
        <v>(..((((</v>
      </c>
      <c r="M160" s="26">
        <f t="shared" si="30"/>
        <v>0.2857142857142857</v>
      </c>
      <c r="N160" s="28">
        <f t="shared" si="31"/>
        <v>0</v>
      </c>
      <c r="O160" s="29" t="str">
        <f t="shared" si="32"/>
        <v>ESE_ASF</v>
      </c>
      <c r="P160" s="29" t="str">
        <f t="shared" si="33"/>
        <v>ESE</v>
      </c>
      <c r="Q160" s="28">
        <f t="shared" si="34"/>
        <v>0</v>
      </c>
      <c r="R160" s="30">
        <f t="shared" si="35"/>
        <v>0</v>
      </c>
    </row>
    <row r="161" spans="1:18" ht="44" customHeight="1" x14ac:dyDescent="0.15">
      <c r="A161" s="20" t="s">
        <v>42</v>
      </c>
      <c r="B161" s="20" t="s">
        <v>1965</v>
      </c>
      <c r="C161" s="20" t="s">
        <v>217</v>
      </c>
      <c r="D161" s="21" t="s">
        <v>363</v>
      </c>
      <c r="E161" s="22">
        <f t="shared" si="24"/>
        <v>178</v>
      </c>
      <c r="F161" s="23">
        <f t="shared" si="25"/>
        <v>7</v>
      </c>
      <c r="G161" s="24">
        <f t="shared" si="26"/>
        <v>185</v>
      </c>
      <c r="H161" s="25">
        <f t="shared" si="27"/>
        <v>0.14285714285714285</v>
      </c>
      <c r="I161" s="26">
        <f t="shared" si="28"/>
        <v>0</v>
      </c>
      <c r="J161" s="27" t="str">
        <f>MID('LMNA e11 - 2ry Str + Mask'!$A$2,E161,F161)</f>
        <v>(..((((</v>
      </c>
      <c r="K161" s="26">
        <f t="shared" si="29"/>
        <v>0.2857142857142857</v>
      </c>
      <c r="L161" s="27" t="str">
        <f>MID('LMNA e11 - 2ry Str + Mask'!$D$2,E161,F161)</f>
        <v>(..((((</v>
      </c>
      <c r="M161" s="26">
        <f t="shared" si="30"/>
        <v>0.2857142857142857</v>
      </c>
      <c r="N161" s="28">
        <f t="shared" si="31"/>
        <v>0</v>
      </c>
      <c r="O161" s="29" t="str">
        <f t="shared" si="32"/>
        <v>ESE_ASFB</v>
      </c>
      <c r="P161" s="29" t="str">
        <f t="shared" si="33"/>
        <v>ESE</v>
      </c>
      <c r="Q161" s="28">
        <f t="shared" si="34"/>
        <v>0</v>
      </c>
      <c r="R161" s="30">
        <f t="shared" si="35"/>
        <v>0</v>
      </c>
    </row>
    <row r="162" spans="1:18" ht="32" customHeight="1" x14ac:dyDescent="0.15">
      <c r="A162" s="20" t="s">
        <v>196</v>
      </c>
      <c r="B162" s="20" t="s">
        <v>1967</v>
      </c>
      <c r="C162" s="20" t="s">
        <v>37</v>
      </c>
      <c r="D162" s="21" t="s">
        <v>368</v>
      </c>
      <c r="E162" s="22">
        <f t="shared" si="24"/>
        <v>179</v>
      </c>
      <c r="F162" s="23">
        <f t="shared" si="25"/>
        <v>6</v>
      </c>
      <c r="G162" s="24">
        <f t="shared" si="26"/>
        <v>185</v>
      </c>
      <c r="H162" s="25">
        <f t="shared" si="27"/>
        <v>0.16666666666666666</v>
      </c>
      <c r="I162" s="26">
        <f t="shared" si="28"/>
        <v>0</v>
      </c>
      <c r="J162" s="27" t="str">
        <f>MID('LMNA e11 - 2ry Str + Mask'!$A$2,E162,F162)</f>
        <v>..((((</v>
      </c>
      <c r="K162" s="26">
        <f t="shared" si="29"/>
        <v>0.33333333333333331</v>
      </c>
      <c r="L162" s="27" t="str">
        <f>MID('LMNA e11 - 2ry Str + Mask'!$D$2,E162,F162)</f>
        <v>..((((</v>
      </c>
      <c r="M162" s="26">
        <f t="shared" si="30"/>
        <v>0.33333333333333331</v>
      </c>
      <c r="N162" s="28">
        <f t="shared" si="31"/>
        <v>0</v>
      </c>
      <c r="O162" s="29" t="str">
        <f t="shared" si="32"/>
        <v>RESCUE ESE</v>
      </c>
      <c r="P162" s="29" t="str">
        <f t="shared" si="33"/>
        <v>ESE</v>
      </c>
      <c r="Q162" s="28">
        <f t="shared" si="34"/>
        <v>0</v>
      </c>
      <c r="R162" s="30">
        <f t="shared" si="35"/>
        <v>0</v>
      </c>
    </row>
    <row r="163" spans="1:18" ht="44" customHeight="1" x14ac:dyDescent="0.15">
      <c r="A163" s="20" t="s">
        <v>69</v>
      </c>
      <c r="B163" s="20" t="s">
        <v>1968</v>
      </c>
      <c r="C163" s="20" t="s">
        <v>1265</v>
      </c>
      <c r="D163" s="21" t="s">
        <v>368</v>
      </c>
      <c r="E163" s="22">
        <f t="shared" si="24"/>
        <v>179</v>
      </c>
      <c r="F163" s="23">
        <f t="shared" si="25"/>
        <v>7</v>
      </c>
      <c r="G163" s="24">
        <f t="shared" si="26"/>
        <v>186</v>
      </c>
      <c r="H163" s="25">
        <f t="shared" si="27"/>
        <v>0</v>
      </c>
      <c r="I163" s="26">
        <f t="shared" si="28"/>
        <v>-0.14285714285714285</v>
      </c>
      <c r="J163" s="27" t="str">
        <f>MID('LMNA e11 - 2ry Str + Mask'!$A$2,E163,F163)</f>
        <v>..(((((</v>
      </c>
      <c r="K163" s="26">
        <f t="shared" si="29"/>
        <v>0.2857142857142857</v>
      </c>
      <c r="L163" s="27" t="str">
        <f>MID('LMNA e11 - 2ry Str + Mask'!$D$2,E163,F163)</f>
        <v>..(((((</v>
      </c>
      <c r="M163" s="26">
        <f t="shared" si="30"/>
        <v>0.2857142857142857</v>
      </c>
      <c r="N163" s="28">
        <f t="shared" si="31"/>
        <v>0</v>
      </c>
      <c r="O163" s="29" t="str">
        <f t="shared" si="32"/>
        <v>Sironi_motif2</v>
      </c>
      <c r="P163" s="29" t="str">
        <f t="shared" si="33"/>
        <v>ESS</v>
      </c>
      <c r="Q163" s="28">
        <f t="shared" si="34"/>
        <v>0</v>
      </c>
      <c r="R163" s="30">
        <f t="shared" si="35"/>
        <v>0</v>
      </c>
    </row>
    <row r="164" spans="1:18" ht="32" customHeight="1" x14ac:dyDescent="0.15">
      <c r="A164" s="20" t="s">
        <v>88</v>
      </c>
      <c r="B164" s="20" t="s">
        <v>748</v>
      </c>
      <c r="C164" s="20" t="s">
        <v>749</v>
      </c>
      <c r="D164" s="21" t="s">
        <v>373</v>
      </c>
      <c r="E164" s="22">
        <f t="shared" si="24"/>
        <v>180</v>
      </c>
      <c r="F164" s="23">
        <f t="shared" si="25"/>
        <v>6</v>
      </c>
      <c r="G164" s="24">
        <f t="shared" si="26"/>
        <v>186</v>
      </c>
      <c r="H164" s="25">
        <f t="shared" si="27"/>
        <v>0.16666666666666666</v>
      </c>
      <c r="I164" s="26">
        <f t="shared" si="28"/>
        <v>0</v>
      </c>
      <c r="J164" s="27" t="str">
        <f>MID('LMNA e11 - 2ry Str + Mask'!$A$2,E164,F164)</f>
        <v>.(((((</v>
      </c>
      <c r="K164" s="26">
        <f t="shared" si="29"/>
        <v>0.16666666666666666</v>
      </c>
      <c r="L164" s="27" t="str">
        <f>MID('LMNA e11 - 2ry Str + Mask'!$D$2,E164,F164)</f>
        <v>.(((((</v>
      </c>
      <c r="M164" s="26">
        <f t="shared" si="30"/>
        <v>0.16666666666666666</v>
      </c>
      <c r="N164" s="28">
        <f t="shared" si="31"/>
        <v>0</v>
      </c>
      <c r="O164" s="29" t="str">
        <f t="shared" si="32"/>
        <v>ESE_9G8</v>
      </c>
      <c r="P164" s="29" t="str">
        <f t="shared" si="33"/>
        <v>ESE</v>
      </c>
      <c r="Q164" s="28">
        <f t="shared" si="34"/>
        <v>0</v>
      </c>
      <c r="R164" s="30">
        <f t="shared" si="35"/>
        <v>0</v>
      </c>
    </row>
    <row r="165" spans="1:18" ht="44" customHeight="1" x14ac:dyDescent="0.15">
      <c r="A165" s="20" t="s">
        <v>65</v>
      </c>
      <c r="B165" s="20" t="s">
        <v>748</v>
      </c>
      <c r="C165" s="20" t="s">
        <v>99</v>
      </c>
      <c r="D165" s="21" t="s">
        <v>373</v>
      </c>
      <c r="E165" s="22">
        <f t="shared" si="24"/>
        <v>180</v>
      </c>
      <c r="F165" s="23">
        <f t="shared" si="25"/>
        <v>6</v>
      </c>
      <c r="G165" s="24">
        <f t="shared" si="26"/>
        <v>186</v>
      </c>
      <c r="H165" s="25">
        <f t="shared" si="27"/>
        <v>0</v>
      </c>
      <c r="I165" s="26">
        <f t="shared" si="28"/>
        <v>-0.16666666666666666</v>
      </c>
      <c r="J165" s="27" t="str">
        <f>MID('LMNA e11 - 2ry Str + Mask'!$A$2,E165,F165)</f>
        <v>.(((((</v>
      </c>
      <c r="K165" s="26">
        <f t="shared" si="29"/>
        <v>0.16666666666666666</v>
      </c>
      <c r="L165" s="27" t="str">
        <f>MID('LMNA e11 - 2ry Str + Mask'!$D$2,E165,F165)</f>
        <v>.(((((</v>
      </c>
      <c r="M165" s="26">
        <f t="shared" si="30"/>
        <v>0.16666666666666666</v>
      </c>
      <c r="N165" s="28">
        <f t="shared" si="31"/>
        <v>0</v>
      </c>
      <c r="O165" s="29" t="str">
        <f t="shared" si="32"/>
        <v>ESS_hnRNPA1</v>
      </c>
      <c r="P165" s="29" t="str">
        <f t="shared" si="33"/>
        <v>ESS</v>
      </c>
      <c r="Q165" s="28">
        <f t="shared" si="34"/>
        <v>0</v>
      </c>
      <c r="R165" s="30">
        <f t="shared" si="35"/>
        <v>0</v>
      </c>
    </row>
    <row r="166" spans="1:18" ht="44" customHeight="1" x14ac:dyDescent="0.15">
      <c r="A166" s="20" t="s">
        <v>58</v>
      </c>
      <c r="B166" s="20" t="s">
        <v>1969</v>
      </c>
      <c r="C166" s="20" t="s">
        <v>1970</v>
      </c>
      <c r="D166" s="21" t="s">
        <v>373</v>
      </c>
      <c r="E166" s="22">
        <f t="shared" si="24"/>
        <v>180</v>
      </c>
      <c r="F166" s="23">
        <f t="shared" si="25"/>
        <v>8</v>
      </c>
      <c r="G166" s="24">
        <f t="shared" si="26"/>
        <v>188</v>
      </c>
      <c r="H166" s="25">
        <f t="shared" si="27"/>
        <v>0</v>
      </c>
      <c r="I166" s="26">
        <f t="shared" si="28"/>
        <v>-0.125</v>
      </c>
      <c r="J166" s="27" t="str">
        <f>MID('LMNA e11 - 2ry Str + Mask'!$A$2,E166,F166)</f>
        <v>.(((((((</v>
      </c>
      <c r="K166" s="26">
        <f t="shared" si="29"/>
        <v>0.125</v>
      </c>
      <c r="L166" s="27" t="str">
        <f>MID('LMNA e11 - 2ry Str + Mask'!$D$2,E166,F166)</f>
        <v>.(((((((</v>
      </c>
      <c r="M166" s="26">
        <f t="shared" si="30"/>
        <v>0.125</v>
      </c>
      <c r="N166" s="28">
        <f t="shared" si="31"/>
        <v>0</v>
      </c>
      <c r="O166" s="29" t="str">
        <f t="shared" si="32"/>
        <v>Sironi_motif1</v>
      </c>
      <c r="P166" s="29" t="str">
        <f t="shared" si="33"/>
        <v>ESS</v>
      </c>
      <c r="Q166" s="28">
        <f t="shared" si="34"/>
        <v>0</v>
      </c>
      <c r="R166" s="30">
        <f t="shared" si="35"/>
        <v>0</v>
      </c>
    </row>
    <row r="167" spans="1:18" ht="32" customHeight="1" x14ac:dyDescent="0.15">
      <c r="A167" s="20" t="s">
        <v>35</v>
      </c>
      <c r="B167" s="20" t="s">
        <v>935</v>
      </c>
      <c r="C167" s="20" t="s">
        <v>37</v>
      </c>
      <c r="D167" s="21" t="s">
        <v>378</v>
      </c>
      <c r="E167" s="22">
        <f t="shared" si="24"/>
        <v>181</v>
      </c>
      <c r="F167" s="23">
        <f t="shared" si="25"/>
        <v>6</v>
      </c>
      <c r="G167" s="24">
        <f t="shared" si="26"/>
        <v>187</v>
      </c>
      <c r="H167" s="25">
        <f t="shared" si="27"/>
        <v>0.16666666666666666</v>
      </c>
      <c r="I167" s="26">
        <f t="shared" si="28"/>
        <v>0</v>
      </c>
      <c r="J167" s="27" t="str">
        <f>MID('LMNA e11 - 2ry Str + Mask'!$A$2,E167,F167)</f>
        <v>((((((</v>
      </c>
      <c r="K167" s="26">
        <f t="shared" si="29"/>
        <v>0</v>
      </c>
      <c r="L167" s="27" t="str">
        <f>MID('LMNA e11 - 2ry Str + Mask'!$D$2,E167,F167)</f>
        <v>((((((</v>
      </c>
      <c r="M167" s="26">
        <f t="shared" si="30"/>
        <v>0</v>
      </c>
      <c r="N167" s="28">
        <f t="shared" si="31"/>
        <v>0</v>
      </c>
      <c r="O167" s="29" t="str">
        <f t="shared" si="32"/>
        <v>EIE</v>
      </c>
      <c r="P167" s="29" t="str">
        <f t="shared" si="33"/>
        <v>ESE</v>
      </c>
      <c r="Q167" s="28">
        <f t="shared" si="34"/>
        <v>0</v>
      </c>
      <c r="R167" s="30">
        <f t="shared" si="35"/>
        <v>0</v>
      </c>
    </row>
    <row r="168" spans="1:18" ht="32" customHeight="1" x14ac:dyDescent="0.15">
      <c r="A168" s="20" t="s">
        <v>31</v>
      </c>
      <c r="B168" s="20" t="s">
        <v>1971</v>
      </c>
      <c r="C168" s="20" t="s">
        <v>1972</v>
      </c>
      <c r="D168" s="21" t="s">
        <v>378</v>
      </c>
      <c r="E168" s="22">
        <f t="shared" si="24"/>
        <v>181</v>
      </c>
      <c r="F168" s="23">
        <f t="shared" si="25"/>
        <v>8</v>
      </c>
      <c r="G168" s="24">
        <f t="shared" si="26"/>
        <v>189</v>
      </c>
      <c r="H168" s="25">
        <f t="shared" si="27"/>
        <v>0.125</v>
      </c>
      <c r="I168" s="26">
        <f t="shared" si="28"/>
        <v>0</v>
      </c>
      <c r="J168" s="27" t="str">
        <f>MID('LMNA e11 - 2ry Str + Mask'!$A$2,E168,F168)</f>
        <v>(((((((.</v>
      </c>
      <c r="K168" s="26">
        <f t="shared" si="29"/>
        <v>0.125</v>
      </c>
      <c r="L168" s="27" t="str">
        <f>MID('LMNA e11 - 2ry Str + Mask'!$D$2,E168,F168)</f>
        <v>(((((((.</v>
      </c>
      <c r="M168" s="26">
        <f t="shared" si="30"/>
        <v>0.125</v>
      </c>
      <c r="N168" s="28">
        <f t="shared" si="31"/>
        <v>0</v>
      </c>
      <c r="O168" s="29" t="str">
        <f t="shared" si="32"/>
        <v>PESE</v>
      </c>
      <c r="P168" s="29" t="str">
        <f t="shared" si="33"/>
        <v>ESE</v>
      </c>
      <c r="Q168" s="28">
        <f t="shared" si="34"/>
        <v>0</v>
      </c>
      <c r="R168" s="30">
        <f t="shared" si="35"/>
        <v>0</v>
      </c>
    </row>
    <row r="169" spans="1:18" ht="32" customHeight="1" x14ac:dyDescent="0.15">
      <c r="A169" s="20" t="s">
        <v>88</v>
      </c>
      <c r="B169" s="20" t="s">
        <v>1973</v>
      </c>
      <c r="C169" s="20" t="s">
        <v>90</v>
      </c>
      <c r="D169" s="21" t="s">
        <v>651</v>
      </c>
      <c r="E169" s="22">
        <f t="shared" si="24"/>
        <v>182</v>
      </c>
      <c r="F169" s="23">
        <f t="shared" si="25"/>
        <v>6</v>
      </c>
      <c r="G169" s="24">
        <f t="shared" si="26"/>
        <v>188</v>
      </c>
      <c r="H169" s="25">
        <f t="shared" si="27"/>
        <v>0.16666666666666666</v>
      </c>
      <c r="I169" s="26">
        <f t="shared" si="28"/>
        <v>0</v>
      </c>
      <c r="J169" s="27" t="str">
        <f>MID('LMNA e11 - 2ry Str + Mask'!$A$2,E169,F169)</f>
        <v>((((((</v>
      </c>
      <c r="K169" s="26">
        <f t="shared" si="29"/>
        <v>0</v>
      </c>
      <c r="L169" s="27" t="str">
        <f>MID('LMNA e11 - 2ry Str + Mask'!$D$2,E169,F169)</f>
        <v>((((((</v>
      </c>
      <c r="M169" s="26">
        <f t="shared" si="30"/>
        <v>0</v>
      </c>
      <c r="N169" s="28">
        <f t="shared" si="31"/>
        <v>0</v>
      </c>
      <c r="O169" s="29" t="str">
        <f t="shared" si="32"/>
        <v>ESE_9G8</v>
      </c>
      <c r="P169" s="29" t="str">
        <f t="shared" si="33"/>
        <v>ESE</v>
      </c>
      <c r="Q169" s="28">
        <f t="shared" si="34"/>
        <v>0</v>
      </c>
      <c r="R169" s="30">
        <f t="shared" si="35"/>
        <v>0</v>
      </c>
    </row>
    <row r="170" spans="1:18" ht="32" customHeight="1" x14ac:dyDescent="0.15">
      <c r="A170" s="20" t="s">
        <v>35</v>
      </c>
      <c r="B170" s="20" t="s">
        <v>1973</v>
      </c>
      <c r="C170" s="20" t="s">
        <v>37</v>
      </c>
      <c r="D170" s="21" t="s">
        <v>651</v>
      </c>
      <c r="E170" s="22">
        <f t="shared" si="24"/>
        <v>182</v>
      </c>
      <c r="F170" s="23">
        <f t="shared" si="25"/>
        <v>6</v>
      </c>
      <c r="G170" s="24">
        <f t="shared" si="26"/>
        <v>188</v>
      </c>
      <c r="H170" s="25">
        <f t="shared" si="27"/>
        <v>0.16666666666666666</v>
      </c>
      <c r="I170" s="26">
        <f t="shared" si="28"/>
        <v>0</v>
      </c>
      <c r="J170" s="27" t="str">
        <f>MID('LMNA e11 - 2ry Str + Mask'!$A$2,E170,F170)</f>
        <v>((((((</v>
      </c>
      <c r="K170" s="26">
        <f t="shared" si="29"/>
        <v>0</v>
      </c>
      <c r="L170" s="27" t="str">
        <f>MID('LMNA e11 - 2ry Str + Mask'!$D$2,E170,F170)</f>
        <v>((((((</v>
      </c>
      <c r="M170" s="26">
        <f t="shared" si="30"/>
        <v>0</v>
      </c>
      <c r="N170" s="28">
        <f t="shared" si="31"/>
        <v>0</v>
      </c>
      <c r="O170" s="29" t="str">
        <f t="shared" si="32"/>
        <v>EIE</v>
      </c>
      <c r="P170" s="29" t="str">
        <f t="shared" si="33"/>
        <v>ESE</v>
      </c>
      <c r="Q170" s="28">
        <f t="shared" si="34"/>
        <v>0</v>
      </c>
      <c r="R170" s="30">
        <f t="shared" si="35"/>
        <v>0</v>
      </c>
    </row>
    <row r="171" spans="1:18" ht="32" customHeight="1" x14ac:dyDescent="0.15">
      <c r="A171" s="20" t="s">
        <v>35</v>
      </c>
      <c r="B171" s="20" t="s">
        <v>1974</v>
      </c>
      <c r="C171" s="20" t="s">
        <v>37</v>
      </c>
      <c r="D171" s="21" t="s">
        <v>381</v>
      </c>
      <c r="E171" s="22">
        <f t="shared" si="24"/>
        <v>183</v>
      </c>
      <c r="F171" s="23">
        <f t="shared" si="25"/>
        <v>6</v>
      </c>
      <c r="G171" s="24">
        <f t="shared" si="26"/>
        <v>189</v>
      </c>
      <c r="H171" s="25">
        <f t="shared" si="27"/>
        <v>0.16666666666666666</v>
      </c>
      <c r="I171" s="26">
        <f t="shared" si="28"/>
        <v>0</v>
      </c>
      <c r="J171" s="27" t="str">
        <f>MID('LMNA e11 - 2ry Str + Mask'!$A$2,E171,F171)</f>
        <v>(((((.</v>
      </c>
      <c r="K171" s="26">
        <f t="shared" si="29"/>
        <v>0.16666666666666666</v>
      </c>
      <c r="L171" s="27" t="str">
        <f>MID('LMNA e11 - 2ry Str + Mask'!$D$2,E171,F171)</f>
        <v>(((((.</v>
      </c>
      <c r="M171" s="26">
        <f t="shared" si="30"/>
        <v>0.16666666666666666</v>
      </c>
      <c r="N171" s="28">
        <f t="shared" si="31"/>
        <v>0</v>
      </c>
      <c r="O171" s="29" t="str">
        <f t="shared" si="32"/>
        <v>EIE</v>
      </c>
      <c r="P171" s="29" t="str">
        <f t="shared" si="33"/>
        <v>ESE</v>
      </c>
      <c r="Q171" s="28">
        <f t="shared" si="34"/>
        <v>0</v>
      </c>
      <c r="R171" s="30">
        <f t="shared" si="35"/>
        <v>0</v>
      </c>
    </row>
    <row r="172" spans="1:18" ht="44" customHeight="1" x14ac:dyDescent="0.15">
      <c r="A172" s="20" t="s">
        <v>49</v>
      </c>
      <c r="B172" s="20" t="s">
        <v>1975</v>
      </c>
      <c r="C172" s="20" t="s">
        <v>1976</v>
      </c>
      <c r="D172" s="21" t="s">
        <v>381</v>
      </c>
      <c r="E172" s="22">
        <f t="shared" si="24"/>
        <v>183</v>
      </c>
      <c r="F172" s="23">
        <f t="shared" si="25"/>
        <v>8</v>
      </c>
      <c r="G172" s="24">
        <f t="shared" si="26"/>
        <v>191</v>
      </c>
      <c r="H172" s="25">
        <f t="shared" si="27"/>
        <v>0.125</v>
      </c>
      <c r="I172" s="26">
        <f t="shared" si="28"/>
        <v>0</v>
      </c>
      <c r="J172" s="27" t="str">
        <f>MID('LMNA e11 - 2ry Str + Mask'!$A$2,E172,F172)</f>
        <v>(((((.((</v>
      </c>
      <c r="K172" s="26">
        <f t="shared" si="29"/>
        <v>0.125</v>
      </c>
      <c r="L172" s="27" t="str">
        <f>MID('LMNA e11 - 2ry Str + Mask'!$D$2,E172,F172)</f>
        <v>(((((.((</v>
      </c>
      <c r="M172" s="26">
        <f t="shared" si="30"/>
        <v>0.125</v>
      </c>
      <c r="N172" s="28">
        <f t="shared" si="31"/>
        <v>0</v>
      </c>
      <c r="O172" s="29" t="str">
        <f t="shared" si="32"/>
        <v>ESE_SC35</v>
      </c>
      <c r="P172" s="29" t="str">
        <f t="shared" si="33"/>
        <v>ESE</v>
      </c>
      <c r="Q172" s="28">
        <f t="shared" si="34"/>
        <v>0</v>
      </c>
      <c r="R172" s="30">
        <f t="shared" si="35"/>
        <v>0</v>
      </c>
    </row>
    <row r="173" spans="1:18" ht="44" customHeight="1" x14ac:dyDescent="0.15">
      <c r="A173" s="20" t="s">
        <v>24</v>
      </c>
      <c r="B173" s="20" t="s">
        <v>1975</v>
      </c>
      <c r="C173" s="20" t="s">
        <v>1977</v>
      </c>
      <c r="D173" s="21" t="s">
        <v>381</v>
      </c>
      <c r="E173" s="22">
        <f t="shared" si="24"/>
        <v>183</v>
      </c>
      <c r="F173" s="23">
        <f t="shared" si="25"/>
        <v>8</v>
      </c>
      <c r="G173" s="24">
        <f t="shared" si="26"/>
        <v>191</v>
      </c>
      <c r="H173" s="25">
        <f t="shared" si="27"/>
        <v>0</v>
      </c>
      <c r="I173" s="26">
        <f t="shared" si="28"/>
        <v>-0.125</v>
      </c>
      <c r="J173" s="27" t="str">
        <f>MID('LMNA e11 - 2ry Str + Mask'!$A$2,E173,F173)</f>
        <v>(((((.((</v>
      </c>
      <c r="K173" s="26">
        <f t="shared" si="29"/>
        <v>0.125</v>
      </c>
      <c r="L173" s="27" t="str">
        <f>MID('LMNA e11 - 2ry Str + Mask'!$D$2,E173,F173)</f>
        <v>(((((.((</v>
      </c>
      <c r="M173" s="26">
        <f t="shared" si="30"/>
        <v>0.125</v>
      </c>
      <c r="N173" s="28">
        <f t="shared" si="31"/>
        <v>0</v>
      </c>
      <c r="O173" s="29" t="str">
        <f t="shared" si="32"/>
        <v>Sironi_motif3</v>
      </c>
      <c r="P173" s="29" t="str">
        <f t="shared" si="33"/>
        <v>ESS</v>
      </c>
      <c r="Q173" s="28">
        <f t="shared" si="34"/>
        <v>0</v>
      </c>
      <c r="R173" s="30">
        <f t="shared" si="35"/>
        <v>0</v>
      </c>
    </row>
    <row r="174" spans="1:18" ht="32" customHeight="1" x14ac:dyDescent="0.15">
      <c r="A174" s="20" t="s">
        <v>39</v>
      </c>
      <c r="B174" s="20" t="s">
        <v>1978</v>
      </c>
      <c r="C174" s="20" t="s">
        <v>1979</v>
      </c>
      <c r="D174" s="21" t="s">
        <v>389</v>
      </c>
      <c r="E174" s="22">
        <f t="shared" si="24"/>
        <v>186</v>
      </c>
      <c r="F174" s="23">
        <f t="shared" si="25"/>
        <v>7</v>
      </c>
      <c r="G174" s="24">
        <f t="shared" si="26"/>
        <v>193</v>
      </c>
      <c r="H174" s="25">
        <f t="shared" si="27"/>
        <v>0.14285714285714285</v>
      </c>
      <c r="I174" s="26">
        <f t="shared" si="28"/>
        <v>0</v>
      </c>
      <c r="J174" s="27" t="str">
        <f>MID('LMNA e11 - 2ry Str + Mask'!$A$2,E174,F174)</f>
        <v>((.((((</v>
      </c>
      <c r="K174" s="26">
        <f t="shared" si="29"/>
        <v>0.14285714285714285</v>
      </c>
      <c r="L174" s="27" t="str">
        <f>MID('LMNA e11 - 2ry Str + Mask'!$D$2,E174,F174)</f>
        <v>((.((((</v>
      </c>
      <c r="M174" s="26">
        <f t="shared" si="30"/>
        <v>0.14285714285714285</v>
      </c>
      <c r="N174" s="28">
        <f t="shared" si="31"/>
        <v>0</v>
      </c>
      <c r="O174" s="29" t="str">
        <f t="shared" si="32"/>
        <v>ESE_ASF</v>
      </c>
      <c r="P174" s="29" t="str">
        <f t="shared" si="33"/>
        <v>ESE</v>
      </c>
      <c r="Q174" s="28">
        <f t="shared" si="34"/>
        <v>0</v>
      </c>
      <c r="R174" s="30">
        <f t="shared" si="35"/>
        <v>0</v>
      </c>
    </row>
    <row r="175" spans="1:18" ht="44" customHeight="1" x14ac:dyDescent="0.15">
      <c r="A175" s="20" t="s">
        <v>42</v>
      </c>
      <c r="B175" s="20" t="s">
        <v>1978</v>
      </c>
      <c r="C175" s="20" t="s">
        <v>1980</v>
      </c>
      <c r="D175" s="21" t="s">
        <v>389</v>
      </c>
      <c r="E175" s="22">
        <f t="shared" si="24"/>
        <v>186</v>
      </c>
      <c r="F175" s="23">
        <f t="shared" si="25"/>
        <v>7</v>
      </c>
      <c r="G175" s="24">
        <f t="shared" si="26"/>
        <v>193</v>
      </c>
      <c r="H175" s="25">
        <f t="shared" si="27"/>
        <v>0.14285714285714285</v>
      </c>
      <c r="I175" s="26">
        <f t="shared" si="28"/>
        <v>0</v>
      </c>
      <c r="J175" s="27" t="str">
        <f>MID('LMNA e11 - 2ry Str + Mask'!$A$2,E175,F175)</f>
        <v>((.((((</v>
      </c>
      <c r="K175" s="26">
        <f t="shared" si="29"/>
        <v>0.14285714285714285</v>
      </c>
      <c r="L175" s="27" t="str">
        <f>MID('LMNA e11 - 2ry Str + Mask'!$D$2,E175,F175)</f>
        <v>((.((((</v>
      </c>
      <c r="M175" s="26">
        <f t="shared" si="30"/>
        <v>0.14285714285714285</v>
      </c>
      <c r="N175" s="28">
        <f t="shared" si="31"/>
        <v>0</v>
      </c>
      <c r="O175" s="29" t="str">
        <f t="shared" si="32"/>
        <v>ESE_ASFB</v>
      </c>
      <c r="P175" s="29" t="str">
        <f t="shared" si="33"/>
        <v>ESE</v>
      </c>
      <c r="Q175" s="28">
        <f t="shared" si="34"/>
        <v>0</v>
      </c>
      <c r="R175" s="30">
        <f t="shared" si="35"/>
        <v>0</v>
      </c>
    </row>
    <row r="176" spans="1:18" ht="44" customHeight="1" x14ac:dyDescent="0.15">
      <c r="A176" s="20" t="s">
        <v>65</v>
      </c>
      <c r="B176" s="20" t="s">
        <v>281</v>
      </c>
      <c r="C176" s="20" t="s">
        <v>282</v>
      </c>
      <c r="D176" s="21" t="s">
        <v>393</v>
      </c>
      <c r="E176" s="22">
        <f t="shared" si="24"/>
        <v>188</v>
      </c>
      <c r="F176" s="23">
        <f t="shared" si="25"/>
        <v>6</v>
      </c>
      <c r="G176" s="24">
        <f t="shared" si="26"/>
        <v>194</v>
      </c>
      <c r="H176" s="25">
        <f t="shared" si="27"/>
        <v>0</v>
      </c>
      <c r="I176" s="26">
        <f t="shared" si="28"/>
        <v>-0.16666666666666666</v>
      </c>
      <c r="J176" s="27" t="str">
        <f>MID('LMNA e11 - 2ry Str + Mask'!$A$2,E176,F176)</f>
        <v>.(((((</v>
      </c>
      <c r="K176" s="26">
        <f t="shared" si="29"/>
        <v>0.16666666666666666</v>
      </c>
      <c r="L176" s="27" t="str">
        <f>MID('LMNA e11 - 2ry Str + Mask'!$D$2,E176,F176)</f>
        <v>.(((((</v>
      </c>
      <c r="M176" s="26">
        <f t="shared" si="30"/>
        <v>0.16666666666666666</v>
      </c>
      <c r="N176" s="28">
        <f t="shared" si="31"/>
        <v>0</v>
      </c>
      <c r="O176" s="29" t="str">
        <f t="shared" si="32"/>
        <v>ESS_hnRNPA1</v>
      </c>
      <c r="P176" s="29" t="str">
        <f t="shared" si="33"/>
        <v>ESS</v>
      </c>
      <c r="Q176" s="28">
        <f t="shared" si="34"/>
        <v>0</v>
      </c>
      <c r="R176" s="30">
        <f t="shared" si="35"/>
        <v>0</v>
      </c>
    </row>
    <row r="177" spans="1:18" ht="32" customHeight="1" x14ac:dyDescent="0.15">
      <c r="A177" s="20" t="s">
        <v>46</v>
      </c>
      <c r="B177" s="20" t="s">
        <v>286</v>
      </c>
      <c r="C177" s="20" t="s">
        <v>37</v>
      </c>
      <c r="D177" s="21" t="s">
        <v>396</v>
      </c>
      <c r="E177" s="22">
        <f t="shared" si="24"/>
        <v>189</v>
      </c>
      <c r="F177" s="23">
        <f t="shared" si="25"/>
        <v>6</v>
      </c>
      <c r="G177" s="24">
        <f t="shared" si="26"/>
        <v>195</v>
      </c>
      <c r="H177" s="25">
        <f t="shared" si="27"/>
        <v>0</v>
      </c>
      <c r="I177" s="26">
        <f t="shared" si="28"/>
        <v>-0.16666666666666666</v>
      </c>
      <c r="J177" s="27" t="str">
        <f>MID('LMNA e11 - 2ry Str + Mask'!$A$2,E177,F177)</f>
        <v>((((((</v>
      </c>
      <c r="K177" s="26">
        <f t="shared" si="29"/>
        <v>0</v>
      </c>
      <c r="L177" s="27" t="str">
        <f>MID('LMNA e11 - 2ry Str + Mask'!$D$2,E177,F177)</f>
        <v>((((((</v>
      </c>
      <c r="M177" s="26">
        <f t="shared" si="30"/>
        <v>0</v>
      </c>
      <c r="N177" s="28">
        <f t="shared" si="31"/>
        <v>0</v>
      </c>
      <c r="O177" s="29" t="str">
        <f t="shared" si="32"/>
        <v>IIE</v>
      </c>
      <c r="P177" s="29" t="str">
        <f t="shared" si="33"/>
        <v>ESS</v>
      </c>
      <c r="Q177" s="28">
        <f t="shared" si="34"/>
        <v>0</v>
      </c>
      <c r="R177" s="30">
        <f t="shared" si="35"/>
        <v>0</v>
      </c>
    </row>
    <row r="178" spans="1:18" ht="32" customHeight="1" x14ac:dyDescent="0.15">
      <c r="A178" s="20" t="s">
        <v>288</v>
      </c>
      <c r="B178" s="20" t="s">
        <v>286</v>
      </c>
      <c r="C178" s="20" t="s">
        <v>37</v>
      </c>
      <c r="D178" s="21" t="s">
        <v>396</v>
      </c>
      <c r="E178" s="22">
        <f t="shared" si="24"/>
        <v>189</v>
      </c>
      <c r="F178" s="23">
        <f t="shared" si="25"/>
        <v>6</v>
      </c>
      <c r="G178" s="24">
        <f t="shared" si="26"/>
        <v>195</v>
      </c>
      <c r="H178" s="25">
        <f t="shared" si="27"/>
        <v>0</v>
      </c>
      <c r="I178" s="26">
        <f t="shared" si="28"/>
        <v>-0.16666666666666666</v>
      </c>
      <c r="J178" s="27" t="str">
        <f>MID('LMNA e11 - 2ry Str + Mask'!$A$2,E178,F178)</f>
        <v>((((((</v>
      </c>
      <c r="K178" s="26">
        <f t="shared" si="29"/>
        <v>0</v>
      </c>
      <c r="L178" s="27" t="str">
        <f>MID('LMNA e11 - 2ry Str + Mask'!$D$2,E178,F178)</f>
        <v>((((((</v>
      </c>
      <c r="M178" s="26">
        <f t="shared" si="30"/>
        <v>0</v>
      </c>
      <c r="N178" s="28">
        <f t="shared" si="31"/>
        <v>0</v>
      </c>
      <c r="O178" s="29" t="str">
        <f t="shared" si="32"/>
        <v>Fas ESS</v>
      </c>
      <c r="P178" s="29" t="str">
        <f t="shared" si="33"/>
        <v>ESS</v>
      </c>
      <c r="Q178" s="28">
        <f t="shared" si="34"/>
        <v>0</v>
      </c>
      <c r="R178" s="30">
        <f t="shared" si="35"/>
        <v>0</v>
      </c>
    </row>
    <row r="179" spans="1:18" ht="44" customHeight="1" x14ac:dyDescent="0.15">
      <c r="A179" s="20" t="s">
        <v>69</v>
      </c>
      <c r="B179" s="20" t="s">
        <v>1981</v>
      </c>
      <c r="C179" s="20" t="s">
        <v>1982</v>
      </c>
      <c r="D179" s="21" t="s">
        <v>396</v>
      </c>
      <c r="E179" s="22">
        <f t="shared" si="24"/>
        <v>189</v>
      </c>
      <c r="F179" s="23">
        <f t="shared" si="25"/>
        <v>7</v>
      </c>
      <c r="G179" s="24">
        <f t="shared" si="26"/>
        <v>196</v>
      </c>
      <c r="H179" s="25">
        <f t="shared" si="27"/>
        <v>0</v>
      </c>
      <c r="I179" s="26">
        <f t="shared" si="28"/>
        <v>-0.14285714285714285</v>
      </c>
      <c r="J179" s="27" t="str">
        <f>MID('LMNA e11 - 2ry Str + Mask'!$A$2,E179,F179)</f>
        <v>(((((((</v>
      </c>
      <c r="K179" s="26">
        <f t="shared" si="29"/>
        <v>0</v>
      </c>
      <c r="L179" s="27" t="str">
        <f>MID('LMNA e11 - 2ry Str + Mask'!$D$2,E179,F179)</f>
        <v>(((((((</v>
      </c>
      <c r="M179" s="26">
        <f t="shared" si="30"/>
        <v>0</v>
      </c>
      <c r="N179" s="28">
        <f t="shared" si="31"/>
        <v>0</v>
      </c>
      <c r="O179" s="29" t="str">
        <f t="shared" si="32"/>
        <v>Sironi_motif2</v>
      </c>
      <c r="P179" s="29" t="str">
        <f t="shared" si="33"/>
        <v>ESS</v>
      </c>
      <c r="Q179" s="28">
        <f t="shared" si="34"/>
        <v>0</v>
      </c>
      <c r="R179" s="30">
        <f t="shared" si="35"/>
        <v>0</v>
      </c>
    </row>
    <row r="180" spans="1:18" ht="32" customHeight="1" x14ac:dyDescent="0.15">
      <c r="A180" s="20" t="s">
        <v>46</v>
      </c>
      <c r="B180" s="20" t="s">
        <v>1983</v>
      </c>
      <c r="C180" s="20" t="s">
        <v>37</v>
      </c>
      <c r="D180" s="21" t="s">
        <v>1417</v>
      </c>
      <c r="E180" s="22">
        <f t="shared" si="24"/>
        <v>190</v>
      </c>
      <c r="F180" s="23">
        <f t="shared" si="25"/>
        <v>6</v>
      </c>
      <c r="G180" s="24">
        <f t="shared" si="26"/>
        <v>196</v>
      </c>
      <c r="H180" s="25">
        <f t="shared" si="27"/>
        <v>0</v>
      </c>
      <c r="I180" s="26">
        <f t="shared" si="28"/>
        <v>-0.16666666666666666</v>
      </c>
      <c r="J180" s="27" t="str">
        <f>MID('LMNA e11 - 2ry Str + Mask'!$A$2,E180,F180)</f>
        <v>((((((</v>
      </c>
      <c r="K180" s="26">
        <f t="shared" si="29"/>
        <v>0</v>
      </c>
      <c r="L180" s="27" t="str">
        <f>MID('LMNA e11 - 2ry Str + Mask'!$D$2,E180,F180)</f>
        <v>((((((</v>
      </c>
      <c r="M180" s="26">
        <f t="shared" si="30"/>
        <v>0</v>
      </c>
      <c r="N180" s="28">
        <f t="shared" si="31"/>
        <v>0</v>
      </c>
      <c r="O180" s="29" t="str">
        <f t="shared" si="32"/>
        <v>IIE</v>
      </c>
      <c r="P180" s="29" t="str">
        <f t="shared" si="33"/>
        <v>ESS</v>
      </c>
      <c r="Q180" s="28">
        <f t="shared" si="34"/>
        <v>0</v>
      </c>
      <c r="R180" s="30">
        <f t="shared" si="35"/>
        <v>0</v>
      </c>
    </row>
    <row r="181" spans="1:18" ht="32" customHeight="1" x14ac:dyDescent="0.15">
      <c r="A181" s="20" t="s">
        <v>288</v>
      </c>
      <c r="B181" s="20" t="s">
        <v>1983</v>
      </c>
      <c r="C181" s="20" t="s">
        <v>37</v>
      </c>
      <c r="D181" s="21" t="s">
        <v>1417</v>
      </c>
      <c r="E181" s="22">
        <f t="shared" si="24"/>
        <v>190</v>
      </c>
      <c r="F181" s="23">
        <f t="shared" si="25"/>
        <v>6</v>
      </c>
      <c r="G181" s="24">
        <f t="shared" si="26"/>
        <v>196</v>
      </c>
      <c r="H181" s="25">
        <f t="shared" si="27"/>
        <v>0</v>
      </c>
      <c r="I181" s="26">
        <f t="shared" si="28"/>
        <v>-0.16666666666666666</v>
      </c>
      <c r="J181" s="27" t="str">
        <f>MID('LMNA e11 - 2ry Str + Mask'!$A$2,E181,F181)</f>
        <v>((((((</v>
      </c>
      <c r="K181" s="26">
        <f t="shared" si="29"/>
        <v>0</v>
      </c>
      <c r="L181" s="27" t="str">
        <f>MID('LMNA e11 - 2ry Str + Mask'!$D$2,E181,F181)</f>
        <v>((((((</v>
      </c>
      <c r="M181" s="26">
        <f t="shared" si="30"/>
        <v>0</v>
      </c>
      <c r="N181" s="28">
        <f t="shared" si="31"/>
        <v>0</v>
      </c>
      <c r="O181" s="29" t="str">
        <f t="shared" si="32"/>
        <v>Fas ESS</v>
      </c>
      <c r="P181" s="29" t="str">
        <f t="shared" si="33"/>
        <v>ESS</v>
      </c>
      <c r="Q181" s="28">
        <f t="shared" si="34"/>
        <v>0</v>
      </c>
      <c r="R181" s="30">
        <f t="shared" si="35"/>
        <v>0</v>
      </c>
    </row>
    <row r="182" spans="1:18" ht="44" customHeight="1" x14ac:dyDescent="0.15">
      <c r="A182" s="20" t="s">
        <v>69</v>
      </c>
      <c r="B182" s="20" t="s">
        <v>1984</v>
      </c>
      <c r="C182" s="20" t="s">
        <v>1985</v>
      </c>
      <c r="D182" s="21" t="s">
        <v>1417</v>
      </c>
      <c r="E182" s="22">
        <f t="shared" si="24"/>
        <v>190</v>
      </c>
      <c r="F182" s="23">
        <f t="shared" si="25"/>
        <v>7</v>
      </c>
      <c r="G182" s="24">
        <f t="shared" si="26"/>
        <v>197</v>
      </c>
      <c r="H182" s="25">
        <f t="shared" si="27"/>
        <v>0</v>
      </c>
      <c r="I182" s="26">
        <f t="shared" si="28"/>
        <v>-0.14285714285714285</v>
      </c>
      <c r="J182" s="27" t="str">
        <f>MID('LMNA e11 - 2ry Str + Mask'!$A$2,E182,F182)</f>
        <v>((((((.</v>
      </c>
      <c r="K182" s="26">
        <f t="shared" si="29"/>
        <v>0.14285714285714285</v>
      </c>
      <c r="L182" s="27" t="str">
        <f>MID('LMNA e11 - 2ry Str + Mask'!$D$2,E182,F182)</f>
        <v>((((((.</v>
      </c>
      <c r="M182" s="26">
        <f t="shared" si="30"/>
        <v>0.14285714285714285</v>
      </c>
      <c r="N182" s="28">
        <f t="shared" si="31"/>
        <v>0</v>
      </c>
      <c r="O182" s="29" t="str">
        <f t="shared" si="32"/>
        <v>Sironi_motif2</v>
      </c>
      <c r="P182" s="29" t="str">
        <f t="shared" si="33"/>
        <v>ESS</v>
      </c>
      <c r="Q182" s="28">
        <f t="shared" si="34"/>
        <v>0</v>
      </c>
      <c r="R182" s="30">
        <f t="shared" si="35"/>
        <v>0</v>
      </c>
    </row>
    <row r="183" spans="1:18" ht="32" customHeight="1" x14ac:dyDescent="0.15">
      <c r="A183" s="20" t="s">
        <v>88</v>
      </c>
      <c r="B183" s="20" t="s">
        <v>1764</v>
      </c>
      <c r="C183" s="20" t="s">
        <v>1765</v>
      </c>
      <c r="D183" s="21" t="s">
        <v>399</v>
      </c>
      <c r="E183" s="22">
        <f t="shared" si="24"/>
        <v>191</v>
      </c>
      <c r="F183" s="23">
        <f t="shared" si="25"/>
        <v>6</v>
      </c>
      <c r="G183" s="24">
        <f t="shared" si="26"/>
        <v>197</v>
      </c>
      <c r="H183" s="25">
        <f t="shared" si="27"/>
        <v>0.16666666666666666</v>
      </c>
      <c r="I183" s="26">
        <f t="shared" si="28"/>
        <v>0</v>
      </c>
      <c r="J183" s="27" t="str">
        <f>MID('LMNA e11 - 2ry Str + Mask'!$A$2,E183,F183)</f>
        <v>(((((.</v>
      </c>
      <c r="K183" s="26">
        <f t="shared" si="29"/>
        <v>0.16666666666666666</v>
      </c>
      <c r="L183" s="27" t="str">
        <f>MID('LMNA e11 - 2ry Str + Mask'!$D$2,E183,F183)</f>
        <v>(((((.</v>
      </c>
      <c r="M183" s="26">
        <f t="shared" si="30"/>
        <v>0.16666666666666666</v>
      </c>
      <c r="N183" s="28">
        <f t="shared" si="31"/>
        <v>0</v>
      </c>
      <c r="O183" s="29" t="str">
        <f t="shared" si="32"/>
        <v>ESE_9G8</v>
      </c>
      <c r="P183" s="29" t="str">
        <f t="shared" si="33"/>
        <v>ESE</v>
      </c>
      <c r="Q183" s="28">
        <f t="shared" si="34"/>
        <v>0</v>
      </c>
      <c r="R183" s="30">
        <f t="shared" si="35"/>
        <v>0</v>
      </c>
    </row>
    <row r="184" spans="1:18" ht="32" customHeight="1" x14ac:dyDescent="0.15">
      <c r="A184" s="20" t="s">
        <v>46</v>
      </c>
      <c r="B184" s="20" t="s">
        <v>1764</v>
      </c>
      <c r="C184" s="20" t="s">
        <v>37</v>
      </c>
      <c r="D184" s="21" t="s">
        <v>399</v>
      </c>
      <c r="E184" s="22">
        <f t="shared" si="24"/>
        <v>191</v>
      </c>
      <c r="F184" s="23">
        <f t="shared" si="25"/>
        <v>6</v>
      </c>
      <c r="G184" s="24">
        <f t="shared" si="26"/>
        <v>197</v>
      </c>
      <c r="H184" s="25">
        <f t="shared" si="27"/>
        <v>0</v>
      </c>
      <c r="I184" s="26">
        <f t="shared" si="28"/>
        <v>-0.16666666666666666</v>
      </c>
      <c r="J184" s="27" t="str">
        <f>MID('LMNA e11 - 2ry Str + Mask'!$A$2,E184,F184)</f>
        <v>(((((.</v>
      </c>
      <c r="K184" s="26">
        <f t="shared" si="29"/>
        <v>0.16666666666666666</v>
      </c>
      <c r="L184" s="27" t="str">
        <f>MID('LMNA e11 - 2ry Str + Mask'!$D$2,E184,F184)</f>
        <v>(((((.</v>
      </c>
      <c r="M184" s="26">
        <f t="shared" si="30"/>
        <v>0.16666666666666666</v>
      </c>
      <c r="N184" s="28">
        <f t="shared" si="31"/>
        <v>0</v>
      </c>
      <c r="O184" s="29" t="str">
        <f t="shared" si="32"/>
        <v>IIE</v>
      </c>
      <c r="P184" s="29" t="str">
        <f t="shared" si="33"/>
        <v>ESS</v>
      </c>
      <c r="Q184" s="28">
        <f t="shared" si="34"/>
        <v>0</v>
      </c>
      <c r="R184" s="30">
        <f t="shared" si="35"/>
        <v>0</v>
      </c>
    </row>
    <row r="185" spans="1:18" ht="32" customHeight="1" x14ac:dyDescent="0.15">
      <c r="A185" s="20" t="s">
        <v>46</v>
      </c>
      <c r="B185" s="20" t="s">
        <v>1986</v>
      </c>
      <c r="C185" s="20" t="s">
        <v>37</v>
      </c>
      <c r="D185" s="21" t="s">
        <v>401</v>
      </c>
      <c r="E185" s="22">
        <f t="shared" si="24"/>
        <v>192</v>
      </c>
      <c r="F185" s="23">
        <f t="shared" si="25"/>
        <v>6</v>
      </c>
      <c r="G185" s="24">
        <f t="shared" si="26"/>
        <v>198</v>
      </c>
      <c r="H185" s="25">
        <f t="shared" si="27"/>
        <v>0</v>
      </c>
      <c r="I185" s="26">
        <f t="shared" si="28"/>
        <v>-0.16666666666666666</v>
      </c>
      <c r="J185" s="27" t="str">
        <f>MID('LMNA e11 - 2ry Str + Mask'!$A$2,E185,F185)</f>
        <v>((((..</v>
      </c>
      <c r="K185" s="26">
        <f t="shared" si="29"/>
        <v>0.33333333333333331</v>
      </c>
      <c r="L185" s="27" t="str">
        <f>MID('LMNA e11 - 2ry Str + Mask'!$D$2,E185,F185)</f>
        <v>((((..</v>
      </c>
      <c r="M185" s="26">
        <f t="shared" si="30"/>
        <v>0.33333333333333331</v>
      </c>
      <c r="N185" s="28">
        <f t="shared" si="31"/>
        <v>0</v>
      </c>
      <c r="O185" s="29" t="str">
        <f t="shared" si="32"/>
        <v>IIE</v>
      </c>
      <c r="P185" s="29" t="str">
        <f t="shared" si="33"/>
        <v>ESS</v>
      </c>
      <c r="Q185" s="28">
        <f t="shared" si="34"/>
        <v>0</v>
      </c>
      <c r="R185" s="30">
        <f t="shared" si="35"/>
        <v>0</v>
      </c>
    </row>
    <row r="186" spans="1:18" ht="44" customHeight="1" x14ac:dyDescent="0.15">
      <c r="A186" s="20" t="s">
        <v>69</v>
      </c>
      <c r="B186" s="20" t="s">
        <v>1987</v>
      </c>
      <c r="C186" s="20" t="s">
        <v>327</v>
      </c>
      <c r="D186" s="21" t="s">
        <v>401</v>
      </c>
      <c r="E186" s="22">
        <f t="shared" si="24"/>
        <v>192</v>
      </c>
      <c r="F186" s="23">
        <f t="shared" si="25"/>
        <v>7</v>
      </c>
      <c r="G186" s="24">
        <f t="shared" si="26"/>
        <v>199</v>
      </c>
      <c r="H186" s="25">
        <f t="shared" si="27"/>
        <v>0</v>
      </c>
      <c r="I186" s="26">
        <f t="shared" si="28"/>
        <v>-0.14285714285714285</v>
      </c>
      <c r="J186" s="27" t="str">
        <f>MID('LMNA e11 - 2ry Str + Mask'!$A$2,E186,F186)</f>
        <v>((((...</v>
      </c>
      <c r="K186" s="26">
        <f t="shared" si="29"/>
        <v>0.42857142857142855</v>
      </c>
      <c r="L186" s="27" t="str">
        <f>MID('LMNA e11 - 2ry Str + Mask'!$D$2,E186,F186)</f>
        <v>((((...</v>
      </c>
      <c r="M186" s="26">
        <f t="shared" si="30"/>
        <v>0.42857142857142855</v>
      </c>
      <c r="N186" s="28">
        <f t="shared" si="31"/>
        <v>0</v>
      </c>
      <c r="O186" s="29" t="str">
        <f t="shared" si="32"/>
        <v>Sironi_motif2</v>
      </c>
      <c r="P186" s="29" t="str">
        <f t="shared" si="33"/>
        <v>ESS</v>
      </c>
      <c r="Q186" s="28">
        <f t="shared" si="34"/>
        <v>0</v>
      </c>
      <c r="R186" s="30">
        <f t="shared" si="35"/>
        <v>0</v>
      </c>
    </row>
    <row r="187" spans="1:18" ht="32" customHeight="1" x14ac:dyDescent="0.15">
      <c r="A187" s="20" t="s">
        <v>46</v>
      </c>
      <c r="B187" s="20" t="s">
        <v>1988</v>
      </c>
      <c r="C187" s="20" t="s">
        <v>37</v>
      </c>
      <c r="D187" s="21" t="s">
        <v>403</v>
      </c>
      <c r="E187" s="22">
        <f t="shared" si="24"/>
        <v>193</v>
      </c>
      <c r="F187" s="23">
        <f t="shared" si="25"/>
        <v>6</v>
      </c>
      <c r="G187" s="24">
        <f t="shared" si="26"/>
        <v>199</v>
      </c>
      <c r="H187" s="25">
        <f t="shared" si="27"/>
        <v>0</v>
      </c>
      <c r="I187" s="26">
        <f t="shared" si="28"/>
        <v>-0.16666666666666666</v>
      </c>
      <c r="J187" s="27" t="str">
        <f>MID('LMNA e11 - 2ry Str + Mask'!$A$2,E187,F187)</f>
        <v>(((...</v>
      </c>
      <c r="K187" s="26">
        <f t="shared" si="29"/>
        <v>0.5</v>
      </c>
      <c r="L187" s="27" t="str">
        <f>MID('LMNA e11 - 2ry Str + Mask'!$D$2,E187,F187)</f>
        <v>(((...</v>
      </c>
      <c r="M187" s="26">
        <f t="shared" si="30"/>
        <v>0.5</v>
      </c>
      <c r="N187" s="28">
        <f t="shared" si="31"/>
        <v>0</v>
      </c>
      <c r="O187" s="29" t="str">
        <f t="shared" si="32"/>
        <v>IIE</v>
      </c>
      <c r="P187" s="29" t="str">
        <f t="shared" si="33"/>
        <v>ESS</v>
      </c>
      <c r="Q187" s="28">
        <f t="shared" si="34"/>
        <v>0</v>
      </c>
      <c r="R187" s="30">
        <f t="shared" si="35"/>
        <v>0</v>
      </c>
    </row>
    <row r="188" spans="1:18" ht="32" customHeight="1" x14ac:dyDescent="0.15">
      <c r="A188" s="20" t="s">
        <v>39</v>
      </c>
      <c r="B188" s="20" t="s">
        <v>1989</v>
      </c>
      <c r="C188" s="20" t="s">
        <v>1406</v>
      </c>
      <c r="D188" s="21" t="s">
        <v>403</v>
      </c>
      <c r="E188" s="22">
        <f t="shared" si="24"/>
        <v>193</v>
      </c>
      <c r="F188" s="23">
        <f t="shared" si="25"/>
        <v>7</v>
      </c>
      <c r="G188" s="24">
        <f t="shared" si="26"/>
        <v>200</v>
      </c>
      <c r="H188" s="25">
        <f t="shared" si="27"/>
        <v>0.14285714285714285</v>
      </c>
      <c r="I188" s="26">
        <f t="shared" si="28"/>
        <v>0</v>
      </c>
      <c r="J188" s="27" t="str">
        <f>MID('LMNA e11 - 2ry Str + Mask'!$A$2,E188,F188)</f>
        <v>(((....</v>
      </c>
      <c r="K188" s="26">
        <f t="shared" si="29"/>
        <v>0.5714285714285714</v>
      </c>
      <c r="L188" s="27" t="str">
        <f>MID('LMNA e11 - 2ry Str + Mask'!$D$2,E188,F188)</f>
        <v>(((....</v>
      </c>
      <c r="M188" s="26">
        <f t="shared" si="30"/>
        <v>0.5714285714285714</v>
      </c>
      <c r="N188" s="28">
        <f t="shared" si="31"/>
        <v>0</v>
      </c>
      <c r="O188" s="29" t="str">
        <f t="shared" si="32"/>
        <v>ESE_ASF</v>
      </c>
      <c r="P188" s="29" t="str">
        <f t="shared" si="33"/>
        <v>ESE</v>
      </c>
      <c r="Q188" s="28">
        <f t="shared" si="34"/>
        <v>0</v>
      </c>
      <c r="R188" s="30">
        <f t="shared" si="35"/>
        <v>0</v>
      </c>
    </row>
    <row r="189" spans="1:18" ht="32" customHeight="1" x14ac:dyDescent="0.15">
      <c r="A189" s="20" t="s">
        <v>88</v>
      </c>
      <c r="B189" s="20" t="s">
        <v>1410</v>
      </c>
      <c r="C189" s="20" t="s">
        <v>1411</v>
      </c>
      <c r="D189" s="21" t="s">
        <v>1419</v>
      </c>
      <c r="E189" s="22">
        <f t="shared" si="24"/>
        <v>195</v>
      </c>
      <c r="F189" s="23">
        <f t="shared" si="25"/>
        <v>6</v>
      </c>
      <c r="G189" s="24">
        <f t="shared" si="26"/>
        <v>201</v>
      </c>
      <c r="H189" s="25">
        <f t="shared" si="27"/>
        <v>0.16666666666666666</v>
      </c>
      <c r="I189" s="26">
        <f t="shared" si="28"/>
        <v>0</v>
      </c>
      <c r="J189" s="27" t="str">
        <f>MID('LMNA e11 - 2ry Str + Mask'!$A$2,E189,F189)</f>
        <v>(....)</v>
      </c>
      <c r="K189" s="26">
        <f t="shared" si="29"/>
        <v>0.66666666666666663</v>
      </c>
      <c r="L189" s="27" t="str">
        <f>MID('LMNA e11 - 2ry Str + Mask'!$D$2,E189,F189)</f>
        <v>(....)</v>
      </c>
      <c r="M189" s="26">
        <f t="shared" si="30"/>
        <v>0.66666666666666663</v>
      </c>
      <c r="N189" s="28">
        <f t="shared" si="31"/>
        <v>0</v>
      </c>
      <c r="O189" s="29" t="str">
        <f t="shared" si="32"/>
        <v>ESE_9G8</v>
      </c>
      <c r="P189" s="29" t="str">
        <f t="shared" si="33"/>
        <v>ESE</v>
      </c>
      <c r="Q189" s="28">
        <f t="shared" si="34"/>
        <v>0</v>
      </c>
      <c r="R189" s="30">
        <f t="shared" si="35"/>
        <v>0</v>
      </c>
    </row>
    <row r="190" spans="1:18" ht="32" customHeight="1" x14ac:dyDescent="0.15">
      <c r="A190" s="20" t="s">
        <v>35</v>
      </c>
      <c r="B190" s="20" t="s">
        <v>1990</v>
      </c>
      <c r="C190" s="20" t="s">
        <v>37</v>
      </c>
      <c r="D190" s="21" t="s">
        <v>664</v>
      </c>
      <c r="E190" s="22">
        <f t="shared" si="24"/>
        <v>196</v>
      </c>
      <c r="F190" s="23">
        <f t="shared" si="25"/>
        <v>6</v>
      </c>
      <c r="G190" s="24">
        <f t="shared" si="26"/>
        <v>202</v>
      </c>
      <c r="H190" s="25">
        <f t="shared" si="27"/>
        <v>0.16666666666666666</v>
      </c>
      <c r="I190" s="26">
        <f t="shared" si="28"/>
        <v>0</v>
      </c>
      <c r="J190" s="27" t="str">
        <f>MID('LMNA e11 - 2ry Str + Mask'!$A$2,E190,F190)</f>
        <v>....))</v>
      </c>
      <c r="K190" s="26">
        <f t="shared" si="29"/>
        <v>0.66666666666666663</v>
      </c>
      <c r="L190" s="27" t="str">
        <f>MID('LMNA e11 - 2ry Str + Mask'!$D$2,E190,F190)</f>
        <v>....))</v>
      </c>
      <c r="M190" s="26">
        <f t="shared" si="30"/>
        <v>0.66666666666666663</v>
      </c>
      <c r="N190" s="28">
        <f t="shared" si="31"/>
        <v>0</v>
      </c>
      <c r="O190" s="29" t="str">
        <f t="shared" si="32"/>
        <v>EIE</v>
      </c>
      <c r="P190" s="29" t="str">
        <f t="shared" si="33"/>
        <v>ESE</v>
      </c>
      <c r="Q190" s="28">
        <f t="shared" si="34"/>
        <v>0</v>
      </c>
      <c r="R190" s="30">
        <f t="shared" si="35"/>
        <v>0</v>
      </c>
    </row>
    <row r="191" spans="1:18" ht="44" customHeight="1" x14ac:dyDescent="0.15">
      <c r="A191" s="20" t="s">
        <v>42</v>
      </c>
      <c r="B191" s="20" t="s">
        <v>1991</v>
      </c>
      <c r="C191" s="20" t="s">
        <v>1992</v>
      </c>
      <c r="D191" s="21" t="s">
        <v>664</v>
      </c>
      <c r="E191" s="22">
        <f t="shared" si="24"/>
        <v>196</v>
      </c>
      <c r="F191" s="23">
        <f t="shared" si="25"/>
        <v>7</v>
      </c>
      <c r="G191" s="24">
        <f t="shared" si="26"/>
        <v>203</v>
      </c>
      <c r="H191" s="25">
        <f t="shared" si="27"/>
        <v>0.14285714285714285</v>
      </c>
      <c r="I191" s="26">
        <f t="shared" si="28"/>
        <v>0</v>
      </c>
      <c r="J191" s="27" t="str">
        <f>MID('LMNA e11 - 2ry Str + Mask'!$A$2,E191,F191)</f>
        <v>....)))</v>
      </c>
      <c r="K191" s="26">
        <f t="shared" si="29"/>
        <v>0.5714285714285714</v>
      </c>
      <c r="L191" s="27" t="str">
        <f>MID('LMNA e11 - 2ry Str + Mask'!$D$2,E191,F191)</f>
        <v>....)))</v>
      </c>
      <c r="M191" s="26">
        <f t="shared" si="30"/>
        <v>0.5714285714285714</v>
      </c>
      <c r="N191" s="28">
        <f t="shared" si="31"/>
        <v>0</v>
      </c>
      <c r="O191" s="29" t="str">
        <f t="shared" si="32"/>
        <v>ESE_ASFB</v>
      </c>
      <c r="P191" s="29" t="str">
        <f t="shared" si="33"/>
        <v>ESE</v>
      </c>
      <c r="Q191" s="28">
        <f t="shared" si="34"/>
        <v>0</v>
      </c>
      <c r="R191" s="30">
        <f t="shared" si="35"/>
        <v>0</v>
      </c>
    </row>
    <row r="192" spans="1:18" ht="32" customHeight="1" x14ac:dyDescent="0.15">
      <c r="A192" s="20" t="s">
        <v>35</v>
      </c>
      <c r="B192" s="20" t="s">
        <v>1607</v>
      </c>
      <c r="C192" s="20" t="s">
        <v>37</v>
      </c>
      <c r="D192" s="21" t="s">
        <v>405</v>
      </c>
      <c r="E192" s="22">
        <f t="shared" si="24"/>
        <v>197</v>
      </c>
      <c r="F192" s="23">
        <f t="shared" si="25"/>
        <v>6</v>
      </c>
      <c r="G192" s="24">
        <f t="shared" si="26"/>
        <v>203</v>
      </c>
      <c r="H192" s="25">
        <f t="shared" si="27"/>
        <v>0.16666666666666666</v>
      </c>
      <c r="I192" s="26">
        <f t="shared" si="28"/>
        <v>0</v>
      </c>
      <c r="J192" s="27" t="str">
        <f>MID('LMNA e11 - 2ry Str + Mask'!$A$2,E192,F192)</f>
        <v>...)))</v>
      </c>
      <c r="K192" s="26">
        <f t="shared" si="29"/>
        <v>0.5</v>
      </c>
      <c r="L192" s="27" t="str">
        <f>MID('LMNA e11 - 2ry Str + Mask'!$D$2,E192,F192)</f>
        <v>...)))</v>
      </c>
      <c r="M192" s="26">
        <f t="shared" si="30"/>
        <v>0.5</v>
      </c>
      <c r="N192" s="28">
        <f t="shared" si="31"/>
        <v>0</v>
      </c>
      <c r="O192" s="29" t="str">
        <f t="shared" si="32"/>
        <v>EIE</v>
      </c>
      <c r="P192" s="29" t="str">
        <f t="shared" si="33"/>
        <v>ESE</v>
      </c>
      <c r="Q192" s="28">
        <f t="shared" si="34"/>
        <v>0</v>
      </c>
      <c r="R192" s="30">
        <f t="shared" si="35"/>
        <v>0</v>
      </c>
    </row>
    <row r="193" spans="1:18" ht="44" customHeight="1" x14ac:dyDescent="0.15">
      <c r="A193" s="20" t="s">
        <v>24</v>
      </c>
      <c r="B193" s="20" t="s">
        <v>1993</v>
      </c>
      <c r="C193" s="20" t="s">
        <v>1994</v>
      </c>
      <c r="D193" s="21" t="s">
        <v>405</v>
      </c>
      <c r="E193" s="22">
        <f t="shared" si="24"/>
        <v>197</v>
      </c>
      <c r="F193" s="23">
        <f t="shared" si="25"/>
        <v>8</v>
      </c>
      <c r="G193" s="24">
        <f t="shared" si="26"/>
        <v>205</v>
      </c>
      <c r="H193" s="25">
        <f t="shared" si="27"/>
        <v>0</v>
      </c>
      <c r="I193" s="26">
        <f t="shared" si="28"/>
        <v>-0.125</v>
      </c>
      <c r="J193" s="27" t="str">
        <f>MID('LMNA e11 - 2ry Str + Mask'!$A$2,E193,F193)</f>
        <v>...)))))</v>
      </c>
      <c r="K193" s="26">
        <f t="shared" si="29"/>
        <v>0.375</v>
      </c>
      <c r="L193" s="27" t="str">
        <f>MID('LMNA e11 - 2ry Str + Mask'!$D$2,E193,F193)</f>
        <v>...)))))</v>
      </c>
      <c r="M193" s="26">
        <f t="shared" si="30"/>
        <v>0.375</v>
      </c>
      <c r="N193" s="28">
        <f t="shared" si="31"/>
        <v>0</v>
      </c>
      <c r="O193" s="29" t="str">
        <f t="shared" si="32"/>
        <v>Sironi_motif3</v>
      </c>
      <c r="P193" s="29" t="str">
        <f t="shared" si="33"/>
        <v>ESS</v>
      </c>
      <c r="Q193" s="28">
        <f t="shared" si="34"/>
        <v>0</v>
      </c>
      <c r="R193" s="30">
        <f t="shared" si="35"/>
        <v>0</v>
      </c>
    </row>
    <row r="194" spans="1:18" ht="32" customHeight="1" x14ac:dyDescent="0.15">
      <c r="A194" s="20" t="s">
        <v>31</v>
      </c>
      <c r="B194" s="20" t="s">
        <v>1993</v>
      </c>
      <c r="C194" s="20" t="s">
        <v>1995</v>
      </c>
      <c r="D194" s="21" t="s">
        <v>405</v>
      </c>
      <c r="E194" s="22">
        <f t="shared" ref="E194:E257" si="36">MID(D194,12,LEN(D194)-13)+50</f>
        <v>197</v>
      </c>
      <c r="F194" s="23">
        <f t="shared" ref="F194:F257" si="37">LEN(B194)-12</f>
        <v>8</v>
      </c>
      <c r="G194" s="24">
        <f t="shared" ref="G194:G257" si="38">E194+F194</f>
        <v>205</v>
      </c>
      <c r="H194" s="25">
        <f t="shared" ref="H194:H257" si="39">IF(P194="ESE",1/F194,0)</f>
        <v>0.125</v>
      </c>
      <c r="I194" s="26">
        <f t="shared" ref="I194:I257" si="40">IF(P194="ESS",-1/F194,0)</f>
        <v>0</v>
      </c>
      <c r="J194" s="27" t="str">
        <f>MID('LMNA e11 - 2ry Str + Mask'!$A$2,E194,F194)</f>
        <v>...)))))</v>
      </c>
      <c r="K194" s="26">
        <f t="shared" ref="K194:K257" si="41">(F194-LEN(SUBSTITUTE(J194,".","")))/F194</f>
        <v>0.375</v>
      </c>
      <c r="L194" s="27" t="str">
        <f>MID('LMNA e11 - 2ry Str + Mask'!$D$2,E194,F194)</f>
        <v>...)))))</v>
      </c>
      <c r="M194" s="26">
        <f t="shared" ref="M194:M257" si="42">(F194-LEN(SUBSTITUTE(L194,".","")))/F194</f>
        <v>0.375</v>
      </c>
      <c r="N194" s="28">
        <f t="shared" ref="N194:N257" si="43">M194-K194</f>
        <v>0</v>
      </c>
      <c r="O194" s="29" t="str">
        <f t="shared" ref="O194:O257" si="44">MID(A194,11,(LEN(A194)-22))</f>
        <v>PESE</v>
      </c>
      <c r="P194" s="29" t="str">
        <f t="shared" ref="P194:P257" si="45">MID(A194,(LEN(A194)-9),3)</f>
        <v>ESE</v>
      </c>
      <c r="Q194" s="28">
        <f t="shared" ref="Q194:Q257" si="46">IF(P194="ESE",N194,0)</f>
        <v>0</v>
      </c>
      <c r="R194" s="30">
        <f t="shared" ref="R194:R257" si="47">IF(P194="ESS",N194,0)</f>
        <v>0</v>
      </c>
    </row>
    <row r="195" spans="1:18" ht="32" customHeight="1" x14ac:dyDescent="0.15">
      <c r="A195" s="20" t="s">
        <v>35</v>
      </c>
      <c r="B195" s="20" t="s">
        <v>1612</v>
      </c>
      <c r="C195" s="20" t="s">
        <v>37</v>
      </c>
      <c r="D195" s="21" t="s">
        <v>407</v>
      </c>
      <c r="E195" s="22">
        <f t="shared" si="36"/>
        <v>198</v>
      </c>
      <c r="F195" s="23">
        <f t="shared" si="37"/>
        <v>6</v>
      </c>
      <c r="G195" s="24">
        <f t="shared" si="38"/>
        <v>204</v>
      </c>
      <c r="H195" s="25">
        <f t="shared" si="39"/>
        <v>0.16666666666666666</v>
      </c>
      <c r="I195" s="26">
        <f t="shared" si="40"/>
        <v>0</v>
      </c>
      <c r="J195" s="27" t="str">
        <f>MID('LMNA e11 - 2ry Str + Mask'!$A$2,E195,F195)</f>
        <v>..))))</v>
      </c>
      <c r="K195" s="26">
        <f t="shared" si="41"/>
        <v>0.33333333333333331</v>
      </c>
      <c r="L195" s="27" t="str">
        <f>MID('LMNA e11 - 2ry Str + Mask'!$D$2,E195,F195)</f>
        <v>..))))</v>
      </c>
      <c r="M195" s="26">
        <f t="shared" si="42"/>
        <v>0.33333333333333331</v>
      </c>
      <c r="N195" s="28">
        <f t="shared" si="43"/>
        <v>0</v>
      </c>
      <c r="O195" s="29" t="str">
        <f t="shared" si="44"/>
        <v>EIE</v>
      </c>
      <c r="P195" s="29" t="str">
        <f t="shared" si="45"/>
        <v>ESE</v>
      </c>
      <c r="Q195" s="28">
        <f t="shared" si="46"/>
        <v>0</v>
      </c>
      <c r="R195" s="30">
        <f t="shared" si="47"/>
        <v>0</v>
      </c>
    </row>
    <row r="196" spans="1:18" ht="44" customHeight="1" x14ac:dyDescent="0.15">
      <c r="A196" s="20" t="s">
        <v>49</v>
      </c>
      <c r="B196" s="20" t="s">
        <v>1996</v>
      </c>
      <c r="C196" s="20" t="s">
        <v>1997</v>
      </c>
      <c r="D196" s="21" t="s">
        <v>407</v>
      </c>
      <c r="E196" s="22">
        <f t="shared" si="36"/>
        <v>198</v>
      </c>
      <c r="F196" s="23">
        <f t="shared" si="37"/>
        <v>8</v>
      </c>
      <c r="G196" s="24">
        <f t="shared" si="38"/>
        <v>206</v>
      </c>
      <c r="H196" s="25">
        <f t="shared" si="39"/>
        <v>0.125</v>
      </c>
      <c r="I196" s="26">
        <f t="shared" si="40"/>
        <v>0</v>
      </c>
      <c r="J196" s="27" t="str">
        <f>MID('LMNA e11 - 2ry Str + Mask'!$A$2,E196,F196)</f>
        <v>..))))))</v>
      </c>
      <c r="K196" s="26">
        <f t="shared" si="41"/>
        <v>0.25</v>
      </c>
      <c r="L196" s="27" t="str">
        <f>MID('LMNA e11 - 2ry Str + Mask'!$D$2,E196,F196)</f>
        <v>..))))))</v>
      </c>
      <c r="M196" s="26">
        <f t="shared" si="42"/>
        <v>0.25</v>
      </c>
      <c r="N196" s="28">
        <f t="shared" si="43"/>
        <v>0</v>
      </c>
      <c r="O196" s="29" t="str">
        <f t="shared" si="44"/>
        <v>ESE_SC35</v>
      </c>
      <c r="P196" s="29" t="str">
        <f t="shared" si="45"/>
        <v>ESE</v>
      </c>
      <c r="Q196" s="28">
        <f t="shared" si="46"/>
        <v>0</v>
      </c>
      <c r="R196" s="30">
        <f t="shared" si="47"/>
        <v>0</v>
      </c>
    </row>
    <row r="197" spans="1:18" ht="32" customHeight="1" x14ac:dyDescent="0.15">
      <c r="A197" s="20" t="s">
        <v>35</v>
      </c>
      <c r="B197" s="20" t="s">
        <v>1998</v>
      </c>
      <c r="C197" s="20" t="s">
        <v>37</v>
      </c>
      <c r="D197" s="21" t="s">
        <v>409</v>
      </c>
      <c r="E197" s="22">
        <f t="shared" si="36"/>
        <v>199</v>
      </c>
      <c r="F197" s="23">
        <f t="shared" si="37"/>
        <v>6</v>
      </c>
      <c r="G197" s="24">
        <f t="shared" si="38"/>
        <v>205</v>
      </c>
      <c r="H197" s="25">
        <f t="shared" si="39"/>
        <v>0.16666666666666666</v>
      </c>
      <c r="I197" s="26">
        <f t="shared" si="40"/>
        <v>0</v>
      </c>
      <c r="J197" s="27" t="str">
        <f>MID('LMNA e11 - 2ry Str + Mask'!$A$2,E197,F197)</f>
        <v>.)))))</v>
      </c>
      <c r="K197" s="26">
        <f t="shared" si="41"/>
        <v>0.16666666666666666</v>
      </c>
      <c r="L197" s="27" t="str">
        <f>MID('LMNA e11 - 2ry Str + Mask'!$D$2,E197,F197)</f>
        <v>.)))))</v>
      </c>
      <c r="M197" s="26">
        <f t="shared" si="42"/>
        <v>0.16666666666666666</v>
      </c>
      <c r="N197" s="28">
        <f t="shared" si="43"/>
        <v>0</v>
      </c>
      <c r="O197" s="29" t="str">
        <f t="shared" si="44"/>
        <v>EIE</v>
      </c>
      <c r="P197" s="29" t="str">
        <f t="shared" si="45"/>
        <v>ESE</v>
      </c>
      <c r="Q197" s="28">
        <f t="shared" si="46"/>
        <v>0</v>
      </c>
      <c r="R197" s="30">
        <f t="shared" si="47"/>
        <v>0</v>
      </c>
    </row>
    <row r="198" spans="1:18" ht="44" customHeight="1" x14ac:dyDescent="0.15">
      <c r="A198" s="20" t="s">
        <v>24</v>
      </c>
      <c r="B198" s="20" t="s">
        <v>1999</v>
      </c>
      <c r="C198" s="20" t="s">
        <v>2000</v>
      </c>
      <c r="D198" s="21" t="s">
        <v>420</v>
      </c>
      <c r="E198" s="22">
        <f t="shared" si="36"/>
        <v>204</v>
      </c>
      <c r="F198" s="23">
        <f t="shared" si="37"/>
        <v>8</v>
      </c>
      <c r="G198" s="24">
        <f t="shared" si="38"/>
        <v>212</v>
      </c>
      <c r="H198" s="25">
        <f t="shared" si="39"/>
        <v>0</v>
      </c>
      <c r="I198" s="26">
        <f t="shared" si="40"/>
        <v>-0.125</v>
      </c>
      <c r="J198" s="27" t="str">
        <f>MID('LMNA e11 - 2ry Str + Mask'!$A$2,E198,F198)</f>
        <v>))).....</v>
      </c>
      <c r="K198" s="26">
        <f t="shared" si="41"/>
        <v>0.625</v>
      </c>
      <c r="L198" s="27" t="str">
        <f>MID('LMNA e11 - 2ry Str + Mask'!$D$2,E198,F198)</f>
        <v>))).....</v>
      </c>
      <c r="M198" s="26">
        <f t="shared" si="42"/>
        <v>0.625</v>
      </c>
      <c r="N198" s="28">
        <f t="shared" si="43"/>
        <v>0</v>
      </c>
      <c r="O198" s="29" t="str">
        <f t="shared" si="44"/>
        <v>Sironi_motif3</v>
      </c>
      <c r="P198" s="29" t="str">
        <f t="shared" si="45"/>
        <v>ESS</v>
      </c>
      <c r="Q198" s="28">
        <f t="shared" si="46"/>
        <v>0</v>
      </c>
      <c r="R198" s="30">
        <f t="shared" si="47"/>
        <v>0</v>
      </c>
    </row>
    <row r="199" spans="1:18" ht="44" customHeight="1" x14ac:dyDescent="0.15">
      <c r="A199" s="20" t="s">
        <v>49</v>
      </c>
      <c r="B199" s="20" t="s">
        <v>2001</v>
      </c>
      <c r="C199" s="20" t="s">
        <v>2002</v>
      </c>
      <c r="D199" s="21" t="s">
        <v>679</v>
      </c>
      <c r="E199" s="22">
        <f t="shared" si="36"/>
        <v>205</v>
      </c>
      <c r="F199" s="23">
        <f t="shared" si="37"/>
        <v>8</v>
      </c>
      <c r="G199" s="24">
        <f t="shared" si="38"/>
        <v>213</v>
      </c>
      <c r="H199" s="25">
        <f t="shared" si="39"/>
        <v>0.125</v>
      </c>
      <c r="I199" s="26">
        <f t="shared" si="40"/>
        <v>0</v>
      </c>
      <c r="J199" s="27" t="str">
        <f>MID('LMNA e11 - 2ry Str + Mask'!$A$2,E199,F199)</f>
        <v>)).....)</v>
      </c>
      <c r="K199" s="26">
        <f t="shared" si="41"/>
        <v>0.625</v>
      </c>
      <c r="L199" s="27" t="str">
        <f>MID('LMNA e11 - 2ry Str + Mask'!$D$2,E199,F199)</f>
        <v>)).....)</v>
      </c>
      <c r="M199" s="26">
        <f t="shared" si="42"/>
        <v>0.625</v>
      </c>
      <c r="N199" s="28">
        <f t="shared" si="43"/>
        <v>0</v>
      </c>
      <c r="O199" s="29" t="str">
        <f t="shared" si="44"/>
        <v>ESE_SC35</v>
      </c>
      <c r="P199" s="29" t="str">
        <f t="shared" si="45"/>
        <v>ESE</v>
      </c>
      <c r="Q199" s="28">
        <f t="shared" si="46"/>
        <v>0</v>
      </c>
      <c r="R199" s="30">
        <f t="shared" si="47"/>
        <v>0</v>
      </c>
    </row>
    <row r="200" spans="1:18" ht="44" customHeight="1" x14ac:dyDescent="0.15">
      <c r="A200" s="20" t="s">
        <v>54</v>
      </c>
      <c r="B200" s="20" t="s">
        <v>2003</v>
      </c>
      <c r="C200" s="20" t="s">
        <v>2004</v>
      </c>
      <c r="D200" s="21" t="s">
        <v>684</v>
      </c>
      <c r="E200" s="22">
        <f t="shared" si="36"/>
        <v>207</v>
      </c>
      <c r="F200" s="23">
        <f t="shared" si="37"/>
        <v>7</v>
      </c>
      <c r="G200" s="24">
        <f t="shared" si="38"/>
        <v>214</v>
      </c>
      <c r="H200" s="25">
        <f t="shared" si="39"/>
        <v>0.14285714285714285</v>
      </c>
      <c r="I200" s="26">
        <f t="shared" si="40"/>
        <v>0</v>
      </c>
      <c r="J200" s="27" t="str">
        <f>MID('LMNA e11 - 2ry Str + Mask'!$A$2,E200,F200)</f>
        <v>.....))</v>
      </c>
      <c r="K200" s="26">
        <f t="shared" si="41"/>
        <v>0.7142857142857143</v>
      </c>
      <c r="L200" s="27" t="str">
        <f>MID('LMNA e11 - 2ry Str + Mask'!$D$2,E200,F200)</f>
        <v>.....))</v>
      </c>
      <c r="M200" s="26">
        <f t="shared" si="42"/>
        <v>0.7142857142857143</v>
      </c>
      <c r="N200" s="28">
        <f t="shared" si="43"/>
        <v>0</v>
      </c>
      <c r="O200" s="29" t="str">
        <f t="shared" si="44"/>
        <v>ESE_SRp40</v>
      </c>
      <c r="P200" s="29" t="str">
        <f t="shared" si="45"/>
        <v>ESE</v>
      </c>
      <c r="Q200" s="28">
        <f t="shared" si="46"/>
        <v>0</v>
      </c>
      <c r="R200" s="30">
        <f t="shared" si="47"/>
        <v>0</v>
      </c>
    </row>
    <row r="201" spans="1:18" ht="32" customHeight="1" x14ac:dyDescent="0.15">
      <c r="A201" s="20" t="s">
        <v>46</v>
      </c>
      <c r="B201" s="20" t="s">
        <v>2005</v>
      </c>
      <c r="C201" s="20" t="s">
        <v>37</v>
      </c>
      <c r="D201" s="21" t="s">
        <v>1437</v>
      </c>
      <c r="E201" s="22">
        <f t="shared" si="36"/>
        <v>213</v>
      </c>
      <c r="F201" s="23">
        <f t="shared" si="37"/>
        <v>6</v>
      </c>
      <c r="G201" s="24">
        <f t="shared" si="38"/>
        <v>219</v>
      </c>
      <c r="H201" s="25">
        <f t="shared" si="39"/>
        <v>0</v>
      </c>
      <c r="I201" s="26">
        <f t="shared" si="40"/>
        <v>-0.16666666666666666</v>
      </c>
      <c r="J201" s="27" t="str">
        <f>MID('LMNA e11 - 2ry Str + Mask'!$A$2,E201,F201)</f>
        <v>))))))</v>
      </c>
      <c r="K201" s="26">
        <f t="shared" si="41"/>
        <v>0</v>
      </c>
      <c r="L201" s="27" t="str">
        <f>MID('LMNA e11 - 2ry Str + Mask'!$D$2,E201,F201)</f>
        <v>))))))</v>
      </c>
      <c r="M201" s="26">
        <f t="shared" si="42"/>
        <v>0</v>
      </c>
      <c r="N201" s="28">
        <f t="shared" si="43"/>
        <v>0</v>
      </c>
      <c r="O201" s="29" t="str">
        <f t="shared" si="44"/>
        <v>IIE</v>
      </c>
      <c r="P201" s="29" t="str">
        <f t="shared" si="45"/>
        <v>ESS</v>
      </c>
      <c r="Q201" s="28">
        <f t="shared" si="46"/>
        <v>0</v>
      </c>
      <c r="R201" s="30">
        <f t="shared" si="47"/>
        <v>0</v>
      </c>
    </row>
    <row r="202" spans="1:18" ht="44" customHeight="1" x14ac:dyDescent="0.15">
      <c r="A202" s="20" t="s">
        <v>49</v>
      </c>
      <c r="B202" s="20" t="s">
        <v>2006</v>
      </c>
      <c r="C202" s="20" t="s">
        <v>956</v>
      </c>
      <c r="D202" s="21" t="s">
        <v>434</v>
      </c>
      <c r="E202" s="22">
        <f t="shared" si="36"/>
        <v>214</v>
      </c>
      <c r="F202" s="23">
        <f t="shared" si="37"/>
        <v>8</v>
      </c>
      <c r="G202" s="24">
        <f t="shared" si="38"/>
        <v>222</v>
      </c>
      <c r="H202" s="25">
        <f t="shared" si="39"/>
        <v>0.125</v>
      </c>
      <c r="I202" s="26">
        <f t="shared" si="40"/>
        <v>0</v>
      </c>
      <c r="J202" s="27" t="str">
        <f>MID('LMNA e11 - 2ry Str + Mask'!$A$2,E202,F202)</f>
        <v>)))))..)</v>
      </c>
      <c r="K202" s="26">
        <f t="shared" si="41"/>
        <v>0.25</v>
      </c>
      <c r="L202" s="27" t="str">
        <f>MID('LMNA e11 - 2ry Str + Mask'!$D$2,E202,F202)</f>
        <v>)))))..)</v>
      </c>
      <c r="M202" s="26">
        <f t="shared" si="42"/>
        <v>0.25</v>
      </c>
      <c r="N202" s="28">
        <f t="shared" si="43"/>
        <v>0</v>
      </c>
      <c r="O202" s="29" t="str">
        <f t="shared" si="44"/>
        <v>ESE_SC35</v>
      </c>
      <c r="P202" s="29" t="str">
        <f t="shared" si="45"/>
        <v>ESE</v>
      </c>
      <c r="Q202" s="28">
        <f t="shared" si="46"/>
        <v>0</v>
      </c>
      <c r="R202" s="30">
        <f t="shared" si="47"/>
        <v>0</v>
      </c>
    </row>
    <row r="203" spans="1:18" ht="32" customHeight="1" x14ac:dyDescent="0.15">
      <c r="A203" s="20" t="s">
        <v>46</v>
      </c>
      <c r="B203" s="20" t="s">
        <v>2007</v>
      </c>
      <c r="C203" s="20" t="s">
        <v>37</v>
      </c>
      <c r="D203" s="21" t="s">
        <v>695</v>
      </c>
      <c r="E203" s="22">
        <f t="shared" si="36"/>
        <v>215</v>
      </c>
      <c r="F203" s="23">
        <f t="shared" si="37"/>
        <v>6</v>
      </c>
      <c r="G203" s="24">
        <f t="shared" si="38"/>
        <v>221</v>
      </c>
      <c r="H203" s="25">
        <f t="shared" si="39"/>
        <v>0</v>
      </c>
      <c r="I203" s="26">
        <f t="shared" si="40"/>
        <v>-0.16666666666666666</v>
      </c>
      <c r="J203" s="27" t="str">
        <f>MID('LMNA e11 - 2ry Str + Mask'!$A$2,E203,F203)</f>
        <v>))))..</v>
      </c>
      <c r="K203" s="26">
        <f t="shared" si="41"/>
        <v>0.33333333333333331</v>
      </c>
      <c r="L203" s="27" t="str">
        <f>MID('LMNA e11 - 2ry Str + Mask'!$D$2,E203,F203)</f>
        <v>))))..</v>
      </c>
      <c r="M203" s="26">
        <f t="shared" si="42"/>
        <v>0.33333333333333331</v>
      </c>
      <c r="N203" s="28">
        <f t="shared" si="43"/>
        <v>0</v>
      </c>
      <c r="O203" s="29" t="str">
        <f t="shared" si="44"/>
        <v>IIE</v>
      </c>
      <c r="P203" s="29" t="str">
        <f t="shared" si="45"/>
        <v>ESS</v>
      </c>
      <c r="Q203" s="28">
        <f t="shared" si="46"/>
        <v>0</v>
      </c>
      <c r="R203" s="30">
        <f t="shared" si="47"/>
        <v>0</v>
      </c>
    </row>
    <row r="204" spans="1:18" ht="32" customHeight="1" x14ac:dyDescent="0.15">
      <c r="A204" s="20" t="s">
        <v>46</v>
      </c>
      <c r="B204" s="20" t="s">
        <v>2008</v>
      </c>
      <c r="C204" s="20" t="s">
        <v>37</v>
      </c>
      <c r="D204" s="21" t="s">
        <v>1445</v>
      </c>
      <c r="E204" s="22">
        <f t="shared" si="36"/>
        <v>216</v>
      </c>
      <c r="F204" s="23">
        <f t="shared" si="37"/>
        <v>6</v>
      </c>
      <c r="G204" s="24">
        <f t="shared" si="38"/>
        <v>222</v>
      </c>
      <c r="H204" s="25">
        <f t="shared" si="39"/>
        <v>0</v>
      </c>
      <c r="I204" s="26">
        <f t="shared" si="40"/>
        <v>-0.16666666666666666</v>
      </c>
      <c r="J204" s="27" t="str">
        <f>MID('LMNA e11 - 2ry Str + Mask'!$A$2,E204,F204)</f>
        <v>)))..)</v>
      </c>
      <c r="K204" s="26">
        <f t="shared" si="41"/>
        <v>0.33333333333333331</v>
      </c>
      <c r="L204" s="27" t="str">
        <f>MID('LMNA e11 - 2ry Str + Mask'!$D$2,E204,F204)</f>
        <v>)))..)</v>
      </c>
      <c r="M204" s="26">
        <f t="shared" si="42"/>
        <v>0.33333333333333331</v>
      </c>
      <c r="N204" s="28">
        <f t="shared" si="43"/>
        <v>0</v>
      </c>
      <c r="O204" s="29" t="str">
        <f t="shared" si="44"/>
        <v>IIE</v>
      </c>
      <c r="P204" s="29" t="str">
        <f t="shared" si="45"/>
        <v>ESS</v>
      </c>
      <c r="Q204" s="28">
        <f t="shared" si="46"/>
        <v>0</v>
      </c>
      <c r="R204" s="30">
        <f t="shared" si="47"/>
        <v>0</v>
      </c>
    </row>
    <row r="205" spans="1:18" ht="44" customHeight="1" x14ac:dyDescent="0.15">
      <c r="A205" s="20" t="s">
        <v>54</v>
      </c>
      <c r="B205" s="20" t="s">
        <v>2009</v>
      </c>
      <c r="C205" s="20" t="s">
        <v>2010</v>
      </c>
      <c r="D205" s="21" t="s">
        <v>1445</v>
      </c>
      <c r="E205" s="22">
        <f t="shared" si="36"/>
        <v>216</v>
      </c>
      <c r="F205" s="23">
        <f t="shared" si="37"/>
        <v>7</v>
      </c>
      <c r="G205" s="24">
        <f t="shared" si="38"/>
        <v>223</v>
      </c>
      <c r="H205" s="25">
        <f t="shared" si="39"/>
        <v>0.14285714285714285</v>
      </c>
      <c r="I205" s="26">
        <f t="shared" si="40"/>
        <v>0</v>
      </c>
      <c r="J205" s="27" t="str">
        <f>MID('LMNA e11 - 2ry Str + Mask'!$A$2,E205,F205)</f>
        <v>)))..))</v>
      </c>
      <c r="K205" s="26">
        <f t="shared" si="41"/>
        <v>0.2857142857142857</v>
      </c>
      <c r="L205" s="27" t="str">
        <f>MID('LMNA e11 - 2ry Str + Mask'!$D$2,E205,F205)</f>
        <v>)))..))</v>
      </c>
      <c r="M205" s="26">
        <f t="shared" si="42"/>
        <v>0.2857142857142857</v>
      </c>
      <c r="N205" s="28">
        <f t="shared" si="43"/>
        <v>0</v>
      </c>
      <c r="O205" s="29" t="str">
        <f t="shared" si="44"/>
        <v>ESE_SRp40</v>
      </c>
      <c r="P205" s="29" t="str">
        <f t="shared" si="45"/>
        <v>ESE</v>
      </c>
      <c r="Q205" s="28">
        <f t="shared" si="46"/>
        <v>0</v>
      </c>
      <c r="R205" s="30">
        <f t="shared" si="47"/>
        <v>0</v>
      </c>
    </row>
    <row r="206" spans="1:18" ht="44" customHeight="1" x14ac:dyDescent="0.15">
      <c r="A206" s="20" t="s">
        <v>24</v>
      </c>
      <c r="B206" s="20" t="s">
        <v>2011</v>
      </c>
      <c r="C206" s="20" t="s">
        <v>1569</v>
      </c>
      <c r="D206" s="21" t="s">
        <v>1447</v>
      </c>
      <c r="E206" s="22">
        <f t="shared" si="36"/>
        <v>218</v>
      </c>
      <c r="F206" s="23">
        <f t="shared" si="37"/>
        <v>8</v>
      </c>
      <c r="G206" s="24">
        <f t="shared" si="38"/>
        <v>226</v>
      </c>
      <c r="H206" s="25">
        <f t="shared" si="39"/>
        <v>0</v>
      </c>
      <c r="I206" s="26">
        <f t="shared" si="40"/>
        <v>-0.125</v>
      </c>
      <c r="J206" s="27" t="str">
        <f>MID('LMNA e11 - 2ry Str + Mask'!$A$2,E206,F206)</f>
        <v>)..)))..</v>
      </c>
      <c r="K206" s="26">
        <f t="shared" si="41"/>
        <v>0.5</v>
      </c>
      <c r="L206" s="27" t="str">
        <f>MID('LMNA e11 - 2ry Str + Mask'!$D$2,E206,F206)</f>
        <v>)..)))..</v>
      </c>
      <c r="M206" s="26">
        <f t="shared" si="42"/>
        <v>0.5</v>
      </c>
      <c r="N206" s="28">
        <f t="shared" si="43"/>
        <v>0</v>
      </c>
      <c r="O206" s="29" t="str">
        <f t="shared" si="44"/>
        <v>Sironi_motif3</v>
      </c>
      <c r="P206" s="29" t="str">
        <f t="shared" si="45"/>
        <v>ESS</v>
      </c>
      <c r="Q206" s="28">
        <f t="shared" si="46"/>
        <v>0</v>
      </c>
      <c r="R206" s="30">
        <f t="shared" si="47"/>
        <v>0</v>
      </c>
    </row>
    <row r="207" spans="1:18" ht="32" customHeight="1" x14ac:dyDescent="0.15">
      <c r="A207" s="20" t="s">
        <v>35</v>
      </c>
      <c r="B207" s="20" t="s">
        <v>2012</v>
      </c>
      <c r="C207" s="20" t="s">
        <v>37</v>
      </c>
      <c r="D207" s="21" t="s">
        <v>438</v>
      </c>
      <c r="E207" s="22">
        <f t="shared" si="36"/>
        <v>219</v>
      </c>
      <c r="F207" s="23">
        <f t="shared" si="37"/>
        <v>6</v>
      </c>
      <c r="G207" s="24">
        <f t="shared" si="38"/>
        <v>225</v>
      </c>
      <c r="H207" s="25">
        <f t="shared" si="39"/>
        <v>0.16666666666666666</v>
      </c>
      <c r="I207" s="26">
        <f t="shared" si="40"/>
        <v>0</v>
      </c>
      <c r="J207" s="27" t="str">
        <f>MID('LMNA e11 - 2ry Str + Mask'!$A$2,E207,F207)</f>
        <v>..))).</v>
      </c>
      <c r="K207" s="26">
        <f t="shared" si="41"/>
        <v>0.5</v>
      </c>
      <c r="L207" s="27" t="str">
        <f>MID('LMNA e11 - 2ry Str + Mask'!$D$2,E207,F207)</f>
        <v>..))).</v>
      </c>
      <c r="M207" s="26">
        <f t="shared" si="42"/>
        <v>0.5</v>
      </c>
      <c r="N207" s="28">
        <f t="shared" si="43"/>
        <v>0</v>
      </c>
      <c r="O207" s="29" t="str">
        <f t="shared" si="44"/>
        <v>EIE</v>
      </c>
      <c r="P207" s="29" t="str">
        <f t="shared" si="45"/>
        <v>ESE</v>
      </c>
      <c r="Q207" s="28">
        <f t="shared" si="46"/>
        <v>0</v>
      </c>
      <c r="R207" s="30">
        <f t="shared" si="47"/>
        <v>0</v>
      </c>
    </row>
    <row r="208" spans="1:18" ht="44" customHeight="1" x14ac:dyDescent="0.15">
      <c r="A208" s="20" t="s">
        <v>78</v>
      </c>
      <c r="B208" s="20" t="s">
        <v>2013</v>
      </c>
      <c r="C208" s="20" t="s">
        <v>639</v>
      </c>
      <c r="D208" s="21" t="s">
        <v>439</v>
      </c>
      <c r="E208" s="22">
        <f t="shared" si="36"/>
        <v>220</v>
      </c>
      <c r="F208" s="23">
        <f t="shared" si="37"/>
        <v>6</v>
      </c>
      <c r="G208" s="24">
        <f t="shared" si="38"/>
        <v>226</v>
      </c>
      <c r="H208" s="25">
        <f t="shared" si="39"/>
        <v>0.16666666666666666</v>
      </c>
      <c r="I208" s="26">
        <f t="shared" si="40"/>
        <v>0</v>
      </c>
      <c r="J208" s="27" t="str">
        <f>MID('LMNA e11 - 2ry Str + Mask'!$A$2,E208,F208)</f>
        <v>.)))..</v>
      </c>
      <c r="K208" s="26">
        <f t="shared" si="41"/>
        <v>0.5</v>
      </c>
      <c r="L208" s="27" t="str">
        <f>MID('LMNA e11 - 2ry Str + Mask'!$D$2,E208,F208)</f>
        <v>.)))..</v>
      </c>
      <c r="M208" s="26">
        <f t="shared" si="42"/>
        <v>0.5</v>
      </c>
      <c r="N208" s="28">
        <f t="shared" si="43"/>
        <v>0</v>
      </c>
      <c r="O208" s="29" t="str">
        <f t="shared" si="44"/>
        <v>ESE_SRp55</v>
      </c>
      <c r="P208" s="29" t="str">
        <f t="shared" si="45"/>
        <v>ESE</v>
      </c>
      <c r="Q208" s="28">
        <f t="shared" si="46"/>
        <v>0</v>
      </c>
      <c r="R208" s="30">
        <f t="shared" si="47"/>
        <v>0</v>
      </c>
    </row>
    <row r="209" spans="1:18" ht="44" customHeight="1" x14ac:dyDescent="0.15">
      <c r="A209" s="20" t="s">
        <v>49</v>
      </c>
      <c r="B209" s="20" t="s">
        <v>2014</v>
      </c>
      <c r="C209" s="20" t="s">
        <v>2015</v>
      </c>
      <c r="D209" s="21" t="s">
        <v>439</v>
      </c>
      <c r="E209" s="22">
        <f t="shared" si="36"/>
        <v>220</v>
      </c>
      <c r="F209" s="23">
        <f t="shared" si="37"/>
        <v>8</v>
      </c>
      <c r="G209" s="24">
        <f t="shared" si="38"/>
        <v>228</v>
      </c>
      <c r="H209" s="25">
        <f t="shared" si="39"/>
        <v>0.125</v>
      </c>
      <c r="I209" s="26">
        <f t="shared" si="40"/>
        <v>0</v>
      </c>
      <c r="J209" s="27" t="str">
        <f>MID('LMNA e11 - 2ry Str + Mask'!$A$2,E209,F209)</f>
        <v>.)))..))</v>
      </c>
      <c r="K209" s="26">
        <f t="shared" si="41"/>
        <v>0.375</v>
      </c>
      <c r="L209" s="27" t="str">
        <f>MID('LMNA e11 - 2ry Str + Mask'!$D$2,E209,F209)</f>
        <v>.)))..))</v>
      </c>
      <c r="M209" s="26">
        <f t="shared" si="42"/>
        <v>0.375</v>
      </c>
      <c r="N209" s="28">
        <f t="shared" si="43"/>
        <v>0</v>
      </c>
      <c r="O209" s="29" t="str">
        <f t="shared" si="44"/>
        <v>ESE_SC35</v>
      </c>
      <c r="P209" s="29" t="str">
        <f t="shared" si="45"/>
        <v>ESE</v>
      </c>
      <c r="Q209" s="28">
        <f t="shared" si="46"/>
        <v>0</v>
      </c>
      <c r="R209" s="30">
        <f t="shared" si="47"/>
        <v>0</v>
      </c>
    </row>
    <row r="210" spans="1:18" ht="44" customHeight="1" x14ac:dyDescent="0.15">
      <c r="A210" s="20" t="s">
        <v>49</v>
      </c>
      <c r="B210" s="20" t="s">
        <v>2016</v>
      </c>
      <c r="C210" s="20" t="s">
        <v>2017</v>
      </c>
      <c r="D210" s="21" t="s">
        <v>440</v>
      </c>
      <c r="E210" s="22">
        <f t="shared" si="36"/>
        <v>221</v>
      </c>
      <c r="F210" s="23">
        <f t="shared" si="37"/>
        <v>8</v>
      </c>
      <c r="G210" s="24">
        <f t="shared" si="38"/>
        <v>229</v>
      </c>
      <c r="H210" s="25">
        <f t="shared" si="39"/>
        <v>0.125</v>
      </c>
      <c r="I210" s="26">
        <f t="shared" si="40"/>
        <v>0</v>
      </c>
      <c r="J210" s="27" t="str">
        <f>MID('LMNA e11 - 2ry Str + Mask'!$A$2,E210,F210)</f>
        <v>)))..)))</v>
      </c>
      <c r="K210" s="26">
        <f t="shared" si="41"/>
        <v>0.25</v>
      </c>
      <c r="L210" s="27" t="str">
        <f>MID('LMNA e11 - 2ry Str + Mask'!$D$2,E210,F210)</f>
        <v>)))..)))</v>
      </c>
      <c r="M210" s="26">
        <f t="shared" si="42"/>
        <v>0.25</v>
      </c>
      <c r="N210" s="28">
        <f t="shared" si="43"/>
        <v>0</v>
      </c>
      <c r="O210" s="29" t="str">
        <f t="shared" si="44"/>
        <v>ESE_SC35</v>
      </c>
      <c r="P210" s="29" t="str">
        <f t="shared" si="45"/>
        <v>ESE</v>
      </c>
      <c r="Q210" s="28">
        <f t="shared" si="46"/>
        <v>0</v>
      </c>
      <c r="R210" s="30">
        <f t="shared" si="47"/>
        <v>0</v>
      </c>
    </row>
    <row r="211" spans="1:18" ht="44" customHeight="1" x14ac:dyDescent="0.15">
      <c r="A211" s="20" t="s">
        <v>24</v>
      </c>
      <c r="B211" s="20" t="s">
        <v>2016</v>
      </c>
      <c r="C211" s="20" t="s">
        <v>507</v>
      </c>
      <c r="D211" s="21" t="s">
        <v>440</v>
      </c>
      <c r="E211" s="22">
        <f t="shared" si="36"/>
        <v>221</v>
      </c>
      <c r="F211" s="23">
        <f t="shared" si="37"/>
        <v>8</v>
      </c>
      <c r="G211" s="24">
        <f t="shared" si="38"/>
        <v>229</v>
      </c>
      <c r="H211" s="25">
        <f t="shared" si="39"/>
        <v>0</v>
      </c>
      <c r="I211" s="26">
        <f t="shared" si="40"/>
        <v>-0.125</v>
      </c>
      <c r="J211" s="27" t="str">
        <f>MID('LMNA e11 - 2ry Str + Mask'!$A$2,E211,F211)</f>
        <v>)))..)))</v>
      </c>
      <c r="K211" s="26">
        <f t="shared" si="41"/>
        <v>0.25</v>
      </c>
      <c r="L211" s="27" t="str">
        <f>MID('LMNA e11 - 2ry Str + Mask'!$D$2,E211,F211)</f>
        <v>)))..)))</v>
      </c>
      <c r="M211" s="26">
        <f t="shared" si="42"/>
        <v>0.25</v>
      </c>
      <c r="N211" s="28">
        <f t="shared" si="43"/>
        <v>0</v>
      </c>
      <c r="O211" s="29" t="str">
        <f t="shared" si="44"/>
        <v>Sironi_motif3</v>
      </c>
      <c r="P211" s="29" t="str">
        <f t="shared" si="45"/>
        <v>ESS</v>
      </c>
      <c r="Q211" s="28">
        <f t="shared" si="46"/>
        <v>0</v>
      </c>
      <c r="R211" s="30">
        <f t="shared" si="47"/>
        <v>0</v>
      </c>
    </row>
    <row r="212" spans="1:18" ht="44" customHeight="1" x14ac:dyDescent="0.15">
      <c r="A212" s="20" t="s">
        <v>24</v>
      </c>
      <c r="B212" s="20" t="s">
        <v>2018</v>
      </c>
      <c r="C212" s="20" t="s">
        <v>2019</v>
      </c>
      <c r="D212" s="21" t="s">
        <v>442</v>
      </c>
      <c r="E212" s="22">
        <f t="shared" si="36"/>
        <v>222</v>
      </c>
      <c r="F212" s="23">
        <f t="shared" si="37"/>
        <v>8</v>
      </c>
      <c r="G212" s="24">
        <f t="shared" si="38"/>
        <v>230</v>
      </c>
      <c r="H212" s="25">
        <f t="shared" si="39"/>
        <v>0</v>
      </c>
      <c r="I212" s="26">
        <f t="shared" si="40"/>
        <v>-0.125</v>
      </c>
      <c r="J212" s="27" t="str">
        <f>MID('LMNA e11 - 2ry Str + Mask'!$A$2,E212,F212)</f>
        <v>))..))))</v>
      </c>
      <c r="K212" s="26">
        <f t="shared" si="41"/>
        <v>0.25</v>
      </c>
      <c r="L212" s="27" t="str">
        <f>MID('LMNA e11 - 2ry Str + Mask'!$D$2,E212,F212)</f>
        <v>))..))))</v>
      </c>
      <c r="M212" s="26">
        <f t="shared" si="42"/>
        <v>0.25</v>
      </c>
      <c r="N212" s="28">
        <f t="shared" si="43"/>
        <v>0</v>
      </c>
      <c r="O212" s="29" t="str">
        <f t="shared" si="44"/>
        <v>Sironi_motif3</v>
      </c>
      <c r="P212" s="29" t="str">
        <f t="shared" si="45"/>
        <v>ESS</v>
      </c>
      <c r="Q212" s="28">
        <f t="shared" si="46"/>
        <v>0</v>
      </c>
      <c r="R212" s="30">
        <f t="shared" si="47"/>
        <v>0</v>
      </c>
    </row>
    <row r="213" spans="1:18" ht="44" customHeight="1" x14ac:dyDescent="0.15">
      <c r="A213" s="20" t="s">
        <v>42</v>
      </c>
      <c r="B213" s="20" t="s">
        <v>2020</v>
      </c>
      <c r="C213" s="20" t="s">
        <v>2021</v>
      </c>
      <c r="D213" s="21" t="s">
        <v>444</v>
      </c>
      <c r="E213" s="22">
        <f t="shared" si="36"/>
        <v>223</v>
      </c>
      <c r="F213" s="23">
        <f t="shared" si="37"/>
        <v>7</v>
      </c>
      <c r="G213" s="24">
        <f t="shared" si="38"/>
        <v>230</v>
      </c>
      <c r="H213" s="25">
        <f t="shared" si="39"/>
        <v>0.14285714285714285</v>
      </c>
      <c r="I213" s="26">
        <f t="shared" si="40"/>
        <v>0</v>
      </c>
      <c r="J213" s="27" t="str">
        <f>MID('LMNA e11 - 2ry Str + Mask'!$A$2,E213,F213)</f>
        <v>)..))))</v>
      </c>
      <c r="K213" s="26">
        <f t="shared" si="41"/>
        <v>0.2857142857142857</v>
      </c>
      <c r="L213" s="27" t="str">
        <f>MID('LMNA e11 - 2ry Str + Mask'!$D$2,E213,F213)</f>
        <v>)..))))</v>
      </c>
      <c r="M213" s="26">
        <f t="shared" si="42"/>
        <v>0.2857142857142857</v>
      </c>
      <c r="N213" s="28">
        <f t="shared" si="43"/>
        <v>0</v>
      </c>
      <c r="O213" s="29" t="str">
        <f t="shared" si="44"/>
        <v>ESE_ASFB</v>
      </c>
      <c r="P213" s="29" t="str">
        <f t="shared" si="45"/>
        <v>ESE</v>
      </c>
      <c r="Q213" s="28">
        <f t="shared" si="46"/>
        <v>0</v>
      </c>
      <c r="R213" s="30">
        <f t="shared" si="47"/>
        <v>0</v>
      </c>
    </row>
    <row r="214" spans="1:18" ht="32" customHeight="1" x14ac:dyDescent="0.15">
      <c r="A214" s="20" t="s">
        <v>35</v>
      </c>
      <c r="B214" s="20" t="s">
        <v>774</v>
      </c>
      <c r="C214" s="20" t="s">
        <v>37</v>
      </c>
      <c r="D214" s="21" t="s">
        <v>449</v>
      </c>
      <c r="E214" s="22">
        <f t="shared" si="36"/>
        <v>225</v>
      </c>
      <c r="F214" s="23">
        <f t="shared" si="37"/>
        <v>6</v>
      </c>
      <c r="G214" s="24">
        <f t="shared" si="38"/>
        <v>231</v>
      </c>
      <c r="H214" s="25">
        <f t="shared" si="39"/>
        <v>0.16666666666666666</v>
      </c>
      <c r="I214" s="26">
        <f t="shared" si="40"/>
        <v>0</v>
      </c>
      <c r="J214" s="27" t="str">
        <f>MID('LMNA e11 - 2ry Str + Mask'!$A$2,E214,F214)</f>
        <v>.)))))</v>
      </c>
      <c r="K214" s="26">
        <f t="shared" si="41"/>
        <v>0.16666666666666666</v>
      </c>
      <c r="L214" s="27" t="str">
        <f>MID('LMNA e11 - 2ry Str + Mask'!$D$2,E214,F214)</f>
        <v>.)))))</v>
      </c>
      <c r="M214" s="26">
        <f t="shared" si="42"/>
        <v>0.16666666666666666</v>
      </c>
      <c r="N214" s="28">
        <f t="shared" si="43"/>
        <v>0</v>
      </c>
      <c r="O214" s="29" t="str">
        <f t="shared" si="44"/>
        <v>EIE</v>
      </c>
      <c r="P214" s="29" t="str">
        <f t="shared" si="45"/>
        <v>ESE</v>
      </c>
      <c r="Q214" s="28">
        <f t="shared" si="46"/>
        <v>0</v>
      </c>
      <c r="R214" s="30">
        <f t="shared" si="47"/>
        <v>0</v>
      </c>
    </row>
    <row r="215" spans="1:18" ht="44" customHeight="1" x14ac:dyDescent="0.15">
      <c r="A215" s="20" t="s">
        <v>58</v>
      </c>
      <c r="B215" s="20" t="s">
        <v>776</v>
      </c>
      <c r="C215" s="20" t="s">
        <v>83</v>
      </c>
      <c r="D215" s="21" t="s">
        <v>449</v>
      </c>
      <c r="E215" s="22">
        <f t="shared" si="36"/>
        <v>225</v>
      </c>
      <c r="F215" s="23">
        <f t="shared" si="37"/>
        <v>8</v>
      </c>
      <c r="G215" s="24">
        <f t="shared" si="38"/>
        <v>233</v>
      </c>
      <c r="H215" s="25">
        <f t="shared" si="39"/>
        <v>0</v>
      </c>
      <c r="I215" s="26">
        <f t="shared" si="40"/>
        <v>-0.125</v>
      </c>
      <c r="J215" s="27" t="str">
        <f>MID('LMNA e11 - 2ry Str + Mask'!$A$2,E215,F215)</f>
        <v>.)))))..</v>
      </c>
      <c r="K215" s="26">
        <f t="shared" si="41"/>
        <v>0.375</v>
      </c>
      <c r="L215" s="27" t="str">
        <f>MID('LMNA e11 - 2ry Str + Mask'!$D$2,E215,F215)</f>
        <v>.)))))..</v>
      </c>
      <c r="M215" s="26">
        <f t="shared" si="42"/>
        <v>0.375</v>
      </c>
      <c r="N215" s="28">
        <f t="shared" si="43"/>
        <v>0</v>
      </c>
      <c r="O215" s="29" t="str">
        <f t="shared" si="44"/>
        <v>Sironi_motif1</v>
      </c>
      <c r="P215" s="29" t="str">
        <f t="shared" si="45"/>
        <v>ESS</v>
      </c>
      <c r="Q215" s="28">
        <f t="shared" si="46"/>
        <v>0</v>
      </c>
      <c r="R215" s="30">
        <f t="shared" si="47"/>
        <v>0</v>
      </c>
    </row>
    <row r="216" spans="1:18" ht="44" customHeight="1" x14ac:dyDescent="0.15">
      <c r="A216" s="20" t="s">
        <v>65</v>
      </c>
      <c r="B216" s="20" t="s">
        <v>777</v>
      </c>
      <c r="C216" s="20" t="s">
        <v>778</v>
      </c>
      <c r="D216" s="21" t="s">
        <v>454</v>
      </c>
      <c r="E216" s="22">
        <f t="shared" si="36"/>
        <v>226</v>
      </c>
      <c r="F216" s="23">
        <f t="shared" si="37"/>
        <v>6</v>
      </c>
      <c r="G216" s="24">
        <f t="shared" si="38"/>
        <v>232</v>
      </c>
      <c r="H216" s="25">
        <f t="shared" si="39"/>
        <v>0</v>
      </c>
      <c r="I216" s="26">
        <f t="shared" si="40"/>
        <v>-0.16666666666666666</v>
      </c>
      <c r="J216" s="27" t="str">
        <f>MID('LMNA e11 - 2ry Str + Mask'!$A$2,E216,F216)</f>
        <v>))))).</v>
      </c>
      <c r="K216" s="26">
        <f t="shared" si="41"/>
        <v>0.16666666666666666</v>
      </c>
      <c r="L216" s="27" t="str">
        <f>MID('LMNA e11 - 2ry Str + Mask'!$D$2,E216,F216)</f>
        <v>))))).</v>
      </c>
      <c r="M216" s="26">
        <f t="shared" si="42"/>
        <v>0.16666666666666666</v>
      </c>
      <c r="N216" s="28">
        <f t="shared" si="43"/>
        <v>0</v>
      </c>
      <c r="O216" s="29" t="str">
        <f t="shared" si="44"/>
        <v>ESS_hnRNPA1</v>
      </c>
      <c r="P216" s="29" t="str">
        <f t="shared" si="45"/>
        <v>ESS</v>
      </c>
      <c r="Q216" s="28">
        <f t="shared" si="46"/>
        <v>0</v>
      </c>
      <c r="R216" s="30">
        <f t="shared" si="47"/>
        <v>0</v>
      </c>
    </row>
    <row r="217" spans="1:18" ht="32" customHeight="1" x14ac:dyDescent="0.15">
      <c r="A217" s="20" t="s">
        <v>46</v>
      </c>
      <c r="B217" s="20" t="s">
        <v>777</v>
      </c>
      <c r="C217" s="20" t="s">
        <v>37</v>
      </c>
      <c r="D217" s="21" t="s">
        <v>454</v>
      </c>
      <c r="E217" s="22">
        <f t="shared" si="36"/>
        <v>226</v>
      </c>
      <c r="F217" s="23">
        <f t="shared" si="37"/>
        <v>6</v>
      </c>
      <c r="G217" s="24">
        <f t="shared" si="38"/>
        <v>232</v>
      </c>
      <c r="H217" s="25">
        <f t="shared" si="39"/>
        <v>0</v>
      </c>
      <c r="I217" s="26">
        <f t="shared" si="40"/>
        <v>-0.16666666666666666</v>
      </c>
      <c r="J217" s="27" t="str">
        <f>MID('LMNA e11 - 2ry Str + Mask'!$A$2,E217,F217)</f>
        <v>))))).</v>
      </c>
      <c r="K217" s="26">
        <f t="shared" si="41"/>
        <v>0.16666666666666666</v>
      </c>
      <c r="L217" s="27" t="str">
        <f>MID('LMNA e11 - 2ry Str + Mask'!$D$2,E217,F217)</f>
        <v>))))).</v>
      </c>
      <c r="M217" s="26">
        <f t="shared" si="42"/>
        <v>0.16666666666666666</v>
      </c>
      <c r="N217" s="28">
        <f t="shared" si="43"/>
        <v>0</v>
      </c>
      <c r="O217" s="29" t="str">
        <f t="shared" si="44"/>
        <v>IIE</v>
      </c>
      <c r="P217" s="29" t="str">
        <f t="shared" si="45"/>
        <v>ESS</v>
      </c>
      <c r="Q217" s="28">
        <f t="shared" si="46"/>
        <v>0</v>
      </c>
      <c r="R217" s="30">
        <f t="shared" si="47"/>
        <v>0</v>
      </c>
    </row>
    <row r="218" spans="1:18" ht="44" customHeight="1" x14ac:dyDescent="0.15">
      <c r="A218" s="20" t="s">
        <v>78</v>
      </c>
      <c r="B218" s="20" t="s">
        <v>780</v>
      </c>
      <c r="C218" s="20" t="s">
        <v>781</v>
      </c>
      <c r="D218" s="21" t="s">
        <v>698</v>
      </c>
      <c r="E218" s="22">
        <f t="shared" si="36"/>
        <v>227</v>
      </c>
      <c r="F218" s="23">
        <f t="shared" si="37"/>
        <v>6</v>
      </c>
      <c r="G218" s="24">
        <f t="shared" si="38"/>
        <v>233</v>
      </c>
      <c r="H218" s="25">
        <f t="shared" si="39"/>
        <v>0.16666666666666666</v>
      </c>
      <c r="I218" s="26">
        <f t="shared" si="40"/>
        <v>0</v>
      </c>
      <c r="J218" s="27" t="str">
        <f>MID('LMNA e11 - 2ry Str + Mask'!$A$2,E218,F218)</f>
        <v>))))..</v>
      </c>
      <c r="K218" s="26">
        <f t="shared" si="41"/>
        <v>0.33333333333333331</v>
      </c>
      <c r="L218" s="27" t="str">
        <f>MID('LMNA e11 - 2ry Str + Mask'!$D$2,E218,F218)</f>
        <v>))))..</v>
      </c>
      <c r="M218" s="26">
        <f t="shared" si="42"/>
        <v>0.33333333333333331</v>
      </c>
      <c r="N218" s="28">
        <f t="shared" si="43"/>
        <v>0</v>
      </c>
      <c r="O218" s="29" t="str">
        <f t="shared" si="44"/>
        <v>ESE_SRp55</v>
      </c>
      <c r="P218" s="29" t="str">
        <f t="shared" si="45"/>
        <v>ESE</v>
      </c>
      <c r="Q218" s="28">
        <f t="shared" si="46"/>
        <v>0</v>
      </c>
      <c r="R218" s="30">
        <f t="shared" si="47"/>
        <v>0</v>
      </c>
    </row>
    <row r="219" spans="1:18" ht="32" customHeight="1" x14ac:dyDescent="0.15">
      <c r="A219" s="20" t="s">
        <v>46</v>
      </c>
      <c r="B219" s="20" t="s">
        <v>2022</v>
      </c>
      <c r="C219" s="20" t="s">
        <v>37</v>
      </c>
      <c r="D219" s="21" t="s">
        <v>458</v>
      </c>
      <c r="E219" s="22">
        <f t="shared" si="36"/>
        <v>228</v>
      </c>
      <c r="F219" s="23">
        <f t="shared" si="37"/>
        <v>6</v>
      </c>
      <c r="G219" s="24">
        <f t="shared" si="38"/>
        <v>234</v>
      </c>
      <c r="H219" s="25">
        <f t="shared" si="39"/>
        <v>0</v>
      </c>
      <c r="I219" s="26">
        <f t="shared" si="40"/>
        <v>-0.16666666666666666</v>
      </c>
      <c r="J219" s="27" t="str">
        <f>MID('LMNA e11 - 2ry Str + Mask'!$A$2,E219,F219)</f>
        <v>)))...</v>
      </c>
      <c r="K219" s="26">
        <f t="shared" si="41"/>
        <v>0.5</v>
      </c>
      <c r="L219" s="27" t="str">
        <f>MID('LMNA e11 - 2ry Str + Mask'!$D$2,E219,F219)</f>
        <v>)))...</v>
      </c>
      <c r="M219" s="26">
        <f t="shared" si="42"/>
        <v>0.5</v>
      </c>
      <c r="N219" s="28">
        <f t="shared" si="43"/>
        <v>0</v>
      </c>
      <c r="O219" s="29" t="str">
        <f t="shared" si="44"/>
        <v>IIE</v>
      </c>
      <c r="P219" s="29" t="str">
        <f t="shared" si="45"/>
        <v>ESS</v>
      </c>
      <c r="Q219" s="28">
        <f t="shared" si="46"/>
        <v>0</v>
      </c>
      <c r="R219" s="30">
        <f t="shared" si="47"/>
        <v>0</v>
      </c>
    </row>
    <row r="220" spans="1:18" ht="44" customHeight="1" x14ac:dyDescent="0.15">
      <c r="A220" s="20" t="s">
        <v>54</v>
      </c>
      <c r="B220" s="20" t="s">
        <v>2023</v>
      </c>
      <c r="C220" s="20" t="s">
        <v>2024</v>
      </c>
      <c r="D220" s="21" t="s">
        <v>702</v>
      </c>
      <c r="E220" s="22">
        <f t="shared" si="36"/>
        <v>229</v>
      </c>
      <c r="F220" s="23">
        <f t="shared" si="37"/>
        <v>7</v>
      </c>
      <c r="G220" s="24">
        <f t="shared" si="38"/>
        <v>236</v>
      </c>
      <c r="H220" s="25">
        <f t="shared" si="39"/>
        <v>0.14285714285714285</v>
      </c>
      <c r="I220" s="26">
        <f t="shared" si="40"/>
        <v>0</v>
      </c>
      <c r="J220" s="27" t="str">
        <f>MID('LMNA e11 - 2ry Str + Mask'!$A$2,E220,F220)</f>
        <v>))....)</v>
      </c>
      <c r="K220" s="26">
        <f t="shared" si="41"/>
        <v>0.5714285714285714</v>
      </c>
      <c r="L220" s="27" t="str">
        <f>MID('LMNA e11 - 2ry Str + Mask'!$D$2,E220,F220)</f>
        <v>))....)</v>
      </c>
      <c r="M220" s="26">
        <f t="shared" si="42"/>
        <v>0.5714285714285714</v>
      </c>
      <c r="N220" s="28">
        <f t="shared" si="43"/>
        <v>0</v>
      </c>
      <c r="O220" s="29" t="str">
        <f t="shared" si="44"/>
        <v>ESE_SRp40</v>
      </c>
      <c r="P220" s="29" t="str">
        <f t="shared" si="45"/>
        <v>ESE</v>
      </c>
      <c r="Q220" s="28">
        <f t="shared" si="46"/>
        <v>0</v>
      </c>
      <c r="R220" s="30">
        <f t="shared" si="47"/>
        <v>0</v>
      </c>
    </row>
    <row r="221" spans="1:18" ht="32" customHeight="1" x14ac:dyDescent="0.15">
      <c r="A221" s="20" t="s">
        <v>39</v>
      </c>
      <c r="B221" s="20" t="s">
        <v>2025</v>
      </c>
      <c r="C221" s="20" t="s">
        <v>2026</v>
      </c>
      <c r="D221" s="21" t="s">
        <v>1465</v>
      </c>
      <c r="E221" s="22">
        <f t="shared" si="36"/>
        <v>230</v>
      </c>
      <c r="F221" s="23">
        <f t="shared" si="37"/>
        <v>7</v>
      </c>
      <c r="G221" s="24">
        <f t="shared" si="38"/>
        <v>237</v>
      </c>
      <c r="H221" s="25">
        <f t="shared" si="39"/>
        <v>0.14285714285714285</v>
      </c>
      <c r="I221" s="26">
        <f t="shared" si="40"/>
        <v>0</v>
      </c>
      <c r="J221" s="27" t="str">
        <f>MID('LMNA e11 - 2ry Str + Mask'!$A$2,E221,F221)</f>
        <v>)....))</v>
      </c>
      <c r="K221" s="26">
        <f t="shared" si="41"/>
        <v>0.5714285714285714</v>
      </c>
      <c r="L221" s="27" t="str">
        <f>MID('LMNA e11 - 2ry Str + Mask'!$D$2,E221,F221)</f>
        <v>)....))</v>
      </c>
      <c r="M221" s="26">
        <f t="shared" si="42"/>
        <v>0.5714285714285714</v>
      </c>
      <c r="N221" s="28">
        <f t="shared" si="43"/>
        <v>0</v>
      </c>
      <c r="O221" s="29" t="str">
        <f t="shared" si="44"/>
        <v>ESE_ASF</v>
      </c>
      <c r="P221" s="29" t="str">
        <f t="shared" si="45"/>
        <v>ESE</v>
      </c>
      <c r="Q221" s="28">
        <f t="shared" si="46"/>
        <v>0</v>
      </c>
      <c r="R221" s="30">
        <f t="shared" si="47"/>
        <v>0</v>
      </c>
    </row>
    <row r="222" spans="1:18" ht="32" customHeight="1" x14ac:dyDescent="0.15">
      <c r="A222" s="20" t="s">
        <v>88</v>
      </c>
      <c r="B222" s="20" t="s">
        <v>1377</v>
      </c>
      <c r="C222" s="20" t="s">
        <v>1378</v>
      </c>
      <c r="D222" s="21" t="s">
        <v>712</v>
      </c>
      <c r="E222" s="22">
        <f t="shared" si="36"/>
        <v>235</v>
      </c>
      <c r="F222" s="23">
        <f t="shared" si="37"/>
        <v>6</v>
      </c>
      <c r="G222" s="24">
        <f t="shared" si="38"/>
        <v>241</v>
      </c>
      <c r="H222" s="25">
        <f t="shared" si="39"/>
        <v>0.16666666666666666</v>
      </c>
      <c r="I222" s="26">
        <f t="shared" si="40"/>
        <v>0</v>
      </c>
      <c r="J222" s="27" t="str">
        <f>MID('LMNA e11 - 2ry Str + Mask'!$A$2,E222,F222)</f>
        <v>)))).)</v>
      </c>
      <c r="K222" s="26">
        <f t="shared" si="41"/>
        <v>0.16666666666666666</v>
      </c>
      <c r="L222" s="27" t="str">
        <f>MID('LMNA e11 - 2ry Str + Mask'!$D$2,E222,F222)</f>
        <v>)))).)</v>
      </c>
      <c r="M222" s="26">
        <f t="shared" si="42"/>
        <v>0.16666666666666666</v>
      </c>
      <c r="N222" s="28">
        <f t="shared" si="43"/>
        <v>0</v>
      </c>
      <c r="O222" s="29" t="str">
        <f t="shared" si="44"/>
        <v>ESE_9G8</v>
      </c>
      <c r="P222" s="29" t="str">
        <f t="shared" si="45"/>
        <v>ESE</v>
      </c>
      <c r="Q222" s="28">
        <f t="shared" si="46"/>
        <v>0</v>
      </c>
      <c r="R222" s="30">
        <f t="shared" si="47"/>
        <v>0</v>
      </c>
    </row>
    <row r="223" spans="1:18" ht="44" customHeight="1" x14ac:dyDescent="0.15">
      <c r="A223" s="20" t="s">
        <v>49</v>
      </c>
      <c r="B223" s="20" t="s">
        <v>2027</v>
      </c>
      <c r="C223" s="20" t="s">
        <v>2028</v>
      </c>
      <c r="D223" s="21" t="s">
        <v>712</v>
      </c>
      <c r="E223" s="22">
        <f t="shared" si="36"/>
        <v>235</v>
      </c>
      <c r="F223" s="23">
        <f t="shared" si="37"/>
        <v>8</v>
      </c>
      <c r="G223" s="24">
        <f t="shared" si="38"/>
        <v>243</v>
      </c>
      <c r="H223" s="25">
        <f t="shared" si="39"/>
        <v>0.125</v>
      </c>
      <c r="I223" s="26">
        <f t="shared" si="40"/>
        <v>0</v>
      </c>
      <c r="J223" s="27" t="str">
        <f>MID('LMNA e11 - 2ry Str + Mask'!$A$2,E223,F223)</f>
        <v>)))).)))</v>
      </c>
      <c r="K223" s="26">
        <f t="shared" si="41"/>
        <v>0.125</v>
      </c>
      <c r="L223" s="27" t="str">
        <f>MID('LMNA e11 - 2ry Str + Mask'!$D$2,E223,F223)</f>
        <v>)))).)))</v>
      </c>
      <c r="M223" s="26">
        <f t="shared" si="42"/>
        <v>0.125</v>
      </c>
      <c r="N223" s="28">
        <f t="shared" si="43"/>
        <v>0</v>
      </c>
      <c r="O223" s="29" t="str">
        <f t="shared" si="44"/>
        <v>ESE_SC35</v>
      </c>
      <c r="P223" s="29" t="str">
        <f t="shared" si="45"/>
        <v>ESE</v>
      </c>
      <c r="Q223" s="28">
        <f t="shared" si="46"/>
        <v>0</v>
      </c>
      <c r="R223" s="30">
        <f t="shared" si="47"/>
        <v>0</v>
      </c>
    </row>
    <row r="224" spans="1:18" ht="44" customHeight="1" x14ac:dyDescent="0.15">
      <c r="A224" s="20" t="s">
        <v>54</v>
      </c>
      <c r="B224" s="20" t="s">
        <v>2029</v>
      </c>
      <c r="C224" s="20" t="s">
        <v>2030</v>
      </c>
      <c r="D224" s="21" t="s">
        <v>1479</v>
      </c>
      <c r="E224" s="22">
        <f t="shared" si="36"/>
        <v>237</v>
      </c>
      <c r="F224" s="23">
        <f t="shared" si="37"/>
        <v>7</v>
      </c>
      <c r="G224" s="24">
        <f t="shared" si="38"/>
        <v>244</v>
      </c>
      <c r="H224" s="25">
        <f t="shared" si="39"/>
        <v>0.14285714285714285</v>
      </c>
      <c r="I224" s="26">
        <f t="shared" si="40"/>
        <v>0</v>
      </c>
      <c r="J224" s="27" t="str">
        <f>MID('LMNA e11 - 2ry Str + Mask'!$A$2,E224,F224)</f>
        <v>)).))))</v>
      </c>
      <c r="K224" s="26">
        <f t="shared" si="41"/>
        <v>0.14285714285714285</v>
      </c>
      <c r="L224" s="27" t="str">
        <f>MID('LMNA e11 - 2ry Str + Mask'!$D$2,E224,F224)</f>
        <v>)).))))</v>
      </c>
      <c r="M224" s="26">
        <f t="shared" si="42"/>
        <v>0.14285714285714285</v>
      </c>
      <c r="N224" s="28">
        <f t="shared" si="43"/>
        <v>0</v>
      </c>
      <c r="O224" s="29" t="str">
        <f t="shared" si="44"/>
        <v>ESE_SRp40</v>
      </c>
      <c r="P224" s="29" t="str">
        <f t="shared" si="45"/>
        <v>ESE</v>
      </c>
      <c r="Q224" s="28">
        <f t="shared" si="46"/>
        <v>0</v>
      </c>
      <c r="R224" s="30">
        <f t="shared" si="47"/>
        <v>0</v>
      </c>
    </row>
    <row r="225" spans="1:18" ht="32" customHeight="1" x14ac:dyDescent="0.15">
      <c r="A225" s="20" t="s">
        <v>39</v>
      </c>
      <c r="B225" s="20" t="s">
        <v>2031</v>
      </c>
      <c r="C225" s="20" t="s">
        <v>2032</v>
      </c>
      <c r="D225" s="21" t="s">
        <v>718</v>
      </c>
      <c r="E225" s="22">
        <f t="shared" si="36"/>
        <v>238</v>
      </c>
      <c r="F225" s="23">
        <f t="shared" si="37"/>
        <v>7</v>
      </c>
      <c r="G225" s="24">
        <f t="shared" si="38"/>
        <v>245</v>
      </c>
      <c r="H225" s="25">
        <f t="shared" si="39"/>
        <v>0.14285714285714285</v>
      </c>
      <c r="I225" s="26">
        <f t="shared" si="40"/>
        <v>0</v>
      </c>
      <c r="J225" s="27" t="str">
        <f>MID('LMNA e11 - 2ry Str + Mask'!$A$2,E225,F225)</f>
        <v>).)))).</v>
      </c>
      <c r="K225" s="26">
        <f t="shared" si="41"/>
        <v>0.2857142857142857</v>
      </c>
      <c r="L225" s="27" t="str">
        <f>MID('LMNA e11 - 2ry Str + Mask'!$D$2,E225,F225)</f>
        <v>).)))).</v>
      </c>
      <c r="M225" s="26">
        <f t="shared" si="42"/>
        <v>0.2857142857142857</v>
      </c>
      <c r="N225" s="28">
        <f t="shared" si="43"/>
        <v>0</v>
      </c>
      <c r="O225" s="29" t="str">
        <f t="shared" si="44"/>
        <v>ESE_ASF</v>
      </c>
      <c r="P225" s="29" t="str">
        <f t="shared" si="45"/>
        <v>ESE</v>
      </c>
      <c r="Q225" s="28">
        <f t="shared" si="46"/>
        <v>0</v>
      </c>
      <c r="R225" s="30">
        <f t="shared" si="47"/>
        <v>0</v>
      </c>
    </row>
    <row r="226" spans="1:18" ht="44" customHeight="1" x14ac:dyDescent="0.15">
      <c r="A226" s="20" t="s">
        <v>42</v>
      </c>
      <c r="B226" s="20" t="s">
        <v>2031</v>
      </c>
      <c r="C226" s="20" t="s">
        <v>2033</v>
      </c>
      <c r="D226" s="21" t="s">
        <v>718</v>
      </c>
      <c r="E226" s="22">
        <f t="shared" si="36"/>
        <v>238</v>
      </c>
      <c r="F226" s="23">
        <f t="shared" si="37"/>
        <v>7</v>
      </c>
      <c r="G226" s="24">
        <f t="shared" si="38"/>
        <v>245</v>
      </c>
      <c r="H226" s="25">
        <f t="shared" si="39"/>
        <v>0.14285714285714285</v>
      </c>
      <c r="I226" s="26">
        <f t="shared" si="40"/>
        <v>0</v>
      </c>
      <c r="J226" s="27" t="str">
        <f>MID('LMNA e11 - 2ry Str + Mask'!$A$2,E226,F226)</f>
        <v>).)))).</v>
      </c>
      <c r="K226" s="26">
        <f t="shared" si="41"/>
        <v>0.2857142857142857</v>
      </c>
      <c r="L226" s="27" t="str">
        <f>MID('LMNA e11 - 2ry Str + Mask'!$D$2,E226,F226)</f>
        <v>).)))).</v>
      </c>
      <c r="M226" s="26">
        <f t="shared" si="42"/>
        <v>0.2857142857142857</v>
      </c>
      <c r="N226" s="28">
        <f t="shared" si="43"/>
        <v>0</v>
      </c>
      <c r="O226" s="29" t="str">
        <f t="shared" si="44"/>
        <v>ESE_ASFB</v>
      </c>
      <c r="P226" s="29" t="str">
        <f t="shared" si="45"/>
        <v>ESE</v>
      </c>
      <c r="Q226" s="28">
        <f t="shared" si="46"/>
        <v>0</v>
      </c>
      <c r="R226" s="30">
        <f t="shared" si="47"/>
        <v>0</v>
      </c>
    </row>
    <row r="227" spans="1:18" ht="44" customHeight="1" x14ac:dyDescent="0.15">
      <c r="A227" s="20" t="s">
        <v>24</v>
      </c>
      <c r="B227" s="20" t="s">
        <v>2034</v>
      </c>
      <c r="C227" s="20" t="s">
        <v>2035</v>
      </c>
      <c r="D227" s="21" t="s">
        <v>721</v>
      </c>
      <c r="E227" s="22">
        <f t="shared" si="36"/>
        <v>239</v>
      </c>
      <c r="F227" s="23">
        <f t="shared" si="37"/>
        <v>8</v>
      </c>
      <c r="G227" s="24">
        <f t="shared" si="38"/>
        <v>247</v>
      </c>
      <c r="H227" s="25">
        <f t="shared" si="39"/>
        <v>0</v>
      </c>
      <c r="I227" s="26">
        <f t="shared" si="40"/>
        <v>-0.125</v>
      </c>
      <c r="J227" s="27" t="str">
        <f>MID('LMNA e11 - 2ry Str + Mask'!$A$2,E227,F227)</f>
        <v>.)))).))</v>
      </c>
      <c r="K227" s="26">
        <f t="shared" si="41"/>
        <v>0.25</v>
      </c>
      <c r="L227" s="27" t="str">
        <f>MID('LMNA e11 - 2ry Str + Mask'!$D$2,E227,F227)</f>
        <v>.)))).))</v>
      </c>
      <c r="M227" s="26">
        <f t="shared" si="42"/>
        <v>0.25</v>
      </c>
      <c r="N227" s="28">
        <f t="shared" si="43"/>
        <v>0</v>
      </c>
      <c r="O227" s="29" t="str">
        <f t="shared" si="44"/>
        <v>Sironi_motif3</v>
      </c>
      <c r="P227" s="29" t="str">
        <f t="shared" si="45"/>
        <v>ESS</v>
      </c>
      <c r="Q227" s="28">
        <f t="shared" si="46"/>
        <v>0</v>
      </c>
      <c r="R227" s="30">
        <f t="shared" si="47"/>
        <v>0</v>
      </c>
    </row>
    <row r="228" spans="1:18" ht="44" customHeight="1" x14ac:dyDescent="0.15">
      <c r="A228" s="20" t="s">
        <v>54</v>
      </c>
      <c r="B228" s="20" t="s">
        <v>591</v>
      </c>
      <c r="C228" s="20" t="s">
        <v>592</v>
      </c>
      <c r="D228" s="21" t="s">
        <v>1486</v>
      </c>
      <c r="E228" s="22">
        <f t="shared" si="36"/>
        <v>241</v>
      </c>
      <c r="F228" s="23">
        <f t="shared" si="37"/>
        <v>7</v>
      </c>
      <c r="G228" s="24">
        <f t="shared" si="38"/>
        <v>248</v>
      </c>
      <c r="H228" s="25">
        <f t="shared" si="39"/>
        <v>0.14285714285714285</v>
      </c>
      <c r="I228" s="26">
        <f t="shared" si="40"/>
        <v>0</v>
      </c>
      <c r="J228" s="27" t="str">
        <f>MID('LMNA e11 - 2ry Str + Mask'!$A$2,E228,F228)</f>
        <v>))).)))</v>
      </c>
      <c r="K228" s="26">
        <f t="shared" si="41"/>
        <v>0.14285714285714285</v>
      </c>
      <c r="L228" s="27" t="str">
        <f>MID('LMNA e11 - 2ry Str + Mask'!$D$2,E228,F228)</f>
        <v>))).)))</v>
      </c>
      <c r="M228" s="26">
        <f t="shared" si="42"/>
        <v>0.14285714285714285</v>
      </c>
      <c r="N228" s="28">
        <f t="shared" si="43"/>
        <v>0</v>
      </c>
      <c r="O228" s="29" t="str">
        <f t="shared" si="44"/>
        <v>ESE_SRp40</v>
      </c>
      <c r="P228" s="29" t="str">
        <f t="shared" si="45"/>
        <v>ESE</v>
      </c>
      <c r="Q228" s="28">
        <f t="shared" si="46"/>
        <v>0</v>
      </c>
      <c r="R228" s="30">
        <f t="shared" si="47"/>
        <v>0</v>
      </c>
    </row>
    <row r="229" spans="1:18" ht="44" customHeight="1" x14ac:dyDescent="0.15">
      <c r="A229" s="20" t="s">
        <v>78</v>
      </c>
      <c r="B229" s="20" t="s">
        <v>509</v>
      </c>
      <c r="C229" s="20" t="s">
        <v>510</v>
      </c>
      <c r="D229" s="21" t="s">
        <v>1493</v>
      </c>
      <c r="E229" s="22">
        <f t="shared" si="36"/>
        <v>242</v>
      </c>
      <c r="F229" s="23">
        <f t="shared" si="37"/>
        <v>6</v>
      </c>
      <c r="G229" s="24">
        <f t="shared" si="38"/>
        <v>248</v>
      </c>
      <c r="H229" s="25">
        <f t="shared" si="39"/>
        <v>0.16666666666666666</v>
      </c>
      <c r="I229" s="26">
        <f t="shared" si="40"/>
        <v>0</v>
      </c>
      <c r="J229" s="27" t="str">
        <f>MID('LMNA e11 - 2ry Str + Mask'!$A$2,E229,F229)</f>
        <v>)).)))</v>
      </c>
      <c r="K229" s="26">
        <f t="shared" si="41"/>
        <v>0.16666666666666666</v>
      </c>
      <c r="L229" s="27" t="str">
        <f>MID('LMNA e11 - 2ry Str + Mask'!$D$2,E229,F229)</f>
        <v>)).)))</v>
      </c>
      <c r="M229" s="26">
        <f t="shared" si="42"/>
        <v>0.16666666666666666</v>
      </c>
      <c r="N229" s="28">
        <f t="shared" si="43"/>
        <v>0</v>
      </c>
      <c r="O229" s="29" t="str">
        <f t="shared" si="44"/>
        <v>ESE_SRp55</v>
      </c>
      <c r="P229" s="29" t="str">
        <f t="shared" si="45"/>
        <v>ESE</v>
      </c>
      <c r="Q229" s="28">
        <f t="shared" si="46"/>
        <v>0</v>
      </c>
      <c r="R229" s="30">
        <f t="shared" si="47"/>
        <v>0</v>
      </c>
    </row>
    <row r="230" spans="1:18" ht="32" customHeight="1" x14ac:dyDescent="0.15">
      <c r="A230" s="20" t="s">
        <v>39</v>
      </c>
      <c r="B230" s="20" t="s">
        <v>2036</v>
      </c>
      <c r="C230" s="20" t="s">
        <v>2037</v>
      </c>
      <c r="D230" s="21" t="s">
        <v>1493</v>
      </c>
      <c r="E230" s="22">
        <f t="shared" si="36"/>
        <v>242</v>
      </c>
      <c r="F230" s="23">
        <f t="shared" si="37"/>
        <v>7</v>
      </c>
      <c r="G230" s="24">
        <f t="shared" si="38"/>
        <v>249</v>
      </c>
      <c r="H230" s="25">
        <f t="shared" si="39"/>
        <v>0.14285714285714285</v>
      </c>
      <c r="I230" s="26">
        <f t="shared" si="40"/>
        <v>0</v>
      </c>
      <c r="J230" s="27" t="str">
        <f>MID('LMNA e11 - 2ry Str + Mask'!$A$2,E230,F230)</f>
        <v>)).))))</v>
      </c>
      <c r="K230" s="26">
        <f t="shared" si="41"/>
        <v>0.14285714285714285</v>
      </c>
      <c r="L230" s="27" t="str">
        <f>MID('LMNA e11 - 2ry Str + Mask'!$D$2,E230,F230)</f>
        <v>)).))))</v>
      </c>
      <c r="M230" s="26">
        <f t="shared" si="42"/>
        <v>0.14285714285714285</v>
      </c>
      <c r="N230" s="28">
        <f t="shared" si="43"/>
        <v>0</v>
      </c>
      <c r="O230" s="29" t="str">
        <f t="shared" si="44"/>
        <v>ESE_ASF</v>
      </c>
      <c r="P230" s="29" t="str">
        <f t="shared" si="45"/>
        <v>ESE</v>
      </c>
      <c r="Q230" s="28">
        <f t="shared" si="46"/>
        <v>0</v>
      </c>
      <c r="R230" s="30">
        <f t="shared" si="47"/>
        <v>0</v>
      </c>
    </row>
    <row r="231" spans="1:18" ht="44" customHeight="1" x14ac:dyDescent="0.15">
      <c r="A231" s="20" t="s">
        <v>42</v>
      </c>
      <c r="B231" s="20" t="s">
        <v>2036</v>
      </c>
      <c r="C231" s="20" t="s">
        <v>2038</v>
      </c>
      <c r="D231" s="21" t="s">
        <v>1493</v>
      </c>
      <c r="E231" s="22">
        <f t="shared" si="36"/>
        <v>242</v>
      </c>
      <c r="F231" s="23">
        <f t="shared" si="37"/>
        <v>7</v>
      </c>
      <c r="G231" s="24">
        <f t="shared" si="38"/>
        <v>249</v>
      </c>
      <c r="H231" s="25">
        <f t="shared" si="39"/>
        <v>0.14285714285714285</v>
      </c>
      <c r="I231" s="26">
        <f t="shared" si="40"/>
        <v>0</v>
      </c>
      <c r="J231" s="27" t="str">
        <f>MID('LMNA e11 - 2ry Str + Mask'!$A$2,E231,F231)</f>
        <v>)).))))</v>
      </c>
      <c r="K231" s="26">
        <f t="shared" si="41"/>
        <v>0.14285714285714285</v>
      </c>
      <c r="L231" s="27" t="str">
        <f>MID('LMNA e11 - 2ry Str + Mask'!$D$2,E231,F231)</f>
        <v>)).))))</v>
      </c>
      <c r="M231" s="26">
        <f t="shared" si="42"/>
        <v>0.14285714285714285</v>
      </c>
      <c r="N231" s="28">
        <f t="shared" si="43"/>
        <v>0</v>
      </c>
      <c r="O231" s="29" t="str">
        <f t="shared" si="44"/>
        <v>ESE_ASFB</v>
      </c>
      <c r="P231" s="29" t="str">
        <f t="shared" si="45"/>
        <v>ESE</v>
      </c>
      <c r="Q231" s="28">
        <f t="shared" si="46"/>
        <v>0</v>
      </c>
      <c r="R231" s="30">
        <f t="shared" si="47"/>
        <v>0</v>
      </c>
    </row>
    <row r="232" spans="1:18" ht="32" customHeight="1" x14ac:dyDescent="0.15">
      <c r="A232" s="20" t="s">
        <v>35</v>
      </c>
      <c r="B232" s="20" t="s">
        <v>2039</v>
      </c>
      <c r="C232" s="20" t="s">
        <v>37</v>
      </c>
      <c r="D232" s="21" t="s">
        <v>1498</v>
      </c>
      <c r="E232" s="22">
        <f t="shared" si="36"/>
        <v>244</v>
      </c>
      <c r="F232" s="23">
        <f t="shared" si="37"/>
        <v>6</v>
      </c>
      <c r="G232" s="24">
        <f t="shared" si="38"/>
        <v>250</v>
      </c>
      <c r="H232" s="25">
        <f t="shared" si="39"/>
        <v>0.16666666666666666</v>
      </c>
      <c r="I232" s="26">
        <f t="shared" si="40"/>
        <v>0</v>
      </c>
      <c r="J232" s="27" t="str">
        <f>MID('LMNA e11 - 2ry Str + Mask'!$A$2,E232,F232)</f>
        <v>.)))).</v>
      </c>
      <c r="K232" s="26">
        <f t="shared" si="41"/>
        <v>0.33333333333333331</v>
      </c>
      <c r="L232" s="27" t="str">
        <f>MID('LMNA e11 - 2ry Str + Mask'!$D$2,E232,F232)</f>
        <v>.)))).</v>
      </c>
      <c r="M232" s="26">
        <f t="shared" si="42"/>
        <v>0.33333333333333331</v>
      </c>
      <c r="N232" s="28">
        <f t="shared" si="43"/>
        <v>0</v>
      </c>
      <c r="O232" s="29" t="str">
        <f t="shared" si="44"/>
        <v>EIE</v>
      </c>
      <c r="P232" s="29" t="str">
        <f t="shared" si="45"/>
        <v>ESE</v>
      </c>
      <c r="Q232" s="28">
        <f t="shared" si="46"/>
        <v>0</v>
      </c>
      <c r="R232" s="30">
        <f t="shared" si="47"/>
        <v>0</v>
      </c>
    </row>
    <row r="233" spans="1:18" ht="32" customHeight="1" x14ac:dyDescent="0.15">
      <c r="A233" s="20" t="s">
        <v>35</v>
      </c>
      <c r="B233" s="20" t="s">
        <v>2040</v>
      </c>
      <c r="C233" s="20" t="s">
        <v>37</v>
      </c>
      <c r="D233" s="21" t="s">
        <v>722</v>
      </c>
      <c r="E233" s="22">
        <f t="shared" si="36"/>
        <v>245</v>
      </c>
      <c r="F233" s="23">
        <f t="shared" si="37"/>
        <v>6</v>
      </c>
      <c r="G233" s="24">
        <f t="shared" si="38"/>
        <v>251</v>
      </c>
      <c r="H233" s="25">
        <f t="shared" si="39"/>
        <v>0.16666666666666666</v>
      </c>
      <c r="I233" s="26">
        <f t="shared" si="40"/>
        <v>0</v>
      </c>
      <c r="J233" s="27" t="str">
        <f>MID('LMNA e11 - 2ry Str + Mask'!$A$2,E233,F233)</f>
        <v>))))..</v>
      </c>
      <c r="K233" s="26">
        <f t="shared" si="41"/>
        <v>0.33333333333333331</v>
      </c>
      <c r="L233" s="27" t="str">
        <f>MID('LMNA e11 - 2ry Str + Mask'!$D$2,E233,F233)</f>
        <v>))))..</v>
      </c>
      <c r="M233" s="26">
        <f t="shared" si="42"/>
        <v>0.33333333333333331</v>
      </c>
      <c r="N233" s="28">
        <f t="shared" si="43"/>
        <v>0</v>
      </c>
      <c r="O233" s="29" t="str">
        <f t="shared" si="44"/>
        <v>EIE</v>
      </c>
      <c r="P233" s="29" t="str">
        <f t="shared" si="45"/>
        <v>ESE</v>
      </c>
      <c r="Q233" s="28">
        <f t="shared" si="46"/>
        <v>0</v>
      </c>
      <c r="R233" s="30">
        <f t="shared" si="47"/>
        <v>0</v>
      </c>
    </row>
    <row r="234" spans="1:18" ht="44" customHeight="1" x14ac:dyDescent="0.15">
      <c r="A234" s="20" t="s">
        <v>49</v>
      </c>
      <c r="B234" s="20" t="s">
        <v>2041</v>
      </c>
      <c r="C234" s="20" t="s">
        <v>2042</v>
      </c>
      <c r="D234" s="21" t="s">
        <v>722</v>
      </c>
      <c r="E234" s="22">
        <f t="shared" si="36"/>
        <v>245</v>
      </c>
      <c r="F234" s="23">
        <f t="shared" si="37"/>
        <v>8</v>
      </c>
      <c r="G234" s="24">
        <f t="shared" si="38"/>
        <v>253</v>
      </c>
      <c r="H234" s="25">
        <f t="shared" si="39"/>
        <v>0.125</v>
      </c>
      <c r="I234" s="26">
        <f t="shared" si="40"/>
        <v>0</v>
      </c>
      <c r="J234" s="27" t="str">
        <f>MID('LMNA e11 - 2ry Str + Mask'!$A$2,E234,F234)</f>
        <v>))))...)</v>
      </c>
      <c r="K234" s="26">
        <f t="shared" si="41"/>
        <v>0.375</v>
      </c>
      <c r="L234" s="27" t="str">
        <f>MID('LMNA e11 - 2ry Str + Mask'!$D$2,E234,F234)</f>
        <v>))))...)</v>
      </c>
      <c r="M234" s="26">
        <f t="shared" si="42"/>
        <v>0.375</v>
      </c>
      <c r="N234" s="28">
        <f t="shared" si="43"/>
        <v>0</v>
      </c>
      <c r="O234" s="29" t="str">
        <f t="shared" si="44"/>
        <v>ESE_SC35</v>
      </c>
      <c r="P234" s="29" t="str">
        <f t="shared" si="45"/>
        <v>ESE</v>
      </c>
      <c r="Q234" s="28">
        <f t="shared" si="46"/>
        <v>0</v>
      </c>
      <c r="R234" s="30">
        <f t="shared" si="47"/>
        <v>0</v>
      </c>
    </row>
    <row r="235" spans="1:18" ht="32" customHeight="1" x14ac:dyDescent="0.15">
      <c r="A235" s="20" t="s">
        <v>35</v>
      </c>
      <c r="B235" s="20" t="s">
        <v>2043</v>
      </c>
      <c r="C235" s="20" t="s">
        <v>37</v>
      </c>
      <c r="D235" s="21" t="s">
        <v>724</v>
      </c>
      <c r="E235" s="22">
        <f t="shared" si="36"/>
        <v>246</v>
      </c>
      <c r="F235" s="23">
        <f t="shared" si="37"/>
        <v>6</v>
      </c>
      <c r="G235" s="24">
        <f t="shared" si="38"/>
        <v>252</v>
      </c>
      <c r="H235" s="25">
        <f t="shared" si="39"/>
        <v>0.16666666666666666</v>
      </c>
      <c r="I235" s="26">
        <f t="shared" si="40"/>
        <v>0</v>
      </c>
      <c r="J235" s="27" t="str">
        <f>MID('LMNA e11 - 2ry Str + Mask'!$A$2,E235,F235)</f>
        <v>)))...</v>
      </c>
      <c r="K235" s="26">
        <f t="shared" si="41"/>
        <v>0.5</v>
      </c>
      <c r="L235" s="27" t="str">
        <f>MID('LMNA e11 - 2ry Str + Mask'!$D$2,E235,F235)</f>
        <v>)))...</v>
      </c>
      <c r="M235" s="26">
        <f t="shared" si="42"/>
        <v>0.5</v>
      </c>
      <c r="N235" s="28">
        <f t="shared" si="43"/>
        <v>0</v>
      </c>
      <c r="O235" s="29" t="str">
        <f t="shared" si="44"/>
        <v>EIE</v>
      </c>
      <c r="P235" s="29" t="str">
        <f t="shared" si="45"/>
        <v>ESE</v>
      </c>
      <c r="Q235" s="28">
        <f t="shared" si="46"/>
        <v>0</v>
      </c>
      <c r="R235" s="30">
        <f t="shared" si="47"/>
        <v>0</v>
      </c>
    </row>
    <row r="236" spans="1:18" ht="44" customHeight="1" x14ac:dyDescent="0.15">
      <c r="A236" s="20" t="s">
        <v>24</v>
      </c>
      <c r="B236" s="20" t="s">
        <v>2044</v>
      </c>
      <c r="C236" s="20" t="s">
        <v>1537</v>
      </c>
      <c r="D236" s="21" t="s">
        <v>724</v>
      </c>
      <c r="E236" s="22">
        <f t="shared" si="36"/>
        <v>246</v>
      </c>
      <c r="F236" s="23">
        <f t="shared" si="37"/>
        <v>8</v>
      </c>
      <c r="G236" s="24">
        <f t="shared" si="38"/>
        <v>254</v>
      </c>
      <c r="H236" s="25">
        <f t="shared" si="39"/>
        <v>0</v>
      </c>
      <c r="I236" s="26">
        <f t="shared" si="40"/>
        <v>-0.125</v>
      </c>
      <c r="J236" s="27" t="str">
        <f>MID('LMNA e11 - 2ry Str + Mask'!$A$2,E236,F236)</f>
        <v>)))...))</v>
      </c>
      <c r="K236" s="26">
        <f t="shared" si="41"/>
        <v>0.375</v>
      </c>
      <c r="L236" s="27" t="str">
        <f>MID('LMNA e11 - 2ry Str + Mask'!$D$2,E236,F236)</f>
        <v>)))...))</v>
      </c>
      <c r="M236" s="26">
        <f t="shared" si="42"/>
        <v>0.375</v>
      </c>
      <c r="N236" s="28">
        <f t="shared" si="43"/>
        <v>0</v>
      </c>
      <c r="O236" s="29" t="str">
        <f t="shared" si="44"/>
        <v>Sironi_motif3</v>
      </c>
      <c r="P236" s="29" t="str">
        <f t="shared" si="45"/>
        <v>ESS</v>
      </c>
      <c r="Q236" s="28">
        <f t="shared" si="46"/>
        <v>0</v>
      </c>
      <c r="R236" s="30">
        <f t="shared" si="47"/>
        <v>0</v>
      </c>
    </row>
    <row r="237" spans="1:18" ht="44" customHeight="1" x14ac:dyDescent="0.15">
      <c r="A237" s="20" t="s">
        <v>184</v>
      </c>
      <c r="B237" s="20" t="s">
        <v>2044</v>
      </c>
      <c r="C237" s="20" t="s">
        <v>2045</v>
      </c>
      <c r="D237" s="21" t="s">
        <v>724</v>
      </c>
      <c r="E237" s="22">
        <f t="shared" si="36"/>
        <v>246</v>
      </c>
      <c r="F237" s="23">
        <f t="shared" si="37"/>
        <v>8</v>
      </c>
      <c r="G237" s="24">
        <f t="shared" si="38"/>
        <v>254</v>
      </c>
      <c r="H237" s="25">
        <f t="shared" si="39"/>
        <v>0</v>
      </c>
      <c r="I237" s="26">
        <f t="shared" si="40"/>
        <v>-0.125</v>
      </c>
      <c r="J237" s="27" t="str">
        <f>MID('LMNA e11 - 2ry Str + Mask'!$A$2,E237,F237)</f>
        <v>)))...))</v>
      </c>
      <c r="K237" s="26">
        <f t="shared" si="41"/>
        <v>0.375</v>
      </c>
      <c r="L237" s="27" t="str">
        <f>MID('LMNA e11 - 2ry Str + Mask'!$D$2,E237,F237)</f>
        <v>)))...))</v>
      </c>
      <c r="M237" s="26">
        <f t="shared" si="42"/>
        <v>0.375</v>
      </c>
      <c r="N237" s="28">
        <f t="shared" si="43"/>
        <v>0</v>
      </c>
      <c r="O237" s="29" t="str">
        <f t="shared" si="44"/>
        <v>PESS</v>
      </c>
      <c r="P237" s="29" t="str">
        <f t="shared" si="45"/>
        <v>ESS</v>
      </c>
      <c r="Q237" s="28">
        <f t="shared" si="46"/>
        <v>0</v>
      </c>
      <c r="R237" s="30">
        <f t="shared" si="47"/>
        <v>0</v>
      </c>
    </row>
    <row r="238" spans="1:18" ht="32" customHeight="1" x14ac:dyDescent="0.15">
      <c r="A238" s="20" t="s">
        <v>35</v>
      </c>
      <c r="B238" s="20" t="s">
        <v>2046</v>
      </c>
      <c r="C238" s="20" t="s">
        <v>37</v>
      </c>
      <c r="D238" s="21" t="s">
        <v>1508</v>
      </c>
      <c r="E238" s="22">
        <f t="shared" si="36"/>
        <v>247</v>
      </c>
      <c r="F238" s="23">
        <f t="shared" si="37"/>
        <v>6</v>
      </c>
      <c r="G238" s="24">
        <f t="shared" si="38"/>
        <v>253</v>
      </c>
      <c r="H238" s="25">
        <f t="shared" si="39"/>
        <v>0.16666666666666666</v>
      </c>
      <c r="I238" s="26">
        <f t="shared" si="40"/>
        <v>0</v>
      </c>
      <c r="J238" s="27" t="str">
        <f>MID('LMNA e11 - 2ry Str + Mask'!$A$2,E238,F238)</f>
        <v>))...)</v>
      </c>
      <c r="K238" s="26">
        <f t="shared" si="41"/>
        <v>0.5</v>
      </c>
      <c r="L238" s="27" t="str">
        <f>MID('LMNA e11 - 2ry Str + Mask'!$D$2,E238,F238)</f>
        <v>))...)</v>
      </c>
      <c r="M238" s="26">
        <f t="shared" si="42"/>
        <v>0.5</v>
      </c>
      <c r="N238" s="28">
        <f t="shared" si="43"/>
        <v>0</v>
      </c>
      <c r="O238" s="29" t="str">
        <f t="shared" si="44"/>
        <v>EIE</v>
      </c>
      <c r="P238" s="29" t="str">
        <f t="shared" si="45"/>
        <v>ESE</v>
      </c>
      <c r="Q238" s="28">
        <f t="shared" si="46"/>
        <v>0</v>
      </c>
      <c r="R238" s="30">
        <f t="shared" si="47"/>
        <v>0</v>
      </c>
    </row>
    <row r="239" spans="1:18" ht="44" customHeight="1" x14ac:dyDescent="0.15">
      <c r="A239" s="20" t="s">
        <v>54</v>
      </c>
      <c r="B239" s="20" t="s">
        <v>2047</v>
      </c>
      <c r="C239" s="20" t="s">
        <v>1694</v>
      </c>
      <c r="D239" s="21" t="s">
        <v>1508</v>
      </c>
      <c r="E239" s="22">
        <f t="shared" si="36"/>
        <v>247</v>
      </c>
      <c r="F239" s="23">
        <f t="shared" si="37"/>
        <v>7</v>
      </c>
      <c r="G239" s="24">
        <f t="shared" si="38"/>
        <v>254</v>
      </c>
      <c r="H239" s="25">
        <f t="shared" si="39"/>
        <v>0.14285714285714285</v>
      </c>
      <c r="I239" s="26">
        <f t="shared" si="40"/>
        <v>0</v>
      </c>
      <c r="J239" s="27" t="str">
        <f>MID('LMNA e11 - 2ry Str + Mask'!$A$2,E239,F239)</f>
        <v>))...))</v>
      </c>
      <c r="K239" s="26">
        <f t="shared" si="41"/>
        <v>0.42857142857142855</v>
      </c>
      <c r="L239" s="27" t="str">
        <f>MID('LMNA e11 - 2ry Str + Mask'!$D$2,E239,F239)</f>
        <v>))...))</v>
      </c>
      <c r="M239" s="26">
        <f t="shared" si="42"/>
        <v>0.42857142857142855</v>
      </c>
      <c r="N239" s="28">
        <f t="shared" si="43"/>
        <v>0</v>
      </c>
      <c r="O239" s="29" t="str">
        <f t="shared" si="44"/>
        <v>ESE_SRp40</v>
      </c>
      <c r="P239" s="29" t="str">
        <f t="shared" si="45"/>
        <v>ESE</v>
      </c>
      <c r="Q239" s="28">
        <f t="shared" si="46"/>
        <v>0</v>
      </c>
      <c r="R239" s="30">
        <f t="shared" si="47"/>
        <v>0</v>
      </c>
    </row>
    <row r="240" spans="1:18" ht="32" customHeight="1" x14ac:dyDescent="0.15">
      <c r="A240" s="20" t="s">
        <v>35</v>
      </c>
      <c r="B240" s="20" t="s">
        <v>2048</v>
      </c>
      <c r="C240" s="20" t="s">
        <v>37</v>
      </c>
      <c r="D240" s="21" t="s">
        <v>2049</v>
      </c>
      <c r="E240" s="22">
        <f t="shared" si="36"/>
        <v>248</v>
      </c>
      <c r="F240" s="23">
        <f t="shared" si="37"/>
        <v>6</v>
      </c>
      <c r="G240" s="24">
        <f t="shared" si="38"/>
        <v>254</v>
      </c>
      <c r="H240" s="25">
        <f t="shared" si="39"/>
        <v>0.16666666666666666</v>
      </c>
      <c r="I240" s="26">
        <f t="shared" si="40"/>
        <v>0</v>
      </c>
      <c r="J240" s="27" t="str">
        <f>MID('LMNA e11 - 2ry Str + Mask'!$A$2,E240,F240)</f>
        <v>)...))</v>
      </c>
      <c r="K240" s="26">
        <f t="shared" si="41"/>
        <v>0.5</v>
      </c>
      <c r="L240" s="27" t="str">
        <f>MID('LMNA e11 - 2ry Str + Mask'!$D$2,E240,F240)</f>
        <v>)...))</v>
      </c>
      <c r="M240" s="26">
        <f t="shared" si="42"/>
        <v>0.5</v>
      </c>
      <c r="N240" s="28">
        <f t="shared" si="43"/>
        <v>0</v>
      </c>
      <c r="O240" s="29" t="str">
        <f t="shared" si="44"/>
        <v>EIE</v>
      </c>
      <c r="P240" s="29" t="str">
        <f t="shared" si="45"/>
        <v>ESE</v>
      </c>
      <c r="Q240" s="28">
        <f t="shared" si="46"/>
        <v>0</v>
      </c>
      <c r="R240" s="30">
        <f t="shared" si="47"/>
        <v>0</v>
      </c>
    </row>
    <row r="241" spans="1:18" ht="32" customHeight="1" x14ac:dyDescent="0.15">
      <c r="A241" s="20" t="s">
        <v>35</v>
      </c>
      <c r="B241" s="20" t="s">
        <v>2050</v>
      </c>
      <c r="C241" s="20" t="s">
        <v>37</v>
      </c>
      <c r="D241" s="21" t="s">
        <v>1511</v>
      </c>
      <c r="E241" s="22">
        <f t="shared" si="36"/>
        <v>249</v>
      </c>
      <c r="F241" s="23">
        <f t="shared" si="37"/>
        <v>6</v>
      </c>
      <c r="G241" s="24">
        <f t="shared" si="38"/>
        <v>255</v>
      </c>
      <c r="H241" s="25">
        <f t="shared" si="39"/>
        <v>0.16666666666666666</v>
      </c>
      <c r="I241" s="26">
        <f t="shared" si="40"/>
        <v>0</v>
      </c>
      <c r="J241" s="27" t="str">
        <f>MID('LMNA e11 - 2ry Str + Mask'!$A$2,E241,F241)</f>
        <v>...)))</v>
      </c>
      <c r="K241" s="26">
        <f t="shared" si="41"/>
        <v>0.5</v>
      </c>
      <c r="L241" s="27" t="str">
        <f>MID('LMNA e11 - 2ry Str + Mask'!$D$2,E241,F241)</f>
        <v>...)))</v>
      </c>
      <c r="M241" s="26">
        <f t="shared" si="42"/>
        <v>0.5</v>
      </c>
      <c r="N241" s="28">
        <f t="shared" si="43"/>
        <v>0</v>
      </c>
      <c r="O241" s="29" t="str">
        <f t="shared" si="44"/>
        <v>EIE</v>
      </c>
      <c r="P241" s="29" t="str">
        <f t="shared" si="45"/>
        <v>ESE</v>
      </c>
      <c r="Q241" s="28">
        <f t="shared" si="46"/>
        <v>0</v>
      </c>
      <c r="R241" s="30">
        <f t="shared" si="47"/>
        <v>0</v>
      </c>
    </row>
    <row r="242" spans="1:18" ht="32" customHeight="1" x14ac:dyDescent="0.15">
      <c r="A242" s="20" t="s">
        <v>39</v>
      </c>
      <c r="B242" s="20" t="s">
        <v>2051</v>
      </c>
      <c r="C242" s="20" t="s">
        <v>2052</v>
      </c>
      <c r="D242" s="21" t="s">
        <v>2053</v>
      </c>
      <c r="E242" s="22">
        <f t="shared" si="36"/>
        <v>251</v>
      </c>
      <c r="F242" s="23">
        <f t="shared" si="37"/>
        <v>7</v>
      </c>
      <c r="G242" s="24">
        <f t="shared" si="38"/>
        <v>258</v>
      </c>
      <c r="H242" s="25">
        <f t="shared" si="39"/>
        <v>0.14285714285714285</v>
      </c>
      <c r="I242" s="26">
        <f t="shared" si="40"/>
        <v>0</v>
      </c>
      <c r="J242" s="27" t="str">
        <f>MID('LMNA e11 - 2ry Str + Mask'!$A$2,E242,F242)</f>
        <v>.))))))</v>
      </c>
      <c r="K242" s="26">
        <f t="shared" si="41"/>
        <v>0.14285714285714285</v>
      </c>
      <c r="L242" s="27" t="str">
        <f>MID('LMNA e11 - 2ry Str + Mask'!$D$2,E242,F242)</f>
        <v>.))))).</v>
      </c>
      <c r="M242" s="26">
        <f t="shared" si="42"/>
        <v>0.2857142857142857</v>
      </c>
      <c r="N242" s="28">
        <f t="shared" si="43"/>
        <v>0.14285714285714285</v>
      </c>
      <c r="O242" s="29" t="str">
        <f t="shared" si="44"/>
        <v>ESE_ASF</v>
      </c>
      <c r="P242" s="29" t="str">
        <f t="shared" si="45"/>
        <v>ESE</v>
      </c>
      <c r="Q242" s="28">
        <f t="shared" si="46"/>
        <v>0.14285714285714285</v>
      </c>
      <c r="R242" s="30">
        <f t="shared" si="47"/>
        <v>0</v>
      </c>
    </row>
    <row r="243" spans="1:18" ht="44" customHeight="1" x14ac:dyDescent="0.15">
      <c r="A243" s="20" t="s">
        <v>42</v>
      </c>
      <c r="B243" s="20" t="s">
        <v>2051</v>
      </c>
      <c r="C243" s="20" t="s">
        <v>426</v>
      </c>
      <c r="D243" s="21" t="s">
        <v>2053</v>
      </c>
      <c r="E243" s="22">
        <f t="shared" si="36"/>
        <v>251</v>
      </c>
      <c r="F243" s="23">
        <f t="shared" si="37"/>
        <v>7</v>
      </c>
      <c r="G243" s="24">
        <f t="shared" si="38"/>
        <v>258</v>
      </c>
      <c r="H243" s="25">
        <f t="shared" si="39"/>
        <v>0.14285714285714285</v>
      </c>
      <c r="I243" s="26">
        <f t="shared" si="40"/>
        <v>0</v>
      </c>
      <c r="J243" s="27" t="str">
        <f>MID('LMNA e11 - 2ry Str + Mask'!$A$2,E243,F243)</f>
        <v>.))))))</v>
      </c>
      <c r="K243" s="26">
        <f t="shared" si="41"/>
        <v>0.14285714285714285</v>
      </c>
      <c r="L243" s="27" t="str">
        <f>MID('LMNA e11 - 2ry Str + Mask'!$D$2,E243,F243)</f>
        <v>.))))).</v>
      </c>
      <c r="M243" s="26">
        <f t="shared" si="42"/>
        <v>0.2857142857142857</v>
      </c>
      <c r="N243" s="28">
        <f t="shared" si="43"/>
        <v>0.14285714285714285</v>
      </c>
      <c r="O243" s="29" t="str">
        <f t="shared" si="44"/>
        <v>ESE_ASFB</v>
      </c>
      <c r="P243" s="29" t="str">
        <f t="shared" si="45"/>
        <v>ESE</v>
      </c>
      <c r="Q243" s="28">
        <f t="shared" si="46"/>
        <v>0.14285714285714285</v>
      </c>
      <c r="R243" s="30">
        <f t="shared" si="47"/>
        <v>0</v>
      </c>
    </row>
    <row r="244" spans="1:18" ht="32" customHeight="1" x14ac:dyDescent="0.15">
      <c r="A244" s="20" t="s">
        <v>35</v>
      </c>
      <c r="B244" s="20" t="s">
        <v>2054</v>
      </c>
      <c r="C244" s="20" t="s">
        <v>37</v>
      </c>
      <c r="D244" s="21" t="s">
        <v>730</v>
      </c>
      <c r="E244" s="22">
        <f t="shared" si="36"/>
        <v>252</v>
      </c>
      <c r="F244" s="23">
        <f t="shared" si="37"/>
        <v>6</v>
      </c>
      <c r="G244" s="24">
        <f t="shared" si="38"/>
        <v>258</v>
      </c>
      <c r="H244" s="25">
        <f t="shared" si="39"/>
        <v>0.16666666666666666</v>
      </c>
      <c r="I244" s="26">
        <f t="shared" si="40"/>
        <v>0</v>
      </c>
      <c r="J244" s="27" t="str">
        <f>MID('LMNA e11 - 2ry Str + Mask'!$A$2,E244,F244)</f>
        <v>))))))</v>
      </c>
      <c r="K244" s="26">
        <f t="shared" si="41"/>
        <v>0</v>
      </c>
      <c r="L244" s="27" t="str">
        <f>MID('LMNA e11 - 2ry Str + Mask'!$D$2,E244,F244)</f>
        <v>))))).</v>
      </c>
      <c r="M244" s="26">
        <f t="shared" si="42"/>
        <v>0.16666666666666666</v>
      </c>
      <c r="N244" s="28">
        <f t="shared" si="43"/>
        <v>0.16666666666666666</v>
      </c>
      <c r="O244" s="29" t="str">
        <f t="shared" si="44"/>
        <v>EIE</v>
      </c>
      <c r="P244" s="29" t="str">
        <f t="shared" si="45"/>
        <v>ESE</v>
      </c>
      <c r="Q244" s="28">
        <f t="shared" si="46"/>
        <v>0.16666666666666666</v>
      </c>
      <c r="R244" s="30">
        <f t="shared" si="47"/>
        <v>0</v>
      </c>
    </row>
    <row r="245" spans="1:18" ht="44" customHeight="1" x14ac:dyDescent="0.15">
      <c r="A245" s="20" t="s">
        <v>65</v>
      </c>
      <c r="B245" s="20" t="s">
        <v>777</v>
      </c>
      <c r="C245" s="20" t="s">
        <v>778</v>
      </c>
      <c r="D245" s="21" t="s">
        <v>1515</v>
      </c>
      <c r="E245" s="22">
        <f t="shared" si="36"/>
        <v>253</v>
      </c>
      <c r="F245" s="23">
        <f t="shared" si="37"/>
        <v>6</v>
      </c>
      <c r="G245" s="24">
        <f t="shared" si="38"/>
        <v>259</v>
      </c>
      <c r="H245" s="25">
        <f t="shared" si="39"/>
        <v>0</v>
      </c>
      <c r="I245" s="26">
        <f t="shared" si="40"/>
        <v>-0.16666666666666666</v>
      </c>
      <c r="J245" s="27" t="str">
        <f>MID('LMNA e11 - 2ry Str + Mask'!$A$2,E245,F245)</f>
        <v>))))).</v>
      </c>
      <c r="K245" s="26">
        <f t="shared" si="41"/>
        <v>0.16666666666666666</v>
      </c>
      <c r="L245" s="27" t="str">
        <f>MID('LMNA e11 - 2ry Str + Mask'!$D$2,E245,F245)</f>
        <v>)))).)</v>
      </c>
      <c r="M245" s="26">
        <f t="shared" si="42"/>
        <v>0.16666666666666666</v>
      </c>
      <c r="N245" s="28">
        <f t="shared" si="43"/>
        <v>0</v>
      </c>
      <c r="O245" s="29" t="str">
        <f t="shared" si="44"/>
        <v>ESS_hnRNPA1</v>
      </c>
      <c r="P245" s="29" t="str">
        <f t="shared" si="45"/>
        <v>ESS</v>
      </c>
      <c r="Q245" s="28">
        <f t="shared" si="46"/>
        <v>0</v>
      </c>
      <c r="R245" s="30">
        <f t="shared" si="47"/>
        <v>0</v>
      </c>
    </row>
    <row r="246" spans="1:18" ht="32" customHeight="1" x14ac:dyDescent="0.15">
      <c r="A246" s="20" t="s">
        <v>46</v>
      </c>
      <c r="B246" s="20" t="s">
        <v>777</v>
      </c>
      <c r="C246" s="20" t="s">
        <v>37</v>
      </c>
      <c r="D246" s="21" t="s">
        <v>1515</v>
      </c>
      <c r="E246" s="22">
        <f t="shared" si="36"/>
        <v>253</v>
      </c>
      <c r="F246" s="23">
        <f t="shared" si="37"/>
        <v>6</v>
      </c>
      <c r="G246" s="24">
        <f t="shared" si="38"/>
        <v>259</v>
      </c>
      <c r="H246" s="25">
        <f t="shared" si="39"/>
        <v>0</v>
      </c>
      <c r="I246" s="26">
        <f t="shared" si="40"/>
        <v>-0.16666666666666666</v>
      </c>
      <c r="J246" s="27" t="str">
        <f>MID('LMNA e11 - 2ry Str + Mask'!$A$2,E246,F246)</f>
        <v>))))).</v>
      </c>
      <c r="K246" s="26">
        <f t="shared" si="41"/>
        <v>0.16666666666666666</v>
      </c>
      <c r="L246" s="27" t="str">
        <f>MID('LMNA e11 - 2ry Str + Mask'!$D$2,E246,F246)</f>
        <v>)))).)</v>
      </c>
      <c r="M246" s="26">
        <f t="shared" si="42"/>
        <v>0.16666666666666666</v>
      </c>
      <c r="N246" s="28">
        <f t="shared" si="43"/>
        <v>0</v>
      </c>
      <c r="O246" s="29" t="str">
        <f t="shared" si="44"/>
        <v>IIE</v>
      </c>
      <c r="P246" s="29" t="str">
        <f t="shared" si="45"/>
        <v>ESS</v>
      </c>
      <c r="Q246" s="28">
        <f t="shared" si="46"/>
        <v>0</v>
      </c>
      <c r="R246" s="30">
        <f t="shared" si="47"/>
        <v>0</v>
      </c>
    </row>
    <row r="247" spans="1:18" ht="32" customHeight="1" x14ac:dyDescent="0.15">
      <c r="A247" s="20" t="s">
        <v>35</v>
      </c>
      <c r="B247" s="20" t="s">
        <v>2055</v>
      </c>
      <c r="C247" s="20" t="s">
        <v>37</v>
      </c>
      <c r="D247" s="21" t="s">
        <v>1517</v>
      </c>
      <c r="E247" s="22">
        <f t="shared" si="36"/>
        <v>254</v>
      </c>
      <c r="F247" s="23">
        <f t="shared" si="37"/>
        <v>6</v>
      </c>
      <c r="G247" s="24">
        <f t="shared" si="38"/>
        <v>260</v>
      </c>
      <c r="H247" s="25">
        <f t="shared" si="39"/>
        <v>0.16666666666666666</v>
      </c>
      <c r="I247" s="26">
        <f t="shared" si="40"/>
        <v>0</v>
      </c>
      <c r="J247" s="27" t="str">
        <f>MID('LMNA e11 - 2ry Str + Mask'!$A$2,E247,F247)</f>
        <v>))))..</v>
      </c>
      <c r="K247" s="26">
        <f t="shared" si="41"/>
        <v>0.33333333333333331</v>
      </c>
      <c r="L247" s="27" t="str">
        <f>MID('LMNA e11 - 2ry Str + Mask'!$D$2,E247,F247)</f>
        <v>))).))</v>
      </c>
      <c r="M247" s="26">
        <f t="shared" si="42"/>
        <v>0.16666666666666666</v>
      </c>
      <c r="N247" s="28">
        <f t="shared" si="43"/>
        <v>-0.16666666666666666</v>
      </c>
      <c r="O247" s="29" t="str">
        <f t="shared" si="44"/>
        <v>EIE</v>
      </c>
      <c r="P247" s="29" t="str">
        <f t="shared" si="45"/>
        <v>ESE</v>
      </c>
      <c r="Q247" s="28">
        <f t="shared" si="46"/>
        <v>-0.16666666666666666</v>
      </c>
      <c r="R247" s="30">
        <f t="shared" si="47"/>
        <v>0</v>
      </c>
    </row>
    <row r="248" spans="1:18" ht="32" customHeight="1" x14ac:dyDescent="0.15">
      <c r="A248" s="20" t="s">
        <v>46</v>
      </c>
      <c r="B248" s="20" t="s">
        <v>2055</v>
      </c>
      <c r="C248" s="20" t="s">
        <v>37</v>
      </c>
      <c r="D248" s="21" t="s">
        <v>1517</v>
      </c>
      <c r="E248" s="22">
        <f t="shared" si="36"/>
        <v>254</v>
      </c>
      <c r="F248" s="23">
        <f t="shared" si="37"/>
        <v>6</v>
      </c>
      <c r="G248" s="24">
        <f t="shared" si="38"/>
        <v>260</v>
      </c>
      <c r="H248" s="25">
        <f t="shared" si="39"/>
        <v>0</v>
      </c>
      <c r="I248" s="26">
        <f t="shared" si="40"/>
        <v>-0.16666666666666666</v>
      </c>
      <c r="J248" s="27" t="str">
        <f>MID('LMNA e11 - 2ry Str + Mask'!$A$2,E248,F248)</f>
        <v>))))..</v>
      </c>
      <c r="K248" s="26">
        <f t="shared" si="41"/>
        <v>0.33333333333333331</v>
      </c>
      <c r="L248" s="27" t="str">
        <f>MID('LMNA e11 - 2ry Str + Mask'!$D$2,E248,F248)</f>
        <v>))).))</v>
      </c>
      <c r="M248" s="26">
        <f t="shared" si="42"/>
        <v>0.16666666666666666</v>
      </c>
      <c r="N248" s="28">
        <f t="shared" si="43"/>
        <v>-0.16666666666666666</v>
      </c>
      <c r="O248" s="29" t="str">
        <f t="shared" si="44"/>
        <v>IIE</v>
      </c>
      <c r="P248" s="29" t="str">
        <f t="shared" si="45"/>
        <v>ESS</v>
      </c>
      <c r="Q248" s="28">
        <f t="shared" si="46"/>
        <v>0</v>
      </c>
      <c r="R248" s="30">
        <f t="shared" si="47"/>
        <v>-0.16666666666666666</v>
      </c>
    </row>
    <row r="249" spans="1:18" ht="44" customHeight="1" x14ac:dyDescent="0.15">
      <c r="A249" s="20" t="s">
        <v>69</v>
      </c>
      <c r="B249" s="20" t="s">
        <v>2056</v>
      </c>
      <c r="C249" s="20" t="s">
        <v>1276</v>
      </c>
      <c r="D249" s="21" t="s">
        <v>1517</v>
      </c>
      <c r="E249" s="22">
        <f t="shared" si="36"/>
        <v>254</v>
      </c>
      <c r="F249" s="23">
        <f t="shared" si="37"/>
        <v>7</v>
      </c>
      <c r="G249" s="24">
        <f t="shared" si="38"/>
        <v>261</v>
      </c>
      <c r="H249" s="25">
        <f t="shared" si="39"/>
        <v>0</v>
      </c>
      <c r="I249" s="26">
        <f t="shared" si="40"/>
        <v>-0.14285714285714285</v>
      </c>
      <c r="J249" s="27" t="str">
        <f>MID('LMNA e11 - 2ry Str + Mask'!$A$2,E249,F249)</f>
        <v>))))..(</v>
      </c>
      <c r="K249" s="26">
        <f t="shared" si="41"/>
        <v>0.2857142857142857</v>
      </c>
      <c r="L249" s="27" t="str">
        <f>MID('LMNA e11 - 2ry Str + Mask'!$D$2,E249,F249)</f>
        <v>))).)))</v>
      </c>
      <c r="M249" s="26">
        <f t="shared" si="42"/>
        <v>0.14285714285714285</v>
      </c>
      <c r="N249" s="28">
        <f t="shared" si="43"/>
        <v>-0.14285714285714285</v>
      </c>
      <c r="O249" s="29" t="str">
        <f t="shared" si="44"/>
        <v>Sironi_motif2</v>
      </c>
      <c r="P249" s="29" t="str">
        <f t="shared" si="45"/>
        <v>ESS</v>
      </c>
      <c r="Q249" s="28">
        <f t="shared" si="46"/>
        <v>0</v>
      </c>
      <c r="R249" s="30">
        <f t="shared" si="47"/>
        <v>-0.14285714285714285</v>
      </c>
    </row>
    <row r="250" spans="1:18" ht="32" customHeight="1" x14ac:dyDescent="0.15">
      <c r="A250" s="20" t="s">
        <v>35</v>
      </c>
      <c r="B250" s="20" t="s">
        <v>2057</v>
      </c>
      <c r="C250" s="20" t="s">
        <v>37</v>
      </c>
      <c r="D250" s="21" t="s">
        <v>1519</v>
      </c>
      <c r="E250" s="22">
        <f t="shared" si="36"/>
        <v>255</v>
      </c>
      <c r="F250" s="23">
        <f t="shared" si="37"/>
        <v>6</v>
      </c>
      <c r="G250" s="24">
        <f t="shared" si="38"/>
        <v>261</v>
      </c>
      <c r="H250" s="25">
        <f t="shared" si="39"/>
        <v>0.16666666666666666</v>
      </c>
      <c r="I250" s="26">
        <f t="shared" si="40"/>
        <v>0</v>
      </c>
      <c r="J250" s="27" t="str">
        <f>MID('LMNA e11 - 2ry Str + Mask'!$A$2,E250,F250)</f>
        <v>)))..(</v>
      </c>
      <c r="K250" s="26">
        <f t="shared" si="41"/>
        <v>0.33333333333333331</v>
      </c>
      <c r="L250" s="27" t="str">
        <f>MID('LMNA e11 - 2ry Str + Mask'!$D$2,E250,F250)</f>
        <v>)).)))</v>
      </c>
      <c r="M250" s="26">
        <f t="shared" si="42"/>
        <v>0.16666666666666666</v>
      </c>
      <c r="N250" s="28">
        <f t="shared" si="43"/>
        <v>-0.16666666666666666</v>
      </c>
      <c r="O250" s="29" t="str">
        <f t="shared" si="44"/>
        <v>EIE</v>
      </c>
      <c r="P250" s="29" t="str">
        <f t="shared" si="45"/>
        <v>ESE</v>
      </c>
      <c r="Q250" s="28">
        <f t="shared" si="46"/>
        <v>-0.16666666666666666</v>
      </c>
      <c r="R250" s="30">
        <f t="shared" si="47"/>
        <v>0</v>
      </c>
    </row>
    <row r="251" spans="1:18" ht="32" customHeight="1" x14ac:dyDescent="0.15">
      <c r="A251" s="20" t="s">
        <v>46</v>
      </c>
      <c r="B251" s="20" t="s">
        <v>2057</v>
      </c>
      <c r="C251" s="20" t="s">
        <v>37</v>
      </c>
      <c r="D251" s="21" t="s">
        <v>1519</v>
      </c>
      <c r="E251" s="22">
        <f t="shared" si="36"/>
        <v>255</v>
      </c>
      <c r="F251" s="23">
        <f t="shared" si="37"/>
        <v>6</v>
      </c>
      <c r="G251" s="24">
        <f t="shared" si="38"/>
        <v>261</v>
      </c>
      <c r="H251" s="25">
        <f t="shared" si="39"/>
        <v>0</v>
      </c>
      <c r="I251" s="26">
        <f t="shared" si="40"/>
        <v>-0.16666666666666666</v>
      </c>
      <c r="J251" s="27" t="str">
        <f>MID('LMNA e11 - 2ry Str + Mask'!$A$2,E251,F251)</f>
        <v>)))..(</v>
      </c>
      <c r="K251" s="26">
        <f t="shared" si="41"/>
        <v>0.33333333333333331</v>
      </c>
      <c r="L251" s="27" t="str">
        <f>MID('LMNA e11 - 2ry Str + Mask'!$D$2,E251,F251)</f>
        <v>)).)))</v>
      </c>
      <c r="M251" s="26">
        <f t="shared" si="42"/>
        <v>0.16666666666666666</v>
      </c>
      <c r="N251" s="28">
        <f t="shared" si="43"/>
        <v>-0.16666666666666666</v>
      </c>
      <c r="O251" s="29" t="str">
        <f t="shared" si="44"/>
        <v>IIE</v>
      </c>
      <c r="P251" s="29" t="str">
        <f t="shared" si="45"/>
        <v>ESS</v>
      </c>
      <c r="Q251" s="28">
        <f t="shared" si="46"/>
        <v>0</v>
      </c>
      <c r="R251" s="30">
        <f t="shared" si="47"/>
        <v>-0.16666666666666666</v>
      </c>
    </row>
    <row r="252" spans="1:18" ht="32" customHeight="1" x14ac:dyDescent="0.15">
      <c r="A252" s="20" t="s">
        <v>288</v>
      </c>
      <c r="B252" s="20" t="s">
        <v>2057</v>
      </c>
      <c r="C252" s="20" t="s">
        <v>37</v>
      </c>
      <c r="D252" s="21" t="s">
        <v>1519</v>
      </c>
      <c r="E252" s="22">
        <f t="shared" si="36"/>
        <v>255</v>
      </c>
      <c r="F252" s="23">
        <f t="shared" si="37"/>
        <v>6</v>
      </c>
      <c r="G252" s="24">
        <f t="shared" si="38"/>
        <v>261</v>
      </c>
      <c r="H252" s="25">
        <f t="shared" si="39"/>
        <v>0</v>
      </c>
      <c r="I252" s="26">
        <f t="shared" si="40"/>
        <v>-0.16666666666666666</v>
      </c>
      <c r="J252" s="27" t="str">
        <f>MID('LMNA e11 - 2ry Str + Mask'!$A$2,E252,F252)</f>
        <v>)))..(</v>
      </c>
      <c r="K252" s="26">
        <f t="shared" si="41"/>
        <v>0.33333333333333331</v>
      </c>
      <c r="L252" s="27" t="str">
        <f>MID('LMNA e11 - 2ry Str + Mask'!$D$2,E252,F252)</f>
        <v>)).)))</v>
      </c>
      <c r="M252" s="26">
        <f t="shared" si="42"/>
        <v>0.16666666666666666</v>
      </c>
      <c r="N252" s="28">
        <f t="shared" si="43"/>
        <v>-0.16666666666666666</v>
      </c>
      <c r="O252" s="29" t="str">
        <f t="shared" si="44"/>
        <v>Fas ESS</v>
      </c>
      <c r="P252" s="29" t="str">
        <f t="shared" si="45"/>
        <v>ESS</v>
      </c>
      <c r="Q252" s="28">
        <f t="shared" si="46"/>
        <v>0</v>
      </c>
      <c r="R252" s="30">
        <f t="shared" si="47"/>
        <v>-0.16666666666666666</v>
      </c>
    </row>
    <row r="253" spans="1:18" ht="44" customHeight="1" x14ac:dyDescent="0.15">
      <c r="A253" s="20" t="s">
        <v>69</v>
      </c>
      <c r="B253" s="20" t="s">
        <v>2058</v>
      </c>
      <c r="C253" s="20" t="s">
        <v>303</v>
      </c>
      <c r="D253" s="21" t="s">
        <v>1519</v>
      </c>
      <c r="E253" s="22">
        <f t="shared" si="36"/>
        <v>255</v>
      </c>
      <c r="F253" s="23">
        <f t="shared" si="37"/>
        <v>7</v>
      </c>
      <c r="G253" s="24">
        <f t="shared" si="38"/>
        <v>262</v>
      </c>
      <c r="H253" s="25">
        <f t="shared" si="39"/>
        <v>0</v>
      </c>
      <c r="I253" s="26">
        <f t="shared" si="40"/>
        <v>-0.14285714285714285</v>
      </c>
      <c r="J253" s="27" t="str">
        <f>MID('LMNA e11 - 2ry Str + Mask'!$A$2,E253,F253)</f>
        <v>)))..((</v>
      </c>
      <c r="K253" s="26">
        <f t="shared" si="41"/>
        <v>0.2857142857142857</v>
      </c>
      <c r="L253" s="27" t="str">
        <f>MID('LMNA e11 - 2ry Str + Mask'!$D$2,E253,F253)</f>
        <v>)).))))</v>
      </c>
      <c r="M253" s="26">
        <f t="shared" si="42"/>
        <v>0.14285714285714285</v>
      </c>
      <c r="N253" s="28">
        <f t="shared" si="43"/>
        <v>-0.14285714285714285</v>
      </c>
      <c r="O253" s="29" t="str">
        <f t="shared" si="44"/>
        <v>Sironi_motif2</v>
      </c>
      <c r="P253" s="29" t="str">
        <f t="shared" si="45"/>
        <v>ESS</v>
      </c>
      <c r="Q253" s="28">
        <f t="shared" si="46"/>
        <v>0</v>
      </c>
      <c r="R253" s="30">
        <f t="shared" si="47"/>
        <v>-0.14285714285714285</v>
      </c>
    </row>
    <row r="254" spans="1:18" ht="32" customHeight="1" x14ac:dyDescent="0.15">
      <c r="A254" s="20" t="s">
        <v>46</v>
      </c>
      <c r="B254" s="20" t="s">
        <v>2059</v>
      </c>
      <c r="C254" s="20" t="s">
        <v>37</v>
      </c>
      <c r="D254" s="21" t="s">
        <v>1523</v>
      </c>
      <c r="E254" s="22">
        <f t="shared" si="36"/>
        <v>256</v>
      </c>
      <c r="F254" s="23">
        <f t="shared" si="37"/>
        <v>6</v>
      </c>
      <c r="G254" s="24">
        <f t="shared" si="38"/>
        <v>262</v>
      </c>
      <c r="H254" s="25">
        <f t="shared" si="39"/>
        <v>0</v>
      </c>
      <c r="I254" s="26">
        <f t="shared" si="40"/>
        <v>-0.16666666666666666</v>
      </c>
      <c r="J254" s="27" t="str">
        <f>MID('LMNA e11 - 2ry Str + Mask'!$A$2,E254,F254)</f>
        <v>))..((</v>
      </c>
      <c r="K254" s="26">
        <f t="shared" si="41"/>
        <v>0.33333333333333331</v>
      </c>
      <c r="L254" s="27" t="str">
        <f>MID('LMNA e11 - 2ry Str + Mask'!$D$2,E254,F254)</f>
        <v>).))))</v>
      </c>
      <c r="M254" s="26">
        <f t="shared" si="42"/>
        <v>0.16666666666666666</v>
      </c>
      <c r="N254" s="28">
        <f t="shared" si="43"/>
        <v>-0.16666666666666666</v>
      </c>
      <c r="O254" s="29" t="str">
        <f t="shared" si="44"/>
        <v>IIE</v>
      </c>
      <c r="P254" s="29" t="str">
        <f t="shared" si="45"/>
        <v>ESS</v>
      </c>
      <c r="Q254" s="28">
        <f t="shared" si="46"/>
        <v>0</v>
      </c>
      <c r="R254" s="30">
        <f t="shared" si="47"/>
        <v>-0.16666666666666666</v>
      </c>
    </row>
    <row r="255" spans="1:18" ht="44" customHeight="1" x14ac:dyDescent="0.15">
      <c r="A255" s="20" t="s">
        <v>69</v>
      </c>
      <c r="B255" s="20" t="s">
        <v>2060</v>
      </c>
      <c r="C255" s="20" t="s">
        <v>2061</v>
      </c>
      <c r="D255" s="21" t="s">
        <v>1523</v>
      </c>
      <c r="E255" s="22">
        <f t="shared" si="36"/>
        <v>256</v>
      </c>
      <c r="F255" s="23">
        <f t="shared" si="37"/>
        <v>7</v>
      </c>
      <c r="G255" s="24">
        <f t="shared" si="38"/>
        <v>263</v>
      </c>
      <c r="H255" s="25">
        <f t="shared" si="39"/>
        <v>0</v>
      </c>
      <c r="I255" s="26">
        <f t="shared" si="40"/>
        <v>-0.14285714285714285</v>
      </c>
      <c r="J255" s="27" t="str">
        <f>MID('LMNA e11 - 2ry Str + Mask'!$A$2,E255,F255)</f>
        <v>))..(((</v>
      </c>
      <c r="K255" s="26">
        <f t="shared" si="41"/>
        <v>0.2857142857142857</v>
      </c>
      <c r="L255" s="27" t="str">
        <f>MID('LMNA e11 - 2ry Str + Mask'!$D$2,E255,F255)</f>
        <v>).)))))</v>
      </c>
      <c r="M255" s="26">
        <f t="shared" si="42"/>
        <v>0.14285714285714285</v>
      </c>
      <c r="N255" s="28">
        <f t="shared" si="43"/>
        <v>-0.14285714285714285</v>
      </c>
      <c r="O255" s="29" t="str">
        <f t="shared" si="44"/>
        <v>Sironi_motif2</v>
      </c>
      <c r="P255" s="29" t="str">
        <f t="shared" si="45"/>
        <v>ESS</v>
      </c>
      <c r="Q255" s="28">
        <f t="shared" si="46"/>
        <v>0</v>
      </c>
      <c r="R255" s="30">
        <f t="shared" si="47"/>
        <v>-0.14285714285714285</v>
      </c>
    </row>
    <row r="256" spans="1:18" ht="32" customHeight="1" x14ac:dyDescent="0.15">
      <c r="A256" s="20" t="s">
        <v>46</v>
      </c>
      <c r="B256" s="20" t="s">
        <v>2062</v>
      </c>
      <c r="C256" s="20" t="s">
        <v>37</v>
      </c>
      <c r="D256" s="21" t="s">
        <v>731</v>
      </c>
      <c r="E256" s="22">
        <f t="shared" si="36"/>
        <v>257</v>
      </c>
      <c r="F256" s="23">
        <f t="shared" si="37"/>
        <v>6</v>
      </c>
      <c r="G256" s="24">
        <f t="shared" si="38"/>
        <v>263</v>
      </c>
      <c r="H256" s="25">
        <f t="shared" si="39"/>
        <v>0</v>
      </c>
      <c r="I256" s="26">
        <f t="shared" si="40"/>
        <v>-0.16666666666666666</v>
      </c>
      <c r="J256" s="27" t="str">
        <f>MID('LMNA e11 - 2ry Str + Mask'!$A$2,E256,F256)</f>
        <v>)..(((</v>
      </c>
      <c r="K256" s="26">
        <f t="shared" si="41"/>
        <v>0.33333333333333331</v>
      </c>
      <c r="L256" s="27" t="str">
        <f>MID('LMNA e11 - 2ry Str + Mask'!$D$2,E256,F256)</f>
        <v>.)))))</v>
      </c>
      <c r="M256" s="26">
        <f t="shared" si="42"/>
        <v>0.16666666666666666</v>
      </c>
      <c r="N256" s="28">
        <f t="shared" si="43"/>
        <v>-0.16666666666666666</v>
      </c>
      <c r="O256" s="29" t="str">
        <f t="shared" si="44"/>
        <v>IIE</v>
      </c>
      <c r="P256" s="29" t="str">
        <f t="shared" si="45"/>
        <v>ESS</v>
      </c>
      <c r="Q256" s="28">
        <f t="shared" si="46"/>
        <v>0</v>
      </c>
      <c r="R256" s="30">
        <f t="shared" si="47"/>
        <v>-0.16666666666666666</v>
      </c>
    </row>
    <row r="257" spans="1:18" ht="32" customHeight="1" x14ac:dyDescent="0.15">
      <c r="A257" s="20" t="s">
        <v>288</v>
      </c>
      <c r="B257" s="20" t="s">
        <v>2062</v>
      </c>
      <c r="C257" s="20" t="s">
        <v>37</v>
      </c>
      <c r="D257" s="21" t="s">
        <v>731</v>
      </c>
      <c r="E257" s="22">
        <f t="shared" si="36"/>
        <v>257</v>
      </c>
      <c r="F257" s="23">
        <f t="shared" si="37"/>
        <v>6</v>
      </c>
      <c r="G257" s="24">
        <f t="shared" si="38"/>
        <v>263</v>
      </c>
      <c r="H257" s="25">
        <f t="shared" si="39"/>
        <v>0</v>
      </c>
      <c r="I257" s="26">
        <f t="shared" si="40"/>
        <v>-0.16666666666666666</v>
      </c>
      <c r="J257" s="27" t="str">
        <f>MID('LMNA e11 - 2ry Str + Mask'!$A$2,E257,F257)</f>
        <v>)..(((</v>
      </c>
      <c r="K257" s="26">
        <f t="shared" si="41"/>
        <v>0.33333333333333331</v>
      </c>
      <c r="L257" s="27" t="str">
        <f>MID('LMNA e11 - 2ry Str + Mask'!$D$2,E257,F257)</f>
        <v>.)))))</v>
      </c>
      <c r="M257" s="26">
        <f t="shared" si="42"/>
        <v>0.16666666666666666</v>
      </c>
      <c r="N257" s="28">
        <f t="shared" si="43"/>
        <v>-0.16666666666666666</v>
      </c>
      <c r="O257" s="29" t="str">
        <f t="shared" si="44"/>
        <v>Fas ESS</v>
      </c>
      <c r="P257" s="29" t="str">
        <f t="shared" si="45"/>
        <v>ESS</v>
      </c>
      <c r="Q257" s="28">
        <f t="shared" si="46"/>
        <v>0</v>
      </c>
      <c r="R257" s="30">
        <f t="shared" si="47"/>
        <v>-0.16666666666666666</v>
      </c>
    </row>
    <row r="258" spans="1:18" ht="44" customHeight="1" x14ac:dyDescent="0.15">
      <c r="A258" s="20" t="s">
        <v>69</v>
      </c>
      <c r="B258" s="20" t="s">
        <v>2063</v>
      </c>
      <c r="C258" s="20" t="s">
        <v>530</v>
      </c>
      <c r="D258" s="21" t="s">
        <v>731</v>
      </c>
      <c r="E258" s="22">
        <f t="shared" ref="E258:E321" si="48">MID(D258,12,LEN(D258)-13)+50</f>
        <v>257</v>
      </c>
      <c r="F258" s="23">
        <f t="shared" ref="F258:F321" si="49">LEN(B258)-12</f>
        <v>7</v>
      </c>
      <c r="G258" s="24">
        <f t="shared" ref="G258:G321" si="50">E258+F258</f>
        <v>264</v>
      </c>
      <c r="H258" s="25">
        <f t="shared" ref="H258:H321" si="51">IF(P258="ESE",1/F258,0)</f>
        <v>0</v>
      </c>
      <c r="I258" s="26">
        <f t="shared" ref="I258:I321" si="52">IF(P258="ESS",-1/F258,0)</f>
        <v>-0.14285714285714285</v>
      </c>
      <c r="J258" s="27" t="str">
        <f>MID('LMNA e11 - 2ry Str + Mask'!$A$2,E258,F258)</f>
        <v>)..((((</v>
      </c>
      <c r="K258" s="26">
        <f t="shared" ref="K258:K321" si="53">(F258-LEN(SUBSTITUTE(J258,".","")))/F258</f>
        <v>0.2857142857142857</v>
      </c>
      <c r="L258" s="27" t="str">
        <f>MID('LMNA e11 - 2ry Str + Mask'!$D$2,E258,F258)</f>
        <v>.))))))</v>
      </c>
      <c r="M258" s="26">
        <f t="shared" ref="M258:M321" si="54">(F258-LEN(SUBSTITUTE(L258,".","")))/F258</f>
        <v>0.14285714285714285</v>
      </c>
      <c r="N258" s="28">
        <f t="shared" ref="N258:N321" si="55">M258-K258</f>
        <v>-0.14285714285714285</v>
      </c>
      <c r="O258" s="29" t="str">
        <f t="shared" ref="O258:O321" si="56">MID(A258,11,(LEN(A258)-22))</f>
        <v>Sironi_motif2</v>
      </c>
      <c r="P258" s="29" t="str">
        <f t="shared" ref="P258:P321" si="57">MID(A258,(LEN(A258)-9),3)</f>
        <v>ESS</v>
      </c>
      <c r="Q258" s="28">
        <f t="shared" ref="Q258:Q321" si="58">IF(P258="ESE",N258,0)</f>
        <v>0</v>
      </c>
      <c r="R258" s="30">
        <f t="shared" ref="R258:R321" si="59">IF(P258="ESS",N258,0)</f>
        <v>-0.14285714285714285</v>
      </c>
    </row>
    <row r="259" spans="1:18" ht="32" customHeight="1" x14ac:dyDescent="0.15">
      <c r="A259" s="20" t="s">
        <v>46</v>
      </c>
      <c r="B259" s="20" t="s">
        <v>2064</v>
      </c>
      <c r="C259" s="20" t="s">
        <v>37</v>
      </c>
      <c r="D259" s="21" t="s">
        <v>2065</v>
      </c>
      <c r="E259" s="22">
        <f t="shared" si="48"/>
        <v>258</v>
      </c>
      <c r="F259" s="23">
        <f t="shared" si="49"/>
        <v>6</v>
      </c>
      <c r="G259" s="24">
        <f t="shared" si="50"/>
        <v>264</v>
      </c>
      <c r="H259" s="25">
        <f t="shared" si="51"/>
        <v>0</v>
      </c>
      <c r="I259" s="26">
        <f t="shared" si="52"/>
        <v>-0.16666666666666666</v>
      </c>
      <c r="J259" s="27" t="str">
        <f>MID('LMNA e11 - 2ry Str + Mask'!$A$2,E259,F259)</f>
        <v>..((((</v>
      </c>
      <c r="K259" s="26">
        <f t="shared" si="53"/>
        <v>0.33333333333333331</v>
      </c>
      <c r="L259" s="27" t="str">
        <f>MID('LMNA e11 - 2ry Str + Mask'!$D$2,E259,F259)</f>
        <v>))))))</v>
      </c>
      <c r="M259" s="26">
        <f t="shared" si="54"/>
        <v>0</v>
      </c>
      <c r="N259" s="28">
        <f t="shared" si="55"/>
        <v>-0.33333333333333331</v>
      </c>
      <c r="O259" s="29" t="str">
        <f t="shared" si="56"/>
        <v>IIE</v>
      </c>
      <c r="P259" s="29" t="str">
        <f t="shared" si="57"/>
        <v>ESS</v>
      </c>
      <c r="Q259" s="28">
        <f t="shared" si="58"/>
        <v>0</v>
      </c>
      <c r="R259" s="30">
        <f t="shared" si="59"/>
        <v>-0.33333333333333331</v>
      </c>
    </row>
    <row r="260" spans="1:18" ht="32" customHeight="1" x14ac:dyDescent="0.15">
      <c r="A260" s="20" t="s">
        <v>288</v>
      </c>
      <c r="B260" s="20" t="s">
        <v>2064</v>
      </c>
      <c r="C260" s="20" t="s">
        <v>37</v>
      </c>
      <c r="D260" s="21" t="s">
        <v>2065</v>
      </c>
      <c r="E260" s="22">
        <f t="shared" si="48"/>
        <v>258</v>
      </c>
      <c r="F260" s="23">
        <f t="shared" si="49"/>
        <v>6</v>
      </c>
      <c r="G260" s="24">
        <f t="shared" si="50"/>
        <v>264</v>
      </c>
      <c r="H260" s="25">
        <f t="shared" si="51"/>
        <v>0</v>
      </c>
      <c r="I260" s="26">
        <f t="shared" si="52"/>
        <v>-0.16666666666666666</v>
      </c>
      <c r="J260" s="27" t="str">
        <f>MID('LMNA e11 - 2ry Str + Mask'!$A$2,E260,F260)</f>
        <v>..((((</v>
      </c>
      <c r="K260" s="26">
        <f t="shared" si="53"/>
        <v>0.33333333333333331</v>
      </c>
      <c r="L260" s="27" t="str">
        <f>MID('LMNA e11 - 2ry Str + Mask'!$D$2,E260,F260)</f>
        <v>))))))</v>
      </c>
      <c r="M260" s="26">
        <f t="shared" si="54"/>
        <v>0</v>
      </c>
      <c r="N260" s="28">
        <f t="shared" si="55"/>
        <v>-0.33333333333333331</v>
      </c>
      <c r="O260" s="29" t="str">
        <f t="shared" si="56"/>
        <v>Fas ESS</v>
      </c>
      <c r="P260" s="29" t="str">
        <f t="shared" si="57"/>
        <v>ESS</v>
      </c>
      <c r="Q260" s="28">
        <f t="shared" si="58"/>
        <v>0</v>
      </c>
      <c r="R260" s="30">
        <f t="shared" si="59"/>
        <v>-0.33333333333333331</v>
      </c>
    </row>
    <row r="261" spans="1:18" ht="44" customHeight="1" x14ac:dyDescent="0.15">
      <c r="A261" s="20" t="s">
        <v>69</v>
      </c>
      <c r="B261" s="20" t="s">
        <v>2066</v>
      </c>
      <c r="C261" s="20" t="s">
        <v>2067</v>
      </c>
      <c r="D261" s="21" t="s">
        <v>2065</v>
      </c>
      <c r="E261" s="22">
        <f t="shared" si="48"/>
        <v>258</v>
      </c>
      <c r="F261" s="23">
        <f t="shared" si="49"/>
        <v>7</v>
      </c>
      <c r="G261" s="24">
        <f t="shared" si="50"/>
        <v>265</v>
      </c>
      <c r="H261" s="25">
        <f t="shared" si="51"/>
        <v>0</v>
      </c>
      <c r="I261" s="26">
        <f t="shared" si="52"/>
        <v>-0.14285714285714285</v>
      </c>
      <c r="J261" s="27" t="str">
        <f>MID('LMNA e11 - 2ry Str + Mask'!$A$2,E261,F261)</f>
        <v>..(((((</v>
      </c>
      <c r="K261" s="26">
        <f t="shared" si="53"/>
        <v>0.2857142857142857</v>
      </c>
      <c r="L261" s="27" t="str">
        <f>MID('LMNA e11 - 2ry Str + Mask'!$D$2,E261,F261)</f>
        <v>)))))))</v>
      </c>
      <c r="M261" s="26">
        <f t="shared" si="54"/>
        <v>0</v>
      </c>
      <c r="N261" s="28">
        <f t="shared" si="55"/>
        <v>-0.2857142857142857</v>
      </c>
      <c r="O261" s="29" t="str">
        <f t="shared" si="56"/>
        <v>Sironi_motif2</v>
      </c>
      <c r="P261" s="29" t="str">
        <f t="shared" si="57"/>
        <v>ESS</v>
      </c>
      <c r="Q261" s="28">
        <f t="shared" si="58"/>
        <v>0</v>
      </c>
      <c r="R261" s="30">
        <f t="shared" si="59"/>
        <v>-0.2857142857142857</v>
      </c>
    </row>
    <row r="262" spans="1:18" ht="32" customHeight="1" x14ac:dyDescent="0.15">
      <c r="A262" s="20" t="s">
        <v>46</v>
      </c>
      <c r="B262" s="20" t="s">
        <v>2068</v>
      </c>
      <c r="C262" s="20" t="s">
        <v>37</v>
      </c>
      <c r="D262" s="21" t="s">
        <v>734</v>
      </c>
      <c r="E262" s="22">
        <f t="shared" si="48"/>
        <v>259</v>
      </c>
      <c r="F262" s="23">
        <f t="shared" si="49"/>
        <v>6</v>
      </c>
      <c r="G262" s="24">
        <f t="shared" si="50"/>
        <v>265</v>
      </c>
      <c r="H262" s="25">
        <f t="shared" si="51"/>
        <v>0</v>
      </c>
      <c r="I262" s="26">
        <f t="shared" si="52"/>
        <v>-0.16666666666666666</v>
      </c>
      <c r="J262" s="27" t="str">
        <f>MID('LMNA e11 - 2ry Str + Mask'!$A$2,E262,F262)</f>
        <v>.(((((</v>
      </c>
      <c r="K262" s="26">
        <f t="shared" si="53"/>
        <v>0.16666666666666666</v>
      </c>
      <c r="L262" s="27" t="str">
        <f>MID('LMNA e11 - 2ry Str + Mask'!$D$2,E262,F262)</f>
        <v>))))))</v>
      </c>
      <c r="M262" s="26">
        <f t="shared" si="54"/>
        <v>0</v>
      </c>
      <c r="N262" s="28">
        <f t="shared" si="55"/>
        <v>-0.16666666666666666</v>
      </c>
      <c r="O262" s="29" t="str">
        <f t="shared" si="56"/>
        <v>IIE</v>
      </c>
      <c r="P262" s="29" t="str">
        <f t="shared" si="57"/>
        <v>ESS</v>
      </c>
      <c r="Q262" s="28">
        <f t="shared" si="58"/>
        <v>0</v>
      </c>
      <c r="R262" s="30">
        <f t="shared" si="59"/>
        <v>-0.16666666666666666</v>
      </c>
    </row>
    <row r="263" spans="1:18" ht="32" customHeight="1" x14ac:dyDescent="0.15">
      <c r="A263" s="20" t="s">
        <v>288</v>
      </c>
      <c r="B263" s="20" t="s">
        <v>2068</v>
      </c>
      <c r="C263" s="20" t="s">
        <v>37</v>
      </c>
      <c r="D263" s="21" t="s">
        <v>734</v>
      </c>
      <c r="E263" s="22">
        <f t="shared" si="48"/>
        <v>259</v>
      </c>
      <c r="F263" s="23">
        <f t="shared" si="49"/>
        <v>6</v>
      </c>
      <c r="G263" s="24">
        <f t="shared" si="50"/>
        <v>265</v>
      </c>
      <c r="H263" s="25">
        <f t="shared" si="51"/>
        <v>0</v>
      </c>
      <c r="I263" s="26">
        <f t="shared" si="52"/>
        <v>-0.16666666666666666</v>
      </c>
      <c r="J263" s="27" t="str">
        <f>MID('LMNA e11 - 2ry Str + Mask'!$A$2,E263,F263)</f>
        <v>.(((((</v>
      </c>
      <c r="K263" s="26">
        <f t="shared" si="53"/>
        <v>0.16666666666666666</v>
      </c>
      <c r="L263" s="27" t="str">
        <f>MID('LMNA e11 - 2ry Str + Mask'!$D$2,E263,F263)</f>
        <v>))))))</v>
      </c>
      <c r="M263" s="26">
        <f t="shared" si="54"/>
        <v>0</v>
      </c>
      <c r="N263" s="28">
        <f t="shared" si="55"/>
        <v>-0.16666666666666666</v>
      </c>
      <c r="O263" s="29" t="str">
        <f t="shared" si="56"/>
        <v>Fas ESS</v>
      </c>
      <c r="P263" s="29" t="str">
        <f t="shared" si="57"/>
        <v>ESS</v>
      </c>
      <c r="Q263" s="28">
        <f t="shared" si="58"/>
        <v>0</v>
      </c>
      <c r="R263" s="30">
        <f t="shared" si="59"/>
        <v>-0.16666666666666666</v>
      </c>
    </row>
    <row r="264" spans="1:18" ht="44" customHeight="1" x14ac:dyDescent="0.15">
      <c r="A264" s="20" t="s">
        <v>69</v>
      </c>
      <c r="B264" s="20" t="s">
        <v>2069</v>
      </c>
      <c r="C264" s="20" t="s">
        <v>2070</v>
      </c>
      <c r="D264" s="21" t="s">
        <v>734</v>
      </c>
      <c r="E264" s="22">
        <f t="shared" si="48"/>
        <v>259</v>
      </c>
      <c r="F264" s="23">
        <f t="shared" si="49"/>
        <v>7</v>
      </c>
      <c r="G264" s="24">
        <f t="shared" si="50"/>
        <v>266</v>
      </c>
      <c r="H264" s="25">
        <f t="shared" si="51"/>
        <v>0</v>
      </c>
      <c r="I264" s="26">
        <f t="shared" si="52"/>
        <v>-0.14285714285714285</v>
      </c>
      <c r="J264" s="27" t="str">
        <f>MID('LMNA e11 - 2ry Str + Mask'!$A$2,E264,F264)</f>
        <v>.((((((</v>
      </c>
      <c r="K264" s="26">
        <f t="shared" si="53"/>
        <v>0.14285714285714285</v>
      </c>
      <c r="L264" s="27" t="str">
        <f>MID('LMNA e11 - 2ry Str + Mask'!$D$2,E264,F264)</f>
        <v>)))))))</v>
      </c>
      <c r="M264" s="26">
        <f t="shared" si="54"/>
        <v>0</v>
      </c>
      <c r="N264" s="28">
        <f t="shared" si="55"/>
        <v>-0.14285714285714285</v>
      </c>
      <c r="O264" s="29" t="str">
        <f t="shared" si="56"/>
        <v>Sironi_motif2</v>
      </c>
      <c r="P264" s="29" t="str">
        <f t="shared" si="57"/>
        <v>ESS</v>
      </c>
      <c r="Q264" s="28">
        <f t="shared" si="58"/>
        <v>0</v>
      </c>
      <c r="R264" s="30">
        <f t="shared" si="59"/>
        <v>-0.14285714285714285</v>
      </c>
    </row>
    <row r="265" spans="1:18" ht="32" customHeight="1" x14ac:dyDescent="0.15">
      <c r="A265" s="20" t="s">
        <v>88</v>
      </c>
      <c r="B265" s="20" t="s">
        <v>2071</v>
      </c>
      <c r="C265" s="20" t="s">
        <v>2072</v>
      </c>
      <c r="D265" s="21" t="s">
        <v>738</v>
      </c>
      <c r="E265" s="22">
        <f t="shared" si="48"/>
        <v>260</v>
      </c>
      <c r="F265" s="23">
        <f t="shared" si="49"/>
        <v>6</v>
      </c>
      <c r="G265" s="24">
        <f t="shared" si="50"/>
        <v>266</v>
      </c>
      <c r="H265" s="25">
        <f t="shared" si="51"/>
        <v>0.16666666666666666</v>
      </c>
      <c r="I265" s="26">
        <f t="shared" si="52"/>
        <v>0</v>
      </c>
      <c r="J265" s="27" t="str">
        <f>MID('LMNA e11 - 2ry Str + Mask'!$A$2,E265,F265)</f>
        <v>((((((</v>
      </c>
      <c r="K265" s="26">
        <f t="shared" si="53"/>
        <v>0</v>
      </c>
      <c r="L265" s="27" t="str">
        <f>MID('LMNA e11 - 2ry Str + Mask'!$D$2,E265,F265)</f>
        <v>))))))</v>
      </c>
      <c r="M265" s="26">
        <f t="shared" si="54"/>
        <v>0</v>
      </c>
      <c r="N265" s="28">
        <f t="shared" si="55"/>
        <v>0</v>
      </c>
      <c r="O265" s="29" t="str">
        <f t="shared" si="56"/>
        <v>ESE_9G8</v>
      </c>
      <c r="P265" s="29" t="str">
        <f t="shared" si="57"/>
        <v>ESE</v>
      </c>
      <c r="Q265" s="28">
        <f t="shared" si="58"/>
        <v>0</v>
      </c>
      <c r="R265" s="30">
        <f t="shared" si="59"/>
        <v>0</v>
      </c>
    </row>
    <row r="266" spans="1:18" ht="32" customHeight="1" x14ac:dyDescent="0.15">
      <c r="A266" s="20" t="s">
        <v>46</v>
      </c>
      <c r="B266" s="20" t="s">
        <v>2071</v>
      </c>
      <c r="C266" s="20" t="s">
        <v>37</v>
      </c>
      <c r="D266" s="21" t="s">
        <v>738</v>
      </c>
      <c r="E266" s="22">
        <f t="shared" si="48"/>
        <v>260</v>
      </c>
      <c r="F266" s="23">
        <f t="shared" si="49"/>
        <v>6</v>
      </c>
      <c r="G266" s="24">
        <f t="shared" si="50"/>
        <v>266</v>
      </c>
      <c r="H266" s="25">
        <f t="shared" si="51"/>
        <v>0</v>
      </c>
      <c r="I266" s="26">
        <f t="shared" si="52"/>
        <v>-0.16666666666666666</v>
      </c>
      <c r="J266" s="27" t="str">
        <f>MID('LMNA e11 - 2ry Str + Mask'!$A$2,E266,F266)</f>
        <v>((((((</v>
      </c>
      <c r="K266" s="26">
        <f t="shared" si="53"/>
        <v>0</v>
      </c>
      <c r="L266" s="27" t="str">
        <f>MID('LMNA e11 - 2ry Str + Mask'!$D$2,E266,F266)</f>
        <v>))))))</v>
      </c>
      <c r="M266" s="26">
        <f t="shared" si="54"/>
        <v>0</v>
      </c>
      <c r="N266" s="28">
        <f t="shared" si="55"/>
        <v>0</v>
      </c>
      <c r="O266" s="29" t="str">
        <f t="shared" si="56"/>
        <v>IIE</v>
      </c>
      <c r="P266" s="29" t="str">
        <f t="shared" si="57"/>
        <v>ESS</v>
      </c>
      <c r="Q266" s="28">
        <f t="shared" si="58"/>
        <v>0</v>
      </c>
      <c r="R266" s="30">
        <f t="shared" si="59"/>
        <v>0</v>
      </c>
    </row>
    <row r="267" spans="1:18" ht="32" customHeight="1" x14ac:dyDescent="0.15">
      <c r="A267" s="20" t="s">
        <v>46</v>
      </c>
      <c r="B267" s="20" t="s">
        <v>1767</v>
      </c>
      <c r="C267" s="20" t="s">
        <v>37</v>
      </c>
      <c r="D267" s="21" t="s">
        <v>1530</v>
      </c>
      <c r="E267" s="22">
        <f t="shared" si="48"/>
        <v>262</v>
      </c>
      <c r="F267" s="23">
        <f t="shared" si="49"/>
        <v>6</v>
      </c>
      <c r="G267" s="24">
        <f t="shared" si="50"/>
        <v>268</v>
      </c>
      <c r="H267" s="25">
        <f t="shared" si="51"/>
        <v>0</v>
      </c>
      <c r="I267" s="26">
        <f t="shared" si="52"/>
        <v>-0.16666666666666666</v>
      </c>
      <c r="J267" s="27" t="str">
        <f>MID('LMNA e11 - 2ry Str + Mask'!$A$2,E267,F267)</f>
        <v>((((..</v>
      </c>
      <c r="K267" s="26">
        <f t="shared" si="53"/>
        <v>0.33333333333333331</v>
      </c>
      <c r="L267" s="27" t="str">
        <f>MID('LMNA e11 - 2ry Str + Mask'!$D$2,E267,F267)</f>
        <v>))))))</v>
      </c>
      <c r="M267" s="26">
        <f t="shared" si="54"/>
        <v>0</v>
      </c>
      <c r="N267" s="28">
        <f t="shared" si="55"/>
        <v>-0.33333333333333331</v>
      </c>
      <c r="O267" s="29" t="str">
        <f t="shared" si="56"/>
        <v>IIE</v>
      </c>
      <c r="P267" s="29" t="str">
        <f t="shared" si="57"/>
        <v>ESS</v>
      </c>
      <c r="Q267" s="28">
        <f t="shared" si="58"/>
        <v>0</v>
      </c>
      <c r="R267" s="30">
        <f t="shared" si="59"/>
        <v>-0.33333333333333331</v>
      </c>
    </row>
    <row r="268" spans="1:18" ht="44" customHeight="1" x14ac:dyDescent="0.15">
      <c r="A268" s="20" t="s">
        <v>49</v>
      </c>
      <c r="B268" s="20" t="s">
        <v>2073</v>
      </c>
      <c r="C268" s="20" t="s">
        <v>1976</v>
      </c>
      <c r="D268" s="21" t="s">
        <v>1530</v>
      </c>
      <c r="E268" s="22">
        <f t="shared" si="48"/>
        <v>262</v>
      </c>
      <c r="F268" s="23">
        <f t="shared" si="49"/>
        <v>8</v>
      </c>
      <c r="G268" s="24">
        <f t="shared" si="50"/>
        <v>270</v>
      </c>
      <c r="H268" s="25">
        <f t="shared" si="51"/>
        <v>0.125</v>
      </c>
      <c r="I268" s="26">
        <f t="shared" si="52"/>
        <v>0</v>
      </c>
      <c r="J268" s="27" t="str">
        <f>MID('LMNA e11 - 2ry Str + Mask'!$A$2,E268,F268)</f>
        <v>((((...(</v>
      </c>
      <c r="K268" s="26">
        <f t="shared" si="53"/>
        <v>0.375</v>
      </c>
      <c r="L268" s="27" t="str">
        <f>MID('LMNA e11 - 2ry Str + Mask'!$D$2,E268,F268)</f>
        <v>)))))).)</v>
      </c>
      <c r="M268" s="26">
        <f t="shared" si="54"/>
        <v>0.125</v>
      </c>
      <c r="N268" s="28">
        <f t="shared" si="55"/>
        <v>-0.25</v>
      </c>
      <c r="O268" s="29" t="str">
        <f t="shared" si="56"/>
        <v>ESE_SC35</v>
      </c>
      <c r="P268" s="29" t="str">
        <f t="shared" si="57"/>
        <v>ESE</v>
      </c>
      <c r="Q268" s="28">
        <f t="shared" si="58"/>
        <v>-0.25</v>
      </c>
      <c r="R268" s="30">
        <f t="shared" si="59"/>
        <v>0</v>
      </c>
    </row>
    <row r="269" spans="1:18" ht="32" customHeight="1" x14ac:dyDescent="0.15">
      <c r="A269" s="20" t="s">
        <v>35</v>
      </c>
      <c r="B269" s="20" t="s">
        <v>2054</v>
      </c>
      <c r="C269" s="20" t="s">
        <v>37</v>
      </c>
      <c r="D269" s="21" t="s">
        <v>2074</v>
      </c>
      <c r="E269" s="22">
        <f t="shared" si="48"/>
        <v>264</v>
      </c>
      <c r="F269" s="23">
        <f t="shared" si="49"/>
        <v>6</v>
      </c>
      <c r="G269" s="24">
        <f t="shared" si="50"/>
        <v>270</v>
      </c>
      <c r="H269" s="25">
        <f t="shared" si="51"/>
        <v>0.16666666666666666</v>
      </c>
      <c r="I269" s="26">
        <f t="shared" si="52"/>
        <v>0</v>
      </c>
      <c r="J269" s="27" t="str">
        <f>MID('LMNA e11 - 2ry Str + Mask'!$A$2,E269,F269)</f>
        <v>((...(</v>
      </c>
      <c r="K269" s="26">
        <f t="shared" si="53"/>
        <v>0.5</v>
      </c>
      <c r="L269" s="27" t="str">
        <f>MID('LMNA e11 - 2ry Str + Mask'!$D$2,E269,F269)</f>
        <v>)))).)</v>
      </c>
      <c r="M269" s="26">
        <f t="shared" si="54"/>
        <v>0.16666666666666666</v>
      </c>
      <c r="N269" s="28">
        <f t="shared" si="55"/>
        <v>-0.33333333333333337</v>
      </c>
      <c r="O269" s="29" t="str">
        <f t="shared" si="56"/>
        <v>EIE</v>
      </c>
      <c r="P269" s="29" t="str">
        <f t="shared" si="57"/>
        <v>ESE</v>
      </c>
      <c r="Q269" s="28">
        <f t="shared" si="58"/>
        <v>-0.33333333333333337</v>
      </c>
      <c r="R269" s="30">
        <f t="shared" si="59"/>
        <v>0</v>
      </c>
    </row>
    <row r="270" spans="1:18" ht="44" customHeight="1" x14ac:dyDescent="0.15">
      <c r="A270" s="20" t="s">
        <v>69</v>
      </c>
      <c r="B270" s="20" t="s">
        <v>2075</v>
      </c>
      <c r="C270" s="20" t="s">
        <v>571</v>
      </c>
      <c r="D270" s="21" t="s">
        <v>2074</v>
      </c>
      <c r="E270" s="22">
        <f t="shared" si="48"/>
        <v>264</v>
      </c>
      <c r="F270" s="23">
        <f t="shared" si="49"/>
        <v>7</v>
      </c>
      <c r="G270" s="24">
        <f t="shared" si="50"/>
        <v>271</v>
      </c>
      <c r="H270" s="25">
        <f t="shared" si="51"/>
        <v>0</v>
      </c>
      <c r="I270" s="26">
        <f t="shared" si="52"/>
        <v>-0.14285714285714285</v>
      </c>
      <c r="J270" s="27" t="str">
        <f>MID('LMNA e11 - 2ry Str + Mask'!$A$2,E270,F270)</f>
        <v>((...((</v>
      </c>
      <c r="K270" s="26">
        <f t="shared" si="53"/>
        <v>0.42857142857142855</v>
      </c>
      <c r="L270" s="27" t="str">
        <f>MID('LMNA e11 - 2ry Str + Mask'!$D$2,E270,F270)</f>
        <v>)))).))</v>
      </c>
      <c r="M270" s="26">
        <f t="shared" si="54"/>
        <v>0.14285714285714285</v>
      </c>
      <c r="N270" s="28">
        <f t="shared" si="55"/>
        <v>-0.2857142857142857</v>
      </c>
      <c r="O270" s="29" t="str">
        <f t="shared" si="56"/>
        <v>Sironi_motif2</v>
      </c>
      <c r="P270" s="29" t="str">
        <f t="shared" si="57"/>
        <v>ESS</v>
      </c>
      <c r="Q270" s="28">
        <f t="shared" si="58"/>
        <v>0</v>
      </c>
      <c r="R270" s="30">
        <f t="shared" si="59"/>
        <v>-0.2857142857142857</v>
      </c>
    </row>
    <row r="271" spans="1:18" ht="44" customHeight="1" x14ac:dyDescent="0.15">
      <c r="A271" s="20" t="s">
        <v>58</v>
      </c>
      <c r="B271" s="20" t="s">
        <v>2076</v>
      </c>
      <c r="C271" s="20" t="s">
        <v>2077</v>
      </c>
      <c r="D271" s="21" t="s">
        <v>2074</v>
      </c>
      <c r="E271" s="22">
        <f t="shared" si="48"/>
        <v>264</v>
      </c>
      <c r="F271" s="23">
        <f t="shared" si="49"/>
        <v>8</v>
      </c>
      <c r="G271" s="24">
        <f t="shared" si="50"/>
        <v>272</v>
      </c>
      <c r="H271" s="25">
        <f t="shared" si="51"/>
        <v>0</v>
      </c>
      <c r="I271" s="26">
        <f t="shared" si="52"/>
        <v>-0.125</v>
      </c>
      <c r="J271" s="27" t="str">
        <f>MID('LMNA e11 - 2ry Str + Mask'!$A$2,E271,F271)</f>
        <v>((...(((</v>
      </c>
      <c r="K271" s="26">
        <f t="shared" si="53"/>
        <v>0.375</v>
      </c>
      <c r="L271" s="27" t="str">
        <f>MID('LMNA e11 - 2ry Str + Mask'!$D$2,E271,F271)</f>
        <v>)))).)))</v>
      </c>
      <c r="M271" s="26">
        <f t="shared" si="54"/>
        <v>0.125</v>
      </c>
      <c r="N271" s="28">
        <f t="shared" si="55"/>
        <v>-0.25</v>
      </c>
      <c r="O271" s="29" t="str">
        <f t="shared" si="56"/>
        <v>Sironi_motif1</v>
      </c>
      <c r="P271" s="29" t="str">
        <f t="shared" si="57"/>
        <v>ESS</v>
      </c>
      <c r="Q271" s="28">
        <f t="shared" si="58"/>
        <v>0</v>
      </c>
      <c r="R271" s="30">
        <f t="shared" si="59"/>
        <v>-0.25</v>
      </c>
    </row>
    <row r="272" spans="1:18" ht="44" customHeight="1" x14ac:dyDescent="0.15">
      <c r="A272" s="20" t="s">
        <v>65</v>
      </c>
      <c r="B272" s="20" t="s">
        <v>1268</v>
      </c>
      <c r="C272" s="20" t="s">
        <v>988</v>
      </c>
      <c r="D272" s="21" t="s">
        <v>741</v>
      </c>
      <c r="E272" s="22">
        <f t="shared" si="48"/>
        <v>265</v>
      </c>
      <c r="F272" s="23">
        <f t="shared" si="49"/>
        <v>6</v>
      </c>
      <c r="G272" s="24">
        <f t="shared" si="50"/>
        <v>271</v>
      </c>
      <c r="H272" s="25">
        <f t="shared" si="51"/>
        <v>0</v>
      </c>
      <c r="I272" s="26">
        <f t="shared" si="52"/>
        <v>-0.16666666666666666</v>
      </c>
      <c r="J272" s="27" t="str">
        <f>MID('LMNA e11 - 2ry Str + Mask'!$A$2,E272,F272)</f>
        <v>(...((</v>
      </c>
      <c r="K272" s="26">
        <f t="shared" si="53"/>
        <v>0.5</v>
      </c>
      <c r="L272" s="27" t="str">
        <f>MID('LMNA e11 - 2ry Str + Mask'!$D$2,E272,F272)</f>
        <v>))).))</v>
      </c>
      <c r="M272" s="26">
        <f t="shared" si="54"/>
        <v>0.16666666666666666</v>
      </c>
      <c r="N272" s="28">
        <f t="shared" si="55"/>
        <v>-0.33333333333333337</v>
      </c>
      <c r="O272" s="29" t="str">
        <f t="shared" si="56"/>
        <v>ESS_hnRNPA1</v>
      </c>
      <c r="P272" s="29" t="str">
        <f t="shared" si="57"/>
        <v>ESS</v>
      </c>
      <c r="Q272" s="28">
        <f t="shared" si="58"/>
        <v>0</v>
      </c>
      <c r="R272" s="30">
        <f t="shared" si="59"/>
        <v>-0.33333333333333337</v>
      </c>
    </row>
    <row r="273" spans="1:18" ht="32" customHeight="1" x14ac:dyDescent="0.15">
      <c r="A273" s="20" t="s">
        <v>35</v>
      </c>
      <c r="B273" s="20" t="s">
        <v>1268</v>
      </c>
      <c r="C273" s="20" t="s">
        <v>37</v>
      </c>
      <c r="D273" s="21" t="s">
        <v>741</v>
      </c>
      <c r="E273" s="22">
        <f t="shared" si="48"/>
        <v>265</v>
      </c>
      <c r="F273" s="23">
        <f t="shared" si="49"/>
        <v>6</v>
      </c>
      <c r="G273" s="24">
        <f t="shared" si="50"/>
        <v>271</v>
      </c>
      <c r="H273" s="25">
        <f t="shared" si="51"/>
        <v>0.16666666666666666</v>
      </c>
      <c r="I273" s="26">
        <f t="shared" si="52"/>
        <v>0</v>
      </c>
      <c r="J273" s="27" t="str">
        <f>MID('LMNA e11 - 2ry Str + Mask'!$A$2,E273,F273)</f>
        <v>(...((</v>
      </c>
      <c r="K273" s="26">
        <f t="shared" si="53"/>
        <v>0.5</v>
      </c>
      <c r="L273" s="27" t="str">
        <f>MID('LMNA e11 - 2ry Str + Mask'!$D$2,E273,F273)</f>
        <v>))).))</v>
      </c>
      <c r="M273" s="26">
        <f t="shared" si="54"/>
        <v>0.16666666666666666</v>
      </c>
      <c r="N273" s="28">
        <f t="shared" si="55"/>
        <v>-0.33333333333333337</v>
      </c>
      <c r="O273" s="29" t="str">
        <f t="shared" si="56"/>
        <v>EIE</v>
      </c>
      <c r="P273" s="29" t="str">
        <f t="shared" si="57"/>
        <v>ESE</v>
      </c>
      <c r="Q273" s="28">
        <f t="shared" si="58"/>
        <v>-0.33333333333333337</v>
      </c>
      <c r="R273" s="30">
        <f t="shared" si="59"/>
        <v>0</v>
      </c>
    </row>
    <row r="274" spans="1:18" ht="32" customHeight="1" x14ac:dyDescent="0.15">
      <c r="A274" s="20" t="s">
        <v>39</v>
      </c>
      <c r="B274" s="20" t="s">
        <v>2078</v>
      </c>
      <c r="C274" s="20" t="s">
        <v>2079</v>
      </c>
      <c r="D274" s="21" t="s">
        <v>741</v>
      </c>
      <c r="E274" s="22">
        <f t="shared" si="48"/>
        <v>265</v>
      </c>
      <c r="F274" s="23">
        <f t="shared" si="49"/>
        <v>7</v>
      </c>
      <c r="G274" s="24">
        <f t="shared" si="50"/>
        <v>272</v>
      </c>
      <c r="H274" s="25">
        <f t="shared" si="51"/>
        <v>0.14285714285714285</v>
      </c>
      <c r="I274" s="26">
        <f t="shared" si="52"/>
        <v>0</v>
      </c>
      <c r="J274" s="27" t="str">
        <f>MID('LMNA e11 - 2ry Str + Mask'!$A$2,E274,F274)</f>
        <v>(...(((</v>
      </c>
      <c r="K274" s="26">
        <f t="shared" si="53"/>
        <v>0.42857142857142855</v>
      </c>
      <c r="L274" s="27" t="str">
        <f>MID('LMNA e11 - 2ry Str + Mask'!$D$2,E274,F274)</f>
        <v>))).)))</v>
      </c>
      <c r="M274" s="26">
        <f t="shared" si="54"/>
        <v>0.14285714285714285</v>
      </c>
      <c r="N274" s="28">
        <f t="shared" si="55"/>
        <v>-0.2857142857142857</v>
      </c>
      <c r="O274" s="29" t="str">
        <f t="shared" si="56"/>
        <v>ESE_ASF</v>
      </c>
      <c r="P274" s="29" t="str">
        <f t="shared" si="57"/>
        <v>ESE</v>
      </c>
      <c r="Q274" s="28">
        <f t="shared" si="58"/>
        <v>-0.2857142857142857</v>
      </c>
      <c r="R274" s="30">
        <f t="shared" si="59"/>
        <v>0</v>
      </c>
    </row>
    <row r="275" spans="1:18" ht="44" customHeight="1" x14ac:dyDescent="0.15">
      <c r="A275" s="20" t="s">
        <v>42</v>
      </c>
      <c r="B275" s="20" t="s">
        <v>2078</v>
      </c>
      <c r="C275" s="20" t="s">
        <v>636</v>
      </c>
      <c r="D275" s="21" t="s">
        <v>741</v>
      </c>
      <c r="E275" s="22">
        <f t="shared" si="48"/>
        <v>265</v>
      </c>
      <c r="F275" s="23">
        <f t="shared" si="49"/>
        <v>7</v>
      </c>
      <c r="G275" s="24">
        <f t="shared" si="50"/>
        <v>272</v>
      </c>
      <c r="H275" s="25">
        <f t="shared" si="51"/>
        <v>0.14285714285714285</v>
      </c>
      <c r="I275" s="26">
        <f t="shared" si="52"/>
        <v>0</v>
      </c>
      <c r="J275" s="27" t="str">
        <f>MID('LMNA e11 - 2ry Str + Mask'!$A$2,E275,F275)</f>
        <v>(...(((</v>
      </c>
      <c r="K275" s="26">
        <f t="shared" si="53"/>
        <v>0.42857142857142855</v>
      </c>
      <c r="L275" s="27" t="str">
        <f>MID('LMNA e11 - 2ry Str + Mask'!$D$2,E275,F275)</f>
        <v>))).)))</v>
      </c>
      <c r="M275" s="26">
        <f t="shared" si="54"/>
        <v>0.14285714285714285</v>
      </c>
      <c r="N275" s="28">
        <f t="shared" si="55"/>
        <v>-0.2857142857142857</v>
      </c>
      <c r="O275" s="29" t="str">
        <f t="shared" si="56"/>
        <v>ESE_ASFB</v>
      </c>
      <c r="P275" s="29" t="str">
        <f t="shared" si="57"/>
        <v>ESE</v>
      </c>
      <c r="Q275" s="28">
        <f t="shared" si="58"/>
        <v>-0.2857142857142857</v>
      </c>
      <c r="R275" s="30">
        <f t="shared" si="59"/>
        <v>0</v>
      </c>
    </row>
    <row r="276" spans="1:18" ht="32" customHeight="1" x14ac:dyDescent="0.15">
      <c r="A276" s="20" t="s">
        <v>46</v>
      </c>
      <c r="B276" s="20" t="s">
        <v>1760</v>
      </c>
      <c r="C276" s="20" t="s">
        <v>37</v>
      </c>
      <c r="D276" s="21" t="s">
        <v>1538</v>
      </c>
      <c r="E276" s="22">
        <f t="shared" si="48"/>
        <v>266</v>
      </c>
      <c r="F276" s="23">
        <f t="shared" si="49"/>
        <v>6</v>
      </c>
      <c r="G276" s="24">
        <f t="shared" si="50"/>
        <v>272</v>
      </c>
      <c r="H276" s="25">
        <f t="shared" si="51"/>
        <v>0</v>
      </c>
      <c r="I276" s="26">
        <f t="shared" si="52"/>
        <v>-0.16666666666666666</v>
      </c>
      <c r="J276" s="27" t="str">
        <f>MID('LMNA e11 - 2ry Str + Mask'!$A$2,E276,F276)</f>
        <v>...(((</v>
      </c>
      <c r="K276" s="26">
        <f t="shared" si="53"/>
        <v>0.5</v>
      </c>
      <c r="L276" s="27" t="str">
        <f>MID('LMNA e11 - 2ry Str + Mask'!$D$2,E276,F276)</f>
        <v>)).)))</v>
      </c>
      <c r="M276" s="26">
        <f t="shared" si="54"/>
        <v>0.16666666666666666</v>
      </c>
      <c r="N276" s="28">
        <f t="shared" si="55"/>
        <v>-0.33333333333333337</v>
      </c>
      <c r="O276" s="29" t="str">
        <f t="shared" si="56"/>
        <v>IIE</v>
      </c>
      <c r="P276" s="29" t="str">
        <f t="shared" si="57"/>
        <v>ESS</v>
      </c>
      <c r="Q276" s="28">
        <f t="shared" si="58"/>
        <v>0</v>
      </c>
      <c r="R276" s="30">
        <f t="shared" si="59"/>
        <v>-0.33333333333333337</v>
      </c>
    </row>
    <row r="277" spans="1:18" ht="44" customHeight="1" x14ac:dyDescent="0.15">
      <c r="A277" s="20" t="s">
        <v>69</v>
      </c>
      <c r="B277" s="20" t="s">
        <v>2080</v>
      </c>
      <c r="C277" s="20" t="s">
        <v>2081</v>
      </c>
      <c r="D277" s="21" t="s">
        <v>1538</v>
      </c>
      <c r="E277" s="22">
        <f t="shared" si="48"/>
        <v>266</v>
      </c>
      <c r="F277" s="23">
        <f t="shared" si="49"/>
        <v>7</v>
      </c>
      <c r="G277" s="24">
        <f t="shared" si="50"/>
        <v>273</v>
      </c>
      <c r="H277" s="25">
        <f t="shared" si="51"/>
        <v>0</v>
      </c>
      <c r="I277" s="26">
        <f t="shared" si="52"/>
        <v>-0.14285714285714285</v>
      </c>
      <c r="J277" s="27" t="str">
        <f>MID('LMNA e11 - 2ry Str + Mask'!$A$2,E277,F277)</f>
        <v>...((((</v>
      </c>
      <c r="K277" s="26">
        <f t="shared" si="53"/>
        <v>0.42857142857142855</v>
      </c>
      <c r="L277" s="27" t="str">
        <f>MID('LMNA e11 - 2ry Str + Mask'!$D$2,E277,F277)</f>
        <v>)).))))</v>
      </c>
      <c r="M277" s="26">
        <f t="shared" si="54"/>
        <v>0.14285714285714285</v>
      </c>
      <c r="N277" s="28">
        <f t="shared" si="55"/>
        <v>-0.2857142857142857</v>
      </c>
      <c r="O277" s="29" t="str">
        <f t="shared" si="56"/>
        <v>Sironi_motif2</v>
      </c>
      <c r="P277" s="29" t="str">
        <f t="shared" si="57"/>
        <v>ESS</v>
      </c>
      <c r="Q277" s="28">
        <f t="shared" si="58"/>
        <v>0</v>
      </c>
      <c r="R277" s="30">
        <f t="shared" si="59"/>
        <v>-0.2857142857142857</v>
      </c>
    </row>
    <row r="278" spans="1:18" ht="32" customHeight="1" x14ac:dyDescent="0.15">
      <c r="A278" s="20" t="s">
        <v>46</v>
      </c>
      <c r="B278" s="20" t="s">
        <v>2062</v>
      </c>
      <c r="C278" s="20" t="s">
        <v>37</v>
      </c>
      <c r="D278" s="21" t="s">
        <v>2082</v>
      </c>
      <c r="E278" s="22">
        <f t="shared" si="48"/>
        <v>267</v>
      </c>
      <c r="F278" s="23">
        <f t="shared" si="49"/>
        <v>6</v>
      </c>
      <c r="G278" s="24">
        <f t="shared" si="50"/>
        <v>273</v>
      </c>
      <c r="H278" s="25">
        <f t="shared" si="51"/>
        <v>0</v>
      </c>
      <c r="I278" s="26">
        <f t="shared" si="52"/>
        <v>-0.16666666666666666</v>
      </c>
      <c r="J278" s="27" t="str">
        <f>MID('LMNA e11 - 2ry Str + Mask'!$A$2,E278,F278)</f>
        <v>..((((</v>
      </c>
      <c r="K278" s="26">
        <f t="shared" si="53"/>
        <v>0.33333333333333331</v>
      </c>
      <c r="L278" s="27" t="str">
        <f>MID('LMNA e11 - 2ry Str + Mask'!$D$2,E278,F278)</f>
        <v>).))))</v>
      </c>
      <c r="M278" s="26">
        <f t="shared" si="54"/>
        <v>0.16666666666666666</v>
      </c>
      <c r="N278" s="28">
        <f t="shared" si="55"/>
        <v>-0.16666666666666666</v>
      </c>
      <c r="O278" s="29" t="str">
        <f t="shared" si="56"/>
        <v>IIE</v>
      </c>
      <c r="P278" s="29" t="str">
        <f t="shared" si="57"/>
        <v>ESS</v>
      </c>
      <c r="Q278" s="28">
        <f t="shared" si="58"/>
        <v>0</v>
      </c>
      <c r="R278" s="30">
        <f t="shared" si="59"/>
        <v>-0.16666666666666666</v>
      </c>
    </row>
    <row r="279" spans="1:18" ht="32" customHeight="1" x14ac:dyDescent="0.15">
      <c r="A279" s="20" t="s">
        <v>288</v>
      </c>
      <c r="B279" s="20" t="s">
        <v>2062</v>
      </c>
      <c r="C279" s="20" t="s">
        <v>37</v>
      </c>
      <c r="D279" s="21" t="s">
        <v>2082</v>
      </c>
      <c r="E279" s="22">
        <f t="shared" si="48"/>
        <v>267</v>
      </c>
      <c r="F279" s="23">
        <f t="shared" si="49"/>
        <v>6</v>
      </c>
      <c r="G279" s="24">
        <f t="shared" si="50"/>
        <v>273</v>
      </c>
      <c r="H279" s="25">
        <f t="shared" si="51"/>
        <v>0</v>
      </c>
      <c r="I279" s="26">
        <f t="shared" si="52"/>
        <v>-0.16666666666666666</v>
      </c>
      <c r="J279" s="27" t="str">
        <f>MID('LMNA e11 - 2ry Str + Mask'!$A$2,E279,F279)</f>
        <v>..((((</v>
      </c>
      <c r="K279" s="26">
        <f t="shared" si="53"/>
        <v>0.33333333333333331</v>
      </c>
      <c r="L279" s="27" t="str">
        <f>MID('LMNA e11 - 2ry Str + Mask'!$D$2,E279,F279)</f>
        <v>).))))</v>
      </c>
      <c r="M279" s="26">
        <f t="shared" si="54"/>
        <v>0.16666666666666666</v>
      </c>
      <c r="N279" s="28">
        <f t="shared" si="55"/>
        <v>-0.16666666666666666</v>
      </c>
      <c r="O279" s="29" t="str">
        <f t="shared" si="56"/>
        <v>Fas ESS</v>
      </c>
      <c r="P279" s="29" t="str">
        <f t="shared" si="57"/>
        <v>ESS</v>
      </c>
      <c r="Q279" s="28">
        <f t="shared" si="58"/>
        <v>0</v>
      </c>
      <c r="R279" s="30">
        <f t="shared" si="59"/>
        <v>-0.16666666666666666</v>
      </c>
    </row>
    <row r="280" spans="1:18" ht="44" customHeight="1" x14ac:dyDescent="0.15">
      <c r="A280" s="20" t="s">
        <v>69</v>
      </c>
      <c r="B280" s="20" t="s">
        <v>2063</v>
      </c>
      <c r="C280" s="20" t="s">
        <v>530</v>
      </c>
      <c r="D280" s="21" t="s">
        <v>2082</v>
      </c>
      <c r="E280" s="22">
        <f t="shared" si="48"/>
        <v>267</v>
      </c>
      <c r="F280" s="23">
        <f t="shared" si="49"/>
        <v>7</v>
      </c>
      <c r="G280" s="24">
        <f t="shared" si="50"/>
        <v>274</v>
      </c>
      <c r="H280" s="25">
        <f t="shared" si="51"/>
        <v>0</v>
      </c>
      <c r="I280" s="26">
        <f t="shared" si="52"/>
        <v>-0.14285714285714285</v>
      </c>
      <c r="J280" s="27" t="str">
        <f>MID('LMNA e11 - 2ry Str + Mask'!$A$2,E280,F280)</f>
        <v>..(((((</v>
      </c>
      <c r="K280" s="26">
        <f t="shared" si="53"/>
        <v>0.2857142857142857</v>
      </c>
      <c r="L280" s="27" t="str">
        <f>MID('LMNA e11 - 2ry Str + Mask'!$D$2,E280,F280)</f>
        <v>).)))).</v>
      </c>
      <c r="M280" s="26">
        <f t="shared" si="54"/>
        <v>0.2857142857142857</v>
      </c>
      <c r="N280" s="28">
        <f t="shared" si="55"/>
        <v>0</v>
      </c>
      <c r="O280" s="29" t="str">
        <f t="shared" si="56"/>
        <v>Sironi_motif2</v>
      </c>
      <c r="P280" s="29" t="str">
        <f t="shared" si="57"/>
        <v>ESS</v>
      </c>
      <c r="Q280" s="28">
        <f t="shared" si="58"/>
        <v>0</v>
      </c>
      <c r="R280" s="30">
        <f t="shared" si="59"/>
        <v>0</v>
      </c>
    </row>
    <row r="281" spans="1:18" ht="32" customHeight="1" x14ac:dyDescent="0.15">
      <c r="A281" s="20" t="s">
        <v>46</v>
      </c>
      <c r="B281" s="20" t="s">
        <v>2064</v>
      </c>
      <c r="C281" s="20" t="s">
        <v>37</v>
      </c>
      <c r="D281" s="21" t="s">
        <v>2083</v>
      </c>
      <c r="E281" s="22">
        <f t="shared" si="48"/>
        <v>268</v>
      </c>
      <c r="F281" s="23">
        <f t="shared" si="49"/>
        <v>6</v>
      </c>
      <c r="G281" s="24">
        <f t="shared" si="50"/>
        <v>274</v>
      </c>
      <c r="H281" s="25">
        <f t="shared" si="51"/>
        <v>0</v>
      </c>
      <c r="I281" s="26">
        <f t="shared" si="52"/>
        <v>-0.16666666666666666</v>
      </c>
      <c r="J281" s="27" t="str">
        <f>MID('LMNA e11 - 2ry Str + Mask'!$A$2,E281,F281)</f>
        <v>.(((((</v>
      </c>
      <c r="K281" s="26">
        <f t="shared" si="53"/>
        <v>0.16666666666666666</v>
      </c>
      <c r="L281" s="27" t="str">
        <f>MID('LMNA e11 - 2ry Str + Mask'!$D$2,E281,F281)</f>
        <v>.)))).</v>
      </c>
      <c r="M281" s="26">
        <f t="shared" si="54"/>
        <v>0.33333333333333331</v>
      </c>
      <c r="N281" s="28">
        <f t="shared" si="55"/>
        <v>0.16666666666666666</v>
      </c>
      <c r="O281" s="29" t="str">
        <f t="shared" si="56"/>
        <v>IIE</v>
      </c>
      <c r="P281" s="29" t="str">
        <f t="shared" si="57"/>
        <v>ESS</v>
      </c>
      <c r="Q281" s="28">
        <f t="shared" si="58"/>
        <v>0</v>
      </c>
      <c r="R281" s="30">
        <f t="shared" si="59"/>
        <v>0.16666666666666666</v>
      </c>
    </row>
    <row r="282" spans="1:18" ht="32" customHeight="1" x14ac:dyDescent="0.15">
      <c r="A282" s="20" t="s">
        <v>288</v>
      </c>
      <c r="B282" s="20" t="s">
        <v>2064</v>
      </c>
      <c r="C282" s="20" t="s">
        <v>37</v>
      </c>
      <c r="D282" s="21" t="s">
        <v>2083</v>
      </c>
      <c r="E282" s="22">
        <f t="shared" si="48"/>
        <v>268</v>
      </c>
      <c r="F282" s="23">
        <f t="shared" si="49"/>
        <v>6</v>
      </c>
      <c r="G282" s="24">
        <f t="shared" si="50"/>
        <v>274</v>
      </c>
      <c r="H282" s="25">
        <f t="shared" si="51"/>
        <v>0</v>
      </c>
      <c r="I282" s="26">
        <f t="shared" si="52"/>
        <v>-0.16666666666666666</v>
      </c>
      <c r="J282" s="27" t="str">
        <f>MID('LMNA e11 - 2ry Str + Mask'!$A$2,E282,F282)</f>
        <v>.(((((</v>
      </c>
      <c r="K282" s="26">
        <f t="shared" si="53"/>
        <v>0.16666666666666666</v>
      </c>
      <c r="L282" s="27" t="str">
        <f>MID('LMNA e11 - 2ry Str + Mask'!$D$2,E282,F282)</f>
        <v>.)))).</v>
      </c>
      <c r="M282" s="26">
        <f t="shared" si="54"/>
        <v>0.33333333333333331</v>
      </c>
      <c r="N282" s="28">
        <f t="shared" si="55"/>
        <v>0.16666666666666666</v>
      </c>
      <c r="O282" s="29" t="str">
        <f t="shared" si="56"/>
        <v>Fas ESS</v>
      </c>
      <c r="P282" s="29" t="str">
        <f t="shared" si="57"/>
        <v>ESS</v>
      </c>
      <c r="Q282" s="28">
        <f t="shared" si="58"/>
        <v>0</v>
      </c>
      <c r="R282" s="30">
        <f t="shared" si="59"/>
        <v>0.16666666666666666</v>
      </c>
    </row>
    <row r="283" spans="1:18" ht="44" customHeight="1" x14ac:dyDescent="0.15">
      <c r="A283" s="20" t="s">
        <v>69</v>
      </c>
      <c r="B283" s="20" t="s">
        <v>2084</v>
      </c>
      <c r="C283" s="20" t="s">
        <v>2085</v>
      </c>
      <c r="D283" s="21" t="s">
        <v>2083</v>
      </c>
      <c r="E283" s="22">
        <f t="shared" si="48"/>
        <v>268</v>
      </c>
      <c r="F283" s="23">
        <f t="shared" si="49"/>
        <v>7</v>
      </c>
      <c r="G283" s="24">
        <f t="shared" si="50"/>
        <v>275</v>
      </c>
      <c r="H283" s="25">
        <f t="shared" si="51"/>
        <v>0</v>
      </c>
      <c r="I283" s="26">
        <f t="shared" si="52"/>
        <v>-0.14285714285714285</v>
      </c>
      <c r="J283" s="27" t="str">
        <f>MID('LMNA e11 - 2ry Str + Mask'!$A$2,E283,F283)</f>
        <v>.((((((</v>
      </c>
      <c r="K283" s="26">
        <f t="shared" si="53"/>
        <v>0.14285714285714285</v>
      </c>
      <c r="L283" s="27" t="str">
        <f>MID('LMNA e11 - 2ry Str + Mask'!$D$2,E283,F283)</f>
        <v>.)))).)</v>
      </c>
      <c r="M283" s="26">
        <f t="shared" si="54"/>
        <v>0.2857142857142857</v>
      </c>
      <c r="N283" s="28">
        <f t="shared" si="55"/>
        <v>0.14285714285714285</v>
      </c>
      <c r="O283" s="29" t="str">
        <f t="shared" si="56"/>
        <v>Sironi_motif2</v>
      </c>
      <c r="P283" s="29" t="str">
        <f t="shared" si="57"/>
        <v>ESS</v>
      </c>
      <c r="Q283" s="28">
        <f t="shared" si="58"/>
        <v>0</v>
      </c>
      <c r="R283" s="30">
        <f t="shared" si="59"/>
        <v>0.14285714285714285</v>
      </c>
    </row>
    <row r="284" spans="1:18" ht="32" customHeight="1" x14ac:dyDescent="0.15">
      <c r="A284" s="20" t="s">
        <v>46</v>
      </c>
      <c r="B284" s="20" t="s">
        <v>2086</v>
      </c>
      <c r="C284" s="20" t="s">
        <v>37</v>
      </c>
      <c r="D284" s="21" t="s">
        <v>1539</v>
      </c>
      <c r="E284" s="22">
        <f t="shared" si="48"/>
        <v>269</v>
      </c>
      <c r="F284" s="23">
        <f t="shared" si="49"/>
        <v>6</v>
      </c>
      <c r="G284" s="24">
        <f t="shared" si="50"/>
        <v>275</v>
      </c>
      <c r="H284" s="25">
        <f t="shared" si="51"/>
        <v>0</v>
      </c>
      <c r="I284" s="26">
        <f t="shared" si="52"/>
        <v>-0.16666666666666666</v>
      </c>
      <c r="J284" s="27" t="str">
        <f>MID('LMNA e11 - 2ry Str + Mask'!$A$2,E284,F284)</f>
        <v>((((((</v>
      </c>
      <c r="K284" s="26">
        <f t="shared" si="53"/>
        <v>0</v>
      </c>
      <c r="L284" s="27" t="str">
        <f>MID('LMNA e11 - 2ry Str + Mask'!$D$2,E284,F284)</f>
        <v>)))).)</v>
      </c>
      <c r="M284" s="26">
        <f t="shared" si="54"/>
        <v>0.16666666666666666</v>
      </c>
      <c r="N284" s="28">
        <f t="shared" si="55"/>
        <v>0.16666666666666666</v>
      </c>
      <c r="O284" s="29" t="str">
        <f t="shared" si="56"/>
        <v>IIE</v>
      </c>
      <c r="P284" s="29" t="str">
        <f t="shared" si="57"/>
        <v>ESS</v>
      </c>
      <c r="Q284" s="28">
        <f t="shared" si="58"/>
        <v>0</v>
      </c>
      <c r="R284" s="30">
        <f t="shared" si="59"/>
        <v>0.16666666666666666</v>
      </c>
    </row>
    <row r="285" spans="1:18" ht="32" customHeight="1" x14ac:dyDescent="0.15">
      <c r="A285" s="20" t="s">
        <v>288</v>
      </c>
      <c r="B285" s="20" t="s">
        <v>2086</v>
      </c>
      <c r="C285" s="20" t="s">
        <v>37</v>
      </c>
      <c r="D285" s="21" t="s">
        <v>1539</v>
      </c>
      <c r="E285" s="22">
        <f t="shared" si="48"/>
        <v>269</v>
      </c>
      <c r="F285" s="23">
        <f t="shared" si="49"/>
        <v>6</v>
      </c>
      <c r="G285" s="24">
        <f t="shared" si="50"/>
        <v>275</v>
      </c>
      <c r="H285" s="25">
        <f t="shared" si="51"/>
        <v>0</v>
      </c>
      <c r="I285" s="26">
        <f t="shared" si="52"/>
        <v>-0.16666666666666666</v>
      </c>
      <c r="J285" s="27" t="str">
        <f>MID('LMNA e11 - 2ry Str + Mask'!$A$2,E285,F285)</f>
        <v>((((((</v>
      </c>
      <c r="K285" s="26">
        <f t="shared" si="53"/>
        <v>0</v>
      </c>
      <c r="L285" s="27" t="str">
        <f>MID('LMNA e11 - 2ry Str + Mask'!$D$2,E285,F285)</f>
        <v>)))).)</v>
      </c>
      <c r="M285" s="26">
        <f t="shared" si="54"/>
        <v>0.16666666666666666</v>
      </c>
      <c r="N285" s="28">
        <f t="shared" si="55"/>
        <v>0.16666666666666666</v>
      </c>
      <c r="O285" s="29" t="str">
        <f t="shared" si="56"/>
        <v>Fas ESS</v>
      </c>
      <c r="P285" s="29" t="str">
        <f t="shared" si="57"/>
        <v>ESS</v>
      </c>
      <c r="Q285" s="28">
        <f t="shared" si="58"/>
        <v>0</v>
      </c>
      <c r="R285" s="30">
        <f t="shared" si="59"/>
        <v>0.16666666666666666</v>
      </c>
    </row>
    <row r="286" spans="1:18" ht="44" customHeight="1" x14ac:dyDescent="0.15">
      <c r="A286" s="20" t="s">
        <v>69</v>
      </c>
      <c r="B286" s="20" t="s">
        <v>2087</v>
      </c>
      <c r="C286" s="20" t="s">
        <v>530</v>
      </c>
      <c r="D286" s="21" t="s">
        <v>1539</v>
      </c>
      <c r="E286" s="22">
        <f t="shared" si="48"/>
        <v>269</v>
      </c>
      <c r="F286" s="23">
        <f t="shared" si="49"/>
        <v>7</v>
      </c>
      <c r="G286" s="24">
        <f t="shared" si="50"/>
        <v>276</v>
      </c>
      <c r="H286" s="25">
        <f t="shared" si="51"/>
        <v>0</v>
      </c>
      <c r="I286" s="26">
        <f t="shared" si="52"/>
        <v>-0.14285714285714285</v>
      </c>
      <c r="J286" s="27" t="str">
        <f>MID('LMNA e11 - 2ry Str + Mask'!$A$2,E286,F286)</f>
        <v>(((((((</v>
      </c>
      <c r="K286" s="26">
        <f t="shared" si="53"/>
        <v>0</v>
      </c>
      <c r="L286" s="27" t="str">
        <f>MID('LMNA e11 - 2ry Str + Mask'!$D$2,E286,F286)</f>
        <v>)))).))</v>
      </c>
      <c r="M286" s="26">
        <f t="shared" si="54"/>
        <v>0.14285714285714285</v>
      </c>
      <c r="N286" s="28">
        <f t="shared" si="55"/>
        <v>0.14285714285714285</v>
      </c>
      <c r="O286" s="29" t="str">
        <f t="shared" si="56"/>
        <v>Sironi_motif2</v>
      </c>
      <c r="P286" s="29" t="str">
        <f t="shared" si="57"/>
        <v>ESS</v>
      </c>
      <c r="Q286" s="28">
        <f t="shared" si="58"/>
        <v>0</v>
      </c>
      <c r="R286" s="30">
        <f t="shared" si="59"/>
        <v>0.14285714285714285</v>
      </c>
    </row>
    <row r="287" spans="1:18" ht="32" customHeight="1" x14ac:dyDescent="0.15">
      <c r="A287" s="20" t="s">
        <v>46</v>
      </c>
      <c r="B287" s="20" t="s">
        <v>2088</v>
      </c>
      <c r="C287" s="20" t="s">
        <v>37</v>
      </c>
      <c r="D287" s="21" t="s">
        <v>742</v>
      </c>
      <c r="E287" s="22">
        <f t="shared" si="48"/>
        <v>270</v>
      </c>
      <c r="F287" s="23">
        <f t="shared" si="49"/>
        <v>6</v>
      </c>
      <c r="G287" s="24">
        <f t="shared" si="50"/>
        <v>276</v>
      </c>
      <c r="H287" s="25">
        <f t="shared" si="51"/>
        <v>0</v>
      </c>
      <c r="I287" s="26">
        <f t="shared" si="52"/>
        <v>-0.16666666666666666</v>
      </c>
      <c r="J287" s="27" t="str">
        <f>MID('LMNA e11 - 2ry Str + Mask'!$A$2,E287,F287)</f>
        <v>((((((</v>
      </c>
      <c r="K287" s="26">
        <f t="shared" si="53"/>
        <v>0</v>
      </c>
      <c r="L287" s="27" t="str">
        <f>MID('LMNA e11 - 2ry Str + Mask'!$D$2,E287,F287)</f>
        <v>))).))</v>
      </c>
      <c r="M287" s="26">
        <f t="shared" si="54"/>
        <v>0.16666666666666666</v>
      </c>
      <c r="N287" s="28">
        <f t="shared" si="55"/>
        <v>0.16666666666666666</v>
      </c>
      <c r="O287" s="29" t="str">
        <f t="shared" si="56"/>
        <v>IIE</v>
      </c>
      <c r="P287" s="29" t="str">
        <f t="shared" si="57"/>
        <v>ESS</v>
      </c>
      <c r="Q287" s="28">
        <f t="shared" si="58"/>
        <v>0</v>
      </c>
      <c r="R287" s="30">
        <f t="shared" si="59"/>
        <v>0.16666666666666666</v>
      </c>
    </row>
    <row r="288" spans="1:18" ht="32" customHeight="1" x14ac:dyDescent="0.15">
      <c r="A288" s="20" t="s">
        <v>288</v>
      </c>
      <c r="B288" s="20" t="s">
        <v>2088</v>
      </c>
      <c r="C288" s="20" t="s">
        <v>37</v>
      </c>
      <c r="D288" s="21" t="s">
        <v>742</v>
      </c>
      <c r="E288" s="22">
        <f t="shared" si="48"/>
        <v>270</v>
      </c>
      <c r="F288" s="23">
        <f t="shared" si="49"/>
        <v>6</v>
      </c>
      <c r="G288" s="24">
        <f t="shared" si="50"/>
        <v>276</v>
      </c>
      <c r="H288" s="25">
        <f t="shared" si="51"/>
        <v>0</v>
      </c>
      <c r="I288" s="26">
        <f t="shared" si="52"/>
        <v>-0.16666666666666666</v>
      </c>
      <c r="J288" s="27" t="str">
        <f>MID('LMNA e11 - 2ry Str + Mask'!$A$2,E288,F288)</f>
        <v>((((((</v>
      </c>
      <c r="K288" s="26">
        <f t="shared" si="53"/>
        <v>0</v>
      </c>
      <c r="L288" s="27" t="str">
        <f>MID('LMNA e11 - 2ry Str + Mask'!$D$2,E288,F288)</f>
        <v>))).))</v>
      </c>
      <c r="M288" s="26">
        <f t="shared" si="54"/>
        <v>0.16666666666666666</v>
      </c>
      <c r="N288" s="28">
        <f t="shared" si="55"/>
        <v>0.16666666666666666</v>
      </c>
      <c r="O288" s="29" t="str">
        <f t="shared" si="56"/>
        <v>Fas ESS</v>
      </c>
      <c r="P288" s="29" t="str">
        <f t="shared" si="57"/>
        <v>ESS</v>
      </c>
      <c r="Q288" s="28">
        <f t="shared" si="58"/>
        <v>0</v>
      </c>
      <c r="R288" s="30">
        <f t="shared" si="59"/>
        <v>0.16666666666666666</v>
      </c>
    </row>
    <row r="289" spans="1:18" ht="44" customHeight="1" x14ac:dyDescent="0.15">
      <c r="A289" s="20" t="s">
        <v>69</v>
      </c>
      <c r="B289" s="20" t="s">
        <v>2089</v>
      </c>
      <c r="C289" s="20" t="s">
        <v>530</v>
      </c>
      <c r="D289" s="21" t="s">
        <v>742</v>
      </c>
      <c r="E289" s="22">
        <f t="shared" si="48"/>
        <v>270</v>
      </c>
      <c r="F289" s="23">
        <f t="shared" si="49"/>
        <v>7</v>
      </c>
      <c r="G289" s="24">
        <f t="shared" si="50"/>
        <v>277</v>
      </c>
      <c r="H289" s="25">
        <f t="shared" si="51"/>
        <v>0</v>
      </c>
      <c r="I289" s="26">
        <f t="shared" si="52"/>
        <v>-0.14285714285714285</v>
      </c>
      <c r="J289" s="27" t="str">
        <f>MID('LMNA e11 - 2ry Str + Mask'!$A$2,E289,F289)</f>
        <v>(((((((</v>
      </c>
      <c r="K289" s="26">
        <f t="shared" si="53"/>
        <v>0</v>
      </c>
      <c r="L289" s="27" t="str">
        <f>MID('LMNA e11 - 2ry Str + Mask'!$D$2,E289,F289)</f>
        <v>))).)))</v>
      </c>
      <c r="M289" s="26">
        <f t="shared" si="54"/>
        <v>0.14285714285714285</v>
      </c>
      <c r="N289" s="28">
        <f t="shared" si="55"/>
        <v>0.14285714285714285</v>
      </c>
      <c r="O289" s="29" t="str">
        <f t="shared" si="56"/>
        <v>Sironi_motif2</v>
      </c>
      <c r="P289" s="29" t="str">
        <f t="shared" si="57"/>
        <v>ESS</v>
      </c>
      <c r="Q289" s="28">
        <f t="shared" si="58"/>
        <v>0</v>
      </c>
      <c r="R289" s="30">
        <f t="shared" si="59"/>
        <v>0.14285714285714285</v>
      </c>
    </row>
    <row r="290" spans="1:18" ht="32" customHeight="1" x14ac:dyDescent="0.15">
      <c r="A290" s="20" t="s">
        <v>46</v>
      </c>
      <c r="B290" s="20" t="s">
        <v>2090</v>
      </c>
      <c r="C290" s="20" t="s">
        <v>37</v>
      </c>
      <c r="D290" s="21" t="s">
        <v>2091</v>
      </c>
      <c r="E290" s="22">
        <f t="shared" si="48"/>
        <v>271</v>
      </c>
      <c r="F290" s="23">
        <f t="shared" si="49"/>
        <v>6</v>
      </c>
      <c r="G290" s="24">
        <f t="shared" si="50"/>
        <v>277</v>
      </c>
      <c r="H290" s="25">
        <f t="shared" si="51"/>
        <v>0</v>
      </c>
      <c r="I290" s="26">
        <f t="shared" si="52"/>
        <v>-0.16666666666666666</v>
      </c>
      <c r="J290" s="27" t="str">
        <f>MID('LMNA e11 - 2ry Str + Mask'!$A$2,E290,F290)</f>
        <v>((((((</v>
      </c>
      <c r="K290" s="26">
        <f t="shared" si="53"/>
        <v>0</v>
      </c>
      <c r="L290" s="27" t="str">
        <f>MID('LMNA e11 - 2ry Str + Mask'!$D$2,E290,F290)</f>
        <v>)).)))</v>
      </c>
      <c r="M290" s="26">
        <f t="shared" si="54"/>
        <v>0.16666666666666666</v>
      </c>
      <c r="N290" s="28">
        <f t="shared" si="55"/>
        <v>0.16666666666666666</v>
      </c>
      <c r="O290" s="29" t="str">
        <f t="shared" si="56"/>
        <v>IIE</v>
      </c>
      <c r="P290" s="29" t="str">
        <f t="shared" si="57"/>
        <v>ESS</v>
      </c>
      <c r="Q290" s="28">
        <f t="shared" si="58"/>
        <v>0</v>
      </c>
      <c r="R290" s="30">
        <f t="shared" si="59"/>
        <v>0.16666666666666666</v>
      </c>
    </row>
    <row r="291" spans="1:18" ht="32" customHeight="1" x14ac:dyDescent="0.15">
      <c r="A291" s="20" t="s">
        <v>288</v>
      </c>
      <c r="B291" s="20" t="s">
        <v>2090</v>
      </c>
      <c r="C291" s="20" t="s">
        <v>37</v>
      </c>
      <c r="D291" s="21" t="s">
        <v>2091</v>
      </c>
      <c r="E291" s="22">
        <f t="shared" si="48"/>
        <v>271</v>
      </c>
      <c r="F291" s="23">
        <f t="shared" si="49"/>
        <v>6</v>
      </c>
      <c r="G291" s="24">
        <f t="shared" si="50"/>
        <v>277</v>
      </c>
      <c r="H291" s="25">
        <f t="shared" si="51"/>
        <v>0</v>
      </c>
      <c r="I291" s="26">
        <f t="shared" si="52"/>
        <v>-0.16666666666666666</v>
      </c>
      <c r="J291" s="27" t="str">
        <f>MID('LMNA e11 - 2ry Str + Mask'!$A$2,E291,F291)</f>
        <v>((((((</v>
      </c>
      <c r="K291" s="26">
        <f t="shared" si="53"/>
        <v>0</v>
      </c>
      <c r="L291" s="27" t="str">
        <f>MID('LMNA e11 - 2ry Str + Mask'!$D$2,E291,F291)</f>
        <v>)).)))</v>
      </c>
      <c r="M291" s="26">
        <f t="shared" si="54"/>
        <v>0.16666666666666666</v>
      </c>
      <c r="N291" s="28">
        <f t="shared" si="55"/>
        <v>0.16666666666666666</v>
      </c>
      <c r="O291" s="29" t="str">
        <f t="shared" si="56"/>
        <v>Fas ESS</v>
      </c>
      <c r="P291" s="29" t="str">
        <f t="shared" si="57"/>
        <v>ESS</v>
      </c>
      <c r="Q291" s="28">
        <f t="shared" si="58"/>
        <v>0</v>
      </c>
      <c r="R291" s="30">
        <f t="shared" si="59"/>
        <v>0.16666666666666666</v>
      </c>
    </row>
    <row r="292" spans="1:18" ht="44" customHeight="1" x14ac:dyDescent="0.15">
      <c r="A292" s="20" t="s">
        <v>69</v>
      </c>
      <c r="B292" s="20" t="s">
        <v>2092</v>
      </c>
      <c r="C292" s="20" t="s">
        <v>498</v>
      </c>
      <c r="D292" s="21" t="s">
        <v>2091</v>
      </c>
      <c r="E292" s="22">
        <f t="shared" si="48"/>
        <v>271</v>
      </c>
      <c r="F292" s="23">
        <f t="shared" si="49"/>
        <v>7</v>
      </c>
      <c r="G292" s="24">
        <f t="shared" si="50"/>
        <v>278</v>
      </c>
      <c r="H292" s="25">
        <f t="shared" si="51"/>
        <v>0</v>
      </c>
      <c r="I292" s="26">
        <f t="shared" si="52"/>
        <v>-0.14285714285714285</v>
      </c>
      <c r="J292" s="27" t="str">
        <f>MID('LMNA e11 - 2ry Str + Mask'!$A$2,E292,F292)</f>
        <v>((((((.</v>
      </c>
      <c r="K292" s="26">
        <f t="shared" si="53"/>
        <v>0.14285714285714285</v>
      </c>
      <c r="L292" s="27" t="str">
        <f>MID('LMNA e11 - 2ry Str + Mask'!$D$2,E292,F292)</f>
        <v>)).))))</v>
      </c>
      <c r="M292" s="26">
        <f t="shared" si="54"/>
        <v>0.14285714285714285</v>
      </c>
      <c r="N292" s="28">
        <f t="shared" si="55"/>
        <v>0</v>
      </c>
      <c r="O292" s="29" t="str">
        <f t="shared" si="56"/>
        <v>Sironi_motif2</v>
      </c>
      <c r="P292" s="29" t="str">
        <f t="shared" si="57"/>
        <v>ESS</v>
      </c>
      <c r="Q292" s="28">
        <f t="shared" si="58"/>
        <v>0</v>
      </c>
      <c r="R292" s="30">
        <f t="shared" si="59"/>
        <v>0</v>
      </c>
    </row>
    <row r="293" spans="1:18" ht="32" customHeight="1" x14ac:dyDescent="0.15">
      <c r="A293" s="20" t="s">
        <v>88</v>
      </c>
      <c r="B293" s="20" t="s">
        <v>291</v>
      </c>
      <c r="C293" s="20" t="s">
        <v>292</v>
      </c>
      <c r="D293" s="21" t="s">
        <v>1542</v>
      </c>
      <c r="E293" s="22">
        <f t="shared" si="48"/>
        <v>272</v>
      </c>
      <c r="F293" s="23">
        <f t="shared" si="49"/>
        <v>6</v>
      </c>
      <c r="G293" s="24">
        <f t="shared" si="50"/>
        <v>278</v>
      </c>
      <c r="H293" s="25">
        <f t="shared" si="51"/>
        <v>0.16666666666666666</v>
      </c>
      <c r="I293" s="26">
        <f t="shared" si="52"/>
        <v>0</v>
      </c>
      <c r="J293" s="27" t="str">
        <f>MID('LMNA e11 - 2ry Str + Mask'!$A$2,E293,F293)</f>
        <v>(((((.</v>
      </c>
      <c r="K293" s="26">
        <f t="shared" si="53"/>
        <v>0.16666666666666666</v>
      </c>
      <c r="L293" s="27" t="str">
        <f>MID('LMNA e11 - 2ry Str + Mask'!$D$2,E293,F293)</f>
        <v>).))))</v>
      </c>
      <c r="M293" s="26">
        <f t="shared" si="54"/>
        <v>0.16666666666666666</v>
      </c>
      <c r="N293" s="28">
        <f t="shared" si="55"/>
        <v>0</v>
      </c>
      <c r="O293" s="29" t="str">
        <f t="shared" si="56"/>
        <v>ESE_9G8</v>
      </c>
      <c r="P293" s="29" t="str">
        <f t="shared" si="57"/>
        <v>ESE</v>
      </c>
      <c r="Q293" s="28">
        <f t="shared" si="58"/>
        <v>0</v>
      </c>
      <c r="R293" s="30">
        <f t="shared" si="59"/>
        <v>0</v>
      </c>
    </row>
    <row r="294" spans="1:18" ht="32" customHeight="1" x14ac:dyDescent="0.15">
      <c r="A294" s="20" t="s">
        <v>46</v>
      </c>
      <c r="B294" s="20" t="s">
        <v>291</v>
      </c>
      <c r="C294" s="20" t="s">
        <v>37</v>
      </c>
      <c r="D294" s="21" t="s">
        <v>1542</v>
      </c>
      <c r="E294" s="22">
        <f t="shared" si="48"/>
        <v>272</v>
      </c>
      <c r="F294" s="23">
        <f t="shared" si="49"/>
        <v>6</v>
      </c>
      <c r="G294" s="24">
        <f t="shared" si="50"/>
        <v>278</v>
      </c>
      <c r="H294" s="25">
        <f t="shared" si="51"/>
        <v>0</v>
      </c>
      <c r="I294" s="26">
        <f t="shared" si="52"/>
        <v>-0.16666666666666666</v>
      </c>
      <c r="J294" s="27" t="str">
        <f>MID('LMNA e11 - 2ry Str + Mask'!$A$2,E294,F294)</f>
        <v>(((((.</v>
      </c>
      <c r="K294" s="26">
        <f t="shared" si="53"/>
        <v>0.16666666666666666</v>
      </c>
      <c r="L294" s="27" t="str">
        <f>MID('LMNA e11 - 2ry Str + Mask'!$D$2,E294,F294)</f>
        <v>).))))</v>
      </c>
      <c r="M294" s="26">
        <f t="shared" si="54"/>
        <v>0.16666666666666666</v>
      </c>
      <c r="N294" s="28">
        <f t="shared" si="55"/>
        <v>0</v>
      </c>
      <c r="O294" s="29" t="str">
        <f t="shared" si="56"/>
        <v>IIE</v>
      </c>
      <c r="P294" s="29" t="str">
        <f t="shared" si="57"/>
        <v>ESS</v>
      </c>
      <c r="Q294" s="28">
        <f t="shared" si="58"/>
        <v>0</v>
      </c>
      <c r="R294" s="30">
        <f t="shared" si="59"/>
        <v>0</v>
      </c>
    </row>
    <row r="295" spans="1:18" ht="44" customHeight="1" x14ac:dyDescent="0.15">
      <c r="A295" s="20" t="s">
        <v>69</v>
      </c>
      <c r="B295" s="20" t="s">
        <v>2093</v>
      </c>
      <c r="C295" s="20" t="s">
        <v>1599</v>
      </c>
      <c r="D295" s="21" t="s">
        <v>1542</v>
      </c>
      <c r="E295" s="22">
        <f t="shared" si="48"/>
        <v>272</v>
      </c>
      <c r="F295" s="23">
        <f t="shared" si="49"/>
        <v>7</v>
      </c>
      <c r="G295" s="24">
        <f t="shared" si="50"/>
        <v>279</v>
      </c>
      <c r="H295" s="25">
        <f t="shared" si="51"/>
        <v>0</v>
      </c>
      <c r="I295" s="26">
        <f t="shared" si="52"/>
        <v>-0.14285714285714285</v>
      </c>
      <c r="J295" s="27" t="str">
        <f>MID('LMNA e11 - 2ry Str + Mask'!$A$2,E295,F295)</f>
        <v>(((((.(</v>
      </c>
      <c r="K295" s="26">
        <f t="shared" si="53"/>
        <v>0.14285714285714285</v>
      </c>
      <c r="L295" s="27" t="str">
        <f>MID('LMNA e11 - 2ry Str + Mask'!$D$2,E295,F295)</f>
        <v>).)))).</v>
      </c>
      <c r="M295" s="26">
        <f t="shared" si="54"/>
        <v>0.2857142857142857</v>
      </c>
      <c r="N295" s="28">
        <f t="shared" si="55"/>
        <v>0.14285714285714285</v>
      </c>
      <c r="O295" s="29" t="str">
        <f t="shared" si="56"/>
        <v>Sironi_motif2</v>
      </c>
      <c r="P295" s="29" t="str">
        <f t="shared" si="57"/>
        <v>ESS</v>
      </c>
      <c r="Q295" s="28">
        <f t="shared" si="58"/>
        <v>0</v>
      </c>
      <c r="R295" s="30">
        <f t="shared" si="59"/>
        <v>0.14285714285714285</v>
      </c>
    </row>
    <row r="296" spans="1:18" ht="32" customHeight="1" x14ac:dyDescent="0.15">
      <c r="A296" s="20" t="s">
        <v>288</v>
      </c>
      <c r="B296" s="20" t="s">
        <v>2094</v>
      </c>
      <c r="C296" s="20" t="s">
        <v>37</v>
      </c>
      <c r="D296" s="21" t="s">
        <v>745</v>
      </c>
      <c r="E296" s="22">
        <f t="shared" si="48"/>
        <v>273</v>
      </c>
      <c r="F296" s="23">
        <f t="shared" si="49"/>
        <v>6</v>
      </c>
      <c r="G296" s="24">
        <f t="shared" si="50"/>
        <v>279</v>
      </c>
      <c r="H296" s="25">
        <f t="shared" si="51"/>
        <v>0</v>
      </c>
      <c r="I296" s="26">
        <f t="shared" si="52"/>
        <v>-0.16666666666666666</v>
      </c>
      <c r="J296" s="27" t="str">
        <f>MID('LMNA e11 - 2ry Str + Mask'!$A$2,E296,F296)</f>
        <v>((((.(</v>
      </c>
      <c r="K296" s="26">
        <f t="shared" si="53"/>
        <v>0.16666666666666666</v>
      </c>
      <c r="L296" s="27" t="str">
        <f>MID('LMNA e11 - 2ry Str + Mask'!$D$2,E296,F296)</f>
        <v>.)))).</v>
      </c>
      <c r="M296" s="26">
        <f t="shared" si="54"/>
        <v>0.33333333333333331</v>
      </c>
      <c r="N296" s="28">
        <f t="shared" si="55"/>
        <v>0.16666666666666666</v>
      </c>
      <c r="O296" s="29" t="str">
        <f t="shared" si="56"/>
        <v>Fas ESS</v>
      </c>
      <c r="P296" s="29" t="str">
        <f t="shared" si="57"/>
        <v>ESS</v>
      </c>
      <c r="Q296" s="28">
        <f t="shared" si="58"/>
        <v>0</v>
      </c>
      <c r="R296" s="30">
        <f t="shared" si="59"/>
        <v>0.16666666666666666</v>
      </c>
    </row>
    <row r="297" spans="1:18" ht="32" customHeight="1" x14ac:dyDescent="0.15">
      <c r="A297" s="20" t="s">
        <v>31</v>
      </c>
      <c r="B297" s="20" t="s">
        <v>2095</v>
      </c>
      <c r="C297" s="20" t="s">
        <v>2096</v>
      </c>
      <c r="D297" s="21" t="s">
        <v>747</v>
      </c>
      <c r="E297" s="22">
        <f t="shared" si="48"/>
        <v>274</v>
      </c>
      <c r="F297" s="23">
        <f t="shared" si="49"/>
        <v>8</v>
      </c>
      <c r="G297" s="24">
        <f t="shared" si="50"/>
        <v>282</v>
      </c>
      <c r="H297" s="25">
        <f t="shared" si="51"/>
        <v>0.125</v>
      </c>
      <c r="I297" s="26">
        <f t="shared" si="52"/>
        <v>0</v>
      </c>
      <c r="J297" s="27" t="str">
        <f>MID('LMNA e11 - 2ry Str + Mask'!$A$2,E297,F297)</f>
        <v>(((.(((.</v>
      </c>
      <c r="K297" s="26">
        <f t="shared" si="53"/>
        <v>0.25</v>
      </c>
      <c r="L297" s="27" t="str">
        <f>MID('LMNA e11 - 2ry Str + Mask'!$D$2,E297,F297)</f>
        <v>)))).)).</v>
      </c>
      <c r="M297" s="26">
        <f t="shared" si="54"/>
        <v>0.25</v>
      </c>
      <c r="N297" s="28">
        <f t="shared" si="55"/>
        <v>0</v>
      </c>
      <c r="O297" s="29" t="str">
        <f t="shared" si="56"/>
        <v>PESE</v>
      </c>
      <c r="P297" s="29" t="str">
        <f t="shared" si="57"/>
        <v>ESE</v>
      </c>
      <c r="Q297" s="28">
        <f t="shared" si="58"/>
        <v>0</v>
      </c>
      <c r="R297" s="30">
        <f t="shared" si="59"/>
        <v>0</v>
      </c>
    </row>
    <row r="298" spans="1:18" ht="32" customHeight="1" x14ac:dyDescent="0.15">
      <c r="A298" s="20" t="s">
        <v>31</v>
      </c>
      <c r="B298" s="20" t="s">
        <v>2097</v>
      </c>
      <c r="C298" s="20" t="s">
        <v>2098</v>
      </c>
      <c r="D298" s="21" t="s">
        <v>755</v>
      </c>
      <c r="E298" s="22">
        <f t="shared" si="48"/>
        <v>276</v>
      </c>
      <c r="F298" s="23">
        <f t="shared" si="49"/>
        <v>8</v>
      </c>
      <c r="G298" s="24">
        <f t="shared" si="50"/>
        <v>284</v>
      </c>
      <c r="H298" s="25">
        <f t="shared" si="51"/>
        <v>0.125</v>
      </c>
      <c r="I298" s="26">
        <f t="shared" si="52"/>
        <v>0</v>
      </c>
      <c r="J298" s="27" t="str">
        <f>MID('LMNA e11 - 2ry Str + Mask'!$A$2,E298,F298)</f>
        <v>(.(((...</v>
      </c>
      <c r="K298" s="26">
        <f t="shared" si="53"/>
        <v>0.5</v>
      </c>
      <c r="L298" s="27" t="str">
        <f>MID('LMNA e11 - 2ry Str + Mask'!$D$2,E298,F298)</f>
        <v>)).))..)</v>
      </c>
      <c r="M298" s="26">
        <f t="shared" si="54"/>
        <v>0.375</v>
      </c>
      <c r="N298" s="28">
        <f t="shared" si="55"/>
        <v>-0.125</v>
      </c>
      <c r="O298" s="29" t="str">
        <f t="shared" si="56"/>
        <v>PESE</v>
      </c>
      <c r="P298" s="29" t="str">
        <f t="shared" si="57"/>
        <v>ESE</v>
      </c>
      <c r="Q298" s="28">
        <f t="shared" si="58"/>
        <v>-0.125</v>
      </c>
      <c r="R298" s="30">
        <f t="shared" si="59"/>
        <v>0</v>
      </c>
    </row>
    <row r="299" spans="1:18" ht="32" customHeight="1" x14ac:dyDescent="0.15">
      <c r="A299" s="20" t="s">
        <v>35</v>
      </c>
      <c r="B299" s="20" t="s">
        <v>1133</v>
      </c>
      <c r="C299" s="20" t="s">
        <v>37</v>
      </c>
      <c r="D299" s="21" t="s">
        <v>1547</v>
      </c>
      <c r="E299" s="22">
        <f t="shared" si="48"/>
        <v>279</v>
      </c>
      <c r="F299" s="23">
        <f t="shared" si="49"/>
        <v>6</v>
      </c>
      <c r="G299" s="24">
        <f t="shared" si="50"/>
        <v>285</v>
      </c>
      <c r="H299" s="25">
        <f t="shared" si="51"/>
        <v>0.16666666666666666</v>
      </c>
      <c r="I299" s="26">
        <f t="shared" si="52"/>
        <v>0</v>
      </c>
      <c r="J299" s="27" t="str">
        <f>MID('LMNA e11 - 2ry Str + Mask'!$A$2,E299,F299)</f>
        <v>((...(</v>
      </c>
      <c r="K299" s="26">
        <f t="shared" si="53"/>
        <v>0.5</v>
      </c>
      <c r="L299" s="27" t="str">
        <f>MID('LMNA e11 - 2ry Str + Mask'!$D$2,E299,F299)</f>
        <v>))..))</v>
      </c>
      <c r="M299" s="26">
        <f t="shared" si="54"/>
        <v>0.33333333333333331</v>
      </c>
      <c r="N299" s="28">
        <f t="shared" si="55"/>
        <v>-0.16666666666666669</v>
      </c>
      <c r="O299" s="29" t="str">
        <f t="shared" si="56"/>
        <v>EIE</v>
      </c>
      <c r="P299" s="29" t="str">
        <f t="shared" si="57"/>
        <v>ESE</v>
      </c>
      <c r="Q299" s="28">
        <f t="shared" si="58"/>
        <v>-0.16666666666666669</v>
      </c>
      <c r="R299" s="30">
        <f t="shared" si="59"/>
        <v>0</v>
      </c>
    </row>
    <row r="300" spans="1:18" ht="44" customHeight="1" x14ac:dyDescent="0.15">
      <c r="A300" s="20" t="s">
        <v>69</v>
      </c>
      <c r="B300" s="20" t="s">
        <v>2099</v>
      </c>
      <c r="C300" s="20" t="s">
        <v>327</v>
      </c>
      <c r="D300" s="21" t="s">
        <v>2100</v>
      </c>
      <c r="E300" s="22">
        <f t="shared" si="48"/>
        <v>281</v>
      </c>
      <c r="F300" s="23">
        <f t="shared" si="49"/>
        <v>7</v>
      </c>
      <c r="G300" s="24">
        <f t="shared" si="50"/>
        <v>288</v>
      </c>
      <c r="H300" s="25">
        <f t="shared" si="51"/>
        <v>0</v>
      </c>
      <c r="I300" s="26">
        <f t="shared" si="52"/>
        <v>-0.14285714285714285</v>
      </c>
      <c r="J300" s="27" t="str">
        <f>MID('LMNA e11 - 2ry Str + Mask'!$A$2,E300,F300)</f>
        <v>...((((</v>
      </c>
      <c r="K300" s="26">
        <f t="shared" si="53"/>
        <v>0.42857142857142855</v>
      </c>
      <c r="L300" s="27" t="str">
        <f>MID('LMNA e11 - 2ry Str + Mask'!$D$2,E300,F300)</f>
        <v>..)))).</v>
      </c>
      <c r="M300" s="26">
        <f t="shared" si="54"/>
        <v>0.42857142857142855</v>
      </c>
      <c r="N300" s="28">
        <f t="shared" si="55"/>
        <v>0</v>
      </c>
      <c r="O300" s="29" t="str">
        <f t="shared" si="56"/>
        <v>Sironi_motif2</v>
      </c>
      <c r="P300" s="29" t="str">
        <f t="shared" si="57"/>
        <v>ESS</v>
      </c>
      <c r="Q300" s="28">
        <f t="shared" si="58"/>
        <v>0</v>
      </c>
      <c r="R300" s="30">
        <f t="shared" si="59"/>
        <v>0</v>
      </c>
    </row>
    <row r="301" spans="1:18" ht="32" customHeight="1" x14ac:dyDescent="0.15">
      <c r="A301" s="20" t="s">
        <v>46</v>
      </c>
      <c r="B301" s="20" t="s">
        <v>1836</v>
      </c>
      <c r="C301" s="20" t="s">
        <v>37</v>
      </c>
      <c r="D301" s="21" t="s">
        <v>759</v>
      </c>
      <c r="E301" s="22">
        <f t="shared" si="48"/>
        <v>282</v>
      </c>
      <c r="F301" s="23">
        <f t="shared" si="49"/>
        <v>6</v>
      </c>
      <c r="G301" s="24">
        <f t="shared" si="50"/>
        <v>288</v>
      </c>
      <c r="H301" s="25">
        <f t="shared" si="51"/>
        <v>0</v>
      </c>
      <c r="I301" s="26">
        <f t="shared" si="52"/>
        <v>-0.16666666666666666</v>
      </c>
      <c r="J301" s="27" t="str">
        <f>MID('LMNA e11 - 2ry Str + Mask'!$A$2,E301,F301)</f>
        <v>..((((</v>
      </c>
      <c r="K301" s="26">
        <f t="shared" si="53"/>
        <v>0.33333333333333331</v>
      </c>
      <c r="L301" s="27" t="str">
        <f>MID('LMNA e11 - 2ry Str + Mask'!$D$2,E301,F301)</f>
        <v>.)))).</v>
      </c>
      <c r="M301" s="26">
        <f t="shared" si="54"/>
        <v>0.33333333333333331</v>
      </c>
      <c r="N301" s="28">
        <f t="shared" si="55"/>
        <v>0</v>
      </c>
      <c r="O301" s="29" t="str">
        <f t="shared" si="56"/>
        <v>IIE</v>
      </c>
      <c r="P301" s="29" t="str">
        <f t="shared" si="57"/>
        <v>ESS</v>
      </c>
      <c r="Q301" s="28">
        <f t="shared" si="58"/>
        <v>0</v>
      </c>
      <c r="R301" s="30">
        <f t="shared" si="59"/>
        <v>0</v>
      </c>
    </row>
    <row r="302" spans="1:18" ht="44" customHeight="1" x14ac:dyDescent="0.15">
      <c r="A302" s="20" t="s">
        <v>69</v>
      </c>
      <c r="B302" s="20" t="s">
        <v>2101</v>
      </c>
      <c r="C302" s="20" t="s">
        <v>2102</v>
      </c>
      <c r="D302" s="21" t="s">
        <v>759</v>
      </c>
      <c r="E302" s="22">
        <f t="shared" si="48"/>
        <v>282</v>
      </c>
      <c r="F302" s="23">
        <f t="shared" si="49"/>
        <v>7</v>
      </c>
      <c r="G302" s="24">
        <f t="shared" si="50"/>
        <v>289</v>
      </c>
      <c r="H302" s="25">
        <f t="shared" si="51"/>
        <v>0</v>
      </c>
      <c r="I302" s="26">
        <f t="shared" si="52"/>
        <v>-0.14285714285714285</v>
      </c>
      <c r="J302" s="27" t="str">
        <f>MID('LMNA e11 - 2ry Str + Mask'!$A$2,E302,F302)</f>
        <v>..(((((</v>
      </c>
      <c r="K302" s="26">
        <f t="shared" si="53"/>
        <v>0.2857142857142857</v>
      </c>
      <c r="L302" s="27" t="str">
        <f>MID('LMNA e11 - 2ry Str + Mask'!$D$2,E302,F302)</f>
        <v>.))))..</v>
      </c>
      <c r="M302" s="26">
        <f t="shared" si="54"/>
        <v>0.42857142857142855</v>
      </c>
      <c r="N302" s="28">
        <f t="shared" si="55"/>
        <v>0.14285714285714285</v>
      </c>
      <c r="O302" s="29" t="str">
        <f t="shared" si="56"/>
        <v>Sironi_motif2</v>
      </c>
      <c r="P302" s="29" t="str">
        <f t="shared" si="57"/>
        <v>ESS</v>
      </c>
      <c r="Q302" s="28">
        <f t="shared" si="58"/>
        <v>0</v>
      </c>
      <c r="R302" s="30">
        <f t="shared" si="59"/>
        <v>0.14285714285714285</v>
      </c>
    </row>
    <row r="303" spans="1:18" ht="32" customHeight="1" x14ac:dyDescent="0.15">
      <c r="A303" s="20" t="s">
        <v>46</v>
      </c>
      <c r="B303" s="20" t="s">
        <v>2103</v>
      </c>
      <c r="C303" s="20" t="s">
        <v>37</v>
      </c>
      <c r="D303" s="21" t="s">
        <v>762</v>
      </c>
      <c r="E303" s="22">
        <f t="shared" si="48"/>
        <v>283</v>
      </c>
      <c r="F303" s="23">
        <f t="shared" si="49"/>
        <v>6</v>
      </c>
      <c r="G303" s="24">
        <f t="shared" si="50"/>
        <v>289</v>
      </c>
      <c r="H303" s="25">
        <f t="shared" si="51"/>
        <v>0</v>
      </c>
      <c r="I303" s="26">
        <f t="shared" si="52"/>
        <v>-0.16666666666666666</v>
      </c>
      <c r="J303" s="27" t="str">
        <f>MID('LMNA e11 - 2ry Str + Mask'!$A$2,E303,F303)</f>
        <v>.(((((</v>
      </c>
      <c r="K303" s="26">
        <f t="shared" si="53"/>
        <v>0.16666666666666666</v>
      </c>
      <c r="L303" s="27" t="str">
        <f>MID('LMNA e11 - 2ry Str + Mask'!$D$2,E303,F303)</f>
        <v>))))..</v>
      </c>
      <c r="M303" s="26">
        <f t="shared" si="54"/>
        <v>0.33333333333333331</v>
      </c>
      <c r="N303" s="28">
        <f t="shared" si="55"/>
        <v>0.16666666666666666</v>
      </c>
      <c r="O303" s="29" t="str">
        <f t="shared" si="56"/>
        <v>IIE</v>
      </c>
      <c r="P303" s="29" t="str">
        <f t="shared" si="57"/>
        <v>ESS</v>
      </c>
      <c r="Q303" s="28">
        <f t="shared" si="58"/>
        <v>0</v>
      </c>
      <c r="R303" s="30">
        <f t="shared" si="59"/>
        <v>0.16666666666666666</v>
      </c>
    </row>
    <row r="304" spans="1:18" ht="32" customHeight="1" x14ac:dyDescent="0.15">
      <c r="A304" s="20" t="s">
        <v>88</v>
      </c>
      <c r="B304" s="20" t="s">
        <v>1844</v>
      </c>
      <c r="C304" s="20" t="s">
        <v>1841</v>
      </c>
      <c r="D304" s="21" t="s">
        <v>766</v>
      </c>
      <c r="E304" s="22">
        <f t="shared" si="48"/>
        <v>284</v>
      </c>
      <c r="F304" s="23">
        <f t="shared" si="49"/>
        <v>6</v>
      </c>
      <c r="G304" s="24">
        <f t="shared" si="50"/>
        <v>290</v>
      </c>
      <c r="H304" s="25">
        <f t="shared" si="51"/>
        <v>0.16666666666666666</v>
      </c>
      <c r="I304" s="26">
        <f t="shared" si="52"/>
        <v>0</v>
      </c>
      <c r="J304" s="27" t="str">
        <f>MID('LMNA e11 - 2ry Str + Mask'!$A$2,E304,F304)</f>
        <v>((((((</v>
      </c>
      <c r="K304" s="26">
        <f t="shared" si="53"/>
        <v>0</v>
      </c>
      <c r="L304" s="27" t="str">
        <f>MID('LMNA e11 - 2ry Str + Mask'!$D$2,E304,F304)</f>
        <v>)))...</v>
      </c>
      <c r="M304" s="26">
        <f t="shared" si="54"/>
        <v>0.5</v>
      </c>
      <c r="N304" s="28">
        <f t="shared" si="55"/>
        <v>0.5</v>
      </c>
      <c r="O304" s="29" t="str">
        <f t="shared" si="56"/>
        <v>ESE_9G8</v>
      </c>
      <c r="P304" s="29" t="str">
        <f t="shared" si="57"/>
        <v>ESE</v>
      </c>
      <c r="Q304" s="28">
        <f t="shared" si="58"/>
        <v>0.5</v>
      </c>
      <c r="R304" s="30">
        <f t="shared" si="59"/>
        <v>0</v>
      </c>
    </row>
    <row r="305" spans="1:18" ht="32" customHeight="1" x14ac:dyDescent="0.15">
      <c r="A305" s="20" t="s">
        <v>35</v>
      </c>
      <c r="B305" s="20" t="s">
        <v>1844</v>
      </c>
      <c r="C305" s="20" t="s">
        <v>37</v>
      </c>
      <c r="D305" s="21" t="s">
        <v>766</v>
      </c>
      <c r="E305" s="22">
        <f t="shared" si="48"/>
        <v>284</v>
      </c>
      <c r="F305" s="23">
        <f t="shared" si="49"/>
        <v>6</v>
      </c>
      <c r="G305" s="24">
        <f t="shared" si="50"/>
        <v>290</v>
      </c>
      <c r="H305" s="25">
        <f t="shared" si="51"/>
        <v>0.16666666666666666</v>
      </c>
      <c r="I305" s="26">
        <f t="shared" si="52"/>
        <v>0</v>
      </c>
      <c r="J305" s="27" t="str">
        <f>MID('LMNA e11 - 2ry Str + Mask'!$A$2,E305,F305)</f>
        <v>((((((</v>
      </c>
      <c r="K305" s="26">
        <f t="shared" si="53"/>
        <v>0</v>
      </c>
      <c r="L305" s="27" t="str">
        <f>MID('LMNA e11 - 2ry Str + Mask'!$D$2,E305,F305)</f>
        <v>)))...</v>
      </c>
      <c r="M305" s="26">
        <f t="shared" si="54"/>
        <v>0.5</v>
      </c>
      <c r="N305" s="28">
        <f t="shared" si="55"/>
        <v>0.5</v>
      </c>
      <c r="O305" s="29" t="str">
        <f t="shared" si="56"/>
        <v>EIE</v>
      </c>
      <c r="P305" s="29" t="str">
        <f t="shared" si="57"/>
        <v>ESE</v>
      </c>
      <c r="Q305" s="28">
        <f t="shared" si="58"/>
        <v>0.5</v>
      </c>
      <c r="R305" s="30">
        <f t="shared" si="59"/>
        <v>0</v>
      </c>
    </row>
    <row r="306" spans="1:18" ht="32" customHeight="1" x14ac:dyDescent="0.15">
      <c r="A306" s="20" t="s">
        <v>46</v>
      </c>
      <c r="B306" s="20" t="s">
        <v>1844</v>
      </c>
      <c r="C306" s="20" t="s">
        <v>37</v>
      </c>
      <c r="D306" s="21" t="s">
        <v>766</v>
      </c>
      <c r="E306" s="22">
        <f t="shared" si="48"/>
        <v>284</v>
      </c>
      <c r="F306" s="23">
        <f t="shared" si="49"/>
        <v>6</v>
      </c>
      <c r="G306" s="24">
        <f t="shared" si="50"/>
        <v>290</v>
      </c>
      <c r="H306" s="25">
        <f t="shared" si="51"/>
        <v>0</v>
      </c>
      <c r="I306" s="26">
        <f t="shared" si="52"/>
        <v>-0.16666666666666666</v>
      </c>
      <c r="J306" s="27" t="str">
        <f>MID('LMNA e11 - 2ry Str + Mask'!$A$2,E306,F306)</f>
        <v>((((((</v>
      </c>
      <c r="K306" s="26">
        <f t="shared" si="53"/>
        <v>0</v>
      </c>
      <c r="L306" s="27" t="str">
        <f>MID('LMNA e11 - 2ry Str + Mask'!$D$2,E306,F306)</f>
        <v>)))...</v>
      </c>
      <c r="M306" s="26">
        <f t="shared" si="54"/>
        <v>0.5</v>
      </c>
      <c r="N306" s="28">
        <f t="shared" si="55"/>
        <v>0.5</v>
      </c>
      <c r="O306" s="29" t="str">
        <f t="shared" si="56"/>
        <v>IIE</v>
      </c>
      <c r="P306" s="29" t="str">
        <f t="shared" si="57"/>
        <v>ESS</v>
      </c>
      <c r="Q306" s="28">
        <f t="shared" si="58"/>
        <v>0</v>
      </c>
      <c r="R306" s="30">
        <f t="shared" si="59"/>
        <v>0.5</v>
      </c>
    </row>
    <row r="307" spans="1:18" ht="32" customHeight="1" x14ac:dyDescent="0.15">
      <c r="A307" s="20" t="s">
        <v>35</v>
      </c>
      <c r="B307" s="20" t="s">
        <v>2104</v>
      </c>
      <c r="C307" s="20" t="s">
        <v>37</v>
      </c>
      <c r="D307" s="21" t="s">
        <v>768</v>
      </c>
      <c r="E307" s="22">
        <f t="shared" si="48"/>
        <v>286</v>
      </c>
      <c r="F307" s="23">
        <f t="shared" si="49"/>
        <v>6</v>
      </c>
      <c r="G307" s="24">
        <f t="shared" si="50"/>
        <v>292</v>
      </c>
      <c r="H307" s="25">
        <f t="shared" si="51"/>
        <v>0.16666666666666666</v>
      </c>
      <c r="I307" s="26">
        <f t="shared" si="52"/>
        <v>0</v>
      </c>
      <c r="J307" s="27" t="str">
        <f>MID('LMNA e11 - 2ry Str + Mask'!$A$2,E307,F307)</f>
        <v>((((..</v>
      </c>
      <c r="K307" s="26">
        <f t="shared" si="53"/>
        <v>0.33333333333333331</v>
      </c>
      <c r="L307" s="27" t="str">
        <f>MID('LMNA e11 - 2ry Str + Mask'!$D$2,E307,F307)</f>
        <v>)....|</v>
      </c>
      <c r="M307" s="26">
        <f t="shared" si="54"/>
        <v>0.66666666666666663</v>
      </c>
      <c r="N307" s="28">
        <f t="shared" si="55"/>
        <v>0.33333333333333331</v>
      </c>
      <c r="O307" s="29" t="str">
        <f t="shared" si="56"/>
        <v>EIE</v>
      </c>
      <c r="P307" s="29" t="str">
        <f t="shared" si="57"/>
        <v>ESE</v>
      </c>
      <c r="Q307" s="28">
        <f t="shared" si="58"/>
        <v>0.33333333333333331</v>
      </c>
      <c r="R307" s="30">
        <f t="shared" si="59"/>
        <v>0</v>
      </c>
    </row>
    <row r="308" spans="1:18" ht="32" customHeight="1" x14ac:dyDescent="0.15">
      <c r="A308" s="20" t="s">
        <v>88</v>
      </c>
      <c r="B308" s="20" t="s">
        <v>2105</v>
      </c>
      <c r="C308" s="20" t="s">
        <v>2106</v>
      </c>
      <c r="D308" s="21" t="s">
        <v>773</v>
      </c>
      <c r="E308" s="22">
        <f t="shared" si="48"/>
        <v>287</v>
      </c>
      <c r="F308" s="23">
        <f t="shared" si="49"/>
        <v>6</v>
      </c>
      <c r="G308" s="24">
        <f t="shared" si="50"/>
        <v>293</v>
      </c>
      <c r="H308" s="25">
        <f t="shared" si="51"/>
        <v>0.16666666666666666</v>
      </c>
      <c r="I308" s="26">
        <f t="shared" si="52"/>
        <v>0</v>
      </c>
      <c r="J308" s="27" t="str">
        <f>MID('LMNA e11 - 2ry Str + Mask'!$A$2,E308,F308)</f>
        <v>(((...</v>
      </c>
      <c r="K308" s="26">
        <f t="shared" si="53"/>
        <v>0.5</v>
      </c>
      <c r="L308" s="27" t="str">
        <f>MID('LMNA e11 - 2ry Str + Mask'!$D$2,E308,F308)</f>
        <v>....||</v>
      </c>
      <c r="M308" s="26">
        <f t="shared" si="54"/>
        <v>0.66666666666666663</v>
      </c>
      <c r="N308" s="28">
        <f t="shared" si="55"/>
        <v>0.16666666666666663</v>
      </c>
      <c r="O308" s="29" t="str">
        <f t="shared" si="56"/>
        <v>ESE_9G8</v>
      </c>
      <c r="P308" s="29" t="str">
        <f t="shared" si="57"/>
        <v>ESE</v>
      </c>
      <c r="Q308" s="28">
        <f t="shared" si="58"/>
        <v>0.16666666666666663</v>
      </c>
      <c r="R308" s="30">
        <f t="shared" si="59"/>
        <v>0</v>
      </c>
    </row>
    <row r="309" spans="1:18" ht="32" customHeight="1" x14ac:dyDescent="0.15">
      <c r="A309" s="20" t="s">
        <v>196</v>
      </c>
      <c r="B309" s="20" t="s">
        <v>2105</v>
      </c>
      <c r="C309" s="20" t="s">
        <v>37</v>
      </c>
      <c r="D309" s="21" t="s">
        <v>773</v>
      </c>
      <c r="E309" s="22">
        <f t="shared" si="48"/>
        <v>287</v>
      </c>
      <c r="F309" s="23">
        <f t="shared" si="49"/>
        <v>6</v>
      </c>
      <c r="G309" s="24">
        <f t="shared" si="50"/>
        <v>293</v>
      </c>
      <c r="H309" s="25">
        <f t="shared" si="51"/>
        <v>0.16666666666666666</v>
      </c>
      <c r="I309" s="26">
        <f t="shared" si="52"/>
        <v>0</v>
      </c>
      <c r="J309" s="27" t="str">
        <f>MID('LMNA e11 - 2ry Str + Mask'!$A$2,E309,F309)</f>
        <v>(((...</v>
      </c>
      <c r="K309" s="26">
        <f t="shared" si="53"/>
        <v>0.5</v>
      </c>
      <c r="L309" s="27" t="str">
        <f>MID('LMNA e11 - 2ry Str + Mask'!$D$2,E309,F309)</f>
        <v>....||</v>
      </c>
      <c r="M309" s="26">
        <f t="shared" si="54"/>
        <v>0.66666666666666663</v>
      </c>
      <c r="N309" s="28">
        <f t="shared" si="55"/>
        <v>0.16666666666666663</v>
      </c>
      <c r="O309" s="29" t="str">
        <f t="shared" si="56"/>
        <v>RESCUE ESE</v>
      </c>
      <c r="P309" s="29" t="str">
        <f t="shared" si="57"/>
        <v>ESE</v>
      </c>
      <c r="Q309" s="28">
        <f t="shared" si="58"/>
        <v>0.16666666666666663</v>
      </c>
      <c r="R309" s="30">
        <f t="shared" si="59"/>
        <v>0</v>
      </c>
    </row>
    <row r="310" spans="1:18" ht="32" customHeight="1" x14ac:dyDescent="0.15">
      <c r="A310" s="20" t="s">
        <v>35</v>
      </c>
      <c r="B310" s="20" t="s">
        <v>2105</v>
      </c>
      <c r="C310" s="20" t="s">
        <v>37</v>
      </c>
      <c r="D310" s="21" t="s">
        <v>773</v>
      </c>
      <c r="E310" s="22">
        <f t="shared" si="48"/>
        <v>287</v>
      </c>
      <c r="F310" s="23">
        <f t="shared" si="49"/>
        <v>6</v>
      </c>
      <c r="G310" s="24">
        <f t="shared" si="50"/>
        <v>293</v>
      </c>
      <c r="H310" s="25">
        <f t="shared" si="51"/>
        <v>0.16666666666666666</v>
      </c>
      <c r="I310" s="26">
        <f t="shared" si="52"/>
        <v>0</v>
      </c>
      <c r="J310" s="27" t="str">
        <f>MID('LMNA e11 - 2ry Str + Mask'!$A$2,E310,F310)</f>
        <v>(((...</v>
      </c>
      <c r="K310" s="26">
        <f t="shared" si="53"/>
        <v>0.5</v>
      </c>
      <c r="L310" s="27" t="str">
        <f>MID('LMNA e11 - 2ry Str + Mask'!$D$2,E310,F310)</f>
        <v>....||</v>
      </c>
      <c r="M310" s="26">
        <f t="shared" si="54"/>
        <v>0.66666666666666663</v>
      </c>
      <c r="N310" s="28">
        <f t="shared" si="55"/>
        <v>0.16666666666666663</v>
      </c>
      <c r="O310" s="29" t="str">
        <f t="shared" si="56"/>
        <v>EIE</v>
      </c>
      <c r="P310" s="29" t="str">
        <f t="shared" si="57"/>
        <v>ESE</v>
      </c>
      <c r="Q310" s="28">
        <f t="shared" si="58"/>
        <v>0.16666666666666663</v>
      </c>
      <c r="R310" s="30">
        <f t="shared" si="59"/>
        <v>0</v>
      </c>
    </row>
    <row r="311" spans="1:18" ht="32" customHeight="1" x14ac:dyDescent="0.15">
      <c r="A311" s="20" t="s">
        <v>46</v>
      </c>
      <c r="B311" s="20" t="s">
        <v>2107</v>
      </c>
      <c r="C311" s="20" t="s">
        <v>37</v>
      </c>
      <c r="D311" s="21" t="s">
        <v>787</v>
      </c>
      <c r="E311" s="22">
        <f t="shared" si="48"/>
        <v>292</v>
      </c>
      <c r="F311" s="23">
        <f t="shared" si="49"/>
        <v>6</v>
      </c>
      <c r="G311" s="24">
        <f t="shared" si="50"/>
        <v>298</v>
      </c>
      <c r="H311" s="25">
        <f t="shared" si="51"/>
        <v>0</v>
      </c>
      <c r="I311" s="26">
        <f t="shared" si="52"/>
        <v>-0.16666666666666666</v>
      </c>
      <c r="J311" s="27" t="str">
        <f>MID('LMNA e11 - 2ry Str + Mask'!$A$2,E311,F311)</f>
        <v>....))</v>
      </c>
      <c r="K311" s="26">
        <f t="shared" si="53"/>
        <v>0.66666666666666663</v>
      </c>
      <c r="L311" s="27" t="str">
        <f>MID('LMNA e11 - 2ry Str + Mask'!$D$2,E311,F311)</f>
        <v>||||||</v>
      </c>
      <c r="M311" s="26">
        <f t="shared" si="54"/>
        <v>0</v>
      </c>
      <c r="N311" s="28">
        <f t="shared" si="55"/>
        <v>-0.66666666666666663</v>
      </c>
      <c r="O311" s="29" t="str">
        <f t="shared" si="56"/>
        <v>IIE</v>
      </c>
      <c r="P311" s="29" t="str">
        <f t="shared" si="57"/>
        <v>ESS</v>
      </c>
      <c r="Q311" s="28">
        <f t="shared" si="58"/>
        <v>0</v>
      </c>
      <c r="R311" s="30">
        <f t="shared" si="59"/>
        <v>-0.66666666666666663</v>
      </c>
    </row>
    <row r="312" spans="1:18" ht="32" customHeight="1" x14ac:dyDescent="0.15">
      <c r="A312" s="20" t="s">
        <v>31</v>
      </c>
      <c r="B312" s="20" t="s">
        <v>2108</v>
      </c>
      <c r="C312" s="20" t="s">
        <v>2109</v>
      </c>
      <c r="D312" s="21" t="s">
        <v>1560</v>
      </c>
      <c r="E312" s="22">
        <f t="shared" si="48"/>
        <v>294</v>
      </c>
      <c r="F312" s="23">
        <f t="shared" si="49"/>
        <v>8</v>
      </c>
      <c r="G312" s="24">
        <f t="shared" si="50"/>
        <v>302</v>
      </c>
      <c r="H312" s="25">
        <f t="shared" si="51"/>
        <v>0.125</v>
      </c>
      <c r="I312" s="26">
        <f t="shared" si="52"/>
        <v>0</v>
      </c>
      <c r="J312" s="27" t="str">
        <f>MID('LMNA e11 - 2ry Str + Mask'!$A$2,E312,F312)</f>
        <v>..))).))</v>
      </c>
      <c r="K312" s="26">
        <f t="shared" si="53"/>
        <v>0.375</v>
      </c>
      <c r="L312" s="27" t="str">
        <f>MID('LMNA e11 - 2ry Str + Mask'!$D$2,E312,F312)</f>
        <v>||||||||</v>
      </c>
      <c r="M312" s="26">
        <f t="shared" si="54"/>
        <v>0</v>
      </c>
      <c r="N312" s="28">
        <f t="shared" si="55"/>
        <v>-0.375</v>
      </c>
      <c r="O312" s="29" t="str">
        <f t="shared" si="56"/>
        <v>PESE</v>
      </c>
      <c r="P312" s="29" t="str">
        <f t="shared" si="57"/>
        <v>ESE</v>
      </c>
      <c r="Q312" s="28">
        <f t="shared" si="58"/>
        <v>-0.375</v>
      </c>
      <c r="R312" s="30">
        <f t="shared" si="59"/>
        <v>0</v>
      </c>
    </row>
    <row r="313" spans="1:18" ht="32" customHeight="1" x14ac:dyDescent="0.15">
      <c r="A313" s="20" t="s">
        <v>88</v>
      </c>
      <c r="B313" s="20" t="s">
        <v>1377</v>
      </c>
      <c r="C313" s="20" t="s">
        <v>1378</v>
      </c>
      <c r="D313" s="21" t="s">
        <v>789</v>
      </c>
      <c r="E313" s="22">
        <f t="shared" si="48"/>
        <v>295</v>
      </c>
      <c r="F313" s="23">
        <f t="shared" si="49"/>
        <v>6</v>
      </c>
      <c r="G313" s="24">
        <f t="shared" si="50"/>
        <v>301</v>
      </c>
      <c r="H313" s="25">
        <f t="shared" si="51"/>
        <v>0.16666666666666666</v>
      </c>
      <c r="I313" s="26">
        <f t="shared" si="52"/>
        <v>0</v>
      </c>
      <c r="J313" s="27" t="str">
        <f>MID('LMNA e11 - 2ry Str + Mask'!$A$2,E313,F313)</f>
        <v>.))).)</v>
      </c>
      <c r="K313" s="26">
        <f t="shared" si="53"/>
        <v>0.33333333333333331</v>
      </c>
      <c r="L313" s="27" t="str">
        <f>MID('LMNA e11 - 2ry Str + Mask'!$D$2,E313,F313)</f>
        <v>||||||</v>
      </c>
      <c r="M313" s="26">
        <f t="shared" si="54"/>
        <v>0</v>
      </c>
      <c r="N313" s="28">
        <f t="shared" si="55"/>
        <v>-0.33333333333333331</v>
      </c>
      <c r="O313" s="29" t="str">
        <f t="shared" si="56"/>
        <v>ESE_9G8</v>
      </c>
      <c r="P313" s="29" t="str">
        <f t="shared" si="57"/>
        <v>ESE</v>
      </c>
      <c r="Q313" s="28">
        <f t="shared" si="58"/>
        <v>-0.33333333333333331</v>
      </c>
      <c r="R313" s="30">
        <f t="shared" si="59"/>
        <v>0</v>
      </c>
    </row>
    <row r="314" spans="1:18" ht="44" customHeight="1" x14ac:dyDescent="0.15">
      <c r="A314" s="20" t="s">
        <v>49</v>
      </c>
      <c r="B314" s="20" t="s">
        <v>2110</v>
      </c>
      <c r="C314" s="20" t="s">
        <v>506</v>
      </c>
      <c r="D314" s="21" t="s">
        <v>789</v>
      </c>
      <c r="E314" s="22">
        <f t="shared" si="48"/>
        <v>295</v>
      </c>
      <c r="F314" s="23">
        <f t="shared" si="49"/>
        <v>8</v>
      </c>
      <c r="G314" s="24">
        <f t="shared" si="50"/>
        <v>303</v>
      </c>
      <c r="H314" s="25">
        <f t="shared" si="51"/>
        <v>0.125</v>
      </c>
      <c r="I314" s="26">
        <f t="shared" si="52"/>
        <v>0</v>
      </c>
      <c r="J314" s="27" t="str">
        <f>MID('LMNA e11 - 2ry Str + Mask'!$A$2,E314,F314)</f>
        <v>.))).)))</v>
      </c>
      <c r="K314" s="26">
        <f t="shared" si="53"/>
        <v>0.25</v>
      </c>
      <c r="L314" s="27" t="str">
        <f>MID('LMNA e11 - 2ry Str + Mask'!$D$2,E314,F314)</f>
        <v>||||||||</v>
      </c>
      <c r="M314" s="26">
        <f t="shared" si="54"/>
        <v>0</v>
      </c>
      <c r="N314" s="28">
        <f t="shared" si="55"/>
        <v>-0.25</v>
      </c>
      <c r="O314" s="29" t="str">
        <f t="shared" si="56"/>
        <v>ESE_SC35</v>
      </c>
      <c r="P314" s="29" t="str">
        <f t="shared" si="57"/>
        <v>ESE</v>
      </c>
      <c r="Q314" s="28">
        <f t="shared" si="58"/>
        <v>-0.25</v>
      </c>
      <c r="R314" s="30">
        <f t="shared" si="59"/>
        <v>0</v>
      </c>
    </row>
    <row r="315" spans="1:18" ht="44" customHeight="1" x14ac:dyDescent="0.15">
      <c r="A315" s="20" t="s">
        <v>49</v>
      </c>
      <c r="B315" s="20" t="s">
        <v>2111</v>
      </c>
      <c r="C315" s="20" t="s">
        <v>2112</v>
      </c>
      <c r="D315" s="21" t="s">
        <v>792</v>
      </c>
      <c r="E315" s="22">
        <f t="shared" si="48"/>
        <v>296</v>
      </c>
      <c r="F315" s="23">
        <f t="shared" si="49"/>
        <v>8</v>
      </c>
      <c r="G315" s="24">
        <f t="shared" si="50"/>
        <v>304</v>
      </c>
      <c r="H315" s="25">
        <f t="shared" si="51"/>
        <v>0.125</v>
      </c>
      <c r="I315" s="26">
        <f t="shared" si="52"/>
        <v>0</v>
      </c>
      <c r="J315" s="27" t="str">
        <f>MID('LMNA e11 - 2ry Str + Mask'!$A$2,E315,F315)</f>
        <v>))).))))</v>
      </c>
      <c r="K315" s="26">
        <f t="shared" si="53"/>
        <v>0.125</v>
      </c>
      <c r="L315" s="27" t="str">
        <f>MID('LMNA e11 - 2ry Str + Mask'!$D$2,E315,F315)</f>
        <v>||||||||</v>
      </c>
      <c r="M315" s="26">
        <f t="shared" si="54"/>
        <v>0</v>
      </c>
      <c r="N315" s="28">
        <f t="shared" si="55"/>
        <v>-0.125</v>
      </c>
      <c r="O315" s="29" t="str">
        <f t="shared" si="56"/>
        <v>ESE_SC35</v>
      </c>
      <c r="P315" s="29" t="str">
        <f t="shared" si="57"/>
        <v>ESE</v>
      </c>
      <c r="Q315" s="28">
        <f t="shared" si="58"/>
        <v>-0.125</v>
      </c>
      <c r="R315" s="30">
        <f t="shared" si="59"/>
        <v>0</v>
      </c>
    </row>
    <row r="316" spans="1:18" ht="32" customHeight="1" x14ac:dyDescent="0.15">
      <c r="A316" s="20" t="s">
        <v>35</v>
      </c>
      <c r="B316" s="20" t="s">
        <v>2113</v>
      </c>
      <c r="C316" s="20" t="s">
        <v>37</v>
      </c>
      <c r="D316" s="21" t="s">
        <v>798</v>
      </c>
      <c r="E316" s="22">
        <f t="shared" si="48"/>
        <v>297</v>
      </c>
      <c r="F316" s="23">
        <f t="shared" si="49"/>
        <v>6</v>
      </c>
      <c r="G316" s="24">
        <f t="shared" si="50"/>
        <v>303</v>
      </c>
      <c r="H316" s="25">
        <f t="shared" si="51"/>
        <v>0.16666666666666666</v>
      </c>
      <c r="I316" s="26">
        <f t="shared" si="52"/>
        <v>0</v>
      </c>
      <c r="J316" s="27" t="str">
        <f>MID('LMNA e11 - 2ry Str + Mask'!$A$2,E316,F316)</f>
        <v>)).)))</v>
      </c>
      <c r="K316" s="26">
        <f t="shared" si="53"/>
        <v>0.16666666666666666</v>
      </c>
      <c r="L316" s="27" t="str">
        <f>MID('LMNA e11 - 2ry Str + Mask'!$D$2,E316,F316)</f>
        <v>||||||</v>
      </c>
      <c r="M316" s="26">
        <f t="shared" si="54"/>
        <v>0</v>
      </c>
      <c r="N316" s="28">
        <f t="shared" si="55"/>
        <v>-0.16666666666666666</v>
      </c>
      <c r="O316" s="29" t="str">
        <f t="shared" si="56"/>
        <v>EIE</v>
      </c>
      <c r="P316" s="29" t="str">
        <f t="shared" si="57"/>
        <v>ESE</v>
      </c>
      <c r="Q316" s="28">
        <f t="shared" si="58"/>
        <v>-0.16666666666666666</v>
      </c>
      <c r="R316" s="30">
        <f t="shared" si="59"/>
        <v>0</v>
      </c>
    </row>
    <row r="317" spans="1:18" ht="44" customHeight="1" x14ac:dyDescent="0.15">
      <c r="A317" s="20" t="s">
        <v>54</v>
      </c>
      <c r="B317" s="20" t="s">
        <v>2114</v>
      </c>
      <c r="C317" s="20" t="s">
        <v>2115</v>
      </c>
      <c r="D317" s="21" t="s">
        <v>798</v>
      </c>
      <c r="E317" s="22">
        <f t="shared" si="48"/>
        <v>297</v>
      </c>
      <c r="F317" s="23">
        <f t="shared" si="49"/>
        <v>7</v>
      </c>
      <c r="G317" s="24">
        <f t="shared" si="50"/>
        <v>304</v>
      </c>
      <c r="H317" s="25">
        <f t="shared" si="51"/>
        <v>0.14285714285714285</v>
      </c>
      <c r="I317" s="26">
        <f t="shared" si="52"/>
        <v>0</v>
      </c>
      <c r="J317" s="27" t="str">
        <f>MID('LMNA e11 - 2ry Str + Mask'!$A$2,E317,F317)</f>
        <v>)).))))</v>
      </c>
      <c r="K317" s="26">
        <f t="shared" si="53"/>
        <v>0.14285714285714285</v>
      </c>
      <c r="L317" s="27" t="str">
        <f>MID('LMNA e11 - 2ry Str + Mask'!$D$2,E317,F317)</f>
        <v>|||||||</v>
      </c>
      <c r="M317" s="26">
        <f t="shared" si="54"/>
        <v>0</v>
      </c>
      <c r="N317" s="28">
        <f t="shared" si="55"/>
        <v>-0.14285714285714285</v>
      </c>
      <c r="O317" s="29" t="str">
        <f t="shared" si="56"/>
        <v>ESE_SRp40</v>
      </c>
      <c r="P317" s="29" t="str">
        <f t="shared" si="57"/>
        <v>ESE</v>
      </c>
      <c r="Q317" s="28">
        <f t="shared" si="58"/>
        <v>-0.14285714285714285</v>
      </c>
      <c r="R317" s="30">
        <f t="shared" si="59"/>
        <v>0</v>
      </c>
    </row>
    <row r="318" spans="1:18" ht="44" customHeight="1" x14ac:dyDescent="0.15">
      <c r="A318" s="20" t="s">
        <v>24</v>
      </c>
      <c r="B318" s="20" t="s">
        <v>2116</v>
      </c>
      <c r="C318" s="20" t="s">
        <v>2117</v>
      </c>
      <c r="D318" s="21" t="s">
        <v>798</v>
      </c>
      <c r="E318" s="22">
        <f t="shared" si="48"/>
        <v>297</v>
      </c>
      <c r="F318" s="23">
        <f t="shared" si="49"/>
        <v>8</v>
      </c>
      <c r="G318" s="24">
        <f t="shared" si="50"/>
        <v>305</v>
      </c>
      <c r="H318" s="25">
        <f t="shared" si="51"/>
        <v>0</v>
      </c>
      <c r="I318" s="26">
        <f t="shared" si="52"/>
        <v>-0.125</v>
      </c>
      <c r="J318" s="27" t="str">
        <f>MID('LMNA e11 - 2ry Str + Mask'!$A$2,E318,F318)</f>
        <v>)).)))))</v>
      </c>
      <c r="K318" s="26">
        <f t="shared" si="53"/>
        <v>0.125</v>
      </c>
      <c r="L318" s="27" t="str">
        <f>MID('LMNA e11 - 2ry Str + Mask'!$D$2,E318,F318)</f>
        <v>||||||||</v>
      </c>
      <c r="M318" s="26">
        <f t="shared" si="54"/>
        <v>0</v>
      </c>
      <c r="N318" s="28">
        <f t="shared" si="55"/>
        <v>-0.125</v>
      </c>
      <c r="O318" s="29" t="str">
        <f t="shared" si="56"/>
        <v>Sironi_motif3</v>
      </c>
      <c r="P318" s="29" t="str">
        <f t="shared" si="57"/>
        <v>ESS</v>
      </c>
      <c r="Q318" s="28">
        <f t="shared" si="58"/>
        <v>0</v>
      </c>
      <c r="R318" s="30">
        <f t="shared" si="59"/>
        <v>-0.125</v>
      </c>
    </row>
    <row r="319" spans="1:18" ht="32" customHeight="1" x14ac:dyDescent="0.15">
      <c r="A319" s="20" t="s">
        <v>39</v>
      </c>
      <c r="B319" s="20" t="s">
        <v>2118</v>
      </c>
      <c r="C319" s="20" t="s">
        <v>2119</v>
      </c>
      <c r="D319" s="21" t="s">
        <v>804</v>
      </c>
      <c r="E319" s="22">
        <f t="shared" si="48"/>
        <v>298</v>
      </c>
      <c r="F319" s="23">
        <f t="shared" si="49"/>
        <v>7</v>
      </c>
      <c r="G319" s="24">
        <f t="shared" si="50"/>
        <v>305</v>
      </c>
      <c r="H319" s="25">
        <f t="shared" si="51"/>
        <v>0.14285714285714285</v>
      </c>
      <c r="I319" s="26">
        <f t="shared" si="52"/>
        <v>0</v>
      </c>
      <c r="J319" s="27" t="str">
        <f>MID('LMNA e11 - 2ry Str + Mask'!$A$2,E319,F319)</f>
        <v>).)))))</v>
      </c>
      <c r="K319" s="26">
        <f t="shared" si="53"/>
        <v>0.14285714285714285</v>
      </c>
      <c r="L319" s="27" t="str">
        <f>MID('LMNA e11 - 2ry Str + Mask'!$D$2,E319,F319)</f>
        <v>|||||||</v>
      </c>
      <c r="M319" s="26">
        <f t="shared" si="54"/>
        <v>0</v>
      </c>
      <c r="N319" s="28">
        <f t="shared" si="55"/>
        <v>-0.14285714285714285</v>
      </c>
      <c r="O319" s="29" t="str">
        <f t="shared" si="56"/>
        <v>ESE_ASF</v>
      </c>
      <c r="P319" s="29" t="str">
        <f t="shared" si="57"/>
        <v>ESE</v>
      </c>
      <c r="Q319" s="28">
        <f t="shared" si="58"/>
        <v>-0.14285714285714285</v>
      </c>
      <c r="R319" s="30">
        <f t="shared" si="59"/>
        <v>0</v>
      </c>
    </row>
    <row r="320" spans="1:18" ht="44" customHeight="1" x14ac:dyDescent="0.15">
      <c r="A320" s="20" t="s">
        <v>42</v>
      </c>
      <c r="B320" s="20" t="s">
        <v>2118</v>
      </c>
      <c r="C320" s="20" t="s">
        <v>422</v>
      </c>
      <c r="D320" s="21" t="s">
        <v>804</v>
      </c>
      <c r="E320" s="22">
        <f t="shared" si="48"/>
        <v>298</v>
      </c>
      <c r="F320" s="23">
        <f t="shared" si="49"/>
        <v>7</v>
      </c>
      <c r="G320" s="24">
        <f t="shared" si="50"/>
        <v>305</v>
      </c>
      <c r="H320" s="25">
        <f t="shared" si="51"/>
        <v>0.14285714285714285</v>
      </c>
      <c r="I320" s="26">
        <f t="shared" si="52"/>
        <v>0</v>
      </c>
      <c r="J320" s="27" t="str">
        <f>MID('LMNA e11 - 2ry Str + Mask'!$A$2,E320,F320)</f>
        <v>).)))))</v>
      </c>
      <c r="K320" s="26">
        <f t="shared" si="53"/>
        <v>0.14285714285714285</v>
      </c>
      <c r="L320" s="27" t="str">
        <f>MID('LMNA e11 - 2ry Str + Mask'!$D$2,E320,F320)</f>
        <v>|||||||</v>
      </c>
      <c r="M320" s="26">
        <f t="shared" si="54"/>
        <v>0</v>
      </c>
      <c r="N320" s="28">
        <f t="shared" si="55"/>
        <v>-0.14285714285714285</v>
      </c>
      <c r="O320" s="29" t="str">
        <f t="shared" si="56"/>
        <v>ESE_ASFB</v>
      </c>
      <c r="P320" s="29" t="str">
        <f t="shared" si="57"/>
        <v>ESE</v>
      </c>
      <c r="Q320" s="28">
        <f t="shared" si="58"/>
        <v>-0.14285714285714285</v>
      </c>
      <c r="R320" s="30">
        <f t="shared" si="59"/>
        <v>0</v>
      </c>
    </row>
    <row r="321" spans="1:18" ht="32" customHeight="1" x14ac:dyDescent="0.15">
      <c r="A321" s="20" t="s">
        <v>35</v>
      </c>
      <c r="B321" s="20" t="s">
        <v>2120</v>
      </c>
      <c r="C321" s="20" t="s">
        <v>37</v>
      </c>
      <c r="D321" s="21" t="s">
        <v>806</v>
      </c>
      <c r="E321" s="22">
        <f t="shared" si="48"/>
        <v>299</v>
      </c>
      <c r="F321" s="23">
        <f t="shared" si="49"/>
        <v>6</v>
      </c>
      <c r="G321" s="24">
        <f t="shared" si="50"/>
        <v>305</v>
      </c>
      <c r="H321" s="25">
        <f t="shared" si="51"/>
        <v>0.16666666666666666</v>
      </c>
      <c r="I321" s="26">
        <f t="shared" si="52"/>
        <v>0</v>
      </c>
      <c r="J321" s="27" t="str">
        <f>MID('LMNA e11 - 2ry Str + Mask'!$A$2,E321,F321)</f>
        <v>.)))))</v>
      </c>
      <c r="K321" s="26">
        <f t="shared" si="53"/>
        <v>0.16666666666666666</v>
      </c>
      <c r="L321" s="27" t="str">
        <f>MID('LMNA e11 - 2ry Str + Mask'!$D$2,E321,F321)</f>
        <v>||||||</v>
      </c>
      <c r="M321" s="26">
        <f t="shared" si="54"/>
        <v>0</v>
      </c>
      <c r="N321" s="28">
        <f t="shared" si="55"/>
        <v>-0.16666666666666666</v>
      </c>
      <c r="O321" s="29" t="str">
        <f t="shared" si="56"/>
        <v>EIE</v>
      </c>
      <c r="P321" s="29" t="str">
        <f t="shared" si="57"/>
        <v>ESE</v>
      </c>
      <c r="Q321" s="28">
        <f t="shared" si="58"/>
        <v>-0.16666666666666666</v>
      </c>
      <c r="R321" s="30">
        <f t="shared" si="59"/>
        <v>0</v>
      </c>
    </row>
    <row r="322" spans="1:18" ht="32" customHeight="1" x14ac:dyDescent="0.15">
      <c r="A322" s="20" t="s">
        <v>31</v>
      </c>
      <c r="B322" s="20" t="s">
        <v>2121</v>
      </c>
      <c r="C322" s="20" t="s">
        <v>2122</v>
      </c>
      <c r="D322" s="21" t="s">
        <v>2123</v>
      </c>
      <c r="E322" s="22">
        <f t="shared" ref="E322:E385" si="60">MID(D322,12,LEN(D322)-13)+50</f>
        <v>300</v>
      </c>
      <c r="F322" s="23">
        <f t="shared" ref="F322:F389" si="61">LEN(B322)-12</f>
        <v>8</v>
      </c>
      <c r="G322" s="24">
        <f t="shared" ref="G322:G385" si="62">E322+F322</f>
        <v>308</v>
      </c>
      <c r="H322" s="25">
        <f t="shared" ref="H322:H389" si="63">IF(P322="ESE",1/F322,0)</f>
        <v>0.125</v>
      </c>
      <c r="I322" s="26">
        <f t="shared" ref="I322:I389" si="64">IF(P322="ESS",-1/F322,0)</f>
        <v>0</v>
      </c>
      <c r="J322" s="27" t="str">
        <f>MID('LMNA e11 - 2ry Str + Mask'!$A$2,E322,F322)</f>
        <v>)))))).)</v>
      </c>
      <c r="K322" s="26">
        <f t="shared" ref="K322:K385" si="65">(F322-LEN(SUBSTITUTE(J322,".","")))/F322</f>
        <v>0.125</v>
      </c>
      <c r="L322" s="27" t="str">
        <f>MID('LMNA e11 - 2ry Str + Mask'!$D$2,E322,F322)</f>
        <v>||||||||</v>
      </c>
      <c r="M322" s="26">
        <f t="shared" ref="M322:M385" si="66">(F322-LEN(SUBSTITUTE(L322,".","")))/F322</f>
        <v>0</v>
      </c>
      <c r="N322" s="28">
        <f t="shared" ref="N322:N385" si="67">M322-K322</f>
        <v>-0.125</v>
      </c>
      <c r="O322" s="29" t="str">
        <f t="shared" ref="O322:O389" si="68">MID(A322,11,(LEN(A322)-22))</f>
        <v>PESE</v>
      </c>
      <c r="P322" s="29" t="str">
        <f t="shared" ref="P322:P389" si="69">MID(A322,(LEN(A322)-9),3)</f>
        <v>ESE</v>
      </c>
      <c r="Q322" s="28">
        <f t="shared" ref="Q322:Q385" si="70">IF(P322="ESE",N322,0)</f>
        <v>-0.125</v>
      </c>
      <c r="R322" s="30">
        <f t="shared" ref="R322:R389" si="71">IF(P322="ESS",N322,0)</f>
        <v>0</v>
      </c>
    </row>
    <row r="323" spans="1:18" ht="44" customHeight="1" x14ac:dyDescent="0.15">
      <c r="A323" s="20" t="s">
        <v>42</v>
      </c>
      <c r="B323" s="20" t="s">
        <v>2124</v>
      </c>
      <c r="C323" s="20" t="s">
        <v>2125</v>
      </c>
      <c r="D323" s="21" t="s">
        <v>2126</v>
      </c>
      <c r="E323" s="22">
        <f t="shared" si="60"/>
        <v>302</v>
      </c>
      <c r="F323" s="23">
        <f t="shared" si="61"/>
        <v>7</v>
      </c>
      <c r="G323" s="24">
        <f t="shared" si="62"/>
        <v>309</v>
      </c>
      <c r="H323" s="25">
        <f t="shared" si="63"/>
        <v>0.14285714285714285</v>
      </c>
      <c r="I323" s="26">
        <f t="shared" si="64"/>
        <v>0</v>
      </c>
      <c r="J323" s="27" t="str">
        <f>MID('LMNA e11 - 2ry Str + Mask'!$A$2,E323,F323)</f>
        <v>)))).))</v>
      </c>
      <c r="K323" s="26">
        <f t="shared" si="65"/>
        <v>0.14285714285714285</v>
      </c>
      <c r="L323" s="27" t="str">
        <f>MID('LMNA e11 - 2ry Str + Mask'!$D$2,E323,F323)</f>
        <v>|||||||</v>
      </c>
      <c r="M323" s="26">
        <f t="shared" si="66"/>
        <v>0</v>
      </c>
      <c r="N323" s="28">
        <f t="shared" si="67"/>
        <v>-0.14285714285714285</v>
      </c>
      <c r="O323" s="29" t="str">
        <f t="shared" si="68"/>
        <v>ESE_ASFB</v>
      </c>
      <c r="P323" s="29" t="str">
        <f t="shared" si="69"/>
        <v>ESE</v>
      </c>
      <c r="Q323" s="28">
        <f t="shared" si="70"/>
        <v>-0.14285714285714285</v>
      </c>
      <c r="R323" s="30">
        <f t="shared" si="71"/>
        <v>0</v>
      </c>
    </row>
    <row r="324" spans="1:18" ht="44" customHeight="1" x14ac:dyDescent="0.15">
      <c r="A324" s="20" t="s">
        <v>49</v>
      </c>
      <c r="B324" s="20" t="s">
        <v>2127</v>
      </c>
      <c r="C324" s="20" t="s">
        <v>2128</v>
      </c>
      <c r="D324" s="21" t="s">
        <v>2126</v>
      </c>
      <c r="E324" s="22">
        <f t="shared" si="60"/>
        <v>302</v>
      </c>
      <c r="F324" s="23">
        <f t="shared" si="61"/>
        <v>8</v>
      </c>
      <c r="G324" s="24">
        <f t="shared" si="62"/>
        <v>310</v>
      </c>
      <c r="H324" s="25">
        <f t="shared" si="63"/>
        <v>0.125</v>
      </c>
      <c r="I324" s="26">
        <f t="shared" si="64"/>
        <v>0</v>
      </c>
      <c r="J324" s="27" t="str">
        <f>MID('LMNA e11 - 2ry Str + Mask'!$A$2,E324,F324)</f>
        <v>)))).)))</v>
      </c>
      <c r="K324" s="26">
        <f t="shared" si="65"/>
        <v>0.125</v>
      </c>
      <c r="L324" s="27" t="str">
        <f>MID('LMNA e11 - 2ry Str + Mask'!$D$2,E324,F324)</f>
        <v>||||||||</v>
      </c>
      <c r="M324" s="26">
        <f t="shared" si="66"/>
        <v>0</v>
      </c>
      <c r="N324" s="28">
        <f t="shared" si="67"/>
        <v>-0.125</v>
      </c>
      <c r="O324" s="29" t="str">
        <f t="shared" si="68"/>
        <v>ESE_SC35</v>
      </c>
      <c r="P324" s="29" t="str">
        <f t="shared" si="69"/>
        <v>ESE</v>
      </c>
      <c r="Q324" s="28">
        <f t="shared" si="70"/>
        <v>-0.125</v>
      </c>
      <c r="R324" s="30">
        <f t="shared" si="71"/>
        <v>0</v>
      </c>
    </row>
    <row r="325" spans="1:18" ht="44" customHeight="1" x14ac:dyDescent="0.15">
      <c r="A325" s="20" t="s">
        <v>24</v>
      </c>
      <c r="B325" s="20" t="s">
        <v>2129</v>
      </c>
      <c r="C325" s="20" t="s">
        <v>2130</v>
      </c>
      <c r="D325" s="21" t="s">
        <v>812</v>
      </c>
      <c r="E325" s="22">
        <f t="shared" si="60"/>
        <v>303</v>
      </c>
      <c r="F325" s="23">
        <f t="shared" si="61"/>
        <v>8</v>
      </c>
      <c r="G325" s="24">
        <f t="shared" si="62"/>
        <v>311</v>
      </c>
      <c r="H325" s="25">
        <f t="shared" si="63"/>
        <v>0</v>
      </c>
      <c r="I325" s="26">
        <f t="shared" si="64"/>
        <v>-0.125</v>
      </c>
      <c r="J325" s="27" t="str">
        <f>MID('LMNA e11 - 2ry Str + Mask'!$A$2,E325,F325)</f>
        <v>))).))))</v>
      </c>
      <c r="K325" s="26">
        <f t="shared" si="65"/>
        <v>0.125</v>
      </c>
      <c r="L325" s="27" t="str">
        <f>MID('LMNA e11 - 2ry Str + Mask'!$D$2,E325,F325)</f>
        <v>||||||||</v>
      </c>
      <c r="M325" s="26">
        <f t="shared" si="66"/>
        <v>0</v>
      </c>
      <c r="N325" s="28">
        <f t="shared" si="67"/>
        <v>-0.125</v>
      </c>
      <c r="O325" s="29" t="str">
        <f t="shared" si="68"/>
        <v>Sironi_motif3</v>
      </c>
      <c r="P325" s="29" t="str">
        <f t="shared" si="69"/>
        <v>ESS</v>
      </c>
      <c r="Q325" s="28">
        <f t="shared" si="70"/>
        <v>0</v>
      </c>
      <c r="R325" s="30">
        <f t="shared" si="71"/>
        <v>-0.125</v>
      </c>
    </row>
    <row r="326" spans="1:18" ht="32" customHeight="1" x14ac:dyDescent="0.15">
      <c r="A326" s="20" t="s">
        <v>35</v>
      </c>
      <c r="B326" s="20" t="s">
        <v>2131</v>
      </c>
      <c r="C326" s="20" t="s">
        <v>37</v>
      </c>
      <c r="D326" s="21" t="s">
        <v>816</v>
      </c>
      <c r="E326" s="22">
        <f t="shared" si="60"/>
        <v>304</v>
      </c>
      <c r="F326" s="23">
        <f t="shared" si="61"/>
        <v>6</v>
      </c>
      <c r="G326" s="24">
        <f t="shared" si="62"/>
        <v>310</v>
      </c>
      <c r="H326" s="25">
        <f t="shared" si="63"/>
        <v>0.16666666666666666</v>
      </c>
      <c r="I326" s="26">
        <f t="shared" si="64"/>
        <v>0</v>
      </c>
      <c r="J326" s="27" t="str">
        <f>MID('LMNA e11 - 2ry Str + Mask'!$A$2,E326,F326)</f>
        <v>)).)))</v>
      </c>
      <c r="K326" s="26">
        <f t="shared" si="65"/>
        <v>0.16666666666666666</v>
      </c>
      <c r="L326" s="27" t="str">
        <f>MID('LMNA e11 - 2ry Str + Mask'!$D$2,E326,F326)</f>
        <v>||||||</v>
      </c>
      <c r="M326" s="26">
        <f t="shared" si="66"/>
        <v>0</v>
      </c>
      <c r="N326" s="28">
        <f t="shared" si="67"/>
        <v>-0.16666666666666666</v>
      </c>
      <c r="O326" s="29" t="str">
        <f t="shared" si="68"/>
        <v>EIE</v>
      </c>
      <c r="P326" s="29" t="str">
        <f t="shared" si="69"/>
        <v>ESE</v>
      </c>
      <c r="Q326" s="28">
        <f t="shared" si="70"/>
        <v>-0.16666666666666666</v>
      </c>
      <c r="R326" s="30">
        <f t="shared" si="71"/>
        <v>0</v>
      </c>
    </row>
    <row r="327" spans="1:18" ht="32" customHeight="1" x14ac:dyDescent="0.15">
      <c r="A327" s="20" t="s">
        <v>35</v>
      </c>
      <c r="B327" s="20" t="s">
        <v>2132</v>
      </c>
      <c r="C327" s="20" t="s">
        <v>37</v>
      </c>
      <c r="D327" s="21" t="s">
        <v>820</v>
      </c>
      <c r="E327" s="22">
        <f t="shared" si="60"/>
        <v>305</v>
      </c>
      <c r="F327" s="23">
        <f t="shared" si="61"/>
        <v>6</v>
      </c>
      <c r="G327" s="24">
        <f t="shared" si="62"/>
        <v>311</v>
      </c>
      <c r="H327" s="25">
        <f t="shared" si="63"/>
        <v>0.16666666666666666</v>
      </c>
      <c r="I327" s="26">
        <f t="shared" si="64"/>
        <v>0</v>
      </c>
      <c r="J327" s="27" t="str">
        <f>MID('LMNA e11 - 2ry Str + Mask'!$A$2,E327,F327)</f>
        <v>).))))</v>
      </c>
      <c r="K327" s="26">
        <f t="shared" si="65"/>
        <v>0.16666666666666666</v>
      </c>
      <c r="L327" s="27" t="str">
        <f>MID('LMNA e11 - 2ry Str + Mask'!$D$2,E327,F327)</f>
        <v>||||||</v>
      </c>
      <c r="M327" s="26">
        <f t="shared" si="66"/>
        <v>0</v>
      </c>
      <c r="N327" s="28">
        <f t="shared" si="67"/>
        <v>-0.16666666666666666</v>
      </c>
      <c r="O327" s="29" t="str">
        <f t="shared" si="68"/>
        <v>EIE</v>
      </c>
      <c r="P327" s="29" t="str">
        <f t="shared" si="69"/>
        <v>ESE</v>
      </c>
      <c r="Q327" s="28">
        <f t="shared" si="70"/>
        <v>-0.16666666666666666</v>
      </c>
      <c r="R327" s="30">
        <f t="shared" si="71"/>
        <v>0</v>
      </c>
    </row>
    <row r="328" spans="1:18" ht="32" customHeight="1" x14ac:dyDescent="0.15">
      <c r="A328" s="20" t="s">
        <v>35</v>
      </c>
      <c r="B328" s="20" t="s">
        <v>271</v>
      </c>
      <c r="C328" s="20" t="s">
        <v>37</v>
      </c>
      <c r="D328" s="21" t="s">
        <v>1578</v>
      </c>
      <c r="E328" s="22">
        <f t="shared" si="60"/>
        <v>306</v>
      </c>
      <c r="F328" s="23">
        <f t="shared" si="61"/>
        <v>6</v>
      </c>
      <c r="G328" s="24">
        <f t="shared" si="62"/>
        <v>312</v>
      </c>
      <c r="H328" s="25">
        <f t="shared" si="63"/>
        <v>0.16666666666666666</v>
      </c>
      <c r="I328" s="26">
        <f t="shared" si="64"/>
        <v>0</v>
      </c>
      <c r="J328" s="27" t="str">
        <f>MID('LMNA e11 - 2ry Str + Mask'!$A$2,E328,F328)</f>
        <v>.)))))</v>
      </c>
      <c r="K328" s="26">
        <f t="shared" si="65"/>
        <v>0.16666666666666666</v>
      </c>
      <c r="L328" s="27" t="str">
        <f>MID('LMNA e11 - 2ry Str + Mask'!$D$2,E328,F328)</f>
        <v>||||||</v>
      </c>
      <c r="M328" s="26">
        <f t="shared" si="66"/>
        <v>0</v>
      </c>
      <c r="N328" s="28">
        <f t="shared" si="67"/>
        <v>-0.16666666666666666</v>
      </c>
      <c r="O328" s="29" t="str">
        <f t="shared" si="68"/>
        <v>EIE</v>
      </c>
      <c r="P328" s="29" t="str">
        <f t="shared" si="69"/>
        <v>ESE</v>
      </c>
      <c r="Q328" s="28">
        <f t="shared" si="70"/>
        <v>-0.16666666666666666</v>
      </c>
      <c r="R328" s="30">
        <f t="shared" si="71"/>
        <v>0</v>
      </c>
    </row>
    <row r="329" spans="1:18" ht="44" customHeight="1" x14ac:dyDescent="0.15">
      <c r="A329" s="20" t="s">
        <v>24</v>
      </c>
      <c r="B329" s="20" t="s">
        <v>2133</v>
      </c>
      <c r="C329" s="20" t="s">
        <v>2134</v>
      </c>
      <c r="D329" s="21" t="s">
        <v>1578</v>
      </c>
      <c r="E329" s="22">
        <f t="shared" si="60"/>
        <v>306</v>
      </c>
      <c r="F329" s="23">
        <f t="shared" si="61"/>
        <v>8</v>
      </c>
      <c r="G329" s="24">
        <f t="shared" si="62"/>
        <v>314</v>
      </c>
      <c r="H329" s="25">
        <f t="shared" si="63"/>
        <v>0</v>
      </c>
      <c r="I329" s="26">
        <f t="shared" si="64"/>
        <v>-0.125</v>
      </c>
      <c r="J329" s="27" t="str">
        <f>MID('LMNA e11 - 2ry Str + Mask'!$A$2,E329,F329)</f>
        <v>.)))))))</v>
      </c>
      <c r="K329" s="26">
        <f t="shared" si="65"/>
        <v>0.125</v>
      </c>
      <c r="L329" s="27" t="str">
        <f>MID('LMNA e11 - 2ry Str + Mask'!$D$2,E329,F329)</f>
        <v>||||||||</v>
      </c>
      <c r="M329" s="26">
        <f t="shared" si="66"/>
        <v>0</v>
      </c>
      <c r="N329" s="28">
        <f t="shared" si="67"/>
        <v>-0.125</v>
      </c>
      <c r="O329" s="29" t="str">
        <f t="shared" si="68"/>
        <v>Sironi_motif3</v>
      </c>
      <c r="P329" s="29" t="str">
        <f t="shared" si="69"/>
        <v>ESS</v>
      </c>
      <c r="Q329" s="28">
        <f t="shared" si="70"/>
        <v>0</v>
      </c>
      <c r="R329" s="30">
        <f t="shared" si="71"/>
        <v>-0.125</v>
      </c>
    </row>
    <row r="330" spans="1:18" ht="32" customHeight="1" x14ac:dyDescent="0.15">
      <c r="A330" s="20" t="s">
        <v>35</v>
      </c>
      <c r="B330" s="20" t="s">
        <v>2135</v>
      </c>
      <c r="C330" s="20" t="s">
        <v>37</v>
      </c>
      <c r="D330" s="21" t="s">
        <v>1582</v>
      </c>
      <c r="E330" s="22">
        <f t="shared" si="60"/>
        <v>307</v>
      </c>
      <c r="F330" s="23">
        <f t="shared" si="61"/>
        <v>6</v>
      </c>
      <c r="G330" s="24">
        <f t="shared" si="62"/>
        <v>313</v>
      </c>
      <c r="H330" s="25">
        <f t="shared" si="63"/>
        <v>0.16666666666666666</v>
      </c>
      <c r="I330" s="26">
        <f t="shared" si="64"/>
        <v>0</v>
      </c>
      <c r="J330" s="27" t="str">
        <f>MID('LMNA e11 - 2ry Str + Mask'!$A$2,E330,F330)</f>
        <v>))))))</v>
      </c>
      <c r="K330" s="26">
        <f t="shared" si="65"/>
        <v>0</v>
      </c>
      <c r="L330" s="27" t="str">
        <f>MID('LMNA e11 - 2ry Str + Mask'!$D$2,E330,F330)</f>
        <v>||||||</v>
      </c>
      <c r="M330" s="26">
        <f t="shared" si="66"/>
        <v>0</v>
      </c>
      <c r="N330" s="28">
        <f t="shared" si="67"/>
        <v>0</v>
      </c>
      <c r="O330" s="29" t="str">
        <f t="shared" si="68"/>
        <v>EIE</v>
      </c>
      <c r="P330" s="29" t="str">
        <f t="shared" si="69"/>
        <v>ESE</v>
      </c>
      <c r="Q330" s="28">
        <f t="shared" si="70"/>
        <v>0</v>
      </c>
      <c r="R330" s="30">
        <f t="shared" si="71"/>
        <v>0</v>
      </c>
    </row>
    <row r="331" spans="1:18" ht="44" customHeight="1" x14ac:dyDescent="0.15">
      <c r="A331" s="20" t="s">
        <v>78</v>
      </c>
      <c r="B331" s="20" t="s">
        <v>2136</v>
      </c>
      <c r="C331" s="20" t="s">
        <v>1107</v>
      </c>
      <c r="D331" s="21" t="s">
        <v>1587</v>
      </c>
      <c r="E331" s="22">
        <f t="shared" si="60"/>
        <v>308</v>
      </c>
      <c r="F331" s="23">
        <f t="shared" si="61"/>
        <v>6</v>
      </c>
      <c r="G331" s="24">
        <f t="shared" si="62"/>
        <v>314</v>
      </c>
      <c r="H331" s="25">
        <f t="shared" si="63"/>
        <v>0.16666666666666666</v>
      </c>
      <c r="I331" s="26">
        <f t="shared" si="64"/>
        <v>0</v>
      </c>
      <c r="J331" s="27" t="str">
        <f>MID('LMNA e11 - 2ry Str + Mask'!$A$2,E331,F331)</f>
        <v>))))))</v>
      </c>
      <c r="K331" s="26">
        <f t="shared" si="65"/>
        <v>0</v>
      </c>
      <c r="L331" s="27" t="str">
        <f>MID('LMNA e11 - 2ry Str + Mask'!$D$2,E331,F331)</f>
        <v>||||||</v>
      </c>
      <c r="M331" s="26">
        <f t="shared" si="66"/>
        <v>0</v>
      </c>
      <c r="N331" s="28">
        <f t="shared" si="67"/>
        <v>0</v>
      </c>
      <c r="O331" s="29" t="str">
        <f t="shared" si="68"/>
        <v>ESE_SRp55</v>
      </c>
      <c r="P331" s="29" t="str">
        <f t="shared" si="69"/>
        <v>ESE</v>
      </c>
      <c r="Q331" s="28">
        <f t="shared" si="70"/>
        <v>0</v>
      </c>
      <c r="R331" s="30">
        <f t="shared" si="71"/>
        <v>0</v>
      </c>
    </row>
    <row r="332" spans="1:18" ht="32" customHeight="1" x14ac:dyDescent="0.15">
      <c r="A332" s="20" t="s">
        <v>35</v>
      </c>
      <c r="B332" s="20" t="s">
        <v>2136</v>
      </c>
      <c r="C332" s="20" t="s">
        <v>37</v>
      </c>
      <c r="D332" s="21" t="s">
        <v>1587</v>
      </c>
      <c r="E332" s="22">
        <f t="shared" si="60"/>
        <v>308</v>
      </c>
      <c r="F332" s="23">
        <f t="shared" si="61"/>
        <v>6</v>
      </c>
      <c r="G332" s="24">
        <f t="shared" si="62"/>
        <v>314</v>
      </c>
      <c r="H332" s="25">
        <f t="shared" si="63"/>
        <v>0.16666666666666666</v>
      </c>
      <c r="I332" s="26">
        <f t="shared" si="64"/>
        <v>0</v>
      </c>
      <c r="J332" s="27" t="str">
        <f>MID('LMNA e11 - 2ry Str + Mask'!$A$2,E332,F332)</f>
        <v>))))))</v>
      </c>
      <c r="K332" s="26">
        <f t="shared" si="65"/>
        <v>0</v>
      </c>
      <c r="L332" s="27" t="str">
        <f>MID('LMNA e11 - 2ry Str + Mask'!$D$2,E332,F332)</f>
        <v>||||||</v>
      </c>
      <c r="M332" s="26">
        <f t="shared" si="66"/>
        <v>0</v>
      </c>
      <c r="N332" s="28">
        <f t="shared" si="67"/>
        <v>0</v>
      </c>
      <c r="O332" s="29" t="str">
        <f t="shared" si="68"/>
        <v>EIE</v>
      </c>
      <c r="P332" s="29" t="str">
        <f t="shared" si="69"/>
        <v>ESE</v>
      </c>
      <c r="Q332" s="28">
        <f t="shared" si="70"/>
        <v>0</v>
      </c>
      <c r="R332" s="30">
        <f t="shared" si="71"/>
        <v>0</v>
      </c>
    </row>
    <row r="333" spans="1:18" ht="44" customHeight="1" x14ac:dyDescent="0.15">
      <c r="A333" s="20" t="s">
        <v>24</v>
      </c>
      <c r="B333" s="20" t="s">
        <v>2137</v>
      </c>
      <c r="C333" s="20" t="s">
        <v>2138</v>
      </c>
      <c r="D333" s="21" t="s">
        <v>823</v>
      </c>
      <c r="E333" s="22">
        <f t="shared" si="60"/>
        <v>310</v>
      </c>
      <c r="F333" s="23">
        <f t="shared" si="61"/>
        <v>8</v>
      </c>
      <c r="G333" s="24">
        <f t="shared" si="62"/>
        <v>318</v>
      </c>
      <c r="H333" s="25">
        <f t="shared" si="63"/>
        <v>0</v>
      </c>
      <c r="I333" s="26">
        <f t="shared" si="64"/>
        <v>-0.125</v>
      </c>
      <c r="J333" s="27" t="str">
        <f>MID('LMNA e11 - 2ry Str + Mask'!$A$2,E333,F333)</f>
        <v>)))))(((</v>
      </c>
      <c r="K333" s="26">
        <f t="shared" si="65"/>
        <v>0</v>
      </c>
      <c r="L333" s="27" t="str">
        <f>MID('LMNA e11 - 2ry Str + Mask'!$D$2,E333,F333)</f>
        <v>||||||((</v>
      </c>
      <c r="M333" s="26">
        <f t="shared" si="66"/>
        <v>0</v>
      </c>
      <c r="N333" s="28">
        <f t="shared" si="67"/>
        <v>0</v>
      </c>
      <c r="O333" s="29" t="str">
        <f t="shared" si="68"/>
        <v>Sironi_motif3</v>
      </c>
      <c r="P333" s="29" t="str">
        <f t="shared" si="69"/>
        <v>ESS</v>
      </c>
      <c r="Q333" s="28">
        <f t="shared" si="70"/>
        <v>0</v>
      </c>
      <c r="R333" s="30">
        <f t="shared" si="71"/>
        <v>0</v>
      </c>
    </row>
    <row r="334" spans="1:18" ht="32" customHeight="1" x14ac:dyDescent="0.15">
      <c r="A334" s="20" t="s">
        <v>31</v>
      </c>
      <c r="B334" s="20" t="s">
        <v>2137</v>
      </c>
      <c r="C334" s="20" t="s">
        <v>2139</v>
      </c>
      <c r="D334" s="21" t="s">
        <v>823</v>
      </c>
      <c r="E334" s="22">
        <f t="shared" si="60"/>
        <v>310</v>
      </c>
      <c r="F334" s="23">
        <f t="shared" si="61"/>
        <v>8</v>
      </c>
      <c r="G334" s="24">
        <f t="shared" si="62"/>
        <v>318</v>
      </c>
      <c r="H334" s="25">
        <f t="shared" si="63"/>
        <v>0.125</v>
      </c>
      <c r="I334" s="26">
        <f t="shared" si="64"/>
        <v>0</v>
      </c>
      <c r="J334" s="27" t="str">
        <f>MID('LMNA e11 - 2ry Str + Mask'!$A$2,E334,F334)</f>
        <v>)))))(((</v>
      </c>
      <c r="K334" s="26">
        <f t="shared" si="65"/>
        <v>0</v>
      </c>
      <c r="L334" s="27" t="str">
        <f>MID('LMNA e11 - 2ry Str + Mask'!$D$2,E334,F334)</f>
        <v>||||||((</v>
      </c>
      <c r="M334" s="26">
        <f t="shared" si="66"/>
        <v>0</v>
      </c>
      <c r="N334" s="28">
        <f t="shared" si="67"/>
        <v>0</v>
      </c>
      <c r="O334" s="29" t="str">
        <f t="shared" si="68"/>
        <v>PESE</v>
      </c>
      <c r="P334" s="29" t="str">
        <f t="shared" si="69"/>
        <v>ESE</v>
      </c>
      <c r="Q334" s="28">
        <f t="shared" si="70"/>
        <v>0</v>
      </c>
      <c r="R334" s="30">
        <f t="shared" si="71"/>
        <v>0</v>
      </c>
    </row>
    <row r="335" spans="1:18" ht="44" customHeight="1" x14ac:dyDescent="0.15">
      <c r="A335" s="20" t="s">
        <v>54</v>
      </c>
      <c r="B335" s="20" t="s">
        <v>2140</v>
      </c>
      <c r="C335" s="20" t="s">
        <v>2141</v>
      </c>
      <c r="D335" s="21" t="s">
        <v>826</v>
      </c>
      <c r="E335" s="22">
        <f t="shared" si="60"/>
        <v>311</v>
      </c>
      <c r="F335" s="23">
        <f t="shared" si="61"/>
        <v>7</v>
      </c>
      <c r="G335" s="24">
        <f t="shared" si="62"/>
        <v>318</v>
      </c>
      <c r="H335" s="25">
        <f t="shared" si="63"/>
        <v>0.14285714285714285</v>
      </c>
      <c r="I335" s="26">
        <f t="shared" si="64"/>
        <v>0</v>
      </c>
      <c r="J335" s="27" t="str">
        <f>MID('LMNA e11 - 2ry Str + Mask'!$A$2,E335,F335)</f>
        <v>))))(((</v>
      </c>
      <c r="K335" s="26">
        <f t="shared" si="65"/>
        <v>0</v>
      </c>
      <c r="L335" s="27" t="str">
        <f>MID('LMNA e11 - 2ry Str + Mask'!$D$2,E335,F335)</f>
        <v>|||||((</v>
      </c>
      <c r="M335" s="26">
        <f t="shared" si="66"/>
        <v>0</v>
      </c>
      <c r="N335" s="28">
        <f t="shared" si="67"/>
        <v>0</v>
      </c>
      <c r="O335" s="29" t="str">
        <f t="shared" si="68"/>
        <v>ESE_SRp40</v>
      </c>
      <c r="P335" s="29" t="str">
        <f t="shared" si="69"/>
        <v>ESE</v>
      </c>
      <c r="Q335" s="28">
        <f t="shared" si="70"/>
        <v>0</v>
      </c>
      <c r="R335" s="30">
        <f t="shared" si="71"/>
        <v>0</v>
      </c>
    </row>
    <row r="336" spans="1:18" ht="44" customHeight="1" x14ac:dyDescent="0.15">
      <c r="A336" s="20" t="s">
        <v>42</v>
      </c>
      <c r="B336" s="20" t="s">
        <v>2140</v>
      </c>
      <c r="C336" s="20" t="s">
        <v>2033</v>
      </c>
      <c r="D336" s="21" t="s">
        <v>826</v>
      </c>
      <c r="E336" s="22">
        <f t="shared" si="60"/>
        <v>311</v>
      </c>
      <c r="F336" s="23">
        <f t="shared" si="61"/>
        <v>7</v>
      </c>
      <c r="G336" s="24">
        <f t="shared" si="62"/>
        <v>318</v>
      </c>
      <c r="H336" s="25">
        <f t="shared" si="63"/>
        <v>0.14285714285714285</v>
      </c>
      <c r="I336" s="26">
        <f t="shared" si="64"/>
        <v>0</v>
      </c>
      <c r="J336" s="27" t="str">
        <f>MID('LMNA e11 - 2ry Str + Mask'!$A$2,E336,F336)</f>
        <v>))))(((</v>
      </c>
      <c r="K336" s="26">
        <f t="shared" si="65"/>
        <v>0</v>
      </c>
      <c r="L336" s="27" t="str">
        <f>MID('LMNA e11 - 2ry Str + Mask'!$D$2,E336,F336)</f>
        <v>|||||((</v>
      </c>
      <c r="M336" s="26">
        <f t="shared" si="66"/>
        <v>0</v>
      </c>
      <c r="N336" s="28">
        <f t="shared" si="67"/>
        <v>0</v>
      </c>
      <c r="O336" s="29" t="str">
        <f t="shared" si="68"/>
        <v>ESE_ASFB</v>
      </c>
      <c r="P336" s="29" t="str">
        <f t="shared" si="69"/>
        <v>ESE</v>
      </c>
      <c r="Q336" s="28">
        <f t="shared" si="70"/>
        <v>0</v>
      </c>
      <c r="R336" s="30">
        <f t="shared" si="71"/>
        <v>0</v>
      </c>
    </row>
    <row r="337" spans="1:18" ht="32" customHeight="1" x14ac:dyDescent="0.15">
      <c r="A337" s="20" t="s">
        <v>46</v>
      </c>
      <c r="B337" s="20" t="s">
        <v>2142</v>
      </c>
      <c r="C337" s="20" t="s">
        <v>37</v>
      </c>
      <c r="D337" s="21" t="s">
        <v>1590</v>
      </c>
      <c r="E337" s="22">
        <f t="shared" si="60"/>
        <v>312</v>
      </c>
      <c r="F337" s="23">
        <f t="shared" si="61"/>
        <v>6</v>
      </c>
      <c r="G337" s="24">
        <f t="shared" si="62"/>
        <v>318</v>
      </c>
      <c r="H337" s="25">
        <f t="shared" si="63"/>
        <v>0</v>
      </c>
      <c r="I337" s="26">
        <f t="shared" si="64"/>
        <v>-0.16666666666666666</v>
      </c>
      <c r="J337" s="27" t="str">
        <f>MID('LMNA e11 - 2ry Str + Mask'!$A$2,E337,F337)</f>
        <v>)))(((</v>
      </c>
      <c r="K337" s="26">
        <f t="shared" si="65"/>
        <v>0</v>
      </c>
      <c r="L337" s="27" t="str">
        <f>MID('LMNA e11 - 2ry Str + Mask'!$D$2,E337,F337)</f>
        <v>||||((</v>
      </c>
      <c r="M337" s="26">
        <f t="shared" si="66"/>
        <v>0</v>
      </c>
      <c r="N337" s="28">
        <f t="shared" si="67"/>
        <v>0</v>
      </c>
      <c r="O337" s="29" t="str">
        <f t="shared" si="68"/>
        <v>IIE</v>
      </c>
      <c r="P337" s="29" t="str">
        <f t="shared" si="69"/>
        <v>ESS</v>
      </c>
      <c r="Q337" s="28">
        <f t="shared" si="70"/>
        <v>0</v>
      </c>
      <c r="R337" s="30">
        <f t="shared" si="71"/>
        <v>0</v>
      </c>
    </row>
    <row r="338" spans="1:18" ht="32" customHeight="1" x14ac:dyDescent="0.15">
      <c r="A338" s="20" t="s">
        <v>288</v>
      </c>
      <c r="B338" s="20" t="s">
        <v>2142</v>
      </c>
      <c r="C338" s="20" t="s">
        <v>37</v>
      </c>
      <c r="D338" s="21" t="s">
        <v>1590</v>
      </c>
      <c r="E338" s="22">
        <f t="shared" si="60"/>
        <v>312</v>
      </c>
      <c r="F338" s="23">
        <f t="shared" si="61"/>
        <v>6</v>
      </c>
      <c r="G338" s="24">
        <f t="shared" si="62"/>
        <v>318</v>
      </c>
      <c r="H338" s="25">
        <f t="shared" si="63"/>
        <v>0</v>
      </c>
      <c r="I338" s="26">
        <f t="shared" si="64"/>
        <v>-0.16666666666666666</v>
      </c>
      <c r="J338" s="27" t="str">
        <f>MID('LMNA e11 - 2ry Str + Mask'!$A$2,E338,F338)</f>
        <v>)))(((</v>
      </c>
      <c r="K338" s="26">
        <f t="shared" si="65"/>
        <v>0</v>
      </c>
      <c r="L338" s="27" t="str">
        <f>MID('LMNA e11 - 2ry Str + Mask'!$D$2,E338,F338)</f>
        <v>||||((</v>
      </c>
      <c r="M338" s="26">
        <f t="shared" si="66"/>
        <v>0</v>
      </c>
      <c r="N338" s="28">
        <f t="shared" si="67"/>
        <v>0</v>
      </c>
      <c r="O338" s="29" t="str">
        <f t="shared" si="68"/>
        <v>Fas ESS</v>
      </c>
      <c r="P338" s="29" t="str">
        <f t="shared" si="69"/>
        <v>ESS</v>
      </c>
      <c r="Q338" s="28">
        <f t="shared" si="70"/>
        <v>0</v>
      </c>
      <c r="R338" s="30">
        <f t="shared" si="71"/>
        <v>0</v>
      </c>
    </row>
    <row r="339" spans="1:18" ht="44" customHeight="1" x14ac:dyDescent="0.15">
      <c r="A339" s="20" t="s">
        <v>69</v>
      </c>
      <c r="B339" s="20" t="s">
        <v>2143</v>
      </c>
      <c r="C339" s="20" t="s">
        <v>1892</v>
      </c>
      <c r="D339" s="21" t="s">
        <v>1590</v>
      </c>
      <c r="E339" s="22">
        <f t="shared" si="60"/>
        <v>312</v>
      </c>
      <c r="F339" s="23">
        <f t="shared" si="61"/>
        <v>7</v>
      </c>
      <c r="G339" s="24">
        <f t="shared" si="62"/>
        <v>319</v>
      </c>
      <c r="H339" s="25">
        <f t="shared" si="63"/>
        <v>0</v>
      </c>
      <c r="I339" s="26">
        <f t="shared" si="64"/>
        <v>-0.14285714285714285</v>
      </c>
      <c r="J339" s="27" t="str">
        <f>MID('LMNA e11 - 2ry Str + Mask'!$A$2,E339,F339)</f>
        <v>)))(((.</v>
      </c>
      <c r="K339" s="26">
        <f t="shared" si="65"/>
        <v>0.14285714285714285</v>
      </c>
      <c r="L339" s="27" t="str">
        <f>MID('LMNA e11 - 2ry Str + Mask'!$D$2,E339,F339)</f>
        <v>||||(((</v>
      </c>
      <c r="M339" s="26">
        <f t="shared" si="66"/>
        <v>0</v>
      </c>
      <c r="N339" s="28">
        <f t="shared" si="67"/>
        <v>-0.14285714285714285</v>
      </c>
      <c r="O339" s="29" t="str">
        <f t="shared" si="68"/>
        <v>Sironi_motif2</v>
      </c>
      <c r="P339" s="29" t="str">
        <f t="shared" si="69"/>
        <v>ESS</v>
      </c>
      <c r="Q339" s="28">
        <f t="shared" si="70"/>
        <v>0</v>
      </c>
      <c r="R339" s="30">
        <f t="shared" si="71"/>
        <v>-0.14285714285714285</v>
      </c>
    </row>
    <row r="340" spans="1:18" ht="32" customHeight="1" x14ac:dyDescent="0.15">
      <c r="A340" s="20" t="s">
        <v>46</v>
      </c>
      <c r="B340" s="20" t="s">
        <v>2144</v>
      </c>
      <c r="C340" s="20" t="s">
        <v>37</v>
      </c>
      <c r="D340" s="21" t="s">
        <v>1595</v>
      </c>
      <c r="E340" s="22">
        <f t="shared" si="60"/>
        <v>313</v>
      </c>
      <c r="F340" s="23">
        <f t="shared" si="61"/>
        <v>6</v>
      </c>
      <c r="G340" s="24">
        <f t="shared" si="62"/>
        <v>319</v>
      </c>
      <c r="H340" s="25">
        <f t="shared" si="63"/>
        <v>0</v>
      </c>
      <c r="I340" s="26">
        <f t="shared" si="64"/>
        <v>-0.16666666666666666</v>
      </c>
      <c r="J340" s="27" t="str">
        <f>MID('LMNA e11 - 2ry Str + Mask'!$A$2,E340,F340)</f>
        <v>))(((.</v>
      </c>
      <c r="K340" s="26">
        <f t="shared" si="65"/>
        <v>0.16666666666666666</v>
      </c>
      <c r="L340" s="27" t="str">
        <f>MID('LMNA e11 - 2ry Str + Mask'!$D$2,E340,F340)</f>
        <v>|||(((</v>
      </c>
      <c r="M340" s="26">
        <f t="shared" si="66"/>
        <v>0</v>
      </c>
      <c r="N340" s="28">
        <f t="shared" si="67"/>
        <v>-0.16666666666666666</v>
      </c>
      <c r="O340" s="29" t="str">
        <f t="shared" si="68"/>
        <v>IIE</v>
      </c>
      <c r="P340" s="29" t="str">
        <f t="shared" si="69"/>
        <v>ESS</v>
      </c>
      <c r="Q340" s="28">
        <f t="shared" si="70"/>
        <v>0</v>
      </c>
      <c r="R340" s="30">
        <f t="shared" si="71"/>
        <v>-0.16666666666666666</v>
      </c>
    </row>
    <row r="341" spans="1:18" ht="32" customHeight="1" x14ac:dyDescent="0.15">
      <c r="A341" s="20" t="s">
        <v>288</v>
      </c>
      <c r="B341" s="20" t="s">
        <v>2144</v>
      </c>
      <c r="C341" s="20" t="s">
        <v>37</v>
      </c>
      <c r="D341" s="21" t="s">
        <v>1595</v>
      </c>
      <c r="E341" s="22">
        <f t="shared" si="60"/>
        <v>313</v>
      </c>
      <c r="F341" s="23">
        <f t="shared" si="61"/>
        <v>6</v>
      </c>
      <c r="G341" s="24">
        <f t="shared" si="62"/>
        <v>319</v>
      </c>
      <c r="H341" s="25">
        <f t="shared" si="63"/>
        <v>0</v>
      </c>
      <c r="I341" s="26">
        <f t="shared" si="64"/>
        <v>-0.16666666666666666</v>
      </c>
      <c r="J341" s="27" t="str">
        <f>MID('LMNA e11 - 2ry Str + Mask'!$A$2,E341,F341)</f>
        <v>))(((.</v>
      </c>
      <c r="K341" s="26">
        <f t="shared" si="65"/>
        <v>0.16666666666666666</v>
      </c>
      <c r="L341" s="27" t="str">
        <f>MID('LMNA e11 - 2ry Str + Mask'!$D$2,E341,F341)</f>
        <v>|||(((</v>
      </c>
      <c r="M341" s="26">
        <f t="shared" si="66"/>
        <v>0</v>
      </c>
      <c r="N341" s="28">
        <f t="shared" si="67"/>
        <v>-0.16666666666666666</v>
      </c>
      <c r="O341" s="29" t="str">
        <f t="shared" si="68"/>
        <v>Fas ESS</v>
      </c>
      <c r="P341" s="29" t="str">
        <f t="shared" si="69"/>
        <v>ESS</v>
      </c>
      <c r="Q341" s="28">
        <f t="shared" si="70"/>
        <v>0</v>
      </c>
      <c r="R341" s="30">
        <f t="shared" si="71"/>
        <v>-0.16666666666666666</v>
      </c>
    </row>
    <row r="342" spans="1:18" ht="44" customHeight="1" x14ac:dyDescent="0.15">
      <c r="A342" s="20" t="s">
        <v>69</v>
      </c>
      <c r="B342" s="20" t="s">
        <v>2145</v>
      </c>
      <c r="C342" s="20" t="s">
        <v>2146</v>
      </c>
      <c r="D342" s="21" t="s">
        <v>1595</v>
      </c>
      <c r="E342" s="22">
        <f t="shared" si="60"/>
        <v>313</v>
      </c>
      <c r="F342" s="23">
        <f t="shared" si="61"/>
        <v>7</v>
      </c>
      <c r="G342" s="24">
        <f t="shared" si="62"/>
        <v>320</v>
      </c>
      <c r="H342" s="25">
        <f t="shared" si="63"/>
        <v>0</v>
      </c>
      <c r="I342" s="26">
        <f t="shared" si="64"/>
        <v>-0.14285714285714285</v>
      </c>
      <c r="J342" s="27" t="str">
        <f>MID('LMNA e11 - 2ry Str + Mask'!$A$2,E342,F342)</f>
        <v>))(((..</v>
      </c>
      <c r="K342" s="26">
        <f t="shared" si="65"/>
        <v>0.2857142857142857</v>
      </c>
      <c r="L342" s="27" t="str">
        <f>MID('LMNA e11 - 2ry Str + Mask'!$D$2,E342,F342)</f>
        <v>|||((((</v>
      </c>
      <c r="M342" s="26">
        <f t="shared" si="66"/>
        <v>0</v>
      </c>
      <c r="N342" s="28">
        <f t="shared" si="67"/>
        <v>-0.2857142857142857</v>
      </c>
      <c r="O342" s="29" t="str">
        <f t="shared" si="68"/>
        <v>Sironi_motif2</v>
      </c>
      <c r="P342" s="29" t="str">
        <f t="shared" si="69"/>
        <v>ESS</v>
      </c>
      <c r="Q342" s="28">
        <f t="shared" si="70"/>
        <v>0</v>
      </c>
      <c r="R342" s="30">
        <f t="shared" si="71"/>
        <v>-0.2857142857142857</v>
      </c>
    </row>
    <row r="343" spans="1:18" ht="32" customHeight="1" x14ac:dyDescent="0.15">
      <c r="A343" s="20" t="s">
        <v>46</v>
      </c>
      <c r="B343" s="20" t="s">
        <v>2147</v>
      </c>
      <c r="C343" s="20" t="s">
        <v>37</v>
      </c>
      <c r="D343" s="21" t="s">
        <v>827</v>
      </c>
      <c r="E343" s="22">
        <f t="shared" si="60"/>
        <v>314</v>
      </c>
      <c r="F343" s="23">
        <f t="shared" si="61"/>
        <v>6</v>
      </c>
      <c r="G343" s="24">
        <f t="shared" si="62"/>
        <v>320</v>
      </c>
      <c r="H343" s="25">
        <f t="shared" si="63"/>
        <v>0</v>
      </c>
      <c r="I343" s="26">
        <f t="shared" si="64"/>
        <v>-0.16666666666666666</v>
      </c>
      <c r="J343" s="27" t="str">
        <f>MID('LMNA e11 - 2ry Str + Mask'!$A$2,E343,F343)</f>
        <v>)(((..</v>
      </c>
      <c r="K343" s="26">
        <f t="shared" si="65"/>
        <v>0.33333333333333331</v>
      </c>
      <c r="L343" s="27" t="str">
        <f>MID('LMNA e11 - 2ry Str + Mask'!$D$2,E343,F343)</f>
        <v>||((((</v>
      </c>
      <c r="M343" s="26">
        <f t="shared" si="66"/>
        <v>0</v>
      </c>
      <c r="N343" s="28">
        <f t="shared" si="67"/>
        <v>-0.33333333333333331</v>
      </c>
      <c r="O343" s="29" t="str">
        <f t="shared" si="68"/>
        <v>IIE</v>
      </c>
      <c r="P343" s="29" t="str">
        <f t="shared" si="69"/>
        <v>ESS</v>
      </c>
      <c r="Q343" s="28">
        <f t="shared" si="70"/>
        <v>0</v>
      </c>
      <c r="R343" s="30">
        <f t="shared" si="71"/>
        <v>-0.33333333333333331</v>
      </c>
    </row>
    <row r="344" spans="1:18" ht="32" customHeight="1" x14ac:dyDescent="0.15">
      <c r="A344" s="20" t="s">
        <v>88</v>
      </c>
      <c r="B344" s="20" t="s">
        <v>2148</v>
      </c>
      <c r="C344" s="20" t="s">
        <v>2149</v>
      </c>
      <c r="D344" s="21" t="s">
        <v>1601</v>
      </c>
      <c r="E344" s="22">
        <f t="shared" si="60"/>
        <v>317</v>
      </c>
      <c r="F344" s="23">
        <f t="shared" si="61"/>
        <v>6</v>
      </c>
      <c r="G344" s="24">
        <f t="shared" si="62"/>
        <v>323</v>
      </c>
      <c r="H344" s="25">
        <f t="shared" si="63"/>
        <v>0.16666666666666666</v>
      </c>
      <c r="I344" s="26">
        <f t="shared" si="64"/>
        <v>0</v>
      </c>
      <c r="J344" s="27" t="str">
        <f>MID('LMNA e11 - 2ry Str + Mask'!$A$2,E344,F344)</f>
        <v>(.....</v>
      </c>
      <c r="K344" s="26">
        <f t="shared" si="65"/>
        <v>0.83333333333333337</v>
      </c>
      <c r="L344" s="27" t="str">
        <f>MID('LMNA e11 - 2ry Str + Mask'!$D$2,E344,F344)</f>
        <v>(((...</v>
      </c>
      <c r="M344" s="26">
        <f t="shared" si="66"/>
        <v>0.5</v>
      </c>
      <c r="N344" s="28">
        <f t="shared" si="67"/>
        <v>-0.33333333333333337</v>
      </c>
      <c r="O344" s="29" t="str">
        <f t="shared" si="68"/>
        <v>ESE_9G8</v>
      </c>
      <c r="P344" s="29" t="str">
        <f t="shared" si="69"/>
        <v>ESE</v>
      </c>
      <c r="Q344" s="28">
        <f t="shared" si="70"/>
        <v>-0.33333333333333337</v>
      </c>
      <c r="R344" s="30">
        <f t="shared" si="71"/>
        <v>0</v>
      </c>
    </row>
    <row r="345" spans="1:18" ht="32" customHeight="1" x14ac:dyDescent="0.15">
      <c r="A345" s="20" t="s">
        <v>35</v>
      </c>
      <c r="B345" s="20" t="s">
        <v>2148</v>
      </c>
      <c r="C345" s="20" t="s">
        <v>37</v>
      </c>
      <c r="D345" s="21" t="s">
        <v>1601</v>
      </c>
      <c r="E345" s="22">
        <f t="shared" si="60"/>
        <v>317</v>
      </c>
      <c r="F345" s="23">
        <f t="shared" si="61"/>
        <v>6</v>
      </c>
      <c r="G345" s="24">
        <f t="shared" si="62"/>
        <v>323</v>
      </c>
      <c r="H345" s="25">
        <f t="shared" si="63"/>
        <v>0.16666666666666666</v>
      </c>
      <c r="I345" s="26">
        <f t="shared" si="64"/>
        <v>0</v>
      </c>
      <c r="J345" s="27" t="str">
        <f>MID('LMNA e11 - 2ry Str + Mask'!$A$2,E345,F345)</f>
        <v>(.....</v>
      </c>
      <c r="K345" s="26">
        <f t="shared" si="65"/>
        <v>0.83333333333333337</v>
      </c>
      <c r="L345" s="27" t="str">
        <f>MID('LMNA e11 - 2ry Str + Mask'!$D$2,E345,F345)</f>
        <v>(((...</v>
      </c>
      <c r="M345" s="26">
        <f t="shared" si="66"/>
        <v>0.5</v>
      </c>
      <c r="N345" s="28">
        <f t="shared" si="67"/>
        <v>-0.33333333333333337</v>
      </c>
      <c r="O345" s="29" t="str">
        <f t="shared" si="68"/>
        <v>EIE</v>
      </c>
      <c r="P345" s="29" t="str">
        <f t="shared" si="69"/>
        <v>ESE</v>
      </c>
      <c r="Q345" s="28">
        <f t="shared" si="70"/>
        <v>-0.33333333333333337</v>
      </c>
      <c r="R345" s="30">
        <f t="shared" si="71"/>
        <v>0</v>
      </c>
    </row>
    <row r="346" spans="1:18" ht="32" customHeight="1" x14ac:dyDescent="0.15">
      <c r="A346" s="20" t="s">
        <v>35</v>
      </c>
      <c r="B346" s="20" t="s">
        <v>2150</v>
      </c>
      <c r="C346" s="20" t="s">
        <v>37</v>
      </c>
      <c r="D346" s="21" t="s">
        <v>1604</v>
      </c>
      <c r="E346" s="22">
        <f t="shared" si="60"/>
        <v>318</v>
      </c>
      <c r="F346" s="23">
        <f t="shared" si="61"/>
        <v>6</v>
      </c>
      <c r="G346" s="24">
        <f t="shared" si="62"/>
        <v>324</v>
      </c>
      <c r="H346" s="25">
        <f t="shared" si="63"/>
        <v>0.16666666666666666</v>
      </c>
      <c r="I346" s="26">
        <f t="shared" si="64"/>
        <v>0</v>
      </c>
      <c r="J346" s="27" t="str">
        <f>MID('LMNA e11 - 2ry Str + Mask'!$A$2,E346,F346)</f>
        <v>......</v>
      </c>
      <c r="K346" s="26">
        <f t="shared" si="65"/>
        <v>1</v>
      </c>
      <c r="L346" s="27" t="str">
        <f>MID('LMNA e11 - 2ry Str + Mask'!$D$2,E346,F346)</f>
        <v>((....</v>
      </c>
      <c r="M346" s="26">
        <f t="shared" si="66"/>
        <v>0.66666666666666663</v>
      </c>
      <c r="N346" s="28">
        <f t="shared" si="67"/>
        <v>-0.33333333333333337</v>
      </c>
      <c r="O346" s="29" t="str">
        <f t="shared" si="68"/>
        <v>EIE</v>
      </c>
      <c r="P346" s="29" t="str">
        <f t="shared" si="69"/>
        <v>ESE</v>
      </c>
      <c r="Q346" s="28">
        <f t="shared" si="70"/>
        <v>-0.33333333333333337</v>
      </c>
      <c r="R346" s="30">
        <f t="shared" si="71"/>
        <v>0</v>
      </c>
    </row>
    <row r="347" spans="1:18" ht="44" customHeight="1" x14ac:dyDescent="0.15">
      <c r="A347" s="20" t="s">
        <v>49</v>
      </c>
      <c r="B347" s="20" t="s">
        <v>2151</v>
      </c>
      <c r="C347" s="20" t="s">
        <v>335</v>
      </c>
      <c r="D347" s="21" t="s">
        <v>1608</v>
      </c>
      <c r="E347" s="22">
        <f t="shared" si="60"/>
        <v>320</v>
      </c>
      <c r="F347" s="23">
        <f t="shared" si="61"/>
        <v>8</v>
      </c>
      <c r="G347" s="24">
        <f t="shared" si="62"/>
        <v>328</v>
      </c>
      <c r="H347" s="25">
        <f t="shared" si="63"/>
        <v>0.125</v>
      </c>
      <c r="I347" s="26">
        <f t="shared" si="64"/>
        <v>0</v>
      </c>
      <c r="J347" s="27" t="str">
        <f>MID('LMNA e11 - 2ry Str + Mask'!$A$2,E347,F347)</f>
        <v>....))))</v>
      </c>
      <c r="K347" s="26">
        <f t="shared" si="65"/>
        <v>0.5</v>
      </c>
      <c r="L347" s="27" t="str">
        <f>MID('LMNA e11 - 2ry Str + Mask'!$D$2,E347,F347)</f>
        <v>.......)</v>
      </c>
      <c r="M347" s="26">
        <f t="shared" si="66"/>
        <v>0.875</v>
      </c>
      <c r="N347" s="28">
        <f t="shared" si="67"/>
        <v>0.375</v>
      </c>
      <c r="O347" s="29" t="str">
        <f t="shared" si="68"/>
        <v>ESE_SC35</v>
      </c>
      <c r="P347" s="29" t="str">
        <f t="shared" si="69"/>
        <v>ESE</v>
      </c>
      <c r="Q347" s="28">
        <f t="shared" si="70"/>
        <v>0.375</v>
      </c>
      <c r="R347" s="30">
        <f t="shared" si="71"/>
        <v>0</v>
      </c>
    </row>
    <row r="348" spans="1:18" ht="44" customHeight="1" x14ac:dyDescent="0.15">
      <c r="A348" s="20" t="s">
        <v>24</v>
      </c>
      <c r="B348" s="20" t="s">
        <v>2152</v>
      </c>
      <c r="C348" s="20" t="s">
        <v>2153</v>
      </c>
      <c r="D348" s="21" t="s">
        <v>832</v>
      </c>
      <c r="E348" s="22">
        <f t="shared" si="60"/>
        <v>321</v>
      </c>
      <c r="F348" s="23">
        <f t="shared" si="61"/>
        <v>8</v>
      </c>
      <c r="G348" s="24">
        <f t="shared" si="62"/>
        <v>329</v>
      </c>
      <c r="H348" s="25">
        <f t="shared" si="63"/>
        <v>0</v>
      </c>
      <c r="I348" s="26">
        <f t="shared" si="64"/>
        <v>-0.125</v>
      </c>
      <c r="J348" s="27" t="str">
        <f>MID('LMNA e11 - 2ry Str + Mask'!$A$2,E348,F348)</f>
        <v>...)))))</v>
      </c>
      <c r="K348" s="26">
        <f t="shared" si="65"/>
        <v>0.375</v>
      </c>
      <c r="L348" s="27" t="str">
        <f>MID('LMNA e11 - 2ry Str + Mask'!$D$2,E348,F348)</f>
        <v>......))</v>
      </c>
      <c r="M348" s="26">
        <f t="shared" si="66"/>
        <v>0.75</v>
      </c>
      <c r="N348" s="28">
        <f t="shared" si="67"/>
        <v>0.375</v>
      </c>
      <c r="O348" s="29" t="str">
        <f t="shared" si="68"/>
        <v>Sironi_motif3</v>
      </c>
      <c r="P348" s="29" t="str">
        <f t="shared" si="69"/>
        <v>ESS</v>
      </c>
      <c r="Q348" s="28">
        <f t="shared" si="70"/>
        <v>0</v>
      </c>
      <c r="R348" s="30">
        <f t="shared" si="71"/>
        <v>0.375</v>
      </c>
    </row>
    <row r="349" spans="1:18" ht="32" customHeight="1" x14ac:dyDescent="0.15">
      <c r="A349" s="20" t="s">
        <v>35</v>
      </c>
      <c r="B349" s="20" t="s">
        <v>514</v>
      </c>
      <c r="C349" s="20" t="s">
        <v>37</v>
      </c>
      <c r="D349" s="21" t="s">
        <v>836</v>
      </c>
      <c r="E349" s="22">
        <f t="shared" si="60"/>
        <v>325</v>
      </c>
      <c r="F349" s="23">
        <f t="shared" si="61"/>
        <v>6</v>
      </c>
      <c r="G349" s="24">
        <f t="shared" si="62"/>
        <v>331</v>
      </c>
      <c r="H349" s="25">
        <f t="shared" si="63"/>
        <v>0.16666666666666666</v>
      </c>
      <c r="I349" s="26">
        <f t="shared" si="64"/>
        <v>0</v>
      </c>
      <c r="J349" s="27" t="str">
        <f>MID('LMNA e11 - 2ry Str + Mask'!$A$2,E349,F349)</f>
        <v>))))))</v>
      </c>
      <c r="K349" s="26">
        <f t="shared" si="65"/>
        <v>0</v>
      </c>
      <c r="L349" s="27" t="str">
        <f>MID('LMNA e11 - 2ry Str + Mask'!$D$2,E349,F349)</f>
        <v>..))))</v>
      </c>
      <c r="M349" s="26">
        <f t="shared" si="66"/>
        <v>0.33333333333333331</v>
      </c>
      <c r="N349" s="28">
        <f t="shared" si="67"/>
        <v>0.33333333333333331</v>
      </c>
      <c r="O349" s="29" t="str">
        <f t="shared" si="68"/>
        <v>EIE</v>
      </c>
      <c r="P349" s="29" t="str">
        <f t="shared" si="69"/>
        <v>ESE</v>
      </c>
      <c r="Q349" s="28">
        <f t="shared" si="70"/>
        <v>0.33333333333333331</v>
      </c>
      <c r="R349" s="30">
        <f t="shared" si="71"/>
        <v>0</v>
      </c>
    </row>
    <row r="350" spans="1:18" ht="32" customHeight="1" x14ac:dyDescent="0.15">
      <c r="A350" s="20" t="s">
        <v>35</v>
      </c>
      <c r="B350" s="20" t="s">
        <v>2154</v>
      </c>
      <c r="C350" s="20" t="s">
        <v>37</v>
      </c>
      <c r="D350" s="21" t="s">
        <v>838</v>
      </c>
      <c r="E350" s="22">
        <f t="shared" si="60"/>
        <v>326</v>
      </c>
      <c r="F350" s="23">
        <f t="shared" si="61"/>
        <v>6</v>
      </c>
      <c r="G350" s="24">
        <f t="shared" si="62"/>
        <v>332</v>
      </c>
      <c r="H350" s="25">
        <f t="shared" si="63"/>
        <v>0.16666666666666666</v>
      </c>
      <c r="I350" s="26">
        <f t="shared" si="64"/>
        <v>0</v>
      </c>
      <c r="J350" s="27" t="str">
        <f>MID('LMNA e11 - 2ry Str + Mask'!$A$2,E350,F350)</f>
        <v>))))))</v>
      </c>
      <c r="K350" s="26">
        <f t="shared" si="65"/>
        <v>0</v>
      </c>
      <c r="L350" s="27" t="str">
        <f>MID('LMNA e11 - 2ry Str + Mask'!$D$2,E350,F350)</f>
        <v>.)))))</v>
      </c>
      <c r="M350" s="26">
        <f t="shared" si="66"/>
        <v>0.16666666666666666</v>
      </c>
      <c r="N350" s="28">
        <f t="shared" si="67"/>
        <v>0.16666666666666666</v>
      </c>
      <c r="O350" s="29" t="str">
        <f t="shared" si="68"/>
        <v>EIE</v>
      </c>
      <c r="P350" s="29" t="str">
        <f t="shared" si="69"/>
        <v>ESE</v>
      </c>
      <c r="Q350" s="28">
        <f t="shared" si="70"/>
        <v>0.16666666666666666</v>
      </c>
      <c r="R350" s="30">
        <f t="shared" si="71"/>
        <v>0</v>
      </c>
    </row>
    <row r="351" spans="1:18" ht="44" customHeight="1" x14ac:dyDescent="0.15">
      <c r="A351" s="20" t="s">
        <v>49</v>
      </c>
      <c r="B351" s="20" t="s">
        <v>2155</v>
      </c>
      <c r="C351" s="20" t="s">
        <v>2156</v>
      </c>
      <c r="D351" s="21" t="s">
        <v>838</v>
      </c>
      <c r="E351" s="22">
        <f t="shared" si="60"/>
        <v>326</v>
      </c>
      <c r="F351" s="23">
        <f t="shared" si="61"/>
        <v>8</v>
      </c>
      <c r="G351" s="24">
        <f t="shared" si="62"/>
        <v>334</v>
      </c>
      <c r="H351" s="25">
        <f t="shared" si="63"/>
        <v>0.125</v>
      </c>
      <c r="I351" s="26">
        <f t="shared" si="64"/>
        <v>0</v>
      </c>
      <c r="J351" s="27" t="str">
        <f>MID('LMNA e11 - 2ry Str + Mask'!$A$2,E351,F351)</f>
        <v>))))))).</v>
      </c>
      <c r="K351" s="26">
        <f t="shared" si="65"/>
        <v>0.125</v>
      </c>
      <c r="L351" s="27" t="str">
        <f>MID('LMNA e11 - 2ry Str + Mask'!$D$2,E351,F351)</f>
        <v>.)))))).</v>
      </c>
      <c r="M351" s="26">
        <f t="shared" si="66"/>
        <v>0.25</v>
      </c>
      <c r="N351" s="28">
        <f t="shared" si="67"/>
        <v>0.125</v>
      </c>
      <c r="O351" s="29" t="str">
        <f t="shared" si="68"/>
        <v>ESE_SC35</v>
      </c>
      <c r="P351" s="29" t="str">
        <f t="shared" si="69"/>
        <v>ESE</v>
      </c>
      <c r="Q351" s="28">
        <f t="shared" si="70"/>
        <v>0.125</v>
      </c>
      <c r="R351" s="30">
        <f t="shared" si="71"/>
        <v>0</v>
      </c>
    </row>
    <row r="352" spans="1:18" ht="32" customHeight="1" x14ac:dyDescent="0.15">
      <c r="A352" s="20" t="s">
        <v>35</v>
      </c>
      <c r="B352" s="20" t="s">
        <v>130</v>
      </c>
      <c r="C352" s="20" t="s">
        <v>37</v>
      </c>
      <c r="D352" s="21" t="s">
        <v>841</v>
      </c>
      <c r="E352" s="22">
        <f t="shared" si="60"/>
        <v>327</v>
      </c>
      <c r="F352" s="23">
        <f t="shared" si="61"/>
        <v>6</v>
      </c>
      <c r="G352" s="24">
        <f t="shared" si="62"/>
        <v>333</v>
      </c>
      <c r="H352" s="25">
        <f t="shared" si="63"/>
        <v>0.16666666666666666</v>
      </c>
      <c r="I352" s="26">
        <f t="shared" si="64"/>
        <v>0</v>
      </c>
      <c r="J352" s="27" t="str">
        <f>MID('LMNA e11 - 2ry Str + Mask'!$A$2,E352,F352)</f>
        <v>))))))</v>
      </c>
      <c r="K352" s="26">
        <f t="shared" si="65"/>
        <v>0</v>
      </c>
      <c r="L352" s="27" t="str">
        <f>MID('LMNA e11 - 2ry Str + Mask'!$D$2,E352,F352)</f>
        <v>))))))</v>
      </c>
      <c r="M352" s="26">
        <f t="shared" si="66"/>
        <v>0</v>
      </c>
      <c r="N352" s="28">
        <f t="shared" si="67"/>
        <v>0</v>
      </c>
      <c r="O352" s="29" t="str">
        <f t="shared" si="68"/>
        <v>EIE</v>
      </c>
      <c r="P352" s="29" t="str">
        <f t="shared" si="69"/>
        <v>ESE</v>
      </c>
      <c r="Q352" s="28">
        <f t="shared" si="70"/>
        <v>0</v>
      </c>
      <c r="R352" s="30">
        <f t="shared" si="71"/>
        <v>0</v>
      </c>
    </row>
    <row r="353" spans="1:18" ht="44" customHeight="1" x14ac:dyDescent="0.15">
      <c r="A353" s="20" t="s">
        <v>24</v>
      </c>
      <c r="B353" s="20" t="s">
        <v>2157</v>
      </c>
      <c r="C353" s="20" t="s">
        <v>2158</v>
      </c>
      <c r="D353" s="21" t="s">
        <v>841</v>
      </c>
      <c r="E353" s="22">
        <f t="shared" si="60"/>
        <v>327</v>
      </c>
      <c r="F353" s="23">
        <f t="shared" si="61"/>
        <v>8</v>
      </c>
      <c r="G353" s="24">
        <f t="shared" si="62"/>
        <v>335</v>
      </c>
      <c r="H353" s="25">
        <f t="shared" si="63"/>
        <v>0</v>
      </c>
      <c r="I353" s="26">
        <f t="shared" si="64"/>
        <v>-0.125</v>
      </c>
      <c r="J353" s="27" t="str">
        <f>MID('LMNA e11 - 2ry Str + Mask'!$A$2,E353,F353)</f>
        <v>))))))..</v>
      </c>
      <c r="K353" s="26">
        <f t="shared" si="65"/>
        <v>0.25</v>
      </c>
      <c r="L353" s="27" t="str">
        <f>MID('LMNA e11 - 2ry Str + Mask'!$D$2,E353,F353)</f>
        <v>)))))).)</v>
      </c>
      <c r="M353" s="26">
        <f t="shared" si="66"/>
        <v>0.125</v>
      </c>
      <c r="N353" s="28">
        <f t="shared" si="67"/>
        <v>-0.125</v>
      </c>
      <c r="O353" s="29" t="str">
        <f t="shared" si="68"/>
        <v>Sironi_motif3</v>
      </c>
      <c r="P353" s="29" t="str">
        <f t="shared" si="69"/>
        <v>ESS</v>
      </c>
      <c r="Q353" s="28">
        <f t="shared" si="70"/>
        <v>0</v>
      </c>
      <c r="R353" s="30">
        <f t="shared" si="71"/>
        <v>-0.125</v>
      </c>
    </row>
    <row r="354" spans="1:18" ht="32" customHeight="1" x14ac:dyDescent="0.15">
      <c r="A354" s="20" t="s">
        <v>39</v>
      </c>
      <c r="B354" s="20" t="s">
        <v>2159</v>
      </c>
      <c r="C354" s="20" t="s">
        <v>2160</v>
      </c>
      <c r="D354" s="21" t="s">
        <v>2161</v>
      </c>
      <c r="E354" s="22">
        <f t="shared" si="60"/>
        <v>328</v>
      </c>
      <c r="F354" s="23">
        <f t="shared" si="61"/>
        <v>7</v>
      </c>
      <c r="G354" s="24">
        <f t="shared" si="62"/>
        <v>335</v>
      </c>
      <c r="H354" s="25">
        <f t="shared" si="63"/>
        <v>0.14285714285714285</v>
      </c>
      <c r="I354" s="26">
        <f t="shared" si="64"/>
        <v>0</v>
      </c>
      <c r="J354" s="27" t="str">
        <f>MID('LMNA e11 - 2ry Str + Mask'!$A$2,E354,F354)</f>
        <v>)))))..</v>
      </c>
      <c r="K354" s="26">
        <f t="shared" si="65"/>
        <v>0.2857142857142857</v>
      </c>
      <c r="L354" s="27" t="str">
        <f>MID('LMNA e11 - 2ry Str + Mask'!$D$2,E354,F354)</f>
        <v>))))).)</v>
      </c>
      <c r="M354" s="26">
        <f t="shared" si="66"/>
        <v>0.14285714285714285</v>
      </c>
      <c r="N354" s="28">
        <f t="shared" si="67"/>
        <v>-0.14285714285714285</v>
      </c>
      <c r="O354" s="29" t="str">
        <f t="shared" si="68"/>
        <v>ESE_ASF</v>
      </c>
      <c r="P354" s="29" t="str">
        <f t="shared" si="69"/>
        <v>ESE</v>
      </c>
      <c r="Q354" s="28">
        <f t="shared" si="70"/>
        <v>-0.14285714285714285</v>
      </c>
      <c r="R354" s="30">
        <f t="shared" si="71"/>
        <v>0</v>
      </c>
    </row>
    <row r="355" spans="1:18" ht="44" customHeight="1" x14ac:dyDescent="0.15">
      <c r="A355" s="20" t="s">
        <v>42</v>
      </c>
      <c r="B355" s="20" t="s">
        <v>2159</v>
      </c>
      <c r="C355" s="20" t="s">
        <v>2162</v>
      </c>
      <c r="D355" s="21" t="s">
        <v>2161</v>
      </c>
      <c r="E355" s="22">
        <f t="shared" si="60"/>
        <v>328</v>
      </c>
      <c r="F355" s="23">
        <f t="shared" si="61"/>
        <v>7</v>
      </c>
      <c r="G355" s="24">
        <f t="shared" si="62"/>
        <v>335</v>
      </c>
      <c r="H355" s="25">
        <f t="shared" si="63"/>
        <v>0.14285714285714285</v>
      </c>
      <c r="I355" s="26">
        <f t="shared" si="64"/>
        <v>0</v>
      </c>
      <c r="J355" s="27" t="str">
        <f>MID('LMNA e11 - 2ry Str + Mask'!$A$2,E355,F355)</f>
        <v>)))))..</v>
      </c>
      <c r="K355" s="26">
        <f t="shared" si="65"/>
        <v>0.2857142857142857</v>
      </c>
      <c r="L355" s="27" t="str">
        <f>MID('LMNA e11 - 2ry Str + Mask'!$D$2,E355,F355)</f>
        <v>))))).)</v>
      </c>
      <c r="M355" s="26">
        <f t="shared" si="66"/>
        <v>0.14285714285714285</v>
      </c>
      <c r="N355" s="28">
        <f t="shared" si="67"/>
        <v>-0.14285714285714285</v>
      </c>
      <c r="O355" s="29" t="str">
        <f t="shared" si="68"/>
        <v>ESE_ASFB</v>
      </c>
      <c r="P355" s="29" t="str">
        <f t="shared" si="69"/>
        <v>ESE</v>
      </c>
      <c r="Q355" s="28">
        <f t="shared" si="70"/>
        <v>-0.14285714285714285</v>
      </c>
      <c r="R355" s="30">
        <f t="shared" si="71"/>
        <v>0</v>
      </c>
    </row>
    <row r="356" spans="1:18" ht="44" customHeight="1" x14ac:dyDescent="0.15">
      <c r="A356" s="20" t="s">
        <v>24</v>
      </c>
      <c r="B356" s="20" t="s">
        <v>2163</v>
      </c>
      <c r="C356" s="20" t="s">
        <v>1664</v>
      </c>
      <c r="D356" s="21" t="s">
        <v>2161</v>
      </c>
      <c r="E356" s="22">
        <f t="shared" si="60"/>
        <v>328</v>
      </c>
      <c r="F356" s="23">
        <f t="shared" si="61"/>
        <v>8</v>
      </c>
      <c r="G356" s="24">
        <f t="shared" si="62"/>
        <v>336</v>
      </c>
      <c r="H356" s="25">
        <f t="shared" si="63"/>
        <v>0</v>
      </c>
      <c r="I356" s="26">
        <f t="shared" si="64"/>
        <v>-0.125</v>
      </c>
      <c r="J356" s="27" t="str">
        <f>MID('LMNA e11 - 2ry Str + Mask'!$A$2,E356,F356)</f>
        <v>)))))...</v>
      </c>
      <c r="K356" s="26">
        <f t="shared" si="65"/>
        <v>0.375</v>
      </c>
      <c r="L356" s="27" t="str">
        <f>MID('LMNA e11 - 2ry Str + Mask'!$D$2,E356,F356)</f>
        <v>))))).))</v>
      </c>
      <c r="M356" s="26">
        <f t="shared" si="66"/>
        <v>0.125</v>
      </c>
      <c r="N356" s="28">
        <f t="shared" si="67"/>
        <v>-0.25</v>
      </c>
      <c r="O356" s="29" t="str">
        <f t="shared" si="68"/>
        <v>Sironi_motif3</v>
      </c>
      <c r="P356" s="29" t="str">
        <f t="shared" si="69"/>
        <v>ESS</v>
      </c>
      <c r="Q356" s="28">
        <f t="shared" si="70"/>
        <v>0</v>
      </c>
      <c r="R356" s="30">
        <f t="shared" si="71"/>
        <v>-0.25</v>
      </c>
    </row>
    <row r="357" spans="1:18" ht="44" customHeight="1" x14ac:dyDescent="0.15">
      <c r="A357" s="20" t="s">
        <v>42</v>
      </c>
      <c r="B357" s="20" t="s">
        <v>2164</v>
      </c>
      <c r="C357" s="20" t="s">
        <v>2033</v>
      </c>
      <c r="D357" s="21" t="s">
        <v>2165</v>
      </c>
      <c r="E357" s="22">
        <f t="shared" si="60"/>
        <v>329</v>
      </c>
      <c r="F357" s="23">
        <f t="shared" si="61"/>
        <v>7</v>
      </c>
      <c r="G357" s="24">
        <f t="shared" si="62"/>
        <v>336</v>
      </c>
      <c r="H357" s="25">
        <f t="shared" si="63"/>
        <v>0.14285714285714285</v>
      </c>
      <c r="I357" s="26">
        <f t="shared" si="64"/>
        <v>0</v>
      </c>
      <c r="J357" s="27" t="str">
        <f>MID('LMNA e11 - 2ry Str + Mask'!$A$2,E357,F357)</f>
        <v>))))...</v>
      </c>
      <c r="K357" s="26">
        <f t="shared" si="65"/>
        <v>0.42857142857142855</v>
      </c>
      <c r="L357" s="27" t="str">
        <f>MID('LMNA e11 - 2ry Str + Mask'!$D$2,E357,F357)</f>
        <v>)))).))</v>
      </c>
      <c r="M357" s="26">
        <f t="shared" si="66"/>
        <v>0.14285714285714285</v>
      </c>
      <c r="N357" s="28">
        <f t="shared" si="67"/>
        <v>-0.2857142857142857</v>
      </c>
      <c r="O357" s="29" t="str">
        <f t="shared" si="68"/>
        <v>ESE_ASFB</v>
      </c>
      <c r="P357" s="29" t="str">
        <f t="shared" si="69"/>
        <v>ESE</v>
      </c>
      <c r="Q357" s="28">
        <f t="shared" si="70"/>
        <v>-0.2857142857142857</v>
      </c>
      <c r="R357" s="30">
        <f t="shared" si="71"/>
        <v>0</v>
      </c>
    </row>
    <row r="358" spans="1:18" ht="32" customHeight="1" x14ac:dyDescent="0.15">
      <c r="A358" s="20" t="s">
        <v>35</v>
      </c>
      <c r="B358" s="20" t="s">
        <v>2166</v>
      </c>
      <c r="C358" s="20" t="s">
        <v>37</v>
      </c>
      <c r="D358" s="21" t="s">
        <v>854</v>
      </c>
      <c r="E358" s="22">
        <f t="shared" si="60"/>
        <v>333</v>
      </c>
      <c r="F358" s="23">
        <f t="shared" si="61"/>
        <v>6</v>
      </c>
      <c r="G358" s="24">
        <f t="shared" si="62"/>
        <v>339</v>
      </c>
      <c r="H358" s="25">
        <f t="shared" si="63"/>
        <v>0.16666666666666666</v>
      </c>
      <c r="I358" s="26">
        <f t="shared" si="64"/>
        <v>0</v>
      </c>
      <c r="J358" s="27" t="str">
        <f>MID('LMNA e11 - 2ry Str + Mask'!$A$2,E358,F358)</f>
        <v>....))</v>
      </c>
      <c r="K358" s="26">
        <f t="shared" si="65"/>
        <v>0.66666666666666663</v>
      </c>
      <c r="L358" s="27" t="str">
        <f>MID('LMNA e11 - 2ry Str + Mask'!$D$2,E358,F358)</f>
        <v>.))).)</v>
      </c>
      <c r="M358" s="26">
        <f t="shared" si="66"/>
        <v>0.33333333333333331</v>
      </c>
      <c r="N358" s="28">
        <f t="shared" si="67"/>
        <v>-0.33333333333333331</v>
      </c>
      <c r="O358" s="29" t="str">
        <f t="shared" si="68"/>
        <v>EIE</v>
      </c>
      <c r="P358" s="29" t="str">
        <f t="shared" si="69"/>
        <v>ESE</v>
      </c>
      <c r="Q358" s="28">
        <f t="shared" si="70"/>
        <v>-0.33333333333333331</v>
      </c>
      <c r="R358" s="30">
        <f t="shared" si="71"/>
        <v>0</v>
      </c>
    </row>
    <row r="359" spans="1:18" ht="44" customHeight="1" x14ac:dyDescent="0.15">
      <c r="A359" s="20" t="s">
        <v>49</v>
      </c>
      <c r="B359" s="20" t="s">
        <v>2167</v>
      </c>
      <c r="C359" s="20" t="s">
        <v>2156</v>
      </c>
      <c r="D359" s="21" t="s">
        <v>854</v>
      </c>
      <c r="E359" s="22">
        <f t="shared" si="60"/>
        <v>333</v>
      </c>
      <c r="F359" s="23">
        <f t="shared" si="61"/>
        <v>8</v>
      </c>
      <c r="G359" s="24">
        <f t="shared" si="62"/>
        <v>341</v>
      </c>
      <c r="H359" s="25">
        <f t="shared" si="63"/>
        <v>0.125</v>
      </c>
      <c r="I359" s="26">
        <f t="shared" si="64"/>
        <v>0</v>
      </c>
      <c r="J359" s="27" t="str">
        <f>MID('LMNA e11 - 2ry Str + Mask'!$A$2,E359,F359)</f>
        <v>....))))</v>
      </c>
      <c r="K359" s="26">
        <f t="shared" si="65"/>
        <v>0.5</v>
      </c>
      <c r="L359" s="27" t="str">
        <f>MID('LMNA e11 - 2ry Str + Mask'!$D$2,E359,F359)</f>
        <v>.))).)))</v>
      </c>
      <c r="M359" s="26">
        <f t="shared" si="66"/>
        <v>0.25</v>
      </c>
      <c r="N359" s="28">
        <f t="shared" si="67"/>
        <v>-0.25</v>
      </c>
      <c r="O359" s="29" t="str">
        <f t="shared" si="68"/>
        <v>ESE_SC35</v>
      </c>
      <c r="P359" s="29" t="str">
        <f t="shared" si="69"/>
        <v>ESE</v>
      </c>
      <c r="Q359" s="28">
        <f t="shared" si="70"/>
        <v>-0.25</v>
      </c>
      <c r="R359" s="30">
        <f t="shared" si="71"/>
        <v>0</v>
      </c>
    </row>
    <row r="360" spans="1:18" ht="44" customHeight="1" x14ac:dyDescent="0.15">
      <c r="A360" s="20" t="s">
        <v>24</v>
      </c>
      <c r="B360" s="20" t="s">
        <v>2167</v>
      </c>
      <c r="C360" s="20" t="s">
        <v>1977</v>
      </c>
      <c r="D360" s="21" t="s">
        <v>854</v>
      </c>
      <c r="E360" s="22">
        <f t="shared" si="60"/>
        <v>333</v>
      </c>
      <c r="F360" s="23">
        <f t="shared" si="61"/>
        <v>8</v>
      </c>
      <c r="G360" s="24">
        <f t="shared" si="62"/>
        <v>341</v>
      </c>
      <c r="H360" s="25">
        <f t="shared" si="63"/>
        <v>0</v>
      </c>
      <c r="I360" s="26">
        <f t="shared" si="64"/>
        <v>-0.125</v>
      </c>
      <c r="J360" s="27" t="str">
        <f>MID('LMNA e11 - 2ry Str + Mask'!$A$2,E360,F360)</f>
        <v>....))))</v>
      </c>
      <c r="K360" s="26">
        <f t="shared" si="65"/>
        <v>0.5</v>
      </c>
      <c r="L360" s="27" t="str">
        <f>MID('LMNA e11 - 2ry Str + Mask'!$D$2,E360,F360)</f>
        <v>.))).)))</v>
      </c>
      <c r="M360" s="26">
        <f t="shared" si="66"/>
        <v>0.25</v>
      </c>
      <c r="N360" s="28">
        <f t="shared" si="67"/>
        <v>-0.25</v>
      </c>
      <c r="O360" s="29" t="str">
        <f t="shared" si="68"/>
        <v>Sironi_motif3</v>
      </c>
      <c r="P360" s="29" t="str">
        <f t="shared" si="69"/>
        <v>ESS</v>
      </c>
      <c r="Q360" s="28">
        <f t="shared" si="70"/>
        <v>0</v>
      </c>
      <c r="R360" s="30">
        <f t="shared" si="71"/>
        <v>-0.25</v>
      </c>
    </row>
    <row r="361" spans="1:18" ht="32" customHeight="1" x14ac:dyDescent="0.15">
      <c r="A361" s="20" t="s">
        <v>35</v>
      </c>
      <c r="B361" s="20" t="s">
        <v>2168</v>
      </c>
      <c r="C361" s="20" t="s">
        <v>37</v>
      </c>
      <c r="D361" s="21" t="s">
        <v>859</v>
      </c>
      <c r="E361" s="22">
        <f t="shared" si="60"/>
        <v>334</v>
      </c>
      <c r="F361" s="23">
        <f t="shared" si="61"/>
        <v>6</v>
      </c>
      <c r="G361" s="24">
        <f t="shared" si="62"/>
        <v>340</v>
      </c>
      <c r="H361" s="25">
        <f t="shared" si="63"/>
        <v>0.16666666666666666</v>
      </c>
      <c r="I361" s="26">
        <f t="shared" si="64"/>
        <v>0</v>
      </c>
      <c r="J361" s="27" t="str">
        <f>MID('LMNA e11 - 2ry Str + Mask'!$A$2,E361,F361)</f>
        <v>...)))</v>
      </c>
      <c r="K361" s="26">
        <f t="shared" si="65"/>
        <v>0.5</v>
      </c>
      <c r="L361" s="27" t="str">
        <f>MID('LMNA e11 - 2ry Str + Mask'!$D$2,E361,F361)</f>
        <v>))).))</v>
      </c>
      <c r="M361" s="26">
        <f t="shared" si="66"/>
        <v>0.16666666666666666</v>
      </c>
      <c r="N361" s="28">
        <f t="shared" si="67"/>
        <v>-0.33333333333333337</v>
      </c>
      <c r="O361" s="29" t="str">
        <f t="shared" si="68"/>
        <v>EIE</v>
      </c>
      <c r="P361" s="29" t="str">
        <f t="shared" si="69"/>
        <v>ESE</v>
      </c>
      <c r="Q361" s="28">
        <f t="shared" si="70"/>
        <v>-0.33333333333333337</v>
      </c>
      <c r="R361" s="30">
        <f t="shared" si="71"/>
        <v>0</v>
      </c>
    </row>
    <row r="362" spans="1:18" ht="32" customHeight="1" x14ac:dyDescent="0.15">
      <c r="A362" s="20" t="s">
        <v>31</v>
      </c>
      <c r="B362" s="20" t="s">
        <v>2169</v>
      </c>
      <c r="C362" s="20" t="s">
        <v>2170</v>
      </c>
      <c r="D362" s="21" t="s">
        <v>859</v>
      </c>
      <c r="E362" s="22">
        <f t="shared" si="60"/>
        <v>334</v>
      </c>
      <c r="F362" s="23">
        <f t="shared" si="61"/>
        <v>8</v>
      </c>
      <c r="G362" s="24">
        <f t="shared" si="62"/>
        <v>342</v>
      </c>
      <c r="H362" s="25">
        <f t="shared" si="63"/>
        <v>0.125</v>
      </c>
      <c r="I362" s="26">
        <f t="shared" si="64"/>
        <v>0</v>
      </c>
      <c r="J362" s="27" t="str">
        <f>MID('LMNA e11 - 2ry Str + Mask'!$A$2,E362,F362)</f>
        <v>...)))))</v>
      </c>
      <c r="K362" s="26">
        <f t="shared" si="65"/>
        <v>0.375</v>
      </c>
      <c r="L362" s="27" t="str">
        <f>MID('LMNA e11 - 2ry Str + Mask'!$D$2,E362,F362)</f>
        <v>))).))))</v>
      </c>
      <c r="M362" s="26">
        <f t="shared" si="66"/>
        <v>0.125</v>
      </c>
      <c r="N362" s="28">
        <f t="shared" si="67"/>
        <v>-0.25</v>
      </c>
      <c r="O362" s="29" t="str">
        <f t="shared" si="68"/>
        <v>PESE</v>
      </c>
      <c r="P362" s="29" t="str">
        <f t="shared" si="69"/>
        <v>ESE</v>
      </c>
      <c r="Q362" s="28">
        <f t="shared" si="70"/>
        <v>-0.25</v>
      </c>
      <c r="R362" s="30">
        <f t="shared" si="71"/>
        <v>0</v>
      </c>
    </row>
    <row r="363" spans="1:18" ht="32" customHeight="1" x14ac:dyDescent="0.15">
      <c r="A363" s="20" t="s">
        <v>35</v>
      </c>
      <c r="B363" s="20" t="s">
        <v>1616</v>
      </c>
      <c r="C363" s="20" t="s">
        <v>37</v>
      </c>
      <c r="D363" s="21" t="s">
        <v>863</v>
      </c>
      <c r="E363" s="22">
        <f t="shared" si="60"/>
        <v>335</v>
      </c>
      <c r="F363" s="23">
        <f t="shared" si="61"/>
        <v>6</v>
      </c>
      <c r="G363" s="24">
        <f t="shared" si="62"/>
        <v>341</v>
      </c>
      <c r="H363" s="25">
        <f t="shared" si="63"/>
        <v>0.16666666666666666</v>
      </c>
      <c r="I363" s="26">
        <f t="shared" si="64"/>
        <v>0</v>
      </c>
      <c r="J363" s="27" t="str">
        <f>MID('LMNA e11 - 2ry Str + Mask'!$A$2,E363,F363)</f>
        <v>..))))</v>
      </c>
      <c r="K363" s="26">
        <f t="shared" si="65"/>
        <v>0.33333333333333331</v>
      </c>
      <c r="L363" s="27" t="str">
        <f>MID('LMNA e11 - 2ry Str + Mask'!$D$2,E363,F363)</f>
        <v>)).)))</v>
      </c>
      <c r="M363" s="26">
        <f t="shared" si="66"/>
        <v>0.16666666666666666</v>
      </c>
      <c r="N363" s="28">
        <f t="shared" si="67"/>
        <v>-0.16666666666666666</v>
      </c>
      <c r="O363" s="29" t="str">
        <f t="shared" si="68"/>
        <v>EIE</v>
      </c>
      <c r="P363" s="29" t="str">
        <f t="shared" si="69"/>
        <v>ESE</v>
      </c>
      <c r="Q363" s="28">
        <f t="shared" si="70"/>
        <v>-0.16666666666666666</v>
      </c>
      <c r="R363" s="30">
        <f t="shared" si="71"/>
        <v>0</v>
      </c>
    </row>
    <row r="364" spans="1:18" ht="44" customHeight="1" x14ac:dyDescent="0.15">
      <c r="A364" s="20" t="s">
        <v>54</v>
      </c>
      <c r="B364" s="20" t="s">
        <v>1617</v>
      </c>
      <c r="C364" s="20" t="s">
        <v>1618</v>
      </c>
      <c r="D364" s="21" t="s">
        <v>863</v>
      </c>
      <c r="E364" s="22">
        <f t="shared" si="60"/>
        <v>335</v>
      </c>
      <c r="F364" s="23">
        <f t="shared" si="61"/>
        <v>7</v>
      </c>
      <c r="G364" s="24">
        <f t="shared" si="62"/>
        <v>342</v>
      </c>
      <c r="H364" s="25">
        <f t="shared" si="63"/>
        <v>0.14285714285714285</v>
      </c>
      <c r="I364" s="26">
        <f t="shared" si="64"/>
        <v>0</v>
      </c>
      <c r="J364" s="27" t="str">
        <f>MID('LMNA e11 - 2ry Str + Mask'!$A$2,E364,F364)</f>
        <v>..)))))</v>
      </c>
      <c r="K364" s="26">
        <f t="shared" si="65"/>
        <v>0.2857142857142857</v>
      </c>
      <c r="L364" s="27" t="str">
        <f>MID('LMNA e11 - 2ry Str + Mask'!$D$2,E364,F364)</f>
        <v>)).))))</v>
      </c>
      <c r="M364" s="26">
        <f t="shared" si="66"/>
        <v>0.14285714285714285</v>
      </c>
      <c r="N364" s="28">
        <f t="shared" si="67"/>
        <v>-0.14285714285714285</v>
      </c>
      <c r="O364" s="29" t="str">
        <f t="shared" si="68"/>
        <v>ESE_SRp40</v>
      </c>
      <c r="P364" s="29" t="str">
        <f t="shared" si="69"/>
        <v>ESE</v>
      </c>
      <c r="Q364" s="28">
        <f t="shared" si="70"/>
        <v>-0.14285714285714285</v>
      </c>
      <c r="R364" s="30">
        <f t="shared" si="71"/>
        <v>0</v>
      </c>
    </row>
    <row r="365" spans="1:18" ht="32" customHeight="1" x14ac:dyDescent="0.15">
      <c r="A365" s="20" t="s">
        <v>39</v>
      </c>
      <c r="B365" s="20" t="s">
        <v>1978</v>
      </c>
      <c r="C365" s="20" t="s">
        <v>1979</v>
      </c>
      <c r="D365" s="21" t="s">
        <v>867</v>
      </c>
      <c r="E365" s="22">
        <f t="shared" si="60"/>
        <v>336</v>
      </c>
      <c r="F365" s="23">
        <f t="shared" si="61"/>
        <v>7</v>
      </c>
      <c r="G365" s="24">
        <f t="shared" si="62"/>
        <v>343</v>
      </c>
      <c r="H365" s="25">
        <f t="shared" si="63"/>
        <v>0.14285714285714285</v>
      </c>
      <c r="I365" s="26">
        <f t="shared" si="64"/>
        <v>0</v>
      </c>
      <c r="J365" s="27" t="str">
        <f>MID('LMNA e11 - 2ry Str + Mask'!$A$2,E365,F365)</f>
        <v>.))))))</v>
      </c>
      <c r="K365" s="26">
        <f t="shared" si="65"/>
        <v>0.14285714285714285</v>
      </c>
      <c r="L365" s="27" t="str">
        <f>MID('LMNA e11 - 2ry Str + Mask'!$D$2,E365,F365)</f>
        <v>).)))))</v>
      </c>
      <c r="M365" s="26">
        <f t="shared" si="66"/>
        <v>0.14285714285714285</v>
      </c>
      <c r="N365" s="28">
        <f t="shared" si="67"/>
        <v>0</v>
      </c>
      <c r="O365" s="29" t="str">
        <f t="shared" si="68"/>
        <v>ESE_ASF</v>
      </c>
      <c r="P365" s="29" t="str">
        <f t="shared" si="69"/>
        <v>ESE</v>
      </c>
      <c r="Q365" s="28">
        <f t="shared" si="70"/>
        <v>0</v>
      </c>
      <c r="R365" s="30">
        <f t="shared" si="71"/>
        <v>0</v>
      </c>
    </row>
    <row r="366" spans="1:18" ht="44" customHeight="1" x14ac:dyDescent="0.15">
      <c r="A366" s="20" t="s">
        <v>42</v>
      </c>
      <c r="B366" s="20" t="s">
        <v>1978</v>
      </c>
      <c r="C366" s="20" t="s">
        <v>1980</v>
      </c>
      <c r="D366" s="21" t="s">
        <v>867</v>
      </c>
      <c r="E366" s="22">
        <f t="shared" si="60"/>
        <v>336</v>
      </c>
      <c r="F366" s="23">
        <f t="shared" si="61"/>
        <v>7</v>
      </c>
      <c r="G366" s="24">
        <f t="shared" si="62"/>
        <v>343</v>
      </c>
      <c r="H366" s="25">
        <f t="shared" si="63"/>
        <v>0.14285714285714285</v>
      </c>
      <c r="I366" s="26">
        <f t="shared" si="64"/>
        <v>0</v>
      </c>
      <c r="J366" s="27" t="str">
        <f>MID('LMNA e11 - 2ry Str + Mask'!$A$2,E366,F366)</f>
        <v>.))))))</v>
      </c>
      <c r="K366" s="26">
        <f t="shared" si="65"/>
        <v>0.14285714285714285</v>
      </c>
      <c r="L366" s="27" t="str">
        <f>MID('LMNA e11 - 2ry Str + Mask'!$D$2,E366,F366)</f>
        <v>).)))))</v>
      </c>
      <c r="M366" s="26">
        <f t="shared" si="66"/>
        <v>0.14285714285714285</v>
      </c>
      <c r="N366" s="28">
        <f t="shared" si="67"/>
        <v>0</v>
      </c>
      <c r="O366" s="29" t="str">
        <f t="shared" si="68"/>
        <v>ESE_ASFB</v>
      </c>
      <c r="P366" s="29" t="str">
        <f t="shared" si="69"/>
        <v>ESE</v>
      </c>
      <c r="Q366" s="28">
        <f t="shared" si="70"/>
        <v>0</v>
      </c>
      <c r="R366" s="30">
        <f t="shared" si="71"/>
        <v>0</v>
      </c>
    </row>
    <row r="367" spans="1:18" ht="44" customHeight="1" x14ac:dyDescent="0.15">
      <c r="A367" s="20" t="s">
        <v>65</v>
      </c>
      <c r="B367" s="20" t="s">
        <v>281</v>
      </c>
      <c r="C367" s="20" t="s">
        <v>282</v>
      </c>
      <c r="D367" s="21" t="s">
        <v>870</v>
      </c>
      <c r="E367" s="22">
        <f t="shared" si="60"/>
        <v>338</v>
      </c>
      <c r="F367" s="23">
        <f t="shared" si="61"/>
        <v>6</v>
      </c>
      <c r="G367" s="24">
        <f t="shared" si="62"/>
        <v>344</v>
      </c>
      <c r="H367" s="25">
        <f t="shared" si="63"/>
        <v>0</v>
      </c>
      <c r="I367" s="26">
        <f t="shared" si="64"/>
        <v>-0.16666666666666666</v>
      </c>
      <c r="J367" s="27" t="str">
        <f>MID('LMNA e11 - 2ry Str + Mask'!$A$2,E367,F367)</f>
        <v>))))))</v>
      </c>
      <c r="K367" s="26">
        <f t="shared" si="65"/>
        <v>0</v>
      </c>
      <c r="L367" s="27" t="str">
        <f>MID('LMNA e11 - 2ry Str + Mask'!$D$2,E367,F367)</f>
        <v>))))))</v>
      </c>
      <c r="M367" s="26">
        <f t="shared" si="66"/>
        <v>0</v>
      </c>
      <c r="N367" s="28">
        <f t="shared" si="67"/>
        <v>0</v>
      </c>
      <c r="O367" s="29" t="str">
        <f t="shared" si="68"/>
        <v>ESS_hnRNPA1</v>
      </c>
      <c r="P367" s="29" t="str">
        <f t="shared" si="69"/>
        <v>ESS</v>
      </c>
      <c r="Q367" s="28">
        <f t="shared" si="70"/>
        <v>0</v>
      </c>
      <c r="R367" s="30">
        <f t="shared" si="71"/>
        <v>0</v>
      </c>
    </row>
    <row r="368" spans="1:18" ht="32" customHeight="1" x14ac:dyDescent="0.15">
      <c r="A368" s="20" t="s">
        <v>88</v>
      </c>
      <c r="B368" s="20" t="s">
        <v>2171</v>
      </c>
      <c r="C368" s="20" t="s">
        <v>2172</v>
      </c>
      <c r="D368" s="21" t="s">
        <v>2173</v>
      </c>
      <c r="E368" s="22">
        <f t="shared" si="60"/>
        <v>340</v>
      </c>
      <c r="F368" s="23">
        <f t="shared" si="61"/>
        <v>6</v>
      </c>
      <c r="G368" s="24">
        <f t="shared" si="62"/>
        <v>346</v>
      </c>
      <c r="H368" s="25">
        <f t="shared" si="63"/>
        <v>0.16666666666666666</v>
      </c>
      <c r="I368" s="26">
        <f t="shared" si="64"/>
        <v>0</v>
      </c>
      <c r="J368" s="27" t="str">
        <f>MID('LMNA e11 - 2ry Str + Mask'!$A$2,E368,F368)</f>
        <v>))))).</v>
      </c>
      <c r="K368" s="26">
        <f t="shared" si="65"/>
        <v>0.16666666666666666</v>
      </c>
      <c r="L368" s="27" t="str">
        <f>MID('LMNA e11 - 2ry Str + Mask'!$D$2,E368,F368)</f>
        <v>))))).</v>
      </c>
      <c r="M368" s="26">
        <f t="shared" si="66"/>
        <v>0.16666666666666666</v>
      </c>
      <c r="N368" s="28">
        <f t="shared" si="67"/>
        <v>0</v>
      </c>
      <c r="O368" s="29" t="str">
        <f t="shared" si="68"/>
        <v>ESE_9G8</v>
      </c>
      <c r="P368" s="29" t="str">
        <f t="shared" si="69"/>
        <v>ESE</v>
      </c>
      <c r="Q368" s="28">
        <f t="shared" si="70"/>
        <v>0</v>
      </c>
      <c r="R368" s="30">
        <f t="shared" si="71"/>
        <v>0</v>
      </c>
    </row>
    <row r="369" spans="1:18" ht="44" customHeight="1" x14ac:dyDescent="0.15">
      <c r="A369" s="20" t="s">
        <v>69</v>
      </c>
      <c r="B369" s="20" t="s">
        <v>2174</v>
      </c>
      <c r="C369" s="20" t="s">
        <v>295</v>
      </c>
      <c r="D369" s="21" t="s">
        <v>2173</v>
      </c>
      <c r="E369" s="22">
        <f t="shared" si="60"/>
        <v>340</v>
      </c>
      <c r="F369" s="23">
        <f t="shared" si="61"/>
        <v>7</v>
      </c>
      <c r="G369" s="24">
        <f t="shared" si="62"/>
        <v>347</v>
      </c>
      <c r="H369" s="25">
        <f t="shared" si="63"/>
        <v>0</v>
      </c>
      <c r="I369" s="26">
        <f t="shared" si="64"/>
        <v>-0.14285714285714285</v>
      </c>
      <c r="J369" s="27" t="str">
        <f>MID('LMNA e11 - 2ry Str + Mask'!$A$2,E369,F369)</f>
        <v>)))))..</v>
      </c>
      <c r="K369" s="26">
        <f t="shared" si="65"/>
        <v>0.2857142857142857</v>
      </c>
      <c r="L369" s="27" t="str">
        <f>MID('LMNA e11 - 2ry Str + Mask'!$D$2,E369,F369)</f>
        <v>)))))..</v>
      </c>
      <c r="M369" s="26">
        <f t="shared" si="66"/>
        <v>0.2857142857142857</v>
      </c>
      <c r="N369" s="28">
        <f t="shared" si="67"/>
        <v>0</v>
      </c>
      <c r="O369" s="29" t="str">
        <f t="shared" si="68"/>
        <v>Sironi_motif2</v>
      </c>
      <c r="P369" s="29" t="str">
        <f t="shared" si="69"/>
        <v>ESS</v>
      </c>
      <c r="Q369" s="28">
        <f t="shared" si="70"/>
        <v>0</v>
      </c>
      <c r="R369" s="30">
        <f t="shared" si="71"/>
        <v>0</v>
      </c>
    </row>
    <row r="370" spans="1:18" ht="32" customHeight="1" x14ac:dyDescent="0.15">
      <c r="A370" s="20" t="s">
        <v>46</v>
      </c>
      <c r="B370" s="20" t="s">
        <v>2175</v>
      </c>
      <c r="C370" s="20" t="s">
        <v>37</v>
      </c>
      <c r="D370" s="21" t="s">
        <v>873</v>
      </c>
      <c r="E370" s="22">
        <f t="shared" si="60"/>
        <v>341</v>
      </c>
      <c r="F370" s="23">
        <f t="shared" si="61"/>
        <v>6</v>
      </c>
      <c r="G370" s="24">
        <f t="shared" si="62"/>
        <v>347</v>
      </c>
      <c r="H370" s="25">
        <f t="shared" si="63"/>
        <v>0</v>
      </c>
      <c r="I370" s="26">
        <f t="shared" si="64"/>
        <v>-0.16666666666666666</v>
      </c>
      <c r="J370" s="27" t="str">
        <f>MID('LMNA e11 - 2ry Str + Mask'!$A$2,E370,F370)</f>
        <v>))))..</v>
      </c>
      <c r="K370" s="26">
        <f t="shared" si="65"/>
        <v>0.33333333333333331</v>
      </c>
      <c r="L370" s="27" t="str">
        <f>MID('LMNA e11 - 2ry Str + Mask'!$D$2,E370,F370)</f>
        <v>))))..</v>
      </c>
      <c r="M370" s="26">
        <f t="shared" si="66"/>
        <v>0.33333333333333331</v>
      </c>
      <c r="N370" s="28">
        <f t="shared" si="67"/>
        <v>0</v>
      </c>
      <c r="O370" s="29" t="str">
        <f t="shared" si="68"/>
        <v>IIE</v>
      </c>
      <c r="P370" s="29" t="str">
        <f t="shared" si="69"/>
        <v>ESS</v>
      </c>
      <c r="Q370" s="28">
        <f t="shared" si="70"/>
        <v>0</v>
      </c>
      <c r="R370" s="30">
        <f t="shared" si="71"/>
        <v>0</v>
      </c>
    </row>
    <row r="371" spans="1:18" ht="32" customHeight="1" x14ac:dyDescent="0.15">
      <c r="A371" s="20" t="s">
        <v>46</v>
      </c>
      <c r="B371" s="20" t="s">
        <v>2176</v>
      </c>
      <c r="C371" s="20" t="s">
        <v>37</v>
      </c>
      <c r="D371" s="21" t="s">
        <v>875</v>
      </c>
      <c r="E371" s="22">
        <f t="shared" si="60"/>
        <v>342</v>
      </c>
      <c r="F371" s="23">
        <f t="shared" si="61"/>
        <v>6</v>
      </c>
      <c r="G371" s="24">
        <f t="shared" si="62"/>
        <v>348</v>
      </c>
      <c r="H371" s="25">
        <f t="shared" si="63"/>
        <v>0</v>
      </c>
      <c r="I371" s="26">
        <f t="shared" si="64"/>
        <v>-0.16666666666666666</v>
      </c>
      <c r="J371" s="27" t="str">
        <f>MID('LMNA e11 - 2ry Str + Mask'!$A$2,E371,F371)</f>
        <v>)))...</v>
      </c>
      <c r="K371" s="26">
        <f t="shared" si="65"/>
        <v>0.5</v>
      </c>
      <c r="L371" s="27" t="str">
        <f>MID('LMNA e11 - 2ry Str + Mask'!$D$2,E371,F371)</f>
        <v>)))...</v>
      </c>
      <c r="M371" s="26">
        <f t="shared" si="66"/>
        <v>0.5</v>
      </c>
      <c r="N371" s="28">
        <f t="shared" si="67"/>
        <v>0</v>
      </c>
      <c r="O371" s="29" t="str">
        <f t="shared" si="68"/>
        <v>IIE</v>
      </c>
      <c r="P371" s="29" t="str">
        <f t="shared" si="69"/>
        <v>ESS</v>
      </c>
      <c r="Q371" s="28">
        <f t="shared" si="70"/>
        <v>0</v>
      </c>
      <c r="R371" s="30">
        <f t="shared" si="71"/>
        <v>0</v>
      </c>
    </row>
    <row r="372" spans="1:18" ht="44" customHeight="1" x14ac:dyDescent="0.15">
      <c r="A372" s="20" t="s">
        <v>69</v>
      </c>
      <c r="B372" s="20" t="s">
        <v>2177</v>
      </c>
      <c r="C372" s="20" t="s">
        <v>1265</v>
      </c>
      <c r="D372" s="21" t="s">
        <v>875</v>
      </c>
      <c r="E372" s="22">
        <f t="shared" si="60"/>
        <v>342</v>
      </c>
      <c r="F372" s="23">
        <f t="shared" si="61"/>
        <v>7</v>
      </c>
      <c r="G372" s="24">
        <f t="shared" si="62"/>
        <v>349</v>
      </c>
      <c r="H372" s="25">
        <f t="shared" si="63"/>
        <v>0</v>
      </c>
      <c r="I372" s="26">
        <f t="shared" si="64"/>
        <v>-0.14285714285714285</v>
      </c>
      <c r="J372" s="27" t="str">
        <f>MID('LMNA e11 - 2ry Str + Mask'!$A$2,E372,F372)</f>
        <v>)))....</v>
      </c>
      <c r="K372" s="26">
        <f t="shared" si="65"/>
        <v>0.5714285714285714</v>
      </c>
      <c r="L372" s="27" t="str">
        <f>MID('LMNA e11 - 2ry Str + Mask'!$D$2,E372,F372)</f>
        <v>)))....</v>
      </c>
      <c r="M372" s="26">
        <f t="shared" si="66"/>
        <v>0.5714285714285714</v>
      </c>
      <c r="N372" s="28">
        <f t="shared" si="67"/>
        <v>0</v>
      </c>
      <c r="O372" s="29" t="str">
        <f t="shared" si="68"/>
        <v>Sironi_motif2</v>
      </c>
      <c r="P372" s="29" t="str">
        <f t="shared" si="69"/>
        <v>ESS</v>
      </c>
      <c r="Q372" s="28">
        <f t="shared" si="70"/>
        <v>0</v>
      </c>
      <c r="R372" s="30">
        <f t="shared" si="71"/>
        <v>0</v>
      </c>
    </row>
    <row r="373" spans="1:18" ht="32" customHeight="1" x14ac:dyDescent="0.15">
      <c r="A373" s="20" t="s">
        <v>46</v>
      </c>
      <c r="B373" s="20" t="s">
        <v>2178</v>
      </c>
      <c r="C373" s="20" t="s">
        <v>37</v>
      </c>
      <c r="D373" s="21" t="s">
        <v>877</v>
      </c>
      <c r="E373" s="22">
        <f t="shared" si="60"/>
        <v>343</v>
      </c>
      <c r="F373" s="23">
        <f t="shared" si="61"/>
        <v>6</v>
      </c>
      <c r="G373" s="24">
        <f t="shared" si="62"/>
        <v>349</v>
      </c>
      <c r="H373" s="25">
        <f t="shared" si="63"/>
        <v>0</v>
      </c>
      <c r="I373" s="26">
        <f t="shared" si="64"/>
        <v>-0.16666666666666666</v>
      </c>
      <c r="J373" s="27" t="str">
        <f>MID('LMNA e11 - 2ry Str + Mask'!$A$2,E373,F373)</f>
        <v>))....</v>
      </c>
      <c r="K373" s="26">
        <f t="shared" si="65"/>
        <v>0.66666666666666663</v>
      </c>
      <c r="L373" s="27" t="str">
        <f>MID('LMNA e11 - 2ry Str + Mask'!$D$2,E373,F373)</f>
        <v>))....</v>
      </c>
      <c r="M373" s="26">
        <f t="shared" si="66"/>
        <v>0.66666666666666663</v>
      </c>
      <c r="N373" s="28">
        <f t="shared" si="67"/>
        <v>0</v>
      </c>
      <c r="O373" s="29" t="str">
        <f t="shared" si="68"/>
        <v>IIE</v>
      </c>
      <c r="P373" s="29" t="str">
        <f t="shared" si="69"/>
        <v>ESS</v>
      </c>
      <c r="Q373" s="28">
        <f t="shared" si="70"/>
        <v>0</v>
      </c>
      <c r="R373" s="30">
        <f t="shared" si="71"/>
        <v>0</v>
      </c>
    </row>
    <row r="374" spans="1:18" ht="32" customHeight="1" x14ac:dyDescent="0.15">
      <c r="A374" s="20" t="s">
        <v>46</v>
      </c>
      <c r="B374" s="20" t="s">
        <v>2179</v>
      </c>
      <c r="C374" s="20" t="s">
        <v>37</v>
      </c>
      <c r="D374" s="21" t="s">
        <v>880</v>
      </c>
      <c r="E374" s="22">
        <f t="shared" si="60"/>
        <v>344</v>
      </c>
      <c r="F374" s="23">
        <f t="shared" si="61"/>
        <v>6</v>
      </c>
      <c r="G374" s="24">
        <f t="shared" si="62"/>
        <v>350</v>
      </c>
      <c r="H374" s="25">
        <f t="shared" si="63"/>
        <v>0</v>
      </c>
      <c r="I374" s="26">
        <f t="shared" si="64"/>
        <v>-0.16666666666666666</v>
      </c>
      <c r="J374" s="27" t="str">
        <f>MID('LMNA e11 - 2ry Str + Mask'!$A$2,E374,F374)</f>
        <v>).....</v>
      </c>
      <c r="K374" s="26">
        <f t="shared" si="65"/>
        <v>0.83333333333333337</v>
      </c>
      <c r="L374" s="27" t="str">
        <f>MID('LMNA e11 - 2ry Str + Mask'!$D$2,E374,F374)</f>
        <v>).....</v>
      </c>
      <c r="M374" s="26">
        <f t="shared" si="66"/>
        <v>0.83333333333333337</v>
      </c>
      <c r="N374" s="28">
        <f t="shared" si="67"/>
        <v>0</v>
      </c>
      <c r="O374" s="29" t="str">
        <f t="shared" si="68"/>
        <v>IIE</v>
      </c>
      <c r="P374" s="29" t="str">
        <f t="shared" si="69"/>
        <v>ESS</v>
      </c>
      <c r="Q374" s="28">
        <f t="shared" si="70"/>
        <v>0</v>
      </c>
      <c r="R374" s="30">
        <f t="shared" si="71"/>
        <v>0</v>
      </c>
    </row>
    <row r="375" spans="1:18" ht="32" customHeight="1" x14ac:dyDescent="0.15">
      <c r="A375" s="20" t="s">
        <v>288</v>
      </c>
      <c r="B375" s="20" t="s">
        <v>2179</v>
      </c>
      <c r="C375" s="20" t="s">
        <v>37</v>
      </c>
      <c r="D375" s="21" t="s">
        <v>880</v>
      </c>
      <c r="E375" s="22">
        <f t="shared" si="60"/>
        <v>344</v>
      </c>
      <c r="F375" s="23">
        <f t="shared" si="61"/>
        <v>6</v>
      </c>
      <c r="G375" s="24">
        <f t="shared" si="62"/>
        <v>350</v>
      </c>
      <c r="H375" s="25">
        <f t="shared" si="63"/>
        <v>0</v>
      </c>
      <c r="I375" s="26">
        <f t="shared" si="64"/>
        <v>-0.16666666666666666</v>
      </c>
      <c r="J375" s="27" t="str">
        <f>MID('LMNA e11 - 2ry Str + Mask'!$A$2,E375,F375)</f>
        <v>).....</v>
      </c>
      <c r="K375" s="26">
        <f t="shared" si="65"/>
        <v>0.83333333333333337</v>
      </c>
      <c r="L375" s="27" t="str">
        <f>MID('LMNA e11 - 2ry Str + Mask'!$D$2,E375,F375)</f>
        <v>).....</v>
      </c>
      <c r="M375" s="26">
        <f t="shared" si="66"/>
        <v>0.83333333333333337</v>
      </c>
      <c r="N375" s="28">
        <f t="shared" si="67"/>
        <v>0</v>
      </c>
      <c r="O375" s="29" t="str">
        <f t="shared" si="68"/>
        <v>Fas ESS</v>
      </c>
      <c r="P375" s="29" t="str">
        <f t="shared" si="69"/>
        <v>ESS</v>
      </c>
      <c r="Q375" s="28">
        <f t="shared" si="70"/>
        <v>0</v>
      </c>
      <c r="R375" s="30">
        <f t="shared" si="71"/>
        <v>0</v>
      </c>
    </row>
    <row r="376" spans="1:18" ht="32" customHeight="1" x14ac:dyDescent="0.15">
      <c r="A376" s="20" t="s">
        <v>88</v>
      </c>
      <c r="B376" s="20" t="s">
        <v>2180</v>
      </c>
      <c r="C376" s="20" t="s">
        <v>2181</v>
      </c>
      <c r="D376" s="21" t="s">
        <v>884</v>
      </c>
      <c r="E376" s="22">
        <f t="shared" si="60"/>
        <v>345</v>
      </c>
      <c r="F376" s="23">
        <f t="shared" si="61"/>
        <v>6</v>
      </c>
      <c r="G376" s="24">
        <f t="shared" si="62"/>
        <v>351</v>
      </c>
      <c r="H376" s="25">
        <f t="shared" si="63"/>
        <v>0.16666666666666666</v>
      </c>
      <c r="I376" s="26">
        <f t="shared" si="64"/>
        <v>0</v>
      </c>
      <c r="J376" s="27" t="str">
        <f>MID('LMNA e11 - 2ry Str + Mask'!$A$2,E376,F376)</f>
        <v>......</v>
      </c>
      <c r="K376" s="26">
        <f t="shared" si="65"/>
        <v>1</v>
      </c>
      <c r="L376" s="27" t="str">
        <f>MID('LMNA e11 - 2ry Str + Mask'!$D$2,E376,F376)</f>
        <v>......</v>
      </c>
      <c r="M376" s="26">
        <f t="shared" si="66"/>
        <v>1</v>
      </c>
      <c r="N376" s="28">
        <f t="shared" si="67"/>
        <v>0</v>
      </c>
      <c r="O376" s="29" t="str">
        <f t="shared" si="68"/>
        <v>ESE_9G8</v>
      </c>
      <c r="P376" s="29" t="str">
        <f t="shared" si="69"/>
        <v>ESE</v>
      </c>
      <c r="Q376" s="28">
        <f t="shared" si="70"/>
        <v>0</v>
      </c>
      <c r="R376" s="30">
        <f t="shared" si="71"/>
        <v>0</v>
      </c>
    </row>
    <row r="377" spans="1:18" ht="32" customHeight="1" x14ac:dyDescent="0.15">
      <c r="A377" s="20" t="s">
        <v>46</v>
      </c>
      <c r="B377" s="20" t="s">
        <v>2180</v>
      </c>
      <c r="C377" s="20" t="s">
        <v>37</v>
      </c>
      <c r="D377" s="21" t="s">
        <v>884</v>
      </c>
      <c r="E377" s="22">
        <f t="shared" si="60"/>
        <v>345</v>
      </c>
      <c r="F377" s="23">
        <f t="shared" si="61"/>
        <v>6</v>
      </c>
      <c r="G377" s="24">
        <f t="shared" si="62"/>
        <v>351</v>
      </c>
      <c r="H377" s="25">
        <f t="shared" si="63"/>
        <v>0</v>
      </c>
      <c r="I377" s="26">
        <f t="shared" si="64"/>
        <v>-0.16666666666666666</v>
      </c>
      <c r="J377" s="27" t="str">
        <f>MID('LMNA e11 - 2ry Str + Mask'!$A$2,E377,F377)</f>
        <v>......</v>
      </c>
      <c r="K377" s="26">
        <f t="shared" si="65"/>
        <v>1</v>
      </c>
      <c r="L377" s="27" t="str">
        <f>MID('LMNA e11 - 2ry Str + Mask'!$D$2,E377,F377)</f>
        <v>......</v>
      </c>
      <c r="M377" s="26">
        <f t="shared" si="66"/>
        <v>1</v>
      </c>
      <c r="N377" s="28">
        <f t="shared" si="67"/>
        <v>0</v>
      </c>
      <c r="O377" s="29" t="str">
        <f t="shared" si="68"/>
        <v>IIE</v>
      </c>
      <c r="P377" s="29" t="str">
        <f t="shared" si="69"/>
        <v>ESS</v>
      </c>
      <c r="Q377" s="28">
        <f t="shared" si="70"/>
        <v>0</v>
      </c>
      <c r="R377" s="30">
        <f t="shared" si="71"/>
        <v>0</v>
      </c>
    </row>
    <row r="378" spans="1:18" ht="32" customHeight="1" x14ac:dyDescent="0.15">
      <c r="A378" s="20" t="s">
        <v>46</v>
      </c>
      <c r="B378" s="20" t="s">
        <v>1798</v>
      </c>
      <c r="C378" s="20" t="s">
        <v>37</v>
      </c>
      <c r="D378" s="21" t="s">
        <v>888</v>
      </c>
      <c r="E378" s="22">
        <f t="shared" si="60"/>
        <v>346</v>
      </c>
      <c r="F378" s="23">
        <f t="shared" si="61"/>
        <v>6</v>
      </c>
      <c r="G378" s="24">
        <f t="shared" si="62"/>
        <v>352</v>
      </c>
      <c r="H378" s="25">
        <f t="shared" si="63"/>
        <v>0</v>
      </c>
      <c r="I378" s="26">
        <f t="shared" si="64"/>
        <v>-0.16666666666666666</v>
      </c>
      <c r="J378" s="27" t="str">
        <f>MID('LMNA e11 - 2ry Str + Mask'!$A$2,E378,F378)</f>
        <v>......</v>
      </c>
      <c r="K378" s="26">
        <f t="shared" si="65"/>
        <v>1</v>
      </c>
      <c r="L378" s="27" t="str">
        <f>MID('LMNA e11 - 2ry Str + Mask'!$D$2,E378,F378)</f>
        <v>......</v>
      </c>
      <c r="M378" s="26">
        <f t="shared" si="66"/>
        <v>1</v>
      </c>
      <c r="N378" s="28">
        <f t="shared" si="67"/>
        <v>0</v>
      </c>
      <c r="O378" s="29" t="str">
        <f t="shared" si="68"/>
        <v>IIE</v>
      </c>
      <c r="P378" s="29" t="str">
        <f t="shared" si="69"/>
        <v>ESS</v>
      </c>
      <c r="Q378" s="28">
        <f t="shared" si="70"/>
        <v>0</v>
      </c>
      <c r="R378" s="30">
        <f t="shared" si="71"/>
        <v>0</v>
      </c>
    </row>
    <row r="379" spans="1:18" ht="32" customHeight="1" x14ac:dyDescent="0.15">
      <c r="A379" s="20" t="s">
        <v>46</v>
      </c>
      <c r="B379" s="20" t="s">
        <v>1799</v>
      </c>
      <c r="C379" s="20" t="s">
        <v>37</v>
      </c>
      <c r="D379" s="21" t="s">
        <v>895</v>
      </c>
      <c r="E379" s="22">
        <f t="shared" si="60"/>
        <v>347</v>
      </c>
      <c r="F379" s="23">
        <f t="shared" si="61"/>
        <v>6</v>
      </c>
      <c r="G379" s="24">
        <f t="shared" si="62"/>
        <v>353</v>
      </c>
      <c r="H379" s="25">
        <f t="shared" si="63"/>
        <v>0</v>
      </c>
      <c r="I379" s="26">
        <f t="shared" si="64"/>
        <v>-0.16666666666666666</v>
      </c>
      <c r="J379" s="27" t="str">
        <f>MID('LMNA e11 - 2ry Str + Mask'!$A$2,E379,F379)</f>
        <v>......</v>
      </c>
      <c r="K379" s="26">
        <f t="shared" si="65"/>
        <v>1</v>
      </c>
      <c r="L379" s="27" t="str">
        <f>MID('LMNA e11 - 2ry Str + Mask'!$D$2,E379,F379)</f>
        <v>......</v>
      </c>
      <c r="M379" s="26">
        <f t="shared" si="66"/>
        <v>1</v>
      </c>
      <c r="N379" s="28">
        <f t="shared" si="67"/>
        <v>0</v>
      </c>
      <c r="O379" s="29" t="str">
        <f t="shared" si="68"/>
        <v>IIE</v>
      </c>
      <c r="P379" s="29" t="str">
        <f t="shared" si="69"/>
        <v>ESS</v>
      </c>
      <c r="Q379" s="28">
        <f t="shared" si="70"/>
        <v>0</v>
      </c>
      <c r="R379" s="30">
        <f t="shared" si="71"/>
        <v>0</v>
      </c>
    </row>
    <row r="380" spans="1:18" ht="44" customHeight="1" x14ac:dyDescent="0.15">
      <c r="A380" s="20" t="s">
        <v>49</v>
      </c>
      <c r="B380" s="20" t="s">
        <v>2182</v>
      </c>
      <c r="C380" s="20" t="s">
        <v>159</v>
      </c>
      <c r="D380" s="21" t="s">
        <v>895</v>
      </c>
      <c r="E380" s="22">
        <f t="shared" si="60"/>
        <v>347</v>
      </c>
      <c r="F380" s="23">
        <f t="shared" si="61"/>
        <v>8</v>
      </c>
      <c r="G380" s="24">
        <f t="shared" si="62"/>
        <v>355</v>
      </c>
      <c r="H380" s="25">
        <f t="shared" si="63"/>
        <v>0.125</v>
      </c>
      <c r="I380" s="26">
        <f t="shared" si="64"/>
        <v>0</v>
      </c>
      <c r="J380" s="27" t="str">
        <f>MID('LMNA e11 - 2ry Str + Mask'!$A$2,E380,F380)</f>
        <v>........</v>
      </c>
      <c r="K380" s="26">
        <f t="shared" si="65"/>
        <v>1</v>
      </c>
      <c r="L380" s="27" t="str">
        <f>MID('LMNA e11 - 2ry Str + Mask'!$D$2,E380,F380)</f>
        <v>........</v>
      </c>
      <c r="M380" s="26">
        <f t="shared" si="66"/>
        <v>1</v>
      </c>
      <c r="N380" s="28">
        <f t="shared" si="67"/>
        <v>0</v>
      </c>
      <c r="O380" s="29" t="str">
        <f t="shared" si="68"/>
        <v>ESE_SC35</v>
      </c>
      <c r="P380" s="29" t="str">
        <f t="shared" si="69"/>
        <v>ESE</v>
      </c>
      <c r="Q380" s="28">
        <f t="shared" si="70"/>
        <v>0</v>
      </c>
      <c r="R380" s="30">
        <f t="shared" si="71"/>
        <v>0</v>
      </c>
    </row>
    <row r="381" spans="1:18" ht="44" customHeight="1" x14ac:dyDescent="0.15">
      <c r="A381" s="20" t="s">
        <v>24</v>
      </c>
      <c r="B381" s="20" t="s">
        <v>2182</v>
      </c>
      <c r="C381" s="20" t="s">
        <v>2183</v>
      </c>
      <c r="D381" s="21" t="s">
        <v>895</v>
      </c>
      <c r="E381" s="22">
        <f t="shared" si="60"/>
        <v>347</v>
      </c>
      <c r="F381" s="23">
        <f t="shared" si="61"/>
        <v>8</v>
      </c>
      <c r="G381" s="24">
        <f t="shared" si="62"/>
        <v>355</v>
      </c>
      <c r="H381" s="25">
        <f t="shared" si="63"/>
        <v>0</v>
      </c>
      <c r="I381" s="26">
        <f t="shared" si="64"/>
        <v>-0.125</v>
      </c>
      <c r="J381" s="27" t="str">
        <f>MID('LMNA e11 - 2ry Str + Mask'!$A$2,E381,F381)</f>
        <v>........</v>
      </c>
      <c r="K381" s="26">
        <f t="shared" si="65"/>
        <v>1</v>
      </c>
      <c r="L381" s="27" t="str">
        <f>MID('LMNA e11 - 2ry Str + Mask'!$D$2,E381,F381)</f>
        <v>........</v>
      </c>
      <c r="M381" s="26">
        <f t="shared" si="66"/>
        <v>1</v>
      </c>
      <c r="N381" s="28">
        <f t="shared" si="67"/>
        <v>0</v>
      </c>
      <c r="O381" s="29" t="str">
        <f t="shared" si="68"/>
        <v>Sironi_motif3</v>
      </c>
      <c r="P381" s="29" t="str">
        <f t="shared" si="69"/>
        <v>ESS</v>
      </c>
      <c r="Q381" s="28">
        <f t="shared" si="70"/>
        <v>0</v>
      </c>
      <c r="R381" s="30">
        <f t="shared" si="71"/>
        <v>0</v>
      </c>
    </row>
    <row r="382" spans="1:18" ht="32" customHeight="1" x14ac:dyDescent="0.15">
      <c r="A382" s="20" t="s">
        <v>46</v>
      </c>
      <c r="B382" s="20" t="s">
        <v>2184</v>
      </c>
      <c r="C382" s="20" t="s">
        <v>37</v>
      </c>
      <c r="D382" s="21" t="s">
        <v>900</v>
      </c>
      <c r="E382" s="22">
        <f t="shared" si="60"/>
        <v>348</v>
      </c>
      <c r="F382" s="23">
        <f t="shared" si="61"/>
        <v>6</v>
      </c>
      <c r="G382" s="24">
        <f t="shared" si="62"/>
        <v>354</v>
      </c>
      <c r="H382" s="25">
        <f t="shared" si="63"/>
        <v>0</v>
      </c>
      <c r="I382" s="26">
        <f t="shared" si="64"/>
        <v>-0.16666666666666666</v>
      </c>
      <c r="J382" s="27" t="str">
        <f>MID('LMNA e11 - 2ry Str + Mask'!$A$2,E382,F382)</f>
        <v>......</v>
      </c>
      <c r="K382" s="26">
        <f t="shared" si="65"/>
        <v>1</v>
      </c>
      <c r="L382" s="27" t="str">
        <f>MID('LMNA e11 - 2ry Str + Mask'!$D$2,E382,F382)</f>
        <v>......</v>
      </c>
      <c r="M382" s="26">
        <f t="shared" si="66"/>
        <v>1</v>
      </c>
      <c r="N382" s="28">
        <f t="shared" si="67"/>
        <v>0</v>
      </c>
      <c r="O382" s="29" t="str">
        <f t="shared" si="68"/>
        <v>IIE</v>
      </c>
      <c r="P382" s="29" t="str">
        <f t="shared" si="69"/>
        <v>ESS</v>
      </c>
      <c r="Q382" s="28">
        <f t="shared" si="70"/>
        <v>0</v>
      </c>
      <c r="R382" s="30">
        <f t="shared" si="71"/>
        <v>0</v>
      </c>
    </row>
    <row r="383" spans="1:18" ht="32" customHeight="1" x14ac:dyDescent="0.15">
      <c r="A383" s="20" t="s">
        <v>46</v>
      </c>
      <c r="B383" s="20" t="s">
        <v>1220</v>
      </c>
      <c r="C383" s="20" t="s">
        <v>37</v>
      </c>
      <c r="D383" s="21" t="s">
        <v>905</v>
      </c>
      <c r="E383" s="22">
        <f t="shared" si="60"/>
        <v>349</v>
      </c>
      <c r="F383" s="23">
        <f t="shared" si="61"/>
        <v>6</v>
      </c>
      <c r="G383" s="24">
        <f t="shared" si="62"/>
        <v>355</v>
      </c>
      <c r="H383" s="25">
        <f t="shared" si="63"/>
        <v>0</v>
      </c>
      <c r="I383" s="26">
        <f t="shared" si="64"/>
        <v>-0.16666666666666666</v>
      </c>
      <c r="J383" s="27" t="str">
        <f>MID('LMNA e11 - 2ry Str + Mask'!$A$2,E383,F383)</f>
        <v>......</v>
      </c>
      <c r="K383" s="26">
        <f t="shared" si="65"/>
        <v>1</v>
      </c>
      <c r="L383" s="27" t="str">
        <f>MID('LMNA e11 - 2ry Str + Mask'!$D$2,E383,F383)</f>
        <v>......</v>
      </c>
      <c r="M383" s="26">
        <f t="shared" si="66"/>
        <v>1</v>
      </c>
      <c r="N383" s="28">
        <f t="shared" si="67"/>
        <v>0</v>
      </c>
      <c r="O383" s="29" t="str">
        <f t="shared" si="68"/>
        <v>IIE</v>
      </c>
      <c r="P383" s="29" t="str">
        <f t="shared" si="69"/>
        <v>ESS</v>
      </c>
      <c r="Q383" s="28">
        <f t="shared" si="70"/>
        <v>0</v>
      </c>
      <c r="R383" s="30">
        <f t="shared" si="71"/>
        <v>0</v>
      </c>
    </row>
    <row r="384" spans="1:18" ht="44" customHeight="1" x14ac:dyDescent="0.15">
      <c r="A384" s="20" t="s">
        <v>54</v>
      </c>
      <c r="B384" s="20" t="s">
        <v>2185</v>
      </c>
      <c r="C384" s="20" t="s">
        <v>118</v>
      </c>
      <c r="D384" s="21" t="s">
        <v>905</v>
      </c>
      <c r="E384" s="22">
        <f t="shared" si="60"/>
        <v>349</v>
      </c>
      <c r="F384" s="23">
        <f t="shared" si="61"/>
        <v>7</v>
      </c>
      <c r="G384" s="24">
        <f t="shared" si="62"/>
        <v>356</v>
      </c>
      <c r="H384" s="25">
        <f t="shared" si="63"/>
        <v>0.14285714285714285</v>
      </c>
      <c r="I384" s="26">
        <f t="shared" si="64"/>
        <v>0</v>
      </c>
      <c r="J384" s="27" t="str">
        <f>MID('LMNA e11 - 2ry Str + Mask'!$A$2,E384,F384)</f>
        <v>......(</v>
      </c>
      <c r="K384" s="26">
        <f t="shared" si="65"/>
        <v>0.8571428571428571</v>
      </c>
      <c r="L384" s="27" t="str">
        <f>MID('LMNA e11 - 2ry Str + Mask'!$D$2,E384,F384)</f>
        <v>......(</v>
      </c>
      <c r="M384" s="26">
        <f t="shared" si="66"/>
        <v>0.8571428571428571</v>
      </c>
      <c r="N384" s="28">
        <f t="shared" si="67"/>
        <v>0</v>
      </c>
      <c r="O384" s="29" t="str">
        <f t="shared" si="68"/>
        <v>ESE_SRp40</v>
      </c>
      <c r="P384" s="29" t="str">
        <f t="shared" si="69"/>
        <v>ESE</v>
      </c>
      <c r="Q384" s="28">
        <f t="shared" si="70"/>
        <v>0</v>
      </c>
      <c r="R384" s="30">
        <f t="shared" si="71"/>
        <v>0</v>
      </c>
    </row>
    <row r="385" spans="1:18" ht="32" customHeight="1" x14ac:dyDescent="0.15">
      <c r="A385" s="20" t="s">
        <v>46</v>
      </c>
      <c r="B385" s="20" t="s">
        <v>2186</v>
      </c>
      <c r="C385" s="20" t="s">
        <v>37</v>
      </c>
      <c r="D385" s="21" t="s">
        <v>917</v>
      </c>
      <c r="E385" s="22">
        <f t="shared" si="60"/>
        <v>351</v>
      </c>
      <c r="F385" s="23">
        <f t="shared" si="61"/>
        <v>6</v>
      </c>
      <c r="G385" s="24">
        <f t="shared" si="62"/>
        <v>357</v>
      </c>
      <c r="H385" s="25">
        <f t="shared" si="63"/>
        <v>0</v>
      </c>
      <c r="I385" s="26">
        <f t="shared" si="64"/>
        <v>-0.16666666666666666</v>
      </c>
      <c r="J385" s="27" t="str">
        <f>MID('LMNA e11 - 2ry Str + Mask'!$A$2,E385,F385)</f>
        <v>....((</v>
      </c>
      <c r="K385" s="26">
        <f t="shared" si="65"/>
        <v>0.66666666666666663</v>
      </c>
      <c r="L385" s="27" t="str">
        <f>MID('LMNA e11 - 2ry Str + Mask'!$D$2,E385,F385)</f>
        <v>....((</v>
      </c>
      <c r="M385" s="26">
        <f t="shared" si="66"/>
        <v>0.66666666666666663</v>
      </c>
      <c r="N385" s="28">
        <f t="shared" si="67"/>
        <v>0</v>
      </c>
      <c r="O385" s="29" t="str">
        <f t="shared" si="68"/>
        <v>IIE</v>
      </c>
      <c r="P385" s="29" t="str">
        <f t="shared" si="69"/>
        <v>ESS</v>
      </c>
      <c r="Q385" s="28">
        <f t="shared" si="70"/>
        <v>0</v>
      </c>
      <c r="R385" s="30">
        <f t="shared" si="71"/>
        <v>0</v>
      </c>
    </row>
    <row r="386" spans="1:18" ht="32" customHeight="1" x14ac:dyDescent="0.15">
      <c r="A386" s="20" t="s">
        <v>46</v>
      </c>
      <c r="B386" s="20" t="s">
        <v>1300</v>
      </c>
      <c r="C386" s="20" t="s">
        <v>37</v>
      </c>
      <c r="D386" s="21" t="s">
        <v>920</v>
      </c>
      <c r="E386" s="22">
        <f t="shared" ref="E386:E389" si="72">MID(D386,12,LEN(D386)-13)+50</f>
        <v>352</v>
      </c>
      <c r="F386" s="23">
        <f t="shared" si="61"/>
        <v>6</v>
      </c>
      <c r="G386" s="24">
        <f t="shared" ref="G386:G389" si="73">E386+F386</f>
        <v>358</v>
      </c>
      <c r="H386" s="25">
        <f t="shared" si="63"/>
        <v>0</v>
      </c>
      <c r="I386" s="26">
        <f t="shared" si="64"/>
        <v>-0.16666666666666666</v>
      </c>
      <c r="J386" s="27" t="str">
        <f>MID('LMNA e11 - 2ry Str + Mask'!$A$2,E386,F386)</f>
        <v>...(((</v>
      </c>
      <c r="K386" s="26">
        <f t="shared" ref="K386:K389" si="74">(F386-LEN(SUBSTITUTE(J386,".","")))/F386</f>
        <v>0.5</v>
      </c>
      <c r="L386" s="27" t="str">
        <f>MID('LMNA e11 - 2ry Str + Mask'!$D$2,E386,F386)</f>
        <v>...(((</v>
      </c>
      <c r="M386" s="26">
        <f t="shared" ref="M386:M389" si="75">(F386-LEN(SUBSTITUTE(L386,".","")))/F386</f>
        <v>0.5</v>
      </c>
      <c r="N386" s="28">
        <f t="shared" ref="N386:N389" si="76">M386-K386</f>
        <v>0</v>
      </c>
      <c r="O386" s="29" t="str">
        <f t="shared" si="68"/>
        <v>IIE</v>
      </c>
      <c r="P386" s="29" t="str">
        <f t="shared" si="69"/>
        <v>ESS</v>
      </c>
      <c r="Q386" s="28">
        <f t="shared" ref="Q386:Q389" si="77">IF(P386="ESE",N386,0)</f>
        <v>0</v>
      </c>
      <c r="R386" s="30">
        <f t="shared" si="71"/>
        <v>0</v>
      </c>
    </row>
    <row r="387" spans="1:18" ht="32" customHeight="1" x14ac:dyDescent="0.15">
      <c r="A387" s="20" t="s">
        <v>46</v>
      </c>
      <c r="B387" s="20" t="s">
        <v>2187</v>
      </c>
      <c r="C387" s="20" t="s">
        <v>37</v>
      </c>
      <c r="D387" s="21" t="s">
        <v>925</v>
      </c>
      <c r="E387" s="22">
        <f t="shared" si="72"/>
        <v>353</v>
      </c>
      <c r="F387" s="23">
        <f t="shared" si="61"/>
        <v>6</v>
      </c>
      <c r="G387" s="24">
        <f t="shared" si="73"/>
        <v>359</v>
      </c>
      <c r="H387" s="25">
        <f t="shared" si="63"/>
        <v>0</v>
      </c>
      <c r="I387" s="26">
        <f t="shared" si="64"/>
        <v>-0.16666666666666666</v>
      </c>
      <c r="J387" s="27" t="str">
        <f>MID('LMNA e11 - 2ry Str + Mask'!$A$2,E387,F387)</f>
        <v>..((((</v>
      </c>
      <c r="K387" s="26">
        <f t="shared" si="74"/>
        <v>0.33333333333333331</v>
      </c>
      <c r="L387" s="27" t="str">
        <f>MID('LMNA e11 - 2ry Str + Mask'!$D$2,E387,F387)</f>
        <v>..((((</v>
      </c>
      <c r="M387" s="26">
        <f t="shared" si="75"/>
        <v>0.33333333333333331</v>
      </c>
      <c r="N387" s="28">
        <f t="shared" si="76"/>
        <v>0</v>
      </c>
      <c r="O387" s="29" t="str">
        <f t="shared" si="68"/>
        <v>IIE</v>
      </c>
      <c r="P387" s="29" t="str">
        <f t="shared" si="69"/>
        <v>ESS</v>
      </c>
      <c r="Q387" s="28">
        <f t="shared" si="77"/>
        <v>0</v>
      </c>
      <c r="R387" s="30">
        <f t="shared" si="71"/>
        <v>0</v>
      </c>
    </row>
    <row r="388" spans="1:18" ht="32" customHeight="1" x14ac:dyDescent="0.15">
      <c r="A388" s="20" t="s">
        <v>46</v>
      </c>
      <c r="B388" s="20" t="s">
        <v>2188</v>
      </c>
      <c r="C388" s="20" t="s">
        <v>37</v>
      </c>
      <c r="D388" s="21" t="s">
        <v>928</v>
      </c>
      <c r="E388" s="22">
        <f t="shared" si="72"/>
        <v>354</v>
      </c>
      <c r="F388" s="23">
        <f t="shared" si="61"/>
        <v>6</v>
      </c>
      <c r="G388" s="24">
        <f t="shared" si="73"/>
        <v>360</v>
      </c>
      <c r="H388" s="25">
        <f t="shared" si="63"/>
        <v>0</v>
      </c>
      <c r="I388" s="26">
        <f t="shared" si="64"/>
        <v>-0.16666666666666666</v>
      </c>
      <c r="J388" s="27" t="str">
        <f>MID('LMNA e11 - 2ry Str + Mask'!$A$2,E388,F388)</f>
        <v>.(((((</v>
      </c>
      <c r="K388" s="26">
        <f t="shared" si="74"/>
        <v>0.16666666666666666</v>
      </c>
      <c r="L388" s="27" t="str">
        <f>MID('LMNA e11 - 2ry Str + Mask'!$D$2,E388,F388)</f>
        <v>.(((((</v>
      </c>
      <c r="M388" s="26">
        <f t="shared" si="75"/>
        <v>0.16666666666666666</v>
      </c>
      <c r="N388" s="28">
        <f t="shared" si="76"/>
        <v>0</v>
      </c>
      <c r="O388" s="29" t="str">
        <f t="shared" si="68"/>
        <v>IIE</v>
      </c>
      <c r="P388" s="29" t="str">
        <f t="shared" si="69"/>
        <v>ESS</v>
      </c>
      <c r="Q388" s="28">
        <f t="shared" si="77"/>
        <v>0</v>
      </c>
      <c r="R388" s="30">
        <f t="shared" si="71"/>
        <v>0</v>
      </c>
    </row>
    <row r="389" spans="1:18" ht="32" customHeight="1" x14ac:dyDescent="0.15">
      <c r="A389" s="20" t="s">
        <v>46</v>
      </c>
      <c r="B389" s="20" t="s">
        <v>2189</v>
      </c>
      <c r="C389" s="20" t="s">
        <v>37</v>
      </c>
      <c r="D389" s="21" t="s">
        <v>934</v>
      </c>
      <c r="E389" s="22">
        <f t="shared" si="72"/>
        <v>355</v>
      </c>
      <c r="F389" s="23">
        <f t="shared" si="61"/>
        <v>6</v>
      </c>
      <c r="G389" s="24">
        <f t="shared" si="73"/>
        <v>361</v>
      </c>
      <c r="H389" s="25">
        <f t="shared" si="63"/>
        <v>0</v>
      </c>
      <c r="I389" s="26">
        <f t="shared" si="64"/>
        <v>-0.16666666666666666</v>
      </c>
      <c r="J389" s="27" t="str">
        <f>MID('LMNA e11 - 2ry Str + Mask'!$A$2,E389,F389)</f>
        <v>(((((.</v>
      </c>
      <c r="K389" s="26">
        <f t="shared" si="74"/>
        <v>0.16666666666666666</v>
      </c>
      <c r="L389" s="27" t="str">
        <f>MID('LMNA e11 - 2ry Str + Mask'!$D$2,E389,F389)</f>
        <v>(((((.</v>
      </c>
      <c r="M389" s="26">
        <f t="shared" si="75"/>
        <v>0.16666666666666666</v>
      </c>
      <c r="N389" s="28">
        <f t="shared" si="76"/>
        <v>0</v>
      </c>
      <c r="O389" s="29" t="str">
        <f t="shared" si="68"/>
        <v>IIE</v>
      </c>
      <c r="P389" s="29" t="str">
        <f t="shared" si="69"/>
        <v>ESS</v>
      </c>
      <c r="Q389" s="28">
        <f t="shared" si="77"/>
        <v>0</v>
      </c>
      <c r="R389" s="30">
        <f t="shared" si="71"/>
        <v>0</v>
      </c>
    </row>
  </sheetData>
  <pageMargins left="1" right="1" top="1" bottom="1" header="0.25" footer="0.25"/>
  <pageSetup orientation="portrait"/>
  <headerFooter>
    <oddFooter>&amp;C&amp;"Helvetica Neue,Regular"&amp;12&amp;K000000&amp;P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R411"/>
  <sheetViews>
    <sheetView showGridLines="0" workbookViewId="0">
      <pane xSplit="1" ySplit="1" topLeftCell="B2" activePane="bottomRight" state="frozen"/>
      <selection pane="topRight"/>
      <selection pane="bottomLeft"/>
      <selection pane="bottomRight" activeCell="G1" sqref="G1:K1"/>
    </sheetView>
  </sheetViews>
  <sheetFormatPr baseColWidth="10" defaultColWidth="16.33203125" defaultRowHeight="20" customHeight="1" x14ac:dyDescent="0.15"/>
  <cols>
    <col min="1" max="1" width="5.33203125" style="51" customWidth="1"/>
    <col min="2" max="4" width="7.6640625" style="51" customWidth="1"/>
    <col min="5" max="5" width="8.83203125" style="51" customWidth="1"/>
    <col min="6" max="6" width="34.83203125" style="51" customWidth="1"/>
    <col min="7" max="11" width="5.83203125" style="51" customWidth="1"/>
    <col min="12" max="12" width="7.1640625" style="51" customWidth="1"/>
    <col min="13" max="14" width="5.83203125" style="51" customWidth="1"/>
    <col min="15" max="15" width="7.1640625" style="51" customWidth="1"/>
    <col min="16" max="18" width="5.83203125" style="51" customWidth="1"/>
    <col min="19" max="19" width="16.33203125" style="51" customWidth="1"/>
    <col min="20" max="16384" width="16.33203125" style="51"/>
  </cols>
  <sheetData>
    <row r="1" spans="1:18" ht="20.25" customHeight="1" x14ac:dyDescent="0.15">
      <c r="A1" s="2" t="s">
        <v>459</v>
      </c>
      <c r="B1" s="2" t="s">
        <v>460</v>
      </c>
      <c r="C1" s="2" t="s">
        <v>461</v>
      </c>
      <c r="D1" s="2" t="s">
        <v>462</v>
      </c>
      <c r="E1" s="2" t="s">
        <v>463</v>
      </c>
      <c r="F1" s="2" t="s">
        <v>464</v>
      </c>
      <c r="G1" s="2" t="s">
        <v>465</v>
      </c>
      <c r="H1" s="2" t="s">
        <v>466</v>
      </c>
      <c r="I1" s="2" t="s">
        <v>467</v>
      </c>
      <c r="J1" s="2" t="s">
        <v>468</v>
      </c>
      <c r="K1" s="2" t="s">
        <v>469</v>
      </c>
      <c r="L1" s="2" t="s">
        <v>470</v>
      </c>
      <c r="M1" s="2" t="s">
        <v>471</v>
      </c>
      <c r="N1" s="2" t="s">
        <v>472</v>
      </c>
      <c r="O1" s="2" t="s">
        <v>473</v>
      </c>
      <c r="P1" s="2" t="s">
        <v>474</v>
      </c>
      <c r="Q1" s="2" t="s">
        <v>475</v>
      </c>
      <c r="R1" s="2" t="s">
        <v>476</v>
      </c>
    </row>
    <row r="2" spans="1:18" ht="20.25" customHeight="1" x14ac:dyDescent="0.15">
      <c r="A2" s="32">
        <v>1</v>
      </c>
      <c r="B2" s="33" t="str">
        <f>IF($A2&lt;=LEN('LMNA e11 - 2ry Str + Mask'!A$2),MID('LMNA e11 - 2ry Str + Mask'!A$2,$A2,1),"")</f>
        <v>.</v>
      </c>
      <c r="C2" s="34" t="str">
        <f>IF($A2&lt;=LEN('LMNA e11 - 2ry Str + Mask'!B$2),MID('LMNA e11 - 2ry Str + Mask'!B$2,$A2,1),"")</f>
        <v>.</v>
      </c>
      <c r="D2" s="34" t="str">
        <f>IF($A2&lt;=LEN('LMNA e11 - 2ry Str + Mask'!C$2),MID('LMNA e11 - 2ry Str + Mask'!C$2,$A2,1),"")</f>
        <v>.</v>
      </c>
      <c r="E2" s="34" t="str">
        <f t="shared" ref="E2:E65" si="0">IF(D2="x","|",C2)</f>
        <v>.</v>
      </c>
      <c r="F2" s="34" t="str">
        <f>E2</f>
        <v>.</v>
      </c>
      <c r="G2" s="35">
        <f>IF($A2&lt;=LEN('LMNA e11 - 2ry Str + Mask'!A$2),SUMIF('LMNA e11 - HSF3.0'!E2:E389,"&lt;="&amp;$A2,'LMNA e11 - HSF3.0'!H2:H389)-SUMIF('LMNA e11 - HSF3.0'!G2:G389,"&lt;="&amp;$A2,'LMNA e11 - HSF3.0'!H2:H389),"")</f>
        <v>0</v>
      </c>
      <c r="H2" s="35">
        <f>IF($A2&lt;=LEN('LMNA e11 - 2ry Str + Mask'!A$2),SUMIF('LMNA e11 - HSF3.0'!E2:E389,"&lt;="&amp;$A2,'LMNA e11 - HSF3.0'!I2:I389)-SUMIF('LMNA e11 - HSF3.0'!G2:G389,"&lt;="&amp;$A2,'LMNA e11 - HSF3.0'!I2:I389),"")</f>
        <v>0</v>
      </c>
      <c r="I2" s="35">
        <f>IF($A2&lt;=LEN('LMNA e11 - 2ry Str + Mask'!A$2),G2+H2,"")</f>
        <v>0</v>
      </c>
      <c r="J2" s="35">
        <f t="shared" ref="J2:J65" si="1">IF(OR(B2=".",B2=""),G2,0)</f>
        <v>0</v>
      </c>
      <c r="K2" s="35">
        <f t="shared" ref="K2:K65" si="2">IF(OR(B2=".",B2=""),H2,0)</f>
        <v>0</v>
      </c>
      <c r="L2" s="35">
        <f t="shared" ref="L2:L65" si="3">IF(OR(B2=".",B2=""),I2,0)</f>
        <v>0</v>
      </c>
      <c r="M2" s="35">
        <f t="shared" ref="M2:M65" si="4">IF(OR(E2=".",E2=""),G2,0)</f>
        <v>0</v>
      </c>
      <c r="N2" s="35">
        <f t="shared" ref="N2:N65" si="5">IF(OR(E2=".",E2=""),H2,0)</f>
        <v>0</v>
      </c>
      <c r="O2" s="35">
        <f t="shared" ref="O2:O65" si="6">IF(OR(E2=".",E2=""),I2,0)</f>
        <v>0</v>
      </c>
      <c r="P2" s="35">
        <f>IF($A2&lt;=LEN('LMNA e11 - 2ry Str + Mask'!A$2),M2-J2,"")</f>
        <v>0</v>
      </c>
      <c r="Q2" s="35">
        <f>IF($A2&lt;=LEN('LMNA e11 - 2ry Str + Mask'!A$2),N2-K2,"")</f>
        <v>0</v>
      </c>
      <c r="R2" s="35">
        <f>IF($A2&lt;=LEN('LMNA e11 - 2ry Str + Mask'!A$2),O2-L2,"")</f>
        <v>0</v>
      </c>
    </row>
    <row r="3" spans="1:18" ht="20" customHeight="1" x14ac:dyDescent="0.15">
      <c r="A3" s="36">
        <v>2</v>
      </c>
      <c r="B3" s="37" t="str">
        <f>IF($A3&lt;=LEN('LMNA e11 - 2ry Str + Mask'!A$2),MID('LMNA e11 - 2ry Str + Mask'!A$2,$A3,1),"")</f>
        <v>(</v>
      </c>
      <c r="C3" s="38" t="str">
        <f>IF($A3&lt;=LEN('LMNA e11 - 2ry Str + Mask'!B$2),MID('LMNA e11 - 2ry Str + Mask'!B$2,$A3,1),"")</f>
        <v>(</v>
      </c>
      <c r="D3" s="38" t="str">
        <f>IF($A3&lt;=LEN('LMNA e11 - 2ry Str + Mask'!C$2),MID('LMNA e11 - 2ry Str + Mask'!C$2,$A3,1),"")</f>
        <v>.</v>
      </c>
      <c r="E3" s="38" t="str">
        <f t="shared" si="0"/>
        <v>(</v>
      </c>
      <c r="F3" s="38" t="str">
        <f t="shared" ref="F3:F66" si="7">CONCATENATE(F2,E3)</f>
        <v>.(</v>
      </c>
      <c r="G3" s="39">
        <f>IF($A3&lt;=LEN('LMNA e11 - 2ry Str + Mask'!A$2),SUMIF('LMNA e11 - HSF3.0'!E2:E389,"&lt;="&amp;$A3,'LMNA e11 - HSF3.0'!H2:H389)-SUMIF('LMNA e11 - HSF3.0'!G2:G389,"&lt;="&amp;$A3,'LMNA e11 - HSF3.0'!H2:H389),"")</f>
        <v>0</v>
      </c>
      <c r="H3" s="39">
        <f>IF($A3&lt;=LEN('LMNA e11 - 2ry Str + Mask'!A$2),SUMIF('LMNA e11 - HSF3.0'!E2:E389,"&lt;="&amp;$A3,'LMNA e11 - HSF3.0'!I2:I389)-SUMIF('LMNA e11 - HSF3.0'!G2:G389,"&lt;="&amp;$A3,'LMNA e11 - HSF3.0'!I2:I389),"")</f>
        <v>0</v>
      </c>
      <c r="I3" s="39">
        <f>IF($A3&lt;=LEN('LMNA e11 - 2ry Str + Mask'!A$2),G3+H3,"")</f>
        <v>0</v>
      </c>
      <c r="J3" s="39">
        <f t="shared" si="1"/>
        <v>0</v>
      </c>
      <c r="K3" s="39">
        <f t="shared" si="2"/>
        <v>0</v>
      </c>
      <c r="L3" s="39">
        <f t="shared" si="3"/>
        <v>0</v>
      </c>
      <c r="M3" s="39">
        <f t="shared" si="4"/>
        <v>0</v>
      </c>
      <c r="N3" s="39">
        <f t="shared" si="5"/>
        <v>0</v>
      </c>
      <c r="O3" s="39">
        <f t="shared" si="6"/>
        <v>0</v>
      </c>
      <c r="P3" s="39">
        <f>IF($A3&lt;=LEN('LMNA e11 - 2ry Str + Mask'!A$2),M3-J3,"")</f>
        <v>0</v>
      </c>
      <c r="Q3" s="39">
        <f>IF($A3&lt;=LEN('LMNA e11 - 2ry Str + Mask'!A$2),N3-K3,"")</f>
        <v>0</v>
      </c>
      <c r="R3" s="39">
        <f>IF($A3&lt;=LEN('LMNA e11 - 2ry Str + Mask'!A$2),O3-L3,"")</f>
        <v>0</v>
      </c>
    </row>
    <row r="4" spans="1:18" ht="20" customHeight="1" x14ac:dyDescent="0.15">
      <c r="A4" s="36">
        <v>3</v>
      </c>
      <c r="B4" s="37" t="str">
        <f>IF($A4&lt;=LEN('LMNA e11 - 2ry Str + Mask'!A$2),MID('LMNA e11 - 2ry Str + Mask'!A$2,$A4,1),"")</f>
        <v>(</v>
      </c>
      <c r="C4" s="38" t="str">
        <f>IF($A4&lt;=LEN('LMNA e11 - 2ry Str + Mask'!B$2),MID('LMNA e11 - 2ry Str + Mask'!B$2,$A4,1),"")</f>
        <v>(</v>
      </c>
      <c r="D4" s="38" t="str">
        <f>IF($A4&lt;=LEN('LMNA e11 - 2ry Str + Mask'!C$2),MID('LMNA e11 - 2ry Str + Mask'!C$2,$A4,1),"")</f>
        <v>.</v>
      </c>
      <c r="E4" s="38" t="str">
        <f t="shared" si="0"/>
        <v>(</v>
      </c>
      <c r="F4" s="38" t="str">
        <f t="shared" si="7"/>
        <v>.((</v>
      </c>
      <c r="G4" s="39">
        <f>IF($A4&lt;=LEN('LMNA e11 - 2ry Str + Mask'!A$2),SUMIF('LMNA e11 - HSF3.0'!E2:E389,"&lt;="&amp;$A4,'LMNA e11 - HSF3.0'!H2:H389)-SUMIF('LMNA e11 - HSF3.0'!G2:G389,"&lt;="&amp;$A4,'LMNA e11 - HSF3.0'!H2:H389),"")</f>
        <v>0</v>
      </c>
      <c r="H4" s="39">
        <f>IF($A4&lt;=LEN('LMNA e11 - 2ry Str + Mask'!A$2),SUMIF('LMNA e11 - HSF3.0'!E2:E389,"&lt;="&amp;$A4,'LMNA e11 - HSF3.0'!I2:I389)-SUMIF('LMNA e11 - HSF3.0'!G2:G389,"&lt;="&amp;$A4,'LMNA e11 - HSF3.0'!I2:I389),"")</f>
        <v>0</v>
      </c>
      <c r="I4" s="39">
        <f>IF($A4&lt;=LEN('LMNA e11 - 2ry Str + Mask'!A$2),G4+H4,"")</f>
        <v>0</v>
      </c>
      <c r="J4" s="39">
        <f t="shared" si="1"/>
        <v>0</v>
      </c>
      <c r="K4" s="39">
        <f t="shared" si="2"/>
        <v>0</v>
      </c>
      <c r="L4" s="39">
        <f t="shared" si="3"/>
        <v>0</v>
      </c>
      <c r="M4" s="39">
        <f t="shared" si="4"/>
        <v>0</v>
      </c>
      <c r="N4" s="39">
        <f t="shared" si="5"/>
        <v>0</v>
      </c>
      <c r="O4" s="39">
        <f t="shared" si="6"/>
        <v>0</v>
      </c>
      <c r="P4" s="39">
        <f>IF($A4&lt;=LEN('LMNA e11 - 2ry Str + Mask'!A$2),M4-J4,"")</f>
        <v>0</v>
      </c>
      <c r="Q4" s="39">
        <f>IF($A4&lt;=LEN('LMNA e11 - 2ry Str + Mask'!A$2),N4-K4,"")</f>
        <v>0</v>
      </c>
      <c r="R4" s="39">
        <f>IF($A4&lt;=LEN('LMNA e11 - 2ry Str + Mask'!A$2),O4-L4,"")</f>
        <v>0</v>
      </c>
    </row>
    <row r="5" spans="1:18" ht="20" customHeight="1" x14ac:dyDescent="0.15">
      <c r="A5" s="36">
        <v>4</v>
      </c>
      <c r="B5" s="37" t="str">
        <f>IF($A5&lt;=LEN('LMNA e11 - 2ry Str + Mask'!A$2),MID('LMNA e11 - 2ry Str + Mask'!A$2,$A5,1),"")</f>
        <v>(</v>
      </c>
      <c r="C5" s="38" t="str">
        <f>IF($A5&lt;=LEN('LMNA e11 - 2ry Str + Mask'!B$2),MID('LMNA e11 - 2ry Str + Mask'!B$2,$A5,1),"")</f>
        <v>(</v>
      </c>
      <c r="D5" s="38" t="str">
        <f>IF($A5&lt;=LEN('LMNA e11 - 2ry Str + Mask'!C$2),MID('LMNA e11 - 2ry Str + Mask'!C$2,$A5,1),"")</f>
        <v>.</v>
      </c>
      <c r="E5" s="38" t="str">
        <f t="shared" si="0"/>
        <v>(</v>
      </c>
      <c r="F5" s="38" t="str">
        <f t="shared" si="7"/>
        <v>.(((</v>
      </c>
      <c r="G5" s="39">
        <f>IF($A5&lt;=LEN('LMNA e11 - 2ry Str + Mask'!A$2),SUMIF('LMNA e11 - HSF3.0'!E2:E389,"&lt;="&amp;$A5,'LMNA e11 - HSF3.0'!H2:H389)-SUMIF('LMNA e11 - HSF3.0'!G2:G389,"&lt;="&amp;$A5,'LMNA e11 - HSF3.0'!H2:H389),"")</f>
        <v>0</v>
      </c>
      <c r="H5" s="39">
        <f>IF($A5&lt;=LEN('LMNA e11 - 2ry Str + Mask'!A$2),SUMIF('LMNA e11 - HSF3.0'!E2:E389,"&lt;="&amp;$A5,'LMNA e11 - HSF3.0'!I2:I389)-SUMIF('LMNA e11 - HSF3.0'!G2:G389,"&lt;="&amp;$A5,'LMNA e11 - HSF3.0'!I2:I389),"")</f>
        <v>0</v>
      </c>
      <c r="I5" s="39">
        <f>IF($A5&lt;=LEN('LMNA e11 - 2ry Str + Mask'!A$2),G5+H5,"")</f>
        <v>0</v>
      </c>
      <c r="J5" s="39">
        <f t="shared" si="1"/>
        <v>0</v>
      </c>
      <c r="K5" s="39">
        <f t="shared" si="2"/>
        <v>0</v>
      </c>
      <c r="L5" s="39">
        <f t="shared" si="3"/>
        <v>0</v>
      </c>
      <c r="M5" s="39">
        <f t="shared" si="4"/>
        <v>0</v>
      </c>
      <c r="N5" s="39">
        <f t="shared" si="5"/>
        <v>0</v>
      </c>
      <c r="O5" s="39">
        <f t="shared" si="6"/>
        <v>0</v>
      </c>
      <c r="P5" s="39">
        <f>IF($A5&lt;=LEN('LMNA e11 - 2ry Str + Mask'!A$2),M5-J5,"")</f>
        <v>0</v>
      </c>
      <c r="Q5" s="39">
        <f>IF($A5&lt;=LEN('LMNA e11 - 2ry Str + Mask'!A$2),N5-K5,"")</f>
        <v>0</v>
      </c>
      <c r="R5" s="39">
        <f>IF($A5&lt;=LEN('LMNA e11 - 2ry Str + Mask'!A$2),O5-L5,"")</f>
        <v>0</v>
      </c>
    </row>
    <row r="6" spans="1:18" ht="20" customHeight="1" x14ac:dyDescent="0.15">
      <c r="A6" s="36">
        <v>5</v>
      </c>
      <c r="B6" s="37" t="str">
        <f>IF($A6&lt;=LEN('LMNA e11 - 2ry Str + Mask'!A$2),MID('LMNA e11 - 2ry Str + Mask'!A$2,$A6,1),"")</f>
        <v>(</v>
      </c>
      <c r="C6" s="38" t="str">
        <f>IF($A6&lt;=LEN('LMNA e11 - 2ry Str + Mask'!B$2),MID('LMNA e11 - 2ry Str + Mask'!B$2,$A6,1),"")</f>
        <v>(</v>
      </c>
      <c r="D6" s="38" t="str">
        <f>IF($A6&lt;=LEN('LMNA e11 - 2ry Str + Mask'!C$2),MID('LMNA e11 - 2ry Str + Mask'!C$2,$A6,1),"")</f>
        <v>.</v>
      </c>
      <c r="E6" s="38" t="str">
        <f t="shared" si="0"/>
        <v>(</v>
      </c>
      <c r="F6" s="38" t="str">
        <f t="shared" si="7"/>
        <v>.((((</v>
      </c>
      <c r="G6" s="39">
        <f>IF($A6&lt;=LEN('LMNA e11 - 2ry Str + Mask'!A$2),SUMIF('LMNA e11 - HSF3.0'!E2:E389,"&lt;="&amp;$A6,'LMNA e11 - HSF3.0'!H2:H389)-SUMIF('LMNA e11 - HSF3.0'!G2:G389,"&lt;="&amp;$A6,'LMNA e11 - HSF3.0'!H2:H389),"")</f>
        <v>0</v>
      </c>
      <c r="H6" s="39">
        <f>IF($A6&lt;=LEN('LMNA e11 - 2ry Str + Mask'!A$2),SUMIF('LMNA e11 - HSF3.0'!E2:E389,"&lt;="&amp;$A6,'LMNA e11 - HSF3.0'!I2:I389)-SUMIF('LMNA e11 - HSF3.0'!G2:G389,"&lt;="&amp;$A6,'LMNA e11 - HSF3.0'!I2:I389),"")</f>
        <v>0</v>
      </c>
      <c r="I6" s="39">
        <f>IF($A6&lt;=LEN('LMNA e11 - 2ry Str + Mask'!A$2),G6+H6,"")</f>
        <v>0</v>
      </c>
      <c r="J6" s="39">
        <f t="shared" si="1"/>
        <v>0</v>
      </c>
      <c r="K6" s="39">
        <f t="shared" si="2"/>
        <v>0</v>
      </c>
      <c r="L6" s="39">
        <f t="shared" si="3"/>
        <v>0</v>
      </c>
      <c r="M6" s="39">
        <f t="shared" si="4"/>
        <v>0</v>
      </c>
      <c r="N6" s="39">
        <f t="shared" si="5"/>
        <v>0</v>
      </c>
      <c r="O6" s="39">
        <f t="shared" si="6"/>
        <v>0</v>
      </c>
      <c r="P6" s="39">
        <f>IF($A6&lt;=LEN('LMNA e11 - 2ry Str + Mask'!A$2),M6-J6,"")</f>
        <v>0</v>
      </c>
      <c r="Q6" s="39">
        <f>IF($A6&lt;=LEN('LMNA e11 - 2ry Str + Mask'!A$2),N6-K6,"")</f>
        <v>0</v>
      </c>
      <c r="R6" s="39">
        <f>IF($A6&lt;=LEN('LMNA e11 - 2ry Str + Mask'!A$2),O6-L6,"")</f>
        <v>0</v>
      </c>
    </row>
    <row r="7" spans="1:18" ht="20" customHeight="1" x14ac:dyDescent="0.15">
      <c r="A7" s="36">
        <v>6</v>
      </c>
      <c r="B7" s="37" t="str">
        <f>IF($A7&lt;=LEN('LMNA e11 - 2ry Str + Mask'!A$2),MID('LMNA e11 - 2ry Str + Mask'!A$2,$A7,1),"")</f>
        <v>(</v>
      </c>
      <c r="C7" s="38" t="str">
        <f>IF($A7&lt;=LEN('LMNA e11 - 2ry Str + Mask'!B$2),MID('LMNA e11 - 2ry Str + Mask'!B$2,$A7,1),"")</f>
        <v>(</v>
      </c>
      <c r="D7" s="38" t="str">
        <f>IF($A7&lt;=LEN('LMNA e11 - 2ry Str + Mask'!C$2),MID('LMNA e11 - 2ry Str + Mask'!C$2,$A7,1),"")</f>
        <v>.</v>
      </c>
      <c r="E7" s="38" t="str">
        <f t="shared" si="0"/>
        <v>(</v>
      </c>
      <c r="F7" s="38" t="str">
        <f t="shared" si="7"/>
        <v>.(((((</v>
      </c>
      <c r="G7" s="39">
        <f>IF($A7&lt;=LEN('LMNA e11 - 2ry Str + Mask'!A$2),SUMIF('LMNA e11 - HSF3.0'!E2:E389,"&lt;="&amp;$A7,'LMNA e11 - HSF3.0'!H2:H389)-SUMIF('LMNA e11 - HSF3.0'!G2:G389,"&lt;="&amp;$A7,'LMNA e11 - HSF3.0'!H2:H389),"")</f>
        <v>0</v>
      </c>
      <c r="H7" s="39">
        <f>IF($A7&lt;=LEN('LMNA e11 - 2ry Str + Mask'!A$2),SUMIF('LMNA e11 - HSF3.0'!E2:E389,"&lt;="&amp;$A7,'LMNA e11 - HSF3.0'!I2:I389)-SUMIF('LMNA e11 - HSF3.0'!G2:G389,"&lt;="&amp;$A7,'LMNA e11 - HSF3.0'!I2:I389),"")</f>
        <v>0</v>
      </c>
      <c r="I7" s="39">
        <f>IF($A7&lt;=LEN('LMNA e11 - 2ry Str + Mask'!A$2),G7+H7,"")</f>
        <v>0</v>
      </c>
      <c r="J7" s="39">
        <f t="shared" si="1"/>
        <v>0</v>
      </c>
      <c r="K7" s="39">
        <f t="shared" si="2"/>
        <v>0</v>
      </c>
      <c r="L7" s="39">
        <f t="shared" si="3"/>
        <v>0</v>
      </c>
      <c r="M7" s="39">
        <f t="shared" si="4"/>
        <v>0</v>
      </c>
      <c r="N7" s="39">
        <f t="shared" si="5"/>
        <v>0</v>
      </c>
      <c r="O7" s="39">
        <f t="shared" si="6"/>
        <v>0</v>
      </c>
      <c r="P7" s="39">
        <f>IF($A7&lt;=LEN('LMNA e11 - 2ry Str + Mask'!A$2),M7-J7,"")</f>
        <v>0</v>
      </c>
      <c r="Q7" s="39">
        <f>IF($A7&lt;=LEN('LMNA e11 - 2ry Str + Mask'!A$2),N7-K7,"")</f>
        <v>0</v>
      </c>
      <c r="R7" s="39">
        <f>IF($A7&lt;=LEN('LMNA e11 - 2ry Str + Mask'!A$2),O7-L7,"")</f>
        <v>0</v>
      </c>
    </row>
    <row r="8" spans="1:18" ht="20" customHeight="1" x14ac:dyDescent="0.15">
      <c r="A8" s="36">
        <v>7</v>
      </c>
      <c r="B8" s="37" t="str">
        <f>IF($A8&lt;=LEN('LMNA e11 - 2ry Str + Mask'!A$2),MID('LMNA e11 - 2ry Str + Mask'!A$2,$A8,1),"")</f>
        <v>(</v>
      </c>
      <c r="C8" s="38" t="str">
        <f>IF($A8&lt;=LEN('LMNA e11 - 2ry Str + Mask'!B$2),MID('LMNA e11 - 2ry Str + Mask'!B$2,$A8,1),"")</f>
        <v>(</v>
      </c>
      <c r="D8" s="38" t="str">
        <f>IF($A8&lt;=LEN('LMNA e11 - 2ry Str + Mask'!C$2),MID('LMNA e11 - 2ry Str + Mask'!C$2,$A8,1),"")</f>
        <v>.</v>
      </c>
      <c r="E8" s="38" t="str">
        <f t="shared" si="0"/>
        <v>(</v>
      </c>
      <c r="F8" s="38" t="str">
        <f t="shared" si="7"/>
        <v>.((((((</v>
      </c>
      <c r="G8" s="39">
        <f>IF($A8&lt;=LEN('LMNA e11 - 2ry Str + Mask'!A$2),SUMIF('LMNA e11 - HSF3.0'!E2:E389,"&lt;="&amp;$A8,'LMNA e11 - HSF3.0'!H2:H389)-SUMIF('LMNA e11 - HSF3.0'!G2:G389,"&lt;="&amp;$A8,'LMNA e11 - HSF3.0'!H2:H389),"")</f>
        <v>0</v>
      </c>
      <c r="H8" s="39">
        <f>IF($A8&lt;=LEN('LMNA e11 - 2ry Str + Mask'!A$2),SUMIF('LMNA e11 - HSF3.0'!E2:E389,"&lt;="&amp;$A8,'LMNA e11 - HSF3.0'!I2:I389)-SUMIF('LMNA e11 - HSF3.0'!G2:G389,"&lt;="&amp;$A8,'LMNA e11 - HSF3.0'!I2:I389),"")</f>
        <v>0</v>
      </c>
      <c r="I8" s="39">
        <f>IF($A8&lt;=LEN('LMNA e11 - 2ry Str + Mask'!A$2),G8+H8,"")</f>
        <v>0</v>
      </c>
      <c r="J8" s="39">
        <f t="shared" si="1"/>
        <v>0</v>
      </c>
      <c r="K8" s="39">
        <f t="shared" si="2"/>
        <v>0</v>
      </c>
      <c r="L8" s="39">
        <f t="shared" si="3"/>
        <v>0</v>
      </c>
      <c r="M8" s="39">
        <f t="shared" si="4"/>
        <v>0</v>
      </c>
      <c r="N8" s="39">
        <f t="shared" si="5"/>
        <v>0</v>
      </c>
      <c r="O8" s="39">
        <f t="shared" si="6"/>
        <v>0</v>
      </c>
      <c r="P8" s="39">
        <f>IF($A8&lt;=LEN('LMNA e11 - 2ry Str + Mask'!A$2),M8-J8,"")</f>
        <v>0</v>
      </c>
      <c r="Q8" s="39">
        <f>IF($A8&lt;=LEN('LMNA e11 - 2ry Str + Mask'!A$2),N8-K8,"")</f>
        <v>0</v>
      </c>
      <c r="R8" s="39">
        <f>IF($A8&lt;=LEN('LMNA e11 - 2ry Str + Mask'!A$2),O8-L8,"")</f>
        <v>0</v>
      </c>
    </row>
    <row r="9" spans="1:18" ht="20" customHeight="1" x14ac:dyDescent="0.15">
      <c r="A9" s="36">
        <v>8</v>
      </c>
      <c r="B9" s="37" t="str">
        <f>IF($A9&lt;=LEN('LMNA e11 - 2ry Str + Mask'!A$2),MID('LMNA e11 - 2ry Str + Mask'!A$2,$A9,1),"")</f>
        <v>(</v>
      </c>
      <c r="C9" s="38" t="str">
        <f>IF($A9&lt;=LEN('LMNA e11 - 2ry Str + Mask'!B$2),MID('LMNA e11 - 2ry Str + Mask'!B$2,$A9,1),"")</f>
        <v>(</v>
      </c>
      <c r="D9" s="38" t="str">
        <f>IF($A9&lt;=LEN('LMNA e11 - 2ry Str + Mask'!C$2),MID('LMNA e11 - 2ry Str + Mask'!C$2,$A9,1),"")</f>
        <v>.</v>
      </c>
      <c r="E9" s="38" t="str">
        <f t="shared" si="0"/>
        <v>(</v>
      </c>
      <c r="F9" s="38" t="str">
        <f t="shared" si="7"/>
        <v>.(((((((</v>
      </c>
      <c r="G9" s="39">
        <f>IF($A9&lt;=LEN('LMNA e11 - 2ry Str + Mask'!A$2),SUMIF('LMNA e11 - HSF3.0'!E2:E389,"&lt;="&amp;$A9,'LMNA e11 - HSF3.0'!H2:H389)-SUMIF('LMNA e11 - HSF3.0'!G2:G389,"&lt;="&amp;$A9,'LMNA e11 - HSF3.0'!H2:H389),"")</f>
        <v>0</v>
      </c>
      <c r="H9" s="39">
        <f>IF($A9&lt;=LEN('LMNA e11 - 2ry Str + Mask'!A$2),SUMIF('LMNA e11 - HSF3.0'!E2:E389,"&lt;="&amp;$A9,'LMNA e11 - HSF3.0'!I2:I389)-SUMIF('LMNA e11 - HSF3.0'!G2:G389,"&lt;="&amp;$A9,'LMNA e11 - HSF3.0'!I2:I389),"")</f>
        <v>0</v>
      </c>
      <c r="I9" s="39">
        <f>IF($A9&lt;=LEN('LMNA e11 - 2ry Str + Mask'!A$2),G9+H9,"")</f>
        <v>0</v>
      </c>
      <c r="J9" s="39">
        <f t="shared" si="1"/>
        <v>0</v>
      </c>
      <c r="K9" s="39">
        <f t="shared" si="2"/>
        <v>0</v>
      </c>
      <c r="L9" s="39">
        <f t="shared" si="3"/>
        <v>0</v>
      </c>
      <c r="M9" s="39">
        <f t="shared" si="4"/>
        <v>0</v>
      </c>
      <c r="N9" s="39">
        <f t="shared" si="5"/>
        <v>0</v>
      </c>
      <c r="O9" s="39">
        <f t="shared" si="6"/>
        <v>0</v>
      </c>
      <c r="P9" s="39">
        <f>IF($A9&lt;=LEN('LMNA e11 - 2ry Str + Mask'!A$2),M9-J9,"")</f>
        <v>0</v>
      </c>
      <c r="Q9" s="39">
        <f>IF($A9&lt;=LEN('LMNA e11 - 2ry Str + Mask'!A$2),N9-K9,"")</f>
        <v>0</v>
      </c>
      <c r="R9" s="39">
        <f>IF($A9&lt;=LEN('LMNA e11 - 2ry Str + Mask'!A$2),O9-L9,"")</f>
        <v>0</v>
      </c>
    </row>
    <row r="10" spans="1:18" ht="20" customHeight="1" x14ac:dyDescent="0.15">
      <c r="A10" s="36">
        <v>9</v>
      </c>
      <c r="B10" s="37" t="str">
        <f>IF($A10&lt;=LEN('LMNA e11 - 2ry Str + Mask'!A$2),MID('LMNA e11 - 2ry Str + Mask'!A$2,$A10,1),"")</f>
        <v>(</v>
      </c>
      <c r="C10" s="38" t="str">
        <f>IF($A10&lt;=LEN('LMNA e11 - 2ry Str + Mask'!B$2),MID('LMNA e11 - 2ry Str + Mask'!B$2,$A10,1),"")</f>
        <v>(</v>
      </c>
      <c r="D10" s="38" t="str">
        <f>IF($A10&lt;=LEN('LMNA e11 - 2ry Str + Mask'!C$2),MID('LMNA e11 - 2ry Str + Mask'!C$2,$A10,1),"")</f>
        <v>.</v>
      </c>
      <c r="E10" s="38" t="str">
        <f t="shared" si="0"/>
        <v>(</v>
      </c>
      <c r="F10" s="38" t="str">
        <f t="shared" si="7"/>
        <v>.((((((((</v>
      </c>
      <c r="G10" s="39">
        <f>IF($A10&lt;=LEN('LMNA e11 - 2ry Str + Mask'!A$2),SUMIF('LMNA e11 - HSF3.0'!E2:E389,"&lt;="&amp;$A10,'LMNA e11 - HSF3.0'!H2:H389)-SUMIF('LMNA e11 - HSF3.0'!G2:G389,"&lt;="&amp;$A10,'LMNA e11 - HSF3.0'!H2:H389),"")</f>
        <v>0</v>
      </c>
      <c r="H10" s="39">
        <f>IF($A10&lt;=LEN('LMNA e11 - 2ry Str + Mask'!A$2),SUMIF('LMNA e11 - HSF3.0'!E2:E389,"&lt;="&amp;$A10,'LMNA e11 - HSF3.0'!I2:I389)-SUMIF('LMNA e11 - HSF3.0'!G2:G389,"&lt;="&amp;$A10,'LMNA e11 - HSF3.0'!I2:I389),"")</f>
        <v>0</v>
      </c>
      <c r="I10" s="39">
        <f>IF($A10&lt;=LEN('LMNA e11 - 2ry Str + Mask'!A$2),G10+H10,"")</f>
        <v>0</v>
      </c>
      <c r="J10" s="39">
        <f t="shared" si="1"/>
        <v>0</v>
      </c>
      <c r="K10" s="39">
        <f t="shared" si="2"/>
        <v>0</v>
      </c>
      <c r="L10" s="39">
        <f t="shared" si="3"/>
        <v>0</v>
      </c>
      <c r="M10" s="39">
        <f t="shared" si="4"/>
        <v>0</v>
      </c>
      <c r="N10" s="39">
        <f t="shared" si="5"/>
        <v>0</v>
      </c>
      <c r="O10" s="39">
        <f t="shared" si="6"/>
        <v>0</v>
      </c>
      <c r="P10" s="39">
        <f>IF($A10&lt;=LEN('LMNA e11 - 2ry Str + Mask'!A$2),M10-J10,"")</f>
        <v>0</v>
      </c>
      <c r="Q10" s="39">
        <f>IF($A10&lt;=LEN('LMNA e11 - 2ry Str + Mask'!A$2),N10-K10,"")</f>
        <v>0</v>
      </c>
      <c r="R10" s="39">
        <f>IF($A10&lt;=LEN('LMNA e11 - 2ry Str + Mask'!A$2),O10-L10,"")</f>
        <v>0</v>
      </c>
    </row>
    <row r="11" spans="1:18" ht="20" customHeight="1" x14ac:dyDescent="0.15">
      <c r="A11" s="36">
        <v>10</v>
      </c>
      <c r="B11" s="37" t="str">
        <f>IF($A11&lt;=LEN('LMNA e11 - 2ry Str + Mask'!A$2),MID('LMNA e11 - 2ry Str + Mask'!A$2,$A11,1),"")</f>
        <v>.</v>
      </c>
      <c r="C11" s="38" t="str">
        <f>IF($A11&lt;=LEN('LMNA e11 - 2ry Str + Mask'!B$2),MID('LMNA e11 - 2ry Str + Mask'!B$2,$A11,1),"")</f>
        <v>(</v>
      </c>
      <c r="D11" s="38" t="str">
        <f>IF($A11&lt;=LEN('LMNA e11 - 2ry Str + Mask'!C$2),MID('LMNA e11 - 2ry Str + Mask'!C$2,$A11,1),"")</f>
        <v>.</v>
      </c>
      <c r="E11" s="38" t="str">
        <f t="shared" si="0"/>
        <v>(</v>
      </c>
      <c r="F11" s="38" t="str">
        <f t="shared" si="7"/>
        <v>.(((((((((</v>
      </c>
      <c r="G11" s="39">
        <f>IF($A11&lt;=LEN('LMNA e11 - 2ry Str + Mask'!A$2),SUMIF('LMNA e11 - HSF3.0'!E2:E389,"&lt;="&amp;$A11,'LMNA e11 - HSF3.0'!H2:H389)-SUMIF('LMNA e11 - HSF3.0'!G2:G389,"&lt;="&amp;$A11,'LMNA e11 - HSF3.0'!H2:H389),"")</f>
        <v>0</v>
      </c>
      <c r="H11" s="39">
        <f>IF($A11&lt;=LEN('LMNA e11 - 2ry Str + Mask'!A$2),SUMIF('LMNA e11 - HSF3.0'!E2:E389,"&lt;="&amp;$A11,'LMNA e11 - HSF3.0'!I2:I389)-SUMIF('LMNA e11 - HSF3.0'!G2:G389,"&lt;="&amp;$A11,'LMNA e11 - HSF3.0'!I2:I389),"")</f>
        <v>0</v>
      </c>
      <c r="I11" s="39">
        <f>IF($A11&lt;=LEN('LMNA e11 - 2ry Str + Mask'!A$2),G11+H11,"")</f>
        <v>0</v>
      </c>
      <c r="J11" s="39">
        <f t="shared" si="1"/>
        <v>0</v>
      </c>
      <c r="K11" s="39">
        <f t="shared" si="2"/>
        <v>0</v>
      </c>
      <c r="L11" s="39">
        <f t="shared" si="3"/>
        <v>0</v>
      </c>
      <c r="M11" s="39">
        <f t="shared" si="4"/>
        <v>0</v>
      </c>
      <c r="N11" s="39">
        <f t="shared" si="5"/>
        <v>0</v>
      </c>
      <c r="O11" s="39">
        <f t="shared" si="6"/>
        <v>0</v>
      </c>
      <c r="P11" s="39">
        <f>IF($A11&lt;=LEN('LMNA e11 - 2ry Str + Mask'!A$2),M11-J11,"")</f>
        <v>0</v>
      </c>
      <c r="Q11" s="39">
        <f>IF($A11&lt;=LEN('LMNA e11 - 2ry Str + Mask'!A$2),N11-K11,"")</f>
        <v>0</v>
      </c>
      <c r="R11" s="39">
        <f>IF($A11&lt;=LEN('LMNA e11 - 2ry Str + Mask'!A$2),O11-L11,"")</f>
        <v>0</v>
      </c>
    </row>
    <row r="12" spans="1:18" ht="20" customHeight="1" x14ac:dyDescent="0.15">
      <c r="A12" s="36">
        <v>11</v>
      </c>
      <c r="B12" s="37" t="str">
        <f>IF($A12&lt;=LEN('LMNA e11 - 2ry Str + Mask'!A$2),MID('LMNA e11 - 2ry Str + Mask'!A$2,$A12,1),"")</f>
        <v>.</v>
      </c>
      <c r="C12" s="38" t="str">
        <f>IF($A12&lt;=LEN('LMNA e11 - 2ry Str + Mask'!B$2),MID('LMNA e11 - 2ry Str + Mask'!B$2,$A12,1),"")</f>
        <v>(</v>
      </c>
      <c r="D12" s="38" t="str">
        <f>IF($A12&lt;=LEN('LMNA e11 - 2ry Str + Mask'!C$2),MID('LMNA e11 - 2ry Str + Mask'!C$2,$A12,1),"")</f>
        <v>.</v>
      </c>
      <c r="E12" s="38" t="str">
        <f t="shared" si="0"/>
        <v>(</v>
      </c>
      <c r="F12" s="38" t="str">
        <f t="shared" si="7"/>
        <v>.((((((((((</v>
      </c>
      <c r="G12" s="39">
        <f>IF($A12&lt;=LEN('LMNA e11 - 2ry Str + Mask'!A$2),SUMIF('LMNA e11 - HSF3.0'!E2:E389,"&lt;="&amp;$A12,'LMNA e11 - HSF3.0'!H2:H389)-SUMIF('LMNA e11 - HSF3.0'!G2:G389,"&lt;="&amp;$A12,'LMNA e11 - HSF3.0'!H2:H389),"")</f>
        <v>0</v>
      </c>
      <c r="H12" s="39">
        <f>IF($A12&lt;=LEN('LMNA e11 - 2ry Str + Mask'!A$2),SUMIF('LMNA e11 - HSF3.0'!E2:E389,"&lt;="&amp;$A12,'LMNA e11 - HSF3.0'!I2:I389)-SUMIF('LMNA e11 - HSF3.0'!G2:G389,"&lt;="&amp;$A12,'LMNA e11 - HSF3.0'!I2:I389),"")</f>
        <v>0</v>
      </c>
      <c r="I12" s="39">
        <f>IF($A12&lt;=LEN('LMNA e11 - 2ry Str + Mask'!A$2),G12+H12,"")</f>
        <v>0</v>
      </c>
      <c r="J12" s="39">
        <f t="shared" si="1"/>
        <v>0</v>
      </c>
      <c r="K12" s="39">
        <f t="shared" si="2"/>
        <v>0</v>
      </c>
      <c r="L12" s="39">
        <f t="shared" si="3"/>
        <v>0</v>
      </c>
      <c r="M12" s="39">
        <f t="shared" si="4"/>
        <v>0</v>
      </c>
      <c r="N12" s="39">
        <f t="shared" si="5"/>
        <v>0</v>
      </c>
      <c r="O12" s="39">
        <f t="shared" si="6"/>
        <v>0</v>
      </c>
      <c r="P12" s="39">
        <f>IF($A12&lt;=LEN('LMNA e11 - 2ry Str + Mask'!A$2),M12-J12,"")</f>
        <v>0</v>
      </c>
      <c r="Q12" s="39">
        <f>IF($A12&lt;=LEN('LMNA e11 - 2ry Str + Mask'!A$2),N12-K12,"")</f>
        <v>0</v>
      </c>
      <c r="R12" s="39">
        <f>IF($A12&lt;=LEN('LMNA e11 - 2ry Str + Mask'!A$2),O12-L12,"")</f>
        <v>0</v>
      </c>
    </row>
    <row r="13" spans="1:18" ht="20" customHeight="1" x14ac:dyDescent="0.15">
      <c r="A13" s="36">
        <v>12</v>
      </c>
      <c r="B13" s="37" t="str">
        <f>IF($A13&lt;=LEN('LMNA e11 - 2ry Str + Mask'!A$2),MID('LMNA e11 - 2ry Str + Mask'!A$2,$A13,1),"")</f>
        <v>(</v>
      </c>
      <c r="C13" s="38" t="str">
        <f>IF($A13&lt;=LEN('LMNA e11 - 2ry Str + Mask'!B$2),MID('LMNA e11 - 2ry Str + Mask'!B$2,$A13,1),"")</f>
        <v>.</v>
      </c>
      <c r="D13" s="38" t="str">
        <f>IF($A13&lt;=LEN('LMNA e11 - 2ry Str + Mask'!C$2),MID('LMNA e11 - 2ry Str + Mask'!C$2,$A13,1),"")</f>
        <v>.</v>
      </c>
      <c r="E13" s="38" t="str">
        <f t="shared" si="0"/>
        <v>.</v>
      </c>
      <c r="F13" s="38" t="str">
        <f t="shared" si="7"/>
        <v>.((((((((((.</v>
      </c>
      <c r="G13" s="39">
        <f>IF($A13&lt;=LEN('LMNA e11 - 2ry Str + Mask'!A$2),SUMIF('LMNA e11 - HSF3.0'!E2:E389,"&lt;="&amp;$A13,'LMNA e11 - HSF3.0'!H2:H389)-SUMIF('LMNA e11 - HSF3.0'!G2:G389,"&lt;="&amp;$A13,'LMNA e11 - HSF3.0'!H2:H389),"")</f>
        <v>0</v>
      </c>
      <c r="H13" s="39">
        <f>IF($A13&lt;=LEN('LMNA e11 - 2ry Str + Mask'!A$2),SUMIF('LMNA e11 - HSF3.0'!E2:E389,"&lt;="&amp;$A13,'LMNA e11 - HSF3.0'!I2:I389)-SUMIF('LMNA e11 - HSF3.0'!G2:G389,"&lt;="&amp;$A13,'LMNA e11 - HSF3.0'!I2:I389),"")</f>
        <v>0</v>
      </c>
      <c r="I13" s="39">
        <f>IF($A13&lt;=LEN('LMNA e11 - 2ry Str + Mask'!A$2),G13+H13,"")</f>
        <v>0</v>
      </c>
      <c r="J13" s="39">
        <f t="shared" si="1"/>
        <v>0</v>
      </c>
      <c r="K13" s="39">
        <f t="shared" si="2"/>
        <v>0</v>
      </c>
      <c r="L13" s="39">
        <f t="shared" si="3"/>
        <v>0</v>
      </c>
      <c r="M13" s="39">
        <f t="shared" si="4"/>
        <v>0</v>
      </c>
      <c r="N13" s="39">
        <f t="shared" si="5"/>
        <v>0</v>
      </c>
      <c r="O13" s="39">
        <f t="shared" si="6"/>
        <v>0</v>
      </c>
      <c r="P13" s="39">
        <f>IF($A13&lt;=LEN('LMNA e11 - 2ry Str + Mask'!A$2),M13-J13,"")</f>
        <v>0</v>
      </c>
      <c r="Q13" s="39">
        <f>IF($A13&lt;=LEN('LMNA e11 - 2ry Str + Mask'!A$2),N13-K13,"")</f>
        <v>0</v>
      </c>
      <c r="R13" s="39">
        <f>IF($A13&lt;=LEN('LMNA e11 - 2ry Str + Mask'!A$2),O13-L13,"")</f>
        <v>0</v>
      </c>
    </row>
    <row r="14" spans="1:18" ht="20" customHeight="1" x14ac:dyDescent="0.15">
      <c r="A14" s="36">
        <v>13</v>
      </c>
      <c r="B14" s="37" t="str">
        <f>IF($A14&lt;=LEN('LMNA e11 - 2ry Str + Mask'!A$2),MID('LMNA e11 - 2ry Str + Mask'!A$2,$A14,1),"")</f>
        <v>(</v>
      </c>
      <c r="C14" s="38" t="str">
        <f>IF($A14&lt;=LEN('LMNA e11 - 2ry Str + Mask'!B$2),MID('LMNA e11 - 2ry Str + Mask'!B$2,$A14,1),"")</f>
        <v>(</v>
      </c>
      <c r="D14" s="38" t="str">
        <f>IF($A14&lt;=LEN('LMNA e11 - 2ry Str + Mask'!C$2),MID('LMNA e11 - 2ry Str + Mask'!C$2,$A14,1),"")</f>
        <v>.</v>
      </c>
      <c r="E14" s="38" t="str">
        <f t="shared" si="0"/>
        <v>(</v>
      </c>
      <c r="F14" s="38" t="str">
        <f t="shared" si="7"/>
        <v>.((((((((((.(</v>
      </c>
      <c r="G14" s="39">
        <f>IF($A14&lt;=LEN('LMNA e11 - 2ry Str + Mask'!A$2),SUMIF('LMNA e11 - HSF3.0'!E2:E389,"&lt;="&amp;$A14,'LMNA e11 - HSF3.0'!H2:H389)-SUMIF('LMNA e11 - HSF3.0'!G2:G389,"&lt;="&amp;$A14,'LMNA e11 - HSF3.0'!H2:H389),"")</f>
        <v>0</v>
      </c>
      <c r="H14" s="39">
        <f>IF($A14&lt;=LEN('LMNA e11 - 2ry Str + Mask'!A$2),SUMIF('LMNA e11 - HSF3.0'!E2:E389,"&lt;="&amp;$A14,'LMNA e11 - HSF3.0'!I2:I389)-SUMIF('LMNA e11 - HSF3.0'!G2:G389,"&lt;="&amp;$A14,'LMNA e11 - HSF3.0'!I2:I389),"")</f>
        <v>0</v>
      </c>
      <c r="I14" s="39">
        <f>IF($A14&lt;=LEN('LMNA e11 - 2ry Str + Mask'!A$2),G14+H14,"")</f>
        <v>0</v>
      </c>
      <c r="J14" s="39">
        <f t="shared" si="1"/>
        <v>0</v>
      </c>
      <c r="K14" s="39">
        <f t="shared" si="2"/>
        <v>0</v>
      </c>
      <c r="L14" s="39">
        <f t="shared" si="3"/>
        <v>0</v>
      </c>
      <c r="M14" s="39">
        <f t="shared" si="4"/>
        <v>0</v>
      </c>
      <c r="N14" s="39">
        <f t="shared" si="5"/>
        <v>0</v>
      </c>
      <c r="O14" s="39">
        <f t="shared" si="6"/>
        <v>0</v>
      </c>
      <c r="P14" s="39">
        <f>IF($A14&lt;=LEN('LMNA e11 - 2ry Str + Mask'!A$2),M14-J14,"")</f>
        <v>0</v>
      </c>
      <c r="Q14" s="39">
        <f>IF($A14&lt;=LEN('LMNA e11 - 2ry Str + Mask'!A$2),N14-K14,"")</f>
        <v>0</v>
      </c>
      <c r="R14" s="39">
        <f>IF($A14&lt;=LEN('LMNA e11 - 2ry Str + Mask'!A$2),O14-L14,"")</f>
        <v>0</v>
      </c>
    </row>
    <row r="15" spans="1:18" ht="20" customHeight="1" x14ac:dyDescent="0.15">
      <c r="A15" s="36">
        <v>14</v>
      </c>
      <c r="B15" s="37" t="str">
        <f>IF($A15&lt;=LEN('LMNA e11 - 2ry Str + Mask'!A$2),MID('LMNA e11 - 2ry Str + Mask'!A$2,$A15,1),"")</f>
        <v>(</v>
      </c>
      <c r="C15" s="38" t="str">
        <f>IF($A15&lt;=LEN('LMNA e11 - 2ry Str + Mask'!B$2),MID('LMNA e11 - 2ry Str + Mask'!B$2,$A15,1),"")</f>
        <v>(</v>
      </c>
      <c r="D15" s="38" t="str">
        <f>IF($A15&lt;=LEN('LMNA e11 - 2ry Str + Mask'!C$2),MID('LMNA e11 - 2ry Str + Mask'!C$2,$A15,1),"")</f>
        <v>.</v>
      </c>
      <c r="E15" s="38" t="str">
        <f t="shared" si="0"/>
        <v>(</v>
      </c>
      <c r="F15" s="38" t="str">
        <f t="shared" si="7"/>
        <v>.((((((((((.((</v>
      </c>
      <c r="G15" s="39">
        <f>IF($A15&lt;=LEN('LMNA e11 - 2ry Str + Mask'!A$2),SUMIF('LMNA e11 - HSF3.0'!E2:E389,"&lt;="&amp;$A15,'LMNA e11 - HSF3.0'!H2:H389)-SUMIF('LMNA e11 - HSF3.0'!G2:G389,"&lt;="&amp;$A15,'LMNA e11 - HSF3.0'!H2:H389),"")</f>
        <v>0</v>
      </c>
      <c r="H15" s="39">
        <f>IF($A15&lt;=LEN('LMNA e11 - 2ry Str + Mask'!A$2),SUMIF('LMNA e11 - HSF3.0'!E2:E389,"&lt;="&amp;$A15,'LMNA e11 - HSF3.0'!I2:I389)-SUMIF('LMNA e11 - HSF3.0'!G2:G389,"&lt;="&amp;$A15,'LMNA e11 - HSF3.0'!I2:I389),"")</f>
        <v>0</v>
      </c>
      <c r="I15" s="39">
        <f>IF($A15&lt;=LEN('LMNA e11 - 2ry Str + Mask'!A$2),G15+H15,"")</f>
        <v>0</v>
      </c>
      <c r="J15" s="39">
        <f t="shared" si="1"/>
        <v>0</v>
      </c>
      <c r="K15" s="39">
        <f t="shared" si="2"/>
        <v>0</v>
      </c>
      <c r="L15" s="39">
        <f t="shared" si="3"/>
        <v>0</v>
      </c>
      <c r="M15" s="39">
        <f t="shared" si="4"/>
        <v>0</v>
      </c>
      <c r="N15" s="39">
        <f t="shared" si="5"/>
        <v>0</v>
      </c>
      <c r="O15" s="39">
        <f t="shared" si="6"/>
        <v>0</v>
      </c>
      <c r="P15" s="39">
        <f>IF($A15&lt;=LEN('LMNA e11 - 2ry Str + Mask'!A$2),M15-J15,"")</f>
        <v>0</v>
      </c>
      <c r="Q15" s="39">
        <f>IF($A15&lt;=LEN('LMNA e11 - 2ry Str + Mask'!A$2),N15-K15,"")</f>
        <v>0</v>
      </c>
      <c r="R15" s="39">
        <f>IF($A15&lt;=LEN('LMNA e11 - 2ry Str + Mask'!A$2),O15-L15,"")</f>
        <v>0</v>
      </c>
    </row>
    <row r="16" spans="1:18" ht="20" customHeight="1" x14ac:dyDescent="0.15">
      <c r="A16" s="36">
        <v>15</v>
      </c>
      <c r="B16" s="37" t="str">
        <f>IF($A16&lt;=LEN('LMNA e11 - 2ry Str + Mask'!A$2),MID('LMNA e11 - 2ry Str + Mask'!A$2,$A16,1),"")</f>
        <v>(</v>
      </c>
      <c r="C16" s="38" t="str">
        <f>IF($A16&lt;=LEN('LMNA e11 - 2ry Str + Mask'!B$2),MID('LMNA e11 - 2ry Str + Mask'!B$2,$A16,1),"")</f>
        <v>(</v>
      </c>
      <c r="D16" s="38" t="str">
        <f>IF($A16&lt;=LEN('LMNA e11 - 2ry Str + Mask'!C$2),MID('LMNA e11 - 2ry Str + Mask'!C$2,$A16,1),"")</f>
        <v>.</v>
      </c>
      <c r="E16" s="38" t="str">
        <f t="shared" si="0"/>
        <v>(</v>
      </c>
      <c r="F16" s="38" t="str">
        <f t="shared" si="7"/>
        <v>.((((((((((.(((</v>
      </c>
      <c r="G16" s="39">
        <f>IF($A16&lt;=LEN('LMNA e11 - 2ry Str + Mask'!A$2),SUMIF('LMNA e11 - HSF3.0'!E2:E389,"&lt;="&amp;$A16,'LMNA e11 - HSF3.0'!H2:H389)-SUMIF('LMNA e11 - HSF3.0'!G2:G389,"&lt;="&amp;$A16,'LMNA e11 - HSF3.0'!H2:H389),"")</f>
        <v>0</v>
      </c>
      <c r="H16" s="39">
        <f>IF($A16&lt;=LEN('LMNA e11 - 2ry Str + Mask'!A$2),SUMIF('LMNA e11 - HSF3.0'!E2:E389,"&lt;="&amp;$A16,'LMNA e11 - HSF3.0'!I2:I389)-SUMIF('LMNA e11 - HSF3.0'!G2:G389,"&lt;="&amp;$A16,'LMNA e11 - HSF3.0'!I2:I389),"")</f>
        <v>0</v>
      </c>
      <c r="I16" s="39">
        <f>IF($A16&lt;=LEN('LMNA e11 - 2ry Str + Mask'!A$2),G16+H16,"")</f>
        <v>0</v>
      </c>
      <c r="J16" s="39">
        <f t="shared" si="1"/>
        <v>0</v>
      </c>
      <c r="K16" s="39">
        <f t="shared" si="2"/>
        <v>0</v>
      </c>
      <c r="L16" s="39">
        <f t="shared" si="3"/>
        <v>0</v>
      </c>
      <c r="M16" s="39">
        <f t="shared" si="4"/>
        <v>0</v>
      </c>
      <c r="N16" s="39">
        <f t="shared" si="5"/>
        <v>0</v>
      </c>
      <c r="O16" s="39">
        <f t="shared" si="6"/>
        <v>0</v>
      </c>
      <c r="P16" s="39">
        <f>IF($A16&lt;=LEN('LMNA e11 - 2ry Str + Mask'!A$2),M16-J16,"")</f>
        <v>0</v>
      </c>
      <c r="Q16" s="39">
        <f>IF($A16&lt;=LEN('LMNA e11 - 2ry Str + Mask'!A$2),N16-K16,"")</f>
        <v>0</v>
      </c>
      <c r="R16" s="39">
        <f>IF($A16&lt;=LEN('LMNA e11 - 2ry Str + Mask'!A$2),O16-L16,"")</f>
        <v>0</v>
      </c>
    </row>
    <row r="17" spans="1:18" ht="20" customHeight="1" x14ac:dyDescent="0.15">
      <c r="A17" s="36">
        <v>16</v>
      </c>
      <c r="B17" s="37" t="str">
        <f>IF($A17&lt;=LEN('LMNA e11 - 2ry Str + Mask'!A$2),MID('LMNA e11 - 2ry Str + Mask'!A$2,$A17,1),"")</f>
        <v>.</v>
      </c>
      <c r="C17" s="38" t="str">
        <f>IF($A17&lt;=LEN('LMNA e11 - 2ry Str + Mask'!B$2),MID('LMNA e11 - 2ry Str + Mask'!B$2,$A17,1),"")</f>
        <v>(</v>
      </c>
      <c r="D17" s="38" t="str">
        <f>IF($A17&lt;=LEN('LMNA e11 - 2ry Str + Mask'!C$2),MID('LMNA e11 - 2ry Str + Mask'!C$2,$A17,1),"")</f>
        <v>.</v>
      </c>
      <c r="E17" s="38" t="str">
        <f t="shared" si="0"/>
        <v>(</v>
      </c>
      <c r="F17" s="38" t="str">
        <f t="shared" si="7"/>
        <v>.((((((((((.((((</v>
      </c>
      <c r="G17" s="39">
        <f>IF($A17&lt;=LEN('LMNA e11 - 2ry Str + Mask'!A$2),SUMIF('LMNA e11 - HSF3.0'!E2:E389,"&lt;="&amp;$A17,'LMNA e11 - HSF3.0'!H2:H389)-SUMIF('LMNA e11 - HSF3.0'!G2:G389,"&lt;="&amp;$A17,'LMNA e11 - HSF3.0'!H2:H389),"")</f>
        <v>0</v>
      </c>
      <c r="H17" s="39">
        <f>IF($A17&lt;=LEN('LMNA e11 - 2ry Str + Mask'!A$2),SUMIF('LMNA e11 - HSF3.0'!E2:E389,"&lt;="&amp;$A17,'LMNA e11 - HSF3.0'!I2:I389)-SUMIF('LMNA e11 - HSF3.0'!G2:G389,"&lt;="&amp;$A17,'LMNA e11 - HSF3.0'!I2:I389),"")</f>
        <v>0</v>
      </c>
      <c r="I17" s="39">
        <f>IF($A17&lt;=LEN('LMNA e11 - 2ry Str + Mask'!A$2),G17+H17,"")</f>
        <v>0</v>
      </c>
      <c r="J17" s="39">
        <f t="shared" si="1"/>
        <v>0</v>
      </c>
      <c r="K17" s="39">
        <f t="shared" si="2"/>
        <v>0</v>
      </c>
      <c r="L17" s="39">
        <f t="shared" si="3"/>
        <v>0</v>
      </c>
      <c r="M17" s="39">
        <f t="shared" si="4"/>
        <v>0</v>
      </c>
      <c r="N17" s="39">
        <f t="shared" si="5"/>
        <v>0</v>
      </c>
      <c r="O17" s="39">
        <f t="shared" si="6"/>
        <v>0</v>
      </c>
      <c r="P17" s="39">
        <f>IF($A17&lt;=LEN('LMNA e11 - 2ry Str + Mask'!A$2),M17-J17,"")</f>
        <v>0</v>
      </c>
      <c r="Q17" s="39">
        <f>IF($A17&lt;=LEN('LMNA e11 - 2ry Str + Mask'!A$2),N17-K17,"")</f>
        <v>0</v>
      </c>
      <c r="R17" s="39">
        <f>IF($A17&lt;=LEN('LMNA e11 - 2ry Str + Mask'!A$2),O17-L17,"")</f>
        <v>0</v>
      </c>
    </row>
    <row r="18" spans="1:18" ht="20" customHeight="1" x14ac:dyDescent="0.15">
      <c r="A18" s="36">
        <v>17</v>
      </c>
      <c r="B18" s="37" t="str">
        <f>IF($A18&lt;=LEN('LMNA e11 - 2ry Str + Mask'!A$2),MID('LMNA e11 - 2ry Str + Mask'!A$2,$A18,1),"")</f>
        <v>.</v>
      </c>
      <c r="C18" s="38" t="str">
        <f>IF($A18&lt;=LEN('LMNA e11 - 2ry Str + Mask'!B$2),MID('LMNA e11 - 2ry Str + Mask'!B$2,$A18,1),"")</f>
        <v>(</v>
      </c>
      <c r="D18" s="38" t="str">
        <f>IF($A18&lt;=LEN('LMNA e11 - 2ry Str + Mask'!C$2),MID('LMNA e11 - 2ry Str + Mask'!C$2,$A18,1),"")</f>
        <v>.</v>
      </c>
      <c r="E18" s="38" t="str">
        <f t="shared" si="0"/>
        <v>(</v>
      </c>
      <c r="F18" s="38" t="str">
        <f t="shared" si="7"/>
        <v>.((((((((((.(((((</v>
      </c>
      <c r="G18" s="39">
        <f>IF($A18&lt;=LEN('LMNA e11 - 2ry Str + Mask'!A$2),SUMIF('LMNA e11 - HSF3.0'!E2:E389,"&lt;="&amp;$A18,'LMNA e11 - HSF3.0'!H2:H389)-SUMIF('LMNA e11 - HSF3.0'!G2:G389,"&lt;="&amp;$A18,'LMNA e11 - HSF3.0'!H2:H389),"")</f>
        <v>0</v>
      </c>
      <c r="H18" s="39">
        <f>IF($A18&lt;=LEN('LMNA e11 - 2ry Str + Mask'!A$2),SUMIF('LMNA e11 - HSF3.0'!E2:E389,"&lt;="&amp;$A18,'LMNA e11 - HSF3.0'!I2:I389)-SUMIF('LMNA e11 - HSF3.0'!G2:G389,"&lt;="&amp;$A18,'LMNA e11 - HSF3.0'!I2:I389),"")</f>
        <v>0</v>
      </c>
      <c r="I18" s="39">
        <f>IF($A18&lt;=LEN('LMNA e11 - 2ry Str + Mask'!A$2),G18+H18,"")</f>
        <v>0</v>
      </c>
      <c r="J18" s="39">
        <f t="shared" si="1"/>
        <v>0</v>
      </c>
      <c r="K18" s="39">
        <f t="shared" si="2"/>
        <v>0</v>
      </c>
      <c r="L18" s="39">
        <f t="shared" si="3"/>
        <v>0</v>
      </c>
      <c r="M18" s="39">
        <f t="shared" si="4"/>
        <v>0</v>
      </c>
      <c r="N18" s="39">
        <f t="shared" si="5"/>
        <v>0</v>
      </c>
      <c r="O18" s="39">
        <f t="shared" si="6"/>
        <v>0</v>
      </c>
      <c r="P18" s="39">
        <f>IF($A18&lt;=LEN('LMNA e11 - 2ry Str + Mask'!A$2),M18-J18,"")</f>
        <v>0</v>
      </c>
      <c r="Q18" s="39">
        <f>IF($A18&lt;=LEN('LMNA e11 - 2ry Str + Mask'!A$2),N18-K18,"")</f>
        <v>0</v>
      </c>
      <c r="R18" s="39">
        <f>IF($A18&lt;=LEN('LMNA e11 - 2ry Str + Mask'!A$2),O18-L18,"")</f>
        <v>0</v>
      </c>
    </row>
    <row r="19" spans="1:18" ht="20" customHeight="1" x14ac:dyDescent="0.15">
      <c r="A19" s="36">
        <v>18</v>
      </c>
      <c r="B19" s="37" t="str">
        <f>IF($A19&lt;=LEN('LMNA e11 - 2ry Str + Mask'!A$2),MID('LMNA e11 - 2ry Str + Mask'!A$2,$A19,1),"")</f>
        <v>(</v>
      </c>
      <c r="C19" s="38" t="str">
        <f>IF($A19&lt;=LEN('LMNA e11 - 2ry Str + Mask'!B$2),MID('LMNA e11 - 2ry Str + Mask'!B$2,$A19,1),"")</f>
        <v>(</v>
      </c>
      <c r="D19" s="38" t="str">
        <f>IF($A19&lt;=LEN('LMNA e11 - 2ry Str + Mask'!C$2),MID('LMNA e11 - 2ry Str + Mask'!C$2,$A19,1),"")</f>
        <v>.</v>
      </c>
      <c r="E19" s="38" t="str">
        <f t="shared" si="0"/>
        <v>(</v>
      </c>
      <c r="F19" s="38" t="str">
        <f t="shared" si="7"/>
        <v>.((((((((((.((((((</v>
      </c>
      <c r="G19" s="39">
        <f>IF($A19&lt;=LEN('LMNA e11 - 2ry Str + Mask'!A$2),SUMIF('LMNA e11 - HSF3.0'!E2:E389,"&lt;="&amp;$A19,'LMNA e11 - HSF3.0'!H2:H389)-SUMIF('LMNA e11 - HSF3.0'!G2:G389,"&lt;="&amp;$A19,'LMNA e11 - HSF3.0'!H2:H389),"")</f>
        <v>0</v>
      </c>
      <c r="H19" s="39">
        <f>IF($A19&lt;=LEN('LMNA e11 - 2ry Str + Mask'!A$2),SUMIF('LMNA e11 - HSF3.0'!E2:E389,"&lt;="&amp;$A19,'LMNA e11 - HSF3.0'!I2:I389)-SUMIF('LMNA e11 - HSF3.0'!G2:G389,"&lt;="&amp;$A19,'LMNA e11 - HSF3.0'!I2:I389),"")</f>
        <v>0</v>
      </c>
      <c r="I19" s="39">
        <f>IF($A19&lt;=LEN('LMNA e11 - 2ry Str + Mask'!A$2),G19+H19,"")</f>
        <v>0</v>
      </c>
      <c r="J19" s="39">
        <f t="shared" si="1"/>
        <v>0</v>
      </c>
      <c r="K19" s="39">
        <f t="shared" si="2"/>
        <v>0</v>
      </c>
      <c r="L19" s="39">
        <f t="shared" si="3"/>
        <v>0</v>
      </c>
      <c r="M19" s="39">
        <f t="shared" si="4"/>
        <v>0</v>
      </c>
      <c r="N19" s="39">
        <f t="shared" si="5"/>
        <v>0</v>
      </c>
      <c r="O19" s="39">
        <f t="shared" si="6"/>
        <v>0</v>
      </c>
      <c r="P19" s="39">
        <f>IF($A19&lt;=LEN('LMNA e11 - 2ry Str + Mask'!A$2),M19-J19,"")</f>
        <v>0</v>
      </c>
      <c r="Q19" s="39">
        <f>IF($A19&lt;=LEN('LMNA e11 - 2ry Str + Mask'!A$2),N19-K19,"")</f>
        <v>0</v>
      </c>
      <c r="R19" s="39">
        <f>IF($A19&lt;=LEN('LMNA e11 - 2ry Str + Mask'!A$2),O19-L19,"")</f>
        <v>0</v>
      </c>
    </row>
    <row r="20" spans="1:18" ht="20" customHeight="1" x14ac:dyDescent="0.15">
      <c r="A20" s="36">
        <v>19</v>
      </c>
      <c r="B20" s="37" t="str">
        <f>IF($A20&lt;=LEN('LMNA e11 - 2ry Str + Mask'!A$2),MID('LMNA e11 - 2ry Str + Mask'!A$2,$A20,1),"")</f>
        <v>(</v>
      </c>
      <c r="C20" s="38" t="str">
        <f>IF($A20&lt;=LEN('LMNA e11 - 2ry Str + Mask'!B$2),MID('LMNA e11 - 2ry Str + Mask'!B$2,$A20,1),"")</f>
        <v>.</v>
      </c>
      <c r="D20" s="38" t="str">
        <f>IF($A20&lt;=LEN('LMNA e11 - 2ry Str + Mask'!C$2),MID('LMNA e11 - 2ry Str + Mask'!C$2,$A20,1),"")</f>
        <v>.</v>
      </c>
      <c r="E20" s="38" t="str">
        <f t="shared" si="0"/>
        <v>.</v>
      </c>
      <c r="F20" s="38" t="str">
        <f t="shared" si="7"/>
        <v>.((((((((((.((((((.</v>
      </c>
      <c r="G20" s="39">
        <f>IF($A20&lt;=LEN('LMNA e11 - 2ry Str + Mask'!A$2),SUMIF('LMNA e11 - HSF3.0'!E2:E389,"&lt;="&amp;$A20,'LMNA e11 - HSF3.0'!H2:H389)-SUMIF('LMNA e11 - HSF3.0'!G2:G389,"&lt;="&amp;$A20,'LMNA e11 - HSF3.0'!H2:H389),"")</f>
        <v>0</v>
      </c>
      <c r="H20" s="39">
        <f>IF($A20&lt;=LEN('LMNA e11 - 2ry Str + Mask'!A$2),SUMIF('LMNA e11 - HSF3.0'!E2:E389,"&lt;="&amp;$A20,'LMNA e11 - HSF3.0'!I2:I389)-SUMIF('LMNA e11 - HSF3.0'!G2:G389,"&lt;="&amp;$A20,'LMNA e11 - HSF3.0'!I2:I389),"")</f>
        <v>0</v>
      </c>
      <c r="I20" s="39">
        <f>IF($A20&lt;=LEN('LMNA e11 - 2ry Str + Mask'!A$2),G20+H20,"")</f>
        <v>0</v>
      </c>
      <c r="J20" s="39">
        <f t="shared" si="1"/>
        <v>0</v>
      </c>
      <c r="K20" s="39">
        <f t="shared" si="2"/>
        <v>0</v>
      </c>
      <c r="L20" s="39">
        <f t="shared" si="3"/>
        <v>0</v>
      </c>
      <c r="M20" s="39">
        <f t="shared" si="4"/>
        <v>0</v>
      </c>
      <c r="N20" s="39">
        <f t="shared" si="5"/>
        <v>0</v>
      </c>
      <c r="O20" s="39">
        <f t="shared" si="6"/>
        <v>0</v>
      </c>
      <c r="P20" s="39">
        <f>IF($A20&lt;=LEN('LMNA e11 - 2ry Str + Mask'!A$2),M20-J20,"")</f>
        <v>0</v>
      </c>
      <c r="Q20" s="39">
        <f>IF($A20&lt;=LEN('LMNA e11 - 2ry Str + Mask'!A$2),N20-K20,"")</f>
        <v>0</v>
      </c>
      <c r="R20" s="39">
        <f>IF($A20&lt;=LEN('LMNA e11 - 2ry Str + Mask'!A$2),O20-L20,"")</f>
        <v>0</v>
      </c>
    </row>
    <row r="21" spans="1:18" ht="20" customHeight="1" x14ac:dyDescent="0.15">
      <c r="A21" s="36">
        <v>20</v>
      </c>
      <c r="B21" s="37" t="str">
        <f>IF($A21&lt;=LEN('LMNA e11 - 2ry Str + Mask'!A$2),MID('LMNA e11 - 2ry Str + Mask'!A$2,$A21,1),"")</f>
        <v>.</v>
      </c>
      <c r="C21" s="38" t="str">
        <f>IF($A21&lt;=LEN('LMNA e11 - 2ry Str + Mask'!B$2),MID('LMNA e11 - 2ry Str + Mask'!B$2,$A21,1),"")</f>
        <v>(</v>
      </c>
      <c r="D21" s="38" t="str">
        <f>IF($A21&lt;=LEN('LMNA e11 - 2ry Str + Mask'!C$2),MID('LMNA e11 - 2ry Str + Mask'!C$2,$A21,1),"")</f>
        <v>.</v>
      </c>
      <c r="E21" s="38" t="str">
        <f t="shared" si="0"/>
        <v>(</v>
      </c>
      <c r="F21" s="38" t="str">
        <f t="shared" si="7"/>
        <v>.((((((((((.((((((.(</v>
      </c>
      <c r="G21" s="39">
        <f>IF($A21&lt;=LEN('LMNA e11 - 2ry Str + Mask'!A$2),SUMIF('LMNA e11 - HSF3.0'!E2:E389,"&lt;="&amp;$A21,'LMNA e11 - HSF3.0'!H2:H389)-SUMIF('LMNA e11 - HSF3.0'!G2:G389,"&lt;="&amp;$A21,'LMNA e11 - HSF3.0'!H2:H389),"")</f>
        <v>0</v>
      </c>
      <c r="H21" s="39">
        <f>IF($A21&lt;=LEN('LMNA e11 - 2ry Str + Mask'!A$2),SUMIF('LMNA e11 - HSF3.0'!E2:E389,"&lt;="&amp;$A21,'LMNA e11 - HSF3.0'!I2:I389)-SUMIF('LMNA e11 - HSF3.0'!G2:G389,"&lt;="&amp;$A21,'LMNA e11 - HSF3.0'!I2:I389),"")</f>
        <v>0</v>
      </c>
      <c r="I21" s="39">
        <f>IF($A21&lt;=LEN('LMNA e11 - 2ry Str + Mask'!A$2),G21+H21,"")</f>
        <v>0</v>
      </c>
      <c r="J21" s="39">
        <f t="shared" si="1"/>
        <v>0</v>
      </c>
      <c r="K21" s="39">
        <f t="shared" si="2"/>
        <v>0</v>
      </c>
      <c r="L21" s="39">
        <f t="shared" si="3"/>
        <v>0</v>
      </c>
      <c r="M21" s="39">
        <f t="shared" si="4"/>
        <v>0</v>
      </c>
      <c r="N21" s="39">
        <f t="shared" si="5"/>
        <v>0</v>
      </c>
      <c r="O21" s="39">
        <f t="shared" si="6"/>
        <v>0</v>
      </c>
      <c r="P21" s="39">
        <f>IF($A21&lt;=LEN('LMNA e11 - 2ry Str + Mask'!A$2),M21-J21,"")</f>
        <v>0</v>
      </c>
      <c r="Q21" s="39">
        <f>IF($A21&lt;=LEN('LMNA e11 - 2ry Str + Mask'!A$2),N21-K21,"")</f>
        <v>0</v>
      </c>
      <c r="R21" s="39">
        <f>IF($A21&lt;=LEN('LMNA e11 - 2ry Str + Mask'!A$2),O21-L21,"")</f>
        <v>0</v>
      </c>
    </row>
    <row r="22" spans="1:18" ht="20" customHeight="1" x14ac:dyDescent="0.15">
      <c r="A22" s="36">
        <v>21</v>
      </c>
      <c r="B22" s="37" t="str">
        <f>IF($A22&lt;=LEN('LMNA e11 - 2ry Str + Mask'!A$2),MID('LMNA e11 - 2ry Str + Mask'!A$2,$A22,1),"")</f>
        <v>(</v>
      </c>
      <c r="C22" s="38" t="str">
        <f>IF($A22&lt;=LEN('LMNA e11 - 2ry Str + Mask'!B$2),MID('LMNA e11 - 2ry Str + Mask'!B$2,$A22,1),"")</f>
        <v>(</v>
      </c>
      <c r="D22" s="38" t="str">
        <f>IF($A22&lt;=LEN('LMNA e11 - 2ry Str + Mask'!C$2),MID('LMNA e11 - 2ry Str + Mask'!C$2,$A22,1),"")</f>
        <v>.</v>
      </c>
      <c r="E22" s="38" t="str">
        <f t="shared" si="0"/>
        <v>(</v>
      </c>
      <c r="F22" s="38" t="str">
        <f t="shared" si="7"/>
        <v>.((((((((((.((((((.((</v>
      </c>
      <c r="G22" s="39">
        <f>IF($A22&lt;=LEN('LMNA e11 - 2ry Str + Mask'!A$2),SUMIF('LMNA e11 - HSF3.0'!E2:E389,"&lt;="&amp;$A22,'LMNA e11 - HSF3.0'!H2:H389)-SUMIF('LMNA e11 - HSF3.0'!G2:G389,"&lt;="&amp;$A22,'LMNA e11 - HSF3.0'!H2:H389),"")</f>
        <v>0</v>
      </c>
      <c r="H22" s="39">
        <f>IF($A22&lt;=LEN('LMNA e11 - 2ry Str + Mask'!A$2),SUMIF('LMNA e11 - HSF3.0'!E2:E389,"&lt;="&amp;$A22,'LMNA e11 - HSF3.0'!I2:I389)-SUMIF('LMNA e11 - HSF3.0'!G2:G389,"&lt;="&amp;$A22,'LMNA e11 - HSF3.0'!I2:I389),"")</f>
        <v>0</v>
      </c>
      <c r="I22" s="39">
        <f>IF($A22&lt;=LEN('LMNA e11 - 2ry Str + Mask'!A$2),G22+H22,"")</f>
        <v>0</v>
      </c>
      <c r="J22" s="39">
        <f t="shared" si="1"/>
        <v>0</v>
      </c>
      <c r="K22" s="39">
        <f t="shared" si="2"/>
        <v>0</v>
      </c>
      <c r="L22" s="39">
        <f t="shared" si="3"/>
        <v>0</v>
      </c>
      <c r="M22" s="39">
        <f t="shared" si="4"/>
        <v>0</v>
      </c>
      <c r="N22" s="39">
        <f t="shared" si="5"/>
        <v>0</v>
      </c>
      <c r="O22" s="39">
        <f t="shared" si="6"/>
        <v>0</v>
      </c>
      <c r="P22" s="39">
        <f>IF($A22&lt;=LEN('LMNA e11 - 2ry Str + Mask'!A$2),M22-J22,"")</f>
        <v>0</v>
      </c>
      <c r="Q22" s="39">
        <f>IF($A22&lt;=LEN('LMNA e11 - 2ry Str + Mask'!A$2),N22-K22,"")</f>
        <v>0</v>
      </c>
      <c r="R22" s="39">
        <f>IF($A22&lt;=LEN('LMNA e11 - 2ry Str + Mask'!A$2),O22-L22,"")</f>
        <v>0</v>
      </c>
    </row>
    <row r="23" spans="1:18" ht="20" customHeight="1" x14ac:dyDescent="0.15">
      <c r="A23" s="36">
        <v>22</v>
      </c>
      <c r="B23" s="37" t="str">
        <f>IF($A23&lt;=LEN('LMNA e11 - 2ry Str + Mask'!A$2),MID('LMNA e11 - 2ry Str + Mask'!A$2,$A23,1),"")</f>
        <v>(</v>
      </c>
      <c r="C23" s="38" t="str">
        <f>IF($A23&lt;=LEN('LMNA e11 - 2ry Str + Mask'!B$2),MID('LMNA e11 - 2ry Str + Mask'!B$2,$A23,1),"")</f>
        <v>.</v>
      </c>
      <c r="D23" s="38" t="str">
        <f>IF($A23&lt;=LEN('LMNA e11 - 2ry Str + Mask'!C$2),MID('LMNA e11 - 2ry Str + Mask'!C$2,$A23,1),"")</f>
        <v>.</v>
      </c>
      <c r="E23" s="38" t="str">
        <f t="shared" si="0"/>
        <v>.</v>
      </c>
      <c r="F23" s="38" t="str">
        <f t="shared" si="7"/>
        <v>.((((((((((.((((((.((.</v>
      </c>
      <c r="G23" s="39">
        <f>IF($A23&lt;=LEN('LMNA e11 - 2ry Str + Mask'!A$2),SUMIF('LMNA e11 - HSF3.0'!E2:E389,"&lt;="&amp;$A23,'LMNA e11 - HSF3.0'!H2:H389)-SUMIF('LMNA e11 - HSF3.0'!G2:G389,"&lt;="&amp;$A23,'LMNA e11 - HSF3.0'!H2:H389),"")</f>
        <v>0</v>
      </c>
      <c r="H23" s="39">
        <f>IF($A23&lt;=LEN('LMNA e11 - 2ry Str + Mask'!A$2),SUMIF('LMNA e11 - HSF3.0'!E2:E389,"&lt;="&amp;$A23,'LMNA e11 - HSF3.0'!I2:I389)-SUMIF('LMNA e11 - HSF3.0'!G2:G389,"&lt;="&amp;$A23,'LMNA e11 - HSF3.0'!I2:I389),"")</f>
        <v>0</v>
      </c>
      <c r="I23" s="39">
        <f>IF($A23&lt;=LEN('LMNA e11 - 2ry Str + Mask'!A$2),G23+H23,"")</f>
        <v>0</v>
      </c>
      <c r="J23" s="39">
        <f t="shared" si="1"/>
        <v>0</v>
      </c>
      <c r="K23" s="39">
        <f t="shared" si="2"/>
        <v>0</v>
      </c>
      <c r="L23" s="39">
        <f t="shared" si="3"/>
        <v>0</v>
      </c>
      <c r="M23" s="39">
        <f t="shared" si="4"/>
        <v>0</v>
      </c>
      <c r="N23" s="39">
        <f t="shared" si="5"/>
        <v>0</v>
      </c>
      <c r="O23" s="39">
        <f t="shared" si="6"/>
        <v>0</v>
      </c>
      <c r="P23" s="39">
        <f>IF($A23&lt;=LEN('LMNA e11 - 2ry Str + Mask'!A$2),M23-J23,"")</f>
        <v>0</v>
      </c>
      <c r="Q23" s="39">
        <f>IF($A23&lt;=LEN('LMNA e11 - 2ry Str + Mask'!A$2),N23-K23,"")</f>
        <v>0</v>
      </c>
      <c r="R23" s="39">
        <f>IF($A23&lt;=LEN('LMNA e11 - 2ry Str + Mask'!A$2),O23-L23,"")</f>
        <v>0</v>
      </c>
    </row>
    <row r="24" spans="1:18" ht="20" customHeight="1" x14ac:dyDescent="0.15">
      <c r="A24" s="36">
        <v>23</v>
      </c>
      <c r="B24" s="37" t="str">
        <f>IF($A24&lt;=LEN('LMNA e11 - 2ry Str + Mask'!A$2),MID('LMNA e11 - 2ry Str + Mask'!A$2,$A24,1),"")</f>
        <v>(</v>
      </c>
      <c r="C24" s="38" t="str">
        <f>IF($A24&lt;=LEN('LMNA e11 - 2ry Str + Mask'!B$2),MID('LMNA e11 - 2ry Str + Mask'!B$2,$A24,1),"")</f>
        <v>(</v>
      </c>
      <c r="D24" s="38" t="str">
        <f>IF($A24&lt;=LEN('LMNA e11 - 2ry Str + Mask'!C$2),MID('LMNA e11 - 2ry Str + Mask'!C$2,$A24,1),"")</f>
        <v>.</v>
      </c>
      <c r="E24" s="38" t="str">
        <f t="shared" si="0"/>
        <v>(</v>
      </c>
      <c r="F24" s="38" t="str">
        <f t="shared" si="7"/>
        <v>.((((((((((.((((((.((.(</v>
      </c>
      <c r="G24" s="39">
        <f>IF($A24&lt;=LEN('LMNA e11 - 2ry Str + Mask'!A$2),SUMIF('LMNA e11 - HSF3.0'!E2:E389,"&lt;="&amp;$A24,'LMNA e11 - HSF3.0'!H2:H389)-SUMIF('LMNA e11 - HSF3.0'!G2:G389,"&lt;="&amp;$A24,'LMNA e11 - HSF3.0'!H2:H389),"")</f>
        <v>0</v>
      </c>
      <c r="H24" s="39">
        <f>IF($A24&lt;=LEN('LMNA e11 - 2ry Str + Mask'!A$2),SUMIF('LMNA e11 - HSF3.0'!E2:E389,"&lt;="&amp;$A24,'LMNA e11 - HSF3.0'!I2:I389)-SUMIF('LMNA e11 - HSF3.0'!G2:G389,"&lt;="&amp;$A24,'LMNA e11 - HSF3.0'!I2:I389),"")</f>
        <v>0</v>
      </c>
      <c r="I24" s="39">
        <f>IF($A24&lt;=LEN('LMNA e11 - 2ry Str + Mask'!A$2),G24+H24,"")</f>
        <v>0</v>
      </c>
      <c r="J24" s="39">
        <f t="shared" si="1"/>
        <v>0</v>
      </c>
      <c r="K24" s="39">
        <f t="shared" si="2"/>
        <v>0</v>
      </c>
      <c r="L24" s="39">
        <f t="shared" si="3"/>
        <v>0</v>
      </c>
      <c r="M24" s="39">
        <f t="shared" si="4"/>
        <v>0</v>
      </c>
      <c r="N24" s="39">
        <f t="shared" si="5"/>
        <v>0</v>
      </c>
      <c r="O24" s="39">
        <f t="shared" si="6"/>
        <v>0</v>
      </c>
      <c r="P24" s="39">
        <f>IF($A24&lt;=LEN('LMNA e11 - 2ry Str + Mask'!A$2),M24-J24,"")</f>
        <v>0</v>
      </c>
      <c r="Q24" s="39">
        <f>IF($A24&lt;=LEN('LMNA e11 - 2ry Str + Mask'!A$2),N24-K24,"")</f>
        <v>0</v>
      </c>
      <c r="R24" s="39">
        <f>IF($A24&lt;=LEN('LMNA e11 - 2ry Str + Mask'!A$2),O24-L24,"")</f>
        <v>0</v>
      </c>
    </row>
    <row r="25" spans="1:18" ht="20" customHeight="1" x14ac:dyDescent="0.15">
      <c r="A25" s="36">
        <v>24</v>
      </c>
      <c r="B25" s="37" t="str">
        <f>IF($A25&lt;=LEN('LMNA e11 - 2ry Str + Mask'!A$2),MID('LMNA e11 - 2ry Str + Mask'!A$2,$A25,1),"")</f>
        <v>(</v>
      </c>
      <c r="C25" s="38" t="str">
        <f>IF($A25&lt;=LEN('LMNA e11 - 2ry Str + Mask'!B$2),MID('LMNA e11 - 2ry Str + Mask'!B$2,$A25,1),"")</f>
        <v>(</v>
      </c>
      <c r="D25" s="38" t="str">
        <f>IF($A25&lt;=LEN('LMNA e11 - 2ry Str + Mask'!C$2),MID('LMNA e11 - 2ry Str + Mask'!C$2,$A25,1),"")</f>
        <v>.</v>
      </c>
      <c r="E25" s="38" t="str">
        <f t="shared" si="0"/>
        <v>(</v>
      </c>
      <c r="F25" s="38" t="str">
        <f t="shared" si="7"/>
        <v>.((((((((((.((((((.((.((</v>
      </c>
      <c r="G25" s="39">
        <f>IF($A25&lt;=LEN('LMNA e11 - 2ry Str + Mask'!A$2),SUMIF('LMNA e11 - HSF3.0'!E2:E389,"&lt;="&amp;$A25,'LMNA e11 - HSF3.0'!H2:H389)-SUMIF('LMNA e11 - HSF3.0'!G2:G389,"&lt;="&amp;$A25,'LMNA e11 - HSF3.0'!H2:H389),"")</f>
        <v>0</v>
      </c>
      <c r="H25" s="39">
        <f>IF($A25&lt;=LEN('LMNA e11 - 2ry Str + Mask'!A$2),SUMIF('LMNA e11 - HSF3.0'!E2:E389,"&lt;="&amp;$A25,'LMNA e11 - HSF3.0'!I2:I389)-SUMIF('LMNA e11 - HSF3.0'!G2:G389,"&lt;="&amp;$A25,'LMNA e11 - HSF3.0'!I2:I389),"")</f>
        <v>0</v>
      </c>
      <c r="I25" s="39">
        <f>IF($A25&lt;=LEN('LMNA e11 - 2ry Str + Mask'!A$2),G25+H25,"")</f>
        <v>0</v>
      </c>
      <c r="J25" s="39">
        <f t="shared" si="1"/>
        <v>0</v>
      </c>
      <c r="K25" s="39">
        <f t="shared" si="2"/>
        <v>0</v>
      </c>
      <c r="L25" s="39">
        <f t="shared" si="3"/>
        <v>0</v>
      </c>
      <c r="M25" s="39">
        <f t="shared" si="4"/>
        <v>0</v>
      </c>
      <c r="N25" s="39">
        <f t="shared" si="5"/>
        <v>0</v>
      </c>
      <c r="O25" s="39">
        <f t="shared" si="6"/>
        <v>0</v>
      </c>
      <c r="P25" s="39">
        <f>IF($A25&lt;=LEN('LMNA e11 - 2ry Str + Mask'!A$2),M25-J25,"")</f>
        <v>0</v>
      </c>
      <c r="Q25" s="39">
        <f>IF($A25&lt;=LEN('LMNA e11 - 2ry Str + Mask'!A$2),N25-K25,"")</f>
        <v>0</v>
      </c>
      <c r="R25" s="39">
        <f>IF($A25&lt;=LEN('LMNA e11 - 2ry Str + Mask'!A$2),O25-L25,"")</f>
        <v>0</v>
      </c>
    </row>
    <row r="26" spans="1:18" ht="20" customHeight="1" x14ac:dyDescent="0.15">
      <c r="A26" s="36">
        <v>25</v>
      </c>
      <c r="B26" s="37" t="str">
        <f>IF($A26&lt;=LEN('LMNA e11 - 2ry Str + Mask'!A$2),MID('LMNA e11 - 2ry Str + Mask'!A$2,$A26,1),"")</f>
        <v>.</v>
      </c>
      <c r="C26" s="38" t="str">
        <f>IF($A26&lt;=LEN('LMNA e11 - 2ry Str + Mask'!B$2),MID('LMNA e11 - 2ry Str + Mask'!B$2,$A26,1),"")</f>
        <v>(</v>
      </c>
      <c r="D26" s="38" t="str">
        <f>IF($A26&lt;=LEN('LMNA e11 - 2ry Str + Mask'!C$2),MID('LMNA e11 - 2ry Str + Mask'!C$2,$A26,1),"")</f>
        <v>.</v>
      </c>
      <c r="E26" s="38" t="str">
        <f t="shared" si="0"/>
        <v>(</v>
      </c>
      <c r="F26" s="38" t="str">
        <f t="shared" si="7"/>
        <v>.((((((((((.((((((.((.(((</v>
      </c>
      <c r="G26" s="39">
        <f>IF($A26&lt;=LEN('LMNA e11 - 2ry Str + Mask'!A$2),SUMIF('LMNA e11 - HSF3.0'!E2:E389,"&lt;="&amp;$A26,'LMNA e11 - HSF3.0'!H2:H389)-SUMIF('LMNA e11 - HSF3.0'!G2:G389,"&lt;="&amp;$A26,'LMNA e11 - HSF3.0'!H2:H389),"")</f>
        <v>0</v>
      </c>
      <c r="H26" s="39">
        <f>IF($A26&lt;=LEN('LMNA e11 - 2ry Str + Mask'!A$2),SUMIF('LMNA e11 - HSF3.0'!E2:E389,"&lt;="&amp;$A26,'LMNA e11 - HSF3.0'!I2:I389)-SUMIF('LMNA e11 - HSF3.0'!G2:G389,"&lt;="&amp;$A26,'LMNA e11 - HSF3.0'!I2:I389),"")</f>
        <v>0</v>
      </c>
      <c r="I26" s="39">
        <f>IF($A26&lt;=LEN('LMNA e11 - 2ry Str + Mask'!A$2),G26+H26,"")</f>
        <v>0</v>
      </c>
      <c r="J26" s="39">
        <f t="shared" si="1"/>
        <v>0</v>
      </c>
      <c r="K26" s="39">
        <f t="shared" si="2"/>
        <v>0</v>
      </c>
      <c r="L26" s="39">
        <f t="shared" si="3"/>
        <v>0</v>
      </c>
      <c r="M26" s="39">
        <f t="shared" si="4"/>
        <v>0</v>
      </c>
      <c r="N26" s="39">
        <f t="shared" si="5"/>
        <v>0</v>
      </c>
      <c r="O26" s="39">
        <f t="shared" si="6"/>
        <v>0</v>
      </c>
      <c r="P26" s="39">
        <f>IF($A26&lt;=LEN('LMNA e11 - 2ry Str + Mask'!A$2),M26-J26,"")</f>
        <v>0</v>
      </c>
      <c r="Q26" s="39">
        <f>IF($A26&lt;=LEN('LMNA e11 - 2ry Str + Mask'!A$2),N26-K26,"")</f>
        <v>0</v>
      </c>
      <c r="R26" s="39">
        <f>IF($A26&lt;=LEN('LMNA e11 - 2ry Str + Mask'!A$2),O26-L26,"")</f>
        <v>0</v>
      </c>
    </row>
    <row r="27" spans="1:18" ht="20" customHeight="1" x14ac:dyDescent="0.15">
      <c r="A27" s="36">
        <v>26</v>
      </c>
      <c r="B27" s="37" t="str">
        <f>IF($A27&lt;=LEN('LMNA e11 - 2ry Str + Mask'!A$2),MID('LMNA e11 - 2ry Str + Mask'!A$2,$A27,1),"")</f>
        <v>(</v>
      </c>
      <c r="C27" s="38" t="str">
        <f>IF($A27&lt;=LEN('LMNA e11 - 2ry Str + Mask'!B$2),MID('LMNA e11 - 2ry Str + Mask'!B$2,$A27,1),"")</f>
        <v>(</v>
      </c>
      <c r="D27" s="38" t="str">
        <f>IF($A27&lt;=LEN('LMNA e11 - 2ry Str + Mask'!C$2),MID('LMNA e11 - 2ry Str + Mask'!C$2,$A27,1),"")</f>
        <v>.</v>
      </c>
      <c r="E27" s="38" t="str">
        <f t="shared" si="0"/>
        <v>(</v>
      </c>
      <c r="F27" s="38" t="str">
        <f t="shared" si="7"/>
        <v>.((((((((((.((((((.((.((((</v>
      </c>
      <c r="G27" s="39">
        <f>IF($A27&lt;=LEN('LMNA e11 - 2ry Str + Mask'!A$2),SUMIF('LMNA e11 - HSF3.0'!E2:E389,"&lt;="&amp;$A27,'LMNA e11 - HSF3.0'!H2:H389)-SUMIF('LMNA e11 - HSF3.0'!G2:G389,"&lt;="&amp;$A27,'LMNA e11 - HSF3.0'!H2:H389),"")</f>
        <v>0</v>
      </c>
      <c r="H27" s="39">
        <f>IF($A27&lt;=LEN('LMNA e11 - 2ry Str + Mask'!A$2),SUMIF('LMNA e11 - HSF3.0'!E2:E389,"&lt;="&amp;$A27,'LMNA e11 - HSF3.0'!I2:I389)-SUMIF('LMNA e11 - HSF3.0'!G2:G389,"&lt;="&amp;$A27,'LMNA e11 - HSF3.0'!I2:I389),"")</f>
        <v>0</v>
      </c>
      <c r="I27" s="39">
        <f>IF($A27&lt;=LEN('LMNA e11 - 2ry Str + Mask'!A$2),G27+H27,"")</f>
        <v>0</v>
      </c>
      <c r="J27" s="39">
        <f t="shared" si="1"/>
        <v>0</v>
      </c>
      <c r="K27" s="39">
        <f t="shared" si="2"/>
        <v>0</v>
      </c>
      <c r="L27" s="39">
        <f t="shared" si="3"/>
        <v>0</v>
      </c>
      <c r="M27" s="39">
        <f t="shared" si="4"/>
        <v>0</v>
      </c>
      <c r="N27" s="39">
        <f t="shared" si="5"/>
        <v>0</v>
      </c>
      <c r="O27" s="39">
        <f t="shared" si="6"/>
        <v>0</v>
      </c>
      <c r="P27" s="39">
        <f>IF($A27&lt;=LEN('LMNA e11 - 2ry Str + Mask'!A$2),M27-J27,"")</f>
        <v>0</v>
      </c>
      <c r="Q27" s="39">
        <f>IF($A27&lt;=LEN('LMNA e11 - 2ry Str + Mask'!A$2),N27-K27,"")</f>
        <v>0</v>
      </c>
      <c r="R27" s="39">
        <f>IF($A27&lt;=LEN('LMNA e11 - 2ry Str + Mask'!A$2),O27-L27,"")</f>
        <v>0</v>
      </c>
    </row>
    <row r="28" spans="1:18" ht="20" customHeight="1" x14ac:dyDescent="0.15">
      <c r="A28" s="36">
        <v>27</v>
      </c>
      <c r="B28" s="37" t="str">
        <f>IF($A28&lt;=LEN('LMNA e11 - 2ry Str + Mask'!A$2),MID('LMNA e11 - 2ry Str + Mask'!A$2,$A28,1),"")</f>
        <v>(</v>
      </c>
      <c r="C28" s="38" t="str">
        <f>IF($A28&lt;=LEN('LMNA e11 - 2ry Str + Mask'!B$2),MID('LMNA e11 - 2ry Str + Mask'!B$2,$A28,1),"")</f>
        <v>.</v>
      </c>
      <c r="D28" s="38" t="str">
        <f>IF($A28&lt;=LEN('LMNA e11 - 2ry Str + Mask'!C$2),MID('LMNA e11 - 2ry Str + Mask'!C$2,$A28,1),"")</f>
        <v>.</v>
      </c>
      <c r="E28" s="38" t="str">
        <f t="shared" si="0"/>
        <v>.</v>
      </c>
      <c r="F28" s="38" t="str">
        <f t="shared" si="7"/>
        <v>.((((((((((.((((((.((.((((.</v>
      </c>
      <c r="G28" s="39">
        <f>IF($A28&lt;=LEN('LMNA e11 - 2ry Str + Mask'!A$2),SUMIF('LMNA e11 - HSF3.0'!E2:E389,"&lt;="&amp;$A28,'LMNA e11 - HSF3.0'!H2:H389)-SUMIF('LMNA e11 - HSF3.0'!G2:G389,"&lt;="&amp;$A28,'LMNA e11 - HSF3.0'!H2:H389),"")</f>
        <v>0</v>
      </c>
      <c r="H28" s="39">
        <f>IF($A28&lt;=LEN('LMNA e11 - 2ry Str + Mask'!A$2),SUMIF('LMNA e11 - HSF3.0'!E2:E389,"&lt;="&amp;$A28,'LMNA e11 - HSF3.0'!I2:I389)-SUMIF('LMNA e11 - HSF3.0'!G2:G389,"&lt;="&amp;$A28,'LMNA e11 - HSF3.0'!I2:I389),"")</f>
        <v>0</v>
      </c>
      <c r="I28" s="39">
        <f>IF($A28&lt;=LEN('LMNA e11 - 2ry Str + Mask'!A$2),G28+H28,"")</f>
        <v>0</v>
      </c>
      <c r="J28" s="39">
        <f t="shared" si="1"/>
        <v>0</v>
      </c>
      <c r="K28" s="39">
        <f t="shared" si="2"/>
        <v>0</v>
      </c>
      <c r="L28" s="39">
        <f t="shared" si="3"/>
        <v>0</v>
      </c>
      <c r="M28" s="39">
        <f t="shared" si="4"/>
        <v>0</v>
      </c>
      <c r="N28" s="39">
        <f t="shared" si="5"/>
        <v>0</v>
      </c>
      <c r="O28" s="39">
        <f t="shared" si="6"/>
        <v>0</v>
      </c>
      <c r="P28" s="39">
        <f>IF($A28&lt;=LEN('LMNA e11 - 2ry Str + Mask'!A$2),M28-J28,"")</f>
        <v>0</v>
      </c>
      <c r="Q28" s="39">
        <f>IF($A28&lt;=LEN('LMNA e11 - 2ry Str + Mask'!A$2),N28-K28,"")</f>
        <v>0</v>
      </c>
      <c r="R28" s="39">
        <f>IF($A28&lt;=LEN('LMNA e11 - 2ry Str + Mask'!A$2),O28-L28,"")</f>
        <v>0</v>
      </c>
    </row>
    <row r="29" spans="1:18" ht="20" customHeight="1" x14ac:dyDescent="0.15">
      <c r="A29" s="36">
        <v>28</v>
      </c>
      <c r="B29" s="37" t="str">
        <f>IF($A29&lt;=LEN('LMNA e11 - 2ry Str + Mask'!A$2),MID('LMNA e11 - 2ry Str + Mask'!A$2,$A29,1),"")</f>
        <v>(</v>
      </c>
      <c r="C29" s="38" t="str">
        <f>IF($A29&lt;=LEN('LMNA e11 - 2ry Str + Mask'!B$2),MID('LMNA e11 - 2ry Str + Mask'!B$2,$A29,1),"")</f>
        <v>(</v>
      </c>
      <c r="D29" s="38" t="str">
        <f>IF($A29&lt;=LEN('LMNA e11 - 2ry Str + Mask'!C$2),MID('LMNA e11 - 2ry Str + Mask'!C$2,$A29,1),"")</f>
        <v>.</v>
      </c>
      <c r="E29" s="38" t="str">
        <f t="shared" si="0"/>
        <v>(</v>
      </c>
      <c r="F29" s="38" t="str">
        <f t="shared" si="7"/>
        <v>.((((((((((.((((((.((.((((.(</v>
      </c>
      <c r="G29" s="39">
        <f>IF($A29&lt;=LEN('LMNA e11 - 2ry Str + Mask'!A$2),SUMIF('LMNA e11 - HSF3.0'!E2:E389,"&lt;="&amp;$A29,'LMNA e11 - HSF3.0'!H2:H389)-SUMIF('LMNA e11 - HSF3.0'!G2:G389,"&lt;="&amp;$A29,'LMNA e11 - HSF3.0'!H2:H389),"")</f>
        <v>0</v>
      </c>
      <c r="H29" s="39">
        <f>IF($A29&lt;=LEN('LMNA e11 - 2ry Str + Mask'!A$2),SUMIF('LMNA e11 - HSF3.0'!E2:E389,"&lt;="&amp;$A29,'LMNA e11 - HSF3.0'!I2:I389)-SUMIF('LMNA e11 - HSF3.0'!G2:G389,"&lt;="&amp;$A29,'LMNA e11 - HSF3.0'!I2:I389),"")</f>
        <v>0</v>
      </c>
      <c r="I29" s="39">
        <f>IF($A29&lt;=LEN('LMNA e11 - 2ry Str + Mask'!A$2),G29+H29,"")</f>
        <v>0</v>
      </c>
      <c r="J29" s="39">
        <f t="shared" si="1"/>
        <v>0</v>
      </c>
      <c r="K29" s="39">
        <f t="shared" si="2"/>
        <v>0</v>
      </c>
      <c r="L29" s="39">
        <f t="shared" si="3"/>
        <v>0</v>
      </c>
      <c r="M29" s="39">
        <f t="shared" si="4"/>
        <v>0</v>
      </c>
      <c r="N29" s="39">
        <f t="shared" si="5"/>
        <v>0</v>
      </c>
      <c r="O29" s="39">
        <f t="shared" si="6"/>
        <v>0</v>
      </c>
      <c r="P29" s="39">
        <f>IF($A29&lt;=LEN('LMNA e11 - 2ry Str + Mask'!A$2),M29-J29,"")</f>
        <v>0</v>
      </c>
      <c r="Q29" s="39">
        <f>IF($A29&lt;=LEN('LMNA e11 - 2ry Str + Mask'!A$2),N29-K29,"")</f>
        <v>0</v>
      </c>
      <c r="R29" s="39">
        <f>IF($A29&lt;=LEN('LMNA e11 - 2ry Str + Mask'!A$2),O29-L29,"")</f>
        <v>0</v>
      </c>
    </row>
    <row r="30" spans="1:18" ht="20" customHeight="1" x14ac:dyDescent="0.15">
      <c r="A30" s="36">
        <v>29</v>
      </c>
      <c r="B30" s="37" t="str">
        <f>IF($A30&lt;=LEN('LMNA e11 - 2ry Str + Mask'!A$2),MID('LMNA e11 - 2ry Str + Mask'!A$2,$A30,1),"")</f>
        <v>(</v>
      </c>
      <c r="C30" s="38" t="str">
        <f>IF($A30&lt;=LEN('LMNA e11 - 2ry Str + Mask'!B$2),MID('LMNA e11 - 2ry Str + Mask'!B$2,$A30,1),"")</f>
        <v>(</v>
      </c>
      <c r="D30" s="38" t="str">
        <f>IF($A30&lt;=LEN('LMNA e11 - 2ry Str + Mask'!C$2),MID('LMNA e11 - 2ry Str + Mask'!C$2,$A30,1),"")</f>
        <v>.</v>
      </c>
      <c r="E30" s="38" t="str">
        <f t="shared" si="0"/>
        <v>(</v>
      </c>
      <c r="F30" s="38" t="str">
        <f t="shared" si="7"/>
        <v>.((((((((((.((((((.((.((((.((</v>
      </c>
      <c r="G30" s="39">
        <f>IF($A30&lt;=LEN('LMNA e11 - 2ry Str + Mask'!A$2),SUMIF('LMNA e11 - HSF3.0'!E2:E389,"&lt;="&amp;$A30,'LMNA e11 - HSF3.0'!H2:H389)-SUMIF('LMNA e11 - HSF3.0'!G2:G389,"&lt;="&amp;$A30,'LMNA e11 - HSF3.0'!H2:H389),"")</f>
        <v>0</v>
      </c>
      <c r="H30" s="39">
        <f>IF($A30&lt;=LEN('LMNA e11 - 2ry Str + Mask'!A$2),SUMIF('LMNA e11 - HSF3.0'!E2:E389,"&lt;="&amp;$A30,'LMNA e11 - HSF3.0'!I2:I389)-SUMIF('LMNA e11 - HSF3.0'!G2:G389,"&lt;="&amp;$A30,'LMNA e11 - HSF3.0'!I2:I389),"")</f>
        <v>0</v>
      </c>
      <c r="I30" s="39">
        <f>IF($A30&lt;=LEN('LMNA e11 - 2ry Str + Mask'!A$2),G30+H30,"")</f>
        <v>0</v>
      </c>
      <c r="J30" s="39">
        <f t="shared" si="1"/>
        <v>0</v>
      </c>
      <c r="K30" s="39">
        <f t="shared" si="2"/>
        <v>0</v>
      </c>
      <c r="L30" s="39">
        <f t="shared" si="3"/>
        <v>0</v>
      </c>
      <c r="M30" s="39">
        <f t="shared" si="4"/>
        <v>0</v>
      </c>
      <c r="N30" s="39">
        <f t="shared" si="5"/>
        <v>0</v>
      </c>
      <c r="O30" s="39">
        <f t="shared" si="6"/>
        <v>0</v>
      </c>
      <c r="P30" s="39">
        <f>IF($A30&lt;=LEN('LMNA e11 - 2ry Str + Mask'!A$2),M30-J30,"")</f>
        <v>0</v>
      </c>
      <c r="Q30" s="39">
        <f>IF($A30&lt;=LEN('LMNA e11 - 2ry Str + Mask'!A$2),N30-K30,"")</f>
        <v>0</v>
      </c>
      <c r="R30" s="39">
        <f>IF($A30&lt;=LEN('LMNA e11 - 2ry Str + Mask'!A$2),O30-L30,"")</f>
        <v>0</v>
      </c>
    </row>
    <row r="31" spans="1:18" ht="20" customHeight="1" x14ac:dyDescent="0.15">
      <c r="A31" s="36">
        <v>30</v>
      </c>
      <c r="B31" s="37" t="str">
        <f>IF($A31&lt;=LEN('LMNA e11 - 2ry Str + Mask'!A$2),MID('LMNA e11 - 2ry Str + Mask'!A$2,$A31,1),"")</f>
        <v>.</v>
      </c>
      <c r="C31" s="38" t="str">
        <f>IF($A31&lt;=LEN('LMNA e11 - 2ry Str + Mask'!B$2),MID('LMNA e11 - 2ry Str + Mask'!B$2,$A31,1),"")</f>
        <v>(</v>
      </c>
      <c r="D31" s="38" t="str">
        <f>IF($A31&lt;=LEN('LMNA e11 - 2ry Str + Mask'!C$2),MID('LMNA e11 - 2ry Str + Mask'!C$2,$A31,1),"")</f>
        <v>.</v>
      </c>
      <c r="E31" s="38" t="str">
        <f t="shared" si="0"/>
        <v>(</v>
      </c>
      <c r="F31" s="38" t="str">
        <f t="shared" si="7"/>
        <v>.((((((((((.((((((.((.((((.(((</v>
      </c>
      <c r="G31" s="39">
        <f>IF($A31&lt;=LEN('LMNA e11 - 2ry Str + Mask'!A$2),SUMIF('LMNA e11 - HSF3.0'!E2:E389,"&lt;="&amp;$A31,'LMNA e11 - HSF3.0'!H2:H389)-SUMIF('LMNA e11 - HSF3.0'!G2:G389,"&lt;="&amp;$A31,'LMNA e11 - HSF3.0'!H2:H389),"")</f>
        <v>0</v>
      </c>
      <c r="H31" s="39">
        <f>IF($A31&lt;=LEN('LMNA e11 - 2ry Str + Mask'!A$2),SUMIF('LMNA e11 - HSF3.0'!E2:E389,"&lt;="&amp;$A31,'LMNA e11 - HSF3.0'!I2:I389)-SUMIF('LMNA e11 - HSF3.0'!G2:G389,"&lt;="&amp;$A31,'LMNA e11 - HSF3.0'!I2:I389),"")</f>
        <v>0</v>
      </c>
      <c r="I31" s="39">
        <f>IF($A31&lt;=LEN('LMNA e11 - 2ry Str + Mask'!A$2),G31+H31,"")</f>
        <v>0</v>
      </c>
      <c r="J31" s="39">
        <f t="shared" si="1"/>
        <v>0</v>
      </c>
      <c r="K31" s="39">
        <f t="shared" si="2"/>
        <v>0</v>
      </c>
      <c r="L31" s="39">
        <f t="shared" si="3"/>
        <v>0</v>
      </c>
      <c r="M31" s="39">
        <f t="shared" si="4"/>
        <v>0</v>
      </c>
      <c r="N31" s="39">
        <f t="shared" si="5"/>
        <v>0</v>
      </c>
      <c r="O31" s="39">
        <f t="shared" si="6"/>
        <v>0</v>
      </c>
      <c r="P31" s="39">
        <f>IF($A31&lt;=LEN('LMNA e11 - 2ry Str + Mask'!A$2),M31-J31,"")</f>
        <v>0</v>
      </c>
      <c r="Q31" s="39">
        <f>IF($A31&lt;=LEN('LMNA e11 - 2ry Str + Mask'!A$2),N31-K31,"")</f>
        <v>0</v>
      </c>
      <c r="R31" s="39">
        <f>IF($A31&lt;=LEN('LMNA e11 - 2ry Str + Mask'!A$2),O31-L31,"")</f>
        <v>0</v>
      </c>
    </row>
    <row r="32" spans="1:18" ht="20" customHeight="1" x14ac:dyDescent="0.15">
      <c r="A32" s="36">
        <v>31</v>
      </c>
      <c r="B32" s="37" t="str">
        <f>IF($A32&lt;=LEN('LMNA e11 - 2ry Str + Mask'!A$2),MID('LMNA e11 - 2ry Str + Mask'!A$2,$A32,1),"")</f>
        <v>.</v>
      </c>
      <c r="C32" s="38" t="str">
        <f>IF($A32&lt;=LEN('LMNA e11 - 2ry Str + Mask'!B$2),MID('LMNA e11 - 2ry Str + Mask'!B$2,$A32,1),"")</f>
        <v>(</v>
      </c>
      <c r="D32" s="38" t="str">
        <f>IF($A32&lt;=LEN('LMNA e11 - 2ry Str + Mask'!C$2),MID('LMNA e11 - 2ry Str + Mask'!C$2,$A32,1),"")</f>
        <v>.</v>
      </c>
      <c r="E32" s="38" t="str">
        <f t="shared" si="0"/>
        <v>(</v>
      </c>
      <c r="F32" s="38" t="str">
        <f t="shared" si="7"/>
        <v>.((((((((((.((((((.((.((((.((((</v>
      </c>
      <c r="G32" s="39">
        <f>IF($A32&lt;=LEN('LMNA e11 - 2ry Str + Mask'!A$2),SUMIF('LMNA e11 - HSF3.0'!E2:E389,"&lt;="&amp;$A32,'LMNA e11 - HSF3.0'!H2:H389)-SUMIF('LMNA e11 - HSF3.0'!G2:G389,"&lt;="&amp;$A32,'LMNA e11 - HSF3.0'!H2:H389),"")</f>
        <v>0</v>
      </c>
      <c r="H32" s="39">
        <f>IF($A32&lt;=LEN('LMNA e11 - 2ry Str + Mask'!A$2),SUMIF('LMNA e11 - HSF3.0'!E2:E389,"&lt;="&amp;$A32,'LMNA e11 - HSF3.0'!I2:I389)-SUMIF('LMNA e11 - HSF3.0'!G2:G389,"&lt;="&amp;$A32,'LMNA e11 - HSF3.0'!I2:I389),"")</f>
        <v>0</v>
      </c>
      <c r="I32" s="39">
        <f>IF($A32&lt;=LEN('LMNA e11 - 2ry Str + Mask'!A$2),G32+H32,"")</f>
        <v>0</v>
      </c>
      <c r="J32" s="39">
        <f t="shared" si="1"/>
        <v>0</v>
      </c>
      <c r="K32" s="39">
        <f t="shared" si="2"/>
        <v>0</v>
      </c>
      <c r="L32" s="39">
        <f t="shared" si="3"/>
        <v>0</v>
      </c>
      <c r="M32" s="39">
        <f t="shared" si="4"/>
        <v>0</v>
      </c>
      <c r="N32" s="39">
        <f t="shared" si="5"/>
        <v>0</v>
      </c>
      <c r="O32" s="39">
        <f t="shared" si="6"/>
        <v>0</v>
      </c>
      <c r="P32" s="39">
        <f>IF($A32&lt;=LEN('LMNA e11 - 2ry Str + Mask'!A$2),M32-J32,"")</f>
        <v>0</v>
      </c>
      <c r="Q32" s="39">
        <f>IF($A32&lt;=LEN('LMNA e11 - 2ry Str + Mask'!A$2),N32-K32,"")</f>
        <v>0</v>
      </c>
      <c r="R32" s="39">
        <f>IF($A32&lt;=LEN('LMNA e11 - 2ry Str + Mask'!A$2),O32-L32,"")</f>
        <v>0</v>
      </c>
    </row>
    <row r="33" spans="1:18" ht="20" customHeight="1" x14ac:dyDescent="0.15">
      <c r="A33" s="36">
        <v>32</v>
      </c>
      <c r="B33" s="37" t="str">
        <f>IF($A33&lt;=LEN('LMNA e11 - 2ry Str + Mask'!A$2),MID('LMNA e11 - 2ry Str + Mask'!A$2,$A33,1),"")</f>
        <v>.</v>
      </c>
      <c r="C33" s="38" t="str">
        <f>IF($A33&lt;=LEN('LMNA e11 - 2ry Str + Mask'!B$2),MID('LMNA e11 - 2ry Str + Mask'!B$2,$A33,1),"")</f>
        <v>.</v>
      </c>
      <c r="D33" s="38" t="str">
        <f>IF($A33&lt;=LEN('LMNA e11 - 2ry Str + Mask'!C$2),MID('LMNA e11 - 2ry Str + Mask'!C$2,$A33,1),"")</f>
        <v>.</v>
      </c>
      <c r="E33" s="38" t="str">
        <f t="shared" si="0"/>
        <v>.</v>
      </c>
      <c r="F33" s="38" t="str">
        <f t="shared" si="7"/>
        <v>.((((((((((.((((((.((.((((.((((.</v>
      </c>
      <c r="G33" s="39">
        <f>IF($A33&lt;=LEN('LMNA e11 - 2ry Str + Mask'!A$2),SUMIF('LMNA e11 - HSF3.0'!E2:E389,"&lt;="&amp;$A33,'LMNA e11 - HSF3.0'!H2:H389)-SUMIF('LMNA e11 - HSF3.0'!G2:G389,"&lt;="&amp;$A33,'LMNA e11 - HSF3.0'!H2:H389),"")</f>
        <v>0</v>
      </c>
      <c r="H33" s="39">
        <f>IF($A33&lt;=LEN('LMNA e11 - 2ry Str + Mask'!A$2),SUMIF('LMNA e11 - HSF3.0'!E2:E389,"&lt;="&amp;$A33,'LMNA e11 - HSF3.0'!I2:I389)-SUMIF('LMNA e11 - HSF3.0'!G2:G389,"&lt;="&amp;$A33,'LMNA e11 - HSF3.0'!I2:I389),"")</f>
        <v>0</v>
      </c>
      <c r="I33" s="39">
        <f>IF($A33&lt;=LEN('LMNA e11 - 2ry Str + Mask'!A$2),G33+H33,"")</f>
        <v>0</v>
      </c>
      <c r="J33" s="39">
        <f t="shared" si="1"/>
        <v>0</v>
      </c>
      <c r="K33" s="39">
        <f t="shared" si="2"/>
        <v>0</v>
      </c>
      <c r="L33" s="39">
        <f t="shared" si="3"/>
        <v>0</v>
      </c>
      <c r="M33" s="39">
        <f t="shared" si="4"/>
        <v>0</v>
      </c>
      <c r="N33" s="39">
        <f t="shared" si="5"/>
        <v>0</v>
      </c>
      <c r="O33" s="39">
        <f t="shared" si="6"/>
        <v>0</v>
      </c>
      <c r="P33" s="39">
        <f>IF($A33&lt;=LEN('LMNA e11 - 2ry Str + Mask'!A$2),M33-J33,"")</f>
        <v>0</v>
      </c>
      <c r="Q33" s="39">
        <f>IF($A33&lt;=LEN('LMNA e11 - 2ry Str + Mask'!A$2),N33-K33,"")</f>
        <v>0</v>
      </c>
      <c r="R33" s="39">
        <f>IF($A33&lt;=LEN('LMNA e11 - 2ry Str + Mask'!A$2),O33-L33,"")</f>
        <v>0</v>
      </c>
    </row>
    <row r="34" spans="1:18" ht="20" customHeight="1" x14ac:dyDescent="0.15">
      <c r="A34" s="36">
        <v>33</v>
      </c>
      <c r="B34" s="37" t="str">
        <f>IF($A34&lt;=LEN('LMNA e11 - 2ry Str + Mask'!A$2),MID('LMNA e11 - 2ry Str + Mask'!A$2,$A34,1),"")</f>
        <v>)</v>
      </c>
      <c r="C34" s="38" t="str">
        <f>IF($A34&lt;=LEN('LMNA e11 - 2ry Str + Mask'!B$2),MID('LMNA e11 - 2ry Str + Mask'!B$2,$A34,1),"")</f>
        <v>.</v>
      </c>
      <c r="D34" s="38" t="str">
        <f>IF($A34&lt;=LEN('LMNA e11 - 2ry Str + Mask'!C$2),MID('LMNA e11 - 2ry Str + Mask'!C$2,$A34,1),"")</f>
        <v>.</v>
      </c>
      <c r="E34" s="38" t="str">
        <f t="shared" si="0"/>
        <v>.</v>
      </c>
      <c r="F34" s="38" t="str">
        <f t="shared" si="7"/>
        <v>.((((((((((.((((((.((.((((.((((..</v>
      </c>
      <c r="G34" s="39">
        <f>IF($A34&lt;=LEN('LMNA e11 - 2ry Str + Mask'!A$2),SUMIF('LMNA e11 - HSF3.0'!E2:E389,"&lt;="&amp;$A34,'LMNA e11 - HSF3.0'!H2:H389)-SUMIF('LMNA e11 - HSF3.0'!G2:G389,"&lt;="&amp;$A34,'LMNA e11 - HSF3.0'!H2:H389),"")</f>
        <v>0</v>
      </c>
      <c r="H34" s="39">
        <f>IF($A34&lt;=LEN('LMNA e11 - 2ry Str + Mask'!A$2),SUMIF('LMNA e11 - HSF3.0'!E2:E389,"&lt;="&amp;$A34,'LMNA e11 - HSF3.0'!I2:I389)-SUMIF('LMNA e11 - HSF3.0'!G2:G389,"&lt;="&amp;$A34,'LMNA e11 - HSF3.0'!I2:I389),"")</f>
        <v>0</v>
      </c>
      <c r="I34" s="39">
        <f>IF($A34&lt;=LEN('LMNA e11 - 2ry Str + Mask'!A$2),G34+H34,"")</f>
        <v>0</v>
      </c>
      <c r="J34" s="39">
        <f t="shared" si="1"/>
        <v>0</v>
      </c>
      <c r="K34" s="39">
        <f t="shared" si="2"/>
        <v>0</v>
      </c>
      <c r="L34" s="39">
        <f t="shared" si="3"/>
        <v>0</v>
      </c>
      <c r="M34" s="39">
        <f t="shared" si="4"/>
        <v>0</v>
      </c>
      <c r="N34" s="39">
        <f t="shared" si="5"/>
        <v>0</v>
      </c>
      <c r="O34" s="39">
        <f t="shared" si="6"/>
        <v>0</v>
      </c>
      <c r="P34" s="39">
        <f>IF($A34&lt;=LEN('LMNA e11 - 2ry Str + Mask'!A$2),M34-J34,"")</f>
        <v>0</v>
      </c>
      <c r="Q34" s="39">
        <f>IF($A34&lt;=LEN('LMNA e11 - 2ry Str + Mask'!A$2),N34-K34,"")</f>
        <v>0</v>
      </c>
      <c r="R34" s="39">
        <f>IF($A34&lt;=LEN('LMNA e11 - 2ry Str + Mask'!A$2),O34-L34,"")</f>
        <v>0</v>
      </c>
    </row>
    <row r="35" spans="1:18" ht="20" customHeight="1" x14ac:dyDescent="0.15">
      <c r="A35" s="36">
        <v>34</v>
      </c>
      <c r="B35" s="37" t="str">
        <f>IF($A35&lt;=LEN('LMNA e11 - 2ry Str + Mask'!A$2),MID('LMNA e11 - 2ry Str + Mask'!A$2,$A35,1),"")</f>
        <v>)</v>
      </c>
      <c r="C35" s="38" t="str">
        <f>IF($A35&lt;=LEN('LMNA e11 - 2ry Str + Mask'!B$2),MID('LMNA e11 - 2ry Str + Mask'!B$2,$A35,1),"")</f>
        <v>.</v>
      </c>
      <c r="D35" s="38" t="str">
        <f>IF($A35&lt;=LEN('LMNA e11 - 2ry Str + Mask'!C$2),MID('LMNA e11 - 2ry Str + Mask'!C$2,$A35,1),"")</f>
        <v>.</v>
      </c>
      <c r="E35" s="38" t="str">
        <f t="shared" si="0"/>
        <v>.</v>
      </c>
      <c r="F35" s="38" t="str">
        <f t="shared" si="7"/>
        <v>.((((((((((.((((((.((.((((.((((...</v>
      </c>
      <c r="G35" s="39">
        <f>IF($A35&lt;=LEN('LMNA e11 - 2ry Str + Mask'!A$2),SUMIF('LMNA e11 - HSF3.0'!E2:E389,"&lt;="&amp;$A35,'LMNA e11 - HSF3.0'!H2:H389)-SUMIF('LMNA e11 - HSF3.0'!G2:G389,"&lt;="&amp;$A35,'LMNA e11 - HSF3.0'!H2:H389),"")</f>
        <v>0</v>
      </c>
      <c r="H35" s="39">
        <f>IF($A35&lt;=LEN('LMNA e11 - 2ry Str + Mask'!A$2),SUMIF('LMNA e11 - HSF3.0'!E2:E389,"&lt;="&amp;$A35,'LMNA e11 - HSF3.0'!I2:I389)-SUMIF('LMNA e11 - HSF3.0'!G2:G389,"&lt;="&amp;$A35,'LMNA e11 - HSF3.0'!I2:I389),"")</f>
        <v>0</v>
      </c>
      <c r="I35" s="39">
        <f>IF($A35&lt;=LEN('LMNA e11 - 2ry Str + Mask'!A$2),G35+H35,"")</f>
        <v>0</v>
      </c>
      <c r="J35" s="39">
        <f t="shared" si="1"/>
        <v>0</v>
      </c>
      <c r="K35" s="39">
        <f t="shared" si="2"/>
        <v>0</v>
      </c>
      <c r="L35" s="39">
        <f t="shared" si="3"/>
        <v>0</v>
      </c>
      <c r="M35" s="39">
        <f t="shared" si="4"/>
        <v>0</v>
      </c>
      <c r="N35" s="39">
        <f t="shared" si="5"/>
        <v>0</v>
      </c>
      <c r="O35" s="39">
        <f t="shared" si="6"/>
        <v>0</v>
      </c>
      <c r="P35" s="39">
        <f>IF($A35&lt;=LEN('LMNA e11 - 2ry Str + Mask'!A$2),M35-J35,"")</f>
        <v>0</v>
      </c>
      <c r="Q35" s="39">
        <f>IF($A35&lt;=LEN('LMNA e11 - 2ry Str + Mask'!A$2),N35-K35,"")</f>
        <v>0</v>
      </c>
      <c r="R35" s="39">
        <f>IF($A35&lt;=LEN('LMNA e11 - 2ry Str + Mask'!A$2),O35-L35,"")</f>
        <v>0</v>
      </c>
    </row>
    <row r="36" spans="1:18" ht="20" customHeight="1" x14ac:dyDescent="0.15">
      <c r="A36" s="36">
        <v>35</v>
      </c>
      <c r="B36" s="37" t="str">
        <f>IF($A36&lt;=LEN('LMNA e11 - 2ry Str + Mask'!A$2),MID('LMNA e11 - 2ry Str + Mask'!A$2,$A36,1),"")</f>
        <v>)</v>
      </c>
      <c r="C36" s="38" t="str">
        <f>IF($A36&lt;=LEN('LMNA e11 - 2ry Str + Mask'!B$2),MID('LMNA e11 - 2ry Str + Mask'!B$2,$A36,1),"")</f>
        <v>(</v>
      </c>
      <c r="D36" s="38" t="str">
        <f>IF($A36&lt;=LEN('LMNA e11 - 2ry Str + Mask'!C$2),MID('LMNA e11 - 2ry Str + Mask'!C$2,$A36,1),"")</f>
        <v>.</v>
      </c>
      <c r="E36" s="38" t="str">
        <f t="shared" si="0"/>
        <v>(</v>
      </c>
      <c r="F36" s="38" t="str">
        <f t="shared" si="7"/>
        <v>.((((((((((.((((((.((.((((.((((...(</v>
      </c>
      <c r="G36" s="39">
        <f>IF($A36&lt;=LEN('LMNA e11 - 2ry Str + Mask'!A$2),SUMIF('LMNA e11 - HSF3.0'!E2:E389,"&lt;="&amp;$A36,'LMNA e11 - HSF3.0'!H2:H389)-SUMIF('LMNA e11 - HSF3.0'!G2:G389,"&lt;="&amp;$A36,'LMNA e11 - HSF3.0'!H2:H389),"")</f>
        <v>0</v>
      </c>
      <c r="H36" s="39">
        <f>IF($A36&lt;=LEN('LMNA e11 - 2ry Str + Mask'!A$2),SUMIF('LMNA e11 - HSF3.0'!E2:E389,"&lt;="&amp;$A36,'LMNA e11 - HSF3.0'!I2:I389)-SUMIF('LMNA e11 - HSF3.0'!G2:G389,"&lt;="&amp;$A36,'LMNA e11 - HSF3.0'!I2:I389),"")</f>
        <v>0</v>
      </c>
      <c r="I36" s="39">
        <f>IF($A36&lt;=LEN('LMNA e11 - 2ry Str + Mask'!A$2),G36+H36,"")</f>
        <v>0</v>
      </c>
      <c r="J36" s="39">
        <f t="shared" si="1"/>
        <v>0</v>
      </c>
      <c r="K36" s="39">
        <f t="shared" si="2"/>
        <v>0</v>
      </c>
      <c r="L36" s="39">
        <f t="shared" si="3"/>
        <v>0</v>
      </c>
      <c r="M36" s="39">
        <f t="shared" si="4"/>
        <v>0</v>
      </c>
      <c r="N36" s="39">
        <f t="shared" si="5"/>
        <v>0</v>
      </c>
      <c r="O36" s="39">
        <f t="shared" si="6"/>
        <v>0</v>
      </c>
      <c r="P36" s="39">
        <f>IF($A36&lt;=LEN('LMNA e11 - 2ry Str + Mask'!A$2),M36-J36,"")</f>
        <v>0</v>
      </c>
      <c r="Q36" s="39">
        <f>IF($A36&lt;=LEN('LMNA e11 - 2ry Str + Mask'!A$2),N36-K36,"")</f>
        <v>0</v>
      </c>
      <c r="R36" s="39">
        <f>IF($A36&lt;=LEN('LMNA e11 - 2ry Str + Mask'!A$2),O36-L36,"")</f>
        <v>0</v>
      </c>
    </row>
    <row r="37" spans="1:18" ht="20" customHeight="1" x14ac:dyDescent="0.15">
      <c r="A37" s="36">
        <v>36</v>
      </c>
      <c r="B37" s="37" t="str">
        <f>IF($A37&lt;=LEN('LMNA e11 - 2ry Str + Mask'!A$2),MID('LMNA e11 - 2ry Str + Mask'!A$2,$A37,1),"")</f>
        <v>)</v>
      </c>
      <c r="C37" s="38" t="str">
        <f>IF($A37&lt;=LEN('LMNA e11 - 2ry Str + Mask'!B$2),MID('LMNA e11 - 2ry Str + Mask'!B$2,$A37,1),"")</f>
        <v>(</v>
      </c>
      <c r="D37" s="38" t="str">
        <f>IF($A37&lt;=LEN('LMNA e11 - 2ry Str + Mask'!C$2),MID('LMNA e11 - 2ry Str + Mask'!C$2,$A37,1),"")</f>
        <v>.</v>
      </c>
      <c r="E37" s="38" t="str">
        <f t="shared" si="0"/>
        <v>(</v>
      </c>
      <c r="F37" s="38" t="str">
        <f t="shared" si="7"/>
        <v>.((((((((((.((((((.((.((((.((((...((</v>
      </c>
      <c r="G37" s="39">
        <f>IF($A37&lt;=LEN('LMNA e11 - 2ry Str + Mask'!A$2),SUMIF('LMNA e11 - HSF3.0'!E2:E389,"&lt;="&amp;$A37,'LMNA e11 - HSF3.0'!H2:H389)-SUMIF('LMNA e11 - HSF3.0'!G2:G389,"&lt;="&amp;$A37,'LMNA e11 - HSF3.0'!H2:H389),"")</f>
        <v>0</v>
      </c>
      <c r="H37" s="39">
        <f>IF($A37&lt;=LEN('LMNA e11 - 2ry Str + Mask'!A$2),SUMIF('LMNA e11 - HSF3.0'!E2:E389,"&lt;="&amp;$A37,'LMNA e11 - HSF3.0'!I2:I389)-SUMIF('LMNA e11 - HSF3.0'!G2:G389,"&lt;="&amp;$A37,'LMNA e11 - HSF3.0'!I2:I389),"")</f>
        <v>0</v>
      </c>
      <c r="I37" s="39">
        <f>IF($A37&lt;=LEN('LMNA e11 - 2ry Str + Mask'!A$2),G37+H37,"")</f>
        <v>0</v>
      </c>
      <c r="J37" s="39">
        <f t="shared" si="1"/>
        <v>0</v>
      </c>
      <c r="K37" s="39">
        <f t="shared" si="2"/>
        <v>0</v>
      </c>
      <c r="L37" s="39">
        <f t="shared" si="3"/>
        <v>0</v>
      </c>
      <c r="M37" s="39">
        <f t="shared" si="4"/>
        <v>0</v>
      </c>
      <c r="N37" s="39">
        <f t="shared" si="5"/>
        <v>0</v>
      </c>
      <c r="O37" s="39">
        <f t="shared" si="6"/>
        <v>0</v>
      </c>
      <c r="P37" s="39">
        <f>IF($A37&lt;=LEN('LMNA e11 - 2ry Str + Mask'!A$2),M37-J37,"")</f>
        <v>0</v>
      </c>
      <c r="Q37" s="39">
        <f>IF($A37&lt;=LEN('LMNA e11 - 2ry Str + Mask'!A$2),N37-K37,"")</f>
        <v>0</v>
      </c>
      <c r="R37" s="39">
        <f>IF($A37&lt;=LEN('LMNA e11 - 2ry Str + Mask'!A$2),O37-L37,"")</f>
        <v>0</v>
      </c>
    </row>
    <row r="38" spans="1:18" ht="20" customHeight="1" x14ac:dyDescent="0.15">
      <c r="A38" s="36">
        <v>37</v>
      </c>
      <c r="B38" s="37" t="str">
        <f>IF($A38&lt;=LEN('LMNA e11 - 2ry Str + Mask'!A$2),MID('LMNA e11 - 2ry Str + Mask'!A$2,$A38,1),"")</f>
        <v>.</v>
      </c>
      <c r="C38" s="38" t="str">
        <f>IF($A38&lt;=LEN('LMNA e11 - 2ry Str + Mask'!B$2),MID('LMNA e11 - 2ry Str + Mask'!B$2,$A38,1),"")</f>
        <v>.</v>
      </c>
      <c r="D38" s="38" t="str">
        <f>IF($A38&lt;=LEN('LMNA e11 - 2ry Str + Mask'!C$2),MID('LMNA e11 - 2ry Str + Mask'!C$2,$A38,1),"")</f>
        <v>.</v>
      </c>
      <c r="E38" s="38" t="str">
        <f t="shared" si="0"/>
        <v>.</v>
      </c>
      <c r="F38" s="38" t="str">
        <f t="shared" si="7"/>
        <v>.((((((((((.((((((.((.((((.((((...((.</v>
      </c>
      <c r="G38" s="39">
        <f>IF($A38&lt;=LEN('LMNA e11 - 2ry Str + Mask'!A$2),SUMIF('LMNA e11 - HSF3.0'!E2:E389,"&lt;="&amp;$A38,'LMNA e11 - HSF3.0'!H2:H389)-SUMIF('LMNA e11 - HSF3.0'!G2:G389,"&lt;="&amp;$A38,'LMNA e11 - HSF3.0'!H2:H389),"")</f>
        <v>0</v>
      </c>
      <c r="H38" s="39">
        <f>IF($A38&lt;=LEN('LMNA e11 - 2ry Str + Mask'!A$2),SUMIF('LMNA e11 - HSF3.0'!E2:E389,"&lt;="&amp;$A38,'LMNA e11 - HSF3.0'!I2:I389)-SUMIF('LMNA e11 - HSF3.0'!G2:G389,"&lt;="&amp;$A38,'LMNA e11 - HSF3.0'!I2:I389),"")</f>
        <v>0</v>
      </c>
      <c r="I38" s="39">
        <f>IF($A38&lt;=LEN('LMNA e11 - 2ry Str + Mask'!A$2),G38+H38,"")</f>
        <v>0</v>
      </c>
      <c r="J38" s="39">
        <f t="shared" si="1"/>
        <v>0</v>
      </c>
      <c r="K38" s="39">
        <f t="shared" si="2"/>
        <v>0</v>
      </c>
      <c r="L38" s="39">
        <f t="shared" si="3"/>
        <v>0</v>
      </c>
      <c r="M38" s="39">
        <f t="shared" si="4"/>
        <v>0</v>
      </c>
      <c r="N38" s="39">
        <f t="shared" si="5"/>
        <v>0</v>
      </c>
      <c r="O38" s="39">
        <f t="shared" si="6"/>
        <v>0</v>
      </c>
      <c r="P38" s="39">
        <f>IF($A38&lt;=LEN('LMNA e11 - 2ry Str + Mask'!A$2),M38-J38,"")</f>
        <v>0</v>
      </c>
      <c r="Q38" s="39">
        <f>IF($A38&lt;=LEN('LMNA e11 - 2ry Str + Mask'!A$2),N38-K38,"")</f>
        <v>0</v>
      </c>
      <c r="R38" s="39">
        <f>IF($A38&lt;=LEN('LMNA e11 - 2ry Str + Mask'!A$2),O38-L38,"")</f>
        <v>0</v>
      </c>
    </row>
    <row r="39" spans="1:18" ht="20" customHeight="1" x14ac:dyDescent="0.15">
      <c r="A39" s="36">
        <v>38</v>
      </c>
      <c r="B39" s="37" t="str">
        <f>IF($A39&lt;=LEN('LMNA e11 - 2ry Str + Mask'!A$2),MID('LMNA e11 - 2ry Str + Mask'!A$2,$A39,1),"")</f>
        <v>)</v>
      </c>
      <c r="C39" s="38" t="str">
        <f>IF($A39&lt;=LEN('LMNA e11 - 2ry Str + Mask'!B$2),MID('LMNA e11 - 2ry Str + Mask'!B$2,$A39,1),"")</f>
        <v>(</v>
      </c>
      <c r="D39" s="38" t="str">
        <f>IF($A39&lt;=LEN('LMNA e11 - 2ry Str + Mask'!C$2),MID('LMNA e11 - 2ry Str + Mask'!C$2,$A39,1),"")</f>
        <v>.</v>
      </c>
      <c r="E39" s="38" t="str">
        <f t="shared" si="0"/>
        <v>(</v>
      </c>
      <c r="F39" s="38" t="str">
        <f t="shared" si="7"/>
        <v>.((((((((((.((((((.((.((((.((((...((.(</v>
      </c>
      <c r="G39" s="39">
        <f>IF($A39&lt;=LEN('LMNA e11 - 2ry Str + Mask'!A$2),SUMIF('LMNA e11 - HSF3.0'!E2:E389,"&lt;="&amp;$A39,'LMNA e11 - HSF3.0'!H2:H389)-SUMIF('LMNA e11 - HSF3.0'!G2:G389,"&lt;="&amp;$A39,'LMNA e11 - HSF3.0'!H2:H389),"")</f>
        <v>0</v>
      </c>
      <c r="H39" s="39">
        <f>IF($A39&lt;=LEN('LMNA e11 - 2ry Str + Mask'!A$2),SUMIF('LMNA e11 - HSF3.0'!E2:E389,"&lt;="&amp;$A39,'LMNA e11 - HSF3.0'!I2:I389)-SUMIF('LMNA e11 - HSF3.0'!G2:G389,"&lt;="&amp;$A39,'LMNA e11 - HSF3.0'!I2:I389),"")</f>
        <v>0</v>
      </c>
      <c r="I39" s="39">
        <f>IF($A39&lt;=LEN('LMNA e11 - 2ry Str + Mask'!A$2),G39+H39,"")</f>
        <v>0</v>
      </c>
      <c r="J39" s="39">
        <f t="shared" si="1"/>
        <v>0</v>
      </c>
      <c r="K39" s="39">
        <f t="shared" si="2"/>
        <v>0</v>
      </c>
      <c r="L39" s="39">
        <f t="shared" si="3"/>
        <v>0</v>
      </c>
      <c r="M39" s="39">
        <f t="shared" si="4"/>
        <v>0</v>
      </c>
      <c r="N39" s="39">
        <f t="shared" si="5"/>
        <v>0</v>
      </c>
      <c r="O39" s="39">
        <f t="shared" si="6"/>
        <v>0</v>
      </c>
      <c r="P39" s="39">
        <f>IF($A39&lt;=LEN('LMNA e11 - 2ry Str + Mask'!A$2),M39-J39,"")</f>
        <v>0</v>
      </c>
      <c r="Q39" s="39">
        <f>IF($A39&lt;=LEN('LMNA e11 - 2ry Str + Mask'!A$2),N39-K39,"")</f>
        <v>0</v>
      </c>
      <c r="R39" s="39">
        <f>IF($A39&lt;=LEN('LMNA e11 - 2ry Str + Mask'!A$2),O39-L39,"")</f>
        <v>0</v>
      </c>
    </row>
    <row r="40" spans="1:18" ht="20" customHeight="1" x14ac:dyDescent="0.15">
      <c r="A40" s="36">
        <v>39</v>
      </c>
      <c r="B40" s="37" t="str">
        <f>IF($A40&lt;=LEN('LMNA e11 - 2ry Str + Mask'!A$2),MID('LMNA e11 - 2ry Str + Mask'!A$2,$A40,1),"")</f>
        <v>)</v>
      </c>
      <c r="C40" s="38" t="str">
        <f>IF($A40&lt;=LEN('LMNA e11 - 2ry Str + Mask'!B$2),MID('LMNA e11 - 2ry Str + Mask'!B$2,$A40,1),"")</f>
        <v>(</v>
      </c>
      <c r="D40" s="38" t="str">
        <f>IF($A40&lt;=LEN('LMNA e11 - 2ry Str + Mask'!C$2),MID('LMNA e11 - 2ry Str + Mask'!C$2,$A40,1),"")</f>
        <v>.</v>
      </c>
      <c r="E40" s="38" t="str">
        <f t="shared" si="0"/>
        <v>(</v>
      </c>
      <c r="F40" s="38" t="str">
        <f t="shared" si="7"/>
        <v>.((((((((((.((((((.((.((((.((((...((.((</v>
      </c>
      <c r="G40" s="39">
        <f>IF($A40&lt;=LEN('LMNA e11 - 2ry Str + Mask'!A$2),SUMIF('LMNA e11 - HSF3.0'!E2:E389,"&lt;="&amp;$A40,'LMNA e11 - HSF3.0'!H2:H389)-SUMIF('LMNA e11 - HSF3.0'!G2:G389,"&lt;="&amp;$A40,'LMNA e11 - HSF3.0'!H2:H389),"")</f>
        <v>0</v>
      </c>
      <c r="H40" s="39">
        <f>IF($A40&lt;=LEN('LMNA e11 - 2ry Str + Mask'!A$2),SUMIF('LMNA e11 - HSF3.0'!E2:E389,"&lt;="&amp;$A40,'LMNA e11 - HSF3.0'!I2:I389)-SUMIF('LMNA e11 - HSF3.0'!G2:G389,"&lt;="&amp;$A40,'LMNA e11 - HSF3.0'!I2:I389),"")</f>
        <v>0</v>
      </c>
      <c r="I40" s="39">
        <f>IF($A40&lt;=LEN('LMNA e11 - 2ry Str + Mask'!A$2),G40+H40,"")</f>
        <v>0</v>
      </c>
      <c r="J40" s="39">
        <f t="shared" si="1"/>
        <v>0</v>
      </c>
      <c r="K40" s="39">
        <f t="shared" si="2"/>
        <v>0</v>
      </c>
      <c r="L40" s="39">
        <f t="shared" si="3"/>
        <v>0</v>
      </c>
      <c r="M40" s="39">
        <f t="shared" si="4"/>
        <v>0</v>
      </c>
      <c r="N40" s="39">
        <f t="shared" si="5"/>
        <v>0</v>
      </c>
      <c r="O40" s="39">
        <f t="shared" si="6"/>
        <v>0</v>
      </c>
      <c r="P40" s="39">
        <f>IF($A40&lt;=LEN('LMNA e11 - 2ry Str + Mask'!A$2),M40-J40,"")</f>
        <v>0</v>
      </c>
      <c r="Q40" s="39">
        <f>IF($A40&lt;=LEN('LMNA e11 - 2ry Str + Mask'!A$2),N40-K40,"")</f>
        <v>0</v>
      </c>
      <c r="R40" s="39">
        <f>IF($A40&lt;=LEN('LMNA e11 - 2ry Str + Mask'!A$2),O40-L40,"")</f>
        <v>0</v>
      </c>
    </row>
    <row r="41" spans="1:18" ht="20" customHeight="1" x14ac:dyDescent="0.15">
      <c r="A41" s="36">
        <v>40</v>
      </c>
      <c r="B41" s="37" t="str">
        <f>IF($A41&lt;=LEN('LMNA e11 - 2ry Str + Mask'!A$2),MID('LMNA e11 - 2ry Str + Mask'!A$2,$A41,1),"")</f>
        <v>)</v>
      </c>
      <c r="C41" s="38" t="str">
        <f>IF($A41&lt;=LEN('LMNA e11 - 2ry Str + Mask'!B$2),MID('LMNA e11 - 2ry Str + Mask'!B$2,$A41,1),"")</f>
        <v>(</v>
      </c>
      <c r="D41" s="38" t="str">
        <f>IF($A41&lt;=LEN('LMNA e11 - 2ry Str + Mask'!C$2),MID('LMNA e11 - 2ry Str + Mask'!C$2,$A41,1),"")</f>
        <v>.</v>
      </c>
      <c r="E41" s="38" t="str">
        <f t="shared" si="0"/>
        <v>(</v>
      </c>
      <c r="F41" s="38" t="str">
        <f t="shared" si="7"/>
        <v>.((((((((((.((((((.((.((((.((((...((.(((</v>
      </c>
      <c r="G41" s="39">
        <f>IF($A41&lt;=LEN('LMNA e11 - 2ry Str + Mask'!A$2),SUMIF('LMNA e11 - HSF3.0'!E2:E389,"&lt;="&amp;$A41,'LMNA e11 - HSF3.0'!H2:H389)-SUMIF('LMNA e11 - HSF3.0'!G2:G389,"&lt;="&amp;$A41,'LMNA e11 - HSF3.0'!H2:H389),"")</f>
        <v>0</v>
      </c>
      <c r="H41" s="39">
        <f>IF($A41&lt;=LEN('LMNA e11 - 2ry Str + Mask'!A$2),SUMIF('LMNA e11 - HSF3.0'!E2:E389,"&lt;="&amp;$A41,'LMNA e11 - HSF3.0'!I2:I389)-SUMIF('LMNA e11 - HSF3.0'!G2:G389,"&lt;="&amp;$A41,'LMNA e11 - HSF3.0'!I2:I389),"")</f>
        <v>0</v>
      </c>
      <c r="I41" s="39">
        <f>IF($A41&lt;=LEN('LMNA e11 - 2ry Str + Mask'!A$2),G41+H41,"")</f>
        <v>0</v>
      </c>
      <c r="J41" s="39">
        <f t="shared" si="1"/>
        <v>0</v>
      </c>
      <c r="K41" s="39">
        <f t="shared" si="2"/>
        <v>0</v>
      </c>
      <c r="L41" s="39">
        <f t="shared" si="3"/>
        <v>0</v>
      </c>
      <c r="M41" s="39">
        <f t="shared" si="4"/>
        <v>0</v>
      </c>
      <c r="N41" s="39">
        <f t="shared" si="5"/>
        <v>0</v>
      </c>
      <c r="O41" s="39">
        <f t="shared" si="6"/>
        <v>0</v>
      </c>
      <c r="P41" s="39">
        <f>IF($A41&lt;=LEN('LMNA e11 - 2ry Str + Mask'!A$2),M41-J41,"")</f>
        <v>0</v>
      </c>
      <c r="Q41" s="39">
        <f>IF($A41&lt;=LEN('LMNA e11 - 2ry Str + Mask'!A$2),N41-K41,"")</f>
        <v>0</v>
      </c>
      <c r="R41" s="39">
        <f>IF($A41&lt;=LEN('LMNA e11 - 2ry Str + Mask'!A$2),O41-L41,"")</f>
        <v>0</v>
      </c>
    </row>
    <row r="42" spans="1:18" ht="20" customHeight="1" x14ac:dyDescent="0.15">
      <c r="A42" s="36">
        <v>41</v>
      </c>
      <c r="B42" s="37" t="str">
        <f>IF($A42&lt;=LEN('LMNA e11 - 2ry Str + Mask'!A$2),MID('LMNA e11 - 2ry Str + Mask'!A$2,$A42,1),"")</f>
        <v>)</v>
      </c>
      <c r="C42" s="38" t="str">
        <f>IF($A42&lt;=LEN('LMNA e11 - 2ry Str + Mask'!B$2),MID('LMNA e11 - 2ry Str + Mask'!B$2,$A42,1),"")</f>
        <v>.</v>
      </c>
      <c r="D42" s="38" t="str">
        <f>IF($A42&lt;=LEN('LMNA e11 - 2ry Str + Mask'!C$2),MID('LMNA e11 - 2ry Str + Mask'!C$2,$A42,1),"")</f>
        <v>.</v>
      </c>
      <c r="E42" s="38" t="str">
        <f t="shared" si="0"/>
        <v>.</v>
      </c>
      <c r="F42" s="38" t="str">
        <f t="shared" si="7"/>
        <v>.((((((((((.((((((.((.((((.((((...((.(((.</v>
      </c>
      <c r="G42" s="39">
        <f>IF($A42&lt;=LEN('LMNA e11 - 2ry Str + Mask'!A$2),SUMIF('LMNA e11 - HSF3.0'!E2:E389,"&lt;="&amp;$A42,'LMNA e11 - HSF3.0'!H2:H389)-SUMIF('LMNA e11 - HSF3.0'!G2:G389,"&lt;="&amp;$A42,'LMNA e11 - HSF3.0'!H2:H389),"")</f>
        <v>0</v>
      </c>
      <c r="H42" s="39">
        <f>IF($A42&lt;=LEN('LMNA e11 - 2ry Str + Mask'!A$2),SUMIF('LMNA e11 - HSF3.0'!E2:E389,"&lt;="&amp;$A42,'LMNA e11 - HSF3.0'!I2:I389)-SUMIF('LMNA e11 - HSF3.0'!G2:G389,"&lt;="&amp;$A42,'LMNA e11 - HSF3.0'!I2:I389),"")</f>
        <v>0</v>
      </c>
      <c r="I42" s="39">
        <f>IF($A42&lt;=LEN('LMNA e11 - 2ry Str + Mask'!A$2),G42+H42,"")</f>
        <v>0</v>
      </c>
      <c r="J42" s="39">
        <f t="shared" si="1"/>
        <v>0</v>
      </c>
      <c r="K42" s="39">
        <f t="shared" si="2"/>
        <v>0</v>
      </c>
      <c r="L42" s="39">
        <f t="shared" si="3"/>
        <v>0</v>
      </c>
      <c r="M42" s="39">
        <f t="shared" si="4"/>
        <v>0</v>
      </c>
      <c r="N42" s="39">
        <f t="shared" si="5"/>
        <v>0</v>
      </c>
      <c r="O42" s="39">
        <f t="shared" si="6"/>
        <v>0</v>
      </c>
      <c r="P42" s="39">
        <f>IF($A42&lt;=LEN('LMNA e11 - 2ry Str + Mask'!A$2),M42-J42,"")</f>
        <v>0</v>
      </c>
      <c r="Q42" s="39">
        <f>IF($A42&lt;=LEN('LMNA e11 - 2ry Str + Mask'!A$2),N42-K42,"")</f>
        <v>0</v>
      </c>
      <c r="R42" s="39">
        <f>IF($A42&lt;=LEN('LMNA e11 - 2ry Str + Mask'!A$2),O42-L42,"")</f>
        <v>0</v>
      </c>
    </row>
    <row r="43" spans="1:18" ht="20" customHeight="1" x14ac:dyDescent="0.15">
      <c r="A43" s="36">
        <v>42</v>
      </c>
      <c r="B43" s="37" t="str">
        <f>IF($A43&lt;=LEN('LMNA e11 - 2ry Str + Mask'!A$2),MID('LMNA e11 - 2ry Str + Mask'!A$2,$A43,1),"")</f>
        <v>)</v>
      </c>
      <c r="C43" s="38" t="str">
        <f>IF($A43&lt;=LEN('LMNA e11 - 2ry Str + Mask'!B$2),MID('LMNA e11 - 2ry Str + Mask'!B$2,$A43,1),"")</f>
        <v>(</v>
      </c>
      <c r="D43" s="38" t="str">
        <f>IF($A43&lt;=LEN('LMNA e11 - 2ry Str + Mask'!C$2),MID('LMNA e11 - 2ry Str + Mask'!C$2,$A43,1),"")</f>
        <v>.</v>
      </c>
      <c r="E43" s="38" t="str">
        <f t="shared" si="0"/>
        <v>(</v>
      </c>
      <c r="F43" s="38" t="str">
        <f t="shared" si="7"/>
        <v>.((((((((((.((((((.((.((((.((((...((.(((.(</v>
      </c>
      <c r="G43" s="39">
        <f>IF($A43&lt;=LEN('LMNA e11 - 2ry Str + Mask'!A$2),SUMIF('LMNA e11 - HSF3.0'!E2:E389,"&lt;="&amp;$A43,'LMNA e11 - HSF3.0'!H2:H389)-SUMIF('LMNA e11 - HSF3.0'!G2:G389,"&lt;="&amp;$A43,'LMNA e11 - HSF3.0'!H2:H389),"")</f>
        <v>0</v>
      </c>
      <c r="H43" s="39">
        <f>IF($A43&lt;=LEN('LMNA e11 - 2ry Str + Mask'!A$2),SUMIF('LMNA e11 - HSF3.0'!E2:E389,"&lt;="&amp;$A43,'LMNA e11 - HSF3.0'!I2:I389)-SUMIF('LMNA e11 - HSF3.0'!G2:G389,"&lt;="&amp;$A43,'LMNA e11 - HSF3.0'!I2:I389),"")</f>
        <v>0</v>
      </c>
      <c r="I43" s="39">
        <f>IF($A43&lt;=LEN('LMNA e11 - 2ry Str + Mask'!A$2),G43+H43,"")</f>
        <v>0</v>
      </c>
      <c r="J43" s="39">
        <f t="shared" si="1"/>
        <v>0</v>
      </c>
      <c r="K43" s="39">
        <f t="shared" si="2"/>
        <v>0</v>
      </c>
      <c r="L43" s="39">
        <f t="shared" si="3"/>
        <v>0</v>
      </c>
      <c r="M43" s="39">
        <f t="shared" si="4"/>
        <v>0</v>
      </c>
      <c r="N43" s="39">
        <f t="shared" si="5"/>
        <v>0</v>
      </c>
      <c r="O43" s="39">
        <f t="shared" si="6"/>
        <v>0</v>
      </c>
      <c r="P43" s="39">
        <f>IF($A43&lt;=LEN('LMNA e11 - 2ry Str + Mask'!A$2),M43-J43,"")</f>
        <v>0</v>
      </c>
      <c r="Q43" s="39">
        <f>IF($A43&lt;=LEN('LMNA e11 - 2ry Str + Mask'!A$2),N43-K43,"")</f>
        <v>0</v>
      </c>
      <c r="R43" s="39">
        <f>IF($A43&lt;=LEN('LMNA e11 - 2ry Str + Mask'!A$2),O43-L43,"")</f>
        <v>0</v>
      </c>
    </row>
    <row r="44" spans="1:18" ht="20" customHeight="1" x14ac:dyDescent="0.15">
      <c r="A44" s="36">
        <v>43</v>
      </c>
      <c r="B44" s="37" t="str">
        <f>IF($A44&lt;=LEN('LMNA e11 - 2ry Str + Mask'!A$2),MID('LMNA e11 - 2ry Str + Mask'!A$2,$A44,1),"")</f>
        <v>)</v>
      </c>
      <c r="C44" s="38" t="str">
        <f>IF($A44&lt;=LEN('LMNA e11 - 2ry Str + Mask'!B$2),MID('LMNA e11 - 2ry Str + Mask'!B$2,$A44,1),"")</f>
        <v>(</v>
      </c>
      <c r="D44" s="38" t="str">
        <f>IF($A44&lt;=LEN('LMNA e11 - 2ry Str + Mask'!C$2),MID('LMNA e11 - 2ry Str + Mask'!C$2,$A44,1),"")</f>
        <v>.</v>
      </c>
      <c r="E44" s="38" t="str">
        <f t="shared" si="0"/>
        <v>(</v>
      </c>
      <c r="F44" s="38" t="str">
        <f t="shared" si="7"/>
        <v>.((((((((((.((((((.((.((((.((((...((.(((.((</v>
      </c>
      <c r="G44" s="39">
        <f>IF($A44&lt;=LEN('LMNA e11 - 2ry Str + Mask'!A$2),SUMIF('LMNA e11 - HSF3.0'!E2:E389,"&lt;="&amp;$A44,'LMNA e11 - HSF3.0'!H2:H389)-SUMIF('LMNA e11 - HSF3.0'!G2:G389,"&lt;="&amp;$A44,'LMNA e11 - HSF3.0'!H2:H389),"")</f>
        <v>0</v>
      </c>
      <c r="H44" s="39">
        <f>IF($A44&lt;=LEN('LMNA e11 - 2ry Str + Mask'!A$2),SUMIF('LMNA e11 - HSF3.0'!E2:E389,"&lt;="&amp;$A44,'LMNA e11 - HSF3.0'!I2:I389)-SUMIF('LMNA e11 - HSF3.0'!G2:G389,"&lt;="&amp;$A44,'LMNA e11 - HSF3.0'!I2:I389),"")</f>
        <v>0</v>
      </c>
      <c r="I44" s="39">
        <f>IF($A44&lt;=LEN('LMNA e11 - 2ry Str + Mask'!A$2),G44+H44,"")</f>
        <v>0</v>
      </c>
      <c r="J44" s="39">
        <f t="shared" si="1"/>
        <v>0</v>
      </c>
      <c r="K44" s="39">
        <f t="shared" si="2"/>
        <v>0</v>
      </c>
      <c r="L44" s="39">
        <f t="shared" si="3"/>
        <v>0</v>
      </c>
      <c r="M44" s="39">
        <f t="shared" si="4"/>
        <v>0</v>
      </c>
      <c r="N44" s="39">
        <f t="shared" si="5"/>
        <v>0</v>
      </c>
      <c r="O44" s="39">
        <f t="shared" si="6"/>
        <v>0</v>
      </c>
      <c r="P44" s="39">
        <f>IF($A44&lt;=LEN('LMNA e11 - 2ry Str + Mask'!A$2),M44-J44,"")</f>
        <v>0</v>
      </c>
      <c r="Q44" s="39">
        <f>IF($A44&lt;=LEN('LMNA e11 - 2ry Str + Mask'!A$2),N44-K44,"")</f>
        <v>0</v>
      </c>
      <c r="R44" s="39">
        <f>IF($A44&lt;=LEN('LMNA e11 - 2ry Str + Mask'!A$2),O44-L44,"")</f>
        <v>0</v>
      </c>
    </row>
    <row r="45" spans="1:18" ht="20" customHeight="1" x14ac:dyDescent="0.15">
      <c r="A45" s="36">
        <v>44</v>
      </c>
      <c r="B45" s="37" t="str">
        <f>IF($A45&lt;=LEN('LMNA e11 - 2ry Str + Mask'!A$2),MID('LMNA e11 - 2ry Str + Mask'!A$2,$A45,1),"")</f>
        <v>.</v>
      </c>
      <c r="C45" s="38" t="str">
        <f>IF($A45&lt;=LEN('LMNA e11 - 2ry Str + Mask'!B$2),MID('LMNA e11 - 2ry Str + Mask'!B$2,$A45,1),"")</f>
        <v>(</v>
      </c>
      <c r="D45" s="38" t="str">
        <f>IF($A45&lt;=LEN('LMNA e11 - 2ry Str + Mask'!C$2),MID('LMNA e11 - 2ry Str + Mask'!C$2,$A45,1),"")</f>
        <v>.</v>
      </c>
      <c r="E45" s="38" t="str">
        <f t="shared" si="0"/>
        <v>(</v>
      </c>
      <c r="F45" s="38" t="str">
        <f t="shared" si="7"/>
        <v>.((((((((((.((((((.((.((((.((((...((.(((.(((</v>
      </c>
      <c r="G45" s="39">
        <f>IF($A45&lt;=LEN('LMNA e11 - 2ry Str + Mask'!A$2),SUMIF('LMNA e11 - HSF3.0'!E2:E389,"&lt;="&amp;$A45,'LMNA e11 - HSF3.0'!H2:H389)-SUMIF('LMNA e11 - HSF3.0'!G2:G389,"&lt;="&amp;$A45,'LMNA e11 - HSF3.0'!H2:H389),"")</f>
        <v>0</v>
      </c>
      <c r="H45" s="39">
        <f>IF($A45&lt;=LEN('LMNA e11 - 2ry Str + Mask'!A$2),SUMIF('LMNA e11 - HSF3.0'!E2:E389,"&lt;="&amp;$A45,'LMNA e11 - HSF3.0'!I2:I389)-SUMIF('LMNA e11 - HSF3.0'!G2:G389,"&lt;="&amp;$A45,'LMNA e11 - HSF3.0'!I2:I389),"")</f>
        <v>0</v>
      </c>
      <c r="I45" s="39">
        <f>IF($A45&lt;=LEN('LMNA e11 - 2ry Str + Mask'!A$2),G45+H45,"")</f>
        <v>0</v>
      </c>
      <c r="J45" s="39">
        <f t="shared" si="1"/>
        <v>0</v>
      </c>
      <c r="K45" s="39">
        <f t="shared" si="2"/>
        <v>0</v>
      </c>
      <c r="L45" s="39">
        <f t="shared" si="3"/>
        <v>0</v>
      </c>
      <c r="M45" s="39">
        <f t="shared" si="4"/>
        <v>0</v>
      </c>
      <c r="N45" s="39">
        <f t="shared" si="5"/>
        <v>0</v>
      </c>
      <c r="O45" s="39">
        <f t="shared" si="6"/>
        <v>0</v>
      </c>
      <c r="P45" s="39">
        <f>IF($A45&lt;=LEN('LMNA e11 - 2ry Str + Mask'!A$2),M45-J45,"")</f>
        <v>0</v>
      </c>
      <c r="Q45" s="39">
        <f>IF($A45&lt;=LEN('LMNA e11 - 2ry Str + Mask'!A$2),N45-K45,"")</f>
        <v>0</v>
      </c>
      <c r="R45" s="39">
        <f>IF($A45&lt;=LEN('LMNA e11 - 2ry Str + Mask'!A$2),O45-L45,"")</f>
        <v>0</v>
      </c>
    </row>
    <row r="46" spans="1:18" ht="20" customHeight="1" x14ac:dyDescent="0.15">
      <c r="A46" s="36">
        <v>45</v>
      </c>
      <c r="B46" s="37" t="str">
        <f>IF($A46&lt;=LEN('LMNA e11 - 2ry Str + Mask'!A$2),MID('LMNA e11 - 2ry Str + Mask'!A$2,$A46,1),"")</f>
        <v>.</v>
      </c>
      <c r="C46" s="38" t="str">
        <f>IF($A46&lt;=LEN('LMNA e11 - 2ry Str + Mask'!B$2),MID('LMNA e11 - 2ry Str + Mask'!B$2,$A46,1),"")</f>
        <v>(</v>
      </c>
      <c r="D46" s="38" t="str">
        <f>IF($A46&lt;=LEN('LMNA e11 - 2ry Str + Mask'!C$2),MID('LMNA e11 - 2ry Str + Mask'!C$2,$A46,1),"")</f>
        <v>.</v>
      </c>
      <c r="E46" s="38" t="str">
        <f t="shared" si="0"/>
        <v>(</v>
      </c>
      <c r="F46" s="38" t="str">
        <f t="shared" si="7"/>
        <v>.((((((((((.((((((.((.((((.((((...((.(((.((((</v>
      </c>
      <c r="G46" s="39">
        <f>IF($A46&lt;=LEN('LMNA e11 - 2ry Str + Mask'!A$2),SUMIF('LMNA e11 - HSF3.0'!E2:E389,"&lt;="&amp;$A46,'LMNA e11 - HSF3.0'!H2:H389)-SUMIF('LMNA e11 - HSF3.0'!G2:G389,"&lt;="&amp;$A46,'LMNA e11 - HSF3.0'!H2:H389),"")</f>
        <v>0</v>
      </c>
      <c r="H46" s="39">
        <f>IF($A46&lt;=LEN('LMNA e11 - 2ry Str + Mask'!A$2),SUMIF('LMNA e11 - HSF3.0'!E2:E389,"&lt;="&amp;$A46,'LMNA e11 - HSF3.0'!I2:I389)-SUMIF('LMNA e11 - HSF3.0'!G2:G389,"&lt;="&amp;$A46,'LMNA e11 - HSF3.0'!I2:I389),"")</f>
        <v>0</v>
      </c>
      <c r="I46" s="39">
        <f>IF($A46&lt;=LEN('LMNA e11 - 2ry Str + Mask'!A$2),G46+H46,"")</f>
        <v>0</v>
      </c>
      <c r="J46" s="39">
        <f t="shared" si="1"/>
        <v>0</v>
      </c>
      <c r="K46" s="39">
        <f t="shared" si="2"/>
        <v>0</v>
      </c>
      <c r="L46" s="39">
        <f t="shared" si="3"/>
        <v>0</v>
      </c>
      <c r="M46" s="39">
        <f t="shared" si="4"/>
        <v>0</v>
      </c>
      <c r="N46" s="39">
        <f t="shared" si="5"/>
        <v>0</v>
      </c>
      <c r="O46" s="39">
        <f t="shared" si="6"/>
        <v>0</v>
      </c>
      <c r="P46" s="39">
        <f>IF($A46&lt;=LEN('LMNA e11 - 2ry Str + Mask'!A$2),M46-J46,"")</f>
        <v>0</v>
      </c>
      <c r="Q46" s="39">
        <f>IF($A46&lt;=LEN('LMNA e11 - 2ry Str + Mask'!A$2),N46-K46,"")</f>
        <v>0</v>
      </c>
      <c r="R46" s="39">
        <f>IF($A46&lt;=LEN('LMNA e11 - 2ry Str + Mask'!A$2),O46-L46,"")</f>
        <v>0</v>
      </c>
    </row>
    <row r="47" spans="1:18" ht="20" customHeight="1" x14ac:dyDescent="0.15">
      <c r="A47" s="36">
        <v>46</v>
      </c>
      <c r="B47" s="37" t="str">
        <f>IF($A47&lt;=LEN('LMNA e11 - 2ry Str + Mask'!A$2),MID('LMNA e11 - 2ry Str + Mask'!A$2,$A47,1),"")</f>
        <v>)</v>
      </c>
      <c r="C47" s="38" t="str">
        <f>IF($A47&lt;=LEN('LMNA e11 - 2ry Str + Mask'!B$2),MID('LMNA e11 - 2ry Str + Mask'!B$2,$A47,1),"")</f>
        <v>(</v>
      </c>
      <c r="D47" s="38" t="str">
        <f>IF($A47&lt;=LEN('LMNA e11 - 2ry Str + Mask'!C$2),MID('LMNA e11 - 2ry Str + Mask'!C$2,$A47,1),"")</f>
        <v>.</v>
      </c>
      <c r="E47" s="38" t="str">
        <f t="shared" si="0"/>
        <v>(</v>
      </c>
      <c r="F47" s="38" t="str">
        <f t="shared" si="7"/>
        <v>.((((((((((.((((((.((.((((.((((...((.(((.(((((</v>
      </c>
      <c r="G47" s="39">
        <f>IF($A47&lt;=LEN('LMNA e11 - 2ry Str + Mask'!A$2),SUMIF('LMNA e11 - HSF3.0'!E2:E389,"&lt;="&amp;$A47,'LMNA e11 - HSF3.0'!H2:H389)-SUMIF('LMNA e11 - HSF3.0'!G2:G389,"&lt;="&amp;$A47,'LMNA e11 - HSF3.0'!H2:H389),"")</f>
        <v>0</v>
      </c>
      <c r="H47" s="39">
        <f>IF($A47&lt;=LEN('LMNA e11 - 2ry Str + Mask'!A$2),SUMIF('LMNA e11 - HSF3.0'!E2:E389,"&lt;="&amp;$A47,'LMNA e11 - HSF3.0'!I2:I389)-SUMIF('LMNA e11 - HSF3.0'!G2:G389,"&lt;="&amp;$A47,'LMNA e11 - HSF3.0'!I2:I389),"")</f>
        <v>0</v>
      </c>
      <c r="I47" s="39">
        <f>IF($A47&lt;=LEN('LMNA e11 - 2ry Str + Mask'!A$2),G47+H47,"")</f>
        <v>0</v>
      </c>
      <c r="J47" s="39">
        <f t="shared" si="1"/>
        <v>0</v>
      </c>
      <c r="K47" s="39">
        <f t="shared" si="2"/>
        <v>0</v>
      </c>
      <c r="L47" s="39">
        <f t="shared" si="3"/>
        <v>0</v>
      </c>
      <c r="M47" s="39">
        <f t="shared" si="4"/>
        <v>0</v>
      </c>
      <c r="N47" s="39">
        <f t="shared" si="5"/>
        <v>0</v>
      </c>
      <c r="O47" s="39">
        <f t="shared" si="6"/>
        <v>0</v>
      </c>
      <c r="P47" s="39">
        <f>IF($A47&lt;=LEN('LMNA e11 - 2ry Str + Mask'!A$2),M47-J47,"")</f>
        <v>0</v>
      </c>
      <c r="Q47" s="39">
        <f>IF($A47&lt;=LEN('LMNA e11 - 2ry Str + Mask'!A$2),N47-K47,"")</f>
        <v>0</v>
      </c>
      <c r="R47" s="39">
        <f>IF($A47&lt;=LEN('LMNA e11 - 2ry Str + Mask'!A$2),O47-L47,"")</f>
        <v>0</v>
      </c>
    </row>
    <row r="48" spans="1:18" ht="20" customHeight="1" x14ac:dyDescent="0.15">
      <c r="A48" s="36">
        <v>47</v>
      </c>
      <c r="B48" s="37" t="str">
        <f>IF($A48&lt;=LEN('LMNA e11 - 2ry Str + Mask'!A$2),MID('LMNA e11 - 2ry Str + Mask'!A$2,$A48,1),"")</f>
        <v>)</v>
      </c>
      <c r="C48" s="38" t="str">
        <f>IF($A48&lt;=LEN('LMNA e11 - 2ry Str + Mask'!B$2),MID('LMNA e11 - 2ry Str + Mask'!B$2,$A48,1),"")</f>
        <v>.</v>
      </c>
      <c r="D48" s="38" t="str">
        <f>IF($A48&lt;=LEN('LMNA e11 - 2ry Str + Mask'!C$2),MID('LMNA e11 - 2ry Str + Mask'!C$2,$A48,1),"")</f>
        <v>.</v>
      </c>
      <c r="E48" s="38" t="str">
        <f t="shared" si="0"/>
        <v>.</v>
      </c>
      <c r="F48" s="38" t="str">
        <f t="shared" si="7"/>
        <v>.((((((((((.((((((.((.((((.((((...((.(((.(((((.</v>
      </c>
      <c r="G48" s="39">
        <f>IF($A48&lt;=LEN('LMNA e11 - 2ry Str + Mask'!A$2),SUMIF('LMNA e11 - HSF3.0'!E2:E389,"&lt;="&amp;$A48,'LMNA e11 - HSF3.0'!H2:H389)-SUMIF('LMNA e11 - HSF3.0'!G2:G389,"&lt;="&amp;$A48,'LMNA e11 - HSF3.0'!H2:H389),"")</f>
        <v>0</v>
      </c>
      <c r="H48" s="39">
        <f>IF($A48&lt;=LEN('LMNA e11 - 2ry Str + Mask'!A$2),SUMIF('LMNA e11 - HSF3.0'!E2:E389,"&lt;="&amp;$A48,'LMNA e11 - HSF3.0'!I2:I389)-SUMIF('LMNA e11 - HSF3.0'!G2:G389,"&lt;="&amp;$A48,'LMNA e11 - HSF3.0'!I2:I389),"")</f>
        <v>0</v>
      </c>
      <c r="I48" s="39">
        <f>IF($A48&lt;=LEN('LMNA e11 - 2ry Str + Mask'!A$2),G48+H48,"")</f>
        <v>0</v>
      </c>
      <c r="J48" s="39">
        <f t="shared" si="1"/>
        <v>0</v>
      </c>
      <c r="K48" s="39">
        <f t="shared" si="2"/>
        <v>0</v>
      </c>
      <c r="L48" s="39">
        <f t="shared" si="3"/>
        <v>0</v>
      </c>
      <c r="M48" s="39">
        <f t="shared" si="4"/>
        <v>0</v>
      </c>
      <c r="N48" s="39">
        <f t="shared" si="5"/>
        <v>0</v>
      </c>
      <c r="O48" s="39">
        <f t="shared" si="6"/>
        <v>0</v>
      </c>
      <c r="P48" s="39">
        <f>IF($A48&lt;=LEN('LMNA e11 - 2ry Str + Mask'!A$2),M48-J48,"")</f>
        <v>0</v>
      </c>
      <c r="Q48" s="39">
        <f>IF($A48&lt;=LEN('LMNA e11 - 2ry Str + Mask'!A$2),N48-K48,"")</f>
        <v>0</v>
      </c>
      <c r="R48" s="39">
        <f>IF($A48&lt;=LEN('LMNA e11 - 2ry Str + Mask'!A$2),O48-L48,"")</f>
        <v>0</v>
      </c>
    </row>
    <row r="49" spans="1:18" ht="20" customHeight="1" x14ac:dyDescent="0.15">
      <c r="A49" s="36">
        <v>48</v>
      </c>
      <c r="B49" s="37" t="str">
        <f>IF($A49&lt;=LEN('LMNA e11 - 2ry Str + Mask'!A$2),MID('LMNA e11 - 2ry Str + Mask'!A$2,$A49,1),"")</f>
        <v>)</v>
      </c>
      <c r="C49" s="38" t="str">
        <f>IF($A49&lt;=LEN('LMNA e11 - 2ry Str + Mask'!B$2),MID('LMNA e11 - 2ry Str + Mask'!B$2,$A49,1),"")</f>
        <v>.</v>
      </c>
      <c r="D49" s="38" t="str">
        <f>IF($A49&lt;=LEN('LMNA e11 - 2ry Str + Mask'!C$2),MID('LMNA e11 - 2ry Str + Mask'!C$2,$A49,1),"")</f>
        <v>.</v>
      </c>
      <c r="E49" s="38" t="str">
        <f t="shared" si="0"/>
        <v>.</v>
      </c>
      <c r="F49" s="38" t="str">
        <f t="shared" si="7"/>
        <v>.((((((((((.((((((.((.((((.((((...((.(((.(((((..</v>
      </c>
      <c r="G49" s="39">
        <f>IF($A49&lt;=LEN('LMNA e11 - 2ry Str + Mask'!A$2),SUMIF('LMNA e11 - HSF3.0'!E2:E389,"&lt;="&amp;$A49,'LMNA e11 - HSF3.0'!H2:H389)-SUMIF('LMNA e11 - HSF3.0'!G2:G389,"&lt;="&amp;$A49,'LMNA e11 - HSF3.0'!H2:H389),"")</f>
        <v>0</v>
      </c>
      <c r="H49" s="39">
        <f>IF($A49&lt;=LEN('LMNA e11 - 2ry Str + Mask'!A$2),SUMIF('LMNA e11 - HSF3.0'!E2:E389,"&lt;="&amp;$A49,'LMNA e11 - HSF3.0'!I2:I389)-SUMIF('LMNA e11 - HSF3.0'!G2:G389,"&lt;="&amp;$A49,'LMNA e11 - HSF3.0'!I2:I389),"")</f>
        <v>0</v>
      </c>
      <c r="I49" s="39">
        <f>IF($A49&lt;=LEN('LMNA e11 - 2ry Str + Mask'!A$2),G49+H49,"")</f>
        <v>0</v>
      </c>
      <c r="J49" s="39">
        <f t="shared" si="1"/>
        <v>0</v>
      </c>
      <c r="K49" s="39">
        <f t="shared" si="2"/>
        <v>0</v>
      </c>
      <c r="L49" s="39">
        <f t="shared" si="3"/>
        <v>0</v>
      </c>
      <c r="M49" s="39">
        <f t="shared" si="4"/>
        <v>0</v>
      </c>
      <c r="N49" s="39">
        <f t="shared" si="5"/>
        <v>0</v>
      </c>
      <c r="O49" s="39">
        <f t="shared" si="6"/>
        <v>0</v>
      </c>
      <c r="P49" s="39">
        <f>IF($A49&lt;=LEN('LMNA e11 - 2ry Str + Mask'!A$2),M49-J49,"")</f>
        <v>0</v>
      </c>
      <c r="Q49" s="39">
        <f>IF($A49&lt;=LEN('LMNA e11 - 2ry Str + Mask'!A$2),N49-K49,"")</f>
        <v>0</v>
      </c>
      <c r="R49" s="39">
        <f>IF($A49&lt;=LEN('LMNA e11 - 2ry Str + Mask'!A$2),O49-L49,"")</f>
        <v>0</v>
      </c>
    </row>
    <row r="50" spans="1:18" ht="20" customHeight="1" x14ac:dyDescent="0.15">
      <c r="A50" s="36">
        <v>49</v>
      </c>
      <c r="B50" s="37" t="str">
        <f>IF($A50&lt;=LEN('LMNA e11 - 2ry Str + Mask'!A$2),MID('LMNA e11 - 2ry Str + Mask'!A$2,$A50,1),"")</f>
        <v>)</v>
      </c>
      <c r="C50" s="38" t="str">
        <f>IF($A50&lt;=LEN('LMNA e11 - 2ry Str + Mask'!B$2),MID('LMNA e11 - 2ry Str + Mask'!B$2,$A50,1),"")</f>
        <v>.</v>
      </c>
      <c r="D50" s="38" t="str">
        <f>IF($A50&lt;=LEN('LMNA e11 - 2ry Str + Mask'!C$2),MID('LMNA e11 - 2ry Str + Mask'!C$2,$A50,1),"")</f>
        <v>.</v>
      </c>
      <c r="E50" s="38" t="str">
        <f t="shared" si="0"/>
        <v>.</v>
      </c>
      <c r="F50" s="38" t="str">
        <f t="shared" si="7"/>
        <v>.((((((((((.((((((.((.((((.((((...((.(((.(((((...</v>
      </c>
      <c r="G50" s="39">
        <f>IF($A50&lt;=LEN('LMNA e11 - 2ry Str + Mask'!A$2),SUMIF('LMNA e11 - HSF3.0'!E2:E389,"&lt;="&amp;$A50,'LMNA e11 - HSF3.0'!H2:H389)-SUMIF('LMNA e11 - HSF3.0'!G2:G389,"&lt;="&amp;$A50,'LMNA e11 - HSF3.0'!H2:H389),"")</f>
        <v>0</v>
      </c>
      <c r="H50" s="39">
        <f>IF($A50&lt;=LEN('LMNA e11 - 2ry Str + Mask'!A$2),SUMIF('LMNA e11 - HSF3.0'!E2:E389,"&lt;="&amp;$A50,'LMNA e11 - HSF3.0'!I2:I389)-SUMIF('LMNA e11 - HSF3.0'!G2:G389,"&lt;="&amp;$A50,'LMNA e11 - HSF3.0'!I2:I389),"")</f>
        <v>0</v>
      </c>
      <c r="I50" s="39">
        <f>IF($A50&lt;=LEN('LMNA e11 - 2ry Str + Mask'!A$2),G50+H50,"")</f>
        <v>0</v>
      </c>
      <c r="J50" s="39">
        <f t="shared" si="1"/>
        <v>0</v>
      </c>
      <c r="K50" s="39">
        <f t="shared" si="2"/>
        <v>0</v>
      </c>
      <c r="L50" s="39">
        <f t="shared" si="3"/>
        <v>0</v>
      </c>
      <c r="M50" s="39">
        <f t="shared" si="4"/>
        <v>0</v>
      </c>
      <c r="N50" s="39">
        <f t="shared" si="5"/>
        <v>0</v>
      </c>
      <c r="O50" s="39">
        <f t="shared" si="6"/>
        <v>0</v>
      </c>
      <c r="P50" s="39">
        <f>IF($A50&lt;=LEN('LMNA e11 - 2ry Str + Mask'!A$2),M50-J50,"")</f>
        <v>0</v>
      </c>
      <c r="Q50" s="39">
        <f>IF($A50&lt;=LEN('LMNA e11 - 2ry Str + Mask'!A$2),N50-K50,"")</f>
        <v>0</v>
      </c>
      <c r="R50" s="39">
        <f>IF($A50&lt;=LEN('LMNA e11 - 2ry Str + Mask'!A$2),O50-L50,"")</f>
        <v>0</v>
      </c>
    </row>
    <row r="51" spans="1:18" ht="20" customHeight="1" x14ac:dyDescent="0.15">
      <c r="A51" s="36">
        <v>50</v>
      </c>
      <c r="B51" s="37" t="str">
        <f>IF($A51&lt;=LEN('LMNA e11 - 2ry Str + Mask'!A$2),MID('LMNA e11 - 2ry Str + Mask'!A$2,$A51,1),"")</f>
        <v>(</v>
      </c>
      <c r="C51" s="38" t="str">
        <f>IF($A51&lt;=LEN('LMNA e11 - 2ry Str + Mask'!B$2),MID('LMNA e11 - 2ry Str + Mask'!B$2,$A51,1),"")</f>
        <v>(</v>
      </c>
      <c r="D51" s="38" t="str">
        <f>IF($A51&lt;=LEN('LMNA e11 - 2ry Str + Mask'!C$2),MID('LMNA e11 - 2ry Str + Mask'!C$2,$A51,1),"")</f>
        <v>.</v>
      </c>
      <c r="E51" s="38" t="str">
        <f t="shared" si="0"/>
        <v>(</v>
      </c>
      <c r="F51" s="38" t="str">
        <f t="shared" si="7"/>
        <v>.((((((((((.((((((.((.((((.((((...((.(((.(((((...(</v>
      </c>
      <c r="G51" s="39">
        <f>IF($A51&lt;=LEN('LMNA e11 - 2ry Str + Mask'!A$2),SUMIF('LMNA e11 - HSF3.0'!E2:E389,"&lt;="&amp;$A51,'LMNA e11 - HSF3.0'!H2:H389)-SUMIF('LMNA e11 - HSF3.0'!G2:G389,"&lt;="&amp;$A51,'LMNA e11 - HSF3.0'!H2:H389),"")</f>
        <v>0</v>
      </c>
      <c r="H51" s="39">
        <f>IF($A51&lt;=LEN('LMNA e11 - 2ry Str + Mask'!A$2),SUMIF('LMNA e11 - HSF3.0'!E2:E389,"&lt;="&amp;$A51,'LMNA e11 - HSF3.0'!I2:I389)-SUMIF('LMNA e11 - HSF3.0'!G2:G389,"&lt;="&amp;$A51,'LMNA e11 - HSF3.0'!I2:I389),"")</f>
        <v>0</v>
      </c>
      <c r="I51" s="39">
        <f>IF($A51&lt;=LEN('LMNA e11 - 2ry Str + Mask'!A$2),G51+H51,"")</f>
        <v>0</v>
      </c>
      <c r="J51" s="39">
        <f t="shared" si="1"/>
        <v>0</v>
      </c>
      <c r="K51" s="39">
        <f t="shared" si="2"/>
        <v>0</v>
      </c>
      <c r="L51" s="39">
        <f t="shared" si="3"/>
        <v>0</v>
      </c>
      <c r="M51" s="39">
        <f t="shared" si="4"/>
        <v>0</v>
      </c>
      <c r="N51" s="39">
        <f t="shared" si="5"/>
        <v>0</v>
      </c>
      <c r="O51" s="39">
        <f t="shared" si="6"/>
        <v>0</v>
      </c>
      <c r="P51" s="39">
        <f>IF($A51&lt;=LEN('LMNA e11 - 2ry Str + Mask'!A$2),M51-J51,"")</f>
        <v>0</v>
      </c>
      <c r="Q51" s="39">
        <f>IF($A51&lt;=LEN('LMNA e11 - 2ry Str + Mask'!A$2),N51-K51,"")</f>
        <v>0</v>
      </c>
      <c r="R51" s="39">
        <f>IF($A51&lt;=LEN('LMNA e11 - 2ry Str + Mask'!A$2),O51-L51,"")</f>
        <v>0</v>
      </c>
    </row>
    <row r="52" spans="1:18" ht="20" customHeight="1" x14ac:dyDescent="0.15">
      <c r="A52" s="36">
        <v>51</v>
      </c>
      <c r="B52" s="37" t="str">
        <f>IF($A52&lt;=LEN('LMNA e11 - 2ry Str + Mask'!A$2),MID('LMNA e11 - 2ry Str + Mask'!A$2,$A52,1),"")</f>
        <v>(</v>
      </c>
      <c r="C52" s="38" t="str">
        <f>IF($A52&lt;=LEN('LMNA e11 - 2ry Str + Mask'!B$2),MID('LMNA e11 - 2ry Str + Mask'!B$2,$A52,1),"")</f>
        <v>(</v>
      </c>
      <c r="D52" s="38" t="str">
        <f>IF($A52&lt;=LEN('LMNA e11 - 2ry Str + Mask'!C$2),MID('LMNA e11 - 2ry Str + Mask'!C$2,$A52,1),"")</f>
        <v>.</v>
      </c>
      <c r="E52" s="38" t="str">
        <f t="shared" si="0"/>
        <v>(</v>
      </c>
      <c r="F52" s="38" t="str">
        <f t="shared" si="7"/>
        <v>.((((((((((.((((((.((.((((.((((...((.(((.(((((...((</v>
      </c>
      <c r="G52" s="39">
        <f>IF($A52&lt;=LEN('LMNA e11 - 2ry Str + Mask'!A$2),SUMIF('LMNA e11 - HSF3.0'!E2:E389,"&lt;="&amp;$A52,'LMNA e11 - HSF3.0'!H2:H389)-SUMIF('LMNA e11 - HSF3.0'!G2:G389,"&lt;="&amp;$A52,'LMNA e11 - HSF3.0'!H2:H389),"")</f>
        <v>0</v>
      </c>
      <c r="H52" s="39">
        <f>IF($A52&lt;=LEN('LMNA e11 - 2ry Str + Mask'!A$2),SUMIF('LMNA e11 - HSF3.0'!E2:E389,"&lt;="&amp;$A52,'LMNA e11 - HSF3.0'!I2:I389)-SUMIF('LMNA e11 - HSF3.0'!G2:G389,"&lt;="&amp;$A52,'LMNA e11 - HSF3.0'!I2:I389),"")</f>
        <v>0</v>
      </c>
      <c r="I52" s="39">
        <f>IF($A52&lt;=LEN('LMNA e11 - 2ry Str + Mask'!A$2),G52+H52,"")</f>
        <v>0</v>
      </c>
      <c r="J52" s="39">
        <f t="shared" si="1"/>
        <v>0</v>
      </c>
      <c r="K52" s="39">
        <f t="shared" si="2"/>
        <v>0</v>
      </c>
      <c r="L52" s="39">
        <f t="shared" si="3"/>
        <v>0</v>
      </c>
      <c r="M52" s="39">
        <f t="shared" si="4"/>
        <v>0</v>
      </c>
      <c r="N52" s="39">
        <f t="shared" si="5"/>
        <v>0</v>
      </c>
      <c r="O52" s="39">
        <f t="shared" si="6"/>
        <v>0</v>
      </c>
      <c r="P52" s="39">
        <f>IF($A52&lt;=LEN('LMNA e11 - 2ry Str + Mask'!A$2),M52-J52,"")</f>
        <v>0</v>
      </c>
      <c r="Q52" s="39">
        <f>IF($A52&lt;=LEN('LMNA e11 - 2ry Str + Mask'!A$2),N52-K52,"")</f>
        <v>0</v>
      </c>
      <c r="R52" s="39">
        <f>IF($A52&lt;=LEN('LMNA e11 - 2ry Str + Mask'!A$2),O52-L52,"")</f>
        <v>0</v>
      </c>
    </row>
    <row r="53" spans="1:18" ht="20" customHeight="1" x14ac:dyDescent="0.15">
      <c r="A53" s="36">
        <v>52</v>
      </c>
      <c r="B53" s="37" t="str">
        <f>IF($A53&lt;=LEN('LMNA e11 - 2ry Str + Mask'!A$2),MID('LMNA e11 - 2ry Str + Mask'!A$2,$A53,1),"")</f>
        <v>(</v>
      </c>
      <c r="C53" s="38" t="str">
        <f>IF($A53&lt;=LEN('LMNA e11 - 2ry Str + Mask'!B$2),MID('LMNA e11 - 2ry Str + Mask'!B$2,$A53,1),"")</f>
        <v>(</v>
      </c>
      <c r="D53" s="38" t="str">
        <f>IF($A53&lt;=LEN('LMNA e11 - 2ry Str + Mask'!C$2),MID('LMNA e11 - 2ry Str + Mask'!C$2,$A53,1),"")</f>
        <v>.</v>
      </c>
      <c r="E53" s="38" t="str">
        <f t="shared" si="0"/>
        <v>(</v>
      </c>
      <c r="F53" s="38" t="str">
        <f t="shared" si="7"/>
        <v>.((((((((((.((((((.((.((((.((((...((.(((.(((((...(((</v>
      </c>
      <c r="G53" s="39">
        <f>IF($A53&lt;=LEN('LMNA e11 - 2ry Str + Mask'!A$2),SUMIF('LMNA e11 - HSF3.0'!E2:E389,"&lt;="&amp;$A53,'LMNA e11 - HSF3.0'!H2:H389)-SUMIF('LMNA e11 - HSF3.0'!G2:G389,"&lt;="&amp;$A53,'LMNA e11 - HSF3.0'!H2:H389),"")</f>
        <v>0</v>
      </c>
      <c r="H53" s="39">
        <f>IF($A53&lt;=LEN('LMNA e11 - 2ry Str + Mask'!A$2),SUMIF('LMNA e11 - HSF3.0'!E2:E389,"&lt;="&amp;$A53,'LMNA e11 - HSF3.0'!I2:I389)-SUMIF('LMNA e11 - HSF3.0'!G2:G389,"&lt;="&amp;$A53,'LMNA e11 - HSF3.0'!I2:I389),"")</f>
        <v>-0.16666666666666666</v>
      </c>
      <c r="I53" s="39">
        <f>IF($A53&lt;=LEN('LMNA e11 - 2ry Str + Mask'!A$2),G53+H53,"")</f>
        <v>-0.16666666666666666</v>
      </c>
      <c r="J53" s="39">
        <f t="shared" si="1"/>
        <v>0</v>
      </c>
      <c r="K53" s="39">
        <f t="shared" si="2"/>
        <v>0</v>
      </c>
      <c r="L53" s="39">
        <f t="shared" si="3"/>
        <v>0</v>
      </c>
      <c r="M53" s="39">
        <f t="shared" si="4"/>
        <v>0</v>
      </c>
      <c r="N53" s="39">
        <f t="shared" si="5"/>
        <v>0</v>
      </c>
      <c r="O53" s="39">
        <f t="shared" si="6"/>
        <v>0</v>
      </c>
      <c r="P53" s="39">
        <f>IF($A53&lt;=LEN('LMNA e11 - 2ry Str + Mask'!A$2),M53-J53,"")</f>
        <v>0</v>
      </c>
      <c r="Q53" s="39">
        <f>IF($A53&lt;=LEN('LMNA e11 - 2ry Str + Mask'!A$2),N53-K53,"")</f>
        <v>0</v>
      </c>
      <c r="R53" s="39">
        <f>IF($A53&lt;=LEN('LMNA e11 - 2ry Str + Mask'!A$2),O53-L53,"")</f>
        <v>0</v>
      </c>
    </row>
    <row r="54" spans="1:18" ht="20" customHeight="1" x14ac:dyDescent="0.15">
      <c r="A54" s="36">
        <v>53</v>
      </c>
      <c r="B54" s="37" t="str">
        <f>IF($A54&lt;=LEN('LMNA e11 - 2ry Str + Mask'!A$2),MID('LMNA e11 - 2ry Str + Mask'!A$2,$A54,1),"")</f>
        <v>(</v>
      </c>
      <c r="C54" s="38" t="str">
        <f>IF($A54&lt;=LEN('LMNA e11 - 2ry Str + Mask'!B$2),MID('LMNA e11 - 2ry Str + Mask'!B$2,$A54,1),"")</f>
        <v>(</v>
      </c>
      <c r="D54" s="38" t="str">
        <f>IF($A54&lt;=LEN('LMNA e11 - 2ry Str + Mask'!C$2),MID('LMNA e11 - 2ry Str + Mask'!C$2,$A54,1),"")</f>
        <v>.</v>
      </c>
      <c r="E54" s="38" t="str">
        <f t="shared" si="0"/>
        <v>(</v>
      </c>
      <c r="F54" s="38" t="str">
        <f t="shared" si="7"/>
        <v>.((((((((((.((((((.((.((((.((((...((.(((.(((((...((((</v>
      </c>
      <c r="G54" s="39">
        <f>IF($A54&lt;=LEN('LMNA e11 - 2ry Str + Mask'!A$2),SUMIF('LMNA e11 - HSF3.0'!E2:E389,"&lt;="&amp;$A54,'LMNA e11 - HSF3.0'!H2:H389)-SUMIF('LMNA e11 - HSF3.0'!G2:G389,"&lt;="&amp;$A54,'LMNA e11 - HSF3.0'!H2:H389),"")</f>
        <v>0</v>
      </c>
      <c r="H54" s="39">
        <f>IF($A54&lt;=LEN('LMNA e11 - 2ry Str + Mask'!A$2),SUMIF('LMNA e11 - HSF3.0'!E2:E389,"&lt;="&amp;$A54,'LMNA e11 - HSF3.0'!I2:I389)-SUMIF('LMNA e11 - HSF3.0'!G2:G389,"&lt;="&amp;$A54,'LMNA e11 - HSF3.0'!I2:I389),"")</f>
        <v>-0.33333333333333331</v>
      </c>
      <c r="I54" s="39">
        <f>IF($A54&lt;=LEN('LMNA e11 - 2ry Str + Mask'!A$2),G54+H54,"")</f>
        <v>-0.33333333333333331</v>
      </c>
      <c r="J54" s="39">
        <f t="shared" si="1"/>
        <v>0</v>
      </c>
      <c r="K54" s="39">
        <f t="shared" si="2"/>
        <v>0</v>
      </c>
      <c r="L54" s="39">
        <f t="shared" si="3"/>
        <v>0</v>
      </c>
      <c r="M54" s="39">
        <f t="shared" si="4"/>
        <v>0</v>
      </c>
      <c r="N54" s="39">
        <f t="shared" si="5"/>
        <v>0</v>
      </c>
      <c r="O54" s="39">
        <f t="shared" si="6"/>
        <v>0</v>
      </c>
      <c r="P54" s="39">
        <f>IF($A54&lt;=LEN('LMNA e11 - 2ry Str + Mask'!A$2),M54-J54,"")</f>
        <v>0</v>
      </c>
      <c r="Q54" s="39">
        <f>IF($A54&lt;=LEN('LMNA e11 - 2ry Str + Mask'!A$2),N54-K54,"")</f>
        <v>0</v>
      </c>
      <c r="R54" s="39">
        <f>IF($A54&lt;=LEN('LMNA e11 - 2ry Str + Mask'!A$2),O54-L54,"")</f>
        <v>0</v>
      </c>
    </row>
    <row r="55" spans="1:18" ht="20" customHeight="1" x14ac:dyDescent="0.15">
      <c r="A55" s="36">
        <v>54</v>
      </c>
      <c r="B55" s="37" t="str">
        <f>IF($A55&lt;=LEN('LMNA e11 - 2ry Str + Mask'!A$2),MID('LMNA e11 - 2ry Str + Mask'!A$2,$A55,1),"")</f>
        <v>(</v>
      </c>
      <c r="C55" s="38" t="str">
        <f>IF($A55&lt;=LEN('LMNA e11 - 2ry Str + Mask'!B$2),MID('LMNA e11 - 2ry Str + Mask'!B$2,$A55,1),"")</f>
        <v>(</v>
      </c>
      <c r="D55" s="38" t="str">
        <f>IF($A55&lt;=LEN('LMNA e11 - 2ry Str + Mask'!C$2),MID('LMNA e11 - 2ry Str + Mask'!C$2,$A55,1),"")</f>
        <v>.</v>
      </c>
      <c r="E55" s="38" t="str">
        <f t="shared" si="0"/>
        <v>(</v>
      </c>
      <c r="F55" s="38" t="str">
        <f t="shared" si="7"/>
        <v>.((((((((((.((((((.((.((((.((((...((.(((.(((((...(((((</v>
      </c>
      <c r="G55" s="39">
        <f>IF($A55&lt;=LEN('LMNA e11 - 2ry Str + Mask'!A$2),SUMIF('LMNA e11 - HSF3.0'!E2:E389,"&lt;="&amp;$A55,'LMNA e11 - HSF3.0'!H2:H389)-SUMIF('LMNA e11 - HSF3.0'!G2:G389,"&lt;="&amp;$A55,'LMNA e11 - HSF3.0'!H2:H389),"")</f>
        <v>0</v>
      </c>
      <c r="H55" s="39">
        <f>IF($A55&lt;=LEN('LMNA e11 - 2ry Str + Mask'!A$2),SUMIF('LMNA e11 - HSF3.0'!E2:E389,"&lt;="&amp;$A55,'LMNA e11 - HSF3.0'!I2:I389)-SUMIF('LMNA e11 - HSF3.0'!G2:G389,"&lt;="&amp;$A55,'LMNA e11 - HSF3.0'!I2:I389),"")</f>
        <v>-0.5</v>
      </c>
      <c r="I55" s="39">
        <f>IF($A55&lt;=LEN('LMNA e11 - 2ry Str + Mask'!A$2),G55+H55,"")</f>
        <v>-0.5</v>
      </c>
      <c r="J55" s="39">
        <f t="shared" si="1"/>
        <v>0</v>
      </c>
      <c r="K55" s="39">
        <f t="shared" si="2"/>
        <v>0</v>
      </c>
      <c r="L55" s="39">
        <f t="shared" si="3"/>
        <v>0</v>
      </c>
      <c r="M55" s="39">
        <f t="shared" si="4"/>
        <v>0</v>
      </c>
      <c r="N55" s="39">
        <f t="shared" si="5"/>
        <v>0</v>
      </c>
      <c r="O55" s="39">
        <f t="shared" si="6"/>
        <v>0</v>
      </c>
      <c r="P55" s="39">
        <f>IF($A55&lt;=LEN('LMNA e11 - 2ry Str + Mask'!A$2),M55-J55,"")</f>
        <v>0</v>
      </c>
      <c r="Q55" s="39">
        <f>IF($A55&lt;=LEN('LMNA e11 - 2ry Str + Mask'!A$2),N55-K55,"")</f>
        <v>0</v>
      </c>
      <c r="R55" s="39">
        <f>IF($A55&lt;=LEN('LMNA e11 - 2ry Str + Mask'!A$2),O55-L55,"")</f>
        <v>0</v>
      </c>
    </row>
    <row r="56" spans="1:18" ht="20" customHeight="1" x14ac:dyDescent="0.15">
      <c r="A56" s="36">
        <v>55</v>
      </c>
      <c r="B56" s="37" t="str">
        <f>IF($A56&lt;=LEN('LMNA e11 - 2ry Str + Mask'!A$2),MID('LMNA e11 - 2ry Str + Mask'!A$2,$A56,1),"")</f>
        <v>(</v>
      </c>
      <c r="C56" s="38" t="str">
        <f>IF($A56&lt;=LEN('LMNA e11 - 2ry Str + Mask'!B$2),MID('LMNA e11 - 2ry Str + Mask'!B$2,$A56,1),"")</f>
        <v>(</v>
      </c>
      <c r="D56" s="38" t="str">
        <f>IF($A56&lt;=LEN('LMNA e11 - 2ry Str + Mask'!C$2),MID('LMNA e11 - 2ry Str + Mask'!C$2,$A56,1),"")</f>
        <v>.</v>
      </c>
      <c r="E56" s="38" t="str">
        <f t="shared" si="0"/>
        <v>(</v>
      </c>
      <c r="F56" s="38" t="str">
        <f t="shared" si="7"/>
        <v>.((((((((((.((((((.((.((((.((((...((.(((.(((((...((((((</v>
      </c>
      <c r="G56" s="39">
        <f>IF($A56&lt;=LEN('LMNA e11 - 2ry Str + Mask'!A$2),SUMIF('LMNA e11 - HSF3.0'!E2:E389,"&lt;="&amp;$A56,'LMNA e11 - HSF3.0'!H2:H389)-SUMIF('LMNA e11 - HSF3.0'!G2:G389,"&lt;="&amp;$A56,'LMNA e11 - HSF3.0'!H2:H389),"")</f>
        <v>0</v>
      </c>
      <c r="H56" s="39">
        <f>IF($A56&lt;=LEN('LMNA e11 - 2ry Str + Mask'!A$2),SUMIF('LMNA e11 - HSF3.0'!E2:E389,"&lt;="&amp;$A56,'LMNA e11 - HSF3.0'!I2:I389)-SUMIF('LMNA e11 - HSF3.0'!G2:G389,"&lt;="&amp;$A56,'LMNA e11 - HSF3.0'!I2:I389),"")</f>
        <v>-0.66666666666666663</v>
      </c>
      <c r="I56" s="39">
        <f>IF($A56&lt;=LEN('LMNA e11 - 2ry Str + Mask'!A$2),G56+H56,"")</f>
        <v>-0.66666666666666663</v>
      </c>
      <c r="J56" s="39">
        <f t="shared" si="1"/>
        <v>0</v>
      </c>
      <c r="K56" s="39">
        <f t="shared" si="2"/>
        <v>0</v>
      </c>
      <c r="L56" s="39">
        <f t="shared" si="3"/>
        <v>0</v>
      </c>
      <c r="M56" s="39">
        <f t="shared" si="4"/>
        <v>0</v>
      </c>
      <c r="N56" s="39">
        <f t="shared" si="5"/>
        <v>0</v>
      </c>
      <c r="O56" s="39">
        <f t="shared" si="6"/>
        <v>0</v>
      </c>
      <c r="P56" s="39">
        <f>IF($A56&lt;=LEN('LMNA e11 - 2ry Str + Mask'!A$2),M56-J56,"")</f>
        <v>0</v>
      </c>
      <c r="Q56" s="39">
        <f>IF($A56&lt;=LEN('LMNA e11 - 2ry Str + Mask'!A$2),N56-K56,"")</f>
        <v>0</v>
      </c>
      <c r="R56" s="39">
        <f>IF($A56&lt;=LEN('LMNA e11 - 2ry Str + Mask'!A$2),O56-L56,"")</f>
        <v>0</v>
      </c>
    </row>
    <row r="57" spans="1:18" ht="20" customHeight="1" x14ac:dyDescent="0.15">
      <c r="A57" s="36">
        <v>56</v>
      </c>
      <c r="B57" s="37" t="str">
        <f>IF($A57&lt;=LEN('LMNA e11 - 2ry Str + Mask'!A$2),MID('LMNA e11 - 2ry Str + Mask'!A$2,$A57,1),"")</f>
        <v>(</v>
      </c>
      <c r="C57" s="38" t="str">
        <f>IF($A57&lt;=LEN('LMNA e11 - 2ry Str + Mask'!B$2),MID('LMNA e11 - 2ry Str + Mask'!B$2,$A57,1),"")</f>
        <v>(</v>
      </c>
      <c r="D57" s="38" t="str">
        <f>IF($A57&lt;=LEN('LMNA e11 - 2ry Str + Mask'!C$2),MID('LMNA e11 - 2ry Str + Mask'!C$2,$A57,1),"")</f>
        <v>.</v>
      </c>
      <c r="E57" s="38" t="str">
        <f t="shared" si="0"/>
        <v>(</v>
      </c>
      <c r="F57" s="38" t="str">
        <f t="shared" si="7"/>
        <v>.((((((((((.((((((.((.((((.((((...((.(((.(((((...(((((((</v>
      </c>
      <c r="G57" s="39">
        <f>IF($A57&lt;=LEN('LMNA e11 - 2ry Str + Mask'!A$2),SUMIF('LMNA e11 - HSF3.0'!E2:E389,"&lt;="&amp;$A57,'LMNA e11 - HSF3.0'!H2:H389)-SUMIF('LMNA e11 - HSF3.0'!G2:G389,"&lt;="&amp;$A57,'LMNA e11 - HSF3.0'!H2:H389),"")</f>
        <v>0.14285714285714285</v>
      </c>
      <c r="H57" s="39">
        <f>IF($A57&lt;=LEN('LMNA e11 - 2ry Str + Mask'!A$2),SUMIF('LMNA e11 - HSF3.0'!E2:E389,"&lt;="&amp;$A57,'LMNA e11 - HSF3.0'!I2:I389)-SUMIF('LMNA e11 - HSF3.0'!G2:G389,"&lt;="&amp;$A57,'LMNA e11 - HSF3.0'!I2:I389),"")</f>
        <v>-0.83333333333333326</v>
      </c>
      <c r="I57" s="39">
        <f>IF($A57&lt;=LEN('LMNA e11 - 2ry Str + Mask'!A$2),G57+H57,"")</f>
        <v>-0.69047619047619047</v>
      </c>
      <c r="J57" s="39">
        <f t="shared" si="1"/>
        <v>0</v>
      </c>
      <c r="K57" s="39">
        <f t="shared" si="2"/>
        <v>0</v>
      </c>
      <c r="L57" s="39">
        <f t="shared" si="3"/>
        <v>0</v>
      </c>
      <c r="M57" s="39">
        <f t="shared" si="4"/>
        <v>0</v>
      </c>
      <c r="N57" s="39">
        <f t="shared" si="5"/>
        <v>0</v>
      </c>
      <c r="O57" s="39">
        <f t="shared" si="6"/>
        <v>0</v>
      </c>
      <c r="P57" s="39">
        <f>IF($A57&lt;=LEN('LMNA e11 - 2ry Str + Mask'!A$2),M57-J57,"")</f>
        <v>0</v>
      </c>
      <c r="Q57" s="39">
        <f>IF($A57&lt;=LEN('LMNA e11 - 2ry Str + Mask'!A$2),N57-K57,"")</f>
        <v>0</v>
      </c>
      <c r="R57" s="39">
        <f>IF($A57&lt;=LEN('LMNA e11 - 2ry Str + Mask'!A$2),O57-L57,"")</f>
        <v>0</v>
      </c>
    </row>
    <row r="58" spans="1:18" ht="20" customHeight="1" x14ac:dyDescent="0.15">
      <c r="A58" s="36">
        <v>57</v>
      </c>
      <c r="B58" s="37" t="str">
        <f>IF($A58&lt;=LEN('LMNA e11 - 2ry Str + Mask'!A$2),MID('LMNA e11 - 2ry Str + Mask'!A$2,$A58,1),"")</f>
        <v>(</v>
      </c>
      <c r="C58" s="38" t="str">
        <f>IF($A58&lt;=LEN('LMNA e11 - 2ry Str + Mask'!B$2),MID('LMNA e11 - 2ry Str + Mask'!B$2,$A58,1),"")</f>
        <v>(</v>
      </c>
      <c r="D58" s="38" t="str">
        <f>IF($A58&lt;=LEN('LMNA e11 - 2ry Str + Mask'!C$2),MID('LMNA e11 - 2ry Str + Mask'!C$2,$A58,1),"")</f>
        <v>.</v>
      </c>
      <c r="E58" s="38" t="str">
        <f t="shared" si="0"/>
        <v>(</v>
      </c>
      <c r="F58" s="38" t="str">
        <f t="shared" si="7"/>
        <v>.((((((((((.((((((.((.((((.((((...((.(((.(((((...((((((((</v>
      </c>
      <c r="G58" s="39">
        <f>IF($A58&lt;=LEN('LMNA e11 - 2ry Str + Mask'!A$2),SUMIF('LMNA e11 - HSF3.0'!E2:E389,"&lt;="&amp;$A58,'LMNA e11 - HSF3.0'!H2:H389)-SUMIF('LMNA e11 - HSF3.0'!G2:G389,"&lt;="&amp;$A58,'LMNA e11 - HSF3.0'!H2:H389),"")</f>
        <v>0.26785714285714285</v>
      </c>
      <c r="H58" s="39">
        <f>IF($A58&lt;=LEN('LMNA e11 - 2ry Str + Mask'!A$2),SUMIF('LMNA e11 - HSF3.0'!E2:E389,"&lt;="&amp;$A58,'LMNA e11 - HSF3.0'!I2:I389)-SUMIF('LMNA e11 - HSF3.0'!G2:G389,"&lt;="&amp;$A58,'LMNA e11 - HSF3.0'!I2:I389),"")</f>
        <v>-0.83333333333333326</v>
      </c>
      <c r="I58" s="39">
        <f>IF($A58&lt;=LEN('LMNA e11 - 2ry Str + Mask'!A$2),G58+H58,"")</f>
        <v>-0.56547619047619047</v>
      </c>
      <c r="J58" s="39">
        <f t="shared" si="1"/>
        <v>0</v>
      </c>
      <c r="K58" s="39">
        <f t="shared" si="2"/>
        <v>0</v>
      </c>
      <c r="L58" s="39">
        <f t="shared" si="3"/>
        <v>0</v>
      </c>
      <c r="M58" s="39">
        <f t="shared" si="4"/>
        <v>0</v>
      </c>
      <c r="N58" s="39">
        <f t="shared" si="5"/>
        <v>0</v>
      </c>
      <c r="O58" s="39">
        <f t="shared" si="6"/>
        <v>0</v>
      </c>
      <c r="P58" s="39">
        <f>IF($A58&lt;=LEN('LMNA e11 - 2ry Str + Mask'!A$2),M58-J58,"")</f>
        <v>0</v>
      </c>
      <c r="Q58" s="39">
        <f>IF($A58&lt;=LEN('LMNA e11 - 2ry Str + Mask'!A$2),N58-K58,"")</f>
        <v>0</v>
      </c>
      <c r="R58" s="39">
        <f>IF($A58&lt;=LEN('LMNA e11 - 2ry Str + Mask'!A$2),O58-L58,"")</f>
        <v>0</v>
      </c>
    </row>
    <row r="59" spans="1:18" ht="20" customHeight="1" x14ac:dyDescent="0.15">
      <c r="A59" s="36">
        <v>58</v>
      </c>
      <c r="B59" s="37" t="str">
        <f>IF($A59&lt;=LEN('LMNA e11 - 2ry Str + Mask'!A$2),MID('LMNA e11 - 2ry Str + Mask'!A$2,$A59,1),"")</f>
        <v>.</v>
      </c>
      <c r="C59" s="38" t="str">
        <f>IF($A59&lt;=LEN('LMNA e11 - 2ry Str + Mask'!B$2),MID('LMNA e11 - 2ry Str + Mask'!B$2,$A59,1),"")</f>
        <v>.</v>
      </c>
      <c r="D59" s="38" t="str">
        <f>IF($A59&lt;=LEN('LMNA e11 - 2ry Str + Mask'!C$2),MID('LMNA e11 - 2ry Str + Mask'!C$2,$A59,1),"")</f>
        <v>.</v>
      </c>
      <c r="E59" s="38" t="str">
        <f t="shared" si="0"/>
        <v>.</v>
      </c>
      <c r="F59" s="38" t="str">
        <f t="shared" si="7"/>
        <v>.((((((((((.((((((.((.((((.((((...((.(((.(((((...((((((((.</v>
      </c>
      <c r="G59" s="39">
        <f>IF($A59&lt;=LEN('LMNA e11 - 2ry Str + Mask'!A$2),SUMIF('LMNA e11 - HSF3.0'!E2:E389,"&lt;="&amp;$A59,'LMNA e11 - HSF3.0'!H2:H389)-SUMIF('LMNA e11 - HSF3.0'!G2:G389,"&lt;="&amp;$A59,'LMNA e11 - HSF3.0'!H2:H389),"")</f>
        <v>0.26785714285714285</v>
      </c>
      <c r="H59" s="39">
        <f>IF($A59&lt;=LEN('LMNA e11 - 2ry Str + Mask'!A$2),SUMIF('LMNA e11 - HSF3.0'!E2:E389,"&lt;="&amp;$A59,'LMNA e11 - HSF3.0'!I2:I389)-SUMIF('LMNA e11 - HSF3.0'!G2:G389,"&lt;="&amp;$A59,'LMNA e11 - HSF3.0'!I2:I389),"")</f>
        <v>-0.79166666666666663</v>
      </c>
      <c r="I59" s="39">
        <f>IF($A59&lt;=LEN('LMNA e11 - 2ry Str + Mask'!A$2),G59+H59,"")</f>
        <v>-0.52380952380952372</v>
      </c>
      <c r="J59" s="39">
        <f t="shared" si="1"/>
        <v>0.26785714285714285</v>
      </c>
      <c r="K59" s="39">
        <f t="shared" si="2"/>
        <v>-0.79166666666666663</v>
      </c>
      <c r="L59" s="39">
        <f t="shared" si="3"/>
        <v>-0.52380952380952372</v>
      </c>
      <c r="M59" s="39">
        <f t="shared" si="4"/>
        <v>0.26785714285714285</v>
      </c>
      <c r="N59" s="39">
        <f t="shared" si="5"/>
        <v>-0.79166666666666663</v>
      </c>
      <c r="O59" s="39">
        <f t="shared" si="6"/>
        <v>-0.52380952380952372</v>
      </c>
      <c r="P59" s="39">
        <f>IF($A59&lt;=LEN('LMNA e11 - 2ry Str + Mask'!A$2),M59-J59,"")</f>
        <v>0</v>
      </c>
      <c r="Q59" s="39">
        <f>IF($A59&lt;=LEN('LMNA e11 - 2ry Str + Mask'!A$2),N59-K59,"")</f>
        <v>0</v>
      </c>
      <c r="R59" s="39">
        <f>IF($A59&lt;=LEN('LMNA e11 - 2ry Str + Mask'!A$2),O59-L59,"")</f>
        <v>0</v>
      </c>
    </row>
    <row r="60" spans="1:18" ht="20" customHeight="1" x14ac:dyDescent="0.15">
      <c r="A60" s="36">
        <v>59</v>
      </c>
      <c r="B60" s="37" t="str">
        <f>IF($A60&lt;=LEN('LMNA e11 - 2ry Str + Mask'!A$2),MID('LMNA e11 - 2ry Str + Mask'!A$2,$A60,1),"")</f>
        <v>.</v>
      </c>
      <c r="C60" s="38" t="str">
        <f>IF($A60&lt;=LEN('LMNA e11 - 2ry Str + Mask'!B$2),MID('LMNA e11 - 2ry Str + Mask'!B$2,$A60,1),"")</f>
        <v>.</v>
      </c>
      <c r="D60" s="38" t="str">
        <f>IF($A60&lt;=LEN('LMNA e11 - 2ry Str + Mask'!C$2),MID('LMNA e11 - 2ry Str + Mask'!C$2,$A60,1),"")</f>
        <v>.</v>
      </c>
      <c r="E60" s="38" t="str">
        <f t="shared" si="0"/>
        <v>.</v>
      </c>
      <c r="F60" s="38" t="str">
        <f t="shared" si="7"/>
        <v>.((((((((((.((((((.((.((((.((((...((.(((.(((((...((((((((..</v>
      </c>
      <c r="G60" s="39">
        <f>IF($A60&lt;=LEN('LMNA e11 - 2ry Str + Mask'!A$2),SUMIF('LMNA e11 - HSF3.0'!E2:E389,"&lt;="&amp;$A60,'LMNA e11 - HSF3.0'!H2:H389)-SUMIF('LMNA e11 - HSF3.0'!G2:G389,"&lt;="&amp;$A60,'LMNA e11 - HSF3.0'!H2:H389),"")</f>
        <v>0.5535714285714286</v>
      </c>
      <c r="H60" s="39">
        <f>IF($A60&lt;=LEN('LMNA e11 - 2ry Str + Mask'!A$2),SUMIF('LMNA e11 - HSF3.0'!E2:E389,"&lt;="&amp;$A60,'LMNA e11 - HSF3.0'!I2:I389)-SUMIF('LMNA e11 - HSF3.0'!G2:G389,"&lt;="&amp;$A60,'LMNA e11 - HSF3.0'!I2:I389),"")</f>
        <v>-0.625</v>
      </c>
      <c r="I60" s="39">
        <f>IF($A60&lt;=LEN('LMNA e11 - 2ry Str + Mask'!A$2),G60+H60,"")</f>
        <v>-7.1428571428571397E-2</v>
      </c>
      <c r="J60" s="39">
        <f t="shared" si="1"/>
        <v>0.5535714285714286</v>
      </c>
      <c r="K60" s="39">
        <f t="shared" si="2"/>
        <v>-0.625</v>
      </c>
      <c r="L60" s="39">
        <f t="shared" si="3"/>
        <v>-7.1428571428571397E-2</v>
      </c>
      <c r="M60" s="39">
        <f t="shared" si="4"/>
        <v>0.5535714285714286</v>
      </c>
      <c r="N60" s="39">
        <f t="shared" si="5"/>
        <v>-0.625</v>
      </c>
      <c r="O60" s="39">
        <f t="shared" si="6"/>
        <v>-7.1428571428571397E-2</v>
      </c>
      <c r="P60" s="39">
        <f>IF($A60&lt;=LEN('LMNA e11 - 2ry Str + Mask'!A$2),M60-J60,"")</f>
        <v>0</v>
      </c>
      <c r="Q60" s="39">
        <f>IF($A60&lt;=LEN('LMNA e11 - 2ry Str + Mask'!A$2),N60-K60,"")</f>
        <v>0</v>
      </c>
      <c r="R60" s="39">
        <f>IF($A60&lt;=LEN('LMNA e11 - 2ry Str + Mask'!A$2),O60-L60,"")</f>
        <v>0</v>
      </c>
    </row>
    <row r="61" spans="1:18" ht="20" customHeight="1" x14ac:dyDescent="0.15">
      <c r="A61" s="36">
        <v>60</v>
      </c>
      <c r="B61" s="37" t="str">
        <f>IF($A61&lt;=LEN('LMNA e11 - 2ry Str + Mask'!A$2),MID('LMNA e11 - 2ry Str + Mask'!A$2,$A61,1),"")</f>
        <v>.</v>
      </c>
      <c r="C61" s="38" t="str">
        <f>IF($A61&lt;=LEN('LMNA e11 - 2ry Str + Mask'!B$2),MID('LMNA e11 - 2ry Str + Mask'!B$2,$A61,1),"")</f>
        <v>.</v>
      </c>
      <c r="D61" s="38" t="str">
        <f>IF($A61&lt;=LEN('LMNA e11 - 2ry Str + Mask'!C$2),MID('LMNA e11 - 2ry Str + Mask'!C$2,$A61,1),"")</f>
        <v>.</v>
      </c>
      <c r="E61" s="38" t="str">
        <f t="shared" si="0"/>
        <v>.</v>
      </c>
      <c r="F61" s="38" t="str">
        <f t="shared" si="7"/>
        <v>.((((((((((.((((((.((.((((.((((...((.(((.(((((...((((((((...</v>
      </c>
      <c r="G61" s="39">
        <f>IF($A61&lt;=LEN('LMNA e11 - 2ry Str + Mask'!A$2),SUMIF('LMNA e11 - HSF3.0'!E2:E389,"&lt;="&amp;$A61,'LMNA e11 - HSF3.0'!H2:H389)-SUMIF('LMNA e11 - HSF3.0'!G2:G389,"&lt;="&amp;$A61,'LMNA e11 - HSF3.0'!H2:H389),"")</f>
        <v>0.5535714285714286</v>
      </c>
      <c r="H61" s="39">
        <f>IF($A61&lt;=LEN('LMNA e11 - 2ry Str + Mask'!A$2),SUMIF('LMNA e11 - HSF3.0'!E2:E389,"&lt;="&amp;$A61,'LMNA e11 - HSF3.0'!I2:I389)-SUMIF('LMNA e11 - HSF3.0'!G2:G389,"&lt;="&amp;$A61,'LMNA e11 - HSF3.0'!I2:I389),"")</f>
        <v>-0.45833333333333326</v>
      </c>
      <c r="I61" s="39">
        <f>IF($A61&lt;=LEN('LMNA e11 - 2ry Str + Mask'!A$2),G61+H61,"")</f>
        <v>9.5238095238095344E-2</v>
      </c>
      <c r="J61" s="39">
        <f t="shared" si="1"/>
        <v>0.5535714285714286</v>
      </c>
      <c r="K61" s="39">
        <f t="shared" si="2"/>
        <v>-0.45833333333333326</v>
      </c>
      <c r="L61" s="39">
        <f t="shared" si="3"/>
        <v>9.5238095238095344E-2</v>
      </c>
      <c r="M61" s="39">
        <f t="shared" si="4"/>
        <v>0.5535714285714286</v>
      </c>
      <c r="N61" s="39">
        <f t="shared" si="5"/>
        <v>-0.45833333333333326</v>
      </c>
      <c r="O61" s="39">
        <f t="shared" si="6"/>
        <v>9.5238095238095344E-2</v>
      </c>
      <c r="P61" s="39">
        <f>IF($A61&lt;=LEN('LMNA e11 - 2ry Str + Mask'!A$2),M61-J61,"")</f>
        <v>0</v>
      </c>
      <c r="Q61" s="39">
        <f>IF($A61&lt;=LEN('LMNA e11 - 2ry Str + Mask'!A$2),N61-K61,"")</f>
        <v>0</v>
      </c>
      <c r="R61" s="39">
        <f>IF($A61&lt;=LEN('LMNA e11 - 2ry Str + Mask'!A$2),O61-L61,"")</f>
        <v>0</v>
      </c>
    </row>
    <row r="62" spans="1:18" ht="20" customHeight="1" x14ac:dyDescent="0.15">
      <c r="A62" s="36">
        <v>61</v>
      </c>
      <c r="B62" s="37" t="str">
        <f>IF($A62&lt;=LEN('LMNA e11 - 2ry Str + Mask'!A$2),MID('LMNA e11 - 2ry Str + Mask'!A$2,$A62,1),"")</f>
        <v>.</v>
      </c>
      <c r="C62" s="38" t="str">
        <f>IF($A62&lt;=LEN('LMNA e11 - 2ry Str + Mask'!B$2),MID('LMNA e11 - 2ry Str + Mask'!B$2,$A62,1),"")</f>
        <v>.</v>
      </c>
      <c r="D62" s="38" t="str">
        <f>IF($A62&lt;=LEN('LMNA e11 - 2ry Str + Mask'!C$2),MID('LMNA e11 - 2ry Str + Mask'!C$2,$A62,1),"")</f>
        <v>.</v>
      </c>
      <c r="E62" s="38" t="str">
        <f t="shared" si="0"/>
        <v>.</v>
      </c>
      <c r="F62" s="38" t="str">
        <f t="shared" si="7"/>
        <v>.((((((((((.((((((.((.((((.((((...((.(((.(((((...((((((((....</v>
      </c>
      <c r="G62" s="39">
        <f>IF($A62&lt;=LEN('LMNA e11 - 2ry Str + Mask'!A$2),SUMIF('LMNA e11 - HSF3.0'!E2:E389,"&lt;="&amp;$A62,'LMNA e11 - HSF3.0'!H2:H389)-SUMIF('LMNA e11 - HSF3.0'!G2:G389,"&lt;="&amp;$A62,'LMNA e11 - HSF3.0'!H2:H389),"")</f>
        <v>0.5535714285714286</v>
      </c>
      <c r="H62" s="39">
        <f>IF($A62&lt;=LEN('LMNA e11 - 2ry Str + Mask'!A$2),SUMIF('LMNA e11 - HSF3.0'!E2:E389,"&lt;="&amp;$A62,'LMNA e11 - HSF3.0'!I2:I389)-SUMIF('LMNA e11 - HSF3.0'!G2:G389,"&lt;="&amp;$A62,'LMNA e11 - HSF3.0'!I2:I389),"")</f>
        <v>-0.29166666666666663</v>
      </c>
      <c r="I62" s="39">
        <f>IF($A62&lt;=LEN('LMNA e11 - 2ry Str + Mask'!A$2),G62+H62,"")</f>
        <v>0.26190476190476197</v>
      </c>
      <c r="J62" s="39">
        <f t="shared" si="1"/>
        <v>0.5535714285714286</v>
      </c>
      <c r="K62" s="39">
        <f t="shared" si="2"/>
        <v>-0.29166666666666663</v>
      </c>
      <c r="L62" s="39">
        <f t="shared" si="3"/>
        <v>0.26190476190476197</v>
      </c>
      <c r="M62" s="39">
        <f t="shared" si="4"/>
        <v>0.5535714285714286</v>
      </c>
      <c r="N62" s="39">
        <f t="shared" si="5"/>
        <v>-0.29166666666666663</v>
      </c>
      <c r="O62" s="39">
        <f t="shared" si="6"/>
        <v>0.26190476190476197</v>
      </c>
      <c r="P62" s="39">
        <f>IF($A62&lt;=LEN('LMNA e11 - 2ry Str + Mask'!A$2),M62-J62,"")</f>
        <v>0</v>
      </c>
      <c r="Q62" s="39">
        <f>IF($A62&lt;=LEN('LMNA e11 - 2ry Str + Mask'!A$2),N62-K62,"")</f>
        <v>0</v>
      </c>
      <c r="R62" s="39">
        <f>IF($A62&lt;=LEN('LMNA e11 - 2ry Str + Mask'!A$2),O62-L62,"")</f>
        <v>0</v>
      </c>
    </row>
    <row r="63" spans="1:18" ht="20" customHeight="1" x14ac:dyDescent="0.15">
      <c r="A63" s="36">
        <v>62</v>
      </c>
      <c r="B63" s="37" t="str">
        <f>IF($A63&lt;=LEN('LMNA e11 - 2ry Str + Mask'!A$2),MID('LMNA e11 - 2ry Str + Mask'!A$2,$A63,1),"")</f>
        <v>.</v>
      </c>
      <c r="C63" s="38" t="str">
        <f>IF($A63&lt;=LEN('LMNA e11 - 2ry Str + Mask'!B$2),MID('LMNA e11 - 2ry Str + Mask'!B$2,$A63,1),"")</f>
        <v>.</v>
      </c>
      <c r="D63" s="38" t="str">
        <f>IF($A63&lt;=LEN('LMNA e11 - 2ry Str + Mask'!C$2),MID('LMNA e11 - 2ry Str + Mask'!C$2,$A63,1),"")</f>
        <v>.</v>
      </c>
      <c r="E63" s="38" t="str">
        <f t="shared" si="0"/>
        <v>.</v>
      </c>
      <c r="F63" s="38" t="str">
        <f t="shared" si="7"/>
        <v>.((((((((((.((((((.((.((((.((((...((.(((.(((((...((((((((.....</v>
      </c>
      <c r="G63" s="39">
        <f>IF($A63&lt;=LEN('LMNA e11 - 2ry Str + Mask'!A$2),SUMIF('LMNA e11 - HSF3.0'!E2:E389,"&lt;="&amp;$A63,'LMNA e11 - HSF3.0'!H2:H389)-SUMIF('LMNA e11 - HSF3.0'!G2:G389,"&lt;="&amp;$A63,'LMNA e11 - HSF3.0'!H2:H389),"")</f>
        <v>0.5535714285714286</v>
      </c>
      <c r="H63" s="39">
        <f>IF($A63&lt;=LEN('LMNA e11 - 2ry Str + Mask'!A$2),SUMIF('LMNA e11 - HSF3.0'!E2:E389,"&lt;="&amp;$A63,'LMNA e11 - HSF3.0'!I2:I389)-SUMIF('LMNA e11 - HSF3.0'!G2:G389,"&lt;="&amp;$A63,'LMNA e11 - HSF3.0'!I2:I389),"")</f>
        <v>-0.25</v>
      </c>
      <c r="I63" s="39">
        <f>IF($A63&lt;=LEN('LMNA e11 - 2ry Str + Mask'!A$2),G63+H63,"")</f>
        <v>0.3035714285714286</v>
      </c>
      <c r="J63" s="39">
        <f t="shared" si="1"/>
        <v>0.5535714285714286</v>
      </c>
      <c r="K63" s="39">
        <f t="shared" si="2"/>
        <v>-0.25</v>
      </c>
      <c r="L63" s="39">
        <f t="shared" si="3"/>
        <v>0.3035714285714286</v>
      </c>
      <c r="M63" s="39">
        <f t="shared" si="4"/>
        <v>0.5535714285714286</v>
      </c>
      <c r="N63" s="39">
        <f t="shared" si="5"/>
        <v>-0.25</v>
      </c>
      <c r="O63" s="39">
        <f t="shared" si="6"/>
        <v>0.3035714285714286</v>
      </c>
      <c r="P63" s="39">
        <f>IF($A63&lt;=LEN('LMNA e11 - 2ry Str + Mask'!A$2),M63-J63,"")</f>
        <v>0</v>
      </c>
      <c r="Q63" s="39">
        <f>IF($A63&lt;=LEN('LMNA e11 - 2ry Str + Mask'!A$2),N63-K63,"")</f>
        <v>0</v>
      </c>
      <c r="R63" s="39">
        <f>IF($A63&lt;=LEN('LMNA e11 - 2ry Str + Mask'!A$2),O63-L63,"")</f>
        <v>0</v>
      </c>
    </row>
    <row r="64" spans="1:18" ht="20" customHeight="1" x14ac:dyDescent="0.15">
      <c r="A64" s="36">
        <v>63</v>
      </c>
      <c r="B64" s="37" t="str">
        <f>IF($A64&lt;=LEN('LMNA e11 - 2ry Str + Mask'!A$2),MID('LMNA e11 - 2ry Str + Mask'!A$2,$A64,1),"")</f>
        <v>.</v>
      </c>
      <c r="C64" s="38" t="str">
        <f>IF($A64&lt;=LEN('LMNA e11 - 2ry Str + Mask'!B$2),MID('LMNA e11 - 2ry Str + Mask'!B$2,$A64,1),"")</f>
        <v>.</v>
      </c>
      <c r="D64" s="38" t="str">
        <f>IF($A64&lt;=LEN('LMNA e11 - 2ry Str + Mask'!C$2),MID('LMNA e11 - 2ry Str + Mask'!C$2,$A64,1),"")</f>
        <v>.</v>
      </c>
      <c r="E64" s="38" t="str">
        <f t="shared" si="0"/>
        <v>.</v>
      </c>
      <c r="F64" s="38" t="str">
        <f t="shared" si="7"/>
        <v>.((((((((((.((((((.((.((((.((((...((.(((.(((((...((((((((......</v>
      </c>
      <c r="G64" s="39">
        <f>IF($A64&lt;=LEN('LMNA e11 - 2ry Str + Mask'!A$2),SUMIF('LMNA e11 - HSF3.0'!E2:E389,"&lt;="&amp;$A64,'LMNA e11 - HSF3.0'!H2:H389)-SUMIF('LMNA e11 - HSF3.0'!G2:G389,"&lt;="&amp;$A64,'LMNA e11 - HSF3.0'!H2:H389),"")</f>
        <v>0.41071428571428575</v>
      </c>
      <c r="H64" s="39">
        <f>IF($A64&lt;=LEN('LMNA e11 - 2ry Str + Mask'!A$2),SUMIF('LMNA e11 - HSF3.0'!E2:E389,"&lt;="&amp;$A64,'LMNA e11 - HSF3.0'!I2:I389)-SUMIF('LMNA e11 - HSF3.0'!G2:G389,"&lt;="&amp;$A64,'LMNA e11 - HSF3.0'!I2:I389),"")</f>
        <v>-0.375</v>
      </c>
      <c r="I64" s="39">
        <f>IF($A64&lt;=LEN('LMNA e11 - 2ry Str + Mask'!A$2),G64+H64,"")</f>
        <v>3.5714285714285754E-2</v>
      </c>
      <c r="J64" s="39">
        <f t="shared" si="1"/>
        <v>0.41071428571428575</v>
      </c>
      <c r="K64" s="39">
        <f t="shared" si="2"/>
        <v>-0.375</v>
      </c>
      <c r="L64" s="39">
        <f t="shared" si="3"/>
        <v>3.5714285714285754E-2</v>
      </c>
      <c r="M64" s="39">
        <f t="shared" si="4"/>
        <v>0.41071428571428575</v>
      </c>
      <c r="N64" s="39">
        <f t="shared" si="5"/>
        <v>-0.375</v>
      </c>
      <c r="O64" s="39">
        <f t="shared" si="6"/>
        <v>3.5714285714285754E-2</v>
      </c>
      <c r="P64" s="39">
        <f>IF($A64&lt;=LEN('LMNA e11 - 2ry Str + Mask'!A$2),M64-J64,"")</f>
        <v>0</v>
      </c>
      <c r="Q64" s="39">
        <f>IF($A64&lt;=LEN('LMNA e11 - 2ry Str + Mask'!A$2),N64-K64,"")</f>
        <v>0</v>
      </c>
      <c r="R64" s="39">
        <f>IF($A64&lt;=LEN('LMNA e11 - 2ry Str + Mask'!A$2),O64-L64,"")</f>
        <v>0</v>
      </c>
    </row>
    <row r="65" spans="1:18" ht="20" customHeight="1" x14ac:dyDescent="0.15">
      <c r="A65" s="36">
        <v>64</v>
      </c>
      <c r="B65" s="37" t="str">
        <f>IF($A65&lt;=LEN('LMNA e11 - 2ry Str + Mask'!A$2),MID('LMNA e11 - 2ry Str + Mask'!A$2,$A65,1),"")</f>
        <v>.</v>
      </c>
      <c r="C65" s="38" t="str">
        <f>IF($A65&lt;=LEN('LMNA e11 - 2ry Str + Mask'!B$2),MID('LMNA e11 - 2ry Str + Mask'!B$2,$A65,1),"")</f>
        <v>.</v>
      </c>
      <c r="D65" s="38" t="str">
        <f>IF($A65&lt;=LEN('LMNA e11 - 2ry Str + Mask'!C$2),MID('LMNA e11 - 2ry Str + Mask'!C$2,$A65,1),"")</f>
        <v>.</v>
      </c>
      <c r="E65" s="38" t="str">
        <f t="shared" si="0"/>
        <v>.</v>
      </c>
      <c r="F65" s="38" t="str">
        <f t="shared" si="7"/>
        <v>.((((((((((.((((((.((.((((.((((...((.(((.(((((...((((((((.......</v>
      </c>
      <c r="G65" s="39">
        <f>IF($A65&lt;=LEN('LMNA e11 - 2ry Str + Mask'!A$2),SUMIF('LMNA e11 - HSF3.0'!E2:E389,"&lt;="&amp;$A65,'LMNA e11 - HSF3.0'!H2:H389)-SUMIF('LMNA e11 - HSF3.0'!G2:G389,"&lt;="&amp;$A65,'LMNA e11 - HSF3.0'!H2:H389),"")</f>
        <v>0.41071428571428575</v>
      </c>
      <c r="H65" s="39">
        <f>IF($A65&lt;=LEN('LMNA e11 - 2ry Str + Mask'!A$2),SUMIF('LMNA e11 - HSF3.0'!E2:E389,"&lt;="&amp;$A65,'LMNA e11 - HSF3.0'!I2:I389)-SUMIF('LMNA e11 - HSF3.0'!G2:G389,"&lt;="&amp;$A65,'LMNA e11 - HSF3.0'!I2:I389),"")</f>
        <v>-0.375</v>
      </c>
      <c r="I65" s="39">
        <f>IF($A65&lt;=LEN('LMNA e11 - 2ry Str + Mask'!A$2),G65+H65,"")</f>
        <v>3.5714285714285754E-2</v>
      </c>
      <c r="J65" s="39">
        <f t="shared" si="1"/>
        <v>0.41071428571428575</v>
      </c>
      <c r="K65" s="39">
        <f t="shared" si="2"/>
        <v>-0.375</v>
      </c>
      <c r="L65" s="39">
        <f t="shared" si="3"/>
        <v>3.5714285714285754E-2</v>
      </c>
      <c r="M65" s="39">
        <f t="shared" si="4"/>
        <v>0.41071428571428575</v>
      </c>
      <c r="N65" s="39">
        <f t="shared" si="5"/>
        <v>-0.375</v>
      </c>
      <c r="O65" s="39">
        <f t="shared" si="6"/>
        <v>3.5714285714285754E-2</v>
      </c>
      <c r="P65" s="39">
        <f>IF($A65&lt;=LEN('LMNA e11 - 2ry Str + Mask'!A$2),M65-J65,"")</f>
        <v>0</v>
      </c>
      <c r="Q65" s="39">
        <f>IF($A65&lt;=LEN('LMNA e11 - 2ry Str + Mask'!A$2),N65-K65,"")</f>
        <v>0</v>
      </c>
      <c r="R65" s="39">
        <f>IF($A65&lt;=LEN('LMNA e11 - 2ry Str + Mask'!A$2),O65-L65,"")</f>
        <v>0</v>
      </c>
    </row>
    <row r="66" spans="1:18" ht="20" customHeight="1" x14ac:dyDescent="0.15">
      <c r="A66" s="36">
        <v>65</v>
      </c>
      <c r="B66" s="37" t="str">
        <f>IF($A66&lt;=LEN('LMNA e11 - 2ry Str + Mask'!A$2),MID('LMNA e11 - 2ry Str + Mask'!A$2,$A66,1),"")</f>
        <v>.</v>
      </c>
      <c r="C66" s="38" t="str">
        <f>IF($A66&lt;=LEN('LMNA e11 - 2ry Str + Mask'!B$2),MID('LMNA e11 - 2ry Str + Mask'!B$2,$A66,1),"")</f>
        <v>.</v>
      </c>
      <c r="D66" s="38" t="str">
        <f>IF($A66&lt;=LEN('LMNA e11 - 2ry Str + Mask'!C$2),MID('LMNA e11 - 2ry Str + Mask'!C$2,$A66,1),"")</f>
        <v>.</v>
      </c>
      <c r="E66" s="38" t="str">
        <f t="shared" ref="E66:E129" si="8">IF(D66="x","|",C66)</f>
        <v>.</v>
      </c>
      <c r="F66" s="38" t="str">
        <f t="shared" si="7"/>
        <v>.((((((((((.((((((.((.((((.((((...((.(((.(((((...((((((((........</v>
      </c>
      <c r="G66" s="39">
        <f>IF($A66&lt;=LEN('LMNA e11 - 2ry Str + Mask'!A$2),SUMIF('LMNA e11 - HSF3.0'!E2:E389,"&lt;="&amp;$A66,'LMNA e11 - HSF3.0'!H2:H389)-SUMIF('LMNA e11 - HSF3.0'!G2:G389,"&lt;="&amp;$A66,'LMNA e11 - HSF3.0'!H2:H389),"")</f>
        <v>0.42857142857142855</v>
      </c>
      <c r="H66" s="39">
        <f>IF($A66&lt;=LEN('LMNA e11 - 2ry Str + Mask'!A$2),SUMIF('LMNA e11 - HSF3.0'!E2:E389,"&lt;="&amp;$A66,'LMNA e11 - HSF3.0'!I2:I389)-SUMIF('LMNA e11 - HSF3.0'!G2:G389,"&lt;="&amp;$A66,'LMNA e11 - HSF3.0'!I2:I389),"")</f>
        <v>-0.375</v>
      </c>
      <c r="I66" s="39">
        <f>IF($A66&lt;=LEN('LMNA e11 - 2ry Str + Mask'!A$2),G66+H66,"")</f>
        <v>5.3571428571428548E-2</v>
      </c>
      <c r="J66" s="39">
        <f t="shared" ref="J66:J129" si="9">IF(OR(B66=".",B66=""),G66,0)</f>
        <v>0.42857142857142855</v>
      </c>
      <c r="K66" s="39">
        <f t="shared" ref="K66:K129" si="10">IF(OR(B66=".",B66=""),H66,0)</f>
        <v>-0.375</v>
      </c>
      <c r="L66" s="39">
        <f t="shared" ref="L66:L129" si="11">IF(OR(B66=".",B66=""),I66,0)</f>
        <v>5.3571428571428548E-2</v>
      </c>
      <c r="M66" s="39">
        <f t="shared" ref="M66:M129" si="12">IF(OR(E66=".",E66=""),G66,0)</f>
        <v>0.42857142857142855</v>
      </c>
      <c r="N66" s="39">
        <f t="shared" ref="N66:N129" si="13">IF(OR(E66=".",E66=""),H66,0)</f>
        <v>-0.375</v>
      </c>
      <c r="O66" s="39">
        <f t="shared" ref="O66:O129" si="14">IF(OR(E66=".",E66=""),I66,0)</f>
        <v>5.3571428571428548E-2</v>
      </c>
      <c r="P66" s="39">
        <f>IF($A66&lt;=LEN('LMNA e11 - 2ry Str + Mask'!A$2),M66-J66,"")</f>
        <v>0</v>
      </c>
      <c r="Q66" s="39">
        <f>IF($A66&lt;=LEN('LMNA e11 - 2ry Str + Mask'!A$2),N66-K66,"")</f>
        <v>0</v>
      </c>
      <c r="R66" s="39">
        <f>IF($A66&lt;=LEN('LMNA e11 - 2ry Str + Mask'!A$2),O66-L66,"")</f>
        <v>0</v>
      </c>
    </row>
    <row r="67" spans="1:18" ht="20" customHeight="1" x14ac:dyDescent="0.15">
      <c r="A67" s="36">
        <v>66</v>
      </c>
      <c r="B67" s="37" t="str">
        <f>IF($A67&lt;=LEN('LMNA e11 - 2ry Str + Mask'!A$2),MID('LMNA e11 - 2ry Str + Mask'!A$2,$A67,1),"")</f>
        <v>.</v>
      </c>
      <c r="C67" s="38" t="str">
        <f>IF($A67&lt;=LEN('LMNA e11 - 2ry Str + Mask'!B$2),MID('LMNA e11 - 2ry Str + Mask'!B$2,$A67,1),"")</f>
        <v>.</v>
      </c>
      <c r="D67" s="38" t="str">
        <f>IF($A67&lt;=LEN('LMNA e11 - 2ry Str + Mask'!C$2),MID('LMNA e11 - 2ry Str + Mask'!C$2,$A67,1),"")</f>
        <v>.</v>
      </c>
      <c r="E67" s="38" t="str">
        <f t="shared" si="8"/>
        <v>.</v>
      </c>
      <c r="F67" s="38" t="str">
        <f t="shared" ref="F67:F130" si="15">CONCATENATE(F66,E67)</f>
        <v>.((((((((((.((((((.((.((((.((((...((.(((.(((((...((((((((.........</v>
      </c>
      <c r="G67" s="39">
        <f>IF($A67&lt;=LEN('LMNA e11 - 2ry Str + Mask'!A$2),SUMIF('LMNA e11 - HSF3.0'!E2:E389,"&lt;="&amp;$A67,'LMNA e11 - HSF3.0'!H2:H389)-SUMIF('LMNA e11 - HSF3.0'!G2:G389,"&lt;="&amp;$A67,'LMNA e11 - HSF3.0'!H2:H389),"")</f>
        <v>0.55357142857142838</v>
      </c>
      <c r="H67" s="39">
        <f>IF($A67&lt;=LEN('LMNA e11 - 2ry Str + Mask'!A$2),SUMIF('LMNA e11 - HSF3.0'!E2:E389,"&lt;="&amp;$A67,'LMNA e11 - HSF3.0'!I2:I389)-SUMIF('LMNA e11 - HSF3.0'!G2:G389,"&lt;="&amp;$A67,'LMNA e11 - HSF3.0'!I2:I389),"")</f>
        <v>-0.25</v>
      </c>
      <c r="I67" s="39">
        <f>IF($A67&lt;=LEN('LMNA e11 - 2ry Str + Mask'!A$2),G67+H67,"")</f>
        <v>0.30357142857142838</v>
      </c>
      <c r="J67" s="39">
        <f t="shared" si="9"/>
        <v>0.55357142857142838</v>
      </c>
      <c r="K67" s="39">
        <f t="shared" si="10"/>
        <v>-0.25</v>
      </c>
      <c r="L67" s="39">
        <f t="shared" si="11"/>
        <v>0.30357142857142838</v>
      </c>
      <c r="M67" s="39">
        <f t="shared" si="12"/>
        <v>0.55357142857142838</v>
      </c>
      <c r="N67" s="39">
        <f t="shared" si="13"/>
        <v>-0.25</v>
      </c>
      <c r="O67" s="39">
        <f t="shared" si="14"/>
        <v>0.30357142857142838</v>
      </c>
      <c r="P67" s="39">
        <f>IF($A67&lt;=LEN('LMNA e11 - 2ry Str + Mask'!A$2),M67-J67,"")</f>
        <v>0</v>
      </c>
      <c r="Q67" s="39">
        <f>IF($A67&lt;=LEN('LMNA e11 - 2ry Str + Mask'!A$2),N67-K67,"")</f>
        <v>0</v>
      </c>
      <c r="R67" s="39">
        <f>IF($A67&lt;=LEN('LMNA e11 - 2ry Str + Mask'!A$2),O67-L67,"")</f>
        <v>0</v>
      </c>
    </row>
    <row r="68" spans="1:18" ht="20" customHeight="1" x14ac:dyDescent="0.15">
      <c r="A68" s="36">
        <v>67</v>
      </c>
      <c r="B68" s="37" t="str">
        <f>IF($A68&lt;=LEN('LMNA e11 - 2ry Str + Mask'!A$2),MID('LMNA e11 - 2ry Str + Mask'!A$2,$A68,1),"")</f>
        <v>.</v>
      </c>
      <c r="C68" s="38" t="str">
        <f>IF($A68&lt;=LEN('LMNA e11 - 2ry Str + Mask'!B$2),MID('LMNA e11 - 2ry Str + Mask'!B$2,$A68,1),"")</f>
        <v>.</v>
      </c>
      <c r="D68" s="38" t="str">
        <f>IF($A68&lt;=LEN('LMNA e11 - 2ry Str + Mask'!C$2),MID('LMNA e11 - 2ry Str + Mask'!C$2,$A68,1),"")</f>
        <v>.</v>
      </c>
      <c r="E68" s="38" t="str">
        <f t="shared" si="8"/>
        <v>.</v>
      </c>
      <c r="F68" s="38" t="str">
        <f t="shared" si="15"/>
        <v>.((((((((((.((((((.((.((((.((((...((.(((.(((((...((((((((..........</v>
      </c>
      <c r="G68" s="39">
        <f>IF($A68&lt;=LEN('LMNA e11 - 2ry Str + Mask'!A$2),SUMIF('LMNA e11 - HSF3.0'!E2:E389,"&lt;="&amp;$A68,'LMNA e11 - HSF3.0'!H2:H389)-SUMIF('LMNA e11 - HSF3.0'!G2:G389,"&lt;="&amp;$A68,'LMNA e11 - HSF3.0'!H2:H389),"")</f>
        <v>0.55357142857142838</v>
      </c>
      <c r="H68" s="39">
        <f>IF($A68&lt;=LEN('LMNA e11 - 2ry Str + Mask'!A$2),SUMIF('LMNA e11 - HSF3.0'!E2:E389,"&lt;="&amp;$A68,'LMNA e11 - HSF3.0'!I2:I389)-SUMIF('LMNA e11 - HSF3.0'!G2:G389,"&lt;="&amp;$A68,'LMNA e11 - HSF3.0'!I2:I389),"")</f>
        <v>-0.51785714285714279</v>
      </c>
      <c r="I68" s="39">
        <f>IF($A68&lt;=LEN('LMNA e11 - 2ry Str + Mask'!A$2),G68+H68,"")</f>
        <v>3.5714285714285587E-2</v>
      </c>
      <c r="J68" s="39">
        <f t="shared" si="9"/>
        <v>0.55357142857142838</v>
      </c>
      <c r="K68" s="39">
        <f t="shared" si="10"/>
        <v>-0.51785714285714279</v>
      </c>
      <c r="L68" s="39">
        <f t="shared" si="11"/>
        <v>3.5714285714285587E-2</v>
      </c>
      <c r="M68" s="39">
        <f t="shared" si="12"/>
        <v>0.55357142857142838</v>
      </c>
      <c r="N68" s="39">
        <f t="shared" si="13"/>
        <v>-0.51785714285714279</v>
      </c>
      <c r="O68" s="39">
        <f t="shared" si="14"/>
        <v>3.5714285714285587E-2</v>
      </c>
      <c r="P68" s="39">
        <f>IF($A68&lt;=LEN('LMNA e11 - 2ry Str + Mask'!A$2),M68-J68,"")</f>
        <v>0</v>
      </c>
      <c r="Q68" s="39">
        <f>IF($A68&lt;=LEN('LMNA e11 - 2ry Str + Mask'!A$2),N68-K68,"")</f>
        <v>0</v>
      </c>
      <c r="R68" s="39">
        <f>IF($A68&lt;=LEN('LMNA e11 - 2ry Str + Mask'!A$2),O68-L68,"")</f>
        <v>0</v>
      </c>
    </row>
    <row r="69" spans="1:18" ht="20" customHeight="1" x14ac:dyDescent="0.15">
      <c r="A69" s="36">
        <v>68</v>
      </c>
      <c r="B69" s="37" t="str">
        <f>IF($A69&lt;=LEN('LMNA e11 - 2ry Str + Mask'!A$2),MID('LMNA e11 - 2ry Str + Mask'!A$2,$A69,1),"")</f>
        <v>)</v>
      </c>
      <c r="C69" s="38" t="str">
        <f>IF($A69&lt;=LEN('LMNA e11 - 2ry Str + Mask'!B$2),MID('LMNA e11 - 2ry Str + Mask'!B$2,$A69,1),"")</f>
        <v>)</v>
      </c>
      <c r="D69" s="38" t="str">
        <f>IF($A69&lt;=LEN('LMNA e11 - 2ry Str + Mask'!C$2),MID('LMNA e11 - 2ry Str + Mask'!C$2,$A69,1),"")</f>
        <v>.</v>
      </c>
      <c r="E69" s="38" t="str">
        <f t="shared" si="8"/>
        <v>)</v>
      </c>
      <c r="F69" s="38" t="str">
        <f t="shared" si="15"/>
        <v>.((((((((((.((((((.((.((((.((((...((.(((.(((((...((((((((..........)</v>
      </c>
      <c r="G69" s="39">
        <f>IF($A69&lt;=LEN('LMNA e11 - 2ry Str + Mask'!A$2),SUMIF('LMNA e11 - HSF3.0'!E2:E389,"&lt;="&amp;$A69,'LMNA e11 - HSF3.0'!H2:H389)-SUMIF('LMNA e11 - HSF3.0'!G2:G389,"&lt;="&amp;$A69,'LMNA e11 - HSF3.0'!H2:H389),"")</f>
        <v>0.72023809523809512</v>
      </c>
      <c r="H69" s="39">
        <f>IF($A69&lt;=LEN('LMNA e11 - 2ry Str + Mask'!A$2),SUMIF('LMNA e11 - HSF3.0'!E2:E389,"&lt;="&amp;$A69,'LMNA e11 - HSF3.0'!I2:I389)-SUMIF('LMNA e11 - HSF3.0'!G2:G389,"&lt;="&amp;$A69,'LMNA e11 - HSF3.0'!I2:I389),"")</f>
        <v>-0.68452380952380953</v>
      </c>
      <c r="I69" s="39">
        <f>IF($A69&lt;=LEN('LMNA e11 - 2ry Str + Mask'!A$2),G69+H69,"")</f>
        <v>3.5714285714285587E-2</v>
      </c>
      <c r="J69" s="39">
        <f t="shared" si="9"/>
        <v>0</v>
      </c>
      <c r="K69" s="39">
        <f t="shared" si="10"/>
        <v>0</v>
      </c>
      <c r="L69" s="39">
        <f t="shared" si="11"/>
        <v>0</v>
      </c>
      <c r="M69" s="39">
        <f t="shared" si="12"/>
        <v>0</v>
      </c>
      <c r="N69" s="39">
        <f t="shared" si="13"/>
        <v>0</v>
      </c>
      <c r="O69" s="39">
        <f t="shared" si="14"/>
        <v>0</v>
      </c>
      <c r="P69" s="39">
        <f>IF($A69&lt;=LEN('LMNA e11 - 2ry Str + Mask'!A$2),M69-J69,"")</f>
        <v>0</v>
      </c>
      <c r="Q69" s="39">
        <f>IF($A69&lt;=LEN('LMNA e11 - 2ry Str + Mask'!A$2),N69-K69,"")</f>
        <v>0</v>
      </c>
      <c r="R69" s="39">
        <f>IF($A69&lt;=LEN('LMNA e11 - 2ry Str + Mask'!A$2),O69-L69,"")</f>
        <v>0</v>
      </c>
    </row>
    <row r="70" spans="1:18" ht="20" customHeight="1" x14ac:dyDescent="0.15">
      <c r="A70" s="36">
        <v>69</v>
      </c>
      <c r="B70" s="37" t="str">
        <f>IF($A70&lt;=LEN('LMNA e11 - 2ry Str + Mask'!A$2),MID('LMNA e11 - 2ry Str + Mask'!A$2,$A70,1),"")</f>
        <v>)</v>
      </c>
      <c r="C70" s="38" t="str">
        <f>IF($A70&lt;=LEN('LMNA e11 - 2ry Str + Mask'!B$2),MID('LMNA e11 - 2ry Str + Mask'!B$2,$A70,1),"")</f>
        <v>)</v>
      </c>
      <c r="D70" s="38" t="str">
        <f>IF($A70&lt;=LEN('LMNA e11 - 2ry Str + Mask'!C$2),MID('LMNA e11 - 2ry Str + Mask'!C$2,$A70,1),"")</f>
        <v>.</v>
      </c>
      <c r="E70" s="38" t="str">
        <f t="shared" si="8"/>
        <v>)</v>
      </c>
      <c r="F70" s="38" t="str">
        <f t="shared" si="15"/>
        <v>.((((((((((.((((((.((.((((.((((...((.(((.(((((...((((((((..........))</v>
      </c>
      <c r="G70" s="39">
        <f>IF($A70&lt;=LEN('LMNA e11 - 2ry Str + Mask'!A$2),SUMIF('LMNA e11 - HSF3.0'!E2:E389,"&lt;="&amp;$A70,'LMNA e11 - HSF3.0'!H2:H389)-SUMIF('LMNA e11 - HSF3.0'!G2:G389,"&lt;="&amp;$A70,'LMNA e11 - HSF3.0'!H2:H389),"")</f>
        <v>0.72023809523809512</v>
      </c>
      <c r="H70" s="39">
        <f>IF($A70&lt;=LEN('LMNA e11 - 2ry Str + Mask'!A$2),SUMIF('LMNA e11 - HSF3.0'!E2:E389,"&lt;="&amp;$A70,'LMNA e11 - HSF3.0'!I2:I389)-SUMIF('LMNA e11 - HSF3.0'!G2:G389,"&lt;="&amp;$A70,'LMNA e11 - HSF3.0'!I2:I389),"")</f>
        <v>-0.68452380952380953</v>
      </c>
      <c r="I70" s="39">
        <f>IF($A70&lt;=LEN('LMNA e11 - 2ry Str + Mask'!A$2),G70+H70,"")</f>
        <v>3.5714285714285587E-2</v>
      </c>
      <c r="J70" s="39">
        <f t="shared" si="9"/>
        <v>0</v>
      </c>
      <c r="K70" s="39">
        <f t="shared" si="10"/>
        <v>0</v>
      </c>
      <c r="L70" s="39">
        <f t="shared" si="11"/>
        <v>0</v>
      </c>
      <c r="M70" s="39">
        <f t="shared" si="12"/>
        <v>0</v>
      </c>
      <c r="N70" s="39">
        <f t="shared" si="13"/>
        <v>0</v>
      </c>
      <c r="O70" s="39">
        <f t="shared" si="14"/>
        <v>0</v>
      </c>
      <c r="P70" s="39">
        <f>IF($A70&lt;=LEN('LMNA e11 - 2ry Str + Mask'!A$2),M70-J70,"")</f>
        <v>0</v>
      </c>
      <c r="Q70" s="39">
        <f>IF($A70&lt;=LEN('LMNA e11 - 2ry Str + Mask'!A$2),N70-K70,"")</f>
        <v>0</v>
      </c>
      <c r="R70" s="39">
        <f>IF($A70&lt;=LEN('LMNA e11 - 2ry Str + Mask'!A$2),O70-L70,"")</f>
        <v>0</v>
      </c>
    </row>
    <row r="71" spans="1:18" ht="20" customHeight="1" x14ac:dyDescent="0.15">
      <c r="A71" s="36">
        <v>70</v>
      </c>
      <c r="B71" s="37" t="str">
        <f>IF($A71&lt;=LEN('LMNA e11 - 2ry Str + Mask'!A$2),MID('LMNA e11 - 2ry Str + Mask'!A$2,$A71,1),"")</f>
        <v>)</v>
      </c>
      <c r="C71" s="38" t="str">
        <f>IF($A71&lt;=LEN('LMNA e11 - 2ry Str + Mask'!B$2),MID('LMNA e11 - 2ry Str + Mask'!B$2,$A71,1),"")</f>
        <v>)</v>
      </c>
      <c r="D71" s="38" t="str">
        <f>IF($A71&lt;=LEN('LMNA e11 - 2ry Str + Mask'!C$2),MID('LMNA e11 - 2ry Str + Mask'!C$2,$A71,1),"")</f>
        <v>.</v>
      </c>
      <c r="E71" s="38" t="str">
        <f t="shared" si="8"/>
        <v>)</v>
      </c>
      <c r="F71" s="38" t="str">
        <f t="shared" si="15"/>
        <v>.((((((((((.((((((.((.((((.((((...((.(((.(((((...((((((((..........)))</v>
      </c>
      <c r="G71" s="39">
        <f>IF($A71&lt;=LEN('LMNA e11 - 2ry Str + Mask'!A$2),SUMIF('LMNA e11 - HSF3.0'!E2:E389,"&lt;="&amp;$A71,'LMNA e11 - HSF3.0'!H2:H389)-SUMIF('LMNA e11 - HSF3.0'!G2:G389,"&lt;="&amp;$A71,'LMNA e11 - HSF3.0'!H2:H389),"")</f>
        <v>0.72023809523809512</v>
      </c>
      <c r="H71" s="39">
        <f>IF($A71&lt;=LEN('LMNA e11 - 2ry Str + Mask'!A$2),SUMIF('LMNA e11 - HSF3.0'!E2:E389,"&lt;="&amp;$A71,'LMNA e11 - HSF3.0'!I2:I389)-SUMIF('LMNA e11 - HSF3.0'!G2:G389,"&lt;="&amp;$A71,'LMNA e11 - HSF3.0'!I2:I389),"")</f>
        <v>-0.55952380952380953</v>
      </c>
      <c r="I71" s="39">
        <f>IF($A71&lt;=LEN('LMNA e11 - 2ry Str + Mask'!A$2),G71+H71,"")</f>
        <v>0.16071428571428559</v>
      </c>
      <c r="J71" s="39">
        <f t="shared" si="9"/>
        <v>0</v>
      </c>
      <c r="K71" s="39">
        <f t="shared" si="10"/>
        <v>0</v>
      </c>
      <c r="L71" s="39">
        <f t="shared" si="11"/>
        <v>0</v>
      </c>
      <c r="M71" s="39">
        <f t="shared" si="12"/>
        <v>0</v>
      </c>
      <c r="N71" s="39">
        <f t="shared" si="13"/>
        <v>0</v>
      </c>
      <c r="O71" s="39">
        <f t="shared" si="14"/>
        <v>0</v>
      </c>
      <c r="P71" s="39">
        <f>IF($A71&lt;=LEN('LMNA e11 - 2ry Str + Mask'!A$2),M71-J71,"")</f>
        <v>0</v>
      </c>
      <c r="Q71" s="39">
        <f>IF($A71&lt;=LEN('LMNA e11 - 2ry Str + Mask'!A$2),N71-K71,"")</f>
        <v>0</v>
      </c>
      <c r="R71" s="39">
        <f>IF($A71&lt;=LEN('LMNA e11 - 2ry Str + Mask'!A$2),O71-L71,"")</f>
        <v>0</v>
      </c>
    </row>
    <row r="72" spans="1:18" ht="20" customHeight="1" x14ac:dyDescent="0.15">
      <c r="A72" s="36">
        <v>71</v>
      </c>
      <c r="B72" s="37" t="str">
        <f>IF($A72&lt;=LEN('LMNA e11 - 2ry Str + Mask'!A$2),MID('LMNA e11 - 2ry Str + Mask'!A$2,$A72,1),"")</f>
        <v>)</v>
      </c>
      <c r="C72" s="38" t="str">
        <f>IF($A72&lt;=LEN('LMNA e11 - 2ry Str + Mask'!B$2),MID('LMNA e11 - 2ry Str + Mask'!B$2,$A72,1),"")</f>
        <v>)</v>
      </c>
      <c r="D72" s="38" t="str">
        <f>IF($A72&lt;=LEN('LMNA e11 - 2ry Str + Mask'!C$2),MID('LMNA e11 - 2ry Str + Mask'!C$2,$A72,1),"")</f>
        <v>.</v>
      </c>
      <c r="E72" s="38" t="str">
        <f t="shared" si="8"/>
        <v>)</v>
      </c>
      <c r="F72" s="38" t="str">
        <f t="shared" si="15"/>
        <v>.((((((((((.((((((.((.((((.((((...((.(((.(((((...((((((((..........))))</v>
      </c>
      <c r="G72" s="39">
        <f>IF($A72&lt;=LEN('LMNA e11 - 2ry Str + Mask'!A$2),SUMIF('LMNA e11 - HSF3.0'!E2:E389,"&lt;="&amp;$A72,'LMNA e11 - HSF3.0'!H2:H389)-SUMIF('LMNA e11 - HSF3.0'!G2:G389,"&lt;="&amp;$A72,'LMNA e11 - HSF3.0'!H2:H389),"")</f>
        <v>0.84523809523809512</v>
      </c>
      <c r="H72" s="39">
        <f>IF($A72&lt;=LEN('LMNA e11 - 2ry Str + Mask'!A$2),SUMIF('LMNA e11 - HSF3.0'!E2:E389,"&lt;="&amp;$A72,'LMNA e11 - HSF3.0'!I2:I389)-SUMIF('LMNA e11 - HSF3.0'!G2:G389,"&lt;="&amp;$A72,'LMNA e11 - HSF3.0'!I2:I389),"")</f>
        <v>-0.43452380952380953</v>
      </c>
      <c r="I72" s="39">
        <f>IF($A72&lt;=LEN('LMNA e11 - 2ry Str + Mask'!A$2),G72+H72,"")</f>
        <v>0.41071428571428559</v>
      </c>
      <c r="J72" s="39">
        <f t="shared" si="9"/>
        <v>0</v>
      </c>
      <c r="K72" s="39">
        <f t="shared" si="10"/>
        <v>0</v>
      </c>
      <c r="L72" s="39">
        <f t="shared" si="11"/>
        <v>0</v>
      </c>
      <c r="M72" s="39">
        <f t="shared" si="12"/>
        <v>0</v>
      </c>
      <c r="N72" s="39">
        <f t="shared" si="13"/>
        <v>0</v>
      </c>
      <c r="O72" s="39">
        <f t="shared" si="14"/>
        <v>0</v>
      </c>
      <c r="P72" s="39">
        <f>IF($A72&lt;=LEN('LMNA e11 - 2ry Str + Mask'!A$2),M72-J72,"")</f>
        <v>0</v>
      </c>
      <c r="Q72" s="39">
        <f>IF($A72&lt;=LEN('LMNA e11 - 2ry Str + Mask'!A$2),N72-K72,"")</f>
        <v>0</v>
      </c>
      <c r="R72" s="39">
        <f>IF($A72&lt;=LEN('LMNA e11 - 2ry Str + Mask'!A$2),O72-L72,"")</f>
        <v>0</v>
      </c>
    </row>
    <row r="73" spans="1:18" ht="20" customHeight="1" x14ac:dyDescent="0.15">
      <c r="A73" s="36">
        <v>72</v>
      </c>
      <c r="B73" s="37" t="str">
        <f>IF($A73&lt;=LEN('LMNA e11 - 2ry Str + Mask'!A$2),MID('LMNA e11 - 2ry Str + Mask'!A$2,$A73,1),"")</f>
        <v>)</v>
      </c>
      <c r="C73" s="38" t="str">
        <f>IF($A73&lt;=LEN('LMNA e11 - 2ry Str + Mask'!B$2),MID('LMNA e11 - 2ry Str + Mask'!B$2,$A73,1),"")</f>
        <v>)</v>
      </c>
      <c r="D73" s="38" t="str">
        <f>IF($A73&lt;=LEN('LMNA e11 - 2ry Str + Mask'!C$2),MID('LMNA e11 - 2ry Str + Mask'!C$2,$A73,1),"")</f>
        <v>.</v>
      </c>
      <c r="E73" s="38" t="str">
        <f t="shared" si="8"/>
        <v>)</v>
      </c>
      <c r="F73" s="38" t="str">
        <f t="shared" si="15"/>
        <v>.((((((((((.((((((.((.((((.((((...((.(((.(((((...((((((((..........)))))</v>
      </c>
      <c r="G73" s="39">
        <f>IF($A73&lt;=LEN('LMNA e11 - 2ry Str + Mask'!A$2),SUMIF('LMNA e11 - HSF3.0'!E2:E389,"&lt;="&amp;$A73,'LMNA e11 - HSF3.0'!H2:H389)-SUMIF('LMNA e11 - HSF3.0'!G2:G389,"&lt;="&amp;$A73,'LMNA e11 - HSF3.0'!H2:H389),"")</f>
        <v>0.70238095238095233</v>
      </c>
      <c r="H73" s="39">
        <f>IF($A73&lt;=LEN('LMNA e11 - 2ry Str + Mask'!A$2),SUMIF('LMNA e11 - HSF3.0'!E2:E389,"&lt;="&amp;$A73,'LMNA e11 - HSF3.0'!I2:I389)-SUMIF('LMNA e11 - HSF3.0'!G2:G389,"&lt;="&amp;$A73,'LMNA e11 - HSF3.0'!I2:I389),"")</f>
        <v>-0.55952380952380953</v>
      </c>
      <c r="I73" s="39">
        <f>IF($A73&lt;=LEN('LMNA e11 - 2ry Str + Mask'!A$2),G73+H73,"")</f>
        <v>0.14285714285714279</v>
      </c>
      <c r="J73" s="39">
        <f t="shared" si="9"/>
        <v>0</v>
      </c>
      <c r="K73" s="39">
        <f t="shared" si="10"/>
        <v>0</v>
      </c>
      <c r="L73" s="39">
        <f t="shared" si="11"/>
        <v>0</v>
      </c>
      <c r="M73" s="39">
        <f t="shared" si="12"/>
        <v>0</v>
      </c>
      <c r="N73" s="39">
        <f t="shared" si="13"/>
        <v>0</v>
      </c>
      <c r="O73" s="39">
        <f t="shared" si="14"/>
        <v>0</v>
      </c>
      <c r="P73" s="39">
        <f>IF($A73&lt;=LEN('LMNA e11 - 2ry Str + Mask'!A$2),M73-J73,"")</f>
        <v>0</v>
      </c>
      <c r="Q73" s="39">
        <f>IF($A73&lt;=LEN('LMNA e11 - 2ry Str + Mask'!A$2),N73-K73,"")</f>
        <v>0</v>
      </c>
      <c r="R73" s="39">
        <f>IF($A73&lt;=LEN('LMNA e11 - 2ry Str + Mask'!A$2),O73-L73,"")</f>
        <v>0</v>
      </c>
    </row>
    <row r="74" spans="1:18" ht="20" customHeight="1" x14ac:dyDescent="0.15">
      <c r="A74" s="36">
        <v>73</v>
      </c>
      <c r="B74" s="37" t="str">
        <f>IF($A74&lt;=LEN('LMNA e11 - 2ry Str + Mask'!A$2),MID('LMNA e11 - 2ry Str + Mask'!A$2,$A74,1),"")</f>
        <v>)</v>
      </c>
      <c r="C74" s="38" t="str">
        <f>IF($A74&lt;=LEN('LMNA e11 - 2ry Str + Mask'!B$2),MID('LMNA e11 - 2ry Str + Mask'!B$2,$A74,1),"")</f>
        <v>)</v>
      </c>
      <c r="D74" s="38" t="str">
        <f>IF($A74&lt;=LEN('LMNA e11 - 2ry Str + Mask'!C$2),MID('LMNA e11 - 2ry Str + Mask'!C$2,$A74,1),"")</f>
        <v>.</v>
      </c>
      <c r="E74" s="38" t="str">
        <f t="shared" si="8"/>
        <v>)</v>
      </c>
      <c r="F74" s="38" t="str">
        <f t="shared" si="15"/>
        <v>.((((((((((.((((((.((.((((.((((...((.(((.(((((...((((((((..........))))))</v>
      </c>
      <c r="G74" s="39">
        <f>IF($A74&lt;=LEN('LMNA e11 - 2ry Str + Mask'!A$2),SUMIF('LMNA e11 - HSF3.0'!E2:E389,"&lt;="&amp;$A74,'LMNA e11 - HSF3.0'!H2:H389)-SUMIF('LMNA e11 - HSF3.0'!G2:G389,"&lt;="&amp;$A74,'LMNA e11 - HSF3.0'!H2:H389),"")</f>
        <v>0.41666666666666674</v>
      </c>
      <c r="H74" s="39">
        <f>IF($A74&lt;=LEN('LMNA e11 - 2ry Str + Mask'!A$2),SUMIF('LMNA e11 - HSF3.0'!E2:E389,"&lt;="&amp;$A74,'LMNA e11 - HSF3.0'!I2:I389)-SUMIF('LMNA e11 - HSF3.0'!G2:G389,"&lt;="&amp;$A74,'LMNA e11 - HSF3.0'!I2:I389),"")</f>
        <v>-0.55952380952380953</v>
      </c>
      <c r="I74" s="39">
        <f>IF($A74&lt;=LEN('LMNA e11 - 2ry Str + Mask'!A$2),G74+H74,"")</f>
        <v>-0.14285714285714279</v>
      </c>
      <c r="J74" s="39">
        <f t="shared" si="9"/>
        <v>0</v>
      </c>
      <c r="K74" s="39">
        <f t="shared" si="10"/>
        <v>0</v>
      </c>
      <c r="L74" s="39">
        <f t="shared" si="11"/>
        <v>0</v>
      </c>
      <c r="M74" s="39">
        <f t="shared" si="12"/>
        <v>0</v>
      </c>
      <c r="N74" s="39">
        <f t="shared" si="13"/>
        <v>0</v>
      </c>
      <c r="O74" s="39">
        <f t="shared" si="14"/>
        <v>0</v>
      </c>
      <c r="P74" s="39">
        <f>IF($A74&lt;=LEN('LMNA e11 - 2ry Str + Mask'!A$2),M74-J74,"")</f>
        <v>0</v>
      </c>
      <c r="Q74" s="39">
        <f>IF($A74&lt;=LEN('LMNA e11 - 2ry Str + Mask'!A$2),N74-K74,"")</f>
        <v>0</v>
      </c>
      <c r="R74" s="39">
        <f>IF($A74&lt;=LEN('LMNA e11 - 2ry Str + Mask'!A$2),O74-L74,"")</f>
        <v>0</v>
      </c>
    </row>
    <row r="75" spans="1:18" ht="20" customHeight="1" x14ac:dyDescent="0.15">
      <c r="A75" s="36">
        <v>74</v>
      </c>
      <c r="B75" s="37" t="str">
        <f>IF($A75&lt;=LEN('LMNA e11 - 2ry Str + Mask'!A$2),MID('LMNA e11 - 2ry Str + Mask'!A$2,$A75,1),"")</f>
        <v>)</v>
      </c>
      <c r="C75" s="38" t="str">
        <f>IF($A75&lt;=LEN('LMNA e11 - 2ry Str + Mask'!B$2),MID('LMNA e11 - 2ry Str + Mask'!B$2,$A75,1),"")</f>
        <v>)</v>
      </c>
      <c r="D75" s="38" t="str">
        <f>IF($A75&lt;=LEN('LMNA e11 - 2ry Str + Mask'!C$2),MID('LMNA e11 - 2ry Str + Mask'!C$2,$A75,1),"")</f>
        <v>.</v>
      </c>
      <c r="E75" s="38" t="str">
        <f t="shared" si="8"/>
        <v>)</v>
      </c>
      <c r="F75" s="38" t="str">
        <f t="shared" si="15"/>
        <v>.((((((((((.((((((.((.((((.((((...((.(((.(((((...((((((((..........)))))))</v>
      </c>
      <c r="G75" s="39">
        <f>IF($A75&lt;=LEN('LMNA e11 - 2ry Str + Mask'!A$2),SUMIF('LMNA e11 - HSF3.0'!E2:E389,"&lt;="&amp;$A75,'LMNA e11 - HSF3.0'!H2:H389)-SUMIF('LMNA e11 - HSF3.0'!G2:G389,"&lt;="&amp;$A75,'LMNA e11 - HSF3.0'!H2:H389),"")</f>
        <v>0.125</v>
      </c>
      <c r="H75" s="39">
        <f>IF($A75&lt;=LEN('LMNA e11 - 2ry Str + Mask'!A$2),SUMIF('LMNA e11 - HSF3.0'!E2:E389,"&lt;="&amp;$A75,'LMNA e11 - HSF3.0'!I2:I389)-SUMIF('LMNA e11 - HSF3.0'!G2:G389,"&lt;="&amp;$A75,'LMNA e11 - HSF3.0'!I2:I389),"")</f>
        <v>-0.25</v>
      </c>
      <c r="I75" s="39">
        <f>IF($A75&lt;=LEN('LMNA e11 - 2ry Str + Mask'!A$2),G75+H75,"")</f>
        <v>-0.125</v>
      </c>
      <c r="J75" s="39">
        <f t="shared" si="9"/>
        <v>0</v>
      </c>
      <c r="K75" s="39">
        <f t="shared" si="10"/>
        <v>0</v>
      </c>
      <c r="L75" s="39">
        <f t="shared" si="11"/>
        <v>0</v>
      </c>
      <c r="M75" s="39">
        <f t="shared" si="12"/>
        <v>0</v>
      </c>
      <c r="N75" s="39">
        <f t="shared" si="13"/>
        <v>0</v>
      </c>
      <c r="O75" s="39">
        <f t="shared" si="14"/>
        <v>0</v>
      </c>
      <c r="P75" s="39">
        <f>IF($A75&lt;=LEN('LMNA e11 - 2ry Str + Mask'!A$2),M75-J75,"")</f>
        <v>0</v>
      </c>
      <c r="Q75" s="39">
        <f>IF($A75&lt;=LEN('LMNA e11 - 2ry Str + Mask'!A$2),N75-K75,"")</f>
        <v>0</v>
      </c>
      <c r="R75" s="39">
        <f>IF($A75&lt;=LEN('LMNA e11 - 2ry Str + Mask'!A$2),O75-L75,"")</f>
        <v>0</v>
      </c>
    </row>
    <row r="76" spans="1:18" ht="20" customHeight="1" x14ac:dyDescent="0.15">
      <c r="A76" s="36">
        <v>75</v>
      </c>
      <c r="B76" s="37" t="str">
        <f>IF($A76&lt;=LEN('LMNA e11 - 2ry Str + Mask'!A$2),MID('LMNA e11 - 2ry Str + Mask'!A$2,$A76,1),"")</f>
        <v>)</v>
      </c>
      <c r="C76" s="38" t="str">
        <f>IF($A76&lt;=LEN('LMNA e11 - 2ry Str + Mask'!B$2),MID('LMNA e11 - 2ry Str + Mask'!B$2,$A76,1),"")</f>
        <v>)</v>
      </c>
      <c r="D76" s="38" t="str">
        <f>IF($A76&lt;=LEN('LMNA e11 - 2ry Str + Mask'!C$2),MID('LMNA e11 - 2ry Str + Mask'!C$2,$A76,1),"")</f>
        <v>.</v>
      </c>
      <c r="E76" s="38" t="str">
        <f t="shared" si="8"/>
        <v>)</v>
      </c>
      <c r="F76" s="38" t="str">
        <f t="shared" si="15"/>
        <v>.((((((((((.((((((.((.((((.((((...((.(((.(((((...((((((((..........))))))))</v>
      </c>
      <c r="G76" s="39">
        <f>IF($A76&lt;=LEN('LMNA e11 - 2ry Str + Mask'!A$2),SUMIF('LMNA e11 - HSF3.0'!E2:E389,"&lt;="&amp;$A76,'LMNA e11 - HSF3.0'!H2:H389)-SUMIF('LMNA e11 - HSF3.0'!G2:G389,"&lt;="&amp;$A76,'LMNA e11 - HSF3.0'!H2:H389),"")</f>
        <v>0.41071428571428559</v>
      </c>
      <c r="H76" s="39">
        <f>IF($A76&lt;=LEN('LMNA e11 - 2ry Str + Mask'!A$2),SUMIF('LMNA e11 - HSF3.0'!E2:E389,"&lt;="&amp;$A76,'LMNA e11 - HSF3.0'!I2:I389)-SUMIF('LMNA e11 - HSF3.0'!G2:G389,"&lt;="&amp;$A76,'LMNA e11 - HSF3.0'!I2:I389),"")</f>
        <v>-0.125</v>
      </c>
      <c r="I76" s="39">
        <f>IF($A76&lt;=LEN('LMNA e11 - 2ry Str + Mask'!A$2),G76+H76,"")</f>
        <v>0.28571428571428559</v>
      </c>
      <c r="J76" s="39">
        <f t="shared" si="9"/>
        <v>0</v>
      </c>
      <c r="K76" s="39">
        <f t="shared" si="10"/>
        <v>0</v>
      </c>
      <c r="L76" s="39">
        <f t="shared" si="11"/>
        <v>0</v>
      </c>
      <c r="M76" s="39">
        <f t="shared" si="12"/>
        <v>0</v>
      </c>
      <c r="N76" s="39">
        <f t="shared" si="13"/>
        <v>0</v>
      </c>
      <c r="O76" s="39">
        <f t="shared" si="14"/>
        <v>0</v>
      </c>
      <c r="P76" s="39">
        <f>IF($A76&lt;=LEN('LMNA e11 - 2ry Str + Mask'!A$2),M76-J76,"")</f>
        <v>0</v>
      </c>
      <c r="Q76" s="39">
        <f>IF($A76&lt;=LEN('LMNA e11 - 2ry Str + Mask'!A$2),N76-K76,"")</f>
        <v>0</v>
      </c>
      <c r="R76" s="39">
        <f>IF($A76&lt;=LEN('LMNA e11 - 2ry Str + Mask'!A$2),O76-L76,"")</f>
        <v>0</v>
      </c>
    </row>
    <row r="77" spans="1:18" ht="32" customHeight="1" x14ac:dyDescent="0.15">
      <c r="A77" s="36">
        <v>76</v>
      </c>
      <c r="B77" s="37" t="str">
        <f>IF($A77&lt;=LEN('LMNA e11 - 2ry Str + Mask'!A$2),MID('LMNA e11 - 2ry Str + Mask'!A$2,$A77,1),"")</f>
        <v>.</v>
      </c>
      <c r="C77" s="38" t="str">
        <f>IF($A77&lt;=LEN('LMNA e11 - 2ry Str + Mask'!B$2),MID('LMNA e11 - 2ry Str + Mask'!B$2,$A77,1),"")</f>
        <v>.</v>
      </c>
      <c r="D77" s="38" t="str">
        <f>IF($A77&lt;=LEN('LMNA e11 - 2ry Str + Mask'!C$2),MID('LMNA e11 - 2ry Str + Mask'!C$2,$A77,1),"")</f>
        <v>.</v>
      </c>
      <c r="E77" s="38" t="str">
        <f t="shared" si="8"/>
        <v>.</v>
      </c>
      <c r="F77" s="38" t="str">
        <f t="shared" si="15"/>
        <v>.((((((((((.((((((.((.((((.((((...((.(((.(((((...((((((((..........)))))))).</v>
      </c>
      <c r="G77" s="39">
        <f>IF($A77&lt;=LEN('LMNA e11 - 2ry Str + Mask'!A$2),SUMIF('LMNA e11 - HSF3.0'!E2:E389,"&lt;="&amp;$A77,'LMNA e11 - HSF3.0'!H2:H389)-SUMIF('LMNA e11 - HSF3.0'!G2:G389,"&lt;="&amp;$A77,'LMNA e11 - HSF3.0'!H2:H389),"")</f>
        <v>0.55357142857142838</v>
      </c>
      <c r="H77" s="39">
        <f>IF($A77&lt;=LEN('LMNA e11 - 2ry Str + Mask'!A$2),SUMIF('LMNA e11 - HSF3.0'!E2:E389,"&lt;="&amp;$A77,'LMNA e11 - HSF3.0'!I2:I389)-SUMIF('LMNA e11 - HSF3.0'!G2:G389,"&lt;="&amp;$A77,'LMNA e11 - HSF3.0'!I2:I389),"")</f>
        <v>-0.125</v>
      </c>
      <c r="I77" s="39">
        <f>IF($A77&lt;=LEN('LMNA e11 - 2ry Str + Mask'!A$2),G77+H77,"")</f>
        <v>0.42857142857142838</v>
      </c>
      <c r="J77" s="39">
        <f t="shared" si="9"/>
        <v>0.55357142857142838</v>
      </c>
      <c r="K77" s="39">
        <f t="shared" si="10"/>
        <v>-0.125</v>
      </c>
      <c r="L77" s="39">
        <f t="shared" si="11"/>
        <v>0.42857142857142838</v>
      </c>
      <c r="M77" s="39">
        <f t="shared" si="12"/>
        <v>0.55357142857142838</v>
      </c>
      <c r="N77" s="39">
        <f t="shared" si="13"/>
        <v>-0.125</v>
      </c>
      <c r="O77" s="39">
        <f t="shared" si="14"/>
        <v>0.42857142857142838</v>
      </c>
      <c r="P77" s="39">
        <f>IF($A77&lt;=LEN('LMNA e11 - 2ry Str + Mask'!A$2),M77-J77,"")</f>
        <v>0</v>
      </c>
      <c r="Q77" s="39">
        <f>IF($A77&lt;=LEN('LMNA e11 - 2ry Str + Mask'!A$2),N77-K77,"")</f>
        <v>0</v>
      </c>
      <c r="R77" s="39">
        <f>IF($A77&lt;=LEN('LMNA e11 - 2ry Str + Mask'!A$2),O77-L77,"")</f>
        <v>0</v>
      </c>
    </row>
    <row r="78" spans="1:18" ht="32" customHeight="1" x14ac:dyDescent="0.15">
      <c r="A78" s="36">
        <v>77</v>
      </c>
      <c r="B78" s="37" t="str">
        <f>IF($A78&lt;=LEN('LMNA e11 - 2ry Str + Mask'!A$2),MID('LMNA e11 - 2ry Str + Mask'!A$2,$A78,1),"")</f>
        <v>(</v>
      </c>
      <c r="C78" s="38" t="str">
        <f>IF($A78&lt;=LEN('LMNA e11 - 2ry Str + Mask'!B$2),MID('LMNA e11 - 2ry Str + Mask'!B$2,$A78,1),"")</f>
        <v>.</v>
      </c>
      <c r="D78" s="38" t="str">
        <f>IF($A78&lt;=LEN('LMNA e11 - 2ry Str + Mask'!C$2),MID('LMNA e11 - 2ry Str + Mask'!C$2,$A78,1),"")</f>
        <v>.</v>
      </c>
      <c r="E78" s="38" t="str">
        <f t="shared" si="8"/>
        <v>.</v>
      </c>
      <c r="F78" s="38" t="str">
        <f t="shared" si="15"/>
        <v>.((((((((((.((((((.((.((((.((((...((.(((.(((((...((((((((..........))))))))..</v>
      </c>
      <c r="G78" s="39">
        <f>IF($A78&lt;=LEN('LMNA e11 - 2ry Str + Mask'!A$2),SUMIF('LMNA e11 - HSF3.0'!E2:E389,"&lt;="&amp;$A78,'LMNA e11 - HSF3.0'!H2:H389)-SUMIF('LMNA e11 - HSF3.0'!G2:G389,"&lt;="&amp;$A78,'LMNA e11 - HSF3.0'!H2:H389),"")</f>
        <v>0.55357142857142838</v>
      </c>
      <c r="H78" s="39">
        <f>IF($A78&lt;=LEN('LMNA e11 - 2ry Str + Mask'!A$2),SUMIF('LMNA e11 - HSF3.0'!E2:E389,"&lt;="&amp;$A78,'LMNA e11 - HSF3.0'!I2:I389)-SUMIF('LMNA e11 - HSF3.0'!G2:G389,"&lt;="&amp;$A78,'LMNA e11 - HSF3.0'!I2:I389),"")</f>
        <v>-0.125</v>
      </c>
      <c r="I78" s="39">
        <f>IF($A78&lt;=LEN('LMNA e11 - 2ry Str + Mask'!A$2),G78+H78,"")</f>
        <v>0.42857142857142838</v>
      </c>
      <c r="J78" s="39">
        <f t="shared" si="9"/>
        <v>0</v>
      </c>
      <c r="K78" s="39">
        <f t="shared" si="10"/>
        <v>0</v>
      </c>
      <c r="L78" s="39">
        <f t="shared" si="11"/>
        <v>0</v>
      </c>
      <c r="M78" s="39">
        <f t="shared" si="12"/>
        <v>0.55357142857142838</v>
      </c>
      <c r="N78" s="39">
        <f t="shared" si="13"/>
        <v>-0.125</v>
      </c>
      <c r="O78" s="39">
        <f t="shared" si="14"/>
        <v>0.42857142857142838</v>
      </c>
      <c r="P78" s="39">
        <f>IF($A78&lt;=LEN('LMNA e11 - 2ry Str + Mask'!A$2),M78-J78,"")</f>
        <v>0.55357142857142838</v>
      </c>
      <c r="Q78" s="39">
        <f>IF($A78&lt;=LEN('LMNA e11 - 2ry Str + Mask'!A$2),N78-K78,"")</f>
        <v>-0.125</v>
      </c>
      <c r="R78" s="39">
        <f>IF($A78&lt;=LEN('LMNA e11 - 2ry Str + Mask'!A$2),O78-L78,"")</f>
        <v>0.42857142857142838</v>
      </c>
    </row>
    <row r="79" spans="1:18" ht="32" customHeight="1" x14ac:dyDescent="0.15">
      <c r="A79" s="36">
        <v>78</v>
      </c>
      <c r="B79" s="37" t="str">
        <f>IF($A79&lt;=LEN('LMNA e11 - 2ry Str + Mask'!A$2),MID('LMNA e11 - 2ry Str + Mask'!A$2,$A79,1),"")</f>
        <v>(</v>
      </c>
      <c r="C79" s="38" t="str">
        <f>IF($A79&lt;=LEN('LMNA e11 - 2ry Str + Mask'!B$2),MID('LMNA e11 - 2ry Str + Mask'!B$2,$A79,1),"")</f>
        <v>(</v>
      </c>
      <c r="D79" s="38" t="str">
        <f>IF($A79&lt;=LEN('LMNA e11 - 2ry Str + Mask'!C$2),MID('LMNA e11 - 2ry Str + Mask'!C$2,$A79,1),"")</f>
        <v>.</v>
      </c>
      <c r="E79" s="38" t="str">
        <f t="shared" si="8"/>
        <v>(</v>
      </c>
      <c r="F79" s="38" t="str">
        <f t="shared" si="15"/>
        <v>.((((((((((.((((((.((.((((.((((...((.(((.(((((...((((((((..........))))))))..(</v>
      </c>
      <c r="G79" s="39">
        <f>IF($A79&lt;=LEN('LMNA e11 - 2ry Str + Mask'!A$2),SUMIF('LMNA e11 - HSF3.0'!E2:E389,"&lt;="&amp;$A79,'LMNA e11 - HSF3.0'!H2:H389)-SUMIF('LMNA e11 - HSF3.0'!G2:G389,"&lt;="&amp;$A79,'LMNA e11 - HSF3.0'!H2:H389),"")</f>
        <v>0.55357142857142838</v>
      </c>
      <c r="H79" s="39">
        <f>IF($A79&lt;=LEN('LMNA e11 - 2ry Str + Mask'!A$2),SUMIF('LMNA e11 - HSF3.0'!E2:E389,"&lt;="&amp;$A79,'LMNA e11 - HSF3.0'!I2:I389)-SUMIF('LMNA e11 - HSF3.0'!G2:G389,"&lt;="&amp;$A79,'LMNA e11 - HSF3.0'!I2:I389),"")</f>
        <v>-0.125</v>
      </c>
      <c r="I79" s="39">
        <f>IF($A79&lt;=LEN('LMNA e11 - 2ry Str + Mask'!A$2),G79+H79,"")</f>
        <v>0.42857142857142838</v>
      </c>
      <c r="J79" s="39">
        <f t="shared" si="9"/>
        <v>0</v>
      </c>
      <c r="K79" s="39">
        <f t="shared" si="10"/>
        <v>0</v>
      </c>
      <c r="L79" s="39">
        <f t="shared" si="11"/>
        <v>0</v>
      </c>
      <c r="M79" s="39">
        <f t="shared" si="12"/>
        <v>0</v>
      </c>
      <c r="N79" s="39">
        <f t="shared" si="13"/>
        <v>0</v>
      </c>
      <c r="O79" s="39">
        <f t="shared" si="14"/>
        <v>0</v>
      </c>
      <c r="P79" s="39">
        <f>IF($A79&lt;=LEN('LMNA e11 - 2ry Str + Mask'!A$2),M79-J79,"")</f>
        <v>0</v>
      </c>
      <c r="Q79" s="39">
        <f>IF($A79&lt;=LEN('LMNA e11 - 2ry Str + Mask'!A$2),N79-K79,"")</f>
        <v>0</v>
      </c>
      <c r="R79" s="39">
        <f>IF($A79&lt;=LEN('LMNA e11 - 2ry Str + Mask'!A$2),O79-L79,"")</f>
        <v>0</v>
      </c>
    </row>
    <row r="80" spans="1:18" ht="32" customHeight="1" x14ac:dyDescent="0.15">
      <c r="A80" s="36">
        <v>79</v>
      </c>
      <c r="B80" s="37" t="str">
        <f>IF($A80&lt;=LEN('LMNA e11 - 2ry Str + Mask'!A$2),MID('LMNA e11 - 2ry Str + Mask'!A$2,$A80,1),"")</f>
        <v>(</v>
      </c>
      <c r="C80" s="38" t="str">
        <f>IF($A80&lt;=LEN('LMNA e11 - 2ry Str + Mask'!B$2),MID('LMNA e11 - 2ry Str + Mask'!B$2,$A80,1),"")</f>
        <v>(</v>
      </c>
      <c r="D80" s="38" t="str">
        <f>IF($A80&lt;=LEN('LMNA e11 - 2ry Str + Mask'!C$2),MID('LMNA e11 - 2ry Str + Mask'!C$2,$A80,1),"")</f>
        <v>.</v>
      </c>
      <c r="E80" s="38" t="str">
        <f t="shared" si="8"/>
        <v>(</v>
      </c>
      <c r="F80" s="38" t="str">
        <f t="shared" si="15"/>
        <v>.((((((((((.((((((.((.((((.((((...((.(((.(((((...((((((((..........))))))))..((</v>
      </c>
      <c r="G80" s="39">
        <f>IF($A80&lt;=LEN('LMNA e11 - 2ry Str + Mask'!A$2),SUMIF('LMNA e11 - HSF3.0'!E2:E389,"&lt;="&amp;$A80,'LMNA e11 - HSF3.0'!H2:H389)-SUMIF('LMNA e11 - HSF3.0'!G2:G389,"&lt;="&amp;$A80,'LMNA e11 - HSF3.0'!H2:H389),"")</f>
        <v>0.42857142857142838</v>
      </c>
      <c r="H80" s="39">
        <f>IF($A80&lt;=LEN('LMNA e11 - 2ry Str + Mask'!A$2),SUMIF('LMNA e11 - HSF3.0'!E2:E389,"&lt;="&amp;$A80,'LMNA e11 - HSF3.0'!I2:I389)-SUMIF('LMNA e11 - HSF3.0'!G2:G389,"&lt;="&amp;$A80,'LMNA e11 - HSF3.0'!I2:I389),"")</f>
        <v>-0.125</v>
      </c>
      <c r="I80" s="39">
        <f>IF($A80&lt;=LEN('LMNA e11 - 2ry Str + Mask'!A$2),G80+H80,"")</f>
        <v>0.30357142857142838</v>
      </c>
      <c r="J80" s="39">
        <f t="shared" si="9"/>
        <v>0</v>
      </c>
      <c r="K80" s="39">
        <f t="shared" si="10"/>
        <v>0</v>
      </c>
      <c r="L80" s="39">
        <f t="shared" si="11"/>
        <v>0</v>
      </c>
      <c r="M80" s="39">
        <f t="shared" si="12"/>
        <v>0</v>
      </c>
      <c r="N80" s="39">
        <f t="shared" si="13"/>
        <v>0</v>
      </c>
      <c r="O80" s="39">
        <f t="shared" si="14"/>
        <v>0</v>
      </c>
      <c r="P80" s="39">
        <f>IF($A80&lt;=LEN('LMNA e11 - 2ry Str + Mask'!A$2),M80-J80,"")</f>
        <v>0</v>
      </c>
      <c r="Q80" s="39">
        <f>IF($A80&lt;=LEN('LMNA e11 - 2ry Str + Mask'!A$2),N80-K80,"")</f>
        <v>0</v>
      </c>
      <c r="R80" s="39">
        <f>IF($A80&lt;=LEN('LMNA e11 - 2ry Str + Mask'!A$2),O80-L80,"")</f>
        <v>0</v>
      </c>
    </row>
    <row r="81" spans="1:18" ht="32" customHeight="1" x14ac:dyDescent="0.15">
      <c r="A81" s="36">
        <v>80</v>
      </c>
      <c r="B81" s="37" t="str">
        <f>IF($A81&lt;=LEN('LMNA e11 - 2ry Str + Mask'!A$2),MID('LMNA e11 - 2ry Str + Mask'!A$2,$A81,1),"")</f>
        <v>(</v>
      </c>
      <c r="C81" s="38" t="str">
        <f>IF($A81&lt;=LEN('LMNA e11 - 2ry Str + Mask'!B$2),MID('LMNA e11 - 2ry Str + Mask'!B$2,$A81,1),"")</f>
        <v>(</v>
      </c>
      <c r="D81" s="38" t="str">
        <f>IF($A81&lt;=LEN('LMNA e11 - 2ry Str + Mask'!C$2),MID('LMNA e11 - 2ry Str + Mask'!C$2,$A81,1),"")</f>
        <v>.</v>
      </c>
      <c r="E81" s="38" t="str">
        <f t="shared" si="8"/>
        <v>(</v>
      </c>
      <c r="F81" s="38" t="str">
        <f t="shared" si="15"/>
        <v>.((((((((((.((((((.((.((((.((((...((.(((.(((((...((((((((..........))))))))..(((</v>
      </c>
      <c r="G81" s="39">
        <f>IF($A81&lt;=LEN('LMNA e11 - 2ry Str + Mask'!A$2),SUMIF('LMNA e11 - HSF3.0'!E2:E389,"&lt;="&amp;$A81,'LMNA e11 - HSF3.0'!H2:H389)-SUMIF('LMNA e11 - HSF3.0'!G2:G389,"&lt;="&amp;$A81,'LMNA e11 - HSF3.0'!H2:H389),"")</f>
        <v>0.59523809523809512</v>
      </c>
      <c r="H81" s="39">
        <f>IF($A81&lt;=LEN('LMNA e11 - 2ry Str + Mask'!A$2),SUMIF('LMNA e11 - HSF3.0'!E2:E389,"&lt;="&amp;$A81,'LMNA e11 - HSF3.0'!I2:I389)-SUMIF('LMNA e11 - HSF3.0'!G2:G389,"&lt;="&amp;$A81,'LMNA e11 - HSF3.0'!I2:I389),"")</f>
        <v>0</v>
      </c>
      <c r="I81" s="39">
        <f>IF($A81&lt;=LEN('LMNA e11 - 2ry Str + Mask'!A$2),G81+H81,"")</f>
        <v>0.59523809523809512</v>
      </c>
      <c r="J81" s="39">
        <f t="shared" si="9"/>
        <v>0</v>
      </c>
      <c r="K81" s="39">
        <f t="shared" si="10"/>
        <v>0</v>
      </c>
      <c r="L81" s="39">
        <f t="shared" si="11"/>
        <v>0</v>
      </c>
      <c r="M81" s="39">
        <f t="shared" si="12"/>
        <v>0</v>
      </c>
      <c r="N81" s="39">
        <f t="shared" si="13"/>
        <v>0</v>
      </c>
      <c r="O81" s="39">
        <f t="shared" si="14"/>
        <v>0</v>
      </c>
      <c r="P81" s="39">
        <f>IF($A81&lt;=LEN('LMNA e11 - 2ry Str + Mask'!A$2),M81-J81,"")</f>
        <v>0</v>
      </c>
      <c r="Q81" s="39">
        <f>IF($A81&lt;=LEN('LMNA e11 - 2ry Str + Mask'!A$2),N81-K81,"")</f>
        <v>0</v>
      </c>
      <c r="R81" s="39">
        <f>IF($A81&lt;=LEN('LMNA e11 - 2ry Str + Mask'!A$2),O81-L81,"")</f>
        <v>0</v>
      </c>
    </row>
    <row r="82" spans="1:18" ht="32" customHeight="1" x14ac:dyDescent="0.15">
      <c r="A82" s="36">
        <v>81</v>
      </c>
      <c r="B82" s="37" t="str">
        <f>IF($A82&lt;=LEN('LMNA e11 - 2ry Str + Mask'!A$2),MID('LMNA e11 - 2ry Str + Mask'!A$2,$A82,1),"")</f>
        <v>(</v>
      </c>
      <c r="C82" s="38" t="str">
        <f>IF($A82&lt;=LEN('LMNA e11 - 2ry Str + Mask'!B$2),MID('LMNA e11 - 2ry Str + Mask'!B$2,$A82,1),"")</f>
        <v>(</v>
      </c>
      <c r="D82" s="38" t="str">
        <f>IF($A82&lt;=LEN('LMNA e11 - 2ry Str + Mask'!C$2),MID('LMNA e11 - 2ry Str + Mask'!C$2,$A82,1),"")</f>
        <v>.</v>
      </c>
      <c r="E82" s="38" t="str">
        <f t="shared" si="8"/>
        <v>(</v>
      </c>
      <c r="F82" s="38" t="str">
        <f t="shared" si="15"/>
        <v>.((((((((((.((((((.((.((((.((((...((.(((.(((((...((((((((..........))))))))..((((</v>
      </c>
      <c r="G82" s="39">
        <f>IF($A82&lt;=LEN('LMNA e11 - 2ry Str + Mask'!A$2),SUMIF('LMNA e11 - HSF3.0'!E2:E389,"&lt;="&amp;$A82,'LMNA e11 - HSF3.0'!H2:H389)-SUMIF('LMNA e11 - HSF3.0'!G2:G389,"&lt;="&amp;$A82,'LMNA e11 - HSF3.0'!H2:H389),"")</f>
        <v>0.7202380952380949</v>
      </c>
      <c r="H82" s="39">
        <f>IF($A82&lt;=LEN('LMNA e11 - 2ry Str + Mask'!A$2),SUMIF('LMNA e11 - HSF3.0'!E2:E389,"&lt;="&amp;$A82,'LMNA e11 - HSF3.0'!I2:I389)-SUMIF('LMNA e11 - HSF3.0'!G2:G389,"&lt;="&amp;$A82,'LMNA e11 - HSF3.0'!I2:I389),"")</f>
        <v>0</v>
      </c>
      <c r="I82" s="39">
        <f>IF($A82&lt;=LEN('LMNA e11 - 2ry Str + Mask'!A$2),G82+H82,"")</f>
        <v>0.7202380952380949</v>
      </c>
      <c r="J82" s="39">
        <f t="shared" si="9"/>
        <v>0</v>
      </c>
      <c r="K82" s="39">
        <f t="shared" si="10"/>
        <v>0</v>
      </c>
      <c r="L82" s="39">
        <f t="shared" si="11"/>
        <v>0</v>
      </c>
      <c r="M82" s="39">
        <f t="shared" si="12"/>
        <v>0</v>
      </c>
      <c r="N82" s="39">
        <f t="shared" si="13"/>
        <v>0</v>
      </c>
      <c r="O82" s="39">
        <f t="shared" si="14"/>
        <v>0</v>
      </c>
      <c r="P82" s="39">
        <f>IF($A82&lt;=LEN('LMNA e11 - 2ry Str + Mask'!A$2),M82-J82,"")</f>
        <v>0</v>
      </c>
      <c r="Q82" s="39">
        <f>IF($A82&lt;=LEN('LMNA e11 - 2ry Str + Mask'!A$2),N82-K82,"")</f>
        <v>0</v>
      </c>
      <c r="R82" s="39">
        <f>IF($A82&lt;=LEN('LMNA e11 - 2ry Str + Mask'!A$2),O82-L82,"")</f>
        <v>0</v>
      </c>
    </row>
    <row r="83" spans="1:18" ht="32" customHeight="1" x14ac:dyDescent="0.15">
      <c r="A83" s="36">
        <v>82</v>
      </c>
      <c r="B83" s="37" t="str">
        <f>IF($A83&lt;=LEN('LMNA e11 - 2ry Str + Mask'!A$2),MID('LMNA e11 - 2ry Str + Mask'!A$2,$A83,1),"")</f>
        <v>(</v>
      </c>
      <c r="C83" s="38" t="str">
        <f>IF($A83&lt;=LEN('LMNA e11 - 2ry Str + Mask'!B$2),MID('LMNA e11 - 2ry Str + Mask'!B$2,$A83,1),"")</f>
        <v>(</v>
      </c>
      <c r="D83" s="38" t="str">
        <f>IF($A83&lt;=LEN('LMNA e11 - 2ry Str + Mask'!C$2),MID('LMNA e11 - 2ry Str + Mask'!C$2,$A83,1),"")</f>
        <v>.</v>
      </c>
      <c r="E83" s="38" t="str">
        <f t="shared" si="8"/>
        <v>(</v>
      </c>
      <c r="F83" s="38" t="str">
        <f t="shared" si="15"/>
        <v>.((((((((((.((((((.((.((((.((((...((.(((.(((((...((((((((..........))))))))..(((((</v>
      </c>
      <c r="G83" s="39">
        <f>IF($A83&lt;=LEN('LMNA e11 - 2ry Str + Mask'!A$2),SUMIF('LMNA e11 - HSF3.0'!E2:E389,"&lt;="&amp;$A83,'LMNA e11 - HSF3.0'!H2:H389)-SUMIF('LMNA e11 - HSF3.0'!G2:G389,"&lt;="&amp;$A83,'LMNA e11 - HSF3.0'!H2:H389),"")</f>
        <v>0.43452380952380931</v>
      </c>
      <c r="H83" s="39">
        <f>IF($A83&lt;=LEN('LMNA e11 - 2ry Str + Mask'!A$2),SUMIF('LMNA e11 - HSF3.0'!E2:E389,"&lt;="&amp;$A83,'LMNA e11 - HSF3.0'!I2:I389)-SUMIF('LMNA e11 - HSF3.0'!G2:G389,"&lt;="&amp;$A83,'LMNA e11 - HSF3.0'!I2:I389),"")</f>
        <v>0</v>
      </c>
      <c r="I83" s="39">
        <f>IF($A83&lt;=LEN('LMNA e11 - 2ry Str + Mask'!A$2),G83+H83,"")</f>
        <v>0.43452380952380931</v>
      </c>
      <c r="J83" s="39">
        <f t="shared" si="9"/>
        <v>0</v>
      </c>
      <c r="K83" s="39">
        <f t="shared" si="10"/>
        <v>0</v>
      </c>
      <c r="L83" s="39">
        <f t="shared" si="11"/>
        <v>0</v>
      </c>
      <c r="M83" s="39">
        <f t="shared" si="12"/>
        <v>0</v>
      </c>
      <c r="N83" s="39">
        <f t="shared" si="13"/>
        <v>0</v>
      </c>
      <c r="O83" s="39">
        <f t="shared" si="14"/>
        <v>0</v>
      </c>
      <c r="P83" s="39">
        <f>IF($A83&lt;=LEN('LMNA e11 - 2ry Str + Mask'!A$2),M83-J83,"")</f>
        <v>0</v>
      </c>
      <c r="Q83" s="39">
        <f>IF($A83&lt;=LEN('LMNA e11 - 2ry Str + Mask'!A$2),N83-K83,"")</f>
        <v>0</v>
      </c>
      <c r="R83" s="39">
        <f>IF($A83&lt;=LEN('LMNA e11 - 2ry Str + Mask'!A$2),O83-L83,"")</f>
        <v>0</v>
      </c>
    </row>
    <row r="84" spans="1:18" ht="32" customHeight="1" x14ac:dyDescent="0.15">
      <c r="A84" s="36">
        <v>83</v>
      </c>
      <c r="B84" s="37" t="str">
        <f>IF($A84&lt;=LEN('LMNA e11 - 2ry Str + Mask'!A$2),MID('LMNA e11 - 2ry Str + Mask'!A$2,$A84,1),"")</f>
        <v>.</v>
      </c>
      <c r="C84" s="38" t="str">
        <f>IF($A84&lt;=LEN('LMNA e11 - 2ry Str + Mask'!B$2),MID('LMNA e11 - 2ry Str + Mask'!B$2,$A84,1),"")</f>
        <v>.</v>
      </c>
      <c r="D84" s="38" t="str">
        <f>IF($A84&lt;=LEN('LMNA e11 - 2ry Str + Mask'!C$2),MID('LMNA e11 - 2ry Str + Mask'!C$2,$A84,1),"")</f>
        <v>.</v>
      </c>
      <c r="E84" s="38" t="str">
        <f t="shared" si="8"/>
        <v>.</v>
      </c>
      <c r="F84" s="38" t="str">
        <f t="shared" si="15"/>
        <v>.((((((((((.((((((.((.((((.((((...((.(((.(((((...((((((((..........))))))))..(((((.</v>
      </c>
      <c r="G84" s="39">
        <f>IF($A84&lt;=LEN('LMNA e11 - 2ry Str + Mask'!A$2),SUMIF('LMNA e11 - HSF3.0'!E2:E389,"&lt;="&amp;$A84,'LMNA e11 - HSF3.0'!H2:H389)-SUMIF('LMNA e11 - HSF3.0'!G2:G389,"&lt;="&amp;$A84,'LMNA e11 - HSF3.0'!H2:H389),"")</f>
        <v>0.58333333333333304</v>
      </c>
      <c r="H84" s="39">
        <f>IF($A84&lt;=LEN('LMNA e11 - 2ry Str + Mask'!A$2),SUMIF('LMNA e11 - HSF3.0'!E2:E389,"&lt;="&amp;$A84,'LMNA e11 - HSF3.0'!I2:I389)-SUMIF('LMNA e11 - HSF3.0'!G2:G389,"&lt;="&amp;$A84,'LMNA e11 - HSF3.0'!I2:I389),"")</f>
        <v>0</v>
      </c>
      <c r="I84" s="39">
        <f>IF($A84&lt;=LEN('LMNA e11 - 2ry Str + Mask'!A$2),G84+H84,"")</f>
        <v>0.58333333333333304</v>
      </c>
      <c r="J84" s="39">
        <f t="shared" si="9"/>
        <v>0.58333333333333304</v>
      </c>
      <c r="K84" s="39">
        <f t="shared" si="10"/>
        <v>0</v>
      </c>
      <c r="L84" s="39">
        <f t="shared" si="11"/>
        <v>0.58333333333333304</v>
      </c>
      <c r="M84" s="39">
        <f t="shared" si="12"/>
        <v>0.58333333333333304</v>
      </c>
      <c r="N84" s="39">
        <f t="shared" si="13"/>
        <v>0</v>
      </c>
      <c r="O84" s="39">
        <f t="shared" si="14"/>
        <v>0.58333333333333304</v>
      </c>
      <c r="P84" s="39">
        <f>IF($A84&lt;=LEN('LMNA e11 - 2ry Str + Mask'!A$2),M84-J84,"")</f>
        <v>0</v>
      </c>
      <c r="Q84" s="39">
        <f>IF($A84&lt;=LEN('LMNA e11 - 2ry Str + Mask'!A$2),N84-K84,"")</f>
        <v>0</v>
      </c>
      <c r="R84" s="39">
        <f>IF($A84&lt;=LEN('LMNA e11 - 2ry Str + Mask'!A$2),O84-L84,"")</f>
        <v>0</v>
      </c>
    </row>
    <row r="85" spans="1:18" ht="32" customHeight="1" x14ac:dyDescent="0.15">
      <c r="A85" s="36">
        <v>84</v>
      </c>
      <c r="B85" s="37" t="str">
        <f>IF($A85&lt;=LEN('LMNA e11 - 2ry Str + Mask'!A$2),MID('LMNA e11 - 2ry Str + Mask'!A$2,$A85,1),"")</f>
        <v>.</v>
      </c>
      <c r="C85" s="38" t="str">
        <f>IF($A85&lt;=LEN('LMNA e11 - 2ry Str + Mask'!B$2),MID('LMNA e11 - 2ry Str + Mask'!B$2,$A85,1),"")</f>
        <v>.</v>
      </c>
      <c r="D85" s="38" t="str">
        <f>IF($A85&lt;=LEN('LMNA e11 - 2ry Str + Mask'!C$2),MID('LMNA e11 - 2ry Str + Mask'!C$2,$A85,1),"")</f>
        <v>.</v>
      </c>
      <c r="E85" s="38" t="str">
        <f t="shared" si="8"/>
        <v>.</v>
      </c>
      <c r="F85" s="38" t="str">
        <f t="shared" si="15"/>
        <v>.((((((((((.((((((.((.((((.((((...((.(((.(((((...((((((((..........))))))))..(((((..</v>
      </c>
      <c r="G85" s="39">
        <f>IF($A85&lt;=LEN('LMNA e11 - 2ry Str + Mask'!A$2),SUMIF('LMNA e11 - HSF3.0'!E2:E389,"&lt;="&amp;$A85,'LMNA e11 - HSF3.0'!H2:H389)-SUMIF('LMNA e11 - HSF3.0'!G2:G389,"&lt;="&amp;$A85,'LMNA e11 - HSF3.0'!H2:H389),"")</f>
        <v>0.58333333333333304</v>
      </c>
      <c r="H85" s="39">
        <f>IF($A85&lt;=LEN('LMNA e11 - 2ry Str + Mask'!A$2),SUMIF('LMNA e11 - HSF3.0'!E2:E389,"&lt;="&amp;$A85,'LMNA e11 - HSF3.0'!I2:I389)-SUMIF('LMNA e11 - HSF3.0'!G2:G389,"&lt;="&amp;$A85,'LMNA e11 - HSF3.0'!I2:I389),"")</f>
        <v>0</v>
      </c>
      <c r="I85" s="39">
        <f>IF($A85&lt;=LEN('LMNA e11 - 2ry Str + Mask'!A$2),G85+H85,"")</f>
        <v>0.58333333333333304</v>
      </c>
      <c r="J85" s="39">
        <f t="shared" si="9"/>
        <v>0.58333333333333304</v>
      </c>
      <c r="K85" s="39">
        <f t="shared" si="10"/>
        <v>0</v>
      </c>
      <c r="L85" s="39">
        <f t="shared" si="11"/>
        <v>0.58333333333333304</v>
      </c>
      <c r="M85" s="39">
        <f t="shared" si="12"/>
        <v>0.58333333333333304</v>
      </c>
      <c r="N85" s="39">
        <f t="shared" si="13"/>
        <v>0</v>
      </c>
      <c r="O85" s="39">
        <f t="shared" si="14"/>
        <v>0.58333333333333304</v>
      </c>
      <c r="P85" s="39">
        <f>IF($A85&lt;=LEN('LMNA e11 - 2ry Str + Mask'!A$2),M85-J85,"")</f>
        <v>0</v>
      </c>
      <c r="Q85" s="39">
        <f>IF($A85&lt;=LEN('LMNA e11 - 2ry Str + Mask'!A$2),N85-K85,"")</f>
        <v>0</v>
      </c>
      <c r="R85" s="39">
        <f>IF($A85&lt;=LEN('LMNA e11 - 2ry Str + Mask'!A$2),O85-L85,"")</f>
        <v>0</v>
      </c>
    </row>
    <row r="86" spans="1:18" ht="32" customHeight="1" x14ac:dyDescent="0.15">
      <c r="A86" s="36">
        <v>85</v>
      </c>
      <c r="B86" s="37" t="str">
        <f>IF($A86&lt;=LEN('LMNA e11 - 2ry Str + Mask'!A$2),MID('LMNA e11 - 2ry Str + Mask'!A$2,$A86,1),"")</f>
        <v>.</v>
      </c>
      <c r="C86" s="38" t="str">
        <f>IF($A86&lt;=LEN('LMNA e11 - 2ry Str + Mask'!B$2),MID('LMNA e11 - 2ry Str + Mask'!B$2,$A86,1),"")</f>
        <v>.</v>
      </c>
      <c r="D86" s="38" t="str">
        <f>IF($A86&lt;=LEN('LMNA e11 - 2ry Str + Mask'!C$2),MID('LMNA e11 - 2ry Str + Mask'!C$2,$A86,1),"")</f>
        <v>.</v>
      </c>
      <c r="E86" s="38" t="str">
        <f t="shared" si="8"/>
        <v>.</v>
      </c>
      <c r="F86" s="38" t="str">
        <f t="shared" si="15"/>
        <v>.((((((((((.((((((.((.((((.((((...((.(((.(((((...((((((((..........))))))))..(((((...</v>
      </c>
      <c r="G86" s="39">
        <f>IF($A86&lt;=LEN('LMNA e11 - 2ry Str + Mask'!A$2),SUMIF('LMNA e11 - HSF3.0'!E2:E389,"&lt;="&amp;$A86,'LMNA e11 - HSF3.0'!H2:H389)-SUMIF('LMNA e11 - HSF3.0'!G2:G389,"&lt;="&amp;$A86,'LMNA e11 - HSF3.0'!H2:H389),"")</f>
        <v>0.58333333333333304</v>
      </c>
      <c r="H86" s="39">
        <f>IF($A86&lt;=LEN('LMNA e11 - 2ry Str + Mask'!A$2),SUMIF('LMNA e11 - HSF3.0'!E2:E389,"&lt;="&amp;$A86,'LMNA e11 - HSF3.0'!I2:I389)-SUMIF('LMNA e11 - HSF3.0'!G2:G389,"&lt;="&amp;$A86,'LMNA e11 - HSF3.0'!I2:I389),"")</f>
        <v>0</v>
      </c>
      <c r="I86" s="39">
        <f>IF($A86&lt;=LEN('LMNA e11 - 2ry Str + Mask'!A$2),G86+H86,"")</f>
        <v>0.58333333333333304</v>
      </c>
      <c r="J86" s="39">
        <f t="shared" si="9"/>
        <v>0.58333333333333304</v>
      </c>
      <c r="K86" s="39">
        <f t="shared" si="10"/>
        <v>0</v>
      </c>
      <c r="L86" s="39">
        <f t="shared" si="11"/>
        <v>0.58333333333333304</v>
      </c>
      <c r="M86" s="39">
        <f t="shared" si="12"/>
        <v>0.58333333333333304</v>
      </c>
      <c r="N86" s="39">
        <f t="shared" si="13"/>
        <v>0</v>
      </c>
      <c r="O86" s="39">
        <f t="shared" si="14"/>
        <v>0.58333333333333304</v>
      </c>
      <c r="P86" s="39">
        <f>IF($A86&lt;=LEN('LMNA e11 - 2ry Str + Mask'!A$2),M86-J86,"")</f>
        <v>0</v>
      </c>
      <c r="Q86" s="39">
        <f>IF($A86&lt;=LEN('LMNA e11 - 2ry Str + Mask'!A$2),N86-K86,"")</f>
        <v>0</v>
      </c>
      <c r="R86" s="39">
        <f>IF($A86&lt;=LEN('LMNA e11 - 2ry Str + Mask'!A$2),O86-L86,"")</f>
        <v>0</v>
      </c>
    </row>
    <row r="87" spans="1:18" ht="32" customHeight="1" x14ac:dyDescent="0.15">
      <c r="A87" s="36">
        <v>86</v>
      </c>
      <c r="B87" s="37" t="str">
        <f>IF($A87&lt;=LEN('LMNA e11 - 2ry Str + Mask'!A$2),MID('LMNA e11 - 2ry Str + Mask'!A$2,$A87,1),"")</f>
        <v>(</v>
      </c>
      <c r="C87" s="38" t="str">
        <f>IF($A87&lt;=LEN('LMNA e11 - 2ry Str + Mask'!B$2),MID('LMNA e11 - 2ry Str + Mask'!B$2,$A87,1),"")</f>
        <v>(</v>
      </c>
      <c r="D87" s="38" t="str">
        <f>IF($A87&lt;=LEN('LMNA e11 - 2ry Str + Mask'!C$2),MID('LMNA e11 - 2ry Str + Mask'!C$2,$A87,1),"")</f>
        <v>.</v>
      </c>
      <c r="E87" s="38" t="str">
        <f t="shared" si="8"/>
        <v>(</v>
      </c>
      <c r="F87" s="38" t="str">
        <f t="shared" si="15"/>
        <v>.((((((((((.((((((.((.((((.((((...((.(((.(((((...((((((((..........))))))))..(((((...(</v>
      </c>
      <c r="G87" s="39">
        <f>IF($A87&lt;=LEN('LMNA e11 - 2ry Str + Mask'!A$2),SUMIF('LMNA e11 - HSF3.0'!E2:E389,"&lt;="&amp;$A87,'LMNA e11 - HSF3.0'!H2:H389)-SUMIF('LMNA e11 - HSF3.0'!G2:G389,"&lt;="&amp;$A87,'LMNA e11 - HSF3.0'!H2:H389),"")</f>
        <v>0.4166666666666663</v>
      </c>
      <c r="H87" s="39">
        <f>IF($A87&lt;=LEN('LMNA e11 - 2ry Str + Mask'!A$2),SUMIF('LMNA e11 - HSF3.0'!E2:E389,"&lt;="&amp;$A87,'LMNA e11 - HSF3.0'!I2:I389)-SUMIF('LMNA e11 - HSF3.0'!G2:G389,"&lt;="&amp;$A87,'LMNA e11 - HSF3.0'!I2:I389),"")</f>
        <v>0</v>
      </c>
      <c r="I87" s="39">
        <f>IF($A87&lt;=LEN('LMNA e11 - 2ry Str + Mask'!A$2),G87+H87,"")</f>
        <v>0.4166666666666663</v>
      </c>
      <c r="J87" s="39">
        <f t="shared" si="9"/>
        <v>0</v>
      </c>
      <c r="K87" s="39">
        <f t="shared" si="10"/>
        <v>0</v>
      </c>
      <c r="L87" s="39">
        <f t="shared" si="11"/>
        <v>0</v>
      </c>
      <c r="M87" s="39">
        <f t="shared" si="12"/>
        <v>0</v>
      </c>
      <c r="N87" s="39">
        <f t="shared" si="13"/>
        <v>0</v>
      </c>
      <c r="O87" s="39">
        <f t="shared" si="14"/>
        <v>0</v>
      </c>
      <c r="P87" s="39">
        <f>IF($A87&lt;=LEN('LMNA e11 - 2ry Str + Mask'!A$2),M87-J87,"")</f>
        <v>0</v>
      </c>
      <c r="Q87" s="39">
        <f>IF($A87&lt;=LEN('LMNA e11 - 2ry Str + Mask'!A$2),N87-K87,"")</f>
        <v>0</v>
      </c>
      <c r="R87" s="39">
        <f>IF($A87&lt;=LEN('LMNA e11 - 2ry Str + Mask'!A$2),O87-L87,"")</f>
        <v>0</v>
      </c>
    </row>
    <row r="88" spans="1:18" ht="32" customHeight="1" x14ac:dyDescent="0.15">
      <c r="A88" s="36">
        <v>87</v>
      </c>
      <c r="B88" s="37" t="str">
        <f>IF($A88&lt;=LEN('LMNA e11 - 2ry Str + Mask'!A$2),MID('LMNA e11 - 2ry Str + Mask'!A$2,$A88,1),"")</f>
        <v>(</v>
      </c>
      <c r="C88" s="38" t="str">
        <f>IF($A88&lt;=LEN('LMNA e11 - 2ry Str + Mask'!B$2),MID('LMNA e11 - 2ry Str + Mask'!B$2,$A88,1),"")</f>
        <v>(</v>
      </c>
      <c r="D88" s="38" t="str">
        <f>IF($A88&lt;=LEN('LMNA e11 - 2ry Str + Mask'!C$2),MID('LMNA e11 - 2ry Str + Mask'!C$2,$A88,1),"")</f>
        <v>.</v>
      </c>
      <c r="E88" s="38" t="str">
        <f t="shared" si="8"/>
        <v>(</v>
      </c>
      <c r="F88" s="38" t="str">
        <f t="shared" si="15"/>
        <v>.((((((((((.((((((.((.((((.((((...((.(((.(((((...((((((((..........))))))))..(((((...((</v>
      </c>
      <c r="G88" s="39">
        <f>IF($A88&lt;=LEN('LMNA e11 - 2ry Str + Mask'!A$2),SUMIF('LMNA e11 - HSF3.0'!E2:E389,"&lt;="&amp;$A88,'LMNA e11 - HSF3.0'!H2:H389)-SUMIF('LMNA e11 - HSF3.0'!G2:G389,"&lt;="&amp;$A88,'LMNA e11 - HSF3.0'!H2:H389),"")</f>
        <v>0.4166666666666663</v>
      </c>
      <c r="H88" s="39">
        <f>IF($A88&lt;=LEN('LMNA e11 - 2ry Str + Mask'!A$2),SUMIF('LMNA e11 - HSF3.0'!E2:E389,"&lt;="&amp;$A88,'LMNA e11 - HSF3.0'!I2:I389)-SUMIF('LMNA e11 - HSF3.0'!G2:G389,"&lt;="&amp;$A88,'LMNA e11 - HSF3.0'!I2:I389),"")</f>
        <v>-0.14285714285714279</v>
      </c>
      <c r="I88" s="39">
        <f>IF($A88&lt;=LEN('LMNA e11 - 2ry Str + Mask'!A$2),G88+H88,"")</f>
        <v>0.2738095238095235</v>
      </c>
      <c r="J88" s="39">
        <f t="shared" si="9"/>
        <v>0</v>
      </c>
      <c r="K88" s="39">
        <f t="shared" si="10"/>
        <v>0</v>
      </c>
      <c r="L88" s="39">
        <f t="shared" si="11"/>
        <v>0</v>
      </c>
      <c r="M88" s="39">
        <f t="shared" si="12"/>
        <v>0</v>
      </c>
      <c r="N88" s="39">
        <f t="shared" si="13"/>
        <v>0</v>
      </c>
      <c r="O88" s="39">
        <f t="shared" si="14"/>
        <v>0</v>
      </c>
      <c r="P88" s="39">
        <f>IF($A88&lt;=LEN('LMNA e11 - 2ry Str + Mask'!A$2),M88-J88,"")</f>
        <v>0</v>
      </c>
      <c r="Q88" s="39">
        <f>IF($A88&lt;=LEN('LMNA e11 - 2ry Str + Mask'!A$2),N88-K88,"")</f>
        <v>0</v>
      </c>
      <c r="R88" s="39">
        <f>IF($A88&lt;=LEN('LMNA e11 - 2ry Str + Mask'!A$2),O88-L88,"")</f>
        <v>0</v>
      </c>
    </row>
    <row r="89" spans="1:18" ht="32" customHeight="1" x14ac:dyDescent="0.15">
      <c r="A89" s="36">
        <v>88</v>
      </c>
      <c r="B89" s="37" t="str">
        <f>IF($A89&lt;=LEN('LMNA e11 - 2ry Str + Mask'!A$2),MID('LMNA e11 - 2ry Str + Mask'!A$2,$A89,1),"")</f>
        <v>(</v>
      </c>
      <c r="C89" s="38" t="str">
        <f>IF($A89&lt;=LEN('LMNA e11 - 2ry Str + Mask'!B$2),MID('LMNA e11 - 2ry Str + Mask'!B$2,$A89,1),"")</f>
        <v>(</v>
      </c>
      <c r="D89" s="38" t="str">
        <f>IF($A89&lt;=LEN('LMNA e11 - 2ry Str + Mask'!C$2),MID('LMNA e11 - 2ry Str + Mask'!C$2,$A89,1),"")</f>
        <v>.</v>
      </c>
      <c r="E89" s="38" t="str">
        <f t="shared" si="8"/>
        <v>(</v>
      </c>
      <c r="F89" s="38" t="str">
        <f t="shared" si="15"/>
        <v>.((((((((((.((((((.((.((((.((((...((.(((.(((((...((((((((..........))))))))..(((((...(((</v>
      </c>
      <c r="G89" s="39">
        <f>IF($A89&lt;=LEN('LMNA e11 - 2ry Str + Mask'!A$2),SUMIF('LMNA e11 - HSF3.0'!E2:E389,"&lt;="&amp;$A89,'LMNA e11 - HSF3.0'!H2:H389)-SUMIF('LMNA e11 - HSF3.0'!G2:G389,"&lt;="&amp;$A89,'LMNA e11 - HSF3.0'!H2:H389),"")</f>
        <v>0.55952380952380909</v>
      </c>
      <c r="H89" s="39">
        <f>IF($A89&lt;=LEN('LMNA e11 - 2ry Str + Mask'!A$2),SUMIF('LMNA e11 - HSF3.0'!E2:E389,"&lt;="&amp;$A89,'LMNA e11 - HSF3.0'!I2:I389)-SUMIF('LMNA e11 - HSF3.0'!G2:G389,"&lt;="&amp;$A89,'LMNA e11 - HSF3.0'!I2:I389),"")</f>
        <v>-0.41071428571428559</v>
      </c>
      <c r="I89" s="39">
        <f>IF($A89&lt;=LEN('LMNA e11 - 2ry Str + Mask'!A$2),G89+H89,"")</f>
        <v>0.1488095238095235</v>
      </c>
      <c r="J89" s="39">
        <f t="shared" si="9"/>
        <v>0</v>
      </c>
      <c r="K89" s="39">
        <f t="shared" si="10"/>
        <v>0</v>
      </c>
      <c r="L89" s="39">
        <f t="shared" si="11"/>
        <v>0</v>
      </c>
      <c r="M89" s="39">
        <f t="shared" si="12"/>
        <v>0</v>
      </c>
      <c r="N89" s="39">
        <f t="shared" si="13"/>
        <v>0</v>
      </c>
      <c r="O89" s="39">
        <f t="shared" si="14"/>
        <v>0</v>
      </c>
      <c r="P89" s="39">
        <f>IF($A89&lt;=LEN('LMNA e11 - 2ry Str + Mask'!A$2),M89-J89,"")</f>
        <v>0</v>
      </c>
      <c r="Q89" s="39">
        <f>IF($A89&lt;=LEN('LMNA e11 - 2ry Str + Mask'!A$2),N89-K89,"")</f>
        <v>0</v>
      </c>
      <c r="R89" s="39">
        <f>IF($A89&lt;=LEN('LMNA e11 - 2ry Str + Mask'!A$2),O89-L89,"")</f>
        <v>0</v>
      </c>
    </row>
    <row r="90" spans="1:18" ht="32" customHeight="1" x14ac:dyDescent="0.15">
      <c r="A90" s="36">
        <v>89</v>
      </c>
      <c r="B90" s="37" t="str">
        <f>IF($A90&lt;=LEN('LMNA e11 - 2ry Str + Mask'!A$2),MID('LMNA e11 - 2ry Str + Mask'!A$2,$A90,1),"")</f>
        <v>(</v>
      </c>
      <c r="C90" s="38" t="str">
        <f>IF($A90&lt;=LEN('LMNA e11 - 2ry Str + Mask'!B$2),MID('LMNA e11 - 2ry Str + Mask'!B$2,$A90,1),"")</f>
        <v>(</v>
      </c>
      <c r="D90" s="38" t="str">
        <f>IF($A90&lt;=LEN('LMNA e11 - 2ry Str + Mask'!C$2),MID('LMNA e11 - 2ry Str + Mask'!C$2,$A90,1),"")</f>
        <v>.</v>
      </c>
      <c r="E90" s="38" t="str">
        <f t="shared" si="8"/>
        <v>(</v>
      </c>
      <c r="F90" s="38" t="str">
        <f t="shared" si="15"/>
        <v>.((((((((((.((((((.((.((((.((((...((.(((.(((((...((((((((..........))))))))..(((((...((((</v>
      </c>
      <c r="G90" s="39">
        <f>IF($A90&lt;=LEN('LMNA e11 - 2ry Str + Mask'!A$2),SUMIF('LMNA e11 - HSF3.0'!E2:E389,"&lt;="&amp;$A90,'LMNA e11 - HSF3.0'!H2:H389)-SUMIF('LMNA e11 - HSF3.0'!G2:G389,"&lt;="&amp;$A90,'LMNA e11 - HSF3.0'!H2:H389),"")</f>
        <v>0.26785714285714279</v>
      </c>
      <c r="H90" s="39">
        <f>IF($A90&lt;=LEN('LMNA e11 - 2ry Str + Mask'!A$2),SUMIF('LMNA e11 - HSF3.0'!E2:E389,"&lt;="&amp;$A90,'LMNA e11 - HSF3.0'!I2:I389)-SUMIF('LMNA e11 - HSF3.0'!G2:G389,"&lt;="&amp;$A90,'LMNA e11 - HSF3.0'!I2:I389),"")</f>
        <v>-0.7202380952380949</v>
      </c>
      <c r="I90" s="39">
        <f>IF($A90&lt;=LEN('LMNA e11 - 2ry Str + Mask'!A$2),G90+H90,"")</f>
        <v>-0.45238095238095211</v>
      </c>
      <c r="J90" s="39">
        <f t="shared" si="9"/>
        <v>0</v>
      </c>
      <c r="K90" s="39">
        <f t="shared" si="10"/>
        <v>0</v>
      </c>
      <c r="L90" s="39">
        <f t="shared" si="11"/>
        <v>0</v>
      </c>
      <c r="M90" s="39">
        <f t="shared" si="12"/>
        <v>0</v>
      </c>
      <c r="N90" s="39">
        <f t="shared" si="13"/>
        <v>0</v>
      </c>
      <c r="O90" s="39">
        <f t="shared" si="14"/>
        <v>0</v>
      </c>
      <c r="P90" s="39">
        <f>IF($A90&lt;=LEN('LMNA e11 - 2ry Str + Mask'!A$2),M90-J90,"")</f>
        <v>0</v>
      </c>
      <c r="Q90" s="39">
        <f>IF($A90&lt;=LEN('LMNA e11 - 2ry Str + Mask'!A$2),N90-K90,"")</f>
        <v>0</v>
      </c>
      <c r="R90" s="39">
        <f>IF($A90&lt;=LEN('LMNA e11 - 2ry Str + Mask'!A$2),O90-L90,"")</f>
        <v>0</v>
      </c>
    </row>
    <row r="91" spans="1:18" ht="32" customHeight="1" x14ac:dyDescent="0.15">
      <c r="A91" s="36">
        <v>90</v>
      </c>
      <c r="B91" s="37" t="str">
        <f>IF($A91&lt;=LEN('LMNA e11 - 2ry Str + Mask'!A$2),MID('LMNA e11 - 2ry Str + Mask'!A$2,$A91,1),"")</f>
        <v>(</v>
      </c>
      <c r="C91" s="38" t="str">
        <f>IF($A91&lt;=LEN('LMNA e11 - 2ry Str + Mask'!B$2),MID('LMNA e11 - 2ry Str + Mask'!B$2,$A91,1),"")</f>
        <v>(</v>
      </c>
      <c r="D91" s="38" t="str">
        <f>IF($A91&lt;=LEN('LMNA e11 - 2ry Str + Mask'!C$2),MID('LMNA e11 - 2ry Str + Mask'!C$2,$A91,1),"")</f>
        <v>.</v>
      </c>
      <c r="E91" s="38" t="str">
        <f t="shared" si="8"/>
        <v>(</v>
      </c>
      <c r="F91" s="38" t="str">
        <f t="shared" si="15"/>
        <v>.((((((((((.((((((.((.((((.((((...((.(((.(((((...((((((((..........))))))))..(((((...(((((</v>
      </c>
      <c r="G91" s="39">
        <f>IF($A91&lt;=LEN('LMNA e11 - 2ry Str + Mask'!A$2),SUMIF('LMNA e11 - HSF3.0'!E2:E389,"&lt;="&amp;$A91,'LMNA e11 - HSF3.0'!H2:H389)-SUMIF('LMNA e11 - HSF3.0'!G2:G389,"&lt;="&amp;$A91,'LMNA e11 - HSF3.0'!H2:H389),"")</f>
        <v>0.55357142857142838</v>
      </c>
      <c r="H91" s="39">
        <f>IF($A91&lt;=LEN('LMNA e11 - 2ry Str + Mask'!A$2),SUMIF('LMNA e11 - HSF3.0'!E2:E389,"&lt;="&amp;$A91,'LMNA e11 - HSF3.0'!I2:I389)-SUMIF('LMNA e11 - HSF3.0'!G2:G389,"&lt;="&amp;$A91,'LMNA e11 - HSF3.0'!I2:I389),"")</f>
        <v>-1.1964285714285707</v>
      </c>
      <c r="I91" s="39">
        <f>IF($A91&lt;=LEN('LMNA e11 - 2ry Str + Mask'!A$2),G91+H91,"")</f>
        <v>-0.64285714285714235</v>
      </c>
      <c r="J91" s="39">
        <f t="shared" si="9"/>
        <v>0</v>
      </c>
      <c r="K91" s="39">
        <f t="shared" si="10"/>
        <v>0</v>
      </c>
      <c r="L91" s="39">
        <f t="shared" si="11"/>
        <v>0</v>
      </c>
      <c r="M91" s="39">
        <f t="shared" si="12"/>
        <v>0</v>
      </c>
      <c r="N91" s="39">
        <f t="shared" si="13"/>
        <v>0</v>
      </c>
      <c r="O91" s="39">
        <f t="shared" si="14"/>
        <v>0</v>
      </c>
      <c r="P91" s="39">
        <f>IF($A91&lt;=LEN('LMNA e11 - 2ry Str + Mask'!A$2),M91-J91,"")</f>
        <v>0</v>
      </c>
      <c r="Q91" s="39">
        <f>IF($A91&lt;=LEN('LMNA e11 - 2ry Str + Mask'!A$2),N91-K91,"")</f>
        <v>0</v>
      </c>
      <c r="R91" s="39">
        <f>IF($A91&lt;=LEN('LMNA e11 - 2ry Str + Mask'!A$2),O91-L91,"")</f>
        <v>0</v>
      </c>
    </row>
    <row r="92" spans="1:18" ht="32" customHeight="1" x14ac:dyDescent="0.15">
      <c r="A92" s="36">
        <v>91</v>
      </c>
      <c r="B92" s="37" t="str">
        <f>IF($A92&lt;=LEN('LMNA e11 - 2ry Str + Mask'!A$2),MID('LMNA e11 - 2ry Str + Mask'!A$2,$A92,1),"")</f>
        <v>(</v>
      </c>
      <c r="C92" s="38" t="str">
        <f>IF($A92&lt;=LEN('LMNA e11 - 2ry Str + Mask'!B$2),MID('LMNA e11 - 2ry Str + Mask'!B$2,$A92,1),"")</f>
        <v>(</v>
      </c>
      <c r="D92" s="38" t="str">
        <f>IF($A92&lt;=LEN('LMNA e11 - 2ry Str + Mask'!C$2),MID('LMNA e11 - 2ry Str + Mask'!C$2,$A92,1),"")</f>
        <v>.</v>
      </c>
      <c r="E92" s="38" t="str">
        <f t="shared" si="8"/>
        <v>(</v>
      </c>
      <c r="F92" s="38" t="str">
        <f t="shared" si="15"/>
        <v>.((((((((((.((((((.((.((((.((((...((.(((.(((((...((((((((..........))))))))..(((((...((((((</v>
      </c>
      <c r="G92" s="39">
        <f>IF($A92&lt;=LEN('LMNA e11 - 2ry Str + Mask'!A$2),SUMIF('LMNA e11 - HSF3.0'!E2:E389,"&lt;="&amp;$A92,'LMNA e11 - HSF3.0'!H2:H389)-SUMIF('LMNA e11 - HSF3.0'!G2:G389,"&lt;="&amp;$A92,'LMNA e11 - HSF3.0'!H2:H389),"")</f>
        <v>0.42857142857142838</v>
      </c>
      <c r="H92" s="39">
        <f>IF($A92&lt;=LEN('LMNA e11 - 2ry Str + Mask'!A$2),SUMIF('LMNA e11 - HSF3.0'!E2:E389,"&lt;="&amp;$A92,'LMNA e11 - HSF3.0'!I2:I389)-SUMIF('LMNA e11 - HSF3.0'!G2:G389,"&lt;="&amp;$A92,'LMNA e11 - HSF3.0'!I2:I389),"")</f>
        <v>-1.5297619047619038</v>
      </c>
      <c r="I92" s="39">
        <f>IF($A92&lt;=LEN('LMNA e11 - 2ry Str + Mask'!A$2),G92+H92,"")</f>
        <v>-1.1011904761904754</v>
      </c>
      <c r="J92" s="39">
        <f t="shared" si="9"/>
        <v>0</v>
      </c>
      <c r="K92" s="39">
        <f t="shared" si="10"/>
        <v>0</v>
      </c>
      <c r="L92" s="39">
        <f t="shared" si="11"/>
        <v>0</v>
      </c>
      <c r="M92" s="39">
        <f t="shared" si="12"/>
        <v>0</v>
      </c>
      <c r="N92" s="39">
        <f t="shared" si="13"/>
        <v>0</v>
      </c>
      <c r="O92" s="39">
        <f t="shared" si="14"/>
        <v>0</v>
      </c>
      <c r="P92" s="39">
        <f>IF($A92&lt;=LEN('LMNA e11 - 2ry Str + Mask'!A$2),M92-J92,"")</f>
        <v>0</v>
      </c>
      <c r="Q92" s="39">
        <f>IF($A92&lt;=LEN('LMNA e11 - 2ry Str + Mask'!A$2),N92-K92,"")</f>
        <v>0</v>
      </c>
      <c r="R92" s="39">
        <f>IF($A92&lt;=LEN('LMNA e11 - 2ry Str + Mask'!A$2),O92-L92,"")</f>
        <v>0</v>
      </c>
    </row>
    <row r="93" spans="1:18" ht="32" customHeight="1" x14ac:dyDescent="0.15">
      <c r="A93" s="36">
        <v>92</v>
      </c>
      <c r="B93" s="37" t="str">
        <f>IF($A93&lt;=LEN('LMNA e11 - 2ry Str + Mask'!A$2),MID('LMNA e11 - 2ry Str + Mask'!A$2,$A93,1),"")</f>
        <v>(</v>
      </c>
      <c r="C93" s="38" t="str">
        <f>IF($A93&lt;=LEN('LMNA e11 - 2ry Str + Mask'!B$2),MID('LMNA e11 - 2ry Str + Mask'!B$2,$A93,1),"")</f>
        <v>(</v>
      </c>
      <c r="D93" s="38" t="str">
        <f>IF($A93&lt;=LEN('LMNA e11 - 2ry Str + Mask'!C$2),MID('LMNA e11 - 2ry Str + Mask'!C$2,$A93,1),"")</f>
        <v>.</v>
      </c>
      <c r="E93" s="38" t="str">
        <f t="shared" si="8"/>
        <v>(</v>
      </c>
      <c r="F93" s="38" t="str">
        <f t="shared" si="15"/>
        <v>.((((((((((.((((((.((.((((.((((...((.(((.(((((...((((((((..........))))))))..(((((...(((((((</v>
      </c>
      <c r="G93" s="39">
        <f>IF($A93&lt;=LEN('LMNA e11 - 2ry Str + Mask'!A$2),SUMIF('LMNA e11 - HSF3.0'!E2:E389,"&lt;="&amp;$A93,'LMNA e11 - HSF3.0'!H2:H389)-SUMIF('LMNA e11 - HSF3.0'!G2:G389,"&lt;="&amp;$A93,'LMNA e11 - HSF3.0'!H2:H389),"")</f>
        <v>0.76190476190476142</v>
      </c>
      <c r="H93" s="39">
        <f>IF($A93&lt;=LEN('LMNA e11 - 2ry Str + Mask'!A$2),SUMIF('LMNA e11 - HSF3.0'!E2:E389,"&lt;="&amp;$A93,'LMNA e11 - HSF3.0'!I2:I389)-SUMIF('LMNA e11 - HSF3.0'!G2:G389,"&lt;="&amp;$A93,'LMNA e11 - HSF3.0'!I2:I389),"")</f>
        <v>-1.6964285714285703</v>
      </c>
      <c r="I93" s="39">
        <f>IF($A93&lt;=LEN('LMNA e11 - 2ry Str + Mask'!A$2),G93+H93,"")</f>
        <v>-0.93452380952380887</v>
      </c>
      <c r="J93" s="39">
        <f t="shared" si="9"/>
        <v>0</v>
      </c>
      <c r="K93" s="39">
        <f t="shared" si="10"/>
        <v>0</v>
      </c>
      <c r="L93" s="39">
        <f t="shared" si="11"/>
        <v>0</v>
      </c>
      <c r="M93" s="39">
        <f t="shared" si="12"/>
        <v>0</v>
      </c>
      <c r="N93" s="39">
        <f t="shared" si="13"/>
        <v>0</v>
      </c>
      <c r="O93" s="39">
        <f t="shared" si="14"/>
        <v>0</v>
      </c>
      <c r="P93" s="39">
        <f>IF($A93&lt;=LEN('LMNA e11 - 2ry Str + Mask'!A$2),M93-J93,"")</f>
        <v>0</v>
      </c>
      <c r="Q93" s="39">
        <f>IF($A93&lt;=LEN('LMNA e11 - 2ry Str + Mask'!A$2),N93-K93,"")</f>
        <v>0</v>
      </c>
      <c r="R93" s="39">
        <f>IF($A93&lt;=LEN('LMNA e11 - 2ry Str + Mask'!A$2),O93-L93,"")</f>
        <v>0</v>
      </c>
    </row>
    <row r="94" spans="1:18" ht="32" customHeight="1" x14ac:dyDescent="0.15">
      <c r="A94" s="36">
        <v>93</v>
      </c>
      <c r="B94" s="37" t="str">
        <f>IF($A94&lt;=LEN('LMNA e11 - 2ry Str + Mask'!A$2),MID('LMNA e11 - 2ry Str + Mask'!A$2,$A94,1),"")</f>
        <v>(</v>
      </c>
      <c r="C94" s="38" t="str">
        <f>IF($A94&lt;=LEN('LMNA e11 - 2ry Str + Mask'!B$2),MID('LMNA e11 - 2ry Str + Mask'!B$2,$A94,1),"")</f>
        <v>(</v>
      </c>
      <c r="D94" s="38" t="str">
        <f>IF($A94&lt;=LEN('LMNA e11 - 2ry Str + Mask'!C$2),MID('LMNA e11 - 2ry Str + Mask'!C$2,$A94,1),"")</f>
        <v>.</v>
      </c>
      <c r="E94" s="38" t="str">
        <f t="shared" si="8"/>
        <v>(</v>
      </c>
      <c r="F94" s="38" t="str">
        <f t="shared" si="15"/>
        <v>.((((((((((.((((((.((.((((.((((...((.(((.(((((...((((((((..........))))))))..(((((...((((((((</v>
      </c>
      <c r="G94" s="39">
        <f>IF($A94&lt;=LEN('LMNA e11 - 2ry Str + Mask'!A$2),SUMIF('LMNA e11 - HSF3.0'!E2:E389,"&lt;="&amp;$A94,'LMNA e11 - HSF3.0'!H2:H389)-SUMIF('LMNA e11 - HSF3.0'!G2:G389,"&lt;="&amp;$A94,'LMNA e11 - HSF3.0'!H2:H389),"")</f>
        <v>0.92857142857142794</v>
      </c>
      <c r="H94" s="39">
        <f>IF($A94&lt;=LEN('LMNA e11 - 2ry Str + Mask'!A$2),SUMIF('LMNA e11 - HSF3.0'!E2:E389,"&lt;="&amp;$A94,'LMNA e11 - HSF3.0'!I2:I389)-SUMIF('LMNA e11 - HSF3.0'!G2:G389,"&lt;="&amp;$A94,'LMNA e11 - HSF3.0'!I2:I389),"")</f>
        <v>-1.6964285714285703</v>
      </c>
      <c r="I94" s="39">
        <f>IF($A94&lt;=LEN('LMNA e11 - 2ry Str + Mask'!A$2),G94+H94,"")</f>
        <v>-0.76785714285714235</v>
      </c>
      <c r="J94" s="39">
        <f t="shared" si="9"/>
        <v>0</v>
      </c>
      <c r="K94" s="39">
        <f t="shared" si="10"/>
        <v>0</v>
      </c>
      <c r="L94" s="39">
        <f t="shared" si="11"/>
        <v>0</v>
      </c>
      <c r="M94" s="39">
        <f t="shared" si="12"/>
        <v>0</v>
      </c>
      <c r="N94" s="39">
        <f t="shared" si="13"/>
        <v>0</v>
      </c>
      <c r="O94" s="39">
        <f t="shared" si="14"/>
        <v>0</v>
      </c>
      <c r="P94" s="39">
        <f>IF($A94&lt;=LEN('LMNA e11 - 2ry Str + Mask'!A$2),M94-J94,"")</f>
        <v>0</v>
      </c>
      <c r="Q94" s="39">
        <f>IF($A94&lt;=LEN('LMNA e11 - 2ry Str + Mask'!A$2),N94-K94,"")</f>
        <v>0</v>
      </c>
      <c r="R94" s="39">
        <f>IF($A94&lt;=LEN('LMNA e11 - 2ry Str + Mask'!A$2),O94-L94,"")</f>
        <v>0</v>
      </c>
    </row>
    <row r="95" spans="1:18" ht="32" customHeight="1" x14ac:dyDescent="0.15">
      <c r="A95" s="36">
        <v>94</v>
      </c>
      <c r="B95" s="37" t="str">
        <f>IF($A95&lt;=LEN('LMNA e11 - 2ry Str + Mask'!A$2),MID('LMNA e11 - 2ry Str + Mask'!A$2,$A95,1),"")</f>
        <v>.</v>
      </c>
      <c r="C95" s="38" t="str">
        <f>IF($A95&lt;=LEN('LMNA e11 - 2ry Str + Mask'!B$2),MID('LMNA e11 - 2ry Str + Mask'!B$2,$A95,1),"")</f>
        <v>.</v>
      </c>
      <c r="D95" s="38" t="str">
        <f>IF($A95&lt;=LEN('LMNA e11 - 2ry Str + Mask'!C$2),MID('LMNA e11 - 2ry Str + Mask'!C$2,$A95,1),"")</f>
        <v>.</v>
      </c>
      <c r="E95" s="38" t="str">
        <f t="shared" si="8"/>
        <v>.</v>
      </c>
      <c r="F95" s="38" t="str">
        <f t="shared" si="15"/>
        <v>.((((((((((.((((((.((.((((.((((...((.(((.(((((...((((((((..........))))))))..(((((...((((((((.</v>
      </c>
      <c r="G95" s="39">
        <f>IF($A95&lt;=LEN('LMNA e11 - 2ry Str + Mask'!A$2),SUMIF('LMNA e11 - HSF3.0'!E2:E389,"&lt;="&amp;$A95,'LMNA e11 - HSF3.0'!H2:H389)-SUMIF('LMNA e11 - HSF3.0'!G2:G389,"&lt;="&amp;$A95,'LMNA e11 - HSF3.0'!H2:H389),"")</f>
        <v>1.2202380952380945</v>
      </c>
      <c r="H95" s="39">
        <f>IF($A95&lt;=LEN('LMNA e11 - 2ry Str + Mask'!A$2),SUMIF('LMNA e11 - HSF3.0'!E2:E389,"&lt;="&amp;$A95,'LMNA e11 - HSF3.0'!I2:I389)-SUMIF('LMNA e11 - HSF3.0'!G2:G389,"&lt;="&amp;$A95,'LMNA e11 - HSF3.0'!I2:I389),"")</f>
        <v>-1.5535714285714275</v>
      </c>
      <c r="I95" s="39">
        <f>IF($A95&lt;=LEN('LMNA e11 - 2ry Str + Mask'!A$2),G95+H95,"")</f>
        <v>-0.33333333333333304</v>
      </c>
      <c r="J95" s="39">
        <f t="shared" si="9"/>
        <v>1.2202380952380945</v>
      </c>
      <c r="K95" s="39">
        <f t="shared" si="10"/>
        <v>-1.5535714285714275</v>
      </c>
      <c r="L95" s="39">
        <f t="shared" si="11"/>
        <v>-0.33333333333333304</v>
      </c>
      <c r="M95" s="39">
        <f t="shared" si="12"/>
        <v>1.2202380952380945</v>
      </c>
      <c r="N95" s="39">
        <f t="shared" si="13"/>
        <v>-1.5535714285714275</v>
      </c>
      <c r="O95" s="39">
        <f t="shared" si="14"/>
        <v>-0.33333333333333304</v>
      </c>
      <c r="P95" s="39">
        <f>IF($A95&lt;=LEN('LMNA e11 - 2ry Str + Mask'!A$2),M95-J95,"")</f>
        <v>0</v>
      </c>
      <c r="Q95" s="39">
        <f>IF($A95&lt;=LEN('LMNA e11 - 2ry Str + Mask'!A$2),N95-K95,"")</f>
        <v>0</v>
      </c>
      <c r="R95" s="39">
        <f>IF($A95&lt;=LEN('LMNA e11 - 2ry Str + Mask'!A$2),O95-L95,"")</f>
        <v>0</v>
      </c>
    </row>
    <row r="96" spans="1:18" ht="32" customHeight="1" x14ac:dyDescent="0.15">
      <c r="A96" s="36">
        <v>95</v>
      </c>
      <c r="B96" s="37" t="str">
        <f>IF($A96&lt;=LEN('LMNA e11 - 2ry Str + Mask'!A$2),MID('LMNA e11 - 2ry Str + Mask'!A$2,$A96,1),"")</f>
        <v>(</v>
      </c>
      <c r="C96" s="38" t="str">
        <f>IF($A96&lt;=LEN('LMNA e11 - 2ry Str + Mask'!B$2),MID('LMNA e11 - 2ry Str + Mask'!B$2,$A96,1),"")</f>
        <v>(</v>
      </c>
      <c r="D96" s="38" t="str">
        <f>IF($A96&lt;=LEN('LMNA e11 - 2ry Str + Mask'!C$2),MID('LMNA e11 - 2ry Str + Mask'!C$2,$A96,1),"")</f>
        <v>.</v>
      </c>
      <c r="E96" s="38" t="str">
        <f t="shared" si="8"/>
        <v>(</v>
      </c>
      <c r="F96" s="38" t="str">
        <f t="shared" si="15"/>
        <v>.((((((((((.((((((.((.((((.((((...((.(((.(((((...((((((((..........))))))))..(((((...((((((((.(</v>
      </c>
      <c r="G96" s="39">
        <f>IF($A96&lt;=LEN('LMNA e11 - 2ry Str + Mask'!A$2),SUMIF('LMNA e11 - HSF3.0'!E2:E389,"&lt;="&amp;$A96,'LMNA e11 - HSF3.0'!H2:H389)-SUMIF('LMNA e11 - HSF3.0'!G2:G389,"&lt;="&amp;$A96,'LMNA e11 - HSF3.0'!H2:H389),"")</f>
        <v>1.2440476190476182</v>
      </c>
      <c r="H96" s="39">
        <f>IF($A96&lt;=LEN('LMNA e11 - 2ry Str + Mask'!A$2),SUMIF('LMNA e11 - HSF3.0'!E2:E389,"&lt;="&amp;$A96,'LMNA e11 - HSF3.0'!I2:I389)-SUMIF('LMNA e11 - HSF3.0'!G2:G389,"&lt;="&amp;$A96,'LMNA e11 - HSF3.0'!I2:I389),"")</f>
        <v>-1.2440476190476182</v>
      </c>
      <c r="I96" s="39">
        <f>IF($A96&lt;=LEN('LMNA e11 - 2ry Str + Mask'!A$2),G96+H96,"")</f>
        <v>0</v>
      </c>
      <c r="J96" s="39">
        <f t="shared" si="9"/>
        <v>0</v>
      </c>
      <c r="K96" s="39">
        <f t="shared" si="10"/>
        <v>0</v>
      </c>
      <c r="L96" s="39">
        <f t="shared" si="11"/>
        <v>0</v>
      </c>
      <c r="M96" s="39">
        <f t="shared" si="12"/>
        <v>0</v>
      </c>
      <c r="N96" s="39">
        <f t="shared" si="13"/>
        <v>0</v>
      </c>
      <c r="O96" s="39">
        <f t="shared" si="14"/>
        <v>0</v>
      </c>
      <c r="P96" s="39">
        <f>IF($A96&lt;=LEN('LMNA e11 - 2ry Str + Mask'!A$2),M96-J96,"")</f>
        <v>0</v>
      </c>
      <c r="Q96" s="39">
        <f>IF($A96&lt;=LEN('LMNA e11 - 2ry Str + Mask'!A$2),N96-K96,"")</f>
        <v>0</v>
      </c>
      <c r="R96" s="39">
        <f>IF($A96&lt;=LEN('LMNA e11 - 2ry Str + Mask'!A$2),O96-L96,"")</f>
        <v>0</v>
      </c>
    </row>
    <row r="97" spans="1:18" ht="32" customHeight="1" x14ac:dyDescent="0.15">
      <c r="A97" s="36">
        <v>96</v>
      </c>
      <c r="B97" s="37" t="str">
        <f>IF($A97&lt;=LEN('LMNA e11 - 2ry Str + Mask'!A$2),MID('LMNA e11 - 2ry Str + Mask'!A$2,$A97,1),"")</f>
        <v>(</v>
      </c>
      <c r="C97" s="38" t="str">
        <f>IF($A97&lt;=LEN('LMNA e11 - 2ry Str + Mask'!B$2),MID('LMNA e11 - 2ry Str + Mask'!B$2,$A97,1),"")</f>
        <v>(</v>
      </c>
      <c r="D97" s="38" t="str">
        <f>IF($A97&lt;=LEN('LMNA e11 - 2ry Str + Mask'!C$2),MID('LMNA e11 - 2ry Str + Mask'!C$2,$A97,1),"")</f>
        <v>.</v>
      </c>
      <c r="E97" s="38" t="str">
        <f t="shared" si="8"/>
        <v>(</v>
      </c>
      <c r="F97" s="38" t="str">
        <f t="shared" si="15"/>
        <v>.((((((((((.((((((.((.((((.((((...((.(((.(((((...((((((((..........))))))))..(((((...((((((((.((</v>
      </c>
      <c r="G97" s="39">
        <f>IF($A97&lt;=LEN('LMNA e11 - 2ry Str + Mask'!A$2),SUMIF('LMNA e11 - HSF3.0'!E2:E389,"&lt;="&amp;$A97,'LMNA e11 - HSF3.0'!H2:H389)-SUMIF('LMNA e11 - HSF3.0'!G2:G389,"&lt;="&amp;$A97,'LMNA e11 - HSF3.0'!H2:H389),"")</f>
        <v>1.4107142857142847</v>
      </c>
      <c r="H97" s="39">
        <f>IF($A97&lt;=LEN('LMNA e11 - 2ry Str + Mask'!A$2),SUMIF('LMNA e11 - HSF3.0'!E2:E389,"&lt;="&amp;$A97,'LMNA e11 - HSF3.0'!I2:I389)-SUMIF('LMNA e11 - HSF3.0'!G2:G389,"&lt;="&amp;$A97,'LMNA e11 - HSF3.0'!I2:I389),"")</f>
        <v>-0.64285714285714235</v>
      </c>
      <c r="I97" s="39">
        <f>IF($A97&lt;=LEN('LMNA e11 - 2ry Str + Mask'!A$2),G97+H97,"")</f>
        <v>0.76785714285714235</v>
      </c>
      <c r="J97" s="39">
        <f t="shared" si="9"/>
        <v>0</v>
      </c>
      <c r="K97" s="39">
        <f t="shared" si="10"/>
        <v>0</v>
      </c>
      <c r="L97" s="39">
        <f t="shared" si="11"/>
        <v>0</v>
      </c>
      <c r="M97" s="39">
        <f t="shared" si="12"/>
        <v>0</v>
      </c>
      <c r="N97" s="39">
        <f t="shared" si="13"/>
        <v>0</v>
      </c>
      <c r="O97" s="39">
        <f t="shared" si="14"/>
        <v>0</v>
      </c>
      <c r="P97" s="39">
        <f>IF($A97&lt;=LEN('LMNA e11 - 2ry Str + Mask'!A$2),M97-J97,"")</f>
        <v>0</v>
      </c>
      <c r="Q97" s="39">
        <f>IF($A97&lt;=LEN('LMNA e11 - 2ry Str + Mask'!A$2),N97-K97,"")</f>
        <v>0</v>
      </c>
      <c r="R97" s="39">
        <f>IF($A97&lt;=LEN('LMNA e11 - 2ry Str + Mask'!A$2),O97-L97,"")</f>
        <v>0</v>
      </c>
    </row>
    <row r="98" spans="1:18" ht="32" customHeight="1" x14ac:dyDescent="0.15">
      <c r="A98" s="36">
        <v>97</v>
      </c>
      <c r="B98" s="37" t="str">
        <f>IF($A98&lt;=LEN('LMNA e11 - 2ry Str + Mask'!A$2),MID('LMNA e11 - 2ry Str + Mask'!A$2,$A98,1),"")</f>
        <v>(</v>
      </c>
      <c r="C98" s="38" t="str">
        <f>IF($A98&lt;=LEN('LMNA e11 - 2ry Str + Mask'!B$2),MID('LMNA e11 - 2ry Str + Mask'!B$2,$A98,1),"")</f>
        <v>(</v>
      </c>
      <c r="D98" s="38" t="str">
        <f>IF($A98&lt;=LEN('LMNA e11 - 2ry Str + Mask'!C$2),MID('LMNA e11 - 2ry Str + Mask'!C$2,$A98,1),"")</f>
        <v>.</v>
      </c>
      <c r="E98" s="38" t="str">
        <f t="shared" si="8"/>
        <v>(</v>
      </c>
      <c r="F98" s="38" t="str">
        <f t="shared" si="15"/>
        <v>.((((((((((.((((((.((.((((.((((...((.(((.(((((...((((((((..........))))))))..(((((...((((((((.(((</v>
      </c>
      <c r="G98" s="39">
        <f>IF($A98&lt;=LEN('LMNA e11 - 2ry Str + Mask'!A$2),SUMIF('LMNA e11 - HSF3.0'!E2:E389,"&lt;="&amp;$A98,'LMNA e11 - HSF3.0'!H2:H389)-SUMIF('LMNA e11 - HSF3.0'!G2:G389,"&lt;="&amp;$A98,'LMNA e11 - HSF3.0'!H2:H389),"")</f>
        <v>1.2678571428571423</v>
      </c>
      <c r="H98" s="39">
        <f>IF($A98&lt;=LEN('LMNA e11 - 2ry Str + Mask'!A$2),SUMIF('LMNA e11 - HSF3.0'!E2:E389,"&lt;="&amp;$A98,'LMNA e11 - HSF3.0'!I2:I389)-SUMIF('LMNA e11 - HSF3.0'!G2:G389,"&lt;="&amp;$A98,'LMNA e11 - HSF3.0'!I2:I389),"")</f>
        <v>-0.16666666666666652</v>
      </c>
      <c r="I98" s="39">
        <f>IF($A98&lt;=LEN('LMNA e11 - 2ry Str + Mask'!A$2),G98+H98,"")</f>
        <v>1.1011904761904758</v>
      </c>
      <c r="J98" s="39">
        <f t="shared" si="9"/>
        <v>0</v>
      </c>
      <c r="K98" s="39">
        <f t="shared" si="10"/>
        <v>0</v>
      </c>
      <c r="L98" s="39">
        <f t="shared" si="11"/>
        <v>0</v>
      </c>
      <c r="M98" s="39">
        <f t="shared" si="12"/>
        <v>0</v>
      </c>
      <c r="N98" s="39">
        <f t="shared" si="13"/>
        <v>0</v>
      </c>
      <c r="O98" s="39">
        <f t="shared" si="14"/>
        <v>0</v>
      </c>
      <c r="P98" s="39">
        <f>IF($A98&lt;=LEN('LMNA e11 - 2ry Str + Mask'!A$2),M98-J98,"")</f>
        <v>0</v>
      </c>
      <c r="Q98" s="39">
        <f>IF($A98&lt;=LEN('LMNA e11 - 2ry Str + Mask'!A$2),N98-K98,"")</f>
        <v>0</v>
      </c>
      <c r="R98" s="39">
        <f>IF($A98&lt;=LEN('LMNA e11 - 2ry Str + Mask'!A$2),O98-L98,"")</f>
        <v>0</v>
      </c>
    </row>
    <row r="99" spans="1:18" ht="32" customHeight="1" x14ac:dyDescent="0.15">
      <c r="A99" s="36">
        <v>98</v>
      </c>
      <c r="B99" s="37" t="str">
        <f>IF($A99&lt;=LEN('LMNA e11 - 2ry Str + Mask'!A$2),MID('LMNA e11 - 2ry Str + Mask'!A$2,$A99,1),"")</f>
        <v>(</v>
      </c>
      <c r="C99" s="38" t="str">
        <f>IF($A99&lt;=LEN('LMNA e11 - 2ry Str + Mask'!B$2),MID('LMNA e11 - 2ry Str + Mask'!B$2,$A99,1),"")</f>
        <v>(</v>
      </c>
      <c r="D99" s="38" t="str">
        <f>IF($A99&lt;=LEN('LMNA e11 - 2ry Str + Mask'!C$2),MID('LMNA e11 - 2ry Str + Mask'!C$2,$A99,1),"")</f>
        <v>.</v>
      </c>
      <c r="E99" s="38" t="str">
        <f t="shared" si="8"/>
        <v>(</v>
      </c>
      <c r="F99" s="38" t="str">
        <f t="shared" si="15"/>
        <v>.((((((((((.((((((.((.((((.((((...((.(((.(((((...((((((((..........))))))))..(((((...((((((((.((((</v>
      </c>
      <c r="G99" s="39">
        <f>IF($A99&lt;=LEN('LMNA e11 - 2ry Str + Mask'!A$2),SUMIF('LMNA e11 - HSF3.0'!E2:E389,"&lt;="&amp;$A99,'LMNA e11 - HSF3.0'!H2:H389)-SUMIF('LMNA e11 - HSF3.0'!G2:G389,"&lt;="&amp;$A99,'LMNA e11 - HSF3.0'!H2:H389),"")</f>
        <v>0.93452380952380931</v>
      </c>
      <c r="H99" s="39">
        <f>IF($A99&lt;=LEN('LMNA e11 - 2ry Str + Mask'!A$2),SUMIF('LMNA e11 - HSF3.0'!E2:E389,"&lt;="&amp;$A99,'LMNA e11 - HSF3.0'!I2:I389)-SUMIF('LMNA e11 - HSF3.0'!G2:G389,"&lt;="&amp;$A99,'LMNA e11 - HSF3.0'!I2:I389),"")</f>
        <v>0</v>
      </c>
      <c r="I99" s="39">
        <f>IF($A99&lt;=LEN('LMNA e11 - 2ry Str + Mask'!A$2),G99+H99,"")</f>
        <v>0.93452380952380931</v>
      </c>
      <c r="J99" s="39">
        <f t="shared" si="9"/>
        <v>0</v>
      </c>
      <c r="K99" s="39">
        <f t="shared" si="10"/>
        <v>0</v>
      </c>
      <c r="L99" s="39">
        <f t="shared" si="11"/>
        <v>0</v>
      </c>
      <c r="M99" s="39">
        <f t="shared" si="12"/>
        <v>0</v>
      </c>
      <c r="N99" s="39">
        <f t="shared" si="13"/>
        <v>0</v>
      </c>
      <c r="O99" s="39">
        <f t="shared" si="14"/>
        <v>0</v>
      </c>
      <c r="P99" s="39">
        <f>IF($A99&lt;=LEN('LMNA e11 - 2ry Str + Mask'!A$2),M99-J99,"")</f>
        <v>0</v>
      </c>
      <c r="Q99" s="39">
        <f>IF($A99&lt;=LEN('LMNA e11 - 2ry Str + Mask'!A$2),N99-K99,"")</f>
        <v>0</v>
      </c>
      <c r="R99" s="39">
        <f>IF($A99&lt;=LEN('LMNA e11 - 2ry Str + Mask'!A$2),O99-L99,"")</f>
        <v>0</v>
      </c>
    </row>
    <row r="100" spans="1:18" ht="32" customHeight="1" x14ac:dyDescent="0.15">
      <c r="A100" s="36">
        <v>99</v>
      </c>
      <c r="B100" s="37" t="str">
        <f>IF($A100&lt;=LEN('LMNA e11 - 2ry Str + Mask'!A$2),MID('LMNA e11 - 2ry Str + Mask'!A$2,$A100,1),"")</f>
        <v>.</v>
      </c>
      <c r="C100" s="38" t="str">
        <f>IF($A100&lt;=LEN('LMNA e11 - 2ry Str + Mask'!B$2),MID('LMNA e11 - 2ry Str + Mask'!B$2,$A100,1),"")</f>
        <v>.</v>
      </c>
      <c r="D100" s="38" t="str">
        <f>IF($A100&lt;=LEN('LMNA e11 - 2ry Str + Mask'!C$2),MID('LMNA e11 - 2ry Str + Mask'!C$2,$A100,1),"")</f>
        <v>.</v>
      </c>
      <c r="E100" s="38" t="str">
        <f t="shared" si="8"/>
        <v>.</v>
      </c>
      <c r="F100" s="38" t="str">
        <f t="shared" si="15"/>
        <v>.((((((((((.((((((.((.((((.((((...((.(((.(((((...((((((((..........))))))))..(((((...((((((((.((((.</v>
      </c>
      <c r="G100" s="39">
        <f>IF($A100&lt;=LEN('LMNA e11 - 2ry Str + Mask'!A$2),SUMIF('LMNA e11 - HSF3.0'!E2:E389,"&lt;="&amp;$A100,'LMNA e11 - HSF3.0'!H2:H389)-SUMIF('LMNA e11 - HSF3.0'!G2:G389,"&lt;="&amp;$A100,'LMNA e11 - HSF3.0'!H2:H389),"")</f>
        <v>0.91071428571428603</v>
      </c>
      <c r="H100" s="39">
        <f>IF($A100&lt;=LEN('LMNA e11 - 2ry Str + Mask'!A$2),SUMIF('LMNA e11 - HSF3.0'!E2:E389,"&lt;="&amp;$A100,'LMNA e11 - HSF3.0'!I2:I389)-SUMIF('LMNA e11 - HSF3.0'!G2:G389,"&lt;="&amp;$A100,'LMNA e11 - HSF3.0'!I2:I389),"")</f>
        <v>0</v>
      </c>
      <c r="I100" s="39">
        <f>IF($A100&lt;=LEN('LMNA e11 - 2ry Str + Mask'!A$2),G100+H100,"")</f>
        <v>0.91071428571428603</v>
      </c>
      <c r="J100" s="39">
        <f t="shared" si="9"/>
        <v>0.91071428571428603</v>
      </c>
      <c r="K100" s="39">
        <f t="shared" si="10"/>
        <v>0</v>
      </c>
      <c r="L100" s="39">
        <f t="shared" si="11"/>
        <v>0.91071428571428603</v>
      </c>
      <c r="M100" s="39">
        <f t="shared" si="12"/>
        <v>0.91071428571428603</v>
      </c>
      <c r="N100" s="39">
        <f t="shared" si="13"/>
        <v>0</v>
      </c>
      <c r="O100" s="39">
        <f t="shared" si="14"/>
        <v>0.91071428571428603</v>
      </c>
      <c r="P100" s="39">
        <f>IF($A100&lt;=LEN('LMNA e11 - 2ry Str + Mask'!A$2),M100-J100,"")</f>
        <v>0</v>
      </c>
      <c r="Q100" s="39">
        <f>IF($A100&lt;=LEN('LMNA e11 - 2ry Str + Mask'!A$2),N100-K100,"")</f>
        <v>0</v>
      </c>
      <c r="R100" s="39">
        <f>IF($A100&lt;=LEN('LMNA e11 - 2ry Str + Mask'!A$2),O100-L100,"")</f>
        <v>0</v>
      </c>
    </row>
    <row r="101" spans="1:18" ht="32" customHeight="1" x14ac:dyDescent="0.15">
      <c r="A101" s="36">
        <v>100</v>
      </c>
      <c r="B101" s="37" t="str">
        <f>IF($A101&lt;=LEN('LMNA e11 - 2ry Str + Mask'!A$2),MID('LMNA e11 - 2ry Str + Mask'!A$2,$A101,1),"")</f>
        <v>(</v>
      </c>
      <c r="C101" s="38" t="str">
        <f>IF($A101&lt;=LEN('LMNA e11 - 2ry Str + Mask'!B$2),MID('LMNA e11 - 2ry Str + Mask'!B$2,$A101,1),"")</f>
        <v>(</v>
      </c>
      <c r="D101" s="38" t="str">
        <f>IF($A101&lt;=LEN('LMNA e11 - 2ry Str + Mask'!C$2),MID('LMNA e11 - 2ry Str + Mask'!C$2,$A101,1),"")</f>
        <v>.</v>
      </c>
      <c r="E101" s="38" t="str">
        <f t="shared" si="8"/>
        <v>(</v>
      </c>
      <c r="F101" s="38" t="str">
        <f t="shared" si="15"/>
        <v>.((((((((((.((((((.((.((((.((((...((.(((.(((((...((((((((..........))))))))..(((((...((((((((.((((.(</v>
      </c>
      <c r="G101" s="39">
        <f>IF($A101&lt;=LEN('LMNA e11 - 2ry Str + Mask'!A$2),SUMIF('LMNA e11 - HSF3.0'!E2:E389,"&lt;="&amp;$A101,'LMNA e11 - HSF3.0'!H2:H389)-SUMIF('LMNA e11 - HSF3.0'!G2:G389,"&lt;="&amp;$A101,'LMNA e11 - HSF3.0'!H2:H389),"")</f>
        <v>0.74404761904761951</v>
      </c>
      <c r="H101" s="39">
        <f>IF($A101&lt;=LEN('LMNA e11 - 2ry Str + Mask'!A$2),SUMIF('LMNA e11 - HSF3.0'!E2:E389,"&lt;="&amp;$A101,'LMNA e11 - HSF3.0'!I2:I389)-SUMIF('LMNA e11 - HSF3.0'!G2:G389,"&lt;="&amp;$A101,'LMNA e11 - HSF3.0'!I2:I389),"")</f>
        <v>0</v>
      </c>
      <c r="I101" s="39">
        <f>IF($A101&lt;=LEN('LMNA e11 - 2ry Str + Mask'!A$2),G101+H101,"")</f>
        <v>0.74404761904761951</v>
      </c>
      <c r="J101" s="39">
        <f t="shared" si="9"/>
        <v>0</v>
      </c>
      <c r="K101" s="39">
        <f t="shared" si="10"/>
        <v>0</v>
      </c>
      <c r="L101" s="39">
        <f t="shared" si="11"/>
        <v>0</v>
      </c>
      <c r="M101" s="39">
        <f t="shared" si="12"/>
        <v>0</v>
      </c>
      <c r="N101" s="39">
        <f t="shared" si="13"/>
        <v>0</v>
      </c>
      <c r="O101" s="39">
        <f t="shared" si="14"/>
        <v>0</v>
      </c>
      <c r="P101" s="39">
        <f>IF($A101&lt;=LEN('LMNA e11 - 2ry Str + Mask'!A$2),M101-J101,"")</f>
        <v>0</v>
      </c>
      <c r="Q101" s="39">
        <f>IF($A101&lt;=LEN('LMNA e11 - 2ry Str + Mask'!A$2),N101-K101,"")</f>
        <v>0</v>
      </c>
      <c r="R101" s="39">
        <f>IF($A101&lt;=LEN('LMNA e11 - 2ry Str + Mask'!A$2),O101-L101,"")</f>
        <v>0</v>
      </c>
    </row>
    <row r="102" spans="1:18" ht="32" customHeight="1" x14ac:dyDescent="0.15">
      <c r="A102" s="36">
        <v>101</v>
      </c>
      <c r="B102" s="37" t="str">
        <f>IF($A102&lt;=LEN('LMNA e11 - 2ry Str + Mask'!A$2),MID('LMNA e11 - 2ry Str + Mask'!A$2,$A102,1),"")</f>
        <v>(</v>
      </c>
      <c r="C102" s="38" t="str">
        <f>IF($A102&lt;=LEN('LMNA e11 - 2ry Str + Mask'!B$2),MID('LMNA e11 - 2ry Str + Mask'!B$2,$A102,1),"")</f>
        <v>(</v>
      </c>
      <c r="D102" s="38" t="str">
        <f>IF($A102&lt;=LEN('LMNA e11 - 2ry Str + Mask'!C$2),MID('LMNA e11 - 2ry Str + Mask'!C$2,$A102,1),"")</f>
        <v>.</v>
      </c>
      <c r="E102" s="38" t="str">
        <f t="shared" si="8"/>
        <v>(</v>
      </c>
      <c r="F102" s="38" t="str">
        <f t="shared" si="15"/>
        <v>.((((((((((.((((((.((.((((.((((...((.(((.(((((...((((((((..........))))))))..(((((...((((((((.((((.((</v>
      </c>
      <c r="G102" s="39">
        <f>IF($A102&lt;=LEN('LMNA e11 - 2ry Str + Mask'!A$2),SUMIF('LMNA e11 - HSF3.0'!E2:E389,"&lt;="&amp;$A102,'LMNA e11 - HSF3.0'!H2:H389)-SUMIF('LMNA e11 - HSF3.0'!G2:G389,"&lt;="&amp;$A102,'LMNA e11 - HSF3.0'!H2:H389),"")</f>
        <v>0.86904761904761996</v>
      </c>
      <c r="H102" s="39">
        <f>IF($A102&lt;=LEN('LMNA e11 - 2ry Str + Mask'!A$2),SUMIF('LMNA e11 - HSF3.0'!E2:E389,"&lt;="&amp;$A102,'LMNA e11 - HSF3.0'!I2:I389)-SUMIF('LMNA e11 - HSF3.0'!G2:G389,"&lt;="&amp;$A102,'LMNA e11 - HSF3.0'!I2:I389),"")</f>
        <v>0</v>
      </c>
      <c r="I102" s="39">
        <f>IF($A102&lt;=LEN('LMNA e11 - 2ry Str + Mask'!A$2),G102+H102,"")</f>
        <v>0.86904761904761996</v>
      </c>
      <c r="J102" s="39">
        <f t="shared" si="9"/>
        <v>0</v>
      </c>
      <c r="K102" s="39">
        <f t="shared" si="10"/>
        <v>0</v>
      </c>
      <c r="L102" s="39">
        <f t="shared" si="11"/>
        <v>0</v>
      </c>
      <c r="M102" s="39">
        <f t="shared" si="12"/>
        <v>0</v>
      </c>
      <c r="N102" s="39">
        <f t="shared" si="13"/>
        <v>0</v>
      </c>
      <c r="O102" s="39">
        <f t="shared" si="14"/>
        <v>0</v>
      </c>
      <c r="P102" s="39">
        <f>IF($A102&lt;=LEN('LMNA e11 - 2ry Str + Mask'!A$2),M102-J102,"")</f>
        <v>0</v>
      </c>
      <c r="Q102" s="39">
        <f>IF($A102&lt;=LEN('LMNA e11 - 2ry Str + Mask'!A$2),N102-K102,"")</f>
        <v>0</v>
      </c>
      <c r="R102" s="39">
        <f>IF($A102&lt;=LEN('LMNA e11 - 2ry Str + Mask'!A$2),O102-L102,"")</f>
        <v>0</v>
      </c>
    </row>
    <row r="103" spans="1:18" ht="32" customHeight="1" x14ac:dyDescent="0.15">
      <c r="A103" s="36">
        <v>102</v>
      </c>
      <c r="B103" s="37" t="str">
        <f>IF($A103&lt;=LEN('LMNA e11 - 2ry Str + Mask'!A$2),MID('LMNA e11 - 2ry Str + Mask'!A$2,$A103,1),"")</f>
        <v>(</v>
      </c>
      <c r="C103" s="38" t="str">
        <f>IF($A103&lt;=LEN('LMNA e11 - 2ry Str + Mask'!B$2),MID('LMNA e11 - 2ry Str + Mask'!B$2,$A103,1),"")</f>
        <v>(</v>
      </c>
      <c r="D103" s="38" t="str">
        <f>IF($A103&lt;=LEN('LMNA e11 - 2ry Str + Mask'!C$2),MID('LMNA e11 - 2ry Str + Mask'!C$2,$A103,1),"")</f>
        <v>.</v>
      </c>
      <c r="E103" s="38" t="str">
        <f t="shared" si="8"/>
        <v>(</v>
      </c>
      <c r="F103" s="38" t="str">
        <f t="shared" si="15"/>
        <v>.((((((((((.((((((.((.((((.((((...((.(((.(((((...((((((((..........))))))))..(((((...((((((((.((((.(((</v>
      </c>
      <c r="G103" s="39">
        <f>IF($A103&lt;=LEN('LMNA e11 - 2ry Str + Mask'!A$2),SUMIF('LMNA e11 - HSF3.0'!E2:E389,"&lt;="&amp;$A103,'LMNA e11 - HSF3.0'!H2:H389)-SUMIF('LMNA e11 - HSF3.0'!G2:G389,"&lt;="&amp;$A103,'LMNA e11 - HSF3.0'!H2:H389),"")</f>
        <v>0.86309523809523991</v>
      </c>
      <c r="H103" s="39">
        <f>IF($A103&lt;=LEN('LMNA e11 - 2ry Str + Mask'!A$2),SUMIF('LMNA e11 - HSF3.0'!E2:E389,"&lt;="&amp;$A103,'LMNA e11 - HSF3.0'!I2:I389)-SUMIF('LMNA e11 - HSF3.0'!G2:G389,"&lt;="&amp;$A103,'LMNA e11 - HSF3.0'!I2:I389),"")</f>
        <v>-0.16666666666666652</v>
      </c>
      <c r="I103" s="39">
        <f>IF($A103&lt;=LEN('LMNA e11 - 2ry Str + Mask'!A$2),G103+H103,"")</f>
        <v>0.6964285714285734</v>
      </c>
      <c r="J103" s="39">
        <f t="shared" si="9"/>
        <v>0</v>
      </c>
      <c r="K103" s="39">
        <f t="shared" si="10"/>
        <v>0</v>
      </c>
      <c r="L103" s="39">
        <f t="shared" si="11"/>
        <v>0</v>
      </c>
      <c r="M103" s="39">
        <f t="shared" si="12"/>
        <v>0</v>
      </c>
      <c r="N103" s="39">
        <f t="shared" si="13"/>
        <v>0</v>
      </c>
      <c r="O103" s="39">
        <f t="shared" si="14"/>
        <v>0</v>
      </c>
      <c r="P103" s="39">
        <f>IF($A103&lt;=LEN('LMNA e11 - 2ry Str + Mask'!A$2),M103-J103,"")</f>
        <v>0</v>
      </c>
      <c r="Q103" s="39">
        <f>IF($A103&lt;=LEN('LMNA e11 - 2ry Str + Mask'!A$2),N103-K103,"")</f>
        <v>0</v>
      </c>
      <c r="R103" s="39">
        <f>IF($A103&lt;=LEN('LMNA e11 - 2ry Str + Mask'!A$2),O103-L103,"")</f>
        <v>0</v>
      </c>
    </row>
    <row r="104" spans="1:18" ht="32" customHeight="1" x14ac:dyDescent="0.15">
      <c r="A104" s="36">
        <v>103</v>
      </c>
      <c r="B104" s="37" t="str">
        <f>IF($A104&lt;=LEN('LMNA e11 - 2ry Str + Mask'!A$2),MID('LMNA e11 - 2ry Str + Mask'!A$2,$A104,1),"")</f>
        <v>(</v>
      </c>
      <c r="C104" s="38" t="str">
        <f>IF($A104&lt;=LEN('LMNA e11 - 2ry Str + Mask'!B$2),MID('LMNA e11 - 2ry Str + Mask'!B$2,$A104,1),"")</f>
        <v>(</v>
      </c>
      <c r="D104" s="38" t="str">
        <f>IF($A104&lt;=LEN('LMNA e11 - 2ry Str + Mask'!C$2),MID('LMNA e11 - 2ry Str + Mask'!C$2,$A104,1),"")</f>
        <v>.</v>
      </c>
      <c r="E104" s="38" t="str">
        <f t="shared" si="8"/>
        <v>(</v>
      </c>
      <c r="F104" s="38" t="str">
        <f t="shared" si="15"/>
        <v>.((((((((((.((((((.((.((((.((((...((.(((.(((((...((((((((..........))))))))..(((((...((((((((.((((.((((</v>
      </c>
      <c r="G104" s="39">
        <f>IF($A104&lt;=LEN('LMNA e11 - 2ry Str + Mask'!A$2),SUMIF('LMNA e11 - HSF3.0'!E2:E389,"&lt;="&amp;$A104,'LMNA e11 - HSF3.0'!H2:H389)-SUMIF('LMNA e11 - HSF3.0'!G2:G389,"&lt;="&amp;$A104,'LMNA e11 - HSF3.0'!H2:H389),"")</f>
        <v>1.0297619047619069</v>
      </c>
      <c r="H104" s="39">
        <f>IF($A104&lt;=LEN('LMNA e11 - 2ry Str + Mask'!A$2),SUMIF('LMNA e11 - HSF3.0'!E2:E389,"&lt;="&amp;$A104,'LMNA e11 - HSF3.0'!I2:I389)-SUMIF('LMNA e11 - HSF3.0'!G2:G389,"&lt;="&amp;$A104,'LMNA e11 - HSF3.0'!I2:I389),"")</f>
        <v>-0.16666666666666652</v>
      </c>
      <c r="I104" s="39">
        <f>IF($A104&lt;=LEN('LMNA e11 - 2ry Str + Mask'!A$2),G104+H104,"")</f>
        <v>0.86309523809524036</v>
      </c>
      <c r="J104" s="39">
        <f t="shared" si="9"/>
        <v>0</v>
      </c>
      <c r="K104" s="39">
        <f t="shared" si="10"/>
        <v>0</v>
      </c>
      <c r="L104" s="39">
        <f t="shared" si="11"/>
        <v>0</v>
      </c>
      <c r="M104" s="39">
        <f t="shared" si="12"/>
        <v>0</v>
      </c>
      <c r="N104" s="39">
        <f t="shared" si="13"/>
        <v>0</v>
      </c>
      <c r="O104" s="39">
        <f t="shared" si="14"/>
        <v>0</v>
      </c>
      <c r="P104" s="39">
        <f>IF($A104&lt;=LEN('LMNA e11 - 2ry Str + Mask'!A$2),M104-J104,"")</f>
        <v>0</v>
      </c>
      <c r="Q104" s="39">
        <f>IF($A104&lt;=LEN('LMNA e11 - 2ry Str + Mask'!A$2),N104-K104,"")</f>
        <v>0</v>
      </c>
      <c r="R104" s="39">
        <f>IF($A104&lt;=LEN('LMNA e11 - 2ry Str + Mask'!A$2),O104-L104,"")</f>
        <v>0</v>
      </c>
    </row>
    <row r="105" spans="1:18" ht="32" customHeight="1" x14ac:dyDescent="0.15">
      <c r="A105" s="36">
        <v>104</v>
      </c>
      <c r="B105" s="37" t="str">
        <f>IF($A105&lt;=LEN('LMNA e11 - 2ry Str + Mask'!A$2),MID('LMNA e11 - 2ry Str + Mask'!A$2,$A105,1),"")</f>
        <v>(</v>
      </c>
      <c r="C105" s="38" t="str">
        <f>IF($A105&lt;=LEN('LMNA e11 - 2ry Str + Mask'!B$2),MID('LMNA e11 - 2ry Str + Mask'!B$2,$A105,1),"")</f>
        <v>(</v>
      </c>
      <c r="D105" s="38" t="str">
        <f>IF($A105&lt;=LEN('LMNA e11 - 2ry Str + Mask'!C$2),MID('LMNA e11 - 2ry Str + Mask'!C$2,$A105,1),"")</f>
        <v>.</v>
      </c>
      <c r="E105" s="38" t="str">
        <f t="shared" si="8"/>
        <v>(</v>
      </c>
      <c r="F105" s="38" t="str">
        <f t="shared" si="15"/>
        <v>.((((((((((.((((((.((.((((.((((...((.(((.(((((...((((((((..........))))))))..(((((...((((((((.((((.(((((</v>
      </c>
      <c r="G105" s="39">
        <f>IF($A105&lt;=LEN('LMNA e11 - 2ry Str + Mask'!A$2),SUMIF('LMNA e11 - HSF3.0'!E2:E389,"&lt;="&amp;$A105,'LMNA e11 - HSF3.0'!H2:H389)-SUMIF('LMNA e11 - HSF3.0'!G2:G389,"&lt;="&amp;$A105,'LMNA e11 - HSF3.0'!H2:H389),"")</f>
        <v>1.2202380952380976</v>
      </c>
      <c r="H105" s="39">
        <f>IF($A105&lt;=LEN('LMNA e11 - 2ry Str + Mask'!A$2),SUMIF('LMNA e11 - HSF3.0'!E2:E389,"&lt;="&amp;$A105,'LMNA e11 - HSF3.0'!I2:I389)-SUMIF('LMNA e11 - HSF3.0'!G2:G389,"&lt;="&amp;$A105,'LMNA e11 - HSF3.0'!I2:I389),"")</f>
        <v>-0.16666666666666652</v>
      </c>
      <c r="I105" s="39">
        <f>IF($A105&lt;=LEN('LMNA e11 - 2ry Str + Mask'!A$2),G105+H105,"")</f>
        <v>1.053571428571431</v>
      </c>
      <c r="J105" s="39">
        <f t="shared" si="9"/>
        <v>0</v>
      </c>
      <c r="K105" s="39">
        <f t="shared" si="10"/>
        <v>0</v>
      </c>
      <c r="L105" s="39">
        <f t="shared" si="11"/>
        <v>0</v>
      </c>
      <c r="M105" s="39">
        <f t="shared" si="12"/>
        <v>0</v>
      </c>
      <c r="N105" s="39">
        <f t="shared" si="13"/>
        <v>0</v>
      </c>
      <c r="O105" s="39">
        <f t="shared" si="14"/>
        <v>0</v>
      </c>
      <c r="P105" s="39">
        <f>IF($A105&lt;=LEN('LMNA e11 - 2ry Str + Mask'!A$2),M105-J105,"")</f>
        <v>0</v>
      </c>
      <c r="Q105" s="39">
        <f>IF($A105&lt;=LEN('LMNA e11 - 2ry Str + Mask'!A$2),N105-K105,"")</f>
        <v>0</v>
      </c>
      <c r="R105" s="39">
        <f>IF($A105&lt;=LEN('LMNA e11 - 2ry Str + Mask'!A$2),O105-L105,"")</f>
        <v>0</v>
      </c>
    </row>
    <row r="106" spans="1:18" ht="32" customHeight="1" x14ac:dyDescent="0.15">
      <c r="A106" s="36">
        <v>105</v>
      </c>
      <c r="B106" s="37" t="str">
        <f>IF($A106&lt;=LEN('LMNA e11 - 2ry Str + Mask'!A$2),MID('LMNA e11 - 2ry Str + Mask'!A$2,$A106,1),"")</f>
        <v>.</v>
      </c>
      <c r="C106" s="38" t="str">
        <f>IF($A106&lt;=LEN('LMNA e11 - 2ry Str + Mask'!B$2),MID('LMNA e11 - 2ry Str + Mask'!B$2,$A106,1),"")</f>
        <v>.</v>
      </c>
      <c r="D106" s="38" t="str">
        <f>IF($A106&lt;=LEN('LMNA e11 - 2ry Str + Mask'!C$2),MID('LMNA e11 - 2ry Str + Mask'!C$2,$A106,1),"")</f>
        <v>.</v>
      </c>
      <c r="E106" s="38" t="str">
        <f t="shared" si="8"/>
        <v>.</v>
      </c>
      <c r="F106" s="38" t="str">
        <f t="shared" si="15"/>
        <v>.((((((((((.((((((.((.((((.((((...((.(((.(((((...((((((((..........))))))))..(((((...((((((((.((((.(((((.</v>
      </c>
      <c r="G106" s="39">
        <f>IF($A106&lt;=LEN('LMNA e11 - 2ry Str + Mask'!A$2),SUMIF('LMNA e11 - HSF3.0'!E2:E389,"&lt;="&amp;$A106,'LMNA e11 - HSF3.0'!H2:H389)-SUMIF('LMNA e11 - HSF3.0'!G2:G389,"&lt;="&amp;$A106,'LMNA e11 - HSF3.0'!H2:H389),"")</f>
        <v>1.5119047619047645</v>
      </c>
      <c r="H106" s="39">
        <f>IF($A106&lt;=LEN('LMNA e11 - 2ry Str + Mask'!A$2),SUMIF('LMNA e11 - HSF3.0'!E2:E389,"&lt;="&amp;$A106,'LMNA e11 - HSF3.0'!I2:I389)-SUMIF('LMNA e11 - HSF3.0'!G2:G389,"&lt;="&amp;$A106,'LMNA e11 - HSF3.0'!I2:I389),"")</f>
        <v>-0.16666666666666652</v>
      </c>
      <c r="I106" s="39">
        <f>IF($A106&lt;=LEN('LMNA e11 - 2ry Str + Mask'!A$2),G106+H106,"")</f>
        <v>1.345238095238098</v>
      </c>
      <c r="J106" s="39">
        <f t="shared" si="9"/>
        <v>1.5119047619047645</v>
      </c>
      <c r="K106" s="39">
        <f t="shared" si="10"/>
        <v>-0.16666666666666652</v>
      </c>
      <c r="L106" s="39">
        <f t="shared" si="11"/>
        <v>1.345238095238098</v>
      </c>
      <c r="M106" s="39">
        <f t="shared" si="12"/>
        <v>1.5119047619047645</v>
      </c>
      <c r="N106" s="39">
        <f t="shared" si="13"/>
        <v>-0.16666666666666652</v>
      </c>
      <c r="O106" s="39">
        <f t="shared" si="14"/>
        <v>1.345238095238098</v>
      </c>
      <c r="P106" s="39">
        <f>IF($A106&lt;=LEN('LMNA e11 - 2ry Str + Mask'!A$2),M106-J106,"")</f>
        <v>0</v>
      </c>
      <c r="Q106" s="39">
        <f>IF($A106&lt;=LEN('LMNA e11 - 2ry Str + Mask'!A$2),N106-K106,"")</f>
        <v>0</v>
      </c>
      <c r="R106" s="39">
        <f>IF($A106&lt;=LEN('LMNA e11 - 2ry Str + Mask'!A$2),O106-L106,"")</f>
        <v>0</v>
      </c>
    </row>
    <row r="107" spans="1:18" ht="32" customHeight="1" x14ac:dyDescent="0.15">
      <c r="A107" s="36">
        <v>106</v>
      </c>
      <c r="B107" s="37" t="str">
        <f>IF($A107&lt;=LEN('LMNA e11 - 2ry Str + Mask'!A$2),MID('LMNA e11 - 2ry Str + Mask'!A$2,$A107,1),"")</f>
        <v>.</v>
      </c>
      <c r="C107" s="38" t="str">
        <f>IF($A107&lt;=LEN('LMNA e11 - 2ry Str + Mask'!B$2),MID('LMNA e11 - 2ry Str + Mask'!B$2,$A107,1),"")</f>
        <v>.</v>
      </c>
      <c r="D107" s="38" t="str">
        <f>IF($A107&lt;=LEN('LMNA e11 - 2ry Str + Mask'!C$2),MID('LMNA e11 - 2ry Str + Mask'!C$2,$A107,1),"")</f>
        <v>.</v>
      </c>
      <c r="E107" s="38" t="str">
        <f t="shared" si="8"/>
        <v>.</v>
      </c>
      <c r="F107" s="38" t="str">
        <f t="shared" si="15"/>
        <v>.((((((((((.((((((.((.((((.((((...((.(((.(((((...((((((((..........))))))))..(((((...((((((((.((((.(((((..</v>
      </c>
      <c r="G107" s="39">
        <f>IF($A107&lt;=LEN('LMNA e11 - 2ry Str + Mask'!A$2),SUMIF('LMNA e11 - HSF3.0'!E2:E389,"&lt;="&amp;$A107,'LMNA e11 - HSF3.0'!H2:H389)-SUMIF('LMNA e11 - HSF3.0'!G2:G389,"&lt;="&amp;$A107,'LMNA e11 - HSF3.0'!H2:H389),"")</f>
        <v>1.5357142857142883</v>
      </c>
      <c r="H107" s="39">
        <f>IF($A107&lt;=LEN('LMNA e11 - 2ry Str + Mask'!A$2),SUMIF('LMNA e11 - HSF3.0'!E2:E389,"&lt;="&amp;$A107,'LMNA e11 - HSF3.0'!I2:I389)-SUMIF('LMNA e11 - HSF3.0'!G2:G389,"&lt;="&amp;$A107,'LMNA e11 - HSF3.0'!I2:I389),"")</f>
        <v>-0.16666666666666652</v>
      </c>
      <c r="I107" s="39">
        <f>IF($A107&lt;=LEN('LMNA e11 - 2ry Str + Mask'!A$2),G107+H107,"")</f>
        <v>1.3690476190476217</v>
      </c>
      <c r="J107" s="39">
        <f t="shared" si="9"/>
        <v>1.5357142857142883</v>
      </c>
      <c r="K107" s="39">
        <f t="shared" si="10"/>
        <v>-0.16666666666666652</v>
      </c>
      <c r="L107" s="39">
        <f t="shared" si="11"/>
        <v>1.3690476190476217</v>
      </c>
      <c r="M107" s="39">
        <f t="shared" si="12"/>
        <v>1.5357142857142883</v>
      </c>
      <c r="N107" s="39">
        <f t="shared" si="13"/>
        <v>-0.16666666666666652</v>
      </c>
      <c r="O107" s="39">
        <f t="shared" si="14"/>
        <v>1.3690476190476217</v>
      </c>
      <c r="P107" s="39">
        <f>IF($A107&lt;=LEN('LMNA e11 - 2ry Str + Mask'!A$2),M107-J107,"")</f>
        <v>0</v>
      </c>
      <c r="Q107" s="39">
        <f>IF($A107&lt;=LEN('LMNA e11 - 2ry Str + Mask'!A$2),N107-K107,"")</f>
        <v>0</v>
      </c>
      <c r="R107" s="39">
        <f>IF($A107&lt;=LEN('LMNA e11 - 2ry Str + Mask'!A$2),O107-L107,"")</f>
        <v>0</v>
      </c>
    </row>
    <row r="108" spans="1:18" ht="32" customHeight="1" x14ac:dyDescent="0.15">
      <c r="A108" s="36">
        <v>107</v>
      </c>
      <c r="B108" s="37" t="str">
        <f>IF($A108&lt;=LEN('LMNA e11 - 2ry Str + Mask'!A$2),MID('LMNA e11 - 2ry Str + Mask'!A$2,$A108,1),"")</f>
        <v>.</v>
      </c>
      <c r="C108" s="38" t="str">
        <f>IF($A108&lt;=LEN('LMNA e11 - 2ry Str + Mask'!B$2),MID('LMNA e11 - 2ry Str + Mask'!B$2,$A108,1),"")</f>
        <v>.</v>
      </c>
      <c r="D108" s="38" t="str">
        <f>IF($A108&lt;=LEN('LMNA e11 - 2ry Str + Mask'!C$2),MID('LMNA e11 - 2ry Str + Mask'!C$2,$A108,1),"")</f>
        <v>.</v>
      </c>
      <c r="E108" s="38" t="str">
        <f t="shared" si="8"/>
        <v>.</v>
      </c>
      <c r="F108" s="38" t="str">
        <f t="shared" si="15"/>
        <v>.((((((((((.((((((.((.((((.((((...((.(((.(((((...((((((((..........))))))))..(((((...((((((((.((((.(((((...</v>
      </c>
      <c r="G108" s="39">
        <f>IF($A108&lt;=LEN('LMNA e11 - 2ry Str + Mask'!A$2),SUMIF('LMNA e11 - HSF3.0'!E2:E389,"&lt;="&amp;$A108,'LMNA e11 - HSF3.0'!H2:H389)-SUMIF('LMNA e11 - HSF3.0'!G2:G389,"&lt;="&amp;$A108,'LMNA e11 - HSF3.0'!H2:H389),"")</f>
        <v>1.5357142857142883</v>
      </c>
      <c r="H108" s="39">
        <f>IF($A108&lt;=LEN('LMNA e11 - 2ry Str + Mask'!A$2),SUMIF('LMNA e11 - HSF3.0'!E2:E389,"&lt;="&amp;$A108,'LMNA e11 - HSF3.0'!I2:I389)-SUMIF('LMNA e11 - HSF3.0'!G2:G389,"&lt;="&amp;$A108,'LMNA e11 - HSF3.0'!I2:I389),"")</f>
        <v>-0.16666666666666652</v>
      </c>
      <c r="I108" s="39">
        <f>IF($A108&lt;=LEN('LMNA e11 - 2ry Str + Mask'!A$2),G108+H108,"")</f>
        <v>1.3690476190476217</v>
      </c>
      <c r="J108" s="39">
        <f t="shared" si="9"/>
        <v>1.5357142857142883</v>
      </c>
      <c r="K108" s="39">
        <f t="shared" si="10"/>
        <v>-0.16666666666666652</v>
      </c>
      <c r="L108" s="39">
        <f t="shared" si="11"/>
        <v>1.3690476190476217</v>
      </c>
      <c r="M108" s="39">
        <f t="shared" si="12"/>
        <v>1.5357142857142883</v>
      </c>
      <c r="N108" s="39">
        <f t="shared" si="13"/>
        <v>-0.16666666666666652</v>
      </c>
      <c r="O108" s="39">
        <f t="shared" si="14"/>
        <v>1.3690476190476217</v>
      </c>
      <c r="P108" s="39">
        <f>IF($A108&lt;=LEN('LMNA e11 - 2ry Str + Mask'!A$2),M108-J108,"")</f>
        <v>0</v>
      </c>
      <c r="Q108" s="39">
        <f>IF($A108&lt;=LEN('LMNA e11 - 2ry Str + Mask'!A$2),N108-K108,"")</f>
        <v>0</v>
      </c>
      <c r="R108" s="39">
        <f>IF($A108&lt;=LEN('LMNA e11 - 2ry Str + Mask'!A$2),O108-L108,"")</f>
        <v>0</v>
      </c>
    </row>
    <row r="109" spans="1:18" ht="32" customHeight="1" x14ac:dyDescent="0.15">
      <c r="A109" s="36">
        <v>108</v>
      </c>
      <c r="B109" s="37" t="str">
        <f>IF($A109&lt;=LEN('LMNA e11 - 2ry Str + Mask'!A$2),MID('LMNA e11 - 2ry Str + Mask'!A$2,$A109,1),"")</f>
        <v>.</v>
      </c>
      <c r="C109" s="38" t="str">
        <f>IF($A109&lt;=LEN('LMNA e11 - 2ry Str + Mask'!B$2),MID('LMNA e11 - 2ry Str + Mask'!B$2,$A109,1),"")</f>
        <v>.</v>
      </c>
      <c r="D109" s="38" t="str">
        <f>IF($A109&lt;=LEN('LMNA e11 - 2ry Str + Mask'!C$2),MID('LMNA e11 - 2ry Str + Mask'!C$2,$A109,1),"")</f>
        <v>.</v>
      </c>
      <c r="E109" s="38" t="str">
        <f t="shared" si="8"/>
        <v>.</v>
      </c>
      <c r="F109" s="38" t="str">
        <f t="shared" si="15"/>
        <v>.((((((((((.((((((.((.((((.((((...((.(((.(((((...((((((((..........))))))))..(((((...((((((((.((((.(((((....</v>
      </c>
      <c r="G109" s="39">
        <f>IF($A109&lt;=LEN('LMNA e11 - 2ry Str + Mask'!A$2),SUMIF('LMNA e11 - HSF3.0'!E2:E389,"&lt;="&amp;$A109,'LMNA e11 - HSF3.0'!H2:H389)-SUMIF('LMNA e11 - HSF3.0'!G2:G389,"&lt;="&amp;$A109,'LMNA e11 - HSF3.0'!H2:H389),"")</f>
        <v>1.7023809523809552</v>
      </c>
      <c r="H109" s="39">
        <f>IF($A109&lt;=LEN('LMNA e11 - 2ry Str + Mask'!A$2),SUMIF('LMNA e11 - HSF3.0'!E2:E389,"&lt;="&amp;$A109,'LMNA e11 - HSF3.0'!I2:I389)-SUMIF('LMNA e11 - HSF3.0'!G2:G389,"&lt;="&amp;$A109,'LMNA e11 - HSF3.0'!I2:I389),"")</f>
        <v>0</v>
      </c>
      <c r="I109" s="39">
        <f>IF($A109&lt;=LEN('LMNA e11 - 2ry Str + Mask'!A$2),G109+H109,"")</f>
        <v>1.7023809523809552</v>
      </c>
      <c r="J109" s="39">
        <f t="shared" si="9"/>
        <v>1.7023809523809552</v>
      </c>
      <c r="K109" s="39">
        <f t="shared" si="10"/>
        <v>0</v>
      </c>
      <c r="L109" s="39">
        <f t="shared" si="11"/>
        <v>1.7023809523809552</v>
      </c>
      <c r="M109" s="39">
        <f t="shared" si="12"/>
        <v>1.7023809523809552</v>
      </c>
      <c r="N109" s="39">
        <f t="shared" si="13"/>
        <v>0</v>
      </c>
      <c r="O109" s="39">
        <f t="shared" si="14"/>
        <v>1.7023809523809552</v>
      </c>
      <c r="P109" s="39">
        <f>IF($A109&lt;=LEN('LMNA e11 - 2ry Str + Mask'!A$2),M109-J109,"")</f>
        <v>0</v>
      </c>
      <c r="Q109" s="39">
        <f>IF($A109&lt;=LEN('LMNA e11 - 2ry Str + Mask'!A$2),N109-K109,"")</f>
        <v>0</v>
      </c>
      <c r="R109" s="39">
        <f>IF($A109&lt;=LEN('LMNA e11 - 2ry Str + Mask'!A$2),O109-L109,"")</f>
        <v>0</v>
      </c>
    </row>
    <row r="110" spans="1:18" ht="32" customHeight="1" x14ac:dyDescent="0.15">
      <c r="A110" s="36">
        <v>109</v>
      </c>
      <c r="B110" s="37" t="str">
        <f>IF($A110&lt;=LEN('LMNA e11 - 2ry Str + Mask'!A$2),MID('LMNA e11 - 2ry Str + Mask'!A$2,$A110,1),"")</f>
        <v>.</v>
      </c>
      <c r="C110" s="38" t="str">
        <f>IF($A110&lt;=LEN('LMNA e11 - 2ry Str + Mask'!B$2),MID('LMNA e11 - 2ry Str + Mask'!B$2,$A110,1),"")</f>
        <v>.</v>
      </c>
      <c r="D110" s="38" t="str">
        <f>IF($A110&lt;=LEN('LMNA e11 - 2ry Str + Mask'!C$2),MID('LMNA e11 - 2ry Str + Mask'!C$2,$A110,1),"")</f>
        <v>.</v>
      </c>
      <c r="E110" s="38" t="str">
        <f t="shared" si="8"/>
        <v>.</v>
      </c>
      <c r="F110" s="38" t="str">
        <f t="shared" si="15"/>
        <v>.((((((((((.((((((.((.((((.((((...((.(((.(((((...((((((((..........))))))))..(((((...((((((((.((((.(((((.....</v>
      </c>
      <c r="G110" s="39">
        <f>IF($A110&lt;=LEN('LMNA e11 - 2ry Str + Mask'!A$2),SUMIF('LMNA e11 - HSF3.0'!E2:E389,"&lt;="&amp;$A110,'LMNA e11 - HSF3.0'!H2:H389)-SUMIF('LMNA e11 - HSF3.0'!G2:G389,"&lt;="&amp;$A110,'LMNA e11 - HSF3.0'!H2:H389),"")</f>
        <v>1.2916666666666687</v>
      </c>
      <c r="H110" s="39">
        <f>IF($A110&lt;=LEN('LMNA e11 - 2ry Str + Mask'!A$2),SUMIF('LMNA e11 - HSF3.0'!E2:E389,"&lt;="&amp;$A110,'LMNA e11 - HSF3.0'!I2:I389)-SUMIF('LMNA e11 - HSF3.0'!G2:G389,"&lt;="&amp;$A110,'LMNA e11 - HSF3.0'!I2:I389),"")</f>
        <v>0</v>
      </c>
      <c r="I110" s="39">
        <f>IF($A110&lt;=LEN('LMNA e11 - 2ry Str + Mask'!A$2),G110+H110,"")</f>
        <v>1.2916666666666687</v>
      </c>
      <c r="J110" s="39">
        <f t="shared" si="9"/>
        <v>1.2916666666666687</v>
      </c>
      <c r="K110" s="39">
        <f t="shared" si="10"/>
        <v>0</v>
      </c>
      <c r="L110" s="39">
        <f t="shared" si="11"/>
        <v>1.2916666666666687</v>
      </c>
      <c r="M110" s="39">
        <f t="shared" si="12"/>
        <v>1.2916666666666687</v>
      </c>
      <c r="N110" s="39">
        <f t="shared" si="13"/>
        <v>0</v>
      </c>
      <c r="O110" s="39">
        <f t="shared" si="14"/>
        <v>1.2916666666666687</v>
      </c>
      <c r="P110" s="39">
        <f>IF($A110&lt;=LEN('LMNA e11 - 2ry Str + Mask'!A$2),M110-J110,"")</f>
        <v>0</v>
      </c>
      <c r="Q110" s="39">
        <f>IF($A110&lt;=LEN('LMNA e11 - 2ry Str + Mask'!A$2),N110-K110,"")</f>
        <v>0</v>
      </c>
      <c r="R110" s="39">
        <f>IF($A110&lt;=LEN('LMNA e11 - 2ry Str + Mask'!A$2),O110-L110,"")</f>
        <v>0</v>
      </c>
    </row>
    <row r="111" spans="1:18" ht="32" customHeight="1" x14ac:dyDescent="0.15">
      <c r="A111" s="36">
        <v>110</v>
      </c>
      <c r="B111" s="37" t="str">
        <f>IF($A111&lt;=LEN('LMNA e11 - 2ry Str + Mask'!A$2),MID('LMNA e11 - 2ry Str + Mask'!A$2,$A111,1),"")</f>
        <v>.</v>
      </c>
      <c r="C111" s="38" t="str">
        <f>IF($A111&lt;=LEN('LMNA e11 - 2ry Str + Mask'!B$2),MID('LMNA e11 - 2ry Str + Mask'!B$2,$A111,1),"")</f>
        <v>.</v>
      </c>
      <c r="D111" s="38" t="str">
        <f>IF($A111&lt;=LEN('LMNA e11 - 2ry Str + Mask'!C$2),MID('LMNA e11 - 2ry Str + Mask'!C$2,$A111,1),"")</f>
        <v>.</v>
      </c>
      <c r="E111" s="38" t="str">
        <f t="shared" si="8"/>
        <v>.</v>
      </c>
      <c r="F111" s="38" t="str">
        <f t="shared" si="15"/>
        <v>.((((((((((.((((((.((.((((.((((...((.(((.(((((...((((((((..........))))))))..(((((...((((((((.((((.(((((......</v>
      </c>
      <c r="G111" s="39">
        <f>IF($A111&lt;=LEN('LMNA e11 - 2ry Str + Mask'!A$2),SUMIF('LMNA e11 - HSF3.0'!E2:E389,"&lt;="&amp;$A111,'LMNA e11 - HSF3.0'!H2:H389)-SUMIF('LMNA e11 - HSF3.0'!G2:G389,"&lt;="&amp;$A111,'LMNA e11 - HSF3.0'!H2:H389),"")</f>
        <v>1.1250000000000018</v>
      </c>
      <c r="H111" s="39">
        <f>IF($A111&lt;=LEN('LMNA e11 - 2ry Str + Mask'!A$2),SUMIF('LMNA e11 - HSF3.0'!E2:E389,"&lt;="&amp;$A111,'LMNA e11 - HSF3.0'!I2:I389)-SUMIF('LMNA e11 - HSF3.0'!G2:G389,"&lt;="&amp;$A111,'LMNA e11 - HSF3.0'!I2:I389),"")</f>
        <v>0</v>
      </c>
      <c r="I111" s="39">
        <f>IF($A111&lt;=LEN('LMNA e11 - 2ry Str + Mask'!A$2),G111+H111,"")</f>
        <v>1.1250000000000018</v>
      </c>
      <c r="J111" s="39">
        <f t="shared" si="9"/>
        <v>1.1250000000000018</v>
      </c>
      <c r="K111" s="39">
        <f t="shared" si="10"/>
        <v>0</v>
      </c>
      <c r="L111" s="39">
        <f t="shared" si="11"/>
        <v>1.1250000000000018</v>
      </c>
      <c r="M111" s="39">
        <f t="shared" si="12"/>
        <v>1.1250000000000018</v>
      </c>
      <c r="N111" s="39">
        <f t="shared" si="13"/>
        <v>0</v>
      </c>
      <c r="O111" s="39">
        <f t="shared" si="14"/>
        <v>1.1250000000000018</v>
      </c>
      <c r="P111" s="39">
        <f>IF($A111&lt;=LEN('LMNA e11 - 2ry Str + Mask'!A$2),M111-J111,"")</f>
        <v>0</v>
      </c>
      <c r="Q111" s="39">
        <f>IF($A111&lt;=LEN('LMNA e11 - 2ry Str + Mask'!A$2),N111-K111,"")</f>
        <v>0</v>
      </c>
      <c r="R111" s="39">
        <f>IF($A111&lt;=LEN('LMNA e11 - 2ry Str + Mask'!A$2),O111-L111,"")</f>
        <v>0</v>
      </c>
    </row>
    <row r="112" spans="1:18" ht="32" customHeight="1" x14ac:dyDescent="0.15">
      <c r="A112" s="36">
        <v>111</v>
      </c>
      <c r="B112" s="37" t="str">
        <f>IF($A112&lt;=LEN('LMNA e11 - 2ry Str + Mask'!A$2),MID('LMNA e11 - 2ry Str + Mask'!A$2,$A112,1),"")</f>
        <v>.</v>
      </c>
      <c r="C112" s="38" t="str">
        <f>IF($A112&lt;=LEN('LMNA e11 - 2ry Str + Mask'!B$2),MID('LMNA e11 - 2ry Str + Mask'!B$2,$A112,1),"")</f>
        <v>.</v>
      </c>
      <c r="D112" s="38" t="str">
        <f>IF($A112&lt;=LEN('LMNA e11 - 2ry Str + Mask'!C$2),MID('LMNA e11 - 2ry Str + Mask'!C$2,$A112,1),"")</f>
        <v>.</v>
      </c>
      <c r="E112" s="38" t="str">
        <f t="shared" si="8"/>
        <v>.</v>
      </c>
      <c r="F112" s="38" t="str">
        <f t="shared" si="15"/>
        <v>.((((((((((.((((((.((.((((.((((...((.(((.(((((...((((((((..........))))))))..(((((...((((((((.((((.(((((.......</v>
      </c>
      <c r="G112" s="39">
        <f>IF($A112&lt;=LEN('LMNA e11 - 2ry Str + Mask'!A$2),SUMIF('LMNA e11 - HSF3.0'!E2:E389,"&lt;="&amp;$A112,'LMNA e11 - HSF3.0'!H2:H389)-SUMIF('LMNA e11 - HSF3.0'!G2:G389,"&lt;="&amp;$A112,'LMNA e11 - HSF3.0'!H2:H389),"")</f>
        <v>1.1250000000000018</v>
      </c>
      <c r="H112" s="39">
        <f>IF($A112&lt;=LEN('LMNA e11 - 2ry Str + Mask'!A$2),SUMIF('LMNA e11 - HSF3.0'!E2:E389,"&lt;="&amp;$A112,'LMNA e11 - HSF3.0'!I2:I389)-SUMIF('LMNA e11 - HSF3.0'!G2:G389,"&lt;="&amp;$A112,'LMNA e11 - HSF3.0'!I2:I389),"")</f>
        <v>0</v>
      </c>
      <c r="I112" s="39">
        <f>IF($A112&lt;=LEN('LMNA e11 - 2ry Str + Mask'!A$2),G112+H112,"")</f>
        <v>1.1250000000000018</v>
      </c>
      <c r="J112" s="39">
        <f t="shared" si="9"/>
        <v>1.1250000000000018</v>
      </c>
      <c r="K112" s="39">
        <f t="shared" si="10"/>
        <v>0</v>
      </c>
      <c r="L112" s="39">
        <f t="shared" si="11"/>
        <v>1.1250000000000018</v>
      </c>
      <c r="M112" s="39">
        <f t="shared" si="12"/>
        <v>1.1250000000000018</v>
      </c>
      <c r="N112" s="39">
        <f t="shared" si="13"/>
        <v>0</v>
      </c>
      <c r="O112" s="39">
        <f t="shared" si="14"/>
        <v>1.1250000000000018</v>
      </c>
      <c r="P112" s="39">
        <f>IF($A112&lt;=LEN('LMNA e11 - 2ry Str + Mask'!A$2),M112-J112,"")</f>
        <v>0</v>
      </c>
      <c r="Q112" s="39">
        <f>IF($A112&lt;=LEN('LMNA e11 - 2ry Str + Mask'!A$2),N112-K112,"")</f>
        <v>0</v>
      </c>
      <c r="R112" s="39">
        <f>IF($A112&lt;=LEN('LMNA e11 - 2ry Str + Mask'!A$2),O112-L112,"")</f>
        <v>0</v>
      </c>
    </row>
    <row r="113" spans="1:18" ht="32" customHeight="1" x14ac:dyDescent="0.15">
      <c r="A113" s="36">
        <v>112</v>
      </c>
      <c r="B113" s="37" t="str">
        <f>IF($A113&lt;=LEN('LMNA e11 - 2ry Str + Mask'!A$2),MID('LMNA e11 - 2ry Str + Mask'!A$2,$A113,1),"")</f>
        <v>(</v>
      </c>
      <c r="C113" s="38" t="str">
        <f>IF($A113&lt;=LEN('LMNA e11 - 2ry Str + Mask'!B$2),MID('LMNA e11 - 2ry Str + Mask'!B$2,$A113,1),"")</f>
        <v>(</v>
      </c>
      <c r="D113" s="38" t="str">
        <f>IF($A113&lt;=LEN('LMNA e11 - 2ry Str + Mask'!C$2),MID('LMNA e11 - 2ry Str + Mask'!C$2,$A113,1),"")</f>
        <v>.</v>
      </c>
      <c r="E113" s="38" t="str">
        <f t="shared" si="8"/>
        <v>(</v>
      </c>
      <c r="F113" s="38" t="str">
        <f t="shared" si="15"/>
        <v>.((((((((((.((((((.((.((((.((((...((.(((.(((((...((((((((..........))))))))..(((((...((((((((.((((.(((((.......(</v>
      </c>
      <c r="G113" s="39">
        <f>IF($A113&lt;=LEN('LMNA e11 - 2ry Str + Mask'!A$2),SUMIF('LMNA e11 - HSF3.0'!E2:E389,"&lt;="&amp;$A113,'LMNA e11 - HSF3.0'!H2:H389)-SUMIF('LMNA e11 - HSF3.0'!G2:G389,"&lt;="&amp;$A113,'LMNA e11 - HSF3.0'!H2:H389),"")</f>
        <v>1.1250000000000018</v>
      </c>
      <c r="H113" s="39">
        <f>IF($A113&lt;=LEN('LMNA e11 - 2ry Str + Mask'!A$2),SUMIF('LMNA e11 - HSF3.0'!E2:E389,"&lt;="&amp;$A113,'LMNA e11 - HSF3.0'!I2:I389)-SUMIF('LMNA e11 - HSF3.0'!G2:G389,"&lt;="&amp;$A113,'LMNA e11 - HSF3.0'!I2:I389),"")</f>
        <v>0</v>
      </c>
      <c r="I113" s="39">
        <f>IF($A113&lt;=LEN('LMNA e11 - 2ry Str + Mask'!A$2),G113+H113,"")</f>
        <v>1.1250000000000018</v>
      </c>
      <c r="J113" s="39">
        <f t="shared" si="9"/>
        <v>0</v>
      </c>
      <c r="K113" s="39">
        <f t="shared" si="10"/>
        <v>0</v>
      </c>
      <c r="L113" s="39">
        <f t="shared" si="11"/>
        <v>0</v>
      </c>
      <c r="M113" s="39">
        <f t="shared" si="12"/>
        <v>0</v>
      </c>
      <c r="N113" s="39">
        <f t="shared" si="13"/>
        <v>0</v>
      </c>
      <c r="O113" s="39">
        <f t="shared" si="14"/>
        <v>0</v>
      </c>
      <c r="P113" s="39">
        <f>IF($A113&lt;=LEN('LMNA e11 - 2ry Str + Mask'!A$2),M113-J113,"")</f>
        <v>0</v>
      </c>
      <c r="Q113" s="39">
        <f>IF($A113&lt;=LEN('LMNA e11 - 2ry Str + Mask'!A$2),N113-K113,"")</f>
        <v>0</v>
      </c>
      <c r="R113" s="39">
        <f>IF($A113&lt;=LEN('LMNA e11 - 2ry Str + Mask'!A$2),O113-L113,"")</f>
        <v>0</v>
      </c>
    </row>
    <row r="114" spans="1:18" ht="32" customHeight="1" x14ac:dyDescent="0.15">
      <c r="A114" s="36">
        <v>113</v>
      </c>
      <c r="B114" s="37" t="str">
        <f>IF($A114&lt;=LEN('LMNA e11 - 2ry Str + Mask'!A$2),MID('LMNA e11 - 2ry Str + Mask'!A$2,$A114,1),"")</f>
        <v>(</v>
      </c>
      <c r="C114" s="38" t="str">
        <f>IF($A114&lt;=LEN('LMNA e11 - 2ry Str + Mask'!B$2),MID('LMNA e11 - 2ry Str + Mask'!B$2,$A114,1),"")</f>
        <v>(</v>
      </c>
      <c r="D114" s="38" t="str">
        <f>IF($A114&lt;=LEN('LMNA e11 - 2ry Str + Mask'!C$2),MID('LMNA e11 - 2ry Str + Mask'!C$2,$A114,1),"")</f>
        <v>.</v>
      </c>
      <c r="E114" s="38" t="str">
        <f t="shared" si="8"/>
        <v>(</v>
      </c>
      <c r="F114" s="38" t="str">
        <f t="shared" si="15"/>
        <v>.((((((((((.((((((.((.((((.((((...((.(((.(((((...((((((((..........))))))))..(((((...((((((((.((((.(((((.......((</v>
      </c>
      <c r="G114" s="39">
        <f>IF($A114&lt;=LEN('LMNA e11 - 2ry Str + Mask'!A$2),SUMIF('LMNA e11 - HSF3.0'!E2:E389,"&lt;="&amp;$A114,'LMNA e11 - HSF3.0'!H2:H389)-SUMIF('LMNA e11 - HSF3.0'!G2:G389,"&lt;="&amp;$A114,'LMNA e11 - HSF3.0'!H2:H389),"")</f>
        <v>1.142857142857145</v>
      </c>
      <c r="H114" s="39">
        <f>IF($A114&lt;=LEN('LMNA e11 - 2ry Str + Mask'!A$2),SUMIF('LMNA e11 - HSF3.0'!E2:E389,"&lt;="&amp;$A114,'LMNA e11 - HSF3.0'!I2:I389)-SUMIF('LMNA e11 - HSF3.0'!G2:G389,"&lt;="&amp;$A114,'LMNA e11 - HSF3.0'!I2:I389),"")</f>
        <v>0</v>
      </c>
      <c r="I114" s="39">
        <f>IF($A114&lt;=LEN('LMNA e11 - 2ry Str + Mask'!A$2),G114+H114,"")</f>
        <v>1.142857142857145</v>
      </c>
      <c r="J114" s="39">
        <f t="shared" si="9"/>
        <v>0</v>
      </c>
      <c r="K114" s="39">
        <f t="shared" si="10"/>
        <v>0</v>
      </c>
      <c r="L114" s="39">
        <f t="shared" si="11"/>
        <v>0</v>
      </c>
      <c r="M114" s="39">
        <f t="shared" si="12"/>
        <v>0</v>
      </c>
      <c r="N114" s="39">
        <f t="shared" si="13"/>
        <v>0</v>
      </c>
      <c r="O114" s="39">
        <f t="shared" si="14"/>
        <v>0</v>
      </c>
      <c r="P114" s="39">
        <f>IF($A114&lt;=LEN('LMNA e11 - 2ry Str + Mask'!A$2),M114-J114,"")</f>
        <v>0</v>
      </c>
      <c r="Q114" s="39">
        <f>IF($A114&lt;=LEN('LMNA e11 - 2ry Str + Mask'!A$2),N114-K114,"")</f>
        <v>0</v>
      </c>
      <c r="R114" s="39">
        <f>IF($A114&lt;=LEN('LMNA e11 - 2ry Str + Mask'!A$2),O114-L114,"")</f>
        <v>0</v>
      </c>
    </row>
    <row r="115" spans="1:18" ht="32" customHeight="1" x14ac:dyDescent="0.15">
      <c r="A115" s="36">
        <v>114</v>
      </c>
      <c r="B115" s="37" t="str">
        <f>IF($A115&lt;=LEN('LMNA e11 - 2ry Str + Mask'!A$2),MID('LMNA e11 - 2ry Str + Mask'!A$2,$A115,1),"")</f>
        <v>(</v>
      </c>
      <c r="C115" s="38" t="str">
        <f>IF($A115&lt;=LEN('LMNA e11 - 2ry Str + Mask'!B$2),MID('LMNA e11 - 2ry Str + Mask'!B$2,$A115,1),"")</f>
        <v>(</v>
      </c>
      <c r="D115" s="38" t="str">
        <f>IF($A115&lt;=LEN('LMNA e11 - 2ry Str + Mask'!C$2),MID('LMNA e11 - 2ry Str + Mask'!C$2,$A115,1),"")</f>
        <v>.</v>
      </c>
      <c r="E115" s="38" t="str">
        <f t="shared" si="8"/>
        <v>(</v>
      </c>
      <c r="F115" s="38" t="str">
        <f t="shared" si="15"/>
        <v>.((((((((((.((((((.((.((((.((((...((.(((.(((((...((((((((..........))))))))..(((((...((((((((.((((.(((((.......(((</v>
      </c>
      <c r="G115" s="39">
        <f>IF($A115&lt;=LEN('LMNA e11 - 2ry Str + Mask'!A$2),SUMIF('LMNA e11 - HSF3.0'!E2:E389,"&lt;="&amp;$A115,'LMNA e11 - HSF3.0'!H2:H389)-SUMIF('LMNA e11 - HSF3.0'!G2:G389,"&lt;="&amp;$A115,'LMNA e11 - HSF3.0'!H2:H389),"")</f>
        <v>0.97619047619047805</v>
      </c>
      <c r="H115" s="39">
        <f>IF($A115&lt;=LEN('LMNA e11 - 2ry Str + Mask'!A$2),SUMIF('LMNA e11 - HSF3.0'!E2:E389,"&lt;="&amp;$A115,'LMNA e11 - HSF3.0'!I2:I389)-SUMIF('LMNA e11 - HSF3.0'!G2:G389,"&lt;="&amp;$A115,'LMNA e11 - HSF3.0'!I2:I389),"")</f>
        <v>0</v>
      </c>
      <c r="I115" s="39">
        <f>IF($A115&lt;=LEN('LMNA e11 - 2ry Str + Mask'!A$2),G115+H115,"")</f>
        <v>0.97619047619047805</v>
      </c>
      <c r="J115" s="39">
        <f t="shared" si="9"/>
        <v>0</v>
      </c>
      <c r="K115" s="39">
        <f t="shared" si="10"/>
        <v>0</v>
      </c>
      <c r="L115" s="39">
        <f t="shared" si="11"/>
        <v>0</v>
      </c>
      <c r="M115" s="39">
        <f t="shared" si="12"/>
        <v>0</v>
      </c>
      <c r="N115" s="39">
        <f t="shared" si="13"/>
        <v>0</v>
      </c>
      <c r="O115" s="39">
        <f t="shared" si="14"/>
        <v>0</v>
      </c>
      <c r="P115" s="39">
        <f>IF($A115&lt;=LEN('LMNA e11 - 2ry Str + Mask'!A$2),M115-J115,"")</f>
        <v>0</v>
      </c>
      <c r="Q115" s="39">
        <f>IF($A115&lt;=LEN('LMNA e11 - 2ry Str + Mask'!A$2),N115-K115,"")</f>
        <v>0</v>
      </c>
      <c r="R115" s="39">
        <f>IF($A115&lt;=LEN('LMNA e11 - 2ry Str + Mask'!A$2),O115-L115,"")</f>
        <v>0</v>
      </c>
    </row>
    <row r="116" spans="1:18" ht="32" customHeight="1" x14ac:dyDescent="0.15">
      <c r="A116" s="36">
        <v>115</v>
      </c>
      <c r="B116" s="37" t="str">
        <f>IF($A116&lt;=LEN('LMNA e11 - 2ry Str + Mask'!A$2),MID('LMNA e11 - 2ry Str + Mask'!A$2,$A116,1),"")</f>
        <v>(</v>
      </c>
      <c r="C116" s="38" t="str">
        <f>IF($A116&lt;=LEN('LMNA e11 - 2ry Str + Mask'!B$2),MID('LMNA e11 - 2ry Str + Mask'!B$2,$A116,1),"")</f>
        <v>(</v>
      </c>
      <c r="D116" s="38" t="str">
        <f>IF($A116&lt;=LEN('LMNA e11 - 2ry Str + Mask'!C$2),MID('LMNA e11 - 2ry Str + Mask'!C$2,$A116,1),"")</f>
        <v>.</v>
      </c>
      <c r="E116" s="38" t="str">
        <f t="shared" si="8"/>
        <v>(</v>
      </c>
      <c r="F116" s="38" t="str">
        <f t="shared" si="15"/>
        <v>.((((((((((.((((((.((.((((.((((...((.(((.(((((...((((((((..........))))))))..(((((...((((((((.((((.(((((.......((((</v>
      </c>
      <c r="G116" s="39">
        <f>IF($A116&lt;=LEN('LMNA e11 - 2ry Str + Mask'!A$2),SUMIF('LMNA e11 - HSF3.0'!E2:E389,"&lt;="&amp;$A116,'LMNA e11 - HSF3.0'!H2:H389)-SUMIF('LMNA e11 - HSF3.0'!G2:G389,"&lt;="&amp;$A116,'LMNA e11 - HSF3.0'!H2:H389),"")</f>
        <v>0.93452380952381109</v>
      </c>
      <c r="H116" s="39">
        <f>IF($A116&lt;=LEN('LMNA e11 - 2ry Str + Mask'!A$2),SUMIF('LMNA e11 - HSF3.0'!E2:E389,"&lt;="&amp;$A116,'LMNA e11 - HSF3.0'!I2:I389)-SUMIF('LMNA e11 - HSF3.0'!G2:G389,"&lt;="&amp;$A116,'LMNA e11 - HSF3.0'!I2:I389),"")</f>
        <v>0</v>
      </c>
      <c r="I116" s="39">
        <f>IF($A116&lt;=LEN('LMNA e11 - 2ry Str + Mask'!A$2),G116+H116,"")</f>
        <v>0.93452380952381109</v>
      </c>
      <c r="J116" s="39">
        <f t="shared" si="9"/>
        <v>0</v>
      </c>
      <c r="K116" s="39">
        <f t="shared" si="10"/>
        <v>0</v>
      </c>
      <c r="L116" s="39">
        <f t="shared" si="11"/>
        <v>0</v>
      </c>
      <c r="M116" s="39">
        <f t="shared" si="12"/>
        <v>0</v>
      </c>
      <c r="N116" s="39">
        <f t="shared" si="13"/>
        <v>0</v>
      </c>
      <c r="O116" s="39">
        <f t="shared" si="14"/>
        <v>0</v>
      </c>
      <c r="P116" s="39">
        <f>IF($A116&lt;=LEN('LMNA e11 - 2ry Str + Mask'!A$2),M116-J116,"")</f>
        <v>0</v>
      </c>
      <c r="Q116" s="39">
        <f>IF($A116&lt;=LEN('LMNA e11 - 2ry Str + Mask'!A$2),N116-K116,"")</f>
        <v>0</v>
      </c>
      <c r="R116" s="39">
        <f>IF($A116&lt;=LEN('LMNA e11 - 2ry Str + Mask'!A$2),O116-L116,"")</f>
        <v>0</v>
      </c>
    </row>
    <row r="117" spans="1:18" ht="32" customHeight="1" x14ac:dyDescent="0.15">
      <c r="A117" s="36">
        <v>116</v>
      </c>
      <c r="B117" s="37" t="str">
        <f>IF($A117&lt;=LEN('LMNA e11 - 2ry Str + Mask'!A$2),MID('LMNA e11 - 2ry Str + Mask'!A$2,$A117,1),"")</f>
        <v>(</v>
      </c>
      <c r="C117" s="38" t="str">
        <f>IF($A117&lt;=LEN('LMNA e11 - 2ry Str + Mask'!B$2),MID('LMNA e11 - 2ry Str + Mask'!B$2,$A117,1),"")</f>
        <v>(</v>
      </c>
      <c r="D117" s="38" t="str">
        <f>IF($A117&lt;=LEN('LMNA e11 - 2ry Str + Mask'!C$2),MID('LMNA e11 - 2ry Str + Mask'!C$2,$A117,1),"")</f>
        <v>.</v>
      </c>
      <c r="E117" s="38" t="str">
        <f t="shared" si="8"/>
        <v>(</v>
      </c>
      <c r="F117" s="38" t="str">
        <f t="shared" si="15"/>
        <v>.((((((((((.((((((.((.((((.((((...((.(((.(((((...((((((((..........))))))))..(((((...((((((((.((((.(((((.......(((((</v>
      </c>
      <c r="G117" s="39">
        <f>IF($A117&lt;=LEN('LMNA e11 - 2ry Str + Mask'!A$2),SUMIF('LMNA e11 - HSF3.0'!E2:E389,"&lt;="&amp;$A117,'LMNA e11 - HSF3.0'!H2:H389)-SUMIF('LMNA e11 - HSF3.0'!G2:G389,"&lt;="&amp;$A117,'LMNA e11 - HSF3.0'!H2:H389),"")</f>
        <v>1.0357142857142874</v>
      </c>
      <c r="H117" s="39">
        <f>IF($A117&lt;=LEN('LMNA e11 - 2ry Str + Mask'!A$2),SUMIF('LMNA e11 - HSF3.0'!E2:E389,"&lt;="&amp;$A117,'LMNA e11 - HSF3.0'!I2:I389)-SUMIF('LMNA e11 - HSF3.0'!G2:G389,"&lt;="&amp;$A117,'LMNA e11 - HSF3.0'!I2:I389),"")</f>
        <v>0</v>
      </c>
      <c r="I117" s="39">
        <f>IF($A117&lt;=LEN('LMNA e11 - 2ry Str + Mask'!A$2),G117+H117,"")</f>
        <v>1.0357142857142874</v>
      </c>
      <c r="J117" s="39">
        <f t="shared" si="9"/>
        <v>0</v>
      </c>
      <c r="K117" s="39">
        <f t="shared" si="10"/>
        <v>0</v>
      </c>
      <c r="L117" s="39">
        <f t="shared" si="11"/>
        <v>0</v>
      </c>
      <c r="M117" s="39">
        <f t="shared" si="12"/>
        <v>0</v>
      </c>
      <c r="N117" s="39">
        <f t="shared" si="13"/>
        <v>0</v>
      </c>
      <c r="O117" s="39">
        <f t="shared" si="14"/>
        <v>0</v>
      </c>
      <c r="P117" s="39">
        <f>IF($A117&lt;=LEN('LMNA e11 - 2ry Str + Mask'!A$2),M117-J117,"")</f>
        <v>0</v>
      </c>
      <c r="Q117" s="39">
        <f>IF($A117&lt;=LEN('LMNA e11 - 2ry Str + Mask'!A$2),N117-K117,"")</f>
        <v>0</v>
      </c>
      <c r="R117" s="39">
        <f>IF($A117&lt;=LEN('LMNA e11 - 2ry Str + Mask'!A$2),O117-L117,"")</f>
        <v>0</v>
      </c>
    </row>
    <row r="118" spans="1:18" ht="32" customHeight="1" x14ac:dyDescent="0.15">
      <c r="A118" s="36">
        <v>117</v>
      </c>
      <c r="B118" s="37" t="str">
        <f>IF($A118&lt;=LEN('LMNA e11 - 2ry Str + Mask'!A$2),MID('LMNA e11 - 2ry Str + Mask'!A$2,$A118,1),"")</f>
        <v>(</v>
      </c>
      <c r="C118" s="38" t="str">
        <f>IF($A118&lt;=LEN('LMNA e11 - 2ry Str + Mask'!B$2),MID('LMNA e11 - 2ry Str + Mask'!B$2,$A118,1),"")</f>
        <v>(</v>
      </c>
      <c r="D118" s="38" t="str">
        <f>IF($A118&lt;=LEN('LMNA e11 - 2ry Str + Mask'!C$2),MID('LMNA e11 - 2ry Str + Mask'!C$2,$A118,1),"")</f>
        <v>.</v>
      </c>
      <c r="E118" s="38" t="str">
        <f t="shared" si="8"/>
        <v>(</v>
      </c>
      <c r="F118" s="38" t="str">
        <f t="shared" si="15"/>
        <v>.((((((((((.((((((.((.((((.((((...((.(((.(((((...((((((((..........))))))))..(((((...((((((((.((((.(((((.......((((((</v>
      </c>
      <c r="G118" s="39">
        <f>IF($A118&lt;=LEN('LMNA e11 - 2ry Str + Mask'!A$2),SUMIF('LMNA e11 - HSF3.0'!E2:E389,"&lt;="&amp;$A118,'LMNA e11 - HSF3.0'!H2:H389)-SUMIF('LMNA e11 - HSF3.0'!G2:G389,"&lt;="&amp;$A118,'LMNA e11 - HSF3.0'!H2:H389),"")</f>
        <v>0.8690476190476204</v>
      </c>
      <c r="H118" s="39">
        <f>IF($A118&lt;=LEN('LMNA e11 - 2ry Str + Mask'!A$2),SUMIF('LMNA e11 - HSF3.0'!E2:E389,"&lt;="&amp;$A118,'LMNA e11 - HSF3.0'!I2:I389)-SUMIF('LMNA e11 - HSF3.0'!G2:G389,"&lt;="&amp;$A118,'LMNA e11 - HSF3.0'!I2:I389),"")</f>
        <v>-0.125</v>
      </c>
      <c r="I118" s="39">
        <f>IF($A118&lt;=LEN('LMNA e11 - 2ry Str + Mask'!A$2),G118+H118,"")</f>
        <v>0.7440476190476204</v>
      </c>
      <c r="J118" s="39">
        <f t="shared" si="9"/>
        <v>0</v>
      </c>
      <c r="K118" s="39">
        <f t="shared" si="10"/>
        <v>0</v>
      </c>
      <c r="L118" s="39">
        <f t="shared" si="11"/>
        <v>0</v>
      </c>
      <c r="M118" s="39">
        <f t="shared" si="12"/>
        <v>0</v>
      </c>
      <c r="N118" s="39">
        <f t="shared" si="13"/>
        <v>0</v>
      </c>
      <c r="O118" s="39">
        <f t="shared" si="14"/>
        <v>0</v>
      </c>
      <c r="P118" s="39">
        <f>IF($A118&lt;=LEN('LMNA e11 - 2ry Str + Mask'!A$2),M118-J118,"")</f>
        <v>0</v>
      </c>
      <c r="Q118" s="39">
        <f>IF($A118&lt;=LEN('LMNA e11 - 2ry Str + Mask'!A$2),N118-K118,"")</f>
        <v>0</v>
      </c>
      <c r="R118" s="39">
        <f>IF($A118&lt;=LEN('LMNA e11 - 2ry Str + Mask'!A$2),O118-L118,"")</f>
        <v>0</v>
      </c>
    </row>
    <row r="119" spans="1:18" ht="32" customHeight="1" x14ac:dyDescent="0.15">
      <c r="A119" s="36">
        <v>118</v>
      </c>
      <c r="B119" s="37" t="str">
        <f>IF($A119&lt;=LEN('LMNA e11 - 2ry Str + Mask'!A$2),MID('LMNA e11 - 2ry Str + Mask'!A$2,$A119,1),"")</f>
        <v>(</v>
      </c>
      <c r="C119" s="38" t="str">
        <f>IF($A119&lt;=LEN('LMNA e11 - 2ry Str + Mask'!B$2),MID('LMNA e11 - 2ry Str + Mask'!B$2,$A119,1),"")</f>
        <v>(</v>
      </c>
      <c r="D119" s="38" t="str">
        <f>IF($A119&lt;=LEN('LMNA e11 - 2ry Str + Mask'!C$2),MID('LMNA e11 - 2ry Str + Mask'!C$2,$A119,1),"")</f>
        <v>.</v>
      </c>
      <c r="E119" s="38" t="str">
        <f t="shared" si="8"/>
        <v>(</v>
      </c>
      <c r="F119" s="38" t="str">
        <f t="shared" si="15"/>
        <v>.((((((((((.((((((.((.((((.((((...((.(((.(((((...((((((((..........))))))))..(((((...((((((((.((((.(((((.......(((((((</v>
      </c>
      <c r="G119" s="39">
        <f>IF($A119&lt;=LEN('LMNA e11 - 2ry Str + Mask'!A$2),SUMIF('LMNA e11 - HSF3.0'!E2:E389,"&lt;="&amp;$A119,'LMNA e11 - HSF3.0'!H2:H389)-SUMIF('LMNA e11 - HSF3.0'!G2:G389,"&lt;="&amp;$A119,'LMNA e11 - HSF3.0'!H2:H389),"")</f>
        <v>0.70238095238095344</v>
      </c>
      <c r="H119" s="39">
        <f>IF($A119&lt;=LEN('LMNA e11 - 2ry Str + Mask'!A$2),SUMIF('LMNA e11 - HSF3.0'!E2:E389,"&lt;="&amp;$A119,'LMNA e11 - HSF3.0'!I2:I389)-SUMIF('LMNA e11 - HSF3.0'!G2:G389,"&lt;="&amp;$A119,'LMNA e11 - HSF3.0'!I2:I389),"")</f>
        <v>-0.125</v>
      </c>
      <c r="I119" s="39">
        <f>IF($A119&lt;=LEN('LMNA e11 - 2ry Str + Mask'!A$2),G119+H119,"")</f>
        <v>0.57738095238095344</v>
      </c>
      <c r="J119" s="39">
        <f t="shared" si="9"/>
        <v>0</v>
      </c>
      <c r="K119" s="39">
        <f t="shared" si="10"/>
        <v>0</v>
      </c>
      <c r="L119" s="39">
        <f t="shared" si="11"/>
        <v>0</v>
      </c>
      <c r="M119" s="39">
        <f t="shared" si="12"/>
        <v>0</v>
      </c>
      <c r="N119" s="39">
        <f t="shared" si="13"/>
        <v>0</v>
      </c>
      <c r="O119" s="39">
        <f t="shared" si="14"/>
        <v>0</v>
      </c>
      <c r="P119" s="39">
        <f>IF($A119&lt;=LEN('LMNA e11 - 2ry Str + Mask'!A$2),M119-J119,"")</f>
        <v>0</v>
      </c>
      <c r="Q119" s="39">
        <f>IF($A119&lt;=LEN('LMNA e11 - 2ry Str + Mask'!A$2),N119-K119,"")</f>
        <v>0</v>
      </c>
      <c r="R119" s="39">
        <f>IF($A119&lt;=LEN('LMNA e11 - 2ry Str + Mask'!A$2),O119-L119,"")</f>
        <v>0</v>
      </c>
    </row>
    <row r="120" spans="1:18" ht="32" customHeight="1" x14ac:dyDescent="0.15">
      <c r="A120" s="36">
        <v>119</v>
      </c>
      <c r="B120" s="37" t="str">
        <f>IF($A120&lt;=LEN('LMNA e11 - 2ry Str + Mask'!A$2),MID('LMNA e11 - 2ry Str + Mask'!A$2,$A120,1),"")</f>
        <v>.</v>
      </c>
      <c r="C120" s="38" t="str">
        <f>IF($A120&lt;=LEN('LMNA e11 - 2ry Str + Mask'!B$2),MID('LMNA e11 - 2ry Str + Mask'!B$2,$A120,1),"")</f>
        <v>.</v>
      </c>
      <c r="D120" s="38" t="str">
        <f>IF($A120&lt;=LEN('LMNA e11 - 2ry Str + Mask'!C$2),MID('LMNA e11 - 2ry Str + Mask'!C$2,$A120,1),"")</f>
        <v>.</v>
      </c>
      <c r="E120" s="38" t="str">
        <f t="shared" si="8"/>
        <v>.</v>
      </c>
      <c r="F120" s="38" t="str">
        <f t="shared" si="15"/>
        <v>.((((((((((.((((((.((.((((.((((...((.(((.(((((...((((((((..........))))))))..(((((...((((((((.((((.(((((.......(((((((.</v>
      </c>
      <c r="G120" s="39">
        <f>IF($A120&lt;=LEN('LMNA e11 - 2ry Str + Mask'!A$2),SUMIF('LMNA e11 - HSF3.0'!E2:E389,"&lt;="&amp;$A120,'LMNA e11 - HSF3.0'!H2:H389)-SUMIF('LMNA e11 - HSF3.0'!G2:G389,"&lt;="&amp;$A120,'LMNA e11 - HSF3.0'!H2:H389),"")</f>
        <v>0.53571428571428648</v>
      </c>
      <c r="H120" s="39">
        <f>IF($A120&lt;=LEN('LMNA e11 - 2ry Str + Mask'!A$2),SUMIF('LMNA e11 - HSF3.0'!E2:E389,"&lt;="&amp;$A120,'LMNA e11 - HSF3.0'!I2:I389)-SUMIF('LMNA e11 - HSF3.0'!G2:G389,"&lt;="&amp;$A120,'LMNA e11 - HSF3.0'!I2:I389),"")</f>
        <v>-0.25</v>
      </c>
      <c r="I120" s="39">
        <f>IF($A120&lt;=LEN('LMNA e11 - 2ry Str + Mask'!A$2),G120+H120,"")</f>
        <v>0.28571428571428648</v>
      </c>
      <c r="J120" s="39">
        <f t="shared" si="9"/>
        <v>0.53571428571428648</v>
      </c>
      <c r="K120" s="39">
        <f t="shared" si="10"/>
        <v>-0.25</v>
      </c>
      <c r="L120" s="39">
        <f t="shared" si="11"/>
        <v>0.28571428571428648</v>
      </c>
      <c r="M120" s="39">
        <f t="shared" si="12"/>
        <v>0.53571428571428648</v>
      </c>
      <c r="N120" s="39">
        <f t="shared" si="13"/>
        <v>-0.25</v>
      </c>
      <c r="O120" s="39">
        <f t="shared" si="14"/>
        <v>0.28571428571428648</v>
      </c>
      <c r="P120" s="39">
        <f>IF($A120&lt;=LEN('LMNA e11 - 2ry Str + Mask'!A$2),M120-J120,"")</f>
        <v>0</v>
      </c>
      <c r="Q120" s="39">
        <f>IF($A120&lt;=LEN('LMNA e11 - 2ry Str + Mask'!A$2),N120-K120,"")</f>
        <v>0</v>
      </c>
      <c r="R120" s="39">
        <f>IF($A120&lt;=LEN('LMNA e11 - 2ry Str + Mask'!A$2),O120-L120,"")</f>
        <v>0</v>
      </c>
    </row>
    <row r="121" spans="1:18" ht="32" customHeight="1" x14ac:dyDescent="0.15">
      <c r="A121" s="36">
        <v>120</v>
      </c>
      <c r="B121" s="37" t="str">
        <f>IF($A121&lt;=LEN('LMNA e11 - 2ry Str + Mask'!A$2),MID('LMNA e11 - 2ry Str + Mask'!A$2,$A121,1),"")</f>
        <v>.</v>
      </c>
      <c r="C121" s="38" t="str">
        <f>IF($A121&lt;=LEN('LMNA e11 - 2ry Str + Mask'!B$2),MID('LMNA e11 - 2ry Str + Mask'!B$2,$A121,1),"")</f>
        <v>.</v>
      </c>
      <c r="D121" s="38" t="str">
        <f>IF($A121&lt;=LEN('LMNA e11 - 2ry Str + Mask'!C$2),MID('LMNA e11 - 2ry Str + Mask'!C$2,$A121,1),"")</f>
        <v>.</v>
      </c>
      <c r="E121" s="38" t="str">
        <f t="shared" si="8"/>
        <v>.</v>
      </c>
      <c r="F121" s="38" t="str">
        <f t="shared" si="15"/>
        <v>.((((((((((.((((((.((.((((.((((...((.(((.(((((...((((((((..........))))))))..(((((...((((((((.((((.(((((.......(((((((..</v>
      </c>
      <c r="G121" s="39">
        <f>IF($A121&lt;=LEN('LMNA e11 - 2ry Str + Mask'!A$2),SUMIF('LMNA e11 - HSF3.0'!E2:E389,"&lt;="&amp;$A121,'LMNA e11 - HSF3.0'!H2:H389)-SUMIF('LMNA e11 - HSF3.0'!G2:G389,"&lt;="&amp;$A121,'LMNA e11 - HSF3.0'!H2:H389),"")</f>
        <v>0.39285714285714324</v>
      </c>
      <c r="H121" s="39">
        <f>IF($A121&lt;=LEN('LMNA e11 - 2ry Str + Mask'!A$2),SUMIF('LMNA e11 - HSF3.0'!E2:E389,"&lt;="&amp;$A121,'LMNA e11 - HSF3.0'!I2:I389)-SUMIF('LMNA e11 - HSF3.0'!G2:G389,"&lt;="&amp;$A121,'LMNA e11 - HSF3.0'!I2:I389),"")</f>
        <v>-0.25</v>
      </c>
      <c r="I121" s="39">
        <f>IF($A121&lt;=LEN('LMNA e11 - 2ry Str + Mask'!A$2),G121+H121,"")</f>
        <v>0.14285714285714324</v>
      </c>
      <c r="J121" s="39">
        <f t="shared" si="9"/>
        <v>0.39285714285714324</v>
      </c>
      <c r="K121" s="39">
        <f t="shared" si="10"/>
        <v>-0.25</v>
      </c>
      <c r="L121" s="39">
        <f t="shared" si="11"/>
        <v>0.14285714285714324</v>
      </c>
      <c r="M121" s="39">
        <f t="shared" si="12"/>
        <v>0.39285714285714324</v>
      </c>
      <c r="N121" s="39">
        <f t="shared" si="13"/>
        <v>-0.25</v>
      </c>
      <c r="O121" s="39">
        <f t="shared" si="14"/>
        <v>0.14285714285714324</v>
      </c>
      <c r="P121" s="39">
        <f>IF($A121&lt;=LEN('LMNA e11 - 2ry Str + Mask'!A$2),M121-J121,"")</f>
        <v>0</v>
      </c>
      <c r="Q121" s="39">
        <f>IF($A121&lt;=LEN('LMNA e11 - 2ry Str + Mask'!A$2),N121-K121,"")</f>
        <v>0</v>
      </c>
      <c r="R121" s="39">
        <f>IF($A121&lt;=LEN('LMNA e11 - 2ry Str + Mask'!A$2),O121-L121,"")</f>
        <v>0</v>
      </c>
    </row>
    <row r="122" spans="1:18" ht="32" customHeight="1" x14ac:dyDescent="0.15">
      <c r="A122" s="36">
        <v>121</v>
      </c>
      <c r="B122" s="37" t="str">
        <f>IF($A122&lt;=LEN('LMNA e11 - 2ry Str + Mask'!A$2),MID('LMNA e11 - 2ry Str + Mask'!A$2,$A122,1),"")</f>
        <v>(</v>
      </c>
      <c r="C122" s="38" t="str">
        <f>IF($A122&lt;=LEN('LMNA e11 - 2ry Str + Mask'!B$2),MID('LMNA e11 - 2ry Str + Mask'!B$2,$A122,1),"")</f>
        <v>(</v>
      </c>
      <c r="D122" s="38" t="str">
        <f>IF($A122&lt;=LEN('LMNA e11 - 2ry Str + Mask'!C$2),MID('LMNA e11 - 2ry Str + Mask'!C$2,$A122,1),"")</f>
        <v>.</v>
      </c>
      <c r="E122" s="38" t="str">
        <f t="shared" si="8"/>
        <v>(</v>
      </c>
      <c r="F122" s="38" t="str">
        <f t="shared" si="15"/>
        <v>.((((((((((.((((((.((.((((.((((...((.(((.(((((...((((((((..........))))))))..(((((...((((((((.((((.(((((.......(((((((..(</v>
      </c>
      <c r="G122" s="39">
        <f>IF($A122&lt;=LEN('LMNA e11 - 2ry Str + Mask'!A$2),SUMIF('LMNA e11 - HSF3.0'!E2:E389,"&lt;="&amp;$A122,'LMNA e11 - HSF3.0'!H2:H389)-SUMIF('LMNA e11 - HSF3.0'!G2:G389,"&lt;="&amp;$A122,'LMNA e11 - HSF3.0'!H2:H389),"")</f>
        <v>0.39285714285714324</v>
      </c>
      <c r="H122" s="39">
        <f>IF($A122&lt;=LEN('LMNA e11 - 2ry Str + Mask'!A$2),SUMIF('LMNA e11 - HSF3.0'!E2:E389,"&lt;="&amp;$A122,'LMNA e11 - HSF3.0'!I2:I389)-SUMIF('LMNA e11 - HSF3.0'!G2:G389,"&lt;="&amp;$A122,'LMNA e11 - HSF3.0'!I2:I389),"")</f>
        <v>-0.25</v>
      </c>
      <c r="I122" s="39">
        <f>IF($A122&lt;=LEN('LMNA e11 - 2ry Str + Mask'!A$2),G122+H122,"")</f>
        <v>0.14285714285714324</v>
      </c>
      <c r="J122" s="39">
        <f t="shared" si="9"/>
        <v>0</v>
      </c>
      <c r="K122" s="39">
        <f t="shared" si="10"/>
        <v>0</v>
      </c>
      <c r="L122" s="39">
        <f t="shared" si="11"/>
        <v>0</v>
      </c>
      <c r="M122" s="39">
        <f t="shared" si="12"/>
        <v>0</v>
      </c>
      <c r="N122" s="39">
        <f t="shared" si="13"/>
        <v>0</v>
      </c>
      <c r="O122" s="39">
        <f t="shared" si="14"/>
        <v>0</v>
      </c>
      <c r="P122" s="39">
        <f>IF($A122&lt;=LEN('LMNA e11 - 2ry Str + Mask'!A$2),M122-J122,"")</f>
        <v>0</v>
      </c>
      <c r="Q122" s="39">
        <f>IF($A122&lt;=LEN('LMNA e11 - 2ry Str + Mask'!A$2),N122-K122,"")</f>
        <v>0</v>
      </c>
      <c r="R122" s="39">
        <f>IF($A122&lt;=LEN('LMNA e11 - 2ry Str + Mask'!A$2),O122-L122,"")</f>
        <v>0</v>
      </c>
    </row>
    <row r="123" spans="1:18" ht="32" customHeight="1" x14ac:dyDescent="0.15">
      <c r="A123" s="36">
        <v>122</v>
      </c>
      <c r="B123" s="37" t="str">
        <f>IF($A123&lt;=LEN('LMNA e11 - 2ry Str + Mask'!A$2),MID('LMNA e11 - 2ry Str + Mask'!A$2,$A123,1),"")</f>
        <v>(</v>
      </c>
      <c r="C123" s="38" t="str">
        <f>IF($A123&lt;=LEN('LMNA e11 - 2ry Str + Mask'!B$2),MID('LMNA e11 - 2ry Str + Mask'!B$2,$A123,1),"")</f>
        <v>(</v>
      </c>
      <c r="D123" s="38" t="str">
        <f>IF($A123&lt;=LEN('LMNA e11 - 2ry Str + Mask'!C$2),MID('LMNA e11 - 2ry Str + Mask'!C$2,$A123,1),"")</f>
        <v>.</v>
      </c>
      <c r="E123" s="38" t="str">
        <f t="shared" si="8"/>
        <v>(</v>
      </c>
      <c r="F123" s="38" t="str">
        <f t="shared" si="15"/>
        <v>.((((((((((.((((((.((.((((.((((...((.(((.(((((...((((((((..........))))))))..(((((...((((((((.((((.(((((.......(((((((..((</v>
      </c>
      <c r="G123" s="39">
        <f>IF($A123&lt;=LEN('LMNA e11 - 2ry Str + Mask'!A$2),SUMIF('LMNA e11 - HSF3.0'!E2:E389,"&lt;="&amp;$A123,'LMNA e11 - HSF3.0'!H2:H389)-SUMIF('LMNA e11 - HSF3.0'!G2:G389,"&lt;="&amp;$A123,'LMNA e11 - HSF3.0'!H2:H389),"")</f>
        <v>0.67857142857142971</v>
      </c>
      <c r="H123" s="39">
        <f>IF($A123&lt;=LEN('LMNA e11 - 2ry Str + Mask'!A$2),SUMIF('LMNA e11 - HSF3.0'!E2:E389,"&lt;="&amp;$A123,'LMNA e11 - HSF3.0'!I2:I389)-SUMIF('LMNA e11 - HSF3.0'!G2:G389,"&lt;="&amp;$A123,'LMNA e11 - HSF3.0'!I2:I389),"")</f>
        <v>-0.25</v>
      </c>
      <c r="I123" s="39">
        <f>IF($A123&lt;=LEN('LMNA e11 - 2ry Str + Mask'!A$2),G123+H123,"")</f>
        <v>0.42857142857142971</v>
      </c>
      <c r="J123" s="39">
        <f t="shared" si="9"/>
        <v>0</v>
      </c>
      <c r="K123" s="39">
        <f t="shared" si="10"/>
        <v>0</v>
      </c>
      <c r="L123" s="39">
        <f t="shared" si="11"/>
        <v>0</v>
      </c>
      <c r="M123" s="39">
        <f t="shared" si="12"/>
        <v>0</v>
      </c>
      <c r="N123" s="39">
        <f t="shared" si="13"/>
        <v>0</v>
      </c>
      <c r="O123" s="39">
        <f t="shared" si="14"/>
        <v>0</v>
      </c>
      <c r="P123" s="39">
        <f>IF($A123&lt;=LEN('LMNA e11 - 2ry Str + Mask'!A$2),M123-J123,"")</f>
        <v>0</v>
      </c>
      <c r="Q123" s="39">
        <f>IF($A123&lt;=LEN('LMNA e11 - 2ry Str + Mask'!A$2),N123-K123,"")</f>
        <v>0</v>
      </c>
      <c r="R123" s="39">
        <f>IF($A123&lt;=LEN('LMNA e11 - 2ry Str + Mask'!A$2),O123-L123,"")</f>
        <v>0</v>
      </c>
    </row>
    <row r="124" spans="1:18" ht="32" customHeight="1" x14ac:dyDescent="0.15">
      <c r="A124" s="36">
        <v>123</v>
      </c>
      <c r="B124" s="37" t="str">
        <f>IF($A124&lt;=LEN('LMNA e11 - 2ry Str + Mask'!A$2),MID('LMNA e11 - 2ry Str + Mask'!A$2,$A124,1),"")</f>
        <v>(</v>
      </c>
      <c r="C124" s="38" t="str">
        <f>IF($A124&lt;=LEN('LMNA e11 - 2ry Str + Mask'!B$2),MID('LMNA e11 - 2ry Str + Mask'!B$2,$A124,1),"")</f>
        <v>(</v>
      </c>
      <c r="D124" s="38" t="str">
        <f>IF($A124&lt;=LEN('LMNA e11 - 2ry Str + Mask'!C$2),MID('LMNA e11 - 2ry Str + Mask'!C$2,$A124,1),"")</f>
        <v>.</v>
      </c>
      <c r="E124" s="38" t="str">
        <f t="shared" si="8"/>
        <v>(</v>
      </c>
      <c r="F124" s="38" t="str">
        <f t="shared" si="15"/>
        <v>.((((((((((.((((((.((.((((.((((...((.(((.(((((...((((((((..........))))))))..(((((...((((((((.((((.(((((.......(((((((..(((</v>
      </c>
      <c r="G124" s="39">
        <f>IF($A124&lt;=LEN('LMNA e11 - 2ry Str + Mask'!A$2),SUMIF('LMNA e11 - HSF3.0'!E2:E389,"&lt;="&amp;$A124,'LMNA e11 - HSF3.0'!H2:H389)-SUMIF('LMNA e11 - HSF3.0'!G2:G389,"&lt;="&amp;$A124,'LMNA e11 - HSF3.0'!H2:H389),"")</f>
        <v>0.53571428571428648</v>
      </c>
      <c r="H124" s="39">
        <f>IF($A124&lt;=LEN('LMNA e11 - 2ry Str + Mask'!A$2),SUMIF('LMNA e11 - HSF3.0'!E2:E389,"&lt;="&amp;$A124,'LMNA e11 - HSF3.0'!I2:I389)-SUMIF('LMNA e11 - HSF3.0'!G2:G389,"&lt;="&amp;$A124,'LMNA e11 - HSF3.0'!I2:I389),"")</f>
        <v>-0.25</v>
      </c>
      <c r="I124" s="39">
        <f>IF($A124&lt;=LEN('LMNA e11 - 2ry Str + Mask'!A$2),G124+H124,"")</f>
        <v>0.28571428571428648</v>
      </c>
      <c r="J124" s="39">
        <f t="shared" si="9"/>
        <v>0</v>
      </c>
      <c r="K124" s="39">
        <f t="shared" si="10"/>
        <v>0</v>
      </c>
      <c r="L124" s="39">
        <f t="shared" si="11"/>
        <v>0</v>
      </c>
      <c r="M124" s="39">
        <f t="shared" si="12"/>
        <v>0</v>
      </c>
      <c r="N124" s="39">
        <f t="shared" si="13"/>
        <v>0</v>
      </c>
      <c r="O124" s="39">
        <f t="shared" si="14"/>
        <v>0</v>
      </c>
      <c r="P124" s="39">
        <f>IF($A124&lt;=LEN('LMNA e11 - 2ry Str + Mask'!A$2),M124-J124,"")</f>
        <v>0</v>
      </c>
      <c r="Q124" s="39">
        <f>IF($A124&lt;=LEN('LMNA e11 - 2ry Str + Mask'!A$2),N124-K124,"")</f>
        <v>0</v>
      </c>
      <c r="R124" s="39">
        <f>IF($A124&lt;=LEN('LMNA e11 - 2ry Str + Mask'!A$2),O124-L124,"")</f>
        <v>0</v>
      </c>
    </row>
    <row r="125" spans="1:18" ht="32" customHeight="1" x14ac:dyDescent="0.15">
      <c r="A125" s="36">
        <v>124</v>
      </c>
      <c r="B125" s="37" t="str">
        <f>IF($A125&lt;=LEN('LMNA e11 - 2ry Str + Mask'!A$2),MID('LMNA e11 - 2ry Str + Mask'!A$2,$A125,1),"")</f>
        <v>(</v>
      </c>
      <c r="C125" s="38" t="str">
        <f>IF($A125&lt;=LEN('LMNA e11 - 2ry Str + Mask'!B$2),MID('LMNA e11 - 2ry Str + Mask'!B$2,$A125,1),"")</f>
        <v>(</v>
      </c>
      <c r="D125" s="38" t="str">
        <f>IF($A125&lt;=LEN('LMNA e11 - 2ry Str + Mask'!C$2),MID('LMNA e11 - 2ry Str + Mask'!C$2,$A125,1),"")</f>
        <v>.</v>
      </c>
      <c r="E125" s="38" t="str">
        <f t="shared" si="8"/>
        <v>(</v>
      </c>
      <c r="F125" s="38" t="str">
        <f t="shared" si="15"/>
        <v>.((((((((((.((((((.((.((((.((((...((.(((.(((((...((((((((..........))))))))..(((((...((((((((.((((.(((((.......(((((((..((((</v>
      </c>
      <c r="G125" s="39">
        <f>IF($A125&lt;=LEN('LMNA e11 - 2ry Str + Mask'!A$2),SUMIF('LMNA e11 - HSF3.0'!E2:E389,"&lt;="&amp;$A125,'LMNA e11 - HSF3.0'!H2:H389)-SUMIF('LMNA e11 - HSF3.0'!G2:G389,"&lt;="&amp;$A125,'LMNA e11 - HSF3.0'!H2:H389),"")</f>
        <v>0.69642857142857117</v>
      </c>
      <c r="H125" s="39">
        <f>IF($A125&lt;=LEN('LMNA e11 - 2ry Str + Mask'!A$2),SUMIF('LMNA e11 - HSF3.0'!E2:E389,"&lt;="&amp;$A125,'LMNA e11 - HSF3.0'!I2:I389)-SUMIF('LMNA e11 - HSF3.0'!G2:G389,"&lt;="&amp;$A125,'LMNA e11 - HSF3.0'!I2:I389),"")</f>
        <v>-0.25</v>
      </c>
      <c r="I125" s="39">
        <f>IF($A125&lt;=LEN('LMNA e11 - 2ry Str + Mask'!A$2),G125+H125,"")</f>
        <v>0.44642857142857117</v>
      </c>
      <c r="J125" s="39">
        <f t="shared" si="9"/>
        <v>0</v>
      </c>
      <c r="K125" s="39">
        <f t="shared" si="10"/>
        <v>0</v>
      </c>
      <c r="L125" s="39">
        <f t="shared" si="11"/>
        <v>0</v>
      </c>
      <c r="M125" s="39">
        <f t="shared" si="12"/>
        <v>0</v>
      </c>
      <c r="N125" s="39">
        <f t="shared" si="13"/>
        <v>0</v>
      </c>
      <c r="O125" s="39">
        <f t="shared" si="14"/>
        <v>0</v>
      </c>
      <c r="P125" s="39">
        <f>IF($A125&lt;=LEN('LMNA e11 - 2ry Str + Mask'!A$2),M125-J125,"")</f>
        <v>0</v>
      </c>
      <c r="Q125" s="39">
        <f>IF($A125&lt;=LEN('LMNA e11 - 2ry Str + Mask'!A$2),N125-K125,"")</f>
        <v>0</v>
      </c>
      <c r="R125" s="39">
        <f>IF($A125&lt;=LEN('LMNA e11 - 2ry Str + Mask'!A$2),O125-L125,"")</f>
        <v>0</v>
      </c>
    </row>
    <row r="126" spans="1:18" ht="44" customHeight="1" x14ac:dyDescent="0.15">
      <c r="A126" s="36">
        <v>125</v>
      </c>
      <c r="B126" s="37" t="str">
        <f>IF($A126&lt;=LEN('LMNA e11 - 2ry Str + Mask'!A$2),MID('LMNA e11 - 2ry Str + Mask'!A$2,$A126,1),"")</f>
        <v>.</v>
      </c>
      <c r="C126" s="38" t="str">
        <f>IF($A126&lt;=LEN('LMNA e11 - 2ry Str + Mask'!B$2),MID('LMNA e11 - 2ry Str + Mask'!B$2,$A126,1),"")</f>
        <v>.</v>
      </c>
      <c r="D126" s="38" t="str">
        <f>IF($A126&lt;=LEN('LMNA e11 - 2ry Str + Mask'!C$2),MID('LMNA e11 - 2ry Str + Mask'!C$2,$A126,1),"")</f>
        <v>.</v>
      </c>
      <c r="E126" s="38" t="str">
        <f t="shared" si="8"/>
        <v>.</v>
      </c>
      <c r="F126" s="38" t="str">
        <f t="shared" si="15"/>
        <v>.((((((((((.((((((.((.((((.((((...((.(((.(((((...((((((((..........))))))))..(((((...((((((((.((((.(((((.......(((((((..((((.</v>
      </c>
      <c r="G126" s="39">
        <f>IF($A126&lt;=LEN('LMNA e11 - 2ry Str + Mask'!A$2),SUMIF('LMNA e11 - HSF3.0'!E2:E389,"&lt;="&amp;$A126,'LMNA e11 - HSF3.0'!H2:H389)-SUMIF('LMNA e11 - HSF3.0'!G2:G389,"&lt;="&amp;$A126,'LMNA e11 - HSF3.0'!H2:H389),"")</f>
        <v>0.86309523809523725</v>
      </c>
      <c r="H126" s="39">
        <f>IF($A126&lt;=LEN('LMNA e11 - 2ry Str + Mask'!A$2),SUMIF('LMNA e11 - HSF3.0'!E2:E389,"&lt;="&amp;$A126,'LMNA e11 - HSF3.0'!I2:I389)-SUMIF('LMNA e11 - HSF3.0'!G2:G389,"&lt;="&amp;$A126,'LMNA e11 - HSF3.0'!I2:I389),"")</f>
        <v>-0.125</v>
      </c>
      <c r="I126" s="39">
        <f>IF($A126&lt;=LEN('LMNA e11 - 2ry Str + Mask'!A$2),G126+H126,"")</f>
        <v>0.73809523809523725</v>
      </c>
      <c r="J126" s="39">
        <f t="shared" si="9"/>
        <v>0.86309523809523725</v>
      </c>
      <c r="K126" s="39">
        <f t="shared" si="10"/>
        <v>-0.125</v>
      </c>
      <c r="L126" s="39">
        <f t="shared" si="11"/>
        <v>0.73809523809523725</v>
      </c>
      <c r="M126" s="39">
        <f t="shared" si="12"/>
        <v>0.86309523809523725</v>
      </c>
      <c r="N126" s="39">
        <f t="shared" si="13"/>
        <v>-0.125</v>
      </c>
      <c r="O126" s="39">
        <f t="shared" si="14"/>
        <v>0.73809523809523725</v>
      </c>
      <c r="P126" s="39">
        <f>IF($A126&lt;=LEN('LMNA e11 - 2ry Str + Mask'!A$2),M126-J126,"")</f>
        <v>0</v>
      </c>
      <c r="Q126" s="39">
        <f>IF($A126&lt;=LEN('LMNA e11 - 2ry Str + Mask'!A$2),N126-K126,"")</f>
        <v>0</v>
      </c>
      <c r="R126" s="39">
        <f>IF($A126&lt;=LEN('LMNA e11 - 2ry Str + Mask'!A$2),O126-L126,"")</f>
        <v>0</v>
      </c>
    </row>
    <row r="127" spans="1:18" ht="44" customHeight="1" x14ac:dyDescent="0.15">
      <c r="A127" s="36">
        <v>126</v>
      </c>
      <c r="B127" s="37" t="str">
        <f>IF($A127&lt;=LEN('LMNA e11 - 2ry Str + Mask'!A$2),MID('LMNA e11 - 2ry Str + Mask'!A$2,$A127,1),"")</f>
        <v>.</v>
      </c>
      <c r="C127" s="38" t="str">
        <f>IF($A127&lt;=LEN('LMNA e11 - 2ry Str + Mask'!B$2),MID('LMNA e11 - 2ry Str + Mask'!B$2,$A127,1),"")</f>
        <v>.</v>
      </c>
      <c r="D127" s="38" t="str">
        <f>IF($A127&lt;=LEN('LMNA e11 - 2ry Str + Mask'!C$2),MID('LMNA e11 - 2ry Str + Mask'!C$2,$A127,1),"")</f>
        <v>.</v>
      </c>
      <c r="E127" s="38" t="str">
        <f t="shared" si="8"/>
        <v>.</v>
      </c>
      <c r="F127" s="38" t="str">
        <f t="shared" si="15"/>
        <v>.((((((((((.((((((.((.((((.((((...((.(((.(((((...((((((((..........))))))))..(((((...((((((((.((((.(((((.......(((((((..((((..</v>
      </c>
      <c r="G127" s="39">
        <f>IF($A127&lt;=LEN('LMNA e11 - 2ry Str + Mask'!A$2),SUMIF('LMNA e11 - HSF3.0'!E2:E389,"&lt;="&amp;$A127,'LMNA e11 - HSF3.0'!H2:H389)-SUMIF('LMNA e11 - HSF3.0'!G2:G389,"&lt;="&amp;$A127,'LMNA e11 - HSF3.0'!H2:H389),"")</f>
        <v>0.98809523809523725</v>
      </c>
      <c r="H127" s="39">
        <f>IF($A127&lt;=LEN('LMNA e11 - 2ry Str + Mask'!A$2),SUMIF('LMNA e11 - HSF3.0'!E2:E389,"&lt;="&amp;$A127,'LMNA e11 - HSF3.0'!I2:I389)-SUMIF('LMNA e11 - HSF3.0'!G2:G389,"&lt;="&amp;$A127,'LMNA e11 - HSF3.0'!I2:I389),"")</f>
        <v>-0.125</v>
      </c>
      <c r="I127" s="39">
        <f>IF($A127&lt;=LEN('LMNA e11 - 2ry Str + Mask'!A$2),G127+H127,"")</f>
        <v>0.86309523809523725</v>
      </c>
      <c r="J127" s="39">
        <f t="shared" si="9"/>
        <v>0.98809523809523725</v>
      </c>
      <c r="K127" s="39">
        <f t="shared" si="10"/>
        <v>-0.125</v>
      </c>
      <c r="L127" s="39">
        <f t="shared" si="11"/>
        <v>0.86309523809523725</v>
      </c>
      <c r="M127" s="39">
        <f t="shared" si="12"/>
        <v>0.98809523809523725</v>
      </c>
      <c r="N127" s="39">
        <f t="shared" si="13"/>
        <v>-0.125</v>
      </c>
      <c r="O127" s="39">
        <f t="shared" si="14"/>
        <v>0.86309523809523725</v>
      </c>
      <c r="P127" s="39">
        <f>IF($A127&lt;=LEN('LMNA e11 - 2ry Str + Mask'!A$2),M127-J127,"")</f>
        <v>0</v>
      </c>
      <c r="Q127" s="39">
        <f>IF($A127&lt;=LEN('LMNA e11 - 2ry Str + Mask'!A$2),N127-K127,"")</f>
        <v>0</v>
      </c>
      <c r="R127" s="39">
        <f>IF($A127&lt;=LEN('LMNA e11 - 2ry Str + Mask'!A$2),O127-L127,"")</f>
        <v>0</v>
      </c>
    </row>
    <row r="128" spans="1:18" ht="44" customHeight="1" x14ac:dyDescent="0.15">
      <c r="A128" s="36">
        <v>127</v>
      </c>
      <c r="B128" s="37" t="str">
        <f>IF($A128&lt;=LEN('LMNA e11 - 2ry Str + Mask'!A$2),MID('LMNA e11 - 2ry Str + Mask'!A$2,$A128,1),"")</f>
        <v>.</v>
      </c>
      <c r="C128" s="38" t="str">
        <f>IF($A128&lt;=LEN('LMNA e11 - 2ry Str + Mask'!B$2),MID('LMNA e11 - 2ry Str + Mask'!B$2,$A128,1),"")</f>
        <v>.</v>
      </c>
      <c r="D128" s="38" t="str">
        <f>IF($A128&lt;=LEN('LMNA e11 - 2ry Str + Mask'!C$2),MID('LMNA e11 - 2ry Str + Mask'!C$2,$A128,1),"")</f>
        <v>.</v>
      </c>
      <c r="E128" s="38" t="str">
        <f t="shared" si="8"/>
        <v>.</v>
      </c>
      <c r="F128" s="38" t="str">
        <f t="shared" si="15"/>
        <v>.((((((((((.((((((.((.((((.((((...((.(((.(((((...((((((((..........))))))))..(((((...((((((((.((((.(((((.......(((((((..((((...</v>
      </c>
      <c r="G128" s="39">
        <f>IF($A128&lt;=LEN('LMNA e11 - 2ry Str + Mask'!A$2),SUMIF('LMNA e11 - HSF3.0'!E2:E389,"&lt;="&amp;$A128,'LMNA e11 - HSF3.0'!H2:H389)-SUMIF('LMNA e11 - HSF3.0'!G2:G389,"&lt;="&amp;$A128,'LMNA e11 - HSF3.0'!H2:H389),"")</f>
        <v>0.98809523809523725</v>
      </c>
      <c r="H128" s="39">
        <f>IF($A128&lt;=LEN('LMNA e11 - 2ry Str + Mask'!A$2),SUMIF('LMNA e11 - HSF3.0'!E2:E389,"&lt;="&amp;$A128,'LMNA e11 - HSF3.0'!I2:I389)-SUMIF('LMNA e11 - HSF3.0'!G2:G389,"&lt;="&amp;$A128,'LMNA e11 - HSF3.0'!I2:I389),"")</f>
        <v>0</v>
      </c>
      <c r="I128" s="39">
        <f>IF($A128&lt;=LEN('LMNA e11 - 2ry Str + Mask'!A$2),G128+H128,"")</f>
        <v>0.98809523809523725</v>
      </c>
      <c r="J128" s="39">
        <f t="shared" si="9"/>
        <v>0.98809523809523725</v>
      </c>
      <c r="K128" s="39">
        <f t="shared" si="10"/>
        <v>0</v>
      </c>
      <c r="L128" s="39">
        <f t="shared" si="11"/>
        <v>0.98809523809523725</v>
      </c>
      <c r="M128" s="39">
        <f t="shared" si="12"/>
        <v>0.98809523809523725</v>
      </c>
      <c r="N128" s="39">
        <f t="shared" si="13"/>
        <v>0</v>
      </c>
      <c r="O128" s="39">
        <f t="shared" si="14"/>
        <v>0.98809523809523725</v>
      </c>
      <c r="P128" s="39">
        <f>IF($A128&lt;=LEN('LMNA e11 - 2ry Str + Mask'!A$2),M128-J128,"")</f>
        <v>0</v>
      </c>
      <c r="Q128" s="39">
        <f>IF($A128&lt;=LEN('LMNA e11 - 2ry Str + Mask'!A$2),N128-K128,"")</f>
        <v>0</v>
      </c>
      <c r="R128" s="39">
        <f>IF($A128&lt;=LEN('LMNA e11 - 2ry Str + Mask'!A$2),O128-L128,"")</f>
        <v>0</v>
      </c>
    </row>
    <row r="129" spans="1:18" ht="44" customHeight="1" x14ac:dyDescent="0.15">
      <c r="A129" s="36">
        <v>128</v>
      </c>
      <c r="B129" s="37" t="str">
        <f>IF($A129&lt;=LEN('LMNA e11 - 2ry Str + Mask'!A$2),MID('LMNA e11 - 2ry Str + Mask'!A$2,$A129,1),"")</f>
        <v>)</v>
      </c>
      <c r="C129" s="38" t="str">
        <f>IF($A129&lt;=LEN('LMNA e11 - 2ry Str + Mask'!B$2),MID('LMNA e11 - 2ry Str + Mask'!B$2,$A129,1),"")</f>
        <v>)</v>
      </c>
      <c r="D129" s="38" t="str">
        <f>IF($A129&lt;=LEN('LMNA e11 - 2ry Str + Mask'!C$2),MID('LMNA e11 - 2ry Str + Mask'!C$2,$A129,1),"")</f>
        <v>.</v>
      </c>
      <c r="E129" s="38" t="str">
        <f t="shared" si="8"/>
        <v>)</v>
      </c>
      <c r="F129" s="38" t="str">
        <f t="shared" si="15"/>
        <v>.((((((((((.((((((.((.((((.((((...((.(((.(((((...((((((((..........))))))))..(((((...((((((((.((((.(((((.......(((((((..((((...)</v>
      </c>
      <c r="G129" s="39">
        <f>IF($A129&lt;=LEN('LMNA e11 - 2ry Str + Mask'!A$2),SUMIF('LMNA e11 - HSF3.0'!E2:E389,"&lt;="&amp;$A129,'LMNA e11 - HSF3.0'!H2:H389)-SUMIF('LMNA e11 - HSF3.0'!G2:G389,"&lt;="&amp;$A129,'LMNA e11 - HSF3.0'!H2:H389),"")</f>
        <v>1.1547619047619033</v>
      </c>
      <c r="H129" s="39">
        <f>IF($A129&lt;=LEN('LMNA e11 - 2ry Str + Mask'!A$2),SUMIF('LMNA e11 - HSF3.0'!E2:E389,"&lt;="&amp;$A129,'LMNA e11 - HSF3.0'!I2:I389)-SUMIF('LMNA e11 - HSF3.0'!G2:G389,"&lt;="&amp;$A129,'LMNA e11 - HSF3.0'!I2:I389),"")</f>
        <v>-0.16666666666666696</v>
      </c>
      <c r="I129" s="39">
        <f>IF($A129&lt;=LEN('LMNA e11 - 2ry Str + Mask'!A$2),G129+H129,"")</f>
        <v>0.98809523809523636</v>
      </c>
      <c r="J129" s="39">
        <f t="shared" si="9"/>
        <v>0</v>
      </c>
      <c r="K129" s="39">
        <f t="shared" si="10"/>
        <v>0</v>
      </c>
      <c r="L129" s="39">
        <f t="shared" si="11"/>
        <v>0</v>
      </c>
      <c r="M129" s="39">
        <f t="shared" si="12"/>
        <v>0</v>
      </c>
      <c r="N129" s="39">
        <f t="shared" si="13"/>
        <v>0</v>
      </c>
      <c r="O129" s="39">
        <f t="shared" si="14"/>
        <v>0</v>
      </c>
      <c r="P129" s="39">
        <f>IF($A129&lt;=LEN('LMNA e11 - 2ry Str + Mask'!A$2),M129-J129,"")</f>
        <v>0</v>
      </c>
      <c r="Q129" s="39">
        <f>IF($A129&lt;=LEN('LMNA e11 - 2ry Str + Mask'!A$2),N129-K129,"")</f>
        <v>0</v>
      </c>
      <c r="R129" s="39">
        <f>IF($A129&lt;=LEN('LMNA e11 - 2ry Str + Mask'!A$2),O129-L129,"")</f>
        <v>0</v>
      </c>
    </row>
    <row r="130" spans="1:18" ht="44" customHeight="1" x14ac:dyDescent="0.15">
      <c r="A130" s="36">
        <v>129</v>
      </c>
      <c r="B130" s="37" t="str">
        <f>IF($A130&lt;=LEN('LMNA e11 - 2ry Str + Mask'!A$2),MID('LMNA e11 - 2ry Str + Mask'!A$2,$A130,1),"")</f>
        <v>)</v>
      </c>
      <c r="C130" s="38" t="str">
        <f>IF($A130&lt;=LEN('LMNA e11 - 2ry Str + Mask'!B$2),MID('LMNA e11 - 2ry Str + Mask'!B$2,$A130,1),"")</f>
        <v>)</v>
      </c>
      <c r="D130" s="38" t="str">
        <f>IF($A130&lt;=LEN('LMNA e11 - 2ry Str + Mask'!C$2),MID('LMNA e11 - 2ry Str + Mask'!C$2,$A130,1),"")</f>
        <v>.</v>
      </c>
      <c r="E130" s="38" t="str">
        <f t="shared" ref="E130:E193" si="16">IF(D130="x","|",C130)</f>
        <v>)</v>
      </c>
      <c r="F130" s="38" t="str">
        <f t="shared" si="15"/>
        <v>.((((((((((.((((((.((.((((.((((...((.(((.(((((...((((((((..........))))))))..(((((...((((((((.((((.(((((.......(((((((..((((...))</v>
      </c>
      <c r="G130" s="39">
        <f>IF($A130&lt;=LEN('LMNA e11 - 2ry Str + Mask'!A$2),SUMIF('LMNA e11 - HSF3.0'!E2:E389,"&lt;="&amp;$A130,'LMNA e11 - HSF3.0'!H2:H389)-SUMIF('LMNA e11 - HSF3.0'!G2:G389,"&lt;="&amp;$A130,'LMNA e11 - HSF3.0'!H2:H389),"")</f>
        <v>0.99404761904761685</v>
      </c>
      <c r="H130" s="39">
        <f>IF($A130&lt;=LEN('LMNA e11 - 2ry Str + Mask'!A$2),SUMIF('LMNA e11 - HSF3.0'!E2:E389,"&lt;="&amp;$A130,'LMNA e11 - HSF3.0'!I2:I389)-SUMIF('LMNA e11 - HSF3.0'!G2:G389,"&lt;="&amp;$A130,'LMNA e11 - HSF3.0'!I2:I389),"")</f>
        <v>-0.47619047619047716</v>
      </c>
      <c r="I130" s="39">
        <f>IF($A130&lt;=LEN('LMNA e11 - 2ry Str + Mask'!A$2),G130+H130,"")</f>
        <v>0.51785714285713969</v>
      </c>
      <c r="J130" s="39">
        <f t="shared" ref="J130:J193" si="17">IF(OR(B130=".",B130=""),G130,0)</f>
        <v>0</v>
      </c>
      <c r="K130" s="39">
        <f t="shared" ref="K130:K193" si="18">IF(OR(B130=".",B130=""),H130,0)</f>
        <v>0</v>
      </c>
      <c r="L130" s="39">
        <f t="shared" ref="L130:L193" si="19">IF(OR(B130=".",B130=""),I130,0)</f>
        <v>0</v>
      </c>
      <c r="M130" s="39">
        <f t="shared" ref="M130:M193" si="20">IF(OR(E130=".",E130=""),G130,0)</f>
        <v>0</v>
      </c>
      <c r="N130" s="39">
        <f t="shared" ref="N130:N193" si="21">IF(OR(E130=".",E130=""),H130,0)</f>
        <v>0</v>
      </c>
      <c r="O130" s="39">
        <f t="shared" ref="O130:O193" si="22">IF(OR(E130=".",E130=""),I130,0)</f>
        <v>0</v>
      </c>
      <c r="P130" s="39">
        <f>IF($A130&lt;=LEN('LMNA e11 - 2ry Str + Mask'!A$2),M130-J130,"")</f>
        <v>0</v>
      </c>
      <c r="Q130" s="39">
        <f>IF($A130&lt;=LEN('LMNA e11 - 2ry Str + Mask'!A$2),N130-K130,"")</f>
        <v>0</v>
      </c>
      <c r="R130" s="39">
        <f>IF($A130&lt;=LEN('LMNA e11 - 2ry Str + Mask'!A$2),O130-L130,"")</f>
        <v>0</v>
      </c>
    </row>
    <row r="131" spans="1:18" ht="44" customHeight="1" x14ac:dyDescent="0.15">
      <c r="A131" s="36">
        <v>130</v>
      </c>
      <c r="B131" s="37" t="str">
        <f>IF($A131&lt;=LEN('LMNA e11 - 2ry Str + Mask'!A$2),MID('LMNA e11 - 2ry Str + Mask'!A$2,$A131,1),"")</f>
        <v>)</v>
      </c>
      <c r="C131" s="38" t="str">
        <f>IF($A131&lt;=LEN('LMNA e11 - 2ry Str + Mask'!B$2),MID('LMNA e11 - 2ry Str + Mask'!B$2,$A131,1),"")</f>
        <v>)</v>
      </c>
      <c r="D131" s="38" t="str">
        <f>IF($A131&lt;=LEN('LMNA e11 - 2ry Str + Mask'!C$2),MID('LMNA e11 - 2ry Str + Mask'!C$2,$A131,1),"")</f>
        <v>.</v>
      </c>
      <c r="E131" s="38" t="str">
        <f t="shared" si="16"/>
        <v>)</v>
      </c>
      <c r="F131" s="38" t="str">
        <f t="shared" ref="F131:F194" si="23">CONCATENATE(F130,E131)</f>
        <v>.((((((((((.((((((.((.((((.((((...((.(((.(((((...((((((((..........))))))))..(((((...((((((((.((((.(((((.......(((((((..((((...)))</v>
      </c>
      <c r="G131" s="39">
        <f>IF($A131&lt;=LEN('LMNA e11 - 2ry Str + Mask'!A$2),SUMIF('LMNA e11 - HSF3.0'!E2:E389,"&lt;="&amp;$A131,'LMNA e11 - HSF3.0'!H2:H389)-SUMIF('LMNA e11 - HSF3.0'!G2:G389,"&lt;="&amp;$A131,'LMNA e11 - HSF3.0'!H2:H389),"")</f>
        <v>1.2857142857142829</v>
      </c>
      <c r="H131" s="39">
        <f>IF($A131&lt;=LEN('LMNA e11 - 2ry Str + Mask'!A$2),SUMIF('LMNA e11 - HSF3.0'!E2:E389,"&lt;="&amp;$A131,'LMNA e11 - HSF3.0'!I2:I389)-SUMIF('LMNA e11 - HSF3.0'!G2:G389,"&lt;="&amp;$A131,'LMNA e11 - HSF3.0'!I2:I389),"")</f>
        <v>-0.64285714285714413</v>
      </c>
      <c r="I131" s="39">
        <f>IF($A131&lt;=LEN('LMNA e11 - 2ry Str + Mask'!A$2),G131+H131,"")</f>
        <v>0.6428571428571388</v>
      </c>
      <c r="J131" s="39">
        <f t="shared" si="17"/>
        <v>0</v>
      </c>
      <c r="K131" s="39">
        <f t="shared" si="18"/>
        <v>0</v>
      </c>
      <c r="L131" s="39">
        <f t="shared" si="19"/>
        <v>0</v>
      </c>
      <c r="M131" s="39">
        <f t="shared" si="20"/>
        <v>0</v>
      </c>
      <c r="N131" s="39">
        <f t="shared" si="21"/>
        <v>0</v>
      </c>
      <c r="O131" s="39">
        <f t="shared" si="22"/>
        <v>0</v>
      </c>
      <c r="P131" s="39">
        <f>IF($A131&lt;=LEN('LMNA e11 - 2ry Str + Mask'!A$2),M131-J131,"")</f>
        <v>0</v>
      </c>
      <c r="Q131" s="39">
        <f>IF($A131&lt;=LEN('LMNA e11 - 2ry Str + Mask'!A$2),N131-K131,"")</f>
        <v>0</v>
      </c>
      <c r="R131" s="39">
        <f>IF($A131&lt;=LEN('LMNA e11 - 2ry Str + Mask'!A$2),O131-L131,"")</f>
        <v>0</v>
      </c>
    </row>
    <row r="132" spans="1:18" ht="44" customHeight="1" x14ac:dyDescent="0.15">
      <c r="A132" s="36">
        <v>131</v>
      </c>
      <c r="B132" s="37" t="str">
        <f>IF($A132&lt;=LEN('LMNA e11 - 2ry Str + Mask'!A$2),MID('LMNA e11 - 2ry Str + Mask'!A$2,$A132,1),"")</f>
        <v>)</v>
      </c>
      <c r="C132" s="38" t="str">
        <f>IF($A132&lt;=LEN('LMNA e11 - 2ry Str + Mask'!B$2),MID('LMNA e11 - 2ry Str + Mask'!B$2,$A132,1),"")</f>
        <v>)</v>
      </c>
      <c r="D132" s="38" t="str">
        <f>IF($A132&lt;=LEN('LMNA e11 - 2ry Str + Mask'!C$2),MID('LMNA e11 - 2ry Str + Mask'!C$2,$A132,1),"")</f>
        <v>.</v>
      </c>
      <c r="E132" s="38" t="str">
        <f t="shared" si="16"/>
        <v>)</v>
      </c>
      <c r="F132" s="38" t="str">
        <f t="shared" si="23"/>
        <v>.((((((((((.((((((.((.((((.((((...((.(((.(((((...((((((((..........))))))))..(((((...((((((((.((((.(((((.......(((((((..((((...))))</v>
      </c>
      <c r="G132" s="39">
        <f>IF($A132&lt;=LEN('LMNA e11 - 2ry Str + Mask'!A$2),SUMIF('LMNA e11 - HSF3.0'!E2:E389,"&lt;="&amp;$A132,'LMNA e11 - HSF3.0'!H2:H389)-SUMIF('LMNA e11 - HSF3.0'!G2:G389,"&lt;="&amp;$A132,'LMNA e11 - HSF3.0'!H2:H389),"")</f>
        <v>0.99999999999999822</v>
      </c>
      <c r="H132" s="39">
        <f>IF($A132&lt;=LEN('LMNA e11 - 2ry Str + Mask'!A$2),SUMIF('LMNA e11 - HSF3.0'!E2:E389,"&lt;="&amp;$A132,'LMNA e11 - HSF3.0'!I2:I389)-SUMIF('LMNA e11 - HSF3.0'!G2:G389,"&lt;="&amp;$A132,'LMNA e11 - HSF3.0'!I2:I389),"")</f>
        <v>-0.80952380952381109</v>
      </c>
      <c r="I132" s="39">
        <f>IF($A132&lt;=LEN('LMNA e11 - 2ry Str + Mask'!A$2),G132+H132,"")</f>
        <v>0.19047619047618713</v>
      </c>
      <c r="J132" s="39">
        <f t="shared" si="17"/>
        <v>0</v>
      </c>
      <c r="K132" s="39">
        <f t="shared" si="18"/>
        <v>0</v>
      </c>
      <c r="L132" s="39">
        <f t="shared" si="19"/>
        <v>0</v>
      </c>
      <c r="M132" s="39">
        <f t="shared" si="20"/>
        <v>0</v>
      </c>
      <c r="N132" s="39">
        <f t="shared" si="21"/>
        <v>0</v>
      </c>
      <c r="O132" s="39">
        <f t="shared" si="22"/>
        <v>0</v>
      </c>
      <c r="P132" s="39">
        <f>IF($A132&lt;=LEN('LMNA e11 - 2ry Str + Mask'!A$2),M132-J132,"")</f>
        <v>0</v>
      </c>
      <c r="Q132" s="39">
        <f>IF($A132&lt;=LEN('LMNA e11 - 2ry Str + Mask'!A$2),N132-K132,"")</f>
        <v>0</v>
      </c>
      <c r="R132" s="39">
        <f>IF($A132&lt;=LEN('LMNA e11 - 2ry Str + Mask'!A$2),O132-L132,"")</f>
        <v>0</v>
      </c>
    </row>
    <row r="133" spans="1:18" ht="44" customHeight="1" x14ac:dyDescent="0.15">
      <c r="A133" s="36">
        <v>132</v>
      </c>
      <c r="B133" s="37" t="str">
        <f>IF($A133&lt;=LEN('LMNA e11 - 2ry Str + Mask'!A$2),MID('LMNA e11 - 2ry Str + Mask'!A$2,$A133,1),"")</f>
        <v>.</v>
      </c>
      <c r="C133" s="38" t="str">
        <f>IF($A133&lt;=LEN('LMNA e11 - 2ry Str + Mask'!B$2),MID('LMNA e11 - 2ry Str + Mask'!B$2,$A133,1),"")</f>
        <v>.</v>
      </c>
      <c r="D133" s="38" t="str">
        <f>IF($A133&lt;=LEN('LMNA e11 - 2ry Str + Mask'!C$2),MID('LMNA e11 - 2ry Str + Mask'!C$2,$A133,1),"")</f>
        <v>.</v>
      </c>
      <c r="E133" s="38" t="str">
        <f t="shared" si="16"/>
        <v>.</v>
      </c>
      <c r="F133" s="38" t="str">
        <f t="shared" si="23"/>
        <v>.((((((((((.((((((.((.((((.((((...((.(((.(((((...((((((((..........))))))))..(((((...((((((((.((((.(((((.......(((((((..((((...)))).</v>
      </c>
      <c r="G133" s="39">
        <f>IF($A133&lt;=LEN('LMNA e11 - 2ry Str + Mask'!A$2),SUMIF('LMNA e11 - HSF3.0'!E2:E389,"&lt;="&amp;$A133,'LMNA e11 - HSF3.0'!H2:H389)-SUMIF('LMNA e11 - HSF3.0'!G2:G389,"&lt;="&amp;$A133,'LMNA e11 - HSF3.0'!H2:H389),"")</f>
        <v>1.1666666666666643</v>
      </c>
      <c r="H133" s="39">
        <f>IF($A133&lt;=LEN('LMNA e11 - 2ry Str + Mask'!A$2),SUMIF('LMNA e11 - HSF3.0'!E2:E389,"&lt;="&amp;$A133,'LMNA e11 - HSF3.0'!I2:I389)-SUMIF('LMNA e11 - HSF3.0'!G2:G389,"&lt;="&amp;$A133,'LMNA e11 - HSF3.0'!I2:I389),"")</f>
        <v>-0.95238095238095433</v>
      </c>
      <c r="I133" s="39">
        <f>IF($A133&lt;=LEN('LMNA e11 - 2ry Str + Mask'!A$2),G133+H133,"")</f>
        <v>0.21428571428570997</v>
      </c>
      <c r="J133" s="39">
        <f t="shared" si="17"/>
        <v>1.1666666666666643</v>
      </c>
      <c r="K133" s="39">
        <f t="shared" si="18"/>
        <v>-0.95238095238095433</v>
      </c>
      <c r="L133" s="39">
        <f t="shared" si="19"/>
        <v>0.21428571428570997</v>
      </c>
      <c r="M133" s="39">
        <f t="shared" si="20"/>
        <v>1.1666666666666643</v>
      </c>
      <c r="N133" s="39">
        <f t="shared" si="21"/>
        <v>-0.95238095238095433</v>
      </c>
      <c r="O133" s="39">
        <f t="shared" si="22"/>
        <v>0.21428571428570997</v>
      </c>
      <c r="P133" s="39">
        <f>IF($A133&lt;=LEN('LMNA e11 - 2ry Str + Mask'!A$2),M133-J133,"")</f>
        <v>0</v>
      </c>
      <c r="Q133" s="39">
        <f>IF($A133&lt;=LEN('LMNA e11 - 2ry Str + Mask'!A$2),N133-K133,"")</f>
        <v>0</v>
      </c>
      <c r="R133" s="39">
        <f>IF($A133&lt;=LEN('LMNA e11 - 2ry Str + Mask'!A$2),O133-L133,"")</f>
        <v>0</v>
      </c>
    </row>
    <row r="134" spans="1:18" ht="44" customHeight="1" x14ac:dyDescent="0.15">
      <c r="A134" s="36">
        <v>133</v>
      </c>
      <c r="B134" s="37" t="str">
        <f>IF($A134&lt;=LEN('LMNA e11 - 2ry Str + Mask'!A$2),MID('LMNA e11 - 2ry Str + Mask'!A$2,$A134,1),"")</f>
        <v>)</v>
      </c>
      <c r="C134" s="38" t="str">
        <f>IF($A134&lt;=LEN('LMNA e11 - 2ry Str + Mask'!B$2),MID('LMNA e11 - 2ry Str + Mask'!B$2,$A134,1),"")</f>
        <v>)</v>
      </c>
      <c r="D134" s="38" t="str">
        <f>IF($A134&lt;=LEN('LMNA e11 - 2ry Str + Mask'!C$2),MID('LMNA e11 - 2ry Str + Mask'!C$2,$A134,1),"")</f>
        <v>.</v>
      </c>
      <c r="E134" s="38" t="str">
        <f t="shared" si="16"/>
        <v>)</v>
      </c>
      <c r="F134" s="38" t="str">
        <f t="shared" si="23"/>
        <v>.((((((((((.((((((.((.((((.((((...((.(((.(((((...((((((((..........))))))))..(((((...((((((((.((((.(((((.......(((((((..((((...)))).)</v>
      </c>
      <c r="G134" s="39">
        <f>IF($A134&lt;=LEN('LMNA e11 - 2ry Str + Mask'!A$2),SUMIF('LMNA e11 - HSF3.0'!E2:E389,"&lt;="&amp;$A134,'LMNA e11 - HSF3.0'!H2:H389)-SUMIF('LMNA e11 - HSF3.0'!G2:G389,"&lt;="&amp;$A134,'LMNA e11 - HSF3.0'!H2:H389),"")</f>
        <v>1.1666666666666643</v>
      </c>
      <c r="H134" s="39">
        <f>IF($A134&lt;=LEN('LMNA e11 - 2ry Str + Mask'!A$2),SUMIF('LMNA e11 - HSF3.0'!E2:E389,"&lt;="&amp;$A134,'LMNA e11 - HSF3.0'!I2:I389)-SUMIF('LMNA e11 - HSF3.0'!G2:G389,"&lt;="&amp;$A134,'LMNA e11 - HSF3.0'!I2:I389),"")</f>
        <v>-0.95238095238095433</v>
      </c>
      <c r="I134" s="39">
        <f>IF($A134&lt;=LEN('LMNA e11 - 2ry Str + Mask'!A$2),G134+H134,"")</f>
        <v>0.21428571428570997</v>
      </c>
      <c r="J134" s="39">
        <f t="shared" si="17"/>
        <v>0</v>
      </c>
      <c r="K134" s="39">
        <f t="shared" si="18"/>
        <v>0</v>
      </c>
      <c r="L134" s="39">
        <f t="shared" si="19"/>
        <v>0</v>
      </c>
      <c r="M134" s="39">
        <f t="shared" si="20"/>
        <v>0</v>
      </c>
      <c r="N134" s="39">
        <f t="shared" si="21"/>
        <v>0</v>
      </c>
      <c r="O134" s="39">
        <f t="shared" si="22"/>
        <v>0</v>
      </c>
      <c r="P134" s="39">
        <f>IF($A134&lt;=LEN('LMNA e11 - 2ry Str + Mask'!A$2),M134-J134,"")</f>
        <v>0</v>
      </c>
      <c r="Q134" s="39">
        <f>IF($A134&lt;=LEN('LMNA e11 - 2ry Str + Mask'!A$2),N134-K134,"")</f>
        <v>0</v>
      </c>
      <c r="R134" s="39">
        <f>IF($A134&lt;=LEN('LMNA e11 - 2ry Str + Mask'!A$2),O134-L134,"")</f>
        <v>0</v>
      </c>
    </row>
    <row r="135" spans="1:18" ht="44" customHeight="1" x14ac:dyDescent="0.15">
      <c r="A135" s="36">
        <v>134</v>
      </c>
      <c r="B135" s="37" t="str">
        <f>IF($A135&lt;=LEN('LMNA e11 - 2ry Str + Mask'!A$2),MID('LMNA e11 - 2ry Str + Mask'!A$2,$A135,1),"")</f>
        <v>)</v>
      </c>
      <c r="C135" s="38" t="str">
        <f>IF($A135&lt;=LEN('LMNA e11 - 2ry Str + Mask'!B$2),MID('LMNA e11 - 2ry Str + Mask'!B$2,$A135,1),"")</f>
        <v>)</v>
      </c>
      <c r="D135" s="38" t="str">
        <f>IF($A135&lt;=LEN('LMNA e11 - 2ry Str + Mask'!C$2),MID('LMNA e11 - 2ry Str + Mask'!C$2,$A135,1),"")</f>
        <v>.</v>
      </c>
      <c r="E135" s="38" t="str">
        <f t="shared" si="16"/>
        <v>)</v>
      </c>
      <c r="F135" s="38" t="str">
        <f t="shared" si="23"/>
        <v>.((((((((((.((((((.((.((((.((((...((.(((.(((((...((((((((..........))))))))..(((((...((((((((.((((.(((((.......(((((((..((((...)))).))</v>
      </c>
      <c r="G135" s="39">
        <f>IF($A135&lt;=LEN('LMNA e11 - 2ry Str + Mask'!A$2),SUMIF('LMNA e11 - HSF3.0'!E2:E389,"&lt;="&amp;$A135,'LMNA e11 - HSF3.0'!H2:H389)-SUMIF('LMNA e11 - HSF3.0'!G2:G389,"&lt;="&amp;$A135,'LMNA e11 - HSF3.0'!H2:H389),"")</f>
        <v>1.2083333333333304</v>
      </c>
      <c r="H135" s="39">
        <f>IF($A135&lt;=LEN('LMNA e11 - 2ry Str + Mask'!A$2),SUMIF('LMNA e11 - HSF3.0'!E2:E389,"&lt;="&amp;$A135,'LMNA e11 - HSF3.0'!I2:I389)-SUMIF('LMNA e11 - HSF3.0'!G2:G389,"&lt;="&amp;$A135,'LMNA e11 - HSF3.0'!I2:I389),"")</f>
        <v>-0.9285714285714306</v>
      </c>
      <c r="I135" s="39">
        <f>IF($A135&lt;=LEN('LMNA e11 - 2ry Str + Mask'!A$2),G135+H135,"")</f>
        <v>0.27976190476189977</v>
      </c>
      <c r="J135" s="39">
        <f t="shared" si="17"/>
        <v>0</v>
      </c>
      <c r="K135" s="39">
        <f t="shared" si="18"/>
        <v>0</v>
      </c>
      <c r="L135" s="39">
        <f t="shared" si="19"/>
        <v>0</v>
      </c>
      <c r="M135" s="39">
        <f t="shared" si="20"/>
        <v>0</v>
      </c>
      <c r="N135" s="39">
        <f t="shared" si="21"/>
        <v>0</v>
      </c>
      <c r="O135" s="39">
        <f t="shared" si="22"/>
        <v>0</v>
      </c>
      <c r="P135" s="39">
        <f>IF($A135&lt;=LEN('LMNA e11 - 2ry Str + Mask'!A$2),M135-J135,"")</f>
        <v>0</v>
      </c>
      <c r="Q135" s="39">
        <f>IF($A135&lt;=LEN('LMNA e11 - 2ry Str + Mask'!A$2),N135-K135,"")</f>
        <v>0</v>
      </c>
      <c r="R135" s="39">
        <f>IF($A135&lt;=LEN('LMNA e11 - 2ry Str + Mask'!A$2),O135-L135,"")</f>
        <v>0</v>
      </c>
    </row>
    <row r="136" spans="1:18" ht="44" customHeight="1" x14ac:dyDescent="0.15">
      <c r="A136" s="36">
        <v>135</v>
      </c>
      <c r="B136" s="37" t="str">
        <f>IF($A136&lt;=LEN('LMNA e11 - 2ry Str + Mask'!A$2),MID('LMNA e11 - 2ry Str + Mask'!A$2,$A136,1),"")</f>
        <v>)</v>
      </c>
      <c r="C136" s="38" t="str">
        <f>IF($A136&lt;=LEN('LMNA e11 - 2ry Str + Mask'!B$2),MID('LMNA e11 - 2ry Str + Mask'!B$2,$A136,1),"")</f>
        <v>)</v>
      </c>
      <c r="D136" s="38" t="str">
        <f>IF($A136&lt;=LEN('LMNA e11 - 2ry Str + Mask'!C$2),MID('LMNA e11 - 2ry Str + Mask'!C$2,$A136,1),"")</f>
        <v>.</v>
      </c>
      <c r="E136" s="38" t="str">
        <f t="shared" si="16"/>
        <v>)</v>
      </c>
      <c r="F136" s="38" t="str">
        <f t="shared" si="23"/>
        <v>.((((((((((.((((((.((.((((.((((...((.(((.(((((...((((((((..........))))))))..(((((...((((((((.((((.(((((.......(((((((..((((...)))).)))</v>
      </c>
      <c r="G136" s="39">
        <f>IF($A136&lt;=LEN('LMNA e11 - 2ry Str + Mask'!A$2),SUMIF('LMNA e11 - HSF3.0'!E2:E389,"&lt;="&amp;$A136,'LMNA e11 - HSF3.0'!H2:H389)-SUMIF('LMNA e11 - HSF3.0'!G2:G389,"&lt;="&amp;$A136,'LMNA e11 - HSF3.0'!H2:H389),"")</f>
        <v>1.3749999999999964</v>
      </c>
      <c r="H136" s="39">
        <f>IF($A136&lt;=LEN('LMNA e11 - 2ry Str + Mask'!A$2),SUMIF('LMNA e11 - HSF3.0'!E2:E389,"&lt;="&amp;$A136,'LMNA e11 - HSF3.0'!I2:I389)-SUMIF('LMNA e11 - HSF3.0'!G2:G389,"&lt;="&amp;$A136,'LMNA e11 - HSF3.0'!I2:I389),"")</f>
        <v>-0.76190476190476364</v>
      </c>
      <c r="I136" s="39">
        <f>IF($A136&lt;=LEN('LMNA e11 - 2ry Str + Mask'!A$2),G136+H136,"")</f>
        <v>0.61309523809523281</v>
      </c>
      <c r="J136" s="39">
        <f t="shared" si="17"/>
        <v>0</v>
      </c>
      <c r="K136" s="39">
        <f t="shared" si="18"/>
        <v>0</v>
      </c>
      <c r="L136" s="39">
        <f t="shared" si="19"/>
        <v>0</v>
      </c>
      <c r="M136" s="39">
        <f t="shared" si="20"/>
        <v>0</v>
      </c>
      <c r="N136" s="39">
        <f t="shared" si="21"/>
        <v>0</v>
      </c>
      <c r="O136" s="39">
        <f t="shared" si="22"/>
        <v>0</v>
      </c>
      <c r="P136" s="39">
        <f>IF($A136&lt;=LEN('LMNA e11 - 2ry Str + Mask'!A$2),M136-J136,"")</f>
        <v>0</v>
      </c>
      <c r="Q136" s="39">
        <f>IF($A136&lt;=LEN('LMNA e11 - 2ry Str + Mask'!A$2),N136-K136,"")</f>
        <v>0</v>
      </c>
      <c r="R136" s="39">
        <f>IF($A136&lt;=LEN('LMNA e11 - 2ry Str + Mask'!A$2),O136-L136,"")</f>
        <v>0</v>
      </c>
    </row>
    <row r="137" spans="1:18" ht="44" customHeight="1" x14ac:dyDescent="0.15">
      <c r="A137" s="36">
        <v>136</v>
      </c>
      <c r="B137" s="37" t="str">
        <f>IF($A137&lt;=LEN('LMNA e11 - 2ry Str + Mask'!A$2),MID('LMNA e11 - 2ry Str + Mask'!A$2,$A137,1),"")</f>
        <v>)</v>
      </c>
      <c r="C137" s="38" t="str">
        <f>IF($A137&lt;=LEN('LMNA e11 - 2ry Str + Mask'!B$2),MID('LMNA e11 - 2ry Str + Mask'!B$2,$A137,1),"")</f>
        <v>)</v>
      </c>
      <c r="D137" s="38" t="str">
        <f>IF($A137&lt;=LEN('LMNA e11 - 2ry Str + Mask'!C$2),MID('LMNA e11 - 2ry Str + Mask'!C$2,$A137,1),"")</f>
        <v>.</v>
      </c>
      <c r="E137" s="38" t="str">
        <f t="shared" si="16"/>
        <v>)</v>
      </c>
      <c r="F137" s="38" t="str">
        <f t="shared" si="23"/>
        <v>.((((((((((.((((((.((.((((.((((...((.(((.(((((...((((((((..........))))))))..(((((...((((((((.((((.(((((.......(((((((..((((...)))).))))</v>
      </c>
      <c r="G137" s="39">
        <f>IF($A137&lt;=LEN('LMNA e11 - 2ry Str + Mask'!A$2),SUMIF('LMNA e11 - HSF3.0'!E2:E389,"&lt;="&amp;$A137,'LMNA e11 - HSF3.0'!H2:H389)-SUMIF('LMNA e11 - HSF3.0'!G2:G389,"&lt;="&amp;$A137,'LMNA e11 - HSF3.0'!H2:H389),"")</f>
        <v>1.5416666666666625</v>
      </c>
      <c r="H137" s="39">
        <f>IF($A137&lt;=LEN('LMNA e11 - 2ry Str + Mask'!A$2),SUMIF('LMNA e11 - HSF3.0'!E2:E389,"&lt;="&amp;$A137,'LMNA e11 - HSF3.0'!I2:I389)-SUMIF('LMNA e11 - HSF3.0'!G2:G389,"&lt;="&amp;$A137,'LMNA e11 - HSF3.0'!I2:I389),"")</f>
        <v>-0.45238095238095344</v>
      </c>
      <c r="I137" s="39">
        <f>IF($A137&lt;=LEN('LMNA e11 - 2ry Str + Mask'!A$2),G137+H137,"")</f>
        <v>1.0892857142857091</v>
      </c>
      <c r="J137" s="39">
        <f t="shared" si="17"/>
        <v>0</v>
      </c>
      <c r="K137" s="39">
        <f t="shared" si="18"/>
        <v>0</v>
      </c>
      <c r="L137" s="39">
        <f t="shared" si="19"/>
        <v>0</v>
      </c>
      <c r="M137" s="39">
        <f t="shared" si="20"/>
        <v>0</v>
      </c>
      <c r="N137" s="39">
        <f t="shared" si="21"/>
        <v>0</v>
      </c>
      <c r="O137" s="39">
        <f t="shared" si="22"/>
        <v>0</v>
      </c>
      <c r="P137" s="39">
        <f>IF($A137&lt;=LEN('LMNA e11 - 2ry Str + Mask'!A$2),M137-J137,"")</f>
        <v>0</v>
      </c>
      <c r="Q137" s="39">
        <f>IF($A137&lt;=LEN('LMNA e11 - 2ry Str + Mask'!A$2),N137-K137,"")</f>
        <v>0</v>
      </c>
      <c r="R137" s="39">
        <f>IF($A137&lt;=LEN('LMNA e11 - 2ry Str + Mask'!A$2),O137-L137,"")</f>
        <v>0</v>
      </c>
    </row>
    <row r="138" spans="1:18" ht="44" customHeight="1" x14ac:dyDescent="0.15">
      <c r="A138" s="36">
        <v>137</v>
      </c>
      <c r="B138" s="37" t="str">
        <f>IF($A138&lt;=LEN('LMNA e11 - 2ry Str + Mask'!A$2),MID('LMNA e11 - 2ry Str + Mask'!A$2,$A138,1),"")</f>
        <v>)</v>
      </c>
      <c r="C138" s="38" t="str">
        <f>IF($A138&lt;=LEN('LMNA e11 - 2ry Str + Mask'!B$2),MID('LMNA e11 - 2ry Str + Mask'!B$2,$A138,1),"")</f>
        <v>)</v>
      </c>
      <c r="D138" s="38" t="str">
        <f>IF($A138&lt;=LEN('LMNA e11 - 2ry Str + Mask'!C$2),MID('LMNA e11 - 2ry Str + Mask'!C$2,$A138,1),"")</f>
        <v>.</v>
      </c>
      <c r="E138" s="38" t="str">
        <f t="shared" si="16"/>
        <v>)</v>
      </c>
      <c r="F138" s="38" t="str">
        <f t="shared" si="23"/>
        <v>.((((((((((.((((((.((.((((.((((...((.(((.(((((...((((((((..........))))))))..(((((...((((((((.((((.(((((.......(((((((..((((...)))).)))))</v>
      </c>
      <c r="G138" s="39">
        <f>IF($A138&lt;=LEN('LMNA e11 - 2ry Str + Mask'!A$2),SUMIF('LMNA e11 - HSF3.0'!E2:E389,"&lt;="&amp;$A138,'LMNA e11 - HSF3.0'!H2:H389)-SUMIF('LMNA e11 - HSF3.0'!G2:G389,"&lt;="&amp;$A138,'LMNA e11 - HSF3.0'!H2:H389),"")</f>
        <v>1.4166666666666625</v>
      </c>
      <c r="H138" s="39">
        <f>IF($A138&lt;=LEN('LMNA e11 - 2ry Str + Mask'!A$2),SUMIF('LMNA e11 - HSF3.0'!E2:E389,"&lt;="&amp;$A138,'LMNA e11 - HSF3.0'!I2:I389)-SUMIF('LMNA e11 - HSF3.0'!G2:G389,"&lt;="&amp;$A138,'LMNA e11 - HSF3.0'!I2:I389),"")</f>
        <v>-0.28571428571428648</v>
      </c>
      <c r="I138" s="39">
        <f>IF($A138&lt;=LEN('LMNA e11 - 2ry Str + Mask'!A$2),G138+H138,"")</f>
        <v>1.130952380952376</v>
      </c>
      <c r="J138" s="39">
        <f t="shared" si="17"/>
        <v>0</v>
      </c>
      <c r="K138" s="39">
        <f t="shared" si="18"/>
        <v>0</v>
      </c>
      <c r="L138" s="39">
        <f t="shared" si="19"/>
        <v>0</v>
      </c>
      <c r="M138" s="39">
        <f t="shared" si="20"/>
        <v>0</v>
      </c>
      <c r="N138" s="39">
        <f t="shared" si="21"/>
        <v>0</v>
      </c>
      <c r="O138" s="39">
        <f t="shared" si="22"/>
        <v>0</v>
      </c>
      <c r="P138" s="39">
        <f>IF($A138&lt;=LEN('LMNA e11 - 2ry Str + Mask'!A$2),M138-J138,"")</f>
        <v>0</v>
      </c>
      <c r="Q138" s="39">
        <f>IF($A138&lt;=LEN('LMNA e11 - 2ry Str + Mask'!A$2),N138-K138,"")</f>
        <v>0</v>
      </c>
      <c r="R138" s="39">
        <f>IF($A138&lt;=LEN('LMNA e11 - 2ry Str + Mask'!A$2),O138-L138,"")</f>
        <v>0</v>
      </c>
    </row>
    <row r="139" spans="1:18" ht="44" customHeight="1" x14ac:dyDescent="0.15">
      <c r="A139" s="36">
        <v>138</v>
      </c>
      <c r="B139" s="37" t="str">
        <f>IF($A139&lt;=LEN('LMNA e11 - 2ry Str + Mask'!A$2),MID('LMNA e11 - 2ry Str + Mask'!A$2,$A139,1),"")</f>
        <v>)</v>
      </c>
      <c r="C139" s="38" t="str">
        <f>IF($A139&lt;=LEN('LMNA e11 - 2ry Str + Mask'!B$2),MID('LMNA e11 - 2ry Str + Mask'!B$2,$A139,1),"")</f>
        <v>)</v>
      </c>
      <c r="D139" s="38" t="str">
        <f>IF($A139&lt;=LEN('LMNA e11 - 2ry Str + Mask'!C$2),MID('LMNA e11 - 2ry Str + Mask'!C$2,$A139,1),"")</f>
        <v>.</v>
      </c>
      <c r="E139" s="38" t="str">
        <f t="shared" si="16"/>
        <v>)</v>
      </c>
      <c r="F139" s="38" t="str">
        <f t="shared" si="23"/>
        <v>.((((((((((.((((((.((.((((.((((...((.(((.(((((...((((((((..........))))))))..(((((...((((((((.((((.(((((.......(((((((..((((...)))).))))))</v>
      </c>
      <c r="G139" s="39">
        <f>IF($A139&lt;=LEN('LMNA e11 - 2ry Str + Mask'!A$2),SUMIF('LMNA e11 - HSF3.0'!E2:E389,"&lt;="&amp;$A139,'LMNA e11 - HSF3.0'!H2:H389)-SUMIF('LMNA e11 - HSF3.0'!G2:G389,"&lt;="&amp;$A139,'LMNA e11 - HSF3.0'!H2:H389),"")</f>
        <v>1.4166666666666625</v>
      </c>
      <c r="H139" s="39">
        <f>IF($A139&lt;=LEN('LMNA e11 - 2ry Str + Mask'!A$2),SUMIF('LMNA e11 - HSF3.0'!E2:E389,"&lt;="&amp;$A139,'LMNA e11 - HSF3.0'!I2:I389)-SUMIF('LMNA e11 - HSF3.0'!G2:G389,"&lt;="&amp;$A139,'LMNA e11 - HSF3.0'!I2:I389),"")</f>
        <v>-0.28571428571428648</v>
      </c>
      <c r="I139" s="39">
        <f>IF($A139&lt;=LEN('LMNA e11 - 2ry Str + Mask'!A$2),G139+H139,"")</f>
        <v>1.130952380952376</v>
      </c>
      <c r="J139" s="39">
        <f t="shared" si="17"/>
        <v>0</v>
      </c>
      <c r="K139" s="39">
        <f t="shared" si="18"/>
        <v>0</v>
      </c>
      <c r="L139" s="39">
        <f t="shared" si="19"/>
        <v>0</v>
      </c>
      <c r="M139" s="39">
        <f t="shared" si="20"/>
        <v>0</v>
      </c>
      <c r="N139" s="39">
        <f t="shared" si="21"/>
        <v>0</v>
      </c>
      <c r="O139" s="39">
        <f t="shared" si="22"/>
        <v>0</v>
      </c>
      <c r="P139" s="39">
        <f>IF($A139&lt;=LEN('LMNA e11 - 2ry Str + Mask'!A$2),M139-J139,"")</f>
        <v>0</v>
      </c>
      <c r="Q139" s="39">
        <f>IF($A139&lt;=LEN('LMNA e11 - 2ry Str + Mask'!A$2),N139-K139,"")</f>
        <v>0</v>
      </c>
      <c r="R139" s="39">
        <f>IF($A139&lt;=LEN('LMNA e11 - 2ry Str + Mask'!A$2),O139-L139,"")</f>
        <v>0</v>
      </c>
    </row>
    <row r="140" spans="1:18" ht="44" customHeight="1" x14ac:dyDescent="0.15">
      <c r="A140" s="36">
        <v>139</v>
      </c>
      <c r="B140" s="37" t="str">
        <f>IF($A140&lt;=LEN('LMNA e11 - 2ry Str + Mask'!A$2),MID('LMNA e11 - 2ry Str + Mask'!A$2,$A140,1),"")</f>
        <v>)</v>
      </c>
      <c r="C140" s="38" t="str">
        <f>IF($A140&lt;=LEN('LMNA e11 - 2ry Str + Mask'!B$2),MID('LMNA e11 - 2ry Str + Mask'!B$2,$A140,1),"")</f>
        <v>)</v>
      </c>
      <c r="D140" s="38" t="str">
        <f>IF($A140&lt;=LEN('LMNA e11 - 2ry Str + Mask'!C$2),MID('LMNA e11 - 2ry Str + Mask'!C$2,$A140,1),"")</f>
        <v>.</v>
      </c>
      <c r="E140" s="38" t="str">
        <f t="shared" si="16"/>
        <v>)</v>
      </c>
      <c r="F140" s="38" t="str">
        <f t="shared" si="23"/>
        <v>.((((((((((.((((((.((.((((.((((...((.(((.(((((...((((((((..........))))))))..(((((...((((((((.((((.(((((.......(((((((..((((...)))).)))))))</v>
      </c>
      <c r="G140" s="39">
        <f>IF($A140&lt;=LEN('LMNA e11 - 2ry Str + Mask'!A$2),SUMIF('LMNA e11 - HSF3.0'!E2:E389,"&lt;="&amp;$A140,'LMNA e11 - HSF3.0'!H2:H389)-SUMIF('LMNA e11 - HSF3.0'!G2:G389,"&lt;="&amp;$A140,'LMNA e11 - HSF3.0'!H2:H389),"")</f>
        <v>1.5833333333333286</v>
      </c>
      <c r="H140" s="39">
        <f>IF($A140&lt;=LEN('LMNA e11 - 2ry Str + Mask'!A$2),SUMIF('LMNA e11 - HSF3.0'!E2:E389,"&lt;="&amp;$A140,'LMNA e11 - HSF3.0'!I2:I389)-SUMIF('LMNA e11 - HSF3.0'!G2:G389,"&lt;="&amp;$A140,'LMNA e11 - HSF3.0'!I2:I389),"")</f>
        <v>-0.14285714285714324</v>
      </c>
      <c r="I140" s="39">
        <f>IF($A140&lt;=LEN('LMNA e11 - 2ry Str + Mask'!A$2),G140+H140,"")</f>
        <v>1.4404761904761854</v>
      </c>
      <c r="J140" s="39">
        <f t="shared" si="17"/>
        <v>0</v>
      </c>
      <c r="K140" s="39">
        <f t="shared" si="18"/>
        <v>0</v>
      </c>
      <c r="L140" s="39">
        <f t="shared" si="19"/>
        <v>0</v>
      </c>
      <c r="M140" s="39">
        <f t="shared" si="20"/>
        <v>0</v>
      </c>
      <c r="N140" s="39">
        <f t="shared" si="21"/>
        <v>0</v>
      </c>
      <c r="O140" s="39">
        <f t="shared" si="22"/>
        <v>0</v>
      </c>
      <c r="P140" s="39">
        <f>IF($A140&lt;=LEN('LMNA e11 - 2ry Str + Mask'!A$2),M140-J140,"")</f>
        <v>0</v>
      </c>
      <c r="Q140" s="39">
        <f>IF($A140&lt;=LEN('LMNA e11 - 2ry Str + Mask'!A$2),N140-K140,"")</f>
        <v>0</v>
      </c>
      <c r="R140" s="39">
        <f>IF($A140&lt;=LEN('LMNA e11 - 2ry Str + Mask'!A$2),O140-L140,"")</f>
        <v>0</v>
      </c>
    </row>
    <row r="141" spans="1:18" ht="44" customHeight="1" x14ac:dyDescent="0.15">
      <c r="A141" s="36">
        <v>140</v>
      </c>
      <c r="B141" s="37" t="str">
        <f>IF($A141&lt;=LEN('LMNA e11 - 2ry Str + Mask'!A$2),MID('LMNA e11 - 2ry Str + Mask'!A$2,$A141,1),"")</f>
        <v>.</v>
      </c>
      <c r="C141" s="38" t="str">
        <f>IF($A141&lt;=LEN('LMNA e11 - 2ry Str + Mask'!B$2),MID('LMNA e11 - 2ry Str + Mask'!B$2,$A141,1),"")</f>
        <v>.</v>
      </c>
      <c r="D141" s="38" t="str">
        <f>IF($A141&lt;=LEN('LMNA e11 - 2ry Str + Mask'!C$2),MID('LMNA e11 - 2ry Str + Mask'!C$2,$A141,1),"")</f>
        <v>.</v>
      </c>
      <c r="E141" s="38" t="str">
        <f t="shared" si="16"/>
        <v>.</v>
      </c>
      <c r="F141" s="38" t="str">
        <f t="shared" si="23"/>
        <v>.((((((((((.((((((.((.((((.((((...((.(((.(((((...((((((((..........))))))))..(((((...((((((((.((((.(((((.......(((((((..((((...)))).))))))).</v>
      </c>
      <c r="G141" s="39">
        <f>IF($A141&lt;=LEN('LMNA e11 - 2ry Str + Mask'!A$2),SUMIF('LMNA e11 - HSF3.0'!E2:E389,"&lt;="&amp;$A141,'LMNA e11 - HSF3.0'!H2:H389)-SUMIF('LMNA e11 - HSF3.0'!G2:G389,"&lt;="&amp;$A141,'LMNA e11 - HSF3.0'!H2:H389),"")</f>
        <v>1.4166666666666625</v>
      </c>
      <c r="H141" s="39">
        <f>IF($A141&lt;=LEN('LMNA e11 - 2ry Str + Mask'!A$2),SUMIF('LMNA e11 - HSF3.0'!E2:E389,"&lt;="&amp;$A141,'LMNA e11 - HSF3.0'!I2:I389)-SUMIF('LMNA e11 - HSF3.0'!G2:G389,"&lt;="&amp;$A141,'LMNA e11 - HSF3.0'!I2:I389),"")</f>
        <v>-0.14285714285714324</v>
      </c>
      <c r="I141" s="39">
        <f>IF($A141&lt;=LEN('LMNA e11 - 2ry Str + Mask'!A$2),G141+H141,"")</f>
        <v>1.2738095238095193</v>
      </c>
      <c r="J141" s="39">
        <f t="shared" si="17"/>
        <v>1.4166666666666625</v>
      </c>
      <c r="K141" s="39">
        <f t="shared" si="18"/>
        <v>-0.14285714285714324</v>
      </c>
      <c r="L141" s="39">
        <f t="shared" si="19"/>
        <v>1.2738095238095193</v>
      </c>
      <c r="M141" s="39">
        <f t="shared" si="20"/>
        <v>1.4166666666666625</v>
      </c>
      <c r="N141" s="39">
        <f t="shared" si="21"/>
        <v>-0.14285714285714324</v>
      </c>
      <c r="O141" s="39">
        <f t="shared" si="22"/>
        <v>1.2738095238095193</v>
      </c>
      <c r="P141" s="39">
        <f>IF($A141&lt;=LEN('LMNA e11 - 2ry Str + Mask'!A$2),M141-J141,"")</f>
        <v>0</v>
      </c>
      <c r="Q141" s="39">
        <f>IF($A141&lt;=LEN('LMNA e11 - 2ry Str + Mask'!A$2),N141-K141,"")</f>
        <v>0</v>
      </c>
      <c r="R141" s="39">
        <f>IF($A141&lt;=LEN('LMNA e11 - 2ry Str + Mask'!A$2),O141-L141,"")</f>
        <v>0</v>
      </c>
    </row>
    <row r="142" spans="1:18" ht="44" customHeight="1" x14ac:dyDescent="0.15">
      <c r="A142" s="36">
        <v>141</v>
      </c>
      <c r="B142" s="37" t="str">
        <f>IF($A142&lt;=LEN('LMNA e11 - 2ry Str + Mask'!A$2),MID('LMNA e11 - 2ry Str + Mask'!A$2,$A142,1),"")</f>
        <v>.</v>
      </c>
      <c r="C142" s="38" t="str">
        <f>IF($A142&lt;=LEN('LMNA e11 - 2ry Str + Mask'!B$2),MID('LMNA e11 - 2ry Str + Mask'!B$2,$A142,1),"")</f>
        <v>.</v>
      </c>
      <c r="D142" s="38" t="str">
        <f>IF($A142&lt;=LEN('LMNA e11 - 2ry Str + Mask'!C$2),MID('LMNA e11 - 2ry Str + Mask'!C$2,$A142,1),"")</f>
        <v>.</v>
      </c>
      <c r="E142" s="38" t="str">
        <f t="shared" si="16"/>
        <v>.</v>
      </c>
      <c r="F142" s="38" t="str">
        <f t="shared" si="23"/>
        <v>.((((((((((.((((((.((.((((.((((...((.(((.(((((...((((((((..........))))))))..(((((...((((((((.((((.(((((.......(((((((..((((...)))).)))))))..</v>
      </c>
      <c r="G142" s="39">
        <f>IF($A142&lt;=LEN('LMNA e11 - 2ry Str + Mask'!A$2),SUMIF('LMNA e11 - HSF3.0'!E2:E389,"&lt;="&amp;$A142,'LMNA e11 - HSF3.0'!H2:H389)-SUMIF('LMNA e11 - HSF3.0'!G2:G389,"&lt;="&amp;$A142,'LMNA e11 - HSF3.0'!H2:H389),"")</f>
        <v>1.4166666666666625</v>
      </c>
      <c r="H142" s="39">
        <f>IF($A142&lt;=LEN('LMNA e11 - 2ry Str + Mask'!A$2),SUMIF('LMNA e11 - HSF3.0'!E2:E389,"&lt;="&amp;$A142,'LMNA e11 - HSF3.0'!I2:I389)-SUMIF('LMNA e11 - HSF3.0'!G2:G389,"&lt;="&amp;$A142,'LMNA e11 - HSF3.0'!I2:I389),"")</f>
        <v>0</v>
      </c>
      <c r="I142" s="39">
        <f>IF($A142&lt;=LEN('LMNA e11 - 2ry Str + Mask'!A$2),G142+H142,"")</f>
        <v>1.4166666666666625</v>
      </c>
      <c r="J142" s="39">
        <f t="shared" si="17"/>
        <v>1.4166666666666625</v>
      </c>
      <c r="K142" s="39">
        <f t="shared" si="18"/>
        <v>0</v>
      </c>
      <c r="L142" s="39">
        <f t="shared" si="19"/>
        <v>1.4166666666666625</v>
      </c>
      <c r="M142" s="39">
        <f t="shared" si="20"/>
        <v>1.4166666666666625</v>
      </c>
      <c r="N142" s="39">
        <f t="shared" si="21"/>
        <v>0</v>
      </c>
      <c r="O142" s="39">
        <f t="shared" si="22"/>
        <v>1.4166666666666625</v>
      </c>
      <c r="P142" s="39">
        <f>IF($A142&lt;=LEN('LMNA e11 - 2ry Str + Mask'!A$2),M142-J142,"")</f>
        <v>0</v>
      </c>
      <c r="Q142" s="39">
        <f>IF($A142&lt;=LEN('LMNA e11 - 2ry Str + Mask'!A$2),N142-K142,"")</f>
        <v>0</v>
      </c>
      <c r="R142" s="39">
        <f>IF($A142&lt;=LEN('LMNA e11 - 2ry Str + Mask'!A$2),O142-L142,"")</f>
        <v>0</v>
      </c>
    </row>
    <row r="143" spans="1:18" ht="44" customHeight="1" x14ac:dyDescent="0.15">
      <c r="A143" s="36">
        <v>142</v>
      </c>
      <c r="B143" s="37" t="str">
        <f>IF($A143&lt;=LEN('LMNA e11 - 2ry Str + Mask'!A$2),MID('LMNA e11 - 2ry Str + Mask'!A$2,$A143,1),"")</f>
        <v>.</v>
      </c>
      <c r="C143" s="38" t="str">
        <f>IF($A143&lt;=LEN('LMNA e11 - 2ry Str + Mask'!B$2),MID('LMNA e11 - 2ry Str + Mask'!B$2,$A143,1),"")</f>
        <v>.</v>
      </c>
      <c r="D143" s="38" t="str">
        <f>IF($A143&lt;=LEN('LMNA e11 - 2ry Str + Mask'!C$2),MID('LMNA e11 - 2ry Str + Mask'!C$2,$A143,1),"")</f>
        <v>.</v>
      </c>
      <c r="E143" s="38" t="str">
        <f t="shared" si="16"/>
        <v>.</v>
      </c>
      <c r="F143" s="38" t="str">
        <f t="shared" si="23"/>
        <v>.((((((((((.((((((.((.((((.((((...((.(((.(((((...((((((((..........))))))))..(((((...((((((((.((((.(((((.......(((((((..((((...)))).)))))))...</v>
      </c>
      <c r="G143" s="39">
        <f>IF($A143&lt;=LEN('LMNA e11 - 2ry Str + Mask'!A$2),SUMIF('LMNA e11 - HSF3.0'!E2:E389,"&lt;="&amp;$A143,'LMNA e11 - HSF3.0'!H2:H389)-SUMIF('LMNA e11 - HSF3.0'!G2:G389,"&lt;="&amp;$A143,'LMNA e11 - HSF3.0'!H2:H389),"")</f>
        <v>1.5357142857142811</v>
      </c>
      <c r="H143" s="39">
        <f>IF($A143&lt;=LEN('LMNA e11 - 2ry Str + Mask'!A$2),SUMIF('LMNA e11 - HSF3.0'!E2:E389,"&lt;="&amp;$A143,'LMNA e11 - HSF3.0'!I2:I389)-SUMIF('LMNA e11 - HSF3.0'!G2:G389,"&lt;="&amp;$A143,'LMNA e11 - HSF3.0'!I2:I389),"")</f>
        <v>0</v>
      </c>
      <c r="I143" s="39">
        <f>IF($A143&lt;=LEN('LMNA e11 - 2ry Str + Mask'!A$2),G143+H143,"")</f>
        <v>1.5357142857142811</v>
      </c>
      <c r="J143" s="39">
        <f t="shared" si="17"/>
        <v>1.5357142857142811</v>
      </c>
      <c r="K143" s="39">
        <f t="shared" si="18"/>
        <v>0</v>
      </c>
      <c r="L143" s="39">
        <f t="shared" si="19"/>
        <v>1.5357142857142811</v>
      </c>
      <c r="M143" s="39">
        <f t="shared" si="20"/>
        <v>1.5357142857142811</v>
      </c>
      <c r="N143" s="39">
        <f t="shared" si="21"/>
        <v>0</v>
      </c>
      <c r="O143" s="39">
        <f t="shared" si="22"/>
        <v>1.5357142857142811</v>
      </c>
      <c r="P143" s="39">
        <f>IF($A143&lt;=LEN('LMNA e11 - 2ry Str + Mask'!A$2),M143-J143,"")</f>
        <v>0</v>
      </c>
      <c r="Q143" s="39">
        <f>IF($A143&lt;=LEN('LMNA e11 - 2ry Str + Mask'!A$2),N143-K143,"")</f>
        <v>0</v>
      </c>
      <c r="R143" s="39">
        <f>IF($A143&lt;=LEN('LMNA e11 - 2ry Str + Mask'!A$2),O143-L143,"")</f>
        <v>0</v>
      </c>
    </row>
    <row r="144" spans="1:18" ht="44" customHeight="1" x14ac:dyDescent="0.15">
      <c r="A144" s="36">
        <v>143</v>
      </c>
      <c r="B144" s="37" t="str">
        <f>IF($A144&lt;=LEN('LMNA e11 - 2ry Str + Mask'!A$2),MID('LMNA e11 - 2ry Str + Mask'!A$2,$A144,1),"")</f>
        <v>.</v>
      </c>
      <c r="C144" s="38" t="str">
        <f>IF($A144&lt;=LEN('LMNA e11 - 2ry Str + Mask'!B$2),MID('LMNA e11 - 2ry Str + Mask'!B$2,$A144,1),"")</f>
        <v>.</v>
      </c>
      <c r="D144" s="38" t="str">
        <f>IF($A144&lt;=LEN('LMNA e11 - 2ry Str + Mask'!C$2),MID('LMNA e11 - 2ry Str + Mask'!C$2,$A144,1),"")</f>
        <v>.</v>
      </c>
      <c r="E144" s="38" t="str">
        <f t="shared" si="16"/>
        <v>.</v>
      </c>
      <c r="F144" s="38" t="str">
        <f t="shared" si="23"/>
        <v>.((((((((((.((((((.((.((((.((((...((.(((.(((((...((((((((..........))))))))..(((((...((((((((.((((.(((((.......(((((((..((((...)))).)))))))....</v>
      </c>
      <c r="G144" s="39">
        <f>IF($A144&lt;=LEN('LMNA e11 - 2ry Str + Mask'!A$2),SUMIF('LMNA e11 - HSF3.0'!E2:E389,"&lt;="&amp;$A144,'LMNA e11 - HSF3.0'!H2:H389)-SUMIF('LMNA e11 - HSF3.0'!G2:G389,"&lt;="&amp;$A144,'LMNA e11 - HSF3.0'!H2:H389),"")</f>
        <v>1.7023809523809472</v>
      </c>
      <c r="H144" s="39">
        <f>IF($A144&lt;=LEN('LMNA e11 - 2ry Str + Mask'!A$2),SUMIF('LMNA e11 - HSF3.0'!E2:E389,"&lt;="&amp;$A144,'LMNA e11 - HSF3.0'!I2:I389)-SUMIF('LMNA e11 - HSF3.0'!G2:G389,"&lt;="&amp;$A144,'LMNA e11 - HSF3.0'!I2:I389),"")</f>
        <v>-0.14285714285714324</v>
      </c>
      <c r="I144" s="39">
        <f>IF($A144&lt;=LEN('LMNA e11 - 2ry Str + Mask'!A$2),G144+H144,"")</f>
        <v>1.559523809523804</v>
      </c>
      <c r="J144" s="39">
        <f t="shared" si="17"/>
        <v>1.7023809523809472</v>
      </c>
      <c r="K144" s="39">
        <f t="shared" si="18"/>
        <v>-0.14285714285714324</v>
      </c>
      <c r="L144" s="39">
        <f t="shared" si="19"/>
        <v>1.559523809523804</v>
      </c>
      <c r="M144" s="39">
        <f t="shared" si="20"/>
        <v>1.7023809523809472</v>
      </c>
      <c r="N144" s="39">
        <f t="shared" si="21"/>
        <v>-0.14285714285714324</v>
      </c>
      <c r="O144" s="39">
        <f t="shared" si="22"/>
        <v>1.559523809523804</v>
      </c>
      <c r="P144" s="39">
        <f>IF($A144&lt;=LEN('LMNA e11 - 2ry Str + Mask'!A$2),M144-J144,"")</f>
        <v>0</v>
      </c>
      <c r="Q144" s="39">
        <f>IF($A144&lt;=LEN('LMNA e11 - 2ry Str + Mask'!A$2),N144-K144,"")</f>
        <v>0</v>
      </c>
      <c r="R144" s="39">
        <f>IF($A144&lt;=LEN('LMNA e11 - 2ry Str + Mask'!A$2),O144-L144,"")</f>
        <v>0</v>
      </c>
    </row>
    <row r="145" spans="1:18" ht="44" customHeight="1" x14ac:dyDescent="0.15">
      <c r="A145" s="36">
        <v>144</v>
      </c>
      <c r="B145" s="37" t="str">
        <f>IF($A145&lt;=LEN('LMNA e11 - 2ry Str + Mask'!A$2),MID('LMNA e11 - 2ry Str + Mask'!A$2,$A145,1),"")</f>
        <v>(</v>
      </c>
      <c r="C145" s="38" t="str">
        <f>IF($A145&lt;=LEN('LMNA e11 - 2ry Str + Mask'!B$2),MID('LMNA e11 - 2ry Str + Mask'!B$2,$A145,1),"")</f>
        <v>(</v>
      </c>
      <c r="D145" s="38" t="str">
        <f>IF($A145&lt;=LEN('LMNA e11 - 2ry Str + Mask'!C$2),MID('LMNA e11 - 2ry Str + Mask'!C$2,$A145,1),"")</f>
        <v>.</v>
      </c>
      <c r="E145" s="38" t="str">
        <f t="shared" si="16"/>
        <v>(</v>
      </c>
      <c r="F145" s="38" t="str">
        <f t="shared" si="23"/>
        <v>.((((((((((.((((((.((.((((.((((...((.(((.(((((...((((((((..........))))))))..(((((...((((((((.((((.(((((.......(((((((..((((...)))).)))))))....(</v>
      </c>
      <c r="G145" s="39">
        <f>IF($A145&lt;=LEN('LMNA e11 - 2ry Str + Mask'!A$2),SUMIF('LMNA e11 - HSF3.0'!E2:E389,"&lt;="&amp;$A145,'LMNA e11 - HSF3.0'!H2:H389)-SUMIF('LMNA e11 - HSF3.0'!G2:G389,"&lt;="&amp;$A145,'LMNA e11 - HSF3.0'!H2:H389),"")</f>
        <v>1.7023809523809472</v>
      </c>
      <c r="H145" s="39">
        <f>IF($A145&lt;=LEN('LMNA e11 - 2ry Str + Mask'!A$2),SUMIF('LMNA e11 - HSF3.0'!E2:E389,"&lt;="&amp;$A145,'LMNA e11 - HSF3.0'!I2:I389)-SUMIF('LMNA e11 - HSF3.0'!G2:G389,"&lt;="&amp;$A145,'LMNA e11 - HSF3.0'!I2:I389),"")</f>
        <v>-0.14285714285714324</v>
      </c>
      <c r="I145" s="39">
        <f>IF($A145&lt;=LEN('LMNA e11 - 2ry Str + Mask'!A$2),G145+H145,"")</f>
        <v>1.559523809523804</v>
      </c>
      <c r="J145" s="39">
        <f t="shared" si="17"/>
        <v>0</v>
      </c>
      <c r="K145" s="39">
        <f t="shared" si="18"/>
        <v>0</v>
      </c>
      <c r="L145" s="39">
        <f t="shared" si="19"/>
        <v>0</v>
      </c>
      <c r="M145" s="39">
        <f t="shared" si="20"/>
        <v>0</v>
      </c>
      <c r="N145" s="39">
        <f t="shared" si="21"/>
        <v>0</v>
      </c>
      <c r="O145" s="39">
        <f t="shared" si="22"/>
        <v>0</v>
      </c>
      <c r="P145" s="39">
        <f>IF($A145&lt;=LEN('LMNA e11 - 2ry Str + Mask'!A$2),M145-J145,"")</f>
        <v>0</v>
      </c>
      <c r="Q145" s="39">
        <f>IF($A145&lt;=LEN('LMNA e11 - 2ry Str + Mask'!A$2),N145-K145,"")</f>
        <v>0</v>
      </c>
      <c r="R145" s="39">
        <f>IF($A145&lt;=LEN('LMNA e11 - 2ry Str + Mask'!A$2),O145-L145,"")</f>
        <v>0</v>
      </c>
    </row>
    <row r="146" spans="1:18" ht="44" customHeight="1" x14ac:dyDescent="0.15">
      <c r="A146" s="36">
        <v>145</v>
      </c>
      <c r="B146" s="37" t="str">
        <f>IF($A146&lt;=LEN('LMNA e11 - 2ry Str + Mask'!A$2),MID('LMNA e11 - 2ry Str + Mask'!A$2,$A146,1),"")</f>
        <v>(</v>
      </c>
      <c r="C146" s="38" t="str">
        <f>IF($A146&lt;=LEN('LMNA e11 - 2ry Str + Mask'!B$2),MID('LMNA e11 - 2ry Str + Mask'!B$2,$A146,1),"")</f>
        <v>(</v>
      </c>
      <c r="D146" s="38" t="str">
        <f>IF($A146&lt;=LEN('LMNA e11 - 2ry Str + Mask'!C$2),MID('LMNA e11 - 2ry Str + Mask'!C$2,$A146,1),"")</f>
        <v>.</v>
      </c>
      <c r="E146" s="38" t="str">
        <f t="shared" si="16"/>
        <v>(</v>
      </c>
      <c r="F146" s="38" t="str">
        <f t="shared" si="23"/>
        <v>.((((((((((.((((((.((.((((.((((...((.(((.(((((...((((((((..........))))))))..(((((...((((((((.((((.(((((.......(((((((..((((...)))).)))))))....((</v>
      </c>
      <c r="G146" s="39">
        <f>IF($A146&lt;=LEN('LMNA e11 - 2ry Str + Mask'!A$2),SUMIF('LMNA e11 - HSF3.0'!E2:E389,"&lt;="&amp;$A146,'LMNA e11 - HSF3.0'!H2:H389)-SUMIF('LMNA e11 - HSF3.0'!G2:G389,"&lt;="&amp;$A146,'LMNA e11 - HSF3.0'!H2:H389),"")</f>
        <v>1.5357142857142811</v>
      </c>
      <c r="H146" s="39">
        <f>IF($A146&lt;=LEN('LMNA e11 - 2ry Str + Mask'!A$2),SUMIF('LMNA e11 - HSF3.0'!E2:E389,"&lt;="&amp;$A146,'LMNA e11 - HSF3.0'!I2:I389)-SUMIF('LMNA e11 - HSF3.0'!G2:G389,"&lt;="&amp;$A146,'LMNA e11 - HSF3.0'!I2:I389),"")</f>
        <v>-0.14285714285714324</v>
      </c>
      <c r="I146" s="39">
        <f>IF($A146&lt;=LEN('LMNA e11 - 2ry Str + Mask'!A$2),G146+H146,"")</f>
        <v>1.3928571428571379</v>
      </c>
      <c r="J146" s="39">
        <f t="shared" si="17"/>
        <v>0</v>
      </c>
      <c r="K146" s="39">
        <f t="shared" si="18"/>
        <v>0</v>
      </c>
      <c r="L146" s="39">
        <f t="shared" si="19"/>
        <v>0</v>
      </c>
      <c r="M146" s="39">
        <f t="shared" si="20"/>
        <v>0</v>
      </c>
      <c r="N146" s="39">
        <f t="shared" si="21"/>
        <v>0</v>
      </c>
      <c r="O146" s="39">
        <f t="shared" si="22"/>
        <v>0</v>
      </c>
      <c r="P146" s="39">
        <f>IF($A146&lt;=LEN('LMNA e11 - 2ry Str + Mask'!A$2),M146-J146,"")</f>
        <v>0</v>
      </c>
      <c r="Q146" s="39">
        <f>IF($A146&lt;=LEN('LMNA e11 - 2ry Str + Mask'!A$2),N146-K146,"")</f>
        <v>0</v>
      </c>
      <c r="R146" s="39">
        <f>IF($A146&lt;=LEN('LMNA e11 - 2ry Str + Mask'!A$2),O146-L146,"")</f>
        <v>0</v>
      </c>
    </row>
    <row r="147" spans="1:18" ht="44" customHeight="1" x14ac:dyDescent="0.15">
      <c r="A147" s="36">
        <v>146</v>
      </c>
      <c r="B147" s="37" t="str">
        <f>IF($A147&lt;=LEN('LMNA e11 - 2ry Str + Mask'!A$2),MID('LMNA e11 - 2ry Str + Mask'!A$2,$A147,1),"")</f>
        <v>.</v>
      </c>
      <c r="C147" s="38" t="str">
        <f>IF($A147&lt;=LEN('LMNA e11 - 2ry Str + Mask'!B$2),MID('LMNA e11 - 2ry Str + Mask'!B$2,$A147,1),"")</f>
        <v>.</v>
      </c>
      <c r="D147" s="38" t="str">
        <f>IF($A147&lt;=LEN('LMNA e11 - 2ry Str + Mask'!C$2),MID('LMNA e11 - 2ry Str + Mask'!C$2,$A147,1),"")</f>
        <v>.</v>
      </c>
      <c r="E147" s="38" t="str">
        <f t="shared" si="16"/>
        <v>.</v>
      </c>
      <c r="F147" s="38" t="str">
        <f t="shared" si="23"/>
        <v>.((((((((((.((((((.((.((((.((((...((.(((.(((((...((((((((..........))))))))..(((((...((((((((.((((.(((((.......(((((((..((((...)))).)))))))....((.</v>
      </c>
      <c r="G147" s="39">
        <f>IF($A147&lt;=LEN('LMNA e11 - 2ry Str + Mask'!A$2),SUMIF('LMNA e11 - HSF3.0'!E2:E389,"&lt;="&amp;$A147,'LMNA e11 - HSF3.0'!H2:H389)-SUMIF('LMNA e11 - HSF3.0'!G2:G389,"&lt;="&amp;$A147,'LMNA e11 - HSF3.0'!H2:H389),"")</f>
        <v>1.2440476190476151</v>
      </c>
      <c r="H147" s="39">
        <f>IF($A147&lt;=LEN('LMNA e11 - 2ry Str + Mask'!A$2),SUMIF('LMNA e11 - HSF3.0'!E2:E389,"&lt;="&amp;$A147,'LMNA e11 - HSF3.0'!I2:I389)-SUMIF('LMNA e11 - HSF3.0'!G2:G389,"&lt;="&amp;$A147,'LMNA e11 - HSF3.0'!I2:I389),"")</f>
        <v>-0.3095238095238102</v>
      </c>
      <c r="I147" s="39">
        <f>IF($A147&lt;=LEN('LMNA e11 - 2ry Str + Mask'!A$2),G147+H147,"")</f>
        <v>0.93452380952380487</v>
      </c>
      <c r="J147" s="39">
        <f t="shared" si="17"/>
        <v>1.2440476190476151</v>
      </c>
      <c r="K147" s="39">
        <f t="shared" si="18"/>
        <v>-0.3095238095238102</v>
      </c>
      <c r="L147" s="39">
        <f t="shared" si="19"/>
        <v>0.93452380952380487</v>
      </c>
      <c r="M147" s="39">
        <f t="shared" si="20"/>
        <v>1.2440476190476151</v>
      </c>
      <c r="N147" s="39">
        <f t="shared" si="21"/>
        <v>-0.3095238095238102</v>
      </c>
      <c r="O147" s="39">
        <f t="shared" si="22"/>
        <v>0.93452380952380487</v>
      </c>
      <c r="P147" s="39">
        <f>IF($A147&lt;=LEN('LMNA e11 - 2ry Str + Mask'!A$2),M147-J147,"")</f>
        <v>0</v>
      </c>
      <c r="Q147" s="39">
        <f>IF($A147&lt;=LEN('LMNA e11 - 2ry Str + Mask'!A$2),N147-K147,"")</f>
        <v>0</v>
      </c>
      <c r="R147" s="39">
        <f>IF($A147&lt;=LEN('LMNA e11 - 2ry Str + Mask'!A$2),O147-L147,"")</f>
        <v>0</v>
      </c>
    </row>
    <row r="148" spans="1:18" ht="44" customHeight="1" x14ac:dyDescent="0.15">
      <c r="A148" s="36">
        <v>147</v>
      </c>
      <c r="B148" s="37" t="str">
        <f>IF($A148&lt;=LEN('LMNA e11 - 2ry Str + Mask'!A$2),MID('LMNA e11 - 2ry Str + Mask'!A$2,$A148,1),"")</f>
        <v>(</v>
      </c>
      <c r="C148" s="38" t="str">
        <f>IF($A148&lt;=LEN('LMNA e11 - 2ry Str + Mask'!B$2),MID('LMNA e11 - 2ry Str + Mask'!B$2,$A148,1),"")</f>
        <v>(</v>
      </c>
      <c r="D148" s="38" t="str">
        <f>IF($A148&lt;=LEN('LMNA e11 - 2ry Str + Mask'!C$2),MID('LMNA e11 - 2ry Str + Mask'!C$2,$A148,1),"")</f>
        <v>.</v>
      </c>
      <c r="E148" s="38" t="str">
        <f t="shared" si="16"/>
        <v>(</v>
      </c>
      <c r="F148" s="38" t="str">
        <f t="shared" si="23"/>
        <v>.((((((((((.((((((.((.((((.((((...((.(((.(((((...((((((((..........))))))))..(((((...((((((((.((((.(((((.......(((((((..((((...)))).)))))))....((.(</v>
      </c>
      <c r="G148" s="39">
        <f>IF($A148&lt;=LEN('LMNA e11 - 2ry Str + Mask'!A$2),SUMIF('LMNA e11 - HSF3.0'!E2:E389,"&lt;="&amp;$A148,'LMNA e11 - HSF3.0'!H2:H389)-SUMIF('LMNA e11 - HSF3.0'!G2:G389,"&lt;="&amp;$A148,'LMNA e11 - HSF3.0'!H2:H389),"")</f>
        <v>1.077380952380949</v>
      </c>
      <c r="H148" s="39">
        <f>IF($A148&lt;=LEN('LMNA e11 - 2ry Str + Mask'!A$2),SUMIF('LMNA e11 - HSF3.0'!E2:E389,"&lt;="&amp;$A148,'LMNA e11 - HSF3.0'!I2:I389)-SUMIF('LMNA e11 - HSF3.0'!G2:G389,"&lt;="&amp;$A148,'LMNA e11 - HSF3.0'!I2:I389),"")</f>
        <v>-0.3095238095238102</v>
      </c>
      <c r="I148" s="39">
        <f>IF($A148&lt;=LEN('LMNA e11 - 2ry Str + Mask'!A$2),G148+H148,"")</f>
        <v>0.7678571428571388</v>
      </c>
      <c r="J148" s="39">
        <f t="shared" si="17"/>
        <v>0</v>
      </c>
      <c r="K148" s="39">
        <f t="shared" si="18"/>
        <v>0</v>
      </c>
      <c r="L148" s="39">
        <f t="shared" si="19"/>
        <v>0</v>
      </c>
      <c r="M148" s="39">
        <f t="shared" si="20"/>
        <v>0</v>
      </c>
      <c r="N148" s="39">
        <f t="shared" si="21"/>
        <v>0</v>
      </c>
      <c r="O148" s="39">
        <f t="shared" si="22"/>
        <v>0</v>
      </c>
      <c r="P148" s="39">
        <f>IF($A148&lt;=LEN('LMNA e11 - 2ry Str + Mask'!A$2),M148-J148,"")</f>
        <v>0</v>
      </c>
      <c r="Q148" s="39">
        <f>IF($A148&lt;=LEN('LMNA e11 - 2ry Str + Mask'!A$2),N148-K148,"")</f>
        <v>0</v>
      </c>
      <c r="R148" s="39">
        <f>IF($A148&lt;=LEN('LMNA e11 - 2ry Str + Mask'!A$2),O148-L148,"")</f>
        <v>0</v>
      </c>
    </row>
    <row r="149" spans="1:18" ht="44" customHeight="1" x14ac:dyDescent="0.15">
      <c r="A149" s="36">
        <v>148</v>
      </c>
      <c r="B149" s="37" t="str">
        <f>IF($A149&lt;=LEN('LMNA e11 - 2ry Str + Mask'!A$2),MID('LMNA e11 - 2ry Str + Mask'!A$2,$A149,1),"")</f>
        <v>(</v>
      </c>
      <c r="C149" s="38" t="str">
        <f>IF($A149&lt;=LEN('LMNA e11 - 2ry Str + Mask'!B$2),MID('LMNA e11 - 2ry Str + Mask'!B$2,$A149,1),"")</f>
        <v>(</v>
      </c>
      <c r="D149" s="38" t="str">
        <f>IF($A149&lt;=LEN('LMNA e11 - 2ry Str + Mask'!C$2),MID('LMNA e11 - 2ry Str + Mask'!C$2,$A149,1),"")</f>
        <v>.</v>
      </c>
      <c r="E149" s="38" t="str">
        <f t="shared" si="16"/>
        <v>(</v>
      </c>
      <c r="F149" s="38" t="str">
        <f t="shared" si="23"/>
        <v>.((((((((((.((((((.((.((((.((((...((.(((.(((((...((((((((..........))))))))..(((((...((((((((.((((.(((((.......(((((((..((((...)))).)))))))....((.((</v>
      </c>
      <c r="G149" s="39">
        <f>IF($A149&lt;=LEN('LMNA e11 - 2ry Str + Mask'!A$2),SUMIF('LMNA e11 - HSF3.0'!E2:E389,"&lt;="&amp;$A149,'LMNA e11 - HSF3.0'!H2:H389)-SUMIF('LMNA e11 - HSF3.0'!G2:G389,"&lt;="&amp;$A149,'LMNA e11 - HSF3.0'!H2:H389),"")</f>
        <v>1.077380952380949</v>
      </c>
      <c r="H149" s="39">
        <f>IF($A149&lt;=LEN('LMNA e11 - 2ry Str + Mask'!A$2),SUMIF('LMNA e11 - HSF3.0'!E2:E389,"&lt;="&amp;$A149,'LMNA e11 - HSF3.0'!I2:I389)-SUMIF('LMNA e11 - HSF3.0'!G2:G389,"&lt;="&amp;$A149,'LMNA e11 - HSF3.0'!I2:I389),"")</f>
        <v>-0.3095238095238102</v>
      </c>
      <c r="I149" s="39">
        <f>IF($A149&lt;=LEN('LMNA e11 - 2ry Str + Mask'!A$2),G149+H149,"")</f>
        <v>0.7678571428571388</v>
      </c>
      <c r="J149" s="39">
        <f t="shared" si="17"/>
        <v>0</v>
      </c>
      <c r="K149" s="39">
        <f t="shared" si="18"/>
        <v>0</v>
      </c>
      <c r="L149" s="39">
        <f t="shared" si="19"/>
        <v>0</v>
      </c>
      <c r="M149" s="39">
        <f t="shared" si="20"/>
        <v>0</v>
      </c>
      <c r="N149" s="39">
        <f t="shared" si="21"/>
        <v>0</v>
      </c>
      <c r="O149" s="39">
        <f t="shared" si="22"/>
        <v>0</v>
      </c>
      <c r="P149" s="39">
        <f>IF($A149&lt;=LEN('LMNA e11 - 2ry Str + Mask'!A$2),M149-J149,"")</f>
        <v>0</v>
      </c>
      <c r="Q149" s="39">
        <f>IF($A149&lt;=LEN('LMNA e11 - 2ry Str + Mask'!A$2),N149-K149,"")</f>
        <v>0</v>
      </c>
      <c r="R149" s="39">
        <f>IF($A149&lt;=LEN('LMNA e11 - 2ry Str + Mask'!A$2),O149-L149,"")</f>
        <v>0</v>
      </c>
    </row>
    <row r="150" spans="1:18" ht="44" customHeight="1" x14ac:dyDescent="0.15">
      <c r="A150" s="36">
        <v>149</v>
      </c>
      <c r="B150" s="37" t="str">
        <f>IF($A150&lt;=LEN('LMNA e11 - 2ry Str + Mask'!A$2),MID('LMNA e11 - 2ry Str + Mask'!A$2,$A150,1),"")</f>
        <v>(</v>
      </c>
      <c r="C150" s="38" t="str">
        <f>IF($A150&lt;=LEN('LMNA e11 - 2ry Str + Mask'!B$2),MID('LMNA e11 - 2ry Str + Mask'!B$2,$A150,1),"")</f>
        <v>(</v>
      </c>
      <c r="D150" s="38" t="str">
        <f>IF($A150&lt;=LEN('LMNA e11 - 2ry Str + Mask'!C$2),MID('LMNA e11 - 2ry Str + Mask'!C$2,$A150,1),"")</f>
        <v>.</v>
      </c>
      <c r="E150" s="38" t="str">
        <f t="shared" si="16"/>
        <v>(</v>
      </c>
      <c r="F150" s="38" t="str">
        <f t="shared" si="23"/>
        <v>.((((((((((.((((((.((.((((.((((...((.(((.(((((...((((((((..........))))))))..(((((...((((((((.((((.(((((.......(((((((..((((...)))).)))))))....((.(((</v>
      </c>
      <c r="G150" s="39">
        <f>IF($A150&lt;=LEN('LMNA e11 - 2ry Str + Mask'!A$2),SUMIF('LMNA e11 - HSF3.0'!E2:E389,"&lt;="&amp;$A150,'LMNA e11 - HSF3.0'!H2:H389)-SUMIF('LMNA e11 - HSF3.0'!G2:G389,"&lt;="&amp;$A150,'LMNA e11 - HSF3.0'!H2:H389),"")</f>
        <v>0.91071428571428292</v>
      </c>
      <c r="H150" s="39">
        <f>IF($A150&lt;=LEN('LMNA e11 - 2ry Str + Mask'!A$2),SUMIF('LMNA e11 - HSF3.0'!E2:E389,"&lt;="&amp;$A150,'LMNA e11 - HSF3.0'!I2:I389)-SUMIF('LMNA e11 - HSF3.0'!G2:G389,"&lt;="&amp;$A150,'LMNA e11 - HSF3.0'!I2:I389),"")</f>
        <v>-0.3095238095238102</v>
      </c>
      <c r="I150" s="39">
        <f>IF($A150&lt;=LEN('LMNA e11 - 2ry Str + Mask'!A$2),G150+H150,"")</f>
        <v>0.60119047619047272</v>
      </c>
      <c r="J150" s="39">
        <f t="shared" si="17"/>
        <v>0</v>
      </c>
      <c r="K150" s="39">
        <f t="shared" si="18"/>
        <v>0</v>
      </c>
      <c r="L150" s="39">
        <f t="shared" si="19"/>
        <v>0</v>
      </c>
      <c r="M150" s="39">
        <f t="shared" si="20"/>
        <v>0</v>
      </c>
      <c r="N150" s="39">
        <f t="shared" si="21"/>
        <v>0</v>
      </c>
      <c r="O150" s="39">
        <f t="shared" si="22"/>
        <v>0</v>
      </c>
      <c r="P150" s="39">
        <f>IF($A150&lt;=LEN('LMNA e11 - 2ry Str + Mask'!A$2),M150-J150,"")</f>
        <v>0</v>
      </c>
      <c r="Q150" s="39">
        <f>IF($A150&lt;=LEN('LMNA e11 - 2ry Str + Mask'!A$2),N150-K150,"")</f>
        <v>0</v>
      </c>
      <c r="R150" s="39">
        <f>IF($A150&lt;=LEN('LMNA e11 - 2ry Str + Mask'!A$2),O150-L150,"")</f>
        <v>0</v>
      </c>
    </row>
    <row r="151" spans="1:18" ht="44" customHeight="1" x14ac:dyDescent="0.15">
      <c r="A151" s="36">
        <v>150</v>
      </c>
      <c r="B151" s="37" t="str">
        <f>IF($A151&lt;=LEN('LMNA e11 - 2ry Str + Mask'!A$2),MID('LMNA e11 - 2ry Str + Mask'!A$2,$A151,1),"")</f>
        <v>(</v>
      </c>
      <c r="C151" s="38" t="str">
        <f>IF($A151&lt;=LEN('LMNA e11 - 2ry Str + Mask'!B$2),MID('LMNA e11 - 2ry Str + Mask'!B$2,$A151,1),"")</f>
        <v>(</v>
      </c>
      <c r="D151" s="38" t="str">
        <f>IF($A151&lt;=LEN('LMNA e11 - 2ry Str + Mask'!C$2),MID('LMNA e11 - 2ry Str + Mask'!C$2,$A151,1),"")</f>
        <v>.</v>
      </c>
      <c r="E151" s="38" t="str">
        <f t="shared" si="16"/>
        <v>(</v>
      </c>
      <c r="F151" s="38" t="str">
        <f t="shared" si="23"/>
        <v>.((((((((((.((((((.((.((((.((((...((.(((.(((((...((((((((..........))))))))..(((((...((((((((.((((.(((((.......(((((((..((((...)))).)))))))....((.((((</v>
      </c>
      <c r="G151" s="39">
        <f>IF($A151&lt;=LEN('LMNA e11 - 2ry Str + Mask'!A$2),SUMIF('LMNA e11 - HSF3.0'!E2:E389,"&lt;="&amp;$A151,'LMNA e11 - HSF3.0'!H2:H389)-SUMIF('LMNA e11 - HSF3.0'!G2:G389,"&lt;="&amp;$A151,'LMNA e11 - HSF3.0'!H2:H389),"")</f>
        <v>0.91071428571428292</v>
      </c>
      <c r="H151" s="39">
        <f>IF($A151&lt;=LEN('LMNA e11 - 2ry Str + Mask'!A$2),SUMIF('LMNA e11 - HSF3.0'!E2:E389,"&lt;="&amp;$A151,'LMNA e11 - HSF3.0'!I2:I389)-SUMIF('LMNA e11 - HSF3.0'!G2:G389,"&lt;="&amp;$A151,'LMNA e11 - HSF3.0'!I2:I389),"")</f>
        <v>-0.16666666666666696</v>
      </c>
      <c r="I151" s="39">
        <f>IF($A151&lt;=LEN('LMNA e11 - 2ry Str + Mask'!A$2),G151+H151,"")</f>
        <v>0.74404761904761596</v>
      </c>
      <c r="J151" s="39">
        <f t="shared" si="17"/>
        <v>0</v>
      </c>
      <c r="K151" s="39">
        <f t="shared" si="18"/>
        <v>0</v>
      </c>
      <c r="L151" s="39">
        <f t="shared" si="19"/>
        <v>0</v>
      </c>
      <c r="M151" s="39">
        <f t="shared" si="20"/>
        <v>0</v>
      </c>
      <c r="N151" s="39">
        <f t="shared" si="21"/>
        <v>0</v>
      </c>
      <c r="O151" s="39">
        <f t="shared" si="22"/>
        <v>0</v>
      </c>
      <c r="P151" s="39">
        <f>IF($A151&lt;=LEN('LMNA e11 - 2ry Str + Mask'!A$2),M151-J151,"")</f>
        <v>0</v>
      </c>
      <c r="Q151" s="39">
        <f>IF($A151&lt;=LEN('LMNA e11 - 2ry Str + Mask'!A$2),N151-K151,"")</f>
        <v>0</v>
      </c>
      <c r="R151" s="39">
        <f>IF($A151&lt;=LEN('LMNA e11 - 2ry Str + Mask'!A$2),O151-L151,"")</f>
        <v>0</v>
      </c>
    </row>
    <row r="152" spans="1:18" ht="44" customHeight="1" x14ac:dyDescent="0.15">
      <c r="A152" s="36">
        <v>151</v>
      </c>
      <c r="B152" s="37" t="str">
        <f>IF($A152&lt;=LEN('LMNA e11 - 2ry Str + Mask'!A$2),MID('LMNA e11 - 2ry Str + Mask'!A$2,$A152,1),"")</f>
        <v>(</v>
      </c>
      <c r="C152" s="38" t="str">
        <f>IF($A152&lt;=LEN('LMNA e11 - 2ry Str + Mask'!B$2),MID('LMNA e11 - 2ry Str + Mask'!B$2,$A152,1),"")</f>
        <v>(</v>
      </c>
      <c r="D152" s="38" t="str">
        <f>IF($A152&lt;=LEN('LMNA e11 - 2ry Str + Mask'!C$2),MID('LMNA e11 - 2ry Str + Mask'!C$2,$A152,1),"")</f>
        <v>.</v>
      </c>
      <c r="E152" s="38" t="str">
        <f t="shared" si="16"/>
        <v>(</v>
      </c>
      <c r="F152" s="38" t="str">
        <f t="shared" si="23"/>
        <v>.((((((((((.((((((.((.((((.((((...((.(((.(((((...((((((((..........))))))))..(((((...((((((((.((((.(((((.......(((((((..((((...)))).)))))))....((.(((((</v>
      </c>
      <c r="G152" s="39">
        <f>IF($A152&lt;=LEN('LMNA e11 - 2ry Str + Mask'!A$2),SUMIF('LMNA e11 - HSF3.0'!E2:E389,"&lt;="&amp;$A152,'LMNA e11 - HSF3.0'!H2:H389)-SUMIF('LMNA e11 - HSF3.0'!G2:G389,"&lt;="&amp;$A152,'LMNA e11 - HSF3.0'!H2:H389),"")</f>
        <v>1.202380952380949</v>
      </c>
      <c r="H152" s="39">
        <f>IF($A152&lt;=LEN('LMNA e11 - 2ry Str + Mask'!A$2),SUMIF('LMNA e11 - HSF3.0'!E2:E389,"&lt;="&amp;$A152,'LMNA e11 - HSF3.0'!I2:I389)-SUMIF('LMNA e11 - HSF3.0'!G2:G389,"&lt;="&amp;$A152,'LMNA e11 - HSF3.0'!I2:I389),"")</f>
        <v>-0.16666666666666696</v>
      </c>
      <c r="I152" s="39">
        <f>IF($A152&lt;=LEN('LMNA e11 - 2ry Str + Mask'!A$2),G152+H152,"")</f>
        <v>1.035714285714282</v>
      </c>
      <c r="J152" s="39">
        <f t="shared" si="17"/>
        <v>0</v>
      </c>
      <c r="K152" s="39">
        <f t="shared" si="18"/>
        <v>0</v>
      </c>
      <c r="L152" s="39">
        <f t="shared" si="19"/>
        <v>0</v>
      </c>
      <c r="M152" s="39">
        <f t="shared" si="20"/>
        <v>0</v>
      </c>
      <c r="N152" s="39">
        <f t="shared" si="21"/>
        <v>0</v>
      </c>
      <c r="O152" s="39">
        <f t="shared" si="22"/>
        <v>0</v>
      </c>
      <c r="P152" s="39">
        <f>IF($A152&lt;=LEN('LMNA e11 - 2ry Str + Mask'!A$2),M152-J152,"")</f>
        <v>0</v>
      </c>
      <c r="Q152" s="39">
        <f>IF($A152&lt;=LEN('LMNA e11 - 2ry Str + Mask'!A$2),N152-K152,"")</f>
        <v>0</v>
      </c>
      <c r="R152" s="39">
        <f>IF($A152&lt;=LEN('LMNA e11 - 2ry Str + Mask'!A$2),O152-L152,"")</f>
        <v>0</v>
      </c>
    </row>
    <row r="153" spans="1:18" ht="44" customHeight="1" x14ac:dyDescent="0.15">
      <c r="A153" s="36">
        <v>152</v>
      </c>
      <c r="B153" s="37" t="str">
        <f>IF($A153&lt;=LEN('LMNA e11 - 2ry Str + Mask'!A$2),MID('LMNA e11 - 2ry Str + Mask'!A$2,$A153,1),"")</f>
        <v>.</v>
      </c>
      <c r="C153" s="38" t="str">
        <f>IF($A153&lt;=LEN('LMNA e11 - 2ry Str + Mask'!B$2),MID('LMNA e11 - 2ry Str + Mask'!B$2,$A153,1),"")</f>
        <v>.</v>
      </c>
      <c r="D153" s="38" t="str">
        <f>IF($A153&lt;=LEN('LMNA e11 - 2ry Str + Mask'!C$2),MID('LMNA e11 - 2ry Str + Mask'!C$2,$A153,1),"")</f>
        <v>.</v>
      </c>
      <c r="E153" s="38" t="str">
        <f t="shared" si="16"/>
        <v>.</v>
      </c>
      <c r="F153" s="38" t="str">
        <f t="shared" si="23"/>
        <v>.((((((((((.((((((.((.((((.((((...((.(((.(((((...((((((((..........))))))))..(((((...((((((((.((((.(((((.......(((((((..((((...)))).)))))))....((.(((((.</v>
      </c>
      <c r="G153" s="39">
        <f>IF($A153&lt;=LEN('LMNA e11 - 2ry Str + Mask'!A$2),SUMIF('LMNA e11 - HSF3.0'!E2:E389,"&lt;="&amp;$A153,'LMNA e11 - HSF3.0'!H2:H389)-SUMIF('LMNA e11 - HSF3.0'!G2:G389,"&lt;="&amp;$A153,'LMNA e11 - HSF3.0'!H2:H389),"")</f>
        <v>1.4940476190476151</v>
      </c>
      <c r="H153" s="39">
        <f>IF($A153&lt;=LEN('LMNA e11 - 2ry Str + Mask'!A$2),SUMIF('LMNA e11 - HSF3.0'!E2:E389,"&lt;="&amp;$A153,'LMNA e11 - HSF3.0'!I2:I389)-SUMIF('LMNA e11 - HSF3.0'!G2:G389,"&lt;="&amp;$A153,'LMNA e11 - HSF3.0'!I2:I389),"")</f>
        <v>-0.125</v>
      </c>
      <c r="I153" s="39">
        <f>IF($A153&lt;=LEN('LMNA e11 - 2ry Str + Mask'!A$2),G153+H153,"")</f>
        <v>1.3690476190476151</v>
      </c>
      <c r="J153" s="39">
        <f t="shared" si="17"/>
        <v>1.4940476190476151</v>
      </c>
      <c r="K153" s="39">
        <f t="shared" si="18"/>
        <v>-0.125</v>
      </c>
      <c r="L153" s="39">
        <f t="shared" si="19"/>
        <v>1.3690476190476151</v>
      </c>
      <c r="M153" s="39">
        <f t="shared" si="20"/>
        <v>1.4940476190476151</v>
      </c>
      <c r="N153" s="39">
        <f t="shared" si="21"/>
        <v>-0.125</v>
      </c>
      <c r="O153" s="39">
        <f t="shared" si="22"/>
        <v>1.3690476190476151</v>
      </c>
      <c r="P153" s="39">
        <f>IF($A153&lt;=LEN('LMNA e11 - 2ry Str + Mask'!A$2),M153-J153,"")</f>
        <v>0</v>
      </c>
      <c r="Q153" s="39">
        <f>IF($A153&lt;=LEN('LMNA e11 - 2ry Str + Mask'!A$2),N153-K153,"")</f>
        <v>0</v>
      </c>
      <c r="R153" s="39">
        <f>IF($A153&lt;=LEN('LMNA e11 - 2ry Str + Mask'!A$2),O153-L153,"")</f>
        <v>0</v>
      </c>
    </row>
    <row r="154" spans="1:18" ht="44" customHeight="1" x14ac:dyDescent="0.15">
      <c r="A154" s="36">
        <v>153</v>
      </c>
      <c r="B154" s="37" t="str">
        <f>IF($A154&lt;=LEN('LMNA e11 - 2ry Str + Mask'!A$2),MID('LMNA e11 - 2ry Str + Mask'!A$2,$A154,1),"")</f>
        <v>.</v>
      </c>
      <c r="C154" s="38" t="str">
        <f>IF($A154&lt;=LEN('LMNA e11 - 2ry Str + Mask'!B$2),MID('LMNA e11 - 2ry Str + Mask'!B$2,$A154,1),"")</f>
        <v>.</v>
      </c>
      <c r="D154" s="38" t="str">
        <f>IF($A154&lt;=LEN('LMNA e11 - 2ry Str + Mask'!C$2),MID('LMNA e11 - 2ry Str + Mask'!C$2,$A154,1),"")</f>
        <v>.</v>
      </c>
      <c r="E154" s="38" t="str">
        <f t="shared" si="16"/>
        <v>.</v>
      </c>
      <c r="F154" s="38" t="str">
        <f t="shared" si="23"/>
        <v>.((((((((((.((((((.((.((((.((((...((.(((.(((((...((((((((..........))))))))..(((((...((((((((.((((.(((((.......(((((((..((((...)))).)))))))....((.(((((..</v>
      </c>
      <c r="G154" s="39">
        <f>IF($A154&lt;=LEN('LMNA e11 - 2ry Str + Mask'!A$2),SUMIF('LMNA e11 - HSF3.0'!E2:E389,"&lt;="&amp;$A154,'LMNA e11 - HSF3.0'!H2:H389)-SUMIF('LMNA e11 - HSF3.0'!G2:G389,"&lt;="&amp;$A154,'LMNA e11 - HSF3.0'!H2:H389),"")</f>
        <v>1.7797619047618998</v>
      </c>
      <c r="H154" s="39">
        <f>IF($A154&lt;=LEN('LMNA e11 - 2ry Str + Mask'!A$2),SUMIF('LMNA e11 - HSF3.0'!E2:E389,"&lt;="&amp;$A154,'LMNA e11 - HSF3.0'!I2:I389)-SUMIF('LMNA e11 - HSF3.0'!G2:G389,"&lt;="&amp;$A154,'LMNA e11 - HSF3.0'!I2:I389),"")</f>
        <v>-0.125</v>
      </c>
      <c r="I154" s="39">
        <f>IF($A154&lt;=LEN('LMNA e11 - 2ry Str + Mask'!A$2),G154+H154,"")</f>
        <v>1.6547619047618998</v>
      </c>
      <c r="J154" s="39">
        <f t="shared" si="17"/>
        <v>1.7797619047618998</v>
      </c>
      <c r="K154" s="39">
        <f t="shared" si="18"/>
        <v>-0.125</v>
      </c>
      <c r="L154" s="39">
        <f t="shared" si="19"/>
        <v>1.6547619047618998</v>
      </c>
      <c r="M154" s="39">
        <f t="shared" si="20"/>
        <v>1.7797619047618998</v>
      </c>
      <c r="N154" s="39">
        <f t="shared" si="21"/>
        <v>-0.125</v>
      </c>
      <c r="O154" s="39">
        <f t="shared" si="22"/>
        <v>1.6547619047618998</v>
      </c>
      <c r="P154" s="39">
        <f>IF($A154&lt;=LEN('LMNA e11 - 2ry Str + Mask'!A$2),M154-J154,"")</f>
        <v>0</v>
      </c>
      <c r="Q154" s="39">
        <f>IF($A154&lt;=LEN('LMNA e11 - 2ry Str + Mask'!A$2),N154-K154,"")</f>
        <v>0</v>
      </c>
      <c r="R154" s="39">
        <f>IF($A154&lt;=LEN('LMNA e11 - 2ry Str + Mask'!A$2),O154-L154,"")</f>
        <v>0</v>
      </c>
    </row>
    <row r="155" spans="1:18" ht="44" customHeight="1" x14ac:dyDescent="0.15">
      <c r="A155" s="36">
        <v>154</v>
      </c>
      <c r="B155" s="37" t="str">
        <f>IF($A155&lt;=LEN('LMNA e11 - 2ry Str + Mask'!A$2),MID('LMNA e11 - 2ry Str + Mask'!A$2,$A155,1),"")</f>
        <v>(</v>
      </c>
      <c r="C155" s="38" t="str">
        <f>IF($A155&lt;=LEN('LMNA e11 - 2ry Str + Mask'!B$2),MID('LMNA e11 - 2ry Str + Mask'!B$2,$A155,1),"")</f>
        <v>(</v>
      </c>
      <c r="D155" s="38" t="str">
        <f>IF($A155&lt;=LEN('LMNA e11 - 2ry Str + Mask'!C$2),MID('LMNA e11 - 2ry Str + Mask'!C$2,$A155,1),"")</f>
        <v>.</v>
      </c>
      <c r="E155" s="38" t="str">
        <f t="shared" si="16"/>
        <v>(</v>
      </c>
      <c r="F155" s="38" t="str">
        <f t="shared" si="23"/>
        <v>.((((((((((.((((((.((.((((.((((...((.(((.(((((...((((((((..........))))))))..(((((...((((((((.((((.(((((.......(((((((..((((...)))).)))))))....((.(((((..(</v>
      </c>
      <c r="G155" s="39">
        <f>IF($A155&lt;=LEN('LMNA e11 - 2ry Str + Mask'!A$2),SUMIF('LMNA e11 - HSF3.0'!E2:E389,"&lt;="&amp;$A155,'LMNA e11 - HSF3.0'!H2:H389)-SUMIF('LMNA e11 - HSF3.0'!G2:G389,"&lt;="&amp;$A155,'LMNA e11 - HSF3.0'!H2:H389),"")</f>
        <v>1.7797619047618998</v>
      </c>
      <c r="H155" s="39">
        <f>IF($A155&lt;=LEN('LMNA e11 - 2ry Str + Mask'!A$2),SUMIF('LMNA e11 - HSF3.0'!E2:E389,"&lt;="&amp;$A155,'LMNA e11 - HSF3.0'!I2:I389)-SUMIF('LMNA e11 - HSF3.0'!G2:G389,"&lt;="&amp;$A155,'LMNA e11 - HSF3.0'!I2:I389),"")</f>
        <v>-0.125</v>
      </c>
      <c r="I155" s="39">
        <f>IF($A155&lt;=LEN('LMNA e11 - 2ry Str + Mask'!A$2),G155+H155,"")</f>
        <v>1.6547619047618998</v>
      </c>
      <c r="J155" s="39">
        <f t="shared" si="17"/>
        <v>0</v>
      </c>
      <c r="K155" s="39">
        <f t="shared" si="18"/>
        <v>0</v>
      </c>
      <c r="L155" s="39">
        <f t="shared" si="19"/>
        <v>0</v>
      </c>
      <c r="M155" s="39">
        <f t="shared" si="20"/>
        <v>0</v>
      </c>
      <c r="N155" s="39">
        <f t="shared" si="21"/>
        <v>0</v>
      </c>
      <c r="O155" s="39">
        <f t="shared" si="22"/>
        <v>0</v>
      </c>
      <c r="P155" s="39">
        <f>IF($A155&lt;=LEN('LMNA e11 - 2ry Str + Mask'!A$2),M155-J155,"")</f>
        <v>0</v>
      </c>
      <c r="Q155" s="39">
        <f>IF($A155&lt;=LEN('LMNA e11 - 2ry Str + Mask'!A$2),N155-K155,"")</f>
        <v>0</v>
      </c>
      <c r="R155" s="39">
        <f>IF($A155&lt;=LEN('LMNA e11 - 2ry Str + Mask'!A$2),O155-L155,"")</f>
        <v>0</v>
      </c>
    </row>
    <row r="156" spans="1:18" ht="44" customHeight="1" x14ac:dyDescent="0.15">
      <c r="A156" s="36">
        <v>155</v>
      </c>
      <c r="B156" s="37" t="str">
        <f>IF($A156&lt;=LEN('LMNA e11 - 2ry Str + Mask'!A$2),MID('LMNA e11 - 2ry Str + Mask'!A$2,$A156,1),"")</f>
        <v>(</v>
      </c>
      <c r="C156" s="38" t="str">
        <f>IF($A156&lt;=LEN('LMNA e11 - 2ry Str + Mask'!B$2),MID('LMNA e11 - 2ry Str + Mask'!B$2,$A156,1),"")</f>
        <v>(</v>
      </c>
      <c r="D156" s="38" t="str">
        <f>IF($A156&lt;=LEN('LMNA e11 - 2ry Str + Mask'!C$2),MID('LMNA e11 - 2ry Str + Mask'!C$2,$A156,1),"")</f>
        <v>.</v>
      </c>
      <c r="E156" s="38" t="str">
        <f t="shared" si="16"/>
        <v>(</v>
      </c>
      <c r="F156" s="38" t="str">
        <f t="shared" si="23"/>
        <v>.((((((((((.((((((.((.((((.((((...((.(((.(((((...((((((((..........))))))))..(((((...((((((((.((((.(((((.......(((((((..((((...)))).)))))))....((.(((((..((</v>
      </c>
      <c r="G156" s="39">
        <f>IF($A156&lt;=LEN('LMNA e11 - 2ry Str + Mask'!A$2),SUMIF('LMNA e11 - HSF3.0'!E2:E389,"&lt;="&amp;$A156,'LMNA e11 - HSF3.0'!H2:H389)-SUMIF('LMNA e11 - HSF3.0'!G2:G389,"&lt;="&amp;$A156,'LMNA e11 - HSF3.0'!H2:H389),"")</f>
        <v>1.8214285714285658</v>
      </c>
      <c r="H156" s="39">
        <f>IF($A156&lt;=LEN('LMNA e11 - 2ry Str + Mask'!A$2),SUMIF('LMNA e11 - HSF3.0'!E2:E389,"&lt;="&amp;$A156,'LMNA e11 - HSF3.0'!I2:I389)-SUMIF('LMNA e11 - HSF3.0'!G2:G389,"&lt;="&amp;$A156,'LMNA e11 - HSF3.0'!I2:I389),"")</f>
        <v>-0.125</v>
      </c>
      <c r="I156" s="39">
        <f>IF($A156&lt;=LEN('LMNA e11 - 2ry Str + Mask'!A$2),G156+H156,"")</f>
        <v>1.6964285714285658</v>
      </c>
      <c r="J156" s="39">
        <f t="shared" si="17"/>
        <v>0</v>
      </c>
      <c r="K156" s="39">
        <f t="shared" si="18"/>
        <v>0</v>
      </c>
      <c r="L156" s="39">
        <f t="shared" si="19"/>
        <v>0</v>
      </c>
      <c r="M156" s="39">
        <f t="shared" si="20"/>
        <v>0</v>
      </c>
      <c r="N156" s="39">
        <f t="shared" si="21"/>
        <v>0</v>
      </c>
      <c r="O156" s="39">
        <f t="shared" si="22"/>
        <v>0</v>
      </c>
      <c r="P156" s="39">
        <f>IF($A156&lt;=LEN('LMNA e11 - 2ry Str + Mask'!A$2),M156-J156,"")</f>
        <v>0</v>
      </c>
      <c r="Q156" s="39">
        <f>IF($A156&lt;=LEN('LMNA e11 - 2ry Str + Mask'!A$2),N156-K156,"")</f>
        <v>0</v>
      </c>
      <c r="R156" s="39">
        <f>IF($A156&lt;=LEN('LMNA e11 - 2ry Str + Mask'!A$2),O156-L156,"")</f>
        <v>0</v>
      </c>
    </row>
    <row r="157" spans="1:18" ht="44" customHeight="1" x14ac:dyDescent="0.15">
      <c r="A157" s="36">
        <v>156</v>
      </c>
      <c r="B157" s="37" t="str">
        <f>IF($A157&lt;=LEN('LMNA e11 - 2ry Str + Mask'!A$2),MID('LMNA e11 - 2ry Str + Mask'!A$2,$A157,1),"")</f>
        <v>(</v>
      </c>
      <c r="C157" s="38" t="str">
        <f>IF($A157&lt;=LEN('LMNA e11 - 2ry Str + Mask'!B$2),MID('LMNA e11 - 2ry Str + Mask'!B$2,$A157,1),"")</f>
        <v>(</v>
      </c>
      <c r="D157" s="38" t="str">
        <f>IF($A157&lt;=LEN('LMNA e11 - 2ry Str + Mask'!C$2),MID('LMNA e11 - 2ry Str + Mask'!C$2,$A157,1),"")</f>
        <v>.</v>
      </c>
      <c r="E157" s="38" t="str">
        <f t="shared" si="16"/>
        <v>(</v>
      </c>
      <c r="F157" s="38" t="str">
        <f t="shared" si="23"/>
        <v>.((((((((((.((((((.((.((((.((((...((.(((.(((((...((((((((..........))))))))..(((((...((((((((.((((.(((((.......(((((((..((((...)))).)))))))....((.(((((..(((</v>
      </c>
      <c r="G157" s="39">
        <f>IF($A157&lt;=LEN('LMNA e11 - 2ry Str + Mask'!A$2),SUMIF('LMNA e11 - HSF3.0'!E2:E389,"&lt;="&amp;$A157,'LMNA e11 - HSF3.0'!H2:H389)-SUMIF('LMNA e11 - HSF3.0'!G2:G389,"&lt;="&amp;$A157,'LMNA e11 - HSF3.0'!H2:H389),"")</f>
        <v>1.6547619047618998</v>
      </c>
      <c r="H157" s="39">
        <f>IF($A157&lt;=LEN('LMNA e11 - 2ry Str + Mask'!A$2),SUMIF('LMNA e11 - HSF3.0'!E2:E389,"&lt;="&amp;$A157,'LMNA e11 - HSF3.0'!I2:I389)-SUMIF('LMNA e11 - HSF3.0'!G2:G389,"&lt;="&amp;$A157,'LMNA e11 - HSF3.0'!I2:I389),"")</f>
        <v>-0.125</v>
      </c>
      <c r="I157" s="39">
        <f>IF($A157&lt;=LEN('LMNA e11 - 2ry Str + Mask'!A$2),G157+H157,"")</f>
        <v>1.5297619047618998</v>
      </c>
      <c r="J157" s="39">
        <f t="shared" si="17"/>
        <v>0</v>
      </c>
      <c r="K157" s="39">
        <f t="shared" si="18"/>
        <v>0</v>
      </c>
      <c r="L157" s="39">
        <f t="shared" si="19"/>
        <v>0</v>
      </c>
      <c r="M157" s="39">
        <f t="shared" si="20"/>
        <v>0</v>
      </c>
      <c r="N157" s="39">
        <f t="shared" si="21"/>
        <v>0</v>
      </c>
      <c r="O157" s="39">
        <f t="shared" si="22"/>
        <v>0</v>
      </c>
      <c r="P157" s="39">
        <f>IF($A157&lt;=LEN('LMNA e11 - 2ry Str + Mask'!A$2),M157-J157,"")</f>
        <v>0</v>
      </c>
      <c r="Q157" s="39">
        <f>IF($A157&lt;=LEN('LMNA e11 - 2ry Str + Mask'!A$2),N157-K157,"")</f>
        <v>0</v>
      </c>
      <c r="R157" s="39">
        <f>IF($A157&lt;=LEN('LMNA e11 - 2ry Str + Mask'!A$2),O157-L157,"")</f>
        <v>0</v>
      </c>
    </row>
    <row r="158" spans="1:18" ht="44" customHeight="1" x14ac:dyDescent="0.15">
      <c r="A158" s="36">
        <v>157</v>
      </c>
      <c r="B158" s="37" t="str">
        <f>IF($A158&lt;=LEN('LMNA e11 - 2ry Str + Mask'!A$2),MID('LMNA e11 - 2ry Str + Mask'!A$2,$A158,1),"")</f>
        <v>(</v>
      </c>
      <c r="C158" s="38" t="str">
        <f>IF($A158&lt;=LEN('LMNA e11 - 2ry Str + Mask'!B$2),MID('LMNA e11 - 2ry Str + Mask'!B$2,$A158,1),"")</f>
        <v>(</v>
      </c>
      <c r="D158" s="38" t="str">
        <f>IF($A158&lt;=LEN('LMNA e11 - 2ry Str + Mask'!C$2),MID('LMNA e11 - 2ry Str + Mask'!C$2,$A158,1),"")</f>
        <v>.</v>
      </c>
      <c r="E158" s="38" t="str">
        <f t="shared" si="16"/>
        <v>(</v>
      </c>
      <c r="F158" s="38" t="str">
        <f t="shared" si="23"/>
        <v>.((((((((((.((((((.((.((((.((((...((.(((.(((((...((((((((..........))))))))..(((((...((((((((.((((.(((((.......(((((((..((((...)))).)))))))....((.(((((..((((</v>
      </c>
      <c r="G158" s="39">
        <f>IF($A158&lt;=LEN('LMNA e11 - 2ry Str + Mask'!A$2),SUMIF('LMNA e11 - HSF3.0'!E2:E389,"&lt;="&amp;$A158,'LMNA e11 - HSF3.0'!H2:H389)-SUMIF('LMNA e11 - HSF3.0'!G2:G389,"&lt;="&amp;$A158,'LMNA e11 - HSF3.0'!H2:H389),"")</f>
        <v>1.7976190476190421</v>
      </c>
      <c r="H158" s="39">
        <f>IF($A158&lt;=LEN('LMNA e11 - 2ry Str + Mask'!A$2),SUMIF('LMNA e11 - HSF3.0'!E2:E389,"&lt;="&amp;$A158,'LMNA e11 - HSF3.0'!I2:I389)-SUMIF('LMNA e11 - HSF3.0'!G2:G389,"&lt;="&amp;$A158,'LMNA e11 - HSF3.0'!I2:I389),"")</f>
        <v>-0.125</v>
      </c>
      <c r="I158" s="39">
        <f>IF($A158&lt;=LEN('LMNA e11 - 2ry Str + Mask'!A$2),G158+H158,"")</f>
        <v>1.6726190476190421</v>
      </c>
      <c r="J158" s="39">
        <f t="shared" si="17"/>
        <v>0</v>
      </c>
      <c r="K158" s="39">
        <f t="shared" si="18"/>
        <v>0</v>
      </c>
      <c r="L158" s="39">
        <f t="shared" si="19"/>
        <v>0</v>
      </c>
      <c r="M158" s="39">
        <f t="shared" si="20"/>
        <v>0</v>
      </c>
      <c r="N158" s="39">
        <f t="shared" si="21"/>
        <v>0</v>
      </c>
      <c r="O158" s="39">
        <f t="shared" si="22"/>
        <v>0</v>
      </c>
      <c r="P158" s="39">
        <f>IF($A158&lt;=LEN('LMNA e11 - 2ry Str + Mask'!A$2),M158-J158,"")</f>
        <v>0</v>
      </c>
      <c r="Q158" s="39">
        <f>IF($A158&lt;=LEN('LMNA e11 - 2ry Str + Mask'!A$2),N158-K158,"")</f>
        <v>0</v>
      </c>
      <c r="R158" s="39">
        <f>IF($A158&lt;=LEN('LMNA e11 - 2ry Str + Mask'!A$2),O158-L158,"")</f>
        <v>0</v>
      </c>
    </row>
    <row r="159" spans="1:18" ht="44" customHeight="1" x14ac:dyDescent="0.15">
      <c r="A159" s="36">
        <v>158</v>
      </c>
      <c r="B159" s="37" t="str">
        <f>IF($A159&lt;=LEN('LMNA e11 - 2ry Str + Mask'!A$2),MID('LMNA e11 - 2ry Str + Mask'!A$2,$A159,1),"")</f>
        <v>.</v>
      </c>
      <c r="C159" s="38" t="str">
        <f>IF($A159&lt;=LEN('LMNA e11 - 2ry Str + Mask'!B$2),MID('LMNA e11 - 2ry Str + Mask'!B$2,$A159,1),"")</f>
        <v>.</v>
      </c>
      <c r="D159" s="38" t="str">
        <f>IF($A159&lt;=LEN('LMNA e11 - 2ry Str + Mask'!C$2),MID('LMNA e11 - 2ry Str + Mask'!C$2,$A159,1),"")</f>
        <v>.</v>
      </c>
      <c r="E159" s="38" t="str">
        <f t="shared" si="16"/>
        <v>.</v>
      </c>
      <c r="F159" s="38" t="str">
        <f t="shared" si="23"/>
        <v>.((((((((((.((((((.((.((((.((((...((.(((.(((((...((((((((..........))))))))..(((((...((((((((.((((.(((((.......(((((((..((((...)))).)))))))....((.(((((..((((.</v>
      </c>
      <c r="G159" s="39">
        <f>IF($A159&lt;=LEN('LMNA e11 - 2ry Str + Mask'!A$2),SUMIF('LMNA e11 - HSF3.0'!E2:E389,"&lt;="&amp;$A159,'LMNA e11 - HSF3.0'!H2:H389)-SUMIF('LMNA e11 - HSF3.0'!G2:G389,"&lt;="&amp;$A159,'LMNA e11 - HSF3.0'!H2:H389),"")</f>
        <v>1.9642857142857082</v>
      </c>
      <c r="H159" s="39">
        <f>IF($A159&lt;=LEN('LMNA e11 - 2ry Str + Mask'!A$2),SUMIF('LMNA e11 - HSF3.0'!E2:E389,"&lt;="&amp;$A159,'LMNA e11 - HSF3.0'!I2:I389)-SUMIF('LMNA e11 - HSF3.0'!G2:G389,"&lt;="&amp;$A159,'LMNA e11 - HSF3.0'!I2:I389),"")</f>
        <v>-0.125</v>
      </c>
      <c r="I159" s="39">
        <f>IF($A159&lt;=LEN('LMNA e11 - 2ry Str + Mask'!A$2),G159+H159,"")</f>
        <v>1.8392857142857082</v>
      </c>
      <c r="J159" s="39">
        <f t="shared" si="17"/>
        <v>1.9642857142857082</v>
      </c>
      <c r="K159" s="39">
        <f t="shared" si="18"/>
        <v>-0.125</v>
      </c>
      <c r="L159" s="39">
        <f t="shared" si="19"/>
        <v>1.8392857142857082</v>
      </c>
      <c r="M159" s="39">
        <f t="shared" si="20"/>
        <v>1.9642857142857082</v>
      </c>
      <c r="N159" s="39">
        <f t="shared" si="21"/>
        <v>-0.125</v>
      </c>
      <c r="O159" s="39">
        <f t="shared" si="22"/>
        <v>1.8392857142857082</v>
      </c>
      <c r="P159" s="39">
        <f>IF($A159&lt;=LEN('LMNA e11 - 2ry Str + Mask'!A$2),M159-J159,"")</f>
        <v>0</v>
      </c>
      <c r="Q159" s="39">
        <f>IF($A159&lt;=LEN('LMNA e11 - 2ry Str + Mask'!A$2),N159-K159,"")</f>
        <v>0</v>
      </c>
      <c r="R159" s="39">
        <f>IF($A159&lt;=LEN('LMNA e11 - 2ry Str + Mask'!A$2),O159-L159,"")</f>
        <v>0</v>
      </c>
    </row>
    <row r="160" spans="1:18" ht="44" customHeight="1" x14ac:dyDescent="0.15">
      <c r="A160" s="36">
        <v>159</v>
      </c>
      <c r="B160" s="37" t="str">
        <f>IF($A160&lt;=LEN('LMNA e11 - 2ry Str + Mask'!A$2),MID('LMNA e11 - 2ry Str + Mask'!A$2,$A160,1),"")</f>
        <v>.</v>
      </c>
      <c r="C160" s="38" t="str">
        <f>IF($A160&lt;=LEN('LMNA e11 - 2ry Str + Mask'!B$2),MID('LMNA e11 - 2ry Str + Mask'!B$2,$A160,1),"")</f>
        <v>.</v>
      </c>
      <c r="D160" s="38" t="str">
        <f>IF($A160&lt;=LEN('LMNA e11 - 2ry Str + Mask'!C$2),MID('LMNA e11 - 2ry Str + Mask'!C$2,$A160,1),"")</f>
        <v>.</v>
      </c>
      <c r="E160" s="38" t="str">
        <f t="shared" si="16"/>
        <v>.</v>
      </c>
      <c r="F160" s="38" t="str">
        <f t="shared" si="23"/>
        <v>.((((((((((.((((((.((.((((.((((...((.(((.(((((...((((((((..........))))))))..(((((...((((((((.((((.(((((.......(((((((..((((...)))).)))))))....((.(((((..((((..</v>
      </c>
      <c r="G160" s="39">
        <f>IF($A160&lt;=LEN('LMNA e11 - 2ry Str + Mask'!A$2),SUMIF('LMNA e11 - HSF3.0'!E2:E389,"&lt;="&amp;$A160,'LMNA e11 - HSF3.0'!H2:H389)-SUMIF('LMNA e11 - HSF3.0'!G2:G389,"&lt;="&amp;$A160,'LMNA e11 - HSF3.0'!H2:H389),"")</f>
        <v>2.0059523809523743</v>
      </c>
      <c r="H160" s="39">
        <f>IF($A160&lt;=LEN('LMNA e11 - 2ry Str + Mask'!A$2),SUMIF('LMNA e11 - HSF3.0'!E2:E389,"&lt;="&amp;$A160,'LMNA e11 - HSF3.0'!I2:I389)-SUMIF('LMNA e11 - HSF3.0'!G2:G389,"&lt;="&amp;$A160,'LMNA e11 - HSF3.0'!I2:I389),"")</f>
        <v>-0.125</v>
      </c>
      <c r="I160" s="39">
        <f>IF($A160&lt;=LEN('LMNA e11 - 2ry Str + Mask'!A$2),G160+H160,"")</f>
        <v>1.8809523809523743</v>
      </c>
      <c r="J160" s="39">
        <f t="shared" si="17"/>
        <v>2.0059523809523743</v>
      </c>
      <c r="K160" s="39">
        <f t="shared" si="18"/>
        <v>-0.125</v>
      </c>
      <c r="L160" s="39">
        <f t="shared" si="19"/>
        <v>1.8809523809523743</v>
      </c>
      <c r="M160" s="39">
        <f t="shared" si="20"/>
        <v>2.0059523809523743</v>
      </c>
      <c r="N160" s="39">
        <f t="shared" si="21"/>
        <v>-0.125</v>
      </c>
      <c r="O160" s="39">
        <f t="shared" si="22"/>
        <v>1.8809523809523743</v>
      </c>
      <c r="P160" s="39">
        <f>IF($A160&lt;=LEN('LMNA e11 - 2ry Str + Mask'!A$2),M160-J160,"")</f>
        <v>0</v>
      </c>
      <c r="Q160" s="39">
        <f>IF($A160&lt;=LEN('LMNA e11 - 2ry Str + Mask'!A$2),N160-K160,"")</f>
        <v>0</v>
      </c>
      <c r="R160" s="39">
        <f>IF($A160&lt;=LEN('LMNA e11 - 2ry Str + Mask'!A$2),O160-L160,"")</f>
        <v>0</v>
      </c>
    </row>
    <row r="161" spans="1:18" ht="44" customHeight="1" x14ac:dyDescent="0.15">
      <c r="A161" s="36">
        <v>160</v>
      </c>
      <c r="B161" s="37" t="str">
        <f>IF($A161&lt;=LEN('LMNA e11 - 2ry Str + Mask'!A$2),MID('LMNA e11 - 2ry Str + Mask'!A$2,$A161,1),"")</f>
        <v>.</v>
      </c>
      <c r="C161" s="38" t="str">
        <f>IF($A161&lt;=LEN('LMNA e11 - 2ry Str + Mask'!B$2),MID('LMNA e11 - 2ry Str + Mask'!B$2,$A161,1),"")</f>
        <v>.</v>
      </c>
      <c r="D161" s="38" t="str">
        <f>IF($A161&lt;=LEN('LMNA e11 - 2ry Str + Mask'!C$2),MID('LMNA e11 - 2ry Str + Mask'!C$2,$A161,1),"")</f>
        <v>.</v>
      </c>
      <c r="E161" s="38" t="str">
        <f t="shared" si="16"/>
        <v>.</v>
      </c>
      <c r="F161" s="38" t="str">
        <f t="shared" si="23"/>
        <v>.((((((((((.((((((.((.((((.((((...((.(((.(((((...((((((((..........))))))))..(((((...((((((((.((((.(((((.......(((((((..((((...)))).)))))))....((.(((((..((((...</v>
      </c>
      <c r="G161" s="39">
        <f>IF($A161&lt;=LEN('LMNA e11 - 2ry Str + Mask'!A$2),SUMIF('LMNA e11 - HSF3.0'!E2:E389,"&lt;="&amp;$A161,'LMNA e11 - HSF3.0'!H2:H389)-SUMIF('LMNA e11 - HSF3.0'!G2:G389,"&lt;="&amp;$A161,'LMNA e11 - HSF3.0'!H2:H389),"")</f>
        <v>1.5952380952380896</v>
      </c>
      <c r="H161" s="39">
        <f>IF($A161&lt;=LEN('LMNA e11 - 2ry Str + Mask'!A$2),SUMIF('LMNA e11 - HSF3.0'!E2:E389,"&lt;="&amp;$A161,'LMNA e11 - HSF3.0'!I2:I389)-SUMIF('LMNA e11 - HSF3.0'!G2:G389,"&lt;="&amp;$A161,'LMNA e11 - HSF3.0'!I2:I389),"")</f>
        <v>-0.16666666666666696</v>
      </c>
      <c r="I161" s="39">
        <f>IF($A161&lt;=LEN('LMNA e11 - 2ry Str + Mask'!A$2),G161+H161,"")</f>
        <v>1.4285714285714226</v>
      </c>
      <c r="J161" s="39">
        <f t="shared" si="17"/>
        <v>1.5952380952380896</v>
      </c>
      <c r="K161" s="39">
        <f t="shared" si="18"/>
        <v>-0.16666666666666696</v>
      </c>
      <c r="L161" s="39">
        <f t="shared" si="19"/>
        <v>1.4285714285714226</v>
      </c>
      <c r="M161" s="39">
        <f t="shared" si="20"/>
        <v>1.5952380952380896</v>
      </c>
      <c r="N161" s="39">
        <f t="shared" si="21"/>
        <v>-0.16666666666666696</v>
      </c>
      <c r="O161" s="39">
        <f t="shared" si="22"/>
        <v>1.4285714285714226</v>
      </c>
      <c r="P161" s="39">
        <f>IF($A161&lt;=LEN('LMNA e11 - 2ry Str + Mask'!A$2),M161-J161,"")</f>
        <v>0</v>
      </c>
      <c r="Q161" s="39">
        <f>IF($A161&lt;=LEN('LMNA e11 - 2ry Str + Mask'!A$2),N161-K161,"")</f>
        <v>0</v>
      </c>
      <c r="R161" s="39">
        <f>IF($A161&lt;=LEN('LMNA e11 - 2ry Str + Mask'!A$2),O161-L161,"")</f>
        <v>0</v>
      </c>
    </row>
    <row r="162" spans="1:18" ht="44" customHeight="1" x14ac:dyDescent="0.15">
      <c r="A162" s="36">
        <v>161</v>
      </c>
      <c r="B162" s="37" t="str">
        <f>IF($A162&lt;=LEN('LMNA e11 - 2ry Str + Mask'!A$2),MID('LMNA e11 - 2ry Str + Mask'!A$2,$A162,1),"")</f>
        <v>.</v>
      </c>
      <c r="C162" s="38" t="str">
        <f>IF($A162&lt;=LEN('LMNA e11 - 2ry Str + Mask'!B$2),MID('LMNA e11 - 2ry Str + Mask'!B$2,$A162,1),"")</f>
        <v>.</v>
      </c>
      <c r="D162" s="38" t="str">
        <f>IF($A162&lt;=LEN('LMNA e11 - 2ry Str + Mask'!C$2),MID('LMNA e11 - 2ry Str + Mask'!C$2,$A162,1),"")</f>
        <v>.</v>
      </c>
      <c r="E162" s="38" t="str">
        <f t="shared" si="16"/>
        <v>.</v>
      </c>
      <c r="F162" s="38" t="str">
        <f t="shared" si="23"/>
        <v>.((((((((((.((((((.((.((((.((((...((.(((.(((((...((((((((..........))))))))..(((((...((((((((.((((.(((((.......(((((((..((((...)))).)))))))....((.(((((..((((....</v>
      </c>
      <c r="G162" s="39">
        <f>IF($A162&lt;=LEN('LMNA e11 - 2ry Str + Mask'!A$2),SUMIF('LMNA e11 - HSF3.0'!E2:E389,"&lt;="&amp;$A162,'LMNA e11 - HSF3.0'!H2:H389)-SUMIF('LMNA e11 - HSF3.0'!G2:G389,"&lt;="&amp;$A162,'LMNA e11 - HSF3.0'!H2:H389),"")</f>
        <v>1.2619047619047574</v>
      </c>
      <c r="H162" s="39">
        <f>IF($A162&lt;=LEN('LMNA e11 - 2ry Str + Mask'!A$2),SUMIF('LMNA e11 - HSF3.0'!E2:E389,"&lt;="&amp;$A162,'LMNA e11 - HSF3.0'!I2:I389)-SUMIF('LMNA e11 - HSF3.0'!G2:G389,"&lt;="&amp;$A162,'LMNA e11 - HSF3.0'!I2:I389),"")</f>
        <v>-0.33333333333333393</v>
      </c>
      <c r="I162" s="39">
        <f>IF($A162&lt;=LEN('LMNA e11 - 2ry Str + Mask'!A$2),G162+H162,"")</f>
        <v>0.9285714285714235</v>
      </c>
      <c r="J162" s="39">
        <f t="shared" si="17"/>
        <v>1.2619047619047574</v>
      </c>
      <c r="K162" s="39">
        <f t="shared" si="18"/>
        <v>-0.33333333333333393</v>
      </c>
      <c r="L162" s="39">
        <f t="shared" si="19"/>
        <v>0.9285714285714235</v>
      </c>
      <c r="M162" s="39">
        <f t="shared" si="20"/>
        <v>1.2619047619047574</v>
      </c>
      <c r="N162" s="39">
        <f t="shared" si="21"/>
        <v>-0.33333333333333393</v>
      </c>
      <c r="O162" s="39">
        <f t="shared" si="22"/>
        <v>0.9285714285714235</v>
      </c>
      <c r="P162" s="39">
        <f>IF($A162&lt;=LEN('LMNA e11 - 2ry Str + Mask'!A$2),M162-J162,"")</f>
        <v>0</v>
      </c>
      <c r="Q162" s="39">
        <f>IF($A162&lt;=LEN('LMNA e11 - 2ry Str + Mask'!A$2),N162-K162,"")</f>
        <v>0</v>
      </c>
      <c r="R162" s="39">
        <f>IF($A162&lt;=LEN('LMNA e11 - 2ry Str + Mask'!A$2),O162-L162,"")</f>
        <v>0</v>
      </c>
    </row>
    <row r="163" spans="1:18" ht="44" customHeight="1" x14ac:dyDescent="0.15">
      <c r="A163" s="36">
        <v>162</v>
      </c>
      <c r="B163" s="37" t="str">
        <f>IF($A163&lt;=LEN('LMNA e11 - 2ry Str + Mask'!A$2),MID('LMNA e11 - 2ry Str + Mask'!A$2,$A163,1),"")</f>
        <v>.</v>
      </c>
      <c r="C163" s="38" t="str">
        <f>IF($A163&lt;=LEN('LMNA e11 - 2ry Str + Mask'!B$2),MID('LMNA e11 - 2ry Str + Mask'!B$2,$A163,1),"")</f>
        <v>.</v>
      </c>
      <c r="D163" s="38" t="str">
        <f>IF($A163&lt;=LEN('LMNA e11 - 2ry Str + Mask'!C$2),MID('LMNA e11 - 2ry Str + Mask'!C$2,$A163,1),"")</f>
        <v>.</v>
      </c>
      <c r="E163" s="38" t="str">
        <f t="shared" si="16"/>
        <v>.</v>
      </c>
      <c r="F163" s="38" t="str">
        <f t="shared" si="23"/>
        <v>.((((((((((.((((((.((.((((.((((...((.(((.(((((...((((((((..........))))))))..(((((...((((((((.((((.(((((.......(((((((..((((...)))).)))))))....((.(((((..((((.....</v>
      </c>
      <c r="G163" s="39">
        <f>IF($A163&lt;=LEN('LMNA e11 - 2ry Str + Mask'!A$2),SUMIF('LMNA e11 - HSF3.0'!E2:E389,"&lt;="&amp;$A163,'LMNA e11 - HSF3.0'!H2:H389)-SUMIF('LMNA e11 - HSF3.0'!G2:G389,"&lt;="&amp;$A163,'LMNA e11 - HSF3.0'!H2:H389),"")</f>
        <v>1.2619047619047574</v>
      </c>
      <c r="H163" s="39">
        <f>IF($A163&lt;=LEN('LMNA e11 - 2ry Str + Mask'!A$2),SUMIF('LMNA e11 - HSF3.0'!E2:E389,"&lt;="&amp;$A163,'LMNA e11 - HSF3.0'!I2:I389)-SUMIF('LMNA e11 - HSF3.0'!G2:G389,"&lt;="&amp;$A163,'LMNA e11 - HSF3.0'!I2:I389),"")</f>
        <v>-0.33333333333333393</v>
      </c>
      <c r="I163" s="39">
        <f>IF($A163&lt;=LEN('LMNA e11 - 2ry Str + Mask'!A$2),G163+H163,"")</f>
        <v>0.9285714285714235</v>
      </c>
      <c r="J163" s="39">
        <f t="shared" si="17"/>
        <v>1.2619047619047574</v>
      </c>
      <c r="K163" s="39">
        <f t="shared" si="18"/>
        <v>-0.33333333333333393</v>
      </c>
      <c r="L163" s="39">
        <f t="shared" si="19"/>
        <v>0.9285714285714235</v>
      </c>
      <c r="M163" s="39">
        <f t="shared" si="20"/>
        <v>1.2619047619047574</v>
      </c>
      <c r="N163" s="39">
        <f t="shared" si="21"/>
        <v>-0.33333333333333393</v>
      </c>
      <c r="O163" s="39">
        <f t="shared" si="22"/>
        <v>0.9285714285714235</v>
      </c>
      <c r="P163" s="39">
        <f>IF($A163&lt;=LEN('LMNA e11 - 2ry Str + Mask'!A$2),M163-J163,"")</f>
        <v>0</v>
      </c>
      <c r="Q163" s="39">
        <f>IF($A163&lt;=LEN('LMNA e11 - 2ry Str + Mask'!A$2),N163-K163,"")</f>
        <v>0</v>
      </c>
      <c r="R163" s="39">
        <f>IF($A163&lt;=LEN('LMNA e11 - 2ry Str + Mask'!A$2),O163-L163,"")</f>
        <v>0</v>
      </c>
    </row>
    <row r="164" spans="1:18" ht="44" customHeight="1" x14ac:dyDescent="0.15">
      <c r="A164" s="36">
        <v>163</v>
      </c>
      <c r="B164" s="37" t="str">
        <f>IF($A164&lt;=LEN('LMNA e11 - 2ry Str + Mask'!A$2),MID('LMNA e11 - 2ry Str + Mask'!A$2,$A164,1),"")</f>
        <v>)</v>
      </c>
      <c r="C164" s="38" t="str">
        <f>IF($A164&lt;=LEN('LMNA e11 - 2ry Str + Mask'!B$2),MID('LMNA e11 - 2ry Str + Mask'!B$2,$A164,1),"")</f>
        <v>)</v>
      </c>
      <c r="D164" s="38" t="str">
        <f>IF($A164&lt;=LEN('LMNA e11 - 2ry Str + Mask'!C$2),MID('LMNA e11 - 2ry Str + Mask'!C$2,$A164,1),"")</f>
        <v>.</v>
      </c>
      <c r="E164" s="38" t="str">
        <f t="shared" si="16"/>
        <v>)</v>
      </c>
      <c r="F164" s="38" t="str">
        <f t="shared" si="23"/>
        <v>.((((((((((.((((((.((.((((.((((...((.(((.(((((...((((((((..........))))))))..(((((...((((((((.((((.(((((.......(((((((..((((...)))).)))))))....((.(((((..((((.....)</v>
      </c>
      <c r="G164" s="39">
        <f>IF($A164&lt;=LEN('LMNA e11 - 2ry Str + Mask'!A$2),SUMIF('LMNA e11 - HSF3.0'!E2:E389,"&lt;="&amp;$A164,'LMNA e11 - HSF3.0'!H2:H389)-SUMIF('LMNA e11 - HSF3.0'!G2:G389,"&lt;="&amp;$A164,'LMNA e11 - HSF3.0'!H2:H389),"")</f>
        <v>1.1011904761904745</v>
      </c>
      <c r="H164" s="39">
        <f>IF($A164&lt;=LEN('LMNA e11 - 2ry Str + Mask'!A$2),SUMIF('LMNA e11 - HSF3.0'!E2:E389,"&lt;="&amp;$A164,'LMNA e11 - HSF3.0'!I2:I389)-SUMIF('LMNA e11 - HSF3.0'!G2:G389,"&lt;="&amp;$A164,'LMNA e11 - HSF3.0'!I2:I389),"")</f>
        <v>-0.33333333333333393</v>
      </c>
      <c r="I164" s="39">
        <f>IF($A164&lt;=LEN('LMNA e11 - 2ry Str + Mask'!A$2),G164+H164,"")</f>
        <v>0.76785714285714057</v>
      </c>
      <c r="J164" s="39">
        <f t="shared" si="17"/>
        <v>0</v>
      </c>
      <c r="K164" s="39">
        <f t="shared" si="18"/>
        <v>0</v>
      </c>
      <c r="L164" s="39">
        <f t="shared" si="19"/>
        <v>0</v>
      </c>
      <c r="M164" s="39">
        <f t="shared" si="20"/>
        <v>0</v>
      </c>
      <c r="N164" s="39">
        <f t="shared" si="21"/>
        <v>0</v>
      </c>
      <c r="O164" s="39">
        <f t="shared" si="22"/>
        <v>0</v>
      </c>
      <c r="P164" s="39">
        <f>IF($A164&lt;=LEN('LMNA e11 - 2ry Str + Mask'!A$2),M164-J164,"")</f>
        <v>0</v>
      </c>
      <c r="Q164" s="39">
        <f>IF($A164&lt;=LEN('LMNA e11 - 2ry Str + Mask'!A$2),N164-K164,"")</f>
        <v>0</v>
      </c>
      <c r="R164" s="39">
        <f>IF($A164&lt;=LEN('LMNA e11 - 2ry Str + Mask'!A$2),O164-L164,"")</f>
        <v>0</v>
      </c>
    </row>
    <row r="165" spans="1:18" ht="44" customHeight="1" x14ac:dyDescent="0.15">
      <c r="A165" s="36">
        <v>164</v>
      </c>
      <c r="B165" s="37" t="str">
        <f>IF($A165&lt;=LEN('LMNA e11 - 2ry Str + Mask'!A$2),MID('LMNA e11 - 2ry Str + Mask'!A$2,$A165,1),"")</f>
        <v>)</v>
      </c>
      <c r="C165" s="38" t="str">
        <f>IF($A165&lt;=LEN('LMNA e11 - 2ry Str + Mask'!B$2),MID('LMNA e11 - 2ry Str + Mask'!B$2,$A165,1),"")</f>
        <v>)</v>
      </c>
      <c r="D165" s="38" t="str">
        <f>IF($A165&lt;=LEN('LMNA e11 - 2ry Str + Mask'!C$2),MID('LMNA e11 - 2ry Str + Mask'!C$2,$A165,1),"")</f>
        <v>.</v>
      </c>
      <c r="E165" s="38" t="str">
        <f t="shared" si="16"/>
        <v>)</v>
      </c>
      <c r="F165" s="38" t="str">
        <f t="shared" si="23"/>
        <v>.((((((((((.((((((.((.((((.((((...((.(((.(((((...((((((((..........))))))))..(((((...((((((((.((((.(((((.......(((((((..((((...)))).)))))))....((.(((((..((((.....))</v>
      </c>
      <c r="G165" s="39">
        <f>IF($A165&lt;=LEN('LMNA e11 - 2ry Str + Mask'!A$2),SUMIF('LMNA e11 - HSF3.0'!E2:E389,"&lt;="&amp;$A165,'LMNA e11 - HSF3.0'!H2:H389)-SUMIF('LMNA e11 - HSF3.0'!G2:G389,"&lt;="&amp;$A165,'LMNA e11 - HSF3.0'!H2:H389),"")</f>
        <v>0.75</v>
      </c>
      <c r="H165" s="39">
        <f>IF($A165&lt;=LEN('LMNA e11 - 2ry Str + Mask'!A$2),SUMIF('LMNA e11 - HSF3.0'!E2:E389,"&lt;="&amp;$A165,'LMNA e11 - HSF3.0'!I2:I389)-SUMIF('LMNA e11 - HSF3.0'!G2:G389,"&lt;="&amp;$A165,'LMNA e11 - HSF3.0'!I2:I389),"")</f>
        <v>-0.33333333333333393</v>
      </c>
      <c r="I165" s="39">
        <f>IF($A165&lt;=LEN('LMNA e11 - 2ry Str + Mask'!A$2),G165+H165,"")</f>
        <v>0.41666666666666607</v>
      </c>
      <c r="J165" s="39">
        <f t="shared" si="17"/>
        <v>0</v>
      </c>
      <c r="K165" s="39">
        <f t="shared" si="18"/>
        <v>0</v>
      </c>
      <c r="L165" s="39">
        <f t="shared" si="19"/>
        <v>0</v>
      </c>
      <c r="M165" s="39">
        <f t="shared" si="20"/>
        <v>0</v>
      </c>
      <c r="N165" s="39">
        <f t="shared" si="21"/>
        <v>0</v>
      </c>
      <c r="O165" s="39">
        <f t="shared" si="22"/>
        <v>0</v>
      </c>
      <c r="P165" s="39">
        <f>IF($A165&lt;=LEN('LMNA e11 - 2ry Str + Mask'!A$2),M165-J165,"")</f>
        <v>0</v>
      </c>
      <c r="Q165" s="39">
        <f>IF($A165&lt;=LEN('LMNA e11 - 2ry Str + Mask'!A$2),N165-K165,"")</f>
        <v>0</v>
      </c>
      <c r="R165" s="39">
        <f>IF($A165&lt;=LEN('LMNA e11 - 2ry Str + Mask'!A$2),O165-L165,"")</f>
        <v>0</v>
      </c>
    </row>
    <row r="166" spans="1:18" ht="44" customHeight="1" x14ac:dyDescent="0.15">
      <c r="A166" s="36">
        <v>165</v>
      </c>
      <c r="B166" s="37" t="str">
        <f>IF($A166&lt;=LEN('LMNA e11 - 2ry Str + Mask'!A$2),MID('LMNA e11 - 2ry Str + Mask'!A$2,$A166,1),"")</f>
        <v>)</v>
      </c>
      <c r="C166" s="38" t="str">
        <f>IF($A166&lt;=LEN('LMNA e11 - 2ry Str + Mask'!B$2),MID('LMNA e11 - 2ry Str + Mask'!B$2,$A166,1),"")</f>
        <v>)</v>
      </c>
      <c r="D166" s="38" t="str">
        <f>IF($A166&lt;=LEN('LMNA e11 - 2ry Str + Mask'!C$2),MID('LMNA e11 - 2ry Str + Mask'!C$2,$A166,1),"")</f>
        <v>.</v>
      </c>
      <c r="E166" s="38" t="str">
        <f t="shared" si="16"/>
        <v>)</v>
      </c>
      <c r="F166" s="38" t="str">
        <f t="shared" si="23"/>
        <v>.((((((((((.((((((.((.((((.((((...((.(((.(((((...((((((((..........))))))))..(((((...((((((((.((((.(((((.......(((((((..((((...)))).)))))))....((.(((((..((((.....)))</v>
      </c>
      <c r="G166" s="39">
        <f>IF($A166&lt;=LEN('LMNA e11 - 2ry Str + Mask'!A$2),SUMIF('LMNA e11 - HSF3.0'!E2:E389,"&lt;="&amp;$A166,'LMNA e11 - HSF3.0'!H2:H389)-SUMIF('LMNA e11 - HSF3.0'!G2:G389,"&lt;="&amp;$A166,'LMNA e11 - HSF3.0'!H2:H389),"")</f>
        <v>0.70833333333333393</v>
      </c>
      <c r="H166" s="39">
        <f>IF($A166&lt;=LEN('LMNA e11 - 2ry Str + Mask'!A$2),SUMIF('LMNA e11 - HSF3.0'!E2:E389,"&lt;="&amp;$A166,'LMNA e11 - HSF3.0'!I2:I389)-SUMIF('LMNA e11 - HSF3.0'!G2:G389,"&lt;="&amp;$A166,'LMNA e11 - HSF3.0'!I2:I389),"")</f>
        <v>-0.33333333333333393</v>
      </c>
      <c r="I166" s="39">
        <f>IF($A166&lt;=LEN('LMNA e11 - 2ry Str + Mask'!A$2),G166+H166,"")</f>
        <v>0.375</v>
      </c>
      <c r="J166" s="39">
        <f t="shared" si="17"/>
        <v>0</v>
      </c>
      <c r="K166" s="39">
        <f t="shared" si="18"/>
        <v>0</v>
      </c>
      <c r="L166" s="39">
        <f t="shared" si="19"/>
        <v>0</v>
      </c>
      <c r="M166" s="39">
        <f t="shared" si="20"/>
        <v>0</v>
      </c>
      <c r="N166" s="39">
        <f t="shared" si="21"/>
        <v>0</v>
      </c>
      <c r="O166" s="39">
        <f t="shared" si="22"/>
        <v>0</v>
      </c>
      <c r="P166" s="39">
        <f>IF($A166&lt;=LEN('LMNA e11 - 2ry Str + Mask'!A$2),M166-J166,"")</f>
        <v>0</v>
      </c>
      <c r="Q166" s="39">
        <f>IF($A166&lt;=LEN('LMNA e11 - 2ry Str + Mask'!A$2),N166-K166,"")</f>
        <v>0</v>
      </c>
      <c r="R166" s="39">
        <f>IF($A166&lt;=LEN('LMNA e11 - 2ry Str + Mask'!A$2),O166-L166,"")</f>
        <v>0</v>
      </c>
    </row>
    <row r="167" spans="1:18" ht="44" customHeight="1" x14ac:dyDescent="0.15">
      <c r="A167" s="36">
        <v>166</v>
      </c>
      <c r="B167" s="37" t="str">
        <f>IF($A167&lt;=LEN('LMNA e11 - 2ry Str + Mask'!A$2),MID('LMNA e11 - 2ry Str + Mask'!A$2,$A167,1),"")</f>
        <v>)</v>
      </c>
      <c r="C167" s="38" t="str">
        <f>IF($A167&lt;=LEN('LMNA e11 - 2ry Str + Mask'!B$2),MID('LMNA e11 - 2ry Str + Mask'!B$2,$A167,1),"")</f>
        <v>)</v>
      </c>
      <c r="D167" s="38" t="str">
        <f>IF($A167&lt;=LEN('LMNA e11 - 2ry Str + Mask'!C$2),MID('LMNA e11 - 2ry Str + Mask'!C$2,$A167,1),"")</f>
        <v>.</v>
      </c>
      <c r="E167" s="38" t="str">
        <f t="shared" si="16"/>
        <v>)</v>
      </c>
      <c r="F167" s="38" t="str">
        <f t="shared" si="23"/>
        <v>.((((((((((.((((((.((.((((.((((...((.(((.(((((...((((((((..........))))))))..(((((...((((((((.((((.(((((.......(((((((..((((...)))).)))))))....((.(((((..((((.....))))</v>
      </c>
      <c r="G167" s="39">
        <f>IF($A167&lt;=LEN('LMNA e11 - 2ry Str + Mask'!A$2),SUMIF('LMNA e11 - HSF3.0'!E2:E389,"&lt;="&amp;$A167,'LMNA e11 - HSF3.0'!H2:H389)-SUMIF('LMNA e11 - HSF3.0'!G2:G389,"&lt;="&amp;$A167,'LMNA e11 - HSF3.0'!H2:H389),"")</f>
        <v>0.54166666666666785</v>
      </c>
      <c r="H167" s="39">
        <f>IF($A167&lt;=LEN('LMNA e11 - 2ry Str + Mask'!A$2),SUMIF('LMNA e11 - HSF3.0'!E2:E389,"&lt;="&amp;$A167,'LMNA e11 - HSF3.0'!I2:I389)-SUMIF('LMNA e11 - HSF3.0'!G2:G389,"&lt;="&amp;$A167,'LMNA e11 - HSF3.0'!I2:I389),"")</f>
        <v>-0.16666666666666696</v>
      </c>
      <c r="I167" s="39">
        <f>IF($A167&lt;=LEN('LMNA e11 - 2ry Str + Mask'!A$2),G167+H167,"")</f>
        <v>0.37500000000000089</v>
      </c>
      <c r="J167" s="39">
        <f t="shared" si="17"/>
        <v>0</v>
      </c>
      <c r="K167" s="39">
        <f t="shared" si="18"/>
        <v>0</v>
      </c>
      <c r="L167" s="39">
        <f t="shared" si="19"/>
        <v>0</v>
      </c>
      <c r="M167" s="39">
        <f t="shared" si="20"/>
        <v>0</v>
      </c>
      <c r="N167" s="39">
        <f t="shared" si="21"/>
        <v>0</v>
      </c>
      <c r="O167" s="39">
        <f t="shared" si="22"/>
        <v>0</v>
      </c>
      <c r="P167" s="39">
        <f>IF($A167&lt;=LEN('LMNA e11 - 2ry Str + Mask'!A$2),M167-J167,"")</f>
        <v>0</v>
      </c>
      <c r="Q167" s="39">
        <f>IF($A167&lt;=LEN('LMNA e11 - 2ry Str + Mask'!A$2),N167-K167,"")</f>
        <v>0</v>
      </c>
      <c r="R167" s="39">
        <f>IF($A167&lt;=LEN('LMNA e11 - 2ry Str + Mask'!A$2),O167-L167,"")</f>
        <v>0</v>
      </c>
    </row>
    <row r="168" spans="1:18" ht="44" customHeight="1" x14ac:dyDescent="0.15">
      <c r="A168" s="36">
        <v>167</v>
      </c>
      <c r="B168" s="37" t="str">
        <f>IF($A168&lt;=LEN('LMNA e11 - 2ry Str + Mask'!A$2),MID('LMNA e11 - 2ry Str + Mask'!A$2,$A168,1),"")</f>
        <v>.</v>
      </c>
      <c r="C168" s="38" t="str">
        <f>IF($A168&lt;=LEN('LMNA e11 - 2ry Str + Mask'!B$2),MID('LMNA e11 - 2ry Str + Mask'!B$2,$A168,1),"")</f>
        <v>.</v>
      </c>
      <c r="D168" s="38" t="str">
        <f>IF($A168&lt;=LEN('LMNA e11 - 2ry Str + Mask'!C$2),MID('LMNA e11 - 2ry Str + Mask'!C$2,$A168,1),"")</f>
        <v>.</v>
      </c>
      <c r="E168" s="38" t="str">
        <f t="shared" si="16"/>
        <v>.</v>
      </c>
      <c r="F168" s="38" t="str">
        <f t="shared" si="23"/>
        <v>.((((((((((.((((((.((.((((.((((...((.(((.(((((...((((((((..........))))))))..(((((...((((((((.((((.(((((.......(((((((..((((...)))).)))))))....((.(((((..((((.....)))).</v>
      </c>
      <c r="G168" s="39">
        <f>IF($A168&lt;=LEN('LMNA e11 - 2ry Str + Mask'!A$2),SUMIF('LMNA e11 - HSF3.0'!E2:E389,"&lt;="&amp;$A168,'LMNA e11 - HSF3.0'!H2:H389)-SUMIF('LMNA e11 - HSF3.0'!G2:G389,"&lt;="&amp;$A168,'LMNA e11 - HSF3.0'!H2:H389),"")</f>
        <v>0.54166666666666785</v>
      </c>
      <c r="H168" s="39">
        <f>IF($A168&lt;=LEN('LMNA e11 - 2ry Str + Mask'!A$2),SUMIF('LMNA e11 - HSF3.0'!E2:E389,"&lt;="&amp;$A168,'LMNA e11 - HSF3.0'!I2:I389)-SUMIF('LMNA e11 - HSF3.0'!G2:G389,"&lt;="&amp;$A168,'LMNA e11 - HSF3.0'!I2:I389),"")</f>
        <v>-0.125</v>
      </c>
      <c r="I168" s="39">
        <f>IF($A168&lt;=LEN('LMNA e11 - 2ry Str + Mask'!A$2),G168+H168,"")</f>
        <v>0.41666666666666785</v>
      </c>
      <c r="J168" s="39">
        <f t="shared" si="17"/>
        <v>0.54166666666666785</v>
      </c>
      <c r="K168" s="39">
        <f t="shared" si="18"/>
        <v>-0.125</v>
      </c>
      <c r="L168" s="39">
        <f t="shared" si="19"/>
        <v>0.41666666666666785</v>
      </c>
      <c r="M168" s="39">
        <f t="shared" si="20"/>
        <v>0.54166666666666785</v>
      </c>
      <c r="N168" s="39">
        <f t="shared" si="21"/>
        <v>-0.125</v>
      </c>
      <c r="O168" s="39">
        <f t="shared" si="22"/>
        <v>0.41666666666666785</v>
      </c>
      <c r="P168" s="39">
        <f>IF($A168&lt;=LEN('LMNA e11 - 2ry Str + Mask'!A$2),M168-J168,"")</f>
        <v>0</v>
      </c>
      <c r="Q168" s="39">
        <f>IF($A168&lt;=LEN('LMNA e11 - 2ry Str + Mask'!A$2),N168-K168,"")</f>
        <v>0</v>
      </c>
      <c r="R168" s="39">
        <f>IF($A168&lt;=LEN('LMNA e11 - 2ry Str + Mask'!A$2),O168-L168,"")</f>
        <v>0</v>
      </c>
    </row>
    <row r="169" spans="1:18" ht="44" customHeight="1" x14ac:dyDescent="0.15">
      <c r="A169" s="36">
        <v>168</v>
      </c>
      <c r="B169" s="37" t="str">
        <f>IF($A169&lt;=LEN('LMNA e11 - 2ry Str + Mask'!A$2),MID('LMNA e11 - 2ry Str + Mask'!A$2,$A169,1),"")</f>
        <v>)</v>
      </c>
      <c r="C169" s="38" t="str">
        <f>IF($A169&lt;=LEN('LMNA e11 - 2ry Str + Mask'!B$2),MID('LMNA e11 - 2ry Str + Mask'!B$2,$A169,1),"")</f>
        <v>)</v>
      </c>
      <c r="D169" s="38" t="str">
        <f>IF($A169&lt;=LEN('LMNA e11 - 2ry Str + Mask'!C$2),MID('LMNA e11 - 2ry Str + Mask'!C$2,$A169,1),"")</f>
        <v>.</v>
      </c>
      <c r="E169" s="38" t="str">
        <f t="shared" si="16"/>
        <v>)</v>
      </c>
      <c r="F169" s="38" t="str">
        <f t="shared" si="23"/>
        <v>.((((((((((.((((((.((.((((.((((...((.(((.(((((...((((((((..........))))))))..(((((...((((((((.((((.(((((.......(((((((..((((...)))).)))))))....((.(((((..((((.....)))).)</v>
      </c>
      <c r="G169" s="39">
        <f>IF($A169&lt;=LEN('LMNA e11 - 2ry Str + Mask'!A$2),SUMIF('LMNA e11 - HSF3.0'!E2:E389,"&lt;="&amp;$A169,'LMNA e11 - HSF3.0'!H2:H389)-SUMIF('LMNA e11 - HSF3.0'!G2:G389,"&lt;="&amp;$A169,'LMNA e11 - HSF3.0'!H2:H389),"")</f>
        <v>0.8095238095238102</v>
      </c>
      <c r="H169" s="39">
        <f>IF($A169&lt;=LEN('LMNA e11 - 2ry Str + Mask'!A$2),SUMIF('LMNA e11 - HSF3.0'!E2:E389,"&lt;="&amp;$A169,'LMNA e11 - HSF3.0'!I2:I389)-SUMIF('LMNA e11 - HSF3.0'!G2:G389,"&lt;="&amp;$A169,'LMNA e11 - HSF3.0'!I2:I389),"")</f>
        <v>-0.125</v>
      </c>
      <c r="I169" s="39">
        <f>IF($A169&lt;=LEN('LMNA e11 - 2ry Str + Mask'!A$2),G169+H169,"")</f>
        <v>0.6845238095238102</v>
      </c>
      <c r="J169" s="39">
        <f t="shared" si="17"/>
        <v>0</v>
      </c>
      <c r="K169" s="39">
        <f t="shared" si="18"/>
        <v>0</v>
      </c>
      <c r="L169" s="39">
        <f t="shared" si="19"/>
        <v>0</v>
      </c>
      <c r="M169" s="39">
        <f t="shared" si="20"/>
        <v>0</v>
      </c>
      <c r="N169" s="39">
        <f t="shared" si="21"/>
        <v>0</v>
      </c>
      <c r="O169" s="39">
        <f t="shared" si="22"/>
        <v>0</v>
      </c>
      <c r="P169" s="39">
        <f>IF($A169&lt;=LEN('LMNA e11 - 2ry Str + Mask'!A$2),M169-J169,"")</f>
        <v>0</v>
      </c>
      <c r="Q169" s="39">
        <f>IF($A169&lt;=LEN('LMNA e11 - 2ry Str + Mask'!A$2),N169-K169,"")</f>
        <v>0</v>
      </c>
      <c r="R169" s="39">
        <f>IF($A169&lt;=LEN('LMNA e11 - 2ry Str + Mask'!A$2),O169-L169,"")</f>
        <v>0</v>
      </c>
    </row>
    <row r="170" spans="1:18" ht="44" customHeight="1" x14ac:dyDescent="0.15">
      <c r="A170" s="36">
        <v>169</v>
      </c>
      <c r="B170" s="37" t="str">
        <f>IF($A170&lt;=LEN('LMNA e11 - 2ry Str + Mask'!A$2),MID('LMNA e11 - 2ry Str + Mask'!A$2,$A170,1),"")</f>
        <v>)</v>
      </c>
      <c r="C170" s="38" t="str">
        <f>IF($A170&lt;=LEN('LMNA e11 - 2ry Str + Mask'!B$2),MID('LMNA e11 - 2ry Str + Mask'!B$2,$A170,1),"")</f>
        <v>)</v>
      </c>
      <c r="D170" s="38" t="str">
        <f>IF($A170&lt;=LEN('LMNA e11 - 2ry Str + Mask'!C$2),MID('LMNA e11 - 2ry Str + Mask'!C$2,$A170,1),"")</f>
        <v>.</v>
      </c>
      <c r="E170" s="38" t="str">
        <f t="shared" si="16"/>
        <v>)</v>
      </c>
      <c r="F170" s="38" t="str">
        <f t="shared" si="23"/>
        <v>.((((((((((.((((((.((.((((.((((...((.(((.(((((...((((((((..........))))))))..(((((...((((((((.((((.(((((.......(((((((..((((...)))).)))))))....((.(((((..((((.....)))).))</v>
      </c>
      <c r="G170" s="39">
        <f>IF($A170&lt;=LEN('LMNA e11 - 2ry Str + Mask'!A$2),SUMIF('LMNA e11 - HSF3.0'!E2:E389,"&lt;="&amp;$A170,'LMNA e11 - HSF3.0'!H2:H389)-SUMIF('LMNA e11 - HSF3.0'!G2:G389,"&lt;="&amp;$A170,'LMNA e11 - HSF3.0'!H2:H389),"")</f>
        <v>0.64285714285714235</v>
      </c>
      <c r="H170" s="39">
        <f>IF($A170&lt;=LEN('LMNA e11 - 2ry Str + Mask'!A$2),SUMIF('LMNA e11 - HSF3.0'!E2:E389,"&lt;="&amp;$A170,'LMNA e11 - HSF3.0'!I2:I389)-SUMIF('LMNA e11 - HSF3.0'!G2:G389,"&lt;="&amp;$A170,'LMNA e11 - HSF3.0'!I2:I389),"")</f>
        <v>-0.125</v>
      </c>
      <c r="I170" s="39">
        <f>IF($A170&lt;=LEN('LMNA e11 - 2ry Str + Mask'!A$2),G170+H170,"")</f>
        <v>0.51785714285714235</v>
      </c>
      <c r="J170" s="39">
        <f t="shared" si="17"/>
        <v>0</v>
      </c>
      <c r="K170" s="39">
        <f t="shared" si="18"/>
        <v>0</v>
      </c>
      <c r="L170" s="39">
        <f t="shared" si="19"/>
        <v>0</v>
      </c>
      <c r="M170" s="39">
        <f t="shared" si="20"/>
        <v>0</v>
      </c>
      <c r="N170" s="39">
        <f t="shared" si="21"/>
        <v>0</v>
      </c>
      <c r="O170" s="39">
        <f t="shared" si="22"/>
        <v>0</v>
      </c>
      <c r="P170" s="39">
        <f>IF($A170&lt;=LEN('LMNA e11 - 2ry Str + Mask'!A$2),M170-J170,"")</f>
        <v>0</v>
      </c>
      <c r="Q170" s="39">
        <f>IF($A170&lt;=LEN('LMNA e11 - 2ry Str + Mask'!A$2),N170-K170,"")</f>
        <v>0</v>
      </c>
      <c r="R170" s="39">
        <f>IF($A170&lt;=LEN('LMNA e11 - 2ry Str + Mask'!A$2),O170-L170,"")</f>
        <v>0</v>
      </c>
    </row>
    <row r="171" spans="1:18" ht="44" customHeight="1" x14ac:dyDescent="0.15">
      <c r="A171" s="36">
        <v>170</v>
      </c>
      <c r="B171" s="37" t="str">
        <f>IF($A171&lt;=LEN('LMNA e11 - 2ry Str + Mask'!A$2),MID('LMNA e11 - 2ry Str + Mask'!A$2,$A171,1),"")</f>
        <v>)</v>
      </c>
      <c r="C171" s="38" t="str">
        <f>IF($A171&lt;=LEN('LMNA e11 - 2ry Str + Mask'!B$2),MID('LMNA e11 - 2ry Str + Mask'!B$2,$A171,1),"")</f>
        <v>)</v>
      </c>
      <c r="D171" s="38" t="str">
        <f>IF($A171&lt;=LEN('LMNA e11 - 2ry Str + Mask'!C$2),MID('LMNA e11 - 2ry Str + Mask'!C$2,$A171,1),"")</f>
        <v>.</v>
      </c>
      <c r="E171" s="38" t="str">
        <f t="shared" si="16"/>
        <v>)</v>
      </c>
      <c r="F171" s="38" t="str">
        <f t="shared" si="23"/>
        <v>.((((((((((.((((((.((.((((.((((...((.(((.(((((...((((((((..........))))))))..(((((...((((((((.((((.(((((.......(((((((..((((...)))).)))))))....((.(((((..((((.....)))).)))</v>
      </c>
      <c r="G171" s="39">
        <f>IF($A171&lt;=LEN('LMNA e11 - 2ry Str + Mask'!A$2),SUMIF('LMNA e11 - HSF3.0'!E2:E389,"&lt;="&amp;$A171,'LMNA e11 - HSF3.0'!H2:H389)-SUMIF('LMNA e11 - HSF3.0'!G2:G389,"&lt;="&amp;$A171,'LMNA e11 - HSF3.0'!H2:H389),"")</f>
        <v>0.64285714285714235</v>
      </c>
      <c r="H171" s="39">
        <f>IF($A171&lt;=LEN('LMNA e11 - 2ry Str + Mask'!A$2),SUMIF('LMNA e11 - HSF3.0'!E2:E389,"&lt;="&amp;$A171,'LMNA e11 - HSF3.0'!I2:I389)-SUMIF('LMNA e11 - HSF3.0'!G2:G389,"&lt;="&amp;$A171,'LMNA e11 - HSF3.0'!I2:I389),"")</f>
        <v>-0.125</v>
      </c>
      <c r="I171" s="39">
        <f>IF($A171&lt;=LEN('LMNA e11 - 2ry Str + Mask'!A$2),G171+H171,"")</f>
        <v>0.51785714285714235</v>
      </c>
      <c r="J171" s="39">
        <f t="shared" si="17"/>
        <v>0</v>
      </c>
      <c r="K171" s="39">
        <f t="shared" si="18"/>
        <v>0</v>
      </c>
      <c r="L171" s="39">
        <f t="shared" si="19"/>
        <v>0</v>
      </c>
      <c r="M171" s="39">
        <f t="shared" si="20"/>
        <v>0</v>
      </c>
      <c r="N171" s="39">
        <f t="shared" si="21"/>
        <v>0</v>
      </c>
      <c r="O171" s="39">
        <f t="shared" si="22"/>
        <v>0</v>
      </c>
      <c r="P171" s="39">
        <f>IF($A171&lt;=LEN('LMNA e11 - 2ry Str + Mask'!A$2),M171-J171,"")</f>
        <v>0</v>
      </c>
      <c r="Q171" s="39">
        <f>IF($A171&lt;=LEN('LMNA e11 - 2ry Str + Mask'!A$2),N171-K171,"")</f>
        <v>0</v>
      </c>
      <c r="R171" s="39">
        <f>IF($A171&lt;=LEN('LMNA e11 - 2ry Str + Mask'!A$2),O171-L171,"")</f>
        <v>0</v>
      </c>
    </row>
    <row r="172" spans="1:18" ht="44" customHeight="1" x14ac:dyDescent="0.15">
      <c r="A172" s="36">
        <v>171</v>
      </c>
      <c r="B172" s="37" t="str">
        <f>IF($A172&lt;=LEN('LMNA e11 - 2ry Str + Mask'!A$2),MID('LMNA e11 - 2ry Str + Mask'!A$2,$A172,1),"")</f>
        <v>)</v>
      </c>
      <c r="C172" s="38" t="str">
        <f>IF($A172&lt;=LEN('LMNA e11 - 2ry Str + Mask'!B$2),MID('LMNA e11 - 2ry Str + Mask'!B$2,$A172,1),"")</f>
        <v>)</v>
      </c>
      <c r="D172" s="38" t="str">
        <f>IF($A172&lt;=LEN('LMNA e11 - 2ry Str + Mask'!C$2),MID('LMNA e11 - 2ry Str + Mask'!C$2,$A172,1),"")</f>
        <v>.</v>
      </c>
      <c r="E172" s="38" t="str">
        <f t="shared" si="16"/>
        <v>)</v>
      </c>
      <c r="F172" s="38" t="str">
        <f t="shared" si="23"/>
        <v>.((((((((((.((((((.((.((((.((((...((.(((.(((((...((((((((..........))))))))..(((((...((((((((.((((.(((((.......(((((((..((((...)))).)))))))....((.(((((..((((.....)))).))))</v>
      </c>
      <c r="G172" s="39">
        <f>IF($A172&lt;=LEN('LMNA e11 - 2ry Str + Mask'!A$2),SUMIF('LMNA e11 - HSF3.0'!E2:E389,"&lt;="&amp;$A172,'LMNA e11 - HSF3.0'!H2:H389)-SUMIF('LMNA e11 - HSF3.0'!G2:G389,"&lt;="&amp;$A172,'LMNA e11 - HSF3.0'!H2:H389),"")</f>
        <v>0.51785714285714235</v>
      </c>
      <c r="H172" s="39">
        <f>IF($A172&lt;=LEN('LMNA e11 - 2ry Str + Mask'!A$2),SUMIF('LMNA e11 - HSF3.0'!E2:E389,"&lt;="&amp;$A172,'LMNA e11 - HSF3.0'!I2:I389)-SUMIF('LMNA e11 - HSF3.0'!G2:G389,"&lt;="&amp;$A172,'LMNA e11 - HSF3.0'!I2:I389),"")</f>
        <v>-0.25</v>
      </c>
      <c r="I172" s="39">
        <f>IF($A172&lt;=LEN('LMNA e11 - 2ry Str + Mask'!A$2),G172+H172,"")</f>
        <v>0.26785714285714235</v>
      </c>
      <c r="J172" s="39">
        <f t="shared" si="17"/>
        <v>0</v>
      </c>
      <c r="K172" s="39">
        <f t="shared" si="18"/>
        <v>0</v>
      </c>
      <c r="L172" s="39">
        <f t="shared" si="19"/>
        <v>0</v>
      </c>
      <c r="M172" s="39">
        <f t="shared" si="20"/>
        <v>0</v>
      </c>
      <c r="N172" s="39">
        <f t="shared" si="21"/>
        <v>0</v>
      </c>
      <c r="O172" s="39">
        <f t="shared" si="22"/>
        <v>0</v>
      </c>
      <c r="P172" s="39">
        <f>IF($A172&lt;=LEN('LMNA e11 - 2ry Str + Mask'!A$2),M172-J172,"")</f>
        <v>0</v>
      </c>
      <c r="Q172" s="39">
        <f>IF($A172&lt;=LEN('LMNA e11 - 2ry Str + Mask'!A$2),N172-K172,"")</f>
        <v>0</v>
      </c>
      <c r="R172" s="39">
        <f>IF($A172&lt;=LEN('LMNA e11 - 2ry Str + Mask'!A$2),O172-L172,"")</f>
        <v>0</v>
      </c>
    </row>
    <row r="173" spans="1:18" ht="44" customHeight="1" x14ac:dyDescent="0.15">
      <c r="A173" s="36">
        <v>172</v>
      </c>
      <c r="B173" s="37" t="str">
        <f>IF($A173&lt;=LEN('LMNA e11 - 2ry Str + Mask'!A$2),MID('LMNA e11 - 2ry Str + Mask'!A$2,$A173,1),"")</f>
        <v>)</v>
      </c>
      <c r="C173" s="38" t="str">
        <f>IF($A173&lt;=LEN('LMNA e11 - 2ry Str + Mask'!B$2),MID('LMNA e11 - 2ry Str + Mask'!B$2,$A173,1),"")</f>
        <v>)</v>
      </c>
      <c r="D173" s="38" t="str">
        <f>IF($A173&lt;=LEN('LMNA e11 - 2ry Str + Mask'!C$2),MID('LMNA e11 - 2ry Str + Mask'!C$2,$A173,1),"")</f>
        <v>.</v>
      </c>
      <c r="E173" s="38" t="str">
        <f t="shared" si="16"/>
        <v>)</v>
      </c>
      <c r="F173" s="38" t="str">
        <f t="shared" si="23"/>
        <v>.((((((((((.((((((.((.((((.((((...((.(((.(((((...((((((((..........))))))))..(((((...((((((((.((((.(((((.......(((((((..((((...)))).)))))))....((.(((((..((((.....)))).)))))</v>
      </c>
      <c r="G173" s="39">
        <f>IF($A173&lt;=LEN('LMNA e11 - 2ry Str + Mask'!A$2),SUMIF('LMNA e11 - HSF3.0'!E2:E389,"&lt;="&amp;$A173,'LMNA e11 - HSF3.0'!H2:H389)-SUMIF('LMNA e11 - HSF3.0'!G2:G389,"&lt;="&amp;$A173,'LMNA e11 - HSF3.0'!H2:H389),"")</f>
        <v>0.67857142857142705</v>
      </c>
      <c r="H173" s="39">
        <f>IF($A173&lt;=LEN('LMNA e11 - 2ry Str + Mask'!A$2),SUMIF('LMNA e11 - HSF3.0'!E2:E389,"&lt;="&amp;$A173,'LMNA e11 - HSF3.0'!I2:I389)-SUMIF('LMNA e11 - HSF3.0'!G2:G389,"&lt;="&amp;$A173,'LMNA e11 - HSF3.0'!I2:I389),"")</f>
        <v>-0.41666666666666696</v>
      </c>
      <c r="I173" s="39">
        <f>IF($A173&lt;=LEN('LMNA e11 - 2ry Str + Mask'!A$2),G173+H173,"")</f>
        <v>0.26190476190476009</v>
      </c>
      <c r="J173" s="39">
        <f t="shared" si="17"/>
        <v>0</v>
      </c>
      <c r="K173" s="39">
        <f t="shared" si="18"/>
        <v>0</v>
      </c>
      <c r="L173" s="39">
        <f t="shared" si="19"/>
        <v>0</v>
      </c>
      <c r="M173" s="39">
        <f t="shared" si="20"/>
        <v>0</v>
      </c>
      <c r="N173" s="39">
        <f t="shared" si="21"/>
        <v>0</v>
      </c>
      <c r="O173" s="39">
        <f t="shared" si="22"/>
        <v>0</v>
      </c>
      <c r="P173" s="39">
        <f>IF($A173&lt;=LEN('LMNA e11 - 2ry Str + Mask'!A$2),M173-J173,"")</f>
        <v>0</v>
      </c>
      <c r="Q173" s="39">
        <f>IF($A173&lt;=LEN('LMNA e11 - 2ry Str + Mask'!A$2),N173-K173,"")</f>
        <v>0</v>
      </c>
      <c r="R173" s="39">
        <f>IF($A173&lt;=LEN('LMNA e11 - 2ry Str + Mask'!A$2),O173-L173,"")</f>
        <v>0</v>
      </c>
    </row>
    <row r="174" spans="1:18" ht="44" customHeight="1" x14ac:dyDescent="0.15">
      <c r="A174" s="36">
        <v>173</v>
      </c>
      <c r="B174" s="37" t="str">
        <f>IF($A174&lt;=LEN('LMNA e11 - 2ry Str + Mask'!A$2),MID('LMNA e11 - 2ry Str + Mask'!A$2,$A174,1),"")</f>
        <v>.</v>
      </c>
      <c r="C174" s="38" t="str">
        <f>IF($A174&lt;=LEN('LMNA e11 - 2ry Str + Mask'!B$2),MID('LMNA e11 - 2ry Str + Mask'!B$2,$A174,1),"")</f>
        <v>.</v>
      </c>
      <c r="D174" s="38" t="str">
        <f>IF($A174&lt;=LEN('LMNA e11 - 2ry Str + Mask'!C$2),MID('LMNA e11 - 2ry Str + Mask'!C$2,$A174,1),"")</f>
        <v>.</v>
      </c>
      <c r="E174" s="38" t="str">
        <f t="shared" si="16"/>
        <v>.</v>
      </c>
      <c r="F174" s="38" t="str">
        <f t="shared" si="23"/>
        <v>.((((((((((.((((((.((.((((.((((...((.(((.(((((...((((((((..........))))))))..(((((...((((((((.((((.(((((.......(((((((..((((...)))).)))))))....((.(((((..((((.....)))).))))).</v>
      </c>
      <c r="G174" s="39">
        <f>IF($A174&lt;=LEN('LMNA e11 - 2ry Str + Mask'!A$2),SUMIF('LMNA e11 - HSF3.0'!E2:E389,"&lt;="&amp;$A174,'LMNA e11 - HSF3.0'!H2:H389)-SUMIF('LMNA e11 - HSF3.0'!G2:G389,"&lt;="&amp;$A174,'LMNA e11 - HSF3.0'!H2:H389),"")</f>
        <v>0.88690476190476275</v>
      </c>
      <c r="H174" s="39">
        <f>IF($A174&lt;=LEN('LMNA e11 - 2ry Str + Mask'!A$2),SUMIF('LMNA e11 - HSF3.0'!E2:E389,"&lt;="&amp;$A174,'LMNA e11 - HSF3.0'!I2:I389)-SUMIF('LMNA e11 - HSF3.0'!G2:G389,"&lt;="&amp;$A174,'LMNA e11 - HSF3.0'!I2:I389),"")</f>
        <v>-0.41666666666666696</v>
      </c>
      <c r="I174" s="39">
        <f>IF($A174&lt;=LEN('LMNA e11 - 2ry Str + Mask'!A$2),G174+H174,"")</f>
        <v>0.47023809523809579</v>
      </c>
      <c r="J174" s="39">
        <f t="shared" si="17"/>
        <v>0.88690476190476275</v>
      </c>
      <c r="K174" s="39">
        <f t="shared" si="18"/>
        <v>-0.41666666666666696</v>
      </c>
      <c r="L174" s="39">
        <f t="shared" si="19"/>
        <v>0.47023809523809579</v>
      </c>
      <c r="M174" s="39">
        <f t="shared" si="20"/>
        <v>0.88690476190476275</v>
      </c>
      <c r="N174" s="39">
        <f t="shared" si="21"/>
        <v>-0.41666666666666696</v>
      </c>
      <c r="O174" s="39">
        <f t="shared" si="22"/>
        <v>0.47023809523809579</v>
      </c>
      <c r="P174" s="39">
        <f>IF($A174&lt;=LEN('LMNA e11 - 2ry Str + Mask'!A$2),M174-J174,"")</f>
        <v>0</v>
      </c>
      <c r="Q174" s="39">
        <f>IF($A174&lt;=LEN('LMNA e11 - 2ry Str + Mask'!A$2),N174-K174,"")</f>
        <v>0</v>
      </c>
      <c r="R174" s="39">
        <f>IF($A174&lt;=LEN('LMNA e11 - 2ry Str + Mask'!A$2),O174-L174,"")</f>
        <v>0</v>
      </c>
    </row>
    <row r="175" spans="1:18" ht="44" customHeight="1" x14ac:dyDescent="0.15">
      <c r="A175" s="36">
        <v>174</v>
      </c>
      <c r="B175" s="37" t="str">
        <f>IF($A175&lt;=LEN('LMNA e11 - 2ry Str + Mask'!A$2),MID('LMNA e11 - 2ry Str + Mask'!A$2,$A175,1),"")</f>
        <v>)</v>
      </c>
      <c r="C175" s="38" t="str">
        <f>IF($A175&lt;=LEN('LMNA e11 - 2ry Str + Mask'!B$2),MID('LMNA e11 - 2ry Str + Mask'!B$2,$A175,1),"")</f>
        <v>)</v>
      </c>
      <c r="D175" s="38" t="str">
        <f>IF($A175&lt;=LEN('LMNA e11 - 2ry Str + Mask'!C$2),MID('LMNA e11 - 2ry Str + Mask'!C$2,$A175,1),"")</f>
        <v>.</v>
      </c>
      <c r="E175" s="38" t="str">
        <f t="shared" si="16"/>
        <v>)</v>
      </c>
      <c r="F175" s="38" t="str">
        <f t="shared" si="23"/>
        <v>.((((((((((.((((((.((.((((.((((...((.(((.(((((...((((((((..........))))))))..(((((...((((((((.((((.(((((.......(((((((..((((...)))).)))))))....((.(((((..((((.....)))).))))).)</v>
      </c>
      <c r="G175" s="39">
        <f>IF($A175&lt;=LEN('LMNA e11 - 2ry Str + Mask'!A$2),SUMIF('LMNA e11 - HSF3.0'!E2:E389,"&lt;="&amp;$A175,'LMNA e11 - HSF3.0'!H2:H389)-SUMIF('LMNA e11 - HSF3.0'!G2:G389,"&lt;="&amp;$A175,'LMNA e11 - HSF3.0'!H2:H389),"")</f>
        <v>0.88690476190476275</v>
      </c>
      <c r="H175" s="39">
        <f>IF($A175&lt;=LEN('LMNA e11 - 2ry Str + Mask'!A$2),SUMIF('LMNA e11 - HSF3.0'!E2:E389,"&lt;="&amp;$A175,'LMNA e11 - HSF3.0'!I2:I389)-SUMIF('LMNA e11 - HSF3.0'!G2:G389,"&lt;="&amp;$A175,'LMNA e11 - HSF3.0'!I2:I389),"")</f>
        <v>-0.41666666666666696</v>
      </c>
      <c r="I175" s="39">
        <f>IF($A175&lt;=LEN('LMNA e11 - 2ry Str + Mask'!A$2),G175+H175,"")</f>
        <v>0.47023809523809579</v>
      </c>
      <c r="J175" s="39">
        <f t="shared" si="17"/>
        <v>0</v>
      </c>
      <c r="K175" s="39">
        <f t="shared" si="18"/>
        <v>0</v>
      </c>
      <c r="L175" s="39">
        <f t="shared" si="19"/>
        <v>0</v>
      </c>
      <c r="M175" s="39">
        <f t="shared" si="20"/>
        <v>0</v>
      </c>
      <c r="N175" s="39">
        <f t="shared" si="21"/>
        <v>0</v>
      </c>
      <c r="O175" s="39">
        <f t="shared" si="22"/>
        <v>0</v>
      </c>
      <c r="P175" s="39">
        <f>IF($A175&lt;=LEN('LMNA e11 - 2ry Str + Mask'!A$2),M175-J175,"")</f>
        <v>0</v>
      </c>
      <c r="Q175" s="39">
        <f>IF($A175&lt;=LEN('LMNA e11 - 2ry Str + Mask'!A$2),N175-K175,"")</f>
        <v>0</v>
      </c>
      <c r="R175" s="39">
        <f>IF($A175&lt;=LEN('LMNA e11 - 2ry Str + Mask'!A$2),O175-L175,"")</f>
        <v>0</v>
      </c>
    </row>
    <row r="176" spans="1:18" ht="44" customHeight="1" x14ac:dyDescent="0.15">
      <c r="A176" s="36">
        <v>175</v>
      </c>
      <c r="B176" s="37" t="str">
        <f>IF($A176&lt;=LEN('LMNA e11 - 2ry Str + Mask'!A$2),MID('LMNA e11 - 2ry Str + Mask'!A$2,$A176,1),"")</f>
        <v>)</v>
      </c>
      <c r="C176" s="38" t="str">
        <f>IF($A176&lt;=LEN('LMNA e11 - 2ry Str + Mask'!B$2),MID('LMNA e11 - 2ry Str + Mask'!B$2,$A176,1),"")</f>
        <v>)</v>
      </c>
      <c r="D176" s="38" t="str">
        <f>IF($A176&lt;=LEN('LMNA e11 - 2ry Str + Mask'!C$2),MID('LMNA e11 - 2ry Str + Mask'!C$2,$A176,1),"")</f>
        <v>.</v>
      </c>
      <c r="E176" s="38" t="str">
        <f t="shared" si="16"/>
        <v>)</v>
      </c>
      <c r="F176" s="38" t="str">
        <f t="shared" si="23"/>
        <v>.((((((((((.((((((.((.((((.((((...((.(((.(((((...((((((((..........))))))))..(((((...((((((((.((((.(((((.......(((((((..((((...)))).)))))))....((.(((((..((((.....)))).))))).))</v>
      </c>
      <c r="G176" s="39">
        <f>IF($A176&lt;=LEN('LMNA e11 - 2ry Str + Mask'!A$2),SUMIF('LMNA e11 - HSF3.0'!E2:E389,"&lt;="&amp;$A176,'LMNA e11 - HSF3.0'!H2:H389)-SUMIF('LMNA e11 - HSF3.0'!G2:G389,"&lt;="&amp;$A176,'LMNA e11 - HSF3.0'!H2:H389),"")</f>
        <v>0.7440476190476204</v>
      </c>
      <c r="H176" s="39">
        <f>IF($A176&lt;=LEN('LMNA e11 - 2ry Str + Mask'!A$2),SUMIF('LMNA e11 - HSF3.0'!E2:E389,"&lt;="&amp;$A176,'LMNA e11 - HSF3.0'!I2:I389)-SUMIF('LMNA e11 - HSF3.0'!G2:G389,"&lt;="&amp;$A176,'LMNA e11 - HSF3.0'!I2:I389),"")</f>
        <v>-0.29166666666666696</v>
      </c>
      <c r="I176" s="39">
        <f>IF($A176&lt;=LEN('LMNA e11 - 2ry Str + Mask'!A$2),G176+H176,"")</f>
        <v>0.45238095238095344</v>
      </c>
      <c r="J176" s="39">
        <f t="shared" si="17"/>
        <v>0</v>
      </c>
      <c r="K176" s="39">
        <f t="shared" si="18"/>
        <v>0</v>
      </c>
      <c r="L176" s="39">
        <f t="shared" si="19"/>
        <v>0</v>
      </c>
      <c r="M176" s="39">
        <f t="shared" si="20"/>
        <v>0</v>
      </c>
      <c r="N176" s="39">
        <f t="shared" si="21"/>
        <v>0</v>
      </c>
      <c r="O176" s="39">
        <f t="shared" si="22"/>
        <v>0</v>
      </c>
      <c r="P176" s="39">
        <f>IF($A176&lt;=LEN('LMNA e11 - 2ry Str + Mask'!A$2),M176-J176,"")</f>
        <v>0</v>
      </c>
      <c r="Q176" s="39">
        <f>IF($A176&lt;=LEN('LMNA e11 - 2ry Str + Mask'!A$2),N176-K176,"")</f>
        <v>0</v>
      </c>
      <c r="R176" s="39">
        <f>IF($A176&lt;=LEN('LMNA e11 - 2ry Str + Mask'!A$2),O176-L176,"")</f>
        <v>0</v>
      </c>
    </row>
    <row r="177" spans="1:18" ht="44" customHeight="1" x14ac:dyDescent="0.15">
      <c r="A177" s="36">
        <v>176</v>
      </c>
      <c r="B177" s="37" t="str">
        <f>IF($A177&lt;=LEN('LMNA e11 - 2ry Str + Mask'!A$2),MID('LMNA e11 - 2ry Str + Mask'!A$2,$A177,1),"")</f>
        <v>(</v>
      </c>
      <c r="C177" s="38" t="str">
        <f>IF($A177&lt;=LEN('LMNA e11 - 2ry Str + Mask'!B$2),MID('LMNA e11 - 2ry Str + Mask'!B$2,$A177,1),"")</f>
        <v>(</v>
      </c>
      <c r="D177" s="38" t="str">
        <f>IF($A177&lt;=LEN('LMNA e11 - 2ry Str + Mask'!C$2),MID('LMNA e11 - 2ry Str + Mask'!C$2,$A177,1),"")</f>
        <v>.</v>
      </c>
      <c r="E177" s="38" t="str">
        <f t="shared" si="16"/>
        <v>(</v>
      </c>
      <c r="F177" s="38" t="str">
        <f t="shared" si="23"/>
        <v>.((((((((((.((((((.((.((((.((((...((.(((.(((((...((((((((..........))))))))..(((((...((((((((.((((.(((((.......(((((((..((((...)))).)))))))....((.(((((..((((.....)))).))))).))(</v>
      </c>
      <c r="G177" s="39">
        <f>IF($A177&lt;=LEN('LMNA e11 - 2ry Str + Mask'!A$2),SUMIF('LMNA e11 - HSF3.0'!E2:E389,"&lt;="&amp;$A177,'LMNA e11 - HSF3.0'!H2:H389)-SUMIF('LMNA e11 - HSF3.0'!G2:G389,"&lt;="&amp;$A177,'LMNA e11 - HSF3.0'!H2:H389),"")</f>
        <v>0.7440476190476204</v>
      </c>
      <c r="H177" s="39">
        <f>IF($A177&lt;=LEN('LMNA e11 - 2ry Str + Mask'!A$2),SUMIF('LMNA e11 - HSF3.0'!E2:E389,"&lt;="&amp;$A177,'LMNA e11 - HSF3.0'!I2:I389)-SUMIF('LMNA e11 - HSF3.0'!G2:G389,"&lt;="&amp;$A177,'LMNA e11 - HSF3.0'!I2:I389),"")</f>
        <v>-0.29166666666666696</v>
      </c>
      <c r="I177" s="39">
        <f>IF($A177&lt;=LEN('LMNA e11 - 2ry Str + Mask'!A$2),G177+H177,"")</f>
        <v>0.45238095238095344</v>
      </c>
      <c r="J177" s="39">
        <f t="shared" si="17"/>
        <v>0</v>
      </c>
      <c r="K177" s="39">
        <f t="shared" si="18"/>
        <v>0</v>
      </c>
      <c r="L177" s="39">
        <f t="shared" si="19"/>
        <v>0</v>
      </c>
      <c r="M177" s="39">
        <f t="shared" si="20"/>
        <v>0</v>
      </c>
      <c r="N177" s="39">
        <f t="shared" si="21"/>
        <v>0</v>
      </c>
      <c r="O177" s="39">
        <f t="shared" si="22"/>
        <v>0</v>
      </c>
      <c r="P177" s="39">
        <f>IF($A177&lt;=LEN('LMNA e11 - 2ry Str + Mask'!A$2),M177-J177,"")</f>
        <v>0</v>
      </c>
      <c r="Q177" s="39">
        <f>IF($A177&lt;=LEN('LMNA e11 - 2ry Str + Mask'!A$2),N177-K177,"")</f>
        <v>0</v>
      </c>
      <c r="R177" s="39">
        <f>IF($A177&lt;=LEN('LMNA e11 - 2ry Str + Mask'!A$2),O177-L177,"")</f>
        <v>0</v>
      </c>
    </row>
    <row r="178" spans="1:18" ht="44" customHeight="1" x14ac:dyDescent="0.15">
      <c r="A178" s="36">
        <v>177</v>
      </c>
      <c r="B178" s="37" t="str">
        <f>IF($A178&lt;=LEN('LMNA e11 - 2ry Str + Mask'!A$2),MID('LMNA e11 - 2ry Str + Mask'!A$2,$A178,1),"")</f>
        <v>(</v>
      </c>
      <c r="C178" s="38" t="str">
        <f>IF($A178&lt;=LEN('LMNA e11 - 2ry Str + Mask'!B$2),MID('LMNA e11 - 2ry Str + Mask'!B$2,$A178,1),"")</f>
        <v>(</v>
      </c>
      <c r="D178" s="38" t="str">
        <f>IF($A178&lt;=LEN('LMNA e11 - 2ry Str + Mask'!C$2),MID('LMNA e11 - 2ry Str + Mask'!C$2,$A178,1),"")</f>
        <v>.</v>
      </c>
      <c r="E178" s="38" t="str">
        <f t="shared" si="16"/>
        <v>(</v>
      </c>
      <c r="F178" s="38" t="str">
        <f t="shared" si="23"/>
        <v>.((((((((((.((((((.((.((((.((((...((.(((.(((((...((((((((..........))))))))..(((((...((((((((.((((.(((((.......(((((((..((((...)))).)))))))....((.(((((..((((.....)))).))))).))((</v>
      </c>
      <c r="G178" s="39">
        <f>IF($A178&lt;=LEN('LMNA e11 - 2ry Str + Mask'!A$2),SUMIF('LMNA e11 - HSF3.0'!E2:E389,"&lt;="&amp;$A178,'LMNA e11 - HSF3.0'!H2:H389)-SUMIF('LMNA e11 - HSF3.0'!G2:G389,"&lt;="&amp;$A178,'LMNA e11 - HSF3.0'!H2:H389),"")</f>
        <v>0.88690476190476275</v>
      </c>
      <c r="H178" s="39">
        <f>IF($A178&lt;=LEN('LMNA e11 - 2ry Str + Mask'!A$2),SUMIF('LMNA e11 - HSF3.0'!E2:E389,"&lt;="&amp;$A178,'LMNA e11 - HSF3.0'!I2:I389)-SUMIF('LMNA e11 - HSF3.0'!G2:G389,"&lt;="&amp;$A178,'LMNA e11 - HSF3.0'!I2:I389),"")</f>
        <v>-0.29166666666666696</v>
      </c>
      <c r="I178" s="39">
        <f>IF($A178&lt;=LEN('LMNA e11 - 2ry Str + Mask'!A$2),G178+H178,"")</f>
        <v>0.59523809523809579</v>
      </c>
      <c r="J178" s="39">
        <f t="shared" si="17"/>
        <v>0</v>
      </c>
      <c r="K178" s="39">
        <f t="shared" si="18"/>
        <v>0</v>
      </c>
      <c r="L178" s="39">
        <f t="shared" si="19"/>
        <v>0</v>
      </c>
      <c r="M178" s="39">
        <f t="shared" si="20"/>
        <v>0</v>
      </c>
      <c r="N178" s="39">
        <f t="shared" si="21"/>
        <v>0</v>
      </c>
      <c r="O178" s="39">
        <f t="shared" si="22"/>
        <v>0</v>
      </c>
      <c r="P178" s="39">
        <f>IF($A178&lt;=LEN('LMNA e11 - 2ry Str + Mask'!A$2),M178-J178,"")</f>
        <v>0</v>
      </c>
      <c r="Q178" s="39">
        <f>IF($A178&lt;=LEN('LMNA e11 - 2ry Str + Mask'!A$2),N178-K178,"")</f>
        <v>0</v>
      </c>
      <c r="R178" s="39">
        <f>IF($A178&lt;=LEN('LMNA e11 - 2ry Str + Mask'!A$2),O178-L178,"")</f>
        <v>0</v>
      </c>
    </row>
    <row r="179" spans="1:18" ht="44" customHeight="1" x14ac:dyDescent="0.15">
      <c r="A179" s="36">
        <v>178</v>
      </c>
      <c r="B179" s="37" t="str">
        <f>IF($A179&lt;=LEN('LMNA e11 - 2ry Str + Mask'!A$2),MID('LMNA e11 - 2ry Str + Mask'!A$2,$A179,1),"")</f>
        <v>(</v>
      </c>
      <c r="C179" s="38" t="str">
        <f>IF($A179&lt;=LEN('LMNA e11 - 2ry Str + Mask'!B$2),MID('LMNA e11 - 2ry Str + Mask'!B$2,$A179,1),"")</f>
        <v>(</v>
      </c>
      <c r="D179" s="38" t="str">
        <f>IF($A179&lt;=LEN('LMNA e11 - 2ry Str + Mask'!C$2),MID('LMNA e11 - 2ry Str + Mask'!C$2,$A179,1),"")</f>
        <v>.</v>
      </c>
      <c r="E179" s="38" t="str">
        <f t="shared" si="16"/>
        <v>(</v>
      </c>
      <c r="F179" s="38" t="str">
        <f t="shared" si="23"/>
        <v>.((((((((((.((((((.((.((((.((((...((.(((.(((((...((((((((..........))))))))..(((((...((((((((.((((.(((((.......(((((((..((((...)))).)))))))....((.(((((..((((.....)))).))))).))(((</v>
      </c>
      <c r="G179" s="39">
        <f>IF($A179&lt;=LEN('LMNA e11 - 2ry Str + Mask'!A$2),SUMIF('LMNA e11 - HSF3.0'!E2:E389,"&lt;="&amp;$A179,'LMNA e11 - HSF3.0'!H2:H389)-SUMIF('LMNA e11 - HSF3.0'!G2:G389,"&lt;="&amp;$A179,'LMNA e11 - HSF3.0'!H2:H389),"")</f>
        <v>1.1726190476190474</v>
      </c>
      <c r="H179" s="39">
        <f>IF($A179&lt;=LEN('LMNA e11 - 2ry Str + Mask'!A$2),SUMIF('LMNA e11 - HSF3.0'!E2:E389,"&lt;="&amp;$A179,'LMNA e11 - HSF3.0'!I2:I389)-SUMIF('LMNA e11 - HSF3.0'!G2:G389,"&lt;="&amp;$A179,'LMNA e11 - HSF3.0'!I2:I389),"")</f>
        <v>-0.125</v>
      </c>
      <c r="I179" s="39">
        <f>IF($A179&lt;=LEN('LMNA e11 - 2ry Str + Mask'!A$2),G179+H179,"")</f>
        <v>1.0476190476190474</v>
      </c>
      <c r="J179" s="39">
        <f t="shared" si="17"/>
        <v>0</v>
      </c>
      <c r="K179" s="39">
        <f t="shared" si="18"/>
        <v>0</v>
      </c>
      <c r="L179" s="39">
        <f t="shared" si="19"/>
        <v>0</v>
      </c>
      <c r="M179" s="39">
        <f t="shared" si="20"/>
        <v>0</v>
      </c>
      <c r="N179" s="39">
        <f t="shared" si="21"/>
        <v>0</v>
      </c>
      <c r="O179" s="39">
        <f t="shared" si="22"/>
        <v>0</v>
      </c>
      <c r="P179" s="39">
        <f>IF($A179&lt;=LEN('LMNA e11 - 2ry Str + Mask'!A$2),M179-J179,"")</f>
        <v>0</v>
      </c>
      <c r="Q179" s="39">
        <f>IF($A179&lt;=LEN('LMNA e11 - 2ry Str + Mask'!A$2),N179-K179,"")</f>
        <v>0</v>
      </c>
      <c r="R179" s="39">
        <f>IF($A179&lt;=LEN('LMNA e11 - 2ry Str + Mask'!A$2),O179-L179,"")</f>
        <v>0</v>
      </c>
    </row>
    <row r="180" spans="1:18" ht="44" customHeight="1" x14ac:dyDescent="0.15">
      <c r="A180" s="36">
        <v>179</v>
      </c>
      <c r="B180" s="37" t="str">
        <f>IF($A180&lt;=LEN('LMNA e11 - 2ry Str + Mask'!A$2),MID('LMNA e11 - 2ry Str + Mask'!A$2,$A180,1),"")</f>
        <v>.</v>
      </c>
      <c r="C180" s="38" t="str">
        <f>IF($A180&lt;=LEN('LMNA e11 - 2ry Str + Mask'!B$2),MID('LMNA e11 - 2ry Str + Mask'!B$2,$A180,1),"")</f>
        <v>.</v>
      </c>
      <c r="D180" s="38" t="str">
        <f>IF($A180&lt;=LEN('LMNA e11 - 2ry Str + Mask'!C$2),MID('LMNA e11 - 2ry Str + Mask'!C$2,$A180,1),"")</f>
        <v>.</v>
      </c>
      <c r="E180" s="38" t="str">
        <f t="shared" si="16"/>
        <v>.</v>
      </c>
      <c r="F180" s="38" t="str">
        <f t="shared" si="23"/>
        <v>.((((((((((.((((((.((.((((.((((...((.(((.(((((...((((((((..........))))))))..(((((...((((((((.((((.(((((.......(((((((..((((...)))).)))))))....((.(((((..((((.....)))).))))).))(((.</v>
      </c>
      <c r="G180" s="39">
        <f>IF($A180&lt;=LEN('LMNA e11 - 2ry Str + Mask'!A$2),SUMIF('LMNA e11 - HSF3.0'!E2:E389,"&lt;="&amp;$A180,'LMNA e11 - HSF3.0'!H2:H389)-SUMIF('LMNA e11 - HSF3.0'!G2:G389,"&lt;="&amp;$A180,'LMNA e11 - HSF3.0'!H2:H389),"")</f>
        <v>0.7202380952380949</v>
      </c>
      <c r="H180" s="39">
        <f>IF($A180&lt;=LEN('LMNA e11 - 2ry Str + Mask'!A$2),SUMIF('LMNA e11 - HSF3.0'!E2:E389,"&lt;="&amp;$A180,'LMNA e11 - HSF3.0'!I2:I389)-SUMIF('LMNA e11 - HSF3.0'!G2:G389,"&lt;="&amp;$A180,'LMNA e11 - HSF3.0'!I2:I389),"")</f>
        <v>-0.14285714285714324</v>
      </c>
      <c r="I180" s="39">
        <f>IF($A180&lt;=LEN('LMNA e11 - 2ry Str + Mask'!A$2),G180+H180,"")</f>
        <v>0.57738095238095166</v>
      </c>
      <c r="J180" s="39">
        <f t="shared" si="17"/>
        <v>0.7202380952380949</v>
      </c>
      <c r="K180" s="39">
        <f t="shared" si="18"/>
        <v>-0.14285714285714324</v>
      </c>
      <c r="L180" s="39">
        <f t="shared" si="19"/>
        <v>0.57738095238095166</v>
      </c>
      <c r="M180" s="39">
        <f t="shared" si="20"/>
        <v>0.7202380952380949</v>
      </c>
      <c r="N180" s="39">
        <f t="shared" si="21"/>
        <v>-0.14285714285714324</v>
      </c>
      <c r="O180" s="39">
        <f t="shared" si="22"/>
        <v>0.57738095238095166</v>
      </c>
      <c r="P180" s="39">
        <f>IF($A180&lt;=LEN('LMNA e11 - 2ry Str + Mask'!A$2),M180-J180,"")</f>
        <v>0</v>
      </c>
      <c r="Q180" s="39">
        <f>IF($A180&lt;=LEN('LMNA e11 - 2ry Str + Mask'!A$2),N180-K180,"")</f>
        <v>0</v>
      </c>
      <c r="R180" s="39">
        <f>IF($A180&lt;=LEN('LMNA e11 - 2ry Str + Mask'!A$2),O180-L180,"")</f>
        <v>0</v>
      </c>
    </row>
    <row r="181" spans="1:18" ht="44" customHeight="1" x14ac:dyDescent="0.15">
      <c r="A181" s="36">
        <v>180</v>
      </c>
      <c r="B181" s="37" t="str">
        <f>IF($A181&lt;=LEN('LMNA e11 - 2ry Str + Mask'!A$2),MID('LMNA e11 - 2ry Str + Mask'!A$2,$A181,1),"")</f>
        <v>.</v>
      </c>
      <c r="C181" s="38" t="str">
        <f>IF($A181&lt;=LEN('LMNA e11 - 2ry Str + Mask'!B$2),MID('LMNA e11 - 2ry Str + Mask'!B$2,$A181,1),"")</f>
        <v>.</v>
      </c>
      <c r="D181" s="38" t="str">
        <f>IF($A181&lt;=LEN('LMNA e11 - 2ry Str + Mask'!C$2),MID('LMNA e11 - 2ry Str + Mask'!C$2,$A181,1),"")</f>
        <v>.</v>
      </c>
      <c r="E181" s="38" t="str">
        <f t="shared" si="16"/>
        <v>.</v>
      </c>
      <c r="F181" s="38" t="str">
        <f t="shared" si="23"/>
        <v>.((((((((((.((((((.((.((((.((((...((.(((.(((((...((((((((..........))))))))..(((((...((((((((.((((.(((((.......(((((((..((((...)))).)))))))....((.(((((..((((.....)))).))))).))(((..</v>
      </c>
      <c r="G181" s="39">
        <f>IF($A181&lt;=LEN('LMNA e11 - 2ry Str + Mask'!A$2),SUMIF('LMNA e11 - HSF3.0'!E2:E389,"&lt;="&amp;$A181,'LMNA e11 - HSF3.0'!H2:H389)-SUMIF('LMNA e11 - HSF3.0'!G2:G389,"&lt;="&amp;$A181,'LMNA e11 - HSF3.0'!H2:H389),"")</f>
        <v>0.88690476190476275</v>
      </c>
      <c r="H181" s="39">
        <f>IF($A181&lt;=LEN('LMNA e11 - 2ry Str + Mask'!A$2),SUMIF('LMNA e11 - HSF3.0'!E2:E389,"&lt;="&amp;$A181,'LMNA e11 - HSF3.0'!I2:I389)-SUMIF('LMNA e11 - HSF3.0'!G2:G389,"&lt;="&amp;$A181,'LMNA e11 - HSF3.0'!I2:I389),"")</f>
        <v>-0.4345238095238102</v>
      </c>
      <c r="I181" s="39">
        <f>IF($A181&lt;=LEN('LMNA e11 - 2ry Str + Mask'!A$2),G181+H181,"")</f>
        <v>0.45238095238095255</v>
      </c>
      <c r="J181" s="39">
        <f t="shared" si="17"/>
        <v>0.88690476190476275</v>
      </c>
      <c r="K181" s="39">
        <f t="shared" si="18"/>
        <v>-0.4345238095238102</v>
      </c>
      <c r="L181" s="39">
        <f t="shared" si="19"/>
        <v>0.45238095238095255</v>
      </c>
      <c r="M181" s="39">
        <f t="shared" si="20"/>
        <v>0.88690476190476275</v>
      </c>
      <c r="N181" s="39">
        <f t="shared" si="21"/>
        <v>-0.4345238095238102</v>
      </c>
      <c r="O181" s="39">
        <f t="shared" si="22"/>
        <v>0.45238095238095255</v>
      </c>
      <c r="P181" s="39">
        <f>IF($A181&lt;=LEN('LMNA e11 - 2ry Str + Mask'!A$2),M181-J181,"")</f>
        <v>0</v>
      </c>
      <c r="Q181" s="39">
        <f>IF($A181&lt;=LEN('LMNA e11 - 2ry Str + Mask'!A$2),N181-K181,"")</f>
        <v>0</v>
      </c>
      <c r="R181" s="39">
        <f>IF($A181&lt;=LEN('LMNA e11 - 2ry Str + Mask'!A$2),O181-L181,"")</f>
        <v>0</v>
      </c>
    </row>
    <row r="182" spans="1:18" ht="44" customHeight="1" x14ac:dyDescent="0.15">
      <c r="A182" s="36">
        <v>181</v>
      </c>
      <c r="B182" s="37" t="str">
        <f>IF($A182&lt;=LEN('LMNA e11 - 2ry Str + Mask'!A$2),MID('LMNA e11 - 2ry Str + Mask'!A$2,$A182,1),"")</f>
        <v>(</v>
      </c>
      <c r="C182" s="38" t="str">
        <f>IF($A182&lt;=LEN('LMNA e11 - 2ry Str + Mask'!B$2),MID('LMNA e11 - 2ry Str + Mask'!B$2,$A182,1),"")</f>
        <v>(</v>
      </c>
      <c r="D182" s="38" t="str">
        <f>IF($A182&lt;=LEN('LMNA e11 - 2ry Str + Mask'!C$2),MID('LMNA e11 - 2ry Str + Mask'!C$2,$A182,1),"")</f>
        <v>.</v>
      </c>
      <c r="E182" s="38" t="str">
        <f t="shared" si="16"/>
        <v>(</v>
      </c>
      <c r="F182" s="38" t="str">
        <f t="shared" si="23"/>
        <v>.((((((((((.((((((.((.((((.((((...((.(((.(((((...((((((((..........))))))))..(((((...((((((((.((((.(((((.......(((((((..((((...)))).)))))))....((.(((((..((((.....)))).))))).))(((..(</v>
      </c>
      <c r="G182" s="39">
        <f>IF($A182&lt;=LEN('LMNA e11 - 2ry Str + Mask'!A$2),SUMIF('LMNA e11 - HSF3.0'!E2:E389,"&lt;="&amp;$A182,'LMNA e11 - HSF3.0'!H2:H389)-SUMIF('LMNA e11 - HSF3.0'!G2:G389,"&lt;="&amp;$A182,'LMNA e11 - HSF3.0'!H2:H389),"")</f>
        <v>1.1785714285714306</v>
      </c>
      <c r="H182" s="39">
        <f>IF($A182&lt;=LEN('LMNA e11 - 2ry Str + Mask'!A$2),SUMIF('LMNA e11 - HSF3.0'!E2:E389,"&lt;="&amp;$A182,'LMNA e11 - HSF3.0'!I2:I389)-SUMIF('LMNA e11 - HSF3.0'!G2:G389,"&lt;="&amp;$A182,'LMNA e11 - HSF3.0'!I2:I389),"")</f>
        <v>-0.4345238095238102</v>
      </c>
      <c r="I182" s="39">
        <f>IF($A182&lt;=LEN('LMNA e11 - 2ry Str + Mask'!A$2),G182+H182,"")</f>
        <v>0.7440476190476204</v>
      </c>
      <c r="J182" s="39">
        <f t="shared" si="17"/>
        <v>0</v>
      </c>
      <c r="K182" s="39">
        <f t="shared" si="18"/>
        <v>0</v>
      </c>
      <c r="L182" s="39">
        <f t="shared" si="19"/>
        <v>0</v>
      </c>
      <c r="M182" s="39">
        <f t="shared" si="20"/>
        <v>0</v>
      </c>
      <c r="N182" s="39">
        <f t="shared" si="21"/>
        <v>0</v>
      </c>
      <c r="O182" s="39">
        <f t="shared" si="22"/>
        <v>0</v>
      </c>
      <c r="P182" s="39">
        <f>IF($A182&lt;=LEN('LMNA e11 - 2ry Str + Mask'!A$2),M182-J182,"")</f>
        <v>0</v>
      </c>
      <c r="Q182" s="39">
        <f>IF($A182&lt;=LEN('LMNA e11 - 2ry Str + Mask'!A$2),N182-K182,"")</f>
        <v>0</v>
      </c>
      <c r="R182" s="39">
        <f>IF($A182&lt;=LEN('LMNA e11 - 2ry Str + Mask'!A$2),O182-L182,"")</f>
        <v>0</v>
      </c>
    </row>
    <row r="183" spans="1:18" ht="44" customHeight="1" x14ac:dyDescent="0.15">
      <c r="A183" s="36">
        <v>182</v>
      </c>
      <c r="B183" s="37" t="str">
        <f>IF($A183&lt;=LEN('LMNA e11 - 2ry Str + Mask'!A$2),MID('LMNA e11 - 2ry Str + Mask'!A$2,$A183,1),"")</f>
        <v>(</v>
      </c>
      <c r="C183" s="38" t="str">
        <f>IF($A183&lt;=LEN('LMNA e11 - 2ry Str + Mask'!B$2),MID('LMNA e11 - 2ry Str + Mask'!B$2,$A183,1),"")</f>
        <v>(</v>
      </c>
      <c r="D183" s="38" t="str">
        <f>IF($A183&lt;=LEN('LMNA e11 - 2ry Str + Mask'!C$2),MID('LMNA e11 - 2ry Str + Mask'!C$2,$A183,1),"")</f>
        <v>.</v>
      </c>
      <c r="E183" s="38" t="str">
        <f t="shared" si="16"/>
        <v>(</v>
      </c>
      <c r="F183" s="38" t="str">
        <f t="shared" si="23"/>
        <v>.((((((((((.((((((.((.((((.((((...((.(((.(((((...((((((((..........))))))))..(((((...((((((((.((((.(((((.......(((((((..((((...)))).)))))))....((.(((((..((((.....)))).))))).))(((..((</v>
      </c>
      <c r="G183" s="39">
        <f>IF($A183&lt;=LEN('LMNA e11 - 2ry Str + Mask'!A$2),SUMIF('LMNA e11 - HSF3.0'!E2:E389,"&lt;="&amp;$A183,'LMNA e11 - HSF3.0'!H2:H389)-SUMIF('LMNA e11 - HSF3.0'!G2:G389,"&lt;="&amp;$A183,'LMNA e11 - HSF3.0'!H2:H389),"")</f>
        <v>1.5119047619047663</v>
      </c>
      <c r="H183" s="39">
        <f>IF($A183&lt;=LEN('LMNA e11 - 2ry Str + Mask'!A$2),SUMIF('LMNA e11 - HSF3.0'!E2:E389,"&lt;="&amp;$A183,'LMNA e11 - HSF3.0'!I2:I389)-SUMIF('LMNA e11 - HSF3.0'!G2:G389,"&lt;="&amp;$A183,'LMNA e11 - HSF3.0'!I2:I389),"")</f>
        <v>-0.4345238095238102</v>
      </c>
      <c r="I183" s="39">
        <f>IF($A183&lt;=LEN('LMNA e11 - 2ry Str + Mask'!A$2),G183+H183,"")</f>
        <v>1.0773809523809561</v>
      </c>
      <c r="J183" s="39">
        <f t="shared" si="17"/>
        <v>0</v>
      </c>
      <c r="K183" s="39">
        <f t="shared" si="18"/>
        <v>0</v>
      </c>
      <c r="L183" s="39">
        <f t="shared" si="19"/>
        <v>0</v>
      </c>
      <c r="M183" s="39">
        <f t="shared" si="20"/>
        <v>0</v>
      </c>
      <c r="N183" s="39">
        <f t="shared" si="21"/>
        <v>0</v>
      </c>
      <c r="O183" s="39">
        <f t="shared" si="22"/>
        <v>0</v>
      </c>
      <c r="P183" s="39">
        <f>IF($A183&lt;=LEN('LMNA e11 - 2ry Str + Mask'!A$2),M183-J183,"")</f>
        <v>0</v>
      </c>
      <c r="Q183" s="39">
        <f>IF($A183&lt;=LEN('LMNA e11 - 2ry Str + Mask'!A$2),N183-K183,"")</f>
        <v>0</v>
      </c>
      <c r="R183" s="39">
        <f>IF($A183&lt;=LEN('LMNA e11 - 2ry Str + Mask'!A$2),O183-L183,"")</f>
        <v>0</v>
      </c>
    </row>
    <row r="184" spans="1:18" ht="44" customHeight="1" x14ac:dyDescent="0.15">
      <c r="A184" s="36">
        <v>183</v>
      </c>
      <c r="B184" s="37" t="str">
        <f>IF($A184&lt;=LEN('LMNA e11 - 2ry Str + Mask'!A$2),MID('LMNA e11 - 2ry Str + Mask'!A$2,$A184,1),"")</f>
        <v>(</v>
      </c>
      <c r="C184" s="38" t="str">
        <f>IF($A184&lt;=LEN('LMNA e11 - 2ry Str + Mask'!B$2),MID('LMNA e11 - 2ry Str + Mask'!B$2,$A184,1),"")</f>
        <v>(</v>
      </c>
      <c r="D184" s="38" t="str">
        <f>IF($A184&lt;=LEN('LMNA e11 - 2ry Str + Mask'!C$2),MID('LMNA e11 - 2ry Str + Mask'!C$2,$A184,1),"")</f>
        <v>.</v>
      </c>
      <c r="E184" s="38" t="str">
        <f t="shared" si="16"/>
        <v>(</v>
      </c>
      <c r="F184" s="38" t="str">
        <f t="shared" si="23"/>
        <v>.((((((((((.((((((.((.((((.((((...((.(((.(((((...((((((((..........))))))))..(((((...((((((((.((((.(((((.......(((((((..((((...)))).)))))))....((.(((((..((((.....)))).))))).))(((..(((</v>
      </c>
      <c r="G184" s="39">
        <f>IF($A184&lt;=LEN('LMNA e11 - 2ry Str + Mask'!A$2),SUMIF('LMNA e11 - HSF3.0'!E2:E389,"&lt;="&amp;$A184,'LMNA e11 - HSF3.0'!H2:H389)-SUMIF('LMNA e11 - HSF3.0'!G2:G389,"&lt;="&amp;$A184,'LMNA e11 - HSF3.0'!H2:H389),"")</f>
        <v>1.8035714285714342</v>
      </c>
      <c r="H184" s="39">
        <f>IF($A184&lt;=LEN('LMNA e11 - 2ry Str + Mask'!A$2),SUMIF('LMNA e11 - HSF3.0'!E2:E389,"&lt;="&amp;$A184,'LMNA e11 - HSF3.0'!I2:I389)-SUMIF('LMNA e11 - HSF3.0'!G2:G389,"&lt;="&amp;$A184,'LMNA e11 - HSF3.0'!I2:I389),"")</f>
        <v>-0.5595238095238102</v>
      </c>
      <c r="I184" s="39">
        <f>IF($A184&lt;=LEN('LMNA e11 - 2ry Str + Mask'!A$2),G184+H184,"")</f>
        <v>1.244047619047624</v>
      </c>
      <c r="J184" s="39">
        <f t="shared" si="17"/>
        <v>0</v>
      </c>
      <c r="K184" s="39">
        <f t="shared" si="18"/>
        <v>0</v>
      </c>
      <c r="L184" s="39">
        <f t="shared" si="19"/>
        <v>0</v>
      </c>
      <c r="M184" s="39">
        <f t="shared" si="20"/>
        <v>0</v>
      </c>
      <c r="N184" s="39">
        <f t="shared" si="21"/>
        <v>0</v>
      </c>
      <c r="O184" s="39">
        <f t="shared" si="22"/>
        <v>0</v>
      </c>
      <c r="P184" s="39">
        <f>IF($A184&lt;=LEN('LMNA e11 - 2ry Str + Mask'!A$2),M184-J184,"")</f>
        <v>0</v>
      </c>
      <c r="Q184" s="39">
        <f>IF($A184&lt;=LEN('LMNA e11 - 2ry Str + Mask'!A$2),N184-K184,"")</f>
        <v>0</v>
      </c>
      <c r="R184" s="39">
        <f>IF($A184&lt;=LEN('LMNA e11 - 2ry Str + Mask'!A$2),O184-L184,"")</f>
        <v>0</v>
      </c>
    </row>
    <row r="185" spans="1:18" ht="44" customHeight="1" x14ac:dyDescent="0.15">
      <c r="A185" s="36">
        <v>184</v>
      </c>
      <c r="B185" s="37" t="str">
        <f>IF($A185&lt;=LEN('LMNA e11 - 2ry Str + Mask'!A$2),MID('LMNA e11 - 2ry Str + Mask'!A$2,$A185,1),"")</f>
        <v>(</v>
      </c>
      <c r="C185" s="38" t="str">
        <f>IF($A185&lt;=LEN('LMNA e11 - 2ry Str + Mask'!B$2),MID('LMNA e11 - 2ry Str + Mask'!B$2,$A185,1),"")</f>
        <v>(</v>
      </c>
      <c r="D185" s="38" t="str">
        <f>IF($A185&lt;=LEN('LMNA e11 - 2ry Str + Mask'!C$2),MID('LMNA e11 - 2ry Str + Mask'!C$2,$A185,1),"")</f>
        <v>.</v>
      </c>
      <c r="E185" s="38" t="str">
        <f t="shared" si="16"/>
        <v>(</v>
      </c>
      <c r="F185" s="38" t="str">
        <f t="shared" si="23"/>
        <v>.((((((((((.((((((.((.((((.((((...((.(((.(((((...((((((((..........))))))))..(((((...((((((((.((((.(((((.......(((((((..((((...)))).)))))))....((.(((((..((((.....)))).))))).))(((..((((</v>
      </c>
      <c r="G185" s="39">
        <f>IF($A185&lt;=LEN('LMNA e11 - 2ry Str + Mask'!A$2),SUMIF('LMNA e11 - HSF3.0'!E2:E389,"&lt;="&amp;$A185,'LMNA e11 - HSF3.0'!H2:H389)-SUMIF('LMNA e11 - HSF3.0'!G2:G389,"&lt;="&amp;$A185,'LMNA e11 - HSF3.0'!H2:H389),"")</f>
        <v>1.5357142857142918</v>
      </c>
      <c r="H185" s="39">
        <f>IF($A185&lt;=LEN('LMNA e11 - 2ry Str + Mask'!A$2),SUMIF('LMNA e11 - HSF3.0'!E2:E389,"&lt;="&amp;$A185,'LMNA e11 - HSF3.0'!I2:I389)-SUMIF('LMNA e11 - HSF3.0'!G2:G389,"&lt;="&amp;$A185,'LMNA e11 - HSF3.0'!I2:I389),"")</f>
        <v>-0.5595238095238102</v>
      </c>
      <c r="I185" s="39">
        <f>IF($A185&lt;=LEN('LMNA e11 - 2ry Str + Mask'!A$2),G185+H185,"")</f>
        <v>0.9761904761904816</v>
      </c>
      <c r="J185" s="39">
        <f t="shared" si="17"/>
        <v>0</v>
      </c>
      <c r="K185" s="39">
        <f t="shared" si="18"/>
        <v>0</v>
      </c>
      <c r="L185" s="39">
        <f t="shared" si="19"/>
        <v>0</v>
      </c>
      <c r="M185" s="39">
        <f t="shared" si="20"/>
        <v>0</v>
      </c>
      <c r="N185" s="39">
        <f t="shared" si="21"/>
        <v>0</v>
      </c>
      <c r="O185" s="39">
        <f t="shared" si="22"/>
        <v>0</v>
      </c>
      <c r="P185" s="39">
        <f>IF($A185&lt;=LEN('LMNA e11 - 2ry Str + Mask'!A$2),M185-J185,"")</f>
        <v>0</v>
      </c>
      <c r="Q185" s="39">
        <f>IF($A185&lt;=LEN('LMNA e11 - 2ry Str + Mask'!A$2),N185-K185,"")</f>
        <v>0</v>
      </c>
      <c r="R185" s="39">
        <f>IF($A185&lt;=LEN('LMNA e11 - 2ry Str + Mask'!A$2),O185-L185,"")</f>
        <v>0</v>
      </c>
    </row>
    <row r="186" spans="1:18" ht="44" customHeight="1" x14ac:dyDescent="0.15">
      <c r="A186" s="36">
        <v>185</v>
      </c>
      <c r="B186" s="37" t="str">
        <f>IF($A186&lt;=LEN('LMNA e11 - 2ry Str + Mask'!A$2),MID('LMNA e11 - 2ry Str + Mask'!A$2,$A186,1),"")</f>
        <v>(</v>
      </c>
      <c r="C186" s="38" t="str">
        <f>IF($A186&lt;=LEN('LMNA e11 - 2ry Str + Mask'!B$2),MID('LMNA e11 - 2ry Str + Mask'!B$2,$A186,1),"")</f>
        <v>(</v>
      </c>
      <c r="D186" s="38" t="str">
        <f>IF($A186&lt;=LEN('LMNA e11 - 2ry Str + Mask'!C$2),MID('LMNA e11 - 2ry Str + Mask'!C$2,$A186,1),"")</f>
        <v>.</v>
      </c>
      <c r="E186" s="38" t="str">
        <f t="shared" si="16"/>
        <v>(</v>
      </c>
      <c r="F186" s="38" t="str">
        <f t="shared" si="23"/>
        <v>.((((((((((.((((((.((.((((.((((...((.(((.(((((...((((((((..........))))))))..(((((...((((((((.((((.(((((.......(((((((..((((...)))).)))))))....((.(((((..((((.....)))).))))).))(((..(((((</v>
      </c>
      <c r="G186" s="39">
        <f>IF($A186&lt;=LEN('LMNA e11 - 2ry Str + Mask'!A$2),SUMIF('LMNA e11 - HSF3.0'!E2:E389,"&lt;="&amp;$A186,'LMNA e11 - HSF3.0'!H2:H389)-SUMIF('LMNA e11 - HSF3.0'!G2:G389,"&lt;="&amp;$A186,'LMNA e11 - HSF3.0'!H2:H389),"")</f>
        <v>1.0833333333333393</v>
      </c>
      <c r="H186" s="39">
        <f>IF($A186&lt;=LEN('LMNA e11 - 2ry Str + Mask'!A$2),SUMIF('LMNA e11 - HSF3.0'!E2:E389,"&lt;="&amp;$A186,'LMNA e11 - HSF3.0'!I2:I389)-SUMIF('LMNA e11 - HSF3.0'!G2:G389,"&lt;="&amp;$A186,'LMNA e11 - HSF3.0'!I2:I389),"")</f>
        <v>-0.5595238095238102</v>
      </c>
      <c r="I186" s="39">
        <f>IF($A186&lt;=LEN('LMNA e11 - 2ry Str + Mask'!A$2),G186+H186,"")</f>
        <v>0.52380952380952905</v>
      </c>
      <c r="J186" s="39">
        <f t="shared" si="17"/>
        <v>0</v>
      </c>
      <c r="K186" s="39">
        <f t="shared" si="18"/>
        <v>0</v>
      </c>
      <c r="L186" s="39">
        <f t="shared" si="19"/>
        <v>0</v>
      </c>
      <c r="M186" s="39">
        <f t="shared" si="20"/>
        <v>0</v>
      </c>
      <c r="N186" s="39">
        <f t="shared" si="21"/>
        <v>0</v>
      </c>
      <c r="O186" s="39">
        <f t="shared" si="22"/>
        <v>0</v>
      </c>
      <c r="P186" s="39">
        <f>IF($A186&lt;=LEN('LMNA e11 - 2ry Str + Mask'!A$2),M186-J186,"")</f>
        <v>0</v>
      </c>
      <c r="Q186" s="39">
        <f>IF($A186&lt;=LEN('LMNA e11 - 2ry Str + Mask'!A$2),N186-K186,"")</f>
        <v>0</v>
      </c>
      <c r="R186" s="39">
        <f>IF($A186&lt;=LEN('LMNA e11 - 2ry Str + Mask'!A$2),O186-L186,"")</f>
        <v>0</v>
      </c>
    </row>
    <row r="187" spans="1:18" ht="44" customHeight="1" x14ac:dyDescent="0.15">
      <c r="A187" s="36">
        <v>186</v>
      </c>
      <c r="B187" s="37" t="str">
        <f>IF($A187&lt;=LEN('LMNA e11 - 2ry Str + Mask'!A$2),MID('LMNA e11 - 2ry Str + Mask'!A$2,$A187,1),"")</f>
        <v>(</v>
      </c>
      <c r="C187" s="38" t="str">
        <f>IF($A187&lt;=LEN('LMNA e11 - 2ry Str + Mask'!B$2),MID('LMNA e11 - 2ry Str + Mask'!B$2,$A187,1),"")</f>
        <v>(</v>
      </c>
      <c r="D187" s="38" t="str">
        <f>IF($A187&lt;=LEN('LMNA e11 - 2ry Str + Mask'!C$2),MID('LMNA e11 - 2ry Str + Mask'!C$2,$A187,1),"")</f>
        <v>.</v>
      </c>
      <c r="E187" s="38" t="str">
        <f t="shared" si="16"/>
        <v>(</v>
      </c>
      <c r="F187" s="38" t="str">
        <f t="shared" si="23"/>
        <v>.((((((((((.((((((.((.((((.((((...((.(((.(((((...((((((((..........))))))))..(((((...((((((((.((((.(((((.......(((((((..((((...)))).)))))))....((.(((((..((((.....)))).))))).))(((..((((((</v>
      </c>
      <c r="G187" s="39">
        <f>IF($A187&lt;=LEN('LMNA e11 - 2ry Str + Mask'!A$2),SUMIF('LMNA e11 - HSF3.0'!E2:E389,"&lt;="&amp;$A187,'LMNA e11 - HSF3.0'!H2:H389)-SUMIF('LMNA e11 - HSF3.0'!G2:G389,"&lt;="&amp;$A187,'LMNA e11 - HSF3.0'!H2:H389),"")</f>
        <v>1.2023809523809561</v>
      </c>
      <c r="H187" s="39">
        <f>IF($A187&lt;=LEN('LMNA e11 - 2ry Str + Mask'!A$2),SUMIF('LMNA e11 - HSF3.0'!E2:E389,"&lt;="&amp;$A187,'LMNA e11 - HSF3.0'!I2:I389)-SUMIF('LMNA e11 - HSF3.0'!G2:G389,"&lt;="&amp;$A187,'LMNA e11 - HSF3.0'!I2:I389),"")</f>
        <v>-0.25</v>
      </c>
      <c r="I187" s="39">
        <f>IF($A187&lt;=LEN('LMNA e11 - 2ry Str + Mask'!A$2),G187+H187,"")</f>
        <v>0.9523809523809561</v>
      </c>
      <c r="J187" s="39">
        <f t="shared" si="17"/>
        <v>0</v>
      </c>
      <c r="K187" s="39">
        <f t="shared" si="18"/>
        <v>0</v>
      </c>
      <c r="L187" s="39">
        <f t="shared" si="19"/>
        <v>0</v>
      </c>
      <c r="M187" s="39">
        <f t="shared" si="20"/>
        <v>0</v>
      </c>
      <c r="N187" s="39">
        <f t="shared" si="21"/>
        <v>0</v>
      </c>
      <c r="O187" s="39">
        <f t="shared" si="22"/>
        <v>0</v>
      </c>
      <c r="P187" s="39">
        <f>IF($A187&lt;=LEN('LMNA e11 - 2ry Str + Mask'!A$2),M187-J187,"")</f>
        <v>0</v>
      </c>
      <c r="Q187" s="39">
        <f>IF($A187&lt;=LEN('LMNA e11 - 2ry Str + Mask'!A$2),N187-K187,"")</f>
        <v>0</v>
      </c>
      <c r="R187" s="39">
        <f>IF($A187&lt;=LEN('LMNA e11 - 2ry Str + Mask'!A$2),O187-L187,"")</f>
        <v>0</v>
      </c>
    </row>
    <row r="188" spans="1:18" ht="44" customHeight="1" x14ac:dyDescent="0.15">
      <c r="A188" s="36">
        <v>187</v>
      </c>
      <c r="B188" s="37" t="str">
        <f>IF($A188&lt;=LEN('LMNA e11 - 2ry Str + Mask'!A$2),MID('LMNA e11 - 2ry Str + Mask'!A$2,$A188,1),"")</f>
        <v>(</v>
      </c>
      <c r="C188" s="38" t="str">
        <f>IF($A188&lt;=LEN('LMNA e11 - 2ry Str + Mask'!B$2),MID('LMNA e11 - 2ry Str + Mask'!B$2,$A188,1),"")</f>
        <v>(</v>
      </c>
      <c r="D188" s="38" t="str">
        <f>IF($A188&lt;=LEN('LMNA e11 - 2ry Str + Mask'!C$2),MID('LMNA e11 - 2ry Str + Mask'!C$2,$A188,1),"")</f>
        <v>.</v>
      </c>
      <c r="E188" s="38" t="str">
        <f t="shared" si="16"/>
        <v>(</v>
      </c>
      <c r="F188" s="38" t="str">
        <f t="shared" si="23"/>
        <v>.((((((((((.((((((.((.((((.((((...((.(((.(((((...((((((((..........))))))))..(((((...((((((((.((((.(((((.......(((((((..((((...)))).)))))))....((.(((((..((((.....)))).))))).))(((..(((((((</v>
      </c>
      <c r="G188" s="39">
        <f>IF($A188&lt;=LEN('LMNA e11 - 2ry Str + Mask'!A$2),SUMIF('LMNA e11 - HSF3.0'!E2:E389,"&lt;="&amp;$A188,'LMNA e11 - HSF3.0'!H2:H389)-SUMIF('LMNA e11 - HSF3.0'!G2:G389,"&lt;="&amp;$A188,'LMNA e11 - HSF3.0'!H2:H389),"")</f>
        <v>1.0357142857142883</v>
      </c>
      <c r="H188" s="39">
        <f>IF($A188&lt;=LEN('LMNA e11 - 2ry Str + Mask'!A$2),SUMIF('LMNA e11 - HSF3.0'!E2:E389,"&lt;="&amp;$A188,'LMNA e11 - HSF3.0'!I2:I389)-SUMIF('LMNA e11 - HSF3.0'!G2:G389,"&lt;="&amp;$A188,'LMNA e11 - HSF3.0'!I2:I389),"")</f>
        <v>-0.25</v>
      </c>
      <c r="I188" s="39">
        <f>IF($A188&lt;=LEN('LMNA e11 - 2ry Str + Mask'!A$2),G188+H188,"")</f>
        <v>0.78571428571428825</v>
      </c>
      <c r="J188" s="39">
        <f t="shared" si="17"/>
        <v>0</v>
      </c>
      <c r="K188" s="39">
        <f t="shared" si="18"/>
        <v>0</v>
      </c>
      <c r="L188" s="39">
        <f t="shared" si="19"/>
        <v>0</v>
      </c>
      <c r="M188" s="39">
        <f t="shared" si="20"/>
        <v>0</v>
      </c>
      <c r="N188" s="39">
        <f t="shared" si="21"/>
        <v>0</v>
      </c>
      <c r="O188" s="39">
        <f t="shared" si="22"/>
        <v>0</v>
      </c>
      <c r="P188" s="39">
        <f>IF($A188&lt;=LEN('LMNA e11 - 2ry Str + Mask'!A$2),M188-J188,"")</f>
        <v>0</v>
      </c>
      <c r="Q188" s="39">
        <f>IF($A188&lt;=LEN('LMNA e11 - 2ry Str + Mask'!A$2),N188-K188,"")</f>
        <v>0</v>
      </c>
      <c r="R188" s="39">
        <f>IF($A188&lt;=LEN('LMNA e11 - 2ry Str + Mask'!A$2),O188-L188,"")</f>
        <v>0</v>
      </c>
    </row>
    <row r="189" spans="1:18" ht="44" customHeight="1" x14ac:dyDescent="0.15">
      <c r="A189" s="36">
        <v>188</v>
      </c>
      <c r="B189" s="37" t="str">
        <f>IF($A189&lt;=LEN('LMNA e11 - 2ry Str + Mask'!A$2),MID('LMNA e11 - 2ry Str + Mask'!A$2,$A189,1),"")</f>
        <v>.</v>
      </c>
      <c r="C189" s="38" t="str">
        <f>IF($A189&lt;=LEN('LMNA e11 - 2ry Str + Mask'!B$2),MID('LMNA e11 - 2ry Str + Mask'!B$2,$A189,1),"")</f>
        <v>.</v>
      </c>
      <c r="D189" s="38" t="str">
        <f>IF($A189&lt;=LEN('LMNA e11 - 2ry Str + Mask'!C$2),MID('LMNA e11 - 2ry Str + Mask'!C$2,$A189,1),"")</f>
        <v>.</v>
      </c>
      <c r="E189" s="38" t="str">
        <f t="shared" si="16"/>
        <v>.</v>
      </c>
      <c r="F189" s="38" t="str">
        <f t="shared" si="23"/>
        <v>.((((((((((.((((((.((.((((.((((...((.(((.(((((...((((((((..........))))))))..(((((...((((((((.((((.(((((.......(((((((..((((...)))).)))))))....((.(((((..((((.....)))).))))).))(((..(((((((.</v>
      </c>
      <c r="G189" s="39">
        <f>IF($A189&lt;=LEN('LMNA e11 - 2ry Str + Mask'!A$2),SUMIF('LMNA e11 - HSF3.0'!E2:E389,"&lt;="&amp;$A189,'LMNA e11 - HSF3.0'!H2:H389)-SUMIF('LMNA e11 - HSF3.0'!G2:G389,"&lt;="&amp;$A189,'LMNA e11 - HSF3.0'!H2:H389),"")</f>
        <v>0.70238095238095255</v>
      </c>
      <c r="H189" s="39">
        <f>IF($A189&lt;=LEN('LMNA e11 - 2ry Str + Mask'!A$2),SUMIF('LMNA e11 - HSF3.0'!E2:E389,"&lt;="&amp;$A189,'LMNA e11 - HSF3.0'!I2:I389)-SUMIF('LMNA e11 - HSF3.0'!G2:G389,"&lt;="&amp;$A189,'LMNA e11 - HSF3.0'!I2:I389),"")</f>
        <v>-0.29166666666666696</v>
      </c>
      <c r="I189" s="39">
        <f>IF($A189&lt;=LEN('LMNA e11 - 2ry Str + Mask'!A$2),G189+H189,"")</f>
        <v>0.41071428571428559</v>
      </c>
      <c r="J189" s="39">
        <f t="shared" si="17"/>
        <v>0.70238095238095255</v>
      </c>
      <c r="K189" s="39">
        <f t="shared" si="18"/>
        <v>-0.29166666666666696</v>
      </c>
      <c r="L189" s="39">
        <f t="shared" si="19"/>
        <v>0.41071428571428559</v>
      </c>
      <c r="M189" s="39">
        <f t="shared" si="20"/>
        <v>0.70238095238095255</v>
      </c>
      <c r="N189" s="39">
        <f t="shared" si="21"/>
        <v>-0.29166666666666696</v>
      </c>
      <c r="O189" s="39">
        <f t="shared" si="22"/>
        <v>0.41071428571428559</v>
      </c>
      <c r="P189" s="39">
        <f>IF($A189&lt;=LEN('LMNA e11 - 2ry Str + Mask'!A$2),M189-J189,"")</f>
        <v>0</v>
      </c>
      <c r="Q189" s="39">
        <f>IF($A189&lt;=LEN('LMNA e11 - 2ry Str + Mask'!A$2),N189-K189,"")</f>
        <v>0</v>
      </c>
      <c r="R189" s="39">
        <f>IF($A189&lt;=LEN('LMNA e11 - 2ry Str + Mask'!A$2),O189-L189,"")</f>
        <v>0</v>
      </c>
    </row>
    <row r="190" spans="1:18" ht="44" customHeight="1" x14ac:dyDescent="0.15">
      <c r="A190" s="36">
        <v>189</v>
      </c>
      <c r="B190" s="37" t="str">
        <f>IF($A190&lt;=LEN('LMNA e11 - 2ry Str + Mask'!A$2),MID('LMNA e11 - 2ry Str + Mask'!A$2,$A190,1),"")</f>
        <v>(</v>
      </c>
      <c r="C190" s="38" t="str">
        <f>IF($A190&lt;=LEN('LMNA e11 - 2ry Str + Mask'!B$2),MID('LMNA e11 - 2ry Str + Mask'!B$2,$A190,1),"")</f>
        <v>(</v>
      </c>
      <c r="D190" s="38" t="str">
        <f>IF($A190&lt;=LEN('LMNA e11 - 2ry Str + Mask'!C$2),MID('LMNA e11 - 2ry Str + Mask'!C$2,$A190,1),"")</f>
        <v>.</v>
      </c>
      <c r="E190" s="38" t="str">
        <f t="shared" si="16"/>
        <v>(</v>
      </c>
      <c r="F190" s="38" t="str">
        <f t="shared" si="23"/>
        <v>.((((((((((.((((((.((.((((.((((...((.(((.(((((...((((((((..........))))))))..(((((...((((((((.((((.(((((.......(((((((..((((...)))).)))))))....((.(((((..((((.....)))).))))).))(((..(((((((.(</v>
      </c>
      <c r="G190" s="39">
        <f>IF($A190&lt;=LEN('LMNA e11 - 2ry Str + Mask'!A$2),SUMIF('LMNA e11 - HSF3.0'!E2:E389,"&lt;="&amp;$A190,'LMNA e11 - HSF3.0'!H2:H389)-SUMIF('LMNA e11 - HSF3.0'!G2:G389,"&lt;="&amp;$A190,'LMNA e11 - HSF3.0'!H2:H389),"")</f>
        <v>0.4107142857142847</v>
      </c>
      <c r="H190" s="39">
        <f>IF($A190&lt;=LEN('LMNA e11 - 2ry Str + Mask'!A$2),SUMIF('LMNA e11 - HSF3.0'!E2:E389,"&lt;="&amp;$A190,'LMNA e11 - HSF3.0'!I2:I389)-SUMIF('LMNA e11 - HSF3.0'!G2:G389,"&lt;="&amp;$A190,'LMNA e11 - HSF3.0'!I2:I389),"")</f>
        <v>-0.76785714285714413</v>
      </c>
      <c r="I190" s="39">
        <f>IF($A190&lt;=LEN('LMNA e11 - 2ry Str + Mask'!A$2),G190+H190,"")</f>
        <v>-0.35714285714285943</v>
      </c>
      <c r="J190" s="39">
        <f t="shared" si="17"/>
        <v>0</v>
      </c>
      <c r="K190" s="39">
        <f t="shared" si="18"/>
        <v>0</v>
      </c>
      <c r="L190" s="39">
        <f t="shared" si="19"/>
        <v>0</v>
      </c>
      <c r="M190" s="39">
        <f t="shared" si="20"/>
        <v>0</v>
      </c>
      <c r="N190" s="39">
        <f t="shared" si="21"/>
        <v>0</v>
      </c>
      <c r="O190" s="39">
        <f t="shared" si="22"/>
        <v>0</v>
      </c>
      <c r="P190" s="39">
        <f>IF($A190&lt;=LEN('LMNA e11 - 2ry Str + Mask'!A$2),M190-J190,"")</f>
        <v>0</v>
      </c>
      <c r="Q190" s="39">
        <f>IF($A190&lt;=LEN('LMNA e11 - 2ry Str + Mask'!A$2),N190-K190,"")</f>
        <v>0</v>
      </c>
      <c r="R190" s="39">
        <f>IF($A190&lt;=LEN('LMNA e11 - 2ry Str + Mask'!A$2),O190-L190,"")</f>
        <v>0</v>
      </c>
    </row>
    <row r="191" spans="1:18" ht="44" customHeight="1" x14ac:dyDescent="0.15">
      <c r="A191" s="36">
        <v>190</v>
      </c>
      <c r="B191" s="37" t="str">
        <f>IF($A191&lt;=LEN('LMNA e11 - 2ry Str + Mask'!A$2),MID('LMNA e11 - 2ry Str + Mask'!A$2,$A191,1),"")</f>
        <v>(</v>
      </c>
      <c r="C191" s="38" t="str">
        <f>IF($A191&lt;=LEN('LMNA e11 - 2ry Str + Mask'!B$2),MID('LMNA e11 - 2ry Str + Mask'!B$2,$A191,1),"")</f>
        <v>(</v>
      </c>
      <c r="D191" s="38" t="str">
        <f>IF($A191&lt;=LEN('LMNA e11 - 2ry Str + Mask'!C$2),MID('LMNA e11 - 2ry Str + Mask'!C$2,$A191,1),"")</f>
        <v>.</v>
      </c>
      <c r="E191" s="38" t="str">
        <f t="shared" si="16"/>
        <v>(</v>
      </c>
      <c r="F191" s="38" t="str">
        <f t="shared" si="23"/>
        <v>.((((((((((.((((((.((.((((.((((...((.(((.(((((...((((((((..........))))))))..(((((...((((((((.((((.(((((.......(((((((..((((...)))).)))))))....((.(((((..((((.....)))).))))).))(((..(((((((.((</v>
      </c>
      <c r="G191" s="39">
        <f>IF($A191&lt;=LEN('LMNA e11 - 2ry Str + Mask'!A$2),SUMIF('LMNA e11 - HSF3.0'!E2:E389,"&lt;="&amp;$A191,'LMNA e11 - HSF3.0'!H2:H389)-SUMIF('LMNA e11 - HSF3.0'!G2:G389,"&lt;="&amp;$A191,'LMNA e11 - HSF3.0'!H2:H389),"")</f>
        <v>0.4107142857142847</v>
      </c>
      <c r="H191" s="39">
        <f>IF($A191&lt;=LEN('LMNA e11 - 2ry Str + Mask'!A$2),SUMIF('LMNA e11 - HSF3.0'!E2:E389,"&lt;="&amp;$A191,'LMNA e11 - HSF3.0'!I2:I389)-SUMIF('LMNA e11 - HSF3.0'!G2:G389,"&lt;="&amp;$A191,'LMNA e11 - HSF3.0'!I2:I389),"")</f>
        <v>-1.2440476190476213</v>
      </c>
      <c r="I191" s="39">
        <f>IF($A191&lt;=LEN('LMNA e11 - 2ry Str + Mask'!A$2),G191+H191,"")</f>
        <v>-0.83333333333333659</v>
      </c>
      <c r="J191" s="39">
        <f t="shared" si="17"/>
        <v>0</v>
      </c>
      <c r="K191" s="39">
        <f t="shared" si="18"/>
        <v>0</v>
      </c>
      <c r="L191" s="39">
        <f t="shared" si="19"/>
        <v>0</v>
      </c>
      <c r="M191" s="39">
        <f t="shared" si="20"/>
        <v>0</v>
      </c>
      <c r="N191" s="39">
        <f t="shared" si="21"/>
        <v>0</v>
      </c>
      <c r="O191" s="39">
        <f t="shared" si="22"/>
        <v>0</v>
      </c>
      <c r="P191" s="39">
        <f>IF($A191&lt;=LEN('LMNA e11 - 2ry Str + Mask'!A$2),M191-J191,"")</f>
        <v>0</v>
      </c>
      <c r="Q191" s="39">
        <f>IF($A191&lt;=LEN('LMNA e11 - 2ry Str + Mask'!A$2),N191-K191,"")</f>
        <v>0</v>
      </c>
      <c r="R191" s="39">
        <f>IF($A191&lt;=LEN('LMNA e11 - 2ry Str + Mask'!A$2),O191-L191,"")</f>
        <v>0</v>
      </c>
    </row>
    <row r="192" spans="1:18" ht="44" customHeight="1" x14ac:dyDescent="0.15">
      <c r="A192" s="36">
        <v>191</v>
      </c>
      <c r="B192" s="37" t="str">
        <f>IF($A192&lt;=LEN('LMNA e11 - 2ry Str + Mask'!A$2),MID('LMNA e11 - 2ry Str + Mask'!A$2,$A192,1),"")</f>
        <v>(</v>
      </c>
      <c r="C192" s="38" t="str">
        <f>IF($A192&lt;=LEN('LMNA e11 - 2ry Str + Mask'!B$2),MID('LMNA e11 - 2ry Str + Mask'!B$2,$A192,1),"")</f>
        <v>(</v>
      </c>
      <c r="D192" s="38" t="str">
        <f>IF($A192&lt;=LEN('LMNA e11 - 2ry Str + Mask'!C$2),MID('LMNA e11 - 2ry Str + Mask'!C$2,$A192,1),"")</f>
        <v>.</v>
      </c>
      <c r="E192" s="38" t="str">
        <f t="shared" si="16"/>
        <v>(</v>
      </c>
      <c r="F192" s="38" t="str">
        <f t="shared" si="23"/>
        <v>.((((((((((.((((((.((.((((.((((...((.(((.(((((...((((((((..........))))))))..(((((...((((((((.((((.(((((.......(((((((..((((...)))).)))))))....((.(((((..((((.....)))).))))).))(((..(((((((.(((</v>
      </c>
      <c r="G192" s="39">
        <f>IF($A192&lt;=LEN('LMNA e11 - 2ry Str + Mask'!A$2),SUMIF('LMNA e11 - HSF3.0'!E2:E389,"&lt;="&amp;$A192,'LMNA e11 - HSF3.0'!H2:H389)-SUMIF('LMNA e11 - HSF3.0'!G2:G389,"&lt;="&amp;$A192,'LMNA e11 - HSF3.0'!H2:H389),"")</f>
        <v>0.45238095238095255</v>
      </c>
      <c r="H192" s="39">
        <f>IF($A192&lt;=LEN('LMNA e11 - 2ry Str + Mask'!A$2),SUMIF('LMNA e11 - HSF3.0'!E2:E389,"&lt;="&amp;$A192,'LMNA e11 - HSF3.0'!I2:I389)-SUMIF('LMNA e11 - HSF3.0'!G2:G389,"&lt;="&amp;$A192,'LMNA e11 - HSF3.0'!I2:I389),"")</f>
        <v>-1.2857142857142883</v>
      </c>
      <c r="I192" s="39">
        <f>IF($A192&lt;=LEN('LMNA e11 - 2ry Str + Mask'!A$2),G192+H192,"")</f>
        <v>-0.8333333333333357</v>
      </c>
      <c r="J192" s="39">
        <f t="shared" si="17"/>
        <v>0</v>
      </c>
      <c r="K192" s="39">
        <f t="shared" si="18"/>
        <v>0</v>
      </c>
      <c r="L192" s="39">
        <f t="shared" si="19"/>
        <v>0</v>
      </c>
      <c r="M192" s="39">
        <f t="shared" si="20"/>
        <v>0</v>
      </c>
      <c r="N192" s="39">
        <f t="shared" si="21"/>
        <v>0</v>
      </c>
      <c r="O192" s="39">
        <f t="shared" si="22"/>
        <v>0</v>
      </c>
      <c r="P192" s="39">
        <f>IF($A192&lt;=LEN('LMNA e11 - 2ry Str + Mask'!A$2),M192-J192,"")</f>
        <v>0</v>
      </c>
      <c r="Q192" s="39">
        <f>IF($A192&lt;=LEN('LMNA e11 - 2ry Str + Mask'!A$2),N192-K192,"")</f>
        <v>0</v>
      </c>
      <c r="R192" s="39">
        <f>IF($A192&lt;=LEN('LMNA e11 - 2ry Str + Mask'!A$2),O192-L192,"")</f>
        <v>0</v>
      </c>
    </row>
    <row r="193" spans="1:18" ht="44" customHeight="1" x14ac:dyDescent="0.15">
      <c r="A193" s="36">
        <v>192</v>
      </c>
      <c r="B193" s="37" t="str">
        <f>IF($A193&lt;=LEN('LMNA e11 - 2ry Str + Mask'!A$2),MID('LMNA e11 - 2ry Str + Mask'!A$2,$A193,1),"")</f>
        <v>(</v>
      </c>
      <c r="C193" s="38" t="str">
        <f>IF($A193&lt;=LEN('LMNA e11 - 2ry Str + Mask'!B$2),MID('LMNA e11 - 2ry Str + Mask'!B$2,$A193,1),"")</f>
        <v>(</v>
      </c>
      <c r="D193" s="38" t="str">
        <f>IF($A193&lt;=LEN('LMNA e11 - 2ry Str + Mask'!C$2),MID('LMNA e11 - 2ry Str + Mask'!C$2,$A193,1),"")</f>
        <v>.</v>
      </c>
      <c r="E193" s="38" t="str">
        <f t="shared" si="16"/>
        <v>(</v>
      </c>
      <c r="F193" s="38" t="str">
        <f t="shared" si="23"/>
        <v>.((((((((((.((((((.((.((((.((((...((.(((.(((((...((((((((..........))))))))..(((((...((((((((.((((.(((((.......(((((((..((((...)))).)))))))....((.(((((..((((.....)))).))))).))(((..(((((((.((((</v>
      </c>
      <c r="G193" s="39">
        <f>IF($A193&lt;=LEN('LMNA e11 - 2ry Str + Mask'!A$2),SUMIF('LMNA e11 - HSF3.0'!E2:E389,"&lt;="&amp;$A193,'LMNA e11 - HSF3.0'!H2:H389)-SUMIF('LMNA e11 - HSF3.0'!G2:G389,"&lt;="&amp;$A193,'LMNA e11 - HSF3.0'!H2:H389),"")</f>
        <v>0.45238095238095255</v>
      </c>
      <c r="H193" s="39">
        <f>IF($A193&lt;=LEN('LMNA e11 - 2ry Str + Mask'!A$2),SUMIF('LMNA e11 - HSF3.0'!E2:E389,"&lt;="&amp;$A193,'LMNA e11 - HSF3.0'!I2:I389)-SUMIF('LMNA e11 - HSF3.0'!G2:G389,"&lt;="&amp;$A193,'LMNA e11 - HSF3.0'!I2:I389),"")</f>
        <v>-1.5952380952380967</v>
      </c>
      <c r="I193" s="39">
        <f>IF($A193&lt;=LEN('LMNA e11 - 2ry Str + Mask'!A$2),G193+H193,"")</f>
        <v>-1.1428571428571441</v>
      </c>
      <c r="J193" s="39">
        <f t="shared" si="17"/>
        <v>0</v>
      </c>
      <c r="K193" s="39">
        <f t="shared" si="18"/>
        <v>0</v>
      </c>
      <c r="L193" s="39">
        <f t="shared" si="19"/>
        <v>0</v>
      </c>
      <c r="M193" s="39">
        <f t="shared" si="20"/>
        <v>0</v>
      </c>
      <c r="N193" s="39">
        <f t="shared" si="21"/>
        <v>0</v>
      </c>
      <c r="O193" s="39">
        <f t="shared" si="22"/>
        <v>0</v>
      </c>
      <c r="P193" s="39">
        <f>IF($A193&lt;=LEN('LMNA e11 - 2ry Str + Mask'!A$2),M193-J193,"")</f>
        <v>0</v>
      </c>
      <c r="Q193" s="39">
        <f>IF($A193&lt;=LEN('LMNA e11 - 2ry Str + Mask'!A$2),N193-K193,"")</f>
        <v>0</v>
      </c>
      <c r="R193" s="39">
        <f>IF($A193&lt;=LEN('LMNA e11 - 2ry Str + Mask'!A$2),O193-L193,"")</f>
        <v>0</v>
      </c>
    </row>
    <row r="194" spans="1:18" ht="44" customHeight="1" x14ac:dyDescent="0.15">
      <c r="A194" s="36">
        <v>193</v>
      </c>
      <c r="B194" s="37" t="str">
        <f>IF($A194&lt;=LEN('LMNA e11 - 2ry Str + Mask'!A$2),MID('LMNA e11 - 2ry Str + Mask'!A$2,$A194,1),"")</f>
        <v>(</v>
      </c>
      <c r="C194" s="38" t="str">
        <f>IF($A194&lt;=LEN('LMNA e11 - 2ry Str + Mask'!B$2),MID('LMNA e11 - 2ry Str + Mask'!B$2,$A194,1),"")</f>
        <v>(</v>
      </c>
      <c r="D194" s="38" t="str">
        <f>IF($A194&lt;=LEN('LMNA e11 - 2ry Str + Mask'!C$2),MID('LMNA e11 - 2ry Str + Mask'!C$2,$A194,1),"")</f>
        <v>.</v>
      </c>
      <c r="E194" s="38" t="str">
        <f t="shared" ref="E194:E257" si="24">IF(D194="x","|",C194)</f>
        <v>(</v>
      </c>
      <c r="F194" s="38" t="str">
        <f t="shared" si="23"/>
        <v>.((((((((((.((((((.((.((((.((((...((.(((.(((((...((((((((..........))))))))..(((((...((((((((.((((.(((((.......(((((((..((((...)))).)))))))....((.(((((..((((.....)))).))))).))(((..(((((((.(((((</v>
      </c>
      <c r="G194" s="39">
        <f>IF($A194&lt;=LEN('LMNA e11 - 2ry Str + Mask'!A$2),SUMIF('LMNA e11 - HSF3.0'!E2:E389,"&lt;="&amp;$A194,'LMNA e11 - HSF3.0'!H2:H389)-SUMIF('LMNA e11 - HSF3.0'!G2:G389,"&lt;="&amp;$A194,'LMNA e11 - HSF3.0'!H2:H389),"")</f>
        <v>0.3095238095238102</v>
      </c>
      <c r="H194" s="39">
        <f>IF($A194&lt;=LEN('LMNA e11 - 2ry Str + Mask'!A$2),SUMIF('LMNA e11 - HSF3.0'!E2:E389,"&lt;="&amp;$A194,'LMNA e11 - HSF3.0'!I2:I389)-SUMIF('LMNA e11 - HSF3.0'!G2:G389,"&lt;="&amp;$A194,'LMNA e11 - HSF3.0'!I2:I389),"")</f>
        <v>-1.7619047619047628</v>
      </c>
      <c r="I194" s="39">
        <f>IF($A194&lt;=LEN('LMNA e11 - 2ry Str + Mask'!A$2),G194+H194,"")</f>
        <v>-1.4523809523809526</v>
      </c>
      <c r="J194" s="39">
        <f t="shared" ref="J194:J257" si="25">IF(OR(B194=".",B194=""),G194,0)</f>
        <v>0</v>
      </c>
      <c r="K194" s="39">
        <f t="shared" ref="K194:K257" si="26">IF(OR(B194=".",B194=""),H194,0)</f>
        <v>0</v>
      </c>
      <c r="L194" s="39">
        <f t="shared" ref="L194:L257" si="27">IF(OR(B194=".",B194=""),I194,0)</f>
        <v>0</v>
      </c>
      <c r="M194" s="39">
        <f t="shared" ref="M194:M257" si="28">IF(OR(E194=".",E194=""),G194,0)</f>
        <v>0</v>
      </c>
      <c r="N194" s="39">
        <f t="shared" ref="N194:N257" si="29">IF(OR(E194=".",E194=""),H194,0)</f>
        <v>0</v>
      </c>
      <c r="O194" s="39">
        <f t="shared" ref="O194:O257" si="30">IF(OR(E194=".",E194=""),I194,0)</f>
        <v>0</v>
      </c>
      <c r="P194" s="39">
        <f>IF($A194&lt;=LEN('LMNA e11 - 2ry Str + Mask'!A$2),M194-J194,"")</f>
        <v>0</v>
      </c>
      <c r="Q194" s="39">
        <f>IF($A194&lt;=LEN('LMNA e11 - 2ry Str + Mask'!A$2),N194-K194,"")</f>
        <v>0</v>
      </c>
      <c r="R194" s="39">
        <f>IF($A194&lt;=LEN('LMNA e11 - 2ry Str + Mask'!A$2),O194-L194,"")</f>
        <v>0</v>
      </c>
    </row>
    <row r="195" spans="1:18" ht="44" customHeight="1" x14ac:dyDescent="0.15">
      <c r="A195" s="36">
        <v>194</v>
      </c>
      <c r="B195" s="37" t="str">
        <f>IF($A195&lt;=LEN('LMNA e11 - 2ry Str + Mask'!A$2),MID('LMNA e11 - 2ry Str + Mask'!A$2,$A195,1),"")</f>
        <v>(</v>
      </c>
      <c r="C195" s="38" t="str">
        <f>IF($A195&lt;=LEN('LMNA e11 - 2ry Str + Mask'!B$2),MID('LMNA e11 - 2ry Str + Mask'!B$2,$A195,1),"")</f>
        <v>(</v>
      </c>
      <c r="D195" s="38" t="str">
        <f>IF($A195&lt;=LEN('LMNA e11 - 2ry Str + Mask'!C$2),MID('LMNA e11 - 2ry Str + Mask'!C$2,$A195,1),"")</f>
        <v>.</v>
      </c>
      <c r="E195" s="38" t="str">
        <f t="shared" si="24"/>
        <v>(</v>
      </c>
      <c r="F195" s="38" t="str">
        <f t="shared" ref="F195:F258" si="31">CONCATENATE(F194,E195)</f>
        <v>.((((((((((.((((((.((.((((.((((...((.(((.(((((...((((((((..........))))))))..(((((...((((((((.((((.(((((.......(((((((..((((...)))).)))))))....((.(((((..((((.....)))).))))).))(((..(((((((.((((((</v>
      </c>
      <c r="G195" s="39">
        <f>IF($A195&lt;=LEN('LMNA e11 - 2ry Str + Mask'!A$2),SUMIF('LMNA e11 - HSF3.0'!E2:E389,"&lt;="&amp;$A195,'LMNA e11 - HSF3.0'!H2:H389)-SUMIF('LMNA e11 - HSF3.0'!G2:G389,"&lt;="&amp;$A195,'LMNA e11 - HSF3.0'!H2:H389),"")</f>
        <v>0.3095238095238102</v>
      </c>
      <c r="H195" s="39">
        <f>IF($A195&lt;=LEN('LMNA e11 - 2ry Str + Mask'!A$2),SUMIF('LMNA e11 - HSF3.0'!E2:E389,"&lt;="&amp;$A195,'LMNA e11 - HSF3.0'!I2:I389)-SUMIF('LMNA e11 - HSF3.0'!G2:G389,"&lt;="&amp;$A195,'LMNA e11 - HSF3.0'!I2:I389),"")</f>
        <v>-1.5952380952380958</v>
      </c>
      <c r="I195" s="39">
        <f>IF($A195&lt;=LEN('LMNA e11 - 2ry Str + Mask'!A$2),G195+H195,"")</f>
        <v>-1.2857142857142856</v>
      </c>
      <c r="J195" s="39">
        <f t="shared" si="25"/>
        <v>0</v>
      </c>
      <c r="K195" s="39">
        <f t="shared" si="26"/>
        <v>0</v>
      </c>
      <c r="L195" s="39">
        <f t="shared" si="27"/>
        <v>0</v>
      </c>
      <c r="M195" s="39">
        <f t="shared" si="28"/>
        <v>0</v>
      </c>
      <c r="N195" s="39">
        <f t="shared" si="29"/>
        <v>0</v>
      </c>
      <c r="O195" s="39">
        <f t="shared" si="30"/>
        <v>0</v>
      </c>
      <c r="P195" s="39">
        <f>IF($A195&lt;=LEN('LMNA e11 - 2ry Str + Mask'!A$2),M195-J195,"")</f>
        <v>0</v>
      </c>
      <c r="Q195" s="39">
        <f>IF($A195&lt;=LEN('LMNA e11 - 2ry Str + Mask'!A$2),N195-K195,"")</f>
        <v>0</v>
      </c>
      <c r="R195" s="39">
        <f>IF($A195&lt;=LEN('LMNA e11 - 2ry Str + Mask'!A$2),O195-L195,"")</f>
        <v>0</v>
      </c>
    </row>
    <row r="196" spans="1:18" ht="44" customHeight="1" x14ac:dyDescent="0.15">
      <c r="A196" s="36">
        <v>195</v>
      </c>
      <c r="B196" s="37" t="str">
        <f>IF($A196&lt;=LEN('LMNA e11 - 2ry Str + Mask'!A$2),MID('LMNA e11 - 2ry Str + Mask'!A$2,$A196,1),"")</f>
        <v>(</v>
      </c>
      <c r="C196" s="38" t="str">
        <f>IF($A196&lt;=LEN('LMNA e11 - 2ry Str + Mask'!B$2),MID('LMNA e11 - 2ry Str + Mask'!B$2,$A196,1),"")</f>
        <v>(</v>
      </c>
      <c r="D196" s="38" t="str">
        <f>IF($A196&lt;=LEN('LMNA e11 - 2ry Str + Mask'!C$2),MID('LMNA e11 - 2ry Str + Mask'!C$2,$A196,1),"")</f>
        <v>.</v>
      </c>
      <c r="E196" s="38" t="str">
        <f t="shared" si="24"/>
        <v>(</v>
      </c>
      <c r="F196" s="38" t="str">
        <f t="shared" si="31"/>
        <v>.((((((((((.((((((.((.((((.((((...((.(((.(((((...((((((((..........))))))))..(((((...((((((((.((((.(((((.......(((((((..((((...)))).)))))))....((.(((((..((((.....)))).))))).))(((..(((((((.(((((((</v>
      </c>
      <c r="G196" s="39">
        <f>IF($A196&lt;=LEN('LMNA e11 - 2ry Str + Mask'!A$2),SUMIF('LMNA e11 - HSF3.0'!E2:E389,"&lt;="&amp;$A196,'LMNA e11 - HSF3.0'!H2:H389)-SUMIF('LMNA e11 - HSF3.0'!G2:G389,"&lt;="&amp;$A196,'LMNA e11 - HSF3.0'!H2:H389),"")</f>
        <v>0.47619047619047805</v>
      </c>
      <c r="H196" s="39">
        <f>IF($A196&lt;=LEN('LMNA e11 - 2ry Str + Mask'!A$2),SUMIF('LMNA e11 - HSF3.0'!E2:E389,"&lt;="&amp;$A196,'LMNA e11 - HSF3.0'!I2:I389)-SUMIF('LMNA e11 - HSF3.0'!G2:G389,"&lt;="&amp;$A196,'LMNA e11 - HSF3.0'!I2:I389),"")</f>
        <v>-1.2619047619047619</v>
      </c>
      <c r="I196" s="39">
        <f>IF($A196&lt;=LEN('LMNA e11 - 2ry Str + Mask'!A$2),G196+H196,"")</f>
        <v>-0.78571428571428381</v>
      </c>
      <c r="J196" s="39">
        <f t="shared" si="25"/>
        <v>0</v>
      </c>
      <c r="K196" s="39">
        <f t="shared" si="26"/>
        <v>0</v>
      </c>
      <c r="L196" s="39">
        <f t="shared" si="27"/>
        <v>0</v>
      </c>
      <c r="M196" s="39">
        <f t="shared" si="28"/>
        <v>0</v>
      </c>
      <c r="N196" s="39">
        <f t="shared" si="29"/>
        <v>0</v>
      </c>
      <c r="O196" s="39">
        <f t="shared" si="30"/>
        <v>0</v>
      </c>
      <c r="P196" s="39">
        <f>IF($A196&lt;=LEN('LMNA e11 - 2ry Str + Mask'!A$2),M196-J196,"")</f>
        <v>0</v>
      </c>
      <c r="Q196" s="39">
        <f>IF($A196&lt;=LEN('LMNA e11 - 2ry Str + Mask'!A$2),N196-K196,"")</f>
        <v>0</v>
      </c>
      <c r="R196" s="39">
        <f>IF($A196&lt;=LEN('LMNA e11 - 2ry Str + Mask'!A$2),O196-L196,"")</f>
        <v>0</v>
      </c>
    </row>
    <row r="197" spans="1:18" ht="56" customHeight="1" x14ac:dyDescent="0.15">
      <c r="A197" s="36">
        <v>196</v>
      </c>
      <c r="B197" s="37" t="str">
        <f>IF($A197&lt;=LEN('LMNA e11 - 2ry Str + Mask'!A$2),MID('LMNA e11 - 2ry Str + Mask'!A$2,$A197,1),"")</f>
        <v>.</v>
      </c>
      <c r="C197" s="38" t="str">
        <f>IF($A197&lt;=LEN('LMNA e11 - 2ry Str + Mask'!B$2),MID('LMNA e11 - 2ry Str + Mask'!B$2,$A197,1),"")</f>
        <v>.</v>
      </c>
      <c r="D197" s="38" t="str">
        <f>IF($A197&lt;=LEN('LMNA e11 - 2ry Str + Mask'!C$2),MID('LMNA e11 - 2ry Str + Mask'!C$2,$A197,1),"")</f>
        <v>.</v>
      </c>
      <c r="E197" s="38" t="str">
        <f t="shared" si="24"/>
        <v>.</v>
      </c>
      <c r="F197" s="38" t="str">
        <f t="shared" si="31"/>
        <v>.((((((((((.((((((.((.((((.((((...((.(((.(((((...((((((((..........))))))))..(((((...((((((((.((((.(((((.......(((((((..((((...)))).)))))))....((.(((((..((((.....)))).))))).))(((..(((((((.(((((((.</v>
      </c>
      <c r="G197" s="39">
        <f>IF($A197&lt;=LEN('LMNA e11 - 2ry Str + Mask'!A$2),SUMIF('LMNA e11 - HSF3.0'!E2:E389,"&lt;="&amp;$A197,'LMNA e11 - HSF3.0'!H2:H389)-SUMIF('LMNA e11 - HSF3.0'!G2:G389,"&lt;="&amp;$A197,'LMNA e11 - HSF3.0'!H2:H389),"")</f>
        <v>0.78571428571428825</v>
      </c>
      <c r="H197" s="39">
        <f>IF($A197&lt;=LEN('LMNA e11 - 2ry Str + Mask'!A$2),SUMIF('LMNA e11 - HSF3.0'!E2:E389,"&lt;="&amp;$A197,'LMNA e11 - HSF3.0'!I2:I389)-SUMIF('LMNA e11 - HSF3.0'!G2:G389,"&lt;="&amp;$A197,'LMNA e11 - HSF3.0'!I2:I389),"")</f>
        <v>-0.7857142857142847</v>
      </c>
      <c r="I197" s="39">
        <f>IF($A197&lt;=LEN('LMNA e11 - 2ry Str + Mask'!A$2),G197+H197,"")</f>
        <v>3.5527136788005009E-15</v>
      </c>
      <c r="J197" s="39">
        <f t="shared" si="25"/>
        <v>0.78571428571428825</v>
      </c>
      <c r="K197" s="39">
        <f t="shared" si="26"/>
        <v>-0.7857142857142847</v>
      </c>
      <c r="L197" s="39">
        <f t="shared" si="27"/>
        <v>3.5527136788005009E-15</v>
      </c>
      <c r="M197" s="39">
        <f t="shared" si="28"/>
        <v>0.78571428571428825</v>
      </c>
      <c r="N197" s="39">
        <f t="shared" si="29"/>
        <v>-0.7857142857142847</v>
      </c>
      <c r="O197" s="39">
        <f t="shared" si="30"/>
        <v>3.5527136788005009E-15</v>
      </c>
      <c r="P197" s="39">
        <f>IF($A197&lt;=LEN('LMNA e11 - 2ry Str + Mask'!A$2),M197-J197,"")</f>
        <v>0</v>
      </c>
      <c r="Q197" s="39">
        <f>IF($A197&lt;=LEN('LMNA e11 - 2ry Str + Mask'!A$2),N197-K197,"")</f>
        <v>0</v>
      </c>
      <c r="R197" s="39">
        <f>IF($A197&lt;=LEN('LMNA e11 - 2ry Str + Mask'!A$2),O197-L197,"")</f>
        <v>0</v>
      </c>
    </row>
    <row r="198" spans="1:18" ht="56" customHeight="1" x14ac:dyDescent="0.15">
      <c r="A198" s="36">
        <v>197</v>
      </c>
      <c r="B198" s="37" t="str">
        <f>IF($A198&lt;=LEN('LMNA e11 - 2ry Str + Mask'!A$2),MID('LMNA e11 - 2ry Str + Mask'!A$2,$A198,1),"")</f>
        <v>.</v>
      </c>
      <c r="C198" s="38" t="str">
        <f>IF($A198&lt;=LEN('LMNA e11 - 2ry Str + Mask'!B$2),MID('LMNA e11 - 2ry Str + Mask'!B$2,$A198,1),"")</f>
        <v>.</v>
      </c>
      <c r="D198" s="38" t="str">
        <f>IF($A198&lt;=LEN('LMNA e11 - 2ry Str + Mask'!C$2),MID('LMNA e11 - 2ry Str + Mask'!C$2,$A198,1),"")</f>
        <v>.</v>
      </c>
      <c r="E198" s="38" t="str">
        <f t="shared" si="24"/>
        <v>.</v>
      </c>
      <c r="F198" s="38" t="str">
        <f t="shared" si="31"/>
        <v>.((((((((((.((((((.((.((((.((((...((.(((.(((((...((((((((..........))))))))..(((((...((((((((.((((.(((((.......(((((((..((((...)))).)))))))....((.(((((..((((.....)))).))))).))(((..(((((((.(((((((..</v>
      </c>
      <c r="G198" s="39">
        <f>IF($A198&lt;=LEN('LMNA e11 - 2ry Str + Mask'!A$2),SUMIF('LMNA e11 - HSF3.0'!E2:E389,"&lt;="&amp;$A198,'LMNA e11 - HSF3.0'!H2:H389)-SUMIF('LMNA e11 - HSF3.0'!G2:G389,"&lt;="&amp;$A198,'LMNA e11 - HSF3.0'!H2:H389),"")</f>
        <v>0.91071428571428825</v>
      </c>
      <c r="H198" s="39">
        <f>IF($A198&lt;=LEN('LMNA e11 - 2ry Str + Mask'!A$2),SUMIF('LMNA e11 - HSF3.0'!E2:E389,"&lt;="&amp;$A198,'LMNA e11 - HSF3.0'!I2:I389)-SUMIF('LMNA e11 - HSF3.0'!G2:G389,"&lt;="&amp;$A198,'LMNA e11 - HSF3.0'!I2:I389),"")</f>
        <v>-0.6011904761904745</v>
      </c>
      <c r="I198" s="39">
        <f>IF($A198&lt;=LEN('LMNA e11 - 2ry Str + Mask'!A$2),G198+H198,"")</f>
        <v>0.30952380952381375</v>
      </c>
      <c r="J198" s="39">
        <f t="shared" si="25"/>
        <v>0.91071428571428825</v>
      </c>
      <c r="K198" s="39">
        <f t="shared" si="26"/>
        <v>-0.6011904761904745</v>
      </c>
      <c r="L198" s="39">
        <f t="shared" si="27"/>
        <v>0.30952380952381375</v>
      </c>
      <c r="M198" s="39">
        <f t="shared" si="28"/>
        <v>0.91071428571428825</v>
      </c>
      <c r="N198" s="39">
        <f t="shared" si="29"/>
        <v>-0.6011904761904745</v>
      </c>
      <c r="O198" s="39">
        <f t="shared" si="30"/>
        <v>0.30952380952381375</v>
      </c>
      <c r="P198" s="39">
        <f>IF($A198&lt;=LEN('LMNA e11 - 2ry Str + Mask'!A$2),M198-J198,"")</f>
        <v>0</v>
      </c>
      <c r="Q198" s="39">
        <f>IF($A198&lt;=LEN('LMNA e11 - 2ry Str + Mask'!A$2),N198-K198,"")</f>
        <v>0</v>
      </c>
      <c r="R198" s="39">
        <f>IF($A198&lt;=LEN('LMNA e11 - 2ry Str + Mask'!A$2),O198-L198,"")</f>
        <v>0</v>
      </c>
    </row>
    <row r="199" spans="1:18" ht="56" customHeight="1" x14ac:dyDescent="0.15">
      <c r="A199" s="36">
        <v>198</v>
      </c>
      <c r="B199" s="37" t="str">
        <f>IF($A199&lt;=LEN('LMNA e11 - 2ry Str + Mask'!A$2),MID('LMNA e11 - 2ry Str + Mask'!A$2,$A199,1),"")</f>
        <v>.</v>
      </c>
      <c r="C199" s="38" t="str">
        <f>IF($A199&lt;=LEN('LMNA e11 - 2ry Str + Mask'!B$2),MID('LMNA e11 - 2ry Str + Mask'!B$2,$A199,1),"")</f>
        <v>.</v>
      </c>
      <c r="D199" s="38" t="str">
        <f>IF($A199&lt;=LEN('LMNA e11 - 2ry Str + Mask'!C$2),MID('LMNA e11 - 2ry Str + Mask'!C$2,$A199,1),"")</f>
        <v>.</v>
      </c>
      <c r="E199" s="38" t="str">
        <f t="shared" si="24"/>
        <v>.</v>
      </c>
      <c r="F199" s="38" t="str">
        <f t="shared" si="31"/>
        <v>.((((((((((.((((((.((.((((.((((...((.(((.(((((...((((((((..........))))))))..(((((...((((((((.((((.(((((.......(((((((..((((...)))).)))))))....((.(((((..((((.....)))).))))).))(((..(((((((.(((((((...</v>
      </c>
      <c r="G199" s="39">
        <f>IF($A199&lt;=LEN('LMNA e11 - 2ry Str + Mask'!A$2),SUMIF('LMNA e11 - HSF3.0'!E2:E389,"&lt;="&amp;$A199,'LMNA e11 - HSF3.0'!H2:H389)-SUMIF('LMNA e11 - HSF3.0'!G2:G389,"&lt;="&amp;$A199,'LMNA e11 - HSF3.0'!H2:H389),"")</f>
        <v>1.2023809523809561</v>
      </c>
      <c r="H199" s="39">
        <f>IF($A199&lt;=LEN('LMNA e11 - 2ry Str + Mask'!A$2),SUMIF('LMNA e11 - HSF3.0'!E2:E389,"&lt;="&amp;$A199,'LMNA e11 - HSF3.0'!I2:I389)-SUMIF('LMNA e11 - HSF3.0'!G2:G389,"&lt;="&amp;$A199,'LMNA e11 - HSF3.0'!I2:I389),"")</f>
        <v>-0.43452380952380842</v>
      </c>
      <c r="I199" s="39">
        <f>IF($A199&lt;=LEN('LMNA e11 - 2ry Str + Mask'!A$2),G199+H199,"")</f>
        <v>0.76785714285714768</v>
      </c>
      <c r="J199" s="39">
        <f t="shared" si="25"/>
        <v>1.2023809523809561</v>
      </c>
      <c r="K199" s="39">
        <f t="shared" si="26"/>
        <v>-0.43452380952380842</v>
      </c>
      <c r="L199" s="39">
        <f t="shared" si="27"/>
        <v>0.76785714285714768</v>
      </c>
      <c r="M199" s="39">
        <f t="shared" si="28"/>
        <v>1.2023809523809561</v>
      </c>
      <c r="N199" s="39">
        <f t="shared" si="29"/>
        <v>-0.43452380952380842</v>
      </c>
      <c r="O199" s="39">
        <f t="shared" si="30"/>
        <v>0.76785714285714768</v>
      </c>
      <c r="P199" s="39">
        <f>IF($A199&lt;=LEN('LMNA e11 - 2ry Str + Mask'!A$2),M199-J199,"")</f>
        <v>0</v>
      </c>
      <c r="Q199" s="39">
        <f>IF($A199&lt;=LEN('LMNA e11 - 2ry Str + Mask'!A$2),N199-K199,"")</f>
        <v>0</v>
      </c>
      <c r="R199" s="39">
        <f>IF($A199&lt;=LEN('LMNA e11 - 2ry Str + Mask'!A$2),O199-L199,"")</f>
        <v>0</v>
      </c>
    </row>
    <row r="200" spans="1:18" ht="56" customHeight="1" x14ac:dyDescent="0.15">
      <c r="A200" s="36">
        <v>199</v>
      </c>
      <c r="B200" s="37" t="str">
        <f>IF($A200&lt;=LEN('LMNA e11 - 2ry Str + Mask'!A$2),MID('LMNA e11 - 2ry Str + Mask'!A$2,$A200,1),"")</f>
        <v>.</v>
      </c>
      <c r="C200" s="38" t="str">
        <f>IF($A200&lt;=LEN('LMNA e11 - 2ry Str + Mask'!B$2),MID('LMNA e11 - 2ry Str + Mask'!B$2,$A200,1),"")</f>
        <v>.</v>
      </c>
      <c r="D200" s="38" t="str">
        <f>IF($A200&lt;=LEN('LMNA e11 - 2ry Str + Mask'!C$2),MID('LMNA e11 - 2ry Str + Mask'!C$2,$A200,1),"")</f>
        <v>.</v>
      </c>
      <c r="E200" s="38" t="str">
        <f t="shared" si="24"/>
        <v>.</v>
      </c>
      <c r="F200" s="38" t="str">
        <f t="shared" si="31"/>
        <v>.((((((((((.((((((.((.((((.((((...((.(((.(((((...((((((((..........))))))))..(((((...((((((((.((((.(((((.......(((((((..((((...)))).)))))))....((.(((((..((((.....)))).))))).))(((..(((((((.(((((((....</v>
      </c>
      <c r="G200" s="39">
        <f>IF($A200&lt;=LEN('LMNA e11 - 2ry Str + Mask'!A$2),SUMIF('LMNA e11 - HSF3.0'!E2:E389,"&lt;="&amp;$A200,'LMNA e11 - HSF3.0'!H2:H389)-SUMIF('LMNA e11 - HSF3.0'!G2:G389,"&lt;="&amp;$A200,'LMNA e11 - HSF3.0'!H2:H389),"")</f>
        <v>1.369047619047624</v>
      </c>
      <c r="H200" s="39">
        <f>IF($A200&lt;=LEN('LMNA e11 - 2ry Str + Mask'!A$2),SUMIF('LMNA e11 - HSF3.0'!E2:E389,"&lt;="&amp;$A200,'LMNA e11 - HSF3.0'!I2:I389)-SUMIF('LMNA e11 - HSF3.0'!G2:G389,"&lt;="&amp;$A200,'LMNA e11 - HSF3.0'!I2:I389),"")</f>
        <v>-0.125</v>
      </c>
      <c r="I200" s="39">
        <f>IF($A200&lt;=LEN('LMNA e11 - 2ry Str + Mask'!A$2),G200+H200,"")</f>
        <v>1.244047619047624</v>
      </c>
      <c r="J200" s="39">
        <f t="shared" si="25"/>
        <v>1.369047619047624</v>
      </c>
      <c r="K200" s="39">
        <f t="shared" si="26"/>
        <v>-0.125</v>
      </c>
      <c r="L200" s="39">
        <f t="shared" si="27"/>
        <v>1.244047619047624</v>
      </c>
      <c r="M200" s="39">
        <f t="shared" si="28"/>
        <v>1.369047619047624</v>
      </c>
      <c r="N200" s="39">
        <f t="shared" si="29"/>
        <v>-0.125</v>
      </c>
      <c r="O200" s="39">
        <f t="shared" si="30"/>
        <v>1.244047619047624</v>
      </c>
      <c r="P200" s="39">
        <f>IF($A200&lt;=LEN('LMNA e11 - 2ry Str + Mask'!A$2),M200-J200,"")</f>
        <v>0</v>
      </c>
      <c r="Q200" s="39">
        <f>IF($A200&lt;=LEN('LMNA e11 - 2ry Str + Mask'!A$2),N200-K200,"")</f>
        <v>0</v>
      </c>
      <c r="R200" s="39">
        <f>IF($A200&lt;=LEN('LMNA e11 - 2ry Str + Mask'!A$2),O200-L200,"")</f>
        <v>0</v>
      </c>
    </row>
    <row r="201" spans="1:18" ht="56" customHeight="1" x14ac:dyDescent="0.15">
      <c r="A201" s="36">
        <v>200</v>
      </c>
      <c r="B201" s="37" t="str">
        <f>IF($A201&lt;=LEN('LMNA e11 - 2ry Str + Mask'!A$2),MID('LMNA e11 - 2ry Str + Mask'!A$2,$A201,1),"")</f>
        <v>)</v>
      </c>
      <c r="C201" s="38" t="str">
        <f>IF($A201&lt;=LEN('LMNA e11 - 2ry Str + Mask'!B$2),MID('LMNA e11 - 2ry Str + Mask'!B$2,$A201,1),"")</f>
        <v>)</v>
      </c>
      <c r="D201" s="38" t="str">
        <f>IF($A201&lt;=LEN('LMNA e11 - 2ry Str + Mask'!C$2),MID('LMNA e11 - 2ry Str + Mask'!C$2,$A201,1),"")</f>
        <v>.</v>
      </c>
      <c r="E201" s="38" t="str">
        <f t="shared" si="24"/>
        <v>)</v>
      </c>
      <c r="F201" s="38" t="str">
        <f t="shared" si="31"/>
        <v>.((((((((((.((((((.((.((((.((((...((.(((.(((((...((((((((..........))))))))..(((((...((((((((.((((.(((((.......(((((((..((((...)))).)))))))....((.(((((..((((.....)))).))))).))(((..(((((((.(((((((....)</v>
      </c>
      <c r="G201" s="39">
        <f>IF($A201&lt;=LEN('LMNA e11 - 2ry Str + Mask'!A$2),SUMIF('LMNA e11 - HSF3.0'!E2:E389,"&lt;="&amp;$A201,'LMNA e11 - HSF3.0'!H2:H389)-SUMIF('LMNA e11 - HSF3.0'!G2:G389,"&lt;="&amp;$A201,'LMNA e11 - HSF3.0'!H2:H389),"")</f>
        <v>1.2261904761904816</v>
      </c>
      <c r="H201" s="39">
        <f>IF($A201&lt;=LEN('LMNA e11 - 2ry Str + Mask'!A$2),SUMIF('LMNA e11 - HSF3.0'!E2:E389,"&lt;="&amp;$A201,'LMNA e11 - HSF3.0'!I2:I389)-SUMIF('LMNA e11 - HSF3.0'!G2:G389,"&lt;="&amp;$A201,'LMNA e11 - HSF3.0'!I2:I389),"")</f>
        <v>-0.125</v>
      </c>
      <c r="I201" s="39">
        <f>IF($A201&lt;=LEN('LMNA e11 - 2ry Str + Mask'!A$2),G201+H201,"")</f>
        <v>1.1011904761904816</v>
      </c>
      <c r="J201" s="39">
        <f t="shared" si="25"/>
        <v>0</v>
      </c>
      <c r="K201" s="39">
        <f t="shared" si="26"/>
        <v>0</v>
      </c>
      <c r="L201" s="39">
        <f t="shared" si="27"/>
        <v>0</v>
      </c>
      <c r="M201" s="39">
        <f t="shared" si="28"/>
        <v>0</v>
      </c>
      <c r="N201" s="39">
        <f t="shared" si="29"/>
        <v>0</v>
      </c>
      <c r="O201" s="39">
        <f t="shared" si="30"/>
        <v>0</v>
      </c>
      <c r="P201" s="39">
        <f>IF($A201&lt;=LEN('LMNA e11 - 2ry Str + Mask'!A$2),M201-J201,"")</f>
        <v>0</v>
      </c>
      <c r="Q201" s="39">
        <f>IF($A201&lt;=LEN('LMNA e11 - 2ry Str + Mask'!A$2),N201-K201,"")</f>
        <v>0</v>
      </c>
      <c r="R201" s="39">
        <f>IF($A201&lt;=LEN('LMNA e11 - 2ry Str + Mask'!A$2),O201-L201,"")</f>
        <v>0</v>
      </c>
    </row>
    <row r="202" spans="1:18" ht="56" customHeight="1" x14ac:dyDescent="0.15">
      <c r="A202" s="36">
        <v>201</v>
      </c>
      <c r="B202" s="37" t="str">
        <f>IF($A202&lt;=LEN('LMNA e11 - 2ry Str + Mask'!A$2),MID('LMNA e11 - 2ry Str + Mask'!A$2,$A202,1),"")</f>
        <v>)</v>
      </c>
      <c r="C202" s="38" t="str">
        <f>IF($A202&lt;=LEN('LMNA e11 - 2ry Str + Mask'!B$2),MID('LMNA e11 - 2ry Str + Mask'!B$2,$A202,1),"")</f>
        <v>)</v>
      </c>
      <c r="D202" s="38" t="str">
        <f>IF($A202&lt;=LEN('LMNA e11 - 2ry Str + Mask'!C$2),MID('LMNA e11 - 2ry Str + Mask'!C$2,$A202,1),"")</f>
        <v>.</v>
      </c>
      <c r="E202" s="38" t="str">
        <f t="shared" si="24"/>
        <v>)</v>
      </c>
      <c r="F202" s="38" t="str">
        <f t="shared" si="31"/>
        <v>.((((((((((.((((((.((.((((.((((...((.(((.(((((...((((((((..........))))))))..(((((...((((((((.((((.(((((.......(((((((..((((...)))).)))))))....((.(((((..((((.....)))).))))).))(((..(((((((.(((((((....))</v>
      </c>
      <c r="G202" s="39">
        <f>IF($A202&lt;=LEN('LMNA e11 - 2ry Str + Mask'!A$2),SUMIF('LMNA e11 - HSF3.0'!E2:E389,"&lt;="&amp;$A202,'LMNA e11 - HSF3.0'!H2:H389)-SUMIF('LMNA e11 - HSF3.0'!G2:G389,"&lt;="&amp;$A202,'LMNA e11 - HSF3.0'!H2:H389),"")</f>
        <v>1.0595238095238138</v>
      </c>
      <c r="H202" s="39">
        <f>IF($A202&lt;=LEN('LMNA e11 - 2ry Str + Mask'!A$2),SUMIF('LMNA e11 - HSF3.0'!E2:E389,"&lt;="&amp;$A202,'LMNA e11 - HSF3.0'!I2:I389)-SUMIF('LMNA e11 - HSF3.0'!G2:G389,"&lt;="&amp;$A202,'LMNA e11 - HSF3.0'!I2:I389),"")</f>
        <v>-0.125</v>
      </c>
      <c r="I202" s="39">
        <f>IF($A202&lt;=LEN('LMNA e11 - 2ry Str + Mask'!A$2),G202+H202,"")</f>
        <v>0.93452380952381375</v>
      </c>
      <c r="J202" s="39">
        <f t="shared" si="25"/>
        <v>0</v>
      </c>
      <c r="K202" s="39">
        <f t="shared" si="26"/>
        <v>0</v>
      </c>
      <c r="L202" s="39">
        <f t="shared" si="27"/>
        <v>0</v>
      </c>
      <c r="M202" s="39">
        <f t="shared" si="28"/>
        <v>0</v>
      </c>
      <c r="N202" s="39">
        <f t="shared" si="29"/>
        <v>0</v>
      </c>
      <c r="O202" s="39">
        <f t="shared" si="30"/>
        <v>0</v>
      </c>
      <c r="P202" s="39">
        <f>IF($A202&lt;=LEN('LMNA e11 - 2ry Str + Mask'!A$2),M202-J202,"")</f>
        <v>0</v>
      </c>
      <c r="Q202" s="39">
        <f>IF($A202&lt;=LEN('LMNA e11 - 2ry Str + Mask'!A$2),N202-K202,"")</f>
        <v>0</v>
      </c>
      <c r="R202" s="39">
        <f>IF($A202&lt;=LEN('LMNA e11 - 2ry Str + Mask'!A$2),O202-L202,"")</f>
        <v>0</v>
      </c>
    </row>
    <row r="203" spans="1:18" ht="56" customHeight="1" x14ac:dyDescent="0.15">
      <c r="A203" s="36">
        <v>202</v>
      </c>
      <c r="B203" s="37" t="str">
        <f>IF($A203&lt;=LEN('LMNA e11 - 2ry Str + Mask'!A$2),MID('LMNA e11 - 2ry Str + Mask'!A$2,$A203,1),"")</f>
        <v>)</v>
      </c>
      <c r="C203" s="38" t="str">
        <f>IF($A203&lt;=LEN('LMNA e11 - 2ry Str + Mask'!B$2),MID('LMNA e11 - 2ry Str + Mask'!B$2,$A203,1),"")</f>
        <v>)</v>
      </c>
      <c r="D203" s="38" t="str">
        <f>IF($A203&lt;=LEN('LMNA e11 - 2ry Str + Mask'!C$2),MID('LMNA e11 - 2ry Str + Mask'!C$2,$A203,1),"")</f>
        <v>.</v>
      </c>
      <c r="E203" s="38" t="str">
        <f t="shared" si="24"/>
        <v>)</v>
      </c>
      <c r="F203" s="38" t="str">
        <f t="shared" si="31"/>
        <v>.((((((((((.((((((.((.((((.((((...((.(((.(((((...((((((((..........))))))))..(((((...((((((((.((((.(((((.......(((((((..((((...)))).)))))))....((.(((((..((((.....)))).))))).))(((..(((((((.(((((((....)))</v>
      </c>
      <c r="G203" s="39">
        <f>IF($A203&lt;=LEN('LMNA e11 - 2ry Str + Mask'!A$2),SUMIF('LMNA e11 - HSF3.0'!E2:E389,"&lt;="&amp;$A203,'LMNA e11 - HSF3.0'!H2:H389)-SUMIF('LMNA e11 - HSF3.0'!G2:G389,"&lt;="&amp;$A203,'LMNA e11 - HSF3.0'!H2:H389),"")</f>
        <v>0.8928571428571459</v>
      </c>
      <c r="H203" s="39">
        <f>IF($A203&lt;=LEN('LMNA e11 - 2ry Str + Mask'!A$2),SUMIF('LMNA e11 - HSF3.0'!E2:E389,"&lt;="&amp;$A203,'LMNA e11 - HSF3.0'!I2:I389)-SUMIF('LMNA e11 - HSF3.0'!G2:G389,"&lt;="&amp;$A203,'LMNA e11 - HSF3.0'!I2:I389),"")</f>
        <v>-0.125</v>
      </c>
      <c r="I203" s="39">
        <f>IF($A203&lt;=LEN('LMNA e11 - 2ry Str + Mask'!A$2),G203+H203,"")</f>
        <v>0.7678571428571459</v>
      </c>
      <c r="J203" s="39">
        <f t="shared" si="25"/>
        <v>0</v>
      </c>
      <c r="K203" s="39">
        <f t="shared" si="26"/>
        <v>0</v>
      </c>
      <c r="L203" s="39">
        <f t="shared" si="27"/>
        <v>0</v>
      </c>
      <c r="M203" s="39">
        <f t="shared" si="28"/>
        <v>0</v>
      </c>
      <c r="N203" s="39">
        <f t="shared" si="29"/>
        <v>0</v>
      </c>
      <c r="O203" s="39">
        <f t="shared" si="30"/>
        <v>0</v>
      </c>
      <c r="P203" s="39">
        <f>IF($A203&lt;=LEN('LMNA e11 - 2ry Str + Mask'!A$2),M203-J203,"")</f>
        <v>0</v>
      </c>
      <c r="Q203" s="39">
        <f>IF($A203&lt;=LEN('LMNA e11 - 2ry Str + Mask'!A$2),N203-K203,"")</f>
        <v>0</v>
      </c>
      <c r="R203" s="39">
        <f>IF($A203&lt;=LEN('LMNA e11 - 2ry Str + Mask'!A$2),O203-L203,"")</f>
        <v>0</v>
      </c>
    </row>
    <row r="204" spans="1:18" ht="56" customHeight="1" x14ac:dyDescent="0.15">
      <c r="A204" s="36">
        <v>203</v>
      </c>
      <c r="B204" s="37" t="str">
        <f>IF($A204&lt;=LEN('LMNA e11 - 2ry Str + Mask'!A$2),MID('LMNA e11 - 2ry Str + Mask'!A$2,$A204,1),"")</f>
        <v>)</v>
      </c>
      <c r="C204" s="38" t="str">
        <f>IF($A204&lt;=LEN('LMNA e11 - 2ry Str + Mask'!B$2),MID('LMNA e11 - 2ry Str + Mask'!B$2,$A204,1),"")</f>
        <v>)</v>
      </c>
      <c r="D204" s="38" t="str">
        <f>IF($A204&lt;=LEN('LMNA e11 - 2ry Str + Mask'!C$2),MID('LMNA e11 - 2ry Str + Mask'!C$2,$A204,1),"")</f>
        <v>.</v>
      </c>
      <c r="E204" s="38" t="str">
        <f t="shared" si="24"/>
        <v>)</v>
      </c>
      <c r="F204" s="38" t="str">
        <f t="shared" si="31"/>
        <v>.((((((((((.((((((.((.((((.((((...((.(((.(((((...((((((((..........))))))))..(((((...((((((((.((((.(((((.......(((((((..((((...)))).)))))))....((.(((((..((((.....)))).))))).))(((..(((((((.(((((((....))))</v>
      </c>
      <c r="G204" s="39">
        <f>IF($A204&lt;=LEN('LMNA e11 - 2ry Str + Mask'!A$2),SUMIF('LMNA e11 - HSF3.0'!E2:E389,"&lt;="&amp;$A204,'LMNA e11 - HSF3.0'!H2:H389)-SUMIF('LMNA e11 - HSF3.0'!G2:G389,"&lt;="&amp;$A204,'LMNA e11 - HSF3.0'!H2:H389),"")</f>
        <v>0.5833333333333357</v>
      </c>
      <c r="H204" s="39">
        <f>IF($A204&lt;=LEN('LMNA e11 - 2ry Str + Mask'!A$2),SUMIF('LMNA e11 - HSF3.0'!E2:E389,"&lt;="&amp;$A204,'LMNA e11 - HSF3.0'!I2:I389)-SUMIF('LMNA e11 - HSF3.0'!G2:G389,"&lt;="&amp;$A204,'LMNA e11 - HSF3.0'!I2:I389),"")</f>
        <v>-0.125</v>
      </c>
      <c r="I204" s="39">
        <f>IF($A204&lt;=LEN('LMNA e11 - 2ry Str + Mask'!A$2),G204+H204,"")</f>
        <v>0.4583333333333357</v>
      </c>
      <c r="J204" s="39">
        <f t="shared" si="25"/>
        <v>0</v>
      </c>
      <c r="K204" s="39">
        <f t="shared" si="26"/>
        <v>0</v>
      </c>
      <c r="L204" s="39">
        <f t="shared" si="27"/>
        <v>0</v>
      </c>
      <c r="M204" s="39">
        <f t="shared" si="28"/>
        <v>0</v>
      </c>
      <c r="N204" s="39">
        <f t="shared" si="29"/>
        <v>0</v>
      </c>
      <c r="O204" s="39">
        <f t="shared" si="30"/>
        <v>0</v>
      </c>
      <c r="P204" s="39">
        <f>IF($A204&lt;=LEN('LMNA e11 - 2ry Str + Mask'!A$2),M204-J204,"")</f>
        <v>0</v>
      </c>
      <c r="Q204" s="39">
        <f>IF($A204&lt;=LEN('LMNA e11 - 2ry Str + Mask'!A$2),N204-K204,"")</f>
        <v>0</v>
      </c>
      <c r="R204" s="39">
        <f>IF($A204&lt;=LEN('LMNA e11 - 2ry Str + Mask'!A$2),O204-L204,"")</f>
        <v>0</v>
      </c>
    </row>
    <row r="205" spans="1:18" ht="56" customHeight="1" x14ac:dyDescent="0.15">
      <c r="A205" s="36">
        <v>204</v>
      </c>
      <c r="B205" s="37" t="str">
        <f>IF($A205&lt;=LEN('LMNA e11 - 2ry Str + Mask'!A$2),MID('LMNA e11 - 2ry Str + Mask'!A$2,$A205,1),"")</f>
        <v>)</v>
      </c>
      <c r="C205" s="38" t="str">
        <f>IF($A205&lt;=LEN('LMNA e11 - 2ry Str + Mask'!B$2),MID('LMNA e11 - 2ry Str + Mask'!B$2,$A205,1),"")</f>
        <v>)</v>
      </c>
      <c r="D205" s="38" t="str">
        <f>IF($A205&lt;=LEN('LMNA e11 - 2ry Str + Mask'!C$2),MID('LMNA e11 - 2ry Str + Mask'!C$2,$A205,1),"")</f>
        <v>.</v>
      </c>
      <c r="E205" s="38" t="str">
        <f t="shared" si="24"/>
        <v>)</v>
      </c>
      <c r="F205" s="38" t="str">
        <f t="shared" si="31"/>
        <v>.((((((((((.((((((.((.((((.((((...((.(((.(((((...((((((((..........))))))))..(((((...((((((((.((((.(((((.......(((((((..((((...)))).)))))))....((.(((((..((((.....)))).))))).))(((..(((((((.(((((((....)))))</v>
      </c>
      <c r="G205" s="39">
        <f>IF($A205&lt;=LEN('LMNA e11 - 2ry Str + Mask'!A$2),SUMIF('LMNA e11 - HSF3.0'!E2:E389,"&lt;="&amp;$A205,'LMNA e11 - HSF3.0'!H2:H389)-SUMIF('LMNA e11 - HSF3.0'!G2:G389,"&lt;="&amp;$A205,'LMNA e11 - HSF3.0'!H2:H389),"")</f>
        <v>0.41666666666666785</v>
      </c>
      <c r="H205" s="39">
        <f>IF($A205&lt;=LEN('LMNA e11 - 2ry Str + Mask'!A$2),SUMIF('LMNA e11 - HSF3.0'!E2:E389,"&lt;="&amp;$A205,'LMNA e11 - HSF3.0'!I2:I389)-SUMIF('LMNA e11 - HSF3.0'!G2:G389,"&lt;="&amp;$A205,'LMNA e11 - HSF3.0'!I2:I389),"")</f>
        <v>-0.25</v>
      </c>
      <c r="I205" s="39">
        <f>IF($A205&lt;=LEN('LMNA e11 - 2ry Str + Mask'!A$2),G205+H205,"")</f>
        <v>0.16666666666666785</v>
      </c>
      <c r="J205" s="39">
        <f t="shared" si="25"/>
        <v>0</v>
      </c>
      <c r="K205" s="39">
        <f t="shared" si="26"/>
        <v>0</v>
      </c>
      <c r="L205" s="39">
        <f t="shared" si="27"/>
        <v>0</v>
      </c>
      <c r="M205" s="39">
        <f t="shared" si="28"/>
        <v>0</v>
      </c>
      <c r="N205" s="39">
        <f t="shared" si="29"/>
        <v>0</v>
      </c>
      <c r="O205" s="39">
        <f t="shared" si="30"/>
        <v>0</v>
      </c>
      <c r="P205" s="39">
        <f>IF($A205&lt;=LEN('LMNA e11 - 2ry Str + Mask'!A$2),M205-J205,"")</f>
        <v>0</v>
      </c>
      <c r="Q205" s="39">
        <f>IF($A205&lt;=LEN('LMNA e11 - 2ry Str + Mask'!A$2),N205-K205,"")</f>
        <v>0</v>
      </c>
      <c r="R205" s="39">
        <f>IF($A205&lt;=LEN('LMNA e11 - 2ry Str + Mask'!A$2),O205-L205,"")</f>
        <v>0</v>
      </c>
    </row>
    <row r="206" spans="1:18" ht="56" customHeight="1" x14ac:dyDescent="0.15">
      <c r="A206" s="36">
        <v>205</v>
      </c>
      <c r="B206" s="37" t="str">
        <f>IF($A206&lt;=LEN('LMNA e11 - 2ry Str + Mask'!A$2),MID('LMNA e11 - 2ry Str + Mask'!A$2,$A206,1),"")</f>
        <v>)</v>
      </c>
      <c r="C206" s="38" t="str">
        <f>IF($A206&lt;=LEN('LMNA e11 - 2ry Str + Mask'!B$2),MID('LMNA e11 - 2ry Str + Mask'!B$2,$A206,1),"")</f>
        <v>)</v>
      </c>
      <c r="D206" s="38" t="str">
        <f>IF($A206&lt;=LEN('LMNA e11 - 2ry Str + Mask'!C$2),MID('LMNA e11 - 2ry Str + Mask'!C$2,$A206,1),"")</f>
        <v>.</v>
      </c>
      <c r="E206" s="38" t="str">
        <f t="shared" si="24"/>
        <v>)</v>
      </c>
      <c r="F206" s="38" t="str">
        <f t="shared" si="31"/>
        <v>.((((((((((.((((((.((.((((.((((...((.(((.(((((...((((((((..........))))))))..(((((...((((((((.((((.(((((.......(((((((..((((...)))).)))))))....((.(((((..((((.....)))).))))).))(((..(((((((.(((((((....))))))</v>
      </c>
      <c r="G206" s="39">
        <f>IF($A206&lt;=LEN('LMNA e11 - 2ry Str + Mask'!A$2),SUMIF('LMNA e11 - HSF3.0'!E2:E389,"&lt;="&amp;$A206,'LMNA e11 - HSF3.0'!H2:H389)-SUMIF('LMNA e11 - HSF3.0'!G2:G389,"&lt;="&amp;$A206,'LMNA e11 - HSF3.0'!H2:H389),"")</f>
        <v>0.25</v>
      </c>
      <c r="H206" s="39">
        <f>IF($A206&lt;=LEN('LMNA e11 - 2ry Str + Mask'!A$2),SUMIF('LMNA e11 - HSF3.0'!E2:E389,"&lt;="&amp;$A206,'LMNA e11 - HSF3.0'!I2:I389)-SUMIF('LMNA e11 - HSF3.0'!G2:G389,"&lt;="&amp;$A206,'LMNA e11 - HSF3.0'!I2:I389),"")</f>
        <v>-0.125</v>
      </c>
      <c r="I206" s="39">
        <f>IF($A206&lt;=LEN('LMNA e11 - 2ry Str + Mask'!A$2),G206+H206,"")</f>
        <v>0.125</v>
      </c>
      <c r="J206" s="39">
        <f t="shared" si="25"/>
        <v>0</v>
      </c>
      <c r="K206" s="39">
        <f t="shared" si="26"/>
        <v>0</v>
      </c>
      <c r="L206" s="39">
        <f t="shared" si="27"/>
        <v>0</v>
      </c>
      <c r="M206" s="39">
        <f t="shared" si="28"/>
        <v>0</v>
      </c>
      <c r="N206" s="39">
        <f t="shared" si="29"/>
        <v>0</v>
      </c>
      <c r="O206" s="39">
        <f t="shared" si="30"/>
        <v>0</v>
      </c>
      <c r="P206" s="39">
        <f>IF($A206&lt;=LEN('LMNA e11 - 2ry Str + Mask'!A$2),M206-J206,"")</f>
        <v>0</v>
      </c>
      <c r="Q206" s="39">
        <f>IF($A206&lt;=LEN('LMNA e11 - 2ry Str + Mask'!A$2),N206-K206,"")</f>
        <v>0</v>
      </c>
      <c r="R206" s="39">
        <f>IF($A206&lt;=LEN('LMNA e11 - 2ry Str + Mask'!A$2),O206-L206,"")</f>
        <v>0</v>
      </c>
    </row>
    <row r="207" spans="1:18" ht="56" customHeight="1" x14ac:dyDescent="0.15">
      <c r="A207" s="36">
        <v>206</v>
      </c>
      <c r="B207" s="37" t="str">
        <f>IF($A207&lt;=LEN('LMNA e11 - 2ry Str + Mask'!A$2),MID('LMNA e11 - 2ry Str + Mask'!A$2,$A207,1),"")</f>
        <v>)</v>
      </c>
      <c r="C207" s="38" t="str">
        <f>IF($A207&lt;=LEN('LMNA e11 - 2ry Str + Mask'!B$2),MID('LMNA e11 - 2ry Str + Mask'!B$2,$A207,1),"")</f>
        <v>)</v>
      </c>
      <c r="D207" s="38" t="str">
        <f>IF($A207&lt;=LEN('LMNA e11 - 2ry Str + Mask'!C$2),MID('LMNA e11 - 2ry Str + Mask'!C$2,$A207,1),"")</f>
        <v>.</v>
      </c>
      <c r="E207" s="38" t="str">
        <f t="shared" si="24"/>
        <v>)</v>
      </c>
      <c r="F207" s="38" t="str">
        <f t="shared" si="31"/>
        <v>.((((((((((.((((((.((.((((.((((...((.(((.(((((...((((((((..........))))))))..(((((...((((((((.((((.(((((.......(((((((..((((...)))).)))))))....((.(((((..((((.....)))).))))).))(((..(((((((.(((((((....)))))))</v>
      </c>
      <c r="G207" s="39">
        <f>IF($A207&lt;=LEN('LMNA e11 - 2ry Str + Mask'!A$2),SUMIF('LMNA e11 - HSF3.0'!E2:E389,"&lt;="&amp;$A207,'LMNA e11 - HSF3.0'!H2:H389)-SUMIF('LMNA e11 - HSF3.0'!G2:G389,"&lt;="&amp;$A207,'LMNA e11 - HSF3.0'!H2:H389),"")</f>
        <v>0.125</v>
      </c>
      <c r="H207" s="39">
        <f>IF($A207&lt;=LEN('LMNA e11 - 2ry Str + Mask'!A$2),SUMIF('LMNA e11 - HSF3.0'!E2:E389,"&lt;="&amp;$A207,'LMNA e11 - HSF3.0'!I2:I389)-SUMIF('LMNA e11 - HSF3.0'!G2:G389,"&lt;="&amp;$A207,'LMNA e11 - HSF3.0'!I2:I389),"")</f>
        <v>-0.125</v>
      </c>
      <c r="I207" s="39">
        <f>IF($A207&lt;=LEN('LMNA e11 - 2ry Str + Mask'!A$2),G207+H207,"")</f>
        <v>0</v>
      </c>
      <c r="J207" s="39">
        <f t="shared" si="25"/>
        <v>0</v>
      </c>
      <c r="K207" s="39">
        <f t="shared" si="26"/>
        <v>0</v>
      </c>
      <c r="L207" s="39">
        <f t="shared" si="27"/>
        <v>0</v>
      </c>
      <c r="M207" s="39">
        <f t="shared" si="28"/>
        <v>0</v>
      </c>
      <c r="N207" s="39">
        <f t="shared" si="29"/>
        <v>0</v>
      </c>
      <c r="O207" s="39">
        <f t="shared" si="30"/>
        <v>0</v>
      </c>
      <c r="P207" s="39">
        <f>IF($A207&lt;=LEN('LMNA e11 - 2ry Str + Mask'!A$2),M207-J207,"")</f>
        <v>0</v>
      </c>
      <c r="Q207" s="39">
        <f>IF($A207&lt;=LEN('LMNA e11 - 2ry Str + Mask'!A$2),N207-K207,"")</f>
        <v>0</v>
      </c>
      <c r="R207" s="39">
        <f>IF($A207&lt;=LEN('LMNA e11 - 2ry Str + Mask'!A$2),O207-L207,"")</f>
        <v>0</v>
      </c>
    </row>
    <row r="208" spans="1:18" ht="56" customHeight="1" x14ac:dyDescent="0.15">
      <c r="A208" s="36">
        <v>207</v>
      </c>
      <c r="B208" s="37" t="str">
        <f>IF($A208&lt;=LEN('LMNA e11 - 2ry Str + Mask'!A$2),MID('LMNA e11 - 2ry Str + Mask'!A$2,$A208,1),"")</f>
        <v>.</v>
      </c>
      <c r="C208" s="38" t="str">
        <f>IF($A208&lt;=LEN('LMNA e11 - 2ry Str + Mask'!B$2),MID('LMNA e11 - 2ry Str + Mask'!B$2,$A208,1),"")</f>
        <v>.</v>
      </c>
      <c r="D208" s="38" t="str">
        <f>IF($A208&lt;=LEN('LMNA e11 - 2ry Str + Mask'!C$2),MID('LMNA e11 - 2ry Str + Mask'!C$2,$A208,1),"")</f>
        <v>.</v>
      </c>
      <c r="E208" s="38" t="str">
        <f t="shared" si="24"/>
        <v>.</v>
      </c>
      <c r="F208" s="38" t="str">
        <f t="shared" si="31"/>
        <v>.((((((((((.((((((.((.((((.((((...((.(((.(((((...((((((((..........))))))))..(((((...((((((((.((((.(((((.......(((((((..((((...)))).)))))))....((.(((((..((((.....)))).))))).))(((..(((((((.(((((((....))))))).</v>
      </c>
      <c r="G208" s="39">
        <f>IF($A208&lt;=LEN('LMNA e11 - 2ry Str + Mask'!A$2),SUMIF('LMNA e11 - HSF3.0'!E2:E389,"&lt;="&amp;$A208,'LMNA e11 - HSF3.0'!H2:H389)-SUMIF('LMNA e11 - HSF3.0'!G2:G389,"&lt;="&amp;$A208,'LMNA e11 - HSF3.0'!H2:H389),"")</f>
        <v>0.26785714285714235</v>
      </c>
      <c r="H208" s="39">
        <f>IF($A208&lt;=LEN('LMNA e11 - 2ry Str + Mask'!A$2),SUMIF('LMNA e11 - HSF3.0'!E2:E389,"&lt;="&amp;$A208,'LMNA e11 - HSF3.0'!I2:I389)-SUMIF('LMNA e11 - HSF3.0'!G2:G389,"&lt;="&amp;$A208,'LMNA e11 - HSF3.0'!I2:I389),"")</f>
        <v>-0.125</v>
      </c>
      <c r="I208" s="39">
        <f>IF($A208&lt;=LEN('LMNA e11 - 2ry Str + Mask'!A$2),G208+H208,"")</f>
        <v>0.14285714285714235</v>
      </c>
      <c r="J208" s="39">
        <f t="shared" si="25"/>
        <v>0.26785714285714235</v>
      </c>
      <c r="K208" s="39">
        <f t="shared" si="26"/>
        <v>-0.125</v>
      </c>
      <c r="L208" s="39">
        <f t="shared" si="27"/>
        <v>0.14285714285714235</v>
      </c>
      <c r="M208" s="39">
        <f t="shared" si="28"/>
        <v>0.26785714285714235</v>
      </c>
      <c r="N208" s="39">
        <f t="shared" si="29"/>
        <v>-0.125</v>
      </c>
      <c r="O208" s="39">
        <f t="shared" si="30"/>
        <v>0.14285714285714235</v>
      </c>
      <c r="P208" s="39">
        <f>IF($A208&lt;=LEN('LMNA e11 - 2ry Str + Mask'!A$2),M208-J208,"")</f>
        <v>0</v>
      </c>
      <c r="Q208" s="39">
        <f>IF($A208&lt;=LEN('LMNA e11 - 2ry Str + Mask'!A$2),N208-K208,"")</f>
        <v>0</v>
      </c>
      <c r="R208" s="39">
        <f>IF($A208&lt;=LEN('LMNA e11 - 2ry Str + Mask'!A$2),O208-L208,"")</f>
        <v>0</v>
      </c>
    </row>
    <row r="209" spans="1:18" ht="56" customHeight="1" x14ac:dyDescent="0.15">
      <c r="A209" s="36">
        <v>208</v>
      </c>
      <c r="B209" s="37" t="str">
        <f>IF($A209&lt;=LEN('LMNA e11 - 2ry Str + Mask'!A$2),MID('LMNA e11 - 2ry Str + Mask'!A$2,$A209,1),"")</f>
        <v>.</v>
      </c>
      <c r="C209" s="38" t="str">
        <f>IF($A209&lt;=LEN('LMNA e11 - 2ry Str + Mask'!B$2),MID('LMNA e11 - 2ry Str + Mask'!B$2,$A209,1),"")</f>
        <v>.</v>
      </c>
      <c r="D209" s="38" t="str">
        <f>IF($A209&lt;=LEN('LMNA e11 - 2ry Str + Mask'!C$2),MID('LMNA e11 - 2ry Str + Mask'!C$2,$A209,1),"")</f>
        <v>.</v>
      </c>
      <c r="E209" s="38" t="str">
        <f t="shared" si="24"/>
        <v>.</v>
      </c>
      <c r="F209" s="38" t="str">
        <f t="shared" si="31"/>
        <v>.((((((((((.((((((.((.((((.((((...((.(((.(((((...((((((((..........))))))))..(((((...((((((((.((((.(((((.......(((((((..((((...)))).)))))))....((.(((((..((((.....)))).))))).))(((..(((((((.(((((((....)))))))..</v>
      </c>
      <c r="G209" s="39">
        <f>IF($A209&lt;=LEN('LMNA e11 - 2ry Str + Mask'!A$2),SUMIF('LMNA e11 - HSF3.0'!E2:E389,"&lt;="&amp;$A209,'LMNA e11 - HSF3.0'!H2:H389)-SUMIF('LMNA e11 - HSF3.0'!G2:G389,"&lt;="&amp;$A209,'LMNA e11 - HSF3.0'!H2:H389),"")</f>
        <v>0.26785714285714235</v>
      </c>
      <c r="H209" s="39">
        <f>IF($A209&lt;=LEN('LMNA e11 - 2ry Str + Mask'!A$2),SUMIF('LMNA e11 - HSF3.0'!E2:E389,"&lt;="&amp;$A209,'LMNA e11 - HSF3.0'!I2:I389)-SUMIF('LMNA e11 - HSF3.0'!G2:G389,"&lt;="&amp;$A209,'LMNA e11 - HSF3.0'!I2:I389),"")</f>
        <v>-0.125</v>
      </c>
      <c r="I209" s="39">
        <f>IF($A209&lt;=LEN('LMNA e11 - 2ry Str + Mask'!A$2),G209+H209,"")</f>
        <v>0.14285714285714235</v>
      </c>
      <c r="J209" s="39">
        <f t="shared" si="25"/>
        <v>0.26785714285714235</v>
      </c>
      <c r="K209" s="39">
        <f t="shared" si="26"/>
        <v>-0.125</v>
      </c>
      <c r="L209" s="39">
        <f t="shared" si="27"/>
        <v>0.14285714285714235</v>
      </c>
      <c r="M209" s="39">
        <f t="shared" si="28"/>
        <v>0.26785714285714235</v>
      </c>
      <c r="N209" s="39">
        <f t="shared" si="29"/>
        <v>-0.125</v>
      </c>
      <c r="O209" s="39">
        <f t="shared" si="30"/>
        <v>0.14285714285714235</v>
      </c>
      <c r="P209" s="39">
        <f>IF($A209&lt;=LEN('LMNA e11 - 2ry Str + Mask'!A$2),M209-J209,"")</f>
        <v>0</v>
      </c>
      <c r="Q209" s="39">
        <f>IF($A209&lt;=LEN('LMNA e11 - 2ry Str + Mask'!A$2),N209-K209,"")</f>
        <v>0</v>
      </c>
      <c r="R209" s="39">
        <f>IF($A209&lt;=LEN('LMNA e11 - 2ry Str + Mask'!A$2),O209-L209,"")</f>
        <v>0</v>
      </c>
    </row>
    <row r="210" spans="1:18" ht="56" customHeight="1" x14ac:dyDescent="0.15">
      <c r="A210" s="36">
        <v>209</v>
      </c>
      <c r="B210" s="37" t="str">
        <f>IF($A210&lt;=LEN('LMNA e11 - 2ry Str + Mask'!A$2),MID('LMNA e11 - 2ry Str + Mask'!A$2,$A210,1),"")</f>
        <v>.</v>
      </c>
      <c r="C210" s="38" t="str">
        <f>IF($A210&lt;=LEN('LMNA e11 - 2ry Str + Mask'!B$2),MID('LMNA e11 - 2ry Str + Mask'!B$2,$A210,1),"")</f>
        <v>.</v>
      </c>
      <c r="D210" s="38" t="str">
        <f>IF($A210&lt;=LEN('LMNA e11 - 2ry Str + Mask'!C$2),MID('LMNA e11 - 2ry Str + Mask'!C$2,$A210,1),"")</f>
        <v>.</v>
      </c>
      <c r="E210" s="38" t="str">
        <f t="shared" si="24"/>
        <v>.</v>
      </c>
      <c r="F210" s="38" t="str">
        <f t="shared" si="31"/>
        <v>.((((((((((.((((((.((.((((.((((...((.(((.(((((...((((((((..........))))))))..(((((...((((((((.((((.(((((.......(((((((..((((...)))).)))))))....((.(((((..((((.....)))).))))).))(((..(((((((.(((((((....)))))))...</v>
      </c>
      <c r="G210" s="39">
        <f>IF($A210&lt;=LEN('LMNA e11 - 2ry Str + Mask'!A$2),SUMIF('LMNA e11 - HSF3.0'!E2:E389,"&lt;="&amp;$A210,'LMNA e11 - HSF3.0'!H2:H389)-SUMIF('LMNA e11 - HSF3.0'!G2:G389,"&lt;="&amp;$A210,'LMNA e11 - HSF3.0'!H2:H389),"")</f>
        <v>0.26785714285714235</v>
      </c>
      <c r="H210" s="39">
        <f>IF($A210&lt;=LEN('LMNA e11 - 2ry Str + Mask'!A$2),SUMIF('LMNA e11 - HSF3.0'!E2:E389,"&lt;="&amp;$A210,'LMNA e11 - HSF3.0'!I2:I389)-SUMIF('LMNA e11 - HSF3.0'!G2:G389,"&lt;="&amp;$A210,'LMNA e11 - HSF3.0'!I2:I389),"")</f>
        <v>-0.125</v>
      </c>
      <c r="I210" s="39">
        <f>IF($A210&lt;=LEN('LMNA e11 - 2ry Str + Mask'!A$2),G210+H210,"")</f>
        <v>0.14285714285714235</v>
      </c>
      <c r="J210" s="39">
        <f t="shared" si="25"/>
        <v>0.26785714285714235</v>
      </c>
      <c r="K210" s="39">
        <f t="shared" si="26"/>
        <v>-0.125</v>
      </c>
      <c r="L210" s="39">
        <f t="shared" si="27"/>
        <v>0.14285714285714235</v>
      </c>
      <c r="M210" s="39">
        <f t="shared" si="28"/>
        <v>0.26785714285714235</v>
      </c>
      <c r="N210" s="39">
        <f t="shared" si="29"/>
        <v>-0.125</v>
      </c>
      <c r="O210" s="39">
        <f t="shared" si="30"/>
        <v>0.14285714285714235</v>
      </c>
      <c r="P210" s="39">
        <f>IF($A210&lt;=LEN('LMNA e11 - 2ry Str + Mask'!A$2),M210-J210,"")</f>
        <v>0</v>
      </c>
      <c r="Q210" s="39">
        <f>IF($A210&lt;=LEN('LMNA e11 - 2ry Str + Mask'!A$2),N210-K210,"")</f>
        <v>0</v>
      </c>
      <c r="R210" s="39">
        <f>IF($A210&lt;=LEN('LMNA e11 - 2ry Str + Mask'!A$2),O210-L210,"")</f>
        <v>0</v>
      </c>
    </row>
    <row r="211" spans="1:18" ht="56" customHeight="1" x14ac:dyDescent="0.15">
      <c r="A211" s="36">
        <v>210</v>
      </c>
      <c r="B211" s="37" t="str">
        <f>IF($A211&lt;=LEN('LMNA e11 - 2ry Str + Mask'!A$2),MID('LMNA e11 - 2ry Str + Mask'!A$2,$A211,1),"")</f>
        <v>.</v>
      </c>
      <c r="C211" s="38" t="str">
        <f>IF($A211&lt;=LEN('LMNA e11 - 2ry Str + Mask'!B$2),MID('LMNA e11 - 2ry Str + Mask'!B$2,$A211,1),"")</f>
        <v>.</v>
      </c>
      <c r="D211" s="38" t="str">
        <f>IF($A211&lt;=LEN('LMNA e11 - 2ry Str + Mask'!C$2),MID('LMNA e11 - 2ry Str + Mask'!C$2,$A211,1),"")</f>
        <v>.</v>
      </c>
      <c r="E211" s="38" t="str">
        <f t="shared" si="24"/>
        <v>.</v>
      </c>
      <c r="F211" s="38" t="str">
        <f t="shared" si="31"/>
        <v>.((((((((((.((((((.((.((((.((((...((.(((.(((((...((((((((..........))))))))..(((((...((((((((.((((.(((((.......(((((((..((((...)))).)))))))....((.(((((..((((.....)))).))))).))(((..(((((((.(((((((....)))))))....</v>
      </c>
      <c r="G211" s="39">
        <f>IF($A211&lt;=LEN('LMNA e11 - 2ry Str + Mask'!A$2),SUMIF('LMNA e11 - HSF3.0'!E2:E389,"&lt;="&amp;$A211,'LMNA e11 - HSF3.0'!H2:H389)-SUMIF('LMNA e11 - HSF3.0'!G2:G389,"&lt;="&amp;$A211,'LMNA e11 - HSF3.0'!H2:H389),"")</f>
        <v>0.26785714285714235</v>
      </c>
      <c r="H211" s="39">
        <f>IF($A211&lt;=LEN('LMNA e11 - 2ry Str + Mask'!A$2),SUMIF('LMNA e11 - HSF3.0'!E2:E389,"&lt;="&amp;$A211,'LMNA e11 - HSF3.0'!I2:I389)-SUMIF('LMNA e11 - HSF3.0'!G2:G389,"&lt;="&amp;$A211,'LMNA e11 - HSF3.0'!I2:I389),"")</f>
        <v>-0.125</v>
      </c>
      <c r="I211" s="39">
        <f>IF($A211&lt;=LEN('LMNA e11 - 2ry Str + Mask'!A$2),G211+H211,"")</f>
        <v>0.14285714285714235</v>
      </c>
      <c r="J211" s="39">
        <f t="shared" si="25"/>
        <v>0.26785714285714235</v>
      </c>
      <c r="K211" s="39">
        <f t="shared" si="26"/>
        <v>-0.125</v>
      </c>
      <c r="L211" s="39">
        <f t="shared" si="27"/>
        <v>0.14285714285714235</v>
      </c>
      <c r="M211" s="39">
        <f t="shared" si="28"/>
        <v>0.26785714285714235</v>
      </c>
      <c r="N211" s="39">
        <f t="shared" si="29"/>
        <v>-0.125</v>
      </c>
      <c r="O211" s="39">
        <f t="shared" si="30"/>
        <v>0.14285714285714235</v>
      </c>
      <c r="P211" s="39">
        <f>IF($A211&lt;=LEN('LMNA e11 - 2ry Str + Mask'!A$2),M211-J211,"")</f>
        <v>0</v>
      </c>
      <c r="Q211" s="39">
        <f>IF($A211&lt;=LEN('LMNA e11 - 2ry Str + Mask'!A$2),N211-K211,"")</f>
        <v>0</v>
      </c>
      <c r="R211" s="39">
        <f>IF($A211&lt;=LEN('LMNA e11 - 2ry Str + Mask'!A$2),O211-L211,"")</f>
        <v>0</v>
      </c>
    </row>
    <row r="212" spans="1:18" ht="56" customHeight="1" x14ac:dyDescent="0.15">
      <c r="A212" s="36">
        <v>211</v>
      </c>
      <c r="B212" s="37" t="str">
        <f>IF($A212&lt;=LEN('LMNA e11 - 2ry Str + Mask'!A$2),MID('LMNA e11 - 2ry Str + Mask'!A$2,$A212,1),"")</f>
        <v>.</v>
      </c>
      <c r="C212" s="38" t="str">
        <f>IF($A212&lt;=LEN('LMNA e11 - 2ry Str + Mask'!B$2),MID('LMNA e11 - 2ry Str + Mask'!B$2,$A212,1),"")</f>
        <v>.</v>
      </c>
      <c r="D212" s="38" t="str">
        <f>IF($A212&lt;=LEN('LMNA e11 - 2ry Str + Mask'!C$2),MID('LMNA e11 - 2ry Str + Mask'!C$2,$A212,1),"")</f>
        <v>.</v>
      </c>
      <c r="E212" s="38" t="str">
        <f t="shared" si="24"/>
        <v>.</v>
      </c>
      <c r="F212" s="38" t="str">
        <f t="shared" si="31"/>
        <v>.((((((((((.((((((.((.((((.((((...((.(((.(((((...((((((((..........))))))))..(((((...((((((((.((((.(((((.......(((((((..((((...)))).)))))))....((.(((((..((((.....)))).))))).))(((..(((((((.(((((((....))))))).....</v>
      </c>
      <c r="G212" s="39">
        <f>IF($A212&lt;=LEN('LMNA e11 - 2ry Str + Mask'!A$2),SUMIF('LMNA e11 - HSF3.0'!E2:E389,"&lt;="&amp;$A212,'LMNA e11 - HSF3.0'!H2:H389)-SUMIF('LMNA e11 - HSF3.0'!G2:G389,"&lt;="&amp;$A212,'LMNA e11 - HSF3.0'!H2:H389),"")</f>
        <v>0.26785714285714235</v>
      </c>
      <c r="H212" s="39">
        <f>IF($A212&lt;=LEN('LMNA e11 - 2ry Str + Mask'!A$2),SUMIF('LMNA e11 - HSF3.0'!E2:E389,"&lt;="&amp;$A212,'LMNA e11 - HSF3.0'!I2:I389)-SUMIF('LMNA e11 - HSF3.0'!G2:G389,"&lt;="&amp;$A212,'LMNA e11 - HSF3.0'!I2:I389),"")</f>
        <v>-0.125</v>
      </c>
      <c r="I212" s="39">
        <f>IF($A212&lt;=LEN('LMNA e11 - 2ry Str + Mask'!A$2),G212+H212,"")</f>
        <v>0.14285714285714235</v>
      </c>
      <c r="J212" s="39">
        <f t="shared" si="25"/>
        <v>0.26785714285714235</v>
      </c>
      <c r="K212" s="39">
        <f t="shared" si="26"/>
        <v>-0.125</v>
      </c>
      <c r="L212" s="39">
        <f t="shared" si="27"/>
        <v>0.14285714285714235</v>
      </c>
      <c r="M212" s="39">
        <f t="shared" si="28"/>
        <v>0.26785714285714235</v>
      </c>
      <c r="N212" s="39">
        <f t="shared" si="29"/>
        <v>-0.125</v>
      </c>
      <c r="O212" s="39">
        <f t="shared" si="30"/>
        <v>0.14285714285714235</v>
      </c>
      <c r="P212" s="39">
        <f>IF($A212&lt;=LEN('LMNA e11 - 2ry Str + Mask'!A$2),M212-J212,"")</f>
        <v>0</v>
      </c>
      <c r="Q212" s="39">
        <f>IF($A212&lt;=LEN('LMNA e11 - 2ry Str + Mask'!A$2),N212-K212,"")</f>
        <v>0</v>
      </c>
      <c r="R212" s="39">
        <f>IF($A212&lt;=LEN('LMNA e11 - 2ry Str + Mask'!A$2),O212-L212,"")</f>
        <v>0</v>
      </c>
    </row>
    <row r="213" spans="1:18" ht="56" customHeight="1" x14ac:dyDescent="0.15">
      <c r="A213" s="36">
        <v>212</v>
      </c>
      <c r="B213" s="37" t="str">
        <f>IF($A213&lt;=LEN('LMNA e11 - 2ry Str + Mask'!A$2),MID('LMNA e11 - 2ry Str + Mask'!A$2,$A213,1),"")</f>
        <v>)</v>
      </c>
      <c r="C213" s="38" t="str">
        <f>IF($A213&lt;=LEN('LMNA e11 - 2ry Str + Mask'!B$2),MID('LMNA e11 - 2ry Str + Mask'!B$2,$A213,1),"")</f>
        <v>)</v>
      </c>
      <c r="D213" s="38" t="str">
        <f>IF($A213&lt;=LEN('LMNA e11 - 2ry Str + Mask'!C$2),MID('LMNA e11 - 2ry Str + Mask'!C$2,$A213,1),"")</f>
        <v>.</v>
      </c>
      <c r="E213" s="38" t="str">
        <f t="shared" si="24"/>
        <v>)</v>
      </c>
      <c r="F213" s="38" t="str">
        <f t="shared" si="31"/>
        <v>.((((((((((.((((((.((.((((.((((...((.(((.(((((...((((((((..........))))))))..(((((...((((((((.((((.(((((.......(((((((..((((...)))).)))))))....((.(((((..((((.....)))).))))).))(((..(((((((.(((((((....))))))).....)</v>
      </c>
      <c r="G213" s="39">
        <f>IF($A213&lt;=LEN('LMNA e11 - 2ry Str + Mask'!A$2),SUMIF('LMNA e11 - HSF3.0'!E2:E389,"&lt;="&amp;$A213,'LMNA e11 - HSF3.0'!H2:H389)-SUMIF('LMNA e11 - HSF3.0'!G2:G389,"&lt;="&amp;$A213,'LMNA e11 - HSF3.0'!H2:H389),"")</f>
        <v>0.26785714285714235</v>
      </c>
      <c r="H213" s="39">
        <f>IF($A213&lt;=LEN('LMNA e11 - 2ry Str + Mask'!A$2),SUMIF('LMNA e11 - HSF3.0'!E2:E389,"&lt;="&amp;$A213,'LMNA e11 - HSF3.0'!I2:I389)-SUMIF('LMNA e11 - HSF3.0'!G2:G389,"&lt;="&amp;$A213,'LMNA e11 - HSF3.0'!I2:I389),"")</f>
        <v>0</v>
      </c>
      <c r="I213" s="39">
        <f>IF($A213&lt;=LEN('LMNA e11 - 2ry Str + Mask'!A$2),G213+H213,"")</f>
        <v>0.26785714285714235</v>
      </c>
      <c r="J213" s="39">
        <f t="shared" si="25"/>
        <v>0</v>
      </c>
      <c r="K213" s="39">
        <f t="shared" si="26"/>
        <v>0</v>
      </c>
      <c r="L213" s="39">
        <f t="shared" si="27"/>
        <v>0</v>
      </c>
      <c r="M213" s="39">
        <f t="shared" si="28"/>
        <v>0</v>
      </c>
      <c r="N213" s="39">
        <f t="shared" si="29"/>
        <v>0</v>
      </c>
      <c r="O213" s="39">
        <f t="shared" si="30"/>
        <v>0</v>
      </c>
      <c r="P213" s="39">
        <f>IF($A213&lt;=LEN('LMNA e11 - 2ry Str + Mask'!A$2),M213-J213,"")</f>
        <v>0</v>
      </c>
      <c r="Q213" s="39">
        <f>IF($A213&lt;=LEN('LMNA e11 - 2ry Str + Mask'!A$2),N213-K213,"")</f>
        <v>0</v>
      </c>
      <c r="R213" s="39">
        <f>IF($A213&lt;=LEN('LMNA e11 - 2ry Str + Mask'!A$2),O213-L213,"")</f>
        <v>0</v>
      </c>
    </row>
    <row r="214" spans="1:18" ht="56" customHeight="1" x14ac:dyDescent="0.15">
      <c r="A214" s="36">
        <v>213</v>
      </c>
      <c r="B214" s="37" t="str">
        <f>IF($A214&lt;=LEN('LMNA e11 - 2ry Str + Mask'!A$2),MID('LMNA e11 - 2ry Str + Mask'!A$2,$A214,1),"")</f>
        <v>)</v>
      </c>
      <c r="C214" s="38" t="str">
        <f>IF($A214&lt;=LEN('LMNA e11 - 2ry Str + Mask'!B$2),MID('LMNA e11 - 2ry Str + Mask'!B$2,$A214,1),"")</f>
        <v>)</v>
      </c>
      <c r="D214" s="38" t="str">
        <f>IF($A214&lt;=LEN('LMNA e11 - 2ry Str + Mask'!C$2),MID('LMNA e11 - 2ry Str + Mask'!C$2,$A214,1),"")</f>
        <v>.</v>
      </c>
      <c r="E214" s="38" t="str">
        <f t="shared" si="24"/>
        <v>)</v>
      </c>
      <c r="F214" s="38" t="str">
        <f t="shared" si="31"/>
        <v>.((((((((((.((((((.((.((((.((((...((.(((.(((((...((((((((..........))))))))..(((((...((((((((.((((.(((((.......(((((((..((((...)))).)))))))....((.(((((..((((.....)))).))))).))(((..(((((((.(((((((....))))))).....))</v>
      </c>
      <c r="G214" s="39">
        <f>IF($A214&lt;=LEN('LMNA e11 - 2ry Str + Mask'!A$2),SUMIF('LMNA e11 - HSF3.0'!E2:E389,"&lt;="&amp;$A214,'LMNA e11 - HSF3.0'!H2:H389)-SUMIF('LMNA e11 - HSF3.0'!G2:G389,"&lt;="&amp;$A214,'LMNA e11 - HSF3.0'!H2:H389),"")</f>
        <v>0.14285714285714235</v>
      </c>
      <c r="H214" s="39">
        <f>IF($A214&lt;=LEN('LMNA e11 - 2ry Str + Mask'!A$2),SUMIF('LMNA e11 - HSF3.0'!E2:E389,"&lt;="&amp;$A214,'LMNA e11 - HSF3.0'!I2:I389)-SUMIF('LMNA e11 - HSF3.0'!G2:G389,"&lt;="&amp;$A214,'LMNA e11 - HSF3.0'!I2:I389),"")</f>
        <v>-0.16666666666666607</v>
      </c>
      <c r="I214" s="39">
        <f>IF($A214&lt;=LEN('LMNA e11 - 2ry Str + Mask'!A$2),G214+H214,"")</f>
        <v>-2.3809523809523725E-2</v>
      </c>
      <c r="J214" s="39">
        <f t="shared" si="25"/>
        <v>0</v>
      </c>
      <c r="K214" s="39">
        <f t="shared" si="26"/>
        <v>0</v>
      </c>
      <c r="L214" s="39">
        <f t="shared" si="27"/>
        <v>0</v>
      </c>
      <c r="M214" s="39">
        <f t="shared" si="28"/>
        <v>0</v>
      </c>
      <c r="N214" s="39">
        <f t="shared" si="29"/>
        <v>0</v>
      </c>
      <c r="O214" s="39">
        <f t="shared" si="30"/>
        <v>0</v>
      </c>
      <c r="P214" s="39">
        <f>IF($A214&lt;=LEN('LMNA e11 - 2ry Str + Mask'!A$2),M214-J214,"")</f>
        <v>0</v>
      </c>
      <c r="Q214" s="39">
        <f>IF($A214&lt;=LEN('LMNA e11 - 2ry Str + Mask'!A$2),N214-K214,"")</f>
        <v>0</v>
      </c>
      <c r="R214" s="39">
        <f>IF($A214&lt;=LEN('LMNA e11 - 2ry Str + Mask'!A$2),O214-L214,"")</f>
        <v>0</v>
      </c>
    </row>
    <row r="215" spans="1:18" ht="56" customHeight="1" x14ac:dyDescent="0.15">
      <c r="A215" s="36">
        <v>214</v>
      </c>
      <c r="B215" s="37" t="str">
        <f>IF($A215&lt;=LEN('LMNA e11 - 2ry Str + Mask'!A$2),MID('LMNA e11 - 2ry Str + Mask'!A$2,$A215,1),"")</f>
        <v>)</v>
      </c>
      <c r="C215" s="38" t="str">
        <f>IF($A215&lt;=LEN('LMNA e11 - 2ry Str + Mask'!B$2),MID('LMNA e11 - 2ry Str + Mask'!B$2,$A215,1),"")</f>
        <v>)</v>
      </c>
      <c r="D215" s="38" t="str">
        <f>IF($A215&lt;=LEN('LMNA e11 - 2ry Str + Mask'!C$2),MID('LMNA e11 - 2ry Str + Mask'!C$2,$A215,1),"")</f>
        <v>.</v>
      </c>
      <c r="E215" s="38" t="str">
        <f t="shared" si="24"/>
        <v>)</v>
      </c>
      <c r="F215" s="38" t="str">
        <f t="shared" si="31"/>
        <v>.((((((((((.((((((.((.((((.((((...((.(((.(((((...((((((((..........))))))))..(((((...((((((((.((((.(((((.......(((((((..((((...)))).)))))))....((.(((((..((((.....)))).))))).))(((..(((((((.(((((((....))))))).....)))</v>
      </c>
      <c r="G215" s="39">
        <f>IF($A215&lt;=LEN('LMNA e11 - 2ry Str + Mask'!A$2),SUMIF('LMNA e11 - HSF3.0'!E2:E389,"&lt;="&amp;$A215,'LMNA e11 - HSF3.0'!H2:H389)-SUMIF('LMNA e11 - HSF3.0'!G2:G389,"&lt;="&amp;$A215,'LMNA e11 - HSF3.0'!H2:H389),"")</f>
        <v>0.125</v>
      </c>
      <c r="H215" s="39">
        <f>IF($A215&lt;=LEN('LMNA e11 - 2ry Str + Mask'!A$2),SUMIF('LMNA e11 - HSF3.0'!E2:E389,"&lt;="&amp;$A215,'LMNA e11 - HSF3.0'!I2:I389)-SUMIF('LMNA e11 - HSF3.0'!G2:G389,"&lt;="&amp;$A215,'LMNA e11 - HSF3.0'!I2:I389),"")</f>
        <v>-0.16666666666666607</v>
      </c>
      <c r="I215" s="39">
        <f>IF($A215&lt;=LEN('LMNA e11 - 2ry Str + Mask'!A$2),G215+H215,"")</f>
        <v>-4.1666666666666075E-2</v>
      </c>
      <c r="J215" s="39">
        <f t="shared" si="25"/>
        <v>0</v>
      </c>
      <c r="K215" s="39">
        <f t="shared" si="26"/>
        <v>0</v>
      </c>
      <c r="L215" s="39">
        <f t="shared" si="27"/>
        <v>0</v>
      </c>
      <c r="M215" s="39">
        <f t="shared" si="28"/>
        <v>0</v>
      </c>
      <c r="N215" s="39">
        <f t="shared" si="29"/>
        <v>0</v>
      </c>
      <c r="O215" s="39">
        <f t="shared" si="30"/>
        <v>0</v>
      </c>
      <c r="P215" s="39">
        <f>IF($A215&lt;=LEN('LMNA e11 - 2ry Str + Mask'!A$2),M215-J215,"")</f>
        <v>0</v>
      </c>
      <c r="Q215" s="39">
        <f>IF($A215&lt;=LEN('LMNA e11 - 2ry Str + Mask'!A$2),N215-K215,"")</f>
        <v>0</v>
      </c>
      <c r="R215" s="39">
        <f>IF($A215&lt;=LEN('LMNA e11 - 2ry Str + Mask'!A$2),O215-L215,"")</f>
        <v>0</v>
      </c>
    </row>
    <row r="216" spans="1:18" ht="56" customHeight="1" x14ac:dyDescent="0.15">
      <c r="A216" s="36">
        <v>215</v>
      </c>
      <c r="B216" s="37" t="str">
        <f>IF($A216&lt;=LEN('LMNA e11 - 2ry Str + Mask'!A$2),MID('LMNA e11 - 2ry Str + Mask'!A$2,$A216,1),"")</f>
        <v>)</v>
      </c>
      <c r="C216" s="38" t="str">
        <f>IF($A216&lt;=LEN('LMNA e11 - 2ry Str + Mask'!B$2),MID('LMNA e11 - 2ry Str + Mask'!B$2,$A216,1),"")</f>
        <v>)</v>
      </c>
      <c r="D216" s="38" t="str">
        <f>IF($A216&lt;=LEN('LMNA e11 - 2ry Str + Mask'!C$2),MID('LMNA e11 - 2ry Str + Mask'!C$2,$A216,1),"")</f>
        <v>.</v>
      </c>
      <c r="E216" s="38" t="str">
        <f t="shared" si="24"/>
        <v>)</v>
      </c>
      <c r="F216" s="38" t="str">
        <f t="shared" si="31"/>
        <v>.((((((((((.((((((.((.((((.((((...((.(((.(((((...((((((((..........))))))))..(((((...((((((((.((((.(((((.......(((((((..((((...)))).)))))))....((.(((((..((((.....)))).))))).))(((..(((((((.(((((((....))))))).....))))</v>
      </c>
      <c r="G216" s="39">
        <f>IF($A216&lt;=LEN('LMNA e11 - 2ry Str + Mask'!A$2),SUMIF('LMNA e11 - HSF3.0'!E2:E389,"&lt;="&amp;$A216,'LMNA e11 - HSF3.0'!H2:H389)-SUMIF('LMNA e11 - HSF3.0'!G2:G389,"&lt;="&amp;$A216,'LMNA e11 - HSF3.0'!H2:H389),"")</f>
        <v>0.125</v>
      </c>
      <c r="H216" s="39">
        <f>IF($A216&lt;=LEN('LMNA e11 - 2ry Str + Mask'!A$2),SUMIF('LMNA e11 - HSF3.0'!E2:E389,"&lt;="&amp;$A216,'LMNA e11 - HSF3.0'!I2:I389)-SUMIF('LMNA e11 - HSF3.0'!G2:G389,"&lt;="&amp;$A216,'LMNA e11 - HSF3.0'!I2:I389),"")</f>
        <v>-0.33333333333333215</v>
      </c>
      <c r="I216" s="39">
        <f>IF($A216&lt;=LEN('LMNA e11 - 2ry Str + Mask'!A$2),G216+H216,"")</f>
        <v>-0.20833333333333215</v>
      </c>
      <c r="J216" s="39">
        <f t="shared" si="25"/>
        <v>0</v>
      </c>
      <c r="K216" s="39">
        <f t="shared" si="26"/>
        <v>0</v>
      </c>
      <c r="L216" s="39">
        <f t="shared" si="27"/>
        <v>0</v>
      </c>
      <c r="M216" s="39">
        <f t="shared" si="28"/>
        <v>0</v>
      </c>
      <c r="N216" s="39">
        <f t="shared" si="29"/>
        <v>0</v>
      </c>
      <c r="O216" s="39">
        <f t="shared" si="30"/>
        <v>0</v>
      </c>
      <c r="P216" s="39">
        <f>IF($A216&lt;=LEN('LMNA e11 - 2ry Str + Mask'!A$2),M216-J216,"")</f>
        <v>0</v>
      </c>
      <c r="Q216" s="39">
        <f>IF($A216&lt;=LEN('LMNA e11 - 2ry Str + Mask'!A$2),N216-K216,"")</f>
        <v>0</v>
      </c>
      <c r="R216" s="39">
        <f>IF($A216&lt;=LEN('LMNA e11 - 2ry Str + Mask'!A$2),O216-L216,"")</f>
        <v>0</v>
      </c>
    </row>
    <row r="217" spans="1:18" ht="56" customHeight="1" x14ac:dyDescent="0.15">
      <c r="A217" s="36">
        <v>216</v>
      </c>
      <c r="B217" s="37" t="str">
        <f>IF($A217&lt;=LEN('LMNA e11 - 2ry Str + Mask'!A$2),MID('LMNA e11 - 2ry Str + Mask'!A$2,$A217,1),"")</f>
        <v>)</v>
      </c>
      <c r="C217" s="38" t="str">
        <f>IF($A217&lt;=LEN('LMNA e11 - 2ry Str + Mask'!B$2),MID('LMNA e11 - 2ry Str + Mask'!B$2,$A217,1),"")</f>
        <v>)</v>
      </c>
      <c r="D217" s="38" t="str">
        <f>IF($A217&lt;=LEN('LMNA e11 - 2ry Str + Mask'!C$2),MID('LMNA e11 - 2ry Str + Mask'!C$2,$A217,1),"")</f>
        <v>.</v>
      </c>
      <c r="E217" s="38" t="str">
        <f t="shared" si="24"/>
        <v>)</v>
      </c>
      <c r="F217" s="38" t="str">
        <f t="shared" si="31"/>
        <v>.((((((((((.((((((.((.((((.((((...((.(((.(((((...((((((((..........))))))))..(((((...((((((((.((((.(((((.......(((((((..((((...)))).)))))))....((.(((((..((((.....)))).))))).))(((..(((((((.(((((((....))))))).....)))))</v>
      </c>
      <c r="G217" s="39">
        <f>IF($A217&lt;=LEN('LMNA e11 - 2ry Str + Mask'!A$2),SUMIF('LMNA e11 - HSF3.0'!E2:E389,"&lt;="&amp;$A217,'LMNA e11 - HSF3.0'!H2:H389)-SUMIF('LMNA e11 - HSF3.0'!G2:G389,"&lt;="&amp;$A217,'LMNA e11 - HSF3.0'!H2:H389),"")</f>
        <v>0.26785714285714235</v>
      </c>
      <c r="H217" s="39">
        <f>IF($A217&lt;=LEN('LMNA e11 - 2ry Str + Mask'!A$2),SUMIF('LMNA e11 - HSF3.0'!E2:E389,"&lt;="&amp;$A217,'LMNA e11 - HSF3.0'!I2:I389)-SUMIF('LMNA e11 - HSF3.0'!G2:G389,"&lt;="&amp;$A217,'LMNA e11 - HSF3.0'!I2:I389),"")</f>
        <v>-0.49999999999999822</v>
      </c>
      <c r="I217" s="39">
        <f>IF($A217&lt;=LEN('LMNA e11 - 2ry Str + Mask'!A$2),G217+H217,"")</f>
        <v>-0.23214285714285587</v>
      </c>
      <c r="J217" s="39">
        <f t="shared" si="25"/>
        <v>0</v>
      </c>
      <c r="K217" s="39">
        <f t="shared" si="26"/>
        <v>0</v>
      </c>
      <c r="L217" s="39">
        <f t="shared" si="27"/>
        <v>0</v>
      </c>
      <c r="M217" s="39">
        <f t="shared" si="28"/>
        <v>0</v>
      </c>
      <c r="N217" s="39">
        <f t="shared" si="29"/>
        <v>0</v>
      </c>
      <c r="O217" s="39">
        <f t="shared" si="30"/>
        <v>0</v>
      </c>
      <c r="P217" s="39">
        <f>IF($A217&lt;=LEN('LMNA e11 - 2ry Str + Mask'!A$2),M217-J217,"")</f>
        <v>0</v>
      </c>
      <c r="Q217" s="39">
        <f>IF($A217&lt;=LEN('LMNA e11 - 2ry Str + Mask'!A$2),N217-K217,"")</f>
        <v>0</v>
      </c>
      <c r="R217" s="39">
        <f>IF($A217&lt;=LEN('LMNA e11 - 2ry Str + Mask'!A$2),O217-L217,"")</f>
        <v>0</v>
      </c>
    </row>
    <row r="218" spans="1:18" ht="56" customHeight="1" x14ac:dyDescent="0.15">
      <c r="A218" s="36">
        <v>217</v>
      </c>
      <c r="B218" s="37" t="str">
        <f>IF($A218&lt;=LEN('LMNA e11 - 2ry Str + Mask'!A$2),MID('LMNA e11 - 2ry Str + Mask'!A$2,$A218,1),"")</f>
        <v>)</v>
      </c>
      <c r="C218" s="38" t="str">
        <f>IF($A218&lt;=LEN('LMNA e11 - 2ry Str + Mask'!B$2),MID('LMNA e11 - 2ry Str + Mask'!B$2,$A218,1),"")</f>
        <v>)</v>
      </c>
      <c r="D218" s="38" t="str">
        <f>IF($A218&lt;=LEN('LMNA e11 - 2ry Str + Mask'!C$2),MID('LMNA e11 - 2ry Str + Mask'!C$2,$A218,1),"")</f>
        <v>.</v>
      </c>
      <c r="E218" s="38" t="str">
        <f t="shared" si="24"/>
        <v>)</v>
      </c>
      <c r="F218" s="38" t="str">
        <f t="shared" si="31"/>
        <v>.((((((((((.((((((.((.((((.((((...((.(((.(((((...((((((((..........))))))))..(((((...((((((((.((((.(((((.......(((((((..((((...)))).)))))))....((.(((((..((((.....)))).))))).))(((..(((((((.(((((((....))))))).....))))))</v>
      </c>
      <c r="G218" s="39">
        <f>IF($A218&lt;=LEN('LMNA e11 - 2ry Str + Mask'!A$2),SUMIF('LMNA e11 - HSF3.0'!E2:E389,"&lt;="&amp;$A218,'LMNA e11 - HSF3.0'!H2:H389)-SUMIF('LMNA e11 - HSF3.0'!G2:G389,"&lt;="&amp;$A218,'LMNA e11 - HSF3.0'!H2:H389),"")</f>
        <v>0.26785714285714235</v>
      </c>
      <c r="H218" s="39">
        <f>IF($A218&lt;=LEN('LMNA e11 - 2ry Str + Mask'!A$2),SUMIF('LMNA e11 - HSF3.0'!E2:E389,"&lt;="&amp;$A218,'LMNA e11 - HSF3.0'!I2:I389)-SUMIF('LMNA e11 - HSF3.0'!G2:G389,"&lt;="&amp;$A218,'LMNA e11 - HSF3.0'!I2:I389),"")</f>
        <v>-0.49999999999999822</v>
      </c>
      <c r="I218" s="39">
        <f>IF($A218&lt;=LEN('LMNA e11 - 2ry Str + Mask'!A$2),G218+H218,"")</f>
        <v>-0.23214285714285587</v>
      </c>
      <c r="J218" s="39">
        <f t="shared" si="25"/>
        <v>0</v>
      </c>
      <c r="K218" s="39">
        <f t="shared" si="26"/>
        <v>0</v>
      </c>
      <c r="L218" s="39">
        <f t="shared" si="27"/>
        <v>0</v>
      </c>
      <c r="M218" s="39">
        <f t="shared" si="28"/>
        <v>0</v>
      </c>
      <c r="N218" s="39">
        <f t="shared" si="29"/>
        <v>0</v>
      </c>
      <c r="O218" s="39">
        <f t="shared" si="30"/>
        <v>0</v>
      </c>
      <c r="P218" s="39">
        <f>IF($A218&lt;=LEN('LMNA e11 - 2ry Str + Mask'!A$2),M218-J218,"")</f>
        <v>0</v>
      </c>
      <c r="Q218" s="39">
        <f>IF($A218&lt;=LEN('LMNA e11 - 2ry Str + Mask'!A$2),N218-K218,"")</f>
        <v>0</v>
      </c>
      <c r="R218" s="39">
        <f>IF($A218&lt;=LEN('LMNA e11 - 2ry Str + Mask'!A$2),O218-L218,"")</f>
        <v>0</v>
      </c>
    </row>
    <row r="219" spans="1:18" ht="56" customHeight="1" x14ac:dyDescent="0.15">
      <c r="A219" s="36">
        <v>218</v>
      </c>
      <c r="B219" s="37" t="str">
        <f>IF($A219&lt;=LEN('LMNA e11 - 2ry Str + Mask'!A$2),MID('LMNA e11 - 2ry Str + Mask'!A$2,$A219,1),"")</f>
        <v>)</v>
      </c>
      <c r="C219" s="38" t="str">
        <f>IF($A219&lt;=LEN('LMNA e11 - 2ry Str + Mask'!B$2),MID('LMNA e11 - 2ry Str + Mask'!B$2,$A219,1),"")</f>
        <v>)</v>
      </c>
      <c r="D219" s="38" t="str">
        <f>IF($A219&lt;=LEN('LMNA e11 - 2ry Str + Mask'!C$2),MID('LMNA e11 - 2ry Str + Mask'!C$2,$A219,1),"")</f>
        <v>.</v>
      </c>
      <c r="E219" s="38" t="str">
        <f t="shared" si="24"/>
        <v>)</v>
      </c>
      <c r="F219" s="38" t="str">
        <f t="shared" si="31"/>
        <v>.((((((((((.((((((.((.((((.((((...((.(((.(((((...((((((((..........))))))))..(((((...((((((((.((((.(((((.......(((((((..((((...)))).)))))))....((.(((((..((((.....)))).))))).))(((..(((((((.(((((((....))))))).....)))))))</v>
      </c>
      <c r="G219" s="39">
        <f>IF($A219&lt;=LEN('LMNA e11 - 2ry Str + Mask'!A$2),SUMIF('LMNA e11 - HSF3.0'!E2:E389,"&lt;="&amp;$A219,'LMNA e11 - HSF3.0'!H2:H389)-SUMIF('LMNA e11 - HSF3.0'!G2:G389,"&lt;="&amp;$A219,'LMNA e11 - HSF3.0'!H2:H389),"")</f>
        <v>0.26785714285714235</v>
      </c>
      <c r="H219" s="39">
        <f>IF($A219&lt;=LEN('LMNA e11 - 2ry Str + Mask'!A$2),SUMIF('LMNA e11 - HSF3.0'!E2:E389,"&lt;="&amp;$A219,'LMNA e11 - HSF3.0'!I2:I389)-SUMIF('LMNA e11 - HSF3.0'!G2:G389,"&lt;="&amp;$A219,'LMNA e11 - HSF3.0'!I2:I389),"")</f>
        <v>-0.62499999999999822</v>
      </c>
      <c r="I219" s="39">
        <f>IF($A219&lt;=LEN('LMNA e11 - 2ry Str + Mask'!A$2),G219+H219,"")</f>
        <v>-0.35714285714285587</v>
      </c>
      <c r="J219" s="39">
        <f t="shared" si="25"/>
        <v>0</v>
      </c>
      <c r="K219" s="39">
        <f t="shared" si="26"/>
        <v>0</v>
      </c>
      <c r="L219" s="39">
        <f t="shared" si="27"/>
        <v>0</v>
      </c>
      <c r="M219" s="39">
        <f t="shared" si="28"/>
        <v>0</v>
      </c>
      <c r="N219" s="39">
        <f t="shared" si="29"/>
        <v>0</v>
      </c>
      <c r="O219" s="39">
        <f t="shared" si="30"/>
        <v>0</v>
      </c>
      <c r="P219" s="39">
        <f>IF($A219&lt;=LEN('LMNA e11 - 2ry Str + Mask'!A$2),M219-J219,"")</f>
        <v>0</v>
      </c>
      <c r="Q219" s="39">
        <f>IF($A219&lt;=LEN('LMNA e11 - 2ry Str + Mask'!A$2),N219-K219,"")</f>
        <v>0</v>
      </c>
      <c r="R219" s="39">
        <f>IF($A219&lt;=LEN('LMNA e11 - 2ry Str + Mask'!A$2),O219-L219,"")</f>
        <v>0</v>
      </c>
    </row>
    <row r="220" spans="1:18" ht="56" customHeight="1" x14ac:dyDescent="0.15">
      <c r="A220" s="36">
        <v>219</v>
      </c>
      <c r="B220" s="37" t="str">
        <f>IF($A220&lt;=LEN('LMNA e11 - 2ry Str + Mask'!A$2),MID('LMNA e11 - 2ry Str + Mask'!A$2,$A220,1),"")</f>
        <v>.</v>
      </c>
      <c r="C220" s="38" t="str">
        <f>IF($A220&lt;=LEN('LMNA e11 - 2ry Str + Mask'!B$2),MID('LMNA e11 - 2ry Str + Mask'!B$2,$A220,1),"")</f>
        <v>.</v>
      </c>
      <c r="D220" s="38" t="str">
        <f>IF($A220&lt;=LEN('LMNA e11 - 2ry Str + Mask'!C$2),MID('LMNA e11 - 2ry Str + Mask'!C$2,$A220,1),"")</f>
        <v>.</v>
      </c>
      <c r="E220" s="38" t="str">
        <f t="shared" si="24"/>
        <v>.</v>
      </c>
      <c r="F220" s="38" t="str">
        <f t="shared" si="31"/>
        <v>.((((((((((.((((((.((.((((.((((...((.(((.(((((...((((((((..........))))))))..(((((...((((((((.((((.(((((.......(((((((..((((...)))).)))))))....((.(((((..((((.....)))).))))).))(((..(((((((.(((((((....))))))).....))))))).</v>
      </c>
      <c r="G220" s="39">
        <f>IF($A220&lt;=LEN('LMNA e11 - 2ry Str + Mask'!A$2),SUMIF('LMNA e11 - HSF3.0'!E2:E389,"&lt;="&amp;$A220,'LMNA e11 - HSF3.0'!H2:H389)-SUMIF('LMNA e11 - HSF3.0'!G2:G389,"&lt;="&amp;$A220,'LMNA e11 - HSF3.0'!H2:H389),"")</f>
        <v>0.4345238095238102</v>
      </c>
      <c r="H220" s="39">
        <f>IF($A220&lt;=LEN('LMNA e11 - 2ry Str + Mask'!A$2),SUMIF('LMNA e11 - HSF3.0'!E2:E389,"&lt;="&amp;$A220,'LMNA e11 - HSF3.0'!I2:I389)-SUMIF('LMNA e11 - HSF3.0'!G2:G389,"&lt;="&amp;$A220,'LMNA e11 - HSF3.0'!I2:I389),"")</f>
        <v>-0.45833333333333215</v>
      </c>
      <c r="I220" s="39">
        <f>IF($A220&lt;=LEN('LMNA e11 - 2ry Str + Mask'!A$2),G220+H220,"")</f>
        <v>-2.3809523809521949E-2</v>
      </c>
      <c r="J220" s="39">
        <f t="shared" si="25"/>
        <v>0.4345238095238102</v>
      </c>
      <c r="K220" s="39">
        <f t="shared" si="26"/>
        <v>-0.45833333333333215</v>
      </c>
      <c r="L220" s="39">
        <f t="shared" si="27"/>
        <v>-2.3809523809521949E-2</v>
      </c>
      <c r="M220" s="39">
        <f t="shared" si="28"/>
        <v>0.4345238095238102</v>
      </c>
      <c r="N220" s="39">
        <f t="shared" si="29"/>
        <v>-0.45833333333333215</v>
      </c>
      <c r="O220" s="39">
        <f t="shared" si="30"/>
        <v>-2.3809523809521949E-2</v>
      </c>
      <c r="P220" s="39">
        <f>IF($A220&lt;=LEN('LMNA e11 - 2ry Str + Mask'!A$2),M220-J220,"")</f>
        <v>0</v>
      </c>
      <c r="Q220" s="39">
        <f>IF($A220&lt;=LEN('LMNA e11 - 2ry Str + Mask'!A$2),N220-K220,"")</f>
        <v>0</v>
      </c>
      <c r="R220" s="39">
        <f>IF($A220&lt;=LEN('LMNA e11 - 2ry Str + Mask'!A$2),O220-L220,"")</f>
        <v>0</v>
      </c>
    </row>
    <row r="221" spans="1:18" ht="56" customHeight="1" x14ac:dyDescent="0.15">
      <c r="A221" s="36">
        <v>220</v>
      </c>
      <c r="B221" s="37" t="str">
        <f>IF($A221&lt;=LEN('LMNA e11 - 2ry Str + Mask'!A$2),MID('LMNA e11 - 2ry Str + Mask'!A$2,$A221,1),"")</f>
        <v>.</v>
      </c>
      <c r="C221" s="38" t="str">
        <f>IF($A221&lt;=LEN('LMNA e11 - 2ry Str + Mask'!B$2),MID('LMNA e11 - 2ry Str + Mask'!B$2,$A221,1),"")</f>
        <v>.</v>
      </c>
      <c r="D221" s="38" t="str">
        <f>IF($A221&lt;=LEN('LMNA e11 - 2ry Str + Mask'!C$2),MID('LMNA e11 - 2ry Str + Mask'!C$2,$A221,1),"")</f>
        <v>.</v>
      </c>
      <c r="E221" s="38" t="str">
        <f t="shared" si="24"/>
        <v>.</v>
      </c>
      <c r="F221" s="38" t="str">
        <f t="shared" si="31"/>
        <v>.((((((((((.((((((.((.((((.((((...((.(((.(((((...((((((((..........))))))))..(((((...((((((((.((((.(((((.......(((((((..((((...)))).)))))))....((.(((((..((((.....)))).))))).))(((..(((((((.(((((((....))))))).....)))))))..</v>
      </c>
      <c r="G221" s="39">
        <f>IF($A221&lt;=LEN('LMNA e11 - 2ry Str + Mask'!A$2),SUMIF('LMNA e11 - HSF3.0'!E2:E389,"&lt;="&amp;$A221,'LMNA e11 - HSF3.0'!H2:H389)-SUMIF('LMNA e11 - HSF3.0'!G2:G389,"&lt;="&amp;$A221,'LMNA e11 - HSF3.0'!H2:H389),"")</f>
        <v>0.72619047619047805</v>
      </c>
      <c r="H221" s="39">
        <f>IF($A221&lt;=LEN('LMNA e11 - 2ry Str + Mask'!A$2),SUMIF('LMNA e11 - HSF3.0'!E2:E389,"&lt;="&amp;$A221,'LMNA e11 - HSF3.0'!I2:I389)-SUMIF('LMNA e11 - HSF3.0'!G2:G389,"&lt;="&amp;$A221,'LMNA e11 - HSF3.0'!I2:I389),"")</f>
        <v>-0.45833333333333215</v>
      </c>
      <c r="I221" s="39">
        <f>IF($A221&lt;=LEN('LMNA e11 - 2ry Str + Mask'!A$2),G221+H221,"")</f>
        <v>0.2678571428571459</v>
      </c>
      <c r="J221" s="39">
        <f t="shared" si="25"/>
        <v>0.72619047619047805</v>
      </c>
      <c r="K221" s="39">
        <f t="shared" si="26"/>
        <v>-0.45833333333333215</v>
      </c>
      <c r="L221" s="39">
        <f t="shared" si="27"/>
        <v>0.2678571428571459</v>
      </c>
      <c r="M221" s="39">
        <f t="shared" si="28"/>
        <v>0.72619047619047805</v>
      </c>
      <c r="N221" s="39">
        <f t="shared" si="29"/>
        <v>-0.45833333333333215</v>
      </c>
      <c r="O221" s="39">
        <f t="shared" si="30"/>
        <v>0.2678571428571459</v>
      </c>
      <c r="P221" s="39">
        <f>IF($A221&lt;=LEN('LMNA e11 - 2ry Str + Mask'!A$2),M221-J221,"")</f>
        <v>0</v>
      </c>
      <c r="Q221" s="39">
        <f>IF($A221&lt;=LEN('LMNA e11 - 2ry Str + Mask'!A$2),N221-K221,"")</f>
        <v>0</v>
      </c>
      <c r="R221" s="39">
        <f>IF($A221&lt;=LEN('LMNA e11 - 2ry Str + Mask'!A$2),O221-L221,"")</f>
        <v>0</v>
      </c>
    </row>
    <row r="222" spans="1:18" ht="56" customHeight="1" x14ac:dyDescent="0.15">
      <c r="A222" s="36">
        <v>221</v>
      </c>
      <c r="B222" s="37" t="str">
        <f>IF($A222&lt;=LEN('LMNA e11 - 2ry Str + Mask'!A$2),MID('LMNA e11 - 2ry Str + Mask'!A$2,$A222,1),"")</f>
        <v>)</v>
      </c>
      <c r="C222" s="38" t="str">
        <f>IF($A222&lt;=LEN('LMNA e11 - 2ry Str + Mask'!B$2),MID('LMNA e11 - 2ry Str + Mask'!B$2,$A222,1),"")</f>
        <v>)</v>
      </c>
      <c r="D222" s="38" t="str">
        <f>IF($A222&lt;=LEN('LMNA e11 - 2ry Str + Mask'!C$2),MID('LMNA e11 - 2ry Str + Mask'!C$2,$A222,1),"")</f>
        <v>.</v>
      </c>
      <c r="E222" s="38" t="str">
        <f t="shared" si="24"/>
        <v>)</v>
      </c>
      <c r="F222" s="38" t="str">
        <f t="shared" si="31"/>
        <v>.((((((((((.((((((.((.((((.((((...((.(((.(((((...((((((((..........))))))))..(((((...((((((((.((((.(((((.......(((((((..((((...)))).)))))))....((.(((((..((((.....)))).))))).))(((..(((((((.(((((((....))))))).....)))))))..)</v>
      </c>
      <c r="G222" s="39">
        <f>IF($A222&lt;=LEN('LMNA e11 - 2ry Str + Mask'!A$2),SUMIF('LMNA e11 - HSF3.0'!E2:E389,"&lt;="&amp;$A222,'LMNA e11 - HSF3.0'!H2:H389)-SUMIF('LMNA e11 - HSF3.0'!G2:G389,"&lt;="&amp;$A222,'LMNA e11 - HSF3.0'!H2:H389),"")</f>
        <v>0.85119047619047805</v>
      </c>
      <c r="H222" s="39">
        <f>IF($A222&lt;=LEN('LMNA e11 - 2ry Str + Mask'!A$2),SUMIF('LMNA e11 - HSF3.0'!E2:E389,"&lt;="&amp;$A222,'LMNA e11 - HSF3.0'!I2:I389)-SUMIF('LMNA e11 - HSF3.0'!G2:G389,"&lt;="&amp;$A222,'LMNA e11 - HSF3.0'!I2:I389),"")</f>
        <v>-0.41666666666666607</v>
      </c>
      <c r="I222" s="39">
        <f>IF($A222&lt;=LEN('LMNA e11 - 2ry Str + Mask'!A$2),G222+H222,"")</f>
        <v>0.43452380952381198</v>
      </c>
      <c r="J222" s="39">
        <f t="shared" si="25"/>
        <v>0</v>
      </c>
      <c r="K222" s="39">
        <f t="shared" si="26"/>
        <v>0</v>
      </c>
      <c r="L222" s="39">
        <f t="shared" si="27"/>
        <v>0</v>
      </c>
      <c r="M222" s="39">
        <f t="shared" si="28"/>
        <v>0</v>
      </c>
      <c r="N222" s="39">
        <f t="shared" si="29"/>
        <v>0</v>
      </c>
      <c r="O222" s="39">
        <f t="shared" si="30"/>
        <v>0</v>
      </c>
      <c r="P222" s="39">
        <f>IF($A222&lt;=LEN('LMNA e11 - 2ry Str + Mask'!A$2),M222-J222,"")</f>
        <v>0</v>
      </c>
      <c r="Q222" s="39">
        <f>IF($A222&lt;=LEN('LMNA e11 - 2ry Str + Mask'!A$2),N222-K222,"")</f>
        <v>0</v>
      </c>
      <c r="R222" s="39">
        <f>IF($A222&lt;=LEN('LMNA e11 - 2ry Str + Mask'!A$2),O222-L222,"")</f>
        <v>0</v>
      </c>
    </row>
    <row r="223" spans="1:18" ht="56" customHeight="1" x14ac:dyDescent="0.15">
      <c r="A223" s="36">
        <v>222</v>
      </c>
      <c r="B223" s="37" t="str">
        <f>IF($A223&lt;=LEN('LMNA e11 - 2ry Str + Mask'!A$2),MID('LMNA e11 - 2ry Str + Mask'!A$2,$A223,1),"")</f>
        <v>)</v>
      </c>
      <c r="C223" s="38" t="str">
        <f>IF($A223&lt;=LEN('LMNA e11 - 2ry Str + Mask'!B$2),MID('LMNA e11 - 2ry Str + Mask'!B$2,$A223,1),"")</f>
        <v>)</v>
      </c>
      <c r="D223" s="38" t="str">
        <f>IF($A223&lt;=LEN('LMNA e11 - 2ry Str + Mask'!C$2),MID('LMNA e11 - 2ry Str + Mask'!C$2,$A223,1),"")</f>
        <v>.</v>
      </c>
      <c r="E223" s="38" t="str">
        <f t="shared" si="24"/>
        <v>)</v>
      </c>
      <c r="F223" s="38" t="str">
        <f t="shared" si="31"/>
        <v>.((((((((((.((((((.((.((((.((((...((.(((.(((((...((((((((..........))))))))..(((((...((((((((.((((.(((((.......(((((((..((((...)))).)))))))....((.(((((..((((.....)))).))))).))(((..(((((((.(((((((....))))))).....)))))))..))</v>
      </c>
      <c r="G223" s="39">
        <f>IF($A223&lt;=LEN('LMNA e11 - 2ry Str + Mask'!A$2),SUMIF('LMNA e11 - HSF3.0'!E2:E389,"&lt;="&amp;$A223,'LMNA e11 - HSF3.0'!H2:H389)-SUMIF('LMNA e11 - HSF3.0'!G2:G389,"&lt;="&amp;$A223,'LMNA e11 - HSF3.0'!H2:H389),"")</f>
        <v>0.72619047619047805</v>
      </c>
      <c r="H223" s="39">
        <f>IF($A223&lt;=LEN('LMNA e11 - 2ry Str + Mask'!A$2),SUMIF('LMNA e11 - HSF3.0'!E2:E389,"&lt;="&amp;$A223,'LMNA e11 - HSF3.0'!I2:I389)-SUMIF('LMNA e11 - HSF3.0'!G2:G389,"&lt;="&amp;$A223,'LMNA e11 - HSF3.0'!I2:I389),"")</f>
        <v>-0.375</v>
      </c>
      <c r="I223" s="39">
        <f>IF($A223&lt;=LEN('LMNA e11 - 2ry Str + Mask'!A$2),G223+H223,"")</f>
        <v>0.35119047619047805</v>
      </c>
      <c r="J223" s="39">
        <f t="shared" si="25"/>
        <v>0</v>
      </c>
      <c r="K223" s="39">
        <f t="shared" si="26"/>
        <v>0</v>
      </c>
      <c r="L223" s="39">
        <f t="shared" si="27"/>
        <v>0</v>
      </c>
      <c r="M223" s="39">
        <f t="shared" si="28"/>
        <v>0</v>
      </c>
      <c r="N223" s="39">
        <f t="shared" si="29"/>
        <v>0</v>
      </c>
      <c r="O223" s="39">
        <f t="shared" si="30"/>
        <v>0</v>
      </c>
      <c r="P223" s="39">
        <f>IF($A223&lt;=LEN('LMNA e11 - 2ry Str + Mask'!A$2),M223-J223,"")</f>
        <v>0</v>
      </c>
      <c r="Q223" s="39">
        <f>IF($A223&lt;=LEN('LMNA e11 - 2ry Str + Mask'!A$2),N223-K223,"")</f>
        <v>0</v>
      </c>
      <c r="R223" s="39">
        <f>IF($A223&lt;=LEN('LMNA e11 - 2ry Str + Mask'!A$2),O223-L223,"")</f>
        <v>0</v>
      </c>
    </row>
    <row r="224" spans="1:18" ht="56" customHeight="1" x14ac:dyDescent="0.15">
      <c r="A224" s="36">
        <v>223</v>
      </c>
      <c r="B224" s="37" t="str">
        <f>IF($A224&lt;=LEN('LMNA e11 - 2ry Str + Mask'!A$2),MID('LMNA e11 - 2ry Str + Mask'!A$2,$A224,1),"")</f>
        <v>)</v>
      </c>
      <c r="C224" s="38" t="str">
        <f>IF($A224&lt;=LEN('LMNA e11 - 2ry Str + Mask'!B$2),MID('LMNA e11 - 2ry Str + Mask'!B$2,$A224,1),"")</f>
        <v>)</v>
      </c>
      <c r="D224" s="38" t="str">
        <f>IF($A224&lt;=LEN('LMNA e11 - 2ry Str + Mask'!C$2),MID('LMNA e11 - 2ry Str + Mask'!C$2,$A224,1),"")</f>
        <v>.</v>
      </c>
      <c r="E224" s="38" t="str">
        <f t="shared" si="24"/>
        <v>)</v>
      </c>
      <c r="F224" s="38" t="str">
        <f t="shared" si="31"/>
        <v>.((((((((((.((((((.((.((((.((((...((.(((.(((((...((((((((..........))))))))..(((((...((((((((.((((.(((((.......(((((((..((((...)))).)))))))....((.(((((..((((.....)))).))))).))(((..(((((((.(((((((....))))))).....)))))))..)))</v>
      </c>
      <c r="G224" s="39">
        <f>IF($A224&lt;=LEN('LMNA e11 - 2ry Str + Mask'!A$2),SUMIF('LMNA e11 - HSF3.0'!E2:E389,"&lt;="&amp;$A224,'LMNA e11 - HSF3.0'!H2:H389)-SUMIF('LMNA e11 - HSF3.0'!G2:G389,"&lt;="&amp;$A224,'LMNA e11 - HSF3.0'!H2:H389),"")</f>
        <v>0.72619047619047805</v>
      </c>
      <c r="H224" s="39">
        <f>IF($A224&lt;=LEN('LMNA e11 - 2ry Str + Mask'!A$2),SUMIF('LMNA e11 - HSF3.0'!E2:E389,"&lt;="&amp;$A224,'LMNA e11 - HSF3.0'!I2:I389)-SUMIF('LMNA e11 - HSF3.0'!G2:G389,"&lt;="&amp;$A224,'LMNA e11 - HSF3.0'!I2:I389),"")</f>
        <v>-0.375</v>
      </c>
      <c r="I224" s="39">
        <f>IF($A224&lt;=LEN('LMNA e11 - 2ry Str + Mask'!A$2),G224+H224,"")</f>
        <v>0.35119047619047805</v>
      </c>
      <c r="J224" s="39">
        <f t="shared" si="25"/>
        <v>0</v>
      </c>
      <c r="K224" s="39">
        <f t="shared" si="26"/>
        <v>0</v>
      </c>
      <c r="L224" s="39">
        <f t="shared" si="27"/>
        <v>0</v>
      </c>
      <c r="M224" s="39">
        <f t="shared" si="28"/>
        <v>0</v>
      </c>
      <c r="N224" s="39">
        <f t="shared" si="29"/>
        <v>0</v>
      </c>
      <c r="O224" s="39">
        <f t="shared" si="30"/>
        <v>0</v>
      </c>
      <c r="P224" s="39">
        <f>IF($A224&lt;=LEN('LMNA e11 - 2ry Str + Mask'!A$2),M224-J224,"")</f>
        <v>0</v>
      </c>
      <c r="Q224" s="39">
        <f>IF($A224&lt;=LEN('LMNA e11 - 2ry Str + Mask'!A$2),N224-K224,"")</f>
        <v>0</v>
      </c>
      <c r="R224" s="39">
        <f>IF($A224&lt;=LEN('LMNA e11 - 2ry Str + Mask'!A$2),O224-L224,"")</f>
        <v>0</v>
      </c>
    </row>
    <row r="225" spans="1:18" ht="56" customHeight="1" x14ac:dyDescent="0.15">
      <c r="A225" s="36">
        <v>224</v>
      </c>
      <c r="B225" s="37" t="str">
        <f>IF($A225&lt;=LEN('LMNA e11 - 2ry Str + Mask'!A$2),MID('LMNA e11 - 2ry Str + Mask'!A$2,$A225,1),"")</f>
        <v>.</v>
      </c>
      <c r="C225" s="38" t="str">
        <f>IF($A225&lt;=LEN('LMNA e11 - 2ry Str + Mask'!B$2),MID('LMNA e11 - 2ry Str + Mask'!B$2,$A225,1),"")</f>
        <v>.</v>
      </c>
      <c r="D225" s="38" t="str">
        <f>IF($A225&lt;=LEN('LMNA e11 - 2ry Str + Mask'!C$2),MID('LMNA e11 - 2ry Str + Mask'!C$2,$A225,1),"")</f>
        <v>.</v>
      </c>
      <c r="E225" s="38" t="str">
        <f t="shared" si="24"/>
        <v>.</v>
      </c>
      <c r="F225" s="38" t="str">
        <f t="shared" si="31"/>
        <v>.((((((((((.((((((.((.((((.((((...((.(((.(((((...((((((((..........))))))))..(((((...((((((((.((((.(((((.......(((((((..((((...)))).)))))))....((.(((((..((((.....)))).))))).))(((..(((((((.(((((((....))))))).....)))))))..))).</v>
      </c>
      <c r="G225" s="39">
        <f>IF($A225&lt;=LEN('LMNA e11 - 2ry Str + Mask'!A$2),SUMIF('LMNA e11 - HSF3.0'!E2:E389,"&lt;="&amp;$A225,'LMNA e11 - HSF3.0'!H2:H389)-SUMIF('LMNA e11 - HSF3.0'!G2:G389,"&lt;="&amp;$A225,'LMNA e11 - HSF3.0'!H2:H389),"")</f>
        <v>0.72619047619047805</v>
      </c>
      <c r="H225" s="39">
        <f>IF($A225&lt;=LEN('LMNA e11 - 2ry Str + Mask'!A$2),SUMIF('LMNA e11 - HSF3.0'!E2:E389,"&lt;="&amp;$A225,'LMNA e11 - HSF3.0'!I2:I389)-SUMIF('LMNA e11 - HSF3.0'!G2:G389,"&lt;="&amp;$A225,'LMNA e11 - HSF3.0'!I2:I389),"")</f>
        <v>-0.375</v>
      </c>
      <c r="I225" s="39">
        <f>IF($A225&lt;=LEN('LMNA e11 - 2ry Str + Mask'!A$2),G225+H225,"")</f>
        <v>0.35119047619047805</v>
      </c>
      <c r="J225" s="39">
        <f t="shared" si="25"/>
        <v>0.72619047619047805</v>
      </c>
      <c r="K225" s="39">
        <f t="shared" si="26"/>
        <v>-0.375</v>
      </c>
      <c r="L225" s="39">
        <f t="shared" si="27"/>
        <v>0.35119047619047805</v>
      </c>
      <c r="M225" s="39">
        <f t="shared" si="28"/>
        <v>0.72619047619047805</v>
      </c>
      <c r="N225" s="39">
        <f t="shared" si="29"/>
        <v>-0.375</v>
      </c>
      <c r="O225" s="39">
        <f t="shared" si="30"/>
        <v>0.35119047619047805</v>
      </c>
      <c r="P225" s="39">
        <f>IF($A225&lt;=LEN('LMNA e11 - 2ry Str + Mask'!A$2),M225-J225,"")</f>
        <v>0</v>
      </c>
      <c r="Q225" s="39">
        <f>IF($A225&lt;=LEN('LMNA e11 - 2ry Str + Mask'!A$2),N225-K225,"")</f>
        <v>0</v>
      </c>
      <c r="R225" s="39">
        <f>IF($A225&lt;=LEN('LMNA e11 - 2ry Str + Mask'!A$2),O225-L225,"")</f>
        <v>0</v>
      </c>
    </row>
    <row r="226" spans="1:18" ht="56" customHeight="1" x14ac:dyDescent="0.15">
      <c r="A226" s="36">
        <v>225</v>
      </c>
      <c r="B226" s="37" t="str">
        <f>IF($A226&lt;=LEN('LMNA e11 - 2ry Str + Mask'!A$2),MID('LMNA e11 - 2ry Str + Mask'!A$2,$A226,1),"")</f>
        <v>.</v>
      </c>
      <c r="C226" s="38" t="str">
        <f>IF($A226&lt;=LEN('LMNA e11 - 2ry Str + Mask'!B$2),MID('LMNA e11 - 2ry Str + Mask'!B$2,$A226,1),"")</f>
        <v>.</v>
      </c>
      <c r="D226" s="38" t="str">
        <f>IF($A226&lt;=LEN('LMNA e11 - 2ry Str + Mask'!C$2),MID('LMNA e11 - 2ry Str + Mask'!C$2,$A226,1),"")</f>
        <v>.</v>
      </c>
      <c r="E226" s="38" t="str">
        <f t="shared" si="24"/>
        <v>.</v>
      </c>
      <c r="F226" s="38" t="str">
        <f t="shared" si="31"/>
        <v>.((((((((((.((((((.((.((((.((((...((.(((.(((((...((((((((..........))))))))..(((((...((((((((.((((.(((((.......(((((((..((((...)))).)))))))....((.(((((..((((.....)))).))))).))(((..(((((((.(((((((....))))))).....)))))))..)))..</v>
      </c>
      <c r="G226" s="39">
        <f>IF($A226&lt;=LEN('LMNA e11 - 2ry Str + Mask'!A$2),SUMIF('LMNA e11 - HSF3.0'!E2:E389,"&lt;="&amp;$A226,'LMNA e11 - HSF3.0'!H2:H389)-SUMIF('LMNA e11 - HSF3.0'!G2:G389,"&lt;="&amp;$A226,'LMNA e11 - HSF3.0'!H2:H389),"")</f>
        <v>0.72619047619047805</v>
      </c>
      <c r="H226" s="39">
        <f>IF($A226&lt;=LEN('LMNA e11 - 2ry Str + Mask'!A$2),SUMIF('LMNA e11 - HSF3.0'!E2:E389,"&lt;="&amp;$A226,'LMNA e11 - HSF3.0'!I2:I389)-SUMIF('LMNA e11 - HSF3.0'!G2:G389,"&lt;="&amp;$A226,'LMNA e11 - HSF3.0'!I2:I389),"")</f>
        <v>-0.5</v>
      </c>
      <c r="I226" s="39">
        <f>IF($A226&lt;=LEN('LMNA e11 - 2ry Str + Mask'!A$2),G226+H226,"")</f>
        <v>0.22619047619047805</v>
      </c>
      <c r="J226" s="39">
        <f t="shared" si="25"/>
        <v>0.72619047619047805</v>
      </c>
      <c r="K226" s="39">
        <f t="shared" si="26"/>
        <v>-0.5</v>
      </c>
      <c r="L226" s="39">
        <f t="shared" si="27"/>
        <v>0.22619047619047805</v>
      </c>
      <c r="M226" s="39">
        <f t="shared" si="28"/>
        <v>0.72619047619047805</v>
      </c>
      <c r="N226" s="39">
        <f t="shared" si="29"/>
        <v>-0.5</v>
      </c>
      <c r="O226" s="39">
        <f t="shared" si="30"/>
        <v>0.22619047619047805</v>
      </c>
      <c r="P226" s="39">
        <f>IF($A226&lt;=LEN('LMNA e11 - 2ry Str + Mask'!A$2),M226-J226,"")</f>
        <v>0</v>
      </c>
      <c r="Q226" s="39">
        <f>IF($A226&lt;=LEN('LMNA e11 - 2ry Str + Mask'!A$2),N226-K226,"")</f>
        <v>0</v>
      </c>
      <c r="R226" s="39">
        <f>IF($A226&lt;=LEN('LMNA e11 - 2ry Str + Mask'!A$2),O226-L226,"")</f>
        <v>0</v>
      </c>
    </row>
    <row r="227" spans="1:18" ht="56" customHeight="1" x14ac:dyDescent="0.15">
      <c r="A227" s="36">
        <v>226</v>
      </c>
      <c r="B227" s="37" t="str">
        <f>IF($A227&lt;=LEN('LMNA e11 - 2ry Str + Mask'!A$2),MID('LMNA e11 - 2ry Str + Mask'!A$2,$A227,1),"")</f>
        <v>)</v>
      </c>
      <c r="C227" s="38" t="str">
        <f>IF($A227&lt;=LEN('LMNA e11 - 2ry Str + Mask'!B$2),MID('LMNA e11 - 2ry Str + Mask'!B$2,$A227,1),"")</f>
        <v>)</v>
      </c>
      <c r="D227" s="38" t="str">
        <f>IF($A227&lt;=LEN('LMNA e11 - 2ry Str + Mask'!C$2),MID('LMNA e11 - 2ry Str + Mask'!C$2,$A227,1),"")</f>
        <v>.</v>
      </c>
      <c r="E227" s="38" t="str">
        <f t="shared" si="24"/>
        <v>)</v>
      </c>
      <c r="F227" s="38" t="str">
        <f t="shared" si="31"/>
        <v>.((((((((((.((((((.((.((((.((((...((.(((.(((((...((((((((..........))))))))..(((((...((((((((.((((.(((((.......(((((((..((((...)))).)))))))....((.(((((..((((.....)))).))))).))(((..(((((((.(((((((....))))))).....)))))))..)))..)</v>
      </c>
      <c r="G227" s="39">
        <f>IF($A227&lt;=LEN('LMNA e11 - 2ry Str + Mask'!A$2),SUMIF('LMNA e11 - HSF3.0'!E2:E389,"&lt;="&amp;$A227,'LMNA e11 - HSF3.0'!H2:H389)-SUMIF('LMNA e11 - HSF3.0'!G2:G389,"&lt;="&amp;$A227,'LMNA e11 - HSF3.0'!H2:H389),"")</f>
        <v>0.5595238095238102</v>
      </c>
      <c r="H227" s="39">
        <f>IF($A227&lt;=LEN('LMNA e11 - 2ry Str + Mask'!A$2),SUMIF('LMNA e11 - HSF3.0'!E2:E389,"&lt;="&amp;$A227,'LMNA e11 - HSF3.0'!I2:I389)-SUMIF('LMNA e11 - HSF3.0'!G2:G389,"&lt;="&amp;$A227,'LMNA e11 - HSF3.0'!I2:I389),"")</f>
        <v>-0.70833333333333215</v>
      </c>
      <c r="I227" s="39">
        <f>IF($A227&lt;=LEN('LMNA e11 - 2ry Str + Mask'!A$2),G227+H227,"")</f>
        <v>-0.14880952380952195</v>
      </c>
      <c r="J227" s="39">
        <f t="shared" si="25"/>
        <v>0</v>
      </c>
      <c r="K227" s="39">
        <f t="shared" si="26"/>
        <v>0</v>
      </c>
      <c r="L227" s="39">
        <f t="shared" si="27"/>
        <v>0</v>
      </c>
      <c r="M227" s="39">
        <f t="shared" si="28"/>
        <v>0</v>
      </c>
      <c r="N227" s="39">
        <f t="shared" si="29"/>
        <v>0</v>
      </c>
      <c r="O227" s="39">
        <f t="shared" si="30"/>
        <v>0</v>
      </c>
      <c r="P227" s="39">
        <f>IF($A227&lt;=LEN('LMNA e11 - 2ry Str + Mask'!A$2),M227-J227,"")</f>
        <v>0</v>
      </c>
      <c r="Q227" s="39">
        <f>IF($A227&lt;=LEN('LMNA e11 - 2ry Str + Mask'!A$2),N227-K227,"")</f>
        <v>0</v>
      </c>
      <c r="R227" s="39">
        <f>IF($A227&lt;=LEN('LMNA e11 - 2ry Str + Mask'!A$2),O227-L227,"")</f>
        <v>0</v>
      </c>
    </row>
    <row r="228" spans="1:18" ht="56" customHeight="1" x14ac:dyDescent="0.15">
      <c r="A228" s="36">
        <v>227</v>
      </c>
      <c r="B228" s="37" t="str">
        <f>IF($A228&lt;=LEN('LMNA e11 - 2ry Str + Mask'!A$2),MID('LMNA e11 - 2ry Str + Mask'!A$2,$A228,1),"")</f>
        <v>)</v>
      </c>
      <c r="C228" s="38" t="str">
        <f>IF($A228&lt;=LEN('LMNA e11 - 2ry Str + Mask'!B$2),MID('LMNA e11 - 2ry Str + Mask'!B$2,$A228,1),"")</f>
        <v>)</v>
      </c>
      <c r="D228" s="38" t="str">
        <f>IF($A228&lt;=LEN('LMNA e11 - 2ry Str + Mask'!C$2),MID('LMNA e11 - 2ry Str + Mask'!C$2,$A228,1),"")</f>
        <v>.</v>
      </c>
      <c r="E228" s="38" t="str">
        <f t="shared" si="24"/>
        <v>)</v>
      </c>
      <c r="F228" s="38" t="str">
        <f t="shared" si="31"/>
        <v>.((((((((((.((((((.((.((((.((((...((.(((.(((((...((((((((..........))))))))..(((((...((((((((.((((.(((((.......(((((((..((((...)))).)))))))....((.(((((..((((.....)))).))))).))(((..(((((((.(((((((....))))))).....)))))))..)))..))</v>
      </c>
      <c r="G228" s="39">
        <f>IF($A228&lt;=LEN('LMNA e11 - 2ry Str + Mask'!A$2),SUMIF('LMNA e11 - HSF3.0'!E2:E389,"&lt;="&amp;$A228,'LMNA e11 - HSF3.0'!H2:H389)-SUMIF('LMNA e11 - HSF3.0'!G2:G389,"&lt;="&amp;$A228,'LMNA e11 - HSF3.0'!H2:H389),"")</f>
        <v>0.72619047619047805</v>
      </c>
      <c r="H228" s="39">
        <f>IF($A228&lt;=LEN('LMNA e11 - 2ry Str + Mask'!A$2),SUMIF('LMNA e11 - HSF3.0'!E2:E389,"&lt;="&amp;$A228,'LMNA e11 - HSF3.0'!I2:I389)-SUMIF('LMNA e11 - HSF3.0'!G2:G389,"&lt;="&amp;$A228,'LMNA e11 - HSF3.0'!I2:I389),"")</f>
        <v>-0.70833333333333215</v>
      </c>
      <c r="I228" s="39">
        <f>IF($A228&lt;=LEN('LMNA e11 - 2ry Str + Mask'!A$2),G228+H228,"")</f>
        <v>1.7857142857145902E-2</v>
      </c>
      <c r="J228" s="39">
        <f t="shared" si="25"/>
        <v>0</v>
      </c>
      <c r="K228" s="39">
        <f t="shared" si="26"/>
        <v>0</v>
      </c>
      <c r="L228" s="39">
        <f t="shared" si="27"/>
        <v>0</v>
      </c>
      <c r="M228" s="39">
        <f t="shared" si="28"/>
        <v>0</v>
      </c>
      <c r="N228" s="39">
        <f t="shared" si="29"/>
        <v>0</v>
      </c>
      <c r="O228" s="39">
        <f t="shared" si="30"/>
        <v>0</v>
      </c>
      <c r="P228" s="39">
        <f>IF($A228&lt;=LEN('LMNA e11 - 2ry Str + Mask'!A$2),M228-J228,"")</f>
        <v>0</v>
      </c>
      <c r="Q228" s="39">
        <f>IF($A228&lt;=LEN('LMNA e11 - 2ry Str + Mask'!A$2),N228-K228,"")</f>
        <v>0</v>
      </c>
      <c r="R228" s="39">
        <f>IF($A228&lt;=LEN('LMNA e11 - 2ry Str + Mask'!A$2),O228-L228,"")</f>
        <v>0</v>
      </c>
    </row>
    <row r="229" spans="1:18" ht="56" customHeight="1" x14ac:dyDescent="0.15">
      <c r="A229" s="36">
        <v>228</v>
      </c>
      <c r="B229" s="37" t="str">
        <f>IF($A229&lt;=LEN('LMNA e11 - 2ry Str + Mask'!A$2),MID('LMNA e11 - 2ry Str + Mask'!A$2,$A229,1),"")</f>
        <v>)</v>
      </c>
      <c r="C229" s="38" t="str">
        <f>IF($A229&lt;=LEN('LMNA e11 - 2ry Str + Mask'!B$2),MID('LMNA e11 - 2ry Str + Mask'!B$2,$A229,1),"")</f>
        <v>)</v>
      </c>
      <c r="D229" s="38" t="str">
        <f>IF($A229&lt;=LEN('LMNA e11 - 2ry Str + Mask'!C$2),MID('LMNA e11 - 2ry Str + Mask'!C$2,$A229,1),"")</f>
        <v>.</v>
      </c>
      <c r="E229" s="38" t="str">
        <f t="shared" si="24"/>
        <v>)</v>
      </c>
      <c r="F229" s="38" t="str">
        <f t="shared" si="31"/>
        <v>.((((((((((.((((((.((.((((.((((...((.(((.(((((...((((((((..........))))))))..(((((...((((((((.((((.(((((.......(((((((..((((...)))).)))))))....((.(((((..((((.....)))).))))).))(((..(((((((.(((((((....))))))).....)))))))..)))..)))</v>
      </c>
      <c r="G229" s="39">
        <f>IF($A229&lt;=LEN('LMNA e11 - 2ry Str + Mask'!A$2),SUMIF('LMNA e11 - HSF3.0'!E2:E389,"&lt;="&amp;$A229,'LMNA e11 - HSF3.0'!H2:H389)-SUMIF('LMNA e11 - HSF3.0'!G2:G389,"&lt;="&amp;$A229,'LMNA e11 - HSF3.0'!H2:H389),"")</f>
        <v>0.60119047619047805</v>
      </c>
      <c r="H229" s="39">
        <f>IF($A229&lt;=LEN('LMNA e11 - 2ry Str + Mask'!A$2),SUMIF('LMNA e11 - HSF3.0'!E2:E389,"&lt;="&amp;$A229,'LMNA e11 - HSF3.0'!I2:I389)-SUMIF('LMNA e11 - HSF3.0'!G2:G389,"&lt;="&amp;$A229,'LMNA e11 - HSF3.0'!I2:I389),"")</f>
        <v>-0.87499999999999822</v>
      </c>
      <c r="I229" s="39">
        <f>IF($A229&lt;=LEN('LMNA e11 - 2ry Str + Mask'!A$2),G229+H229,"")</f>
        <v>-0.27380952380952017</v>
      </c>
      <c r="J229" s="39">
        <f t="shared" si="25"/>
        <v>0</v>
      </c>
      <c r="K229" s="39">
        <f t="shared" si="26"/>
        <v>0</v>
      </c>
      <c r="L229" s="39">
        <f t="shared" si="27"/>
        <v>0</v>
      </c>
      <c r="M229" s="39">
        <f t="shared" si="28"/>
        <v>0</v>
      </c>
      <c r="N229" s="39">
        <f t="shared" si="29"/>
        <v>0</v>
      </c>
      <c r="O229" s="39">
        <f t="shared" si="30"/>
        <v>0</v>
      </c>
      <c r="P229" s="39">
        <f>IF($A229&lt;=LEN('LMNA e11 - 2ry Str + Mask'!A$2),M229-J229,"")</f>
        <v>0</v>
      </c>
      <c r="Q229" s="39">
        <f>IF($A229&lt;=LEN('LMNA e11 - 2ry Str + Mask'!A$2),N229-K229,"")</f>
        <v>0</v>
      </c>
      <c r="R229" s="39">
        <f>IF($A229&lt;=LEN('LMNA e11 - 2ry Str + Mask'!A$2),O229-L229,"")</f>
        <v>0</v>
      </c>
    </row>
    <row r="230" spans="1:18" ht="56" customHeight="1" x14ac:dyDescent="0.15">
      <c r="A230" s="36">
        <v>229</v>
      </c>
      <c r="B230" s="37" t="str">
        <f>IF($A230&lt;=LEN('LMNA e11 - 2ry Str + Mask'!A$2),MID('LMNA e11 - 2ry Str + Mask'!A$2,$A230,1),"")</f>
        <v>)</v>
      </c>
      <c r="C230" s="38" t="str">
        <f>IF($A230&lt;=LEN('LMNA e11 - 2ry Str + Mask'!B$2),MID('LMNA e11 - 2ry Str + Mask'!B$2,$A230,1),"")</f>
        <v>)</v>
      </c>
      <c r="D230" s="38" t="str">
        <f>IF($A230&lt;=LEN('LMNA e11 - 2ry Str + Mask'!C$2),MID('LMNA e11 - 2ry Str + Mask'!C$2,$A230,1),"")</f>
        <v>.</v>
      </c>
      <c r="E230" s="38" t="str">
        <f t="shared" si="24"/>
        <v>)</v>
      </c>
      <c r="F230" s="38" t="str">
        <f t="shared" si="31"/>
        <v>.((((((((((.((((((.((.((((.((((...((.(((.(((((...((((((((..........))))))))..(((((...((((((((.((((.(((((.......(((((((..((((...)))).)))))))....((.(((((..((((.....)))).))))).))(((..(((((((.(((((((....))))))).....)))))))..)))..))))</v>
      </c>
      <c r="G230" s="39">
        <f>IF($A230&lt;=LEN('LMNA e11 - 2ry Str + Mask'!A$2),SUMIF('LMNA e11 - HSF3.0'!E2:E389,"&lt;="&amp;$A230,'LMNA e11 - HSF3.0'!H2:H389)-SUMIF('LMNA e11 - HSF3.0'!G2:G389,"&lt;="&amp;$A230,'LMNA e11 - HSF3.0'!H2:H389),"")</f>
        <v>0.6190476190476204</v>
      </c>
      <c r="H230" s="39">
        <f>IF($A230&lt;=LEN('LMNA e11 - 2ry Str + Mask'!A$2),SUMIF('LMNA e11 - HSF3.0'!E2:E389,"&lt;="&amp;$A230,'LMNA e11 - HSF3.0'!I2:I389)-SUMIF('LMNA e11 - HSF3.0'!G2:G389,"&lt;="&amp;$A230,'LMNA e11 - HSF3.0'!I2:I389),"")</f>
        <v>-0.74999999999999822</v>
      </c>
      <c r="I230" s="39">
        <f>IF($A230&lt;=LEN('LMNA e11 - 2ry Str + Mask'!A$2),G230+H230,"")</f>
        <v>-0.13095238095237782</v>
      </c>
      <c r="J230" s="39">
        <f t="shared" si="25"/>
        <v>0</v>
      </c>
      <c r="K230" s="39">
        <f t="shared" si="26"/>
        <v>0</v>
      </c>
      <c r="L230" s="39">
        <f t="shared" si="27"/>
        <v>0</v>
      </c>
      <c r="M230" s="39">
        <f t="shared" si="28"/>
        <v>0</v>
      </c>
      <c r="N230" s="39">
        <f t="shared" si="29"/>
        <v>0</v>
      </c>
      <c r="O230" s="39">
        <f t="shared" si="30"/>
        <v>0</v>
      </c>
      <c r="P230" s="39">
        <f>IF($A230&lt;=LEN('LMNA e11 - 2ry Str + Mask'!A$2),M230-J230,"")</f>
        <v>0</v>
      </c>
      <c r="Q230" s="39">
        <f>IF($A230&lt;=LEN('LMNA e11 - 2ry Str + Mask'!A$2),N230-K230,"")</f>
        <v>0</v>
      </c>
      <c r="R230" s="39">
        <f>IF($A230&lt;=LEN('LMNA e11 - 2ry Str + Mask'!A$2),O230-L230,"")</f>
        <v>0</v>
      </c>
    </row>
    <row r="231" spans="1:18" ht="56" customHeight="1" x14ac:dyDescent="0.15">
      <c r="A231" s="36">
        <v>230</v>
      </c>
      <c r="B231" s="37" t="str">
        <f>IF($A231&lt;=LEN('LMNA e11 - 2ry Str + Mask'!A$2),MID('LMNA e11 - 2ry Str + Mask'!A$2,$A231,1),"")</f>
        <v>)</v>
      </c>
      <c r="C231" s="38" t="str">
        <f>IF($A231&lt;=LEN('LMNA e11 - 2ry Str + Mask'!B$2),MID('LMNA e11 - 2ry Str + Mask'!B$2,$A231,1),"")</f>
        <v>)</v>
      </c>
      <c r="D231" s="38" t="str">
        <f>IF($A231&lt;=LEN('LMNA e11 - 2ry Str + Mask'!C$2),MID('LMNA e11 - 2ry Str + Mask'!C$2,$A231,1),"")</f>
        <v>.</v>
      </c>
      <c r="E231" s="38" t="str">
        <f t="shared" si="24"/>
        <v>)</v>
      </c>
      <c r="F231" s="38" t="str">
        <f t="shared" si="31"/>
        <v>.((((((((((.((((((.((.((((.((((...((.(((.(((((...((((((((..........))))))))..(((((...((((((((.((((.(((((.......(((((((..((((...)))).)))))))....((.(((((..((((.....)))).))))).))(((..(((((((.(((((((....))))))).....)))))))..)))..)))))</v>
      </c>
      <c r="G231" s="39">
        <f>IF($A231&lt;=LEN('LMNA e11 - 2ry Str + Mask'!A$2),SUMIF('LMNA e11 - HSF3.0'!E2:E389,"&lt;="&amp;$A231,'LMNA e11 - HSF3.0'!H2:H389)-SUMIF('LMNA e11 - HSF3.0'!G2:G389,"&lt;="&amp;$A231,'LMNA e11 - HSF3.0'!H2:H389),"")</f>
        <v>0.6190476190476204</v>
      </c>
      <c r="H231" s="39">
        <f>IF($A231&lt;=LEN('LMNA e11 - 2ry Str + Mask'!A$2),SUMIF('LMNA e11 - HSF3.0'!E2:E389,"&lt;="&amp;$A231,'LMNA e11 - HSF3.0'!I2:I389)-SUMIF('LMNA e11 - HSF3.0'!G2:G389,"&lt;="&amp;$A231,'LMNA e11 - HSF3.0'!I2:I389),"")</f>
        <v>-0.62499999999999822</v>
      </c>
      <c r="I231" s="39">
        <f>IF($A231&lt;=LEN('LMNA e11 - 2ry Str + Mask'!A$2),G231+H231,"")</f>
        <v>-5.9523809523778226E-3</v>
      </c>
      <c r="J231" s="39">
        <f t="shared" si="25"/>
        <v>0</v>
      </c>
      <c r="K231" s="39">
        <f t="shared" si="26"/>
        <v>0</v>
      </c>
      <c r="L231" s="39">
        <f t="shared" si="27"/>
        <v>0</v>
      </c>
      <c r="M231" s="39">
        <f t="shared" si="28"/>
        <v>0</v>
      </c>
      <c r="N231" s="39">
        <f t="shared" si="29"/>
        <v>0</v>
      </c>
      <c r="O231" s="39">
        <f t="shared" si="30"/>
        <v>0</v>
      </c>
      <c r="P231" s="39">
        <f>IF($A231&lt;=LEN('LMNA e11 - 2ry Str + Mask'!A$2),M231-J231,"")</f>
        <v>0</v>
      </c>
      <c r="Q231" s="39">
        <f>IF($A231&lt;=LEN('LMNA e11 - 2ry Str + Mask'!A$2),N231-K231,"")</f>
        <v>0</v>
      </c>
      <c r="R231" s="39">
        <f>IF($A231&lt;=LEN('LMNA e11 - 2ry Str + Mask'!A$2),O231-L231,"")</f>
        <v>0</v>
      </c>
    </row>
    <row r="232" spans="1:18" ht="56" customHeight="1" x14ac:dyDescent="0.15">
      <c r="A232" s="36">
        <v>231</v>
      </c>
      <c r="B232" s="37" t="str">
        <f>IF($A232&lt;=LEN('LMNA e11 - 2ry Str + Mask'!A$2),MID('LMNA e11 - 2ry Str + Mask'!A$2,$A232,1),"")</f>
        <v>.</v>
      </c>
      <c r="C232" s="38" t="str">
        <f>IF($A232&lt;=LEN('LMNA e11 - 2ry Str + Mask'!B$2),MID('LMNA e11 - 2ry Str + Mask'!B$2,$A232,1),"")</f>
        <v>.</v>
      </c>
      <c r="D232" s="38" t="str">
        <f>IF($A232&lt;=LEN('LMNA e11 - 2ry Str + Mask'!C$2),MID('LMNA e11 - 2ry Str + Mask'!C$2,$A232,1),"")</f>
        <v>.</v>
      </c>
      <c r="E232" s="38" t="str">
        <f t="shared" si="24"/>
        <v>.</v>
      </c>
      <c r="F232" s="38" t="str">
        <f t="shared" si="31"/>
        <v>.((((((((((.((((((.((.((((.((((...((.(((.(((((...((((((((..........))))))))..(((((...((((((((.((((.(((((.......(((((((..((((...)))).)))))))....((.(((((..((((.....)))).))))).))(((..(((((((.(((((((....))))))).....)))))))..)))..))))).</v>
      </c>
      <c r="G232" s="39">
        <f>IF($A232&lt;=LEN('LMNA e11 - 2ry Str + Mask'!A$2),SUMIF('LMNA e11 - HSF3.0'!E2:E389,"&lt;="&amp;$A232,'LMNA e11 - HSF3.0'!H2:H389)-SUMIF('LMNA e11 - HSF3.0'!G2:G389,"&lt;="&amp;$A232,'LMNA e11 - HSF3.0'!H2:H389),"")</f>
        <v>0.45238095238095255</v>
      </c>
      <c r="H232" s="39">
        <f>IF($A232&lt;=LEN('LMNA e11 - 2ry Str + Mask'!A$2),SUMIF('LMNA e11 - HSF3.0'!E2:E389,"&lt;="&amp;$A232,'LMNA e11 - HSF3.0'!I2:I389)-SUMIF('LMNA e11 - HSF3.0'!G2:G389,"&lt;="&amp;$A232,'LMNA e11 - HSF3.0'!I2:I389),"")</f>
        <v>-0.62499999999999822</v>
      </c>
      <c r="I232" s="39">
        <f>IF($A232&lt;=LEN('LMNA e11 - 2ry Str + Mask'!A$2),G232+H232,"")</f>
        <v>-0.17261904761904567</v>
      </c>
      <c r="J232" s="39">
        <f t="shared" si="25"/>
        <v>0.45238095238095255</v>
      </c>
      <c r="K232" s="39">
        <f t="shared" si="26"/>
        <v>-0.62499999999999822</v>
      </c>
      <c r="L232" s="39">
        <f t="shared" si="27"/>
        <v>-0.17261904761904567</v>
      </c>
      <c r="M232" s="39">
        <f t="shared" si="28"/>
        <v>0.45238095238095255</v>
      </c>
      <c r="N232" s="39">
        <f t="shared" si="29"/>
        <v>-0.62499999999999822</v>
      </c>
      <c r="O232" s="39">
        <f t="shared" si="30"/>
        <v>-0.17261904761904567</v>
      </c>
      <c r="P232" s="39">
        <f>IF($A232&lt;=LEN('LMNA e11 - 2ry Str + Mask'!A$2),M232-J232,"")</f>
        <v>0</v>
      </c>
      <c r="Q232" s="39">
        <f>IF($A232&lt;=LEN('LMNA e11 - 2ry Str + Mask'!A$2),N232-K232,"")</f>
        <v>0</v>
      </c>
      <c r="R232" s="39">
        <f>IF($A232&lt;=LEN('LMNA e11 - 2ry Str + Mask'!A$2),O232-L232,"")</f>
        <v>0</v>
      </c>
    </row>
    <row r="233" spans="1:18" ht="56" customHeight="1" x14ac:dyDescent="0.15">
      <c r="A233" s="36">
        <v>232</v>
      </c>
      <c r="B233" s="37" t="str">
        <f>IF($A233&lt;=LEN('LMNA e11 - 2ry Str + Mask'!A$2),MID('LMNA e11 - 2ry Str + Mask'!A$2,$A233,1),"")</f>
        <v>.</v>
      </c>
      <c r="C233" s="38" t="str">
        <f>IF($A233&lt;=LEN('LMNA e11 - 2ry Str + Mask'!B$2),MID('LMNA e11 - 2ry Str + Mask'!B$2,$A233,1),"")</f>
        <v>.</v>
      </c>
      <c r="D233" s="38" t="str">
        <f>IF($A233&lt;=LEN('LMNA e11 - 2ry Str + Mask'!C$2),MID('LMNA e11 - 2ry Str + Mask'!C$2,$A233,1),"")</f>
        <v>.</v>
      </c>
      <c r="E233" s="38" t="str">
        <f t="shared" si="24"/>
        <v>.</v>
      </c>
      <c r="F233" s="38" t="str">
        <f t="shared" si="31"/>
        <v>.((((((((((.((((((.((.((((.((((...((.(((.(((((...((((((((..........))))))))..(((((...((((((((.((((.(((((.......(((((((..((((...)))).)))))))....((.(((((..((((.....)))).))))).))(((..(((((((.(((((((....))))))).....)))))))..)))..)))))..</v>
      </c>
      <c r="G233" s="39">
        <f>IF($A233&lt;=LEN('LMNA e11 - 2ry Str + Mask'!A$2),SUMIF('LMNA e11 - HSF3.0'!E2:E389,"&lt;="&amp;$A233,'LMNA e11 - HSF3.0'!H2:H389)-SUMIF('LMNA e11 - HSF3.0'!G2:G389,"&lt;="&amp;$A233,'LMNA e11 - HSF3.0'!H2:H389),"")</f>
        <v>0.45238095238095255</v>
      </c>
      <c r="H233" s="39">
        <f>IF($A233&lt;=LEN('LMNA e11 - 2ry Str + Mask'!A$2),SUMIF('LMNA e11 - HSF3.0'!E2:E389,"&lt;="&amp;$A233,'LMNA e11 - HSF3.0'!I2:I389)-SUMIF('LMNA e11 - HSF3.0'!G2:G389,"&lt;="&amp;$A233,'LMNA e11 - HSF3.0'!I2:I389),"")</f>
        <v>-0.29166666666666607</v>
      </c>
      <c r="I233" s="39">
        <f>IF($A233&lt;=LEN('LMNA e11 - 2ry Str + Mask'!A$2),G233+H233,"")</f>
        <v>0.16071428571428648</v>
      </c>
      <c r="J233" s="39">
        <f t="shared" si="25"/>
        <v>0.45238095238095255</v>
      </c>
      <c r="K233" s="39">
        <f t="shared" si="26"/>
        <v>-0.29166666666666607</v>
      </c>
      <c r="L233" s="39">
        <f t="shared" si="27"/>
        <v>0.16071428571428648</v>
      </c>
      <c r="M233" s="39">
        <f t="shared" si="28"/>
        <v>0.45238095238095255</v>
      </c>
      <c r="N233" s="39">
        <f t="shared" si="29"/>
        <v>-0.29166666666666607</v>
      </c>
      <c r="O233" s="39">
        <f t="shared" si="30"/>
        <v>0.16071428571428648</v>
      </c>
      <c r="P233" s="39">
        <f>IF($A233&lt;=LEN('LMNA e11 - 2ry Str + Mask'!A$2),M233-J233,"")</f>
        <v>0</v>
      </c>
      <c r="Q233" s="39">
        <f>IF($A233&lt;=LEN('LMNA e11 - 2ry Str + Mask'!A$2),N233-K233,"")</f>
        <v>0</v>
      </c>
      <c r="R233" s="39">
        <f>IF($A233&lt;=LEN('LMNA e11 - 2ry Str + Mask'!A$2),O233-L233,"")</f>
        <v>0</v>
      </c>
    </row>
    <row r="234" spans="1:18" ht="56" customHeight="1" x14ac:dyDescent="0.15">
      <c r="A234" s="36">
        <v>233</v>
      </c>
      <c r="B234" s="37" t="str">
        <f>IF($A234&lt;=LEN('LMNA e11 - 2ry Str + Mask'!A$2),MID('LMNA e11 - 2ry Str + Mask'!A$2,$A234,1),"")</f>
        <v>.</v>
      </c>
      <c r="C234" s="38" t="str">
        <f>IF($A234&lt;=LEN('LMNA e11 - 2ry Str + Mask'!B$2),MID('LMNA e11 - 2ry Str + Mask'!B$2,$A234,1),"")</f>
        <v>.</v>
      </c>
      <c r="D234" s="38" t="str">
        <f>IF($A234&lt;=LEN('LMNA e11 - 2ry Str + Mask'!C$2),MID('LMNA e11 - 2ry Str + Mask'!C$2,$A234,1),"")</f>
        <v>.</v>
      </c>
      <c r="E234" s="38" t="str">
        <f t="shared" si="24"/>
        <v>.</v>
      </c>
      <c r="F234" s="38" t="str">
        <f t="shared" si="31"/>
        <v>.((((((((((.((((((.((.((((.((((...((.(((.(((((...((((((((..........))))))))..(((((...((((((((.((((.(((((.......(((((((..((((...)))).)))))))....((.(((((..((((.....)))).))))).))(((..(((((((.(((((((....))))))).....)))))))..)))..)))))...</v>
      </c>
      <c r="G234" s="39">
        <f>IF($A234&lt;=LEN('LMNA e11 - 2ry Str + Mask'!A$2),SUMIF('LMNA e11 - HSF3.0'!E2:E389,"&lt;="&amp;$A234,'LMNA e11 - HSF3.0'!H2:H389)-SUMIF('LMNA e11 - HSF3.0'!G2:G389,"&lt;="&amp;$A234,'LMNA e11 - HSF3.0'!H2:H389),"")</f>
        <v>0.2857142857142847</v>
      </c>
      <c r="H234" s="39">
        <f>IF($A234&lt;=LEN('LMNA e11 - 2ry Str + Mask'!A$2),SUMIF('LMNA e11 - HSF3.0'!E2:E389,"&lt;="&amp;$A234,'LMNA e11 - HSF3.0'!I2:I389)-SUMIF('LMNA e11 - HSF3.0'!G2:G389,"&lt;="&amp;$A234,'LMNA e11 - HSF3.0'!I2:I389),"")</f>
        <v>-0.16666666666666607</v>
      </c>
      <c r="I234" s="39">
        <f>IF($A234&lt;=LEN('LMNA e11 - 2ry Str + Mask'!A$2),G234+H234,"")</f>
        <v>0.11904761904761862</v>
      </c>
      <c r="J234" s="39">
        <f t="shared" si="25"/>
        <v>0.2857142857142847</v>
      </c>
      <c r="K234" s="39">
        <f t="shared" si="26"/>
        <v>-0.16666666666666607</v>
      </c>
      <c r="L234" s="39">
        <f t="shared" si="27"/>
        <v>0.11904761904761862</v>
      </c>
      <c r="M234" s="39">
        <f t="shared" si="28"/>
        <v>0.2857142857142847</v>
      </c>
      <c r="N234" s="39">
        <f t="shared" si="29"/>
        <v>-0.16666666666666607</v>
      </c>
      <c r="O234" s="39">
        <f t="shared" si="30"/>
        <v>0.11904761904761862</v>
      </c>
      <c r="P234" s="39">
        <f>IF($A234&lt;=LEN('LMNA e11 - 2ry Str + Mask'!A$2),M234-J234,"")</f>
        <v>0</v>
      </c>
      <c r="Q234" s="39">
        <f>IF($A234&lt;=LEN('LMNA e11 - 2ry Str + Mask'!A$2),N234-K234,"")</f>
        <v>0</v>
      </c>
      <c r="R234" s="39">
        <f>IF($A234&lt;=LEN('LMNA e11 - 2ry Str + Mask'!A$2),O234-L234,"")</f>
        <v>0</v>
      </c>
    </row>
    <row r="235" spans="1:18" ht="56" customHeight="1" x14ac:dyDescent="0.15">
      <c r="A235" s="36">
        <v>234</v>
      </c>
      <c r="B235" s="37" t="str">
        <f>IF($A235&lt;=LEN('LMNA e11 - 2ry Str + Mask'!A$2),MID('LMNA e11 - 2ry Str + Mask'!A$2,$A235,1),"")</f>
        <v>.</v>
      </c>
      <c r="C235" s="38" t="str">
        <f>IF($A235&lt;=LEN('LMNA e11 - 2ry Str + Mask'!B$2),MID('LMNA e11 - 2ry Str + Mask'!B$2,$A235,1),"")</f>
        <v>.</v>
      </c>
      <c r="D235" s="38" t="str">
        <f>IF($A235&lt;=LEN('LMNA e11 - 2ry Str + Mask'!C$2),MID('LMNA e11 - 2ry Str + Mask'!C$2,$A235,1),"")</f>
        <v>.</v>
      </c>
      <c r="E235" s="38" t="str">
        <f t="shared" si="24"/>
        <v>.</v>
      </c>
      <c r="F235" s="38" t="str">
        <f t="shared" si="31"/>
        <v>.((((((((((.((((((.((.((((.((((...((.(((.(((((...((((((((..........))))))))..(((((...((((((((.((((.(((((.......(((((((..((((...)))).)))))))....((.(((((..((((.....)))).))))).))(((..(((((((.(((((((....))))))).....)))))))..)))..)))))....</v>
      </c>
      <c r="G235" s="39">
        <f>IF($A235&lt;=LEN('LMNA e11 - 2ry Str + Mask'!A$2),SUMIF('LMNA e11 - HSF3.0'!E2:E389,"&lt;="&amp;$A235,'LMNA e11 - HSF3.0'!H2:H389)-SUMIF('LMNA e11 - HSF3.0'!G2:G389,"&lt;="&amp;$A235,'LMNA e11 - HSF3.0'!H2:H389),"")</f>
        <v>0.2857142857142847</v>
      </c>
      <c r="H235" s="39">
        <f>IF($A235&lt;=LEN('LMNA e11 - 2ry Str + Mask'!A$2),SUMIF('LMNA e11 - HSF3.0'!E2:E389,"&lt;="&amp;$A235,'LMNA e11 - HSF3.0'!I2:I389)-SUMIF('LMNA e11 - HSF3.0'!G2:G389,"&lt;="&amp;$A235,'LMNA e11 - HSF3.0'!I2:I389),"")</f>
        <v>0</v>
      </c>
      <c r="I235" s="39">
        <f>IF($A235&lt;=LEN('LMNA e11 - 2ry Str + Mask'!A$2),G235+H235,"")</f>
        <v>0.2857142857142847</v>
      </c>
      <c r="J235" s="39">
        <f t="shared" si="25"/>
        <v>0.2857142857142847</v>
      </c>
      <c r="K235" s="39">
        <f t="shared" si="26"/>
        <v>0</v>
      </c>
      <c r="L235" s="39">
        <f t="shared" si="27"/>
        <v>0.2857142857142847</v>
      </c>
      <c r="M235" s="39">
        <f t="shared" si="28"/>
        <v>0.2857142857142847</v>
      </c>
      <c r="N235" s="39">
        <f t="shared" si="29"/>
        <v>0</v>
      </c>
      <c r="O235" s="39">
        <f t="shared" si="30"/>
        <v>0.2857142857142847</v>
      </c>
      <c r="P235" s="39">
        <f>IF($A235&lt;=LEN('LMNA e11 - 2ry Str + Mask'!A$2),M235-J235,"")</f>
        <v>0</v>
      </c>
      <c r="Q235" s="39">
        <f>IF($A235&lt;=LEN('LMNA e11 - 2ry Str + Mask'!A$2),N235-K235,"")</f>
        <v>0</v>
      </c>
      <c r="R235" s="39">
        <f>IF($A235&lt;=LEN('LMNA e11 - 2ry Str + Mask'!A$2),O235-L235,"")</f>
        <v>0</v>
      </c>
    </row>
    <row r="236" spans="1:18" ht="56" customHeight="1" x14ac:dyDescent="0.15">
      <c r="A236" s="36">
        <v>235</v>
      </c>
      <c r="B236" s="37" t="str">
        <f>IF($A236&lt;=LEN('LMNA e11 - 2ry Str + Mask'!A$2),MID('LMNA e11 - 2ry Str + Mask'!A$2,$A236,1),"")</f>
        <v>)</v>
      </c>
      <c r="C236" s="38" t="str">
        <f>IF($A236&lt;=LEN('LMNA e11 - 2ry Str + Mask'!B$2),MID('LMNA e11 - 2ry Str + Mask'!B$2,$A236,1),"")</f>
        <v>)</v>
      </c>
      <c r="D236" s="38" t="str">
        <f>IF($A236&lt;=LEN('LMNA e11 - 2ry Str + Mask'!C$2),MID('LMNA e11 - 2ry Str + Mask'!C$2,$A236,1),"")</f>
        <v>.</v>
      </c>
      <c r="E236" s="38" t="str">
        <f t="shared" si="24"/>
        <v>)</v>
      </c>
      <c r="F236" s="38" t="str">
        <f t="shared" si="31"/>
        <v>.((((((((((.((((((.((.((((.((((...((.(((.(((((...((((((((..........))))))))..(((((...((((((((.((((.(((((.......(((((((..((((...)))).)))))))....((.(((((..((((.....)))).))))).))(((..(((((((.(((((((....))))))).....)))))))..)))..)))))....)</v>
      </c>
      <c r="G236" s="39">
        <f>IF($A236&lt;=LEN('LMNA e11 - 2ry Str + Mask'!A$2),SUMIF('LMNA e11 - HSF3.0'!E2:E389,"&lt;="&amp;$A236,'LMNA e11 - HSF3.0'!H2:H389)-SUMIF('LMNA e11 - HSF3.0'!G2:G389,"&lt;="&amp;$A236,'LMNA e11 - HSF3.0'!H2:H389),"")</f>
        <v>0.57738095238095255</v>
      </c>
      <c r="H236" s="39">
        <f>IF($A236&lt;=LEN('LMNA e11 - 2ry Str + Mask'!A$2),SUMIF('LMNA e11 - HSF3.0'!E2:E389,"&lt;="&amp;$A236,'LMNA e11 - HSF3.0'!I2:I389)-SUMIF('LMNA e11 - HSF3.0'!G2:G389,"&lt;="&amp;$A236,'LMNA e11 - HSF3.0'!I2:I389),"")</f>
        <v>0</v>
      </c>
      <c r="I236" s="39">
        <f>IF($A236&lt;=LEN('LMNA e11 - 2ry Str + Mask'!A$2),G236+H236,"")</f>
        <v>0.57738095238095255</v>
      </c>
      <c r="J236" s="39">
        <f t="shared" si="25"/>
        <v>0</v>
      </c>
      <c r="K236" s="39">
        <f t="shared" si="26"/>
        <v>0</v>
      </c>
      <c r="L236" s="39">
        <f t="shared" si="27"/>
        <v>0</v>
      </c>
      <c r="M236" s="39">
        <f t="shared" si="28"/>
        <v>0</v>
      </c>
      <c r="N236" s="39">
        <f t="shared" si="29"/>
        <v>0</v>
      </c>
      <c r="O236" s="39">
        <f t="shared" si="30"/>
        <v>0</v>
      </c>
      <c r="P236" s="39">
        <f>IF($A236&lt;=LEN('LMNA e11 - 2ry Str + Mask'!A$2),M236-J236,"")</f>
        <v>0</v>
      </c>
      <c r="Q236" s="39">
        <f>IF($A236&lt;=LEN('LMNA e11 - 2ry Str + Mask'!A$2),N236-K236,"")</f>
        <v>0</v>
      </c>
      <c r="R236" s="39">
        <f>IF($A236&lt;=LEN('LMNA e11 - 2ry Str + Mask'!A$2),O236-L236,"")</f>
        <v>0</v>
      </c>
    </row>
    <row r="237" spans="1:18" ht="56" customHeight="1" x14ac:dyDescent="0.15">
      <c r="A237" s="36">
        <v>236</v>
      </c>
      <c r="B237" s="37" t="str">
        <f>IF($A237&lt;=LEN('LMNA e11 - 2ry Str + Mask'!A$2),MID('LMNA e11 - 2ry Str + Mask'!A$2,$A237,1),"")</f>
        <v>)</v>
      </c>
      <c r="C237" s="38" t="str">
        <f>IF($A237&lt;=LEN('LMNA e11 - 2ry Str + Mask'!B$2),MID('LMNA e11 - 2ry Str + Mask'!B$2,$A237,1),"")</f>
        <v>)</v>
      </c>
      <c r="D237" s="38" t="str">
        <f>IF($A237&lt;=LEN('LMNA e11 - 2ry Str + Mask'!C$2),MID('LMNA e11 - 2ry Str + Mask'!C$2,$A237,1),"")</f>
        <v>.</v>
      </c>
      <c r="E237" s="38" t="str">
        <f t="shared" si="24"/>
        <v>)</v>
      </c>
      <c r="F237" s="38" t="str">
        <f t="shared" si="31"/>
        <v>.((((((((((.((((((.((.((((.((((...((.(((.(((((...((((((((..........))))))))..(((((...((((((((.((((.(((((.......(((((((..((((...)))).)))))))....((.(((((..((((.....)))).))))).))(((..(((((((.(((((((....))))))).....)))))))..)))..)))))....))</v>
      </c>
      <c r="G237" s="39">
        <f>IF($A237&lt;=LEN('LMNA e11 - 2ry Str + Mask'!A$2),SUMIF('LMNA e11 - HSF3.0'!E2:E389,"&lt;="&amp;$A237,'LMNA e11 - HSF3.0'!H2:H389)-SUMIF('LMNA e11 - HSF3.0'!G2:G389,"&lt;="&amp;$A237,'LMNA e11 - HSF3.0'!H2:H389),"")</f>
        <v>0.4345238095238102</v>
      </c>
      <c r="H237" s="39">
        <f>IF($A237&lt;=LEN('LMNA e11 - 2ry Str + Mask'!A$2),SUMIF('LMNA e11 - HSF3.0'!E2:E389,"&lt;="&amp;$A237,'LMNA e11 - HSF3.0'!I2:I389)-SUMIF('LMNA e11 - HSF3.0'!G2:G389,"&lt;="&amp;$A237,'LMNA e11 - HSF3.0'!I2:I389),"")</f>
        <v>0</v>
      </c>
      <c r="I237" s="39">
        <f>IF($A237&lt;=LEN('LMNA e11 - 2ry Str + Mask'!A$2),G237+H237,"")</f>
        <v>0.4345238095238102</v>
      </c>
      <c r="J237" s="39">
        <f t="shared" si="25"/>
        <v>0</v>
      </c>
      <c r="K237" s="39">
        <f t="shared" si="26"/>
        <v>0</v>
      </c>
      <c r="L237" s="39">
        <f t="shared" si="27"/>
        <v>0</v>
      </c>
      <c r="M237" s="39">
        <f t="shared" si="28"/>
        <v>0</v>
      </c>
      <c r="N237" s="39">
        <f t="shared" si="29"/>
        <v>0</v>
      </c>
      <c r="O237" s="39">
        <f t="shared" si="30"/>
        <v>0</v>
      </c>
      <c r="P237" s="39">
        <f>IF($A237&lt;=LEN('LMNA e11 - 2ry Str + Mask'!A$2),M237-J237,"")</f>
        <v>0</v>
      </c>
      <c r="Q237" s="39">
        <f>IF($A237&lt;=LEN('LMNA e11 - 2ry Str + Mask'!A$2),N237-K237,"")</f>
        <v>0</v>
      </c>
      <c r="R237" s="39">
        <f>IF($A237&lt;=LEN('LMNA e11 - 2ry Str + Mask'!A$2),O237-L237,"")</f>
        <v>0</v>
      </c>
    </row>
    <row r="238" spans="1:18" ht="56" customHeight="1" x14ac:dyDescent="0.15">
      <c r="A238" s="36">
        <v>237</v>
      </c>
      <c r="B238" s="37" t="str">
        <f>IF($A238&lt;=LEN('LMNA e11 - 2ry Str + Mask'!A$2),MID('LMNA e11 - 2ry Str + Mask'!A$2,$A238,1),"")</f>
        <v>)</v>
      </c>
      <c r="C238" s="38" t="str">
        <f>IF($A238&lt;=LEN('LMNA e11 - 2ry Str + Mask'!B$2),MID('LMNA e11 - 2ry Str + Mask'!B$2,$A238,1),"")</f>
        <v>)</v>
      </c>
      <c r="D238" s="38" t="str">
        <f>IF($A238&lt;=LEN('LMNA e11 - 2ry Str + Mask'!C$2),MID('LMNA e11 - 2ry Str + Mask'!C$2,$A238,1),"")</f>
        <v>.</v>
      </c>
      <c r="E238" s="38" t="str">
        <f t="shared" si="24"/>
        <v>)</v>
      </c>
      <c r="F238" s="38" t="str">
        <f t="shared" si="31"/>
        <v>.((((((((((.((((((.((.((((.((((...((.(((.(((((...((((((((..........))))))))..(((((...((((((((.((((.(((((.......(((((((..((((...)))).)))))))....((.(((((..((((.....)))).))))).))(((..(((((((.(((((((....))))))).....)))))))..)))..)))))....)))</v>
      </c>
      <c r="G238" s="39">
        <f>IF($A238&lt;=LEN('LMNA e11 - 2ry Str + Mask'!A$2),SUMIF('LMNA e11 - HSF3.0'!E2:E389,"&lt;="&amp;$A238,'LMNA e11 - HSF3.0'!H2:H389)-SUMIF('LMNA e11 - HSF3.0'!G2:G389,"&lt;="&amp;$A238,'LMNA e11 - HSF3.0'!H2:H389),"")</f>
        <v>0.4345238095238102</v>
      </c>
      <c r="H238" s="39">
        <f>IF($A238&lt;=LEN('LMNA e11 - 2ry Str + Mask'!A$2),SUMIF('LMNA e11 - HSF3.0'!E2:E389,"&lt;="&amp;$A238,'LMNA e11 - HSF3.0'!I2:I389)-SUMIF('LMNA e11 - HSF3.0'!G2:G389,"&lt;="&amp;$A238,'LMNA e11 - HSF3.0'!I2:I389),"")</f>
        <v>0</v>
      </c>
      <c r="I238" s="39">
        <f>IF($A238&lt;=LEN('LMNA e11 - 2ry Str + Mask'!A$2),G238+H238,"")</f>
        <v>0.4345238095238102</v>
      </c>
      <c r="J238" s="39">
        <f t="shared" si="25"/>
        <v>0</v>
      </c>
      <c r="K238" s="39">
        <f t="shared" si="26"/>
        <v>0</v>
      </c>
      <c r="L238" s="39">
        <f t="shared" si="27"/>
        <v>0</v>
      </c>
      <c r="M238" s="39">
        <f t="shared" si="28"/>
        <v>0</v>
      </c>
      <c r="N238" s="39">
        <f t="shared" si="29"/>
        <v>0</v>
      </c>
      <c r="O238" s="39">
        <f t="shared" si="30"/>
        <v>0</v>
      </c>
      <c r="P238" s="39">
        <f>IF($A238&lt;=LEN('LMNA e11 - 2ry Str + Mask'!A$2),M238-J238,"")</f>
        <v>0</v>
      </c>
      <c r="Q238" s="39">
        <f>IF($A238&lt;=LEN('LMNA e11 - 2ry Str + Mask'!A$2),N238-K238,"")</f>
        <v>0</v>
      </c>
      <c r="R238" s="39">
        <f>IF($A238&lt;=LEN('LMNA e11 - 2ry Str + Mask'!A$2),O238-L238,"")</f>
        <v>0</v>
      </c>
    </row>
    <row r="239" spans="1:18" ht="56" customHeight="1" x14ac:dyDescent="0.15">
      <c r="A239" s="36">
        <v>238</v>
      </c>
      <c r="B239" s="37" t="str">
        <f>IF($A239&lt;=LEN('LMNA e11 - 2ry Str + Mask'!A$2),MID('LMNA e11 - 2ry Str + Mask'!A$2,$A239,1),"")</f>
        <v>)</v>
      </c>
      <c r="C239" s="38" t="str">
        <f>IF($A239&lt;=LEN('LMNA e11 - 2ry Str + Mask'!B$2),MID('LMNA e11 - 2ry Str + Mask'!B$2,$A239,1),"")</f>
        <v>)</v>
      </c>
      <c r="D239" s="38" t="str">
        <f>IF($A239&lt;=LEN('LMNA e11 - 2ry Str + Mask'!C$2),MID('LMNA e11 - 2ry Str + Mask'!C$2,$A239,1),"")</f>
        <v>.</v>
      </c>
      <c r="E239" s="38" t="str">
        <f t="shared" si="24"/>
        <v>)</v>
      </c>
      <c r="F239" s="38" t="str">
        <f t="shared" si="31"/>
        <v>.((((((((((.((((((.((.((((.((((...((.(((.(((((...((((((((..........))))))))..(((((...((((((((.((((.(((((.......(((((((..((((...)))).)))))))....((.(((((..((((.....)))).))))).))(((..(((((((.(((((((....))))))).....)))))))..)))..)))))....))))</v>
      </c>
      <c r="G239" s="39">
        <f>IF($A239&lt;=LEN('LMNA e11 - 2ry Str + Mask'!A$2),SUMIF('LMNA e11 - HSF3.0'!E2:E389,"&lt;="&amp;$A239,'LMNA e11 - HSF3.0'!H2:H389)-SUMIF('LMNA e11 - HSF3.0'!G2:G389,"&lt;="&amp;$A239,'LMNA e11 - HSF3.0'!H2:H389),"")</f>
        <v>0.7202380952380949</v>
      </c>
      <c r="H239" s="39">
        <f>IF($A239&lt;=LEN('LMNA e11 - 2ry Str + Mask'!A$2),SUMIF('LMNA e11 - HSF3.0'!E2:E389,"&lt;="&amp;$A239,'LMNA e11 - HSF3.0'!I2:I389)-SUMIF('LMNA e11 - HSF3.0'!G2:G389,"&lt;="&amp;$A239,'LMNA e11 - HSF3.0'!I2:I389),"")</f>
        <v>0</v>
      </c>
      <c r="I239" s="39">
        <f>IF($A239&lt;=LEN('LMNA e11 - 2ry Str + Mask'!A$2),G239+H239,"")</f>
        <v>0.7202380952380949</v>
      </c>
      <c r="J239" s="39">
        <f t="shared" si="25"/>
        <v>0</v>
      </c>
      <c r="K239" s="39">
        <f t="shared" si="26"/>
        <v>0</v>
      </c>
      <c r="L239" s="39">
        <f t="shared" si="27"/>
        <v>0</v>
      </c>
      <c r="M239" s="39">
        <f t="shared" si="28"/>
        <v>0</v>
      </c>
      <c r="N239" s="39">
        <f t="shared" si="29"/>
        <v>0</v>
      </c>
      <c r="O239" s="39">
        <f t="shared" si="30"/>
        <v>0</v>
      </c>
      <c r="P239" s="39">
        <f>IF($A239&lt;=LEN('LMNA e11 - 2ry Str + Mask'!A$2),M239-J239,"")</f>
        <v>0</v>
      </c>
      <c r="Q239" s="39">
        <f>IF($A239&lt;=LEN('LMNA e11 - 2ry Str + Mask'!A$2),N239-K239,"")</f>
        <v>0</v>
      </c>
      <c r="R239" s="39">
        <f>IF($A239&lt;=LEN('LMNA e11 - 2ry Str + Mask'!A$2),O239-L239,"")</f>
        <v>0</v>
      </c>
    </row>
    <row r="240" spans="1:18" ht="56" customHeight="1" x14ac:dyDescent="0.15">
      <c r="A240" s="36">
        <v>239</v>
      </c>
      <c r="B240" s="37" t="str">
        <f>IF($A240&lt;=LEN('LMNA e11 - 2ry Str + Mask'!A$2),MID('LMNA e11 - 2ry Str + Mask'!A$2,$A240,1),"")</f>
        <v>.</v>
      </c>
      <c r="C240" s="38" t="str">
        <f>IF($A240&lt;=LEN('LMNA e11 - 2ry Str + Mask'!B$2),MID('LMNA e11 - 2ry Str + Mask'!B$2,$A240,1),"")</f>
        <v>.</v>
      </c>
      <c r="D240" s="38" t="str">
        <f>IF($A240&lt;=LEN('LMNA e11 - 2ry Str + Mask'!C$2),MID('LMNA e11 - 2ry Str + Mask'!C$2,$A240,1),"")</f>
        <v>.</v>
      </c>
      <c r="E240" s="38" t="str">
        <f t="shared" si="24"/>
        <v>.</v>
      </c>
      <c r="F240" s="38" t="str">
        <f t="shared" si="31"/>
        <v>.((((((((((.((((((.((.((((.((((...((.(((.(((((...((((((((..........))))))))..(((((...((((((((.((((.(((((.......(((((((..((((...)))).)))))))....((.(((((..((((.....)))).))))).))(((..(((((((.(((((((....))))))).....)))))))..)))..)))))....)))).</v>
      </c>
      <c r="G240" s="39">
        <f>IF($A240&lt;=LEN('LMNA e11 - 2ry Str + Mask'!A$2),SUMIF('LMNA e11 - HSF3.0'!E2:E389,"&lt;="&amp;$A240,'LMNA e11 - HSF3.0'!H2:H389)-SUMIF('LMNA e11 - HSF3.0'!G2:G389,"&lt;="&amp;$A240,'LMNA e11 - HSF3.0'!H2:H389),"")</f>
        <v>0.7202380952380949</v>
      </c>
      <c r="H240" s="39">
        <f>IF($A240&lt;=LEN('LMNA e11 - 2ry Str + Mask'!A$2),SUMIF('LMNA e11 - HSF3.0'!E2:E389,"&lt;="&amp;$A240,'LMNA e11 - HSF3.0'!I2:I389)-SUMIF('LMNA e11 - HSF3.0'!G2:G389,"&lt;="&amp;$A240,'LMNA e11 - HSF3.0'!I2:I389),"")</f>
        <v>-0.125</v>
      </c>
      <c r="I240" s="39">
        <f>IF($A240&lt;=LEN('LMNA e11 - 2ry Str + Mask'!A$2),G240+H240,"")</f>
        <v>0.5952380952380949</v>
      </c>
      <c r="J240" s="39">
        <f t="shared" si="25"/>
        <v>0.7202380952380949</v>
      </c>
      <c r="K240" s="39">
        <f t="shared" si="26"/>
        <v>-0.125</v>
      </c>
      <c r="L240" s="39">
        <f t="shared" si="27"/>
        <v>0.5952380952380949</v>
      </c>
      <c r="M240" s="39">
        <f t="shared" si="28"/>
        <v>0.7202380952380949</v>
      </c>
      <c r="N240" s="39">
        <f t="shared" si="29"/>
        <v>-0.125</v>
      </c>
      <c r="O240" s="39">
        <f t="shared" si="30"/>
        <v>0.5952380952380949</v>
      </c>
      <c r="P240" s="39">
        <f>IF($A240&lt;=LEN('LMNA e11 - 2ry Str + Mask'!A$2),M240-J240,"")</f>
        <v>0</v>
      </c>
      <c r="Q240" s="39">
        <f>IF($A240&lt;=LEN('LMNA e11 - 2ry Str + Mask'!A$2),N240-K240,"")</f>
        <v>0</v>
      </c>
      <c r="R240" s="39">
        <f>IF($A240&lt;=LEN('LMNA e11 - 2ry Str + Mask'!A$2),O240-L240,"")</f>
        <v>0</v>
      </c>
    </row>
    <row r="241" spans="1:18" ht="56" customHeight="1" x14ac:dyDescent="0.15">
      <c r="A241" s="36">
        <v>240</v>
      </c>
      <c r="B241" s="37" t="str">
        <f>IF($A241&lt;=LEN('LMNA e11 - 2ry Str + Mask'!A$2),MID('LMNA e11 - 2ry Str + Mask'!A$2,$A241,1),"")</f>
        <v>)</v>
      </c>
      <c r="C241" s="38" t="str">
        <f>IF($A241&lt;=LEN('LMNA e11 - 2ry Str + Mask'!B$2),MID('LMNA e11 - 2ry Str + Mask'!B$2,$A241,1),"")</f>
        <v>)</v>
      </c>
      <c r="D241" s="38" t="str">
        <f>IF($A241&lt;=LEN('LMNA e11 - 2ry Str + Mask'!C$2),MID('LMNA e11 - 2ry Str + Mask'!C$2,$A241,1),"")</f>
        <v>.</v>
      </c>
      <c r="E241" s="38" t="str">
        <f t="shared" si="24"/>
        <v>)</v>
      </c>
      <c r="F241" s="38" t="str">
        <f t="shared" si="31"/>
        <v>.((((((((((.((((((.((.((((.((((...((.(((.(((((...((((((((..........))))))))..(((((...((((((((.((((.(((((.......(((((((..((((...)))).)))))))....((.(((((..((((.....)))).))))).))(((..(((((((.(((((((....))))))).....)))))))..)))..)))))....)))).)</v>
      </c>
      <c r="G241" s="39">
        <f>IF($A241&lt;=LEN('LMNA e11 - 2ry Str + Mask'!A$2),SUMIF('LMNA e11 - HSF3.0'!E2:E389,"&lt;="&amp;$A241,'LMNA e11 - HSF3.0'!H2:H389)-SUMIF('LMNA e11 - HSF3.0'!G2:G389,"&lt;="&amp;$A241,'LMNA e11 - HSF3.0'!H2:H389),"")</f>
        <v>0.7202380952380949</v>
      </c>
      <c r="H241" s="39">
        <f>IF($A241&lt;=LEN('LMNA e11 - 2ry Str + Mask'!A$2),SUMIF('LMNA e11 - HSF3.0'!E2:E389,"&lt;="&amp;$A241,'LMNA e11 - HSF3.0'!I2:I389)-SUMIF('LMNA e11 - HSF3.0'!G2:G389,"&lt;="&amp;$A241,'LMNA e11 - HSF3.0'!I2:I389),"")</f>
        <v>-0.125</v>
      </c>
      <c r="I241" s="39">
        <f>IF($A241&lt;=LEN('LMNA e11 - 2ry Str + Mask'!A$2),G241+H241,"")</f>
        <v>0.5952380952380949</v>
      </c>
      <c r="J241" s="39">
        <f t="shared" si="25"/>
        <v>0</v>
      </c>
      <c r="K241" s="39">
        <f t="shared" si="26"/>
        <v>0</v>
      </c>
      <c r="L241" s="39">
        <f t="shared" si="27"/>
        <v>0</v>
      </c>
      <c r="M241" s="39">
        <f t="shared" si="28"/>
        <v>0</v>
      </c>
      <c r="N241" s="39">
        <f t="shared" si="29"/>
        <v>0</v>
      </c>
      <c r="O241" s="39">
        <f t="shared" si="30"/>
        <v>0</v>
      </c>
      <c r="P241" s="39">
        <f>IF($A241&lt;=LEN('LMNA e11 - 2ry Str + Mask'!A$2),M241-J241,"")</f>
        <v>0</v>
      </c>
      <c r="Q241" s="39">
        <f>IF($A241&lt;=LEN('LMNA e11 - 2ry Str + Mask'!A$2),N241-K241,"")</f>
        <v>0</v>
      </c>
      <c r="R241" s="39">
        <f>IF($A241&lt;=LEN('LMNA e11 - 2ry Str + Mask'!A$2),O241-L241,"")</f>
        <v>0</v>
      </c>
    </row>
    <row r="242" spans="1:18" ht="56" customHeight="1" x14ac:dyDescent="0.15">
      <c r="A242" s="36">
        <v>241</v>
      </c>
      <c r="B242" s="37" t="str">
        <f>IF($A242&lt;=LEN('LMNA e11 - 2ry Str + Mask'!A$2),MID('LMNA e11 - 2ry Str + Mask'!A$2,$A242,1),"")</f>
        <v>)</v>
      </c>
      <c r="C242" s="38" t="str">
        <f>IF($A242&lt;=LEN('LMNA e11 - 2ry Str + Mask'!B$2),MID('LMNA e11 - 2ry Str + Mask'!B$2,$A242,1),"")</f>
        <v>)</v>
      </c>
      <c r="D242" s="38" t="str">
        <f>IF($A242&lt;=LEN('LMNA e11 - 2ry Str + Mask'!C$2),MID('LMNA e11 - 2ry Str + Mask'!C$2,$A242,1),"")</f>
        <v>.</v>
      </c>
      <c r="E242" s="38" t="str">
        <f t="shared" si="24"/>
        <v>)</v>
      </c>
      <c r="F242" s="38" t="str">
        <f t="shared" si="31"/>
        <v>.((((((((((.((((((.((.((((.((((...((.(((.(((((...((((((((..........))))))))..(((((...((((((((.((((.(((((.......(((((((..((((...)))).)))))))....((.(((((..((((.....)))).))))).))(((..(((((((.(((((((....))))))).....)))))))..)))..)))))....)))).))</v>
      </c>
      <c r="G242" s="39">
        <f>IF($A242&lt;=LEN('LMNA e11 - 2ry Str + Mask'!A$2),SUMIF('LMNA e11 - HSF3.0'!E2:E389,"&lt;="&amp;$A242,'LMNA e11 - HSF3.0'!H2:H389)-SUMIF('LMNA e11 - HSF3.0'!G2:G389,"&lt;="&amp;$A242,'LMNA e11 - HSF3.0'!H2:H389),"")</f>
        <v>0.6964285714285694</v>
      </c>
      <c r="H242" s="39">
        <f>IF($A242&lt;=LEN('LMNA e11 - 2ry Str + Mask'!A$2),SUMIF('LMNA e11 - HSF3.0'!E2:E389,"&lt;="&amp;$A242,'LMNA e11 - HSF3.0'!I2:I389)-SUMIF('LMNA e11 - HSF3.0'!G2:G389,"&lt;="&amp;$A242,'LMNA e11 - HSF3.0'!I2:I389),"")</f>
        <v>-0.125</v>
      </c>
      <c r="I242" s="39">
        <f>IF($A242&lt;=LEN('LMNA e11 - 2ry Str + Mask'!A$2),G242+H242,"")</f>
        <v>0.5714285714285694</v>
      </c>
      <c r="J242" s="39">
        <f t="shared" si="25"/>
        <v>0</v>
      </c>
      <c r="K242" s="39">
        <f t="shared" si="26"/>
        <v>0</v>
      </c>
      <c r="L242" s="39">
        <f t="shared" si="27"/>
        <v>0</v>
      </c>
      <c r="M242" s="39">
        <f t="shared" si="28"/>
        <v>0</v>
      </c>
      <c r="N242" s="39">
        <f t="shared" si="29"/>
        <v>0</v>
      </c>
      <c r="O242" s="39">
        <f t="shared" si="30"/>
        <v>0</v>
      </c>
      <c r="P242" s="39">
        <f>IF($A242&lt;=LEN('LMNA e11 - 2ry Str + Mask'!A$2),M242-J242,"")</f>
        <v>0</v>
      </c>
      <c r="Q242" s="39">
        <f>IF($A242&lt;=LEN('LMNA e11 - 2ry Str + Mask'!A$2),N242-K242,"")</f>
        <v>0</v>
      </c>
      <c r="R242" s="39">
        <f>IF($A242&lt;=LEN('LMNA e11 - 2ry Str + Mask'!A$2),O242-L242,"")</f>
        <v>0</v>
      </c>
    </row>
    <row r="243" spans="1:18" ht="56" customHeight="1" x14ac:dyDescent="0.15">
      <c r="A243" s="36">
        <v>242</v>
      </c>
      <c r="B243" s="37" t="str">
        <f>IF($A243&lt;=LEN('LMNA e11 - 2ry Str + Mask'!A$2),MID('LMNA e11 - 2ry Str + Mask'!A$2,$A243,1),"")</f>
        <v>)</v>
      </c>
      <c r="C243" s="38" t="str">
        <f>IF($A243&lt;=LEN('LMNA e11 - 2ry Str + Mask'!B$2),MID('LMNA e11 - 2ry Str + Mask'!B$2,$A243,1),"")</f>
        <v>)</v>
      </c>
      <c r="D243" s="38" t="str">
        <f>IF($A243&lt;=LEN('LMNA e11 - 2ry Str + Mask'!C$2),MID('LMNA e11 - 2ry Str + Mask'!C$2,$A243,1),"")</f>
        <v>.</v>
      </c>
      <c r="E243" s="38" t="str">
        <f t="shared" si="24"/>
        <v>)</v>
      </c>
      <c r="F243" s="38" t="str">
        <f t="shared" si="31"/>
        <v>.((((((((((.((((((.((.((((.((((...((.(((.(((((...((((((((..........))))))))..(((((...((((((((.((((.(((((.......(((((((..((((...)))).)))))))....((.(((((..((((.....)))).))))).))(((..(((((((.(((((((....))))))).....)))))))..)))..)))))....)))).)))</v>
      </c>
      <c r="G243" s="39">
        <f>IF($A243&lt;=LEN('LMNA e11 - 2ry Str + Mask'!A$2),SUMIF('LMNA e11 - HSF3.0'!E2:E389,"&lt;="&amp;$A243,'LMNA e11 - HSF3.0'!H2:H389)-SUMIF('LMNA e11 - HSF3.0'!G2:G389,"&lt;="&amp;$A243,'LMNA e11 - HSF3.0'!H2:H389),"")</f>
        <v>1.1488095238095219</v>
      </c>
      <c r="H243" s="39">
        <f>IF($A243&lt;=LEN('LMNA e11 - 2ry Str + Mask'!A$2),SUMIF('LMNA e11 - HSF3.0'!E2:E389,"&lt;="&amp;$A243,'LMNA e11 - HSF3.0'!I2:I389)-SUMIF('LMNA e11 - HSF3.0'!G2:G389,"&lt;="&amp;$A243,'LMNA e11 - HSF3.0'!I2:I389),"")</f>
        <v>-0.125</v>
      </c>
      <c r="I243" s="39">
        <f>IF($A243&lt;=LEN('LMNA e11 - 2ry Str + Mask'!A$2),G243+H243,"")</f>
        <v>1.0238095238095219</v>
      </c>
      <c r="J243" s="39">
        <f t="shared" si="25"/>
        <v>0</v>
      </c>
      <c r="K243" s="39">
        <f t="shared" si="26"/>
        <v>0</v>
      </c>
      <c r="L243" s="39">
        <f t="shared" si="27"/>
        <v>0</v>
      </c>
      <c r="M243" s="39">
        <f t="shared" si="28"/>
        <v>0</v>
      </c>
      <c r="N243" s="39">
        <f t="shared" si="29"/>
        <v>0</v>
      </c>
      <c r="O243" s="39">
        <f t="shared" si="30"/>
        <v>0</v>
      </c>
      <c r="P243" s="39">
        <f>IF($A243&lt;=LEN('LMNA e11 - 2ry Str + Mask'!A$2),M243-J243,"")</f>
        <v>0</v>
      </c>
      <c r="Q243" s="39">
        <f>IF($A243&lt;=LEN('LMNA e11 - 2ry Str + Mask'!A$2),N243-K243,"")</f>
        <v>0</v>
      </c>
      <c r="R243" s="39">
        <f>IF($A243&lt;=LEN('LMNA e11 - 2ry Str + Mask'!A$2),O243-L243,"")</f>
        <v>0</v>
      </c>
    </row>
    <row r="244" spans="1:18" ht="56" customHeight="1" x14ac:dyDescent="0.15">
      <c r="A244" s="36">
        <v>243</v>
      </c>
      <c r="B244" s="37" t="str">
        <f>IF($A244&lt;=LEN('LMNA e11 - 2ry Str + Mask'!A$2),MID('LMNA e11 - 2ry Str + Mask'!A$2,$A244,1),"")</f>
        <v>)</v>
      </c>
      <c r="C244" s="38" t="str">
        <f>IF($A244&lt;=LEN('LMNA e11 - 2ry Str + Mask'!B$2),MID('LMNA e11 - 2ry Str + Mask'!B$2,$A244,1),"")</f>
        <v>)</v>
      </c>
      <c r="D244" s="38" t="str">
        <f>IF($A244&lt;=LEN('LMNA e11 - 2ry Str + Mask'!C$2),MID('LMNA e11 - 2ry Str + Mask'!C$2,$A244,1),"")</f>
        <v>.</v>
      </c>
      <c r="E244" s="38" t="str">
        <f t="shared" si="24"/>
        <v>)</v>
      </c>
      <c r="F244" s="38" t="str">
        <f t="shared" si="31"/>
        <v>.((((((((((.((((((.((.((((.((((...((.(((.(((((...((((((((..........))))))))..(((((...((((((((.((((.(((((.......(((((((..((((...)))).)))))))....((.(((((..((((.....)))).))))).))(((..(((((((.(((((((....))))))).....)))))))..)))..)))))....)))).))))</v>
      </c>
      <c r="G244" s="39">
        <f>IF($A244&lt;=LEN('LMNA e11 - 2ry Str + Mask'!A$2),SUMIF('LMNA e11 - HSF3.0'!E2:E389,"&lt;="&amp;$A244,'LMNA e11 - HSF3.0'!H2:H389)-SUMIF('LMNA e11 - HSF3.0'!G2:G389,"&lt;="&amp;$A244,'LMNA e11 - HSF3.0'!H2:H389),"")</f>
        <v>1.0238095238095219</v>
      </c>
      <c r="H244" s="39">
        <f>IF($A244&lt;=LEN('LMNA e11 - 2ry Str + Mask'!A$2),SUMIF('LMNA e11 - HSF3.0'!E2:E389,"&lt;="&amp;$A244,'LMNA e11 - HSF3.0'!I2:I389)-SUMIF('LMNA e11 - HSF3.0'!G2:G389,"&lt;="&amp;$A244,'LMNA e11 - HSF3.0'!I2:I389),"")</f>
        <v>-0.125</v>
      </c>
      <c r="I244" s="39">
        <f>IF($A244&lt;=LEN('LMNA e11 - 2ry Str + Mask'!A$2),G244+H244,"")</f>
        <v>0.89880952380952195</v>
      </c>
      <c r="J244" s="39">
        <f t="shared" si="25"/>
        <v>0</v>
      </c>
      <c r="K244" s="39">
        <f t="shared" si="26"/>
        <v>0</v>
      </c>
      <c r="L244" s="39">
        <f t="shared" si="27"/>
        <v>0</v>
      </c>
      <c r="M244" s="39">
        <f t="shared" si="28"/>
        <v>0</v>
      </c>
      <c r="N244" s="39">
        <f t="shared" si="29"/>
        <v>0</v>
      </c>
      <c r="O244" s="39">
        <f t="shared" si="30"/>
        <v>0</v>
      </c>
      <c r="P244" s="39">
        <f>IF($A244&lt;=LEN('LMNA e11 - 2ry Str + Mask'!A$2),M244-J244,"")</f>
        <v>0</v>
      </c>
      <c r="Q244" s="39">
        <f>IF($A244&lt;=LEN('LMNA e11 - 2ry Str + Mask'!A$2),N244-K244,"")</f>
        <v>0</v>
      </c>
      <c r="R244" s="39">
        <f>IF($A244&lt;=LEN('LMNA e11 - 2ry Str + Mask'!A$2),O244-L244,"")</f>
        <v>0</v>
      </c>
    </row>
    <row r="245" spans="1:18" ht="56" customHeight="1" x14ac:dyDescent="0.15">
      <c r="A245" s="36">
        <v>244</v>
      </c>
      <c r="B245" s="37" t="str">
        <f>IF($A245&lt;=LEN('LMNA e11 - 2ry Str + Mask'!A$2),MID('LMNA e11 - 2ry Str + Mask'!A$2,$A245,1),"")</f>
        <v>.</v>
      </c>
      <c r="C245" s="38" t="str">
        <f>IF($A245&lt;=LEN('LMNA e11 - 2ry Str + Mask'!B$2),MID('LMNA e11 - 2ry Str + Mask'!B$2,$A245,1),"")</f>
        <v>.</v>
      </c>
      <c r="D245" s="38" t="str">
        <f>IF($A245&lt;=LEN('LMNA e11 - 2ry Str + Mask'!C$2),MID('LMNA e11 - 2ry Str + Mask'!C$2,$A245,1),"")</f>
        <v>.</v>
      </c>
      <c r="E245" s="38" t="str">
        <f t="shared" si="24"/>
        <v>.</v>
      </c>
      <c r="F245" s="38" t="str">
        <f t="shared" si="31"/>
        <v>.((((((((((.((((((.((.((((.((((...((.(((.(((((...((((((((..........))))))))..(((((...((((((((.((((.(((((.......(((((((..((((...)))).)))))))....((.(((((..((((.....)))).))))).))(((..(((((((.(((((((....))))))).....)))))))..)))..)))))....)))).)))).</v>
      </c>
      <c r="G245" s="39">
        <f>IF($A245&lt;=LEN('LMNA e11 - 2ry Str + Mask'!A$2),SUMIF('LMNA e11 - HSF3.0'!E2:E389,"&lt;="&amp;$A245,'LMNA e11 - HSF3.0'!H2:H389)-SUMIF('LMNA e11 - HSF3.0'!G2:G389,"&lt;="&amp;$A245,'LMNA e11 - HSF3.0'!H2:H389),"")</f>
        <v>1.0476190476190474</v>
      </c>
      <c r="H245" s="39">
        <f>IF($A245&lt;=LEN('LMNA e11 - 2ry Str + Mask'!A$2),SUMIF('LMNA e11 - HSF3.0'!E2:E389,"&lt;="&amp;$A245,'LMNA e11 - HSF3.0'!I2:I389)-SUMIF('LMNA e11 - HSF3.0'!G2:G389,"&lt;="&amp;$A245,'LMNA e11 - HSF3.0'!I2:I389),"")</f>
        <v>-0.125</v>
      </c>
      <c r="I245" s="39">
        <f>IF($A245&lt;=LEN('LMNA e11 - 2ry Str + Mask'!A$2),G245+H245,"")</f>
        <v>0.92261904761904745</v>
      </c>
      <c r="J245" s="39">
        <f t="shared" si="25"/>
        <v>1.0476190476190474</v>
      </c>
      <c r="K245" s="39">
        <f t="shared" si="26"/>
        <v>-0.125</v>
      </c>
      <c r="L245" s="39">
        <f t="shared" si="27"/>
        <v>0.92261904761904745</v>
      </c>
      <c r="M245" s="39">
        <f t="shared" si="28"/>
        <v>1.0476190476190474</v>
      </c>
      <c r="N245" s="39">
        <f t="shared" si="29"/>
        <v>-0.125</v>
      </c>
      <c r="O245" s="39">
        <f t="shared" si="30"/>
        <v>0.92261904761904745</v>
      </c>
      <c r="P245" s="39">
        <f>IF($A245&lt;=LEN('LMNA e11 - 2ry Str + Mask'!A$2),M245-J245,"")</f>
        <v>0</v>
      </c>
      <c r="Q245" s="39">
        <f>IF($A245&lt;=LEN('LMNA e11 - 2ry Str + Mask'!A$2),N245-K245,"")</f>
        <v>0</v>
      </c>
      <c r="R245" s="39">
        <f>IF($A245&lt;=LEN('LMNA e11 - 2ry Str + Mask'!A$2),O245-L245,"")</f>
        <v>0</v>
      </c>
    </row>
    <row r="246" spans="1:18" ht="56" customHeight="1" x14ac:dyDescent="0.15">
      <c r="A246" s="36">
        <v>245</v>
      </c>
      <c r="B246" s="37" t="str">
        <f>IF($A246&lt;=LEN('LMNA e11 - 2ry Str + Mask'!A$2),MID('LMNA e11 - 2ry Str + Mask'!A$2,$A246,1),"")</f>
        <v>)</v>
      </c>
      <c r="C246" s="38" t="str">
        <f>IF($A246&lt;=LEN('LMNA e11 - 2ry Str + Mask'!B$2),MID('LMNA e11 - 2ry Str + Mask'!B$2,$A246,1),"")</f>
        <v>)</v>
      </c>
      <c r="D246" s="38" t="str">
        <f>IF($A246&lt;=LEN('LMNA e11 - 2ry Str + Mask'!C$2),MID('LMNA e11 - 2ry Str + Mask'!C$2,$A246,1),"")</f>
        <v>.</v>
      </c>
      <c r="E246" s="38" t="str">
        <f t="shared" si="24"/>
        <v>)</v>
      </c>
      <c r="F246" s="38" t="str">
        <f t="shared" si="31"/>
        <v>.((((((((((.((((((.((.((((.((((...((.(((.(((((...((((((((..........))))))))..(((((...((((((((.((((.(((((.......(((((((..((((...)))).)))))))....((.(((((..((((.....)))).))))).))(((..(((((((.(((((((....))))))).....)))))))..)))..)))))....)))).)))).)</v>
      </c>
      <c r="G246" s="39">
        <f>IF($A246&lt;=LEN('LMNA e11 - 2ry Str + Mask'!A$2),SUMIF('LMNA e11 - HSF3.0'!E2:E389,"&lt;="&amp;$A246,'LMNA e11 - HSF3.0'!H2:H389)-SUMIF('LMNA e11 - HSF3.0'!G2:G389,"&lt;="&amp;$A246,'LMNA e11 - HSF3.0'!H2:H389),"")</f>
        <v>1.0535714285714306</v>
      </c>
      <c r="H246" s="39">
        <f>IF($A246&lt;=LEN('LMNA e11 - 2ry Str + Mask'!A$2),SUMIF('LMNA e11 - HSF3.0'!E2:E389,"&lt;="&amp;$A246,'LMNA e11 - HSF3.0'!I2:I389)-SUMIF('LMNA e11 - HSF3.0'!G2:G389,"&lt;="&amp;$A246,'LMNA e11 - HSF3.0'!I2:I389),"")</f>
        <v>-0.125</v>
      </c>
      <c r="I246" s="39">
        <f>IF($A246&lt;=LEN('LMNA e11 - 2ry Str + Mask'!A$2),G246+H246,"")</f>
        <v>0.9285714285714306</v>
      </c>
      <c r="J246" s="39">
        <f t="shared" si="25"/>
        <v>0</v>
      </c>
      <c r="K246" s="39">
        <f t="shared" si="26"/>
        <v>0</v>
      </c>
      <c r="L246" s="39">
        <f t="shared" si="27"/>
        <v>0</v>
      </c>
      <c r="M246" s="39">
        <f t="shared" si="28"/>
        <v>0</v>
      </c>
      <c r="N246" s="39">
        <f t="shared" si="29"/>
        <v>0</v>
      </c>
      <c r="O246" s="39">
        <f t="shared" si="30"/>
        <v>0</v>
      </c>
      <c r="P246" s="39">
        <f>IF($A246&lt;=LEN('LMNA e11 - 2ry Str + Mask'!A$2),M246-J246,"")</f>
        <v>0</v>
      </c>
      <c r="Q246" s="39">
        <f>IF($A246&lt;=LEN('LMNA e11 - 2ry Str + Mask'!A$2),N246-K246,"")</f>
        <v>0</v>
      </c>
      <c r="R246" s="39">
        <f>IF($A246&lt;=LEN('LMNA e11 - 2ry Str + Mask'!A$2),O246-L246,"")</f>
        <v>0</v>
      </c>
    </row>
    <row r="247" spans="1:18" ht="56" customHeight="1" x14ac:dyDescent="0.15">
      <c r="A247" s="36">
        <v>246</v>
      </c>
      <c r="B247" s="37" t="str">
        <f>IF($A247&lt;=LEN('LMNA e11 - 2ry Str + Mask'!A$2),MID('LMNA e11 - 2ry Str + Mask'!A$2,$A247,1),"")</f>
        <v>)</v>
      </c>
      <c r="C247" s="38" t="str">
        <f>IF($A247&lt;=LEN('LMNA e11 - 2ry Str + Mask'!B$2),MID('LMNA e11 - 2ry Str + Mask'!B$2,$A247,1),"")</f>
        <v>)</v>
      </c>
      <c r="D247" s="38" t="str">
        <f>IF($A247&lt;=LEN('LMNA e11 - 2ry Str + Mask'!C$2),MID('LMNA e11 - 2ry Str + Mask'!C$2,$A247,1),"")</f>
        <v>.</v>
      </c>
      <c r="E247" s="38" t="str">
        <f t="shared" si="24"/>
        <v>)</v>
      </c>
      <c r="F247" s="38" t="str">
        <f t="shared" si="31"/>
        <v>.((((((((((.((((((.((.((((.((((...((.(((.(((((...((((((((..........))))))))..(((((...((((((((.((((.(((((.......(((((((..((((...)))).)))))))....((.(((((..((((.....)))).))))).))(((..(((((((.(((((((....))))))).....)))))))..)))..)))))....)))).)))).))</v>
      </c>
      <c r="G247" s="39">
        <f>IF($A247&lt;=LEN('LMNA e11 - 2ry Str + Mask'!A$2),SUMIF('LMNA e11 - HSF3.0'!E2:E389,"&lt;="&amp;$A247,'LMNA e11 - HSF3.0'!H2:H389)-SUMIF('LMNA e11 - HSF3.0'!G2:G389,"&lt;="&amp;$A247,'LMNA e11 - HSF3.0'!H2:H389),"")</f>
        <v>1.2202380952380985</v>
      </c>
      <c r="H247" s="39">
        <f>IF($A247&lt;=LEN('LMNA e11 - 2ry Str + Mask'!A$2),SUMIF('LMNA e11 - HSF3.0'!E2:E389,"&lt;="&amp;$A247,'LMNA e11 - HSF3.0'!I2:I389)-SUMIF('LMNA e11 - HSF3.0'!G2:G389,"&lt;="&amp;$A247,'LMNA e11 - HSF3.0'!I2:I389),"")</f>
        <v>-0.375</v>
      </c>
      <c r="I247" s="39">
        <f>IF($A247&lt;=LEN('LMNA e11 - 2ry Str + Mask'!A$2),G247+H247,"")</f>
        <v>0.84523809523809845</v>
      </c>
      <c r="J247" s="39">
        <f t="shared" si="25"/>
        <v>0</v>
      </c>
      <c r="K247" s="39">
        <f t="shared" si="26"/>
        <v>0</v>
      </c>
      <c r="L247" s="39">
        <f t="shared" si="27"/>
        <v>0</v>
      </c>
      <c r="M247" s="39">
        <f t="shared" si="28"/>
        <v>0</v>
      </c>
      <c r="N247" s="39">
        <f t="shared" si="29"/>
        <v>0</v>
      </c>
      <c r="O247" s="39">
        <f t="shared" si="30"/>
        <v>0</v>
      </c>
      <c r="P247" s="39">
        <f>IF($A247&lt;=LEN('LMNA e11 - 2ry Str + Mask'!A$2),M247-J247,"")</f>
        <v>0</v>
      </c>
      <c r="Q247" s="39">
        <f>IF($A247&lt;=LEN('LMNA e11 - 2ry Str + Mask'!A$2),N247-K247,"")</f>
        <v>0</v>
      </c>
      <c r="R247" s="39">
        <f>IF($A247&lt;=LEN('LMNA e11 - 2ry Str + Mask'!A$2),O247-L247,"")</f>
        <v>0</v>
      </c>
    </row>
    <row r="248" spans="1:18" ht="56" customHeight="1" x14ac:dyDescent="0.15">
      <c r="A248" s="36">
        <v>247</v>
      </c>
      <c r="B248" s="37" t="str">
        <f>IF($A248&lt;=LEN('LMNA e11 - 2ry Str + Mask'!A$2),MID('LMNA e11 - 2ry Str + Mask'!A$2,$A248,1),"")</f>
        <v>)</v>
      </c>
      <c r="C248" s="38" t="str">
        <f>IF($A248&lt;=LEN('LMNA e11 - 2ry Str + Mask'!B$2),MID('LMNA e11 - 2ry Str + Mask'!B$2,$A248,1),"")</f>
        <v>)</v>
      </c>
      <c r="D248" s="38" t="str">
        <f>IF($A248&lt;=LEN('LMNA e11 - 2ry Str + Mask'!C$2),MID('LMNA e11 - 2ry Str + Mask'!C$2,$A248,1),"")</f>
        <v>.</v>
      </c>
      <c r="E248" s="38" t="str">
        <f t="shared" si="24"/>
        <v>)</v>
      </c>
      <c r="F248" s="38" t="str">
        <f t="shared" si="31"/>
        <v>.((((((((((.((((((.((.((((.((((...((.(((.(((((...((((((((..........))))))))..(((((...((((((((.((((.(((((.......(((((((..((((...)))).)))))))....((.(((((..((((.....)))).))))).))(((..(((((((.(((((((....))))))).....)))))))..)))..)))))....)))).)))).)))</v>
      </c>
      <c r="G248" s="39">
        <f>IF($A248&lt;=LEN('LMNA e11 - 2ry Str + Mask'!A$2),SUMIF('LMNA e11 - HSF3.0'!E2:E389,"&lt;="&amp;$A248,'LMNA e11 - HSF3.0'!H2:H389)-SUMIF('LMNA e11 - HSF3.0'!G2:G389,"&lt;="&amp;$A248,'LMNA e11 - HSF3.0'!H2:H389),"")</f>
        <v>1.5297619047619087</v>
      </c>
      <c r="H248" s="39">
        <f>IF($A248&lt;=LEN('LMNA e11 - 2ry Str + Mask'!A$2),SUMIF('LMNA e11 - HSF3.0'!E2:E389,"&lt;="&amp;$A248,'LMNA e11 - HSF3.0'!I2:I389)-SUMIF('LMNA e11 - HSF3.0'!G2:G389,"&lt;="&amp;$A248,'LMNA e11 - HSF3.0'!I2:I389),"")</f>
        <v>-0.25</v>
      </c>
      <c r="I248" s="39">
        <f>IF($A248&lt;=LEN('LMNA e11 - 2ry Str + Mask'!A$2),G248+H248,"")</f>
        <v>1.2797619047619087</v>
      </c>
      <c r="J248" s="39">
        <f t="shared" si="25"/>
        <v>0</v>
      </c>
      <c r="K248" s="39">
        <f t="shared" si="26"/>
        <v>0</v>
      </c>
      <c r="L248" s="39">
        <f t="shared" si="27"/>
        <v>0</v>
      </c>
      <c r="M248" s="39">
        <f t="shared" si="28"/>
        <v>0</v>
      </c>
      <c r="N248" s="39">
        <f t="shared" si="29"/>
        <v>0</v>
      </c>
      <c r="O248" s="39">
        <f t="shared" si="30"/>
        <v>0</v>
      </c>
      <c r="P248" s="39">
        <f>IF($A248&lt;=LEN('LMNA e11 - 2ry Str + Mask'!A$2),M248-J248,"")</f>
        <v>0</v>
      </c>
      <c r="Q248" s="39">
        <f>IF($A248&lt;=LEN('LMNA e11 - 2ry Str + Mask'!A$2),N248-K248,"")</f>
        <v>0</v>
      </c>
      <c r="R248" s="39">
        <f>IF($A248&lt;=LEN('LMNA e11 - 2ry Str + Mask'!A$2),O248-L248,"")</f>
        <v>0</v>
      </c>
    </row>
    <row r="249" spans="1:18" ht="56" customHeight="1" x14ac:dyDescent="0.15">
      <c r="A249" s="36">
        <v>248</v>
      </c>
      <c r="B249" s="37" t="str">
        <f>IF($A249&lt;=LEN('LMNA e11 - 2ry Str + Mask'!A$2),MID('LMNA e11 - 2ry Str + Mask'!A$2,$A249,1),"")</f>
        <v>)</v>
      </c>
      <c r="C249" s="38" t="str">
        <f>IF($A249&lt;=LEN('LMNA e11 - 2ry Str + Mask'!B$2),MID('LMNA e11 - 2ry Str + Mask'!B$2,$A249,1),"")</f>
        <v>)</v>
      </c>
      <c r="D249" s="38" t="str">
        <f>IF($A249&lt;=LEN('LMNA e11 - 2ry Str + Mask'!C$2),MID('LMNA e11 - 2ry Str + Mask'!C$2,$A249,1),"")</f>
        <v>.</v>
      </c>
      <c r="E249" s="38" t="str">
        <f t="shared" si="24"/>
        <v>)</v>
      </c>
      <c r="F249" s="38" t="str">
        <f t="shared" si="31"/>
        <v>.((((((((((.((((((.((.((((.((((...((.(((.(((((...((((((((..........))))))))..(((((...((((((((.((((.(((((.......(((((((..((((...)))).)))))))....((.(((((..((((.....)))).))))).))(((..(((((((.(((((((....))))))).....)))))))..)))..)))))....)))).)))).))))</v>
      </c>
      <c r="G249" s="39">
        <f>IF($A249&lt;=LEN('LMNA e11 - 2ry Str + Mask'!A$2),SUMIF('LMNA e11 - HSF3.0'!E2:E389,"&lt;="&amp;$A249,'LMNA e11 - HSF3.0'!H2:H389)-SUMIF('LMNA e11 - HSF3.0'!G2:G389,"&lt;="&amp;$A249,'LMNA e11 - HSF3.0'!H2:H389),"")</f>
        <v>1.3869047619047663</v>
      </c>
      <c r="H249" s="39">
        <f>IF($A249&lt;=LEN('LMNA e11 - 2ry Str + Mask'!A$2),SUMIF('LMNA e11 - HSF3.0'!E2:E389,"&lt;="&amp;$A249,'LMNA e11 - HSF3.0'!I2:I389)-SUMIF('LMNA e11 - HSF3.0'!G2:G389,"&lt;="&amp;$A249,'LMNA e11 - HSF3.0'!I2:I389),"")</f>
        <v>-0.25</v>
      </c>
      <c r="I249" s="39">
        <f>IF($A249&lt;=LEN('LMNA e11 - 2ry Str + Mask'!A$2),G249+H249,"")</f>
        <v>1.1369047619047663</v>
      </c>
      <c r="J249" s="39">
        <f t="shared" si="25"/>
        <v>0</v>
      </c>
      <c r="K249" s="39">
        <f t="shared" si="26"/>
        <v>0</v>
      </c>
      <c r="L249" s="39">
        <f t="shared" si="27"/>
        <v>0</v>
      </c>
      <c r="M249" s="39">
        <f t="shared" si="28"/>
        <v>0</v>
      </c>
      <c r="N249" s="39">
        <f t="shared" si="29"/>
        <v>0</v>
      </c>
      <c r="O249" s="39">
        <f t="shared" si="30"/>
        <v>0</v>
      </c>
      <c r="P249" s="39">
        <f>IF($A249&lt;=LEN('LMNA e11 - 2ry Str + Mask'!A$2),M249-J249,"")</f>
        <v>0</v>
      </c>
      <c r="Q249" s="39">
        <f>IF($A249&lt;=LEN('LMNA e11 - 2ry Str + Mask'!A$2),N249-K249,"")</f>
        <v>0</v>
      </c>
      <c r="R249" s="39">
        <f>IF($A249&lt;=LEN('LMNA e11 - 2ry Str + Mask'!A$2),O249-L249,"")</f>
        <v>0</v>
      </c>
    </row>
    <row r="250" spans="1:18" ht="56" customHeight="1" x14ac:dyDescent="0.15">
      <c r="A250" s="36">
        <v>249</v>
      </c>
      <c r="B250" s="37" t="str">
        <f>IF($A250&lt;=LEN('LMNA e11 - 2ry Str + Mask'!A$2),MID('LMNA e11 - 2ry Str + Mask'!A$2,$A250,1),"")</f>
        <v>.</v>
      </c>
      <c r="C250" s="38" t="str">
        <f>IF($A250&lt;=LEN('LMNA e11 - 2ry Str + Mask'!B$2),MID('LMNA e11 - 2ry Str + Mask'!B$2,$A250,1),"")</f>
        <v>.</v>
      </c>
      <c r="D250" s="38" t="str">
        <f>IF($A250&lt;=LEN('LMNA e11 - 2ry Str + Mask'!C$2),MID('LMNA e11 - 2ry Str + Mask'!C$2,$A250,1),"")</f>
        <v>.</v>
      </c>
      <c r="E250" s="38" t="str">
        <f t="shared" si="24"/>
        <v>.</v>
      </c>
      <c r="F250" s="38" t="str">
        <f t="shared" si="31"/>
        <v>.((((((((((.((((((.((.((((.((((...((.(((.(((((...((((((((..........))))))))..(((((...((((((((.((((.(((((.......(((((((..((((...)))).)))))))....((.(((((..((((.....)))).))))).))(((..(((((((.(((((((....))))))).....)))))))..)))..)))))....)))).)))).)))).</v>
      </c>
      <c r="G250" s="39">
        <f>IF($A250&lt;=LEN('LMNA e11 - 2ry Str + Mask'!A$2),SUMIF('LMNA e11 - HSF3.0'!E2:E389,"&lt;="&amp;$A250,'LMNA e11 - HSF3.0'!H2:H389)-SUMIF('LMNA e11 - HSF3.0'!G2:G389,"&lt;="&amp;$A250,'LMNA e11 - HSF3.0'!H2:H389),"")</f>
        <v>1.2678571428571495</v>
      </c>
      <c r="H250" s="39">
        <f>IF($A250&lt;=LEN('LMNA e11 - 2ry Str + Mask'!A$2),SUMIF('LMNA e11 - HSF3.0'!E2:E389,"&lt;="&amp;$A250,'LMNA e11 - HSF3.0'!I2:I389)-SUMIF('LMNA e11 - HSF3.0'!G2:G389,"&lt;="&amp;$A250,'LMNA e11 - HSF3.0'!I2:I389),"")</f>
        <v>-0.25</v>
      </c>
      <c r="I250" s="39">
        <f>IF($A250&lt;=LEN('LMNA e11 - 2ry Str + Mask'!A$2),G250+H250,"")</f>
        <v>1.0178571428571495</v>
      </c>
      <c r="J250" s="39">
        <f t="shared" si="25"/>
        <v>1.2678571428571495</v>
      </c>
      <c r="K250" s="39">
        <f t="shared" si="26"/>
        <v>-0.25</v>
      </c>
      <c r="L250" s="39">
        <f t="shared" si="27"/>
        <v>1.0178571428571495</v>
      </c>
      <c r="M250" s="39">
        <f t="shared" si="28"/>
        <v>1.2678571428571495</v>
      </c>
      <c r="N250" s="39">
        <f t="shared" si="29"/>
        <v>-0.25</v>
      </c>
      <c r="O250" s="39">
        <f t="shared" si="30"/>
        <v>1.0178571428571495</v>
      </c>
      <c r="P250" s="39">
        <f>IF($A250&lt;=LEN('LMNA e11 - 2ry Str + Mask'!A$2),M250-J250,"")</f>
        <v>0</v>
      </c>
      <c r="Q250" s="39">
        <f>IF($A250&lt;=LEN('LMNA e11 - 2ry Str + Mask'!A$2),N250-K250,"")</f>
        <v>0</v>
      </c>
      <c r="R250" s="39">
        <f>IF($A250&lt;=LEN('LMNA e11 - 2ry Str + Mask'!A$2),O250-L250,"")</f>
        <v>0</v>
      </c>
    </row>
    <row r="251" spans="1:18" ht="56" customHeight="1" x14ac:dyDescent="0.15">
      <c r="A251" s="36">
        <v>250</v>
      </c>
      <c r="B251" s="37" t="str">
        <f>IF($A251&lt;=LEN('LMNA e11 - 2ry Str + Mask'!A$2),MID('LMNA e11 - 2ry Str + Mask'!A$2,$A251,1),"")</f>
        <v>.</v>
      </c>
      <c r="C251" s="38" t="str">
        <f>IF($A251&lt;=LEN('LMNA e11 - 2ry Str + Mask'!B$2),MID('LMNA e11 - 2ry Str + Mask'!B$2,$A251,1),"")</f>
        <v>.</v>
      </c>
      <c r="D251" s="38" t="str">
        <f>IF($A251&lt;=LEN('LMNA e11 - 2ry Str + Mask'!C$2),MID('LMNA e11 - 2ry Str + Mask'!C$2,$A251,1),"")</f>
        <v>.</v>
      </c>
      <c r="E251" s="38" t="str">
        <f t="shared" si="24"/>
        <v>.</v>
      </c>
      <c r="F251" s="38" t="str">
        <f t="shared" si="31"/>
        <v>.((((((((((.((((((.((.((((.((((...((.(((.(((((...((((((((..........))))))))..(((((...((((((((.((((.(((((.......(((((((..((((...)))).)))))))....((.(((((..((((.....)))).))))).))(((..(((((((.(((((((....))))))).....)))))))..)))..)))))....)))).)))).))))..</v>
      </c>
      <c r="G251" s="39">
        <f>IF($A251&lt;=LEN('LMNA e11 - 2ry Str + Mask'!A$2),SUMIF('LMNA e11 - HSF3.0'!E2:E389,"&lt;="&amp;$A251,'LMNA e11 - HSF3.0'!H2:H389)-SUMIF('LMNA e11 - HSF3.0'!G2:G389,"&lt;="&amp;$A251,'LMNA e11 - HSF3.0'!H2:H389),"")</f>
        <v>1.1011904761904816</v>
      </c>
      <c r="H251" s="39">
        <f>IF($A251&lt;=LEN('LMNA e11 - 2ry Str + Mask'!A$2),SUMIF('LMNA e11 - HSF3.0'!E2:E389,"&lt;="&amp;$A251,'LMNA e11 - HSF3.0'!I2:I389)-SUMIF('LMNA e11 - HSF3.0'!G2:G389,"&lt;="&amp;$A251,'LMNA e11 - HSF3.0'!I2:I389),"")</f>
        <v>-0.25</v>
      </c>
      <c r="I251" s="39">
        <f>IF($A251&lt;=LEN('LMNA e11 - 2ry Str + Mask'!A$2),G251+H251,"")</f>
        <v>0.8511904761904816</v>
      </c>
      <c r="J251" s="39">
        <f t="shared" si="25"/>
        <v>1.1011904761904816</v>
      </c>
      <c r="K251" s="39">
        <f t="shared" si="26"/>
        <v>-0.25</v>
      </c>
      <c r="L251" s="39">
        <f t="shared" si="27"/>
        <v>0.8511904761904816</v>
      </c>
      <c r="M251" s="39">
        <f t="shared" si="28"/>
        <v>1.1011904761904816</v>
      </c>
      <c r="N251" s="39">
        <f t="shared" si="29"/>
        <v>-0.25</v>
      </c>
      <c r="O251" s="39">
        <f t="shared" si="30"/>
        <v>0.8511904761904816</v>
      </c>
      <c r="P251" s="39">
        <f>IF($A251&lt;=LEN('LMNA e11 - 2ry Str + Mask'!A$2),M251-J251,"")</f>
        <v>0</v>
      </c>
      <c r="Q251" s="39">
        <f>IF($A251&lt;=LEN('LMNA e11 - 2ry Str + Mask'!A$2),N251-K251,"")</f>
        <v>0</v>
      </c>
      <c r="R251" s="39">
        <f>IF($A251&lt;=LEN('LMNA e11 - 2ry Str + Mask'!A$2),O251-L251,"")</f>
        <v>0</v>
      </c>
    </row>
    <row r="252" spans="1:18" ht="56" customHeight="1" x14ac:dyDescent="0.15">
      <c r="A252" s="36">
        <v>251</v>
      </c>
      <c r="B252" s="37" t="str">
        <f>IF($A252&lt;=LEN('LMNA e11 - 2ry Str + Mask'!A$2),MID('LMNA e11 - 2ry Str + Mask'!A$2,$A252,1),"")</f>
        <v>.</v>
      </c>
      <c r="C252" s="38" t="str">
        <f>IF($A252&lt;=LEN('LMNA e11 - 2ry Str + Mask'!B$2),MID('LMNA e11 - 2ry Str + Mask'!B$2,$A252,1),"")</f>
        <v>.</v>
      </c>
      <c r="D252" s="38" t="str">
        <f>IF($A252&lt;=LEN('LMNA e11 - 2ry Str + Mask'!C$2),MID('LMNA e11 - 2ry Str + Mask'!C$2,$A252,1),"")</f>
        <v>.</v>
      </c>
      <c r="E252" s="38" t="str">
        <f t="shared" si="24"/>
        <v>.</v>
      </c>
      <c r="F252" s="38" t="str">
        <f t="shared" si="31"/>
        <v>.((((((((((.((((((.((.((((.((((...((.(((.(((((...((((((((..........))))))))..(((((...((((((((.((((.(((((.......(((((((..((((...)))).)))))))....((.(((((..((((.....)))).))))).))(((..(((((((.(((((((....))))))).....)))))))..)))..)))))....)))).)))).))))...</v>
      </c>
      <c r="G252" s="39">
        <f>IF($A252&lt;=LEN('LMNA e11 - 2ry Str + Mask'!A$2),SUMIF('LMNA e11 - HSF3.0'!E2:E389,"&lt;="&amp;$A252,'LMNA e11 - HSF3.0'!H2:H389)-SUMIF('LMNA e11 - HSF3.0'!G2:G389,"&lt;="&amp;$A252,'LMNA e11 - HSF3.0'!H2:H389),"")</f>
        <v>1.2202380952380985</v>
      </c>
      <c r="H252" s="39">
        <f>IF($A252&lt;=LEN('LMNA e11 - 2ry Str + Mask'!A$2),SUMIF('LMNA e11 - HSF3.0'!E2:E389,"&lt;="&amp;$A252,'LMNA e11 - HSF3.0'!I2:I389)-SUMIF('LMNA e11 - HSF3.0'!G2:G389,"&lt;="&amp;$A252,'LMNA e11 - HSF3.0'!I2:I389),"")</f>
        <v>-0.25</v>
      </c>
      <c r="I252" s="39">
        <f>IF($A252&lt;=LEN('LMNA e11 - 2ry Str + Mask'!A$2),G252+H252,"")</f>
        <v>0.97023809523809845</v>
      </c>
      <c r="J252" s="39">
        <f t="shared" si="25"/>
        <v>1.2202380952380985</v>
      </c>
      <c r="K252" s="39">
        <f t="shared" si="26"/>
        <v>-0.25</v>
      </c>
      <c r="L252" s="39">
        <f t="shared" si="27"/>
        <v>0.97023809523809845</v>
      </c>
      <c r="M252" s="39">
        <f t="shared" si="28"/>
        <v>1.2202380952380985</v>
      </c>
      <c r="N252" s="39">
        <f t="shared" si="29"/>
        <v>-0.25</v>
      </c>
      <c r="O252" s="39">
        <f t="shared" si="30"/>
        <v>0.97023809523809845</v>
      </c>
      <c r="P252" s="39">
        <f>IF($A252&lt;=LEN('LMNA e11 - 2ry Str + Mask'!A$2),M252-J252,"")</f>
        <v>0</v>
      </c>
      <c r="Q252" s="39">
        <f>IF($A252&lt;=LEN('LMNA e11 - 2ry Str + Mask'!A$2),N252-K252,"")</f>
        <v>0</v>
      </c>
      <c r="R252" s="39">
        <f>IF($A252&lt;=LEN('LMNA e11 - 2ry Str + Mask'!A$2),O252-L252,"")</f>
        <v>0</v>
      </c>
    </row>
    <row r="253" spans="1:18" ht="56" customHeight="1" x14ac:dyDescent="0.15">
      <c r="A253" s="36">
        <v>252</v>
      </c>
      <c r="B253" s="37" t="str">
        <f>IF($A253&lt;=LEN('LMNA e11 - 2ry Str + Mask'!A$2),MID('LMNA e11 - 2ry Str + Mask'!A$2,$A253,1),"")</f>
        <v>)</v>
      </c>
      <c r="C253" s="38" t="str">
        <f>IF($A253&lt;=LEN('LMNA e11 - 2ry Str + Mask'!B$2),MID('LMNA e11 - 2ry Str + Mask'!B$2,$A253,1),"")</f>
        <v>)</v>
      </c>
      <c r="D253" s="38" t="str">
        <f>IF($A253&lt;=LEN('LMNA e11 - 2ry Str + Mask'!C$2),MID('LMNA e11 - 2ry Str + Mask'!C$2,$A253,1),"")</f>
        <v>.</v>
      </c>
      <c r="E253" s="38" t="str">
        <f t="shared" si="24"/>
        <v>)</v>
      </c>
      <c r="F253" s="38" t="str">
        <f t="shared" si="31"/>
        <v>.((((((((((.((((((.((.((((.((((...((.(((.(((((...((((((((..........))))))))..(((((...((((((((.((((.(((((.......(((((((..((((...)))).)))))))....((.(((((..((((.....)))).))))).))(((..(((((((.(((((((....))))))).....)))))))..)))..)))))....)))).)))).))))...)</v>
      </c>
      <c r="G253" s="39">
        <f>IF($A253&lt;=LEN('LMNA e11 - 2ry Str + Mask'!A$2),SUMIF('LMNA e11 - HSF3.0'!E2:E389,"&lt;="&amp;$A253,'LMNA e11 - HSF3.0'!H2:H389)-SUMIF('LMNA e11 - HSF3.0'!G2:G389,"&lt;="&amp;$A253,'LMNA e11 - HSF3.0'!H2:H389),"")</f>
        <v>1.2202380952380985</v>
      </c>
      <c r="H253" s="39">
        <f>IF($A253&lt;=LEN('LMNA e11 - 2ry Str + Mask'!A$2),SUMIF('LMNA e11 - HSF3.0'!E2:E389,"&lt;="&amp;$A253,'LMNA e11 - HSF3.0'!I2:I389)-SUMIF('LMNA e11 - HSF3.0'!G2:G389,"&lt;="&amp;$A253,'LMNA e11 - HSF3.0'!I2:I389),"")</f>
        <v>-0.25</v>
      </c>
      <c r="I253" s="39">
        <f>IF($A253&lt;=LEN('LMNA e11 - 2ry Str + Mask'!A$2),G253+H253,"")</f>
        <v>0.97023809523809845</v>
      </c>
      <c r="J253" s="39">
        <f t="shared" si="25"/>
        <v>0</v>
      </c>
      <c r="K253" s="39">
        <f t="shared" si="26"/>
        <v>0</v>
      </c>
      <c r="L253" s="39">
        <f t="shared" si="27"/>
        <v>0</v>
      </c>
      <c r="M253" s="39">
        <f t="shared" si="28"/>
        <v>0</v>
      </c>
      <c r="N253" s="39">
        <f t="shared" si="29"/>
        <v>0</v>
      </c>
      <c r="O253" s="39">
        <f t="shared" si="30"/>
        <v>0</v>
      </c>
      <c r="P253" s="39">
        <f>IF($A253&lt;=LEN('LMNA e11 - 2ry Str + Mask'!A$2),M253-J253,"")</f>
        <v>0</v>
      </c>
      <c r="Q253" s="39">
        <f>IF($A253&lt;=LEN('LMNA e11 - 2ry Str + Mask'!A$2),N253-K253,"")</f>
        <v>0</v>
      </c>
      <c r="R253" s="39">
        <f>IF($A253&lt;=LEN('LMNA e11 - 2ry Str + Mask'!A$2),O253-L253,"")</f>
        <v>0</v>
      </c>
    </row>
    <row r="254" spans="1:18" ht="56" customHeight="1" x14ac:dyDescent="0.15">
      <c r="A254" s="36">
        <v>253</v>
      </c>
      <c r="B254" s="37" t="str">
        <f>IF($A254&lt;=LEN('LMNA e11 - 2ry Str + Mask'!A$2),MID('LMNA e11 - 2ry Str + Mask'!A$2,$A254,1),"")</f>
        <v>)</v>
      </c>
      <c r="C254" s="38" t="str">
        <f>IF($A254&lt;=LEN('LMNA e11 - 2ry Str + Mask'!B$2),MID('LMNA e11 - 2ry Str + Mask'!B$2,$A254,1),"")</f>
        <v>)</v>
      </c>
      <c r="D254" s="38" t="str">
        <f>IF($A254&lt;=LEN('LMNA e11 - 2ry Str + Mask'!C$2),MID('LMNA e11 - 2ry Str + Mask'!C$2,$A254,1),"")</f>
        <v>.</v>
      </c>
      <c r="E254" s="38" t="str">
        <f t="shared" si="24"/>
        <v>)</v>
      </c>
      <c r="F254" s="38" t="str">
        <f t="shared" si="31"/>
        <v>.((((((((((.((((((.((.((((.((((...((.(((.(((((...((((((((..........))))))))..(((((...((((((((.((((.(((((.......(((((((..((((...)))).)))))))....((.(((((..((((.....)))).))))).))(((..(((((((.(((((((....))))))).....)))))))..)))..)))))....)))).)))).))))...))</v>
      </c>
      <c r="G254" s="39">
        <f>IF($A254&lt;=LEN('LMNA e11 - 2ry Str + Mask'!A$2),SUMIF('LMNA e11 - HSF3.0'!E2:E389,"&lt;="&amp;$A254,'LMNA e11 - HSF3.0'!H2:H389)-SUMIF('LMNA e11 - HSF3.0'!G2:G389,"&lt;="&amp;$A254,'LMNA e11 - HSF3.0'!H2:H389),"")</f>
        <v>0.9285714285714306</v>
      </c>
      <c r="H254" s="39">
        <f>IF($A254&lt;=LEN('LMNA e11 - 2ry Str + Mask'!A$2),SUMIF('LMNA e11 - HSF3.0'!E2:E389,"&lt;="&amp;$A254,'LMNA e11 - HSF3.0'!I2:I389)-SUMIF('LMNA e11 - HSF3.0'!G2:G389,"&lt;="&amp;$A254,'LMNA e11 - HSF3.0'!I2:I389),"")</f>
        <v>-0.58333333333333215</v>
      </c>
      <c r="I254" s="39">
        <f>IF($A254&lt;=LEN('LMNA e11 - 2ry Str + Mask'!A$2),G254+H254,"")</f>
        <v>0.34523809523809845</v>
      </c>
      <c r="J254" s="39">
        <f t="shared" si="25"/>
        <v>0</v>
      </c>
      <c r="K254" s="39">
        <f t="shared" si="26"/>
        <v>0</v>
      </c>
      <c r="L254" s="39">
        <f t="shared" si="27"/>
        <v>0</v>
      </c>
      <c r="M254" s="39">
        <f t="shared" si="28"/>
        <v>0</v>
      </c>
      <c r="N254" s="39">
        <f t="shared" si="29"/>
        <v>0</v>
      </c>
      <c r="O254" s="39">
        <f t="shared" si="30"/>
        <v>0</v>
      </c>
      <c r="P254" s="39">
        <f>IF($A254&lt;=LEN('LMNA e11 - 2ry Str + Mask'!A$2),M254-J254,"")</f>
        <v>0</v>
      </c>
      <c r="Q254" s="39">
        <f>IF($A254&lt;=LEN('LMNA e11 - 2ry Str + Mask'!A$2),N254-K254,"")</f>
        <v>0</v>
      </c>
      <c r="R254" s="39">
        <f>IF($A254&lt;=LEN('LMNA e11 - 2ry Str + Mask'!A$2),O254-L254,"")</f>
        <v>0</v>
      </c>
    </row>
    <row r="255" spans="1:18" ht="56" customHeight="1" x14ac:dyDescent="0.15">
      <c r="A255" s="36">
        <v>254</v>
      </c>
      <c r="B255" s="37" t="str">
        <f>IF($A255&lt;=LEN('LMNA e11 - 2ry Str + Mask'!A$2),MID('LMNA e11 - 2ry Str + Mask'!A$2,$A255,1),"")</f>
        <v>)</v>
      </c>
      <c r="C255" s="38" t="str">
        <f>IF($A255&lt;=LEN('LMNA e11 - 2ry Str + Mask'!B$2),MID('LMNA e11 - 2ry Str + Mask'!B$2,$A255,1),"")</f>
        <v>)</v>
      </c>
      <c r="D255" s="38" t="str">
        <f>IF($A255&lt;=LEN('LMNA e11 - 2ry Str + Mask'!C$2),MID('LMNA e11 - 2ry Str + Mask'!C$2,$A255,1),"")</f>
        <v>.</v>
      </c>
      <c r="E255" s="38" t="str">
        <f t="shared" si="24"/>
        <v>)</v>
      </c>
      <c r="F255" s="38" t="str">
        <f t="shared" si="31"/>
        <v>.((((((((((.((((((.((.((((.((((...((.(((.(((((...((((((((..........))))))))..(((((...((((((((.((((.(((((.......(((((((..((((...)))).)))))))....((.(((((..((((.....)))).))))).))(((..(((((((.(((((((....))))))).....)))))))..)))..)))))....)))).)))).))))...)))</v>
      </c>
      <c r="G255" s="39">
        <f>IF($A255&lt;=LEN('LMNA e11 - 2ry Str + Mask'!A$2),SUMIF('LMNA e11 - HSF3.0'!E2:E389,"&lt;="&amp;$A255,'LMNA e11 - HSF3.0'!H2:H389)-SUMIF('LMNA e11 - HSF3.0'!G2:G389,"&lt;="&amp;$A255,'LMNA e11 - HSF3.0'!H2:H389),"")</f>
        <v>0.78571428571428825</v>
      </c>
      <c r="H255" s="39">
        <f>IF($A255&lt;=LEN('LMNA e11 - 2ry Str + Mask'!A$2),SUMIF('LMNA e11 - HSF3.0'!E2:E389,"&lt;="&amp;$A255,'LMNA e11 - HSF3.0'!I2:I389)-SUMIF('LMNA e11 - HSF3.0'!G2:G389,"&lt;="&amp;$A255,'LMNA e11 - HSF3.0'!I2:I389),"")</f>
        <v>-0.64285714285714057</v>
      </c>
      <c r="I255" s="39">
        <f>IF($A255&lt;=LEN('LMNA e11 - 2ry Str + Mask'!A$2),G255+H255,"")</f>
        <v>0.14285714285714768</v>
      </c>
      <c r="J255" s="39">
        <f t="shared" si="25"/>
        <v>0</v>
      </c>
      <c r="K255" s="39">
        <f t="shared" si="26"/>
        <v>0</v>
      </c>
      <c r="L255" s="39">
        <f t="shared" si="27"/>
        <v>0</v>
      </c>
      <c r="M255" s="39">
        <f t="shared" si="28"/>
        <v>0</v>
      </c>
      <c r="N255" s="39">
        <f t="shared" si="29"/>
        <v>0</v>
      </c>
      <c r="O255" s="39">
        <f t="shared" si="30"/>
        <v>0</v>
      </c>
      <c r="P255" s="39">
        <f>IF($A255&lt;=LEN('LMNA e11 - 2ry Str + Mask'!A$2),M255-J255,"")</f>
        <v>0</v>
      </c>
      <c r="Q255" s="39">
        <f>IF($A255&lt;=LEN('LMNA e11 - 2ry Str + Mask'!A$2),N255-K255,"")</f>
        <v>0</v>
      </c>
      <c r="R255" s="39">
        <f>IF($A255&lt;=LEN('LMNA e11 - 2ry Str + Mask'!A$2),O255-L255,"")</f>
        <v>0</v>
      </c>
    </row>
    <row r="256" spans="1:18" ht="56" customHeight="1" x14ac:dyDescent="0.15">
      <c r="A256" s="36">
        <v>255</v>
      </c>
      <c r="B256" s="37" t="str">
        <f>IF($A256&lt;=LEN('LMNA e11 - 2ry Str + Mask'!A$2),MID('LMNA e11 - 2ry Str + Mask'!A$2,$A256,1),"")</f>
        <v>)</v>
      </c>
      <c r="C256" s="38" t="str">
        <f>IF($A256&lt;=LEN('LMNA e11 - 2ry Str + Mask'!B$2),MID('LMNA e11 - 2ry Str + Mask'!B$2,$A256,1),"")</f>
        <v>)</v>
      </c>
      <c r="D256" s="38" t="str">
        <f>IF($A256&lt;=LEN('LMNA e11 - 2ry Str + Mask'!C$2),MID('LMNA e11 - 2ry Str + Mask'!C$2,$A256,1),"")</f>
        <v>.</v>
      </c>
      <c r="E256" s="38" t="str">
        <f t="shared" si="24"/>
        <v>)</v>
      </c>
      <c r="F256" s="38" t="str">
        <f t="shared" si="31"/>
        <v>.((((((((((.((((((.((.((((.((((...((.(((.(((((...((((((((..........))))))))..(((((...((((((((.((((.(((((.......(((((((..((((...)))).)))))))....((.(((((..((((.....)))).))))).))(((..(((((((.(((((((....))))))).....)))))))..)))..)))))....)))).)))).))))...))))</v>
      </c>
      <c r="G256" s="39">
        <f>IF($A256&lt;=LEN('LMNA e11 - 2ry Str + Mask'!A$2),SUMIF('LMNA e11 - HSF3.0'!E2:E389,"&lt;="&amp;$A256,'LMNA e11 - HSF3.0'!H2:H389)-SUMIF('LMNA e11 - HSF3.0'!G2:G389,"&lt;="&amp;$A256,'LMNA e11 - HSF3.0'!H2:H389),"")</f>
        <v>0.78571428571428825</v>
      </c>
      <c r="H256" s="39">
        <f>IF($A256&lt;=LEN('LMNA e11 - 2ry Str + Mask'!A$2),SUMIF('LMNA e11 - HSF3.0'!E2:E389,"&lt;="&amp;$A256,'LMNA e11 - HSF3.0'!I2:I389)-SUMIF('LMNA e11 - HSF3.0'!G2:G389,"&lt;="&amp;$A256,'LMNA e11 - HSF3.0'!I2:I389),"")</f>
        <v>-1.1190476190476151</v>
      </c>
      <c r="I256" s="39">
        <f>IF($A256&lt;=LEN('LMNA e11 - 2ry Str + Mask'!A$2),G256+H256,"")</f>
        <v>-0.33333333333332682</v>
      </c>
      <c r="J256" s="39">
        <f t="shared" si="25"/>
        <v>0</v>
      </c>
      <c r="K256" s="39">
        <f t="shared" si="26"/>
        <v>0</v>
      </c>
      <c r="L256" s="39">
        <f t="shared" si="27"/>
        <v>0</v>
      </c>
      <c r="M256" s="39">
        <f t="shared" si="28"/>
        <v>0</v>
      </c>
      <c r="N256" s="39">
        <f t="shared" si="29"/>
        <v>0</v>
      </c>
      <c r="O256" s="39">
        <f t="shared" si="30"/>
        <v>0</v>
      </c>
      <c r="P256" s="39">
        <f>IF($A256&lt;=LEN('LMNA e11 - 2ry Str + Mask'!A$2),M256-J256,"")</f>
        <v>0</v>
      </c>
      <c r="Q256" s="39">
        <f>IF($A256&lt;=LEN('LMNA e11 - 2ry Str + Mask'!A$2),N256-K256,"")</f>
        <v>0</v>
      </c>
      <c r="R256" s="39">
        <f>IF($A256&lt;=LEN('LMNA e11 - 2ry Str + Mask'!A$2),O256-L256,"")</f>
        <v>0</v>
      </c>
    </row>
    <row r="257" spans="1:18" ht="56" customHeight="1" x14ac:dyDescent="0.15">
      <c r="A257" s="36">
        <v>256</v>
      </c>
      <c r="B257" s="37" t="str">
        <f>IF($A257&lt;=LEN('LMNA e11 - 2ry Str + Mask'!A$2),MID('LMNA e11 - 2ry Str + Mask'!A$2,$A257,1),"")</f>
        <v>)</v>
      </c>
      <c r="C257" s="38" t="str">
        <f>IF($A257&lt;=LEN('LMNA e11 - 2ry Str + Mask'!B$2),MID('LMNA e11 - 2ry Str + Mask'!B$2,$A257,1),"")</f>
        <v>)</v>
      </c>
      <c r="D257" s="38" t="str">
        <f>IF($A257&lt;=LEN('LMNA e11 - 2ry Str + Mask'!C$2),MID('LMNA e11 - 2ry Str + Mask'!C$2,$A257,1),"")</f>
        <v>.</v>
      </c>
      <c r="E257" s="38" t="str">
        <f t="shared" si="24"/>
        <v>)</v>
      </c>
      <c r="F257" s="38" t="str">
        <f t="shared" si="31"/>
        <v>.((((((((((.((((((.((.((((.((((...((.(((.(((((...((((((((..........))))))))..(((((...((((((((.((((.(((((.......(((((((..((((...)))).)))))))....((.(((((..((((.....)))).))))).))(((..(((((((.(((((((....))))))).....)))))))..)))..)))))....)))).)))).))))...)))))</v>
      </c>
      <c r="G257" s="39">
        <f>IF($A257&lt;=LEN('LMNA e11 - 2ry Str + Mask'!A$2),SUMIF('LMNA e11 - HSF3.0'!E2:E389,"&lt;="&amp;$A257,'LMNA e11 - HSF3.0'!H2:H389)-SUMIF('LMNA e11 - HSF3.0'!G2:G389,"&lt;="&amp;$A257,'LMNA e11 - HSF3.0'!H2:H389),"")</f>
        <v>0.78571428571428825</v>
      </c>
      <c r="H257" s="39">
        <f>IF($A257&lt;=LEN('LMNA e11 - 2ry Str + Mask'!A$2),SUMIF('LMNA e11 - HSF3.0'!E2:E389,"&lt;="&amp;$A257,'LMNA e11 - HSF3.0'!I2:I389)-SUMIF('LMNA e11 - HSF3.0'!G2:G389,"&lt;="&amp;$A257,'LMNA e11 - HSF3.0'!I2:I389),"")</f>
        <v>-1.4285714285714235</v>
      </c>
      <c r="I257" s="39">
        <f>IF($A257&lt;=LEN('LMNA e11 - 2ry Str + Mask'!A$2),G257+H257,"")</f>
        <v>-0.64285714285713524</v>
      </c>
      <c r="J257" s="39">
        <f t="shared" si="25"/>
        <v>0</v>
      </c>
      <c r="K257" s="39">
        <f t="shared" si="26"/>
        <v>0</v>
      </c>
      <c r="L257" s="39">
        <f t="shared" si="27"/>
        <v>0</v>
      </c>
      <c r="M257" s="39">
        <f t="shared" si="28"/>
        <v>0</v>
      </c>
      <c r="N257" s="39">
        <f t="shared" si="29"/>
        <v>0</v>
      </c>
      <c r="O257" s="39">
        <f t="shared" si="30"/>
        <v>0</v>
      </c>
      <c r="P257" s="39">
        <f>IF($A257&lt;=LEN('LMNA e11 - 2ry Str + Mask'!A$2),M257-J257,"")</f>
        <v>0</v>
      </c>
      <c r="Q257" s="39">
        <f>IF($A257&lt;=LEN('LMNA e11 - 2ry Str + Mask'!A$2),N257-K257,"")</f>
        <v>0</v>
      </c>
      <c r="R257" s="39">
        <f>IF($A257&lt;=LEN('LMNA e11 - 2ry Str + Mask'!A$2),O257-L257,"")</f>
        <v>0</v>
      </c>
    </row>
    <row r="258" spans="1:18" ht="56" customHeight="1" x14ac:dyDescent="0.15">
      <c r="A258" s="36">
        <v>257</v>
      </c>
      <c r="B258" s="37" t="str">
        <f>IF($A258&lt;=LEN('LMNA e11 - 2ry Str + Mask'!A$2),MID('LMNA e11 - 2ry Str + Mask'!A$2,$A258,1),"")</f>
        <v>)</v>
      </c>
      <c r="C258" s="38" t="str">
        <f>IF($A258&lt;=LEN('LMNA e11 - 2ry Str + Mask'!B$2),MID('LMNA e11 - 2ry Str + Mask'!B$2,$A258,1),"")</f>
        <v>.</v>
      </c>
      <c r="D258" s="38" t="str">
        <f>IF($A258&lt;=LEN('LMNA e11 - 2ry Str + Mask'!C$2),MID('LMNA e11 - 2ry Str + Mask'!C$2,$A258,1),"")</f>
        <v>.</v>
      </c>
      <c r="E258" s="38" t="str">
        <f t="shared" ref="E258:E321" si="32">IF(D258="x","|",C258)</f>
        <v>.</v>
      </c>
      <c r="F258" s="38" t="str">
        <f t="shared" si="31"/>
        <v>.((((((((((.((((((.((.((((.((((...((.(((.(((((...((((((((..........))))))))..(((((...((((((((.((((.(((((.......(((((((..((((...)))).)))))))....((.(((((..((((.....)))).))))).))(((..(((((((.(((((((....))))))).....)))))))..)))..)))))....)))).)))).))))...))))).</v>
      </c>
      <c r="G258" s="39">
        <f>IF($A258&lt;=LEN('LMNA e11 - 2ry Str + Mask'!A$2),SUMIF('LMNA e11 - HSF3.0'!E2:E389,"&lt;="&amp;$A258,'LMNA e11 - HSF3.0'!H2:H389)-SUMIF('LMNA e11 - HSF3.0'!G2:G389,"&lt;="&amp;$A258,'LMNA e11 - HSF3.0'!H2:H389),"")</f>
        <v>0.78571428571428825</v>
      </c>
      <c r="H258" s="39">
        <f>IF($A258&lt;=LEN('LMNA e11 - 2ry Str + Mask'!A$2),SUMIF('LMNA e11 - HSF3.0'!E2:E389,"&lt;="&amp;$A258,'LMNA e11 - HSF3.0'!I2:I389)-SUMIF('LMNA e11 - HSF3.0'!G2:G389,"&lt;="&amp;$A258,'LMNA e11 - HSF3.0'!I2:I389),"")</f>
        <v>-1.904761904761898</v>
      </c>
      <c r="I258" s="39">
        <f>IF($A258&lt;=LEN('LMNA e11 - 2ry Str + Mask'!A$2),G258+H258,"")</f>
        <v>-1.1190476190476097</v>
      </c>
      <c r="J258" s="39">
        <f t="shared" ref="J258:J321" si="33">IF(OR(B258=".",B258=""),G258,0)</f>
        <v>0</v>
      </c>
      <c r="K258" s="39">
        <f t="shared" ref="K258:K321" si="34">IF(OR(B258=".",B258=""),H258,0)</f>
        <v>0</v>
      </c>
      <c r="L258" s="39">
        <f t="shared" ref="L258:L321" si="35">IF(OR(B258=".",B258=""),I258,0)</f>
        <v>0</v>
      </c>
      <c r="M258" s="39">
        <f t="shared" ref="M258:M321" si="36">IF(OR(E258=".",E258=""),G258,0)</f>
        <v>0.78571428571428825</v>
      </c>
      <c r="N258" s="39">
        <f t="shared" ref="N258:N321" si="37">IF(OR(E258=".",E258=""),H258,0)</f>
        <v>-1.904761904761898</v>
      </c>
      <c r="O258" s="39">
        <f t="shared" ref="O258:O321" si="38">IF(OR(E258=".",E258=""),I258,0)</f>
        <v>-1.1190476190476097</v>
      </c>
      <c r="P258" s="39">
        <f>IF($A258&lt;=LEN('LMNA e11 - 2ry Str + Mask'!A$2),M258-J258,"")</f>
        <v>0.78571428571428825</v>
      </c>
      <c r="Q258" s="39">
        <f>IF($A258&lt;=LEN('LMNA e11 - 2ry Str + Mask'!A$2),N258-K258,"")</f>
        <v>-1.904761904761898</v>
      </c>
      <c r="R258" s="39">
        <f>IF($A258&lt;=LEN('LMNA e11 - 2ry Str + Mask'!A$2),O258-L258,"")</f>
        <v>-1.1190476190476097</v>
      </c>
    </row>
    <row r="259" spans="1:18" ht="56" customHeight="1" x14ac:dyDescent="0.15">
      <c r="A259" s="36">
        <v>258</v>
      </c>
      <c r="B259" s="37" t="str">
        <f>IF($A259&lt;=LEN('LMNA e11 - 2ry Str + Mask'!A$2),MID('LMNA e11 - 2ry Str + Mask'!A$2,$A259,1),"")</f>
        <v>.</v>
      </c>
      <c r="C259" s="38" t="str">
        <f>IF($A259&lt;=LEN('LMNA e11 - 2ry Str + Mask'!B$2),MID('LMNA e11 - 2ry Str + Mask'!B$2,$A259,1),"")</f>
        <v>)</v>
      </c>
      <c r="D259" s="38" t="str">
        <f>IF($A259&lt;=LEN('LMNA e11 - 2ry Str + Mask'!C$2),MID('LMNA e11 - 2ry Str + Mask'!C$2,$A259,1),"")</f>
        <v>.</v>
      </c>
      <c r="E259" s="38" t="str">
        <f t="shared" si="32"/>
        <v>)</v>
      </c>
      <c r="F259" s="38" t="str">
        <f t="shared" ref="F259:F322" si="39">CONCATENATE(F258,E259)</f>
        <v>.((((((((((.((((((.((.((((.((((...((.(((.(((((...((((((((..........))))))))..(((((...((((((((.((((.(((((.......(((((((..((((...)))).)))))))....((.(((((..((((.....)))).))))).))(((..(((((((.(((((((....))))))).....)))))))..)))..)))))....)))).)))).))))...))))).)</v>
      </c>
      <c r="G259" s="39">
        <f>IF($A259&lt;=LEN('LMNA e11 - 2ry Str + Mask'!A$2),SUMIF('LMNA e11 - HSF3.0'!E2:E389,"&lt;="&amp;$A259,'LMNA e11 - HSF3.0'!H2:H389)-SUMIF('LMNA e11 - HSF3.0'!G2:G389,"&lt;="&amp;$A259,'LMNA e11 - HSF3.0'!H2:H389),"")</f>
        <v>0.3333333333333357</v>
      </c>
      <c r="H259" s="39">
        <f>IF($A259&lt;=LEN('LMNA e11 - 2ry Str + Mask'!A$2),SUMIF('LMNA e11 - HSF3.0'!E2:E389,"&lt;="&amp;$A259,'LMNA e11 - HSF3.0'!I2:I389)-SUMIF('LMNA e11 - HSF3.0'!G2:G389,"&lt;="&amp;$A259,'LMNA e11 - HSF3.0'!I2:I389),"")</f>
        <v>-2.3809523809523725</v>
      </c>
      <c r="I259" s="39">
        <f>IF($A259&lt;=LEN('LMNA e11 - 2ry Str + Mask'!A$2),G259+H259,"")</f>
        <v>-2.0476190476190368</v>
      </c>
      <c r="J259" s="39">
        <f t="shared" si="33"/>
        <v>0.3333333333333357</v>
      </c>
      <c r="K259" s="39">
        <f t="shared" si="34"/>
        <v>-2.3809523809523725</v>
      </c>
      <c r="L259" s="39">
        <f t="shared" si="35"/>
        <v>-2.0476190476190368</v>
      </c>
      <c r="M259" s="39">
        <f t="shared" si="36"/>
        <v>0</v>
      </c>
      <c r="N259" s="39">
        <f t="shared" si="37"/>
        <v>0</v>
      </c>
      <c r="O259" s="39">
        <f t="shared" si="38"/>
        <v>0</v>
      </c>
      <c r="P259" s="39">
        <f>IF($A259&lt;=LEN('LMNA e11 - 2ry Str + Mask'!A$2),M259-J259,"")</f>
        <v>-0.3333333333333357</v>
      </c>
      <c r="Q259" s="39">
        <f>IF($A259&lt;=LEN('LMNA e11 - 2ry Str + Mask'!A$2),N259-K259,"")</f>
        <v>2.3809523809523725</v>
      </c>
      <c r="R259" s="39">
        <f>IF($A259&lt;=LEN('LMNA e11 - 2ry Str + Mask'!A$2),O259-L259,"")</f>
        <v>2.0476190476190368</v>
      </c>
    </row>
    <row r="260" spans="1:18" ht="56" customHeight="1" x14ac:dyDescent="0.15">
      <c r="A260" s="36">
        <v>259</v>
      </c>
      <c r="B260" s="37" t="str">
        <f>IF($A260&lt;=LEN('LMNA e11 - 2ry Str + Mask'!A$2),MID('LMNA e11 - 2ry Str + Mask'!A$2,$A260,1),"")</f>
        <v>.</v>
      </c>
      <c r="C260" s="38" t="str">
        <f>IF($A260&lt;=LEN('LMNA e11 - 2ry Str + Mask'!B$2),MID('LMNA e11 - 2ry Str + Mask'!B$2,$A260,1),"")</f>
        <v>)</v>
      </c>
      <c r="D260" s="38" t="str">
        <f>IF($A260&lt;=LEN('LMNA e11 - 2ry Str + Mask'!C$2),MID('LMNA e11 - 2ry Str + Mask'!C$2,$A260,1),"")</f>
        <v>.</v>
      </c>
      <c r="E260" s="38" t="str">
        <f t="shared" si="32"/>
        <v>)</v>
      </c>
      <c r="F260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</v>
      </c>
      <c r="G260" s="39">
        <f>IF($A260&lt;=LEN('LMNA e11 - 2ry Str + Mask'!A$2),SUMIF('LMNA e11 - HSF3.0'!E2:E389,"&lt;="&amp;$A260,'LMNA e11 - HSF3.0'!H2:H389)-SUMIF('LMNA e11 - HSF3.0'!G2:G389,"&lt;="&amp;$A260,'LMNA e11 - HSF3.0'!H2:H389),"")</f>
        <v>0.3333333333333357</v>
      </c>
      <c r="H260" s="39">
        <f>IF($A260&lt;=LEN('LMNA e11 - 2ry Str + Mask'!A$2),SUMIF('LMNA e11 - HSF3.0'!E2:E389,"&lt;="&amp;$A260,'LMNA e11 - HSF3.0'!I2:I389)-SUMIF('LMNA e11 - HSF3.0'!G2:G389,"&lt;="&amp;$A260,'LMNA e11 - HSF3.0'!I2:I389),"")</f>
        <v>-2.5238095238095148</v>
      </c>
      <c r="I260" s="39">
        <f>IF($A260&lt;=LEN('LMNA e11 - 2ry Str + Mask'!A$2),G260+H260,"")</f>
        <v>-2.1904761904761791</v>
      </c>
      <c r="J260" s="39">
        <f t="shared" si="33"/>
        <v>0.3333333333333357</v>
      </c>
      <c r="K260" s="39">
        <f t="shared" si="34"/>
        <v>-2.5238095238095148</v>
      </c>
      <c r="L260" s="39">
        <f t="shared" si="35"/>
        <v>-2.1904761904761791</v>
      </c>
      <c r="M260" s="39">
        <f t="shared" si="36"/>
        <v>0</v>
      </c>
      <c r="N260" s="39">
        <f t="shared" si="37"/>
        <v>0</v>
      </c>
      <c r="O260" s="39">
        <f t="shared" si="38"/>
        <v>0</v>
      </c>
      <c r="P260" s="39">
        <f>IF($A260&lt;=LEN('LMNA e11 - 2ry Str + Mask'!A$2),M260-J260,"")</f>
        <v>-0.3333333333333357</v>
      </c>
      <c r="Q260" s="39">
        <f>IF($A260&lt;=LEN('LMNA e11 - 2ry Str + Mask'!A$2),N260-K260,"")</f>
        <v>2.5238095238095148</v>
      </c>
      <c r="R260" s="39">
        <f>IF($A260&lt;=LEN('LMNA e11 - 2ry Str + Mask'!A$2),O260-L260,"")</f>
        <v>2.1904761904761791</v>
      </c>
    </row>
    <row r="261" spans="1:18" ht="56" customHeight="1" x14ac:dyDescent="0.15">
      <c r="A261" s="36">
        <v>260</v>
      </c>
      <c r="B261" s="37" t="str">
        <f>IF($A261&lt;=LEN('LMNA e11 - 2ry Str + Mask'!A$2),MID('LMNA e11 - 2ry Str + Mask'!A$2,$A261,1),"")</f>
        <v>(</v>
      </c>
      <c r="C261" s="38" t="str">
        <f>IF($A261&lt;=LEN('LMNA e11 - 2ry Str + Mask'!B$2),MID('LMNA e11 - 2ry Str + Mask'!B$2,$A261,1),"")</f>
        <v>)</v>
      </c>
      <c r="D261" s="38" t="str">
        <f>IF($A261&lt;=LEN('LMNA e11 - 2ry Str + Mask'!C$2),MID('LMNA e11 - 2ry Str + Mask'!C$2,$A261,1),"")</f>
        <v>.</v>
      </c>
      <c r="E261" s="38" t="str">
        <f t="shared" si="32"/>
        <v>)</v>
      </c>
      <c r="F261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</v>
      </c>
      <c r="G261" s="39">
        <f>IF($A261&lt;=LEN('LMNA e11 - 2ry Str + Mask'!A$2),SUMIF('LMNA e11 - HSF3.0'!E2:E389,"&lt;="&amp;$A261,'LMNA e11 - HSF3.0'!H2:H389)-SUMIF('LMNA e11 - HSF3.0'!G2:G389,"&lt;="&amp;$A261,'LMNA e11 - HSF3.0'!H2:H389),"")</f>
        <v>0.3333333333333357</v>
      </c>
      <c r="H261" s="39">
        <f>IF($A261&lt;=LEN('LMNA e11 - 2ry Str + Mask'!A$2),SUMIF('LMNA e11 - HSF3.0'!E2:E389,"&lt;="&amp;$A261,'LMNA e11 - HSF3.0'!I2:I389)-SUMIF('LMNA e11 - HSF3.0'!G2:G389,"&lt;="&amp;$A261,'LMNA e11 - HSF3.0'!I2:I389),"")</f>
        <v>-2.5238095238095148</v>
      </c>
      <c r="I261" s="39">
        <f>IF($A261&lt;=LEN('LMNA e11 - 2ry Str + Mask'!A$2),G261+H261,"")</f>
        <v>-2.1904761904761791</v>
      </c>
      <c r="J261" s="39">
        <f t="shared" si="33"/>
        <v>0</v>
      </c>
      <c r="K261" s="39">
        <f t="shared" si="34"/>
        <v>0</v>
      </c>
      <c r="L261" s="39">
        <f t="shared" si="35"/>
        <v>0</v>
      </c>
      <c r="M261" s="39">
        <f t="shared" si="36"/>
        <v>0</v>
      </c>
      <c r="N261" s="39">
        <f t="shared" si="37"/>
        <v>0</v>
      </c>
      <c r="O261" s="39">
        <f t="shared" si="38"/>
        <v>0</v>
      </c>
      <c r="P261" s="39">
        <f>IF($A261&lt;=LEN('LMNA e11 - 2ry Str + Mask'!A$2),M261-J261,"")</f>
        <v>0</v>
      </c>
      <c r="Q261" s="39">
        <f>IF($A261&lt;=LEN('LMNA e11 - 2ry Str + Mask'!A$2),N261-K261,"")</f>
        <v>0</v>
      </c>
      <c r="R261" s="39">
        <f>IF($A261&lt;=LEN('LMNA e11 - 2ry Str + Mask'!A$2),O261-L261,"")</f>
        <v>0</v>
      </c>
    </row>
    <row r="262" spans="1:18" ht="56" customHeight="1" x14ac:dyDescent="0.15">
      <c r="A262" s="36">
        <v>261</v>
      </c>
      <c r="B262" s="37" t="str">
        <f>IF($A262&lt;=LEN('LMNA e11 - 2ry Str + Mask'!A$2),MID('LMNA e11 - 2ry Str + Mask'!A$2,$A262,1),"")</f>
        <v>(</v>
      </c>
      <c r="C262" s="38" t="str">
        <f>IF($A262&lt;=LEN('LMNA e11 - 2ry Str + Mask'!B$2),MID('LMNA e11 - 2ry Str + Mask'!B$2,$A262,1),"")</f>
        <v>)</v>
      </c>
      <c r="D262" s="38" t="str">
        <f>IF($A262&lt;=LEN('LMNA e11 - 2ry Str + Mask'!C$2),MID('LMNA e11 - 2ry Str + Mask'!C$2,$A262,1),"")</f>
        <v>.</v>
      </c>
      <c r="E262" s="38" t="str">
        <f t="shared" si="32"/>
        <v>)</v>
      </c>
      <c r="F262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</v>
      </c>
      <c r="G262" s="39">
        <f>IF($A262&lt;=LEN('LMNA e11 - 2ry Str + Mask'!A$2),SUMIF('LMNA e11 - HSF3.0'!E2:E389,"&lt;="&amp;$A262,'LMNA e11 - HSF3.0'!H2:H389)-SUMIF('LMNA e11 - HSF3.0'!G2:G389,"&lt;="&amp;$A262,'LMNA e11 - HSF3.0'!H2:H389),"")</f>
        <v>0.16666666666666785</v>
      </c>
      <c r="H262" s="39">
        <f>IF($A262&lt;=LEN('LMNA e11 - 2ry Str + Mask'!A$2),SUMIF('LMNA e11 - HSF3.0'!E2:E389,"&lt;="&amp;$A262,'LMNA e11 - HSF3.0'!I2:I389)-SUMIF('LMNA e11 - HSF3.0'!G2:G389,"&lt;="&amp;$A262,'LMNA e11 - HSF3.0'!I2:I389),"")</f>
        <v>-2.0476190476190403</v>
      </c>
      <c r="I262" s="39">
        <f>IF($A262&lt;=LEN('LMNA e11 - 2ry Str + Mask'!A$2),G262+H262,"")</f>
        <v>-1.8809523809523725</v>
      </c>
      <c r="J262" s="39">
        <f t="shared" si="33"/>
        <v>0</v>
      </c>
      <c r="K262" s="39">
        <f t="shared" si="34"/>
        <v>0</v>
      </c>
      <c r="L262" s="39">
        <f t="shared" si="35"/>
        <v>0</v>
      </c>
      <c r="M262" s="39">
        <f t="shared" si="36"/>
        <v>0</v>
      </c>
      <c r="N262" s="39">
        <f t="shared" si="37"/>
        <v>0</v>
      </c>
      <c r="O262" s="39">
        <f t="shared" si="38"/>
        <v>0</v>
      </c>
      <c r="P262" s="39">
        <f>IF($A262&lt;=LEN('LMNA e11 - 2ry Str + Mask'!A$2),M262-J262,"")</f>
        <v>0</v>
      </c>
      <c r="Q262" s="39">
        <f>IF($A262&lt;=LEN('LMNA e11 - 2ry Str + Mask'!A$2),N262-K262,"")</f>
        <v>0</v>
      </c>
      <c r="R262" s="39">
        <f>IF($A262&lt;=LEN('LMNA e11 - 2ry Str + Mask'!A$2),O262-L262,"")</f>
        <v>0</v>
      </c>
    </row>
    <row r="263" spans="1:18" ht="56" customHeight="1" x14ac:dyDescent="0.15">
      <c r="A263" s="36">
        <v>262</v>
      </c>
      <c r="B263" s="37" t="str">
        <f>IF($A263&lt;=LEN('LMNA e11 - 2ry Str + Mask'!A$2),MID('LMNA e11 - 2ry Str + Mask'!A$2,$A263,1),"")</f>
        <v>(</v>
      </c>
      <c r="C263" s="38" t="str">
        <f>IF($A263&lt;=LEN('LMNA e11 - 2ry Str + Mask'!B$2),MID('LMNA e11 - 2ry Str + Mask'!B$2,$A263,1),"")</f>
        <v>)</v>
      </c>
      <c r="D263" s="38" t="str">
        <f>IF($A263&lt;=LEN('LMNA e11 - 2ry Str + Mask'!C$2),MID('LMNA e11 - 2ry Str + Mask'!C$2,$A263,1),"")</f>
        <v>.</v>
      </c>
      <c r="E263" s="38" t="str">
        <f t="shared" si="32"/>
        <v>)</v>
      </c>
      <c r="F263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</v>
      </c>
      <c r="G263" s="39">
        <f>IF($A263&lt;=LEN('LMNA e11 - 2ry Str + Mask'!A$2),SUMIF('LMNA e11 - HSF3.0'!E2:E389,"&lt;="&amp;$A263,'LMNA e11 - HSF3.0'!H2:H389)-SUMIF('LMNA e11 - HSF3.0'!G2:G389,"&lt;="&amp;$A263,'LMNA e11 - HSF3.0'!H2:H389),"")</f>
        <v>0.29166666666666785</v>
      </c>
      <c r="H263" s="39">
        <f>IF($A263&lt;=LEN('LMNA e11 - 2ry Str + Mask'!A$2),SUMIF('LMNA e11 - HSF3.0'!E2:E389,"&lt;="&amp;$A263,'LMNA e11 - HSF3.0'!I2:I389)-SUMIF('LMNA e11 - HSF3.0'!G2:G389,"&lt;="&amp;$A263,'LMNA e11 - HSF3.0'!I2:I389),"")</f>
        <v>-1.904761904761898</v>
      </c>
      <c r="I263" s="39">
        <f>IF($A263&lt;=LEN('LMNA e11 - 2ry Str + Mask'!A$2),G263+H263,"")</f>
        <v>-1.6130952380952301</v>
      </c>
      <c r="J263" s="39">
        <f t="shared" si="33"/>
        <v>0</v>
      </c>
      <c r="K263" s="39">
        <f t="shared" si="34"/>
        <v>0</v>
      </c>
      <c r="L263" s="39">
        <f t="shared" si="35"/>
        <v>0</v>
      </c>
      <c r="M263" s="39">
        <f t="shared" si="36"/>
        <v>0</v>
      </c>
      <c r="N263" s="39">
        <f t="shared" si="37"/>
        <v>0</v>
      </c>
      <c r="O263" s="39">
        <f t="shared" si="38"/>
        <v>0</v>
      </c>
      <c r="P263" s="39">
        <f>IF($A263&lt;=LEN('LMNA e11 - 2ry Str + Mask'!A$2),M263-J263,"")</f>
        <v>0</v>
      </c>
      <c r="Q263" s="39">
        <f>IF($A263&lt;=LEN('LMNA e11 - 2ry Str + Mask'!A$2),N263-K263,"")</f>
        <v>0</v>
      </c>
      <c r="R263" s="39">
        <f>IF($A263&lt;=LEN('LMNA e11 - 2ry Str + Mask'!A$2),O263-L263,"")</f>
        <v>0</v>
      </c>
    </row>
    <row r="264" spans="1:18" ht="56" customHeight="1" x14ac:dyDescent="0.15">
      <c r="A264" s="36">
        <v>263</v>
      </c>
      <c r="B264" s="37" t="str">
        <f>IF($A264&lt;=LEN('LMNA e11 - 2ry Str + Mask'!A$2),MID('LMNA e11 - 2ry Str + Mask'!A$2,$A264,1),"")</f>
        <v>(</v>
      </c>
      <c r="C264" s="38" t="str">
        <f>IF($A264&lt;=LEN('LMNA e11 - 2ry Str + Mask'!B$2),MID('LMNA e11 - 2ry Str + Mask'!B$2,$A264,1),"")</f>
        <v>)</v>
      </c>
      <c r="D264" s="38" t="str">
        <f>IF($A264&lt;=LEN('LMNA e11 - 2ry Str + Mask'!C$2),MID('LMNA e11 - 2ry Str + Mask'!C$2,$A264,1),"")</f>
        <v>.</v>
      </c>
      <c r="E264" s="38" t="str">
        <f t="shared" si="32"/>
        <v>)</v>
      </c>
      <c r="F264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</v>
      </c>
      <c r="G264" s="39">
        <f>IF($A264&lt;=LEN('LMNA e11 - 2ry Str + Mask'!A$2),SUMIF('LMNA e11 - HSF3.0'!E2:E389,"&lt;="&amp;$A264,'LMNA e11 - HSF3.0'!H2:H389)-SUMIF('LMNA e11 - HSF3.0'!G2:G389,"&lt;="&amp;$A264,'LMNA e11 - HSF3.0'!H2:H389),"")</f>
        <v>0.29166666666666785</v>
      </c>
      <c r="H264" s="39">
        <f>IF($A264&lt;=LEN('LMNA e11 - 2ry Str + Mask'!A$2),SUMIF('LMNA e11 - HSF3.0'!E2:E389,"&lt;="&amp;$A264,'LMNA e11 - HSF3.0'!I2:I389)-SUMIF('LMNA e11 - HSF3.0'!G2:G389,"&lt;="&amp;$A264,'LMNA e11 - HSF3.0'!I2:I389),"")</f>
        <v>-1.4285714285714235</v>
      </c>
      <c r="I264" s="39">
        <f>IF($A264&lt;=LEN('LMNA e11 - 2ry Str + Mask'!A$2),G264+H264,"")</f>
        <v>-1.1369047619047556</v>
      </c>
      <c r="J264" s="39">
        <f t="shared" si="33"/>
        <v>0</v>
      </c>
      <c r="K264" s="39">
        <f t="shared" si="34"/>
        <v>0</v>
      </c>
      <c r="L264" s="39">
        <f t="shared" si="35"/>
        <v>0</v>
      </c>
      <c r="M264" s="39">
        <f t="shared" si="36"/>
        <v>0</v>
      </c>
      <c r="N264" s="39">
        <f t="shared" si="37"/>
        <v>0</v>
      </c>
      <c r="O264" s="39">
        <f t="shared" si="38"/>
        <v>0</v>
      </c>
      <c r="P264" s="39">
        <f>IF($A264&lt;=LEN('LMNA e11 - 2ry Str + Mask'!A$2),M264-J264,"")</f>
        <v>0</v>
      </c>
      <c r="Q264" s="39">
        <f>IF($A264&lt;=LEN('LMNA e11 - 2ry Str + Mask'!A$2),N264-K264,"")</f>
        <v>0</v>
      </c>
      <c r="R264" s="39">
        <f>IF($A264&lt;=LEN('LMNA e11 - 2ry Str + Mask'!A$2),O264-L264,"")</f>
        <v>0</v>
      </c>
    </row>
    <row r="265" spans="1:18" ht="68" customHeight="1" x14ac:dyDescent="0.15">
      <c r="A265" s="36">
        <v>264</v>
      </c>
      <c r="B265" s="37" t="str">
        <f>IF($A265&lt;=LEN('LMNA e11 - 2ry Str + Mask'!A$2),MID('LMNA e11 - 2ry Str + Mask'!A$2,$A265,1),"")</f>
        <v>(</v>
      </c>
      <c r="C265" s="38" t="str">
        <f>IF($A265&lt;=LEN('LMNA e11 - 2ry Str + Mask'!B$2),MID('LMNA e11 - 2ry Str + Mask'!B$2,$A265,1),"")</f>
        <v>)</v>
      </c>
      <c r="D265" s="38" t="str">
        <f>IF($A265&lt;=LEN('LMNA e11 - 2ry Str + Mask'!C$2),MID('LMNA e11 - 2ry Str + Mask'!C$2,$A265,1),"")</f>
        <v>.</v>
      </c>
      <c r="E265" s="38" t="str">
        <f t="shared" si="32"/>
        <v>)</v>
      </c>
      <c r="F265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</v>
      </c>
      <c r="G265" s="39">
        <f>IF($A265&lt;=LEN('LMNA e11 - 2ry Str + Mask'!A$2),SUMIF('LMNA e11 - HSF3.0'!E2:E389,"&lt;="&amp;$A265,'LMNA e11 - HSF3.0'!H2:H389)-SUMIF('LMNA e11 - HSF3.0'!G2:G389,"&lt;="&amp;$A265,'LMNA e11 - HSF3.0'!H2:H389),"")</f>
        <v>0.4583333333333357</v>
      </c>
      <c r="H265" s="39">
        <f>IF($A265&lt;=LEN('LMNA e11 - 2ry Str + Mask'!A$2),SUMIF('LMNA e11 - HSF3.0'!E2:E389,"&lt;="&amp;$A265,'LMNA e11 - HSF3.0'!I2:I389)-SUMIF('LMNA e11 - HSF3.0'!G2:G389,"&lt;="&amp;$A265,'LMNA e11 - HSF3.0'!I2:I389),"")</f>
        <v>-1.2202380952380913</v>
      </c>
      <c r="I265" s="39">
        <f>IF($A265&lt;=LEN('LMNA e11 - 2ry Str + Mask'!A$2),G265+H265,"")</f>
        <v>-0.76190476190475565</v>
      </c>
      <c r="J265" s="39">
        <f t="shared" si="33"/>
        <v>0</v>
      </c>
      <c r="K265" s="39">
        <f t="shared" si="34"/>
        <v>0</v>
      </c>
      <c r="L265" s="39">
        <f t="shared" si="35"/>
        <v>0</v>
      </c>
      <c r="M265" s="39">
        <f t="shared" si="36"/>
        <v>0</v>
      </c>
      <c r="N265" s="39">
        <f t="shared" si="37"/>
        <v>0</v>
      </c>
      <c r="O265" s="39">
        <f t="shared" si="38"/>
        <v>0</v>
      </c>
      <c r="P265" s="39">
        <f>IF($A265&lt;=LEN('LMNA e11 - 2ry Str + Mask'!A$2),M265-J265,"")</f>
        <v>0</v>
      </c>
      <c r="Q265" s="39">
        <f>IF($A265&lt;=LEN('LMNA e11 - 2ry Str + Mask'!A$2),N265-K265,"")</f>
        <v>0</v>
      </c>
      <c r="R265" s="39">
        <f>IF($A265&lt;=LEN('LMNA e11 - 2ry Str + Mask'!A$2),O265-L265,"")</f>
        <v>0</v>
      </c>
    </row>
    <row r="266" spans="1:18" ht="68" customHeight="1" x14ac:dyDescent="0.15">
      <c r="A266" s="36">
        <v>265</v>
      </c>
      <c r="B266" s="37" t="str">
        <f>IF($A266&lt;=LEN('LMNA e11 - 2ry Str + Mask'!A$2),MID('LMNA e11 - 2ry Str + Mask'!A$2,$A266,1),"")</f>
        <v>(</v>
      </c>
      <c r="C266" s="38" t="str">
        <f>IF($A266&lt;=LEN('LMNA e11 - 2ry Str + Mask'!B$2),MID('LMNA e11 - 2ry Str + Mask'!B$2,$A266,1),"")</f>
        <v>)</v>
      </c>
      <c r="D266" s="38" t="str">
        <f>IF($A266&lt;=LEN('LMNA e11 - 2ry Str + Mask'!C$2),MID('LMNA e11 - 2ry Str + Mask'!C$2,$A266,1),"")</f>
        <v>.</v>
      </c>
      <c r="E266" s="38" t="str">
        <f t="shared" si="32"/>
        <v>)</v>
      </c>
      <c r="F266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</v>
      </c>
      <c r="G266" s="39">
        <f>IF($A266&lt;=LEN('LMNA e11 - 2ry Str + Mask'!A$2),SUMIF('LMNA e11 - HSF3.0'!E2:E389,"&lt;="&amp;$A266,'LMNA e11 - HSF3.0'!H2:H389)-SUMIF('LMNA e11 - HSF3.0'!G2:G389,"&lt;="&amp;$A266,'LMNA e11 - HSF3.0'!H2:H389),"")</f>
        <v>0.91071428571428825</v>
      </c>
      <c r="H266" s="39">
        <f>IF($A266&lt;=LEN('LMNA e11 - 2ry Str + Mask'!A$2),SUMIF('LMNA e11 - HSF3.0'!E2:E389,"&lt;="&amp;$A266,'LMNA e11 - HSF3.0'!I2:I389)-SUMIF('LMNA e11 - HSF3.0'!G2:G389,"&lt;="&amp;$A266,'LMNA e11 - HSF3.0'!I2:I389),"")</f>
        <v>-0.91071428571428292</v>
      </c>
      <c r="I266" s="39">
        <f>IF($A266&lt;=LEN('LMNA e11 - 2ry Str + Mask'!A$2),G266+H266,"")</f>
        <v>5.3290705182007514E-15</v>
      </c>
      <c r="J266" s="39">
        <f t="shared" si="33"/>
        <v>0</v>
      </c>
      <c r="K266" s="39">
        <f t="shared" si="34"/>
        <v>0</v>
      </c>
      <c r="L266" s="39">
        <f t="shared" si="35"/>
        <v>0</v>
      </c>
      <c r="M266" s="39">
        <f t="shared" si="36"/>
        <v>0</v>
      </c>
      <c r="N266" s="39">
        <f t="shared" si="37"/>
        <v>0</v>
      </c>
      <c r="O266" s="39">
        <f t="shared" si="38"/>
        <v>0</v>
      </c>
      <c r="P266" s="39">
        <f>IF($A266&lt;=LEN('LMNA e11 - 2ry Str + Mask'!A$2),M266-J266,"")</f>
        <v>0</v>
      </c>
      <c r="Q266" s="39">
        <f>IF($A266&lt;=LEN('LMNA e11 - 2ry Str + Mask'!A$2),N266-K266,"")</f>
        <v>0</v>
      </c>
      <c r="R266" s="39">
        <f>IF($A266&lt;=LEN('LMNA e11 - 2ry Str + Mask'!A$2),O266-L266,"")</f>
        <v>0</v>
      </c>
    </row>
    <row r="267" spans="1:18" ht="68" customHeight="1" x14ac:dyDescent="0.15">
      <c r="A267" s="36">
        <v>266</v>
      </c>
      <c r="B267" s="37" t="str">
        <f>IF($A267&lt;=LEN('LMNA e11 - 2ry Str + Mask'!A$2),MID('LMNA e11 - 2ry Str + Mask'!A$2,$A267,1),"")</f>
        <v>.</v>
      </c>
      <c r="C267" s="38" t="str">
        <f>IF($A267&lt;=LEN('LMNA e11 - 2ry Str + Mask'!B$2),MID('LMNA e11 - 2ry Str + Mask'!B$2,$A267,1),"")</f>
        <v>)</v>
      </c>
      <c r="D267" s="38" t="str">
        <f>IF($A267&lt;=LEN('LMNA e11 - 2ry Str + Mask'!C$2),MID('LMNA e11 - 2ry Str + Mask'!C$2,$A267,1),"")</f>
        <v>.</v>
      </c>
      <c r="E267" s="38" t="str">
        <f t="shared" si="32"/>
        <v>)</v>
      </c>
      <c r="F267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</v>
      </c>
      <c r="G267" s="39">
        <f>IF($A267&lt;=LEN('LMNA e11 - 2ry Str + Mask'!A$2),SUMIF('LMNA e11 - HSF3.0'!E2:E389,"&lt;="&amp;$A267,'LMNA e11 - HSF3.0'!H2:H389)-SUMIF('LMNA e11 - HSF3.0'!G2:G389,"&lt;="&amp;$A267,'LMNA e11 - HSF3.0'!H2:H389),"")</f>
        <v>0.7440476190476204</v>
      </c>
      <c r="H267" s="39">
        <f>IF($A267&lt;=LEN('LMNA e11 - 2ry Str + Mask'!A$2),SUMIF('LMNA e11 - HSF3.0'!E2:E389,"&lt;="&amp;$A267,'LMNA e11 - HSF3.0'!I2:I389)-SUMIF('LMNA e11 - HSF3.0'!G2:G389,"&lt;="&amp;$A267,'LMNA e11 - HSF3.0'!I2:I389),"")</f>
        <v>-0.91071428571428292</v>
      </c>
      <c r="I267" s="39">
        <f>IF($A267&lt;=LEN('LMNA e11 - 2ry Str + Mask'!A$2),G267+H267,"")</f>
        <v>-0.16666666666666252</v>
      </c>
      <c r="J267" s="39">
        <f t="shared" si="33"/>
        <v>0.7440476190476204</v>
      </c>
      <c r="K267" s="39">
        <f t="shared" si="34"/>
        <v>-0.91071428571428292</v>
      </c>
      <c r="L267" s="39">
        <f t="shared" si="35"/>
        <v>-0.16666666666666252</v>
      </c>
      <c r="M267" s="39">
        <f t="shared" si="36"/>
        <v>0</v>
      </c>
      <c r="N267" s="39">
        <f t="shared" si="37"/>
        <v>0</v>
      </c>
      <c r="O267" s="39">
        <f t="shared" si="38"/>
        <v>0</v>
      </c>
      <c r="P267" s="39">
        <f>IF($A267&lt;=LEN('LMNA e11 - 2ry Str + Mask'!A$2),M267-J267,"")</f>
        <v>-0.7440476190476204</v>
      </c>
      <c r="Q267" s="39">
        <f>IF($A267&lt;=LEN('LMNA e11 - 2ry Str + Mask'!A$2),N267-K267,"")</f>
        <v>0.91071428571428292</v>
      </c>
      <c r="R267" s="39">
        <f>IF($A267&lt;=LEN('LMNA e11 - 2ry Str + Mask'!A$2),O267-L267,"")</f>
        <v>0.16666666666666252</v>
      </c>
    </row>
    <row r="268" spans="1:18" ht="68" customHeight="1" x14ac:dyDescent="0.15">
      <c r="A268" s="36">
        <v>267</v>
      </c>
      <c r="B268" s="37" t="str">
        <f>IF($A268&lt;=LEN('LMNA e11 - 2ry Str + Mask'!A$2),MID('LMNA e11 - 2ry Str + Mask'!A$2,$A268,1),"")</f>
        <v>.</v>
      </c>
      <c r="C268" s="38" t="str">
        <f>IF($A268&lt;=LEN('LMNA e11 - 2ry Str + Mask'!B$2),MID('LMNA e11 - 2ry Str + Mask'!B$2,$A268,1),"")</f>
        <v>)</v>
      </c>
      <c r="D268" s="38" t="str">
        <f>IF($A268&lt;=LEN('LMNA e11 - 2ry Str + Mask'!C$2),MID('LMNA e11 - 2ry Str + Mask'!C$2,$A268,1),"")</f>
        <v>.</v>
      </c>
      <c r="E268" s="38" t="str">
        <f t="shared" si="32"/>
        <v>)</v>
      </c>
      <c r="F268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</v>
      </c>
      <c r="G268" s="39">
        <f>IF($A268&lt;=LEN('LMNA e11 - 2ry Str + Mask'!A$2),SUMIF('LMNA e11 - HSF3.0'!E2:E389,"&lt;="&amp;$A268,'LMNA e11 - HSF3.0'!H2:H389)-SUMIF('LMNA e11 - HSF3.0'!G2:G389,"&lt;="&amp;$A268,'LMNA e11 - HSF3.0'!H2:H389),"")</f>
        <v>0.7440476190476204</v>
      </c>
      <c r="H268" s="39">
        <f>IF($A268&lt;=LEN('LMNA e11 - 2ry Str + Mask'!A$2),SUMIF('LMNA e11 - HSF3.0'!E2:E389,"&lt;="&amp;$A268,'LMNA e11 - HSF3.0'!I2:I389)-SUMIF('LMNA e11 - HSF3.0'!G2:G389,"&lt;="&amp;$A268,'LMNA e11 - HSF3.0'!I2:I389),"")</f>
        <v>-1.3869047619047574</v>
      </c>
      <c r="I268" s="39">
        <f>IF($A268&lt;=LEN('LMNA e11 - 2ry Str + Mask'!A$2),G268+H268,"")</f>
        <v>-0.64285714285713702</v>
      </c>
      <c r="J268" s="39">
        <f t="shared" si="33"/>
        <v>0.7440476190476204</v>
      </c>
      <c r="K268" s="39">
        <f t="shared" si="34"/>
        <v>-1.3869047619047574</v>
      </c>
      <c r="L268" s="39">
        <f t="shared" si="35"/>
        <v>-0.64285714285713702</v>
      </c>
      <c r="M268" s="39">
        <f t="shared" si="36"/>
        <v>0</v>
      </c>
      <c r="N268" s="39">
        <f t="shared" si="37"/>
        <v>0</v>
      </c>
      <c r="O268" s="39">
        <f t="shared" si="38"/>
        <v>0</v>
      </c>
      <c r="P268" s="39">
        <f>IF($A268&lt;=LEN('LMNA e11 - 2ry Str + Mask'!A$2),M268-J268,"")</f>
        <v>-0.7440476190476204</v>
      </c>
      <c r="Q268" s="39">
        <f>IF($A268&lt;=LEN('LMNA e11 - 2ry Str + Mask'!A$2),N268-K268,"")</f>
        <v>1.3869047619047574</v>
      </c>
      <c r="R268" s="39">
        <f>IF($A268&lt;=LEN('LMNA e11 - 2ry Str + Mask'!A$2),O268-L268,"")</f>
        <v>0.64285714285713702</v>
      </c>
    </row>
    <row r="269" spans="1:18" ht="68" customHeight="1" x14ac:dyDescent="0.15">
      <c r="A269" s="36">
        <v>268</v>
      </c>
      <c r="B269" s="37" t="str">
        <f>IF($A269&lt;=LEN('LMNA e11 - 2ry Str + Mask'!A$2),MID('LMNA e11 - 2ry Str + Mask'!A$2,$A269,1),"")</f>
        <v>.</v>
      </c>
      <c r="C269" s="38" t="str">
        <f>IF($A269&lt;=LEN('LMNA e11 - 2ry Str + Mask'!B$2),MID('LMNA e11 - 2ry Str + Mask'!B$2,$A269,1),"")</f>
        <v>.</v>
      </c>
      <c r="D269" s="38" t="str">
        <f>IF($A269&lt;=LEN('LMNA e11 - 2ry Str + Mask'!C$2),MID('LMNA e11 - 2ry Str + Mask'!C$2,$A269,1),"")</f>
        <v>.</v>
      </c>
      <c r="E269" s="38" t="str">
        <f t="shared" si="32"/>
        <v>.</v>
      </c>
      <c r="F269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</v>
      </c>
      <c r="G269" s="39">
        <f>IF($A269&lt;=LEN('LMNA e11 - 2ry Str + Mask'!A$2),SUMIF('LMNA e11 - HSF3.0'!E2:E389,"&lt;="&amp;$A269,'LMNA e11 - HSF3.0'!H2:H389)-SUMIF('LMNA e11 - HSF3.0'!G2:G389,"&lt;="&amp;$A269,'LMNA e11 - HSF3.0'!H2:H389),"")</f>
        <v>0.7440476190476204</v>
      </c>
      <c r="H269" s="39">
        <f>IF($A269&lt;=LEN('LMNA e11 - 2ry Str + Mask'!A$2),SUMIF('LMNA e11 - HSF3.0'!E2:E389,"&lt;="&amp;$A269,'LMNA e11 - HSF3.0'!I2:I389)-SUMIF('LMNA e11 - HSF3.0'!G2:G389,"&lt;="&amp;$A269,'LMNA e11 - HSF3.0'!I2:I389),"")</f>
        <v>-1.6964285714285658</v>
      </c>
      <c r="I269" s="39">
        <f>IF($A269&lt;=LEN('LMNA e11 - 2ry Str + Mask'!A$2),G269+H269,"")</f>
        <v>-0.95238095238094544</v>
      </c>
      <c r="J269" s="39">
        <f t="shared" si="33"/>
        <v>0.7440476190476204</v>
      </c>
      <c r="K269" s="39">
        <f t="shared" si="34"/>
        <v>-1.6964285714285658</v>
      </c>
      <c r="L269" s="39">
        <f t="shared" si="35"/>
        <v>-0.95238095238094544</v>
      </c>
      <c r="M269" s="39">
        <f t="shared" si="36"/>
        <v>0.7440476190476204</v>
      </c>
      <c r="N269" s="39">
        <f t="shared" si="37"/>
        <v>-1.6964285714285658</v>
      </c>
      <c r="O269" s="39">
        <f t="shared" si="38"/>
        <v>-0.95238095238094544</v>
      </c>
      <c r="P269" s="39">
        <f>IF($A269&lt;=LEN('LMNA e11 - 2ry Str + Mask'!A$2),M269-J269,"")</f>
        <v>0</v>
      </c>
      <c r="Q269" s="39">
        <f>IF($A269&lt;=LEN('LMNA e11 - 2ry Str + Mask'!A$2),N269-K269,"")</f>
        <v>0</v>
      </c>
      <c r="R269" s="39">
        <f>IF($A269&lt;=LEN('LMNA e11 - 2ry Str + Mask'!A$2),O269-L269,"")</f>
        <v>0</v>
      </c>
    </row>
    <row r="270" spans="1:18" ht="68" customHeight="1" x14ac:dyDescent="0.15">
      <c r="A270" s="36">
        <v>269</v>
      </c>
      <c r="B270" s="37" t="str">
        <f>IF($A270&lt;=LEN('LMNA e11 - 2ry Str + Mask'!A$2),MID('LMNA e11 - 2ry Str + Mask'!A$2,$A270,1),"")</f>
        <v>(</v>
      </c>
      <c r="C270" s="38" t="str">
        <f>IF($A270&lt;=LEN('LMNA e11 - 2ry Str + Mask'!B$2),MID('LMNA e11 - 2ry Str + Mask'!B$2,$A270,1),"")</f>
        <v>)</v>
      </c>
      <c r="D270" s="38" t="str">
        <f>IF($A270&lt;=LEN('LMNA e11 - 2ry Str + Mask'!C$2),MID('LMNA e11 - 2ry Str + Mask'!C$2,$A270,1),"")</f>
        <v>.</v>
      </c>
      <c r="E270" s="38" t="str">
        <f t="shared" si="32"/>
        <v>)</v>
      </c>
      <c r="F270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</v>
      </c>
      <c r="G270" s="39">
        <f>IF($A270&lt;=LEN('LMNA e11 - 2ry Str + Mask'!A$2),SUMIF('LMNA e11 - HSF3.0'!E2:E389,"&lt;="&amp;$A270,'LMNA e11 - HSF3.0'!H2:H389)-SUMIF('LMNA e11 - HSF3.0'!G2:G389,"&lt;="&amp;$A270,'LMNA e11 - HSF3.0'!H2:H389),"")</f>
        <v>0.7440476190476204</v>
      </c>
      <c r="H270" s="39">
        <f>IF($A270&lt;=LEN('LMNA e11 - 2ry Str + Mask'!A$2),SUMIF('LMNA e11 - HSF3.0'!E2:E389,"&lt;="&amp;$A270,'LMNA e11 - HSF3.0'!I2:I389)-SUMIF('LMNA e11 - HSF3.0'!G2:G389,"&lt;="&amp;$A270,'LMNA e11 - HSF3.0'!I2:I389),"")</f>
        <v>-2.1726190476190403</v>
      </c>
      <c r="I270" s="39">
        <f>IF($A270&lt;=LEN('LMNA e11 - 2ry Str + Mask'!A$2),G270+H270,"")</f>
        <v>-1.4285714285714199</v>
      </c>
      <c r="J270" s="39">
        <f t="shared" si="33"/>
        <v>0</v>
      </c>
      <c r="K270" s="39">
        <f t="shared" si="34"/>
        <v>0</v>
      </c>
      <c r="L270" s="39">
        <f t="shared" si="35"/>
        <v>0</v>
      </c>
      <c r="M270" s="39">
        <f t="shared" si="36"/>
        <v>0</v>
      </c>
      <c r="N270" s="39">
        <f t="shared" si="37"/>
        <v>0</v>
      </c>
      <c r="O270" s="39">
        <f t="shared" si="38"/>
        <v>0</v>
      </c>
      <c r="P270" s="39">
        <f>IF($A270&lt;=LEN('LMNA e11 - 2ry Str + Mask'!A$2),M270-J270,"")</f>
        <v>0</v>
      </c>
      <c r="Q270" s="39">
        <f>IF($A270&lt;=LEN('LMNA e11 - 2ry Str + Mask'!A$2),N270-K270,"")</f>
        <v>0</v>
      </c>
      <c r="R270" s="39">
        <f>IF($A270&lt;=LEN('LMNA e11 - 2ry Str + Mask'!A$2),O270-L270,"")</f>
        <v>0</v>
      </c>
    </row>
    <row r="271" spans="1:18" ht="68" customHeight="1" x14ac:dyDescent="0.15">
      <c r="A271" s="36">
        <v>270</v>
      </c>
      <c r="B271" s="37" t="str">
        <f>IF($A271&lt;=LEN('LMNA e11 - 2ry Str + Mask'!A$2),MID('LMNA e11 - 2ry Str + Mask'!A$2,$A271,1),"")</f>
        <v>(</v>
      </c>
      <c r="C271" s="38" t="str">
        <f>IF($A271&lt;=LEN('LMNA e11 - 2ry Str + Mask'!B$2),MID('LMNA e11 - 2ry Str + Mask'!B$2,$A271,1),"")</f>
        <v>)</v>
      </c>
      <c r="D271" s="38" t="str">
        <f>IF($A271&lt;=LEN('LMNA e11 - 2ry Str + Mask'!C$2),MID('LMNA e11 - 2ry Str + Mask'!C$2,$A271,1),"")</f>
        <v>.</v>
      </c>
      <c r="E271" s="38" t="str">
        <f t="shared" si="32"/>
        <v>)</v>
      </c>
      <c r="F271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</v>
      </c>
      <c r="G271" s="39">
        <f>IF($A271&lt;=LEN('LMNA e11 - 2ry Str + Mask'!A$2),SUMIF('LMNA e11 - HSF3.0'!E2:E389,"&lt;="&amp;$A271,'LMNA e11 - HSF3.0'!H2:H389)-SUMIF('LMNA e11 - HSF3.0'!G2:G389,"&lt;="&amp;$A271,'LMNA e11 - HSF3.0'!H2:H389),"")</f>
        <v>0.45238095238095255</v>
      </c>
      <c r="H271" s="39">
        <f>IF($A271&lt;=LEN('LMNA e11 - 2ry Str + Mask'!A$2),SUMIF('LMNA e11 - HSF3.0'!E2:E389,"&lt;="&amp;$A271,'LMNA e11 - HSF3.0'!I2:I389)-SUMIF('LMNA e11 - HSF3.0'!G2:G389,"&lt;="&amp;$A271,'LMNA e11 - HSF3.0'!I2:I389),"")</f>
        <v>-2.6488095238095184</v>
      </c>
      <c r="I271" s="39">
        <f>IF($A271&lt;=LEN('LMNA e11 - 2ry Str + Mask'!A$2),G271+H271,"")</f>
        <v>-2.1964285714285658</v>
      </c>
      <c r="J271" s="39">
        <f t="shared" si="33"/>
        <v>0</v>
      </c>
      <c r="K271" s="39">
        <f t="shared" si="34"/>
        <v>0</v>
      </c>
      <c r="L271" s="39">
        <f t="shared" si="35"/>
        <v>0</v>
      </c>
      <c r="M271" s="39">
        <f t="shared" si="36"/>
        <v>0</v>
      </c>
      <c r="N271" s="39">
        <f t="shared" si="37"/>
        <v>0</v>
      </c>
      <c r="O271" s="39">
        <f t="shared" si="38"/>
        <v>0</v>
      </c>
      <c r="P271" s="39">
        <f>IF($A271&lt;=LEN('LMNA e11 - 2ry Str + Mask'!A$2),M271-J271,"")</f>
        <v>0</v>
      </c>
      <c r="Q271" s="39">
        <f>IF($A271&lt;=LEN('LMNA e11 - 2ry Str + Mask'!A$2),N271-K271,"")</f>
        <v>0</v>
      </c>
      <c r="R271" s="39">
        <f>IF($A271&lt;=LEN('LMNA e11 - 2ry Str + Mask'!A$2),O271-L271,"")</f>
        <v>0</v>
      </c>
    </row>
    <row r="272" spans="1:18" ht="68" customHeight="1" x14ac:dyDescent="0.15">
      <c r="A272" s="36">
        <v>271</v>
      </c>
      <c r="B272" s="37" t="str">
        <f>IF($A272&lt;=LEN('LMNA e11 - 2ry Str + Mask'!A$2),MID('LMNA e11 - 2ry Str + Mask'!A$2,$A272,1),"")</f>
        <v>(</v>
      </c>
      <c r="C272" s="38" t="str">
        <f>IF($A272&lt;=LEN('LMNA e11 - 2ry Str + Mask'!B$2),MID('LMNA e11 - 2ry Str + Mask'!B$2,$A272,1),"")</f>
        <v>)</v>
      </c>
      <c r="D272" s="38" t="str">
        <f>IF($A272&lt;=LEN('LMNA e11 - 2ry Str + Mask'!C$2),MID('LMNA e11 - 2ry Str + Mask'!C$2,$A272,1),"")</f>
        <v>.</v>
      </c>
      <c r="E272" s="38" t="str">
        <f t="shared" si="32"/>
        <v>)</v>
      </c>
      <c r="F272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</v>
      </c>
      <c r="G272" s="39">
        <f>IF($A272&lt;=LEN('LMNA e11 - 2ry Str + Mask'!A$2),SUMIF('LMNA e11 - HSF3.0'!E2:E389,"&lt;="&amp;$A272,'LMNA e11 - HSF3.0'!H2:H389)-SUMIF('LMNA e11 - HSF3.0'!G2:G389,"&lt;="&amp;$A272,'LMNA e11 - HSF3.0'!H2:H389),"")</f>
        <v>0.2857142857142847</v>
      </c>
      <c r="H272" s="39">
        <f>IF($A272&lt;=LEN('LMNA e11 - 2ry Str + Mask'!A$2),SUMIF('LMNA e11 - HSF3.0'!E2:E389,"&lt;="&amp;$A272,'LMNA e11 - HSF3.0'!I2:I389)-SUMIF('LMNA e11 - HSF3.0'!G2:G389,"&lt;="&amp;$A272,'LMNA e11 - HSF3.0'!I2:I389),"")</f>
        <v>-2.815476190476188</v>
      </c>
      <c r="I272" s="39">
        <f>IF($A272&lt;=LEN('LMNA e11 - 2ry Str + Mask'!A$2),G272+H272,"")</f>
        <v>-2.5297619047619033</v>
      </c>
      <c r="J272" s="39">
        <f t="shared" si="33"/>
        <v>0</v>
      </c>
      <c r="K272" s="39">
        <f t="shared" si="34"/>
        <v>0</v>
      </c>
      <c r="L272" s="39">
        <f t="shared" si="35"/>
        <v>0</v>
      </c>
      <c r="M272" s="39">
        <f t="shared" si="36"/>
        <v>0</v>
      </c>
      <c r="N272" s="39">
        <f t="shared" si="37"/>
        <v>0</v>
      </c>
      <c r="O272" s="39">
        <f t="shared" si="38"/>
        <v>0</v>
      </c>
      <c r="P272" s="39">
        <f>IF($A272&lt;=LEN('LMNA e11 - 2ry Str + Mask'!A$2),M272-J272,"")</f>
        <v>0</v>
      </c>
      <c r="Q272" s="39">
        <f>IF($A272&lt;=LEN('LMNA e11 - 2ry Str + Mask'!A$2),N272-K272,"")</f>
        <v>0</v>
      </c>
      <c r="R272" s="39">
        <f>IF($A272&lt;=LEN('LMNA e11 - 2ry Str + Mask'!A$2),O272-L272,"")</f>
        <v>0</v>
      </c>
    </row>
    <row r="273" spans="1:18" ht="68" customHeight="1" x14ac:dyDescent="0.15">
      <c r="A273" s="36">
        <v>272</v>
      </c>
      <c r="B273" s="37" t="str">
        <f>IF($A273&lt;=LEN('LMNA e11 - 2ry Str + Mask'!A$2),MID('LMNA e11 - 2ry Str + Mask'!A$2,$A273,1),"")</f>
        <v>(</v>
      </c>
      <c r="C273" s="38" t="str">
        <f>IF($A273&lt;=LEN('LMNA e11 - 2ry Str + Mask'!B$2),MID('LMNA e11 - 2ry Str + Mask'!B$2,$A273,1),"")</f>
        <v>)</v>
      </c>
      <c r="D273" s="38" t="str">
        <f>IF($A273&lt;=LEN('LMNA e11 - 2ry Str + Mask'!C$2),MID('LMNA e11 - 2ry Str + Mask'!C$2,$A273,1),"")</f>
        <v>.</v>
      </c>
      <c r="E273" s="38" t="str">
        <f t="shared" si="32"/>
        <v>)</v>
      </c>
      <c r="F273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</v>
      </c>
      <c r="G273" s="39">
        <f>IF($A273&lt;=LEN('LMNA e11 - 2ry Str + Mask'!A$2),SUMIF('LMNA e11 - HSF3.0'!E2:E389,"&lt;="&amp;$A273,'LMNA e11 - HSF3.0'!H2:H389)-SUMIF('LMNA e11 - HSF3.0'!G2:G389,"&lt;="&amp;$A273,'LMNA e11 - HSF3.0'!H2:H389),"")</f>
        <v>0.16666666666666785</v>
      </c>
      <c r="H273" s="39">
        <f>IF($A273&lt;=LEN('LMNA e11 - 2ry Str + Mask'!A$2),SUMIF('LMNA e11 - HSF3.0'!E2:E389,"&lt;="&amp;$A273,'LMNA e11 - HSF3.0'!I2:I389)-SUMIF('LMNA e11 - HSF3.0'!G2:G389,"&lt;="&amp;$A273,'LMNA e11 - HSF3.0'!I2:I389),"")</f>
        <v>-2.8333333333333321</v>
      </c>
      <c r="I273" s="39">
        <f>IF($A273&lt;=LEN('LMNA e11 - 2ry Str + Mask'!A$2),G273+H273,"")</f>
        <v>-2.6666666666666643</v>
      </c>
      <c r="J273" s="39">
        <f t="shared" si="33"/>
        <v>0</v>
      </c>
      <c r="K273" s="39">
        <f t="shared" si="34"/>
        <v>0</v>
      </c>
      <c r="L273" s="39">
        <f t="shared" si="35"/>
        <v>0</v>
      </c>
      <c r="M273" s="39">
        <f t="shared" si="36"/>
        <v>0</v>
      </c>
      <c r="N273" s="39">
        <f t="shared" si="37"/>
        <v>0</v>
      </c>
      <c r="O273" s="39">
        <f t="shared" si="38"/>
        <v>0</v>
      </c>
      <c r="P273" s="39">
        <f>IF($A273&lt;=LEN('LMNA e11 - 2ry Str + Mask'!A$2),M273-J273,"")</f>
        <v>0</v>
      </c>
      <c r="Q273" s="39">
        <f>IF($A273&lt;=LEN('LMNA e11 - 2ry Str + Mask'!A$2),N273-K273,"")</f>
        <v>0</v>
      </c>
      <c r="R273" s="39">
        <f>IF($A273&lt;=LEN('LMNA e11 - 2ry Str + Mask'!A$2),O273-L273,"")</f>
        <v>0</v>
      </c>
    </row>
    <row r="274" spans="1:18" ht="68" customHeight="1" x14ac:dyDescent="0.15">
      <c r="A274" s="36">
        <v>273</v>
      </c>
      <c r="B274" s="37" t="str">
        <f>IF($A274&lt;=LEN('LMNA e11 - 2ry Str + Mask'!A$2),MID('LMNA e11 - 2ry Str + Mask'!A$2,$A274,1),"")</f>
        <v>(</v>
      </c>
      <c r="C274" s="38" t="str">
        <f>IF($A274&lt;=LEN('LMNA e11 - 2ry Str + Mask'!B$2),MID('LMNA e11 - 2ry Str + Mask'!B$2,$A274,1),"")</f>
        <v>.</v>
      </c>
      <c r="D274" s="38" t="str">
        <f>IF($A274&lt;=LEN('LMNA e11 - 2ry Str + Mask'!C$2),MID('LMNA e11 - 2ry Str + Mask'!C$2,$A274,1),"")</f>
        <v>.</v>
      </c>
      <c r="E274" s="38" t="str">
        <f t="shared" si="32"/>
        <v>.</v>
      </c>
      <c r="F274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</v>
      </c>
      <c r="G274" s="39">
        <f>IF($A274&lt;=LEN('LMNA e11 - 2ry Str + Mask'!A$2),SUMIF('LMNA e11 - HSF3.0'!E2:E389,"&lt;="&amp;$A274,'LMNA e11 - HSF3.0'!H2:H389)-SUMIF('LMNA e11 - HSF3.0'!G2:G389,"&lt;="&amp;$A274,'LMNA e11 - HSF3.0'!H2:H389),"")</f>
        <v>0.16666666666666785</v>
      </c>
      <c r="H274" s="39">
        <f>IF($A274&lt;=LEN('LMNA e11 - 2ry Str + Mask'!A$2),SUMIF('LMNA e11 - HSF3.0'!E2:E389,"&lt;="&amp;$A274,'LMNA e11 - HSF3.0'!I2:I389)-SUMIF('LMNA e11 - HSF3.0'!G2:G389,"&lt;="&amp;$A274,'LMNA e11 - HSF3.0'!I2:I389),"")</f>
        <v>-2.5238095238095255</v>
      </c>
      <c r="I274" s="39">
        <f>IF($A274&lt;=LEN('LMNA e11 - 2ry Str + Mask'!A$2),G274+H274,"")</f>
        <v>-2.3571428571428577</v>
      </c>
      <c r="J274" s="39">
        <f t="shared" si="33"/>
        <v>0</v>
      </c>
      <c r="K274" s="39">
        <f t="shared" si="34"/>
        <v>0</v>
      </c>
      <c r="L274" s="39">
        <f t="shared" si="35"/>
        <v>0</v>
      </c>
      <c r="M274" s="39">
        <f t="shared" si="36"/>
        <v>0.16666666666666785</v>
      </c>
      <c r="N274" s="39">
        <f t="shared" si="37"/>
        <v>-2.5238095238095255</v>
      </c>
      <c r="O274" s="39">
        <f t="shared" si="38"/>
        <v>-2.3571428571428577</v>
      </c>
      <c r="P274" s="39">
        <f>IF($A274&lt;=LEN('LMNA e11 - 2ry Str + Mask'!A$2),M274-J274,"")</f>
        <v>0.16666666666666785</v>
      </c>
      <c r="Q274" s="39">
        <f>IF($A274&lt;=LEN('LMNA e11 - 2ry Str + Mask'!A$2),N274-K274,"")</f>
        <v>-2.5238095238095255</v>
      </c>
      <c r="R274" s="39">
        <f>IF($A274&lt;=LEN('LMNA e11 - 2ry Str + Mask'!A$2),O274-L274,"")</f>
        <v>-2.3571428571428577</v>
      </c>
    </row>
    <row r="275" spans="1:18" ht="68" customHeight="1" x14ac:dyDescent="0.15">
      <c r="A275" s="36">
        <v>274</v>
      </c>
      <c r="B275" s="37" t="str">
        <f>IF($A275&lt;=LEN('LMNA e11 - 2ry Str + Mask'!A$2),MID('LMNA e11 - 2ry Str + Mask'!A$2,$A275,1),"")</f>
        <v>(</v>
      </c>
      <c r="C275" s="38" t="str">
        <f>IF($A275&lt;=LEN('LMNA e11 - 2ry Str + Mask'!B$2),MID('LMNA e11 - 2ry Str + Mask'!B$2,$A275,1),"")</f>
        <v>)</v>
      </c>
      <c r="D275" s="38" t="str">
        <f>IF($A275&lt;=LEN('LMNA e11 - 2ry Str + Mask'!C$2),MID('LMNA e11 - 2ry Str + Mask'!C$2,$A275,1),"")</f>
        <v>.</v>
      </c>
      <c r="E275" s="38" t="str">
        <f t="shared" si="32"/>
        <v>)</v>
      </c>
      <c r="F275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</v>
      </c>
      <c r="G275" s="39">
        <f>IF($A275&lt;=LEN('LMNA e11 - 2ry Str + Mask'!A$2),SUMIF('LMNA e11 - HSF3.0'!E2:E389,"&lt;="&amp;$A275,'LMNA e11 - HSF3.0'!H2:H389)-SUMIF('LMNA e11 - HSF3.0'!G2:G389,"&lt;="&amp;$A275,'LMNA e11 - HSF3.0'!H2:H389),"")</f>
        <v>0.29166666666666785</v>
      </c>
      <c r="H275" s="39">
        <f>IF($A275&lt;=LEN('LMNA e11 - 2ry Str + Mask'!A$2),SUMIF('LMNA e11 - HSF3.0'!E2:E389,"&lt;="&amp;$A275,'LMNA e11 - HSF3.0'!I2:I389)-SUMIF('LMNA e11 - HSF3.0'!G2:G389,"&lt;="&amp;$A275,'LMNA e11 - HSF3.0'!I2:I389),"")</f>
        <v>-2.047619047619051</v>
      </c>
      <c r="I275" s="39">
        <f>IF($A275&lt;=LEN('LMNA e11 - 2ry Str + Mask'!A$2),G275+H275,"")</f>
        <v>-1.7559523809523832</v>
      </c>
      <c r="J275" s="39">
        <f t="shared" si="33"/>
        <v>0</v>
      </c>
      <c r="K275" s="39">
        <f t="shared" si="34"/>
        <v>0</v>
      </c>
      <c r="L275" s="39">
        <f t="shared" si="35"/>
        <v>0</v>
      </c>
      <c r="M275" s="39">
        <f t="shared" si="36"/>
        <v>0</v>
      </c>
      <c r="N275" s="39">
        <f t="shared" si="37"/>
        <v>0</v>
      </c>
      <c r="O275" s="39">
        <f t="shared" si="38"/>
        <v>0</v>
      </c>
      <c r="P275" s="39">
        <f>IF($A275&lt;=LEN('LMNA e11 - 2ry Str + Mask'!A$2),M275-J275,"")</f>
        <v>0</v>
      </c>
      <c r="Q275" s="39">
        <f>IF($A275&lt;=LEN('LMNA e11 - 2ry Str + Mask'!A$2),N275-K275,"")</f>
        <v>0</v>
      </c>
      <c r="R275" s="39">
        <f>IF($A275&lt;=LEN('LMNA e11 - 2ry Str + Mask'!A$2),O275-L275,"")</f>
        <v>0</v>
      </c>
    </row>
    <row r="276" spans="1:18" ht="68" customHeight="1" x14ac:dyDescent="0.15">
      <c r="A276" s="36">
        <v>275</v>
      </c>
      <c r="B276" s="37" t="str">
        <f>IF($A276&lt;=LEN('LMNA e11 - 2ry Str + Mask'!A$2),MID('LMNA e11 - 2ry Str + Mask'!A$2,$A276,1),"")</f>
        <v>(</v>
      </c>
      <c r="C276" s="38" t="str">
        <f>IF($A276&lt;=LEN('LMNA e11 - 2ry Str + Mask'!B$2),MID('LMNA e11 - 2ry Str + Mask'!B$2,$A276,1),"")</f>
        <v>)</v>
      </c>
      <c r="D276" s="38" t="str">
        <f>IF($A276&lt;=LEN('LMNA e11 - 2ry Str + Mask'!C$2),MID('LMNA e11 - 2ry Str + Mask'!C$2,$A276,1),"")</f>
        <v>.</v>
      </c>
      <c r="E276" s="38" t="str">
        <f t="shared" si="32"/>
        <v>)</v>
      </c>
      <c r="F276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</v>
      </c>
      <c r="G276" s="39">
        <f>IF($A276&lt;=LEN('LMNA e11 - 2ry Str + Mask'!A$2),SUMIF('LMNA e11 - HSF3.0'!E2:E389,"&lt;="&amp;$A276,'LMNA e11 - HSF3.0'!H2:H389)-SUMIF('LMNA e11 - HSF3.0'!G2:G389,"&lt;="&amp;$A276,'LMNA e11 - HSF3.0'!H2:H389),"")</f>
        <v>0.29166666666666785</v>
      </c>
      <c r="H276" s="39">
        <f>IF($A276&lt;=LEN('LMNA e11 - 2ry Str + Mask'!A$2),SUMIF('LMNA e11 - HSF3.0'!E2:E389,"&lt;="&amp;$A276,'LMNA e11 - HSF3.0'!I2:I389)-SUMIF('LMNA e11 - HSF3.0'!G2:G389,"&lt;="&amp;$A276,'LMNA e11 - HSF3.0'!I2:I389),"")</f>
        <v>-1.5714285714285765</v>
      </c>
      <c r="I276" s="39">
        <f>IF($A276&lt;=LEN('LMNA e11 - 2ry Str + Mask'!A$2),G276+H276,"")</f>
        <v>-1.2797619047619087</v>
      </c>
      <c r="J276" s="39">
        <f t="shared" si="33"/>
        <v>0</v>
      </c>
      <c r="K276" s="39">
        <f t="shared" si="34"/>
        <v>0</v>
      </c>
      <c r="L276" s="39">
        <f t="shared" si="35"/>
        <v>0</v>
      </c>
      <c r="M276" s="39">
        <f t="shared" si="36"/>
        <v>0</v>
      </c>
      <c r="N276" s="39">
        <f t="shared" si="37"/>
        <v>0</v>
      </c>
      <c r="O276" s="39">
        <f t="shared" si="38"/>
        <v>0</v>
      </c>
      <c r="P276" s="39">
        <f>IF($A276&lt;=LEN('LMNA e11 - 2ry Str + Mask'!A$2),M276-J276,"")</f>
        <v>0</v>
      </c>
      <c r="Q276" s="39">
        <f>IF($A276&lt;=LEN('LMNA e11 - 2ry Str + Mask'!A$2),N276-K276,"")</f>
        <v>0</v>
      </c>
      <c r="R276" s="39">
        <f>IF($A276&lt;=LEN('LMNA e11 - 2ry Str + Mask'!A$2),O276-L276,"")</f>
        <v>0</v>
      </c>
    </row>
    <row r="277" spans="1:18" ht="68" customHeight="1" x14ac:dyDescent="0.15">
      <c r="A277" s="36">
        <v>276</v>
      </c>
      <c r="B277" s="37" t="str">
        <f>IF($A277&lt;=LEN('LMNA e11 - 2ry Str + Mask'!A$2),MID('LMNA e11 - 2ry Str + Mask'!A$2,$A277,1),"")</f>
        <v>(</v>
      </c>
      <c r="C277" s="38" t="str">
        <f>IF($A277&lt;=LEN('LMNA e11 - 2ry Str + Mask'!B$2),MID('LMNA e11 - 2ry Str + Mask'!B$2,$A277,1),"")</f>
        <v>)</v>
      </c>
      <c r="D277" s="38" t="str">
        <f>IF($A277&lt;=LEN('LMNA e11 - 2ry Str + Mask'!C$2),MID('LMNA e11 - 2ry Str + Mask'!C$2,$A277,1),"")</f>
        <v>.</v>
      </c>
      <c r="E277" s="38" t="str">
        <f t="shared" si="32"/>
        <v>)</v>
      </c>
      <c r="F277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</v>
      </c>
      <c r="G277" s="39">
        <f>IF($A277&lt;=LEN('LMNA e11 - 2ry Str + Mask'!A$2),SUMIF('LMNA e11 - HSF3.0'!E2:E389,"&lt;="&amp;$A277,'LMNA e11 - HSF3.0'!H2:H389)-SUMIF('LMNA e11 - HSF3.0'!G2:G389,"&lt;="&amp;$A277,'LMNA e11 - HSF3.0'!H2:H389),"")</f>
        <v>0.41666666666666785</v>
      </c>
      <c r="H277" s="39">
        <f>IF($A277&lt;=LEN('LMNA e11 - 2ry Str + Mask'!A$2),SUMIF('LMNA e11 - HSF3.0'!E2:E389,"&lt;="&amp;$A277,'LMNA e11 - HSF3.0'!I2:I389)-SUMIF('LMNA e11 - HSF3.0'!G2:G389,"&lt;="&amp;$A277,'LMNA e11 - HSF3.0'!I2:I389),"")</f>
        <v>-1.0952380952380985</v>
      </c>
      <c r="I277" s="39">
        <f>IF($A277&lt;=LEN('LMNA e11 - 2ry Str + Mask'!A$2),G277+H277,"")</f>
        <v>-0.6785714285714306</v>
      </c>
      <c r="J277" s="39">
        <f t="shared" si="33"/>
        <v>0</v>
      </c>
      <c r="K277" s="39">
        <f t="shared" si="34"/>
        <v>0</v>
      </c>
      <c r="L277" s="39">
        <f t="shared" si="35"/>
        <v>0</v>
      </c>
      <c r="M277" s="39">
        <f t="shared" si="36"/>
        <v>0</v>
      </c>
      <c r="N277" s="39">
        <f t="shared" si="37"/>
        <v>0</v>
      </c>
      <c r="O277" s="39">
        <f t="shared" si="38"/>
        <v>0</v>
      </c>
      <c r="P277" s="39">
        <f>IF($A277&lt;=LEN('LMNA e11 - 2ry Str + Mask'!A$2),M277-J277,"")</f>
        <v>0</v>
      </c>
      <c r="Q277" s="39">
        <f>IF($A277&lt;=LEN('LMNA e11 - 2ry Str + Mask'!A$2),N277-K277,"")</f>
        <v>0</v>
      </c>
      <c r="R277" s="39">
        <f>IF($A277&lt;=LEN('LMNA e11 - 2ry Str + Mask'!A$2),O277-L277,"")</f>
        <v>0</v>
      </c>
    </row>
    <row r="278" spans="1:18" ht="68" customHeight="1" x14ac:dyDescent="0.15">
      <c r="A278" s="36">
        <v>277</v>
      </c>
      <c r="B278" s="37" t="str">
        <f>IF($A278&lt;=LEN('LMNA e11 - 2ry Str + Mask'!A$2),MID('LMNA e11 - 2ry Str + Mask'!A$2,$A278,1),"")</f>
        <v>.</v>
      </c>
      <c r="C278" s="38" t="str">
        <f>IF($A278&lt;=LEN('LMNA e11 - 2ry Str + Mask'!B$2),MID('LMNA e11 - 2ry Str + Mask'!B$2,$A278,1),"")</f>
        <v>)</v>
      </c>
      <c r="D278" s="38" t="str">
        <f>IF($A278&lt;=LEN('LMNA e11 - 2ry Str + Mask'!C$2),MID('LMNA e11 - 2ry Str + Mask'!C$2,$A278,1),"")</f>
        <v>.</v>
      </c>
      <c r="E278" s="38" t="str">
        <f t="shared" si="32"/>
        <v>)</v>
      </c>
      <c r="F278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</v>
      </c>
      <c r="G278" s="39">
        <f>IF($A278&lt;=LEN('LMNA e11 - 2ry Str + Mask'!A$2),SUMIF('LMNA e11 - HSF3.0'!E2:E389,"&lt;="&amp;$A278,'LMNA e11 - HSF3.0'!H2:H389)-SUMIF('LMNA e11 - HSF3.0'!G2:G389,"&lt;="&amp;$A278,'LMNA e11 - HSF3.0'!H2:H389),"")</f>
        <v>0.41666666666666785</v>
      </c>
      <c r="H278" s="39">
        <f>IF($A278&lt;=LEN('LMNA e11 - 2ry Str + Mask'!A$2),SUMIF('LMNA e11 - HSF3.0'!E2:E389,"&lt;="&amp;$A278,'LMNA e11 - HSF3.0'!I2:I389)-SUMIF('LMNA e11 - HSF3.0'!G2:G389,"&lt;="&amp;$A278,'LMNA e11 - HSF3.0'!I2:I389),"")</f>
        <v>-0.6190476190476204</v>
      </c>
      <c r="I278" s="39">
        <f>IF($A278&lt;=LEN('LMNA e11 - 2ry Str + Mask'!A$2),G278+H278,"")</f>
        <v>-0.20238095238095255</v>
      </c>
      <c r="J278" s="39">
        <f t="shared" si="33"/>
        <v>0.41666666666666785</v>
      </c>
      <c r="K278" s="39">
        <f t="shared" si="34"/>
        <v>-0.6190476190476204</v>
      </c>
      <c r="L278" s="39">
        <f t="shared" si="35"/>
        <v>-0.20238095238095255</v>
      </c>
      <c r="M278" s="39">
        <f t="shared" si="36"/>
        <v>0</v>
      </c>
      <c r="N278" s="39">
        <f t="shared" si="37"/>
        <v>0</v>
      </c>
      <c r="O278" s="39">
        <f t="shared" si="38"/>
        <v>0</v>
      </c>
      <c r="P278" s="39">
        <f>IF($A278&lt;=LEN('LMNA e11 - 2ry Str + Mask'!A$2),M278-J278,"")</f>
        <v>-0.41666666666666785</v>
      </c>
      <c r="Q278" s="39">
        <f>IF($A278&lt;=LEN('LMNA e11 - 2ry Str + Mask'!A$2),N278-K278,"")</f>
        <v>0.6190476190476204</v>
      </c>
      <c r="R278" s="39">
        <f>IF($A278&lt;=LEN('LMNA e11 - 2ry Str + Mask'!A$2),O278-L278,"")</f>
        <v>0.20238095238095255</v>
      </c>
    </row>
    <row r="279" spans="1:18" ht="68" customHeight="1" x14ac:dyDescent="0.15">
      <c r="A279" s="36">
        <v>278</v>
      </c>
      <c r="B279" s="37" t="str">
        <f>IF($A279&lt;=LEN('LMNA e11 - 2ry Str + Mask'!A$2),MID('LMNA e11 - 2ry Str + Mask'!A$2,$A279,1),"")</f>
        <v>(</v>
      </c>
      <c r="C279" s="38" t="str">
        <f>IF($A279&lt;=LEN('LMNA e11 - 2ry Str + Mask'!B$2),MID('LMNA e11 - 2ry Str + Mask'!B$2,$A279,1),"")</f>
        <v>.</v>
      </c>
      <c r="D279" s="38" t="str">
        <f>IF($A279&lt;=LEN('LMNA e11 - 2ry Str + Mask'!C$2),MID('LMNA e11 - 2ry Str + Mask'!C$2,$A279,1),"")</f>
        <v>.</v>
      </c>
      <c r="E279" s="38" t="str">
        <f t="shared" si="32"/>
        <v>.</v>
      </c>
      <c r="F279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</v>
      </c>
      <c r="G279" s="39">
        <f>IF($A279&lt;=LEN('LMNA e11 - 2ry Str + Mask'!A$2),SUMIF('LMNA e11 - HSF3.0'!E2:E389,"&lt;="&amp;$A279,'LMNA e11 - HSF3.0'!H2:H389)-SUMIF('LMNA e11 - HSF3.0'!G2:G389,"&lt;="&amp;$A279,'LMNA e11 - HSF3.0'!H2:H389),"")</f>
        <v>0.25</v>
      </c>
      <c r="H279" s="39">
        <f>IF($A279&lt;=LEN('LMNA e11 - 2ry Str + Mask'!A$2),SUMIF('LMNA e11 - HSF3.0'!E2:E389,"&lt;="&amp;$A279,'LMNA e11 - HSF3.0'!I2:I389)-SUMIF('LMNA e11 - HSF3.0'!G2:G389,"&lt;="&amp;$A279,'LMNA e11 - HSF3.0'!I2:I389),"")</f>
        <v>-0.3095238095238102</v>
      </c>
      <c r="I279" s="39">
        <f>IF($A279&lt;=LEN('LMNA e11 - 2ry Str + Mask'!A$2),G279+H279,"")</f>
        <v>-5.9523809523810201E-2</v>
      </c>
      <c r="J279" s="39">
        <f t="shared" si="33"/>
        <v>0</v>
      </c>
      <c r="K279" s="39">
        <f t="shared" si="34"/>
        <v>0</v>
      </c>
      <c r="L279" s="39">
        <f t="shared" si="35"/>
        <v>0</v>
      </c>
      <c r="M279" s="39">
        <f t="shared" si="36"/>
        <v>0.25</v>
      </c>
      <c r="N279" s="39">
        <f t="shared" si="37"/>
        <v>-0.3095238095238102</v>
      </c>
      <c r="O279" s="39">
        <f t="shared" si="38"/>
        <v>-5.9523809523810201E-2</v>
      </c>
      <c r="P279" s="39">
        <f>IF($A279&lt;=LEN('LMNA e11 - 2ry Str + Mask'!A$2),M279-J279,"")</f>
        <v>0.25</v>
      </c>
      <c r="Q279" s="39">
        <f>IF($A279&lt;=LEN('LMNA e11 - 2ry Str + Mask'!A$2),N279-K279,"")</f>
        <v>-0.3095238095238102</v>
      </c>
      <c r="R279" s="39">
        <f>IF($A279&lt;=LEN('LMNA e11 - 2ry Str + Mask'!A$2),O279-L279,"")</f>
        <v>-5.9523809523810201E-2</v>
      </c>
    </row>
    <row r="280" spans="1:18" ht="68" customHeight="1" x14ac:dyDescent="0.15">
      <c r="A280" s="36">
        <v>279</v>
      </c>
      <c r="B280" s="37" t="str">
        <f>IF($A280&lt;=LEN('LMNA e11 - 2ry Str + Mask'!A$2),MID('LMNA e11 - 2ry Str + Mask'!A$2,$A280,1),"")</f>
        <v>(</v>
      </c>
      <c r="C280" s="38" t="str">
        <f>IF($A280&lt;=LEN('LMNA e11 - 2ry Str + Mask'!B$2),MID('LMNA e11 - 2ry Str + Mask'!B$2,$A280,1),"")</f>
        <v>)</v>
      </c>
      <c r="D280" s="38" t="str">
        <f>IF($A280&lt;=LEN('LMNA e11 - 2ry Str + Mask'!C$2),MID('LMNA e11 - 2ry Str + Mask'!C$2,$A280,1),"")</f>
        <v>.</v>
      </c>
      <c r="E280" s="38" t="str">
        <f t="shared" si="32"/>
        <v>)</v>
      </c>
      <c r="F280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</v>
      </c>
      <c r="G280" s="39">
        <f>IF($A280&lt;=LEN('LMNA e11 - 2ry Str + Mask'!A$2),SUMIF('LMNA e11 - HSF3.0'!E2:E389,"&lt;="&amp;$A280,'LMNA e11 - HSF3.0'!H2:H389)-SUMIF('LMNA e11 - HSF3.0'!G2:G389,"&lt;="&amp;$A280,'LMNA e11 - HSF3.0'!H2:H389),"")</f>
        <v>0.41666666666666785</v>
      </c>
      <c r="H280" s="39">
        <f>IF($A280&lt;=LEN('LMNA e11 - 2ry Str + Mask'!A$2),SUMIF('LMNA e11 - HSF3.0'!E2:E389,"&lt;="&amp;$A280,'LMNA e11 - HSF3.0'!I2:I389)-SUMIF('LMNA e11 - HSF3.0'!G2:G389,"&lt;="&amp;$A280,'LMNA e11 - HSF3.0'!I2:I389),"")</f>
        <v>0</v>
      </c>
      <c r="I280" s="39">
        <f>IF($A280&lt;=LEN('LMNA e11 - 2ry Str + Mask'!A$2),G280+H280,"")</f>
        <v>0.41666666666666785</v>
      </c>
      <c r="J280" s="39">
        <f t="shared" si="33"/>
        <v>0</v>
      </c>
      <c r="K280" s="39">
        <f t="shared" si="34"/>
        <v>0</v>
      </c>
      <c r="L280" s="39">
        <f t="shared" si="35"/>
        <v>0</v>
      </c>
      <c r="M280" s="39">
        <f t="shared" si="36"/>
        <v>0</v>
      </c>
      <c r="N280" s="39">
        <f t="shared" si="37"/>
        <v>0</v>
      </c>
      <c r="O280" s="39">
        <f t="shared" si="38"/>
        <v>0</v>
      </c>
      <c r="P280" s="39">
        <f>IF($A280&lt;=LEN('LMNA e11 - 2ry Str + Mask'!A$2),M280-J280,"")</f>
        <v>0</v>
      </c>
      <c r="Q280" s="39">
        <f>IF($A280&lt;=LEN('LMNA e11 - 2ry Str + Mask'!A$2),N280-K280,"")</f>
        <v>0</v>
      </c>
      <c r="R280" s="39">
        <f>IF($A280&lt;=LEN('LMNA e11 - 2ry Str + Mask'!A$2),O280-L280,"")</f>
        <v>0</v>
      </c>
    </row>
    <row r="281" spans="1:18" ht="68" customHeight="1" x14ac:dyDescent="0.15">
      <c r="A281" s="36">
        <v>280</v>
      </c>
      <c r="B281" s="37" t="str">
        <f>IF($A281&lt;=LEN('LMNA e11 - 2ry Str + Mask'!A$2),MID('LMNA e11 - 2ry Str + Mask'!A$2,$A281,1),"")</f>
        <v>(</v>
      </c>
      <c r="C281" s="38" t="str">
        <f>IF($A281&lt;=LEN('LMNA e11 - 2ry Str + Mask'!B$2),MID('LMNA e11 - 2ry Str + Mask'!B$2,$A281,1),"")</f>
        <v>)</v>
      </c>
      <c r="D281" s="38" t="str">
        <f>IF($A281&lt;=LEN('LMNA e11 - 2ry Str + Mask'!C$2),MID('LMNA e11 - 2ry Str + Mask'!C$2,$A281,1),"")</f>
        <v>.</v>
      </c>
      <c r="E281" s="38" t="str">
        <f t="shared" si="32"/>
        <v>)</v>
      </c>
      <c r="F281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</v>
      </c>
      <c r="G281" s="39">
        <f>IF($A281&lt;=LEN('LMNA e11 - 2ry Str + Mask'!A$2),SUMIF('LMNA e11 - HSF3.0'!E2:E389,"&lt;="&amp;$A281,'LMNA e11 - HSF3.0'!H2:H389)-SUMIF('LMNA e11 - HSF3.0'!G2:G389,"&lt;="&amp;$A281,'LMNA e11 - HSF3.0'!H2:H389),"")</f>
        <v>0.41666666666666785</v>
      </c>
      <c r="H281" s="39">
        <f>IF($A281&lt;=LEN('LMNA e11 - 2ry Str + Mask'!A$2),SUMIF('LMNA e11 - HSF3.0'!E2:E389,"&lt;="&amp;$A281,'LMNA e11 - HSF3.0'!I2:I389)-SUMIF('LMNA e11 - HSF3.0'!G2:G389,"&lt;="&amp;$A281,'LMNA e11 - HSF3.0'!I2:I389),"")</f>
        <v>0</v>
      </c>
      <c r="I281" s="39">
        <f>IF($A281&lt;=LEN('LMNA e11 - 2ry Str + Mask'!A$2),G281+H281,"")</f>
        <v>0.41666666666666785</v>
      </c>
      <c r="J281" s="39">
        <f t="shared" si="33"/>
        <v>0</v>
      </c>
      <c r="K281" s="39">
        <f t="shared" si="34"/>
        <v>0</v>
      </c>
      <c r="L281" s="39">
        <f t="shared" si="35"/>
        <v>0</v>
      </c>
      <c r="M281" s="39">
        <f t="shared" si="36"/>
        <v>0</v>
      </c>
      <c r="N281" s="39">
        <f t="shared" si="37"/>
        <v>0</v>
      </c>
      <c r="O281" s="39">
        <f t="shared" si="38"/>
        <v>0</v>
      </c>
      <c r="P281" s="39">
        <f>IF($A281&lt;=LEN('LMNA e11 - 2ry Str + Mask'!A$2),M281-J281,"")</f>
        <v>0</v>
      </c>
      <c r="Q281" s="39">
        <f>IF($A281&lt;=LEN('LMNA e11 - 2ry Str + Mask'!A$2),N281-K281,"")</f>
        <v>0</v>
      </c>
      <c r="R281" s="39">
        <f>IF($A281&lt;=LEN('LMNA e11 - 2ry Str + Mask'!A$2),O281-L281,"")</f>
        <v>0</v>
      </c>
    </row>
    <row r="282" spans="1:18" ht="68" customHeight="1" x14ac:dyDescent="0.15">
      <c r="A282" s="36">
        <v>281</v>
      </c>
      <c r="B282" s="37" t="str">
        <f>IF($A282&lt;=LEN('LMNA e11 - 2ry Str + Mask'!A$2),MID('LMNA e11 - 2ry Str + Mask'!A$2,$A282,1),"")</f>
        <v>.</v>
      </c>
      <c r="C282" s="38" t="str">
        <f>IF($A282&lt;=LEN('LMNA e11 - 2ry Str + Mask'!B$2),MID('LMNA e11 - 2ry Str + Mask'!B$2,$A282,1),"")</f>
        <v>.</v>
      </c>
      <c r="D282" s="38" t="str">
        <f>IF($A282&lt;=LEN('LMNA e11 - 2ry Str + Mask'!C$2),MID('LMNA e11 - 2ry Str + Mask'!C$2,$A282,1),"")</f>
        <v>.</v>
      </c>
      <c r="E282" s="38" t="str">
        <f t="shared" si="32"/>
        <v>.</v>
      </c>
      <c r="F282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</v>
      </c>
      <c r="G282" s="39">
        <f>IF($A282&lt;=LEN('LMNA e11 - 2ry Str + Mask'!A$2),SUMIF('LMNA e11 - HSF3.0'!E2:E389,"&lt;="&amp;$A282,'LMNA e11 - HSF3.0'!H2:H389)-SUMIF('LMNA e11 - HSF3.0'!G2:G389,"&lt;="&amp;$A282,'LMNA e11 - HSF3.0'!H2:H389),"")</f>
        <v>0.41666666666666785</v>
      </c>
      <c r="H282" s="39">
        <f>IF($A282&lt;=LEN('LMNA e11 - 2ry Str + Mask'!A$2),SUMIF('LMNA e11 - HSF3.0'!E2:E389,"&lt;="&amp;$A282,'LMNA e11 - HSF3.0'!I2:I389)-SUMIF('LMNA e11 - HSF3.0'!G2:G389,"&lt;="&amp;$A282,'LMNA e11 - HSF3.0'!I2:I389),"")</f>
        <v>-0.14285714285714235</v>
      </c>
      <c r="I282" s="39">
        <f>IF($A282&lt;=LEN('LMNA e11 - 2ry Str + Mask'!A$2),G282+H282,"")</f>
        <v>0.2738095238095255</v>
      </c>
      <c r="J282" s="39">
        <f t="shared" si="33"/>
        <v>0.41666666666666785</v>
      </c>
      <c r="K282" s="39">
        <f t="shared" si="34"/>
        <v>-0.14285714285714235</v>
      </c>
      <c r="L282" s="39">
        <f t="shared" si="35"/>
        <v>0.2738095238095255</v>
      </c>
      <c r="M282" s="39">
        <f t="shared" si="36"/>
        <v>0.41666666666666785</v>
      </c>
      <c r="N282" s="39">
        <f t="shared" si="37"/>
        <v>-0.14285714285714235</v>
      </c>
      <c r="O282" s="39">
        <f t="shared" si="38"/>
        <v>0.2738095238095255</v>
      </c>
      <c r="P282" s="39">
        <f>IF($A282&lt;=LEN('LMNA e11 - 2ry Str + Mask'!A$2),M282-J282,"")</f>
        <v>0</v>
      </c>
      <c r="Q282" s="39">
        <f>IF($A282&lt;=LEN('LMNA e11 - 2ry Str + Mask'!A$2),N282-K282,"")</f>
        <v>0</v>
      </c>
      <c r="R282" s="39">
        <f>IF($A282&lt;=LEN('LMNA e11 - 2ry Str + Mask'!A$2),O282-L282,"")</f>
        <v>0</v>
      </c>
    </row>
    <row r="283" spans="1:18" ht="68" customHeight="1" x14ac:dyDescent="0.15">
      <c r="A283" s="36">
        <v>282</v>
      </c>
      <c r="B283" s="37" t="str">
        <f>IF($A283&lt;=LEN('LMNA e11 - 2ry Str + Mask'!A$2),MID('LMNA e11 - 2ry Str + Mask'!A$2,$A283,1),"")</f>
        <v>.</v>
      </c>
      <c r="C283" s="38" t="str">
        <f>IF($A283&lt;=LEN('LMNA e11 - 2ry Str + Mask'!B$2),MID('LMNA e11 - 2ry Str + Mask'!B$2,$A283,1),"")</f>
        <v>.</v>
      </c>
      <c r="D283" s="38" t="str">
        <f>IF($A283&lt;=LEN('LMNA e11 - 2ry Str + Mask'!C$2),MID('LMNA e11 - 2ry Str + Mask'!C$2,$A283,1),"")</f>
        <v>.</v>
      </c>
      <c r="E283" s="38" t="str">
        <f t="shared" si="32"/>
        <v>.</v>
      </c>
      <c r="F283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</v>
      </c>
      <c r="G283" s="39">
        <f>IF($A283&lt;=LEN('LMNA e11 - 2ry Str + Mask'!A$2),SUMIF('LMNA e11 - HSF3.0'!E2:E389,"&lt;="&amp;$A283,'LMNA e11 - HSF3.0'!H2:H389)-SUMIF('LMNA e11 - HSF3.0'!G2:G389,"&lt;="&amp;$A283,'LMNA e11 - HSF3.0'!H2:H389),"")</f>
        <v>0.29166666666666785</v>
      </c>
      <c r="H283" s="39">
        <f>IF($A283&lt;=LEN('LMNA e11 - 2ry Str + Mask'!A$2),SUMIF('LMNA e11 - HSF3.0'!E2:E389,"&lt;="&amp;$A283,'LMNA e11 - HSF3.0'!I2:I389)-SUMIF('LMNA e11 - HSF3.0'!G2:G389,"&lt;="&amp;$A283,'LMNA e11 - HSF3.0'!I2:I389),"")</f>
        <v>-0.45238095238095255</v>
      </c>
      <c r="I283" s="39">
        <f>IF($A283&lt;=LEN('LMNA e11 - 2ry Str + Mask'!A$2),G283+H283,"")</f>
        <v>-0.1607142857142847</v>
      </c>
      <c r="J283" s="39">
        <f t="shared" si="33"/>
        <v>0.29166666666666785</v>
      </c>
      <c r="K283" s="39">
        <f t="shared" si="34"/>
        <v>-0.45238095238095255</v>
      </c>
      <c r="L283" s="39">
        <f t="shared" si="35"/>
        <v>-0.1607142857142847</v>
      </c>
      <c r="M283" s="39">
        <f t="shared" si="36"/>
        <v>0.29166666666666785</v>
      </c>
      <c r="N283" s="39">
        <f t="shared" si="37"/>
        <v>-0.45238095238095255</v>
      </c>
      <c r="O283" s="39">
        <f t="shared" si="38"/>
        <v>-0.1607142857142847</v>
      </c>
      <c r="P283" s="39">
        <f>IF($A283&lt;=LEN('LMNA e11 - 2ry Str + Mask'!A$2),M283-J283,"")</f>
        <v>0</v>
      </c>
      <c r="Q283" s="39">
        <f>IF($A283&lt;=LEN('LMNA e11 - 2ry Str + Mask'!A$2),N283-K283,"")</f>
        <v>0</v>
      </c>
      <c r="R283" s="39">
        <f>IF($A283&lt;=LEN('LMNA e11 - 2ry Str + Mask'!A$2),O283-L283,"")</f>
        <v>0</v>
      </c>
    </row>
    <row r="284" spans="1:18" ht="68" customHeight="1" x14ac:dyDescent="0.15">
      <c r="A284" s="36">
        <v>283</v>
      </c>
      <c r="B284" s="37" t="str">
        <f>IF($A284&lt;=LEN('LMNA e11 - 2ry Str + Mask'!A$2),MID('LMNA e11 - 2ry Str + Mask'!A$2,$A284,1),"")</f>
        <v>.</v>
      </c>
      <c r="C284" s="38" t="str">
        <f>IF($A284&lt;=LEN('LMNA e11 - 2ry Str + Mask'!B$2),MID('LMNA e11 - 2ry Str + Mask'!B$2,$A284,1),"")</f>
        <v>)</v>
      </c>
      <c r="D284" s="38" t="str">
        <f>IF($A284&lt;=LEN('LMNA e11 - 2ry Str + Mask'!C$2),MID('LMNA e11 - 2ry Str + Mask'!C$2,$A284,1),"")</f>
        <v>.</v>
      </c>
      <c r="E284" s="38" t="str">
        <f t="shared" si="32"/>
        <v>)</v>
      </c>
      <c r="F284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</v>
      </c>
      <c r="G284" s="39">
        <f>IF($A284&lt;=LEN('LMNA e11 - 2ry Str + Mask'!A$2),SUMIF('LMNA e11 - HSF3.0'!E2:E389,"&lt;="&amp;$A284,'LMNA e11 - HSF3.0'!H2:H389)-SUMIF('LMNA e11 - HSF3.0'!G2:G389,"&lt;="&amp;$A284,'LMNA e11 - HSF3.0'!H2:H389),"")</f>
        <v>0.29166666666666785</v>
      </c>
      <c r="H284" s="39">
        <f>IF($A284&lt;=LEN('LMNA e11 - 2ry Str + Mask'!A$2),SUMIF('LMNA e11 - HSF3.0'!E2:E389,"&lt;="&amp;$A284,'LMNA e11 - HSF3.0'!I2:I389)-SUMIF('LMNA e11 - HSF3.0'!G2:G389,"&lt;="&amp;$A284,'LMNA e11 - HSF3.0'!I2:I389),"")</f>
        <v>-0.6190476190476204</v>
      </c>
      <c r="I284" s="39">
        <f>IF($A284&lt;=LEN('LMNA e11 - 2ry Str + Mask'!A$2),G284+H284,"")</f>
        <v>-0.32738095238095255</v>
      </c>
      <c r="J284" s="39">
        <f t="shared" si="33"/>
        <v>0.29166666666666785</v>
      </c>
      <c r="K284" s="39">
        <f t="shared" si="34"/>
        <v>-0.6190476190476204</v>
      </c>
      <c r="L284" s="39">
        <f t="shared" si="35"/>
        <v>-0.32738095238095255</v>
      </c>
      <c r="M284" s="39">
        <f t="shared" si="36"/>
        <v>0</v>
      </c>
      <c r="N284" s="39">
        <f t="shared" si="37"/>
        <v>0</v>
      </c>
      <c r="O284" s="39">
        <f t="shared" si="38"/>
        <v>0</v>
      </c>
      <c r="P284" s="39">
        <f>IF($A284&lt;=LEN('LMNA e11 - 2ry Str + Mask'!A$2),M284-J284,"")</f>
        <v>-0.29166666666666785</v>
      </c>
      <c r="Q284" s="39">
        <f>IF($A284&lt;=LEN('LMNA e11 - 2ry Str + Mask'!A$2),N284-K284,"")</f>
        <v>0.6190476190476204</v>
      </c>
      <c r="R284" s="39">
        <f>IF($A284&lt;=LEN('LMNA e11 - 2ry Str + Mask'!A$2),O284-L284,"")</f>
        <v>0.32738095238095255</v>
      </c>
    </row>
    <row r="285" spans="1:18" ht="68" customHeight="1" x14ac:dyDescent="0.15">
      <c r="A285" s="36">
        <v>284</v>
      </c>
      <c r="B285" s="37" t="str">
        <f>IF($A285&lt;=LEN('LMNA e11 - 2ry Str + Mask'!A$2),MID('LMNA e11 - 2ry Str + Mask'!A$2,$A285,1),"")</f>
        <v>(</v>
      </c>
      <c r="C285" s="38" t="str">
        <f>IF($A285&lt;=LEN('LMNA e11 - 2ry Str + Mask'!B$2),MID('LMNA e11 - 2ry Str + Mask'!B$2,$A285,1),"")</f>
        <v>)</v>
      </c>
      <c r="D285" s="38" t="str">
        <f>IF($A285&lt;=LEN('LMNA e11 - 2ry Str + Mask'!C$2),MID('LMNA e11 - 2ry Str + Mask'!C$2,$A285,1),"")</f>
        <v>.</v>
      </c>
      <c r="E285" s="38" t="str">
        <f t="shared" si="32"/>
        <v>)</v>
      </c>
      <c r="F285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</v>
      </c>
      <c r="G285" s="39">
        <f>IF($A285&lt;=LEN('LMNA e11 - 2ry Str + Mask'!A$2),SUMIF('LMNA e11 - HSF3.0'!E2:E389,"&lt;="&amp;$A285,'LMNA e11 - HSF3.0'!H2:H389)-SUMIF('LMNA e11 - HSF3.0'!G2:G389,"&lt;="&amp;$A285,'LMNA e11 - HSF3.0'!H2:H389),"")</f>
        <v>0.50000000000000355</v>
      </c>
      <c r="H285" s="39">
        <f>IF($A285&lt;=LEN('LMNA e11 - 2ry Str + Mask'!A$2),SUMIF('LMNA e11 - HSF3.0'!E2:E389,"&lt;="&amp;$A285,'LMNA e11 - HSF3.0'!I2:I389)-SUMIF('LMNA e11 - HSF3.0'!G2:G389,"&lt;="&amp;$A285,'LMNA e11 - HSF3.0'!I2:I389),"")</f>
        <v>-0.78571428571428825</v>
      </c>
      <c r="I285" s="39">
        <f>IF($A285&lt;=LEN('LMNA e11 - 2ry Str + Mask'!A$2),G285+H285,"")</f>
        <v>-0.2857142857142847</v>
      </c>
      <c r="J285" s="39">
        <f t="shared" si="33"/>
        <v>0</v>
      </c>
      <c r="K285" s="39">
        <f t="shared" si="34"/>
        <v>0</v>
      </c>
      <c r="L285" s="39">
        <f t="shared" si="35"/>
        <v>0</v>
      </c>
      <c r="M285" s="39">
        <f t="shared" si="36"/>
        <v>0</v>
      </c>
      <c r="N285" s="39">
        <f t="shared" si="37"/>
        <v>0</v>
      </c>
      <c r="O285" s="39">
        <f t="shared" si="38"/>
        <v>0</v>
      </c>
      <c r="P285" s="39">
        <f>IF($A285&lt;=LEN('LMNA e11 - 2ry Str + Mask'!A$2),M285-J285,"")</f>
        <v>0</v>
      </c>
      <c r="Q285" s="39">
        <f>IF($A285&lt;=LEN('LMNA e11 - 2ry Str + Mask'!A$2),N285-K285,"")</f>
        <v>0</v>
      </c>
      <c r="R285" s="39">
        <f>IF($A285&lt;=LEN('LMNA e11 - 2ry Str + Mask'!A$2),O285-L285,"")</f>
        <v>0</v>
      </c>
    </row>
    <row r="286" spans="1:18" ht="68" customHeight="1" x14ac:dyDescent="0.15">
      <c r="A286" s="36">
        <v>285</v>
      </c>
      <c r="B286" s="37" t="str">
        <f>IF($A286&lt;=LEN('LMNA e11 - 2ry Str + Mask'!A$2),MID('LMNA e11 - 2ry Str + Mask'!A$2,$A286,1),"")</f>
        <v>(</v>
      </c>
      <c r="C286" s="38" t="str">
        <f>IF($A286&lt;=LEN('LMNA e11 - 2ry Str + Mask'!B$2),MID('LMNA e11 - 2ry Str + Mask'!B$2,$A286,1),"")</f>
        <v>)</v>
      </c>
      <c r="D286" s="38" t="str">
        <f>IF($A286&lt;=LEN('LMNA e11 - 2ry Str + Mask'!C$2),MID('LMNA e11 - 2ry Str + Mask'!C$2,$A286,1),"")</f>
        <v>.</v>
      </c>
      <c r="E286" s="38" t="str">
        <f t="shared" si="32"/>
        <v>)</v>
      </c>
      <c r="F286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</v>
      </c>
      <c r="G286" s="39">
        <f>IF($A286&lt;=LEN('LMNA e11 - 2ry Str + Mask'!A$2),SUMIF('LMNA e11 - HSF3.0'!E2:E389,"&lt;="&amp;$A286,'LMNA e11 - HSF3.0'!H2:H389)-SUMIF('LMNA e11 - HSF3.0'!G2:G389,"&lt;="&amp;$A286,'LMNA e11 - HSF3.0'!H2:H389),"")</f>
        <v>0.3333333333333357</v>
      </c>
      <c r="H286" s="39">
        <f>IF($A286&lt;=LEN('LMNA e11 - 2ry Str + Mask'!A$2),SUMIF('LMNA e11 - HSF3.0'!E2:E389,"&lt;="&amp;$A286,'LMNA e11 - HSF3.0'!I2:I389)-SUMIF('LMNA e11 - HSF3.0'!G2:G389,"&lt;="&amp;$A286,'LMNA e11 - HSF3.0'!I2:I389),"")</f>
        <v>-0.78571428571428825</v>
      </c>
      <c r="I286" s="39">
        <f>IF($A286&lt;=LEN('LMNA e11 - 2ry Str + Mask'!A$2),G286+H286,"")</f>
        <v>-0.45238095238095255</v>
      </c>
      <c r="J286" s="39">
        <f t="shared" si="33"/>
        <v>0</v>
      </c>
      <c r="K286" s="39">
        <f t="shared" si="34"/>
        <v>0</v>
      </c>
      <c r="L286" s="39">
        <f t="shared" si="35"/>
        <v>0</v>
      </c>
      <c r="M286" s="39">
        <f t="shared" si="36"/>
        <v>0</v>
      </c>
      <c r="N286" s="39">
        <f t="shared" si="37"/>
        <v>0</v>
      </c>
      <c r="O286" s="39">
        <f t="shared" si="38"/>
        <v>0</v>
      </c>
      <c r="P286" s="39">
        <f>IF($A286&lt;=LEN('LMNA e11 - 2ry Str + Mask'!A$2),M286-J286,"")</f>
        <v>0</v>
      </c>
      <c r="Q286" s="39">
        <f>IF($A286&lt;=LEN('LMNA e11 - 2ry Str + Mask'!A$2),N286-K286,"")</f>
        <v>0</v>
      </c>
      <c r="R286" s="39">
        <f>IF($A286&lt;=LEN('LMNA e11 - 2ry Str + Mask'!A$2),O286-L286,"")</f>
        <v>0</v>
      </c>
    </row>
    <row r="287" spans="1:18" ht="68" customHeight="1" x14ac:dyDescent="0.15">
      <c r="A287" s="36">
        <v>286</v>
      </c>
      <c r="B287" s="37" t="str">
        <f>IF($A287&lt;=LEN('LMNA e11 - 2ry Str + Mask'!A$2),MID('LMNA e11 - 2ry Str + Mask'!A$2,$A287,1),"")</f>
        <v>(</v>
      </c>
      <c r="C287" s="38" t="str">
        <f>IF($A287&lt;=LEN('LMNA e11 - 2ry Str + Mask'!B$2),MID('LMNA e11 - 2ry Str + Mask'!B$2,$A287,1),"")</f>
        <v>)</v>
      </c>
      <c r="D287" s="38" t="str">
        <f>IF($A287&lt;=LEN('LMNA e11 - 2ry Str + Mask'!C$2),MID('LMNA e11 - 2ry Str + Mask'!C$2,$A287,1),"")</f>
        <v>.</v>
      </c>
      <c r="E287" s="38" t="str">
        <f t="shared" si="32"/>
        <v>)</v>
      </c>
      <c r="F287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</v>
      </c>
      <c r="G287" s="39">
        <f>IF($A287&lt;=LEN('LMNA e11 - 2ry Str + Mask'!A$2),SUMIF('LMNA e11 - HSF3.0'!E2:E389,"&lt;="&amp;$A287,'LMNA e11 - HSF3.0'!H2:H389)-SUMIF('LMNA e11 - HSF3.0'!G2:G389,"&lt;="&amp;$A287,'LMNA e11 - HSF3.0'!H2:H389),"")</f>
        <v>0.50000000000000355</v>
      </c>
      <c r="H287" s="39">
        <f>IF($A287&lt;=LEN('LMNA e11 - 2ry Str + Mask'!A$2),SUMIF('LMNA e11 - HSF3.0'!E2:E389,"&lt;="&amp;$A287,'LMNA e11 - HSF3.0'!I2:I389)-SUMIF('LMNA e11 - HSF3.0'!G2:G389,"&lt;="&amp;$A287,'LMNA e11 - HSF3.0'!I2:I389),"")</f>
        <v>-0.78571428571428825</v>
      </c>
      <c r="I287" s="39">
        <f>IF($A287&lt;=LEN('LMNA e11 - 2ry Str + Mask'!A$2),G287+H287,"")</f>
        <v>-0.2857142857142847</v>
      </c>
      <c r="J287" s="39">
        <f t="shared" si="33"/>
        <v>0</v>
      </c>
      <c r="K287" s="39">
        <f t="shared" si="34"/>
        <v>0</v>
      </c>
      <c r="L287" s="39">
        <f t="shared" si="35"/>
        <v>0</v>
      </c>
      <c r="M287" s="39">
        <f t="shared" si="36"/>
        <v>0</v>
      </c>
      <c r="N287" s="39">
        <f t="shared" si="37"/>
        <v>0</v>
      </c>
      <c r="O287" s="39">
        <f t="shared" si="38"/>
        <v>0</v>
      </c>
      <c r="P287" s="39">
        <f>IF($A287&lt;=LEN('LMNA e11 - 2ry Str + Mask'!A$2),M287-J287,"")</f>
        <v>0</v>
      </c>
      <c r="Q287" s="39">
        <f>IF($A287&lt;=LEN('LMNA e11 - 2ry Str + Mask'!A$2),N287-K287,"")</f>
        <v>0</v>
      </c>
      <c r="R287" s="39">
        <f>IF($A287&lt;=LEN('LMNA e11 - 2ry Str + Mask'!A$2),O287-L287,"")</f>
        <v>0</v>
      </c>
    </row>
    <row r="288" spans="1:18" ht="68" customHeight="1" x14ac:dyDescent="0.15">
      <c r="A288" s="36">
        <v>287</v>
      </c>
      <c r="B288" s="37" t="str">
        <f>IF($A288&lt;=LEN('LMNA e11 - 2ry Str + Mask'!A$2),MID('LMNA e11 - 2ry Str + Mask'!A$2,$A288,1),"")</f>
        <v>(</v>
      </c>
      <c r="C288" s="38" t="str">
        <f>IF($A288&lt;=LEN('LMNA e11 - 2ry Str + Mask'!B$2),MID('LMNA e11 - 2ry Str + Mask'!B$2,$A288,1),"")</f>
        <v>.</v>
      </c>
      <c r="D288" s="38" t="str">
        <f>IF($A288&lt;=LEN('LMNA e11 - 2ry Str + Mask'!C$2),MID('LMNA e11 - 2ry Str + Mask'!C$2,$A288,1),"")</f>
        <v>.</v>
      </c>
      <c r="E288" s="38" t="str">
        <f t="shared" si="32"/>
        <v>.</v>
      </c>
      <c r="F288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</v>
      </c>
      <c r="G288" s="39">
        <f>IF($A288&lt;=LEN('LMNA e11 - 2ry Str + Mask'!A$2),SUMIF('LMNA e11 - HSF3.0'!E2:E389,"&lt;="&amp;$A288,'LMNA e11 - HSF3.0'!H2:H389)-SUMIF('LMNA e11 - HSF3.0'!G2:G389,"&lt;="&amp;$A288,'LMNA e11 - HSF3.0'!H2:H389),"")</f>
        <v>1.0000000000000071</v>
      </c>
      <c r="H288" s="39">
        <f>IF($A288&lt;=LEN('LMNA e11 - 2ry Str + Mask'!A$2),SUMIF('LMNA e11 - HSF3.0'!E2:E389,"&lt;="&amp;$A288,'LMNA e11 - HSF3.0'!I2:I389)-SUMIF('LMNA e11 - HSF3.0'!G2:G389,"&lt;="&amp;$A288,'LMNA e11 - HSF3.0'!I2:I389),"")</f>
        <v>-0.78571428571428825</v>
      </c>
      <c r="I288" s="39">
        <f>IF($A288&lt;=LEN('LMNA e11 - 2ry Str + Mask'!A$2),G288+H288,"")</f>
        <v>0.21428571428571885</v>
      </c>
      <c r="J288" s="39">
        <f t="shared" si="33"/>
        <v>0</v>
      </c>
      <c r="K288" s="39">
        <f t="shared" si="34"/>
        <v>0</v>
      </c>
      <c r="L288" s="39">
        <f t="shared" si="35"/>
        <v>0</v>
      </c>
      <c r="M288" s="39">
        <f t="shared" si="36"/>
        <v>1.0000000000000071</v>
      </c>
      <c r="N288" s="39">
        <f t="shared" si="37"/>
        <v>-0.78571428571428825</v>
      </c>
      <c r="O288" s="39">
        <f t="shared" si="38"/>
        <v>0.21428571428571885</v>
      </c>
      <c r="P288" s="39">
        <f>IF($A288&lt;=LEN('LMNA e11 - 2ry Str + Mask'!A$2),M288-J288,"")</f>
        <v>1.0000000000000071</v>
      </c>
      <c r="Q288" s="39">
        <f>IF($A288&lt;=LEN('LMNA e11 - 2ry Str + Mask'!A$2),N288-K288,"")</f>
        <v>-0.78571428571428825</v>
      </c>
      <c r="R288" s="39">
        <f>IF($A288&lt;=LEN('LMNA e11 - 2ry Str + Mask'!A$2),O288-L288,"")</f>
        <v>0.21428571428571885</v>
      </c>
    </row>
    <row r="289" spans="1:18" ht="68" customHeight="1" x14ac:dyDescent="0.15">
      <c r="A289" s="36">
        <v>288</v>
      </c>
      <c r="B289" s="37" t="str">
        <f>IF($A289&lt;=LEN('LMNA e11 - 2ry Str + Mask'!A$2),MID('LMNA e11 - 2ry Str + Mask'!A$2,$A289,1),"")</f>
        <v>(</v>
      </c>
      <c r="C289" s="38" t="str">
        <f>IF($A289&lt;=LEN('LMNA e11 - 2ry Str + Mask'!B$2),MID('LMNA e11 - 2ry Str + Mask'!B$2,$A289,1),"")</f>
        <v>.</v>
      </c>
      <c r="D289" s="38" t="str">
        <f>IF($A289&lt;=LEN('LMNA e11 - 2ry Str + Mask'!C$2),MID('LMNA e11 - 2ry Str + Mask'!C$2,$A289,1),"")</f>
        <v>.</v>
      </c>
      <c r="E289" s="38" t="str">
        <f t="shared" si="32"/>
        <v>.</v>
      </c>
      <c r="F289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</v>
      </c>
      <c r="G289" s="39">
        <f>IF($A289&lt;=LEN('LMNA e11 - 2ry Str + Mask'!A$2),SUMIF('LMNA e11 - HSF3.0'!E2:E389,"&lt;="&amp;$A289,'LMNA e11 - HSF3.0'!H2:H389)-SUMIF('LMNA e11 - HSF3.0'!G2:G389,"&lt;="&amp;$A289,'LMNA e11 - HSF3.0'!H2:H389),"")</f>
        <v>1.0000000000000071</v>
      </c>
      <c r="H289" s="39">
        <f>IF($A289&lt;=LEN('LMNA e11 - 2ry Str + Mask'!A$2),SUMIF('LMNA e11 - HSF3.0'!E2:E389,"&lt;="&amp;$A289,'LMNA e11 - HSF3.0'!I2:I389)-SUMIF('LMNA e11 - HSF3.0'!G2:G389,"&lt;="&amp;$A289,'LMNA e11 - HSF3.0'!I2:I389),"")</f>
        <v>-0.47619047619047805</v>
      </c>
      <c r="I289" s="39">
        <f>IF($A289&lt;=LEN('LMNA e11 - 2ry Str + Mask'!A$2),G289+H289,"")</f>
        <v>0.52380952380952905</v>
      </c>
      <c r="J289" s="39">
        <f t="shared" si="33"/>
        <v>0</v>
      </c>
      <c r="K289" s="39">
        <f t="shared" si="34"/>
        <v>0</v>
      </c>
      <c r="L289" s="39">
        <f t="shared" si="35"/>
        <v>0</v>
      </c>
      <c r="M289" s="39">
        <f t="shared" si="36"/>
        <v>1.0000000000000071</v>
      </c>
      <c r="N289" s="39">
        <f t="shared" si="37"/>
        <v>-0.47619047619047805</v>
      </c>
      <c r="O289" s="39">
        <f t="shared" si="38"/>
        <v>0.52380952380952905</v>
      </c>
      <c r="P289" s="39">
        <f>IF($A289&lt;=LEN('LMNA e11 - 2ry Str + Mask'!A$2),M289-J289,"")</f>
        <v>1.0000000000000071</v>
      </c>
      <c r="Q289" s="39">
        <f>IF($A289&lt;=LEN('LMNA e11 - 2ry Str + Mask'!A$2),N289-K289,"")</f>
        <v>-0.47619047619047805</v>
      </c>
      <c r="R289" s="39">
        <f>IF($A289&lt;=LEN('LMNA e11 - 2ry Str + Mask'!A$2),O289-L289,"")</f>
        <v>0.52380952380952905</v>
      </c>
    </row>
    <row r="290" spans="1:18" ht="68" customHeight="1" x14ac:dyDescent="0.15">
      <c r="A290" s="36">
        <v>289</v>
      </c>
      <c r="B290" s="37" t="str">
        <f>IF($A290&lt;=LEN('LMNA e11 - 2ry Str + Mask'!A$2),MID('LMNA e11 - 2ry Str + Mask'!A$2,$A290,1),"")</f>
        <v>(</v>
      </c>
      <c r="C290" s="38" t="str">
        <f>IF($A290&lt;=LEN('LMNA e11 - 2ry Str + Mask'!B$2),MID('LMNA e11 - 2ry Str + Mask'!B$2,$A290,1),"")</f>
        <v>.</v>
      </c>
      <c r="D290" s="38" t="str">
        <f>IF($A290&lt;=LEN('LMNA e11 - 2ry Str + Mask'!C$2),MID('LMNA e11 - 2ry Str + Mask'!C$2,$A290,1),"")</f>
        <v>.</v>
      </c>
      <c r="E290" s="38" t="str">
        <f t="shared" si="32"/>
        <v>.</v>
      </c>
      <c r="F290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</v>
      </c>
      <c r="G290" s="39">
        <f>IF($A290&lt;=LEN('LMNA e11 - 2ry Str + Mask'!A$2),SUMIF('LMNA e11 - HSF3.0'!E2:E389,"&lt;="&amp;$A290,'LMNA e11 - HSF3.0'!H2:H389)-SUMIF('LMNA e11 - HSF3.0'!G2:G389,"&lt;="&amp;$A290,'LMNA e11 - HSF3.0'!H2:H389),"")</f>
        <v>1.0000000000000071</v>
      </c>
      <c r="H290" s="39">
        <f>IF($A290&lt;=LEN('LMNA e11 - 2ry Str + Mask'!A$2),SUMIF('LMNA e11 - HSF3.0'!E2:E389,"&lt;="&amp;$A290,'LMNA e11 - HSF3.0'!I2:I389)-SUMIF('LMNA e11 - HSF3.0'!G2:G389,"&lt;="&amp;$A290,'LMNA e11 - HSF3.0'!I2:I389),"")</f>
        <v>-0.16666666666666785</v>
      </c>
      <c r="I290" s="39">
        <f>IF($A290&lt;=LEN('LMNA e11 - 2ry Str + Mask'!A$2),G290+H290,"")</f>
        <v>0.83333333333333925</v>
      </c>
      <c r="J290" s="39">
        <f t="shared" si="33"/>
        <v>0</v>
      </c>
      <c r="K290" s="39">
        <f t="shared" si="34"/>
        <v>0</v>
      </c>
      <c r="L290" s="39">
        <f t="shared" si="35"/>
        <v>0</v>
      </c>
      <c r="M290" s="39">
        <f t="shared" si="36"/>
        <v>1.0000000000000071</v>
      </c>
      <c r="N290" s="39">
        <f t="shared" si="37"/>
        <v>-0.16666666666666785</v>
      </c>
      <c r="O290" s="39">
        <f t="shared" si="38"/>
        <v>0.83333333333333925</v>
      </c>
      <c r="P290" s="39">
        <f>IF($A290&lt;=LEN('LMNA e11 - 2ry Str + Mask'!A$2),M290-J290,"")</f>
        <v>1.0000000000000071</v>
      </c>
      <c r="Q290" s="39">
        <f>IF($A290&lt;=LEN('LMNA e11 - 2ry Str + Mask'!A$2),N290-K290,"")</f>
        <v>-0.16666666666666785</v>
      </c>
      <c r="R290" s="39">
        <f>IF($A290&lt;=LEN('LMNA e11 - 2ry Str + Mask'!A$2),O290-L290,"")</f>
        <v>0.83333333333333925</v>
      </c>
    </row>
    <row r="291" spans="1:18" ht="68" customHeight="1" x14ac:dyDescent="0.15">
      <c r="A291" s="36">
        <v>290</v>
      </c>
      <c r="B291" s="37" t="str">
        <f>IF($A291&lt;=LEN('LMNA e11 - 2ry Str + Mask'!A$2),MID('LMNA e11 - 2ry Str + Mask'!A$2,$A291,1),"")</f>
        <v>.</v>
      </c>
      <c r="C291" s="38" t="str">
        <f>IF($A291&lt;=LEN('LMNA e11 - 2ry Str + Mask'!B$2),MID('LMNA e11 - 2ry Str + Mask'!B$2,$A291,1),"")</f>
        <v>.</v>
      </c>
      <c r="D291" s="38" t="str">
        <f>IF($A291&lt;=LEN('LMNA e11 - 2ry Str + Mask'!C$2),MID('LMNA e11 - 2ry Str + Mask'!C$2,$A291,1),"")</f>
        <v>.</v>
      </c>
      <c r="E291" s="38" t="str">
        <f t="shared" si="32"/>
        <v>.</v>
      </c>
      <c r="F291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</v>
      </c>
      <c r="G291" s="39">
        <f>IF($A291&lt;=LEN('LMNA e11 - 2ry Str + Mask'!A$2),SUMIF('LMNA e11 - HSF3.0'!E2:E389,"&lt;="&amp;$A291,'LMNA e11 - HSF3.0'!H2:H389)-SUMIF('LMNA e11 - HSF3.0'!G2:G389,"&lt;="&amp;$A291,'LMNA e11 - HSF3.0'!H2:H389),"")</f>
        <v>0.6666666666666714</v>
      </c>
      <c r="H291" s="39">
        <f>IF($A291&lt;=LEN('LMNA e11 - 2ry Str + Mask'!A$2),SUMIF('LMNA e11 - HSF3.0'!E2:E389,"&lt;="&amp;$A291,'LMNA e11 - HSF3.0'!I2:I389)-SUMIF('LMNA e11 - HSF3.0'!G2:G389,"&lt;="&amp;$A291,'LMNA e11 - HSF3.0'!I2:I389),"")</f>
        <v>0</v>
      </c>
      <c r="I291" s="39">
        <f>IF($A291&lt;=LEN('LMNA e11 - 2ry Str + Mask'!A$2),G291+H291,"")</f>
        <v>0.6666666666666714</v>
      </c>
      <c r="J291" s="39">
        <f t="shared" si="33"/>
        <v>0.6666666666666714</v>
      </c>
      <c r="K291" s="39">
        <f t="shared" si="34"/>
        <v>0</v>
      </c>
      <c r="L291" s="39">
        <f t="shared" si="35"/>
        <v>0.6666666666666714</v>
      </c>
      <c r="M291" s="39">
        <f t="shared" si="36"/>
        <v>0.6666666666666714</v>
      </c>
      <c r="N291" s="39">
        <f t="shared" si="37"/>
        <v>0</v>
      </c>
      <c r="O291" s="39">
        <f t="shared" si="38"/>
        <v>0.6666666666666714</v>
      </c>
      <c r="P291" s="39">
        <f>IF($A291&lt;=LEN('LMNA e11 - 2ry Str + Mask'!A$2),M291-J291,"")</f>
        <v>0</v>
      </c>
      <c r="Q291" s="39">
        <f>IF($A291&lt;=LEN('LMNA e11 - 2ry Str + Mask'!A$2),N291-K291,"")</f>
        <v>0</v>
      </c>
      <c r="R291" s="39">
        <f>IF($A291&lt;=LEN('LMNA e11 - 2ry Str + Mask'!A$2),O291-L291,"")</f>
        <v>0</v>
      </c>
    </row>
    <row r="292" spans="1:18" ht="68" customHeight="1" x14ac:dyDescent="0.15">
      <c r="A292" s="36">
        <v>291</v>
      </c>
      <c r="B292" s="37" t="str">
        <f>IF($A292&lt;=LEN('LMNA e11 - 2ry Str + Mask'!A$2),MID('LMNA e11 - 2ry Str + Mask'!A$2,$A292,1),"")</f>
        <v>.</v>
      </c>
      <c r="C292" s="38" t="str">
        <f>IF($A292&lt;=LEN('LMNA e11 - 2ry Str + Mask'!B$2),MID('LMNA e11 - 2ry Str + Mask'!B$2,$A292,1),"")</f>
        <v>.</v>
      </c>
      <c r="D292" s="38" t="str">
        <f>IF($A292&lt;=LEN('LMNA e11 - 2ry Str + Mask'!C$2),MID('LMNA e11 - 2ry Str + Mask'!C$2,$A292,1),"")</f>
        <v>x</v>
      </c>
      <c r="E292" s="38" t="str">
        <f t="shared" si="32"/>
        <v>|</v>
      </c>
      <c r="F292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</v>
      </c>
      <c r="G292" s="39">
        <f>IF($A292&lt;=LEN('LMNA e11 - 2ry Str + Mask'!A$2),SUMIF('LMNA e11 - HSF3.0'!E2:E389,"&lt;="&amp;$A292,'LMNA e11 - HSF3.0'!H2:H389)-SUMIF('LMNA e11 - HSF3.0'!G2:G389,"&lt;="&amp;$A292,'LMNA e11 - HSF3.0'!H2:H389),"")</f>
        <v>0.6666666666666714</v>
      </c>
      <c r="H292" s="39">
        <f>IF($A292&lt;=LEN('LMNA e11 - 2ry Str + Mask'!A$2),SUMIF('LMNA e11 - HSF3.0'!E2:E389,"&lt;="&amp;$A292,'LMNA e11 - HSF3.0'!I2:I389)-SUMIF('LMNA e11 - HSF3.0'!G2:G389,"&lt;="&amp;$A292,'LMNA e11 - HSF3.0'!I2:I389),"")</f>
        <v>0</v>
      </c>
      <c r="I292" s="39">
        <f>IF($A292&lt;=LEN('LMNA e11 - 2ry Str + Mask'!A$2),G292+H292,"")</f>
        <v>0.6666666666666714</v>
      </c>
      <c r="J292" s="39">
        <f t="shared" si="33"/>
        <v>0.6666666666666714</v>
      </c>
      <c r="K292" s="39">
        <f t="shared" si="34"/>
        <v>0</v>
      </c>
      <c r="L292" s="39">
        <f t="shared" si="35"/>
        <v>0.6666666666666714</v>
      </c>
      <c r="M292" s="39">
        <f t="shared" si="36"/>
        <v>0</v>
      </c>
      <c r="N292" s="39">
        <f t="shared" si="37"/>
        <v>0</v>
      </c>
      <c r="O292" s="39">
        <f t="shared" si="38"/>
        <v>0</v>
      </c>
      <c r="P292" s="39">
        <f>IF($A292&lt;=LEN('LMNA e11 - 2ry Str + Mask'!A$2),M292-J292,"")</f>
        <v>-0.6666666666666714</v>
      </c>
      <c r="Q292" s="39">
        <f>IF($A292&lt;=LEN('LMNA e11 - 2ry Str + Mask'!A$2),N292-K292,"")</f>
        <v>0</v>
      </c>
      <c r="R292" s="39">
        <f>IF($A292&lt;=LEN('LMNA e11 - 2ry Str + Mask'!A$2),O292-L292,"")</f>
        <v>-0.6666666666666714</v>
      </c>
    </row>
    <row r="293" spans="1:18" ht="68" customHeight="1" x14ac:dyDescent="0.15">
      <c r="A293" s="36">
        <v>292</v>
      </c>
      <c r="B293" s="37" t="str">
        <f>IF($A293&lt;=LEN('LMNA e11 - 2ry Str + Mask'!A$2),MID('LMNA e11 - 2ry Str + Mask'!A$2,$A293,1),"")</f>
        <v>.</v>
      </c>
      <c r="C293" s="38" t="str">
        <f>IF($A293&lt;=LEN('LMNA e11 - 2ry Str + Mask'!B$2),MID('LMNA e11 - 2ry Str + Mask'!B$2,$A293,1),"")</f>
        <v>.</v>
      </c>
      <c r="D293" s="38" t="str">
        <f>IF($A293&lt;=LEN('LMNA e11 - 2ry Str + Mask'!C$2),MID('LMNA e11 - 2ry Str + Mask'!C$2,$A293,1),"")</f>
        <v>x</v>
      </c>
      <c r="E293" s="38" t="str">
        <f t="shared" si="32"/>
        <v>|</v>
      </c>
      <c r="F293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</v>
      </c>
      <c r="G293" s="39">
        <f>IF($A293&lt;=LEN('LMNA e11 - 2ry Str + Mask'!A$2),SUMIF('LMNA e11 - HSF3.0'!E2:E389,"&lt;="&amp;$A293,'LMNA e11 - HSF3.0'!H2:H389)-SUMIF('LMNA e11 - HSF3.0'!G2:G389,"&lt;="&amp;$A293,'LMNA e11 - HSF3.0'!H2:H389),"")</f>
        <v>0.50000000000000355</v>
      </c>
      <c r="H293" s="39">
        <f>IF($A293&lt;=LEN('LMNA e11 - 2ry Str + Mask'!A$2),SUMIF('LMNA e11 - HSF3.0'!E2:E389,"&lt;="&amp;$A293,'LMNA e11 - HSF3.0'!I2:I389)-SUMIF('LMNA e11 - HSF3.0'!G2:G389,"&lt;="&amp;$A293,'LMNA e11 - HSF3.0'!I2:I389),"")</f>
        <v>-0.16666666666666785</v>
      </c>
      <c r="I293" s="39">
        <f>IF($A293&lt;=LEN('LMNA e11 - 2ry Str + Mask'!A$2),G293+H293,"")</f>
        <v>0.3333333333333357</v>
      </c>
      <c r="J293" s="39">
        <f t="shared" si="33"/>
        <v>0.50000000000000355</v>
      </c>
      <c r="K293" s="39">
        <f t="shared" si="34"/>
        <v>-0.16666666666666785</v>
      </c>
      <c r="L293" s="39">
        <f t="shared" si="35"/>
        <v>0.3333333333333357</v>
      </c>
      <c r="M293" s="39">
        <f t="shared" si="36"/>
        <v>0</v>
      </c>
      <c r="N293" s="39">
        <f t="shared" si="37"/>
        <v>0</v>
      </c>
      <c r="O293" s="39">
        <f t="shared" si="38"/>
        <v>0</v>
      </c>
      <c r="P293" s="39">
        <f>IF($A293&lt;=LEN('LMNA e11 - 2ry Str + Mask'!A$2),M293-J293,"")</f>
        <v>-0.50000000000000355</v>
      </c>
      <c r="Q293" s="39">
        <f>IF($A293&lt;=LEN('LMNA e11 - 2ry Str + Mask'!A$2),N293-K293,"")</f>
        <v>0.16666666666666785</v>
      </c>
      <c r="R293" s="39">
        <f>IF($A293&lt;=LEN('LMNA e11 - 2ry Str + Mask'!A$2),O293-L293,"")</f>
        <v>-0.3333333333333357</v>
      </c>
    </row>
    <row r="294" spans="1:18" ht="68" customHeight="1" x14ac:dyDescent="0.15">
      <c r="A294" s="36">
        <v>293</v>
      </c>
      <c r="B294" s="37" t="str">
        <f>IF($A294&lt;=LEN('LMNA e11 - 2ry Str + Mask'!A$2),MID('LMNA e11 - 2ry Str + Mask'!A$2,$A294,1),"")</f>
        <v>.</v>
      </c>
      <c r="C294" s="38" t="str">
        <f>IF($A294&lt;=LEN('LMNA e11 - 2ry Str + Mask'!B$2),MID('LMNA e11 - 2ry Str + Mask'!B$2,$A294,1),"")</f>
        <v>.</v>
      </c>
      <c r="D294" s="38" t="str">
        <f>IF($A294&lt;=LEN('LMNA e11 - 2ry Str + Mask'!C$2),MID('LMNA e11 - 2ry Str + Mask'!C$2,$A294,1),"")</f>
        <v>x</v>
      </c>
      <c r="E294" s="38" t="str">
        <f t="shared" si="32"/>
        <v>|</v>
      </c>
      <c r="F294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</v>
      </c>
      <c r="G294" s="39">
        <f>IF($A294&lt;=LEN('LMNA e11 - 2ry Str + Mask'!A$2),SUMIF('LMNA e11 - HSF3.0'!E2:E389,"&lt;="&amp;$A294,'LMNA e11 - HSF3.0'!H2:H389)-SUMIF('LMNA e11 - HSF3.0'!G2:G389,"&lt;="&amp;$A294,'LMNA e11 - HSF3.0'!H2:H389),"")</f>
        <v>0</v>
      </c>
      <c r="H294" s="39">
        <f>IF($A294&lt;=LEN('LMNA e11 - 2ry Str + Mask'!A$2),SUMIF('LMNA e11 - HSF3.0'!E2:E389,"&lt;="&amp;$A294,'LMNA e11 - HSF3.0'!I2:I389)-SUMIF('LMNA e11 - HSF3.0'!G2:G389,"&lt;="&amp;$A294,'LMNA e11 - HSF3.0'!I2:I389),"")</f>
        <v>-0.16666666666666785</v>
      </c>
      <c r="I294" s="39">
        <f>IF($A294&lt;=LEN('LMNA e11 - 2ry Str + Mask'!A$2),G294+H294,"")</f>
        <v>-0.16666666666666785</v>
      </c>
      <c r="J294" s="39">
        <f t="shared" si="33"/>
        <v>0</v>
      </c>
      <c r="K294" s="39">
        <f t="shared" si="34"/>
        <v>-0.16666666666666785</v>
      </c>
      <c r="L294" s="39">
        <f t="shared" si="35"/>
        <v>-0.16666666666666785</v>
      </c>
      <c r="M294" s="39">
        <f t="shared" si="36"/>
        <v>0</v>
      </c>
      <c r="N294" s="39">
        <f t="shared" si="37"/>
        <v>0</v>
      </c>
      <c r="O294" s="39">
        <f t="shared" si="38"/>
        <v>0</v>
      </c>
      <c r="P294" s="39">
        <f>IF($A294&lt;=LEN('LMNA e11 - 2ry Str + Mask'!A$2),M294-J294,"")</f>
        <v>0</v>
      </c>
      <c r="Q294" s="39">
        <f>IF($A294&lt;=LEN('LMNA e11 - 2ry Str + Mask'!A$2),N294-K294,"")</f>
        <v>0.16666666666666785</v>
      </c>
      <c r="R294" s="39">
        <f>IF($A294&lt;=LEN('LMNA e11 - 2ry Str + Mask'!A$2),O294-L294,"")</f>
        <v>0.16666666666666785</v>
      </c>
    </row>
    <row r="295" spans="1:18" ht="68" customHeight="1" x14ac:dyDescent="0.15">
      <c r="A295" s="36">
        <v>294</v>
      </c>
      <c r="B295" s="37" t="str">
        <f>IF($A295&lt;=LEN('LMNA e11 - 2ry Str + Mask'!A$2),MID('LMNA e11 - 2ry Str + Mask'!A$2,$A295,1),"")</f>
        <v>.</v>
      </c>
      <c r="C295" s="38" t="str">
        <f>IF($A295&lt;=LEN('LMNA e11 - 2ry Str + Mask'!B$2),MID('LMNA e11 - 2ry Str + Mask'!B$2,$A295,1),"")</f>
        <v>.</v>
      </c>
      <c r="D295" s="38" t="str">
        <f>IF($A295&lt;=LEN('LMNA e11 - 2ry Str + Mask'!C$2),MID('LMNA e11 - 2ry Str + Mask'!C$2,$A295,1),"")</f>
        <v>x</v>
      </c>
      <c r="E295" s="38" t="str">
        <f t="shared" si="32"/>
        <v>|</v>
      </c>
      <c r="F295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</v>
      </c>
      <c r="G295" s="39">
        <f>IF($A295&lt;=LEN('LMNA e11 - 2ry Str + Mask'!A$2),SUMIF('LMNA e11 - HSF3.0'!E2:E389,"&lt;="&amp;$A295,'LMNA e11 - HSF3.0'!H2:H389)-SUMIF('LMNA e11 - HSF3.0'!G2:G389,"&lt;="&amp;$A295,'LMNA e11 - HSF3.0'!H2:H389),"")</f>
        <v>0.125</v>
      </c>
      <c r="H295" s="39">
        <f>IF($A295&lt;=LEN('LMNA e11 - 2ry Str + Mask'!A$2),SUMIF('LMNA e11 - HSF3.0'!E2:E389,"&lt;="&amp;$A295,'LMNA e11 - HSF3.0'!I2:I389)-SUMIF('LMNA e11 - HSF3.0'!G2:G389,"&lt;="&amp;$A295,'LMNA e11 - HSF3.0'!I2:I389),"")</f>
        <v>-0.16666666666666785</v>
      </c>
      <c r="I295" s="39">
        <f>IF($A295&lt;=LEN('LMNA e11 - 2ry Str + Mask'!A$2),G295+H295,"")</f>
        <v>-4.1666666666667851E-2</v>
      </c>
      <c r="J295" s="39">
        <f t="shared" si="33"/>
        <v>0.125</v>
      </c>
      <c r="K295" s="39">
        <f t="shared" si="34"/>
        <v>-0.16666666666666785</v>
      </c>
      <c r="L295" s="39">
        <f t="shared" si="35"/>
        <v>-4.1666666666667851E-2</v>
      </c>
      <c r="M295" s="39">
        <f t="shared" si="36"/>
        <v>0</v>
      </c>
      <c r="N295" s="39">
        <f t="shared" si="37"/>
        <v>0</v>
      </c>
      <c r="O295" s="39">
        <f t="shared" si="38"/>
        <v>0</v>
      </c>
      <c r="P295" s="39">
        <f>IF($A295&lt;=LEN('LMNA e11 - 2ry Str + Mask'!A$2),M295-J295,"")</f>
        <v>-0.125</v>
      </c>
      <c r="Q295" s="39">
        <f>IF($A295&lt;=LEN('LMNA e11 - 2ry Str + Mask'!A$2),N295-K295,"")</f>
        <v>0.16666666666666785</v>
      </c>
      <c r="R295" s="39">
        <f>IF($A295&lt;=LEN('LMNA e11 - 2ry Str + Mask'!A$2),O295-L295,"")</f>
        <v>4.1666666666667851E-2</v>
      </c>
    </row>
    <row r="296" spans="1:18" ht="68" customHeight="1" x14ac:dyDescent="0.15">
      <c r="A296" s="36">
        <v>295</v>
      </c>
      <c r="B296" s="37" t="str">
        <f>IF($A296&lt;=LEN('LMNA e11 - 2ry Str + Mask'!A$2),MID('LMNA e11 - 2ry Str + Mask'!A$2,$A296,1),"")</f>
        <v>.</v>
      </c>
      <c r="C296" s="38" t="str">
        <f>IF($A296&lt;=LEN('LMNA e11 - 2ry Str + Mask'!B$2),MID('LMNA e11 - 2ry Str + Mask'!B$2,$A296,1),"")</f>
        <v>.</v>
      </c>
      <c r="D296" s="38" t="str">
        <f>IF($A296&lt;=LEN('LMNA e11 - 2ry Str + Mask'!C$2),MID('LMNA e11 - 2ry Str + Mask'!C$2,$A296,1),"")</f>
        <v>x</v>
      </c>
      <c r="E296" s="38" t="str">
        <f t="shared" si="32"/>
        <v>|</v>
      </c>
      <c r="F296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</v>
      </c>
      <c r="G296" s="39">
        <f>IF($A296&lt;=LEN('LMNA e11 - 2ry Str + Mask'!A$2),SUMIF('LMNA e11 - HSF3.0'!E2:E389,"&lt;="&amp;$A296,'LMNA e11 - HSF3.0'!H2:H389)-SUMIF('LMNA e11 - HSF3.0'!G2:G389,"&lt;="&amp;$A296,'LMNA e11 - HSF3.0'!H2:H389),"")</f>
        <v>0.41666666666666785</v>
      </c>
      <c r="H296" s="39">
        <f>IF($A296&lt;=LEN('LMNA e11 - 2ry Str + Mask'!A$2),SUMIF('LMNA e11 - HSF3.0'!E2:E389,"&lt;="&amp;$A296,'LMNA e11 - HSF3.0'!I2:I389)-SUMIF('LMNA e11 - HSF3.0'!G2:G389,"&lt;="&amp;$A296,'LMNA e11 - HSF3.0'!I2:I389),"")</f>
        <v>-0.16666666666666785</v>
      </c>
      <c r="I296" s="39">
        <f>IF($A296&lt;=LEN('LMNA e11 - 2ry Str + Mask'!A$2),G296+H296,"")</f>
        <v>0.25</v>
      </c>
      <c r="J296" s="39">
        <f t="shared" si="33"/>
        <v>0.41666666666666785</v>
      </c>
      <c r="K296" s="39">
        <f t="shared" si="34"/>
        <v>-0.16666666666666785</v>
      </c>
      <c r="L296" s="39">
        <f t="shared" si="35"/>
        <v>0.25</v>
      </c>
      <c r="M296" s="39">
        <f t="shared" si="36"/>
        <v>0</v>
      </c>
      <c r="N296" s="39">
        <f t="shared" si="37"/>
        <v>0</v>
      </c>
      <c r="O296" s="39">
        <f t="shared" si="38"/>
        <v>0</v>
      </c>
      <c r="P296" s="39">
        <f>IF($A296&lt;=LEN('LMNA e11 - 2ry Str + Mask'!A$2),M296-J296,"")</f>
        <v>-0.41666666666666785</v>
      </c>
      <c r="Q296" s="39">
        <f>IF($A296&lt;=LEN('LMNA e11 - 2ry Str + Mask'!A$2),N296-K296,"")</f>
        <v>0.16666666666666785</v>
      </c>
      <c r="R296" s="39">
        <f>IF($A296&lt;=LEN('LMNA e11 - 2ry Str + Mask'!A$2),O296-L296,"")</f>
        <v>-0.25</v>
      </c>
    </row>
    <row r="297" spans="1:18" ht="68" customHeight="1" x14ac:dyDescent="0.15">
      <c r="A297" s="36">
        <v>296</v>
      </c>
      <c r="B297" s="37" t="str">
        <f>IF($A297&lt;=LEN('LMNA e11 - 2ry Str + Mask'!A$2),MID('LMNA e11 - 2ry Str + Mask'!A$2,$A297,1),"")</f>
        <v>)</v>
      </c>
      <c r="C297" s="38" t="str">
        <f>IF($A297&lt;=LEN('LMNA e11 - 2ry Str + Mask'!B$2),MID('LMNA e11 - 2ry Str + Mask'!B$2,$A297,1),"")</f>
        <v>.</v>
      </c>
      <c r="D297" s="38" t="str">
        <f>IF($A297&lt;=LEN('LMNA e11 - 2ry Str + Mask'!C$2),MID('LMNA e11 - 2ry Str + Mask'!C$2,$A297,1),"")</f>
        <v>x</v>
      </c>
      <c r="E297" s="38" t="str">
        <f t="shared" si="32"/>
        <v>|</v>
      </c>
      <c r="F297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</v>
      </c>
      <c r="G297" s="39">
        <f>IF($A297&lt;=LEN('LMNA e11 - 2ry Str + Mask'!A$2),SUMIF('LMNA e11 - HSF3.0'!E2:E389,"&lt;="&amp;$A297,'LMNA e11 - HSF3.0'!H2:H389)-SUMIF('LMNA e11 - HSF3.0'!G2:G389,"&lt;="&amp;$A297,'LMNA e11 - HSF3.0'!H2:H389),"")</f>
        <v>0.54166666666666785</v>
      </c>
      <c r="H297" s="39">
        <f>IF($A297&lt;=LEN('LMNA e11 - 2ry Str + Mask'!A$2),SUMIF('LMNA e11 - HSF3.0'!E2:E389,"&lt;="&amp;$A297,'LMNA e11 - HSF3.0'!I2:I389)-SUMIF('LMNA e11 - HSF3.0'!G2:G389,"&lt;="&amp;$A297,'LMNA e11 - HSF3.0'!I2:I389),"")</f>
        <v>-0.16666666666666785</v>
      </c>
      <c r="I297" s="39">
        <f>IF($A297&lt;=LEN('LMNA e11 - 2ry Str + Mask'!A$2),G297+H297,"")</f>
        <v>0.375</v>
      </c>
      <c r="J297" s="39">
        <f t="shared" si="33"/>
        <v>0</v>
      </c>
      <c r="K297" s="39">
        <f t="shared" si="34"/>
        <v>0</v>
      </c>
      <c r="L297" s="39">
        <f t="shared" si="35"/>
        <v>0</v>
      </c>
      <c r="M297" s="39">
        <f t="shared" si="36"/>
        <v>0</v>
      </c>
      <c r="N297" s="39">
        <f t="shared" si="37"/>
        <v>0</v>
      </c>
      <c r="O297" s="39">
        <f t="shared" si="38"/>
        <v>0</v>
      </c>
      <c r="P297" s="39">
        <f>IF($A297&lt;=LEN('LMNA e11 - 2ry Str + Mask'!A$2),M297-J297,"")</f>
        <v>0</v>
      </c>
      <c r="Q297" s="39">
        <f>IF($A297&lt;=LEN('LMNA e11 - 2ry Str + Mask'!A$2),N297-K297,"")</f>
        <v>0</v>
      </c>
      <c r="R297" s="39">
        <f>IF($A297&lt;=LEN('LMNA e11 - 2ry Str + Mask'!A$2),O297-L297,"")</f>
        <v>0</v>
      </c>
    </row>
    <row r="298" spans="1:18" ht="68" customHeight="1" x14ac:dyDescent="0.15">
      <c r="A298" s="36">
        <v>297</v>
      </c>
      <c r="B298" s="37" t="str">
        <f>IF($A298&lt;=LEN('LMNA e11 - 2ry Str + Mask'!A$2),MID('LMNA e11 - 2ry Str + Mask'!A$2,$A298,1),"")</f>
        <v>)</v>
      </c>
      <c r="C298" s="38" t="str">
        <f>IF($A298&lt;=LEN('LMNA e11 - 2ry Str + Mask'!B$2),MID('LMNA e11 - 2ry Str + Mask'!B$2,$A298,1),"")</f>
        <v>.</v>
      </c>
      <c r="D298" s="38" t="str">
        <f>IF($A298&lt;=LEN('LMNA e11 - 2ry Str + Mask'!C$2),MID('LMNA e11 - 2ry Str + Mask'!C$2,$A298,1),"")</f>
        <v>x</v>
      </c>
      <c r="E298" s="38" t="str">
        <f t="shared" si="32"/>
        <v>|</v>
      </c>
      <c r="F298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</v>
      </c>
      <c r="G298" s="39">
        <f>IF($A298&lt;=LEN('LMNA e11 - 2ry Str + Mask'!A$2),SUMIF('LMNA e11 - HSF3.0'!E2:E389,"&lt;="&amp;$A298,'LMNA e11 - HSF3.0'!H2:H389)-SUMIF('LMNA e11 - HSF3.0'!G2:G389,"&lt;="&amp;$A298,'LMNA e11 - HSF3.0'!H2:H389),"")</f>
        <v>0.85119047619047805</v>
      </c>
      <c r="H298" s="39">
        <f>IF($A298&lt;=LEN('LMNA e11 - 2ry Str + Mask'!A$2),SUMIF('LMNA e11 - HSF3.0'!E2:E389,"&lt;="&amp;$A298,'LMNA e11 - HSF3.0'!I2:I389)-SUMIF('LMNA e11 - HSF3.0'!G2:G389,"&lt;="&amp;$A298,'LMNA e11 - HSF3.0'!I2:I389),"")</f>
        <v>-0.29166666666666785</v>
      </c>
      <c r="I298" s="39">
        <f>IF($A298&lt;=LEN('LMNA e11 - 2ry Str + Mask'!A$2),G298+H298,"")</f>
        <v>0.5595238095238102</v>
      </c>
      <c r="J298" s="39">
        <f t="shared" si="33"/>
        <v>0</v>
      </c>
      <c r="K298" s="39">
        <f t="shared" si="34"/>
        <v>0</v>
      </c>
      <c r="L298" s="39">
        <f t="shared" si="35"/>
        <v>0</v>
      </c>
      <c r="M298" s="39">
        <f t="shared" si="36"/>
        <v>0</v>
      </c>
      <c r="N298" s="39">
        <f t="shared" si="37"/>
        <v>0</v>
      </c>
      <c r="O298" s="39">
        <f t="shared" si="38"/>
        <v>0</v>
      </c>
      <c r="P298" s="39">
        <f>IF($A298&lt;=LEN('LMNA e11 - 2ry Str + Mask'!A$2),M298-J298,"")</f>
        <v>0</v>
      </c>
      <c r="Q298" s="39">
        <f>IF($A298&lt;=LEN('LMNA e11 - 2ry Str + Mask'!A$2),N298-K298,"")</f>
        <v>0</v>
      </c>
      <c r="R298" s="39">
        <f>IF($A298&lt;=LEN('LMNA e11 - 2ry Str + Mask'!A$2),O298-L298,"")</f>
        <v>0</v>
      </c>
    </row>
    <row r="299" spans="1:18" ht="68" customHeight="1" x14ac:dyDescent="0.15">
      <c r="A299" s="36">
        <v>298</v>
      </c>
      <c r="B299" s="37" t="str">
        <f>IF($A299&lt;=LEN('LMNA e11 - 2ry Str + Mask'!A$2),MID('LMNA e11 - 2ry Str + Mask'!A$2,$A299,1),"")</f>
        <v>)</v>
      </c>
      <c r="C299" s="38" t="str">
        <f>IF($A299&lt;=LEN('LMNA e11 - 2ry Str + Mask'!B$2),MID('LMNA e11 - 2ry Str + Mask'!B$2,$A299,1),"")</f>
        <v>.</v>
      </c>
      <c r="D299" s="38" t="str">
        <f>IF($A299&lt;=LEN('LMNA e11 - 2ry Str + Mask'!C$2),MID('LMNA e11 - 2ry Str + Mask'!C$2,$A299,1),"")</f>
        <v>x</v>
      </c>
      <c r="E299" s="38" t="str">
        <f t="shared" si="32"/>
        <v>|</v>
      </c>
      <c r="F299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</v>
      </c>
      <c r="G299" s="39">
        <f>IF($A299&lt;=LEN('LMNA e11 - 2ry Str + Mask'!A$2),SUMIF('LMNA e11 - HSF3.0'!E2:E389,"&lt;="&amp;$A299,'LMNA e11 - HSF3.0'!H2:H389)-SUMIF('LMNA e11 - HSF3.0'!G2:G389,"&lt;="&amp;$A299,'LMNA e11 - HSF3.0'!H2:H389),"")</f>
        <v>1.1369047619047628</v>
      </c>
      <c r="H299" s="39">
        <f>IF($A299&lt;=LEN('LMNA e11 - 2ry Str + Mask'!A$2),SUMIF('LMNA e11 - HSF3.0'!E2:E389,"&lt;="&amp;$A299,'LMNA e11 - HSF3.0'!I2:I389)-SUMIF('LMNA e11 - HSF3.0'!G2:G389,"&lt;="&amp;$A299,'LMNA e11 - HSF3.0'!I2:I389),"")</f>
        <v>-0.125</v>
      </c>
      <c r="I299" s="39">
        <f>IF($A299&lt;=LEN('LMNA e11 - 2ry Str + Mask'!A$2),G299+H299,"")</f>
        <v>1.0119047619047628</v>
      </c>
      <c r="J299" s="39">
        <f t="shared" si="33"/>
        <v>0</v>
      </c>
      <c r="K299" s="39">
        <f t="shared" si="34"/>
        <v>0</v>
      </c>
      <c r="L299" s="39">
        <f t="shared" si="35"/>
        <v>0</v>
      </c>
      <c r="M299" s="39">
        <f t="shared" si="36"/>
        <v>0</v>
      </c>
      <c r="N299" s="39">
        <f t="shared" si="37"/>
        <v>0</v>
      </c>
      <c r="O299" s="39">
        <f t="shared" si="38"/>
        <v>0</v>
      </c>
      <c r="P299" s="39">
        <f>IF($A299&lt;=LEN('LMNA e11 - 2ry Str + Mask'!A$2),M299-J299,"")</f>
        <v>0</v>
      </c>
      <c r="Q299" s="39">
        <f>IF($A299&lt;=LEN('LMNA e11 - 2ry Str + Mask'!A$2),N299-K299,"")</f>
        <v>0</v>
      </c>
      <c r="R299" s="39">
        <f>IF($A299&lt;=LEN('LMNA e11 - 2ry Str + Mask'!A$2),O299-L299,"")</f>
        <v>0</v>
      </c>
    </row>
    <row r="300" spans="1:18" ht="68" customHeight="1" x14ac:dyDescent="0.15">
      <c r="A300" s="36">
        <v>299</v>
      </c>
      <c r="B300" s="37" t="str">
        <f>IF($A300&lt;=LEN('LMNA e11 - 2ry Str + Mask'!A$2),MID('LMNA e11 - 2ry Str + Mask'!A$2,$A300,1),"")</f>
        <v>.</v>
      </c>
      <c r="C300" s="38" t="str">
        <f>IF($A300&lt;=LEN('LMNA e11 - 2ry Str + Mask'!B$2),MID('LMNA e11 - 2ry Str + Mask'!B$2,$A300,1),"")</f>
        <v>.</v>
      </c>
      <c r="D300" s="38" t="str">
        <f>IF($A300&lt;=LEN('LMNA e11 - 2ry Str + Mask'!C$2),MID('LMNA e11 - 2ry Str + Mask'!C$2,$A300,1),"")</f>
        <v>x</v>
      </c>
      <c r="E300" s="38" t="str">
        <f t="shared" si="32"/>
        <v>|</v>
      </c>
      <c r="F300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</v>
      </c>
      <c r="G300" s="39">
        <f>IF($A300&lt;=LEN('LMNA e11 - 2ry Str + Mask'!A$2),SUMIF('LMNA e11 - HSF3.0'!E2:E389,"&lt;="&amp;$A300,'LMNA e11 - HSF3.0'!H2:H389)-SUMIF('LMNA e11 - HSF3.0'!G2:G389,"&lt;="&amp;$A300,'LMNA e11 - HSF3.0'!H2:H389),"")</f>
        <v>1.3035714285714306</v>
      </c>
      <c r="H300" s="39">
        <f>IF($A300&lt;=LEN('LMNA e11 - 2ry Str + Mask'!A$2),SUMIF('LMNA e11 - HSF3.0'!E2:E389,"&lt;="&amp;$A300,'LMNA e11 - HSF3.0'!I2:I389)-SUMIF('LMNA e11 - HSF3.0'!G2:G389,"&lt;="&amp;$A300,'LMNA e11 - HSF3.0'!I2:I389),"")</f>
        <v>-0.125</v>
      </c>
      <c r="I300" s="39">
        <f>IF($A300&lt;=LEN('LMNA e11 - 2ry Str + Mask'!A$2),G300+H300,"")</f>
        <v>1.1785714285714306</v>
      </c>
      <c r="J300" s="39">
        <f t="shared" si="33"/>
        <v>1.3035714285714306</v>
      </c>
      <c r="K300" s="39">
        <f t="shared" si="34"/>
        <v>-0.125</v>
      </c>
      <c r="L300" s="39">
        <f t="shared" si="35"/>
        <v>1.1785714285714306</v>
      </c>
      <c r="M300" s="39">
        <f t="shared" si="36"/>
        <v>0</v>
      </c>
      <c r="N300" s="39">
        <f t="shared" si="37"/>
        <v>0</v>
      </c>
      <c r="O300" s="39">
        <f t="shared" si="38"/>
        <v>0</v>
      </c>
      <c r="P300" s="39">
        <f>IF($A300&lt;=LEN('LMNA e11 - 2ry Str + Mask'!A$2),M300-J300,"")</f>
        <v>-1.3035714285714306</v>
      </c>
      <c r="Q300" s="39">
        <f>IF($A300&lt;=LEN('LMNA e11 - 2ry Str + Mask'!A$2),N300-K300,"")</f>
        <v>0.125</v>
      </c>
      <c r="R300" s="39">
        <f>IF($A300&lt;=LEN('LMNA e11 - 2ry Str + Mask'!A$2),O300-L300,"")</f>
        <v>-1.1785714285714306</v>
      </c>
    </row>
    <row r="301" spans="1:18" ht="68" customHeight="1" x14ac:dyDescent="0.15">
      <c r="A301" s="36">
        <v>300</v>
      </c>
      <c r="B301" s="37" t="str">
        <f>IF($A301&lt;=LEN('LMNA e11 - 2ry Str + Mask'!A$2),MID('LMNA e11 - 2ry Str + Mask'!A$2,$A301,1),"")</f>
        <v>)</v>
      </c>
      <c r="C301" s="38" t="str">
        <f>IF($A301&lt;=LEN('LMNA e11 - 2ry Str + Mask'!B$2),MID('LMNA e11 - 2ry Str + Mask'!B$2,$A301,1),"")</f>
        <v>.</v>
      </c>
      <c r="D301" s="38" t="str">
        <f>IF($A301&lt;=LEN('LMNA e11 - 2ry Str + Mask'!C$2),MID('LMNA e11 - 2ry Str + Mask'!C$2,$A301,1),"")</f>
        <v>x</v>
      </c>
      <c r="E301" s="38" t="str">
        <f t="shared" si="32"/>
        <v>|</v>
      </c>
      <c r="F301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</v>
      </c>
      <c r="G301" s="39">
        <f>IF($A301&lt;=LEN('LMNA e11 - 2ry Str + Mask'!A$2),SUMIF('LMNA e11 - HSF3.0'!E2:E389,"&lt;="&amp;$A301,'LMNA e11 - HSF3.0'!H2:H389)-SUMIF('LMNA e11 - HSF3.0'!G2:G389,"&lt;="&amp;$A301,'LMNA e11 - HSF3.0'!H2:H389),"")</f>
        <v>1.4285714285714306</v>
      </c>
      <c r="H301" s="39">
        <f>IF($A301&lt;=LEN('LMNA e11 - 2ry Str + Mask'!A$2),SUMIF('LMNA e11 - HSF3.0'!E2:E389,"&lt;="&amp;$A301,'LMNA e11 - HSF3.0'!I2:I389)-SUMIF('LMNA e11 - HSF3.0'!G2:G389,"&lt;="&amp;$A301,'LMNA e11 - HSF3.0'!I2:I389),"")</f>
        <v>-0.125</v>
      </c>
      <c r="I301" s="39">
        <f>IF($A301&lt;=LEN('LMNA e11 - 2ry Str + Mask'!A$2),G301+H301,"")</f>
        <v>1.3035714285714306</v>
      </c>
      <c r="J301" s="39">
        <f t="shared" si="33"/>
        <v>0</v>
      </c>
      <c r="K301" s="39">
        <f t="shared" si="34"/>
        <v>0</v>
      </c>
      <c r="L301" s="39">
        <f t="shared" si="35"/>
        <v>0</v>
      </c>
      <c r="M301" s="39">
        <f t="shared" si="36"/>
        <v>0</v>
      </c>
      <c r="N301" s="39">
        <f t="shared" si="37"/>
        <v>0</v>
      </c>
      <c r="O301" s="39">
        <f t="shared" si="38"/>
        <v>0</v>
      </c>
      <c r="P301" s="39">
        <f>IF($A301&lt;=LEN('LMNA e11 - 2ry Str + Mask'!A$2),M301-J301,"")</f>
        <v>0</v>
      </c>
      <c r="Q301" s="39">
        <f>IF($A301&lt;=LEN('LMNA e11 - 2ry Str + Mask'!A$2),N301-K301,"")</f>
        <v>0</v>
      </c>
      <c r="R301" s="39">
        <f>IF($A301&lt;=LEN('LMNA e11 - 2ry Str + Mask'!A$2),O301-L301,"")</f>
        <v>0</v>
      </c>
    </row>
    <row r="302" spans="1:18" ht="68" customHeight="1" x14ac:dyDescent="0.15">
      <c r="A302" s="36">
        <v>301</v>
      </c>
      <c r="B302" s="37" t="str">
        <f>IF($A302&lt;=LEN('LMNA e11 - 2ry Str + Mask'!A$2),MID('LMNA e11 - 2ry Str + Mask'!A$2,$A302,1),"")</f>
        <v>)</v>
      </c>
      <c r="C302" s="38" t="str">
        <f>IF($A302&lt;=LEN('LMNA e11 - 2ry Str + Mask'!B$2),MID('LMNA e11 - 2ry Str + Mask'!B$2,$A302,1),"")</f>
        <v>.</v>
      </c>
      <c r="D302" s="38" t="str">
        <f>IF($A302&lt;=LEN('LMNA e11 - 2ry Str + Mask'!C$2),MID('LMNA e11 - 2ry Str + Mask'!C$2,$A302,1),"")</f>
        <v>x</v>
      </c>
      <c r="E302" s="38" t="str">
        <f t="shared" si="32"/>
        <v>|</v>
      </c>
      <c r="F302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</v>
      </c>
      <c r="G302" s="39">
        <f>IF($A302&lt;=LEN('LMNA e11 - 2ry Str + Mask'!A$2),SUMIF('LMNA e11 - HSF3.0'!E2:E389,"&lt;="&amp;$A302,'LMNA e11 - HSF3.0'!H2:H389)-SUMIF('LMNA e11 - HSF3.0'!G2:G389,"&lt;="&amp;$A302,'LMNA e11 - HSF3.0'!H2:H389),"")</f>
        <v>1.2619047619047628</v>
      </c>
      <c r="H302" s="39">
        <f>IF($A302&lt;=LEN('LMNA e11 - 2ry Str + Mask'!A$2),SUMIF('LMNA e11 - HSF3.0'!E2:E389,"&lt;="&amp;$A302,'LMNA e11 - HSF3.0'!I2:I389)-SUMIF('LMNA e11 - HSF3.0'!G2:G389,"&lt;="&amp;$A302,'LMNA e11 - HSF3.0'!I2:I389),"")</f>
        <v>-0.125</v>
      </c>
      <c r="I302" s="39">
        <f>IF($A302&lt;=LEN('LMNA e11 - 2ry Str + Mask'!A$2),G302+H302,"")</f>
        <v>1.1369047619047628</v>
      </c>
      <c r="J302" s="39">
        <f t="shared" si="33"/>
        <v>0</v>
      </c>
      <c r="K302" s="39">
        <f t="shared" si="34"/>
        <v>0</v>
      </c>
      <c r="L302" s="39">
        <f t="shared" si="35"/>
        <v>0</v>
      </c>
      <c r="M302" s="39">
        <f t="shared" si="36"/>
        <v>0</v>
      </c>
      <c r="N302" s="39">
        <f t="shared" si="37"/>
        <v>0</v>
      </c>
      <c r="O302" s="39">
        <f t="shared" si="38"/>
        <v>0</v>
      </c>
      <c r="P302" s="39">
        <f>IF($A302&lt;=LEN('LMNA e11 - 2ry Str + Mask'!A$2),M302-J302,"")</f>
        <v>0</v>
      </c>
      <c r="Q302" s="39">
        <f>IF($A302&lt;=LEN('LMNA e11 - 2ry Str + Mask'!A$2),N302-K302,"")</f>
        <v>0</v>
      </c>
      <c r="R302" s="39">
        <f>IF($A302&lt;=LEN('LMNA e11 - 2ry Str + Mask'!A$2),O302-L302,"")</f>
        <v>0</v>
      </c>
    </row>
    <row r="303" spans="1:18" ht="68" customHeight="1" x14ac:dyDescent="0.15">
      <c r="A303" s="36">
        <v>302</v>
      </c>
      <c r="B303" s="37" t="str">
        <f>IF($A303&lt;=LEN('LMNA e11 - 2ry Str + Mask'!A$2),MID('LMNA e11 - 2ry Str + Mask'!A$2,$A303,1),"")</f>
        <v>)</v>
      </c>
      <c r="C303" s="38" t="str">
        <f>IF($A303&lt;=LEN('LMNA e11 - 2ry Str + Mask'!B$2),MID('LMNA e11 - 2ry Str + Mask'!B$2,$A303,1),"")</f>
        <v>.</v>
      </c>
      <c r="D303" s="38" t="str">
        <f>IF($A303&lt;=LEN('LMNA e11 - 2ry Str + Mask'!C$2),MID('LMNA e11 - 2ry Str + Mask'!C$2,$A303,1),"")</f>
        <v>x</v>
      </c>
      <c r="E303" s="38" t="str">
        <f t="shared" si="32"/>
        <v>|</v>
      </c>
      <c r="F303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</v>
      </c>
      <c r="G303" s="39">
        <f>IF($A303&lt;=LEN('LMNA e11 - 2ry Str + Mask'!A$2),SUMIF('LMNA e11 - HSF3.0'!E2:E389,"&lt;="&amp;$A303,'LMNA e11 - HSF3.0'!H2:H389)-SUMIF('LMNA e11 - HSF3.0'!G2:G389,"&lt;="&amp;$A303,'LMNA e11 - HSF3.0'!H2:H389),"")</f>
        <v>1.4047619047619051</v>
      </c>
      <c r="H303" s="39">
        <f>IF($A303&lt;=LEN('LMNA e11 - 2ry Str + Mask'!A$2),SUMIF('LMNA e11 - HSF3.0'!E2:E389,"&lt;="&amp;$A303,'LMNA e11 - HSF3.0'!I2:I389)-SUMIF('LMNA e11 - HSF3.0'!G2:G389,"&lt;="&amp;$A303,'LMNA e11 - HSF3.0'!I2:I389),"")</f>
        <v>-0.125</v>
      </c>
      <c r="I303" s="39">
        <f>IF($A303&lt;=LEN('LMNA e11 - 2ry Str + Mask'!A$2),G303+H303,"")</f>
        <v>1.2797619047619051</v>
      </c>
      <c r="J303" s="39">
        <f t="shared" si="33"/>
        <v>0</v>
      </c>
      <c r="K303" s="39">
        <f t="shared" si="34"/>
        <v>0</v>
      </c>
      <c r="L303" s="39">
        <f t="shared" si="35"/>
        <v>0</v>
      </c>
      <c r="M303" s="39">
        <f t="shared" si="36"/>
        <v>0</v>
      </c>
      <c r="N303" s="39">
        <f t="shared" si="37"/>
        <v>0</v>
      </c>
      <c r="O303" s="39">
        <f t="shared" si="38"/>
        <v>0</v>
      </c>
      <c r="P303" s="39">
        <f>IF($A303&lt;=LEN('LMNA e11 - 2ry Str + Mask'!A$2),M303-J303,"")</f>
        <v>0</v>
      </c>
      <c r="Q303" s="39">
        <f>IF($A303&lt;=LEN('LMNA e11 - 2ry Str + Mask'!A$2),N303-K303,"")</f>
        <v>0</v>
      </c>
      <c r="R303" s="39">
        <f>IF($A303&lt;=LEN('LMNA e11 - 2ry Str + Mask'!A$2),O303-L303,"")</f>
        <v>0</v>
      </c>
    </row>
    <row r="304" spans="1:18" ht="68" customHeight="1" x14ac:dyDescent="0.15">
      <c r="A304" s="36">
        <v>303</v>
      </c>
      <c r="B304" s="37" t="str">
        <f>IF($A304&lt;=LEN('LMNA e11 - 2ry Str + Mask'!A$2),MID('LMNA e11 - 2ry Str + Mask'!A$2,$A304,1),"")</f>
        <v>)</v>
      </c>
      <c r="C304" s="38" t="str">
        <f>IF($A304&lt;=LEN('LMNA e11 - 2ry Str + Mask'!B$2),MID('LMNA e11 - 2ry Str + Mask'!B$2,$A304,1),"")</f>
        <v>.</v>
      </c>
      <c r="D304" s="38" t="str">
        <f>IF($A304&lt;=LEN('LMNA e11 - 2ry Str + Mask'!C$2),MID('LMNA e11 - 2ry Str + Mask'!C$2,$A304,1),"")</f>
        <v>x</v>
      </c>
      <c r="E304" s="38" t="str">
        <f t="shared" si="32"/>
        <v>|</v>
      </c>
      <c r="F304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</v>
      </c>
      <c r="G304" s="39">
        <f>IF($A304&lt;=LEN('LMNA e11 - 2ry Str + Mask'!A$2),SUMIF('LMNA e11 - HSF3.0'!E2:E389,"&lt;="&amp;$A304,'LMNA e11 - HSF3.0'!H2:H389)-SUMIF('LMNA e11 - HSF3.0'!G2:G389,"&lt;="&amp;$A304,'LMNA e11 - HSF3.0'!H2:H389),"")</f>
        <v>1.1130952380952372</v>
      </c>
      <c r="H304" s="39">
        <f>IF($A304&lt;=LEN('LMNA e11 - 2ry Str + Mask'!A$2),SUMIF('LMNA e11 - HSF3.0'!E2:E389,"&lt;="&amp;$A304,'LMNA e11 - HSF3.0'!I2:I389)-SUMIF('LMNA e11 - HSF3.0'!G2:G389,"&lt;="&amp;$A304,'LMNA e11 - HSF3.0'!I2:I389),"")</f>
        <v>-0.25</v>
      </c>
      <c r="I304" s="39">
        <f>IF($A304&lt;=LEN('LMNA e11 - 2ry Str + Mask'!A$2),G304+H304,"")</f>
        <v>0.86309523809523725</v>
      </c>
      <c r="J304" s="39">
        <f t="shared" si="33"/>
        <v>0</v>
      </c>
      <c r="K304" s="39">
        <f t="shared" si="34"/>
        <v>0</v>
      </c>
      <c r="L304" s="39">
        <f t="shared" si="35"/>
        <v>0</v>
      </c>
      <c r="M304" s="39">
        <f t="shared" si="36"/>
        <v>0</v>
      </c>
      <c r="N304" s="39">
        <f t="shared" si="37"/>
        <v>0</v>
      </c>
      <c r="O304" s="39">
        <f t="shared" si="38"/>
        <v>0</v>
      </c>
      <c r="P304" s="39">
        <f>IF($A304&lt;=LEN('LMNA e11 - 2ry Str + Mask'!A$2),M304-J304,"")</f>
        <v>0</v>
      </c>
      <c r="Q304" s="39">
        <f>IF($A304&lt;=LEN('LMNA e11 - 2ry Str + Mask'!A$2),N304-K304,"")</f>
        <v>0</v>
      </c>
      <c r="R304" s="39">
        <f>IF($A304&lt;=LEN('LMNA e11 - 2ry Str + Mask'!A$2),O304-L304,"")</f>
        <v>0</v>
      </c>
    </row>
    <row r="305" spans="1:18" ht="68" customHeight="1" x14ac:dyDescent="0.15">
      <c r="A305" s="36">
        <v>304</v>
      </c>
      <c r="B305" s="37" t="str">
        <f>IF($A305&lt;=LEN('LMNA e11 - 2ry Str + Mask'!A$2),MID('LMNA e11 - 2ry Str + Mask'!A$2,$A305,1),"")</f>
        <v>)</v>
      </c>
      <c r="C305" s="38" t="str">
        <f>IF($A305&lt;=LEN('LMNA e11 - 2ry Str + Mask'!B$2),MID('LMNA e11 - 2ry Str + Mask'!B$2,$A305,1),"")</f>
        <v>.</v>
      </c>
      <c r="D305" s="38" t="str">
        <f>IF($A305&lt;=LEN('LMNA e11 - 2ry Str + Mask'!C$2),MID('LMNA e11 - 2ry Str + Mask'!C$2,$A305,1),"")</f>
        <v>x</v>
      </c>
      <c r="E305" s="38" t="str">
        <f t="shared" si="32"/>
        <v>|</v>
      </c>
      <c r="F305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</v>
      </c>
      <c r="G305" s="39">
        <f>IF($A305&lt;=LEN('LMNA e11 - 2ry Str + Mask'!A$2),SUMIF('LMNA e11 - HSF3.0'!E2:E389,"&lt;="&amp;$A305,'LMNA e11 - HSF3.0'!H2:H389)-SUMIF('LMNA e11 - HSF3.0'!G2:G389,"&lt;="&amp;$A305,'LMNA e11 - HSF3.0'!H2:H389),"")</f>
        <v>1.0119047619047628</v>
      </c>
      <c r="H305" s="39">
        <f>IF($A305&lt;=LEN('LMNA e11 - 2ry Str + Mask'!A$2),SUMIF('LMNA e11 - HSF3.0'!E2:E389,"&lt;="&amp;$A305,'LMNA e11 - HSF3.0'!I2:I389)-SUMIF('LMNA e11 - HSF3.0'!G2:G389,"&lt;="&amp;$A305,'LMNA e11 - HSF3.0'!I2:I389),"")</f>
        <v>-0.25</v>
      </c>
      <c r="I305" s="39">
        <f>IF($A305&lt;=LEN('LMNA e11 - 2ry Str + Mask'!A$2),G305+H305,"")</f>
        <v>0.76190476190476275</v>
      </c>
      <c r="J305" s="39">
        <f t="shared" si="33"/>
        <v>0</v>
      </c>
      <c r="K305" s="39">
        <f t="shared" si="34"/>
        <v>0</v>
      </c>
      <c r="L305" s="39">
        <f t="shared" si="35"/>
        <v>0</v>
      </c>
      <c r="M305" s="39">
        <f t="shared" si="36"/>
        <v>0</v>
      </c>
      <c r="N305" s="39">
        <f t="shared" si="37"/>
        <v>0</v>
      </c>
      <c r="O305" s="39">
        <f t="shared" si="38"/>
        <v>0</v>
      </c>
      <c r="P305" s="39">
        <f>IF($A305&lt;=LEN('LMNA e11 - 2ry Str + Mask'!A$2),M305-J305,"")</f>
        <v>0</v>
      </c>
      <c r="Q305" s="39">
        <f>IF($A305&lt;=LEN('LMNA e11 - 2ry Str + Mask'!A$2),N305-K305,"")</f>
        <v>0</v>
      </c>
      <c r="R305" s="39">
        <f>IF($A305&lt;=LEN('LMNA e11 - 2ry Str + Mask'!A$2),O305-L305,"")</f>
        <v>0</v>
      </c>
    </row>
    <row r="306" spans="1:18" ht="68" customHeight="1" x14ac:dyDescent="0.15">
      <c r="A306" s="36">
        <v>305</v>
      </c>
      <c r="B306" s="37" t="str">
        <f>IF($A306&lt;=LEN('LMNA e11 - 2ry Str + Mask'!A$2),MID('LMNA e11 - 2ry Str + Mask'!A$2,$A306,1),"")</f>
        <v>)</v>
      </c>
      <c r="C306" s="38" t="str">
        <f>IF($A306&lt;=LEN('LMNA e11 - 2ry Str + Mask'!B$2),MID('LMNA e11 - 2ry Str + Mask'!B$2,$A306,1),"")</f>
        <v>.</v>
      </c>
      <c r="D306" s="38" t="str">
        <f>IF($A306&lt;=LEN('LMNA e11 - 2ry Str + Mask'!C$2),MID('LMNA e11 - 2ry Str + Mask'!C$2,$A306,1),"")</f>
        <v>x</v>
      </c>
      <c r="E306" s="38" t="str">
        <f t="shared" si="32"/>
        <v>|</v>
      </c>
      <c r="F306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</v>
      </c>
      <c r="G306" s="39">
        <f>IF($A306&lt;=LEN('LMNA e11 - 2ry Str + Mask'!A$2),SUMIF('LMNA e11 - HSF3.0'!E2:E389,"&lt;="&amp;$A306,'LMNA e11 - HSF3.0'!H2:H389)-SUMIF('LMNA e11 - HSF3.0'!G2:G389,"&lt;="&amp;$A306,'LMNA e11 - HSF3.0'!H2:H389),"")</f>
        <v>0.72619047619047805</v>
      </c>
      <c r="H306" s="39">
        <f>IF($A306&lt;=LEN('LMNA e11 - 2ry Str + Mask'!A$2),SUMIF('LMNA e11 - HSF3.0'!E2:E389,"&lt;="&amp;$A306,'LMNA e11 - HSF3.0'!I2:I389)-SUMIF('LMNA e11 - HSF3.0'!G2:G389,"&lt;="&amp;$A306,'LMNA e11 - HSF3.0'!I2:I389),"")</f>
        <v>-0.125</v>
      </c>
      <c r="I306" s="39">
        <f>IF($A306&lt;=LEN('LMNA e11 - 2ry Str + Mask'!A$2),G306+H306,"")</f>
        <v>0.60119047619047805</v>
      </c>
      <c r="J306" s="39">
        <f t="shared" si="33"/>
        <v>0</v>
      </c>
      <c r="K306" s="39">
        <f t="shared" si="34"/>
        <v>0</v>
      </c>
      <c r="L306" s="39">
        <f t="shared" si="35"/>
        <v>0</v>
      </c>
      <c r="M306" s="39">
        <f t="shared" si="36"/>
        <v>0</v>
      </c>
      <c r="N306" s="39">
        <f t="shared" si="37"/>
        <v>0</v>
      </c>
      <c r="O306" s="39">
        <f t="shared" si="38"/>
        <v>0</v>
      </c>
      <c r="P306" s="39">
        <f>IF($A306&lt;=LEN('LMNA e11 - 2ry Str + Mask'!A$2),M306-J306,"")</f>
        <v>0</v>
      </c>
      <c r="Q306" s="39">
        <f>IF($A306&lt;=LEN('LMNA e11 - 2ry Str + Mask'!A$2),N306-K306,"")</f>
        <v>0</v>
      </c>
      <c r="R306" s="39">
        <f>IF($A306&lt;=LEN('LMNA e11 - 2ry Str + Mask'!A$2),O306-L306,"")</f>
        <v>0</v>
      </c>
    </row>
    <row r="307" spans="1:18" ht="68" customHeight="1" x14ac:dyDescent="0.15">
      <c r="A307" s="36">
        <v>306</v>
      </c>
      <c r="B307" s="37" t="str">
        <f>IF($A307&lt;=LEN('LMNA e11 - 2ry Str + Mask'!A$2),MID('LMNA e11 - 2ry Str + Mask'!A$2,$A307,1),"")</f>
        <v>.</v>
      </c>
      <c r="C307" s="38" t="str">
        <f>IF($A307&lt;=LEN('LMNA e11 - 2ry Str + Mask'!B$2),MID('LMNA e11 - 2ry Str + Mask'!B$2,$A307,1),"")</f>
        <v>.</v>
      </c>
      <c r="D307" s="38" t="str">
        <f>IF($A307&lt;=LEN('LMNA e11 - 2ry Str + Mask'!C$2),MID('LMNA e11 - 2ry Str + Mask'!C$2,$A307,1),"")</f>
        <v>x</v>
      </c>
      <c r="E307" s="38" t="str">
        <f t="shared" si="32"/>
        <v>|</v>
      </c>
      <c r="F307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</v>
      </c>
      <c r="G307" s="39">
        <f>IF($A307&lt;=LEN('LMNA e11 - 2ry Str + Mask'!A$2),SUMIF('LMNA e11 - HSF3.0'!E2:E389,"&lt;="&amp;$A307,'LMNA e11 - HSF3.0'!H2:H389)-SUMIF('LMNA e11 - HSF3.0'!G2:G389,"&lt;="&amp;$A307,'LMNA e11 - HSF3.0'!H2:H389),"")</f>
        <v>0.8928571428571459</v>
      </c>
      <c r="H307" s="39">
        <f>IF($A307&lt;=LEN('LMNA e11 - 2ry Str + Mask'!A$2),SUMIF('LMNA e11 - HSF3.0'!E2:E389,"&lt;="&amp;$A307,'LMNA e11 - HSF3.0'!I2:I389)-SUMIF('LMNA e11 - HSF3.0'!G2:G389,"&lt;="&amp;$A307,'LMNA e11 - HSF3.0'!I2:I389),"")</f>
        <v>-0.25</v>
      </c>
      <c r="I307" s="39">
        <f>IF($A307&lt;=LEN('LMNA e11 - 2ry Str + Mask'!A$2),G307+H307,"")</f>
        <v>0.6428571428571459</v>
      </c>
      <c r="J307" s="39">
        <f t="shared" si="33"/>
        <v>0.8928571428571459</v>
      </c>
      <c r="K307" s="39">
        <f t="shared" si="34"/>
        <v>-0.25</v>
      </c>
      <c r="L307" s="39">
        <f t="shared" si="35"/>
        <v>0.6428571428571459</v>
      </c>
      <c r="M307" s="39">
        <f t="shared" si="36"/>
        <v>0</v>
      </c>
      <c r="N307" s="39">
        <f t="shared" si="37"/>
        <v>0</v>
      </c>
      <c r="O307" s="39">
        <f t="shared" si="38"/>
        <v>0</v>
      </c>
      <c r="P307" s="39">
        <f>IF($A307&lt;=LEN('LMNA e11 - 2ry Str + Mask'!A$2),M307-J307,"")</f>
        <v>-0.8928571428571459</v>
      </c>
      <c r="Q307" s="39">
        <f>IF($A307&lt;=LEN('LMNA e11 - 2ry Str + Mask'!A$2),N307-K307,"")</f>
        <v>0.25</v>
      </c>
      <c r="R307" s="39">
        <f>IF($A307&lt;=LEN('LMNA e11 - 2ry Str + Mask'!A$2),O307-L307,"")</f>
        <v>-0.6428571428571459</v>
      </c>
    </row>
    <row r="308" spans="1:18" ht="68" customHeight="1" x14ac:dyDescent="0.15">
      <c r="A308" s="36">
        <v>307</v>
      </c>
      <c r="B308" s="37" t="str">
        <f>IF($A308&lt;=LEN('LMNA e11 - 2ry Str + Mask'!A$2),MID('LMNA e11 - 2ry Str + Mask'!A$2,$A308,1),"")</f>
        <v>)</v>
      </c>
      <c r="C308" s="38" t="str">
        <f>IF($A308&lt;=LEN('LMNA e11 - 2ry Str + Mask'!B$2),MID('LMNA e11 - 2ry Str + Mask'!B$2,$A308,1),"")</f>
        <v>.</v>
      </c>
      <c r="D308" s="38" t="str">
        <f>IF($A308&lt;=LEN('LMNA e11 - 2ry Str + Mask'!C$2),MID('LMNA e11 - 2ry Str + Mask'!C$2,$A308,1),"")</f>
        <v>x</v>
      </c>
      <c r="E308" s="38" t="str">
        <f t="shared" si="32"/>
        <v>|</v>
      </c>
      <c r="F308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</v>
      </c>
      <c r="G308" s="39">
        <f>IF($A308&lt;=LEN('LMNA e11 - 2ry Str + Mask'!A$2),SUMIF('LMNA e11 - HSF3.0'!E2:E389,"&lt;="&amp;$A308,'LMNA e11 - HSF3.0'!H2:H389)-SUMIF('LMNA e11 - HSF3.0'!G2:G389,"&lt;="&amp;$A308,'LMNA e11 - HSF3.0'!H2:H389),"")</f>
        <v>1.0595238095238138</v>
      </c>
      <c r="H308" s="39">
        <f>IF($A308&lt;=LEN('LMNA e11 - 2ry Str + Mask'!A$2),SUMIF('LMNA e11 - HSF3.0'!E2:E389,"&lt;="&amp;$A308,'LMNA e11 - HSF3.0'!I2:I389)-SUMIF('LMNA e11 - HSF3.0'!G2:G389,"&lt;="&amp;$A308,'LMNA e11 - HSF3.0'!I2:I389),"")</f>
        <v>-0.25</v>
      </c>
      <c r="I308" s="39">
        <f>IF($A308&lt;=LEN('LMNA e11 - 2ry Str + Mask'!A$2),G308+H308,"")</f>
        <v>0.80952380952381375</v>
      </c>
      <c r="J308" s="39">
        <f t="shared" si="33"/>
        <v>0</v>
      </c>
      <c r="K308" s="39">
        <f t="shared" si="34"/>
        <v>0</v>
      </c>
      <c r="L308" s="39">
        <f t="shared" si="35"/>
        <v>0</v>
      </c>
      <c r="M308" s="39">
        <f t="shared" si="36"/>
        <v>0</v>
      </c>
      <c r="N308" s="39">
        <f t="shared" si="37"/>
        <v>0</v>
      </c>
      <c r="O308" s="39">
        <f t="shared" si="38"/>
        <v>0</v>
      </c>
      <c r="P308" s="39">
        <f>IF($A308&lt;=LEN('LMNA e11 - 2ry Str + Mask'!A$2),M308-J308,"")</f>
        <v>0</v>
      </c>
      <c r="Q308" s="39">
        <f>IF($A308&lt;=LEN('LMNA e11 - 2ry Str + Mask'!A$2),N308-K308,"")</f>
        <v>0</v>
      </c>
      <c r="R308" s="39">
        <f>IF($A308&lt;=LEN('LMNA e11 - 2ry Str + Mask'!A$2),O308-L308,"")</f>
        <v>0</v>
      </c>
    </row>
    <row r="309" spans="1:18" ht="68" customHeight="1" x14ac:dyDescent="0.15">
      <c r="A309" s="36">
        <v>308</v>
      </c>
      <c r="B309" s="37" t="str">
        <f>IF($A309&lt;=LEN('LMNA e11 - 2ry Str + Mask'!A$2),MID('LMNA e11 - 2ry Str + Mask'!A$2,$A309,1),"")</f>
        <v>)</v>
      </c>
      <c r="C309" s="38" t="str">
        <f>IF($A309&lt;=LEN('LMNA e11 - 2ry Str + Mask'!B$2),MID('LMNA e11 - 2ry Str + Mask'!B$2,$A309,1),"")</f>
        <v>.</v>
      </c>
      <c r="D309" s="38" t="str">
        <f>IF($A309&lt;=LEN('LMNA e11 - 2ry Str + Mask'!C$2),MID('LMNA e11 - 2ry Str + Mask'!C$2,$A309,1),"")</f>
        <v>x</v>
      </c>
      <c r="E309" s="38" t="str">
        <f t="shared" si="32"/>
        <v>|</v>
      </c>
      <c r="F309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</v>
      </c>
      <c r="G309" s="39">
        <f>IF($A309&lt;=LEN('LMNA e11 - 2ry Str + Mask'!A$2),SUMIF('LMNA e11 - HSF3.0'!E2:E389,"&lt;="&amp;$A309,'LMNA e11 - HSF3.0'!H2:H389)-SUMIF('LMNA e11 - HSF3.0'!G2:G389,"&lt;="&amp;$A309,'LMNA e11 - HSF3.0'!H2:H389),"")</f>
        <v>1.2678571428571495</v>
      </c>
      <c r="H309" s="39">
        <f>IF($A309&lt;=LEN('LMNA e11 - 2ry Str + Mask'!A$2),SUMIF('LMNA e11 - HSF3.0'!E2:E389,"&lt;="&amp;$A309,'LMNA e11 - HSF3.0'!I2:I389)-SUMIF('LMNA e11 - HSF3.0'!G2:G389,"&lt;="&amp;$A309,'LMNA e11 - HSF3.0'!I2:I389),"")</f>
        <v>-0.25</v>
      </c>
      <c r="I309" s="39">
        <f>IF($A309&lt;=LEN('LMNA e11 - 2ry Str + Mask'!A$2),G309+H309,"")</f>
        <v>1.0178571428571495</v>
      </c>
      <c r="J309" s="39">
        <f t="shared" si="33"/>
        <v>0</v>
      </c>
      <c r="K309" s="39">
        <f t="shared" si="34"/>
        <v>0</v>
      </c>
      <c r="L309" s="39">
        <f t="shared" si="35"/>
        <v>0</v>
      </c>
      <c r="M309" s="39">
        <f t="shared" si="36"/>
        <v>0</v>
      </c>
      <c r="N309" s="39">
        <f t="shared" si="37"/>
        <v>0</v>
      </c>
      <c r="O309" s="39">
        <f t="shared" si="38"/>
        <v>0</v>
      </c>
      <c r="P309" s="39">
        <f>IF($A309&lt;=LEN('LMNA e11 - 2ry Str + Mask'!A$2),M309-J309,"")</f>
        <v>0</v>
      </c>
      <c r="Q309" s="39">
        <f>IF($A309&lt;=LEN('LMNA e11 - 2ry Str + Mask'!A$2),N309-K309,"")</f>
        <v>0</v>
      </c>
      <c r="R309" s="39">
        <f>IF($A309&lt;=LEN('LMNA e11 - 2ry Str + Mask'!A$2),O309-L309,"")</f>
        <v>0</v>
      </c>
    </row>
    <row r="310" spans="1:18" ht="68" customHeight="1" x14ac:dyDescent="0.15">
      <c r="A310" s="36">
        <v>309</v>
      </c>
      <c r="B310" s="37" t="str">
        <f>IF($A310&lt;=LEN('LMNA e11 - 2ry Str + Mask'!A$2),MID('LMNA e11 - 2ry Str + Mask'!A$2,$A310,1),"")</f>
        <v>)</v>
      </c>
      <c r="C310" s="38" t="str">
        <f>IF($A310&lt;=LEN('LMNA e11 - 2ry Str + Mask'!B$2),MID('LMNA e11 - 2ry Str + Mask'!B$2,$A310,1),"")</f>
        <v>.</v>
      </c>
      <c r="D310" s="38" t="str">
        <f>IF($A310&lt;=LEN('LMNA e11 - 2ry Str + Mask'!C$2),MID('LMNA e11 - 2ry Str + Mask'!C$2,$A310,1),"")</f>
        <v>x</v>
      </c>
      <c r="E310" s="38" t="str">
        <f t="shared" si="32"/>
        <v>|</v>
      </c>
      <c r="F310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</v>
      </c>
      <c r="G310" s="39">
        <f>IF($A310&lt;=LEN('LMNA e11 - 2ry Str + Mask'!A$2),SUMIF('LMNA e11 - HSF3.0'!E2:E389,"&lt;="&amp;$A310,'LMNA e11 - HSF3.0'!H2:H389)-SUMIF('LMNA e11 - HSF3.0'!G2:G389,"&lt;="&amp;$A310,'LMNA e11 - HSF3.0'!H2:H389),"")</f>
        <v>1.1250000000000071</v>
      </c>
      <c r="H310" s="39">
        <f>IF($A310&lt;=LEN('LMNA e11 - 2ry Str + Mask'!A$2),SUMIF('LMNA e11 - HSF3.0'!E2:E389,"&lt;="&amp;$A310,'LMNA e11 - HSF3.0'!I2:I389)-SUMIF('LMNA e11 - HSF3.0'!G2:G389,"&lt;="&amp;$A310,'LMNA e11 - HSF3.0'!I2:I389),"")</f>
        <v>-0.25</v>
      </c>
      <c r="I310" s="39">
        <f>IF($A310&lt;=LEN('LMNA e11 - 2ry Str + Mask'!A$2),G310+H310,"")</f>
        <v>0.87500000000000711</v>
      </c>
      <c r="J310" s="39">
        <f t="shared" si="33"/>
        <v>0</v>
      </c>
      <c r="K310" s="39">
        <f t="shared" si="34"/>
        <v>0</v>
      </c>
      <c r="L310" s="39">
        <f t="shared" si="35"/>
        <v>0</v>
      </c>
      <c r="M310" s="39">
        <f t="shared" si="36"/>
        <v>0</v>
      </c>
      <c r="N310" s="39">
        <f t="shared" si="37"/>
        <v>0</v>
      </c>
      <c r="O310" s="39">
        <f t="shared" si="38"/>
        <v>0</v>
      </c>
      <c r="P310" s="39">
        <f>IF($A310&lt;=LEN('LMNA e11 - 2ry Str + Mask'!A$2),M310-J310,"")</f>
        <v>0</v>
      </c>
      <c r="Q310" s="39">
        <f>IF($A310&lt;=LEN('LMNA e11 - 2ry Str + Mask'!A$2),N310-K310,"")</f>
        <v>0</v>
      </c>
      <c r="R310" s="39">
        <f>IF($A310&lt;=LEN('LMNA e11 - 2ry Str + Mask'!A$2),O310-L310,"")</f>
        <v>0</v>
      </c>
    </row>
    <row r="311" spans="1:18" ht="68" customHeight="1" x14ac:dyDescent="0.15">
      <c r="A311" s="36">
        <v>310</v>
      </c>
      <c r="B311" s="37" t="str">
        <f>IF($A311&lt;=LEN('LMNA e11 - 2ry Str + Mask'!A$2),MID('LMNA e11 - 2ry Str + Mask'!A$2,$A311,1),"")</f>
        <v>)</v>
      </c>
      <c r="C311" s="38" t="str">
        <f>IF($A311&lt;=LEN('LMNA e11 - 2ry Str + Mask'!B$2),MID('LMNA e11 - 2ry Str + Mask'!B$2,$A311,1),"")</f>
        <v>.</v>
      </c>
      <c r="D311" s="38" t="str">
        <f>IF($A311&lt;=LEN('LMNA e11 - 2ry Str + Mask'!C$2),MID('LMNA e11 - 2ry Str + Mask'!C$2,$A311,1),"")</f>
        <v>x</v>
      </c>
      <c r="E311" s="38" t="str">
        <f t="shared" si="32"/>
        <v>|</v>
      </c>
      <c r="F311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</v>
      </c>
      <c r="G311" s="39">
        <f>IF($A311&lt;=LEN('LMNA e11 - 2ry Str + Mask'!A$2),SUMIF('LMNA e11 - HSF3.0'!E2:E389,"&lt;="&amp;$A311,'LMNA e11 - HSF3.0'!H2:H389)-SUMIF('LMNA e11 - HSF3.0'!G2:G389,"&lt;="&amp;$A311,'LMNA e11 - HSF3.0'!H2:H389),"")</f>
        <v>0.95833333333333925</v>
      </c>
      <c r="H311" s="39">
        <f>IF($A311&lt;=LEN('LMNA e11 - 2ry Str + Mask'!A$2),SUMIF('LMNA e11 - HSF3.0'!E2:E389,"&lt;="&amp;$A311,'LMNA e11 - HSF3.0'!I2:I389)-SUMIF('LMNA e11 - HSF3.0'!G2:G389,"&lt;="&amp;$A311,'LMNA e11 - HSF3.0'!I2:I389),"")</f>
        <v>-0.375</v>
      </c>
      <c r="I311" s="39">
        <f>IF($A311&lt;=LEN('LMNA e11 - 2ry Str + Mask'!A$2),G311+H311,"")</f>
        <v>0.58333333333333925</v>
      </c>
      <c r="J311" s="39">
        <f t="shared" si="33"/>
        <v>0</v>
      </c>
      <c r="K311" s="39">
        <f t="shared" si="34"/>
        <v>0</v>
      </c>
      <c r="L311" s="39">
        <f t="shared" si="35"/>
        <v>0</v>
      </c>
      <c r="M311" s="39">
        <f t="shared" si="36"/>
        <v>0</v>
      </c>
      <c r="N311" s="39">
        <f t="shared" si="37"/>
        <v>0</v>
      </c>
      <c r="O311" s="39">
        <f t="shared" si="38"/>
        <v>0</v>
      </c>
      <c r="P311" s="39">
        <f>IF($A311&lt;=LEN('LMNA e11 - 2ry Str + Mask'!A$2),M311-J311,"")</f>
        <v>0</v>
      </c>
      <c r="Q311" s="39">
        <f>IF($A311&lt;=LEN('LMNA e11 - 2ry Str + Mask'!A$2),N311-K311,"")</f>
        <v>0</v>
      </c>
      <c r="R311" s="39">
        <f>IF($A311&lt;=LEN('LMNA e11 - 2ry Str + Mask'!A$2),O311-L311,"")</f>
        <v>0</v>
      </c>
    </row>
    <row r="312" spans="1:18" ht="68" customHeight="1" x14ac:dyDescent="0.15">
      <c r="A312" s="36">
        <v>311</v>
      </c>
      <c r="B312" s="37" t="str">
        <f>IF($A312&lt;=LEN('LMNA e11 - 2ry Str + Mask'!A$2),MID('LMNA e11 - 2ry Str + Mask'!A$2,$A312,1),"")</f>
        <v>)</v>
      </c>
      <c r="C312" s="38" t="str">
        <f>IF($A312&lt;=LEN('LMNA e11 - 2ry Str + Mask'!B$2),MID('LMNA e11 - 2ry Str + Mask'!B$2,$A312,1),"")</f>
        <v>.</v>
      </c>
      <c r="D312" s="38" t="str">
        <f>IF($A312&lt;=LEN('LMNA e11 - 2ry Str + Mask'!C$2),MID('LMNA e11 - 2ry Str + Mask'!C$2,$A312,1),"")</f>
        <v>x</v>
      </c>
      <c r="E312" s="38" t="str">
        <f t="shared" si="32"/>
        <v>|</v>
      </c>
      <c r="F312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</v>
      </c>
      <c r="G312" s="39">
        <f>IF($A312&lt;=LEN('LMNA e11 - 2ry Str + Mask'!A$2),SUMIF('LMNA e11 - HSF3.0'!E2:E389,"&lt;="&amp;$A312,'LMNA e11 - HSF3.0'!H2:H389)-SUMIF('LMNA e11 - HSF3.0'!G2:G389,"&lt;="&amp;$A312,'LMNA e11 - HSF3.0'!H2:H389),"")</f>
        <v>1.0773809523809561</v>
      </c>
      <c r="H312" s="39">
        <f>IF($A312&lt;=LEN('LMNA e11 - 2ry Str + Mask'!A$2),SUMIF('LMNA e11 - HSF3.0'!E2:E389,"&lt;="&amp;$A312,'LMNA e11 - HSF3.0'!I2:I389)-SUMIF('LMNA e11 - HSF3.0'!G2:G389,"&lt;="&amp;$A312,'LMNA e11 - HSF3.0'!I2:I389),"")</f>
        <v>-0.25</v>
      </c>
      <c r="I312" s="39">
        <f>IF($A312&lt;=LEN('LMNA e11 - 2ry Str + Mask'!A$2),G312+H312,"")</f>
        <v>0.8273809523809561</v>
      </c>
      <c r="J312" s="39">
        <f t="shared" si="33"/>
        <v>0</v>
      </c>
      <c r="K312" s="39">
        <f t="shared" si="34"/>
        <v>0</v>
      </c>
      <c r="L312" s="39">
        <f t="shared" si="35"/>
        <v>0</v>
      </c>
      <c r="M312" s="39">
        <f t="shared" si="36"/>
        <v>0</v>
      </c>
      <c r="N312" s="39">
        <f t="shared" si="37"/>
        <v>0</v>
      </c>
      <c r="O312" s="39">
        <f t="shared" si="38"/>
        <v>0</v>
      </c>
      <c r="P312" s="39">
        <f>IF($A312&lt;=LEN('LMNA e11 - 2ry Str + Mask'!A$2),M312-J312,"")</f>
        <v>0</v>
      </c>
      <c r="Q312" s="39">
        <f>IF($A312&lt;=LEN('LMNA e11 - 2ry Str + Mask'!A$2),N312-K312,"")</f>
        <v>0</v>
      </c>
      <c r="R312" s="39">
        <f>IF($A312&lt;=LEN('LMNA e11 - 2ry Str + Mask'!A$2),O312-L312,"")</f>
        <v>0</v>
      </c>
    </row>
    <row r="313" spans="1:18" ht="68" customHeight="1" x14ac:dyDescent="0.15">
      <c r="A313" s="36">
        <v>312</v>
      </c>
      <c r="B313" s="37" t="str">
        <f>IF($A313&lt;=LEN('LMNA e11 - 2ry Str + Mask'!A$2),MID('LMNA e11 - 2ry Str + Mask'!A$2,$A313,1),"")</f>
        <v>)</v>
      </c>
      <c r="C313" s="38" t="str">
        <f>IF($A313&lt;=LEN('LMNA e11 - 2ry Str + Mask'!B$2),MID('LMNA e11 - 2ry Str + Mask'!B$2,$A313,1),"")</f>
        <v>.</v>
      </c>
      <c r="D313" s="38" t="str">
        <f>IF($A313&lt;=LEN('LMNA e11 - 2ry Str + Mask'!C$2),MID('LMNA e11 - 2ry Str + Mask'!C$2,$A313,1),"")</f>
        <v>x</v>
      </c>
      <c r="E313" s="38" t="str">
        <f t="shared" si="32"/>
        <v>|</v>
      </c>
      <c r="F313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</v>
      </c>
      <c r="G313" s="39">
        <f>IF($A313&lt;=LEN('LMNA e11 - 2ry Str + Mask'!A$2),SUMIF('LMNA e11 - HSF3.0'!E2:E389,"&lt;="&amp;$A313,'LMNA e11 - HSF3.0'!H2:H389)-SUMIF('LMNA e11 - HSF3.0'!G2:G389,"&lt;="&amp;$A313,'LMNA e11 - HSF3.0'!H2:H389),"")</f>
        <v>0.91071428571428825</v>
      </c>
      <c r="H313" s="39">
        <f>IF($A313&lt;=LEN('LMNA e11 - 2ry Str + Mask'!A$2),SUMIF('LMNA e11 - HSF3.0'!E2:E389,"&lt;="&amp;$A313,'LMNA e11 - HSF3.0'!I2:I389)-SUMIF('LMNA e11 - HSF3.0'!G2:G389,"&lt;="&amp;$A313,'LMNA e11 - HSF3.0'!I2:I389),"")</f>
        <v>-0.72619047619047805</v>
      </c>
      <c r="I313" s="39">
        <f>IF($A313&lt;=LEN('LMNA e11 - 2ry Str + Mask'!A$2),G313+H313,"")</f>
        <v>0.1845238095238102</v>
      </c>
      <c r="J313" s="39">
        <f t="shared" si="33"/>
        <v>0</v>
      </c>
      <c r="K313" s="39">
        <f t="shared" si="34"/>
        <v>0</v>
      </c>
      <c r="L313" s="39">
        <f t="shared" si="35"/>
        <v>0</v>
      </c>
      <c r="M313" s="39">
        <f t="shared" si="36"/>
        <v>0</v>
      </c>
      <c r="N313" s="39">
        <f t="shared" si="37"/>
        <v>0</v>
      </c>
      <c r="O313" s="39">
        <f t="shared" si="38"/>
        <v>0</v>
      </c>
      <c r="P313" s="39">
        <f>IF($A313&lt;=LEN('LMNA e11 - 2ry Str + Mask'!A$2),M313-J313,"")</f>
        <v>0</v>
      </c>
      <c r="Q313" s="39">
        <f>IF($A313&lt;=LEN('LMNA e11 - 2ry Str + Mask'!A$2),N313-K313,"")</f>
        <v>0</v>
      </c>
      <c r="R313" s="39">
        <f>IF($A313&lt;=LEN('LMNA e11 - 2ry Str + Mask'!A$2),O313-L313,"")</f>
        <v>0</v>
      </c>
    </row>
    <row r="314" spans="1:18" ht="68" customHeight="1" x14ac:dyDescent="0.15">
      <c r="A314" s="36">
        <v>313</v>
      </c>
      <c r="B314" s="37" t="str">
        <f>IF($A314&lt;=LEN('LMNA e11 - 2ry Str + Mask'!A$2),MID('LMNA e11 - 2ry Str + Mask'!A$2,$A314,1),"")</f>
        <v>)</v>
      </c>
      <c r="C314" s="38" t="str">
        <f>IF($A314&lt;=LEN('LMNA e11 - 2ry Str + Mask'!B$2),MID('LMNA e11 - 2ry Str + Mask'!B$2,$A314,1),"")</f>
        <v>.</v>
      </c>
      <c r="D314" s="38" t="str">
        <f>IF($A314&lt;=LEN('LMNA e11 - 2ry Str + Mask'!C$2),MID('LMNA e11 - 2ry Str + Mask'!C$2,$A314,1),"")</f>
        <v>x</v>
      </c>
      <c r="E314" s="38" t="str">
        <f t="shared" si="32"/>
        <v>|</v>
      </c>
      <c r="F314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</v>
      </c>
      <c r="G314" s="39">
        <f>IF($A314&lt;=LEN('LMNA e11 - 2ry Str + Mask'!A$2),SUMIF('LMNA e11 - HSF3.0'!E2:E389,"&lt;="&amp;$A314,'LMNA e11 - HSF3.0'!H2:H389)-SUMIF('LMNA e11 - HSF3.0'!G2:G389,"&lt;="&amp;$A314,'LMNA e11 - HSF3.0'!H2:H389),"")</f>
        <v>0.7440476190476204</v>
      </c>
      <c r="H314" s="39">
        <f>IF($A314&lt;=LEN('LMNA e11 - 2ry Str + Mask'!A$2),SUMIF('LMNA e11 - HSF3.0'!E2:E389,"&lt;="&amp;$A314,'LMNA e11 - HSF3.0'!I2:I389)-SUMIF('LMNA e11 - HSF3.0'!G2:G389,"&lt;="&amp;$A314,'LMNA e11 - HSF3.0'!I2:I389),"")</f>
        <v>-1.2023809523809561</v>
      </c>
      <c r="I314" s="39">
        <f>IF($A314&lt;=LEN('LMNA e11 - 2ry Str + Mask'!A$2),G314+H314,"")</f>
        <v>-0.4583333333333357</v>
      </c>
      <c r="J314" s="39">
        <f t="shared" si="33"/>
        <v>0</v>
      </c>
      <c r="K314" s="39">
        <f t="shared" si="34"/>
        <v>0</v>
      </c>
      <c r="L314" s="39">
        <f t="shared" si="35"/>
        <v>0</v>
      </c>
      <c r="M314" s="39">
        <f t="shared" si="36"/>
        <v>0</v>
      </c>
      <c r="N314" s="39">
        <f t="shared" si="37"/>
        <v>0</v>
      </c>
      <c r="O314" s="39">
        <f t="shared" si="38"/>
        <v>0</v>
      </c>
      <c r="P314" s="39">
        <f>IF($A314&lt;=LEN('LMNA e11 - 2ry Str + Mask'!A$2),M314-J314,"")</f>
        <v>0</v>
      </c>
      <c r="Q314" s="39">
        <f>IF($A314&lt;=LEN('LMNA e11 - 2ry Str + Mask'!A$2),N314-K314,"")</f>
        <v>0</v>
      </c>
      <c r="R314" s="39">
        <f>IF($A314&lt;=LEN('LMNA e11 - 2ry Str + Mask'!A$2),O314-L314,"")</f>
        <v>0</v>
      </c>
    </row>
    <row r="315" spans="1:18" ht="68" customHeight="1" x14ac:dyDescent="0.15">
      <c r="A315" s="36">
        <v>314</v>
      </c>
      <c r="B315" s="37" t="str">
        <f>IF($A315&lt;=LEN('LMNA e11 - 2ry Str + Mask'!A$2),MID('LMNA e11 - 2ry Str + Mask'!A$2,$A315,1),"")</f>
        <v>)</v>
      </c>
      <c r="C315" s="38" t="str">
        <f>IF($A315&lt;=LEN('LMNA e11 - 2ry Str + Mask'!B$2),MID('LMNA e11 - 2ry Str + Mask'!B$2,$A315,1),"")</f>
        <v>.</v>
      </c>
      <c r="D315" s="38" t="str">
        <f>IF($A315&lt;=LEN('LMNA e11 - 2ry Str + Mask'!C$2),MID('LMNA e11 - 2ry Str + Mask'!C$2,$A315,1),"")</f>
        <v>x</v>
      </c>
      <c r="E315" s="38" t="str">
        <f t="shared" si="32"/>
        <v>|</v>
      </c>
      <c r="F315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</v>
      </c>
      <c r="G315" s="39">
        <f>IF($A315&lt;=LEN('LMNA e11 - 2ry Str + Mask'!A$2),SUMIF('LMNA e11 - HSF3.0'!E2:E389,"&lt;="&amp;$A315,'LMNA e11 - HSF3.0'!H2:H389)-SUMIF('LMNA e11 - HSF3.0'!G2:G389,"&lt;="&amp;$A315,'LMNA e11 - HSF3.0'!H2:H389),"")</f>
        <v>0.4107142857142847</v>
      </c>
      <c r="H315" s="39">
        <f>IF($A315&lt;=LEN('LMNA e11 - 2ry Str + Mask'!A$2),SUMIF('LMNA e11 - HSF3.0'!E2:E389,"&lt;="&amp;$A315,'LMNA e11 - HSF3.0'!I2:I389)-SUMIF('LMNA e11 - HSF3.0'!G2:G389,"&lt;="&amp;$A315,'LMNA e11 - HSF3.0'!I2:I389),"")</f>
        <v>-1.244047619047624</v>
      </c>
      <c r="I315" s="39">
        <f>IF($A315&lt;=LEN('LMNA e11 - 2ry Str + Mask'!A$2),G315+H315,"")</f>
        <v>-0.83333333333333925</v>
      </c>
      <c r="J315" s="39">
        <f t="shared" si="33"/>
        <v>0</v>
      </c>
      <c r="K315" s="39">
        <f t="shared" si="34"/>
        <v>0</v>
      </c>
      <c r="L315" s="39">
        <f t="shared" si="35"/>
        <v>0</v>
      </c>
      <c r="M315" s="39">
        <f t="shared" si="36"/>
        <v>0</v>
      </c>
      <c r="N315" s="39">
        <f t="shared" si="37"/>
        <v>0</v>
      </c>
      <c r="O315" s="39">
        <f t="shared" si="38"/>
        <v>0</v>
      </c>
      <c r="P315" s="39">
        <f>IF($A315&lt;=LEN('LMNA e11 - 2ry Str + Mask'!A$2),M315-J315,"")</f>
        <v>0</v>
      </c>
      <c r="Q315" s="39">
        <f>IF($A315&lt;=LEN('LMNA e11 - 2ry Str + Mask'!A$2),N315-K315,"")</f>
        <v>0</v>
      </c>
      <c r="R315" s="39">
        <f>IF($A315&lt;=LEN('LMNA e11 - 2ry Str + Mask'!A$2),O315-L315,"")</f>
        <v>0</v>
      </c>
    </row>
    <row r="316" spans="1:18" ht="68" customHeight="1" x14ac:dyDescent="0.15">
      <c r="A316" s="36">
        <v>315</v>
      </c>
      <c r="B316" s="37" t="str">
        <f>IF($A316&lt;=LEN('LMNA e11 - 2ry Str + Mask'!A$2),MID('LMNA e11 - 2ry Str + Mask'!A$2,$A316,1),"")</f>
        <v>(</v>
      </c>
      <c r="C316" s="38" t="str">
        <f>IF($A316&lt;=LEN('LMNA e11 - 2ry Str + Mask'!B$2),MID('LMNA e11 - 2ry Str + Mask'!B$2,$A316,1),"")</f>
        <v>.</v>
      </c>
      <c r="D316" s="38" t="str">
        <f>IF($A316&lt;=LEN('LMNA e11 - 2ry Str + Mask'!C$2),MID('LMNA e11 - 2ry Str + Mask'!C$2,$A316,1),"")</f>
        <v>x</v>
      </c>
      <c r="E316" s="38" t="str">
        <f t="shared" si="32"/>
        <v>|</v>
      </c>
      <c r="F316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</v>
      </c>
      <c r="G316" s="39">
        <f>IF($A316&lt;=LEN('LMNA e11 - 2ry Str + Mask'!A$2),SUMIF('LMNA e11 - HSF3.0'!E2:E389,"&lt;="&amp;$A316,'LMNA e11 - HSF3.0'!H2:H389)-SUMIF('LMNA e11 - HSF3.0'!G2:G389,"&lt;="&amp;$A316,'LMNA e11 - HSF3.0'!H2:H389),"")</f>
        <v>0.4107142857142847</v>
      </c>
      <c r="H316" s="39">
        <f>IF($A316&lt;=LEN('LMNA e11 - 2ry Str + Mask'!A$2),SUMIF('LMNA e11 - HSF3.0'!E2:E389,"&lt;="&amp;$A316,'LMNA e11 - HSF3.0'!I2:I389)-SUMIF('LMNA e11 - HSF3.0'!G2:G389,"&lt;="&amp;$A316,'LMNA e11 - HSF3.0'!I2:I389),"")</f>
        <v>-1.244047619047624</v>
      </c>
      <c r="I316" s="39">
        <f>IF($A316&lt;=LEN('LMNA e11 - 2ry Str + Mask'!A$2),G316+H316,"")</f>
        <v>-0.83333333333333925</v>
      </c>
      <c r="J316" s="39">
        <f t="shared" si="33"/>
        <v>0</v>
      </c>
      <c r="K316" s="39">
        <f t="shared" si="34"/>
        <v>0</v>
      </c>
      <c r="L316" s="39">
        <f t="shared" si="35"/>
        <v>0</v>
      </c>
      <c r="M316" s="39">
        <f t="shared" si="36"/>
        <v>0</v>
      </c>
      <c r="N316" s="39">
        <f t="shared" si="37"/>
        <v>0</v>
      </c>
      <c r="O316" s="39">
        <f t="shared" si="38"/>
        <v>0</v>
      </c>
      <c r="P316" s="39">
        <f>IF($A316&lt;=LEN('LMNA e11 - 2ry Str + Mask'!A$2),M316-J316,"")</f>
        <v>0</v>
      </c>
      <c r="Q316" s="39">
        <f>IF($A316&lt;=LEN('LMNA e11 - 2ry Str + Mask'!A$2),N316-K316,"")</f>
        <v>0</v>
      </c>
      <c r="R316" s="39">
        <f>IF($A316&lt;=LEN('LMNA e11 - 2ry Str + Mask'!A$2),O316-L316,"")</f>
        <v>0</v>
      </c>
    </row>
    <row r="317" spans="1:18" ht="68" customHeight="1" x14ac:dyDescent="0.15">
      <c r="A317" s="36">
        <v>316</v>
      </c>
      <c r="B317" s="37" t="str">
        <f>IF($A317&lt;=LEN('LMNA e11 - 2ry Str + Mask'!A$2),MID('LMNA e11 - 2ry Str + Mask'!A$2,$A317,1),"")</f>
        <v>(</v>
      </c>
      <c r="C317" s="38" t="str">
        <f>IF($A317&lt;=LEN('LMNA e11 - 2ry Str + Mask'!B$2),MID('LMNA e11 - 2ry Str + Mask'!B$2,$A317,1),"")</f>
        <v>(</v>
      </c>
      <c r="D317" s="38" t="str">
        <f>IF($A317&lt;=LEN('LMNA e11 - 2ry Str + Mask'!C$2),MID('LMNA e11 - 2ry Str + Mask'!C$2,$A317,1),"")</f>
        <v>.</v>
      </c>
      <c r="E317" s="38" t="str">
        <f t="shared" si="32"/>
        <v>(</v>
      </c>
      <c r="F317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</v>
      </c>
      <c r="G317" s="39">
        <f>IF($A317&lt;=LEN('LMNA e11 - 2ry Str + Mask'!A$2),SUMIF('LMNA e11 - HSF3.0'!E2:E389,"&lt;="&amp;$A317,'LMNA e11 - HSF3.0'!H2:H389)-SUMIF('LMNA e11 - HSF3.0'!G2:G389,"&lt;="&amp;$A317,'LMNA e11 - HSF3.0'!H2:H389),"")</f>
        <v>0.4107142857142847</v>
      </c>
      <c r="H317" s="39">
        <f>IF($A317&lt;=LEN('LMNA e11 - 2ry Str + Mask'!A$2),SUMIF('LMNA e11 - HSF3.0'!E2:E389,"&lt;="&amp;$A317,'LMNA e11 - HSF3.0'!I2:I389)-SUMIF('LMNA e11 - HSF3.0'!G2:G389,"&lt;="&amp;$A317,'LMNA e11 - HSF3.0'!I2:I389),"")</f>
        <v>-1.244047619047624</v>
      </c>
      <c r="I317" s="39">
        <f>IF($A317&lt;=LEN('LMNA e11 - 2ry Str + Mask'!A$2),G317+H317,"")</f>
        <v>-0.83333333333333925</v>
      </c>
      <c r="J317" s="39">
        <f t="shared" si="33"/>
        <v>0</v>
      </c>
      <c r="K317" s="39">
        <f t="shared" si="34"/>
        <v>0</v>
      </c>
      <c r="L317" s="39">
        <f t="shared" si="35"/>
        <v>0</v>
      </c>
      <c r="M317" s="39">
        <f t="shared" si="36"/>
        <v>0</v>
      </c>
      <c r="N317" s="39">
        <f t="shared" si="37"/>
        <v>0</v>
      </c>
      <c r="O317" s="39">
        <f t="shared" si="38"/>
        <v>0</v>
      </c>
      <c r="P317" s="39">
        <f>IF($A317&lt;=LEN('LMNA e11 - 2ry Str + Mask'!A$2),M317-J317,"")</f>
        <v>0</v>
      </c>
      <c r="Q317" s="39">
        <f>IF($A317&lt;=LEN('LMNA e11 - 2ry Str + Mask'!A$2),N317-K317,"")</f>
        <v>0</v>
      </c>
      <c r="R317" s="39">
        <f>IF($A317&lt;=LEN('LMNA e11 - 2ry Str + Mask'!A$2),O317-L317,"")</f>
        <v>0</v>
      </c>
    </row>
    <row r="318" spans="1:18" ht="68" customHeight="1" x14ac:dyDescent="0.15">
      <c r="A318" s="36">
        <v>317</v>
      </c>
      <c r="B318" s="37" t="str">
        <f>IF($A318&lt;=LEN('LMNA e11 - 2ry Str + Mask'!A$2),MID('LMNA e11 - 2ry Str + Mask'!A$2,$A318,1),"")</f>
        <v>(</v>
      </c>
      <c r="C318" s="38" t="str">
        <f>IF($A318&lt;=LEN('LMNA e11 - 2ry Str + Mask'!B$2),MID('LMNA e11 - 2ry Str + Mask'!B$2,$A318,1),"")</f>
        <v>(</v>
      </c>
      <c r="D318" s="38" t="str">
        <f>IF($A318&lt;=LEN('LMNA e11 - 2ry Str + Mask'!C$2),MID('LMNA e11 - 2ry Str + Mask'!C$2,$A318,1),"")</f>
        <v>.</v>
      </c>
      <c r="E318" s="38" t="str">
        <f t="shared" si="32"/>
        <v>(</v>
      </c>
      <c r="F318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</v>
      </c>
      <c r="G318" s="39">
        <f>IF($A318&lt;=LEN('LMNA e11 - 2ry Str + Mask'!A$2),SUMIF('LMNA e11 - HSF3.0'!E2:E389,"&lt;="&amp;$A318,'LMNA e11 - HSF3.0'!H2:H389)-SUMIF('LMNA e11 - HSF3.0'!G2:G389,"&lt;="&amp;$A318,'LMNA e11 - HSF3.0'!H2:H389),"")</f>
        <v>0.7440476190476133</v>
      </c>
      <c r="H318" s="39">
        <f>IF($A318&lt;=LEN('LMNA e11 - 2ry Str + Mask'!A$2),SUMIF('LMNA e11 - HSF3.0'!E2:E389,"&lt;="&amp;$A318,'LMNA e11 - HSF3.0'!I2:I389)-SUMIF('LMNA e11 - HSF3.0'!G2:G389,"&lt;="&amp;$A318,'LMNA e11 - HSF3.0'!I2:I389),"")</f>
        <v>-1.244047619047624</v>
      </c>
      <c r="I318" s="39">
        <f>IF($A318&lt;=LEN('LMNA e11 - 2ry Str + Mask'!A$2),G318+H318,"")</f>
        <v>-0.50000000000001066</v>
      </c>
      <c r="J318" s="39">
        <f t="shared" si="33"/>
        <v>0</v>
      </c>
      <c r="K318" s="39">
        <f t="shared" si="34"/>
        <v>0</v>
      </c>
      <c r="L318" s="39">
        <f t="shared" si="35"/>
        <v>0</v>
      </c>
      <c r="M318" s="39">
        <f t="shared" si="36"/>
        <v>0</v>
      </c>
      <c r="N318" s="39">
        <f t="shared" si="37"/>
        <v>0</v>
      </c>
      <c r="O318" s="39">
        <f t="shared" si="38"/>
        <v>0</v>
      </c>
      <c r="P318" s="39">
        <f>IF($A318&lt;=LEN('LMNA e11 - 2ry Str + Mask'!A$2),M318-J318,"")</f>
        <v>0</v>
      </c>
      <c r="Q318" s="39">
        <f>IF($A318&lt;=LEN('LMNA e11 - 2ry Str + Mask'!A$2),N318-K318,"")</f>
        <v>0</v>
      </c>
      <c r="R318" s="39">
        <f>IF($A318&lt;=LEN('LMNA e11 - 2ry Str + Mask'!A$2),O318-L318,"")</f>
        <v>0</v>
      </c>
    </row>
    <row r="319" spans="1:18" ht="68" customHeight="1" x14ac:dyDescent="0.15">
      <c r="A319" s="36">
        <v>318</v>
      </c>
      <c r="B319" s="37" t="str">
        <f>IF($A319&lt;=LEN('LMNA e11 - 2ry Str + Mask'!A$2),MID('LMNA e11 - 2ry Str + Mask'!A$2,$A319,1),"")</f>
        <v>.</v>
      </c>
      <c r="C319" s="38" t="str">
        <f>IF($A319&lt;=LEN('LMNA e11 - 2ry Str + Mask'!B$2),MID('LMNA e11 - 2ry Str + Mask'!B$2,$A319,1),"")</f>
        <v>(</v>
      </c>
      <c r="D319" s="38" t="str">
        <f>IF($A319&lt;=LEN('LMNA e11 - 2ry Str + Mask'!C$2),MID('LMNA e11 - 2ry Str + Mask'!C$2,$A319,1),"")</f>
        <v>.</v>
      </c>
      <c r="E319" s="38" t="str">
        <f t="shared" si="32"/>
        <v>(</v>
      </c>
      <c r="F319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</v>
      </c>
      <c r="G319" s="39">
        <f>IF($A319&lt;=LEN('LMNA e11 - 2ry Str + Mask'!A$2),SUMIF('LMNA e11 - HSF3.0'!E2:E389,"&lt;="&amp;$A319,'LMNA e11 - HSF3.0'!H2:H389)-SUMIF('LMNA e11 - HSF3.0'!G2:G389,"&lt;="&amp;$A319,'LMNA e11 - HSF3.0'!H2:H389),"")</f>
        <v>0.49999999999999289</v>
      </c>
      <c r="H319" s="39">
        <f>IF($A319&lt;=LEN('LMNA e11 - 2ry Str + Mask'!A$2),SUMIF('LMNA e11 - HSF3.0'!E2:E389,"&lt;="&amp;$A319,'LMNA e11 - HSF3.0'!I2:I389)-SUMIF('LMNA e11 - HSF3.0'!G2:G389,"&lt;="&amp;$A319,'LMNA e11 - HSF3.0'!I2:I389),"")</f>
        <v>-0.78571428571428825</v>
      </c>
      <c r="I319" s="39">
        <f>IF($A319&lt;=LEN('LMNA e11 - 2ry Str + Mask'!A$2),G319+H319,"")</f>
        <v>-0.28571428571429536</v>
      </c>
      <c r="J319" s="39">
        <f t="shared" si="33"/>
        <v>0.49999999999999289</v>
      </c>
      <c r="K319" s="39">
        <f t="shared" si="34"/>
        <v>-0.78571428571428825</v>
      </c>
      <c r="L319" s="39">
        <f t="shared" si="35"/>
        <v>-0.28571428571429536</v>
      </c>
      <c r="M319" s="39">
        <f t="shared" si="36"/>
        <v>0</v>
      </c>
      <c r="N319" s="39">
        <f t="shared" si="37"/>
        <v>0</v>
      </c>
      <c r="O319" s="39">
        <f t="shared" si="38"/>
        <v>0</v>
      </c>
      <c r="P319" s="39">
        <f>IF($A319&lt;=LEN('LMNA e11 - 2ry Str + Mask'!A$2),M319-J319,"")</f>
        <v>-0.49999999999999289</v>
      </c>
      <c r="Q319" s="39">
        <f>IF($A319&lt;=LEN('LMNA e11 - 2ry Str + Mask'!A$2),N319-K319,"")</f>
        <v>0.78571428571428825</v>
      </c>
      <c r="R319" s="39">
        <f>IF($A319&lt;=LEN('LMNA e11 - 2ry Str + Mask'!A$2),O319-L319,"")</f>
        <v>0.28571428571429536</v>
      </c>
    </row>
    <row r="320" spans="1:18" ht="68" customHeight="1" x14ac:dyDescent="0.15">
      <c r="A320" s="36">
        <v>319</v>
      </c>
      <c r="B320" s="37" t="str">
        <f>IF($A320&lt;=LEN('LMNA e11 - 2ry Str + Mask'!A$2),MID('LMNA e11 - 2ry Str + Mask'!A$2,$A320,1),"")</f>
        <v>.</v>
      </c>
      <c r="C320" s="38" t="str">
        <f>IF($A320&lt;=LEN('LMNA e11 - 2ry Str + Mask'!B$2),MID('LMNA e11 - 2ry Str + Mask'!B$2,$A320,1),"")</f>
        <v>(</v>
      </c>
      <c r="D320" s="38" t="str">
        <f>IF($A320&lt;=LEN('LMNA e11 - 2ry Str + Mask'!C$2),MID('LMNA e11 - 2ry Str + Mask'!C$2,$A320,1),"")</f>
        <v>.</v>
      </c>
      <c r="E320" s="38" t="str">
        <f t="shared" si="32"/>
        <v>(</v>
      </c>
      <c r="F320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</v>
      </c>
      <c r="G320" s="39">
        <f>IF($A320&lt;=LEN('LMNA e11 - 2ry Str + Mask'!A$2),SUMIF('LMNA e11 - HSF3.0'!E2:E389,"&lt;="&amp;$A320,'LMNA e11 - HSF3.0'!H2:H389)-SUMIF('LMNA e11 - HSF3.0'!G2:G389,"&lt;="&amp;$A320,'LMNA e11 - HSF3.0'!H2:H389),"")</f>
        <v>0.49999999999999289</v>
      </c>
      <c r="H320" s="39">
        <f>IF($A320&lt;=LEN('LMNA e11 - 2ry Str + Mask'!A$2),SUMIF('LMNA e11 - HSF3.0'!E2:E389,"&lt;="&amp;$A320,'LMNA e11 - HSF3.0'!I2:I389)-SUMIF('LMNA e11 - HSF3.0'!G2:G389,"&lt;="&amp;$A320,'LMNA e11 - HSF3.0'!I2:I389),"")</f>
        <v>-0.3095238095238102</v>
      </c>
      <c r="I320" s="39">
        <f>IF($A320&lt;=LEN('LMNA e11 - 2ry Str + Mask'!A$2),G320+H320,"")</f>
        <v>0.19047619047618269</v>
      </c>
      <c r="J320" s="39">
        <f t="shared" si="33"/>
        <v>0.49999999999999289</v>
      </c>
      <c r="K320" s="39">
        <f t="shared" si="34"/>
        <v>-0.3095238095238102</v>
      </c>
      <c r="L320" s="39">
        <f t="shared" si="35"/>
        <v>0.19047619047618269</v>
      </c>
      <c r="M320" s="39">
        <f t="shared" si="36"/>
        <v>0</v>
      </c>
      <c r="N320" s="39">
        <f t="shared" si="37"/>
        <v>0</v>
      </c>
      <c r="O320" s="39">
        <f t="shared" si="38"/>
        <v>0</v>
      </c>
      <c r="P320" s="39">
        <f>IF($A320&lt;=LEN('LMNA e11 - 2ry Str + Mask'!A$2),M320-J320,"")</f>
        <v>-0.49999999999999289</v>
      </c>
      <c r="Q320" s="39">
        <f>IF($A320&lt;=LEN('LMNA e11 - 2ry Str + Mask'!A$2),N320-K320,"")</f>
        <v>0.3095238095238102</v>
      </c>
      <c r="R320" s="39">
        <f>IF($A320&lt;=LEN('LMNA e11 - 2ry Str + Mask'!A$2),O320-L320,"")</f>
        <v>-0.19047619047618269</v>
      </c>
    </row>
    <row r="321" spans="1:18" ht="68" customHeight="1" x14ac:dyDescent="0.15">
      <c r="A321" s="36">
        <v>320</v>
      </c>
      <c r="B321" s="37" t="str">
        <f>IF($A321&lt;=LEN('LMNA e11 - 2ry Str + Mask'!A$2),MID('LMNA e11 - 2ry Str + Mask'!A$2,$A321,1),"")</f>
        <v>.</v>
      </c>
      <c r="C321" s="38" t="str">
        <f>IF($A321&lt;=LEN('LMNA e11 - 2ry Str + Mask'!B$2),MID('LMNA e11 - 2ry Str + Mask'!B$2,$A321,1),"")</f>
        <v>.</v>
      </c>
      <c r="D321" s="38" t="str">
        <f>IF($A321&lt;=LEN('LMNA e11 - 2ry Str + Mask'!C$2),MID('LMNA e11 - 2ry Str + Mask'!C$2,$A321,1),"")</f>
        <v>.</v>
      </c>
      <c r="E321" s="38" t="str">
        <f t="shared" si="32"/>
        <v>.</v>
      </c>
      <c r="F321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</v>
      </c>
      <c r="G321" s="39">
        <f>IF($A321&lt;=LEN('LMNA e11 - 2ry Str + Mask'!A$2),SUMIF('LMNA e11 - HSF3.0'!E2:E389,"&lt;="&amp;$A321,'LMNA e11 - HSF3.0'!H2:H389)-SUMIF('LMNA e11 - HSF3.0'!G2:G389,"&lt;="&amp;$A321,'LMNA e11 - HSF3.0'!H2:H389),"")</f>
        <v>0.62499999999999289</v>
      </c>
      <c r="H321" s="39">
        <f>IF($A321&lt;=LEN('LMNA e11 - 2ry Str + Mask'!A$2),SUMIF('LMNA e11 - HSF3.0'!E2:E389,"&lt;="&amp;$A321,'LMNA e11 - HSF3.0'!I2:I389)-SUMIF('LMNA e11 - HSF3.0'!G2:G389,"&lt;="&amp;$A321,'LMNA e11 - HSF3.0'!I2:I389),"")</f>
        <v>0</v>
      </c>
      <c r="I321" s="39">
        <f>IF($A321&lt;=LEN('LMNA e11 - 2ry Str + Mask'!A$2),G321+H321,"")</f>
        <v>0.62499999999999289</v>
      </c>
      <c r="J321" s="39">
        <f t="shared" si="33"/>
        <v>0.62499999999999289</v>
      </c>
      <c r="K321" s="39">
        <f t="shared" si="34"/>
        <v>0</v>
      </c>
      <c r="L321" s="39">
        <f t="shared" si="35"/>
        <v>0.62499999999999289</v>
      </c>
      <c r="M321" s="39">
        <f t="shared" si="36"/>
        <v>0.62499999999999289</v>
      </c>
      <c r="N321" s="39">
        <f t="shared" si="37"/>
        <v>0</v>
      </c>
      <c r="O321" s="39">
        <f t="shared" si="38"/>
        <v>0.62499999999999289</v>
      </c>
      <c r="P321" s="39">
        <f>IF($A321&lt;=LEN('LMNA e11 - 2ry Str + Mask'!A$2),M321-J321,"")</f>
        <v>0</v>
      </c>
      <c r="Q321" s="39">
        <f>IF($A321&lt;=LEN('LMNA e11 - 2ry Str + Mask'!A$2),N321-K321,"")</f>
        <v>0</v>
      </c>
      <c r="R321" s="39">
        <f>IF($A321&lt;=LEN('LMNA e11 - 2ry Str + Mask'!A$2),O321-L321,"")</f>
        <v>0</v>
      </c>
    </row>
    <row r="322" spans="1:18" ht="68" customHeight="1" x14ac:dyDescent="0.15">
      <c r="A322" s="36">
        <v>321</v>
      </c>
      <c r="B322" s="37" t="str">
        <f>IF($A322&lt;=LEN('LMNA e11 - 2ry Str + Mask'!A$2),MID('LMNA e11 - 2ry Str + Mask'!A$2,$A322,1),"")</f>
        <v>.</v>
      </c>
      <c r="C322" s="38" t="str">
        <f>IF($A322&lt;=LEN('LMNA e11 - 2ry Str + Mask'!B$2),MID('LMNA e11 - 2ry Str + Mask'!B$2,$A322,1),"")</f>
        <v>.</v>
      </c>
      <c r="D322" s="38" t="str">
        <f>IF($A322&lt;=LEN('LMNA e11 - 2ry Str + Mask'!C$2),MID('LMNA e11 - 2ry Str + Mask'!C$2,$A322,1),"")</f>
        <v>.</v>
      </c>
      <c r="E322" s="38" t="str">
        <f t="shared" ref="E322:E385" si="40">IF(D322="x","|",C322)</f>
        <v>.</v>
      </c>
      <c r="F322" s="38" t="str">
        <f t="shared" si="39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</v>
      </c>
      <c r="G322" s="39">
        <f>IF($A322&lt;=LEN('LMNA e11 - 2ry Str + Mask'!A$2),SUMIF('LMNA e11 - HSF3.0'!E2:E389,"&lt;="&amp;$A322,'LMNA e11 - HSF3.0'!H2:H389)-SUMIF('LMNA e11 - HSF3.0'!G2:G389,"&lt;="&amp;$A322,'LMNA e11 - HSF3.0'!H2:H389),"")</f>
        <v>0.62499999999999289</v>
      </c>
      <c r="H322" s="39">
        <f>IF($A322&lt;=LEN('LMNA e11 - 2ry Str + Mask'!A$2),SUMIF('LMNA e11 - HSF3.0'!E2:E389,"&lt;="&amp;$A322,'LMNA e11 - HSF3.0'!I2:I389)-SUMIF('LMNA e11 - HSF3.0'!G2:G389,"&lt;="&amp;$A322,'LMNA e11 - HSF3.0'!I2:I389),"")</f>
        <v>-0.125</v>
      </c>
      <c r="I322" s="39">
        <f>IF($A322&lt;=LEN('LMNA e11 - 2ry Str + Mask'!A$2),G322+H322,"")</f>
        <v>0.49999999999999289</v>
      </c>
      <c r="J322" s="39">
        <f t="shared" ref="J322:J385" si="41">IF(OR(B322=".",B322=""),G322,0)</f>
        <v>0.62499999999999289</v>
      </c>
      <c r="K322" s="39">
        <f t="shared" ref="K322:K385" si="42">IF(OR(B322=".",B322=""),H322,0)</f>
        <v>-0.125</v>
      </c>
      <c r="L322" s="39">
        <f t="shared" ref="L322:L385" si="43">IF(OR(B322=".",B322=""),I322,0)</f>
        <v>0.49999999999999289</v>
      </c>
      <c r="M322" s="39">
        <f t="shared" ref="M322:M385" si="44">IF(OR(E322=".",E322=""),G322,0)</f>
        <v>0.62499999999999289</v>
      </c>
      <c r="N322" s="39">
        <f t="shared" ref="N322:N385" si="45">IF(OR(E322=".",E322=""),H322,0)</f>
        <v>-0.125</v>
      </c>
      <c r="O322" s="39">
        <f t="shared" ref="O322:O385" si="46">IF(OR(E322=".",E322=""),I322,0)</f>
        <v>0.49999999999999289</v>
      </c>
      <c r="P322" s="39">
        <f>IF($A322&lt;=LEN('LMNA e11 - 2ry Str + Mask'!A$2),M322-J322,"")</f>
        <v>0</v>
      </c>
      <c r="Q322" s="39">
        <f>IF($A322&lt;=LEN('LMNA e11 - 2ry Str + Mask'!A$2),N322-K322,"")</f>
        <v>0</v>
      </c>
      <c r="R322" s="39">
        <f>IF($A322&lt;=LEN('LMNA e11 - 2ry Str + Mask'!A$2),O322-L322,"")</f>
        <v>0</v>
      </c>
    </row>
    <row r="323" spans="1:18" ht="68" customHeight="1" x14ac:dyDescent="0.15">
      <c r="A323" s="36">
        <v>322</v>
      </c>
      <c r="B323" s="37" t="str">
        <f>IF($A323&lt;=LEN('LMNA e11 - 2ry Str + Mask'!A$2),MID('LMNA e11 - 2ry Str + Mask'!A$2,$A323,1),"")</f>
        <v>.</v>
      </c>
      <c r="C323" s="38" t="str">
        <f>IF($A323&lt;=LEN('LMNA e11 - 2ry Str + Mask'!B$2),MID('LMNA e11 - 2ry Str + Mask'!B$2,$A323,1),"")</f>
        <v>.</v>
      </c>
      <c r="D323" s="38" t="str">
        <f>IF($A323&lt;=LEN('LMNA e11 - 2ry Str + Mask'!C$2),MID('LMNA e11 - 2ry Str + Mask'!C$2,$A323,1),"")</f>
        <v>.</v>
      </c>
      <c r="E323" s="38" t="str">
        <f t="shared" si="40"/>
        <v>.</v>
      </c>
      <c r="F323" s="38" t="str">
        <f t="shared" ref="F323:F386" si="47">CONCATENATE(F322,E323)</f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</v>
      </c>
      <c r="G323" s="39">
        <f>IF($A323&lt;=LEN('LMNA e11 - 2ry Str + Mask'!A$2),SUMIF('LMNA e11 - HSF3.0'!E2:E389,"&lt;="&amp;$A323,'LMNA e11 - HSF3.0'!H2:H389)-SUMIF('LMNA e11 - HSF3.0'!G2:G389,"&lt;="&amp;$A323,'LMNA e11 - HSF3.0'!H2:H389),"")</f>
        <v>0.62499999999999289</v>
      </c>
      <c r="H323" s="39">
        <f>IF($A323&lt;=LEN('LMNA e11 - 2ry Str + Mask'!A$2),SUMIF('LMNA e11 - HSF3.0'!E2:E389,"&lt;="&amp;$A323,'LMNA e11 - HSF3.0'!I2:I389)-SUMIF('LMNA e11 - HSF3.0'!G2:G389,"&lt;="&amp;$A323,'LMNA e11 - HSF3.0'!I2:I389),"")</f>
        <v>-0.125</v>
      </c>
      <c r="I323" s="39">
        <f>IF($A323&lt;=LEN('LMNA e11 - 2ry Str + Mask'!A$2),G323+H323,"")</f>
        <v>0.49999999999999289</v>
      </c>
      <c r="J323" s="39">
        <f t="shared" si="41"/>
        <v>0.62499999999999289</v>
      </c>
      <c r="K323" s="39">
        <f t="shared" si="42"/>
        <v>-0.125</v>
      </c>
      <c r="L323" s="39">
        <f t="shared" si="43"/>
        <v>0.49999999999999289</v>
      </c>
      <c r="M323" s="39">
        <f t="shared" si="44"/>
        <v>0.62499999999999289</v>
      </c>
      <c r="N323" s="39">
        <f t="shared" si="45"/>
        <v>-0.125</v>
      </c>
      <c r="O323" s="39">
        <f t="shared" si="46"/>
        <v>0.49999999999999289</v>
      </c>
      <c r="P323" s="39">
        <f>IF($A323&lt;=LEN('LMNA e11 - 2ry Str + Mask'!A$2),M323-J323,"")</f>
        <v>0</v>
      </c>
      <c r="Q323" s="39">
        <f>IF($A323&lt;=LEN('LMNA e11 - 2ry Str + Mask'!A$2),N323-K323,"")</f>
        <v>0</v>
      </c>
      <c r="R323" s="39">
        <f>IF($A323&lt;=LEN('LMNA e11 - 2ry Str + Mask'!A$2),O323-L323,"")</f>
        <v>0</v>
      </c>
    </row>
    <row r="324" spans="1:18" ht="68" customHeight="1" x14ac:dyDescent="0.15">
      <c r="A324" s="36">
        <v>323</v>
      </c>
      <c r="B324" s="37" t="str">
        <f>IF($A324&lt;=LEN('LMNA e11 - 2ry Str + Mask'!A$2),MID('LMNA e11 - 2ry Str + Mask'!A$2,$A324,1),"")</f>
        <v>.</v>
      </c>
      <c r="C324" s="38" t="str">
        <f>IF($A324&lt;=LEN('LMNA e11 - 2ry Str + Mask'!B$2),MID('LMNA e11 - 2ry Str + Mask'!B$2,$A324,1),"")</f>
        <v>.</v>
      </c>
      <c r="D324" s="38" t="str">
        <f>IF($A324&lt;=LEN('LMNA e11 - 2ry Str + Mask'!C$2),MID('LMNA e11 - 2ry Str + Mask'!C$2,$A324,1),"")</f>
        <v>.</v>
      </c>
      <c r="E324" s="38" t="str">
        <f t="shared" si="40"/>
        <v>.</v>
      </c>
      <c r="F324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</v>
      </c>
      <c r="G324" s="39">
        <f>IF($A324&lt;=LEN('LMNA e11 - 2ry Str + Mask'!A$2),SUMIF('LMNA e11 - HSF3.0'!E2:E389,"&lt;="&amp;$A324,'LMNA e11 - HSF3.0'!H2:H389)-SUMIF('LMNA e11 - HSF3.0'!G2:G389,"&lt;="&amp;$A324,'LMNA e11 - HSF3.0'!H2:H389),"")</f>
        <v>0.2916666666666643</v>
      </c>
      <c r="H324" s="39">
        <f>IF($A324&lt;=LEN('LMNA e11 - 2ry Str + Mask'!A$2),SUMIF('LMNA e11 - HSF3.0'!E2:E389,"&lt;="&amp;$A324,'LMNA e11 - HSF3.0'!I2:I389)-SUMIF('LMNA e11 - HSF3.0'!G2:G389,"&lt;="&amp;$A324,'LMNA e11 - HSF3.0'!I2:I389),"")</f>
        <v>-0.125</v>
      </c>
      <c r="I324" s="39">
        <f>IF($A324&lt;=LEN('LMNA e11 - 2ry Str + Mask'!A$2),G324+H324,"")</f>
        <v>0.1666666666666643</v>
      </c>
      <c r="J324" s="39">
        <f t="shared" si="41"/>
        <v>0.2916666666666643</v>
      </c>
      <c r="K324" s="39">
        <f t="shared" si="42"/>
        <v>-0.125</v>
      </c>
      <c r="L324" s="39">
        <f t="shared" si="43"/>
        <v>0.1666666666666643</v>
      </c>
      <c r="M324" s="39">
        <f t="shared" si="44"/>
        <v>0.2916666666666643</v>
      </c>
      <c r="N324" s="39">
        <f t="shared" si="45"/>
        <v>-0.125</v>
      </c>
      <c r="O324" s="39">
        <f t="shared" si="46"/>
        <v>0.1666666666666643</v>
      </c>
      <c r="P324" s="39">
        <f>IF($A324&lt;=LEN('LMNA e11 - 2ry Str + Mask'!A$2),M324-J324,"")</f>
        <v>0</v>
      </c>
      <c r="Q324" s="39">
        <f>IF($A324&lt;=LEN('LMNA e11 - 2ry Str + Mask'!A$2),N324-K324,"")</f>
        <v>0</v>
      </c>
      <c r="R324" s="39">
        <f>IF($A324&lt;=LEN('LMNA e11 - 2ry Str + Mask'!A$2),O324-L324,"")</f>
        <v>0</v>
      </c>
    </row>
    <row r="325" spans="1:18" ht="68" customHeight="1" x14ac:dyDescent="0.15">
      <c r="A325" s="36">
        <v>324</v>
      </c>
      <c r="B325" s="37" t="str">
        <f>IF($A325&lt;=LEN('LMNA e11 - 2ry Str + Mask'!A$2),MID('LMNA e11 - 2ry Str + Mask'!A$2,$A325,1),"")</f>
        <v>)</v>
      </c>
      <c r="C325" s="38" t="str">
        <f>IF($A325&lt;=LEN('LMNA e11 - 2ry Str + Mask'!B$2),MID('LMNA e11 - 2ry Str + Mask'!B$2,$A325,1),"")</f>
        <v>.</v>
      </c>
      <c r="D325" s="38" t="str">
        <f>IF($A325&lt;=LEN('LMNA e11 - 2ry Str + Mask'!C$2),MID('LMNA e11 - 2ry Str + Mask'!C$2,$A325,1),"")</f>
        <v>.</v>
      </c>
      <c r="E325" s="38" t="str">
        <f t="shared" si="40"/>
        <v>.</v>
      </c>
      <c r="F325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</v>
      </c>
      <c r="G325" s="39">
        <f>IF($A325&lt;=LEN('LMNA e11 - 2ry Str + Mask'!A$2),SUMIF('LMNA e11 - HSF3.0'!E2:E389,"&lt;="&amp;$A325,'LMNA e11 - HSF3.0'!H2:H389)-SUMIF('LMNA e11 - HSF3.0'!G2:G389,"&lt;="&amp;$A325,'LMNA e11 - HSF3.0'!H2:H389),"")</f>
        <v>0.125</v>
      </c>
      <c r="H325" s="39">
        <f>IF($A325&lt;=LEN('LMNA e11 - 2ry Str + Mask'!A$2),SUMIF('LMNA e11 - HSF3.0'!E2:E389,"&lt;="&amp;$A325,'LMNA e11 - HSF3.0'!I2:I389)-SUMIF('LMNA e11 - HSF3.0'!G2:G389,"&lt;="&amp;$A325,'LMNA e11 - HSF3.0'!I2:I389),"")</f>
        <v>-0.125</v>
      </c>
      <c r="I325" s="39">
        <f>IF($A325&lt;=LEN('LMNA e11 - 2ry Str + Mask'!A$2),G325+H325,"")</f>
        <v>0</v>
      </c>
      <c r="J325" s="39">
        <f t="shared" si="41"/>
        <v>0</v>
      </c>
      <c r="K325" s="39">
        <f t="shared" si="42"/>
        <v>0</v>
      </c>
      <c r="L325" s="39">
        <f t="shared" si="43"/>
        <v>0</v>
      </c>
      <c r="M325" s="39">
        <f t="shared" si="44"/>
        <v>0.125</v>
      </c>
      <c r="N325" s="39">
        <f t="shared" si="45"/>
        <v>-0.125</v>
      </c>
      <c r="O325" s="39">
        <f t="shared" si="46"/>
        <v>0</v>
      </c>
      <c r="P325" s="39">
        <f>IF($A325&lt;=LEN('LMNA e11 - 2ry Str + Mask'!A$2),M325-J325,"")</f>
        <v>0.125</v>
      </c>
      <c r="Q325" s="39">
        <f>IF($A325&lt;=LEN('LMNA e11 - 2ry Str + Mask'!A$2),N325-K325,"")</f>
        <v>-0.125</v>
      </c>
      <c r="R325" s="39">
        <f>IF($A325&lt;=LEN('LMNA e11 - 2ry Str + Mask'!A$2),O325-L325,"")</f>
        <v>0</v>
      </c>
    </row>
    <row r="326" spans="1:18" ht="68" customHeight="1" x14ac:dyDescent="0.15">
      <c r="A326" s="36">
        <v>325</v>
      </c>
      <c r="B326" s="37" t="str">
        <f>IF($A326&lt;=LEN('LMNA e11 - 2ry Str + Mask'!A$2),MID('LMNA e11 - 2ry Str + Mask'!A$2,$A326,1),"")</f>
        <v>)</v>
      </c>
      <c r="C326" s="38" t="str">
        <f>IF($A326&lt;=LEN('LMNA e11 - 2ry Str + Mask'!B$2),MID('LMNA e11 - 2ry Str + Mask'!B$2,$A326,1),"")</f>
        <v>.</v>
      </c>
      <c r="D326" s="38" t="str">
        <f>IF($A326&lt;=LEN('LMNA e11 - 2ry Str + Mask'!C$2),MID('LMNA e11 - 2ry Str + Mask'!C$2,$A326,1),"")</f>
        <v>.</v>
      </c>
      <c r="E326" s="38" t="str">
        <f t="shared" si="40"/>
        <v>.</v>
      </c>
      <c r="F326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</v>
      </c>
      <c r="G326" s="39">
        <f>IF($A326&lt;=LEN('LMNA e11 - 2ry Str + Mask'!A$2),SUMIF('LMNA e11 - HSF3.0'!E2:E389,"&lt;="&amp;$A326,'LMNA e11 - HSF3.0'!H2:H389)-SUMIF('LMNA e11 - HSF3.0'!G2:G389,"&lt;="&amp;$A326,'LMNA e11 - HSF3.0'!H2:H389),"")</f>
        <v>0.2916666666666643</v>
      </c>
      <c r="H326" s="39">
        <f>IF($A326&lt;=LEN('LMNA e11 - 2ry Str + Mask'!A$2),SUMIF('LMNA e11 - HSF3.0'!E2:E389,"&lt;="&amp;$A326,'LMNA e11 - HSF3.0'!I2:I389)-SUMIF('LMNA e11 - HSF3.0'!G2:G389,"&lt;="&amp;$A326,'LMNA e11 - HSF3.0'!I2:I389),"")</f>
        <v>-0.125</v>
      </c>
      <c r="I326" s="39">
        <f>IF($A326&lt;=LEN('LMNA e11 - 2ry Str + Mask'!A$2),G326+H326,"")</f>
        <v>0.1666666666666643</v>
      </c>
      <c r="J326" s="39">
        <f t="shared" si="41"/>
        <v>0</v>
      </c>
      <c r="K326" s="39">
        <f t="shared" si="42"/>
        <v>0</v>
      </c>
      <c r="L326" s="39">
        <f t="shared" si="43"/>
        <v>0</v>
      </c>
      <c r="M326" s="39">
        <f t="shared" si="44"/>
        <v>0.2916666666666643</v>
      </c>
      <c r="N326" s="39">
        <f t="shared" si="45"/>
        <v>-0.125</v>
      </c>
      <c r="O326" s="39">
        <f t="shared" si="46"/>
        <v>0.1666666666666643</v>
      </c>
      <c r="P326" s="39">
        <f>IF($A326&lt;=LEN('LMNA e11 - 2ry Str + Mask'!A$2),M326-J326,"")</f>
        <v>0.2916666666666643</v>
      </c>
      <c r="Q326" s="39">
        <f>IF($A326&lt;=LEN('LMNA e11 - 2ry Str + Mask'!A$2),N326-K326,"")</f>
        <v>-0.125</v>
      </c>
      <c r="R326" s="39">
        <f>IF($A326&lt;=LEN('LMNA e11 - 2ry Str + Mask'!A$2),O326-L326,"")</f>
        <v>0.1666666666666643</v>
      </c>
    </row>
    <row r="327" spans="1:18" ht="68" customHeight="1" x14ac:dyDescent="0.15">
      <c r="A327" s="36">
        <v>326</v>
      </c>
      <c r="B327" s="37" t="str">
        <f>IF($A327&lt;=LEN('LMNA e11 - 2ry Str + Mask'!A$2),MID('LMNA e11 - 2ry Str + Mask'!A$2,$A327,1),"")</f>
        <v>)</v>
      </c>
      <c r="C327" s="38" t="str">
        <f>IF($A327&lt;=LEN('LMNA e11 - 2ry Str + Mask'!B$2),MID('LMNA e11 - 2ry Str + Mask'!B$2,$A327,1),"")</f>
        <v>.</v>
      </c>
      <c r="D327" s="38" t="str">
        <f>IF($A327&lt;=LEN('LMNA e11 - 2ry Str + Mask'!C$2),MID('LMNA e11 - 2ry Str + Mask'!C$2,$A327,1),"")</f>
        <v>.</v>
      </c>
      <c r="E327" s="38" t="str">
        <f t="shared" si="40"/>
        <v>.</v>
      </c>
      <c r="F327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</v>
      </c>
      <c r="G327" s="39">
        <f>IF($A327&lt;=LEN('LMNA e11 - 2ry Str + Mask'!A$2),SUMIF('LMNA e11 - HSF3.0'!E2:E389,"&lt;="&amp;$A327,'LMNA e11 - HSF3.0'!H2:H389)-SUMIF('LMNA e11 - HSF3.0'!G2:G389,"&lt;="&amp;$A327,'LMNA e11 - HSF3.0'!H2:H389),"")</f>
        <v>0.5833333333333286</v>
      </c>
      <c r="H327" s="39">
        <f>IF($A327&lt;=LEN('LMNA e11 - 2ry Str + Mask'!A$2),SUMIF('LMNA e11 - HSF3.0'!E2:E389,"&lt;="&amp;$A327,'LMNA e11 - HSF3.0'!I2:I389)-SUMIF('LMNA e11 - HSF3.0'!G2:G389,"&lt;="&amp;$A327,'LMNA e11 - HSF3.0'!I2:I389),"")</f>
        <v>-0.125</v>
      </c>
      <c r="I327" s="39">
        <f>IF($A327&lt;=LEN('LMNA e11 - 2ry Str + Mask'!A$2),G327+H327,"")</f>
        <v>0.4583333333333286</v>
      </c>
      <c r="J327" s="39">
        <f t="shared" si="41"/>
        <v>0</v>
      </c>
      <c r="K327" s="39">
        <f t="shared" si="42"/>
        <v>0</v>
      </c>
      <c r="L327" s="39">
        <f t="shared" si="43"/>
        <v>0</v>
      </c>
      <c r="M327" s="39">
        <f t="shared" si="44"/>
        <v>0.5833333333333286</v>
      </c>
      <c r="N327" s="39">
        <f t="shared" si="45"/>
        <v>-0.125</v>
      </c>
      <c r="O327" s="39">
        <f t="shared" si="46"/>
        <v>0.4583333333333286</v>
      </c>
      <c r="P327" s="39">
        <f>IF($A327&lt;=LEN('LMNA e11 - 2ry Str + Mask'!A$2),M327-J327,"")</f>
        <v>0.5833333333333286</v>
      </c>
      <c r="Q327" s="39">
        <f>IF($A327&lt;=LEN('LMNA e11 - 2ry Str + Mask'!A$2),N327-K327,"")</f>
        <v>-0.125</v>
      </c>
      <c r="R327" s="39">
        <f>IF($A327&lt;=LEN('LMNA e11 - 2ry Str + Mask'!A$2),O327-L327,"")</f>
        <v>0.4583333333333286</v>
      </c>
    </row>
    <row r="328" spans="1:18" ht="68" customHeight="1" x14ac:dyDescent="0.15">
      <c r="A328" s="36">
        <v>327</v>
      </c>
      <c r="B328" s="37" t="str">
        <f>IF($A328&lt;=LEN('LMNA e11 - 2ry Str + Mask'!A$2),MID('LMNA e11 - 2ry Str + Mask'!A$2,$A328,1),"")</f>
        <v>)</v>
      </c>
      <c r="C328" s="38" t="str">
        <f>IF($A328&lt;=LEN('LMNA e11 - 2ry Str + Mask'!B$2),MID('LMNA e11 - 2ry Str + Mask'!B$2,$A328,1),"")</f>
        <v>)</v>
      </c>
      <c r="D328" s="38" t="str">
        <f>IF($A328&lt;=LEN('LMNA e11 - 2ry Str + Mask'!C$2),MID('LMNA e11 - 2ry Str + Mask'!C$2,$A328,1),"")</f>
        <v>.</v>
      </c>
      <c r="E328" s="38" t="str">
        <f t="shared" si="40"/>
        <v>)</v>
      </c>
      <c r="F328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</v>
      </c>
      <c r="G328" s="39">
        <f>IF($A328&lt;=LEN('LMNA e11 - 2ry Str + Mask'!A$2),SUMIF('LMNA e11 - HSF3.0'!E2:E389,"&lt;="&amp;$A328,'LMNA e11 - HSF3.0'!H2:H389)-SUMIF('LMNA e11 - HSF3.0'!G2:G389,"&lt;="&amp;$A328,'LMNA e11 - HSF3.0'!H2:H389),"")</f>
        <v>0.74999999999999289</v>
      </c>
      <c r="H328" s="39">
        <f>IF($A328&lt;=LEN('LMNA e11 - 2ry Str + Mask'!A$2),SUMIF('LMNA e11 - HSF3.0'!E2:E389,"&lt;="&amp;$A328,'LMNA e11 - HSF3.0'!I2:I389)-SUMIF('LMNA e11 - HSF3.0'!G2:G389,"&lt;="&amp;$A328,'LMNA e11 - HSF3.0'!I2:I389),"")</f>
        <v>-0.25</v>
      </c>
      <c r="I328" s="39">
        <f>IF($A328&lt;=LEN('LMNA e11 - 2ry Str + Mask'!A$2),G328+H328,"")</f>
        <v>0.49999999999999289</v>
      </c>
      <c r="J328" s="39">
        <f t="shared" si="41"/>
        <v>0</v>
      </c>
      <c r="K328" s="39">
        <f t="shared" si="42"/>
        <v>0</v>
      </c>
      <c r="L328" s="39">
        <f t="shared" si="43"/>
        <v>0</v>
      </c>
      <c r="M328" s="39">
        <f t="shared" si="44"/>
        <v>0</v>
      </c>
      <c r="N328" s="39">
        <f t="shared" si="45"/>
        <v>0</v>
      </c>
      <c r="O328" s="39">
        <f t="shared" si="46"/>
        <v>0</v>
      </c>
      <c r="P328" s="39">
        <f>IF($A328&lt;=LEN('LMNA e11 - 2ry Str + Mask'!A$2),M328-J328,"")</f>
        <v>0</v>
      </c>
      <c r="Q328" s="39">
        <f>IF($A328&lt;=LEN('LMNA e11 - 2ry Str + Mask'!A$2),N328-K328,"")</f>
        <v>0</v>
      </c>
      <c r="R328" s="39">
        <f>IF($A328&lt;=LEN('LMNA e11 - 2ry Str + Mask'!A$2),O328-L328,"")</f>
        <v>0</v>
      </c>
    </row>
    <row r="329" spans="1:18" ht="68" customHeight="1" x14ac:dyDescent="0.15">
      <c r="A329" s="36">
        <v>328</v>
      </c>
      <c r="B329" s="37" t="str">
        <f>IF($A329&lt;=LEN('LMNA e11 - 2ry Str + Mask'!A$2),MID('LMNA e11 - 2ry Str + Mask'!A$2,$A329,1),"")</f>
        <v>)</v>
      </c>
      <c r="C329" s="38" t="str">
        <f>IF($A329&lt;=LEN('LMNA e11 - 2ry Str + Mask'!B$2),MID('LMNA e11 - 2ry Str + Mask'!B$2,$A329,1),"")</f>
        <v>)</v>
      </c>
      <c r="D329" s="38" t="str">
        <f>IF($A329&lt;=LEN('LMNA e11 - 2ry Str + Mask'!C$2),MID('LMNA e11 - 2ry Str + Mask'!C$2,$A329,1),"")</f>
        <v>.</v>
      </c>
      <c r="E329" s="38" t="str">
        <f t="shared" si="40"/>
        <v>)</v>
      </c>
      <c r="F329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</v>
      </c>
      <c r="G329" s="39">
        <f>IF($A329&lt;=LEN('LMNA e11 - 2ry Str + Mask'!A$2),SUMIF('LMNA e11 - HSF3.0'!E2:E389,"&lt;="&amp;$A329,'LMNA e11 - HSF3.0'!H2:H389)-SUMIF('LMNA e11 - HSF3.0'!G2:G389,"&lt;="&amp;$A329,'LMNA e11 - HSF3.0'!H2:H389),"")</f>
        <v>0.9107142857142847</v>
      </c>
      <c r="H329" s="39">
        <f>IF($A329&lt;=LEN('LMNA e11 - 2ry Str + Mask'!A$2),SUMIF('LMNA e11 - HSF3.0'!E2:E389,"&lt;="&amp;$A329,'LMNA e11 - HSF3.0'!I2:I389)-SUMIF('LMNA e11 - HSF3.0'!G2:G389,"&lt;="&amp;$A329,'LMNA e11 - HSF3.0'!I2:I389),"")</f>
        <v>-0.375</v>
      </c>
      <c r="I329" s="39">
        <f>IF($A329&lt;=LEN('LMNA e11 - 2ry Str + Mask'!A$2),G329+H329,"")</f>
        <v>0.5357142857142847</v>
      </c>
      <c r="J329" s="39">
        <f t="shared" si="41"/>
        <v>0</v>
      </c>
      <c r="K329" s="39">
        <f t="shared" si="42"/>
        <v>0</v>
      </c>
      <c r="L329" s="39">
        <f t="shared" si="43"/>
        <v>0</v>
      </c>
      <c r="M329" s="39">
        <f t="shared" si="44"/>
        <v>0</v>
      </c>
      <c r="N329" s="39">
        <f t="shared" si="45"/>
        <v>0</v>
      </c>
      <c r="O329" s="39">
        <f t="shared" si="46"/>
        <v>0</v>
      </c>
      <c r="P329" s="39">
        <f>IF($A329&lt;=LEN('LMNA e11 - 2ry Str + Mask'!A$2),M329-J329,"")</f>
        <v>0</v>
      </c>
      <c r="Q329" s="39">
        <f>IF($A329&lt;=LEN('LMNA e11 - 2ry Str + Mask'!A$2),N329-K329,"")</f>
        <v>0</v>
      </c>
      <c r="R329" s="39">
        <f>IF($A329&lt;=LEN('LMNA e11 - 2ry Str + Mask'!A$2),O329-L329,"")</f>
        <v>0</v>
      </c>
    </row>
    <row r="330" spans="1:18" ht="68" customHeight="1" x14ac:dyDescent="0.15">
      <c r="A330" s="36">
        <v>329</v>
      </c>
      <c r="B330" s="37" t="str">
        <f>IF($A330&lt;=LEN('LMNA e11 - 2ry Str + Mask'!A$2),MID('LMNA e11 - 2ry Str + Mask'!A$2,$A330,1),"")</f>
        <v>)</v>
      </c>
      <c r="C330" s="38" t="str">
        <f>IF($A330&lt;=LEN('LMNA e11 - 2ry Str + Mask'!B$2),MID('LMNA e11 - 2ry Str + Mask'!B$2,$A330,1),"")</f>
        <v>)</v>
      </c>
      <c r="D330" s="38" t="str">
        <f>IF($A330&lt;=LEN('LMNA e11 - 2ry Str + Mask'!C$2),MID('LMNA e11 - 2ry Str + Mask'!C$2,$A330,1),"")</f>
        <v>.</v>
      </c>
      <c r="E330" s="38" t="str">
        <f t="shared" si="40"/>
        <v>)</v>
      </c>
      <c r="F330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</v>
      </c>
      <c r="G330" s="39">
        <f>IF($A330&lt;=LEN('LMNA e11 - 2ry Str + Mask'!A$2),SUMIF('LMNA e11 - HSF3.0'!E2:E389,"&lt;="&amp;$A330,'LMNA e11 - HSF3.0'!H2:H389)-SUMIF('LMNA e11 - HSF3.0'!G2:G389,"&lt;="&amp;$A330,'LMNA e11 - HSF3.0'!H2:H389),"")</f>
        <v>1.0535714285714306</v>
      </c>
      <c r="H330" s="39">
        <f>IF($A330&lt;=LEN('LMNA e11 - 2ry Str + Mask'!A$2),SUMIF('LMNA e11 - HSF3.0'!E2:E389,"&lt;="&amp;$A330,'LMNA e11 - HSF3.0'!I2:I389)-SUMIF('LMNA e11 - HSF3.0'!G2:G389,"&lt;="&amp;$A330,'LMNA e11 - HSF3.0'!I2:I389),"")</f>
        <v>-0.25</v>
      </c>
      <c r="I330" s="39">
        <f>IF($A330&lt;=LEN('LMNA e11 - 2ry Str + Mask'!A$2),G330+H330,"")</f>
        <v>0.8035714285714306</v>
      </c>
      <c r="J330" s="39">
        <f t="shared" si="41"/>
        <v>0</v>
      </c>
      <c r="K330" s="39">
        <f t="shared" si="42"/>
        <v>0</v>
      </c>
      <c r="L330" s="39">
        <f t="shared" si="43"/>
        <v>0</v>
      </c>
      <c r="M330" s="39">
        <f t="shared" si="44"/>
        <v>0</v>
      </c>
      <c r="N330" s="39">
        <f t="shared" si="45"/>
        <v>0</v>
      </c>
      <c r="O330" s="39">
        <f t="shared" si="46"/>
        <v>0</v>
      </c>
      <c r="P330" s="39">
        <f>IF($A330&lt;=LEN('LMNA e11 - 2ry Str + Mask'!A$2),M330-J330,"")</f>
        <v>0</v>
      </c>
      <c r="Q330" s="39">
        <f>IF($A330&lt;=LEN('LMNA e11 - 2ry Str + Mask'!A$2),N330-K330,"")</f>
        <v>0</v>
      </c>
      <c r="R330" s="39">
        <f>IF($A330&lt;=LEN('LMNA e11 - 2ry Str + Mask'!A$2),O330-L330,"")</f>
        <v>0</v>
      </c>
    </row>
    <row r="331" spans="1:18" ht="68" customHeight="1" x14ac:dyDescent="0.15">
      <c r="A331" s="36">
        <v>330</v>
      </c>
      <c r="B331" s="37" t="str">
        <f>IF($A331&lt;=LEN('LMNA e11 - 2ry Str + Mask'!A$2),MID('LMNA e11 - 2ry Str + Mask'!A$2,$A331,1),"")</f>
        <v>)</v>
      </c>
      <c r="C331" s="38" t="str">
        <f>IF($A331&lt;=LEN('LMNA e11 - 2ry Str + Mask'!B$2),MID('LMNA e11 - 2ry Str + Mask'!B$2,$A331,1),"")</f>
        <v>)</v>
      </c>
      <c r="D331" s="38" t="str">
        <f>IF($A331&lt;=LEN('LMNA e11 - 2ry Str + Mask'!C$2),MID('LMNA e11 - 2ry Str + Mask'!C$2,$A331,1),"")</f>
        <v>.</v>
      </c>
      <c r="E331" s="38" t="str">
        <f t="shared" si="40"/>
        <v>)</v>
      </c>
      <c r="F331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</v>
      </c>
      <c r="G331" s="39">
        <f>IF($A331&lt;=LEN('LMNA e11 - 2ry Str + Mask'!A$2),SUMIF('LMNA e11 - HSF3.0'!E2:E389,"&lt;="&amp;$A331,'LMNA e11 - HSF3.0'!H2:H389)-SUMIF('LMNA e11 - HSF3.0'!G2:G389,"&lt;="&amp;$A331,'LMNA e11 - HSF3.0'!H2:H389),"")</f>
        <v>1.0535714285714306</v>
      </c>
      <c r="H331" s="39">
        <f>IF($A331&lt;=LEN('LMNA e11 - 2ry Str + Mask'!A$2),SUMIF('LMNA e11 - HSF3.0'!E2:E389,"&lt;="&amp;$A331,'LMNA e11 - HSF3.0'!I2:I389)-SUMIF('LMNA e11 - HSF3.0'!G2:G389,"&lt;="&amp;$A331,'LMNA e11 - HSF3.0'!I2:I389),"")</f>
        <v>-0.25</v>
      </c>
      <c r="I331" s="39">
        <f>IF($A331&lt;=LEN('LMNA e11 - 2ry Str + Mask'!A$2),G331+H331,"")</f>
        <v>0.8035714285714306</v>
      </c>
      <c r="J331" s="39">
        <f t="shared" si="41"/>
        <v>0</v>
      </c>
      <c r="K331" s="39">
        <f t="shared" si="42"/>
        <v>0</v>
      </c>
      <c r="L331" s="39">
        <f t="shared" si="43"/>
        <v>0</v>
      </c>
      <c r="M331" s="39">
        <f t="shared" si="44"/>
        <v>0</v>
      </c>
      <c r="N331" s="39">
        <f t="shared" si="45"/>
        <v>0</v>
      </c>
      <c r="O331" s="39">
        <f t="shared" si="46"/>
        <v>0</v>
      </c>
      <c r="P331" s="39">
        <f>IF($A331&lt;=LEN('LMNA e11 - 2ry Str + Mask'!A$2),M331-J331,"")</f>
        <v>0</v>
      </c>
      <c r="Q331" s="39">
        <f>IF($A331&lt;=LEN('LMNA e11 - 2ry Str + Mask'!A$2),N331-K331,"")</f>
        <v>0</v>
      </c>
      <c r="R331" s="39">
        <f>IF($A331&lt;=LEN('LMNA e11 - 2ry Str + Mask'!A$2),O331-L331,"")</f>
        <v>0</v>
      </c>
    </row>
    <row r="332" spans="1:18" ht="68" customHeight="1" x14ac:dyDescent="0.15">
      <c r="A332" s="36">
        <v>331</v>
      </c>
      <c r="B332" s="37" t="str">
        <f>IF($A332&lt;=LEN('LMNA e11 - 2ry Str + Mask'!A$2),MID('LMNA e11 - 2ry Str + Mask'!A$2,$A332,1),"")</f>
        <v>)</v>
      </c>
      <c r="C332" s="38" t="str">
        <f>IF($A332&lt;=LEN('LMNA e11 - 2ry Str + Mask'!B$2),MID('LMNA e11 - 2ry Str + Mask'!B$2,$A332,1),"")</f>
        <v>)</v>
      </c>
      <c r="D332" s="38" t="str">
        <f>IF($A332&lt;=LEN('LMNA e11 - 2ry Str + Mask'!C$2),MID('LMNA e11 - 2ry Str + Mask'!C$2,$A332,1),"")</f>
        <v>.</v>
      </c>
      <c r="E332" s="38" t="str">
        <f t="shared" si="40"/>
        <v>)</v>
      </c>
      <c r="F332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</v>
      </c>
      <c r="G332" s="39">
        <f>IF($A332&lt;=LEN('LMNA e11 - 2ry Str + Mask'!A$2),SUMIF('LMNA e11 - HSF3.0'!E2:E389,"&lt;="&amp;$A332,'LMNA e11 - HSF3.0'!H2:H389)-SUMIF('LMNA e11 - HSF3.0'!G2:G389,"&lt;="&amp;$A332,'LMNA e11 - HSF3.0'!H2:H389),"")</f>
        <v>0.8869047619047663</v>
      </c>
      <c r="H332" s="39">
        <f>IF($A332&lt;=LEN('LMNA e11 - 2ry Str + Mask'!A$2),SUMIF('LMNA e11 - HSF3.0'!E2:E389,"&lt;="&amp;$A332,'LMNA e11 - HSF3.0'!I2:I389)-SUMIF('LMNA e11 - HSF3.0'!G2:G389,"&lt;="&amp;$A332,'LMNA e11 - HSF3.0'!I2:I389),"")</f>
        <v>-0.25</v>
      </c>
      <c r="I332" s="39">
        <f>IF($A332&lt;=LEN('LMNA e11 - 2ry Str + Mask'!A$2),G332+H332,"")</f>
        <v>0.6369047619047663</v>
      </c>
      <c r="J332" s="39">
        <f t="shared" si="41"/>
        <v>0</v>
      </c>
      <c r="K332" s="39">
        <f t="shared" si="42"/>
        <v>0</v>
      </c>
      <c r="L332" s="39">
        <f t="shared" si="43"/>
        <v>0</v>
      </c>
      <c r="M332" s="39">
        <f t="shared" si="44"/>
        <v>0</v>
      </c>
      <c r="N332" s="39">
        <f t="shared" si="45"/>
        <v>0</v>
      </c>
      <c r="O332" s="39">
        <f t="shared" si="46"/>
        <v>0</v>
      </c>
      <c r="P332" s="39">
        <f>IF($A332&lt;=LEN('LMNA e11 - 2ry Str + Mask'!A$2),M332-J332,"")</f>
        <v>0</v>
      </c>
      <c r="Q332" s="39">
        <f>IF($A332&lt;=LEN('LMNA e11 - 2ry Str + Mask'!A$2),N332-K332,"")</f>
        <v>0</v>
      </c>
      <c r="R332" s="39">
        <f>IF($A332&lt;=LEN('LMNA e11 - 2ry Str + Mask'!A$2),O332-L332,"")</f>
        <v>0</v>
      </c>
    </row>
    <row r="333" spans="1:18" ht="68" customHeight="1" x14ac:dyDescent="0.15">
      <c r="A333" s="36">
        <v>332</v>
      </c>
      <c r="B333" s="37" t="str">
        <f>IF($A333&lt;=LEN('LMNA e11 - 2ry Str + Mask'!A$2),MID('LMNA e11 - 2ry Str + Mask'!A$2,$A333,1),"")</f>
        <v>)</v>
      </c>
      <c r="C333" s="38" t="str">
        <f>IF($A333&lt;=LEN('LMNA e11 - 2ry Str + Mask'!B$2),MID('LMNA e11 - 2ry Str + Mask'!B$2,$A333,1),"")</f>
        <v>)</v>
      </c>
      <c r="D333" s="38" t="str">
        <f>IF($A333&lt;=LEN('LMNA e11 - 2ry Str + Mask'!C$2),MID('LMNA e11 - 2ry Str + Mask'!C$2,$A333,1),"")</f>
        <v>.</v>
      </c>
      <c r="E333" s="38" t="str">
        <f t="shared" si="40"/>
        <v>)</v>
      </c>
      <c r="F333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</v>
      </c>
      <c r="G333" s="39">
        <f>IF($A333&lt;=LEN('LMNA e11 - 2ry Str + Mask'!A$2),SUMIF('LMNA e11 - HSF3.0'!E2:E389,"&lt;="&amp;$A333,'LMNA e11 - HSF3.0'!H2:H389)-SUMIF('LMNA e11 - HSF3.0'!G2:G389,"&lt;="&amp;$A333,'LMNA e11 - HSF3.0'!H2:H389),"")</f>
        <v>0.72023809523810201</v>
      </c>
      <c r="H333" s="39">
        <f>IF($A333&lt;=LEN('LMNA e11 - 2ry Str + Mask'!A$2),SUMIF('LMNA e11 - HSF3.0'!E2:E389,"&lt;="&amp;$A333,'LMNA e11 - HSF3.0'!I2:I389)-SUMIF('LMNA e11 - HSF3.0'!G2:G389,"&lt;="&amp;$A333,'LMNA e11 - HSF3.0'!I2:I389),"")</f>
        <v>-0.25</v>
      </c>
      <c r="I333" s="39">
        <f>IF($A333&lt;=LEN('LMNA e11 - 2ry Str + Mask'!A$2),G333+H333,"")</f>
        <v>0.47023809523810201</v>
      </c>
      <c r="J333" s="39">
        <f t="shared" si="41"/>
        <v>0</v>
      </c>
      <c r="K333" s="39">
        <f t="shared" si="42"/>
        <v>0</v>
      </c>
      <c r="L333" s="39">
        <f t="shared" si="43"/>
        <v>0</v>
      </c>
      <c r="M333" s="39">
        <f t="shared" si="44"/>
        <v>0</v>
      </c>
      <c r="N333" s="39">
        <f t="shared" si="45"/>
        <v>0</v>
      </c>
      <c r="O333" s="39">
        <f t="shared" si="46"/>
        <v>0</v>
      </c>
      <c r="P333" s="39">
        <f>IF($A333&lt;=LEN('LMNA e11 - 2ry Str + Mask'!A$2),M333-J333,"")</f>
        <v>0</v>
      </c>
      <c r="Q333" s="39">
        <f>IF($A333&lt;=LEN('LMNA e11 - 2ry Str + Mask'!A$2),N333-K333,"")</f>
        <v>0</v>
      </c>
      <c r="R333" s="39">
        <f>IF($A333&lt;=LEN('LMNA e11 - 2ry Str + Mask'!A$2),O333-L333,"")</f>
        <v>0</v>
      </c>
    </row>
    <row r="334" spans="1:18" ht="68" customHeight="1" x14ac:dyDescent="0.15">
      <c r="A334" s="36">
        <v>333</v>
      </c>
      <c r="B334" s="37" t="str">
        <f>IF($A334&lt;=LEN('LMNA e11 - 2ry Str + Mask'!A$2),MID('LMNA e11 - 2ry Str + Mask'!A$2,$A334,1),"")</f>
        <v>.</v>
      </c>
      <c r="C334" s="38" t="str">
        <f>IF($A334&lt;=LEN('LMNA e11 - 2ry Str + Mask'!B$2),MID('LMNA e11 - 2ry Str + Mask'!B$2,$A334,1),"")</f>
        <v>.</v>
      </c>
      <c r="D334" s="38" t="str">
        <f>IF($A334&lt;=LEN('LMNA e11 - 2ry Str + Mask'!C$2),MID('LMNA e11 - 2ry Str + Mask'!C$2,$A334,1),"")</f>
        <v>.</v>
      </c>
      <c r="E334" s="38" t="str">
        <f t="shared" si="40"/>
        <v>.</v>
      </c>
      <c r="F334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</v>
      </c>
      <c r="G334" s="39">
        <f>IF($A334&lt;=LEN('LMNA e11 - 2ry Str + Mask'!A$2),SUMIF('LMNA e11 - HSF3.0'!E2:E389,"&lt;="&amp;$A334,'LMNA e11 - HSF3.0'!H2:H389)-SUMIF('LMNA e11 - HSF3.0'!G2:G389,"&lt;="&amp;$A334,'LMNA e11 - HSF3.0'!H2:H389),"")</f>
        <v>0.84523809523810201</v>
      </c>
      <c r="H334" s="39">
        <f>IF($A334&lt;=LEN('LMNA e11 - 2ry Str + Mask'!A$2),SUMIF('LMNA e11 - HSF3.0'!E2:E389,"&lt;="&amp;$A334,'LMNA e11 - HSF3.0'!I2:I389)-SUMIF('LMNA e11 - HSF3.0'!G2:G389,"&lt;="&amp;$A334,'LMNA e11 - HSF3.0'!I2:I389),"")</f>
        <v>-0.375</v>
      </c>
      <c r="I334" s="39">
        <f>IF($A334&lt;=LEN('LMNA e11 - 2ry Str + Mask'!A$2),G334+H334,"")</f>
        <v>0.47023809523810201</v>
      </c>
      <c r="J334" s="39">
        <f t="shared" si="41"/>
        <v>0.84523809523810201</v>
      </c>
      <c r="K334" s="39">
        <f t="shared" si="42"/>
        <v>-0.375</v>
      </c>
      <c r="L334" s="39">
        <f t="shared" si="43"/>
        <v>0.47023809523810201</v>
      </c>
      <c r="M334" s="39">
        <f t="shared" si="44"/>
        <v>0.84523809523810201</v>
      </c>
      <c r="N334" s="39">
        <f t="shared" si="45"/>
        <v>-0.375</v>
      </c>
      <c r="O334" s="39">
        <f t="shared" si="46"/>
        <v>0.47023809523810201</v>
      </c>
      <c r="P334" s="39">
        <f>IF($A334&lt;=LEN('LMNA e11 - 2ry Str + Mask'!A$2),M334-J334,"")</f>
        <v>0</v>
      </c>
      <c r="Q334" s="39">
        <f>IF($A334&lt;=LEN('LMNA e11 - 2ry Str + Mask'!A$2),N334-K334,"")</f>
        <v>0</v>
      </c>
      <c r="R334" s="39">
        <f>IF($A334&lt;=LEN('LMNA e11 - 2ry Str + Mask'!A$2),O334-L334,"")</f>
        <v>0</v>
      </c>
    </row>
    <row r="335" spans="1:18" ht="68" customHeight="1" x14ac:dyDescent="0.15">
      <c r="A335" s="36">
        <v>334</v>
      </c>
      <c r="B335" s="37" t="str">
        <f>IF($A335&lt;=LEN('LMNA e11 - 2ry Str + Mask'!A$2),MID('LMNA e11 - 2ry Str + Mask'!A$2,$A335,1),"")</f>
        <v>.</v>
      </c>
      <c r="C335" s="38" t="str">
        <f>IF($A335&lt;=LEN('LMNA e11 - 2ry Str + Mask'!B$2),MID('LMNA e11 - 2ry Str + Mask'!B$2,$A335,1),"")</f>
        <v>)</v>
      </c>
      <c r="D335" s="38" t="str">
        <f>IF($A335&lt;=LEN('LMNA e11 - 2ry Str + Mask'!C$2),MID('LMNA e11 - 2ry Str + Mask'!C$2,$A335,1),"")</f>
        <v>.</v>
      </c>
      <c r="E335" s="38" t="str">
        <f t="shared" si="40"/>
        <v>)</v>
      </c>
      <c r="F335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</v>
      </c>
      <c r="G335" s="39">
        <f>IF($A335&lt;=LEN('LMNA e11 - 2ry Str + Mask'!A$2),SUMIF('LMNA e11 - HSF3.0'!E2:E389,"&lt;="&amp;$A335,'LMNA e11 - HSF3.0'!H2:H389)-SUMIF('LMNA e11 - HSF3.0'!G2:G389,"&lt;="&amp;$A335,'LMNA e11 - HSF3.0'!H2:H389),"")</f>
        <v>1.0119047619047663</v>
      </c>
      <c r="H335" s="39">
        <f>IF($A335&lt;=LEN('LMNA e11 - 2ry Str + Mask'!A$2),SUMIF('LMNA e11 - HSF3.0'!E2:E389,"&lt;="&amp;$A335,'LMNA e11 - HSF3.0'!I2:I389)-SUMIF('LMNA e11 - HSF3.0'!G2:G389,"&lt;="&amp;$A335,'LMNA e11 - HSF3.0'!I2:I389),"")</f>
        <v>-0.375</v>
      </c>
      <c r="I335" s="39">
        <f>IF($A335&lt;=LEN('LMNA e11 - 2ry Str + Mask'!A$2),G335+H335,"")</f>
        <v>0.6369047619047663</v>
      </c>
      <c r="J335" s="39">
        <f t="shared" si="41"/>
        <v>1.0119047619047663</v>
      </c>
      <c r="K335" s="39">
        <f t="shared" si="42"/>
        <v>-0.375</v>
      </c>
      <c r="L335" s="39">
        <f t="shared" si="43"/>
        <v>0.6369047619047663</v>
      </c>
      <c r="M335" s="39">
        <f t="shared" si="44"/>
        <v>0</v>
      </c>
      <c r="N335" s="39">
        <f t="shared" si="45"/>
        <v>0</v>
      </c>
      <c r="O335" s="39">
        <f t="shared" si="46"/>
        <v>0</v>
      </c>
      <c r="P335" s="39">
        <f>IF($A335&lt;=LEN('LMNA e11 - 2ry Str + Mask'!A$2),M335-J335,"")</f>
        <v>-1.0119047619047663</v>
      </c>
      <c r="Q335" s="39">
        <f>IF($A335&lt;=LEN('LMNA e11 - 2ry Str + Mask'!A$2),N335-K335,"")</f>
        <v>0.375</v>
      </c>
      <c r="R335" s="39">
        <f>IF($A335&lt;=LEN('LMNA e11 - 2ry Str + Mask'!A$2),O335-L335,"")</f>
        <v>-0.6369047619047663</v>
      </c>
    </row>
    <row r="336" spans="1:18" ht="68" customHeight="1" x14ac:dyDescent="0.15">
      <c r="A336" s="36">
        <v>335</v>
      </c>
      <c r="B336" s="37" t="str">
        <f>IF($A336&lt;=LEN('LMNA e11 - 2ry Str + Mask'!A$2),MID('LMNA e11 - 2ry Str + Mask'!A$2,$A336,1),"")</f>
        <v>.</v>
      </c>
      <c r="C336" s="38" t="str">
        <f>IF($A336&lt;=LEN('LMNA e11 - 2ry Str + Mask'!B$2),MID('LMNA e11 - 2ry Str + Mask'!B$2,$A336,1),"")</f>
        <v>)</v>
      </c>
      <c r="D336" s="38" t="str">
        <f>IF($A336&lt;=LEN('LMNA e11 - 2ry Str + Mask'!C$2),MID('LMNA e11 - 2ry Str + Mask'!C$2,$A336,1),"")</f>
        <v>.</v>
      </c>
      <c r="E336" s="38" t="str">
        <f t="shared" si="40"/>
        <v>)</v>
      </c>
      <c r="F336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</v>
      </c>
      <c r="G336" s="39">
        <f>IF($A336&lt;=LEN('LMNA e11 - 2ry Str + Mask'!A$2),SUMIF('LMNA e11 - HSF3.0'!E2:E389,"&lt;="&amp;$A336,'LMNA e11 - HSF3.0'!H2:H389)-SUMIF('LMNA e11 - HSF3.0'!G2:G389,"&lt;="&amp;$A336,'LMNA e11 - HSF3.0'!H2:H389),"")</f>
        <v>1.0357142857142847</v>
      </c>
      <c r="H336" s="39">
        <f>IF($A336&lt;=LEN('LMNA e11 - 2ry Str + Mask'!A$2),SUMIF('LMNA e11 - HSF3.0'!E2:E389,"&lt;="&amp;$A336,'LMNA e11 - HSF3.0'!I2:I389)-SUMIF('LMNA e11 - HSF3.0'!G2:G389,"&lt;="&amp;$A336,'LMNA e11 - HSF3.0'!I2:I389),"")</f>
        <v>-0.25</v>
      </c>
      <c r="I336" s="39">
        <f>IF($A336&lt;=LEN('LMNA e11 - 2ry Str + Mask'!A$2),G336+H336,"")</f>
        <v>0.7857142857142847</v>
      </c>
      <c r="J336" s="39">
        <f t="shared" si="41"/>
        <v>1.0357142857142847</v>
      </c>
      <c r="K336" s="39">
        <f t="shared" si="42"/>
        <v>-0.25</v>
      </c>
      <c r="L336" s="39">
        <f t="shared" si="43"/>
        <v>0.7857142857142847</v>
      </c>
      <c r="M336" s="39">
        <f t="shared" si="44"/>
        <v>0</v>
      </c>
      <c r="N336" s="39">
        <f t="shared" si="45"/>
        <v>0</v>
      </c>
      <c r="O336" s="39">
        <f t="shared" si="46"/>
        <v>0</v>
      </c>
      <c r="P336" s="39">
        <f>IF($A336&lt;=LEN('LMNA e11 - 2ry Str + Mask'!A$2),M336-J336,"")</f>
        <v>-1.0357142857142847</v>
      </c>
      <c r="Q336" s="39">
        <f>IF($A336&lt;=LEN('LMNA e11 - 2ry Str + Mask'!A$2),N336-K336,"")</f>
        <v>0.25</v>
      </c>
      <c r="R336" s="39">
        <f>IF($A336&lt;=LEN('LMNA e11 - 2ry Str + Mask'!A$2),O336-L336,"")</f>
        <v>-0.7857142857142847</v>
      </c>
    </row>
    <row r="337" spans="1:18" ht="68" customHeight="1" x14ac:dyDescent="0.15">
      <c r="A337" s="36">
        <v>336</v>
      </c>
      <c r="B337" s="37" t="str">
        <f>IF($A337&lt;=LEN('LMNA e11 - 2ry Str + Mask'!A$2),MID('LMNA e11 - 2ry Str + Mask'!A$2,$A337,1),"")</f>
        <v>.</v>
      </c>
      <c r="C337" s="38" t="str">
        <f>IF($A337&lt;=LEN('LMNA e11 - 2ry Str + Mask'!B$2),MID('LMNA e11 - 2ry Str + Mask'!B$2,$A337,1),"")</f>
        <v>)</v>
      </c>
      <c r="D337" s="38" t="str">
        <f>IF($A337&lt;=LEN('LMNA e11 - 2ry Str + Mask'!C$2),MID('LMNA e11 - 2ry Str + Mask'!C$2,$A337,1),"")</f>
        <v>.</v>
      </c>
      <c r="E337" s="38" t="str">
        <f t="shared" si="40"/>
        <v>)</v>
      </c>
      <c r="F337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</v>
      </c>
      <c r="G337" s="39">
        <f>IF($A337&lt;=LEN('LMNA e11 - 2ry Str + Mask'!A$2),SUMIF('LMNA e11 - HSF3.0'!E2:E389,"&lt;="&amp;$A337,'LMNA e11 - HSF3.0'!H2:H389)-SUMIF('LMNA e11 - HSF3.0'!G2:G389,"&lt;="&amp;$A337,'LMNA e11 - HSF3.0'!H2:H389),"")</f>
        <v>1.1785714285714306</v>
      </c>
      <c r="H337" s="39">
        <f>IF($A337&lt;=LEN('LMNA e11 - 2ry Str + Mask'!A$2),SUMIF('LMNA e11 - HSF3.0'!E2:E389,"&lt;="&amp;$A337,'LMNA e11 - HSF3.0'!I2:I389)-SUMIF('LMNA e11 - HSF3.0'!G2:G389,"&lt;="&amp;$A337,'LMNA e11 - HSF3.0'!I2:I389),"")</f>
        <v>-0.125</v>
      </c>
      <c r="I337" s="39">
        <f>IF($A337&lt;=LEN('LMNA e11 - 2ry Str + Mask'!A$2),G337+H337,"")</f>
        <v>1.0535714285714306</v>
      </c>
      <c r="J337" s="39">
        <f t="shared" si="41"/>
        <v>1.1785714285714306</v>
      </c>
      <c r="K337" s="39">
        <f t="shared" si="42"/>
        <v>-0.125</v>
      </c>
      <c r="L337" s="39">
        <f t="shared" si="43"/>
        <v>1.0535714285714306</v>
      </c>
      <c r="M337" s="39">
        <f t="shared" si="44"/>
        <v>0</v>
      </c>
      <c r="N337" s="39">
        <f t="shared" si="45"/>
        <v>0</v>
      </c>
      <c r="O337" s="39">
        <f t="shared" si="46"/>
        <v>0</v>
      </c>
      <c r="P337" s="39">
        <f>IF($A337&lt;=LEN('LMNA e11 - 2ry Str + Mask'!A$2),M337-J337,"")</f>
        <v>-1.1785714285714306</v>
      </c>
      <c r="Q337" s="39">
        <f>IF($A337&lt;=LEN('LMNA e11 - 2ry Str + Mask'!A$2),N337-K337,"")</f>
        <v>0.125</v>
      </c>
      <c r="R337" s="39">
        <f>IF($A337&lt;=LEN('LMNA e11 - 2ry Str + Mask'!A$2),O337-L337,"")</f>
        <v>-1.0535714285714306</v>
      </c>
    </row>
    <row r="338" spans="1:18" ht="68" customHeight="1" x14ac:dyDescent="0.15">
      <c r="A338" s="36">
        <v>337</v>
      </c>
      <c r="B338" s="37" t="str">
        <f>IF($A338&lt;=LEN('LMNA e11 - 2ry Str + Mask'!A$2),MID('LMNA e11 - 2ry Str + Mask'!A$2,$A338,1),"")</f>
        <v>)</v>
      </c>
      <c r="C338" s="38" t="str">
        <f>IF($A338&lt;=LEN('LMNA e11 - 2ry Str + Mask'!B$2),MID('LMNA e11 - 2ry Str + Mask'!B$2,$A338,1),"")</f>
        <v>.</v>
      </c>
      <c r="D338" s="38" t="str">
        <f>IF($A338&lt;=LEN('LMNA e11 - 2ry Str + Mask'!C$2),MID('LMNA e11 - 2ry Str + Mask'!C$2,$A338,1),"")</f>
        <v>.</v>
      </c>
      <c r="E338" s="38" t="str">
        <f t="shared" si="40"/>
        <v>.</v>
      </c>
      <c r="F338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</v>
      </c>
      <c r="G338" s="39">
        <f>IF($A338&lt;=LEN('LMNA e11 - 2ry Str + Mask'!A$2),SUMIF('LMNA e11 - HSF3.0'!E2:E389,"&lt;="&amp;$A338,'LMNA e11 - HSF3.0'!H2:H389)-SUMIF('LMNA e11 - HSF3.0'!G2:G389,"&lt;="&amp;$A338,'LMNA e11 - HSF3.0'!H2:H389),"")</f>
        <v>1.1785714285714306</v>
      </c>
      <c r="H338" s="39">
        <f>IF($A338&lt;=LEN('LMNA e11 - 2ry Str + Mask'!A$2),SUMIF('LMNA e11 - HSF3.0'!E2:E389,"&lt;="&amp;$A338,'LMNA e11 - HSF3.0'!I2:I389)-SUMIF('LMNA e11 - HSF3.0'!G2:G389,"&lt;="&amp;$A338,'LMNA e11 - HSF3.0'!I2:I389),"")</f>
        <v>-0.125</v>
      </c>
      <c r="I338" s="39">
        <f>IF($A338&lt;=LEN('LMNA e11 - 2ry Str + Mask'!A$2),G338+H338,"")</f>
        <v>1.0535714285714306</v>
      </c>
      <c r="J338" s="39">
        <f t="shared" si="41"/>
        <v>0</v>
      </c>
      <c r="K338" s="39">
        <f t="shared" si="42"/>
        <v>0</v>
      </c>
      <c r="L338" s="39">
        <f t="shared" si="43"/>
        <v>0</v>
      </c>
      <c r="M338" s="39">
        <f t="shared" si="44"/>
        <v>1.1785714285714306</v>
      </c>
      <c r="N338" s="39">
        <f t="shared" si="45"/>
        <v>-0.125</v>
      </c>
      <c r="O338" s="39">
        <f t="shared" si="46"/>
        <v>1.0535714285714306</v>
      </c>
      <c r="P338" s="39">
        <f>IF($A338&lt;=LEN('LMNA e11 - 2ry Str + Mask'!A$2),M338-J338,"")</f>
        <v>1.1785714285714306</v>
      </c>
      <c r="Q338" s="39">
        <f>IF($A338&lt;=LEN('LMNA e11 - 2ry Str + Mask'!A$2),N338-K338,"")</f>
        <v>-0.125</v>
      </c>
      <c r="R338" s="39">
        <f>IF($A338&lt;=LEN('LMNA e11 - 2ry Str + Mask'!A$2),O338-L338,"")</f>
        <v>1.0535714285714306</v>
      </c>
    </row>
    <row r="339" spans="1:18" ht="68" customHeight="1" x14ac:dyDescent="0.15">
      <c r="A339" s="36">
        <v>338</v>
      </c>
      <c r="B339" s="37" t="str">
        <f>IF($A339&lt;=LEN('LMNA e11 - 2ry Str + Mask'!A$2),MID('LMNA e11 - 2ry Str + Mask'!A$2,$A339,1),"")</f>
        <v>)</v>
      </c>
      <c r="C339" s="38" t="str">
        <f>IF($A339&lt;=LEN('LMNA e11 - 2ry Str + Mask'!B$2),MID('LMNA e11 - 2ry Str + Mask'!B$2,$A339,1),"")</f>
        <v>)</v>
      </c>
      <c r="D339" s="38" t="str">
        <f>IF($A339&lt;=LEN('LMNA e11 - 2ry Str + Mask'!C$2),MID('LMNA e11 - 2ry Str + Mask'!C$2,$A339,1),"")</f>
        <v>.</v>
      </c>
      <c r="E339" s="38" t="str">
        <f t="shared" si="40"/>
        <v>)</v>
      </c>
      <c r="F339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</v>
      </c>
      <c r="G339" s="39">
        <f>IF($A339&lt;=LEN('LMNA e11 - 2ry Str + Mask'!A$2),SUMIF('LMNA e11 - HSF3.0'!E2:E389,"&lt;="&amp;$A339,'LMNA e11 - HSF3.0'!H2:H389)-SUMIF('LMNA e11 - HSF3.0'!G2:G389,"&lt;="&amp;$A339,'LMNA e11 - HSF3.0'!H2:H389),"")</f>
        <v>1.1785714285714306</v>
      </c>
      <c r="H339" s="39">
        <f>IF($A339&lt;=LEN('LMNA e11 - 2ry Str + Mask'!A$2),SUMIF('LMNA e11 - HSF3.0'!E2:E389,"&lt;="&amp;$A339,'LMNA e11 - HSF3.0'!I2:I389)-SUMIF('LMNA e11 - HSF3.0'!G2:G389,"&lt;="&amp;$A339,'LMNA e11 - HSF3.0'!I2:I389),"")</f>
        <v>-0.29166666666666785</v>
      </c>
      <c r="I339" s="39">
        <f>IF($A339&lt;=LEN('LMNA e11 - 2ry Str + Mask'!A$2),G339+H339,"")</f>
        <v>0.88690476190476275</v>
      </c>
      <c r="J339" s="39">
        <f t="shared" si="41"/>
        <v>0</v>
      </c>
      <c r="K339" s="39">
        <f t="shared" si="42"/>
        <v>0</v>
      </c>
      <c r="L339" s="39">
        <f t="shared" si="43"/>
        <v>0</v>
      </c>
      <c r="M339" s="39">
        <f t="shared" si="44"/>
        <v>0</v>
      </c>
      <c r="N339" s="39">
        <f t="shared" si="45"/>
        <v>0</v>
      </c>
      <c r="O339" s="39">
        <f t="shared" si="46"/>
        <v>0</v>
      </c>
      <c r="P339" s="39">
        <f>IF($A339&lt;=LEN('LMNA e11 - 2ry Str + Mask'!A$2),M339-J339,"")</f>
        <v>0</v>
      </c>
      <c r="Q339" s="39">
        <f>IF($A339&lt;=LEN('LMNA e11 - 2ry Str + Mask'!A$2),N339-K339,"")</f>
        <v>0</v>
      </c>
      <c r="R339" s="39">
        <f>IF($A339&lt;=LEN('LMNA e11 - 2ry Str + Mask'!A$2),O339-L339,"")</f>
        <v>0</v>
      </c>
    </row>
    <row r="340" spans="1:18" ht="68" customHeight="1" x14ac:dyDescent="0.15">
      <c r="A340" s="36">
        <v>339</v>
      </c>
      <c r="B340" s="37" t="str">
        <f>IF($A340&lt;=LEN('LMNA e11 - 2ry Str + Mask'!A$2),MID('LMNA e11 - 2ry Str + Mask'!A$2,$A340,1),"")</f>
        <v>)</v>
      </c>
      <c r="C340" s="38" t="str">
        <f>IF($A340&lt;=LEN('LMNA e11 - 2ry Str + Mask'!B$2),MID('LMNA e11 - 2ry Str + Mask'!B$2,$A340,1),"")</f>
        <v>)</v>
      </c>
      <c r="D340" s="38" t="str">
        <f>IF($A340&lt;=LEN('LMNA e11 - 2ry Str + Mask'!C$2),MID('LMNA e11 - 2ry Str + Mask'!C$2,$A340,1),"")</f>
        <v>.</v>
      </c>
      <c r="E340" s="38" t="str">
        <f t="shared" si="40"/>
        <v>)</v>
      </c>
      <c r="F340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</v>
      </c>
      <c r="G340" s="39">
        <f>IF($A340&lt;=LEN('LMNA e11 - 2ry Str + Mask'!A$2),SUMIF('LMNA e11 - HSF3.0'!E2:E389,"&lt;="&amp;$A340,'LMNA e11 - HSF3.0'!H2:H389)-SUMIF('LMNA e11 - HSF3.0'!G2:G389,"&lt;="&amp;$A340,'LMNA e11 - HSF3.0'!H2:H389),"")</f>
        <v>1.0119047619047663</v>
      </c>
      <c r="H340" s="39">
        <f>IF($A340&lt;=LEN('LMNA e11 - 2ry Str + Mask'!A$2),SUMIF('LMNA e11 - HSF3.0'!E2:E389,"&lt;="&amp;$A340,'LMNA e11 - HSF3.0'!I2:I389)-SUMIF('LMNA e11 - HSF3.0'!G2:G389,"&lt;="&amp;$A340,'LMNA e11 - HSF3.0'!I2:I389),"")</f>
        <v>-0.29166666666666785</v>
      </c>
      <c r="I340" s="39">
        <f>IF($A340&lt;=LEN('LMNA e11 - 2ry Str + Mask'!A$2),G340+H340,"")</f>
        <v>0.72023809523809845</v>
      </c>
      <c r="J340" s="39">
        <f t="shared" si="41"/>
        <v>0</v>
      </c>
      <c r="K340" s="39">
        <f t="shared" si="42"/>
        <v>0</v>
      </c>
      <c r="L340" s="39">
        <f t="shared" si="43"/>
        <v>0</v>
      </c>
      <c r="M340" s="39">
        <f t="shared" si="44"/>
        <v>0</v>
      </c>
      <c r="N340" s="39">
        <f t="shared" si="45"/>
        <v>0</v>
      </c>
      <c r="O340" s="39">
        <f t="shared" si="46"/>
        <v>0</v>
      </c>
      <c r="P340" s="39">
        <f>IF($A340&lt;=LEN('LMNA e11 - 2ry Str + Mask'!A$2),M340-J340,"")</f>
        <v>0</v>
      </c>
      <c r="Q340" s="39">
        <f>IF($A340&lt;=LEN('LMNA e11 - 2ry Str + Mask'!A$2),N340-K340,"")</f>
        <v>0</v>
      </c>
      <c r="R340" s="39">
        <f>IF($A340&lt;=LEN('LMNA e11 - 2ry Str + Mask'!A$2),O340-L340,"")</f>
        <v>0</v>
      </c>
    </row>
    <row r="341" spans="1:18" ht="68" customHeight="1" x14ac:dyDescent="0.15">
      <c r="A341" s="36">
        <v>340</v>
      </c>
      <c r="B341" s="37" t="str">
        <f>IF($A341&lt;=LEN('LMNA e11 - 2ry Str + Mask'!A$2),MID('LMNA e11 - 2ry Str + Mask'!A$2,$A341,1),"")</f>
        <v>)</v>
      </c>
      <c r="C341" s="38" t="str">
        <f>IF($A341&lt;=LEN('LMNA e11 - 2ry Str + Mask'!B$2),MID('LMNA e11 - 2ry Str + Mask'!B$2,$A341,1),"")</f>
        <v>)</v>
      </c>
      <c r="D341" s="38" t="str">
        <f>IF($A341&lt;=LEN('LMNA e11 - 2ry Str + Mask'!C$2),MID('LMNA e11 - 2ry Str + Mask'!C$2,$A341,1),"")</f>
        <v>.</v>
      </c>
      <c r="E341" s="38" t="str">
        <f t="shared" si="40"/>
        <v>)</v>
      </c>
      <c r="F341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</v>
      </c>
      <c r="G341" s="39">
        <f>IF($A341&lt;=LEN('LMNA e11 - 2ry Str + Mask'!A$2),SUMIF('LMNA e11 - HSF3.0'!E2:E389,"&lt;="&amp;$A341,'LMNA e11 - HSF3.0'!H2:H389)-SUMIF('LMNA e11 - HSF3.0'!G2:G389,"&lt;="&amp;$A341,'LMNA e11 - HSF3.0'!H2:H389),"")</f>
        <v>1.0119047619047663</v>
      </c>
      <c r="H341" s="39">
        <f>IF($A341&lt;=LEN('LMNA e11 - 2ry Str + Mask'!A$2),SUMIF('LMNA e11 - HSF3.0'!E2:E389,"&lt;="&amp;$A341,'LMNA e11 - HSF3.0'!I2:I389)-SUMIF('LMNA e11 - HSF3.0'!G2:G389,"&lt;="&amp;$A341,'LMNA e11 - HSF3.0'!I2:I389),"")</f>
        <v>-0.4345238095238102</v>
      </c>
      <c r="I341" s="39">
        <f>IF($A341&lt;=LEN('LMNA e11 - 2ry Str + Mask'!A$2),G341+H341,"")</f>
        <v>0.5773809523809561</v>
      </c>
      <c r="J341" s="39">
        <f t="shared" si="41"/>
        <v>0</v>
      </c>
      <c r="K341" s="39">
        <f t="shared" si="42"/>
        <v>0</v>
      </c>
      <c r="L341" s="39">
        <f t="shared" si="43"/>
        <v>0</v>
      </c>
      <c r="M341" s="39">
        <f t="shared" si="44"/>
        <v>0</v>
      </c>
      <c r="N341" s="39">
        <f t="shared" si="45"/>
        <v>0</v>
      </c>
      <c r="O341" s="39">
        <f t="shared" si="46"/>
        <v>0</v>
      </c>
      <c r="P341" s="39">
        <f>IF($A341&lt;=LEN('LMNA e11 - 2ry Str + Mask'!A$2),M341-J341,"")</f>
        <v>0</v>
      </c>
      <c r="Q341" s="39">
        <f>IF($A341&lt;=LEN('LMNA e11 - 2ry Str + Mask'!A$2),N341-K341,"")</f>
        <v>0</v>
      </c>
      <c r="R341" s="39">
        <f>IF($A341&lt;=LEN('LMNA e11 - 2ry Str + Mask'!A$2),O341-L341,"")</f>
        <v>0</v>
      </c>
    </row>
    <row r="342" spans="1:18" ht="68" customHeight="1" x14ac:dyDescent="0.15">
      <c r="A342" s="36">
        <v>341</v>
      </c>
      <c r="B342" s="37" t="str">
        <f>IF($A342&lt;=LEN('LMNA e11 - 2ry Str + Mask'!A$2),MID('LMNA e11 - 2ry Str + Mask'!A$2,$A342,1),"")</f>
        <v>)</v>
      </c>
      <c r="C342" s="38" t="str">
        <f>IF($A342&lt;=LEN('LMNA e11 - 2ry Str + Mask'!B$2),MID('LMNA e11 - 2ry Str + Mask'!B$2,$A342,1),"")</f>
        <v>)</v>
      </c>
      <c r="D342" s="38" t="str">
        <f>IF($A342&lt;=LEN('LMNA e11 - 2ry Str + Mask'!C$2),MID('LMNA e11 - 2ry Str + Mask'!C$2,$A342,1),"")</f>
        <v>.</v>
      </c>
      <c r="E342" s="38" t="str">
        <f t="shared" si="40"/>
        <v>)</v>
      </c>
      <c r="F342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</v>
      </c>
      <c r="G342" s="39">
        <f>IF($A342&lt;=LEN('LMNA e11 - 2ry Str + Mask'!A$2),SUMIF('LMNA e11 - HSF3.0'!E2:E389,"&lt;="&amp;$A342,'LMNA e11 - HSF3.0'!H2:H389)-SUMIF('LMNA e11 - HSF3.0'!G2:G389,"&lt;="&amp;$A342,'LMNA e11 - HSF3.0'!H2:H389),"")</f>
        <v>0.72023809523810201</v>
      </c>
      <c r="H342" s="39">
        <f>IF($A342&lt;=LEN('LMNA e11 - 2ry Str + Mask'!A$2),SUMIF('LMNA e11 - HSF3.0'!E2:E389,"&lt;="&amp;$A342,'LMNA e11 - HSF3.0'!I2:I389)-SUMIF('LMNA e11 - HSF3.0'!G2:G389,"&lt;="&amp;$A342,'LMNA e11 - HSF3.0'!I2:I389),"")</f>
        <v>-0.47619047619047805</v>
      </c>
      <c r="I342" s="39">
        <f>IF($A342&lt;=LEN('LMNA e11 - 2ry Str + Mask'!A$2),G342+H342,"")</f>
        <v>0.24404761904762395</v>
      </c>
      <c r="J342" s="39">
        <f t="shared" si="41"/>
        <v>0</v>
      </c>
      <c r="K342" s="39">
        <f t="shared" si="42"/>
        <v>0</v>
      </c>
      <c r="L342" s="39">
        <f t="shared" si="43"/>
        <v>0</v>
      </c>
      <c r="M342" s="39">
        <f t="shared" si="44"/>
        <v>0</v>
      </c>
      <c r="N342" s="39">
        <f t="shared" si="45"/>
        <v>0</v>
      </c>
      <c r="O342" s="39">
        <f t="shared" si="46"/>
        <v>0</v>
      </c>
      <c r="P342" s="39">
        <f>IF($A342&lt;=LEN('LMNA e11 - 2ry Str + Mask'!A$2),M342-J342,"")</f>
        <v>0</v>
      </c>
      <c r="Q342" s="39">
        <f>IF($A342&lt;=LEN('LMNA e11 - 2ry Str + Mask'!A$2),N342-K342,"")</f>
        <v>0</v>
      </c>
      <c r="R342" s="39">
        <f>IF($A342&lt;=LEN('LMNA e11 - 2ry Str + Mask'!A$2),O342-L342,"")</f>
        <v>0</v>
      </c>
    </row>
    <row r="343" spans="1:18" ht="68" customHeight="1" x14ac:dyDescent="0.15">
      <c r="A343" s="36">
        <v>342</v>
      </c>
      <c r="B343" s="37" t="str">
        <f>IF($A343&lt;=LEN('LMNA e11 - 2ry Str + Mask'!A$2),MID('LMNA e11 - 2ry Str + Mask'!A$2,$A343,1),"")</f>
        <v>)</v>
      </c>
      <c r="C343" s="38" t="str">
        <f>IF($A343&lt;=LEN('LMNA e11 - 2ry Str + Mask'!B$2),MID('LMNA e11 - 2ry Str + Mask'!B$2,$A343,1),"")</f>
        <v>)</v>
      </c>
      <c r="D343" s="38" t="str">
        <f>IF($A343&lt;=LEN('LMNA e11 - 2ry Str + Mask'!C$2),MID('LMNA e11 - 2ry Str + Mask'!C$2,$A343,1),"")</f>
        <v>.</v>
      </c>
      <c r="E343" s="38" t="str">
        <f t="shared" si="40"/>
        <v>)</v>
      </c>
      <c r="F343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</v>
      </c>
      <c r="G343" s="39">
        <f>IF($A343&lt;=LEN('LMNA e11 - 2ry Str + Mask'!A$2),SUMIF('LMNA e11 - HSF3.0'!E2:E389,"&lt;="&amp;$A343,'LMNA e11 - HSF3.0'!H2:H389)-SUMIF('LMNA e11 - HSF3.0'!G2:G389,"&lt;="&amp;$A343,'LMNA e11 - HSF3.0'!H2:H389),"")</f>
        <v>0.4523809523809561</v>
      </c>
      <c r="H343" s="39">
        <f>IF($A343&lt;=LEN('LMNA e11 - 2ry Str + Mask'!A$2),SUMIF('LMNA e11 - HSF3.0'!E2:E389,"&lt;="&amp;$A343,'LMNA e11 - HSF3.0'!I2:I389)-SUMIF('LMNA e11 - HSF3.0'!G2:G389,"&lt;="&amp;$A343,'LMNA e11 - HSF3.0'!I2:I389),"")</f>
        <v>-0.78571428571428825</v>
      </c>
      <c r="I343" s="39">
        <f>IF($A343&lt;=LEN('LMNA e11 - 2ry Str + Mask'!A$2),G343+H343,"")</f>
        <v>-0.33333333333333215</v>
      </c>
      <c r="J343" s="39">
        <f t="shared" si="41"/>
        <v>0</v>
      </c>
      <c r="K343" s="39">
        <f t="shared" si="42"/>
        <v>0</v>
      </c>
      <c r="L343" s="39">
        <f t="shared" si="43"/>
        <v>0</v>
      </c>
      <c r="M343" s="39">
        <f t="shared" si="44"/>
        <v>0</v>
      </c>
      <c r="N343" s="39">
        <f t="shared" si="45"/>
        <v>0</v>
      </c>
      <c r="O343" s="39">
        <f t="shared" si="46"/>
        <v>0</v>
      </c>
      <c r="P343" s="39">
        <f>IF($A343&lt;=LEN('LMNA e11 - 2ry Str + Mask'!A$2),M343-J343,"")</f>
        <v>0</v>
      </c>
      <c r="Q343" s="39">
        <f>IF($A343&lt;=LEN('LMNA e11 - 2ry Str + Mask'!A$2),N343-K343,"")</f>
        <v>0</v>
      </c>
      <c r="R343" s="39">
        <f>IF($A343&lt;=LEN('LMNA e11 - 2ry Str + Mask'!A$2),O343-L343,"")</f>
        <v>0</v>
      </c>
    </row>
    <row r="344" spans="1:18" ht="80" customHeight="1" x14ac:dyDescent="0.15">
      <c r="A344" s="36">
        <v>343</v>
      </c>
      <c r="B344" s="37" t="str">
        <f>IF($A344&lt;=LEN('LMNA e11 - 2ry Str + Mask'!A$2),MID('LMNA e11 - 2ry Str + Mask'!A$2,$A344,1),"")</f>
        <v>)</v>
      </c>
      <c r="C344" s="38" t="str">
        <f>IF($A344&lt;=LEN('LMNA e11 - 2ry Str + Mask'!B$2),MID('LMNA e11 - 2ry Str + Mask'!B$2,$A344,1),"")</f>
        <v>)</v>
      </c>
      <c r="D344" s="38" t="str">
        <f>IF($A344&lt;=LEN('LMNA e11 - 2ry Str + Mask'!C$2),MID('LMNA e11 - 2ry Str + Mask'!C$2,$A344,1),"")</f>
        <v>.</v>
      </c>
      <c r="E344" s="38" t="str">
        <f t="shared" si="40"/>
        <v>)</v>
      </c>
      <c r="F344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</v>
      </c>
      <c r="G344" s="39">
        <f>IF($A344&lt;=LEN('LMNA e11 - 2ry Str + Mask'!A$2),SUMIF('LMNA e11 - HSF3.0'!E2:E389,"&lt;="&amp;$A344,'LMNA e11 - HSF3.0'!H2:H389)-SUMIF('LMNA e11 - HSF3.0'!G2:G389,"&lt;="&amp;$A344,'LMNA e11 - HSF3.0'!H2:H389),"")</f>
        <v>0.1666666666666643</v>
      </c>
      <c r="H344" s="39">
        <f>IF($A344&lt;=LEN('LMNA e11 - 2ry Str + Mask'!A$2),SUMIF('LMNA e11 - HSF3.0'!E2:E389,"&lt;="&amp;$A344,'LMNA e11 - HSF3.0'!I2:I389)-SUMIF('LMNA e11 - HSF3.0'!G2:G389,"&lt;="&amp;$A344,'LMNA e11 - HSF3.0'!I2:I389),"")</f>
        <v>-0.9523809523809561</v>
      </c>
      <c r="I344" s="39">
        <f>IF($A344&lt;=LEN('LMNA e11 - 2ry Str + Mask'!A$2),G344+H344,"")</f>
        <v>-0.7857142857142918</v>
      </c>
      <c r="J344" s="39">
        <f t="shared" si="41"/>
        <v>0</v>
      </c>
      <c r="K344" s="39">
        <f t="shared" si="42"/>
        <v>0</v>
      </c>
      <c r="L344" s="39">
        <f t="shared" si="43"/>
        <v>0</v>
      </c>
      <c r="M344" s="39">
        <f t="shared" si="44"/>
        <v>0</v>
      </c>
      <c r="N344" s="39">
        <f t="shared" si="45"/>
        <v>0</v>
      </c>
      <c r="O344" s="39">
        <f t="shared" si="46"/>
        <v>0</v>
      </c>
      <c r="P344" s="39">
        <f>IF($A344&lt;=LEN('LMNA e11 - 2ry Str + Mask'!A$2),M344-J344,"")</f>
        <v>0</v>
      </c>
      <c r="Q344" s="39">
        <f>IF($A344&lt;=LEN('LMNA e11 - 2ry Str + Mask'!A$2),N344-K344,"")</f>
        <v>0</v>
      </c>
      <c r="R344" s="39">
        <f>IF($A344&lt;=LEN('LMNA e11 - 2ry Str + Mask'!A$2),O344-L344,"")</f>
        <v>0</v>
      </c>
    </row>
    <row r="345" spans="1:18" ht="80" customHeight="1" x14ac:dyDescent="0.15">
      <c r="A345" s="36">
        <v>344</v>
      </c>
      <c r="B345" s="37" t="str">
        <f>IF($A345&lt;=LEN('LMNA e11 - 2ry Str + Mask'!A$2),MID('LMNA e11 - 2ry Str + Mask'!A$2,$A345,1),"")</f>
        <v>)</v>
      </c>
      <c r="C345" s="38" t="str">
        <f>IF($A345&lt;=LEN('LMNA e11 - 2ry Str + Mask'!B$2),MID('LMNA e11 - 2ry Str + Mask'!B$2,$A345,1),"")</f>
        <v>)</v>
      </c>
      <c r="D345" s="38" t="str">
        <f>IF($A345&lt;=LEN('LMNA e11 - 2ry Str + Mask'!C$2),MID('LMNA e11 - 2ry Str + Mask'!C$2,$A345,1),"")</f>
        <v>.</v>
      </c>
      <c r="E345" s="38" t="str">
        <f t="shared" si="40"/>
        <v>)</v>
      </c>
      <c r="F345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</v>
      </c>
      <c r="G345" s="39">
        <f>IF($A345&lt;=LEN('LMNA e11 - 2ry Str + Mask'!A$2),SUMIF('LMNA e11 - HSF3.0'!E2:E389,"&lt;="&amp;$A345,'LMNA e11 - HSF3.0'!H2:H389)-SUMIF('LMNA e11 - HSF3.0'!G2:G389,"&lt;="&amp;$A345,'LMNA e11 - HSF3.0'!H2:H389),"")</f>
        <v>0.1666666666666643</v>
      </c>
      <c r="H345" s="39">
        <f>IF($A345&lt;=LEN('LMNA e11 - 2ry Str + Mask'!A$2),SUMIF('LMNA e11 - HSF3.0'!E2:E389,"&lt;="&amp;$A345,'LMNA e11 - HSF3.0'!I2:I389)-SUMIF('LMNA e11 - HSF3.0'!G2:G389,"&lt;="&amp;$A345,'LMNA e11 - HSF3.0'!I2:I389),"")</f>
        <v>-1.119047619047624</v>
      </c>
      <c r="I345" s="39">
        <f>IF($A345&lt;=LEN('LMNA e11 - 2ry Str + Mask'!A$2),G345+H345,"")</f>
        <v>-0.95238095238095966</v>
      </c>
      <c r="J345" s="39">
        <f t="shared" si="41"/>
        <v>0</v>
      </c>
      <c r="K345" s="39">
        <f t="shared" si="42"/>
        <v>0</v>
      </c>
      <c r="L345" s="39">
        <f t="shared" si="43"/>
        <v>0</v>
      </c>
      <c r="M345" s="39">
        <f t="shared" si="44"/>
        <v>0</v>
      </c>
      <c r="N345" s="39">
        <f t="shared" si="45"/>
        <v>0</v>
      </c>
      <c r="O345" s="39">
        <f t="shared" si="46"/>
        <v>0</v>
      </c>
      <c r="P345" s="39">
        <f>IF($A345&lt;=LEN('LMNA e11 - 2ry Str + Mask'!A$2),M345-J345,"")</f>
        <v>0</v>
      </c>
      <c r="Q345" s="39">
        <f>IF($A345&lt;=LEN('LMNA e11 - 2ry Str + Mask'!A$2),N345-K345,"")</f>
        <v>0</v>
      </c>
      <c r="R345" s="39">
        <f>IF($A345&lt;=LEN('LMNA e11 - 2ry Str + Mask'!A$2),O345-L345,"")</f>
        <v>0</v>
      </c>
    </row>
    <row r="346" spans="1:18" ht="80" customHeight="1" x14ac:dyDescent="0.15">
      <c r="A346" s="36">
        <v>345</v>
      </c>
      <c r="B346" s="37" t="str">
        <f>IF($A346&lt;=LEN('LMNA e11 - 2ry Str + Mask'!A$2),MID('LMNA e11 - 2ry Str + Mask'!A$2,$A346,1),"")</f>
        <v>.</v>
      </c>
      <c r="C346" s="38" t="str">
        <f>IF($A346&lt;=LEN('LMNA e11 - 2ry Str + Mask'!B$2),MID('LMNA e11 - 2ry Str + Mask'!B$2,$A346,1),"")</f>
        <v>.</v>
      </c>
      <c r="D346" s="38" t="str">
        <f>IF($A346&lt;=LEN('LMNA e11 - 2ry Str + Mask'!C$2),MID('LMNA e11 - 2ry Str + Mask'!C$2,$A346,1),"")</f>
        <v>.</v>
      </c>
      <c r="E346" s="38" t="str">
        <f t="shared" si="40"/>
        <v>.</v>
      </c>
      <c r="F346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</v>
      </c>
      <c r="G346" s="39">
        <f>IF($A346&lt;=LEN('LMNA e11 - 2ry Str + Mask'!A$2),SUMIF('LMNA e11 - HSF3.0'!E2:E389,"&lt;="&amp;$A346,'LMNA e11 - HSF3.0'!H2:H389)-SUMIF('LMNA e11 - HSF3.0'!G2:G389,"&lt;="&amp;$A346,'LMNA e11 - HSF3.0'!H2:H389),"")</f>
        <v>0.3333333333333286</v>
      </c>
      <c r="H346" s="39">
        <f>IF($A346&lt;=LEN('LMNA e11 - 2ry Str + Mask'!A$2),SUMIF('LMNA e11 - HSF3.0'!E2:E389,"&lt;="&amp;$A346,'LMNA e11 - HSF3.0'!I2:I389)-SUMIF('LMNA e11 - HSF3.0'!G2:G389,"&lt;="&amp;$A346,'LMNA e11 - HSF3.0'!I2:I389),"")</f>
        <v>-1.2857142857142918</v>
      </c>
      <c r="I346" s="39">
        <f>IF($A346&lt;=LEN('LMNA e11 - 2ry Str + Mask'!A$2),G346+H346,"")</f>
        <v>-0.95238095238096321</v>
      </c>
      <c r="J346" s="39">
        <f t="shared" si="41"/>
        <v>0.3333333333333286</v>
      </c>
      <c r="K346" s="39">
        <f t="shared" si="42"/>
        <v>-1.2857142857142918</v>
      </c>
      <c r="L346" s="39">
        <f t="shared" si="43"/>
        <v>-0.95238095238096321</v>
      </c>
      <c r="M346" s="39">
        <f t="shared" si="44"/>
        <v>0.3333333333333286</v>
      </c>
      <c r="N346" s="39">
        <f t="shared" si="45"/>
        <v>-1.2857142857142918</v>
      </c>
      <c r="O346" s="39">
        <f t="shared" si="46"/>
        <v>-0.95238095238096321</v>
      </c>
      <c r="P346" s="39">
        <f>IF($A346&lt;=LEN('LMNA e11 - 2ry Str + Mask'!A$2),M346-J346,"")</f>
        <v>0</v>
      </c>
      <c r="Q346" s="39">
        <f>IF($A346&lt;=LEN('LMNA e11 - 2ry Str + Mask'!A$2),N346-K346,"")</f>
        <v>0</v>
      </c>
      <c r="R346" s="39">
        <f>IF($A346&lt;=LEN('LMNA e11 - 2ry Str + Mask'!A$2),O346-L346,"")</f>
        <v>0</v>
      </c>
    </row>
    <row r="347" spans="1:18" ht="80" customHeight="1" x14ac:dyDescent="0.15">
      <c r="A347" s="36">
        <v>346</v>
      </c>
      <c r="B347" s="37" t="str">
        <f>IF($A347&lt;=LEN('LMNA e11 - 2ry Str + Mask'!A$2),MID('LMNA e11 - 2ry Str + Mask'!A$2,$A347,1),"")</f>
        <v>.</v>
      </c>
      <c r="C347" s="38" t="str">
        <f>IF($A347&lt;=LEN('LMNA e11 - 2ry Str + Mask'!B$2),MID('LMNA e11 - 2ry Str + Mask'!B$2,$A347,1),"")</f>
        <v>.</v>
      </c>
      <c r="D347" s="38" t="str">
        <f>IF($A347&lt;=LEN('LMNA e11 - 2ry Str + Mask'!C$2),MID('LMNA e11 - 2ry Str + Mask'!C$2,$A347,1),"")</f>
        <v>.</v>
      </c>
      <c r="E347" s="38" t="str">
        <f t="shared" si="40"/>
        <v>.</v>
      </c>
      <c r="F347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</v>
      </c>
      <c r="G347" s="39">
        <f>IF($A347&lt;=LEN('LMNA e11 - 2ry Str + Mask'!A$2),SUMIF('LMNA e11 - HSF3.0'!E2:E389,"&lt;="&amp;$A347,'LMNA e11 - HSF3.0'!H2:H389)-SUMIF('LMNA e11 - HSF3.0'!G2:G389,"&lt;="&amp;$A347,'LMNA e11 - HSF3.0'!H2:H389),"")</f>
        <v>0.1666666666666643</v>
      </c>
      <c r="H347" s="39">
        <f>IF($A347&lt;=LEN('LMNA e11 - 2ry Str + Mask'!A$2),SUMIF('LMNA e11 - HSF3.0'!E2:E389,"&lt;="&amp;$A347,'LMNA e11 - HSF3.0'!I2:I389)-SUMIF('LMNA e11 - HSF3.0'!G2:G389,"&lt;="&amp;$A347,'LMNA e11 - HSF3.0'!I2:I389),"")</f>
        <v>-1.4523809523809597</v>
      </c>
      <c r="I347" s="39">
        <f>IF($A347&lt;=LEN('LMNA e11 - 2ry Str + Mask'!A$2),G347+H347,"")</f>
        <v>-1.2857142857142954</v>
      </c>
      <c r="J347" s="39">
        <f t="shared" si="41"/>
        <v>0.1666666666666643</v>
      </c>
      <c r="K347" s="39">
        <f t="shared" si="42"/>
        <v>-1.4523809523809597</v>
      </c>
      <c r="L347" s="39">
        <f t="shared" si="43"/>
        <v>-1.2857142857142954</v>
      </c>
      <c r="M347" s="39">
        <f t="shared" si="44"/>
        <v>0.1666666666666643</v>
      </c>
      <c r="N347" s="39">
        <f t="shared" si="45"/>
        <v>-1.4523809523809597</v>
      </c>
      <c r="O347" s="39">
        <f t="shared" si="46"/>
        <v>-1.2857142857142954</v>
      </c>
      <c r="P347" s="39">
        <f>IF($A347&lt;=LEN('LMNA e11 - 2ry Str + Mask'!A$2),M347-J347,"")</f>
        <v>0</v>
      </c>
      <c r="Q347" s="39">
        <f>IF($A347&lt;=LEN('LMNA e11 - 2ry Str + Mask'!A$2),N347-K347,"")</f>
        <v>0</v>
      </c>
      <c r="R347" s="39">
        <f>IF($A347&lt;=LEN('LMNA e11 - 2ry Str + Mask'!A$2),O347-L347,"")</f>
        <v>0</v>
      </c>
    </row>
    <row r="348" spans="1:18" ht="80" customHeight="1" x14ac:dyDescent="0.15">
      <c r="A348" s="36">
        <v>347</v>
      </c>
      <c r="B348" s="37" t="str">
        <f>IF($A348&lt;=LEN('LMNA e11 - 2ry Str + Mask'!A$2),MID('LMNA e11 - 2ry Str + Mask'!A$2,$A348,1),"")</f>
        <v>.</v>
      </c>
      <c r="C348" s="38" t="str">
        <f>IF($A348&lt;=LEN('LMNA e11 - 2ry Str + Mask'!B$2),MID('LMNA e11 - 2ry Str + Mask'!B$2,$A348,1),"")</f>
        <v>.</v>
      </c>
      <c r="D348" s="38" t="str">
        <f>IF($A348&lt;=LEN('LMNA e11 - 2ry Str + Mask'!C$2),MID('LMNA e11 - 2ry Str + Mask'!C$2,$A348,1),"")</f>
        <v>.</v>
      </c>
      <c r="E348" s="38" t="str">
        <f t="shared" si="40"/>
        <v>.</v>
      </c>
      <c r="F348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</v>
      </c>
      <c r="G348" s="39">
        <f>IF($A348&lt;=LEN('LMNA e11 - 2ry Str + Mask'!A$2),SUMIF('LMNA e11 - HSF3.0'!E2:E389,"&lt;="&amp;$A348,'LMNA e11 - HSF3.0'!H2:H389)-SUMIF('LMNA e11 - HSF3.0'!G2:G389,"&lt;="&amp;$A348,'LMNA e11 - HSF3.0'!H2:H389),"")</f>
        <v>0.2916666666666643</v>
      </c>
      <c r="H348" s="39">
        <f>IF($A348&lt;=LEN('LMNA e11 - 2ry Str + Mask'!A$2),SUMIF('LMNA e11 - HSF3.0'!E2:E389,"&lt;="&amp;$A348,'LMNA e11 - HSF3.0'!I2:I389)-SUMIF('LMNA e11 - HSF3.0'!G2:G389,"&lt;="&amp;$A348,'LMNA e11 - HSF3.0'!I2:I389),"")</f>
        <v>-1.4345238095238173</v>
      </c>
      <c r="I348" s="39">
        <f>IF($A348&lt;=LEN('LMNA e11 - 2ry Str + Mask'!A$2),G348+H348,"")</f>
        <v>-1.142857142857153</v>
      </c>
      <c r="J348" s="39">
        <f t="shared" si="41"/>
        <v>0.2916666666666643</v>
      </c>
      <c r="K348" s="39">
        <f t="shared" si="42"/>
        <v>-1.4345238095238173</v>
      </c>
      <c r="L348" s="39">
        <f t="shared" si="43"/>
        <v>-1.142857142857153</v>
      </c>
      <c r="M348" s="39">
        <f t="shared" si="44"/>
        <v>0.2916666666666643</v>
      </c>
      <c r="N348" s="39">
        <f t="shared" si="45"/>
        <v>-1.4345238095238173</v>
      </c>
      <c r="O348" s="39">
        <f t="shared" si="46"/>
        <v>-1.142857142857153</v>
      </c>
      <c r="P348" s="39">
        <f>IF($A348&lt;=LEN('LMNA e11 - 2ry Str + Mask'!A$2),M348-J348,"")</f>
        <v>0</v>
      </c>
      <c r="Q348" s="39">
        <f>IF($A348&lt;=LEN('LMNA e11 - 2ry Str + Mask'!A$2),N348-K348,"")</f>
        <v>0</v>
      </c>
      <c r="R348" s="39">
        <f>IF($A348&lt;=LEN('LMNA e11 - 2ry Str + Mask'!A$2),O348-L348,"")</f>
        <v>0</v>
      </c>
    </row>
    <row r="349" spans="1:18" ht="80" customHeight="1" x14ac:dyDescent="0.15">
      <c r="A349" s="36">
        <v>348</v>
      </c>
      <c r="B349" s="37" t="str">
        <f>IF($A349&lt;=LEN('LMNA e11 - 2ry Str + Mask'!A$2),MID('LMNA e11 - 2ry Str + Mask'!A$2,$A349,1),"")</f>
        <v>.</v>
      </c>
      <c r="C349" s="38" t="str">
        <f>IF($A349&lt;=LEN('LMNA e11 - 2ry Str + Mask'!B$2),MID('LMNA e11 - 2ry Str + Mask'!B$2,$A349,1),"")</f>
        <v>.</v>
      </c>
      <c r="D349" s="38" t="str">
        <f>IF($A349&lt;=LEN('LMNA e11 - 2ry Str + Mask'!C$2),MID('LMNA e11 - 2ry Str + Mask'!C$2,$A349,1),"")</f>
        <v>.</v>
      </c>
      <c r="E349" s="38" t="str">
        <f t="shared" si="40"/>
        <v>.</v>
      </c>
      <c r="F349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</v>
      </c>
      <c r="G349" s="39">
        <f>IF($A349&lt;=LEN('LMNA e11 - 2ry Str + Mask'!A$2),SUMIF('LMNA e11 - HSF3.0'!E2:E389,"&lt;="&amp;$A349,'LMNA e11 - HSF3.0'!H2:H389)-SUMIF('LMNA e11 - HSF3.0'!G2:G389,"&lt;="&amp;$A349,'LMNA e11 - HSF3.0'!H2:H389),"")</f>
        <v>0.2916666666666643</v>
      </c>
      <c r="H349" s="39">
        <f>IF($A349&lt;=LEN('LMNA e11 - 2ry Str + Mask'!A$2),SUMIF('LMNA e11 - HSF3.0'!E2:E389,"&lt;="&amp;$A349,'LMNA e11 - HSF3.0'!I2:I389)-SUMIF('LMNA e11 - HSF3.0'!G2:G389,"&lt;="&amp;$A349,'LMNA e11 - HSF3.0'!I2:I389),"")</f>
        <v>-1.4345238095238173</v>
      </c>
      <c r="I349" s="39">
        <f>IF($A349&lt;=LEN('LMNA e11 - 2ry Str + Mask'!A$2),G349+H349,"")</f>
        <v>-1.142857142857153</v>
      </c>
      <c r="J349" s="39">
        <f t="shared" si="41"/>
        <v>0.2916666666666643</v>
      </c>
      <c r="K349" s="39">
        <f t="shared" si="42"/>
        <v>-1.4345238095238173</v>
      </c>
      <c r="L349" s="39">
        <f t="shared" si="43"/>
        <v>-1.142857142857153</v>
      </c>
      <c r="M349" s="39">
        <f t="shared" si="44"/>
        <v>0.2916666666666643</v>
      </c>
      <c r="N349" s="39">
        <f t="shared" si="45"/>
        <v>-1.4345238095238173</v>
      </c>
      <c r="O349" s="39">
        <f t="shared" si="46"/>
        <v>-1.142857142857153</v>
      </c>
      <c r="P349" s="39">
        <f>IF($A349&lt;=LEN('LMNA e11 - 2ry Str + Mask'!A$2),M349-J349,"")</f>
        <v>0</v>
      </c>
      <c r="Q349" s="39">
        <f>IF($A349&lt;=LEN('LMNA e11 - 2ry Str + Mask'!A$2),N349-K349,"")</f>
        <v>0</v>
      </c>
      <c r="R349" s="39">
        <f>IF($A349&lt;=LEN('LMNA e11 - 2ry Str + Mask'!A$2),O349-L349,"")</f>
        <v>0</v>
      </c>
    </row>
    <row r="350" spans="1:18" ht="80" customHeight="1" x14ac:dyDescent="0.15">
      <c r="A350" s="36">
        <v>349</v>
      </c>
      <c r="B350" s="37" t="str">
        <f>IF($A350&lt;=LEN('LMNA e11 - 2ry Str + Mask'!A$2),MID('LMNA e11 - 2ry Str + Mask'!A$2,$A350,1),"")</f>
        <v>.</v>
      </c>
      <c r="C350" s="38" t="str">
        <f>IF($A350&lt;=LEN('LMNA e11 - 2ry Str + Mask'!B$2),MID('LMNA e11 - 2ry Str + Mask'!B$2,$A350,1),"")</f>
        <v>.</v>
      </c>
      <c r="D350" s="38" t="str">
        <f>IF($A350&lt;=LEN('LMNA e11 - 2ry Str + Mask'!C$2),MID('LMNA e11 - 2ry Str + Mask'!C$2,$A350,1),"")</f>
        <v>.</v>
      </c>
      <c r="E350" s="38" t="str">
        <f t="shared" si="40"/>
        <v>.</v>
      </c>
      <c r="F350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</v>
      </c>
      <c r="G350" s="39">
        <f>IF($A350&lt;=LEN('LMNA e11 - 2ry Str + Mask'!A$2),SUMIF('LMNA e11 - HSF3.0'!E2:E389,"&lt;="&amp;$A350,'LMNA e11 - HSF3.0'!H2:H389)-SUMIF('LMNA e11 - HSF3.0'!G2:G389,"&lt;="&amp;$A350,'LMNA e11 - HSF3.0'!H2:H389),"")</f>
        <v>0.4345238095238102</v>
      </c>
      <c r="H350" s="39">
        <f>IF($A350&lt;=LEN('LMNA e11 - 2ry Str + Mask'!A$2),SUMIF('LMNA e11 - HSF3.0'!E2:E389,"&lt;="&amp;$A350,'LMNA e11 - HSF3.0'!I2:I389)-SUMIF('LMNA e11 - HSF3.0'!G2:G389,"&lt;="&amp;$A350,'LMNA e11 - HSF3.0'!I2:I389),"")</f>
        <v>-1.291666666666675</v>
      </c>
      <c r="I350" s="39">
        <f>IF($A350&lt;=LEN('LMNA e11 - 2ry Str + Mask'!A$2),G350+H350,"")</f>
        <v>-0.85714285714286476</v>
      </c>
      <c r="J350" s="39">
        <f t="shared" si="41"/>
        <v>0.4345238095238102</v>
      </c>
      <c r="K350" s="39">
        <f t="shared" si="42"/>
        <v>-1.291666666666675</v>
      </c>
      <c r="L350" s="39">
        <f t="shared" si="43"/>
        <v>-0.85714285714286476</v>
      </c>
      <c r="M350" s="39">
        <f t="shared" si="44"/>
        <v>0.4345238095238102</v>
      </c>
      <c r="N350" s="39">
        <f t="shared" si="45"/>
        <v>-1.291666666666675</v>
      </c>
      <c r="O350" s="39">
        <f t="shared" si="46"/>
        <v>-0.85714285714286476</v>
      </c>
      <c r="P350" s="39">
        <f>IF($A350&lt;=LEN('LMNA e11 - 2ry Str + Mask'!A$2),M350-J350,"")</f>
        <v>0</v>
      </c>
      <c r="Q350" s="39">
        <f>IF($A350&lt;=LEN('LMNA e11 - 2ry Str + Mask'!A$2),N350-K350,"")</f>
        <v>0</v>
      </c>
      <c r="R350" s="39">
        <f>IF($A350&lt;=LEN('LMNA e11 - 2ry Str + Mask'!A$2),O350-L350,"")</f>
        <v>0</v>
      </c>
    </row>
    <row r="351" spans="1:18" ht="80" customHeight="1" x14ac:dyDescent="0.15">
      <c r="A351" s="36">
        <v>350</v>
      </c>
      <c r="B351" s="37" t="str">
        <f>IF($A351&lt;=LEN('LMNA e11 - 2ry Str + Mask'!A$2),MID('LMNA e11 - 2ry Str + Mask'!A$2,$A351,1),"")</f>
        <v>.</v>
      </c>
      <c r="C351" s="38" t="str">
        <f>IF($A351&lt;=LEN('LMNA e11 - 2ry Str + Mask'!B$2),MID('LMNA e11 - 2ry Str + Mask'!B$2,$A351,1),"")</f>
        <v>.</v>
      </c>
      <c r="D351" s="38" t="str">
        <f>IF($A351&lt;=LEN('LMNA e11 - 2ry Str + Mask'!C$2),MID('LMNA e11 - 2ry Str + Mask'!C$2,$A351,1),"")</f>
        <v>.</v>
      </c>
      <c r="E351" s="38" t="str">
        <f t="shared" si="40"/>
        <v>.</v>
      </c>
      <c r="F351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</v>
      </c>
      <c r="G351" s="39">
        <f>IF($A351&lt;=LEN('LMNA e11 - 2ry Str + Mask'!A$2),SUMIF('LMNA e11 - HSF3.0'!E2:E389,"&lt;="&amp;$A351,'LMNA e11 - HSF3.0'!H2:H389)-SUMIF('LMNA e11 - HSF3.0'!G2:G389,"&lt;="&amp;$A351,'LMNA e11 - HSF3.0'!H2:H389),"")</f>
        <v>0.4345238095238102</v>
      </c>
      <c r="H351" s="39">
        <f>IF($A351&lt;=LEN('LMNA e11 - 2ry Str + Mask'!A$2),SUMIF('LMNA e11 - HSF3.0'!E2:E389,"&lt;="&amp;$A351,'LMNA e11 - HSF3.0'!I2:I389)-SUMIF('LMNA e11 - HSF3.0'!G2:G389,"&lt;="&amp;$A351,'LMNA e11 - HSF3.0'!I2:I389),"")</f>
        <v>-0.95833333333333925</v>
      </c>
      <c r="I351" s="39">
        <f>IF($A351&lt;=LEN('LMNA e11 - 2ry Str + Mask'!A$2),G351+H351,"")</f>
        <v>-0.52380952380952905</v>
      </c>
      <c r="J351" s="39">
        <f t="shared" si="41"/>
        <v>0.4345238095238102</v>
      </c>
      <c r="K351" s="39">
        <f t="shared" si="42"/>
        <v>-0.95833333333333925</v>
      </c>
      <c r="L351" s="39">
        <f t="shared" si="43"/>
        <v>-0.52380952380952905</v>
      </c>
      <c r="M351" s="39">
        <f t="shared" si="44"/>
        <v>0.4345238095238102</v>
      </c>
      <c r="N351" s="39">
        <f t="shared" si="45"/>
        <v>-0.95833333333333925</v>
      </c>
      <c r="O351" s="39">
        <f t="shared" si="46"/>
        <v>-0.52380952380952905</v>
      </c>
      <c r="P351" s="39">
        <f>IF($A351&lt;=LEN('LMNA e11 - 2ry Str + Mask'!A$2),M351-J351,"")</f>
        <v>0</v>
      </c>
      <c r="Q351" s="39">
        <f>IF($A351&lt;=LEN('LMNA e11 - 2ry Str + Mask'!A$2),N351-K351,"")</f>
        <v>0</v>
      </c>
      <c r="R351" s="39">
        <f>IF($A351&lt;=LEN('LMNA e11 - 2ry Str + Mask'!A$2),O351-L351,"")</f>
        <v>0</v>
      </c>
    </row>
    <row r="352" spans="1:18" ht="80" customHeight="1" x14ac:dyDescent="0.15">
      <c r="A352" s="36">
        <v>351</v>
      </c>
      <c r="B352" s="37" t="str">
        <f>IF($A352&lt;=LEN('LMNA e11 - 2ry Str + Mask'!A$2),MID('LMNA e11 - 2ry Str + Mask'!A$2,$A352,1),"")</f>
        <v>.</v>
      </c>
      <c r="C352" s="38" t="str">
        <f>IF($A352&lt;=LEN('LMNA e11 - 2ry Str + Mask'!B$2),MID('LMNA e11 - 2ry Str + Mask'!B$2,$A352,1),"")</f>
        <v>.</v>
      </c>
      <c r="D352" s="38" t="str">
        <f>IF($A352&lt;=LEN('LMNA e11 - 2ry Str + Mask'!C$2),MID('LMNA e11 - 2ry Str + Mask'!C$2,$A352,1),"")</f>
        <v>.</v>
      </c>
      <c r="E352" s="38" t="str">
        <f t="shared" si="40"/>
        <v>.</v>
      </c>
      <c r="F352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</v>
      </c>
      <c r="G352" s="39">
        <f>IF($A352&lt;=LEN('LMNA e11 - 2ry Str + Mask'!A$2),SUMIF('LMNA e11 - HSF3.0'!E2:E389,"&lt;="&amp;$A352,'LMNA e11 - HSF3.0'!H2:H389)-SUMIF('LMNA e11 - HSF3.0'!G2:G389,"&lt;="&amp;$A352,'LMNA e11 - HSF3.0'!H2:H389),"")</f>
        <v>0.2678571428571459</v>
      </c>
      <c r="H352" s="39">
        <f>IF($A352&lt;=LEN('LMNA e11 - 2ry Str + Mask'!A$2),SUMIF('LMNA e11 - HSF3.0'!E2:E389,"&lt;="&amp;$A352,'LMNA e11 - HSF3.0'!I2:I389)-SUMIF('LMNA e11 - HSF3.0'!G2:G389,"&lt;="&amp;$A352,'LMNA e11 - HSF3.0'!I2:I389),"")</f>
        <v>-0.95833333333333925</v>
      </c>
      <c r="I352" s="39">
        <f>IF($A352&lt;=LEN('LMNA e11 - 2ry Str + Mask'!A$2),G352+H352,"")</f>
        <v>-0.69047619047619335</v>
      </c>
      <c r="J352" s="39">
        <f t="shared" si="41"/>
        <v>0.2678571428571459</v>
      </c>
      <c r="K352" s="39">
        <f t="shared" si="42"/>
        <v>-0.95833333333333925</v>
      </c>
      <c r="L352" s="39">
        <f t="shared" si="43"/>
        <v>-0.69047619047619335</v>
      </c>
      <c r="M352" s="39">
        <f t="shared" si="44"/>
        <v>0.2678571428571459</v>
      </c>
      <c r="N352" s="39">
        <f t="shared" si="45"/>
        <v>-0.95833333333333925</v>
      </c>
      <c r="O352" s="39">
        <f t="shared" si="46"/>
        <v>-0.69047619047619335</v>
      </c>
      <c r="P352" s="39">
        <f>IF($A352&lt;=LEN('LMNA e11 - 2ry Str + Mask'!A$2),M352-J352,"")</f>
        <v>0</v>
      </c>
      <c r="Q352" s="39">
        <f>IF($A352&lt;=LEN('LMNA e11 - 2ry Str + Mask'!A$2),N352-K352,"")</f>
        <v>0</v>
      </c>
      <c r="R352" s="39">
        <f>IF($A352&lt;=LEN('LMNA e11 - 2ry Str + Mask'!A$2),O352-L352,"")</f>
        <v>0</v>
      </c>
    </row>
    <row r="353" spans="1:18" ht="80" customHeight="1" x14ac:dyDescent="0.15">
      <c r="A353" s="36">
        <v>352</v>
      </c>
      <c r="B353" s="37" t="str">
        <f>IF($A353&lt;=LEN('LMNA e11 - 2ry Str + Mask'!A$2),MID('LMNA e11 - 2ry Str + Mask'!A$2,$A353,1),"")</f>
        <v>.</v>
      </c>
      <c r="C353" s="38" t="str">
        <f>IF($A353&lt;=LEN('LMNA e11 - 2ry Str + Mask'!B$2),MID('LMNA e11 - 2ry Str + Mask'!B$2,$A353,1),"")</f>
        <v>.</v>
      </c>
      <c r="D353" s="38" t="str">
        <f>IF($A353&lt;=LEN('LMNA e11 - 2ry Str + Mask'!C$2),MID('LMNA e11 - 2ry Str + Mask'!C$2,$A353,1),"")</f>
        <v>.</v>
      </c>
      <c r="E353" s="38" t="str">
        <f t="shared" si="40"/>
        <v>.</v>
      </c>
      <c r="F353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</v>
      </c>
      <c r="G353" s="39">
        <f>IF($A353&lt;=LEN('LMNA e11 - 2ry Str + Mask'!A$2),SUMIF('LMNA e11 - HSF3.0'!E2:E389,"&lt;="&amp;$A353,'LMNA e11 - HSF3.0'!H2:H389)-SUMIF('LMNA e11 - HSF3.0'!G2:G389,"&lt;="&amp;$A353,'LMNA e11 - HSF3.0'!H2:H389),"")</f>
        <v>0.2678571428571459</v>
      </c>
      <c r="H353" s="39">
        <f>IF($A353&lt;=LEN('LMNA e11 - 2ry Str + Mask'!A$2),SUMIF('LMNA e11 - HSF3.0'!E2:E389,"&lt;="&amp;$A353,'LMNA e11 - HSF3.0'!I2:I389)-SUMIF('LMNA e11 - HSF3.0'!G2:G389,"&lt;="&amp;$A353,'LMNA e11 - HSF3.0'!I2:I389),"")</f>
        <v>-0.95833333333333925</v>
      </c>
      <c r="I353" s="39">
        <f>IF($A353&lt;=LEN('LMNA e11 - 2ry Str + Mask'!A$2),G353+H353,"")</f>
        <v>-0.69047619047619335</v>
      </c>
      <c r="J353" s="39">
        <f t="shared" si="41"/>
        <v>0.2678571428571459</v>
      </c>
      <c r="K353" s="39">
        <f t="shared" si="42"/>
        <v>-0.95833333333333925</v>
      </c>
      <c r="L353" s="39">
        <f t="shared" si="43"/>
        <v>-0.69047619047619335</v>
      </c>
      <c r="M353" s="39">
        <f t="shared" si="44"/>
        <v>0.2678571428571459</v>
      </c>
      <c r="N353" s="39">
        <f t="shared" si="45"/>
        <v>-0.95833333333333925</v>
      </c>
      <c r="O353" s="39">
        <f t="shared" si="46"/>
        <v>-0.69047619047619335</v>
      </c>
      <c r="P353" s="39">
        <f>IF($A353&lt;=LEN('LMNA e11 - 2ry Str + Mask'!A$2),M353-J353,"")</f>
        <v>0</v>
      </c>
      <c r="Q353" s="39">
        <f>IF($A353&lt;=LEN('LMNA e11 - 2ry Str + Mask'!A$2),N353-K353,"")</f>
        <v>0</v>
      </c>
      <c r="R353" s="39">
        <f>IF($A353&lt;=LEN('LMNA e11 - 2ry Str + Mask'!A$2),O353-L353,"")</f>
        <v>0</v>
      </c>
    </row>
    <row r="354" spans="1:18" ht="80" customHeight="1" x14ac:dyDescent="0.15">
      <c r="A354" s="36">
        <v>353</v>
      </c>
      <c r="B354" s="37" t="str">
        <f>IF($A354&lt;=LEN('LMNA e11 - 2ry Str + Mask'!A$2),MID('LMNA e11 - 2ry Str + Mask'!A$2,$A354,1),"")</f>
        <v>.</v>
      </c>
      <c r="C354" s="38" t="str">
        <f>IF($A354&lt;=LEN('LMNA e11 - 2ry Str + Mask'!B$2),MID('LMNA e11 - 2ry Str + Mask'!B$2,$A354,1),"")</f>
        <v>.</v>
      </c>
      <c r="D354" s="38" t="str">
        <f>IF($A354&lt;=LEN('LMNA e11 - 2ry Str + Mask'!C$2),MID('LMNA e11 - 2ry Str + Mask'!C$2,$A354,1),"")</f>
        <v>.</v>
      </c>
      <c r="E354" s="38" t="str">
        <f t="shared" si="40"/>
        <v>.</v>
      </c>
      <c r="F354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</v>
      </c>
      <c r="G354" s="39">
        <f>IF($A354&lt;=LEN('LMNA e11 - 2ry Str + Mask'!A$2),SUMIF('LMNA e11 - HSF3.0'!E2:E389,"&lt;="&amp;$A354,'LMNA e11 - HSF3.0'!H2:H389)-SUMIF('LMNA e11 - HSF3.0'!G2:G389,"&lt;="&amp;$A354,'LMNA e11 - HSF3.0'!H2:H389),"")</f>
        <v>0.2678571428571459</v>
      </c>
      <c r="H354" s="39">
        <f>IF($A354&lt;=LEN('LMNA e11 - 2ry Str + Mask'!A$2),SUMIF('LMNA e11 - HSF3.0'!E2:E389,"&lt;="&amp;$A354,'LMNA e11 - HSF3.0'!I2:I389)-SUMIF('LMNA e11 - HSF3.0'!G2:G389,"&lt;="&amp;$A354,'LMNA e11 - HSF3.0'!I2:I389),"")</f>
        <v>-0.95833333333333925</v>
      </c>
      <c r="I354" s="39">
        <f>IF($A354&lt;=LEN('LMNA e11 - 2ry Str + Mask'!A$2),G354+H354,"")</f>
        <v>-0.69047619047619335</v>
      </c>
      <c r="J354" s="39">
        <f t="shared" si="41"/>
        <v>0.2678571428571459</v>
      </c>
      <c r="K354" s="39">
        <f t="shared" si="42"/>
        <v>-0.95833333333333925</v>
      </c>
      <c r="L354" s="39">
        <f t="shared" si="43"/>
        <v>-0.69047619047619335</v>
      </c>
      <c r="M354" s="39">
        <f t="shared" si="44"/>
        <v>0.2678571428571459</v>
      </c>
      <c r="N354" s="39">
        <f t="shared" si="45"/>
        <v>-0.95833333333333925</v>
      </c>
      <c r="O354" s="39">
        <f t="shared" si="46"/>
        <v>-0.69047619047619335</v>
      </c>
      <c r="P354" s="39">
        <f>IF($A354&lt;=LEN('LMNA e11 - 2ry Str + Mask'!A$2),M354-J354,"")</f>
        <v>0</v>
      </c>
      <c r="Q354" s="39">
        <f>IF($A354&lt;=LEN('LMNA e11 - 2ry Str + Mask'!A$2),N354-K354,"")</f>
        <v>0</v>
      </c>
      <c r="R354" s="39">
        <f>IF($A354&lt;=LEN('LMNA e11 - 2ry Str + Mask'!A$2),O354-L354,"")</f>
        <v>0</v>
      </c>
    </row>
    <row r="355" spans="1:18" ht="80" customHeight="1" x14ac:dyDescent="0.15">
      <c r="A355" s="36">
        <v>354</v>
      </c>
      <c r="B355" s="37" t="str">
        <f>IF($A355&lt;=LEN('LMNA e11 - 2ry Str + Mask'!A$2),MID('LMNA e11 - 2ry Str + Mask'!A$2,$A355,1),"")</f>
        <v>.</v>
      </c>
      <c r="C355" s="38" t="str">
        <f>IF($A355&lt;=LEN('LMNA e11 - 2ry Str + Mask'!B$2),MID('LMNA e11 - 2ry Str + Mask'!B$2,$A355,1),"")</f>
        <v>.</v>
      </c>
      <c r="D355" s="38" t="str">
        <f>IF($A355&lt;=LEN('LMNA e11 - 2ry Str + Mask'!C$2),MID('LMNA e11 - 2ry Str + Mask'!C$2,$A355,1),"")</f>
        <v>.</v>
      </c>
      <c r="E355" s="38" t="str">
        <f t="shared" si="40"/>
        <v>.</v>
      </c>
      <c r="F355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</v>
      </c>
      <c r="G355" s="39">
        <f>IF($A355&lt;=LEN('LMNA e11 - 2ry Str + Mask'!A$2),SUMIF('LMNA e11 - HSF3.0'!E2:E389,"&lt;="&amp;$A355,'LMNA e11 - HSF3.0'!H2:H389)-SUMIF('LMNA e11 - HSF3.0'!G2:G389,"&lt;="&amp;$A355,'LMNA e11 - HSF3.0'!H2:H389),"")</f>
        <v>0.2678571428571459</v>
      </c>
      <c r="H355" s="39">
        <f>IF($A355&lt;=LEN('LMNA e11 - 2ry Str + Mask'!A$2),SUMIF('LMNA e11 - HSF3.0'!E2:E389,"&lt;="&amp;$A355,'LMNA e11 - HSF3.0'!I2:I389)-SUMIF('LMNA e11 - HSF3.0'!G2:G389,"&lt;="&amp;$A355,'LMNA e11 - HSF3.0'!I2:I389),"")</f>
        <v>-0.95833333333333925</v>
      </c>
      <c r="I355" s="39">
        <f>IF($A355&lt;=LEN('LMNA e11 - 2ry Str + Mask'!A$2),G355+H355,"")</f>
        <v>-0.69047619047619335</v>
      </c>
      <c r="J355" s="39">
        <f t="shared" si="41"/>
        <v>0.2678571428571459</v>
      </c>
      <c r="K355" s="39">
        <f t="shared" si="42"/>
        <v>-0.95833333333333925</v>
      </c>
      <c r="L355" s="39">
        <f t="shared" si="43"/>
        <v>-0.69047619047619335</v>
      </c>
      <c r="M355" s="39">
        <f t="shared" si="44"/>
        <v>0.2678571428571459</v>
      </c>
      <c r="N355" s="39">
        <f t="shared" si="45"/>
        <v>-0.95833333333333925</v>
      </c>
      <c r="O355" s="39">
        <f t="shared" si="46"/>
        <v>-0.69047619047619335</v>
      </c>
      <c r="P355" s="39">
        <f>IF($A355&lt;=LEN('LMNA e11 - 2ry Str + Mask'!A$2),M355-J355,"")</f>
        <v>0</v>
      </c>
      <c r="Q355" s="39">
        <f>IF($A355&lt;=LEN('LMNA e11 - 2ry Str + Mask'!A$2),N355-K355,"")</f>
        <v>0</v>
      </c>
      <c r="R355" s="39">
        <f>IF($A355&lt;=LEN('LMNA e11 - 2ry Str + Mask'!A$2),O355-L355,"")</f>
        <v>0</v>
      </c>
    </row>
    <row r="356" spans="1:18" ht="80" customHeight="1" x14ac:dyDescent="0.15">
      <c r="A356" s="36">
        <v>355</v>
      </c>
      <c r="B356" s="37" t="str">
        <f>IF($A356&lt;=LEN('LMNA e11 - 2ry Str + Mask'!A$2),MID('LMNA e11 - 2ry Str + Mask'!A$2,$A356,1),"")</f>
        <v>(</v>
      </c>
      <c r="C356" s="38" t="str">
        <f>IF($A356&lt;=LEN('LMNA e11 - 2ry Str + Mask'!B$2),MID('LMNA e11 - 2ry Str + Mask'!B$2,$A356,1),"")</f>
        <v>(</v>
      </c>
      <c r="D356" s="38" t="str">
        <f>IF($A356&lt;=LEN('LMNA e11 - 2ry Str + Mask'!C$2),MID('LMNA e11 - 2ry Str + Mask'!C$2,$A356,1),"")</f>
        <v>.</v>
      </c>
      <c r="E356" s="38" t="str">
        <f t="shared" si="40"/>
        <v>(</v>
      </c>
      <c r="F356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</v>
      </c>
      <c r="G356" s="39">
        <f>IF($A356&lt;=LEN('LMNA e11 - 2ry Str + Mask'!A$2),SUMIF('LMNA e11 - HSF3.0'!E2:E389,"&lt;="&amp;$A356,'LMNA e11 - HSF3.0'!H2:H389)-SUMIF('LMNA e11 - HSF3.0'!G2:G389,"&lt;="&amp;$A356,'LMNA e11 - HSF3.0'!H2:H389),"")</f>
        <v>0.1428571428571459</v>
      </c>
      <c r="H356" s="39">
        <f>IF($A356&lt;=LEN('LMNA e11 - 2ry Str + Mask'!A$2),SUMIF('LMNA e11 - HSF3.0'!E2:E389,"&lt;="&amp;$A356,'LMNA e11 - HSF3.0'!I2:I389)-SUMIF('LMNA e11 - HSF3.0'!G2:G389,"&lt;="&amp;$A356,'LMNA e11 - HSF3.0'!I2:I389),"")</f>
        <v>-0.83333333333333925</v>
      </c>
      <c r="I356" s="39">
        <f>IF($A356&lt;=LEN('LMNA e11 - 2ry Str + Mask'!A$2),G356+H356,"")</f>
        <v>-0.69047619047619335</v>
      </c>
      <c r="J356" s="39">
        <f t="shared" si="41"/>
        <v>0</v>
      </c>
      <c r="K356" s="39">
        <f t="shared" si="42"/>
        <v>0</v>
      </c>
      <c r="L356" s="39">
        <f t="shared" si="43"/>
        <v>0</v>
      </c>
      <c r="M356" s="39">
        <f t="shared" si="44"/>
        <v>0</v>
      </c>
      <c r="N356" s="39">
        <f t="shared" si="45"/>
        <v>0</v>
      </c>
      <c r="O356" s="39">
        <f t="shared" si="46"/>
        <v>0</v>
      </c>
      <c r="P356" s="39">
        <f>IF($A356&lt;=LEN('LMNA e11 - 2ry Str + Mask'!A$2),M356-J356,"")</f>
        <v>0</v>
      </c>
      <c r="Q356" s="39">
        <f>IF($A356&lt;=LEN('LMNA e11 - 2ry Str + Mask'!A$2),N356-K356,"")</f>
        <v>0</v>
      </c>
      <c r="R356" s="39">
        <f>IF($A356&lt;=LEN('LMNA e11 - 2ry Str + Mask'!A$2),O356-L356,"")</f>
        <v>0</v>
      </c>
    </row>
    <row r="357" spans="1:18" ht="80" customHeight="1" x14ac:dyDescent="0.15">
      <c r="A357" s="36">
        <v>356</v>
      </c>
      <c r="B357" s="37" t="str">
        <f>IF($A357&lt;=LEN('LMNA e11 - 2ry Str + Mask'!A$2),MID('LMNA e11 - 2ry Str + Mask'!A$2,$A357,1),"")</f>
        <v>(</v>
      </c>
      <c r="C357" s="38" t="str">
        <f>IF($A357&lt;=LEN('LMNA e11 - 2ry Str + Mask'!B$2),MID('LMNA e11 - 2ry Str + Mask'!B$2,$A357,1),"")</f>
        <v>(</v>
      </c>
      <c r="D357" s="38" t="str">
        <f>IF($A357&lt;=LEN('LMNA e11 - 2ry Str + Mask'!C$2),MID('LMNA e11 - 2ry Str + Mask'!C$2,$A357,1),"")</f>
        <v>.</v>
      </c>
      <c r="E357" s="38" t="str">
        <f t="shared" si="40"/>
        <v>(</v>
      </c>
      <c r="F357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</v>
      </c>
      <c r="G357" s="39">
        <f>IF($A357&lt;=LEN('LMNA e11 - 2ry Str + Mask'!A$2),SUMIF('LMNA e11 - HSF3.0'!E2:E389,"&lt;="&amp;$A357,'LMNA e11 - HSF3.0'!H2:H389)-SUMIF('LMNA e11 - HSF3.0'!G2:G389,"&lt;="&amp;$A357,'LMNA e11 - HSF3.0'!H2:H389),"")</f>
        <v>0</v>
      </c>
      <c r="H357" s="39">
        <f>IF($A357&lt;=LEN('LMNA e11 - 2ry Str + Mask'!A$2),SUMIF('LMNA e11 - HSF3.0'!E2:E389,"&lt;="&amp;$A357,'LMNA e11 - HSF3.0'!I2:I389)-SUMIF('LMNA e11 - HSF3.0'!G2:G389,"&lt;="&amp;$A357,'LMNA e11 - HSF3.0'!I2:I389),"")</f>
        <v>-0.83333333333333925</v>
      </c>
      <c r="I357" s="39">
        <f>IF($A357&lt;=LEN('LMNA e11 - 2ry Str + Mask'!A$2),G357+H357,"")</f>
        <v>-0.83333333333333925</v>
      </c>
      <c r="J357" s="39">
        <f t="shared" si="41"/>
        <v>0</v>
      </c>
      <c r="K357" s="39">
        <f t="shared" si="42"/>
        <v>0</v>
      </c>
      <c r="L357" s="39">
        <f t="shared" si="43"/>
        <v>0</v>
      </c>
      <c r="M357" s="39">
        <f t="shared" si="44"/>
        <v>0</v>
      </c>
      <c r="N357" s="39">
        <f t="shared" si="45"/>
        <v>0</v>
      </c>
      <c r="O357" s="39">
        <f t="shared" si="46"/>
        <v>0</v>
      </c>
      <c r="P357" s="39">
        <f>IF($A357&lt;=LEN('LMNA e11 - 2ry Str + Mask'!A$2),M357-J357,"")</f>
        <v>0</v>
      </c>
      <c r="Q357" s="39">
        <f>IF($A357&lt;=LEN('LMNA e11 - 2ry Str + Mask'!A$2),N357-K357,"")</f>
        <v>0</v>
      </c>
      <c r="R357" s="39">
        <f>IF($A357&lt;=LEN('LMNA e11 - 2ry Str + Mask'!A$2),O357-L357,"")</f>
        <v>0</v>
      </c>
    </row>
    <row r="358" spans="1:18" ht="80" customHeight="1" x14ac:dyDescent="0.15">
      <c r="A358" s="36">
        <v>357</v>
      </c>
      <c r="B358" s="37" t="str">
        <f>IF($A358&lt;=LEN('LMNA e11 - 2ry Str + Mask'!A$2),MID('LMNA e11 - 2ry Str + Mask'!A$2,$A358,1),"")</f>
        <v>(</v>
      </c>
      <c r="C358" s="38" t="str">
        <f>IF($A358&lt;=LEN('LMNA e11 - 2ry Str + Mask'!B$2),MID('LMNA e11 - 2ry Str + Mask'!B$2,$A358,1),"")</f>
        <v>(</v>
      </c>
      <c r="D358" s="38" t="str">
        <f>IF($A358&lt;=LEN('LMNA e11 - 2ry Str + Mask'!C$2),MID('LMNA e11 - 2ry Str + Mask'!C$2,$A358,1),"")</f>
        <v>.</v>
      </c>
      <c r="E358" s="38" t="str">
        <f t="shared" si="40"/>
        <v>(</v>
      </c>
      <c r="F358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</v>
      </c>
      <c r="G358" s="39">
        <f>IF($A358&lt;=LEN('LMNA e11 - 2ry Str + Mask'!A$2),SUMIF('LMNA e11 - HSF3.0'!E2:E389,"&lt;="&amp;$A358,'LMNA e11 - HSF3.0'!H2:H389)-SUMIF('LMNA e11 - HSF3.0'!G2:G389,"&lt;="&amp;$A358,'LMNA e11 - HSF3.0'!H2:H389),"")</f>
        <v>0</v>
      </c>
      <c r="H358" s="39">
        <f>IF($A358&lt;=LEN('LMNA e11 - 2ry Str + Mask'!A$2),SUMIF('LMNA e11 - HSF3.0'!E2:E389,"&lt;="&amp;$A358,'LMNA e11 - HSF3.0'!I2:I389)-SUMIF('LMNA e11 - HSF3.0'!G2:G389,"&lt;="&amp;$A358,'LMNA e11 - HSF3.0'!I2:I389),"")</f>
        <v>-0.6666666666666714</v>
      </c>
      <c r="I358" s="39">
        <f>IF($A358&lt;=LEN('LMNA e11 - 2ry Str + Mask'!A$2),G358+H358,"")</f>
        <v>-0.6666666666666714</v>
      </c>
      <c r="J358" s="39">
        <f t="shared" si="41"/>
        <v>0</v>
      </c>
      <c r="K358" s="39">
        <f t="shared" si="42"/>
        <v>0</v>
      </c>
      <c r="L358" s="39">
        <f t="shared" si="43"/>
        <v>0</v>
      </c>
      <c r="M358" s="39">
        <f t="shared" si="44"/>
        <v>0</v>
      </c>
      <c r="N358" s="39">
        <f t="shared" si="45"/>
        <v>0</v>
      </c>
      <c r="O358" s="39">
        <f t="shared" si="46"/>
        <v>0</v>
      </c>
      <c r="P358" s="39">
        <f>IF($A358&lt;=LEN('LMNA e11 - 2ry Str + Mask'!A$2),M358-J358,"")</f>
        <v>0</v>
      </c>
      <c r="Q358" s="39">
        <f>IF($A358&lt;=LEN('LMNA e11 - 2ry Str + Mask'!A$2),N358-K358,"")</f>
        <v>0</v>
      </c>
      <c r="R358" s="39">
        <f>IF($A358&lt;=LEN('LMNA e11 - 2ry Str + Mask'!A$2),O358-L358,"")</f>
        <v>0</v>
      </c>
    </row>
    <row r="359" spans="1:18" ht="80" customHeight="1" x14ac:dyDescent="0.15">
      <c r="A359" s="36">
        <v>358</v>
      </c>
      <c r="B359" s="37" t="str">
        <f>IF($A359&lt;=LEN('LMNA e11 - 2ry Str + Mask'!A$2),MID('LMNA e11 - 2ry Str + Mask'!A$2,$A359,1),"")</f>
        <v>(</v>
      </c>
      <c r="C359" s="38" t="str">
        <f>IF($A359&lt;=LEN('LMNA e11 - 2ry Str + Mask'!B$2),MID('LMNA e11 - 2ry Str + Mask'!B$2,$A359,1),"")</f>
        <v>(</v>
      </c>
      <c r="D359" s="38" t="str">
        <f>IF($A359&lt;=LEN('LMNA e11 - 2ry Str + Mask'!C$2),MID('LMNA e11 - 2ry Str + Mask'!C$2,$A359,1),"")</f>
        <v>.</v>
      </c>
      <c r="E359" s="38" t="str">
        <f t="shared" si="40"/>
        <v>(</v>
      </c>
      <c r="F359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</v>
      </c>
      <c r="G359" s="39">
        <f>IF($A359&lt;=LEN('LMNA e11 - 2ry Str + Mask'!A$2),SUMIF('LMNA e11 - HSF3.0'!E2:E389,"&lt;="&amp;$A359,'LMNA e11 - HSF3.0'!H2:H389)-SUMIF('LMNA e11 - HSF3.0'!G2:G389,"&lt;="&amp;$A359,'LMNA e11 - HSF3.0'!H2:H389),"")</f>
        <v>0</v>
      </c>
      <c r="H359" s="39">
        <f>IF($A359&lt;=LEN('LMNA e11 - 2ry Str + Mask'!A$2),SUMIF('LMNA e11 - HSF3.0'!E2:E389,"&lt;="&amp;$A359,'LMNA e11 - HSF3.0'!I2:I389)-SUMIF('LMNA e11 - HSF3.0'!G2:G389,"&lt;="&amp;$A359,'LMNA e11 - HSF3.0'!I2:I389),"")</f>
        <v>-0.50000000000000355</v>
      </c>
      <c r="I359" s="39">
        <f>IF($A359&lt;=LEN('LMNA e11 - 2ry Str + Mask'!A$2),G359+H359,"")</f>
        <v>-0.50000000000000355</v>
      </c>
      <c r="J359" s="39">
        <f t="shared" si="41"/>
        <v>0</v>
      </c>
      <c r="K359" s="39">
        <f t="shared" si="42"/>
        <v>0</v>
      </c>
      <c r="L359" s="39">
        <f t="shared" si="43"/>
        <v>0</v>
      </c>
      <c r="M359" s="39">
        <f t="shared" si="44"/>
        <v>0</v>
      </c>
      <c r="N359" s="39">
        <f t="shared" si="45"/>
        <v>0</v>
      </c>
      <c r="O359" s="39">
        <f t="shared" si="46"/>
        <v>0</v>
      </c>
      <c r="P359" s="39">
        <f>IF($A359&lt;=LEN('LMNA e11 - 2ry Str + Mask'!A$2),M359-J359,"")</f>
        <v>0</v>
      </c>
      <c r="Q359" s="39">
        <f>IF($A359&lt;=LEN('LMNA e11 - 2ry Str + Mask'!A$2),N359-K359,"")</f>
        <v>0</v>
      </c>
      <c r="R359" s="39">
        <f>IF($A359&lt;=LEN('LMNA e11 - 2ry Str + Mask'!A$2),O359-L359,"")</f>
        <v>0</v>
      </c>
    </row>
    <row r="360" spans="1:18" ht="80" customHeight="1" x14ac:dyDescent="0.15">
      <c r="A360" s="36">
        <v>359</v>
      </c>
      <c r="B360" s="37" t="str">
        <f>IF($A360&lt;=LEN('LMNA e11 - 2ry Str + Mask'!A$2),MID('LMNA e11 - 2ry Str + Mask'!A$2,$A360,1),"")</f>
        <v>(</v>
      </c>
      <c r="C360" s="38" t="str">
        <f>IF($A360&lt;=LEN('LMNA e11 - 2ry Str + Mask'!B$2),MID('LMNA e11 - 2ry Str + Mask'!B$2,$A360,1),"")</f>
        <v>(</v>
      </c>
      <c r="D360" s="38" t="str">
        <f>IF($A360&lt;=LEN('LMNA e11 - 2ry Str + Mask'!C$2),MID('LMNA e11 - 2ry Str + Mask'!C$2,$A360,1),"")</f>
        <v>.</v>
      </c>
      <c r="E360" s="38" t="str">
        <f t="shared" si="40"/>
        <v>(</v>
      </c>
      <c r="F360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</v>
      </c>
      <c r="G360" s="39">
        <f>IF($A360&lt;=LEN('LMNA e11 - 2ry Str + Mask'!A$2),SUMIF('LMNA e11 - HSF3.0'!E2:E389,"&lt;="&amp;$A360,'LMNA e11 - HSF3.0'!H2:H389)-SUMIF('LMNA e11 - HSF3.0'!G2:G389,"&lt;="&amp;$A360,'LMNA e11 - HSF3.0'!H2:H389),"")</f>
        <v>0</v>
      </c>
      <c r="H360" s="39">
        <f>IF($A360&lt;=LEN('LMNA e11 - 2ry Str + Mask'!A$2),SUMIF('LMNA e11 - HSF3.0'!E2:E389,"&lt;="&amp;$A360,'LMNA e11 - HSF3.0'!I2:I389)-SUMIF('LMNA e11 - HSF3.0'!G2:G389,"&lt;="&amp;$A360,'LMNA e11 - HSF3.0'!I2:I389),"")</f>
        <v>-0.3333333333333357</v>
      </c>
      <c r="I360" s="39">
        <f>IF($A360&lt;=LEN('LMNA e11 - 2ry Str + Mask'!A$2),G360+H360,"")</f>
        <v>-0.3333333333333357</v>
      </c>
      <c r="J360" s="39">
        <f t="shared" si="41"/>
        <v>0</v>
      </c>
      <c r="K360" s="39">
        <f t="shared" si="42"/>
        <v>0</v>
      </c>
      <c r="L360" s="39">
        <f t="shared" si="43"/>
        <v>0</v>
      </c>
      <c r="M360" s="39">
        <f t="shared" si="44"/>
        <v>0</v>
      </c>
      <c r="N360" s="39">
        <f t="shared" si="45"/>
        <v>0</v>
      </c>
      <c r="O360" s="39">
        <f t="shared" si="46"/>
        <v>0</v>
      </c>
      <c r="P360" s="39">
        <f>IF($A360&lt;=LEN('LMNA e11 - 2ry Str + Mask'!A$2),M360-J360,"")</f>
        <v>0</v>
      </c>
      <c r="Q360" s="39">
        <f>IF($A360&lt;=LEN('LMNA e11 - 2ry Str + Mask'!A$2),N360-K360,"")</f>
        <v>0</v>
      </c>
      <c r="R360" s="39">
        <f>IF($A360&lt;=LEN('LMNA e11 - 2ry Str + Mask'!A$2),O360-L360,"")</f>
        <v>0</v>
      </c>
    </row>
    <row r="361" spans="1:18" ht="80" customHeight="1" x14ac:dyDescent="0.15">
      <c r="A361" s="36">
        <v>360</v>
      </c>
      <c r="B361" s="37" t="str">
        <f>IF($A361&lt;=LEN('LMNA e11 - 2ry Str + Mask'!A$2),MID('LMNA e11 - 2ry Str + Mask'!A$2,$A361,1),"")</f>
        <v>.</v>
      </c>
      <c r="C361" s="38" t="str">
        <f>IF($A361&lt;=LEN('LMNA e11 - 2ry Str + Mask'!B$2),MID('LMNA e11 - 2ry Str + Mask'!B$2,$A361,1),"")</f>
        <v>.</v>
      </c>
      <c r="D361" s="38" t="str">
        <f>IF($A361&lt;=LEN('LMNA e11 - 2ry Str + Mask'!C$2),MID('LMNA e11 - 2ry Str + Mask'!C$2,$A361,1),"")</f>
        <v>.</v>
      </c>
      <c r="E361" s="38" t="str">
        <f t="shared" si="40"/>
        <v>.</v>
      </c>
      <c r="F361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</v>
      </c>
      <c r="G361" s="39">
        <f>IF($A361&lt;=LEN('LMNA e11 - 2ry Str + Mask'!A$2),SUMIF('LMNA e11 - HSF3.0'!E2:E389,"&lt;="&amp;$A361,'LMNA e11 - HSF3.0'!H2:H389)-SUMIF('LMNA e11 - HSF3.0'!G2:G389,"&lt;="&amp;$A361,'LMNA e11 - HSF3.0'!H2:H389),"")</f>
        <v>0</v>
      </c>
      <c r="H361" s="39">
        <f>IF($A361&lt;=LEN('LMNA e11 - 2ry Str + Mask'!A$2),SUMIF('LMNA e11 - HSF3.0'!E2:E389,"&lt;="&amp;$A361,'LMNA e11 - HSF3.0'!I2:I389)-SUMIF('LMNA e11 - HSF3.0'!G2:G389,"&lt;="&amp;$A361,'LMNA e11 - HSF3.0'!I2:I389),"")</f>
        <v>-0.16666666666666785</v>
      </c>
      <c r="I361" s="39">
        <f>IF($A361&lt;=LEN('LMNA e11 - 2ry Str + Mask'!A$2),G361+H361,"")</f>
        <v>-0.16666666666666785</v>
      </c>
      <c r="J361" s="39">
        <f t="shared" si="41"/>
        <v>0</v>
      </c>
      <c r="K361" s="39">
        <f t="shared" si="42"/>
        <v>-0.16666666666666785</v>
      </c>
      <c r="L361" s="39">
        <f t="shared" si="43"/>
        <v>-0.16666666666666785</v>
      </c>
      <c r="M361" s="39">
        <f t="shared" si="44"/>
        <v>0</v>
      </c>
      <c r="N361" s="39">
        <f t="shared" si="45"/>
        <v>-0.16666666666666785</v>
      </c>
      <c r="O361" s="39">
        <f t="shared" si="46"/>
        <v>-0.16666666666666785</v>
      </c>
      <c r="P361" s="39">
        <f>IF($A361&lt;=LEN('LMNA e11 - 2ry Str + Mask'!A$2),M361-J361,"")</f>
        <v>0</v>
      </c>
      <c r="Q361" s="39">
        <f>IF($A361&lt;=LEN('LMNA e11 - 2ry Str + Mask'!A$2),N361-K361,"")</f>
        <v>0</v>
      </c>
      <c r="R361" s="39">
        <f>IF($A361&lt;=LEN('LMNA e11 - 2ry Str + Mask'!A$2),O361-L361,"")</f>
        <v>0</v>
      </c>
    </row>
    <row r="362" spans="1:18" ht="80" customHeight="1" x14ac:dyDescent="0.15">
      <c r="A362" s="36">
        <v>361</v>
      </c>
      <c r="B362" s="37" t="str">
        <f>IF($A362&lt;=LEN('LMNA e11 - 2ry Str + Mask'!A$2),MID('LMNA e11 - 2ry Str + Mask'!A$2,$A362,1),"")</f>
        <v>(</v>
      </c>
      <c r="C362" s="38" t="str">
        <f>IF($A362&lt;=LEN('LMNA e11 - 2ry Str + Mask'!B$2),MID('LMNA e11 - 2ry Str + Mask'!B$2,$A362,1),"")</f>
        <v>(</v>
      </c>
      <c r="D362" s="38" t="str">
        <f>IF($A362&lt;=LEN('LMNA e11 - 2ry Str + Mask'!C$2),MID('LMNA e11 - 2ry Str + Mask'!C$2,$A362,1),"")</f>
        <v>.</v>
      </c>
      <c r="E362" s="38" t="str">
        <f t="shared" si="40"/>
        <v>(</v>
      </c>
      <c r="F362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(</v>
      </c>
      <c r="G362" s="39">
        <f>IF($A362&lt;=LEN('LMNA e11 - 2ry Str + Mask'!A$2),SUMIF('LMNA e11 - HSF3.0'!E2:E389,"&lt;="&amp;$A362,'LMNA e11 - HSF3.0'!H2:H389)-SUMIF('LMNA e11 - HSF3.0'!G2:G389,"&lt;="&amp;$A362,'LMNA e11 - HSF3.0'!H2:H389),"")</f>
        <v>0</v>
      </c>
      <c r="H362" s="39">
        <f>IF($A362&lt;=LEN('LMNA e11 - 2ry Str + Mask'!A$2),SUMIF('LMNA e11 - HSF3.0'!E2:E389,"&lt;="&amp;$A362,'LMNA e11 - HSF3.0'!I2:I389)-SUMIF('LMNA e11 - HSF3.0'!G2:G389,"&lt;="&amp;$A362,'LMNA e11 - HSF3.0'!I2:I389),"")</f>
        <v>0</v>
      </c>
      <c r="I362" s="39">
        <f>IF($A362&lt;=LEN('LMNA e11 - 2ry Str + Mask'!A$2),G362+H362,"")</f>
        <v>0</v>
      </c>
      <c r="J362" s="39">
        <f t="shared" si="41"/>
        <v>0</v>
      </c>
      <c r="K362" s="39">
        <f t="shared" si="42"/>
        <v>0</v>
      </c>
      <c r="L362" s="39">
        <f t="shared" si="43"/>
        <v>0</v>
      </c>
      <c r="M362" s="39">
        <f t="shared" si="44"/>
        <v>0</v>
      </c>
      <c r="N362" s="39">
        <f t="shared" si="45"/>
        <v>0</v>
      </c>
      <c r="O362" s="39">
        <f t="shared" si="46"/>
        <v>0</v>
      </c>
      <c r="P362" s="39">
        <f>IF($A362&lt;=LEN('LMNA e11 - 2ry Str + Mask'!A$2),M362-J362,"")</f>
        <v>0</v>
      </c>
      <c r="Q362" s="39">
        <f>IF($A362&lt;=LEN('LMNA e11 - 2ry Str + Mask'!A$2),N362-K362,"")</f>
        <v>0</v>
      </c>
      <c r="R362" s="39">
        <f>IF($A362&lt;=LEN('LMNA e11 - 2ry Str + Mask'!A$2),O362-L362,"")</f>
        <v>0</v>
      </c>
    </row>
    <row r="363" spans="1:18" ht="80" customHeight="1" x14ac:dyDescent="0.15">
      <c r="A363" s="36">
        <v>362</v>
      </c>
      <c r="B363" s="37" t="str">
        <f>IF($A363&lt;=LEN('LMNA e11 - 2ry Str + Mask'!A$2),MID('LMNA e11 - 2ry Str + Mask'!A$2,$A363,1),"")</f>
        <v>(</v>
      </c>
      <c r="C363" s="38" t="str">
        <f>IF($A363&lt;=LEN('LMNA e11 - 2ry Str + Mask'!B$2),MID('LMNA e11 - 2ry Str + Mask'!B$2,$A363,1),"")</f>
        <v>(</v>
      </c>
      <c r="D363" s="38" t="str">
        <f>IF($A363&lt;=LEN('LMNA e11 - 2ry Str + Mask'!C$2),MID('LMNA e11 - 2ry Str + Mask'!C$2,$A363,1),"")</f>
        <v>.</v>
      </c>
      <c r="E363" s="38" t="str">
        <f t="shared" si="40"/>
        <v>(</v>
      </c>
      <c r="F363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((</v>
      </c>
      <c r="G363" s="39">
        <f>IF($A363&lt;=LEN('LMNA e11 - 2ry Str + Mask'!A$2),SUMIF('LMNA e11 - HSF3.0'!E2:E389,"&lt;="&amp;$A363,'LMNA e11 - HSF3.0'!H2:H389)-SUMIF('LMNA e11 - HSF3.0'!G2:G389,"&lt;="&amp;$A363,'LMNA e11 - HSF3.0'!H2:H389),"")</f>
        <v>0</v>
      </c>
      <c r="H363" s="39">
        <f>IF($A363&lt;=LEN('LMNA e11 - 2ry Str + Mask'!A$2),SUMIF('LMNA e11 - HSF3.0'!E2:E389,"&lt;="&amp;$A363,'LMNA e11 - HSF3.0'!I2:I389)-SUMIF('LMNA e11 - HSF3.0'!G2:G389,"&lt;="&amp;$A363,'LMNA e11 - HSF3.0'!I2:I389),"")</f>
        <v>0</v>
      </c>
      <c r="I363" s="39">
        <f>IF($A363&lt;=LEN('LMNA e11 - 2ry Str + Mask'!A$2),G363+H363,"")</f>
        <v>0</v>
      </c>
      <c r="J363" s="39">
        <f t="shared" si="41"/>
        <v>0</v>
      </c>
      <c r="K363" s="39">
        <f t="shared" si="42"/>
        <v>0</v>
      </c>
      <c r="L363" s="39">
        <f t="shared" si="43"/>
        <v>0</v>
      </c>
      <c r="M363" s="39">
        <f t="shared" si="44"/>
        <v>0</v>
      </c>
      <c r="N363" s="39">
        <f t="shared" si="45"/>
        <v>0</v>
      </c>
      <c r="O363" s="39">
        <f t="shared" si="46"/>
        <v>0</v>
      </c>
      <c r="P363" s="39">
        <f>IF($A363&lt;=LEN('LMNA e11 - 2ry Str + Mask'!A$2),M363-J363,"")</f>
        <v>0</v>
      </c>
      <c r="Q363" s="39">
        <f>IF($A363&lt;=LEN('LMNA e11 - 2ry Str + Mask'!A$2),N363-K363,"")</f>
        <v>0</v>
      </c>
      <c r="R363" s="39">
        <f>IF($A363&lt;=LEN('LMNA e11 - 2ry Str + Mask'!A$2),O363-L363,"")</f>
        <v>0</v>
      </c>
    </row>
    <row r="364" spans="1:18" ht="80" customHeight="1" x14ac:dyDescent="0.15">
      <c r="A364" s="36">
        <v>363</v>
      </c>
      <c r="B364" s="37" t="str">
        <f>IF($A364&lt;=LEN('LMNA e11 - 2ry Str + Mask'!A$2),MID('LMNA e11 - 2ry Str + Mask'!A$2,$A364,1),"")</f>
        <v>.</v>
      </c>
      <c r="C364" s="38" t="str">
        <f>IF($A364&lt;=LEN('LMNA e11 - 2ry Str + Mask'!B$2),MID('LMNA e11 - 2ry Str + Mask'!B$2,$A364,1),"")</f>
        <v>.</v>
      </c>
      <c r="D364" s="38" t="str">
        <f>IF($A364&lt;=LEN('LMNA e11 - 2ry Str + Mask'!C$2),MID('LMNA e11 - 2ry Str + Mask'!C$2,$A364,1),"")</f>
        <v>.</v>
      </c>
      <c r="E364" s="38" t="str">
        <f t="shared" si="40"/>
        <v>.</v>
      </c>
      <c r="F364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((.</v>
      </c>
      <c r="G364" s="39">
        <f>IF($A364&lt;=LEN('LMNA e11 - 2ry Str + Mask'!A$2),SUMIF('LMNA e11 - HSF3.0'!E2:E389,"&lt;="&amp;$A364,'LMNA e11 - HSF3.0'!H2:H389)-SUMIF('LMNA e11 - HSF3.0'!G2:G389,"&lt;="&amp;$A364,'LMNA e11 - HSF3.0'!H2:H389),"")</f>
        <v>0</v>
      </c>
      <c r="H364" s="39">
        <f>IF($A364&lt;=LEN('LMNA e11 - 2ry Str + Mask'!A$2),SUMIF('LMNA e11 - HSF3.0'!E2:E389,"&lt;="&amp;$A364,'LMNA e11 - HSF3.0'!I2:I389)-SUMIF('LMNA e11 - HSF3.0'!G2:G389,"&lt;="&amp;$A364,'LMNA e11 - HSF3.0'!I2:I389),"")</f>
        <v>0</v>
      </c>
      <c r="I364" s="39">
        <f>IF($A364&lt;=LEN('LMNA e11 - 2ry Str + Mask'!A$2),G364+H364,"")</f>
        <v>0</v>
      </c>
      <c r="J364" s="39">
        <f t="shared" si="41"/>
        <v>0</v>
      </c>
      <c r="K364" s="39">
        <f t="shared" si="42"/>
        <v>0</v>
      </c>
      <c r="L364" s="39">
        <f t="shared" si="43"/>
        <v>0</v>
      </c>
      <c r="M364" s="39">
        <f t="shared" si="44"/>
        <v>0</v>
      </c>
      <c r="N364" s="39">
        <f t="shared" si="45"/>
        <v>0</v>
      </c>
      <c r="O364" s="39">
        <f t="shared" si="46"/>
        <v>0</v>
      </c>
      <c r="P364" s="39">
        <f>IF($A364&lt;=LEN('LMNA e11 - 2ry Str + Mask'!A$2),M364-J364,"")</f>
        <v>0</v>
      </c>
      <c r="Q364" s="39">
        <f>IF($A364&lt;=LEN('LMNA e11 - 2ry Str + Mask'!A$2),N364-K364,"")</f>
        <v>0</v>
      </c>
      <c r="R364" s="39">
        <f>IF($A364&lt;=LEN('LMNA e11 - 2ry Str + Mask'!A$2),O364-L364,"")</f>
        <v>0</v>
      </c>
    </row>
    <row r="365" spans="1:18" ht="80" customHeight="1" x14ac:dyDescent="0.15">
      <c r="A365" s="36">
        <v>364</v>
      </c>
      <c r="B365" s="37" t="str">
        <f>IF($A365&lt;=LEN('LMNA e11 - 2ry Str + Mask'!A$2),MID('LMNA e11 - 2ry Str + Mask'!A$2,$A365,1),"")</f>
        <v>(</v>
      </c>
      <c r="C365" s="38" t="str">
        <f>IF($A365&lt;=LEN('LMNA e11 - 2ry Str + Mask'!B$2),MID('LMNA e11 - 2ry Str + Mask'!B$2,$A365,1),"")</f>
        <v>(</v>
      </c>
      <c r="D365" s="38" t="str">
        <f>IF($A365&lt;=LEN('LMNA e11 - 2ry Str + Mask'!C$2),MID('LMNA e11 - 2ry Str + Mask'!C$2,$A365,1),"")</f>
        <v>.</v>
      </c>
      <c r="E365" s="38" t="str">
        <f t="shared" si="40"/>
        <v>(</v>
      </c>
      <c r="F365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((.(</v>
      </c>
      <c r="G365" s="39">
        <f>IF($A365&lt;=LEN('LMNA e11 - 2ry Str + Mask'!A$2),SUMIF('LMNA e11 - HSF3.0'!E2:E389,"&lt;="&amp;$A365,'LMNA e11 - HSF3.0'!H2:H389)-SUMIF('LMNA e11 - HSF3.0'!G2:G389,"&lt;="&amp;$A365,'LMNA e11 - HSF3.0'!H2:H389),"")</f>
        <v>0</v>
      </c>
      <c r="H365" s="39">
        <f>IF($A365&lt;=LEN('LMNA e11 - 2ry Str + Mask'!A$2),SUMIF('LMNA e11 - HSF3.0'!E2:E389,"&lt;="&amp;$A365,'LMNA e11 - HSF3.0'!I2:I389)-SUMIF('LMNA e11 - HSF3.0'!G2:G389,"&lt;="&amp;$A365,'LMNA e11 - HSF3.0'!I2:I389),"")</f>
        <v>0</v>
      </c>
      <c r="I365" s="39">
        <f>IF($A365&lt;=LEN('LMNA e11 - 2ry Str + Mask'!A$2),G365+H365,"")</f>
        <v>0</v>
      </c>
      <c r="J365" s="39">
        <f t="shared" si="41"/>
        <v>0</v>
      </c>
      <c r="K365" s="39">
        <f t="shared" si="42"/>
        <v>0</v>
      </c>
      <c r="L365" s="39">
        <f t="shared" si="43"/>
        <v>0</v>
      </c>
      <c r="M365" s="39">
        <f t="shared" si="44"/>
        <v>0</v>
      </c>
      <c r="N365" s="39">
        <f t="shared" si="45"/>
        <v>0</v>
      </c>
      <c r="O365" s="39">
        <f t="shared" si="46"/>
        <v>0</v>
      </c>
      <c r="P365" s="39">
        <f>IF($A365&lt;=LEN('LMNA e11 - 2ry Str + Mask'!A$2),M365-J365,"")</f>
        <v>0</v>
      </c>
      <c r="Q365" s="39">
        <f>IF($A365&lt;=LEN('LMNA e11 - 2ry Str + Mask'!A$2),N365-K365,"")</f>
        <v>0</v>
      </c>
      <c r="R365" s="39">
        <f>IF($A365&lt;=LEN('LMNA e11 - 2ry Str + Mask'!A$2),O365-L365,"")</f>
        <v>0</v>
      </c>
    </row>
    <row r="366" spans="1:18" ht="80" customHeight="1" x14ac:dyDescent="0.15">
      <c r="A366" s="36">
        <v>365</v>
      </c>
      <c r="B366" s="37" t="str">
        <f>IF($A366&lt;=LEN('LMNA e11 - 2ry Str + Mask'!A$2),MID('LMNA e11 - 2ry Str + Mask'!A$2,$A366,1),"")</f>
        <v>(</v>
      </c>
      <c r="C366" s="38" t="str">
        <f>IF($A366&lt;=LEN('LMNA e11 - 2ry Str + Mask'!B$2),MID('LMNA e11 - 2ry Str + Mask'!B$2,$A366,1),"")</f>
        <v>(</v>
      </c>
      <c r="D366" s="38" t="str">
        <f>IF($A366&lt;=LEN('LMNA e11 - 2ry Str + Mask'!C$2),MID('LMNA e11 - 2ry Str + Mask'!C$2,$A366,1),"")</f>
        <v>.</v>
      </c>
      <c r="E366" s="38" t="str">
        <f t="shared" si="40"/>
        <v>(</v>
      </c>
      <c r="F366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((.((</v>
      </c>
      <c r="G366" s="39">
        <f>IF($A366&lt;=LEN('LMNA e11 - 2ry Str + Mask'!A$2),SUMIF('LMNA e11 - HSF3.0'!E2:E389,"&lt;="&amp;$A366,'LMNA e11 - HSF3.0'!H2:H389)-SUMIF('LMNA e11 - HSF3.0'!G2:G389,"&lt;="&amp;$A366,'LMNA e11 - HSF3.0'!H2:H389),"")</f>
        <v>0</v>
      </c>
      <c r="H366" s="39">
        <f>IF($A366&lt;=LEN('LMNA e11 - 2ry Str + Mask'!A$2),SUMIF('LMNA e11 - HSF3.0'!E2:E389,"&lt;="&amp;$A366,'LMNA e11 - HSF3.0'!I2:I389)-SUMIF('LMNA e11 - HSF3.0'!G2:G389,"&lt;="&amp;$A366,'LMNA e11 - HSF3.0'!I2:I389),"")</f>
        <v>0</v>
      </c>
      <c r="I366" s="39">
        <f>IF($A366&lt;=LEN('LMNA e11 - 2ry Str + Mask'!A$2),G366+H366,"")</f>
        <v>0</v>
      </c>
      <c r="J366" s="39">
        <f t="shared" si="41"/>
        <v>0</v>
      </c>
      <c r="K366" s="39">
        <f t="shared" si="42"/>
        <v>0</v>
      </c>
      <c r="L366" s="39">
        <f t="shared" si="43"/>
        <v>0</v>
      </c>
      <c r="M366" s="39">
        <f t="shared" si="44"/>
        <v>0</v>
      </c>
      <c r="N366" s="39">
        <f t="shared" si="45"/>
        <v>0</v>
      </c>
      <c r="O366" s="39">
        <f t="shared" si="46"/>
        <v>0</v>
      </c>
      <c r="P366" s="39">
        <f>IF($A366&lt;=LEN('LMNA e11 - 2ry Str + Mask'!A$2),M366-J366,"")</f>
        <v>0</v>
      </c>
      <c r="Q366" s="39">
        <f>IF($A366&lt;=LEN('LMNA e11 - 2ry Str + Mask'!A$2),N366-K366,"")</f>
        <v>0</v>
      </c>
      <c r="R366" s="39">
        <f>IF($A366&lt;=LEN('LMNA e11 - 2ry Str + Mask'!A$2),O366-L366,"")</f>
        <v>0</v>
      </c>
    </row>
    <row r="367" spans="1:18" ht="80" customHeight="1" x14ac:dyDescent="0.15">
      <c r="A367" s="36">
        <v>366</v>
      </c>
      <c r="B367" s="37" t="str">
        <f>IF($A367&lt;=LEN('LMNA e11 - 2ry Str + Mask'!A$2),MID('LMNA e11 - 2ry Str + Mask'!A$2,$A367,1),"")</f>
        <v>(</v>
      </c>
      <c r="C367" s="38" t="str">
        <f>IF($A367&lt;=LEN('LMNA e11 - 2ry Str + Mask'!B$2),MID('LMNA e11 - 2ry Str + Mask'!B$2,$A367,1),"")</f>
        <v>(</v>
      </c>
      <c r="D367" s="38" t="str">
        <f>IF($A367&lt;=LEN('LMNA e11 - 2ry Str + Mask'!C$2),MID('LMNA e11 - 2ry Str + Mask'!C$2,$A367,1),"")</f>
        <v>.</v>
      </c>
      <c r="E367" s="38" t="str">
        <f t="shared" si="40"/>
        <v>(</v>
      </c>
      <c r="F367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((.(((</v>
      </c>
      <c r="G367" s="39">
        <f>IF($A367&lt;=LEN('LMNA e11 - 2ry Str + Mask'!A$2),SUMIF('LMNA e11 - HSF3.0'!E2:E389,"&lt;="&amp;$A367,'LMNA e11 - HSF3.0'!H2:H389)-SUMIF('LMNA e11 - HSF3.0'!G2:G389,"&lt;="&amp;$A367,'LMNA e11 - HSF3.0'!H2:H389),"")</f>
        <v>0</v>
      </c>
      <c r="H367" s="39">
        <f>IF($A367&lt;=LEN('LMNA e11 - 2ry Str + Mask'!A$2),SUMIF('LMNA e11 - HSF3.0'!E2:E389,"&lt;="&amp;$A367,'LMNA e11 - HSF3.0'!I2:I389)-SUMIF('LMNA e11 - HSF3.0'!G2:G389,"&lt;="&amp;$A367,'LMNA e11 - HSF3.0'!I2:I389),"")</f>
        <v>0</v>
      </c>
      <c r="I367" s="39">
        <f>IF($A367&lt;=LEN('LMNA e11 - 2ry Str + Mask'!A$2),G367+H367,"")</f>
        <v>0</v>
      </c>
      <c r="J367" s="39">
        <f t="shared" si="41"/>
        <v>0</v>
      </c>
      <c r="K367" s="39">
        <f t="shared" si="42"/>
        <v>0</v>
      </c>
      <c r="L367" s="39">
        <f t="shared" si="43"/>
        <v>0</v>
      </c>
      <c r="M367" s="39">
        <f t="shared" si="44"/>
        <v>0</v>
      </c>
      <c r="N367" s="39">
        <f t="shared" si="45"/>
        <v>0</v>
      </c>
      <c r="O367" s="39">
        <f t="shared" si="46"/>
        <v>0</v>
      </c>
      <c r="P367" s="39">
        <f>IF($A367&lt;=LEN('LMNA e11 - 2ry Str + Mask'!A$2),M367-J367,"")</f>
        <v>0</v>
      </c>
      <c r="Q367" s="39">
        <f>IF($A367&lt;=LEN('LMNA e11 - 2ry Str + Mask'!A$2),N367-K367,"")</f>
        <v>0</v>
      </c>
      <c r="R367" s="39">
        <f>IF($A367&lt;=LEN('LMNA e11 - 2ry Str + Mask'!A$2),O367-L367,"")</f>
        <v>0</v>
      </c>
    </row>
    <row r="368" spans="1:18" ht="80" customHeight="1" x14ac:dyDescent="0.15">
      <c r="A368" s="36">
        <v>367</v>
      </c>
      <c r="B368" s="37" t="str">
        <f>IF($A368&lt;=LEN('LMNA e11 - 2ry Str + Mask'!A$2),MID('LMNA e11 - 2ry Str + Mask'!A$2,$A368,1),"")</f>
        <v>(</v>
      </c>
      <c r="C368" s="38" t="str">
        <f>IF($A368&lt;=LEN('LMNA e11 - 2ry Str + Mask'!B$2),MID('LMNA e11 - 2ry Str + Mask'!B$2,$A368,1),"")</f>
        <v>(</v>
      </c>
      <c r="D368" s="38" t="str">
        <f>IF($A368&lt;=LEN('LMNA e11 - 2ry Str + Mask'!C$2),MID('LMNA e11 - 2ry Str + Mask'!C$2,$A368,1),"")</f>
        <v>.</v>
      </c>
      <c r="E368" s="38" t="str">
        <f t="shared" si="40"/>
        <v>(</v>
      </c>
      <c r="F368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((.((((</v>
      </c>
      <c r="G368" s="39">
        <f>IF($A368&lt;=LEN('LMNA e11 - 2ry Str + Mask'!A$2),SUMIF('LMNA e11 - HSF3.0'!E2:E389,"&lt;="&amp;$A368,'LMNA e11 - HSF3.0'!H2:H389)-SUMIF('LMNA e11 - HSF3.0'!G2:G389,"&lt;="&amp;$A368,'LMNA e11 - HSF3.0'!H2:H389),"")</f>
        <v>0</v>
      </c>
      <c r="H368" s="39">
        <f>IF($A368&lt;=LEN('LMNA e11 - 2ry Str + Mask'!A$2),SUMIF('LMNA e11 - HSF3.0'!E2:E389,"&lt;="&amp;$A368,'LMNA e11 - HSF3.0'!I2:I389)-SUMIF('LMNA e11 - HSF3.0'!G2:G389,"&lt;="&amp;$A368,'LMNA e11 - HSF3.0'!I2:I389),"")</f>
        <v>0</v>
      </c>
      <c r="I368" s="39">
        <f>IF($A368&lt;=LEN('LMNA e11 - 2ry Str + Mask'!A$2),G368+H368,"")</f>
        <v>0</v>
      </c>
      <c r="J368" s="39">
        <f t="shared" si="41"/>
        <v>0</v>
      </c>
      <c r="K368" s="39">
        <f t="shared" si="42"/>
        <v>0</v>
      </c>
      <c r="L368" s="39">
        <f t="shared" si="43"/>
        <v>0</v>
      </c>
      <c r="M368" s="39">
        <f t="shared" si="44"/>
        <v>0</v>
      </c>
      <c r="N368" s="39">
        <f t="shared" si="45"/>
        <v>0</v>
      </c>
      <c r="O368" s="39">
        <f t="shared" si="46"/>
        <v>0</v>
      </c>
      <c r="P368" s="39">
        <f>IF($A368&lt;=LEN('LMNA e11 - 2ry Str + Mask'!A$2),M368-J368,"")</f>
        <v>0</v>
      </c>
      <c r="Q368" s="39">
        <f>IF($A368&lt;=LEN('LMNA e11 - 2ry Str + Mask'!A$2),N368-K368,"")</f>
        <v>0</v>
      </c>
      <c r="R368" s="39">
        <f>IF($A368&lt;=LEN('LMNA e11 - 2ry Str + Mask'!A$2),O368-L368,"")</f>
        <v>0</v>
      </c>
    </row>
    <row r="369" spans="1:18" ht="80" customHeight="1" x14ac:dyDescent="0.15">
      <c r="A369" s="36">
        <v>368</v>
      </c>
      <c r="B369" s="37" t="str">
        <f>IF($A369&lt;=LEN('LMNA e11 - 2ry Str + Mask'!A$2),MID('LMNA e11 - 2ry Str + Mask'!A$2,$A369,1),"")</f>
        <v>.</v>
      </c>
      <c r="C369" s="38" t="str">
        <f>IF($A369&lt;=LEN('LMNA e11 - 2ry Str + Mask'!B$2),MID('LMNA e11 - 2ry Str + Mask'!B$2,$A369,1),"")</f>
        <v>.</v>
      </c>
      <c r="D369" s="38" t="str">
        <f>IF($A369&lt;=LEN('LMNA e11 - 2ry Str + Mask'!C$2),MID('LMNA e11 - 2ry Str + Mask'!C$2,$A369,1),"")</f>
        <v>.</v>
      </c>
      <c r="E369" s="38" t="str">
        <f t="shared" si="40"/>
        <v>.</v>
      </c>
      <c r="F369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((.((((.</v>
      </c>
      <c r="G369" s="39">
        <f>IF($A369&lt;=LEN('LMNA e11 - 2ry Str + Mask'!A$2),SUMIF('LMNA e11 - HSF3.0'!E2:E389,"&lt;="&amp;$A369,'LMNA e11 - HSF3.0'!H2:H389)-SUMIF('LMNA e11 - HSF3.0'!G2:G389,"&lt;="&amp;$A369,'LMNA e11 - HSF3.0'!H2:H389),"")</f>
        <v>0</v>
      </c>
      <c r="H369" s="39">
        <f>IF($A369&lt;=LEN('LMNA e11 - 2ry Str + Mask'!A$2),SUMIF('LMNA e11 - HSF3.0'!E2:E389,"&lt;="&amp;$A369,'LMNA e11 - HSF3.0'!I2:I389)-SUMIF('LMNA e11 - HSF3.0'!G2:G389,"&lt;="&amp;$A369,'LMNA e11 - HSF3.0'!I2:I389),"")</f>
        <v>0</v>
      </c>
      <c r="I369" s="39">
        <f>IF($A369&lt;=LEN('LMNA e11 - 2ry Str + Mask'!A$2),G369+H369,"")</f>
        <v>0</v>
      </c>
      <c r="J369" s="39">
        <f t="shared" si="41"/>
        <v>0</v>
      </c>
      <c r="K369" s="39">
        <f t="shared" si="42"/>
        <v>0</v>
      </c>
      <c r="L369" s="39">
        <f t="shared" si="43"/>
        <v>0</v>
      </c>
      <c r="M369" s="39">
        <f t="shared" si="44"/>
        <v>0</v>
      </c>
      <c r="N369" s="39">
        <f t="shared" si="45"/>
        <v>0</v>
      </c>
      <c r="O369" s="39">
        <f t="shared" si="46"/>
        <v>0</v>
      </c>
      <c r="P369" s="39">
        <f>IF($A369&lt;=LEN('LMNA e11 - 2ry Str + Mask'!A$2),M369-J369,"")</f>
        <v>0</v>
      </c>
      <c r="Q369" s="39">
        <f>IF($A369&lt;=LEN('LMNA e11 - 2ry Str + Mask'!A$2),N369-K369,"")</f>
        <v>0</v>
      </c>
      <c r="R369" s="39">
        <f>IF($A369&lt;=LEN('LMNA e11 - 2ry Str + Mask'!A$2),O369-L369,"")</f>
        <v>0</v>
      </c>
    </row>
    <row r="370" spans="1:18" ht="80" customHeight="1" x14ac:dyDescent="0.15">
      <c r="A370" s="36">
        <v>369</v>
      </c>
      <c r="B370" s="37" t="str">
        <f>IF($A370&lt;=LEN('LMNA e11 - 2ry Str + Mask'!A$2),MID('LMNA e11 - 2ry Str + Mask'!A$2,$A370,1),"")</f>
        <v>.</v>
      </c>
      <c r="C370" s="38" t="str">
        <f>IF($A370&lt;=LEN('LMNA e11 - 2ry Str + Mask'!B$2),MID('LMNA e11 - 2ry Str + Mask'!B$2,$A370,1),"")</f>
        <v>.</v>
      </c>
      <c r="D370" s="38" t="str">
        <f>IF($A370&lt;=LEN('LMNA e11 - 2ry Str + Mask'!C$2),MID('LMNA e11 - 2ry Str + Mask'!C$2,$A370,1),"")</f>
        <v>.</v>
      </c>
      <c r="E370" s="38" t="str">
        <f t="shared" si="40"/>
        <v>.</v>
      </c>
      <c r="F370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((.((((..</v>
      </c>
      <c r="G370" s="39">
        <f>IF($A370&lt;=LEN('LMNA e11 - 2ry Str + Mask'!A$2),SUMIF('LMNA e11 - HSF3.0'!E2:E389,"&lt;="&amp;$A370,'LMNA e11 - HSF3.0'!H2:H389)-SUMIF('LMNA e11 - HSF3.0'!G2:G389,"&lt;="&amp;$A370,'LMNA e11 - HSF3.0'!H2:H389),"")</f>
        <v>0</v>
      </c>
      <c r="H370" s="39">
        <f>IF($A370&lt;=LEN('LMNA e11 - 2ry Str + Mask'!A$2),SUMIF('LMNA e11 - HSF3.0'!E2:E389,"&lt;="&amp;$A370,'LMNA e11 - HSF3.0'!I2:I389)-SUMIF('LMNA e11 - HSF3.0'!G2:G389,"&lt;="&amp;$A370,'LMNA e11 - HSF3.0'!I2:I389),"")</f>
        <v>0</v>
      </c>
      <c r="I370" s="39">
        <f>IF($A370&lt;=LEN('LMNA e11 - 2ry Str + Mask'!A$2),G370+H370,"")</f>
        <v>0</v>
      </c>
      <c r="J370" s="39">
        <f t="shared" si="41"/>
        <v>0</v>
      </c>
      <c r="K370" s="39">
        <f t="shared" si="42"/>
        <v>0</v>
      </c>
      <c r="L370" s="39">
        <f t="shared" si="43"/>
        <v>0</v>
      </c>
      <c r="M370" s="39">
        <f t="shared" si="44"/>
        <v>0</v>
      </c>
      <c r="N370" s="39">
        <f t="shared" si="45"/>
        <v>0</v>
      </c>
      <c r="O370" s="39">
        <f t="shared" si="46"/>
        <v>0</v>
      </c>
      <c r="P370" s="39">
        <f>IF($A370&lt;=LEN('LMNA e11 - 2ry Str + Mask'!A$2),M370-J370,"")</f>
        <v>0</v>
      </c>
      <c r="Q370" s="39">
        <f>IF($A370&lt;=LEN('LMNA e11 - 2ry Str + Mask'!A$2),N370-K370,"")</f>
        <v>0</v>
      </c>
      <c r="R370" s="39">
        <f>IF($A370&lt;=LEN('LMNA e11 - 2ry Str + Mask'!A$2),O370-L370,"")</f>
        <v>0</v>
      </c>
    </row>
    <row r="371" spans="1:18" ht="80" customHeight="1" x14ac:dyDescent="0.15">
      <c r="A371" s="36">
        <v>370</v>
      </c>
      <c r="B371" s="37" t="str">
        <f>IF($A371&lt;=LEN('LMNA e11 - 2ry Str + Mask'!A$2),MID('LMNA e11 - 2ry Str + Mask'!A$2,$A371,1),"")</f>
        <v>(</v>
      </c>
      <c r="C371" s="38" t="str">
        <f>IF($A371&lt;=LEN('LMNA e11 - 2ry Str + Mask'!B$2),MID('LMNA e11 - 2ry Str + Mask'!B$2,$A371,1),"")</f>
        <v>(</v>
      </c>
      <c r="D371" s="38" t="str">
        <f>IF($A371&lt;=LEN('LMNA e11 - 2ry Str + Mask'!C$2),MID('LMNA e11 - 2ry Str + Mask'!C$2,$A371,1),"")</f>
        <v>.</v>
      </c>
      <c r="E371" s="38" t="str">
        <f t="shared" si="40"/>
        <v>(</v>
      </c>
      <c r="F371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((.((((..(</v>
      </c>
      <c r="G371" s="39">
        <f>IF($A371&lt;=LEN('LMNA e11 - 2ry Str + Mask'!A$2),SUMIF('LMNA e11 - HSF3.0'!E2:E389,"&lt;="&amp;$A371,'LMNA e11 - HSF3.0'!H2:H389)-SUMIF('LMNA e11 - HSF3.0'!G2:G389,"&lt;="&amp;$A371,'LMNA e11 - HSF3.0'!H2:H389),"")</f>
        <v>0</v>
      </c>
      <c r="H371" s="39">
        <f>IF($A371&lt;=LEN('LMNA e11 - 2ry Str + Mask'!A$2),SUMIF('LMNA e11 - HSF3.0'!E2:E389,"&lt;="&amp;$A371,'LMNA e11 - HSF3.0'!I2:I389)-SUMIF('LMNA e11 - HSF3.0'!G2:G389,"&lt;="&amp;$A371,'LMNA e11 - HSF3.0'!I2:I389),"")</f>
        <v>0</v>
      </c>
      <c r="I371" s="39">
        <f>IF($A371&lt;=LEN('LMNA e11 - 2ry Str + Mask'!A$2),G371+H371,"")</f>
        <v>0</v>
      </c>
      <c r="J371" s="39">
        <f t="shared" si="41"/>
        <v>0</v>
      </c>
      <c r="K371" s="39">
        <f t="shared" si="42"/>
        <v>0</v>
      </c>
      <c r="L371" s="39">
        <f t="shared" si="43"/>
        <v>0</v>
      </c>
      <c r="M371" s="39">
        <f t="shared" si="44"/>
        <v>0</v>
      </c>
      <c r="N371" s="39">
        <f t="shared" si="45"/>
        <v>0</v>
      </c>
      <c r="O371" s="39">
        <f t="shared" si="46"/>
        <v>0</v>
      </c>
      <c r="P371" s="39">
        <f>IF($A371&lt;=LEN('LMNA e11 - 2ry Str + Mask'!A$2),M371-J371,"")</f>
        <v>0</v>
      </c>
      <c r="Q371" s="39">
        <f>IF($A371&lt;=LEN('LMNA e11 - 2ry Str + Mask'!A$2),N371-K371,"")</f>
        <v>0</v>
      </c>
      <c r="R371" s="39">
        <f>IF($A371&lt;=LEN('LMNA e11 - 2ry Str + Mask'!A$2),O371-L371,"")</f>
        <v>0</v>
      </c>
    </row>
    <row r="372" spans="1:18" ht="80" customHeight="1" x14ac:dyDescent="0.15">
      <c r="A372" s="36">
        <v>371</v>
      </c>
      <c r="B372" s="37" t="str">
        <f>IF($A372&lt;=LEN('LMNA e11 - 2ry Str + Mask'!A$2),MID('LMNA e11 - 2ry Str + Mask'!A$2,$A372,1),"")</f>
        <v>(</v>
      </c>
      <c r="C372" s="38" t="str">
        <f>IF($A372&lt;=LEN('LMNA e11 - 2ry Str + Mask'!B$2),MID('LMNA e11 - 2ry Str + Mask'!B$2,$A372,1),"")</f>
        <v>(</v>
      </c>
      <c r="D372" s="38" t="str">
        <f>IF($A372&lt;=LEN('LMNA e11 - 2ry Str + Mask'!C$2),MID('LMNA e11 - 2ry Str + Mask'!C$2,$A372,1),"")</f>
        <v>.</v>
      </c>
      <c r="E372" s="38" t="str">
        <f t="shared" si="40"/>
        <v>(</v>
      </c>
      <c r="F372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((.((((..((</v>
      </c>
      <c r="G372" s="39">
        <f>IF($A372&lt;=LEN('LMNA e11 - 2ry Str + Mask'!A$2),SUMIF('LMNA e11 - HSF3.0'!E2:E389,"&lt;="&amp;$A372,'LMNA e11 - HSF3.0'!H2:H389)-SUMIF('LMNA e11 - HSF3.0'!G2:G389,"&lt;="&amp;$A372,'LMNA e11 - HSF3.0'!H2:H389),"")</f>
        <v>0</v>
      </c>
      <c r="H372" s="39">
        <f>IF($A372&lt;=LEN('LMNA e11 - 2ry Str + Mask'!A$2),SUMIF('LMNA e11 - HSF3.0'!E2:E389,"&lt;="&amp;$A372,'LMNA e11 - HSF3.0'!I2:I389)-SUMIF('LMNA e11 - HSF3.0'!G2:G389,"&lt;="&amp;$A372,'LMNA e11 - HSF3.0'!I2:I389),"")</f>
        <v>0</v>
      </c>
      <c r="I372" s="39">
        <f>IF($A372&lt;=LEN('LMNA e11 - 2ry Str + Mask'!A$2),G372+H372,"")</f>
        <v>0</v>
      </c>
      <c r="J372" s="39">
        <f t="shared" si="41"/>
        <v>0</v>
      </c>
      <c r="K372" s="39">
        <f t="shared" si="42"/>
        <v>0</v>
      </c>
      <c r="L372" s="39">
        <f t="shared" si="43"/>
        <v>0</v>
      </c>
      <c r="M372" s="39">
        <f t="shared" si="44"/>
        <v>0</v>
      </c>
      <c r="N372" s="39">
        <f t="shared" si="45"/>
        <v>0</v>
      </c>
      <c r="O372" s="39">
        <f t="shared" si="46"/>
        <v>0</v>
      </c>
      <c r="P372" s="39">
        <f>IF($A372&lt;=LEN('LMNA e11 - 2ry Str + Mask'!A$2),M372-J372,"")</f>
        <v>0</v>
      </c>
      <c r="Q372" s="39">
        <f>IF($A372&lt;=LEN('LMNA e11 - 2ry Str + Mask'!A$2),N372-K372,"")</f>
        <v>0</v>
      </c>
      <c r="R372" s="39">
        <f>IF($A372&lt;=LEN('LMNA e11 - 2ry Str + Mask'!A$2),O372-L372,"")</f>
        <v>0</v>
      </c>
    </row>
    <row r="373" spans="1:18" ht="80" customHeight="1" x14ac:dyDescent="0.15">
      <c r="A373" s="36">
        <v>372</v>
      </c>
      <c r="B373" s="37" t="str">
        <f>IF($A373&lt;=LEN('LMNA e11 - 2ry Str + Mask'!A$2),MID('LMNA e11 - 2ry Str + Mask'!A$2,$A373,1),"")</f>
        <v>(</v>
      </c>
      <c r="C373" s="38" t="str">
        <f>IF($A373&lt;=LEN('LMNA e11 - 2ry Str + Mask'!B$2),MID('LMNA e11 - 2ry Str + Mask'!B$2,$A373,1),"")</f>
        <v>(</v>
      </c>
      <c r="D373" s="38" t="str">
        <f>IF($A373&lt;=LEN('LMNA e11 - 2ry Str + Mask'!C$2),MID('LMNA e11 - 2ry Str + Mask'!C$2,$A373,1),"")</f>
        <v>.</v>
      </c>
      <c r="E373" s="38" t="str">
        <f t="shared" si="40"/>
        <v>(</v>
      </c>
      <c r="F373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((.((((..(((</v>
      </c>
      <c r="G373" s="39">
        <f>IF($A373&lt;=LEN('LMNA e11 - 2ry Str + Mask'!A$2),SUMIF('LMNA e11 - HSF3.0'!E2:E389,"&lt;="&amp;$A373,'LMNA e11 - HSF3.0'!H2:H389)-SUMIF('LMNA e11 - HSF3.0'!G2:G389,"&lt;="&amp;$A373,'LMNA e11 - HSF3.0'!H2:H389),"")</f>
        <v>0</v>
      </c>
      <c r="H373" s="39">
        <f>IF($A373&lt;=LEN('LMNA e11 - 2ry Str + Mask'!A$2),SUMIF('LMNA e11 - HSF3.0'!E2:E389,"&lt;="&amp;$A373,'LMNA e11 - HSF3.0'!I2:I389)-SUMIF('LMNA e11 - HSF3.0'!G2:G389,"&lt;="&amp;$A373,'LMNA e11 - HSF3.0'!I2:I389),"")</f>
        <v>0</v>
      </c>
      <c r="I373" s="39">
        <f>IF($A373&lt;=LEN('LMNA e11 - 2ry Str + Mask'!A$2),G373+H373,"")</f>
        <v>0</v>
      </c>
      <c r="J373" s="39">
        <f t="shared" si="41"/>
        <v>0</v>
      </c>
      <c r="K373" s="39">
        <f t="shared" si="42"/>
        <v>0</v>
      </c>
      <c r="L373" s="39">
        <f t="shared" si="43"/>
        <v>0</v>
      </c>
      <c r="M373" s="39">
        <f t="shared" si="44"/>
        <v>0</v>
      </c>
      <c r="N373" s="39">
        <f t="shared" si="45"/>
        <v>0</v>
      </c>
      <c r="O373" s="39">
        <f t="shared" si="46"/>
        <v>0</v>
      </c>
      <c r="P373" s="39">
        <f>IF($A373&lt;=LEN('LMNA e11 - 2ry Str + Mask'!A$2),M373-J373,"")</f>
        <v>0</v>
      </c>
      <c r="Q373" s="39">
        <f>IF($A373&lt;=LEN('LMNA e11 - 2ry Str + Mask'!A$2),N373-K373,"")</f>
        <v>0</v>
      </c>
      <c r="R373" s="39">
        <f>IF($A373&lt;=LEN('LMNA e11 - 2ry Str + Mask'!A$2),O373-L373,"")</f>
        <v>0</v>
      </c>
    </row>
    <row r="374" spans="1:18" ht="80" customHeight="1" x14ac:dyDescent="0.15">
      <c r="A374" s="36">
        <v>373</v>
      </c>
      <c r="B374" s="37" t="str">
        <f>IF($A374&lt;=LEN('LMNA e11 - 2ry Str + Mask'!A$2),MID('LMNA e11 - 2ry Str + Mask'!A$2,$A374,1),"")</f>
        <v>(</v>
      </c>
      <c r="C374" s="38" t="str">
        <f>IF($A374&lt;=LEN('LMNA e11 - 2ry Str + Mask'!B$2),MID('LMNA e11 - 2ry Str + Mask'!B$2,$A374,1),"")</f>
        <v>(</v>
      </c>
      <c r="D374" s="38" t="str">
        <f>IF($A374&lt;=LEN('LMNA e11 - 2ry Str + Mask'!C$2),MID('LMNA e11 - 2ry Str + Mask'!C$2,$A374,1),"")</f>
        <v>.</v>
      </c>
      <c r="E374" s="38" t="str">
        <f t="shared" si="40"/>
        <v>(</v>
      </c>
      <c r="F374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((.((((..((((</v>
      </c>
      <c r="G374" s="39">
        <f>IF($A374&lt;=LEN('LMNA e11 - 2ry Str + Mask'!A$2),SUMIF('LMNA e11 - HSF3.0'!E2:E389,"&lt;="&amp;$A374,'LMNA e11 - HSF3.0'!H2:H389)-SUMIF('LMNA e11 - HSF3.0'!G2:G389,"&lt;="&amp;$A374,'LMNA e11 - HSF3.0'!H2:H389),"")</f>
        <v>0</v>
      </c>
      <c r="H374" s="39">
        <f>IF($A374&lt;=LEN('LMNA e11 - 2ry Str + Mask'!A$2),SUMIF('LMNA e11 - HSF3.0'!E2:E389,"&lt;="&amp;$A374,'LMNA e11 - HSF3.0'!I2:I389)-SUMIF('LMNA e11 - HSF3.0'!G2:G389,"&lt;="&amp;$A374,'LMNA e11 - HSF3.0'!I2:I389),"")</f>
        <v>0</v>
      </c>
      <c r="I374" s="39">
        <f>IF($A374&lt;=LEN('LMNA e11 - 2ry Str + Mask'!A$2),G374+H374,"")</f>
        <v>0</v>
      </c>
      <c r="J374" s="39">
        <f t="shared" si="41"/>
        <v>0</v>
      </c>
      <c r="K374" s="39">
        <f t="shared" si="42"/>
        <v>0</v>
      </c>
      <c r="L374" s="39">
        <f t="shared" si="43"/>
        <v>0</v>
      </c>
      <c r="M374" s="39">
        <f t="shared" si="44"/>
        <v>0</v>
      </c>
      <c r="N374" s="39">
        <f t="shared" si="45"/>
        <v>0</v>
      </c>
      <c r="O374" s="39">
        <f t="shared" si="46"/>
        <v>0</v>
      </c>
      <c r="P374" s="39">
        <f>IF($A374&lt;=LEN('LMNA e11 - 2ry Str + Mask'!A$2),M374-J374,"")</f>
        <v>0</v>
      </c>
      <c r="Q374" s="39">
        <f>IF($A374&lt;=LEN('LMNA e11 - 2ry Str + Mask'!A$2),N374-K374,"")</f>
        <v>0</v>
      </c>
      <c r="R374" s="39">
        <f>IF($A374&lt;=LEN('LMNA e11 - 2ry Str + Mask'!A$2),O374-L374,"")</f>
        <v>0</v>
      </c>
    </row>
    <row r="375" spans="1:18" ht="80" customHeight="1" x14ac:dyDescent="0.15">
      <c r="A375" s="36">
        <v>374</v>
      </c>
      <c r="B375" s="37" t="str">
        <f>IF($A375&lt;=LEN('LMNA e11 - 2ry Str + Mask'!A$2),MID('LMNA e11 - 2ry Str + Mask'!A$2,$A375,1),"")</f>
        <v>.</v>
      </c>
      <c r="C375" s="38" t="str">
        <f>IF($A375&lt;=LEN('LMNA e11 - 2ry Str + Mask'!B$2),MID('LMNA e11 - 2ry Str + Mask'!B$2,$A375,1),"")</f>
        <v>.</v>
      </c>
      <c r="D375" s="38" t="str">
        <f>IF($A375&lt;=LEN('LMNA e11 - 2ry Str + Mask'!C$2),MID('LMNA e11 - 2ry Str + Mask'!C$2,$A375,1),"")</f>
        <v>.</v>
      </c>
      <c r="E375" s="38" t="str">
        <f t="shared" si="40"/>
        <v>.</v>
      </c>
      <c r="F375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((.((((..((((.</v>
      </c>
      <c r="G375" s="39">
        <f>IF($A375&lt;=LEN('LMNA e11 - 2ry Str + Mask'!A$2),SUMIF('LMNA e11 - HSF3.0'!E2:E389,"&lt;="&amp;$A375,'LMNA e11 - HSF3.0'!H2:H389)-SUMIF('LMNA e11 - HSF3.0'!G2:G389,"&lt;="&amp;$A375,'LMNA e11 - HSF3.0'!H2:H389),"")</f>
        <v>0</v>
      </c>
      <c r="H375" s="39">
        <f>IF($A375&lt;=LEN('LMNA e11 - 2ry Str + Mask'!A$2),SUMIF('LMNA e11 - HSF3.0'!E2:E389,"&lt;="&amp;$A375,'LMNA e11 - HSF3.0'!I2:I389)-SUMIF('LMNA e11 - HSF3.0'!G2:G389,"&lt;="&amp;$A375,'LMNA e11 - HSF3.0'!I2:I389),"")</f>
        <v>0</v>
      </c>
      <c r="I375" s="39">
        <f>IF($A375&lt;=LEN('LMNA e11 - 2ry Str + Mask'!A$2),G375+H375,"")</f>
        <v>0</v>
      </c>
      <c r="J375" s="39">
        <f t="shared" si="41"/>
        <v>0</v>
      </c>
      <c r="K375" s="39">
        <f t="shared" si="42"/>
        <v>0</v>
      </c>
      <c r="L375" s="39">
        <f t="shared" si="43"/>
        <v>0</v>
      </c>
      <c r="M375" s="39">
        <f t="shared" si="44"/>
        <v>0</v>
      </c>
      <c r="N375" s="39">
        <f t="shared" si="45"/>
        <v>0</v>
      </c>
      <c r="O375" s="39">
        <f t="shared" si="46"/>
        <v>0</v>
      </c>
      <c r="P375" s="39">
        <f>IF($A375&lt;=LEN('LMNA e11 - 2ry Str + Mask'!A$2),M375-J375,"")</f>
        <v>0</v>
      </c>
      <c r="Q375" s="39">
        <f>IF($A375&lt;=LEN('LMNA e11 - 2ry Str + Mask'!A$2),N375-K375,"")</f>
        <v>0</v>
      </c>
      <c r="R375" s="39">
        <f>IF($A375&lt;=LEN('LMNA e11 - 2ry Str + Mask'!A$2),O375-L375,"")</f>
        <v>0</v>
      </c>
    </row>
    <row r="376" spans="1:18" ht="80" customHeight="1" x14ac:dyDescent="0.15">
      <c r="A376" s="36">
        <v>375</v>
      </c>
      <c r="B376" s="37" t="str">
        <f>IF($A376&lt;=LEN('LMNA e11 - 2ry Str + Mask'!A$2),MID('LMNA e11 - 2ry Str + Mask'!A$2,$A376,1),"")</f>
        <v>.</v>
      </c>
      <c r="C376" s="38" t="str">
        <f>IF($A376&lt;=LEN('LMNA e11 - 2ry Str + Mask'!B$2),MID('LMNA e11 - 2ry Str + Mask'!B$2,$A376,1),"")</f>
        <v>(</v>
      </c>
      <c r="D376" s="38" t="str">
        <f>IF($A376&lt;=LEN('LMNA e11 - 2ry Str + Mask'!C$2),MID('LMNA e11 - 2ry Str + Mask'!C$2,$A376,1),"")</f>
        <v>.</v>
      </c>
      <c r="E376" s="38" t="str">
        <f t="shared" si="40"/>
        <v>(</v>
      </c>
      <c r="F376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((.((((..((((.(</v>
      </c>
      <c r="G376" s="39">
        <f>IF($A376&lt;=LEN('LMNA e11 - 2ry Str + Mask'!A$2),SUMIF('LMNA e11 - HSF3.0'!E2:E389,"&lt;="&amp;$A376,'LMNA e11 - HSF3.0'!H2:H389)-SUMIF('LMNA e11 - HSF3.0'!G2:G389,"&lt;="&amp;$A376,'LMNA e11 - HSF3.0'!H2:H389),"")</f>
        <v>0</v>
      </c>
      <c r="H376" s="39">
        <f>IF($A376&lt;=LEN('LMNA e11 - 2ry Str + Mask'!A$2),SUMIF('LMNA e11 - HSF3.0'!E2:E389,"&lt;="&amp;$A376,'LMNA e11 - HSF3.0'!I2:I389)-SUMIF('LMNA e11 - HSF3.0'!G2:G389,"&lt;="&amp;$A376,'LMNA e11 - HSF3.0'!I2:I389),"")</f>
        <v>0</v>
      </c>
      <c r="I376" s="39">
        <f>IF($A376&lt;=LEN('LMNA e11 - 2ry Str + Mask'!A$2),G376+H376,"")</f>
        <v>0</v>
      </c>
      <c r="J376" s="39">
        <f t="shared" si="41"/>
        <v>0</v>
      </c>
      <c r="K376" s="39">
        <f t="shared" si="42"/>
        <v>0</v>
      </c>
      <c r="L376" s="39">
        <f t="shared" si="43"/>
        <v>0</v>
      </c>
      <c r="M376" s="39">
        <f t="shared" si="44"/>
        <v>0</v>
      </c>
      <c r="N376" s="39">
        <f t="shared" si="45"/>
        <v>0</v>
      </c>
      <c r="O376" s="39">
        <f t="shared" si="46"/>
        <v>0</v>
      </c>
      <c r="P376" s="39">
        <f>IF($A376&lt;=LEN('LMNA e11 - 2ry Str + Mask'!A$2),M376-J376,"")</f>
        <v>0</v>
      </c>
      <c r="Q376" s="39">
        <f>IF($A376&lt;=LEN('LMNA e11 - 2ry Str + Mask'!A$2),N376-K376,"")</f>
        <v>0</v>
      </c>
      <c r="R376" s="39">
        <f>IF($A376&lt;=LEN('LMNA e11 - 2ry Str + Mask'!A$2),O376-L376,"")</f>
        <v>0</v>
      </c>
    </row>
    <row r="377" spans="1:18" ht="80" customHeight="1" x14ac:dyDescent="0.15">
      <c r="A377" s="36">
        <v>376</v>
      </c>
      <c r="B377" s="37" t="str">
        <f>IF($A377&lt;=LEN('LMNA e11 - 2ry Str + Mask'!A$2),MID('LMNA e11 - 2ry Str + Mask'!A$2,$A377,1),"")</f>
        <v>.</v>
      </c>
      <c r="C377" s="38" t="str">
        <f>IF($A377&lt;=LEN('LMNA e11 - 2ry Str + Mask'!B$2),MID('LMNA e11 - 2ry Str + Mask'!B$2,$A377,1),"")</f>
        <v>(</v>
      </c>
      <c r="D377" s="38" t="str">
        <f>IF($A377&lt;=LEN('LMNA e11 - 2ry Str + Mask'!C$2),MID('LMNA e11 - 2ry Str + Mask'!C$2,$A377,1),"")</f>
        <v>.</v>
      </c>
      <c r="E377" s="38" t="str">
        <f t="shared" si="40"/>
        <v>(</v>
      </c>
      <c r="F377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((.((((..((((.((</v>
      </c>
      <c r="G377" s="39">
        <f>IF($A377&lt;=LEN('LMNA e11 - 2ry Str + Mask'!A$2),SUMIF('LMNA e11 - HSF3.0'!E2:E389,"&lt;="&amp;$A377,'LMNA e11 - HSF3.0'!H2:H389)-SUMIF('LMNA e11 - HSF3.0'!G2:G389,"&lt;="&amp;$A377,'LMNA e11 - HSF3.0'!H2:H389),"")</f>
        <v>0</v>
      </c>
      <c r="H377" s="39">
        <f>IF($A377&lt;=LEN('LMNA e11 - 2ry Str + Mask'!A$2),SUMIF('LMNA e11 - HSF3.0'!E2:E389,"&lt;="&amp;$A377,'LMNA e11 - HSF3.0'!I2:I389)-SUMIF('LMNA e11 - HSF3.0'!G2:G389,"&lt;="&amp;$A377,'LMNA e11 - HSF3.0'!I2:I389),"")</f>
        <v>0</v>
      </c>
      <c r="I377" s="39">
        <f>IF($A377&lt;=LEN('LMNA e11 - 2ry Str + Mask'!A$2),G377+H377,"")</f>
        <v>0</v>
      </c>
      <c r="J377" s="39">
        <f t="shared" si="41"/>
        <v>0</v>
      </c>
      <c r="K377" s="39">
        <f t="shared" si="42"/>
        <v>0</v>
      </c>
      <c r="L377" s="39">
        <f t="shared" si="43"/>
        <v>0</v>
      </c>
      <c r="M377" s="39">
        <f t="shared" si="44"/>
        <v>0</v>
      </c>
      <c r="N377" s="39">
        <f t="shared" si="45"/>
        <v>0</v>
      </c>
      <c r="O377" s="39">
        <f t="shared" si="46"/>
        <v>0</v>
      </c>
      <c r="P377" s="39">
        <f>IF($A377&lt;=LEN('LMNA e11 - 2ry Str + Mask'!A$2),M377-J377,"")</f>
        <v>0</v>
      </c>
      <c r="Q377" s="39">
        <f>IF($A377&lt;=LEN('LMNA e11 - 2ry Str + Mask'!A$2),N377-K377,"")</f>
        <v>0</v>
      </c>
      <c r="R377" s="39">
        <f>IF($A377&lt;=LEN('LMNA e11 - 2ry Str + Mask'!A$2),O377-L377,"")</f>
        <v>0</v>
      </c>
    </row>
    <row r="378" spans="1:18" ht="80" customHeight="1" x14ac:dyDescent="0.15">
      <c r="A378" s="36">
        <v>377</v>
      </c>
      <c r="B378" s="37" t="str">
        <f>IF($A378&lt;=LEN('LMNA e11 - 2ry Str + Mask'!A$2),MID('LMNA e11 - 2ry Str + Mask'!A$2,$A378,1),"")</f>
        <v>.</v>
      </c>
      <c r="C378" s="38" t="str">
        <f>IF($A378&lt;=LEN('LMNA e11 - 2ry Str + Mask'!B$2),MID('LMNA e11 - 2ry Str + Mask'!B$2,$A378,1),"")</f>
        <v>(</v>
      </c>
      <c r="D378" s="38" t="str">
        <f>IF($A378&lt;=LEN('LMNA e11 - 2ry Str + Mask'!C$2),MID('LMNA e11 - 2ry Str + Mask'!C$2,$A378,1),"")</f>
        <v>.</v>
      </c>
      <c r="E378" s="38" t="str">
        <f t="shared" si="40"/>
        <v>(</v>
      </c>
      <c r="F378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((.((((..((((.(((</v>
      </c>
      <c r="G378" s="39">
        <f>IF($A378&lt;=LEN('LMNA e11 - 2ry Str + Mask'!A$2),SUMIF('LMNA e11 - HSF3.0'!E2:E389,"&lt;="&amp;$A378,'LMNA e11 - HSF3.0'!H2:H389)-SUMIF('LMNA e11 - HSF3.0'!G2:G389,"&lt;="&amp;$A378,'LMNA e11 - HSF3.0'!H2:H389),"")</f>
        <v>0</v>
      </c>
      <c r="H378" s="39">
        <f>IF($A378&lt;=LEN('LMNA e11 - 2ry Str + Mask'!A$2),SUMIF('LMNA e11 - HSF3.0'!E2:E389,"&lt;="&amp;$A378,'LMNA e11 - HSF3.0'!I2:I389)-SUMIF('LMNA e11 - HSF3.0'!G2:G389,"&lt;="&amp;$A378,'LMNA e11 - HSF3.0'!I2:I389),"")</f>
        <v>0</v>
      </c>
      <c r="I378" s="39">
        <f>IF($A378&lt;=LEN('LMNA e11 - 2ry Str + Mask'!A$2),G378+H378,"")</f>
        <v>0</v>
      </c>
      <c r="J378" s="39">
        <f t="shared" si="41"/>
        <v>0</v>
      </c>
      <c r="K378" s="39">
        <f t="shared" si="42"/>
        <v>0</v>
      </c>
      <c r="L378" s="39">
        <f t="shared" si="43"/>
        <v>0</v>
      </c>
      <c r="M378" s="39">
        <f t="shared" si="44"/>
        <v>0</v>
      </c>
      <c r="N378" s="39">
        <f t="shared" si="45"/>
        <v>0</v>
      </c>
      <c r="O378" s="39">
        <f t="shared" si="46"/>
        <v>0</v>
      </c>
      <c r="P378" s="39">
        <f>IF($A378&lt;=LEN('LMNA e11 - 2ry Str + Mask'!A$2),M378-J378,"")</f>
        <v>0</v>
      </c>
      <c r="Q378" s="39">
        <f>IF($A378&lt;=LEN('LMNA e11 - 2ry Str + Mask'!A$2),N378-K378,"")</f>
        <v>0</v>
      </c>
      <c r="R378" s="39">
        <f>IF($A378&lt;=LEN('LMNA e11 - 2ry Str + Mask'!A$2),O378-L378,"")</f>
        <v>0</v>
      </c>
    </row>
    <row r="379" spans="1:18" ht="80" customHeight="1" x14ac:dyDescent="0.15">
      <c r="A379" s="36">
        <v>378</v>
      </c>
      <c r="B379" s="37" t="str">
        <f>IF($A379&lt;=LEN('LMNA e11 - 2ry Str + Mask'!A$2),MID('LMNA e11 - 2ry Str + Mask'!A$2,$A379,1),"")</f>
        <v>.</v>
      </c>
      <c r="C379" s="38" t="str">
        <f>IF($A379&lt;=LEN('LMNA e11 - 2ry Str + Mask'!B$2),MID('LMNA e11 - 2ry Str + Mask'!B$2,$A379,1),"")</f>
        <v>.</v>
      </c>
      <c r="D379" s="38" t="str">
        <f>IF($A379&lt;=LEN('LMNA e11 - 2ry Str + Mask'!C$2),MID('LMNA e11 - 2ry Str + Mask'!C$2,$A379,1),"")</f>
        <v>.</v>
      </c>
      <c r="E379" s="38" t="str">
        <f t="shared" si="40"/>
        <v>.</v>
      </c>
      <c r="F379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((.((((..((((.(((.</v>
      </c>
      <c r="G379" s="39">
        <f>IF($A379&lt;=LEN('LMNA e11 - 2ry Str + Mask'!A$2),SUMIF('LMNA e11 - HSF3.0'!E2:E389,"&lt;="&amp;$A379,'LMNA e11 - HSF3.0'!H2:H389)-SUMIF('LMNA e11 - HSF3.0'!G2:G389,"&lt;="&amp;$A379,'LMNA e11 - HSF3.0'!H2:H389),"")</f>
        <v>0</v>
      </c>
      <c r="H379" s="39">
        <f>IF($A379&lt;=LEN('LMNA e11 - 2ry Str + Mask'!A$2),SUMIF('LMNA e11 - HSF3.0'!E2:E389,"&lt;="&amp;$A379,'LMNA e11 - HSF3.0'!I2:I389)-SUMIF('LMNA e11 - HSF3.0'!G2:G389,"&lt;="&amp;$A379,'LMNA e11 - HSF3.0'!I2:I389),"")</f>
        <v>0</v>
      </c>
      <c r="I379" s="39">
        <f>IF($A379&lt;=LEN('LMNA e11 - 2ry Str + Mask'!A$2),G379+H379,"")</f>
        <v>0</v>
      </c>
      <c r="J379" s="39">
        <f t="shared" si="41"/>
        <v>0</v>
      </c>
      <c r="K379" s="39">
        <f t="shared" si="42"/>
        <v>0</v>
      </c>
      <c r="L379" s="39">
        <f t="shared" si="43"/>
        <v>0</v>
      </c>
      <c r="M379" s="39">
        <f t="shared" si="44"/>
        <v>0</v>
      </c>
      <c r="N379" s="39">
        <f t="shared" si="45"/>
        <v>0</v>
      </c>
      <c r="O379" s="39">
        <f t="shared" si="46"/>
        <v>0</v>
      </c>
      <c r="P379" s="39">
        <f>IF($A379&lt;=LEN('LMNA e11 - 2ry Str + Mask'!A$2),M379-J379,"")</f>
        <v>0</v>
      </c>
      <c r="Q379" s="39">
        <f>IF($A379&lt;=LEN('LMNA e11 - 2ry Str + Mask'!A$2),N379-K379,"")</f>
        <v>0</v>
      </c>
      <c r="R379" s="39">
        <f>IF($A379&lt;=LEN('LMNA e11 - 2ry Str + Mask'!A$2),O379-L379,"")</f>
        <v>0</v>
      </c>
    </row>
    <row r="380" spans="1:18" ht="80" customHeight="1" x14ac:dyDescent="0.15">
      <c r="A380" s="36">
        <v>379</v>
      </c>
      <c r="B380" s="37" t="str">
        <f>IF($A380&lt;=LEN('LMNA e11 - 2ry Str + Mask'!A$2),MID('LMNA e11 - 2ry Str + Mask'!A$2,$A380,1),"")</f>
        <v>.</v>
      </c>
      <c r="C380" s="38" t="str">
        <f>IF($A380&lt;=LEN('LMNA e11 - 2ry Str + Mask'!B$2),MID('LMNA e11 - 2ry Str + Mask'!B$2,$A380,1),"")</f>
        <v>.</v>
      </c>
      <c r="D380" s="38" t="str">
        <f>IF($A380&lt;=LEN('LMNA e11 - 2ry Str + Mask'!C$2),MID('LMNA e11 - 2ry Str + Mask'!C$2,$A380,1),"")</f>
        <v>.</v>
      </c>
      <c r="E380" s="38" t="str">
        <f t="shared" si="40"/>
        <v>.</v>
      </c>
      <c r="F380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((.((((..((((.(((..</v>
      </c>
      <c r="G380" s="39">
        <f>IF($A380&lt;=LEN('LMNA e11 - 2ry Str + Mask'!A$2),SUMIF('LMNA e11 - HSF3.0'!E2:E389,"&lt;="&amp;$A380,'LMNA e11 - HSF3.0'!H2:H389)-SUMIF('LMNA e11 - HSF3.0'!G2:G389,"&lt;="&amp;$A380,'LMNA e11 - HSF3.0'!H2:H389),"")</f>
        <v>0</v>
      </c>
      <c r="H380" s="39">
        <f>IF($A380&lt;=LEN('LMNA e11 - 2ry Str + Mask'!A$2),SUMIF('LMNA e11 - HSF3.0'!E2:E389,"&lt;="&amp;$A380,'LMNA e11 - HSF3.0'!I2:I389)-SUMIF('LMNA e11 - HSF3.0'!G2:G389,"&lt;="&amp;$A380,'LMNA e11 - HSF3.0'!I2:I389),"")</f>
        <v>0</v>
      </c>
      <c r="I380" s="39">
        <f>IF($A380&lt;=LEN('LMNA e11 - 2ry Str + Mask'!A$2),G380+H380,"")</f>
        <v>0</v>
      </c>
      <c r="J380" s="39">
        <f t="shared" si="41"/>
        <v>0</v>
      </c>
      <c r="K380" s="39">
        <f t="shared" si="42"/>
        <v>0</v>
      </c>
      <c r="L380" s="39">
        <f t="shared" si="43"/>
        <v>0</v>
      </c>
      <c r="M380" s="39">
        <f t="shared" si="44"/>
        <v>0</v>
      </c>
      <c r="N380" s="39">
        <f t="shared" si="45"/>
        <v>0</v>
      </c>
      <c r="O380" s="39">
        <f t="shared" si="46"/>
        <v>0</v>
      </c>
      <c r="P380" s="39">
        <f>IF($A380&lt;=LEN('LMNA e11 - 2ry Str + Mask'!A$2),M380-J380,"")</f>
        <v>0</v>
      </c>
      <c r="Q380" s="39">
        <f>IF($A380&lt;=LEN('LMNA e11 - 2ry Str + Mask'!A$2),N380-K380,"")</f>
        <v>0</v>
      </c>
      <c r="R380" s="39">
        <f>IF($A380&lt;=LEN('LMNA e11 - 2ry Str + Mask'!A$2),O380-L380,"")</f>
        <v>0</v>
      </c>
    </row>
    <row r="381" spans="1:18" ht="80" customHeight="1" x14ac:dyDescent="0.15">
      <c r="A381" s="36">
        <v>380</v>
      </c>
      <c r="B381" s="37" t="str">
        <f>IF($A381&lt;=LEN('LMNA e11 - 2ry Str + Mask'!A$2),MID('LMNA e11 - 2ry Str + Mask'!A$2,$A381,1),"")</f>
        <v>.</v>
      </c>
      <c r="C381" s="38" t="str">
        <f>IF($A381&lt;=LEN('LMNA e11 - 2ry Str + Mask'!B$2),MID('LMNA e11 - 2ry Str + Mask'!B$2,$A381,1),"")</f>
        <v>.</v>
      </c>
      <c r="D381" s="38" t="str">
        <f>IF($A381&lt;=LEN('LMNA e11 - 2ry Str + Mask'!C$2),MID('LMNA e11 - 2ry Str + Mask'!C$2,$A381,1),"")</f>
        <v>.</v>
      </c>
      <c r="E381" s="38" t="str">
        <f t="shared" si="40"/>
        <v>.</v>
      </c>
      <c r="F381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((.((((..((((.(((...</v>
      </c>
      <c r="G381" s="39">
        <f>IF($A381&lt;=LEN('LMNA e11 - 2ry Str + Mask'!A$2),SUMIF('LMNA e11 - HSF3.0'!E2:E389,"&lt;="&amp;$A381,'LMNA e11 - HSF3.0'!H2:H389)-SUMIF('LMNA e11 - HSF3.0'!G2:G389,"&lt;="&amp;$A381,'LMNA e11 - HSF3.0'!H2:H389),"")</f>
        <v>0</v>
      </c>
      <c r="H381" s="39">
        <f>IF($A381&lt;=LEN('LMNA e11 - 2ry Str + Mask'!A$2),SUMIF('LMNA e11 - HSF3.0'!E2:E389,"&lt;="&amp;$A381,'LMNA e11 - HSF3.0'!I2:I389)-SUMIF('LMNA e11 - HSF3.0'!G2:G389,"&lt;="&amp;$A381,'LMNA e11 - HSF3.0'!I2:I389),"")</f>
        <v>0</v>
      </c>
      <c r="I381" s="39">
        <f>IF($A381&lt;=LEN('LMNA e11 - 2ry Str + Mask'!A$2),G381+H381,"")</f>
        <v>0</v>
      </c>
      <c r="J381" s="39">
        <f t="shared" si="41"/>
        <v>0</v>
      </c>
      <c r="K381" s="39">
        <f t="shared" si="42"/>
        <v>0</v>
      </c>
      <c r="L381" s="39">
        <f t="shared" si="43"/>
        <v>0</v>
      </c>
      <c r="M381" s="39">
        <f t="shared" si="44"/>
        <v>0</v>
      </c>
      <c r="N381" s="39">
        <f t="shared" si="45"/>
        <v>0</v>
      </c>
      <c r="O381" s="39">
        <f t="shared" si="46"/>
        <v>0</v>
      </c>
      <c r="P381" s="39">
        <f>IF($A381&lt;=LEN('LMNA e11 - 2ry Str + Mask'!A$2),M381-J381,"")</f>
        <v>0</v>
      </c>
      <c r="Q381" s="39">
        <f>IF($A381&lt;=LEN('LMNA e11 - 2ry Str + Mask'!A$2),N381-K381,"")</f>
        <v>0</v>
      </c>
      <c r="R381" s="39">
        <f>IF($A381&lt;=LEN('LMNA e11 - 2ry Str + Mask'!A$2),O381-L381,"")</f>
        <v>0</v>
      </c>
    </row>
    <row r="382" spans="1:18" ht="80" customHeight="1" x14ac:dyDescent="0.15">
      <c r="A382" s="36">
        <v>381</v>
      </c>
      <c r="B382" s="37" t="str">
        <f>IF($A382&lt;=LEN('LMNA e11 - 2ry Str + Mask'!A$2),MID('LMNA e11 - 2ry Str + Mask'!A$2,$A382,1),"")</f>
        <v>.</v>
      </c>
      <c r="C382" s="38" t="str">
        <f>IF($A382&lt;=LEN('LMNA e11 - 2ry Str + Mask'!B$2),MID('LMNA e11 - 2ry Str + Mask'!B$2,$A382,1),"")</f>
        <v>.</v>
      </c>
      <c r="D382" s="38" t="str">
        <f>IF($A382&lt;=LEN('LMNA e11 - 2ry Str + Mask'!C$2),MID('LMNA e11 - 2ry Str + Mask'!C$2,$A382,1),"")</f>
        <v>.</v>
      </c>
      <c r="E382" s="38" t="str">
        <f t="shared" si="40"/>
        <v>.</v>
      </c>
      <c r="F382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((.((((..((((.(((....</v>
      </c>
      <c r="G382" s="39">
        <f>IF($A382&lt;=LEN('LMNA e11 - 2ry Str + Mask'!A$2),SUMIF('LMNA e11 - HSF3.0'!E2:E389,"&lt;="&amp;$A382,'LMNA e11 - HSF3.0'!H2:H389)-SUMIF('LMNA e11 - HSF3.0'!G2:G389,"&lt;="&amp;$A382,'LMNA e11 - HSF3.0'!H2:H389),"")</f>
        <v>0</v>
      </c>
      <c r="H382" s="39">
        <f>IF($A382&lt;=LEN('LMNA e11 - 2ry Str + Mask'!A$2),SUMIF('LMNA e11 - HSF3.0'!E2:E389,"&lt;="&amp;$A382,'LMNA e11 - HSF3.0'!I2:I389)-SUMIF('LMNA e11 - HSF3.0'!G2:G389,"&lt;="&amp;$A382,'LMNA e11 - HSF3.0'!I2:I389),"")</f>
        <v>0</v>
      </c>
      <c r="I382" s="39">
        <f>IF($A382&lt;=LEN('LMNA e11 - 2ry Str + Mask'!A$2),G382+H382,"")</f>
        <v>0</v>
      </c>
      <c r="J382" s="39">
        <f t="shared" si="41"/>
        <v>0</v>
      </c>
      <c r="K382" s="39">
        <f t="shared" si="42"/>
        <v>0</v>
      </c>
      <c r="L382" s="39">
        <f t="shared" si="43"/>
        <v>0</v>
      </c>
      <c r="M382" s="39">
        <f t="shared" si="44"/>
        <v>0</v>
      </c>
      <c r="N382" s="39">
        <f t="shared" si="45"/>
        <v>0</v>
      </c>
      <c r="O382" s="39">
        <f t="shared" si="46"/>
        <v>0</v>
      </c>
      <c r="P382" s="39">
        <f>IF($A382&lt;=LEN('LMNA e11 - 2ry Str + Mask'!A$2),M382-J382,"")</f>
        <v>0</v>
      </c>
      <c r="Q382" s="39">
        <f>IF($A382&lt;=LEN('LMNA e11 - 2ry Str + Mask'!A$2),N382-K382,"")</f>
        <v>0</v>
      </c>
      <c r="R382" s="39">
        <f>IF($A382&lt;=LEN('LMNA e11 - 2ry Str + Mask'!A$2),O382-L382,"")</f>
        <v>0</v>
      </c>
    </row>
    <row r="383" spans="1:18" ht="80" customHeight="1" x14ac:dyDescent="0.15">
      <c r="A383" s="36">
        <v>382</v>
      </c>
      <c r="B383" s="37" t="str">
        <f>IF($A383&lt;=LEN('LMNA e11 - 2ry Str + Mask'!A$2),MID('LMNA e11 - 2ry Str + Mask'!A$2,$A383,1),"")</f>
        <v>.</v>
      </c>
      <c r="C383" s="38" t="str">
        <f>IF($A383&lt;=LEN('LMNA e11 - 2ry Str + Mask'!B$2),MID('LMNA e11 - 2ry Str + Mask'!B$2,$A383,1),"")</f>
        <v>)</v>
      </c>
      <c r="D383" s="38" t="str">
        <f>IF($A383&lt;=LEN('LMNA e11 - 2ry Str + Mask'!C$2),MID('LMNA e11 - 2ry Str + Mask'!C$2,$A383,1),"")</f>
        <v>.</v>
      </c>
      <c r="E383" s="38" t="str">
        <f t="shared" si="40"/>
        <v>)</v>
      </c>
      <c r="F383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((.((((..((((.(((....)</v>
      </c>
      <c r="G383" s="39">
        <f>IF($A383&lt;=LEN('LMNA e11 - 2ry Str + Mask'!A$2),SUMIF('LMNA e11 - HSF3.0'!E2:E389,"&lt;="&amp;$A383,'LMNA e11 - HSF3.0'!H2:H389)-SUMIF('LMNA e11 - HSF3.0'!G2:G389,"&lt;="&amp;$A383,'LMNA e11 - HSF3.0'!H2:H389),"")</f>
        <v>0</v>
      </c>
      <c r="H383" s="39">
        <f>IF($A383&lt;=LEN('LMNA e11 - 2ry Str + Mask'!A$2),SUMIF('LMNA e11 - HSF3.0'!E2:E389,"&lt;="&amp;$A383,'LMNA e11 - HSF3.0'!I2:I389)-SUMIF('LMNA e11 - HSF3.0'!G2:G389,"&lt;="&amp;$A383,'LMNA e11 - HSF3.0'!I2:I389),"")</f>
        <v>0</v>
      </c>
      <c r="I383" s="39">
        <f>IF($A383&lt;=LEN('LMNA e11 - 2ry Str + Mask'!A$2),G383+H383,"")</f>
        <v>0</v>
      </c>
      <c r="J383" s="39">
        <f t="shared" si="41"/>
        <v>0</v>
      </c>
      <c r="K383" s="39">
        <f t="shared" si="42"/>
        <v>0</v>
      </c>
      <c r="L383" s="39">
        <f t="shared" si="43"/>
        <v>0</v>
      </c>
      <c r="M383" s="39">
        <f t="shared" si="44"/>
        <v>0</v>
      </c>
      <c r="N383" s="39">
        <f t="shared" si="45"/>
        <v>0</v>
      </c>
      <c r="O383" s="39">
        <f t="shared" si="46"/>
        <v>0</v>
      </c>
      <c r="P383" s="39">
        <f>IF($A383&lt;=LEN('LMNA e11 - 2ry Str + Mask'!A$2),M383-J383,"")</f>
        <v>0</v>
      </c>
      <c r="Q383" s="39">
        <f>IF($A383&lt;=LEN('LMNA e11 - 2ry Str + Mask'!A$2),N383-K383,"")</f>
        <v>0</v>
      </c>
      <c r="R383" s="39">
        <f>IF($A383&lt;=LEN('LMNA e11 - 2ry Str + Mask'!A$2),O383-L383,"")</f>
        <v>0</v>
      </c>
    </row>
    <row r="384" spans="1:18" ht="80" customHeight="1" x14ac:dyDescent="0.15">
      <c r="A384" s="36">
        <v>383</v>
      </c>
      <c r="B384" s="37" t="str">
        <f>IF($A384&lt;=LEN('LMNA e11 - 2ry Str + Mask'!A$2),MID('LMNA e11 - 2ry Str + Mask'!A$2,$A384,1),"")</f>
        <v>.</v>
      </c>
      <c r="C384" s="38" t="str">
        <f>IF($A384&lt;=LEN('LMNA e11 - 2ry Str + Mask'!B$2),MID('LMNA e11 - 2ry Str + Mask'!B$2,$A384,1),"")</f>
        <v>)</v>
      </c>
      <c r="D384" s="38" t="str">
        <f>IF($A384&lt;=LEN('LMNA e11 - 2ry Str + Mask'!C$2),MID('LMNA e11 - 2ry Str + Mask'!C$2,$A384,1),"")</f>
        <v>.</v>
      </c>
      <c r="E384" s="38" t="str">
        <f t="shared" si="40"/>
        <v>)</v>
      </c>
      <c r="F384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((.((((..((((.(((....))</v>
      </c>
      <c r="G384" s="39">
        <f>IF($A384&lt;=LEN('LMNA e11 - 2ry Str + Mask'!A$2),SUMIF('LMNA e11 - HSF3.0'!E2:E389,"&lt;="&amp;$A384,'LMNA e11 - HSF3.0'!H2:H389)-SUMIF('LMNA e11 - HSF3.0'!G2:G389,"&lt;="&amp;$A384,'LMNA e11 - HSF3.0'!H2:H389),"")</f>
        <v>0</v>
      </c>
      <c r="H384" s="39">
        <f>IF($A384&lt;=LEN('LMNA e11 - 2ry Str + Mask'!A$2),SUMIF('LMNA e11 - HSF3.0'!E2:E389,"&lt;="&amp;$A384,'LMNA e11 - HSF3.0'!I2:I389)-SUMIF('LMNA e11 - HSF3.0'!G2:G389,"&lt;="&amp;$A384,'LMNA e11 - HSF3.0'!I2:I389),"")</f>
        <v>0</v>
      </c>
      <c r="I384" s="39">
        <f>IF($A384&lt;=LEN('LMNA e11 - 2ry Str + Mask'!A$2),G384+H384,"")</f>
        <v>0</v>
      </c>
      <c r="J384" s="39">
        <f t="shared" si="41"/>
        <v>0</v>
      </c>
      <c r="K384" s="39">
        <f t="shared" si="42"/>
        <v>0</v>
      </c>
      <c r="L384" s="39">
        <f t="shared" si="43"/>
        <v>0</v>
      </c>
      <c r="M384" s="39">
        <f t="shared" si="44"/>
        <v>0</v>
      </c>
      <c r="N384" s="39">
        <f t="shared" si="45"/>
        <v>0</v>
      </c>
      <c r="O384" s="39">
        <f t="shared" si="46"/>
        <v>0</v>
      </c>
      <c r="P384" s="39">
        <f>IF($A384&lt;=LEN('LMNA e11 - 2ry Str + Mask'!A$2),M384-J384,"")</f>
        <v>0</v>
      </c>
      <c r="Q384" s="39">
        <f>IF($A384&lt;=LEN('LMNA e11 - 2ry Str + Mask'!A$2),N384-K384,"")</f>
        <v>0</v>
      </c>
      <c r="R384" s="39">
        <f>IF($A384&lt;=LEN('LMNA e11 - 2ry Str + Mask'!A$2),O384-L384,"")</f>
        <v>0</v>
      </c>
    </row>
    <row r="385" spans="1:18" ht="80" customHeight="1" x14ac:dyDescent="0.15">
      <c r="A385" s="36">
        <v>384</v>
      </c>
      <c r="B385" s="37" t="str">
        <f>IF($A385&lt;=LEN('LMNA e11 - 2ry Str + Mask'!A$2),MID('LMNA e11 - 2ry Str + Mask'!A$2,$A385,1),"")</f>
        <v>.</v>
      </c>
      <c r="C385" s="38" t="str">
        <f>IF($A385&lt;=LEN('LMNA e11 - 2ry Str + Mask'!B$2),MID('LMNA e11 - 2ry Str + Mask'!B$2,$A385,1),"")</f>
        <v>)</v>
      </c>
      <c r="D385" s="38" t="str">
        <f>IF($A385&lt;=LEN('LMNA e11 - 2ry Str + Mask'!C$2),MID('LMNA e11 - 2ry Str + Mask'!C$2,$A385,1),"")</f>
        <v>.</v>
      </c>
      <c r="E385" s="38" t="str">
        <f t="shared" si="40"/>
        <v>)</v>
      </c>
      <c r="F385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((.((((..((((.(((....)))</v>
      </c>
      <c r="G385" s="39">
        <f>IF($A385&lt;=LEN('LMNA e11 - 2ry Str + Mask'!A$2),SUMIF('LMNA e11 - HSF3.0'!E2:E389,"&lt;="&amp;$A385,'LMNA e11 - HSF3.0'!H2:H389)-SUMIF('LMNA e11 - HSF3.0'!G2:G389,"&lt;="&amp;$A385,'LMNA e11 - HSF3.0'!H2:H389),"")</f>
        <v>0</v>
      </c>
      <c r="H385" s="39">
        <f>IF($A385&lt;=LEN('LMNA e11 - 2ry Str + Mask'!A$2),SUMIF('LMNA e11 - HSF3.0'!E2:E389,"&lt;="&amp;$A385,'LMNA e11 - HSF3.0'!I2:I389)-SUMIF('LMNA e11 - HSF3.0'!G2:G389,"&lt;="&amp;$A385,'LMNA e11 - HSF3.0'!I2:I389),"")</f>
        <v>0</v>
      </c>
      <c r="I385" s="39">
        <f>IF($A385&lt;=LEN('LMNA e11 - 2ry Str + Mask'!A$2),G385+H385,"")</f>
        <v>0</v>
      </c>
      <c r="J385" s="39">
        <f t="shared" si="41"/>
        <v>0</v>
      </c>
      <c r="K385" s="39">
        <f t="shared" si="42"/>
        <v>0</v>
      </c>
      <c r="L385" s="39">
        <f t="shared" si="43"/>
        <v>0</v>
      </c>
      <c r="M385" s="39">
        <f t="shared" si="44"/>
        <v>0</v>
      </c>
      <c r="N385" s="39">
        <f t="shared" si="45"/>
        <v>0</v>
      </c>
      <c r="O385" s="39">
        <f t="shared" si="46"/>
        <v>0</v>
      </c>
      <c r="P385" s="39">
        <f>IF($A385&lt;=LEN('LMNA e11 - 2ry Str + Mask'!A$2),M385-J385,"")</f>
        <v>0</v>
      </c>
      <c r="Q385" s="39">
        <f>IF($A385&lt;=LEN('LMNA e11 - 2ry Str + Mask'!A$2),N385-K385,"")</f>
        <v>0</v>
      </c>
      <c r="R385" s="39">
        <f>IF($A385&lt;=LEN('LMNA e11 - 2ry Str + Mask'!A$2),O385-L385,"")</f>
        <v>0</v>
      </c>
    </row>
    <row r="386" spans="1:18" ht="80" customHeight="1" x14ac:dyDescent="0.15">
      <c r="A386" s="36">
        <v>385</v>
      </c>
      <c r="B386" s="37" t="str">
        <f>IF($A386&lt;=LEN('LMNA e11 - 2ry Str + Mask'!A$2),MID('LMNA e11 - 2ry Str + Mask'!A$2,$A386,1),"")</f>
        <v>.</v>
      </c>
      <c r="C386" s="38" t="str">
        <f>IF($A386&lt;=LEN('LMNA e11 - 2ry Str + Mask'!B$2),MID('LMNA e11 - 2ry Str + Mask'!B$2,$A386,1),"")</f>
        <v>.</v>
      </c>
      <c r="D386" s="38" t="str">
        <f>IF($A386&lt;=LEN('LMNA e11 - 2ry Str + Mask'!C$2),MID('LMNA e11 - 2ry Str + Mask'!C$2,$A386,1),"")</f>
        <v>.</v>
      </c>
      <c r="E386" s="38" t="str">
        <f t="shared" ref="E386:E411" si="48">IF(D386="x","|",C386)</f>
        <v>.</v>
      </c>
      <c r="F386" s="38" t="str">
        <f t="shared" si="47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((.((((..((((.(((....))).</v>
      </c>
      <c r="G386" s="39">
        <f>IF($A386&lt;=LEN('LMNA e11 - 2ry Str + Mask'!A$2),SUMIF('LMNA e11 - HSF3.0'!E2:E389,"&lt;="&amp;$A386,'LMNA e11 - HSF3.0'!H2:H389)-SUMIF('LMNA e11 - HSF3.0'!G2:G389,"&lt;="&amp;$A386,'LMNA e11 - HSF3.0'!H2:H389),"")</f>
        <v>0</v>
      </c>
      <c r="H386" s="39">
        <f>IF($A386&lt;=LEN('LMNA e11 - 2ry Str + Mask'!A$2),SUMIF('LMNA e11 - HSF3.0'!E2:E389,"&lt;="&amp;$A386,'LMNA e11 - HSF3.0'!I2:I389)-SUMIF('LMNA e11 - HSF3.0'!G2:G389,"&lt;="&amp;$A386,'LMNA e11 - HSF3.0'!I2:I389),"")</f>
        <v>0</v>
      </c>
      <c r="I386" s="39">
        <f>IF($A386&lt;=LEN('LMNA e11 - 2ry Str + Mask'!A$2),G386+H386,"")</f>
        <v>0</v>
      </c>
      <c r="J386" s="39">
        <f t="shared" ref="J386:J411" si="49">IF(OR(B386=".",B386=""),G386,0)</f>
        <v>0</v>
      </c>
      <c r="K386" s="39">
        <f t="shared" ref="K386:K411" si="50">IF(OR(B386=".",B386=""),H386,0)</f>
        <v>0</v>
      </c>
      <c r="L386" s="39">
        <f t="shared" ref="L386:L411" si="51">IF(OR(B386=".",B386=""),I386,0)</f>
        <v>0</v>
      </c>
      <c r="M386" s="39">
        <f t="shared" ref="M386:M411" si="52">IF(OR(E386=".",E386=""),G386,0)</f>
        <v>0</v>
      </c>
      <c r="N386" s="39">
        <f t="shared" ref="N386:N411" si="53">IF(OR(E386=".",E386=""),H386,0)</f>
        <v>0</v>
      </c>
      <c r="O386" s="39">
        <f t="shared" ref="O386:O411" si="54">IF(OR(E386=".",E386=""),I386,0)</f>
        <v>0</v>
      </c>
      <c r="P386" s="39">
        <f>IF($A386&lt;=LEN('LMNA e11 - 2ry Str + Mask'!A$2),M386-J386,"")</f>
        <v>0</v>
      </c>
      <c r="Q386" s="39">
        <f>IF($A386&lt;=LEN('LMNA e11 - 2ry Str + Mask'!A$2),N386-K386,"")</f>
        <v>0</v>
      </c>
      <c r="R386" s="39">
        <f>IF($A386&lt;=LEN('LMNA e11 - 2ry Str + Mask'!A$2),O386-L386,"")</f>
        <v>0</v>
      </c>
    </row>
    <row r="387" spans="1:18" ht="80" customHeight="1" x14ac:dyDescent="0.15">
      <c r="A387" s="36">
        <v>386</v>
      </c>
      <c r="B387" s="37" t="str">
        <f>IF($A387&lt;=LEN('LMNA e11 - 2ry Str + Mask'!A$2),MID('LMNA e11 - 2ry Str + Mask'!A$2,$A387,1),"")</f>
        <v>.</v>
      </c>
      <c r="C387" s="38" t="str">
        <f>IF($A387&lt;=LEN('LMNA e11 - 2ry Str + Mask'!B$2),MID('LMNA e11 - 2ry Str + Mask'!B$2,$A387,1),"")</f>
        <v>.</v>
      </c>
      <c r="D387" s="38" t="str">
        <f>IF($A387&lt;=LEN('LMNA e11 - 2ry Str + Mask'!C$2),MID('LMNA e11 - 2ry Str + Mask'!C$2,$A387,1),"")</f>
        <v>.</v>
      </c>
      <c r="E387" s="38" t="str">
        <f t="shared" si="48"/>
        <v>.</v>
      </c>
      <c r="F387" s="38" t="str">
        <f t="shared" ref="F387:F411" si="55">CONCATENATE(F386,E387)</f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((.((((..((((.(((....)))..</v>
      </c>
      <c r="G387" s="39">
        <f>IF($A387&lt;=LEN('LMNA e11 - 2ry Str + Mask'!A$2),SUMIF('LMNA e11 - HSF3.0'!E2:E389,"&lt;="&amp;$A387,'LMNA e11 - HSF3.0'!H2:H389)-SUMIF('LMNA e11 - HSF3.0'!G2:G389,"&lt;="&amp;$A387,'LMNA e11 - HSF3.0'!H2:H389),"")</f>
        <v>0</v>
      </c>
      <c r="H387" s="39">
        <f>IF($A387&lt;=LEN('LMNA e11 - 2ry Str + Mask'!A$2),SUMIF('LMNA e11 - HSF3.0'!E2:E389,"&lt;="&amp;$A387,'LMNA e11 - HSF3.0'!I2:I389)-SUMIF('LMNA e11 - HSF3.0'!G2:G389,"&lt;="&amp;$A387,'LMNA e11 - HSF3.0'!I2:I389),"")</f>
        <v>0</v>
      </c>
      <c r="I387" s="39">
        <f>IF($A387&lt;=LEN('LMNA e11 - 2ry Str + Mask'!A$2),G387+H387,"")</f>
        <v>0</v>
      </c>
      <c r="J387" s="39">
        <f t="shared" si="49"/>
        <v>0</v>
      </c>
      <c r="K387" s="39">
        <f t="shared" si="50"/>
        <v>0</v>
      </c>
      <c r="L387" s="39">
        <f t="shared" si="51"/>
        <v>0</v>
      </c>
      <c r="M387" s="39">
        <f t="shared" si="52"/>
        <v>0</v>
      </c>
      <c r="N387" s="39">
        <f t="shared" si="53"/>
        <v>0</v>
      </c>
      <c r="O387" s="39">
        <f t="shared" si="54"/>
        <v>0</v>
      </c>
      <c r="P387" s="39">
        <f>IF($A387&lt;=LEN('LMNA e11 - 2ry Str + Mask'!A$2),M387-J387,"")</f>
        <v>0</v>
      </c>
      <c r="Q387" s="39">
        <f>IF($A387&lt;=LEN('LMNA e11 - 2ry Str + Mask'!A$2),N387-K387,"")</f>
        <v>0</v>
      </c>
      <c r="R387" s="39">
        <f>IF($A387&lt;=LEN('LMNA e11 - 2ry Str + Mask'!A$2),O387-L387,"")</f>
        <v>0</v>
      </c>
    </row>
    <row r="388" spans="1:18" ht="80" customHeight="1" x14ac:dyDescent="0.15">
      <c r="A388" s="36">
        <v>387</v>
      </c>
      <c r="B388" s="37" t="str">
        <f>IF($A388&lt;=LEN('LMNA e11 - 2ry Str + Mask'!A$2),MID('LMNA e11 - 2ry Str + Mask'!A$2,$A388,1),"")</f>
        <v>.</v>
      </c>
      <c r="C388" s="38" t="str">
        <f>IF($A388&lt;=LEN('LMNA e11 - 2ry Str + Mask'!B$2),MID('LMNA e11 - 2ry Str + Mask'!B$2,$A388,1),"")</f>
        <v>.</v>
      </c>
      <c r="D388" s="38" t="str">
        <f>IF($A388&lt;=LEN('LMNA e11 - 2ry Str + Mask'!C$2),MID('LMNA e11 - 2ry Str + Mask'!C$2,$A388,1),"")</f>
        <v>.</v>
      </c>
      <c r="E388" s="38" t="str">
        <f t="shared" si="48"/>
        <v>.</v>
      </c>
      <c r="F388" s="38" t="str">
        <f t="shared" si="55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((.((((..((((.(((....)))...</v>
      </c>
      <c r="G388" s="39">
        <f>IF($A388&lt;=LEN('LMNA e11 - 2ry Str + Mask'!A$2),SUMIF('LMNA e11 - HSF3.0'!E2:E389,"&lt;="&amp;$A388,'LMNA e11 - HSF3.0'!H2:H389)-SUMIF('LMNA e11 - HSF3.0'!G2:G389,"&lt;="&amp;$A388,'LMNA e11 - HSF3.0'!H2:H389),"")</f>
        <v>0</v>
      </c>
      <c r="H388" s="39">
        <f>IF($A388&lt;=LEN('LMNA e11 - 2ry Str + Mask'!A$2),SUMIF('LMNA e11 - HSF3.0'!E2:E389,"&lt;="&amp;$A388,'LMNA e11 - HSF3.0'!I2:I389)-SUMIF('LMNA e11 - HSF3.0'!G2:G389,"&lt;="&amp;$A388,'LMNA e11 - HSF3.0'!I2:I389),"")</f>
        <v>0</v>
      </c>
      <c r="I388" s="39">
        <f>IF($A388&lt;=LEN('LMNA e11 - 2ry Str + Mask'!A$2),G388+H388,"")</f>
        <v>0</v>
      </c>
      <c r="J388" s="39">
        <f t="shared" si="49"/>
        <v>0</v>
      </c>
      <c r="K388" s="39">
        <f t="shared" si="50"/>
        <v>0</v>
      </c>
      <c r="L388" s="39">
        <f t="shared" si="51"/>
        <v>0</v>
      </c>
      <c r="M388" s="39">
        <f t="shared" si="52"/>
        <v>0</v>
      </c>
      <c r="N388" s="39">
        <f t="shared" si="53"/>
        <v>0</v>
      </c>
      <c r="O388" s="39">
        <f t="shared" si="54"/>
        <v>0</v>
      </c>
      <c r="P388" s="39">
        <f>IF($A388&lt;=LEN('LMNA e11 - 2ry Str + Mask'!A$2),M388-J388,"")</f>
        <v>0</v>
      </c>
      <c r="Q388" s="39">
        <f>IF($A388&lt;=LEN('LMNA e11 - 2ry Str + Mask'!A$2),N388-K388,"")</f>
        <v>0</v>
      </c>
      <c r="R388" s="39">
        <f>IF($A388&lt;=LEN('LMNA e11 - 2ry Str + Mask'!A$2),O388-L388,"")</f>
        <v>0</v>
      </c>
    </row>
    <row r="389" spans="1:18" ht="80" customHeight="1" x14ac:dyDescent="0.15">
      <c r="A389" s="36">
        <v>388</v>
      </c>
      <c r="B389" s="37" t="str">
        <f>IF($A389&lt;=LEN('LMNA e11 - 2ry Str + Mask'!A$2),MID('LMNA e11 - 2ry Str + Mask'!A$2,$A389,1),"")</f>
        <v>.</v>
      </c>
      <c r="C389" s="38" t="str">
        <f>IF($A389&lt;=LEN('LMNA e11 - 2ry Str + Mask'!B$2),MID('LMNA e11 - 2ry Str + Mask'!B$2,$A389,1),"")</f>
        <v>.</v>
      </c>
      <c r="D389" s="38" t="str">
        <f>IF($A389&lt;=LEN('LMNA e11 - 2ry Str + Mask'!C$2),MID('LMNA e11 - 2ry Str + Mask'!C$2,$A389,1),"")</f>
        <v>.</v>
      </c>
      <c r="E389" s="38" t="str">
        <f t="shared" si="48"/>
        <v>.</v>
      </c>
      <c r="F389" s="38" t="str">
        <f t="shared" si="55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((.((((..((((.(((....)))....</v>
      </c>
      <c r="G389" s="39">
        <f>IF($A389&lt;=LEN('LMNA e11 - 2ry Str + Mask'!A$2),SUMIF('LMNA e11 - HSF3.0'!E2:E389,"&lt;="&amp;$A389,'LMNA e11 - HSF3.0'!H2:H389)-SUMIF('LMNA e11 - HSF3.0'!G2:G389,"&lt;="&amp;$A389,'LMNA e11 - HSF3.0'!H2:H389),"")</f>
        <v>0</v>
      </c>
      <c r="H389" s="39">
        <f>IF($A389&lt;=LEN('LMNA e11 - 2ry Str + Mask'!A$2),SUMIF('LMNA e11 - HSF3.0'!E2:E389,"&lt;="&amp;$A389,'LMNA e11 - HSF3.0'!I2:I389)-SUMIF('LMNA e11 - HSF3.0'!G2:G389,"&lt;="&amp;$A389,'LMNA e11 - HSF3.0'!I2:I389),"")</f>
        <v>0</v>
      </c>
      <c r="I389" s="39">
        <f>IF($A389&lt;=LEN('LMNA e11 - 2ry Str + Mask'!A$2),G389+H389,"")</f>
        <v>0</v>
      </c>
      <c r="J389" s="39">
        <f t="shared" si="49"/>
        <v>0</v>
      </c>
      <c r="K389" s="39">
        <f t="shared" si="50"/>
        <v>0</v>
      </c>
      <c r="L389" s="39">
        <f t="shared" si="51"/>
        <v>0</v>
      </c>
      <c r="M389" s="39">
        <f t="shared" si="52"/>
        <v>0</v>
      </c>
      <c r="N389" s="39">
        <f t="shared" si="53"/>
        <v>0</v>
      </c>
      <c r="O389" s="39">
        <f t="shared" si="54"/>
        <v>0</v>
      </c>
      <c r="P389" s="39">
        <f>IF($A389&lt;=LEN('LMNA e11 - 2ry Str + Mask'!A$2),M389-J389,"")</f>
        <v>0</v>
      </c>
      <c r="Q389" s="39">
        <f>IF($A389&lt;=LEN('LMNA e11 - 2ry Str + Mask'!A$2),N389-K389,"")</f>
        <v>0</v>
      </c>
      <c r="R389" s="39">
        <f>IF($A389&lt;=LEN('LMNA e11 - 2ry Str + Mask'!A$2),O389-L389,"")</f>
        <v>0</v>
      </c>
    </row>
    <row r="390" spans="1:18" ht="80" customHeight="1" x14ac:dyDescent="0.15">
      <c r="A390" s="36">
        <v>389</v>
      </c>
      <c r="B390" s="37" t="str">
        <f>IF($A390&lt;=LEN('LMNA e11 - 2ry Str + Mask'!A$2),MID('LMNA e11 - 2ry Str + Mask'!A$2,$A390,1),"")</f>
        <v>.</v>
      </c>
      <c r="C390" s="38" t="str">
        <f>IF($A390&lt;=LEN('LMNA e11 - 2ry Str + Mask'!B$2),MID('LMNA e11 - 2ry Str + Mask'!B$2,$A390,1),"")</f>
        <v>.</v>
      </c>
      <c r="D390" s="38" t="str">
        <f>IF($A390&lt;=LEN('LMNA e11 - 2ry Str + Mask'!C$2),MID('LMNA e11 - 2ry Str + Mask'!C$2,$A390,1),"")</f>
        <v>.</v>
      </c>
      <c r="E390" s="38" t="str">
        <f t="shared" si="48"/>
        <v>.</v>
      </c>
      <c r="F390" s="38" t="str">
        <f t="shared" si="55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((.((((..((((.(((....))).....</v>
      </c>
      <c r="G390" s="39">
        <f>IF($A390&lt;=LEN('LMNA e11 - 2ry Str + Mask'!A$2),SUMIF('LMNA e11 - HSF3.0'!E2:E389,"&lt;="&amp;$A390,'LMNA e11 - HSF3.0'!H2:H389)-SUMIF('LMNA e11 - HSF3.0'!G2:G389,"&lt;="&amp;$A390,'LMNA e11 - HSF3.0'!H2:H389),"")</f>
        <v>0</v>
      </c>
      <c r="H390" s="39">
        <f>IF($A390&lt;=LEN('LMNA e11 - 2ry Str + Mask'!A$2),SUMIF('LMNA e11 - HSF3.0'!E2:E389,"&lt;="&amp;$A390,'LMNA e11 - HSF3.0'!I2:I389)-SUMIF('LMNA e11 - HSF3.0'!G2:G389,"&lt;="&amp;$A390,'LMNA e11 - HSF3.0'!I2:I389),"")</f>
        <v>0</v>
      </c>
      <c r="I390" s="39">
        <f>IF($A390&lt;=LEN('LMNA e11 - 2ry Str + Mask'!A$2),G390+H390,"")</f>
        <v>0</v>
      </c>
      <c r="J390" s="39">
        <f t="shared" si="49"/>
        <v>0</v>
      </c>
      <c r="K390" s="39">
        <f t="shared" si="50"/>
        <v>0</v>
      </c>
      <c r="L390" s="39">
        <f t="shared" si="51"/>
        <v>0</v>
      </c>
      <c r="M390" s="39">
        <f t="shared" si="52"/>
        <v>0</v>
      </c>
      <c r="N390" s="39">
        <f t="shared" si="53"/>
        <v>0</v>
      </c>
      <c r="O390" s="39">
        <f t="shared" si="54"/>
        <v>0</v>
      </c>
      <c r="P390" s="39">
        <f>IF($A390&lt;=LEN('LMNA e11 - 2ry Str + Mask'!A$2),M390-J390,"")</f>
        <v>0</v>
      </c>
      <c r="Q390" s="39">
        <f>IF($A390&lt;=LEN('LMNA e11 - 2ry Str + Mask'!A$2),N390-K390,"")</f>
        <v>0</v>
      </c>
      <c r="R390" s="39">
        <f>IF($A390&lt;=LEN('LMNA e11 - 2ry Str + Mask'!A$2),O390-L390,"")</f>
        <v>0</v>
      </c>
    </row>
    <row r="391" spans="1:18" ht="92" customHeight="1" x14ac:dyDescent="0.15">
      <c r="A391" s="36">
        <v>390</v>
      </c>
      <c r="B391" s="37" t="str">
        <f>IF($A391&lt;=LEN('LMNA e11 - 2ry Str + Mask'!A$2),MID('LMNA e11 - 2ry Str + Mask'!A$2,$A391,1),"")</f>
        <v>)</v>
      </c>
      <c r="C391" s="38" t="str">
        <f>IF($A391&lt;=LEN('LMNA e11 - 2ry Str + Mask'!B$2),MID('LMNA e11 - 2ry Str + Mask'!B$2,$A391,1),"")</f>
        <v>)</v>
      </c>
      <c r="D391" s="38" t="str">
        <f>IF($A391&lt;=LEN('LMNA e11 - 2ry Str + Mask'!C$2),MID('LMNA e11 - 2ry Str + Mask'!C$2,$A391,1),"")</f>
        <v>.</v>
      </c>
      <c r="E391" s="38" t="str">
        <f t="shared" si="48"/>
        <v>)</v>
      </c>
      <c r="F391" s="38" t="str">
        <f t="shared" si="55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((.((((..((((.(((....))).....)</v>
      </c>
      <c r="G391" s="39">
        <f>IF($A391&lt;=LEN('LMNA e11 - 2ry Str + Mask'!A$2),SUMIF('LMNA e11 - HSF3.0'!E2:E389,"&lt;="&amp;$A391,'LMNA e11 - HSF3.0'!H2:H389)-SUMIF('LMNA e11 - HSF3.0'!G2:G389,"&lt;="&amp;$A391,'LMNA e11 - HSF3.0'!H2:H389),"")</f>
        <v>0</v>
      </c>
      <c r="H391" s="39">
        <f>IF($A391&lt;=LEN('LMNA e11 - 2ry Str + Mask'!A$2),SUMIF('LMNA e11 - HSF3.0'!E2:E389,"&lt;="&amp;$A391,'LMNA e11 - HSF3.0'!I2:I389)-SUMIF('LMNA e11 - HSF3.0'!G2:G389,"&lt;="&amp;$A391,'LMNA e11 - HSF3.0'!I2:I389),"")</f>
        <v>0</v>
      </c>
      <c r="I391" s="39">
        <f>IF($A391&lt;=LEN('LMNA e11 - 2ry Str + Mask'!A$2),G391+H391,"")</f>
        <v>0</v>
      </c>
      <c r="J391" s="39">
        <f t="shared" si="49"/>
        <v>0</v>
      </c>
      <c r="K391" s="39">
        <f t="shared" si="50"/>
        <v>0</v>
      </c>
      <c r="L391" s="39">
        <f t="shared" si="51"/>
        <v>0</v>
      </c>
      <c r="M391" s="39">
        <f t="shared" si="52"/>
        <v>0</v>
      </c>
      <c r="N391" s="39">
        <f t="shared" si="53"/>
        <v>0</v>
      </c>
      <c r="O391" s="39">
        <f t="shared" si="54"/>
        <v>0</v>
      </c>
      <c r="P391" s="39">
        <f>IF($A391&lt;=LEN('LMNA e11 - 2ry Str + Mask'!A$2),M391-J391,"")</f>
        <v>0</v>
      </c>
      <c r="Q391" s="39">
        <f>IF($A391&lt;=LEN('LMNA e11 - 2ry Str + Mask'!A$2),N391-K391,"")</f>
        <v>0</v>
      </c>
      <c r="R391" s="39">
        <f>IF($A391&lt;=LEN('LMNA e11 - 2ry Str + Mask'!A$2),O391-L391,"")</f>
        <v>0</v>
      </c>
    </row>
    <row r="392" spans="1:18" ht="92" customHeight="1" x14ac:dyDescent="0.15">
      <c r="A392" s="36">
        <v>391</v>
      </c>
      <c r="B392" s="37" t="str">
        <f>IF($A392&lt;=LEN('LMNA e11 - 2ry Str + Mask'!A$2),MID('LMNA e11 - 2ry Str + Mask'!A$2,$A392,1),"")</f>
        <v>)</v>
      </c>
      <c r="C392" s="38" t="str">
        <f>IF($A392&lt;=LEN('LMNA e11 - 2ry Str + Mask'!B$2),MID('LMNA e11 - 2ry Str + Mask'!B$2,$A392,1),"")</f>
        <v>)</v>
      </c>
      <c r="D392" s="38" t="str">
        <f>IF($A392&lt;=LEN('LMNA e11 - 2ry Str + Mask'!C$2),MID('LMNA e11 - 2ry Str + Mask'!C$2,$A392,1),"")</f>
        <v>.</v>
      </c>
      <c r="E392" s="38" t="str">
        <f t="shared" si="48"/>
        <v>)</v>
      </c>
      <c r="F392" s="38" t="str">
        <f t="shared" si="55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((.((((..((((.(((....))).....))</v>
      </c>
      <c r="G392" s="39">
        <f>IF($A392&lt;=LEN('LMNA e11 - 2ry Str + Mask'!A$2),SUMIF('LMNA e11 - HSF3.0'!E2:E389,"&lt;="&amp;$A392,'LMNA e11 - HSF3.0'!H2:H389)-SUMIF('LMNA e11 - HSF3.0'!G2:G389,"&lt;="&amp;$A392,'LMNA e11 - HSF3.0'!H2:H389),"")</f>
        <v>0</v>
      </c>
      <c r="H392" s="39">
        <f>IF($A392&lt;=LEN('LMNA e11 - 2ry Str + Mask'!A$2),SUMIF('LMNA e11 - HSF3.0'!E2:E389,"&lt;="&amp;$A392,'LMNA e11 - HSF3.0'!I2:I389)-SUMIF('LMNA e11 - HSF3.0'!G2:G389,"&lt;="&amp;$A392,'LMNA e11 - HSF3.0'!I2:I389),"")</f>
        <v>0</v>
      </c>
      <c r="I392" s="39">
        <f>IF($A392&lt;=LEN('LMNA e11 - 2ry Str + Mask'!A$2),G392+H392,"")</f>
        <v>0</v>
      </c>
      <c r="J392" s="39">
        <f t="shared" si="49"/>
        <v>0</v>
      </c>
      <c r="K392" s="39">
        <f t="shared" si="50"/>
        <v>0</v>
      </c>
      <c r="L392" s="39">
        <f t="shared" si="51"/>
        <v>0</v>
      </c>
      <c r="M392" s="39">
        <f t="shared" si="52"/>
        <v>0</v>
      </c>
      <c r="N392" s="39">
        <f t="shared" si="53"/>
        <v>0</v>
      </c>
      <c r="O392" s="39">
        <f t="shared" si="54"/>
        <v>0</v>
      </c>
      <c r="P392" s="39">
        <f>IF($A392&lt;=LEN('LMNA e11 - 2ry Str + Mask'!A$2),M392-J392,"")</f>
        <v>0</v>
      </c>
      <c r="Q392" s="39">
        <f>IF($A392&lt;=LEN('LMNA e11 - 2ry Str + Mask'!A$2),N392-K392,"")</f>
        <v>0</v>
      </c>
      <c r="R392" s="39">
        <f>IF($A392&lt;=LEN('LMNA e11 - 2ry Str + Mask'!A$2),O392-L392,"")</f>
        <v>0</v>
      </c>
    </row>
    <row r="393" spans="1:18" ht="92" customHeight="1" x14ac:dyDescent="0.15">
      <c r="A393" s="36">
        <v>392</v>
      </c>
      <c r="B393" s="37" t="str">
        <f>IF($A393&lt;=LEN('LMNA e11 - 2ry Str + Mask'!A$2),MID('LMNA e11 - 2ry Str + Mask'!A$2,$A393,1),"")</f>
        <v>)</v>
      </c>
      <c r="C393" s="38" t="str">
        <f>IF($A393&lt;=LEN('LMNA e11 - 2ry Str + Mask'!B$2),MID('LMNA e11 - 2ry Str + Mask'!B$2,$A393,1),"")</f>
        <v>)</v>
      </c>
      <c r="D393" s="38" t="str">
        <f>IF($A393&lt;=LEN('LMNA e11 - 2ry Str + Mask'!C$2),MID('LMNA e11 - 2ry Str + Mask'!C$2,$A393,1),"")</f>
        <v>.</v>
      </c>
      <c r="E393" s="38" t="str">
        <f t="shared" si="48"/>
        <v>)</v>
      </c>
      <c r="F393" s="38" t="str">
        <f t="shared" si="55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((.((((..((((.(((....))).....)))</v>
      </c>
      <c r="G393" s="39">
        <f>IF($A393&lt;=LEN('LMNA e11 - 2ry Str + Mask'!A$2),SUMIF('LMNA e11 - HSF3.0'!E2:E389,"&lt;="&amp;$A393,'LMNA e11 - HSF3.0'!H2:H389)-SUMIF('LMNA e11 - HSF3.0'!G2:G389,"&lt;="&amp;$A393,'LMNA e11 - HSF3.0'!H2:H389),"")</f>
        <v>0</v>
      </c>
      <c r="H393" s="39">
        <f>IF($A393&lt;=LEN('LMNA e11 - 2ry Str + Mask'!A$2),SUMIF('LMNA e11 - HSF3.0'!E2:E389,"&lt;="&amp;$A393,'LMNA e11 - HSF3.0'!I2:I389)-SUMIF('LMNA e11 - HSF3.0'!G2:G389,"&lt;="&amp;$A393,'LMNA e11 - HSF3.0'!I2:I389),"")</f>
        <v>0</v>
      </c>
      <c r="I393" s="39">
        <f>IF($A393&lt;=LEN('LMNA e11 - 2ry Str + Mask'!A$2),G393+H393,"")</f>
        <v>0</v>
      </c>
      <c r="J393" s="39">
        <f t="shared" si="49"/>
        <v>0</v>
      </c>
      <c r="K393" s="39">
        <f t="shared" si="50"/>
        <v>0</v>
      </c>
      <c r="L393" s="39">
        <f t="shared" si="51"/>
        <v>0</v>
      </c>
      <c r="M393" s="39">
        <f t="shared" si="52"/>
        <v>0</v>
      </c>
      <c r="N393" s="39">
        <f t="shared" si="53"/>
        <v>0</v>
      </c>
      <c r="O393" s="39">
        <f t="shared" si="54"/>
        <v>0</v>
      </c>
      <c r="P393" s="39">
        <f>IF($A393&lt;=LEN('LMNA e11 - 2ry Str + Mask'!A$2),M393-J393,"")</f>
        <v>0</v>
      </c>
      <c r="Q393" s="39">
        <f>IF($A393&lt;=LEN('LMNA e11 - 2ry Str + Mask'!A$2),N393-K393,"")</f>
        <v>0</v>
      </c>
      <c r="R393" s="39">
        <f>IF($A393&lt;=LEN('LMNA e11 - 2ry Str + Mask'!A$2),O393-L393,"")</f>
        <v>0</v>
      </c>
    </row>
    <row r="394" spans="1:18" ht="92" customHeight="1" x14ac:dyDescent="0.15">
      <c r="A394" s="36">
        <v>393</v>
      </c>
      <c r="B394" s="37" t="str">
        <f>IF($A394&lt;=LEN('LMNA e11 - 2ry Str + Mask'!A$2),MID('LMNA e11 - 2ry Str + Mask'!A$2,$A394,1),"")</f>
        <v>)</v>
      </c>
      <c r="C394" s="38" t="str">
        <f>IF($A394&lt;=LEN('LMNA e11 - 2ry Str + Mask'!B$2),MID('LMNA e11 - 2ry Str + Mask'!B$2,$A394,1),"")</f>
        <v>)</v>
      </c>
      <c r="D394" s="38" t="str">
        <f>IF($A394&lt;=LEN('LMNA e11 - 2ry Str + Mask'!C$2),MID('LMNA e11 - 2ry Str + Mask'!C$2,$A394,1),"")</f>
        <v>.</v>
      </c>
      <c r="E394" s="38" t="str">
        <f t="shared" si="48"/>
        <v>)</v>
      </c>
      <c r="F394" s="38" t="str">
        <f t="shared" si="55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((.((((..((((.(((....))).....))))</v>
      </c>
      <c r="G394" s="39">
        <f>IF($A394&lt;=LEN('LMNA e11 - 2ry Str + Mask'!A$2),SUMIF('LMNA e11 - HSF3.0'!E2:E389,"&lt;="&amp;$A394,'LMNA e11 - HSF3.0'!H2:H389)-SUMIF('LMNA e11 - HSF3.0'!G2:G389,"&lt;="&amp;$A394,'LMNA e11 - HSF3.0'!H2:H389),"")</f>
        <v>0</v>
      </c>
      <c r="H394" s="39">
        <f>IF($A394&lt;=LEN('LMNA e11 - 2ry Str + Mask'!A$2),SUMIF('LMNA e11 - HSF3.0'!E2:E389,"&lt;="&amp;$A394,'LMNA e11 - HSF3.0'!I2:I389)-SUMIF('LMNA e11 - HSF3.0'!G2:G389,"&lt;="&amp;$A394,'LMNA e11 - HSF3.0'!I2:I389),"")</f>
        <v>0</v>
      </c>
      <c r="I394" s="39">
        <f>IF($A394&lt;=LEN('LMNA e11 - 2ry Str + Mask'!A$2),G394+H394,"")</f>
        <v>0</v>
      </c>
      <c r="J394" s="39">
        <f t="shared" si="49"/>
        <v>0</v>
      </c>
      <c r="K394" s="39">
        <f t="shared" si="50"/>
        <v>0</v>
      </c>
      <c r="L394" s="39">
        <f t="shared" si="51"/>
        <v>0</v>
      </c>
      <c r="M394" s="39">
        <f t="shared" si="52"/>
        <v>0</v>
      </c>
      <c r="N394" s="39">
        <f t="shared" si="53"/>
        <v>0</v>
      </c>
      <c r="O394" s="39">
        <f t="shared" si="54"/>
        <v>0</v>
      </c>
      <c r="P394" s="39">
        <f>IF($A394&lt;=LEN('LMNA e11 - 2ry Str + Mask'!A$2),M394-J394,"")</f>
        <v>0</v>
      </c>
      <c r="Q394" s="39">
        <f>IF($A394&lt;=LEN('LMNA e11 - 2ry Str + Mask'!A$2),N394-K394,"")</f>
        <v>0</v>
      </c>
      <c r="R394" s="39">
        <f>IF($A394&lt;=LEN('LMNA e11 - 2ry Str + Mask'!A$2),O394-L394,"")</f>
        <v>0</v>
      </c>
    </row>
    <row r="395" spans="1:18" ht="92" customHeight="1" x14ac:dyDescent="0.15">
      <c r="A395" s="36">
        <v>394</v>
      </c>
      <c r="B395" s="37" t="str">
        <f>IF($A395&lt;=LEN('LMNA e11 - 2ry Str + Mask'!A$2),MID('LMNA e11 - 2ry Str + Mask'!A$2,$A395,1),"")</f>
        <v>)</v>
      </c>
      <c r="C395" s="38" t="str">
        <f>IF($A395&lt;=LEN('LMNA e11 - 2ry Str + Mask'!B$2),MID('LMNA e11 - 2ry Str + Mask'!B$2,$A395,1),"")</f>
        <v>)</v>
      </c>
      <c r="D395" s="38" t="str">
        <f>IF($A395&lt;=LEN('LMNA e11 - 2ry Str + Mask'!C$2),MID('LMNA e11 - 2ry Str + Mask'!C$2,$A395,1),"")</f>
        <v>.</v>
      </c>
      <c r="E395" s="38" t="str">
        <f t="shared" si="48"/>
        <v>)</v>
      </c>
      <c r="F395" s="38" t="str">
        <f t="shared" si="55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((.((((..((((.(((....))).....)))))</v>
      </c>
      <c r="G395" s="39">
        <f>IF($A395&lt;=LEN('LMNA e11 - 2ry Str + Mask'!A$2),SUMIF('LMNA e11 - HSF3.0'!E2:E389,"&lt;="&amp;$A395,'LMNA e11 - HSF3.0'!H2:H389)-SUMIF('LMNA e11 - HSF3.0'!G2:G389,"&lt;="&amp;$A395,'LMNA e11 - HSF3.0'!H2:H389),"")</f>
        <v>0</v>
      </c>
      <c r="H395" s="39">
        <f>IF($A395&lt;=LEN('LMNA e11 - 2ry Str + Mask'!A$2),SUMIF('LMNA e11 - HSF3.0'!E2:E389,"&lt;="&amp;$A395,'LMNA e11 - HSF3.0'!I2:I389)-SUMIF('LMNA e11 - HSF3.0'!G2:G389,"&lt;="&amp;$A395,'LMNA e11 - HSF3.0'!I2:I389),"")</f>
        <v>0</v>
      </c>
      <c r="I395" s="39">
        <f>IF($A395&lt;=LEN('LMNA e11 - 2ry Str + Mask'!A$2),G395+H395,"")</f>
        <v>0</v>
      </c>
      <c r="J395" s="39">
        <f t="shared" si="49"/>
        <v>0</v>
      </c>
      <c r="K395" s="39">
        <f t="shared" si="50"/>
        <v>0</v>
      </c>
      <c r="L395" s="39">
        <f t="shared" si="51"/>
        <v>0</v>
      </c>
      <c r="M395" s="39">
        <f t="shared" si="52"/>
        <v>0</v>
      </c>
      <c r="N395" s="39">
        <f t="shared" si="53"/>
        <v>0</v>
      </c>
      <c r="O395" s="39">
        <f t="shared" si="54"/>
        <v>0</v>
      </c>
      <c r="P395" s="39">
        <f>IF($A395&lt;=LEN('LMNA e11 - 2ry Str + Mask'!A$2),M395-J395,"")</f>
        <v>0</v>
      </c>
      <c r="Q395" s="39">
        <f>IF($A395&lt;=LEN('LMNA e11 - 2ry Str + Mask'!A$2),N395-K395,"")</f>
        <v>0</v>
      </c>
      <c r="R395" s="39">
        <f>IF($A395&lt;=LEN('LMNA e11 - 2ry Str + Mask'!A$2),O395-L395,"")</f>
        <v>0</v>
      </c>
    </row>
    <row r="396" spans="1:18" ht="92" customHeight="1" x14ac:dyDescent="0.15">
      <c r="A396" s="36">
        <v>395</v>
      </c>
      <c r="B396" s="37" t="str">
        <f>IF($A396&lt;=LEN('LMNA e11 - 2ry Str + Mask'!A$2),MID('LMNA e11 - 2ry Str + Mask'!A$2,$A396,1),"")</f>
        <v>)</v>
      </c>
      <c r="C396" s="38" t="str">
        <f>IF($A396&lt;=LEN('LMNA e11 - 2ry Str + Mask'!B$2),MID('LMNA e11 - 2ry Str + Mask'!B$2,$A396,1),"")</f>
        <v>)</v>
      </c>
      <c r="D396" s="38" t="str">
        <f>IF($A396&lt;=LEN('LMNA e11 - 2ry Str + Mask'!C$2),MID('LMNA e11 - 2ry Str + Mask'!C$2,$A396,1),"")</f>
        <v>.</v>
      </c>
      <c r="E396" s="38" t="str">
        <f t="shared" si="48"/>
        <v>)</v>
      </c>
      <c r="F396" s="38" t="str">
        <f t="shared" si="55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((.((((..((((.(((....))).....))))))</v>
      </c>
      <c r="G396" s="39">
        <f>IF($A396&lt;=LEN('LMNA e11 - 2ry Str + Mask'!A$2),SUMIF('LMNA e11 - HSF3.0'!E2:E389,"&lt;="&amp;$A396,'LMNA e11 - HSF3.0'!H2:H389)-SUMIF('LMNA e11 - HSF3.0'!G2:G389,"&lt;="&amp;$A396,'LMNA e11 - HSF3.0'!H2:H389),"")</f>
        <v>0</v>
      </c>
      <c r="H396" s="39">
        <f>IF($A396&lt;=LEN('LMNA e11 - 2ry Str + Mask'!A$2),SUMIF('LMNA e11 - HSF3.0'!E2:E389,"&lt;="&amp;$A396,'LMNA e11 - HSF3.0'!I2:I389)-SUMIF('LMNA e11 - HSF3.0'!G2:G389,"&lt;="&amp;$A396,'LMNA e11 - HSF3.0'!I2:I389),"")</f>
        <v>0</v>
      </c>
      <c r="I396" s="39">
        <f>IF($A396&lt;=LEN('LMNA e11 - 2ry Str + Mask'!A$2),G396+H396,"")</f>
        <v>0</v>
      </c>
      <c r="J396" s="39">
        <f t="shared" si="49"/>
        <v>0</v>
      </c>
      <c r="K396" s="39">
        <f t="shared" si="50"/>
        <v>0</v>
      </c>
      <c r="L396" s="39">
        <f t="shared" si="51"/>
        <v>0</v>
      </c>
      <c r="M396" s="39">
        <f t="shared" si="52"/>
        <v>0</v>
      </c>
      <c r="N396" s="39">
        <f t="shared" si="53"/>
        <v>0</v>
      </c>
      <c r="O396" s="39">
        <f t="shared" si="54"/>
        <v>0</v>
      </c>
      <c r="P396" s="39">
        <f>IF($A396&lt;=LEN('LMNA e11 - 2ry Str + Mask'!A$2),M396-J396,"")</f>
        <v>0</v>
      </c>
      <c r="Q396" s="39">
        <f>IF($A396&lt;=LEN('LMNA e11 - 2ry Str + Mask'!A$2),N396-K396,"")</f>
        <v>0</v>
      </c>
      <c r="R396" s="39">
        <f>IF($A396&lt;=LEN('LMNA e11 - 2ry Str + Mask'!A$2),O396-L396,"")</f>
        <v>0</v>
      </c>
    </row>
    <row r="397" spans="1:18" ht="92" customHeight="1" x14ac:dyDescent="0.15">
      <c r="A397" s="36">
        <v>396</v>
      </c>
      <c r="B397" s="37" t="str">
        <f>IF($A397&lt;=LEN('LMNA e11 - 2ry Str + Mask'!A$2),MID('LMNA e11 - 2ry Str + Mask'!A$2,$A397,1),"")</f>
        <v>)</v>
      </c>
      <c r="C397" s="38" t="str">
        <f>IF($A397&lt;=LEN('LMNA e11 - 2ry Str + Mask'!B$2),MID('LMNA e11 - 2ry Str + Mask'!B$2,$A397,1),"")</f>
        <v>)</v>
      </c>
      <c r="D397" s="38" t="str">
        <f>IF($A397&lt;=LEN('LMNA e11 - 2ry Str + Mask'!C$2),MID('LMNA e11 - 2ry Str + Mask'!C$2,$A397,1),"")</f>
        <v>.</v>
      </c>
      <c r="E397" s="38" t="str">
        <f t="shared" si="48"/>
        <v>)</v>
      </c>
      <c r="F397" s="38" t="str">
        <f t="shared" si="55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((.((((..((((.(((....))).....)))))))</v>
      </c>
      <c r="G397" s="39">
        <f>IF($A397&lt;=LEN('LMNA e11 - 2ry Str + Mask'!A$2),SUMIF('LMNA e11 - HSF3.0'!E2:E389,"&lt;="&amp;$A397,'LMNA e11 - HSF3.0'!H2:H389)-SUMIF('LMNA e11 - HSF3.0'!G2:G389,"&lt;="&amp;$A397,'LMNA e11 - HSF3.0'!H2:H389),"")</f>
        <v>0</v>
      </c>
      <c r="H397" s="39">
        <f>IF($A397&lt;=LEN('LMNA e11 - 2ry Str + Mask'!A$2),SUMIF('LMNA e11 - HSF3.0'!E2:E389,"&lt;="&amp;$A397,'LMNA e11 - HSF3.0'!I2:I389)-SUMIF('LMNA e11 - HSF3.0'!G2:G389,"&lt;="&amp;$A397,'LMNA e11 - HSF3.0'!I2:I389),"")</f>
        <v>0</v>
      </c>
      <c r="I397" s="39">
        <f>IF($A397&lt;=LEN('LMNA e11 - 2ry Str + Mask'!A$2),G397+H397,"")</f>
        <v>0</v>
      </c>
      <c r="J397" s="39">
        <f t="shared" si="49"/>
        <v>0</v>
      </c>
      <c r="K397" s="39">
        <f t="shared" si="50"/>
        <v>0</v>
      </c>
      <c r="L397" s="39">
        <f t="shared" si="51"/>
        <v>0</v>
      </c>
      <c r="M397" s="39">
        <f t="shared" si="52"/>
        <v>0</v>
      </c>
      <c r="N397" s="39">
        <f t="shared" si="53"/>
        <v>0</v>
      </c>
      <c r="O397" s="39">
        <f t="shared" si="54"/>
        <v>0</v>
      </c>
      <c r="P397" s="39">
        <f>IF($A397&lt;=LEN('LMNA e11 - 2ry Str + Mask'!A$2),M397-J397,"")</f>
        <v>0</v>
      </c>
      <c r="Q397" s="39">
        <f>IF($A397&lt;=LEN('LMNA e11 - 2ry Str + Mask'!A$2),N397-K397,"")</f>
        <v>0</v>
      </c>
      <c r="R397" s="39">
        <f>IF($A397&lt;=LEN('LMNA e11 - 2ry Str + Mask'!A$2),O397-L397,"")</f>
        <v>0</v>
      </c>
    </row>
    <row r="398" spans="1:18" ht="92" customHeight="1" x14ac:dyDescent="0.15">
      <c r="A398" s="36">
        <v>397</v>
      </c>
      <c r="B398" s="37" t="str">
        <f>IF($A398&lt;=LEN('LMNA e11 - 2ry Str + Mask'!A$2),MID('LMNA e11 - 2ry Str + Mask'!A$2,$A398,1),"")</f>
        <v>)</v>
      </c>
      <c r="C398" s="38" t="str">
        <f>IF($A398&lt;=LEN('LMNA e11 - 2ry Str + Mask'!B$2),MID('LMNA e11 - 2ry Str + Mask'!B$2,$A398,1),"")</f>
        <v>)</v>
      </c>
      <c r="D398" s="38" t="str">
        <f>IF($A398&lt;=LEN('LMNA e11 - 2ry Str + Mask'!C$2),MID('LMNA e11 - 2ry Str + Mask'!C$2,$A398,1),"")</f>
        <v>.</v>
      </c>
      <c r="E398" s="38" t="str">
        <f t="shared" si="48"/>
        <v>)</v>
      </c>
      <c r="F398" s="38" t="str">
        <f t="shared" si="55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((.((((..((((.(((....))).....))))))))</v>
      </c>
      <c r="G398" s="39">
        <f>IF($A398&lt;=LEN('LMNA e11 - 2ry Str + Mask'!A$2),SUMIF('LMNA e11 - HSF3.0'!E2:E389,"&lt;="&amp;$A398,'LMNA e11 - HSF3.0'!H2:H389)-SUMIF('LMNA e11 - HSF3.0'!G2:G389,"&lt;="&amp;$A398,'LMNA e11 - HSF3.0'!H2:H389),"")</f>
        <v>0</v>
      </c>
      <c r="H398" s="39">
        <f>IF($A398&lt;=LEN('LMNA e11 - 2ry Str + Mask'!A$2),SUMIF('LMNA e11 - HSF3.0'!E2:E389,"&lt;="&amp;$A398,'LMNA e11 - HSF3.0'!I2:I389)-SUMIF('LMNA e11 - HSF3.0'!G2:G389,"&lt;="&amp;$A398,'LMNA e11 - HSF3.0'!I2:I389),"")</f>
        <v>0</v>
      </c>
      <c r="I398" s="39">
        <f>IF($A398&lt;=LEN('LMNA e11 - 2ry Str + Mask'!A$2),G398+H398,"")</f>
        <v>0</v>
      </c>
      <c r="J398" s="39">
        <f t="shared" si="49"/>
        <v>0</v>
      </c>
      <c r="K398" s="39">
        <f t="shared" si="50"/>
        <v>0</v>
      </c>
      <c r="L398" s="39">
        <f t="shared" si="51"/>
        <v>0</v>
      </c>
      <c r="M398" s="39">
        <f t="shared" si="52"/>
        <v>0</v>
      </c>
      <c r="N398" s="39">
        <f t="shared" si="53"/>
        <v>0</v>
      </c>
      <c r="O398" s="39">
        <f t="shared" si="54"/>
        <v>0</v>
      </c>
      <c r="P398" s="39">
        <f>IF($A398&lt;=LEN('LMNA e11 - 2ry Str + Mask'!A$2),M398-J398,"")</f>
        <v>0</v>
      </c>
      <c r="Q398" s="39">
        <f>IF($A398&lt;=LEN('LMNA e11 - 2ry Str + Mask'!A$2),N398-K398,"")</f>
        <v>0</v>
      </c>
      <c r="R398" s="39">
        <f>IF($A398&lt;=LEN('LMNA e11 - 2ry Str + Mask'!A$2),O398-L398,"")</f>
        <v>0</v>
      </c>
    </row>
    <row r="399" spans="1:18" ht="92" customHeight="1" x14ac:dyDescent="0.15">
      <c r="A399" s="36">
        <v>398</v>
      </c>
      <c r="B399" s="37" t="str">
        <f>IF($A399&lt;=LEN('LMNA e11 - 2ry Str + Mask'!A$2),MID('LMNA e11 - 2ry Str + Mask'!A$2,$A399,1),"")</f>
        <v>.</v>
      </c>
      <c r="C399" s="38" t="str">
        <f>IF($A399&lt;=LEN('LMNA e11 - 2ry Str + Mask'!B$2),MID('LMNA e11 - 2ry Str + Mask'!B$2,$A399,1),"")</f>
        <v>.</v>
      </c>
      <c r="D399" s="38" t="str">
        <f>IF($A399&lt;=LEN('LMNA e11 - 2ry Str + Mask'!C$2),MID('LMNA e11 - 2ry Str + Mask'!C$2,$A399,1),"")</f>
        <v>.</v>
      </c>
      <c r="E399" s="38" t="str">
        <f t="shared" si="48"/>
        <v>.</v>
      </c>
      <c r="F399" s="38" t="str">
        <f t="shared" si="55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((.((((..((((.(((....))).....)))))))).</v>
      </c>
      <c r="G399" s="39">
        <f>IF($A399&lt;=LEN('LMNA e11 - 2ry Str + Mask'!A$2),SUMIF('LMNA e11 - HSF3.0'!E2:E389,"&lt;="&amp;$A399,'LMNA e11 - HSF3.0'!H2:H389)-SUMIF('LMNA e11 - HSF3.0'!G2:G389,"&lt;="&amp;$A399,'LMNA e11 - HSF3.0'!H2:H389),"")</f>
        <v>0</v>
      </c>
      <c r="H399" s="39">
        <f>IF($A399&lt;=LEN('LMNA e11 - 2ry Str + Mask'!A$2),SUMIF('LMNA e11 - HSF3.0'!E2:E389,"&lt;="&amp;$A399,'LMNA e11 - HSF3.0'!I2:I389)-SUMIF('LMNA e11 - HSF3.0'!G2:G389,"&lt;="&amp;$A399,'LMNA e11 - HSF3.0'!I2:I389),"")</f>
        <v>0</v>
      </c>
      <c r="I399" s="39">
        <f>IF($A399&lt;=LEN('LMNA e11 - 2ry Str + Mask'!A$2),G399+H399,"")</f>
        <v>0</v>
      </c>
      <c r="J399" s="39">
        <f t="shared" si="49"/>
        <v>0</v>
      </c>
      <c r="K399" s="39">
        <f t="shared" si="50"/>
        <v>0</v>
      </c>
      <c r="L399" s="39">
        <f t="shared" si="51"/>
        <v>0</v>
      </c>
      <c r="M399" s="39">
        <f t="shared" si="52"/>
        <v>0</v>
      </c>
      <c r="N399" s="39">
        <f t="shared" si="53"/>
        <v>0</v>
      </c>
      <c r="O399" s="39">
        <f t="shared" si="54"/>
        <v>0</v>
      </c>
      <c r="P399" s="39">
        <f>IF($A399&lt;=LEN('LMNA e11 - 2ry Str + Mask'!A$2),M399-J399,"")</f>
        <v>0</v>
      </c>
      <c r="Q399" s="39">
        <f>IF($A399&lt;=LEN('LMNA e11 - 2ry Str + Mask'!A$2),N399-K399,"")</f>
        <v>0</v>
      </c>
      <c r="R399" s="39">
        <f>IF($A399&lt;=LEN('LMNA e11 - 2ry Str + Mask'!A$2),O399-L399,"")</f>
        <v>0</v>
      </c>
    </row>
    <row r="400" spans="1:18" ht="92" customHeight="1" x14ac:dyDescent="0.15">
      <c r="A400" s="36">
        <v>399</v>
      </c>
      <c r="B400" s="37" t="str">
        <f>IF($A400&lt;=LEN('LMNA e11 - 2ry Str + Mask'!A$2),MID('LMNA e11 - 2ry Str + Mask'!A$2,$A400,1),"")</f>
        <v>)</v>
      </c>
      <c r="C400" s="38" t="str">
        <f>IF($A400&lt;=LEN('LMNA e11 - 2ry Str + Mask'!B$2),MID('LMNA e11 - 2ry Str + Mask'!B$2,$A400,1),"")</f>
        <v>)</v>
      </c>
      <c r="D400" s="38" t="str">
        <f>IF($A400&lt;=LEN('LMNA e11 - 2ry Str + Mask'!C$2),MID('LMNA e11 - 2ry Str + Mask'!C$2,$A400,1),"")</f>
        <v>.</v>
      </c>
      <c r="E400" s="38" t="str">
        <f t="shared" si="48"/>
        <v>)</v>
      </c>
      <c r="F400" s="38" t="str">
        <f t="shared" si="55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((.((((..((((.(((....))).....)))))))).)</v>
      </c>
      <c r="G400" s="39">
        <f>IF($A400&lt;=LEN('LMNA e11 - 2ry Str + Mask'!A$2),SUMIF('LMNA e11 - HSF3.0'!E2:E389,"&lt;="&amp;$A400,'LMNA e11 - HSF3.0'!H2:H389)-SUMIF('LMNA e11 - HSF3.0'!G2:G389,"&lt;="&amp;$A400,'LMNA e11 - HSF3.0'!H2:H389),"")</f>
        <v>0</v>
      </c>
      <c r="H400" s="39">
        <f>IF($A400&lt;=LEN('LMNA e11 - 2ry Str + Mask'!A$2),SUMIF('LMNA e11 - HSF3.0'!E2:E389,"&lt;="&amp;$A400,'LMNA e11 - HSF3.0'!I2:I389)-SUMIF('LMNA e11 - HSF3.0'!G2:G389,"&lt;="&amp;$A400,'LMNA e11 - HSF3.0'!I2:I389),"")</f>
        <v>0</v>
      </c>
      <c r="I400" s="39">
        <f>IF($A400&lt;=LEN('LMNA e11 - 2ry Str + Mask'!A$2),G400+H400,"")</f>
        <v>0</v>
      </c>
      <c r="J400" s="39">
        <f t="shared" si="49"/>
        <v>0</v>
      </c>
      <c r="K400" s="39">
        <f t="shared" si="50"/>
        <v>0</v>
      </c>
      <c r="L400" s="39">
        <f t="shared" si="51"/>
        <v>0</v>
      </c>
      <c r="M400" s="39">
        <f t="shared" si="52"/>
        <v>0</v>
      </c>
      <c r="N400" s="39">
        <f t="shared" si="53"/>
        <v>0</v>
      </c>
      <c r="O400" s="39">
        <f t="shared" si="54"/>
        <v>0</v>
      </c>
      <c r="P400" s="39">
        <f>IF($A400&lt;=LEN('LMNA e11 - 2ry Str + Mask'!A$2),M400-J400,"")</f>
        <v>0</v>
      </c>
      <c r="Q400" s="39">
        <f>IF($A400&lt;=LEN('LMNA e11 - 2ry Str + Mask'!A$2),N400-K400,"")</f>
        <v>0</v>
      </c>
      <c r="R400" s="39">
        <f>IF($A400&lt;=LEN('LMNA e11 - 2ry Str + Mask'!A$2),O400-L400,"")</f>
        <v>0</v>
      </c>
    </row>
    <row r="401" spans="1:18" ht="92" customHeight="1" x14ac:dyDescent="0.15">
      <c r="A401" s="36">
        <v>400</v>
      </c>
      <c r="B401" s="37" t="str">
        <f>IF($A401&lt;=LEN('LMNA e11 - 2ry Str + Mask'!A$2),MID('LMNA e11 - 2ry Str + Mask'!A$2,$A401,1),"")</f>
        <v>)</v>
      </c>
      <c r="C401" s="38" t="str">
        <f>IF($A401&lt;=LEN('LMNA e11 - 2ry Str + Mask'!B$2),MID('LMNA e11 - 2ry Str + Mask'!B$2,$A401,1),"")</f>
        <v>)</v>
      </c>
      <c r="D401" s="38" t="str">
        <f>IF($A401&lt;=LEN('LMNA e11 - 2ry Str + Mask'!C$2),MID('LMNA e11 - 2ry Str + Mask'!C$2,$A401,1),"")</f>
        <v>.</v>
      </c>
      <c r="E401" s="38" t="str">
        <f t="shared" si="48"/>
        <v>)</v>
      </c>
      <c r="F401" s="38" t="str">
        <f t="shared" si="55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((.((((..((((.(((....))).....)))))))).))</v>
      </c>
      <c r="G401" s="39">
        <f>IF($A401&lt;=LEN('LMNA e11 - 2ry Str + Mask'!A$2),SUMIF('LMNA e11 - HSF3.0'!E2:E389,"&lt;="&amp;$A401,'LMNA e11 - HSF3.0'!H2:H389)-SUMIF('LMNA e11 - HSF3.0'!G2:G389,"&lt;="&amp;$A401,'LMNA e11 - HSF3.0'!H2:H389),"")</f>
        <v>0</v>
      </c>
      <c r="H401" s="39">
        <f>IF($A401&lt;=LEN('LMNA e11 - 2ry Str + Mask'!A$2),SUMIF('LMNA e11 - HSF3.0'!E2:E389,"&lt;="&amp;$A401,'LMNA e11 - HSF3.0'!I2:I389)-SUMIF('LMNA e11 - HSF3.0'!G2:G389,"&lt;="&amp;$A401,'LMNA e11 - HSF3.0'!I2:I389),"")</f>
        <v>0</v>
      </c>
      <c r="I401" s="39">
        <f>IF($A401&lt;=LEN('LMNA e11 - 2ry Str + Mask'!A$2),G401+H401,"")</f>
        <v>0</v>
      </c>
      <c r="J401" s="39">
        <f t="shared" si="49"/>
        <v>0</v>
      </c>
      <c r="K401" s="39">
        <f t="shared" si="50"/>
        <v>0</v>
      </c>
      <c r="L401" s="39">
        <f t="shared" si="51"/>
        <v>0</v>
      </c>
      <c r="M401" s="39">
        <f t="shared" si="52"/>
        <v>0</v>
      </c>
      <c r="N401" s="39">
        <f t="shared" si="53"/>
        <v>0</v>
      </c>
      <c r="O401" s="39">
        <f t="shared" si="54"/>
        <v>0</v>
      </c>
      <c r="P401" s="39">
        <f>IF($A401&lt;=LEN('LMNA e11 - 2ry Str + Mask'!A$2),M401-J401,"")</f>
        <v>0</v>
      </c>
      <c r="Q401" s="39">
        <f>IF($A401&lt;=LEN('LMNA e11 - 2ry Str + Mask'!A$2),N401-K401,"")</f>
        <v>0</v>
      </c>
      <c r="R401" s="39">
        <f>IF($A401&lt;=LEN('LMNA e11 - 2ry Str + Mask'!A$2),O401-L401,"")</f>
        <v>0</v>
      </c>
    </row>
    <row r="402" spans="1:18" ht="92" customHeight="1" x14ac:dyDescent="0.15">
      <c r="A402" s="36">
        <v>401</v>
      </c>
      <c r="B402" s="37" t="str">
        <f>IF($A402&lt;=LEN('LMNA e11 - 2ry Str + Mask'!A$2),MID('LMNA e11 - 2ry Str + Mask'!A$2,$A402,1),"")</f>
        <v>)</v>
      </c>
      <c r="C402" s="38" t="str">
        <f>IF($A402&lt;=LEN('LMNA e11 - 2ry Str + Mask'!B$2),MID('LMNA e11 - 2ry Str + Mask'!B$2,$A402,1),"")</f>
        <v>)</v>
      </c>
      <c r="D402" s="38" t="str">
        <f>IF($A402&lt;=LEN('LMNA e11 - 2ry Str + Mask'!C$2),MID('LMNA e11 - 2ry Str + Mask'!C$2,$A402,1),"")</f>
        <v>.</v>
      </c>
      <c r="E402" s="38" t="str">
        <f t="shared" si="48"/>
        <v>)</v>
      </c>
      <c r="F402" s="38" t="str">
        <f t="shared" si="55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((.((((..((((.(((....))).....)))))))).)))</v>
      </c>
      <c r="G402" s="39">
        <f>IF($A402&lt;=LEN('LMNA e11 - 2ry Str + Mask'!A$2),SUMIF('LMNA e11 - HSF3.0'!E2:E389,"&lt;="&amp;$A402,'LMNA e11 - HSF3.0'!H2:H389)-SUMIF('LMNA e11 - HSF3.0'!G2:G389,"&lt;="&amp;$A402,'LMNA e11 - HSF3.0'!H2:H389),"")</f>
        <v>0</v>
      </c>
      <c r="H402" s="39">
        <f>IF($A402&lt;=LEN('LMNA e11 - 2ry Str + Mask'!A$2),SUMIF('LMNA e11 - HSF3.0'!E2:E389,"&lt;="&amp;$A402,'LMNA e11 - HSF3.0'!I2:I389)-SUMIF('LMNA e11 - HSF3.0'!G2:G389,"&lt;="&amp;$A402,'LMNA e11 - HSF3.0'!I2:I389),"")</f>
        <v>0</v>
      </c>
      <c r="I402" s="39">
        <f>IF($A402&lt;=LEN('LMNA e11 - 2ry Str + Mask'!A$2),G402+H402,"")</f>
        <v>0</v>
      </c>
      <c r="J402" s="39">
        <f t="shared" si="49"/>
        <v>0</v>
      </c>
      <c r="K402" s="39">
        <f t="shared" si="50"/>
        <v>0</v>
      </c>
      <c r="L402" s="39">
        <f t="shared" si="51"/>
        <v>0</v>
      </c>
      <c r="M402" s="39">
        <f t="shared" si="52"/>
        <v>0</v>
      </c>
      <c r="N402" s="39">
        <f t="shared" si="53"/>
        <v>0</v>
      </c>
      <c r="O402" s="39">
        <f t="shared" si="54"/>
        <v>0</v>
      </c>
      <c r="P402" s="39">
        <f>IF($A402&lt;=LEN('LMNA e11 - 2ry Str + Mask'!A$2),M402-J402,"")</f>
        <v>0</v>
      </c>
      <c r="Q402" s="39">
        <f>IF($A402&lt;=LEN('LMNA e11 - 2ry Str + Mask'!A$2),N402-K402,"")</f>
        <v>0</v>
      </c>
      <c r="R402" s="39">
        <f>IF($A402&lt;=LEN('LMNA e11 - 2ry Str + Mask'!A$2),O402-L402,"")</f>
        <v>0</v>
      </c>
    </row>
    <row r="403" spans="1:18" ht="92" customHeight="1" x14ac:dyDescent="0.15">
      <c r="A403" s="36">
        <v>402</v>
      </c>
      <c r="B403" s="37" t="str">
        <f>IF($A403&lt;=LEN('LMNA e11 - 2ry Str + Mask'!A$2),MID('LMNA e11 - 2ry Str + Mask'!A$2,$A403,1),"")</f>
        <v>)</v>
      </c>
      <c r="C403" s="38" t="str">
        <f>IF($A403&lt;=LEN('LMNA e11 - 2ry Str + Mask'!B$2),MID('LMNA e11 - 2ry Str + Mask'!B$2,$A403,1),"")</f>
        <v>)</v>
      </c>
      <c r="D403" s="38" t="str">
        <f>IF($A403&lt;=LEN('LMNA e11 - 2ry Str + Mask'!C$2),MID('LMNA e11 - 2ry Str + Mask'!C$2,$A403,1),"")</f>
        <v>.</v>
      </c>
      <c r="E403" s="38" t="str">
        <f t="shared" si="48"/>
        <v>)</v>
      </c>
      <c r="F403" s="38" t="str">
        <f t="shared" si="55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((.((((..((((.(((....))).....)))))))).))))</v>
      </c>
      <c r="G403" s="39">
        <f>IF($A403&lt;=LEN('LMNA e11 - 2ry Str + Mask'!A$2),SUMIF('LMNA e11 - HSF3.0'!E2:E389,"&lt;="&amp;$A403,'LMNA e11 - HSF3.0'!H2:H389)-SUMIF('LMNA e11 - HSF3.0'!G2:G389,"&lt;="&amp;$A403,'LMNA e11 - HSF3.0'!H2:H389),"")</f>
        <v>0</v>
      </c>
      <c r="H403" s="39">
        <f>IF($A403&lt;=LEN('LMNA e11 - 2ry Str + Mask'!A$2),SUMIF('LMNA e11 - HSF3.0'!E2:E389,"&lt;="&amp;$A403,'LMNA e11 - HSF3.0'!I2:I389)-SUMIF('LMNA e11 - HSF3.0'!G2:G389,"&lt;="&amp;$A403,'LMNA e11 - HSF3.0'!I2:I389),"")</f>
        <v>0</v>
      </c>
      <c r="I403" s="39">
        <f>IF($A403&lt;=LEN('LMNA e11 - 2ry Str + Mask'!A$2),G403+H403,"")</f>
        <v>0</v>
      </c>
      <c r="J403" s="39">
        <f t="shared" si="49"/>
        <v>0</v>
      </c>
      <c r="K403" s="39">
        <f t="shared" si="50"/>
        <v>0</v>
      </c>
      <c r="L403" s="39">
        <f t="shared" si="51"/>
        <v>0</v>
      </c>
      <c r="M403" s="39">
        <f t="shared" si="52"/>
        <v>0</v>
      </c>
      <c r="N403" s="39">
        <f t="shared" si="53"/>
        <v>0</v>
      </c>
      <c r="O403" s="39">
        <f t="shared" si="54"/>
        <v>0</v>
      </c>
      <c r="P403" s="39">
        <f>IF($A403&lt;=LEN('LMNA e11 - 2ry Str + Mask'!A$2),M403-J403,"")</f>
        <v>0</v>
      </c>
      <c r="Q403" s="39">
        <f>IF($A403&lt;=LEN('LMNA e11 - 2ry Str + Mask'!A$2),N403-K403,"")</f>
        <v>0</v>
      </c>
      <c r="R403" s="39">
        <f>IF($A403&lt;=LEN('LMNA e11 - 2ry Str + Mask'!A$2),O403-L403,"")</f>
        <v>0</v>
      </c>
    </row>
    <row r="404" spans="1:18" ht="92" customHeight="1" x14ac:dyDescent="0.15">
      <c r="A404" s="36">
        <v>403</v>
      </c>
      <c r="B404" s="37" t="str">
        <f>IF($A404&lt;=LEN('LMNA e11 - 2ry Str + Mask'!A$2),MID('LMNA e11 - 2ry Str + Mask'!A$2,$A404,1),"")</f>
        <v>)</v>
      </c>
      <c r="C404" s="38" t="str">
        <f>IF($A404&lt;=LEN('LMNA e11 - 2ry Str + Mask'!B$2),MID('LMNA e11 - 2ry Str + Mask'!B$2,$A404,1),"")</f>
        <v>)</v>
      </c>
      <c r="D404" s="38" t="str">
        <f>IF($A404&lt;=LEN('LMNA e11 - 2ry Str + Mask'!C$2),MID('LMNA e11 - 2ry Str + Mask'!C$2,$A404,1),"")</f>
        <v>.</v>
      </c>
      <c r="E404" s="38" t="str">
        <f t="shared" si="48"/>
        <v>)</v>
      </c>
      <c r="F404" s="38" t="str">
        <f t="shared" si="55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((.((((..((((.(((....))).....)))))))).)))))</v>
      </c>
      <c r="G404" s="39">
        <f>IF($A404&lt;=LEN('LMNA e11 - 2ry Str + Mask'!A$2),SUMIF('LMNA e11 - HSF3.0'!E2:E389,"&lt;="&amp;$A404,'LMNA e11 - HSF3.0'!H2:H389)-SUMIF('LMNA e11 - HSF3.0'!G2:G389,"&lt;="&amp;$A404,'LMNA e11 - HSF3.0'!H2:H389),"")</f>
        <v>0</v>
      </c>
      <c r="H404" s="39">
        <f>IF($A404&lt;=LEN('LMNA e11 - 2ry Str + Mask'!A$2),SUMIF('LMNA e11 - HSF3.0'!E2:E389,"&lt;="&amp;$A404,'LMNA e11 - HSF3.0'!I2:I389)-SUMIF('LMNA e11 - HSF3.0'!G2:G389,"&lt;="&amp;$A404,'LMNA e11 - HSF3.0'!I2:I389),"")</f>
        <v>0</v>
      </c>
      <c r="I404" s="39">
        <f>IF($A404&lt;=LEN('LMNA e11 - 2ry Str + Mask'!A$2),G404+H404,"")</f>
        <v>0</v>
      </c>
      <c r="J404" s="39">
        <f t="shared" si="49"/>
        <v>0</v>
      </c>
      <c r="K404" s="39">
        <f t="shared" si="50"/>
        <v>0</v>
      </c>
      <c r="L404" s="39">
        <f t="shared" si="51"/>
        <v>0</v>
      </c>
      <c r="M404" s="39">
        <f t="shared" si="52"/>
        <v>0</v>
      </c>
      <c r="N404" s="39">
        <f t="shared" si="53"/>
        <v>0</v>
      </c>
      <c r="O404" s="39">
        <f t="shared" si="54"/>
        <v>0</v>
      </c>
      <c r="P404" s="39">
        <f>IF($A404&lt;=LEN('LMNA e11 - 2ry Str + Mask'!A$2),M404-J404,"")</f>
        <v>0</v>
      </c>
      <c r="Q404" s="39">
        <f>IF($A404&lt;=LEN('LMNA e11 - 2ry Str + Mask'!A$2),N404-K404,"")</f>
        <v>0</v>
      </c>
      <c r="R404" s="39">
        <f>IF($A404&lt;=LEN('LMNA e11 - 2ry Str + Mask'!A$2),O404-L404,"")</f>
        <v>0</v>
      </c>
    </row>
    <row r="405" spans="1:18" ht="92" customHeight="1" x14ac:dyDescent="0.15">
      <c r="A405" s="36">
        <v>404</v>
      </c>
      <c r="B405" s="37" t="str">
        <f>IF($A405&lt;=LEN('LMNA e11 - 2ry Str + Mask'!A$2),MID('LMNA e11 - 2ry Str + Mask'!A$2,$A405,1),"")</f>
        <v>)</v>
      </c>
      <c r="C405" s="38" t="str">
        <f>IF($A405&lt;=LEN('LMNA e11 - 2ry Str + Mask'!B$2),MID('LMNA e11 - 2ry Str + Mask'!B$2,$A405,1),"")</f>
        <v>)</v>
      </c>
      <c r="D405" s="38" t="str">
        <f>IF($A405&lt;=LEN('LMNA e11 - 2ry Str + Mask'!C$2),MID('LMNA e11 - 2ry Str + Mask'!C$2,$A405,1),"")</f>
        <v>.</v>
      </c>
      <c r="E405" s="38" t="str">
        <f t="shared" si="48"/>
        <v>)</v>
      </c>
      <c r="F405" s="38" t="str">
        <f t="shared" si="55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((.((((..((((.(((....))).....)))))))).))))))</v>
      </c>
      <c r="G405" s="39">
        <f>IF($A405&lt;=LEN('LMNA e11 - 2ry Str + Mask'!A$2),SUMIF('LMNA e11 - HSF3.0'!E2:E389,"&lt;="&amp;$A405,'LMNA e11 - HSF3.0'!H2:H389)-SUMIF('LMNA e11 - HSF3.0'!G2:G389,"&lt;="&amp;$A405,'LMNA e11 - HSF3.0'!H2:H389),"")</f>
        <v>0</v>
      </c>
      <c r="H405" s="39">
        <f>IF($A405&lt;=LEN('LMNA e11 - 2ry Str + Mask'!A$2),SUMIF('LMNA e11 - HSF3.0'!E2:E389,"&lt;="&amp;$A405,'LMNA e11 - HSF3.0'!I2:I389)-SUMIF('LMNA e11 - HSF3.0'!G2:G389,"&lt;="&amp;$A405,'LMNA e11 - HSF3.0'!I2:I389),"")</f>
        <v>0</v>
      </c>
      <c r="I405" s="39">
        <f>IF($A405&lt;=LEN('LMNA e11 - 2ry Str + Mask'!A$2),G405+H405,"")</f>
        <v>0</v>
      </c>
      <c r="J405" s="39">
        <f t="shared" si="49"/>
        <v>0</v>
      </c>
      <c r="K405" s="39">
        <f t="shared" si="50"/>
        <v>0</v>
      </c>
      <c r="L405" s="39">
        <f t="shared" si="51"/>
        <v>0</v>
      </c>
      <c r="M405" s="39">
        <f t="shared" si="52"/>
        <v>0</v>
      </c>
      <c r="N405" s="39">
        <f t="shared" si="53"/>
        <v>0</v>
      </c>
      <c r="O405" s="39">
        <f t="shared" si="54"/>
        <v>0</v>
      </c>
      <c r="P405" s="39">
        <f>IF($A405&lt;=LEN('LMNA e11 - 2ry Str + Mask'!A$2),M405-J405,"")</f>
        <v>0</v>
      </c>
      <c r="Q405" s="39">
        <f>IF($A405&lt;=LEN('LMNA e11 - 2ry Str + Mask'!A$2),N405-K405,"")</f>
        <v>0</v>
      </c>
      <c r="R405" s="39">
        <f>IF($A405&lt;=LEN('LMNA e11 - 2ry Str + Mask'!A$2),O405-L405,"")</f>
        <v>0</v>
      </c>
    </row>
    <row r="406" spans="1:18" ht="92" customHeight="1" x14ac:dyDescent="0.15">
      <c r="A406" s="36">
        <v>405</v>
      </c>
      <c r="B406" s="37" t="str">
        <f>IF($A406&lt;=LEN('LMNA e11 - 2ry Str + Mask'!A$2),MID('LMNA e11 - 2ry Str + Mask'!A$2,$A406,1),"")</f>
        <v>)</v>
      </c>
      <c r="C406" s="38" t="str">
        <f>IF($A406&lt;=LEN('LMNA e11 - 2ry Str + Mask'!B$2),MID('LMNA e11 - 2ry Str + Mask'!B$2,$A406,1),"")</f>
        <v>)</v>
      </c>
      <c r="D406" s="38" t="str">
        <f>IF($A406&lt;=LEN('LMNA e11 - 2ry Str + Mask'!C$2),MID('LMNA e11 - 2ry Str + Mask'!C$2,$A406,1),"")</f>
        <v>.</v>
      </c>
      <c r="E406" s="38" t="str">
        <f t="shared" si="48"/>
        <v>)</v>
      </c>
      <c r="F406" s="38" t="str">
        <f t="shared" si="55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((.((((..((((.(((....))).....)))))))).)))))))</v>
      </c>
      <c r="G406" s="39">
        <f>IF($A406&lt;=LEN('LMNA e11 - 2ry Str + Mask'!A$2),SUMIF('LMNA e11 - HSF3.0'!E2:E389,"&lt;="&amp;$A406,'LMNA e11 - HSF3.0'!H2:H389)-SUMIF('LMNA e11 - HSF3.0'!G2:G389,"&lt;="&amp;$A406,'LMNA e11 - HSF3.0'!H2:H389),"")</f>
        <v>0</v>
      </c>
      <c r="H406" s="39">
        <f>IF($A406&lt;=LEN('LMNA e11 - 2ry Str + Mask'!A$2),SUMIF('LMNA e11 - HSF3.0'!E2:E389,"&lt;="&amp;$A406,'LMNA e11 - HSF3.0'!I2:I389)-SUMIF('LMNA e11 - HSF3.0'!G2:G389,"&lt;="&amp;$A406,'LMNA e11 - HSF3.0'!I2:I389),"")</f>
        <v>0</v>
      </c>
      <c r="I406" s="39">
        <f>IF($A406&lt;=LEN('LMNA e11 - 2ry Str + Mask'!A$2),G406+H406,"")</f>
        <v>0</v>
      </c>
      <c r="J406" s="39">
        <f t="shared" si="49"/>
        <v>0</v>
      </c>
      <c r="K406" s="39">
        <f t="shared" si="50"/>
        <v>0</v>
      </c>
      <c r="L406" s="39">
        <f t="shared" si="51"/>
        <v>0</v>
      </c>
      <c r="M406" s="39">
        <f t="shared" si="52"/>
        <v>0</v>
      </c>
      <c r="N406" s="39">
        <f t="shared" si="53"/>
        <v>0</v>
      </c>
      <c r="O406" s="39">
        <f t="shared" si="54"/>
        <v>0</v>
      </c>
      <c r="P406" s="39">
        <f>IF($A406&lt;=LEN('LMNA e11 - 2ry Str + Mask'!A$2),M406-J406,"")</f>
        <v>0</v>
      </c>
      <c r="Q406" s="39">
        <f>IF($A406&lt;=LEN('LMNA e11 - 2ry Str + Mask'!A$2),N406-K406,"")</f>
        <v>0</v>
      </c>
      <c r="R406" s="39">
        <f>IF($A406&lt;=LEN('LMNA e11 - 2ry Str + Mask'!A$2),O406-L406,"")</f>
        <v>0</v>
      </c>
    </row>
    <row r="407" spans="1:18" ht="92" customHeight="1" x14ac:dyDescent="0.15">
      <c r="A407" s="36">
        <v>406</v>
      </c>
      <c r="B407" s="37" t="str">
        <f>IF($A407&lt;=LEN('LMNA e11 - 2ry Str + Mask'!A$2),MID('LMNA e11 - 2ry Str + Mask'!A$2,$A407,1),"")</f>
        <v>.</v>
      </c>
      <c r="C407" s="38" t="str">
        <f>IF($A407&lt;=LEN('LMNA e11 - 2ry Str + Mask'!B$2),MID('LMNA e11 - 2ry Str + Mask'!B$2,$A407,1),"")</f>
        <v>.</v>
      </c>
      <c r="D407" s="38" t="str">
        <f>IF($A407&lt;=LEN('LMNA e11 - 2ry Str + Mask'!C$2),MID('LMNA e11 - 2ry Str + Mask'!C$2,$A407,1),"")</f>
        <v>.</v>
      </c>
      <c r="E407" s="38" t="str">
        <f t="shared" si="48"/>
        <v>.</v>
      </c>
      <c r="F407" s="38" t="str">
        <f t="shared" si="55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((.((((..((((.(((....))).....)))))))).))))))).</v>
      </c>
      <c r="G407" s="39">
        <f>IF($A407&lt;=LEN('LMNA e11 - 2ry Str + Mask'!A$2),SUMIF('LMNA e11 - HSF3.0'!E2:E389,"&lt;="&amp;$A407,'LMNA e11 - HSF3.0'!H2:H389)-SUMIF('LMNA e11 - HSF3.0'!G2:G389,"&lt;="&amp;$A407,'LMNA e11 - HSF3.0'!H2:H389),"")</f>
        <v>0</v>
      </c>
      <c r="H407" s="39">
        <f>IF($A407&lt;=LEN('LMNA e11 - 2ry Str + Mask'!A$2),SUMIF('LMNA e11 - HSF3.0'!E2:E389,"&lt;="&amp;$A407,'LMNA e11 - HSF3.0'!I2:I389)-SUMIF('LMNA e11 - HSF3.0'!G2:G389,"&lt;="&amp;$A407,'LMNA e11 - HSF3.0'!I2:I389),"")</f>
        <v>0</v>
      </c>
      <c r="I407" s="39">
        <f>IF($A407&lt;=LEN('LMNA e11 - 2ry Str + Mask'!A$2),G407+H407,"")</f>
        <v>0</v>
      </c>
      <c r="J407" s="39">
        <f t="shared" si="49"/>
        <v>0</v>
      </c>
      <c r="K407" s="39">
        <f t="shared" si="50"/>
        <v>0</v>
      </c>
      <c r="L407" s="39">
        <f t="shared" si="51"/>
        <v>0</v>
      </c>
      <c r="M407" s="39">
        <f t="shared" si="52"/>
        <v>0</v>
      </c>
      <c r="N407" s="39">
        <f t="shared" si="53"/>
        <v>0</v>
      </c>
      <c r="O407" s="39">
        <f t="shared" si="54"/>
        <v>0</v>
      </c>
      <c r="P407" s="39">
        <f>IF($A407&lt;=LEN('LMNA e11 - 2ry Str + Mask'!A$2),M407-J407,"")</f>
        <v>0</v>
      </c>
      <c r="Q407" s="39">
        <f>IF($A407&lt;=LEN('LMNA e11 - 2ry Str + Mask'!A$2),N407-K407,"")</f>
        <v>0</v>
      </c>
      <c r="R407" s="39">
        <f>IF($A407&lt;=LEN('LMNA e11 - 2ry Str + Mask'!A$2),O407-L407,"")</f>
        <v>0</v>
      </c>
    </row>
    <row r="408" spans="1:18" ht="92" customHeight="1" x14ac:dyDescent="0.15">
      <c r="A408" s="36">
        <v>407</v>
      </c>
      <c r="B408" s="37" t="str">
        <f>IF($A408&lt;=LEN('LMNA e11 - 2ry Str + Mask'!A$2),MID('LMNA e11 - 2ry Str + Mask'!A$2,$A408,1),"")</f>
        <v>.</v>
      </c>
      <c r="C408" s="38" t="str">
        <f>IF($A408&lt;=LEN('LMNA e11 - 2ry Str + Mask'!B$2),MID('LMNA e11 - 2ry Str + Mask'!B$2,$A408,1),"")</f>
        <v>.</v>
      </c>
      <c r="D408" s="38" t="str">
        <f>IF($A408&lt;=LEN('LMNA e11 - 2ry Str + Mask'!C$2),MID('LMNA e11 - 2ry Str + Mask'!C$2,$A408,1),"")</f>
        <v>.</v>
      </c>
      <c r="E408" s="38" t="str">
        <f t="shared" si="48"/>
        <v>.</v>
      </c>
      <c r="F408" s="38" t="str">
        <f t="shared" si="55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((.((((..((((.(((....))).....)))))))).)))))))..</v>
      </c>
      <c r="G408" s="39">
        <f>IF($A408&lt;=LEN('LMNA e11 - 2ry Str + Mask'!A$2),SUMIF('LMNA e11 - HSF3.0'!E2:E389,"&lt;="&amp;$A408,'LMNA e11 - HSF3.0'!H2:H389)-SUMIF('LMNA e11 - HSF3.0'!G2:G389,"&lt;="&amp;$A408,'LMNA e11 - HSF3.0'!H2:H389),"")</f>
        <v>0</v>
      </c>
      <c r="H408" s="39">
        <f>IF($A408&lt;=LEN('LMNA e11 - 2ry Str + Mask'!A$2),SUMIF('LMNA e11 - HSF3.0'!E2:E389,"&lt;="&amp;$A408,'LMNA e11 - HSF3.0'!I2:I389)-SUMIF('LMNA e11 - HSF3.0'!G2:G389,"&lt;="&amp;$A408,'LMNA e11 - HSF3.0'!I2:I389),"")</f>
        <v>0</v>
      </c>
      <c r="I408" s="39">
        <f>IF($A408&lt;=LEN('LMNA e11 - 2ry Str + Mask'!A$2),G408+H408,"")</f>
        <v>0</v>
      </c>
      <c r="J408" s="39">
        <f t="shared" si="49"/>
        <v>0</v>
      </c>
      <c r="K408" s="39">
        <f t="shared" si="50"/>
        <v>0</v>
      </c>
      <c r="L408" s="39">
        <f t="shared" si="51"/>
        <v>0</v>
      </c>
      <c r="M408" s="39">
        <f t="shared" si="52"/>
        <v>0</v>
      </c>
      <c r="N408" s="39">
        <f t="shared" si="53"/>
        <v>0</v>
      </c>
      <c r="O408" s="39">
        <f t="shared" si="54"/>
        <v>0</v>
      </c>
      <c r="P408" s="39">
        <f>IF($A408&lt;=LEN('LMNA e11 - 2ry Str + Mask'!A$2),M408-J408,"")</f>
        <v>0</v>
      </c>
      <c r="Q408" s="39">
        <f>IF($A408&lt;=LEN('LMNA e11 - 2ry Str + Mask'!A$2),N408-K408,"")</f>
        <v>0</v>
      </c>
      <c r="R408" s="39">
        <f>IF($A408&lt;=LEN('LMNA e11 - 2ry Str + Mask'!A$2),O408-L408,"")</f>
        <v>0</v>
      </c>
    </row>
    <row r="409" spans="1:18" ht="92" customHeight="1" x14ac:dyDescent="0.15">
      <c r="A409" s="36">
        <v>408</v>
      </c>
      <c r="B409" s="37" t="str">
        <f>IF($A409&lt;=LEN('LMNA e11 - 2ry Str + Mask'!A$2),MID('LMNA e11 - 2ry Str + Mask'!A$2,$A409,1),"")</f>
        <v>.</v>
      </c>
      <c r="C409" s="38" t="str">
        <f>IF($A409&lt;=LEN('LMNA e11 - 2ry Str + Mask'!B$2),MID('LMNA e11 - 2ry Str + Mask'!B$2,$A409,1),"")</f>
        <v>.</v>
      </c>
      <c r="D409" s="38" t="str">
        <f>IF($A409&lt;=LEN('LMNA e11 - 2ry Str + Mask'!C$2),MID('LMNA e11 - 2ry Str + Mask'!C$2,$A409,1),"")</f>
        <v>.</v>
      </c>
      <c r="E409" s="38" t="str">
        <f t="shared" si="48"/>
        <v>.</v>
      </c>
      <c r="F409" s="38" t="str">
        <f t="shared" si="55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((.((((..((((.(((....))).....)))))))).)))))))...</v>
      </c>
      <c r="G409" s="39">
        <f>IF($A409&lt;=LEN('LMNA e11 - 2ry Str + Mask'!A$2),SUMIF('LMNA e11 - HSF3.0'!E2:E389,"&lt;="&amp;$A409,'LMNA e11 - HSF3.0'!H2:H389)-SUMIF('LMNA e11 - HSF3.0'!G2:G389,"&lt;="&amp;$A409,'LMNA e11 - HSF3.0'!H2:H389),"")</f>
        <v>0</v>
      </c>
      <c r="H409" s="39">
        <f>IF($A409&lt;=LEN('LMNA e11 - 2ry Str + Mask'!A$2),SUMIF('LMNA e11 - HSF3.0'!E2:E389,"&lt;="&amp;$A409,'LMNA e11 - HSF3.0'!I2:I389)-SUMIF('LMNA e11 - HSF3.0'!G2:G389,"&lt;="&amp;$A409,'LMNA e11 - HSF3.0'!I2:I389),"")</f>
        <v>0</v>
      </c>
      <c r="I409" s="39">
        <f>IF($A409&lt;=LEN('LMNA e11 - 2ry Str + Mask'!A$2),G409+H409,"")</f>
        <v>0</v>
      </c>
      <c r="J409" s="39">
        <f t="shared" si="49"/>
        <v>0</v>
      </c>
      <c r="K409" s="39">
        <f t="shared" si="50"/>
        <v>0</v>
      </c>
      <c r="L409" s="39">
        <f t="shared" si="51"/>
        <v>0</v>
      </c>
      <c r="M409" s="39">
        <f t="shared" si="52"/>
        <v>0</v>
      </c>
      <c r="N409" s="39">
        <f t="shared" si="53"/>
        <v>0</v>
      </c>
      <c r="O409" s="39">
        <f t="shared" si="54"/>
        <v>0</v>
      </c>
      <c r="P409" s="39">
        <f>IF($A409&lt;=LEN('LMNA e11 - 2ry Str + Mask'!A$2),M409-J409,"")</f>
        <v>0</v>
      </c>
      <c r="Q409" s="39">
        <f>IF($A409&lt;=LEN('LMNA e11 - 2ry Str + Mask'!A$2),N409-K409,"")</f>
        <v>0</v>
      </c>
      <c r="R409" s="39">
        <f>IF($A409&lt;=LEN('LMNA e11 - 2ry Str + Mask'!A$2),O409-L409,"")</f>
        <v>0</v>
      </c>
    </row>
    <row r="410" spans="1:18" ht="92" customHeight="1" x14ac:dyDescent="0.15">
      <c r="A410" s="36">
        <v>409</v>
      </c>
      <c r="B410" s="37" t="str">
        <f>IF($A410&lt;=LEN('LMNA e11 - 2ry Str + Mask'!A$2),MID('LMNA e11 - 2ry Str + Mask'!A$2,$A410,1),"")</f>
        <v>.</v>
      </c>
      <c r="C410" s="38" t="str">
        <f>IF($A410&lt;=LEN('LMNA e11 - 2ry Str + Mask'!B$2),MID('LMNA e11 - 2ry Str + Mask'!B$2,$A410,1),"")</f>
        <v>.</v>
      </c>
      <c r="D410" s="38" t="str">
        <f>IF($A410&lt;=LEN('LMNA e11 - 2ry Str + Mask'!C$2),MID('LMNA e11 - 2ry Str + Mask'!C$2,$A410,1),"")</f>
        <v>.</v>
      </c>
      <c r="E410" s="38" t="str">
        <f t="shared" si="48"/>
        <v>.</v>
      </c>
      <c r="F410" s="38" t="str">
        <f t="shared" si="55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((.((((..((((.(((....))).....)))))))).)))))))....</v>
      </c>
      <c r="G410" s="39">
        <f>IF($A410&lt;=LEN('LMNA e11 - 2ry Str + Mask'!A$2),SUMIF('LMNA e11 - HSF3.0'!E2:E389,"&lt;="&amp;$A410,'LMNA e11 - HSF3.0'!H2:H389)-SUMIF('LMNA e11 - HSF3.0'!G2:G389,"&lt;="&amp;$A410,'LMNA e11 - HSF3.0'!H2:H389),"")</f>
        <v>0</v>
      </c>
      <c r="H410" s="39">
        <f>IF($A410&lt;=LEN('LMNA e11 - 2ry Str + Mask'!A$2),SUMIF('LMNA e11 - HSF3.0'!E2:E389,"&lt;="&amp;$A410,'LMNA e11 - HSF3.0'!I2:I389)-SUMIF('LMNA e11 - HSF3.0'!G2:G389,"&lt;="&amp;$A410,'LMNA e11 - HSF3.0'!I2:I389),"")</f>
        <v>0</v>
      </c>
      <c r="I410" s="39">
        <f>IF($A410&lt;=LEN('LMNA e11 - 2ry Str + Mask'!A$2),G410+H410,"")</f>
        <v>0</v>
      </c>
      <c r="J410" s="39">
        <f t="shared" si="49"/>
        <v>0</v>
      </c>
      <c r="K410" s="39">
        <f t="shared" si="50"/>
        <v>0</v>
      </c>
      <c r="L410" s="39">
        <f t="shared" si="51"/>
        <v>0</v>
      </c>
      <c r="M410" s="39">
        <f t="shared" si="52"/>
        <v>0</v>
      </c>
      <c r="N410" s="39">
        <f t="shared" si="53"/>
        <v>0</v>
      </c>
      <c r="O410" s="39">
        <f t="shared" si="54"/>
        <v>0</v>
      </c>
      <c r="P410" s="39">
        <f>IF($A410&lt;=LEN('LMNA e11 - 2ry Str + Mask'!A$2),M410-J410,"")</f>
        <v>0</v>
      </c>
      <c r="Q410" s="39">
        <f>IF($A410&lt;=LEN('LMNA e11 - 2ry Str + Mask'!A$2),N410-K410,"")</f>
        <v>0</v>
      </c>
      <c r="R410" s="39">
        <f>IF($A410&lt;=LEN('LMNA e11 - 2ry Str + Mask'!A$2),O410-L410,"")</f>
        <v>0</v>
      </c>
    </row>
    <row r="411" spans="1:18" ht="92" customHeight="1" x14ac:dyDescent="0.15">
      <c r="A411" s="36">
        <v>410</v>
      </c>
      <c r="B411" s="37" t="str">
        <f>IF($A411&lt;=LEN('LMNA e11 - 2ry Str + Mask'!A$2),MID('LMNA e11 - 2ry Str + Mask'!A$2,$A411,1),"")</f>
        <v>.</v>
      </c>
      <c r="C411" s="38" t="str">
        <f>IF($A411&lt;=LEN('LMNA e11 - 2ry Str + Mask'!B$2),MID('LMNA e11 - 2ry Str + Mask'!B$2,$A411,1),"")</f>
        <v>.</v>
      </c>
      <c r="D411" s="38" t="str">
        <f>IF($A411&lt;=LEN('LMNA e11 - 2ry Str + Mask'!C$2),MID('LMNA e11 - 2ry Str + Mask'!C$2,$A411,1),"")</f>
        <v>.</v>
      </c>
      <c r="E411" s="38" t="str">
        <f t="shared" si="48"/>
        <v>.</v>
      </c>
      <c r="F411" s="38" t="str">
        <f t="shared" si="55"/>
        <v>.((((((((((.((((((.((.((((.((((...((.(((.(((((...((((((((..........))))))))..(((((...((((((((.((((.(((((.......(((((((..((((...)))).)))))))....((.(((((..((((.....)))).))))).))(((..(((((((.(((((((....))))))).....)))))))..)))..)))))....)))).)))).))))...))))).)))))))))).)))).)))).))..))))....|||||||||||||||||||||||||((((.......)))))).))).)))))))..........(((((.((.((((..((((.(((....))).....)))))))).))))))).....</v>
      </c>
      <c r="G411" s="39">
        <f>IF($A411&lt;=LEN('LMNA e11 - 2ry Str + Mask'!A$2),SUMIF('LMNA e11 - HSF3.0'!E2:E389,"&lt;="&amp;$A411,'LMNA e11 - HSF3.0'!H2:H389)-SUMIF('LMNA e11 - HSF3.0'!G2:G389,"&lt;="&amp;$A411,'LMNA e11 - HSF3.0'!H2:H389),"")</f>
        <v>0</v>
      </c>
      <c r="H411" s="39">
        <f>IF($A411&lt;=LEN('LMNA e11 - 2ry Str + Mask'!A$2),SUMIF('LMNA e11 - HSF3.0'!E2:E389,"&lt;="&amp;$A411,'LMNA e11 - HSF3.0'!I2:I389)-SUMIF('LMNA e11 - HSF3.0'!G2:G389,"&lt;="&amp;$A411,'LMNA e11 - HSF3.0'!I2:I389),"")</f>
        <v>0</v>
      </c>
      <c r="I411" s="39">
        <f>IF($A411&lt;=LEN('LMNA e11 - 2ry Str + Mask'!A$2),G411+H411,"")</f>
        <v>0</v>
      </c>
      <c r="J411" s="39">
        <f t="shared" si="49"/>
        <v>0</v>
      </c>
      <c r="K411" s="39">
        <f t="shared" si="50"/>
        <v>0</v>
      </c>
      <c r="L411" s="39">
        <f t="shared" si="51"/>
        <v>0</v>
      </c>
      <c r="M411" s="39">
        <f t="shared" si="52"/>
        <v>0</v>
      </c>
      <c r="N411" s="39">
        <f t="shared" si="53"/>
        <v>0</v>
      </c>
      <c r="O411" s="39">
        <f t="shared" si="54"/>
        <v>0</v>
      </c>
      <c r="P411" s="39">
        <f>IF($A411&lt;=LEN('LMNA e11 - 2ry Str + Mask'!A$2),M411-J411,"")</f>
        <v>0</v>
      </c>
      <c r="Q411" s="39">
        <f>IF($A411&lt;=LEN('LMNA e11 - 2ry Str + Mask'!A$2),N411-K411,"")</f>
        <v>0</v>
      </c>
      <c r="R411" s="39">
        <f>IF($A411&lt;=LEN('LMNA e11 - 2ry Str + Mask'!A$2),O411-L411,"")</f>
        <v>0</v>
      </c>
    </row>
  </sheetData>
  <pageMargins left="1" right="1" top="1" bottom="1" header="0.25" footer="0.25"/>
  <pageSetup orientation="portrait"/>
  <headerFooter>
    <oddFooter>&amp;C&amp;"Helvetica Neue,Regular"&amp;12&amp;K000000&amp;P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D2"/>
  <sheetViews>
    <sheetView showGridLines="0" workbookViewId="0">
      <pane ySplit="1" topLeftCell="A2" activePane="bottomLeft" state="frozen"/>
      <selection pane="bottomLeft" activeCell="C1" sqref="C1"/>
    </sheetView>
  </sheetViews>
  <sheetFormatPr baseColWidth="10" defaultColWidth="16.33203125" defaultRowHeight="20" customHeight="1" x14ac:dyDescent="0.15"/>
  <cols>
    <col min="1" max="1" width="19.5" style="53" customWidth="1"/>
    <col min="2" max="2" width="25.5" style="53" customWidth="1"/>
    <col min="3" max="3" width="18.33203125" style="53" bestFit="1" customWidth="1"/>
    <col min="4" max="4" width="19" style="53" customWidth="1"/>
    <col min="5" max="5" width="16.33203125" style="53" customWidth="1"/>
    <col min="6" max="16384" width="16.33203125" style="53"/>
  </cols>
  <sheetData>
    <row r="1" spans="1:4" ht="20.25" customHeight="1" x14ac:dyDescent="0.15">
      <c r="A1" s="2" t="s">
        <v>0</v>
      </c>
      <c r="B1" s="2" t="s">
        <v>2190</v>
      </c>
      <c r="C1" s="2" t="s">
        <v>2191</v>
      </c>
      <c r="D1" s="2" t="s">
        <v>3</v>
      </c>
    </row>
    <row r="2" spans="1:4" ht="409.5" customHeight="1" x14ac:dyDescent="0.15">
      <c r="A2" s="3" t="s">
        <v>2192</v>
      </c>
      <c r="B2" s="3" t="s">
        <v>2193</v>
      </c>
      <c r="C2" s="4" t="s">
        <v>2194</v>
      </c>
      <c r="D2" s="4" t="str">
        <f>INDEX('USH2A e13 (A) - Analysis'!F1:F783,(COUNTA('USH2A e13 (A) - Analysis'!F2:F783)+COUNTBLANK('USH2A e13 (A) - Analysis'!F2:F783)),1)</f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..........................................))))).</v>
      </c>
    </row>
  </sheetData>
  <pageMargins left="1" right="1" top="1" bottom="1" header="0.25" footer="0.25"/>
  <pageSetup orientation="portrait"/>
  <headerFooter>
    <oddFooter>&amp;C&amp;"Helvetica Neue,Regular"&amp;12&amp;K000000&amp;P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R891"/>
  <sheetViews>
    <sheetView showGridLines="0" workbookViewId="0">
      <pane ySplit="1" topLeftCell="A2" activePane="bottomLeft" state="frozen"/>
      <selection pane="bottomLeft"/>
    </sheetView>
  </sheetViews>
  <sheetFormatPr baseColWidth="10" defaultColWidth="16.33203125" defaultRowHeight="20" customHeight="1" x14ac:dyDescent="0.15"/>
  <cols>
    <col min="1" max="4" width="16.33203125" style="52" customWidth="1"/>
    <col min="5" max="5" width="5.5" style="52" customWidth="1"/>
    <col min="6" max="7" width="4.5" style="52" customWidth="1"/>
    <col min="8" max="9" width="5.1640625" style="52" customWidth="1"/>
    <col min="10" max="10" width="7.33203125" style="52" customWidth="1"/>
    <col min="11" max="11" width="6.1640625" style="52" customWidth="1"/>
    <col min="12" max="14" width="7.5" style="52" customWidth="1"/>
    <col min="15" max="15" width="12.83203125" style="52" customWidth="1"/>
    <col min="16" max="16" width="7.33203125" style="52" customWidth="1"/>
    <col min="17" max="17" width="6.33203125" style="52" customWidth="1"/>
    <col min="18" max="18" width="7.1640625" style="52" customWidth="1"/>
    <col min="19" max="19" width="16.33203125" style="52" customWidth="1"/>
    <col min="20" max="16384" width="16.33203125" style="52"/>
  </cols>
  <sheetData>
    <row r="1" spans="1:18" ht="32.25" customHeight="1" x14ac:dyDescent="0.15">
      <c r="A1" s="2" t="s">
        <v>7</v>
      </c>
      <c r="B1" s="2" t="s">
        <v>8</v>
      </c>
      <c r="C1" s="2" t="s">
        <v>9</v>
      </c>
      <c r="D1" s="6" t="s">
        <v>10</v>
      </c>
      <c r="E1" s="7" t="s">
        <v>11</v>
      </c>
      <c r="F1" s="2" t="s">
        <v>12</v>
      </c>
      <c r="G1" s="2" t="s">
        <v>13</v>
      </c>
      <c r="H1" s="2" t="s">
        <v>14</v>
      </c>
      <c r="I1" s="6" t="s">
        <v>15</v>
      </c>
      <c r="J1" s="7" t="s">
        <v>16</v>
      </c>
      <c r="K1" s="6" t="s">
        <v>17</v>
      </c>
      <c r="L1" s="7" t="s">
        <v>18</v>
      </c>
      <c r="M1" s="6" t="s">
        <v>19</v>
      </c>
      <c r="N1" s="8" t="s">
        <v>20</v>
      </c>
      <c r="O1" s="8" t="s">
        <v>7</v>
      </c>
      <c r="P1" s="8" t="s">
        <v>21</v>
      </c>
      <c r="Q1" s="8" t="s">
        <v>22</v>
      </c>
      <c r="R1" s="7" t="s">
        <v>23</v>
      </c>
    </row>
    <row r="2" spans="1:18" ht="32.25" customHeight="1" x14ac:dyDescent="0.15">
      <c r="A2" s="9" t="s">
        <v>184</v>
      </c>
      <c r="B2" s="9" t="s">
        <v>2195</v>
      </c>
      <c r="C2" s="9" t="s">
        <v>2196</v>
      </c>
      <c r="D2" s="10" t="s">
        <v>483</v>
      </c>
      <c r="E2" s="11">
        <f t="shared" ref="E2:E65" si="0">MID(D2,12,LEN(D2)-13)+50</f>
        <v>51</v>
      </c>
      <c r="F2" s="12">
        <f t="shared" ref="F2:F65" si="1">LEN(B2)-12</f>
        <v>8</v>
      </c>
      <c r="G2" s="13">
        <f t="shared" ref="G2:G65" si="2">E2+F2</f>
        <v>59</v>
      </c>
      <c r="H2" s="14">
        <f t="shared" ref="H2:H65" si="3">IF(P2="ESE",1/F2,0)</f>
        <v>0</v>
      </c>
      <c r="I2" s="15">
        <f t="shared" ref="I2:I65" si="4">IF(P2="ESS",-1/F2,0)</f>
        <v>-0.125</v>
      </c>
      <c r="J2" s="16" t="str">
        <f>MID('USH2A e13 (A) - 2ry Str + Mask '!$A$2,E2,F2)</f>
        <v>........</v>
      </c>
      <c r="K2" s="15">
        <f t="shared" ref="K2:K65" si="5">(F2-LEN(SUBSTITUTE(J2,".","")))/F2</f>
        <v>1</v>
      </c>
      <c r="L2" s="16" t="str">
        <f>MID('USH2A e13 (A) - 2ry Str + Mask '!$D$2,E2,F2)</f>
        <v>........</v>
      </c>
      <c r="M2" s="15">
        <f t="shared" ref="M2:M65" si="6">(F2-LEN(SUBSTITUTE(L2,".","")))/F2</f>
        <v>1</v>
      </c>
      <c r="N2" s="17">
        <f t="shared" ref="N2:N65" si="7">M2-K2</f>
        <v>0</v>
      </c>
      <c r="O2" s="18" t="str">
        <f t="shared" ref="O2:O65" si="8">MID(A2,11,(LEN(A2)-22))</f>
        <v>PESS</v>
      </c>
      <c r="P2" s="18" t="str">
        <f t="shared" ref="P2:P65" si="9">MID(A2,(LEN(A2)-9),3)</f>
        <v>ESS</v>
      </c>
      <c r="Q2" s="17">
        <f t="shared" ref="Q2:Q65" si="10">IF(P2="ESE",N2,0)</f>
        <v>0</v>
      </c>
      <c r="R2" s="19">
        <f t="shared" ref="R2:R65" si="11">IF(P2="ESS",N2,0)</f>
        <v>0</v>
      </c>
    </row>
    <row r="3" spans="1:18" ht="32" customHeight="1" x14ac:dyDescent="0.15">
      <c r="A3" s="20" t="s">
        <v>184</v>
      </c>
      <c r="B3" s="20" t="s">
        <v>2197</v>
      </c>
      <c r="C3" s="20" t="s">
        <v>2198</v>
      </c>
      <c r="D3" s="21" t="s">
        <v>485</v>
      </c>
      <c r="E3" s="22">
        <f t="shared" si="0"/>
        <v>52</v>
      </c>
      <c r="F3" s="23">
        <f t="shared" si="1"/>
        <v>8</v>
      </c>
      <c r="G3" s="24">
        <f t="shared" si="2"/>
        <v>60</v>
      </c>
      <c r="H3" s="25">
        <f t="shared" si="3"/>
        <v>0</v>
      </c>
      <c r="I3" s="26">
        <f t="shared" si="4"/>
        <v>-0.125</v>
      </c>
      <c r="J3" s="27" t="str">
        <f>MID('USH2A e13 (A) - 2ry Str + Mask '!$A$2,E3,F3)</f>
        <v>........</v>
      </c>
      <c r="K3" s="26">
        <f t="shared" si="5"/>
        <v>1</v>
      </c>
      <c r="L3" s="27" t="str">
        <f>MID('USH2A e13 (A) - 2ry Str + Mask '!$D$2,E3,F3)</f>
        <v>........</v>
      </c>
      <c r="M3" s="26">
        <f t="shared" si="6"/>
        <v>1</v>
      </c>
      <c r="N3" s="28">
        <f t="shared" si="7"/>
        <v>0</v>
      </c>
      <c r="O3" s="29" t="str">
        <f t="shared" si="8"/>
        <v>PESS</v>
      </c>
      <c r="P3" s="29" t="str">
        <f t="shared" si="9"/>
        <v>ESS</v>
      </c>
      <c r="Q3" s="28">
        <f t="shared" si="10"/>
        <v>0</v>
      </c>
      <c r="R3" s="30">
        <f t="shared" si="11"/>
        <v>0</v>
      </c>
    </row>
    <row r="4" spans="1:18" ht="32" customHeight="1" x14ac:dyDescent="0.15">
      <c r="A4" s="20" t="s">
        <v>795</v>
      </c>
      <c r="B4" s="20" t="s">
        <v>2199</v>
      </c>
      <c r="C4" s="20" t="s">
        <v>2200</v>
      </c>
      <c r="D4" s="21" t="s">
        <v>1022</v>
      </c>
      <c r="E4" s="22">
        <f t="shared" si="0"/>
        <v>53</v>
      </c>
      <c r="F4" s="23">
        <f t="shared" si="1"/>
        <v>5</v>
      </c>
      <c r="G4" s="24">
        <f t="shared" si="2"/>
        <v>58</v>
      </c>
      <c r="H4" s="25">
        <f t="shared" si="3"/>
        <v>0.2</v>
      </c>
      <c r="I4" s="26">
        <f t="shared" si="4"/>
        <v>0</v>
      </c>
      <c r="J4" s="27" t="str">
        <f>MID('USH2A e13 (A) - 2ry Str + Mask '!$A$2,E4,F4)</f>
        <v>.....</v>
      </c>
      <c r="K4" s="26">
        <f t="shared" si="5"/>
        <v>1</v>
      </c>
      <c r="L4" s="27" t="str">
        <f>MID('USH2A e13 (A) - 2ry Str + Mask '!$D$2,E4,F4)</f>
        <v>.....</v>
      </c>
      <c r="M4" s="26">
        <f t="shared" si="6"/>
        <v>1</v>
      </c>
      <c r="N4" s="28">
        <f t="shared" si="7"/>
        <v>0</v>
      </c>
      <c r="O4" s="29" t="str">
        <f t="shared" si="8"/>
        <v>ESE_Tra2</v>
      </c>
      <c r="P4" s="29" t="str">
        <f t="shared" si="9"/>
        <v>ESE</v>
      </c>
      <c r="Q4" s="28">
        <f t="shared" si="10"/>
        <v>0</v>
      </c>
      <c r="R4" s="30">
        <f t="shared" si="11"/>
        <v>0</v>
      </c>
    </row>
    <row r="5" spans="1:18" ht="32" customHeight="1" x14ac:dyDescent="0.15">
      <c r="A5" s="20" t="s">
        <v>184</v>
      </c>
      <c r="B5" s="20" t="s">
        <v>2201</v>
      </c>
      <c r="C5" s="20" t="s">
        <v>2202</v>
      </c>
      <c r="D5" s="21" t="s">
        <v>27</v>
      </c>
      <c r="E5" s="22">
        <f t="shared" si="0"/>
        <v>54</v>
      </c>
      <c r="F5" s="23">
        <f t="shared" si="1"/>
        <v>8</v>
      </c>
      <c r="G5" s="24">
        <f t="shared" si="2"/>
        <v>62</v>
      </c>
      <c r="H5" s="25">
        <f t="shared" si="3"/>
        <v>0</v>
      </c>
      <c r="I5" s="26">
        <f t="shared" si="4"/>
        <v>-0.125</v>
      </c>
      <c r="J5" s="27" t="str">
        <f>MID('USH2A e13 (A) - 2ry Str + Mask '!$A$2,E5,F5)</f>
        <v>........</v>
      </c>
      <c r="K5" s="26">
        <f t="shared" si="5"/>
        <v>1</v>
      </c>
      <c r="L5" s="27" t="str">
        <f>MID('USH2A e13 (A) - 2ry Str + Mask '!$D$2,E5,F5)</f>
        <v>........</v>
      </c>
      <c r="M5" s="26">
        <f t="shared" si="6"/>
        <v>1</v>
      </c>
      <c r="N5" s="28">
        <f t="shared" si="7"/>
        <v>0</v>
      </c>
      <c r="O5" s="29" t="str">
        <f t="shared" si="8"/>
        <v>PESS</v>
      </c>
      <c r="P5" s="29" t="str">
        <f t="shared" si="9"/>
        <v>ESS</v>
      </c>
      <c r="Q5" s="28">
        <f t="shared" si="10"/>
        <v>0</v>
      </c>
      <c r="R5" s="30">
        <f t="shared" si="11"/>
        <v>0</v>
      </c>
    </row>
    <row r="6" spans="1:18" ht="32" customHeight="1" x14ac:dyDescent="0.15">
      <c r="A6" s="20" t="s">
        <v>46</v>
      </c>
      <c r="B6" s="20" t="s">
        <v>2203</v>
      </c>
      <c r="C6" s="20" t="s">
        <v>37</v>
      </c>
      <c r="D6" s="21" t="s">
        <v>489</v>
      </c>
      <c r="E6" s="22">
        <f t="shared" si="0"/>
        <v>55</v>
      </c>
      <c r="F6" s="23">
        <f t="shared" si="1"/>
        <v>6</v>
      </c>
      <c r="G6" s="24">
        <f t="shared" si="2"/>
        <v>61</v>
      </c>
      <c r="H6" s="25">
        <f t="shared" si="3"/>
        <v>0</v>
      </c>
      <c r="I6" s="26">
        <f t="shared" si="4"/>
        <v>-0.16666666666666666</v>
      </c>
      <c r="J6" s="27" t="str">
        <f>MID('USH2A e13 (A) - 2ry Str + Mask '!$A$2,E6,F6)</f>
        <v>......</v>
      </c>
      <c r="K6" s="26">
        <f t="shared" si="5"/>
        <v>1</v>
      </c>
      <c r="L6" s="27" t="str">
        <f>MID('USH2A e13 (A) - 2ry Str + Mask '!$D$2,E6,F6)</f>
        <v>......</v>
      </c>
      <c r="M6" s="26">
        <f t="shared" si="6"/>
        <v>1</v>
      </c>
      <c r="N6" s="28">
        <f t="shared" si="7"/>
        <v>0</v>
      </c>
      <c r="O6" s="29" t="str">
        <f t="shared" si="8"/>
        <v>IIE</v>
      </c>
      <c r="P6" s="29" t="str">
        <f t="shared" si="9"/>
        <v>ESS</v>
      </c>
      <c r="Q6" s="28">
        <f t="shared" si="10"/>
        <v>0</v>
      </c>
      <c r="R6" s="30">
        <f t="shared" si="11"/>
        <v>0</v>
      </c>
    </row>
    <row r="7" spans="1:18" ht="32" customHeight="1" x14ac:dyDescent="0.15">
      <c r="A7" s="20" t="s">
        <v>184</v>
      </c>
      <c r="B7" s="20" t="s">
        <v>2204</v>
      </c>
      <c r="C7" s="20" t="s">
        <v>2205</v>
      </c>
      <c r="D7" s="21" t="s">
        <v>489</v>
      </c>
      <c r="E7" s="22">
        <f t="shared" si="0"/>
        <v>55</v>
      </c>
      <c r="F7" s="23">
        <f t="shared" si="1"/>
        <v>8</v>
      </c>
      <c r="G7" s="24">
        <f t="shared" si="2"/>
        <v>63</v>
      </c>
      <c r="H7" s="25">
        <f t="shared" si="3"/>
        <v>0</v>
      </c>
      <c r="I7" s="26">
        <f t="shared" si="4"/>
        <v>-0.125</v>
      </c>
      <c r="J7" s="27" t="str">
        <f>MID('USH2A e13 (A) - 2ry Str + Mask '!$A$2,E7,F7)</f>
        <v>........</v>
      </c>
      <c r="K7" s="26">
        <f t="shared" si="5"/>
        <v>1</v>
      </c>
      <c r="L7" s="27" t="str">
        <f>MID('USH2A e13 (A) - 2ry Str + Mask '!$D$2,E7,F7)</f>
        <v>........</v>
      </c>
      <c r="M7" s="26">
        <f t="shared" si="6"/>
        <v>1</v>
      </c>
      <c r="N7" s="28">
        <f t="shared" si="7"/>
        <v>0</v>
      </c>
      <c r="O7" s="29" t="str">
        <f t="shared" si="8"/>
        <v>PESS</v>
      </c>
      <c r="P7" s="29" t="str">
        <f t="shared" si="9"/>
        <v>ESS</v>
      </c>
      <c r="Q7" s="28">
        <f t="shared" si="10"/>
        <v>0</v>
      </c>
      <c r="R7" s="30">
        <f t="shared" si="11"/>
        <v>0</v>
      </c>
    </row>
    <row r="8" spans="1:18" ht="32" customHeight="1" x14ac:dyDescent="0.15">
      <c r="A8" s="20" t="s">
        <v>46</v>
      </c>
      <c r="B8" s="20" t="s">
        <v>2206</v>
      </c>
      <c r="C8" s="20" t="s">
        <v>37</v>
      </c>
      <c r="D8" s="21" t="s">
        <v>1030</v>
      </c>
      <c r="E8" s="22">
        <f t="shared" si="0"/>
        <v>56</v>
      </c>
      <c r="F8" s="23">
        <f t="shared" si="1"/>
        <v>6</v>
      </c>
      <c r="G8" s="24">
        <f t="shared" si="2"/>
        <v>62</v>
      </c>
      <c r="H8" s="25">
        <f t="shared" si="3"/>
        <v>0</v>
      </c>
      <c r="I8" s="26">
        <f t="shared" si="4"/>
        <v>-0.16666666666666666</v>
      </c>
      <c r="J8" s="27" t="str">
        <f>MID('USH2A e13 (A) - 2ry Str + Mask '!$A$2,E8,F8)</f>
        <v>......</v>
      </c>
      <c r="K8" s="26">
        <f t="shared" si="5"/>
        <v>1</v>
      </c>
      <c r="L8" s="27" t="str">
        <f>MID('USH2A e13 (A) - 2ry Str + Mask '!$D$2,E8,F8)</f>
        <v>......</v>
      </c>
      <c r="M8" s="26">
        <f t="shared" si="6"/>
        <v>1</v>
      </c>
      <c r="N8" s="28">
        <f t="shared" si="7"/>
        <v>0</v>
      </c>
      <c r="O8" s="29" t="str">
        <f t="shared" si="8"/>
        <v>IIE</v>
      </c>
      <c r="P8" s="29" t="str">
        <f t="shared" si="9"/>
        <v>ESS</v>
      </c>
      <c r="Q8" s="28">
        <f t="shared" si="10"/>
        <v>0</v>
      </c>
      <c r="R8" s="30">
        <f t="shared" si="11"/>
        <v>0</v>
      </c>
    </row>
    <row r="9" spans="1:18" ht="32" customHeight="1" x14ac:dyDescent="0.15">
      <c r="A9" s="20" t="s">
        <v>184</v>
      </c>
      <c r="B9" s="20" t="s">
        <v>2207</v>
      </c>
      <c r="C9" s="20" t="s">
        <v>2208</v>
      </c>
      <c r="D9" s="21" t="s">
        <v>1030</v>
      </c>
      <c r="E9" s="22">
        <f t="shared" si="0"/>
        <v>56</v>
      </c>
      <c r="F9" s="23">
        <f t="shared" si="1"/>
        <v>8</v>
      </c>
      <c r="G9" s="24">
        <f t="shared" si="2"/>
        <v>64</v>
      </c>
      <c r="H9" s="25">
        <f t="shared" si="3"/>
        <v>0</v>
      </c>
      <c r="I9" s="26">
        <f t="shared" si="4"/>
        <v>-0.125</v>
      </c>
      <c r="J9" s="27" t="str">
        <f>MID('USH2A e13 (A) - 2ry Str + Mask '!$A$2,E9,F9)</f>
        <v>........</v>
      </c>
      <c r="K9" s="26">
        <f t="shared" si="5"/>
        <v>1</v>
      </c>
      <c r="L9" s="27" t="str">
        <f>MID('USH2A e13 (A) - 2ry Str + Mask '!$D$2,E9,F9)</f>
        <v>........</v>
      </c>
      <c r="M9" s="26">
        <f t="shared" si="6"/>
        <v>1</v>
      </c>
      <c r="N9" s="28">
        <f t="shared" si="7"/>
        <v>0</v>
      </c>
      <c r="O9" s="29" t="str">
        <f t="shared" si="8"/>
        <v>PESS</v>
      </c>
      <c r="P9" s="29" t="str">
        <f t="shared" si="9"/>
        <v>ESS</v>
      </c>
      <c r="Q9" s="28">
        <f t="shared" si="10"/>
        <v>0</v>
      </c>
      <c r="R9" s="30">
        <f t="shared" si="11"/>
        <v>0</v>
      </c>
    </row>
    <row r="10" spans="1:18" ht="32" customHeight="1" x14ac:dyDescent="0.15">
      <c r="A10" s="20" t="s">
        <v>46</v>
      </c>
      <c r="B10" s="20" t="s">
        <v>2209</v>
      </c>
      <c r="C10" s="20" t="s">
        <v>37</v>
      </c>
      <c r="D10" s="21" t="s">
        <v>492</v>
      </c>
      <c r="E10" s="22">
        <f t="shared" si="0"/>
        <v>57</v>
      </c>
      <c r="F10" s="23">
        <f t="shared" si="1"/>
        <v>6</v>
      </c>
      <c r="G10" s="24">
        <f t="shared" si="2"/>
        <v>63</v>
      </c>
      <c r="H10" s="25">
        <f t="shared" si="3"/>
        <v>0</v>
      </c>
      <c r="I10" s="26">
        <f t="shared" si="4"/>
        <v>-0.16666666666666666</v>
      </c>
      <c r="J10" s="27" t="str">
        <f>MID('USH2A e13 (A) - 2ry Str + Mask '!$A$2,E10,F10)</f>
        <v>......</v>
      </c>
      <c r="K10" s="26">
        <f t="shared" si="5"/>
        <v>1</v>
      </c>
      <c r="L10" s="27" t="str">
        <f>MID('USH2A e13 (A) - 2ry Str + Mask '!$D$2,E10,F10)</f>
        <v>......</v>
      </c>
      <c r="M10" s="26">
        <f t="shared" si="6"/>
        <v>1</v>
      </c>
      <c r="N10" s="28">
        <f t="shared" si="7"/>
        <v>0</v>
      </c>
      <c r="O10" s="29" t="str">
        <f t="shared" si="8"/>
        <v>IIE</v>
      </c>
      <c r="P10" s="29" t="str">
        <f t="shared" si="9"/>
        <v>ESS</v>
      </c>
      <c r="Q10" s="28">
        <f t="shared" si="10"/>
        <v>0</v>
      </c>
      <c r="R10" s="30">
        <f t="shared" si="11"/>
        <v>0</v>
      </c>
    </row>
    <row r="11" spans="1:18" ht="32" customHeight="1" x14ac:dyDescent="0.15">
      <c r="A11" s="20" t="s">
        <v>184</v>
      </c>
      <c r="B11" s="20" t="s">
        <v>2210</v>
      </c>
      <c r="C11" s="20" t="s">
        <v>2211</v>
      </c>
      <c r="D11" s="21" t="s">
        <v>492</v>
      </c>
      <c r="E11" s="22">
        <f t="shared" si="0"/>
        <v>57</v>
      </c>
      <c r="F11" s="23">
        <f t="shared" si="1"/>
        <v>8</v>
      </c>
      <c r="G11" s="24">
        <f t="shared" si="2"/>
        <v>65</v>
      </c>
      <c r="H11" s="25">
        <f t="shared" si="3"/>
        <v>0</v>
      </c>
      <c r="I11" s="26">
        <f t="shared" si="4"/>
        <v>-0.125</v>
      </c>
      <c r="J11" s="27" t="str">
        <f>MID('USH2A e13 (A) - 2ry Str + Mask '!$A$2,E11,F11)</f>
        <v>........</v>
      </c>
      <c r="K11" s="26">
        <f t="shared" si="5"/>
        <v>1</v>
      </c>
      <c r="L11" s="27" t="str">
        <f>MID('USH2A e13 (A) - 2ry Str + Mask '!$D$2,E11,F11)</f>
        <v>........</v>
      </c>
      <c r="M11" s="26">
        <f t="shared" si="6"/>
        <v>1</v>
      </c>
      <c r="N11" s="28">
        <f t="shared" si="7"/>
        <v>0</v>
      </c>
      <c r="O11" s="29" t="str">
        <f t="shared" si="8"/>
        <v>PESS</v>
      </c>
      <c r="P11" s="29" t="str">
        <f t="shared" si="9"/>
        <v>ESS</v>
      </c>
      <c r="Q11" s="28">
        <f t="shared" si="10"/>
        <v>0</v>
      </c>
      <c r="R11" s="30">
        <f t="shared" si="11"/>
        <v>0</v>
      </c>
    </row>
    <row r="12" spans="1:18" ht="32" customHeight="1" x14ac:dyDescent="0.15">
      <c r="A12" s="20" t="s">
        <v>46</v>
      </c>
      <c r="B12" s="20" t="s">
        <v>2212</v>
      </c>
      <c r="C12" s="20" t="s">
        <v>37</v>
      </c>
      <c r="D12" s="21" t="s">
        <v>30</v>
      </c>
      <c r="E12" s="22">
        <f t="shared" si="0"/>
        <v>58</v>
      </c>
      <c r="F12" s="23">
        <f t="shared" si="1"/>
        <v>6</v>
      </c>
      <c r="G12" s="24">
        <f t="shared" si="2"/>
        <v>64</v>
      </c>
      <c r="H12" s="25">
        <f t="shared" si="3"/>
        <v>0</v>
      </c>
      <c r="I12" s="26">
        <f t="shared" si="4"/>
        <v>-0.16666666666666666</v>
      </c>
      <c r="J12" s="27" t="str">
        <f>MID('USH2A e13 (A) - 2ry Str + Mask '!$A$2,E12,F12)</f>
        <v>......</v>
      </c>
      <c r="K12" s="26">
        <f t="shared" si="5"/>
        <v>1</v>
      </c>
      <c r="L12" s="27" t="str">
        <f>MID('USH2A e13 (A) - 2ry Str + Mask '!$D$2,E12,F12)</f>
        <v>......</v>
      </c>
      <c r="M12" s="26">
        <f t="shared" si="6"/>
        <v>1</v>
      </c>
      <c r="N12" s="28">
        <f t="shared" si="7"/>
        <v>0</v>
      </c>
      <c r="O12" s="29" t="str">
        <f t="shared" si="8"/>
        <v>IIE</v>
      </c>
      <c r="P12" s="29" t="str">
        <f t="shared" si="9"/>
        <v>ESS</v>
      </c>
      <c r="Q12" s="28">
        <f t="shared" si="10"/>
        <v>0</v>
      </c>
      <c r="R12" s="30">
        <f t="shared" si="11"/>
        <v>0</v>
      </c>
    </row>
    <row r="13" spans="1:18" ht="32" customHeight="1" x14ac:dyDescent="0.15">
      <c r="A13" s="20" t="s">
        <v>46</v>
      </c>
      <c r="B13" s="20" t="s">
        <v>2213</v>
      </c>
      <c r="C13" s="20" t="s">
        <v>37</v>
      </c>
      <c r="D13" s="21" t="s">
        <v>1034</v>
      </c>
      <c r="E13" s="22">
        <f t="shared" si="0"/>
        <v>59</v>
      </c>
      <c r="F13" s="23">
        <f t="shared" si="1"/>
        <v>6</v>
      </c>
      <c r="G13" s="24">
        <f t="shared" si="2"/>
        <v>65</v>
      </c>
      <c r="H13" s="25">
        <f t="shared" si="3"/>
        <v>0</v>
      </c>
      <c r="I13" s="26">
        <f t="shared" si="4"/>
        <v>-0.16666666666666666</v>
      </c>
      <c r="J13" s="27" t="str">
        <f>MID('USH2A e13 (A) - 2ry Str + Mask '!$A$2,E13,F13)</f>
        <v>......</v>
      </c>
      <c r="K13" s="26">
        <f t="shared" si="5"/>
        <v>1</v>
      </c>
      <c r="L13" s="27" t="str">
        <f>MID('USH2A e13 (A) - 2ry Str + Mask '!$D$2,E13,F13)</f>
        <v>......</v>
      </c>
      <c r="M13" s="26">
        <f t="shared" si="6"/>
        <v>1</v>
      </c>
      <c r="N13" s="28">
        <f t="shared" si="7"/>
        <v>0</v>
      </c>
      <c r="O13" s="29" t="str">
        <f t="shared" si="8"/>
        <v>IIE</v>
      </c>
      <c r="P13" s="29" t="str">
        <f t="shared" si="9"/>
        <v>ESS</v>
      </c>
      <c r="Q13" s="28">
        <f t="shared" si="10"/>
        <v>0</v>
      </c>
      <c r="R13" s="30">
        <f t="shared" si="11"/>
        <v>0</v>
      </c>
    </row>
    <row r="14" spans="1:18" ht="32" customHeight="1" x14ac:dyDescent="0.15">
      <c r="A14" s="20" t="s">
        <v>46</v>
      </c>
      <c r="B14" s="20" t="s">
        <v>2214</v>
      </c>
      <c r="C14" s="20" t="s">
        <v>37</v>
      </c>
      <c r="D14" s="21" t="s">
        <v>34</v>
      </c>
      <c r="E14" s="22">
        <f t="shared" si="0"/>
        <v>60</v>
      </c>
      <c r="F14" s="23">
        <f t="shared" si="1"/>
        <v>6</v>
      </c>
      <c r="G14" s="24">
        <f t="shared" si="2"/>
        <v>66</v>
      </c>
      <c r="H14" s="25">
        <f t="shared" si="3"/>
        <v>0</v>
      </c>
      <c r="I14" s="26">
        <f t="shared" si="4"/>
        <v>-0.16666666666666666</v>
      </c>
      <c r="J14" s="27" t="str">
        <f>MID('USH2A e13 (A) - 2ry Str + Mask '!$A$2,E14,F14)</f>
        <v>......</v>
      </c>
      <c r="K14" s="26">
        <f t="shared" si="5"/>
        <v>1</v>
      </c>
      <c r="L14" s="27" t="str">
        <f>MID('USH2A e13 (A) - 2ry Str + Mask '!$D$2,E14,F14)</f>
        <v>......</v>
      </c>
      <c r="M14" s="26">
        <f t="shared" si="6"/>
        <v>1</v>
      </c>
      <c r="N14" s="28">
        <f t="shared" si="7"/>
        <v>0</v>
      </c>
      <c r="O14" s="29" t="str">
        <f t="shared" si="8"/>
        <v>IIE</v>
      </c>
      <c r="P14" s="29" t="str">
        <f t="shared" si="9"/>
        <v>ESS</v>
      </c>
      <c r="Q14" s="28">
        <f t="shared" si="10"/>
        <v>0</v>
      </c>
      <c r="R14" s="30">
        <f t="shared" si="11"/>
        <v>0</v>
      </c>
    </row>
    <row r="15" spans="1:18" ht="32" customHeight="1" x14ac:dyDescent="0.15">
      <c r="A15" s="20" t="s">
        <v>184</v>
      </c>
      <c r="B15" s="20" t="s">
        <v>2215</v>
      </c>
      <c r="C15" s="20" t="s">
        <v>2216</v>
      </c>
      <c r="D15" s="21" t="s">
        <v>34</v>
      </c>
      <c r="E15" s="22">
        <f t="shared" si="0"/>
        <v>60</v>
      </c>
      <c r="F15" s="23">
        <f t="shared" si="1"/>
        <v>8</v>
      </c>
      <c r="G15" s="24">
        <f t="shared" si="2"/>
        <v>68</v>
      </c>
      <c r="H15" s="25">
        <f t="shared" si="3"/>
        <v>0</v>
      </c>
      <c r="I15" s="26">
        <f t="shared" si="4"/>
        <v>-0.125</v>
      </c>
      <c r="J15" s="27" t="str">
        <f>MID('USH2A e13 (A) - 2ry Str + Mask '!$A$2,E15,F15)</f>
        <v>........</v>
      </c>
      <c r="K15" s="26">
        <f t="shared" si="5"/>
        <v>1</v>
      </c>
      <c r="L15" s="27" t="str">
        <f>MID('USH2A e13 (A) - 2ry Str + Mask '!$D$2,E15,F15)</f>
        <v>........</v>
      </c>
      <c r="M15" s="26">
        <f t="shared" si="6"/>
        <v>1</v>
      </c>
      <c r="N15" s="28">
        <f t="shared" si="7"/>
        <v>0</v>
      </c>
      <c r="O15" s="29" t="str">
        <f t="shared" si="8"/>
        <v>PESS</v>
      </c>
      <c r="P15" s="29" t="str">
        <f t="shared" si="9"/>
        <v>ESS</v>
      </c>
      <c r="Q15" s="28">
        <f t="shared" si="10"/>
        <v>0</v>
      </c>
      <c r="R15" s="30">
        <f t="shared" si="11"/>
        <v>0</v>
      </c>
    </row>
    <row r="16" spans="1:18" ht="32" customHeight="1" x14ac:dyDescent="0.15">
      <c r="A16" s="20" t="s">
        <v>46</v>
      </c>
      <c r="B16" s="20" t="s">
        <v>2217</v>
      </c>
      <c r="C16" s="20" t="s">
        <v>37</v>
      </c>
      <c r="D16" s="21" t="s">
        <v>38</v>
      </c>
      <c r="E16" s="22">
        <f t="shared" si="0"/>
        <v>61</v>
      </c>
      <c r="F16" s="23">
        <f t="shared" si="1"/>
        <v>6</v>
      </c>
      <c r="G16" s="24">
        <f t="shared" si="2"/>
        <v>67</v>
      </c>
      <c r="H16" s="25">
        <f t="shared" si="3"/>
        <v>0</v>
      </c>
      <c r="I16" s="26">
        <f t="shared" si="4"/>
        <v>-0.16666666666666666</v>
      </c>
      <c r="J16" s="27" t="str">
        <f>MID('USH2A e13 (A) - 2ry Str + Mask '!$A$2,E16,F16)</f>
        <v>......</v>
      </c>
      <c r="K16" s="26">
        <f t="shared" si="5"/>
        <v>1</v>
      </c>
      <c r="L16" s="27" t="str">
        <f>MID('USH2A e13 (A) - 2ry Str + Mask '!$D$2,E16,F16)</f>
        <v>......</v>
      </c>
      <c r="M16" s="26">
        <f t="shared" si="6"/>
        <v>1</v>
      </c>
      <c r="N16" s="28">
        <f t="shared" si="7"/>
        <v>0</v>
      </c>
      <c r="O16" s="29" t="str">
        <f t="shared" si="8"/>
        <v>IIE</v>
      </c>
      <c r="P16" s="29" t="str">
        <f t="shared" si="9"/>
        <v>ESS</v>
      </c>
      <c r="Q16" s="28">
        <f t="shared" si="10"/>
        <v>0</v>
      </c>
      <c r="R16" s="30">
        <f t="shared" si="11"/>
        <v>0</v>
      </c>
    </row>
    <row r="17" spans="1:18" ht="32" customHeight="1" x14ac:dyDescent="0.15">
      <c r="A17" s="20" t="s">
        <v>184</v>
      </c>
      <c r="B17" s="20" t="s">
        <v>2218</v>
      </c>
      <c r="C17" s="20" t="s">
        <v>2219</v>
      </c>
      <c r="D17" s="21" t="s">
        <v>38</v>
      </c>
      <c r="E17" s="22">
        <f t="shared" si="0"/>
        <v>61</v>
      </c>
      <c r="F17" s="23">
        <f t="shared" si="1"/>
        <v>8</v>
      </c>
      <c r="G17" s="24">
        <f t="shared" si="2"/>
        <v>69</v>
      </c>
      <c r="H17" s="25">
        <f t="shared" si="3"/>
        <v>0</v>
      </c>
      <c r="I17" s="26">
        <f t="shared" si="4"/>
        <v>-0.125</v>
      </c>
      <c r="J17" s="27" t="str">
        <f>MID('USH2A e13 (A) - 2ry Str + Mask '!$A$2,E17,F17)</f>
        <v>........</v>
      </c>
      <c r="K17" s="26">
        <f t="shared" si="5"/>
        <v>1</v>
      </c>
      <c r="L17" s="27" t="str">
        <f>MID('USH2A e13 (A) - 2ry Str + Mask '!$D$2,E17,F17)</f>
        <v>........</v>
      </c>
      <c r="M17" s="26">
        <f t="shared" si="6"/>
        <v>1</v>
      </c>
      <c r="N17" s="28">
        <f t="shared" si="7"/>
        <v>0</v>
      </c>
      <c r="O17" s="29" t="str">
        <f t="shared" si="8"/>
        <v>PESS</v>
      </c>
      <c r="P17" s="29" t="str">
        <f t="shared" si="9"/>
        <v>ESS</v>
      </c>
      <c r="Q17" s="28">
        <f t="shared" si="10"/>
        <v>0</v>
      </c>
      <c r="R17" s="30">
        <f t="shared" si="11"/>
        <v>0</v>
      </c>
    </row>
    <row r="18" spans="1:18" ht="32" customHeight="1" x14ac:dyDescent="0.15">
      <c r="A18" s="20" t="s">
        <v>46</v>
      </c>
      <c r="B18" s="20" t="s">
        <v>1513</v>
      </c>
      <c r="C18" s="20" t="s">
        <v>37</v>
      </c>
      <c r="D18" s="21" t="s">
        <v>45</v>
      </c>
      <c r="E18" s="22">
        <f t="shared" si="0"/>
        <v>62</v>
      </c>
      <c r="F18" s="23">
        <f t="shared" si="1"/>
        <v>6</v>
      </c>
      <c r="G18" s="24">
        <f t="shared" si="2"/>
        <v>68</v>
      </c>
      <c r="H18" s="25">
        <f t="shared" si="3"/>
        <v>0</v>
      </c>
      <c r="I18" s="26">
        <f t="shared" si="4"/>
        <v>-0.16666666666666666</v>
      </c>
      <c r="J18" s="27" t="str">
        <f>MID('USH2A e13 (A) - 2ry Str + Mask '!$A$2,E18,F18)</f>
        <v>......</v>
      </c>
      <c r="K18" s="26">
        <f t="shared" si="5"/>
        <v>1</v>
      </c>
      <c r="L18" s="27" t="str">
        <f>MID('USH2A e13 (A) - 2ry Str + Mask '!$D$2,E18,F18)</f>
        <v>......</v>
      </c>
      <c r="M18" s="26">
        <f t="shared" si="6"/>
        <v>1</v>
      </c>
      <c r="N18" s="28">
        <f t="shared" si="7"/>
        <v>0</v>
      </c>
      <c r="O18" s="29" t="str">
        <f t="shared" si="8"/>
        <v>IIE</v>
      </c>
      <c r="P18" s="29" t="str">
        <f t="shared" si="9"/>
        <v>ESS</v>
      </c>
      <c r="Q18" s="28">
        <f t="shared" si="10"/>
        <v>0</v>
      </c>
      <c r="R18" s="30">
        <f t="shared" si="11"/>
        <v>0</v>
      </c>
    </row>
    <row r="19" spans="1:18" ht="32" customHeight="1" x14ac:dyDescent="0.15">
      <c r="A19" s="20" t="s">
        <v>46</v>
      </c>
      <c r="B19" s="20" t="s">
        <v>2220</v>
      </c>
      <c r="C19" s="20" t="s">
        <v>37</v>
      </c>
      <c r="D19" s="21" t="s">
        <v>48</v>
      </c>
      <c r="E19" s="22">
        <f t="shared" si="0"/>
        <v>63</v>
      </c>
      <c r="F19" s="23">
        <f t="shared" si="1"/>
        <v>6</v>
      </c>
      <c r="G19" s="24">
        <f t="shared" si="2"/>
        <v>69</v>
      </c>
      <c r="H19" s="25">
        <f t="shared" si="3"/>
        <v>0</v>
      </c>
      <c r="I19" s="26">
        <f t="shared" si="4"/>
        <v>-0.16666666666666666</v>
      </c>
      <c r="J19" s="27" t="str">
        <f>MID('USH2A e13 (A) - 2ry Str + Mask '!$A$2,E19,F19)</f>
        <v>......</v>
      </c>
      <c r="K19" s="26">
        <f t="shared" si="5"/>
        <v>1</v>
      </c>
      <c r="L19" s="27" t="str">
        <f>MID('USH2A e13 (A) - 2ry Str + Mask '!$D$2,E19,F19)</f>
        <v>......</v>
      </c>
      <c r="M19" s="26">
        <f t="shared" si="6"/>
        <v>1</v>
      </c>
      <c r="N19" s="28">
        <f t="shared" si="7"/>
        <v>0</v>
      </c>
      <c r="O19" s="29" t="str">
        <f t="shared" si="8"/>
        <v>IIE</v>
      </c>
      <c r="P19" s="29" t="str">
        <f t="shared" si="9"/>
        <v>ESS</v>
      </c>
      <c r="Q19" s="28">
        <f t="shared" si="10"/>
        <v>0</v>
      </c>
      <c r="R19" s="30">
        <f t="shared" si="11"/>
        <v>0</v>
      </c>
    </row>
    <row r="20" spans="1:18" ht="32" customHeight="1" x14ac:dyDescent="0.15">
      <c r="A20" s="20" t="s">
        <v>46</v>
      </c>
      <c r="B20" s="20" t="s">
        <v>2221</v>
      </c>
      <c r="C20" s="20" t="s">
        <v>37</v>
      </c>
      <c r="D20" s="21" t="s">
        <v>53</v>
      </c>
      <c r="E20" s="22">
        <f t="shared" si="0"/>
        <v>64</v>
      </c>
      <c r="F20" s="23">
        <f t="shared" si="1"/>
        <v>6</v>
      </c>
      <c r="G20" s="24">
        <f t="shared" si="2"/>
        <v>70</v>
      </c>
      <c r="H20" s="25">
        <f t="shared" si="3"/>
        <v>0</v>
      </c>
      <c r="I20" s="26">
        <f t="shared" si="4"/>
        <v>-0.16666666666666666</v>
      </c>
      <c r="J20" s="27" t="str">
        <f>MID('USH2A e13 (A) - 2ry Str + Mask '!$A$2,E20,F20)</f>
        <v>.....(</v>
      </c>
      <c r="K20" s="26">
        <f t="shared" si="5"/>
        <v>0.83333333333333337</v>
      </c>
      <c r="L20" s="27" t="str">
        <f>MID('USH2A e13 (A) - 2ry Str + Mask '!$D$2,E20,F20)</f>
        <v>......</v>
      </c>
      <c r="M20" s="26">
        <f t="shared" si="6"/>
        <v>1</v>
      </c>
      <c r="N20" s="28">
        <f t="shared" si="7"/>
        <v>0.16666666666666663</v>
      </c>
      <c r="O20" s="29" t="str">
        <f t="shared" si="8"/>
        <v>IIE</v>
      </c>
      <c r="P20" s="29" t="str">
        <f t="shared" si="9"/>
        <v>ESS</v>
      </c>
      <c r="Q20" s="28">
        <f t="shared" si="10"/>
        <v>0</v>
      </c>
      <c r="R20" s="30">
        <f t="shared" si="11"/>
        <v>0.16666666666666663</v>
      </c>
    </row>
    <row r="21" spans="1:18" ht="32" customHeight="1" x14ac:dyDescent="0.15">
      <c r="A21" s="20" t="s">
        <v>46</v>
      </c>
      <c r="B21" s="20" t="s">
        <v>2222</v>
      </c>
      <c r="C21" s="20" t="s">
        <v>37</v>
      </c>
      <c r="D21" s="21" t="s">
        <v>57</v>
      </c>
      <c r="E21" s="22">
        <f t="shared" si="0"/>
        <v>65</v>
      </c>
      <c r="F21" s="23">
        <f t="shared" si="1"/>
        <v>6</v>
      </c>
      <c r="G21" s="24">
        <f t="shared" si="2"/>
        <v>71</v>
      </c>
      <c r="H21" s="25">
        <f t="shared" si="3"/>
        <v>0</v>
      </c>
      <c r="I21" s="26">
        <f t="shared" si="4"/>
        <v>-0.16666666666666666</v>
      </c>
      <c r="J21" s="27" t="str">
        <f>MID('USH2A e13 (A) - 2ry Str + Mask '!$A$2,E21,F21)</f>
        <v>....((</v>
      </c>
      <c r="K21" s="26">
        <f t="shared" si="5"/>
        <v>0.66666666666666663</v>
      </c>
      <c r="L21" s="27" t="str">
        <f>MID('USH2A e13 (A) - 2ry Str + Mask '!$D$2,E21,F21)</f>
        <v>......</v>
      </c>
      <c r="M21" s="26">
        <f t="shared" si="6"/>
        <v>1</v>
      </c>
      <c r="N21" s="28">
        <f t="shared" si="7"/>
        <v>0.33333333333333337</v>
      </c>
      <c r="O21" s="29" t="str">
        <f t="shared" si="8"/>
        <v>IIE</v>
      </c>
      <c r="P21" s="29" t="str">
        <f t="shared" si="9"/>
        <v>ESS</v>
      </c>
      <c r="Q21" s="28">
        <f t="shared" si="10"/>
        <v>0</v>
      </c>
      <c r="R21" s="30">
        <f t="shared" si="11"/>
        <v>0.33333333333333337</v>
      </c>
    </row>
    <row r="22" spans="1:18" ht="32" customHeight="1" x14ac:dyDescent="0.15">
      <c r="A22" s="20" t="s">
        <v>46</v>
      </c>
      <c r="B22" s="20" t="s">
        <v>2223</v>
      </c>
      <c r="C22" s="20" t="s">
        <v>37</v>
      </c>
      <c r="D22" s="21" t="s">
        <v>63</v>
      </c>
      <c r="E22" s="22">
        <f t="shared" si="0"/>
        <v>66</v>
      </c>
      <c r="F22" s="23">
        <f t="shared" si="1"/>
        <v>6</v>
      </c>
      <c r="G22" s="24">
        <f t="shared" si="2"/>
        <v>72</v>
      </c>
      <c r="H22" s="25">
        <f t="shared" si="3"/>
        <v>0</v>
      </c>
      <c r="I22" s="26">
        <f t="shared" si="4"/>
        <v>-0.16666666666666666</v>
      </c>
      <c r="J22" s="27" t="str">
        <f>MID('USH2A e13 (A) - 2ry Str + Mask '!$A$2,E22,F22)</f>
        <v>...(((</v>
      </c>
      <c r="K22" s="26">
        <f t="shared" si="5"/>
        <v>0.5</v>
      </c>
      <c r="L22" s="27" t="str">
        <f>MID('USH2A e13 (A) - 2ry Str + Mask '!$D$2,E22,F22)</f>
        <v>......</v>
      </c>
      <c r="M22" s="26">
        <f t="shared" si="6"/>
        <v>1</v>
      </c>
      <c r="N22" s="28">
        <f t="shared" si="7"/>
        <v>0.5</v>
      </c>
      <c r="O22" s="29" t="str">
        <f t="shared" si="8"/>
        <v>IIE</v>
      </c>
      <c r="P22" s="29" t="str">
        <f t="shared" si="9"/>
        <v>ESS</v>
      </c>
      <c r="Q22" s="28">
        <f t="shared" si="10"/>
        <v>0</v>
      </c>
      <c r="R22" s="30">
        <f t="shared" si="11"/>
        <v>0.5</v>
      </c>
    </row>
    <row r="23" spans="1:18" ht="32" customHeight="1" x14ac:dyDescent="0.15">
      <c r="A23" s="20" t="s">
        <v>288</v>
      </c>
      <c r="B23" s="20" t="s">
        <v>2223</v>
      </c>
      <c r="C23" s="20" t="s">
        <v>37</v>
      </c>
      <c r="D23" s="21" t="s">
        <v>63</v>
      </c>
      <c r="E23" s="22">
        <f t="shared" si="0"/>
        <v>66</v>
      </c>
      <c r="F23" s="23">
        <f t="shared" si="1"/>
        <v>6</v>
      </c>
      <c r="G23" s="24">
        <f t="shared" si="2"/>
        <v>72</v>
      </c>
      <c r="H23" s="25">
        <f t="shared" si="3"/>
        <v>0</v>
      </c>
      <c r="I23" s="26">
        <f t="shared" si="4"/>
        <v>-0.16666666666666666</v>
      </c>
      <c r="J23" s="27" t="str">
        <f>MID('USH2A e13 (A) - 2ry Str + Mask '!$A$2,E23,F23)</f>
        <v>...(((</v>
      </c>
      <c r="K23" s="26">
        <f t="shared" si="5"/>
        <v>0.5</v>
      </c>
      <c r="L23" s="27" t="str">
        <f>MID('USH2A e13 (A) - 2ry Str + Mask '!$D$2,E23,F23)</f>
        <v>......</v>
      </c>
      <c r="M23" s="26">
        <f t="shared" si="6"/>
        <v>1</v>
      </c>
      <c r="N23" s="28">
        <f t="shared" si="7"/>
        <v>0.5</v>
      </c>
      <c r="O23" s="29" t="str">
        <f t="shared" si="8"/>
        <v>Fas ESS</v>
      </c>
      <c r="P23" s="29" t="str">
        <f t="shared" si="9"/>
        <v>ESS</v>
      </c>
      <c r="Q23" s="28">
        <f t="shared" si="10"/>
        <v>0</v>
      </c>
      <c r="R23" s="30">
        <f t="shared" si="11"/>
        <v>0.5</v>
      </c>
    </row>
    <row r="24" spans="1:18" ht="44" customHeight="1" x14ac:dyDescent="0.15">
      <c r="A24" s="20" t="s">
        <v>69</v>
      </c>
      <c r="B24" s="20" t="s">
        <v>2224</v>
      </c>
      <c r="C24" s="20" t="s">
        <v>998</v>
      </c>
      <c r="D24" s="21" t="s">
        <v>63</v>
      </c>
      <c r="E24" s="22">
        <f t="shared" si="0"/>
        <v>66</v>
      </c>
      <c r="F24" s="23">
        <f t="shared" si="1"/>
        <v>7</v>
      </c>
      <c r="G24" s="24">
        <f t="shared" si="2"/>
        <v>73</v>
      </c>
      <c r="H24" s="25">
        <f t="shared" si="3"/>
        <v>0</v>
      </c>
      <c r="I24" s="26">
        <f t="shared" si="4"/>
        <v>-0.14285714285714285</v>
      </c>
      <c r="J24" s="27" t="str">
        <f>MID('USH2A e13 (A) - 2ry Str + Mask '!$A$2,E24,F24)</f>
        <v>...((((</v>
      </c>
      <c r="K24" s="26">
        <f t="shared" si="5"/>
        <v>0.42857142857142855</v>
      </c>
      <c r="L24" s="27" t="str">
        <f>MID('USH2A e13 (A) - 2ry Str + Mask '!$D$2,E24,F24)</f>
        <v>.......</v>
      </c>
      <c r="M24" s="26">
        <f t="shared" si="6"/>
        <v>1</v>
      </c>
      <c r="N24" s="28">
        <f t="shared" si="7"/>
        <v>0.5714285714285714</v>
      </c>
      <c r="O24" s="29" t="str">
        <f t="shared" si="8"/>
        <v>Sironi_motif2</v>
      </c>
      <c r="P24" s="29" t="str">
        <f t="shared" si="9"/>
        <v>ESS</v>
      </c>
      <c r="Q24" s="28">
        <f t="shared" si="10"/>
        <v>0</v>
      </c>
      <c r="R24" s="30">
        <f t="shared" si="11"/>
        <v>0.5714285714285714</v>
      </c>
    </row>
    <row r="25" spans="1:18" ht="32" customHeight="1" x14ac:dyDescent="0.15">
      <c r="A25" s="20" t="s">
        <v>46</v>
      </c>
      <c r="B25" s="20" t="s">
        <v>2225</v>
      </c>
      <c r="C25" s="20" t="s">
        <v>37</v>
      </c>
      <c r="D25" s="21" t="s">
        <v>513</v>
      </c>
      <c r="E25" s="22">
        <f t="shared" si="0"/>
        <v>67</v>
      </c>
      <c r="F25" s="23">
        <f t="shared" si="1"/>
        <v>6</v>
      </c>
      <c r="G25" s="24">
        <f t="shared" si="2"/>
        <v>73</v>
      </c>
      <c r="H25" s="25">
        <f t="shared" si="3"/>
        <v>0</v>
      </c>
      <c r="I25" s="26">
        <f t="shared" si="4"/>
        <v>-0.16666666666666666</v>
      </c>
      <c r="J25" s="27" t="str">
        <f>MID('USH2A e13 (A) - 2ry Str + Mask '!$A$2,E25,F25)</f>
        <v>..((((</v>
      </c>
      <c r="K25" s="26">
        <f t="shared" si="5"/>
        <v>0.33333333333333331</v>
      </c>
      <c r="L25" s="27" t="str">
        <f>MID('USH2A e13 (A) - 2ry Str + Mask '!$D$2,E25,F25)</f>
        <v>......</v>
      </c>
      <c r="M25" s="26">
        <f t="shared" si="6"/>
        <v>1</v>
      </c>
      <c r="N25" s="28">
        <f t="shared" si="7"/>
        <v>0.66666666666666674</v>
      </c>
      <c r="O25" s="29" t="str">
        <f t="shared" si="8"/>
        <v>IIE</v>
      </c>
      <c r="P25" s="29" t="str">
        <f t="shared" si="9"/>
        <v>ESS</v>
      </c>
      <c r="Q25" s="28">
        <f t="shared" si="10"/>
        <v>0</v>
      </c>
      <c r="R25" s="30">
        <f t="shared" si="11"/>
        <v>0.66666666666666674</v>
      </c>
    </row>
    <row r="26" spans="1:18" ht="32" customHeight="1" x14ac:dyDescent="0.15">
      <c r="A26" s="20" t="s">
        <v>288</v>
      </c>
      <c r="B26" s="20" t="s">
        <v>2225</v>
      </c>
      <c r="C26" s="20" t="s">
        <v>37</v>
      </c>
      <c r="D26" s="21" t="s">
        <v>513</v>
      </c>
      <c r="E26" s="22">
        <f t="shared" si="0"/>
        <v>67</v>
      </c>
      <c r="F26" s="23">
        <f t="shared" si="1"/>
        <v>6</v>
      </c>
      <c r="G26" s="24">
        <f t="shared" si="2"/>
        <v>73</v>
      </c>
      <c r="H26" s="25">
        <f t="shared" si="3"/>
        <v>0</v>
      </c>
      <c r="I26" s="26">
        <f t="shared" si="4"/>
        <v>-0.16666666666666666</v>
      </c>
      <c r="J26" s="27" t="str">
        <f>MID('USH2A e13 (A) - 2ry Str + Mask '!$A$2,E26,F26)</f>
        <v>..((((</v>
      </c>
      <c r="K26" s="26">
        <f t="shared" si="5"/>
        <v>0.33333333333333331</v>
      </c>
      <c r="L26" s="27" t="str">
        <f>MID('USH2A e13 (A) - 2ry Str + Mask '!$D$2,E26,F26)</f>
        <v>......</v>
      </c>
      <c r="M26" s="26">
        <f t="shared" si="6"/>
        <v>1</v>
      </c>
      <c r="N26" s="28">
        <f t="shared" si="7"/>
        <v>0.66666666666666674</v>
      </c>
      <c r="O26" s="29" t="str">
        <f t="shared" si="8"/>
        <v>Fas ESS</v>
      </c>
      <c r="P26" s="29" t="str">
        <f t="shared" si="9"/>
        <v>ESS</v>
      </c>
      <c r="Q26" s="28">
        <f t="shared" si="10"/>
        <v>0</v>
      </c>
      <c r="R26" s="30">
        <f t="shared" si="11"/>
        <v>0.66666666666666674</v>
      </c>
    </row>
    <row r="27" spans="1:18" ht="44" customHeight="1" x14ac:dyDescent="0.15">
      <c r="A27" s="20" t="s">
        <v>69</v>
      </c>
      <c r="B27" s="20" t="s">
        <v>2226</v>
      </c>
      <c r="C27" s="20" t="s">
        <v>2227</v>
      </c>
      <c r="D27" s="21" t="s">
        <v>513</v>
      </c>
      <c r="E27" s="22">
        <f t="shared" si="0"/>
        <v>67</v>
      </c>
      <c r="F27" s="23">
        <f t="shared" si="1"/>
        <v>7</v>
      </c>
      <c r="G27" s="24">
        <f t="shared" si="2"/>
        <v>74</v>
      </c>
      <c r="H27" s="25">
        <f t="shared" si="3"/>
        <v>0</v>
      </c>
      <c r="I27" s="26">
        <f t="shared" si="4"/>
        <v>-0.14285714285714285</v>
      </c>
      <c r="J27" s="27" t="str">
        <f>MID('USH2A e13 (A) - 2ry Str + Mask '!$A$2,E27,F27)</f>
        <v>..(((((</v>
      </c>
      <c r="K27" s="26">
        <f t="shared" si="5"/>
        <v>0.2857142857142857</v>
      </c>
      <c r="L27" s="27" t="str">
        <f>MID('USH2A e13 (A) - 2ry Str + Mask '!$D$2,E27,F27)</f>
        <v>.......</v>
      </c>
      <c r="M27" s="26">
        <f t="shared" si="6"/>
        <v>1</v>
      </c>
      <c r="N27" s="28">
        <f t="shared" si="7"/>
        <v>0.7142857142857143</v>
      </c>
      <c r="O27" s="29" t="str">
        <f t="shared" si="8"/>
        <v>Sironi_motif2</v>
      </c>
      <c r="P27" s="29" t="str">
        <f t="shared" si="9"/>
        <v>ESS</v>
      </c>
      <c r="Q27" s="28">
        <f t="shared" si="10"/>
        <v>0</v>
      </c>
      <c r="R27" s="30">
        <f t="shared" si="11"/>
        <v>0.7142857142857143</v>
      </c>
    </row>
    <row r="28" spans="1:18" ht="44" customHeight="1" x14ac:dyDescent="0.15">
      <c r="A28" s="20" t="s">
        <v>58</v>
      </c>
      <c r="B28" s="20" t="s">
        <v>2228</v>
      </c>
      <c r="C28" s="20" t="s">
        <v>2229</v>
      </c>
      <c r="D28" s="21" t="s">
        <v>513</v>
      </c>
      <c r="E28" s="22">
        <f t="shared" si="0"/>
        <v>67</v>
      </c>
      <c r="F28" s="23">
        <f t="shared" si="1"/>
        <v>8</v>
      </c>
      <c r="G28" s="24">
        <f t="shared" si="2"/>
        <v>75</v>
      </c>
      <c r="H28" s="25">
        <f t="shared" si="3"/>
        <v>0</v>
      </c>
      <c r="I28" s="26">
        <f t="shared" si="4"/>
        <v>-0.125</v>
      </c>
      <c r="J28" s="27" t="str">
        <f>MID('USH2A e13 (A) - 2ry Str + Mask '!$A$2,E28,F28)</f>
        <v>..((((((</v>
      </c>
      <c r="K28" s="26">
        <f t="shared" si="5"/>
        <v>0.25</v>
      </c>
      <c r="L28" s="27" t="str">
        <f>MID('USH2A e13 (A) - 2ry Str + Mask '!$D$2,E28,F28)</f>
        <v>........</v>
      </c>
      <c r="M28" s="26">
        <f t="shared" si="6"/>
        <v>1</v>
      </c>
      <c r="N28" s="28">
        <f t="shared" si="7"/>
        <v>0.75</v>
      </c>
      <c r="O28" s="29" t="str">
        <f t="shared" si="8"/>
        <v>Sironi_motif1</v>
      </c>
      <c r="P28" s="29" t="str">
        <f t="shared" si="9"/>
        <v>ESS</v>
      </c>
      <c r="Q28" s="28">
        <f t="shared" si="10"/>
        <v>0</v>
      </c>
      <c r="R28" s="30">
        <f t="shared" si="11"/>
        <v>0.75</v>
      </c>
    </row>
    <row r="29" spans="1:18" ht="44" customHeight="1" x14ac:dyDescent="0.15">
      <c r="A29" s="20" t="s">
        <v>65</v>
      </c>
      <c r="B29" s="20" t="s">
        <v>2230</v>
      </c>
      <c r="C29" s="20" t="s">
        <v>2231</v>
      </c>
      <c r="D29" s="21" t="s">
        <v>68</v>
      </c>
      <c r="E29" s="22">
        <f t="shared" si="0"/>
        <v>68</v>
      </c>
      <c r="F29" s="23">
        <f t="shared" si="1"/>
        <v>6</v>
      </c>
      <c r="G29" s="24">
        <f t="shared" si="2"/>
        <v>74</v>
      </c>
      <c r="H29" s="25">
        <f t="shared" si="3"/>
        <v>0</v>
      </c>
      <c r="I29" s="26">
        <f t="shared" si="4"/>
        <v>-0.16666666666666666</v>
      </c>
      <c r="J29" s="27" t="str">
        <f>MID('USH2A e13 (A) - 2ry Str + Mask '!$A$2,E29,F29)</f>
        <v>.(((((</v>
      </c>
      <c r="K29" s="26">
        <f t="shared" si="5"/>
        <v>0.16666666666666666</v>
      </c>
      <c r="L29" s="27" t="str">
        <f>MID('USH2A e13 (A) - 2ry Str + Mask '!$D$2,E29,F29)</f>
        <v>......</v>
      </c>
      <c r="M29" s="26">
        <f t="shared" si="6"/>
        <v>1</v>
      </c>
      <c r="N29" s="28">
        <f t="shared" si="7"/>
        <v>0.83333333333333337</v>
      </c>
      <c r="O29" s="29" t="str">
        <f t="shared" si="8"/>
        <v>ESS_hnRNPA1</v>
      </c>
      <c r="P29" s="29" t="str">
        <f t="shared" si="9"/>
        <v>ESS</v>
      </c>
      <c r="Q29" s="28">
        <f t="shared" si="10"/>
        <v>0</v>
      </c>
      <c r="R29" s="30">
        <f t="shared" si="11"/>
        <v>0.83333333333333337</v>
      </c>
    </row>
    <row r="30" spans="1:18" ht="32" customHeight="1" x14ac:dyDescent="0.15">
      <c r="A30" s="20" t="s">
        <v>46</v>
      </c>
      <c r="B30" s="20" t="s">
        <v>2232</v>
      </c>
      <c r="C30" s="20" t="s">
        <v>37</v>
      </c>
      <c r="D30" s="21" t="s">
        <v>72</v>
      </c>
      <c r="E30" s="22">
        <f t="shared" si="0"/>
        <v>70</v>
      </c>
      <c r="F30" s="23">
        <f t="shared" si="1"/>
        <v>6</v>
      </c>
      <c r="G30" s="24">
        <f t="shared" si="2"/>
        <v>76</v>
      </c>
      <c r="H30" s="25">
        <f t="shared" si="3"/>
        <v>0</v>
      </c>
      <c r="I30" s="26">
        <f t="shared" si="4"/>
        <v>-0.16666666666666666</v>
      </c>
      <c r="J30" s="27" t="str">
        <f>MID('USH2A e13 (A) - 2ry Str + Mask '!$A$2,E30,F30)</f>
        <v>((((((</v>
      </c>
      <c r="K30" s="26">
        <f t="shared" si="5"/>
        <v>0</v>
      </c>
      <c r="L30" s="27" t="str">
        <f>MID('USH2A e13 (A) - 2ry Str + Mask '!$D$2,E30,F30)</f>
        <v>......</v>
      </c>
      <c r="M30" s="26">
        <f t="shared" si="6"/>
        <v>1</v>
      </c>
      <c r="N30" s="28">
        <f t="shared" si="7"/>
        <v>1</v>
      </c>
      <c r="O30" s="29" t="str">
        <f t="shared" si="8"/>
        <v>IIE</v>
      </c>
      <c r="P30" s="29" t="str">
        <f t="shared" si="9"/>
        <v>ESS</v>
      </c>
      <c r="Q30" s="28">
        <f t="shared" si="10"/>
        <v>0</v>
      </c>
      <c r="R30" s="30">
        <f t="shared" si="11"/>
        <v>1</v>
      </c>
    </row>
    <row r="31" spans="1:18" ht="32" customHeight="1" x14ac:dyDescent="0.15">
      <c r="A31" s="20" t="s">
        <v>288</v>
      </c>
      <c r="B31" s="20" t="s">
        <v>2233</v>
      </c>
      <c r="C31" s="20" t="s">
        <v>37</v>
      </c>
      <c r="D31" s="21" t="s">
        <v>75</v>
      </c>
      <c r="E31" s="22">
        <f t="shared" si="0"/>
        <v>71</v>
      </c>
      <c r="F31" s="23">
        <f t="shared" si="1"/>
        <v>6</v>
      </c>
      <c r="G31" s="24">
        <f t="shared" si="2"/>
        <v>77</v>
      </c>
      <c r="H31" s="25">
        <f t="shared" si="3"/>
        <v>0</v>
      </c>
      <c r="I31" s="26">
        <f t="shared" si="4"/>
        <v>-0.16666666666666666</v>
      </c>
      <c r="J31" s="27" t="str">
        <f>MID('USH2A e13 (A) - 2ry Str + Mask '!$A$2,E31,F31)</f>
        <v>((((((</v>
      </c>
      <c r="K31" s="26">
        <f t="shared" si="5"/>
        <v>0</v>
      </c>
      <c r="L31" s="27" t="str">
        <f>MID('USH2A e13 (A) - 2ry Str + Mask '!$D$2,E31,F31)</f>
        <v>......</v>
      </c>
      <c r="M31" s="26">
        <f t="shared" si="6"/>
        <v>1</v>
      </c>
      <c r="N31" s="28">
        <f t="shared" si="7"/>
        <v>1</v>
      </c>
      <c r="O31" s="29" t="str">
        <f t="shared" si="8"/>
        <v>Fas ESS</v>
      </c>
      <c r="P31" s="29" t="str">
        <f t="shared" si="9"/>
        <v>ESS</v>
      </c>
      <c r="Q31" s="28">
        <f t="shared" si="10"/>
        <v>0</v>
      </c>
      <c r="R31" s="30">
        <f t="shared" si="11"/>
        <v>1</v>
      </c>
    </row>
    <row r="32" spans="1:18" ht="32" customHeight="1" x14ac:dyDescent="0.15">
      <c r="A32" s="20" t="s">
        <v>288</v>
      </c>
      <c r="B32" s="20" t="s">
        <v>2234</v>
      </c>
      <c r="C32" s="20" t="s">
        <v>37</v>
      </c>
      <c r="D32" s="21" t="s">
        <v>81</v>
      </c>
      <c r="E32" s="22">
        <f t="shared" si="0"/>
        <v>72</v>
      </c>
      <c r="F32" s="23">
        <f t="shared" si="1"/>
        <v>6</v>
      </c>
      <c r="G32" s="24">
        <f t="shared" si="2"/>
        <v>78</v>
      </c>
      <c r="H32" s="25">
        <f t="shared" si="3"/>
        <v>0</v>
      </c>
      <c r="I32" s="26">
        <f t="shared" si="4"/>
        <v>-0.16666666666666666</v>
      </c>
      <c r="J32" s="27" t="str">
        <f>MID('USH2A e13 (A) - 2ry Str + Mask '!$A$2,E32,F32)</f>
        <v>(((((.</v>
      </c>
      <c r="K32" s="26">
        <f t="shared" si="5"/>
        <v>0.16666666666666666</v>
      </c>
      <c r="L32" s="27" t="str">
        <f>MID('USH2A e13 (A) - 2ry Str + Mask '!$D$2,E32,F32)</f>
        <v>......</v>
      </c>
      <c r="M32" s="26">
        <f t="shared" si="6"/>
        <v>1</v>
      </c>
      <c r="N32" s="28">
        <f t="shared" si="7"/>
        <v>0.83333333333333337</v>
      </c>
      <c r="O32" s="29" t="str">
        <f t="shared" si="8"/>
        <v>Fas ESS</v>
      </c>
      <c r="P32" s="29" t="str">
        <f t="shared" si="9"/>
        <v>ESS</v>
      </c>
      <c r="Q32" s="28">
        <f t="shared" si="10"/>
        <v>0</v>
      </c>
      <c r="R32" s="30">
        <f t="shared" si="11"/>
        <v>0.83333333333333337</v>
      </c>
    </row>
    <row r="33" spans="1:18" ht="32" customHeight="1" x14ac:dyDescent="0.15">
      <c r="A33" s="20" t="s">
        <v>288</v>
      </c>
      <c r="B33" s="20" t="s">
        <v>2235</v>
      </c>
      <c r="C33" s="20" t="s">
        <v>37</v>
      </c>
      <c r="D33" s="21" t="s">
        <v>84</v>
      </c>
      <c r="E33" s="22">
        <f t="shared" si="0"/>
        <v>73</v>
      </c>
      <c r="F33" s="23">
        <f t="shared" si="1"/>
        <v>6</v>
      </c>
      <c r="G33" s="24">
        <f t="shared" si="2"/>
        <v>79</v>
      </c>
      <c r="H33" s="25">
        <f t="shared" si="3"/>
        <v>0</v>
      </c>
      <c r="I33" s="26">
        <f t="shared" si="4"/>
        <v>-0.16666666666666666</v>
      </c>
      <c r="J33" s="27" t="str">
        <f>MID('USH2A e13 (A) - 2ry Str + Mask '!$A$2,E33,F33)</f>
        <v>((((.(</v>
      </c>
      <c r="K33" s="26">
        <f t="shared" si="5"/>
        <v>0.16666666666666666</v>
      </c>
      <c r="L33" s="27" t="str">
        <f>MID('USH2A e13 (A) - 2ry Str + Mask '!$D$2,E33,F33)</f>
        <v>......</v>
      </c>
      <c r="M33" s="26">
        <f t="shared" si="6"/>
        <v>1</v>
      </c>
      <c r="N33" s="28">
        <f t="shared" si="7"/>
        <v>0.83333333333333337</v>
      </c>
      <c r="O33" s="29" t="str">
        <f t="shared" si="8"/>
        <v>Fas ESS</v>
      </c>
      <c r="P33" s="29" t="str">
        <f t="shared" si="9"/>
        <v>ESS</v>
      </c>
      <c r="Q33" s="28">
        <f t="shared" si="10"/>
        <v>0</v>
      </c>
      <c r="R33" s="30">
        <f t="shared" si="11"/>
        <v>0.83333333333333337</v>
      </c>
    </row>
    <row r="34" spans="1:18" ht="32" customHeight="1" x14ac:dyDescent="0.15">
      <c r="A34" s="20" t="s">
        <v>39</v>
      </c>
      <c r="B34" s="20" t="s">
        <v>2236</v>
      </c>
      <c r="C34" s="20" t="s">
        <v>2237</v>
      </c>
      <c r="D34" s="21" t="s">
        <v>84</v>
      </c>
      <c r="E34" s="22">
        <f t="shared" si="0"/>
        <v>73</v>
      </c>
      <c r="F34" s="23">
        <f t="shared" si="1"/>
        <v>7</v>
      </c>
      <c r="G34" s="24">
        <f t="shared" si="2"/>
        <v>80</v>
      </c>
      <c r="H34" s="25">
        <f t="shared" si="3"/>
        <v>0.14285714285714285</v>
      </c>
      <c r="I34" s="26">
        <f t="shared" si="4"/>
        <v>0</v>
      </c>
      <c r="J34" s="27" t="str">
        <f>MID('USH2A e13 (A) - 2ry Str + Mask '!$A$2,E34,F34)</f>
        <v>((((.((</v>
      </c>
      <c r="K34" s="26">
        <f t="shared" si="5"/>
        <v>0.14285714285714285</v>
      </c>
      <c r="L34" s="27" t="str">
        <f>MID('USH2A e13 (A) - 2ry Str + Mask '!$D$2,E34,F34)</f>
        <v>.......</v>
      </c>
      <c r="M34" s="26">
        <f t="shared" si="6"/>
        <v>1</v>
      </c>
      <c r="N34" s="28">
        <f t="shared" si="7"/>
        <v>0.85714285714285721</v>
      </c>
      <c r="O34" s="29" t="str">
        <f t="shared" si="8"/>
        <v>ESE_ASF</v>
      </c>
      <c r="P34" s="29" t="str">
        <f t="shared" si="9"/>
        <v>ESE</v>
      </c>
      <c r="Q34" s="28">
        <f t="shared" si="10"/>
        <v>0.85714285714285721</v>
      </c>
      <c r="R34" s="30">
        <f t="shared" si="11"/>
        <v>0</v>
      </c>
    </row>
    <row r="35" spans="1:18" ht="44" customHeight="1" x14ac:dyDescent="0.15">
      <c r="A35" s="20" t="s">
        <v>42</v>
      </c>
      <c r="B35" s="20" t="s">
        <v>2236</v>
      </c>
      <c r="C35" s="20" t="s">
        <v>2238</v>
      </c>
      <c r="D35" s="21" t="s">
        <v>84</v>
      </c>
      <c r="E35" s="22">
        <f t="shared" si="0"/>
        <v>73</v>
      </c>
      <c r="F35" s="23">
        <f t="shared" si="1"/>
        <v>7</v>
      </c>
      <c r="G35" s="24">
        <f t="shared" si="2"/>
        <v>80</v>
      </c>
      <c r="H35" s="25">
        <f t="shared" si="3"/>
        <v>0.14285714285714285</v>
      </c>
      <c r="I35" s="26">
        <f t="shared" si="4"/>
        <v>0</v>
      </c>
      <c r="J35" s="27" t="str">
        <f>MID('USH2A e13 (A) - 2ry Str + Mask '!$A$2,E35,F35)</f>
        <v>((((.((</v>
      </c>
      <c r="K35" s="26">
        <f t="shared" si="5"/>
        <v>0.14285714285714285</v>
      </c>
      <c r="L35" s="27" t="str">
        <f>MID('USH2A e13 (A) - 2ry Str + Mask '!$D$2,E35,F35)</f>
        <v>.......</v>
      </c>
      <c r="M35" s="26">
        <f t="shared" si="6"/>
        <v>1</v>
      </c>
      <c r="N35" s="28">
        <f t="shared" si="7"/>
        <v>0.85714285714285721</v>
      </c>
      <c r="O35" s="29" t="str">
        <f t="shared" si="8"/>
        <v>ESE_ASFB</v>
      </c>
      <c r="P35" s="29" t="str">
        <f t="shared" si="9"/>
        <v>ESE</v>
      </c>
      <c r="Q35" s="28">
        <f t="shared" si="10"/>
        <v>0.85714285714285721</v>
      </c>
      <c r="R35" s="30">
        <f t="shared" si="11"/>
        <v>0</v>
      </c>
    </row>
    <row r="36" spans="1:18" ht="32" customHeight="1" x14ac:dyDescent="0.15">
      <c r="A36" s="20" t="s">
        <v>288</v>
      </c>
      <c r="B36" s="20" t="s">
        <v>2239</v>
      </c>
      <c r="C36" s="20" t="s">
        <v>37</v>
      </c>
      <c r="D36" s="21" t="s">
        <v>87</v>
      </c>
      <c r="E36" s="22">
        <f t="shared" si="0"/>
        <v>74</v>
      </c>
      <c r="F36" s="23">
        <f t="shared" si="1"/>
        <v>6</v>
      </c>
      <c r="G36" s="24">
        <f t="shared" si="2"/>
        <v>80</v>
      </c>
      <c r="H36" s="25">
        <f t="shared" si="3"/>
        <v>0</v>
      </c>
      <c r="I36" s="26">
        <f t="shared" si="4"/>
        <v>-0.16666666666666666</v>
      </c>
      <c r="J36" s="27" t="str">
        <f>MID('USH2A e13 (A) - 2ry Str + Mask '!$A$2,E36,F36)</f>
        <v>(((.((</v>
      </c>
      <c r="K36" s="26">
        <f t="shared" si="5"/>
        <v>0.16666666666666666</v>
      </c>
      <c r="L36" s="27" t="str">
        <f>MID('USH2A e13 (A) - 2ry Str + Mask '!$D$2,E36,F36)</f>
        <v>......</v>
      </c>
      <c r="M36" s="26">
        <f t="shared" si="6"/>
        <v>1</v>
      </c>
      <c r="N36" s="28">
        <f t="shared" si="7"/>
        <v>0.83333333333333337</v>
      </c>
      <c r="O36" s="29" t="str">
        <f t="shared" si="8"/>
        <v>Fas ESS</v>
      </c>
      <c r="P36" s="29" t="str">
        <f t="shared" si="9"/>
        <v>ESS</v>
      </c>
      <c r="Q36" s="28">
        <f t="shared" si="10"/>
        <v>0</v>
      </c>
      <c r="R36" s="30">
        <f t="shared" si="11"/>
        <v>0.83333333333333337</v>
      </c>
    </row>
    <row r="37" spans="1:18" ht="44" customHeight="1" x14ac:dyDescent="0.15">
      <c r="A37" s="20" t="s">
        <v>69</v>
      </c>
      <c r="B37" s="20" t="s">
        <v>2240</v>
      </c>
      <c r="C37" s="20" t="s">
        <v>1265</v>
      </c>
      <c r="D37" s="21" t="s">
        <v>87</v>
      </c>
      <c r="E37" s="22">
        <f t="shared" si="0"/>
        <v>74</v>
      </c>
      <c r="F37" s="23">
        <f t="shared" si="1"/>
        <v>7</v>
      </c>
      <c r="G37" s="24">
        <f t="shared" si="2"/>
        <v>81</v>
      </c>
      <c r="H37" s="25">
        <f t="shared" si="3"/>
        <v>0</v>
      </c>
      <c r="I37" s="26">
        <f t="shared" si="4"/>
        <v>-0.14285714285714285</v>
      </c>
      <c r="J37" s="27" t="str">
        <f>MID('USH2A e13 (A) - 2ry Str + Mask '!$A$2,E37,F37)</f>
        <v>(((.((.</v>
      </c>
      <c r="K37" s="26">
        <f t="shared" si="5"/>
        <v>0.2857142857142857</v>
      </c>
      <c r="L37" s="27" t="str">
        <f>MID('USH2A e13 (A) - 2ry Str + Mask '!$D$2,E37,F37)</f>
        <v>.......</v>
      </c>
      <c r="M37" s="26">
        <f t="shared" si="6"/>
        <v>1</v>
      </c>
      <c r="N37" s="28">
        <f t="shared" si="7"/>
        <v>0.7142857142857143</v>
      </c>
      <c r="O37" s="29" t="str">
        <f t="shared" si="8"/>
        <v>Sironi_motif2</v>
      </c>
      <c r="P37" s="29" t="str">
        <f t="shared" si="9"/>
        <v>ESS</v>
      </c>
      <c r="Q37" s="28">
        <f t="shared" si="10"/>
        <v>0</v>
      </c>
      <c r="R37" s="30">
        <f t="shared" si="11"/>
        <v>0.7142857142857143</v>
      </c>
    </row>
    <row r="38" spans="1:18" ht="44" customHeight="1" x14ac:dyDescent="0.15">
      <c r="A38" s="20" t="s">
        <v>65</v>
      </c>
      <c r="B38" s="20" t="s">
        <v>2241</v>
      </c>
      <c r="C38" s="20" t="s">
        <v>2242</v>
      </c>
      <c r="D38" s="21" t="s">
        <v>91</v>
      </c>
      <c r="E38" s="22">
        <f t="shared" si="0"/>
        <v>75</v>
      </c>
      <c r="F38" s="23">
        <f t="shared" si="1"/>
        <v>6</v>
      </c>
      <c r="G38" s="24">
        <f t="shared" si="2"/>
        <v>81</v>
      </c>
      <c r="H38" s="25">
        <f t="shared" si="3"/>
        <v>0</v>
      </c>
      <c r="I38" s="26">
        <f t="shared" si="4"/>
        <v>-0.16666666666666666</v>
      </c>
      <c r="J38" s="27" t="str">
        <f>MID('USH2A e13 (A) - 2ry Str + Mask '!$A$2,E38,F38)</f>
        <v>((.((.</v>
      </c>
      <c r="K38" s="26">
        <f t="shared" si="5"/>
        <v>0.33333333333333331</v>
      </c>
      <c r="L38" s="27" t="str">
        <f>MID('USH2A e13 (A) - 2ry Str + Mask '!$D$2,E38,F38)</f>
        <v>......</v>
      </c>
      <c r="M38" s="26">
        <f t="shared" si="6"/>
        <v>1</v>
      </c>
      <c r="N38" s="28">
        <f t="shared" si="7"/>
        <v>0.66666666666666674</v>
      </c>
      <c r="O38" s="29" t="str">
        <f t="shared" si="8"/>
        <v>ESS_hnRNPA1</v>
      </c>
      <c r="P38" s="29" t="str">
        <f t="shared" si="9"/>
        <v>ESS</v>
      </c>
      <c r="Q38" s="28">
        <f t="shared" si="10"/>
        <v>0</v>
      </c>
      <c r="R38" s="30">
        <f t="shared" si="11"/>
        <v>0.66666666666666674</v>
      </c>
    </row>
    <row r="39" spans="1:18" ht="32" customHeight="1" x14ac:dyDescent="0.15">
      <c r="A39" s="20" t="s">
        <v>46</v>
      </c>
      <c r="B39" s="20" t="s">
        <v>2243</v>
      </c>
      <c r="C39" s="20" t="s">
        <v>37</v>
      </c>
      <c r="D39" s="21" t="s">
        <v>535</v>
      </c>
      <c r="E39" s="22">
        <f t="shared" si="0"/>
        <v>77</v>
      </c>
      <c r="F39" s="23">
        <f t="shared" si="1"/>
        <v>6</v>
      </c>
      <c r="G39" s="24">
        <f t="shared" si="2"/>
        <v>83</v>
      </c>
      <c r="H39" s="25">
        <f t="shared" si="3"/>
        <v>0</v>
      </c>
      <c r="I39" s="26">
        <f t="shared" si="4"/>
        <v>-0.16666666666666666</v>
      </c>
      <c r="J39" s="27" t="str">
        <f>MID('USH2A e13 (A) - 2ry Str + Mask '!$A$2,E39,F39)</f>
        <v>.((.(.</v>
      </c>
      <c r="K39" s="26">
        <f t="shared" si="5"/>
        <v>0.5</v>
      </c>
      <c r="L39" s="27" t="str">
        <f>MID('USH2A e13 (A) - 2ry Str + Mask '!$D$2,E39,F39)</f>
        <v>......</v>
      </c>
      <c r="M39" s="26">
        <f t="shared" si="6"/>
        <v>1</v>
      </c>
      <c r="N39" s="28">
        <f t="shared" si="7"/>
        <v>0.5</v>
      </c>
      <c r="O39" s="29" t="str">
        <f t="shared" si="8"/>
        <v>IIE</v>
      </c>
      <c r="P39" s="29" t="str">
        <f t="shared" si="9"/>
        <v>ESS</v>
      </c>
      <c r="Q39" s="28">
        <f t="shared" si="10"/>
        <v>0</v>
      </c>
      <c r="R39" s="30">
        <f t="shared" si="11"/>
        <v>0.5</v>
      </c>
    </row>
    <row r="40" spans="1:18" ht="32" customHeight="1" x14ac:dyDescent="0.15">
      <c r="A40" s="20" t="s">
        <v>288</v>
      </c>
      <c r="B40" s="20" t="s">
        <v>2243</v>
      </c>
      <c r="C40" s="20" t="s">
        <v>37</v>
      </c>
      <c r="D40" s="21" t="s">
        <v>535</v>
      </c>
      <c r="E40" s="22">
        <f t="shared" si="0"/>
        <v>77</v>
      </c>
      <c r="F40" s="23">
        <f t="shared" si="1"/>
        <v>6</v>
      </c>
      <c r="G40" s="24">
        <f t="shared" si="2"/>
        <v>83</v>
      </c>
      <c r="H40" s="25">
        <f t="shared" si="3"/>
        <v>0</v>
      </c>
      <c r="I40" s="26">
        <f t="shared" si="4"/>
        <v>-0.16666666666666666</v>
      </c>
      <c r="J40" s="27" t="str">
        <f>MID('USH2A e13 (A) - 2ry Str + Mask '!$A$2,E40,F40)</f>
        <v>.((.(.</v>
      </c>
      <c r="K40" s="26">
        <f t="shared" si="5"/>
        <v>0.5</v>
      </c>
      <c r="L40" s="27" t="str">
        <f>MID('USH2A e13 (A) - 2ry Str + Mask '!$D$2,E40,F40)</f>
        <v>......</v>
      </c>
      <c r="M40" s="26">
        <f t="shared" si="6"/>
        <v>1</v>
      </c>
      <c r="N40" s="28">
        <f t="shared" si="7"/>
        <v>0.5</v>
      </c>
      <c r="O40" s="29" t="str">
        <f t="shared" si="8"/>
        <v>Fas ESS</v>
      </c>
      <c r="P40" s="29" t="str">
        <f t="shared" si="9"/>
        <v>ESS</v>
      </c>
      <c r="Q40" s="28">
        <f t="shared" si="10"/>
        <v>0</v>
      </c>
      <c r="R40" s="30">
        <f t="shared" si="11"/>
        <v>0.5</v>
      </c>
    </row>
    <row r="41" spans="1:18" ht="44" customHeight="1" x14ac:dyDescent="0.15">
      <c r="A41" s="20" t="s">
        <v>69</v>
      </c>
      <c r="B41" s="20" t="s">
        <v>2244</v>
      </c>
      <c r="C41" s="20" t="s">
        <v>1599</v>
      </c>
      <c r="D41" s="21" t="s">
        <v>535</v>
      </c>
      <c r="E41" s="22">
        <f t="shared" si="0"/>
        <v>77</v>
      </c>
      <c r="F41" s="23">
        <f t="shared" si="1"/>
        <v>7</v>
      </c>
      <c r="G41" s="24">
        <f t="shared" si="2"/>
        <v>84</v>
      </c>
      <c r="H41" s="25">
        <f t="shared" si="3"/>
        <v>0</v>
      </c>
      <c r="I41" s="26">
        <f t="shared" si="4"/>
        <v>-0.14285714285714285</v>
      </c>
      <c r="J41" s="27" t="str">
        <f>MID('USH2A e13 (A) - 2ry Str + Mask '!$A$2,E41,F41)</f>
        <v>.((.(.(</v>
      </c>
      <c r="K41" s="26">
        <f t="shared" si="5"/>
        <v>0.42857142857142855</v>
      </c>
      <c r="L41" s="27" t="str">
        <f>MID('USH2A e13 (A) - 2ry Str + Mask '!$D$2,E41,F41)</f>
        <v>......(</v>
      </c>
      <c r="M41" s="26">
        <f t="shared" si="6"/>
        <v>0.8571428571428571</v>
      </c>
      <c r="N41" s="28">
        <f t="shared" si="7"/>
        <v>0.42857142857142855</v>
      </c>
      <c r="O41" s="29" t="str">
        <f t="shared" si="8"/>
        <v>Sironi_motif2</v>
      </c>
      <c r="P41" s="29" t="str">
        <f t="shared" si="9"/>
        <v>ESS</v>
      </c>
      <c r="Q41" s="28">
        <f t="shared" si="10"/>
        <v>0</v>
      </c>
      <c r="R41" s="30">
        <f t="shared" si="11"/>
        <v>0.42857142857142855</v>
      </c>
    </row>
    <row r="42" spans="1:18" ht="32" customHeight="1" x14ac:dyDescent="0.15">
      <c r="A42" s="20" t="s">
        <v>35</v>
      </c>
      <c r="B42" s="20" t="s">
        <v>2245</v>
      </c>
      <c r="C42" s="20" t="s">
        <v>37</v>
      </c>
      <c r="D42" s="21" t="s">
        <v>1057</v>
      </c>
      <c r="E42" s="22">
        <f t="shared" si="0"/>
        <v>78</v>
      </c>
      <c r="F42" s="23">
        <f t="shared" si="1"/>
        <v>6</v>
      </c>
      <c r="G42" s="24">
        <f t="shared" si="2"/>
        <v>84</v>
      </c>
      <c r="H42" s="25">
        <f t="shared" si="3"/>
        <v>0.16666666666666666</v>
      </c>
      <c r="I42" s="26">
        <f t="shared" si="4"/>
        <v>0</v>
      </c>
      <c r="J42" s="27" t="str">
        <f>MID('USH2A e13 (A) - 2ry Str + Mask '!$A$2,E42,F42)</f>
        <v>((.(.(</v>
      </c>
      <c r="K42" s="26">
        <f t="shared" si="5"/>
        <v>0.33333333333333331</v>
      </c>
      <c r="L42" s="27" t="str">
        <f>MID('USH2A e13 (A) - 2ry Str + Mask '!$D$2,E42,F42)</f>
        <v>.....(</v>
      </c>
      <c r="M42" s="26">
        <f t="shared" si="6"/>
        <v>0.83333333333333337</v>
      </c>
      <c r="N42" s="28">
        <f t="shared" si="7"/>
        <v>0.5</v>
      </c>
      <c r="O42" s="29" t="str">
        <f t="shared" si="8"/>
        <v>EIE</v>
      </c>
      <c r="P42" s="29" t="str">
        <f t="shared" si="9"/>
        <v>ESE</v>
      </c>
      <c r="Q42" s="28">
        <f t="shared" si="10"/>
        <v>0.5</v>
      </c>
      <c r="R42" s="30">
        <f t="shared" si="11"/>
        <v>0</v>
      </c>
    </row>
    <row r="43" spans="1:18" ht="32" customHeight="1" x14ac:dyDescent="0.15">
      <c r="A43" s="20" t="s">
        <v>46</v>
      </c>
      <c r="B43" s="20" t="s">
        <v>2245</v>
      </c>
      <c r="C43" s="20" t="s">
        <v>37</v>
      </c>
      <c r="D43" s="21" t="s">
        <v>1057</v>
      </c>
      <c r="E43" s="22">
        <f t="shared" si="0"/>
        <v>78</v>
      </c>
      <c r="F43" s="23">
        <f t="shared" si="1"/>
        <v>6</v>
      </c>
      <c r="G43" s="24">
        <f t="shared" si="2"/>
        <v>84</v>
      </c>
      <c r="H43" s="25">
        <f t="shared" si="3"/>
        <v>0</v>
      </c>
      <c r="I43" s="26">
        <f t="shared" si="4"/>
        <v>-0.16666666666666666</v>
      </c>
      <c r="J43" s="27" t="str">
        <f>MID('USH2A e13 (A) - 2ry Str + Mask '!$A$2,E43,F43)</f>
        <v>((.(.(</v>
      </c>
      <c r="K43" s="26">
        <f t="shared" si="5"/>
        <v>0.33333333333333331</v>
      </c>
      <c r="L43" s="27" t="str">
        <f>MID('USH2A e13 (A) - 2ry Str + Mask '!$D$2,E43,F43)</f>
        <v>.....(</v>
      </c>
      <c r="M43" s="26">
        <f t="shared" si="6"/>
        <v>0.83333333333333337</v>
      </c>
      <c r="N43" s="28">
        <f t="shared" si="7"/>
        <v>0.5</v>
      </c>
      <c r="O43" s="29" t="str">
        <f t="shared" si="8"/>
        <v>IIE</v>
      </c>
      <c r="P43" s="29" t="str">
        <f t="shared" si="9"/>
        <v>ESS</v>
      </c>
      <c r="Q43" s="28">
        <f t="shared" si="10"/>
        <v>0</v>
      </c>
      <c r="R43" s="30">
        <f t="shared" si="11"/>
        <v>0.5</v>
      </c>
    </row>
    <row r="44" spans="1:18" ht="32" customHeight="1" x14ac:dyDescent="0.15">
      <c r="A44" s="20" t="s">
        <v>46</v>
      </c>
      <c r="B44" s="20" t="s">
        <v>2246</v>
      </c>
      <c r="C44" s="20" t="s">
        <v>37</v>
      </c>
      <c r="D44" s="21" t="s">
        <v>538</v>
      </c>
      <c r="E44" s="22">
        <f t="shared" si="0"/>
        <v>79</v>
      </c>
      <c r="F44" s="23">
        <f t="shared" si="1"/>
        <v>6</v>
      </c>
      <c r="G44" s="24">
        <f t="shared" si="2"/>
        <v>85</v>
      </c>
      <c r="H44" s="25">
        <f t="shared" si="3"/>
        <v>0</v>
      </c>
      <c r="I44" s="26">
        <f t="shared" si="4"/>
        <v>-0.16666666666666666</v>
      </c>
      <c r="J44" s="27" t="str">
        <f>MID('USH2A e13 (A) - 2ry Str + Mask '!$A$2,E44,F44)</f>
        <v>(.(.((</v>
      </c>
      <c r="K44" s="26">
        <f t="shared" si="5"/>
        <v>0.33333333333333331</v>
      </c>
      <c r="L44" s="27" t="str">
        <f>MID('USH2A e13 (A) - 2ry Str + Mask '!$D$2,E44,F44)</f>
        <v>....((</v>
      </c>
      <c r="M44" s="26">
        <f t="shared" si="6"/>
        <v>0.66666666666666663</v>
      </c>
      <c r="N44" s="28">
        <f t="shared" si="7"/>
        <v>0.33333333333333331</v>
      </c>
      <c r="O44" s="29" t="str">
        <f t="shared" si="8"/>
        <v>IIE</v>
      </c>
      <c r="P44" s="29" t="str">
        <f t="shared" si="9"/>
        <v>ESS</v>
      </c>
      <c r="Q44" s="28">
        <f t="shared" si="10"/>
        <v>0</v>
      </c>
      <c r="R44" s="30">
        <f t="shared" si="11"/>
        <v>0.33333333333333331</v>
      </c>
    </row>
    <row r="45" spans="1:18" ht="32" customHeight="1" x14ac:dyDescent="0.15">
      <c r="A45" s="20" t="s">
        <v>88</v>
      </c>
      <c r="B45" s="20" t="s">
        <v>2247</v>
      </c>
      <c r="C45" s="20" t="s">
        <v>1594</v>
      </c>
      <c r="D45" s="21" t="s">
        <v>545</v>
      </c>
      <c r="E45" s="22">
        <f t="shared" si="0"/>
        <v>82</v>
      </c>
      <c r="F45" s="23">
        <f t="shared" si="1"/>
        <v>6</v>
      </c>
      <c r="G45" s="24">
        <f t="shared" si="2"/>
        <v>88</v>
      </c>
      <c r="H45" s="25">
        <f t="shared" si="3"/>
        <v>0.16666666666666666</v>
      </c>
      <c r="I45" s="26">
        <f t="shared" si="4"/>
        <v>0</v>
      </c>
      <c r="J45" s="27" t="str">
        <f>MID('USH2A e13 (A) - 2ry Str + Mask '!$A$2,E45,F45)</f>
        <v>.(((((</v>
      </c>
      <c r="K45" s="26">
        <f t="shared" si="5"/>
        <v>0.16666666666666666</v>
      </c>
      <c r="L45" s="27" t="str">
        <f>MID('USH2A e13 (A) - 2ry Str + Mask '!$D$2,E45,F45)</f>
        <v>.(((((</v>
      </c>
      <c r="M45" s="26">
        <f t="shared" si="6"/>
        <v>0.16666666666666666</v>
      </c>
      <c r="N45" s="28">
        <f t="shared" si="7"/>
        <v>0</v>
      </c>
      <c r="O45" s="29" t="str">
        <f t="shared" si="8"/>
        <v>ESE_9G8</v>
      </c>
      <c r="P45" s="29" t="str">
        <f t="shared" si="9"/>
        <v>ESE</v>
      </c>
      <c r="Q45" s="28">
        <f t="shared" si="10"/>
        <v>0</v>
      </c>
      <c r="R45" s="30">
        <f t="shared" si="11"/>
        <v>0</v>
      </c>
    </row>
    <row r="46" spans="1:18" ht="32" customHeight="1" x14ac:dyDescent="0.15">
      <c r="A46" s="20" t="s">
        <v>196</v>
      </c>
      <c r="B46" s="20" t="s">
        <v>2247</v>
      </c>
      <c r="C46" s="20" t="s">
        <v>37</v>
      </c>
      <c r="D46" s="21" t="s">
        <v>545</v>
      </c>
      <c r="E46" s="22">
        <f t="shared" si="0"/>
        <v>82</v>
      </c>
      <c r="F46" s="23">
        <f t="shared" si="1"/>
        <v>6</v>
      </c>
      <c r="G46" s="24">
        <f t="shared" si="2"/>
        <v>88</v>
      </c>
      <c r="H46" s="25">
        <f t="shared" si="3"/>
        <v>0.16666666666666666</v>
      </c>
      <c r="I46" s="26">
        <f t="shared" si="4"/>
        <v>0</v>
      </c>
      <c r="J46" s="27" t="str">
        <f>MID('USH2A e13 (A) - 2ry Str + Mask '!$A$2,E46,F46)</f>
        <v>.(((((</v>
      </c>
      <c r="K46" s="26">
        <f t="shared" si="5"/>
        <v>0.16666666666666666</v>
      </c>
      <c r="L46" s="27" t="str">
        <f>MID('USH2A e13 (A) - 2ry Str + Mask '!$D$2,E46,F46)</f>
        <v>.(((((</v>
      </c>
      <c r="M46" s="26">
        <f t="shared" si="6"/>
        <v>0.16666666666666666</v>
      </c>
      <c r="N46" s="28">
        <f t="shared" si="7"/>
        <v>0</v>
      </c>
      <c r="O46" s="29" t="str">
        <f t="shared" si="8"/>
        <v>RESCUE ESE</v>
      </c>
      <c r="P46" s="29" t="str">
        <f t="shared" si="9"/>
        <v>ESE</v>
      </c>
      <c r="Q46" s="28">
        <f t="shared" si="10"/>
        <v>0</v>
      </c>
      <c r="R46" s="30">
        <f t="shared" si="11"/>
        <v>0</v>
      </c>
    </row>
    <row r="47" spans="1:18" ht="44" customHeight="1" x14ac:dyDescent="0.15">
      <c r="A47" s="20" t="s">
        <v>49</v>
      </c>
      <c r="B47" s="20" t="s">
        <v>2248</v>
      </c>
      <c r="C47" s="20" t="s">
        <v>624</v>
      </c>
      <c r="D47" s="21" t="s">
        <v>545</v>
      </c>
      <c r="E47" s="22">
        <f t="shared" si="0"/>
        <v>82</v>
      </c>
      <c r="F47" s="23">
        <f t="shared" si="1"/>
        <v>8</v>
      </c>
      <c r="G47" s="24">
        <f t="shared" si="2"/>
        <v>90</v>
      </c>
      <c r="H47" s="25">
        <f t="shared" si="3"/>
        <v>0.125</v>
      </c>
      <c r="I47" s="26">
        <f t="shared" si="4"/>
        <v>0</v>
      </c>
      <c r="J47" s="27" t="str">
        <f>MID('USH2A e13 (A) - 2ry Str + Mask '!$A$2,E47,F47)</f>
        <v>.(((((((</v>
      </c>
      <c r="K47" s="26">
        <f t="shared" si="5"/>
        <v>0.125</v>
      </c>
      <c r="L47" s="27" t="str">
        <f>MID('USH2A e13 (A) - 2ry Str + Mask '!$D$2,E47,F47)</f>
        <v>.(((((((</v>
      </c>
      <c r="M47" s="26">
        <f t="shared" si="6"/>
        <v>0.125</v>
      </c>
      <c r="N47" s="28">
        <f t="shared" si="7"/>
        <v>0</v>
      </c>
      <c r="O47" s="29" t="str">
        <f t="shared" si="8"/>
        <v>ESE_SC35</v>
      </c>
      <c r="P47" s="29" t="str">
        <f t="shared" si="9"/>
        <v>ESE</v>
      </c>
      <c r="Q47" s="28">
        <f t="shared" si="10"/>
        <v>0</v>
      </c>
      <c r="R47" s="30">
        <f t="shared" si="11"/>
        <v>0</v>
      </c>
    </row>
    <row r="48" spans="1:18" ht="32" customHeight="1" x14ac:dyDescent="0.15">
      <c r="A48" s="20" t="s">
        <v>46</v>
      </c>
      <c r="B48" s="20" t="s">
        <v>2249</v>
      </c>
      <c r="C48" s="20" t="s">
        <v>37</v>
      </c>
      <c r="D48" s="21" t="s">
        <v>106</v>
      </c>
      <c r="E48" s="22">
        <f t="shared" si="0"/>
        <v>84</v>
      </c>
      <c r="F48" s="23">
        <f t="shared" si="1"/>
        <v>6</v>
      </c>
      <c r="G48" s="24">
        <f t="shared" si="2"/>
        <v>90</v>
      </c>
      <c r="H48" s="25">
        <f t="shared" si="3"/>
        <v>0</v>
      </c>
      <c r="I48" s="26">
        <f t="shared" si="4"/>
        <v>-0.16666666666666666</v>
      </c>
      <c r="J48" s="27" t="str">
        <f>MID('USH2A e13 (A) - 2ry Str + Mask '!$A$2,E48,F48)</f>
        <v>((((((</v>
      </c>
      <c r="K48" s="26">
        <f t="shared" si="5"/>
        <v>0</v>
      </c>
      <c r="L48" s="27" t="str">
        <f>MID('USH2A e13 (A) - 2ry Str + Mask '!$D$2,E48,F48)</f>
        <v>((((((</v>
      </c>
      <c r="M48" s="26">
        <f t="shared" si="6"/>
        <v>0</v>
      </c>
      <c r="N48" s="28">
        <f t="shared" si="7"/>
        <v>0</v>
      </c>
      <c r="O48" s="29" t="str">
        <f t="shared" si="8"/>
        <v>IIE</v>
      </c>
      <c r="P48" s="29" t="str">
        <f t="shared" si="9"/>
        <v>ESS</v>
      </c>
      <c r="Q48" s="28">
        <f t="shared" si="10"/>
        <v>0</v>
      </c>
      <c r="R48" s="30">
        <f t="shared" si="11"/>
        <v>0</v>
      </c>
    </row>
    <row r="49" spans="1:18" ht="44" customHeight="1" x14ac:dyDescent="0.15">
      <c r="A49" s="20" t="s">
        <v>54</v>
      </c>
      <c r="B49" s="20" t="s">
        <v>2250</v>
      </c>
      <c r="C49" s="20" t="s">
        <v>487</v>
      </c>
      <c r="D49" s="21" t="s">
        <v>106</v>
      </c>
      <c r="E49" s="22">
        <f t="shared" si="0"/>
        <v>84</v>
      </c>
      <c r="F49" s="23">
        <f t="shared" si="1"/>
        <v>7</v>
      </c>
      <c r="G49" s="24">
        <f t="shared" si="2"/>
        <v>91</v>
      </c>
      <c r="H49" s="25">
        <f t="shared" si="3"/>
        <v>0.14285714285714285</v>
      </c>
      <c r="I49" s="26">
        <f t="shared" si="4"/>
        <v>0</v>
      </c>
      <c r="J49" s="27" t="str">
        <f>MID('USH2A e13 (A) - 2ry Str + Mask '!$A$2,E49,F49)</f>
        <v>((((((.</v>
      </c>
      <c r="K49" s="26">
        <f t="shared" si="5"/>
        <v>0.14285714285714285</v>
      </c>
      <c r="L49" s="27" t="str">
        <f>MID('USH2A e13 (A) - 2ry Str + Mask '!$D$2,E49,F49)</f>
        <v>((((((.</v>
      </c>
      <c r="M49" s="26">
        <f t="shared" si="6"/>
        <v>0.14285714285714285</v>
      </c>
      <c r="N49" s="28">
        <f t="shared" si="7"/>
        <v>0</v>
      </c>
      <c r="O49" s="29" t="str">
        <f t="shared" si="8"/>
        <v>ESE_SRp40</v>
      </c>
      <c r="P49" s="29" t="str">
        <f t="shared" si="9"/>
        <v>ESE</v>
      </c>
      <c r="Q49" s="28">
        <f t="shared" si="10"/>
        <v>0</v>
      </c>
      <c r="R49" s="30">
        <f t="shared" si="11"/>
        <v>0</v>
      </c>
    </row>
    <row r="50" spans="1:18" ht="32" customHeight="1" x14ac:dyDescent="0.15">
      <c r="A50" s="20" t="s">
        <v>46</v>
      </c>
      <c r="B50" s="20" t="s">
        <v>2251</v>
      </c>
      <c r="C50" s="20" t="s">
        <v>37</v>
      </c>
      <c r="D50" s="21" t="s">
        <v>124</v>
      </c>
      <c r="E50" s="22">
        <f t="shared" si="0"/>
        <v>91</v>
      </c>
      <c r="F50" s="23">
        <f t="shared" si="1"/>
        <v>6</v>
      </c>
      <c r="G50" s="24">
        <f t="shared" si="2"/>
        <v>97</v>
      </c>
      <c r="H50" s="25">
        <f t="shared" si="3"/>
        <v>0</v>
      </c>
      <c r="I50" s="26">
        <f t="shared" si="4"/>
        <v>-0.16666666666666666</v>
      </c>
      <c r="J50" s="27" t="str">
        <f>MID('USH2A e13 (A) - 2ry Str + Mask '!$A$2,E50,F50)</f>
        <v>..((((</v>
      </c>
      <c r="K50" s="26">
        <f t="shared" si="5"/>
        <v>0.33333333333333331</v>
      </c>
      <c r="L50" s="27" t="str">
        <f>MID('USH2A e13 (A) - 2ry Str + Mask '!$D$2,E50,F50)</f>
        <v>..((((</v>
      </c>
      <c r="M50" s="26">
        <f t="shared" si="6"/>
        <v>0.33333333333333331</v>
      </c>
      <c r="N50" s="28">
        <f t="shared" si="7"/>
        <v>0</v>
      </c>
      <c r="O50" s="29" t="str">
        <f t="shared" si="8"/>
        <v>IIE</v>
      </c>
      <c r="P50" s="29" t="str">
        <f t="shared" si="9"/>
        <v>ESS</v>
      </c>
      <c r="Q50" s="28">
        <f t="shared" si="10"/>
        <v>0</v>
      </c>
      <c r="R50" s="30">
        <f t="shared" si="11"/>
        <v>0</v>
      </c>
    </row>
    <row r="51" spans="1:18" ht="32" customHeight="1" x14ac:dyDescent="0.15">
      <c r="A51" s="20" t="s">
        <v>46</v>
      </c>
      <c r="B51" s="20" t="s">
        <v>2252</v>
      </c>
      <c r="C51" s="20" t="s">
        <v>37</v>
      </c>
      <c r="D51" s="21" t="s">
        <v>126</v>
      </c>
      <c r="E51" s="22">
        <f t="shared" si="0"/>
        <v>92</v>
      </c>
      <c r="F51" s="23">
        <f t="shared" si="1"/>
        <v>6</v>
      </c>
      <c r="G51" s="24">
        <f t="shared" si="2"/>
        <v>98</v>
      </c>
      <c r="H51" s="25">
        <f t="shared" si="3"/>
        <v>0</v>
      </c>
      <c r="I51" s="26">
        <f t="shared" si="4"/>
        <v>-0.16666666666666666</v>
      </c>
      <c r="J51" s="27" t="str">
        <f>MID('USH2A e13 (A) - 2ry Str + Mask '!$A$2,E51,F51)</f>
        <v>.(((((</v>
      </c>
      <c r="K51" s="26">
        <f t="shared" si="5"/>
        <v>0.16666666666666666</v>
      </c>
      <c r="L51" s="27" t="str">
        <f>MID('USH2A e13 (A) - 2ry Str + Mask '!$D$2,E51,F51)</f>
        <v>.(((((</v>
      </c>
      <c r="M51" s="26">
        <f t="shared" si="6"/>
        <v>0.16666666666666666</v>
      </c>
      <c r="N51" s="28">
        <f t="shared" si="7"/>
        <v>0</v>
      </c>
      <c r="O51" s="29" t="str">
        <f t="shared" si="8"/>
        <v>IIE</v>
      </c>
      <c r="P51" s="29" t="str">
        <f t="shared" si="9"/>
        <v>ESS</v>
      </c>
      <c r="Q51" s="28">
        <f t="shared" si="10"/>
        <v>0</v>
      </c>
      <c r="R51" s="30">
        <f t="shared" si="11"/>
        <v>0</v>
      </c>
    </row>
    <row r="52" spans="1:18" ht="32" customHeight="1" x14ac:dyDescent="0.15">
      <c r="A52" s="20" t="s">
        <v>46</v>
      </c>
      <c r="B52" s="20" t="s">
        <v>2253</v>
      </c>
      <c r="C52" s="20" t="s">
        <v>37</v>
      </c>
      <c r="D52" s="21" t="s">
        <v>131</v>
      </c>
      <c r="E52" s="22">
        <f t="shared" si="0"/>
        <v>93</v>
      </c>
      <c r="F52" s="23">
        <f t="shared" si="1"/>
        <v>6</v>
      </c>
      <c r="G52" s="24">
        <f t="shared" si="2"/>
        <v>99</v>
      </c>
      <c r="H52" s="25">
        <f t="shared" si="3"/>
        <v>0</v>
      </c>
      <c r="I52" s="26">
        <f t="shared" si="4"/>
        <v>-0.16666666666666666</v>
      </c>
      <c r="J52" s="27" t="str">
        <f>MID('USH2A e13 (A) - 2ry Str + Mask '!$A$2,E52,F52)</f>
        <v>((((((</v>
      </c>
      <c r="K52" s="26">
        <f t="shared" si="5"/>
        <v>0</v>
      </c>
      <c r="L52" s="27" t="str">
        <f>MID('USH2A e13 (A) - 2ry Str + Mask '!$D$2,E52,F52)</f>
        <v>((((((</v>
      </c>
      <c r="M52" s="26">
        <f t="shared" si="6"/>
        <v>0</v>
      </c>
      <c r="N52" s="28">
        <f t="shared" si="7"/>
        <v>0</v>
      </c>
      <c r="O52" s="29" t="str">
        <f t="shared" si="8"/>
        <v>IIE</v>
      </c>
      <c r="P52" s="29" t="str">
        <f t="shared" si="9"/>
        <v>ESS</v>
      </c>
      <c r="Q52" s="28">
        <f t="shared" si="10"/>
        <v>0</v>
      </c>
      <c r="R52" s="30">
        <f t="shared" si="11"/>
        <v>0</v>
      </c>
    </row>
    <row r="53" spans="1:18" ht="32" customHeight="1" x14ac:dyDescent="0.15">
      <c r="A53" s="20" t="s">
        <v>288</v>
      </c>
      <c r="B53" s="20" t="s">
        <v>2253</v>
      </c>
      <c r="C53" s="20" t="s">
        <v>37</v>
      </c>
      <c r="D53" s="21" t="s">
        <v>131</v>
      </c>
      <c r="E53" s="22">
        <f t="shared" si="0"/>
        <v>93</v>
      </c>
      <c r="F53" s="23">
        <f t="shared" si="1"/>
        <v>6</v>
      </c>
      <c r="G53" s="24">
        <f t="shared" si="2"/>
        <v>99</v>
      </c>
      <c r="H53" s="25">
        <f t="shared" si="3"/>
        <v>0</v>
      </c>
      <c r="I53" s="26">
        <f t="shared" si="4"/>
        <v>-0.16666666666666666</v>
      </c>
      <c r="J53" s="27" t="str">
        <f>MID('USH2A e13 (A) - 2ry Str + Mask '!$A$2,E53,F53)</f>
        <v>((((((</v>
      </c>
      <c r="K53" s="26">
        <f t="shared" si="5"/>
        <v>0</v>
      </c>
      <c r="L53" s="27" t="str">
        <f>MID('USH2A e13 (A) - 2ry Str + Mask '!$D$2,E53,F53)</f>
        <v>((((((</v>
      </c>
      <c r="M53" s="26">
        <f t="shared" si="6"/>
        <v>0</v>
      </c>
      <c r="N53" s="28">
        <f t="shared" si="7"/>
        <v>0</v>
      </c>
      <c r="O53" s="29" t="str">
        <f t="shared" si="8"/>
        <v>Fas ESS</v>
      </c>
      <c r="P53" s="29" t="str">
        <f t="shared" si="9"/>
        <v>ESS</v>
      </c>
      <c r="Q53" s="28">
        <f t="shared" si="10"/>
        <v>0</v>
      </c>
      <c r="R53" s="30">
        <f t="shared" si="11"/>
        <v>0</v>
      </c>
    </row>
    <row r="54" spans="1:18" ht="44" customHeight="1" x14ac:dyDescent="0.15">
      <c r="A54" s="20" t="s">
        <v>69</v>
      </c>
      <c r="B54" s="20" t="s">
        <v>2254</v>
      </c>
      <c r="C54" s="20" t="s">
        <v>2255</v>
      </c>
      <c r="D54" s="21" t="s">
        <v>131</v>
      </c>
      <c r="E54" s="22">
        <f t="shared" si="0"/>
        <v>93</v>
      </c>
      <c r="F54" s="23">
        <f t="shared" si="1"/>
        <v>7</v>
      </c>
      <c r="G54" s="24">
        <f t="shared" si="2"/>
        <v>100</v>
      </c>
      <c r="H54" s="25">
        <f t="shared" si="3"/>
        <v>0</v>
      </c>
      <c r="I54" s="26">
        <f t="shared" si="4"/>
        <v>-0.14285714285714285</v>
      </c>
      <c r="J54" s="27" t="str">
        <f>MID('USH2A e13 (A) - 2ry Str + Mask '!$A$2,E54,F54)</f>
        <v>(((((((</v>
      </c>
      <c r="K54" s="26">
        <f t="shared" si="5"/>
        <v>0</v>
      </c>
      <c r="L54" s="27" t="str">
        <f>MID('USH2A e13 (A) - 2ry Str + Mask '!$D$2,E54,F54)</f>
        <v>(((((((</v>
      </c>
      <c r="M54" s="26">
        <f t="shared" si="6"/>
        <v>0</v>
      </c>
      <c r="N54" s="28">
        <f t="shared" si="7"/>
        <v>0</v>
      </c>
      <c r="O54" s="29" t="str">
        <f t="shared" si="8"/>
        <v>Sironi_motif2</v>
      </c>
      <c r="P54" s="29" t="str">
        <f t="shared" si="9"/>
        <v>ESS</v>
      </c>
      <c r="Q54" s="28">
        <f t="shared" si="10"/>
        <v>0</v>
      </c>
      <c r="R54" s="30">
        <f t="shared" si="11"/>
        <v>0</v>
      </c>
    </row>
    <row r="55" spans="1:18" ht="32" customHeight="1" x14ac:dyDescent="0.15">
      <c r="A55" s="20" t="s">
        <v>196</v>
      </c>
      <c r="B55" s="20" t="s">
        <v>2256</v>
      </c>
      <c r="C55" s="20" t="s">
        <v>37</v>
      </c>
      <c r="D55" s="21" t="s">
        <v>136</v>
      </c>
      <c r="E55" s="22">
        <f t="shared" si="0"/>
        <v>94</v>
      </c>
      <c r="F55" s="23">
        <f t="shared" si="1"/>
        <v>6</v>
      </c>
      <c r="G55" s="24">
        <f t="shared" si="2"/>
        <v>100</v>
      </c>
      <c r="H55" s="25">
        <f t="shared" si="3"/>
        <v>0.16666666666666666</v>
      </c>
      <c r="I55" s="26">
        <f t="shared" si="4"/>
        <v>0</v>
      </c>
      <c r="J55" s="27" t="str">
        <f>MID('USH2A e13 (A) - 2ry Str + Mask '!$A$2,E55,F55)</f>
        <v>((((((</v>
      </c>
      <c r="K55" s="26">
        <f t="shared" si="5"/>
        <v>0</v>
      </c>
      <c r="L55" s="27" t="str">
        <f>MID('USH2A e13 (A) - 2ry Str + Mask '!$D$2,E55,F55)</f>
        <v>((((((</v>
      </c>
      <c r="M55" s="26">
        <f t="shared" si="6"/>
        <v>0</v>
      </c>
      <c r="N55" s="28">
        <f t="shared" si="7"/>
        <v>0</v>
      </c>
      <c r="O55" s="29" t="str">
        <f t="shared" si="8"/>
        <v>RESCUE ESE</v>
      </c>
      <c r="P55" s="29" t="str">
        <f t="shared" si="9"/>
        <v>ESE</v>
      </c>
      <c r="Q55" s="28">
        <f t="shared" si="10"/>
        <v>0</v>
      </c>
      <c r="R55" s="30">
        <f t="shared" si="11"/>
        <v>0</v>
      </c>
    </row>
    <row r="56" spans="1:18" ht="32" customHeight="1" x14ac:dyDescent="0.15">
      <c r="A56" s="20" t="s">
        <v>35</v>
      </c>
      <c r="B56" s="20" t="s">
        <v>2256</v>
      </c>
      <c r="C56" s="20" t="s">
        <v>37</v>
      </c>
      <c r="D56" s="21" t="s">
        <v>136</v>
      </c>
      <c r="E56" s="22">
        <f t="shared" si="0"/>
        <v>94</v>
      </c>
      <c r="F56" s="23">
        <f t="shared" si="1"/>
        <v>6</v>
      </c>
      <c r="G56" s="24">
        <f t="shared" si="2"/>
        <v>100</v>
      </c>
      <c r="H56" s="25">
        <f t="shared" si="3"/>
        <v>0.16666666666666666</v>
      </c>
      <c r="I56" s="26">
        <f t="shared" si="4"/>
        <v>0</v>
      </c>
      <c r="J56" s="27" t="str">
        <f>MID('USH2A e13 (A) - 2ry Str + Mask '!$A$2,E56,F56)</f>
        <v>((((((</v>
      </c>
      <c r="K56" s="26">
        <f t="shared" si="5"/>
        <v>0</v>
      </c>
      <c r="L56" s="27" t="str">
        <f>MID('USH2A e13 (A) - 2ry Str + Mask '!$D$2,E56,F56)</f>
        <v>((((((</v>
      </c>
      <c r="M56" s="26">
        <f t="shared" si="6"/>
        <v>0</v>
      </c>
      <c r="N56" s="28">
        <f t="shared" si="7"/>
        <v>0</v>
      </c>
      <c r="O56" s="29" t="str">
        <f t="shared" si="8"/>
        <v>EIE</v>
      </c>
      <c r="P56" s="29" t="str">
        <f t="shared" si="9"/>
        <v>ESE</v>
      </c>
      <c r="Q56" s="28">
        <f t="shared" si="10"/>
        <v>0</v>
      </c>
      <c r="R56" s="30">
        <f t="shared" si="11"/>
        <v>0</v>
      </c>
    </row>
    <row r="57" spans="1:18" ht="32" customHeight="1" x14ac:dyDescent="0.15">
      <c r="A57" s="20" t="s">
        <v>46</v>
      </c>
      <c r="B57" s="20" t="s">
        <v>2256</v>
      </c>
      <c r="C57" s="20" t="s">
        <v>37</v>
      </c>
      <c r="D57" s="21" t="s">
        <v>136</v>
      </c>
      <c r="E57" s="22">
        <f t="shared" si="0"/>
        <v>94</v>
      </c>
      <c r="F57" s="23">
        <f t="shared" si="1"/>
        <v>6</v>
      </c>
      <c r="G57" s="24">
        <f t="shared" si="2"/>
        <v>100</v>
      </c>
      <c r="H57" s="25">
        <f t="shared" si="3"/>
        <v>0</v>
      </c>
      <c r="I57" s="26">
        <f t="shared" si="4"/>
        <v>-0.16666666666666666</v>
      </c>
      <c r="J57" s="27" t="str">
        <f>MID('USH2A e13 (A) - 2ry Str + Mask '!$A$2,E57,F57)</f>
        <v>((((((</v>
      </c>
      <c r="K57" s="26">
        <f t="shared" si="5"/>
        <v>0</v>
      </c>
      <c r="L57" s="27" t="str">
        <f>MID('USH2A e13 (A) - 2ry Str + Mask '!$D$2,E57,F57)</f>
        <v>((((((</v>
      </c>
      <c r="M57" s="26">
        <f t="shared" si="6"/>
        <v>0</v>
      </c>
      <c r="N57" s="28">
        <f t="shared" si="7"/>
        <v>0</v>
      </c>
      <c r="O57" s="29" t="str">
        <f t="shared" si="8"/>
        <v>IIE</v>
      </c>
      <c r="P57" s="29" t="str">
        <f t="shared" si="9"/>
        <v>ESS</v>
      </c>
      <c r="Q57" s="28">
        <f t="shared" si="10"/>
        <v>0</v>
      </c>
      <c r="R57" s="30">
        <f t="shared" si="11"/>
        <v>0</v>
      </c>
    </row>
    <row r="58" spans="1:18" ht="32" customHeight="1" x14ac:dyDescent="0.15">
      <c r="A58" s="20" t="s">
        <v>196</v>
      </c>
      <c r="B58" s="20" t="s">
        <v>2257</v>
      </c>
      <c r="C58" s="20" t="s">
        <v>37</v>
      </c>
      <c r="D58" s="21" t="s">
        <v>140</v>
      </c>
      <c r="E58" s="22">
        <f t="shared" si="0"/>
        <v>95</v>
      </c>
      <c r="F58" s="23">
        <f t="shared" si="1"/>
        <v>6</v>
      </c>
      <c r="G58" s="24">
        <f t="shared" si="2"/>
        <v>101</v>
      </c>
      <c r="H58" s="25">
        <f t="shared" si="3"/>
        <v>0.16666666666666666</v>
      </c>
      <c r="I58" s="26">
        <f t="shared" si="4"/>
        <v>0</v>
      </c>
      <c r="J58" s="27" t="str">
        <f>MID('USH2A e13 (A) - 2ry Str + Mask '!$A$2,E58,F58)</f>
        <v>(((((.</v>
      </c>
      <c r="K58" s="26">
        <f t="shared" si="5"/>
        <v>0.16666666666666666</v>
      </c>
      <c r="L58" s="27" t="str">
        <f>MID('USH2A e13 (A) - 2ry Str + Mask '!$D$2,E58,F58)</f>
        <v>(((((.</v>
      </c>
      <c r="M58" s="26">
        <f t="shared" si="6"/>
        <v>0.16666666666666666</v>
      </c>
      <c r="N58" s="28">
        <f t="shared" si="7"/>
        <v>0</v>
      </c>
      <c r="O58" s="29" t="str">
        <f t="shared" si="8"/>
        <v>RESCUE ESE</v>
      </c>
      <c r="P58" s="29" t="str">
        <f t="shared" si="9"/>
        <v>ESE</v>
      </c>
      <c r="Q58" s="28">
        <f t="shared" si="10"/>
        <v>0</v>
      </c>
      <c r="R58" s="30">
        <f t="shared" si="11"/>
        <v>0</v>
      </c>
    </row>
    <row r="59" spans="1:18" ht="32" customHeight="1" x14ac:dyDescent="0.15">
      <c r="A59" s="20" t="s">
        <v>46</v>
      </c>
      <c r="B59" s="20" t="s">
        <v>2257</v>
      </c>
      <c r="C59" s="20" t="s">
        <v>37</v>
      </c>
      <c r="D59" s="21" t="s">
        <v>140</v>
      </c>
      <c r="E59" s="22">
        <f t="shared" si="0"/>
        <v>95</v>
      </c>
      <c r="F59" s="23">
        <f t="shared" si="1"/>
        <v>6</v>
      </c>
      <c r="G59" s="24">
        <f t="shared" si="2"/>
        <v>101</v>
      </c>
      <c r="H59" s="25">
        <f t="shared" si="3"/>
        <v>0</v>
      </c>
      <c r="I59" s="26">
        <f t="shared" si="4"/>
        <v>-0.16666666666666666</v>
      </c>
      <c r="J59" s="27" t="str">
        <f>MID('USH2A e13 (A) - 2ry Str + Mask '!$A$2,E59,F59)</f>
        <v>(((((.</v>
      </c>
      <c r="K59" s="26">
        <f t="shared" si="5"/>
        <v>0.16666666666666666</v>
      </c>
      <c r="L59" s="27" t="str">
        <f>MID('USH2A e13 (A) - 2ry Str + Mask '!$D$2,E59,F59)</f>
        <v>(((((.</v>
      </c>
      <c r="M59" s="26">
        <f t="shared" si="6"/>
        <v>0.16666666666666666</v>
      </c>
      <c r="N59" s="28">
        <f t="shared" si="7"/>
        <v>0</v>
      </c>
      <c r="O59" s="29" t="str">
        <f t="shared" si="8"/>
        <v>IIE</v>
      </c>
      <c r="P59" s="29" t="str">
        <f t="shared" si="9"/>
        <v>ESS</v>
      </c>
      <c r="Q59" s="28">
        <f t="shared" si="10"/>
        <v>0</v>
      </c>
      <c r="R59" s="30">
        <f t="shared" si="11"/>
        <v>0</v>
      </c>
    </row>
    <row r="60" spans="1:18" ht="32" customHeight="1" x14ac:dyDescent="0.15">
      <c r="A60" s="20" t="s">
        <v>35</v>
      </c>
      <c r="B60" s="20" t="s">
        <v>2258</v>
      </c>
      <c r="C60" s="20" t="s">
        <v>37</v>
      </c>
      <c r="D60" s="21" t="s">
        <v>143</v>
      </c>
      <c r="E60" s="22">
        <f t="shared" si="0"/>
        <v>96</v>
      </c>
      <c r="F60" s="23">
        <f t="shared" si="1"/>
        <v>6</v>
      </c>
      <c r="G60" s="24">
        <f t="shared" si="2"/>
        <v>102</v>
      </c>
      <c r="H60" s="25">
        <f t="shared" si="3"/>
        <v>0.16666666666666666</v>
      </c>
      <c r="I60" s="26">
        <f t="shared" si="4"/>
        <v>0</v>
      </c>
      <c r="J60" s="27" t="str">
        <f>MID('USH2A e13 (A) - 2ry Str + Mask '!$A$2,E60,F60)</f>
        <v>((((..</v>
      </c>
      <c r="K60" s="26">
        <f t="shared" si="5"/>
        <v>0.33333333333333331</v>
      </c>
      <c r="L60" s="27" t="str">
        <f>MID('USH2A e13 (A) - 2ry Str + Mask '!$D$2,E60,F60)</f>
        <v>((((..</v>
      </c>
      <c r="M60" s="26">
        <f t="shared" si="6"/>
        <v>0.33333333333333331</v>
      </c>
      <c r="N60" s="28">
        <f t="shared" si="7"/>
        <v>0</v>
      </c>
      <c r="O60" s="29" t="str">
        <f t="shared" si="8"/>
        <v>EIE</v>
      </c>
      <c r="P60" s="29" t="str">
        <f t="shared" si="9"/>
        <v>ESE</v>
      </c>
      <c r="Q60" s="28">
        <f t="shared" si="10"/>
        <v>0</v>
      </c>
      <c r="R60" s="30">
        <f t="shared" si="11"/>
        <v>0</v>
      </c>
    </row>
    <row r="61" spans="1:18" ht="32" customHeight="1" x14ac:dyDescent="0.15">
      <c r="A61" s="20" t="s">
        <v>46</v>
      </c>
      <c r="B61" s="20" t="s">
        <v>2258</v>
      </c>
      <c r="C61" s="20" t="s">
        <v>37</v>
      </c>
      <c r="D61" s="21" t="s">
        <v>143</v>
      </c>
      <c r="E61" s="22">
        <f t="shared" si="0"/>
        <v>96</v>
      </c>
      <c r="F61" s="23">
        <f t="shared" si="1"/>
        <v>6</v>
      </c>
      <c r="G61" s="24">
        <f t="shared" si="2"/>
        <v>102</v>
      </c>
      <c r="H61" s="25">
        <f t="shared" si="3"/>
        <v>0</v>
      </c>
      <c r="I61" s="26">
        <f t="shared" si="4"/>
        <v>-0.16666666666666666</v>
      </c>
      <c r="J61" s="27" t="str">
        <f>MID('USH2A e13 (A) - 2ry Str + Mask '!$A$2,E61,F61)</f>
        <v>((((..</v>
      </c>
      <c r="K61" s="26">
        <f t="shared" si="5"/>
        <v>0.33333333333333331</v>
      </c>
      <c r="L61" s="27" t="str">
        <f>MID('USH2A e13 (A) - 2ry Str + Mask '!$D$2,E61,F61)</f>
        <v>((((..</v>
      </c>
      <c r="M61" s="26">
        <f t="shared" si="6"/>
        <v>0.33333333333333331</v>
      </c>
      <c r="N61" s="28">
        <f t="shared" si="7"/>
        <v>0</v>
      </c>
      <c r="O61" s="29" t="str">
        <f t="shared" si="8"/>
        <v>IIE</v>
      </c>
      <c r="P61" s="29" t="str">
        <f t="shared" si="9"/>
        <v>ESS</v>
      </c>
      <c r="Q61" s="28">
        <f t="shared" si="10"/>
        <v>0</v>
      </c>
      <c r="R61" s="30">
        <f t="shared" si="11"/>
        <v>0</v>
      </c>
    </row>
    <row r="62" spans="1:18" ht="32" customHeight="1" x14ac:dyDescent="0.15">
      <c r="A62" s="20" t="s">
        <v>46</v>
      </c>
      <c r="B62" s="20" t="s">
        <v>2259</v>
      </c>
      <c r="C62" s="20" t="s">
        <v>37</v>
      </c>
      <c r="D62" s="21" t="s">
        <v>144</v>
      </c>
      <c r="E62" s="22">
        <f t="shared" si="0"/>
        <v>97</v>
      </c>
      <c r="F62" s="23">
        <f t="shared" si="1"/>
        <v>6</v>
      </c>
      <c r="G62" s="24">
        <f t="shared" si="2"/>
        <v>103</v>
      </c>
      <c r="H62" s="25">
        <f t="shared" si="3"/>
        <v>0</v>
      </c>
      <c r="I62" s="26">
        <f t="shared" si="4"/>
        <v>-0.16666666666666666</v>
      </c>
      <c r="J62" s="27" t="str">
        <f>MID('USH2A e13 (A) - 2ry Str + Mask '!$A$2,E62,F62)</f>
        <v>(((...</v>
      </c>
      <c r="K62" s="26">
        <f t="shared" si="5"/>
        <v>0.5</v>
      </c>
      <c r="L62" s="27" t="str">
        <f>MID('USH2A e13 (A) - 2ry Str + Mask '!$D$2,E62,F62)</f>
        <v>(((...</v>
      </c>
      <c r="M62" s="26">
        <f t="shared" si="6"/>
        <v>0.5</v>
      </c>
      <c r="N62" s="28">
        <f t="shared" si="7"/>
        <v>0</v>
      </c>
      <c r="O62" s="29" t="str">
        <f t="shared" si="8"/>
        <v>IIE</v>
      </c>
      <c r="P62" s="29" t="str">
        <f t="shared" si="9"/>
        <v>ESS</v>
      </c>
      <c r="Q62" s="28">
        <f t="shared" si="10"/>
        <v>0</v>
      </c>
      <c r="R62" s="30">
        <f t="shared" si="11"/>
        <v>0</v>
      </c>
    </row>
    <row r="63" spans="1:18" ht="32" customHeight="1" x14ac:dyDescent="0.15">
      <c r="A63" s="20" t="s">
        <v>35</v>
      </c>
      <c r="B63" s="20" t="s">
        <v>2260</v>
      </c>
      <c r="C63" s="20" t="s">
        <v>37</v>
      </c>
      <c r="D63" s="21" t="s">
        <v>149</v>
      </c>
      <c r="E63" s="22">
        <f t="shared" si="0"/>
        <v>98</v>
      </c>
      <c r="F63" s="23">
        <f t="shared" si="1"/>
        <v>6</v>
      </c>
      <c r="G63" s="24">
        <f t="shared" si="2"/>
        <v>104</v>
      </c>
      <c r="H63" s="25">
        <f t="shared" si="3"/>
        <v>0.16666666666666666</v>
      </c>
      <c r="I63" s="26">
        <f t="shared" si="4"/>
        <v>0</v>
      </c>
      <c r="J63" s="27" t="str">
        <f>MID('USH2A e13 (A) - 2ry Str + Mask '!$A$2,E63,F63)</f>
        <v>((....</v>
      </c>
      <c r="K63" s="26">
        <f t="shared" si="5"/>
        <v>0.66666666666666663</v>
      </c>
      <c r="L63" s="27" t="str">
        <f>MID('USH2A e13 (A) - 2ry Str + Mask '!$D$2,E63,F63)</f>
        <v>((....</v>
      </c>
      <c r="M63" s="26">
        <f t="shared" si="6"/>
        <v>0.66666666666666663</v>
      </c>
      <c r="N63" s="28">
        <f t="shared" si="7"/>
        <v>0</v>
      </c>
      <c r="O63" s="29" t="str">
        <f t="shared" si="8"/>
        <v>EIE</v>
      </c>
      <c r="P63" s="29" t="str">
        <f t="shared" si="9"/>
        <v>ESE</v>
      </c>
      <c r="Q63" s="28">
        <f t="shared" si="10"/>
        <v>0</v>
      </c>
      <c r="R63" s="30">
        <f t="shared" si="11"/>
        <v>0</v>
      </c>
    </row>
    <row r="64" spans="1:18" ht="32" customHeight="1" x14ac:dyDescent="0.15">
      <c r="A64" s="20" t="s">
        <v>46</v>
      </c>
      <c r="B64" s="20" t="s">
        <v>2260</v>
      </c>
      <c r="C64" s="20" t="s">
        <v>37</v>
      </c>
      <c r="D64" s="21" t="s">
        <v>149</v>
      </c>
      <c r="E64" s="22">
        <f t="shared" si="0"/>
        <v>98</v>
      </c>
      <c r="F64" s="23">
        <f t="shared" si="1"/>
        <v>6</v>
      </c>
      <c r="G64" s="24">
        <f t="shared" si="2"/>
        <v>104</v>
      </c>
      <c r="H64" s="25">
        <f t="shared" si="3"/>
        <v>0</v>
      </c>
      <c r="I64" s="26">
        <f t="shared" si="4"/>
        <v>-0.16666666666666666</v>
      </c>
      <c r="J64" s="27" t="str">
        <f>MID('USH2A e13 (A) - 2ry Str + Mask '!$A$2,E64,F64)</f>
        <v>((....</v>
      </c>
      <c r="K64" s="26">
        <f t="shared" si="5"/>
        <v>0.66666666666666663</v>
      </c>
      <c r="L64" s="27" t="str">
        <f>MID('USH2A e13 (A) - 2ry Str + Mask '!$D$2,E64,F64)</f>
        <v>((....</v>
      </c>
      <c r="M64" s="26">
        <f t="shared" si="6"/>
        <v>0.66666666666666663</v>
      </c>
      <c r="N64" s="28">
        <f t="shared" si="7"/>
        <v>0</v>
      </c>
      <c r="O64" s="29" t="str">
        <f t="shared" si="8"/>
        <v>IIE</v>
      </c>
      <c r="P64" s="29" t="str">
        <f t="shared" si="9"/>
        <v>ESS</v>
      </c>
      <c r="Q64" s="28">
        <f t="shared" si="10"/>
        <v>0</v>
      </c>
      <c r="R64" s="30">
        <f t="shared" si="11"/>
        <v>0</v>
      </c>
    </row>
    <row r="65" spans="1:18" ht="32" customHeight="1" x14ac:dyDescent="0.15">
      <c r="A65" s="20" t="s">
        <v>46</v>
      </c>
      <c r="B65" s="20" t="s">
        <v>1216</v>
      </c>
      <c r="C65" s="20" t="s">
        <v>37</v>
      </c>
      <c r="D65" s="21" t="s">
        <v>168</v>
      </c>
      <c r="E65" s="22">
        <f t="shared" si="0"/>
        <v>106</v>
      </c>
      <c r="F65" s="23">
        <f t="shared" si="1"/>
        <v>6</v>
      </c>
      <c r="G65" s="24">
        <f t="shared" si="2"/>
        <v>112</v>
      </c>
      <c r="H65" s="25">
        <f t="shared" si="3"/>
        <v>0</v>
      </c>
      <c r="I65" s="26">
        <f t="shared" si="4"/>
        <v>-0.16666666666666666</v>
      </c>
      <c r="J65" s="27" t="str">
        <f>MID('USH2A e13 (A) - 2ry Str + Mask '!$A$2,E65,F65)</f>
        <v>....))</v>
      </c>
      <c r="K65" s="26">
        <f t="shared" si="5"/>
        <v>0.66666666666666663</v>
      </c>
      <c r="L65" s="27" t="str">
        <f>MID('USH2A e13 (A) - 2ry Str + Mask '!$D$2,E65,F65)</f>
        <v>....))</v>
      </c>
      <c r="M65" s="26">
        <f t="shared" si="6"/>
        <v>0.66666666666666663</v>
      </c>
      <c r="N65" s="28">
        <f t="shared" si="7"/>
        <v>0</v>
      </c>
      <c r="O65" s="29" t="str">
        <f t="shared" si="8"/>
        <v>IIE</v>
      </c>
      <c r="P65" s="29" t="str">
        <f t="shared" si="9"/>
        <v>ESS</v>
      </c>
      <c r="Q65" s="28">
        <f t="shared" si="10"/>
        <v>0</v>
      </c>
      <c r="R65" s="30">
        <f t="shared" si="11"/>
        <v>0</v>
      </c>
    </row>
    <row r="66" spans="1:18" ht="44" customHeight="1" x14ac:dyDescent="0.15">
      <c r="A66" s="20" t="s">
        <v>54</v>
      </c>
      <c r="B66" s="20" t="s">
        <v>2261</v>
      </c>
      <c r="C66" s="20" t="s">
        <v>2262</v>
      </c>
      <c r="D66" s="21" t="s">
        <v>168</v>
      </c>
      <c r="E66" s="22">
        <f t="shared" ref="E66:E129" si="12">MID(D66,12,LEN(D66)-13)+50</f>
        <v>106</v>
      </c>
      <c r="F66" s="23">
        <f t="shared" ref="F66:F129" si="13">LEN(B66)-12</f>
        <v>7</v>
      </c>
      <c r="G66" s="24">
        <f t="shared" ref="G66:G129" si="14">E66+F66</f>
        <v>113</v>
      </c>
      <c r="H66" s="25">
        <f t="shared" ref="H66:H129" si="15">IF(P66="ESE",1/F66,0)</f>
        <v>0.14285714285714285</v>
      </c>
      <c r="I66" s="26">
        <f t="shared" ref="I66:I129" si="16">IF(P66="ESS",-1/F66,0)</f>
        <v>0</v>
      </c>
      <c r="J66" s="27" t="str">
        <f>MID('USH2A e13 (A) - 2ry Str + Mask '!$A$2,E66,F66)</f>
        <v>....)))</v>
      </c>
      <c r="K66" s="26">
        <f t="shared" ref="K66:K129" si="17">(F66-LEN(SUBSTITUTE(J66,".","")))/F66</f>
        <v>0.5714285714285714</v>
      </c>
      <c r="L66" s="27" t="str">
        <f>MID('USH2A e13 (A) - 2ry Str + Mask '!$D$2,E66,F66)</f>
        <v>....)))</v>
      </c>
      <c r="M66" s="26">
        <f t="shared" ref="M66:M129" si="18">(F66-LEN(SUBSTITUTE(L66,".","")))/F66</f>
        <v>0.5714285714285714</v>
      </c>
      <c r="N66" s="28">
        <f t="shared" ref="N66:N129" si="19">M66-K66</f>
        <v>0</v>
      </c>
      <c r="O66" s="29" t="str">
        <f t="shared" ref="O66:O129" si="20">MID(A66,11,(LEN(A66)-22))</f>
        <v>ESE_SRp40</v>
      </c>
      <c r="P66" s="29" t="str">
        <f t="shared" ref="P66:P129" si="21">MID(A66,(LEN(A66)-9),3)</f>
        <v>ESE</v>
      </c>
      <c r="Q66" s="28">
        <f t="shared" ref="Q66:Q129" si="22">IF(P66="ESE",N66,0)</f>
        <v>0</v>
      </c>
      <c r="R66" s="30">
        <f t="shared" ref="R66:R129" si="23">IF(P66="ESS",N66,0)</f>
        <v>0</v>
      </c>
    </row>
    <row r="67" spans="1:18" ht="44" customHeight="1" x14ac:dyDescent="0.15">
      <c r="A67" s="20" t="s">
        <v>24</v>
      </c>
      <c r="B67" s="20" t="s">
        <v>2263</v>
      </c>
      <c r="C67" s="20" t="s">
        <v>2264</v>
      </c>
      <c r="D67" s="21" t="s">
        <v>168</v>
      </c>
      <c r="E67" s="22">
        <f t="shared" si="12"/>
        <v>106</v>
      </c>
      <c r="F67" s="23">
        <f t="shared" si="13"/>
        <v>8</v>
      </c>
      <c r="G67" s="24">
        <f t="shared" si="14"/>
        <v>114</v>
      </c>
      <c r="H67" s="25">
        <f t="shared" si="15"/>
        <v>0</v>
      </c>
      <c r="I67" s="26">
        <f t="shared" si="16"/>
        <v>-0.125</v>
      </c>
      <c r="J67" s="27" t="str">
        <f>MID('USH2A e13 (A) - 2ry Str + Mask '!$A$2,E67,F67)</f>
        <v>....))))</v>
      </c>
      <c r="K67" s="26">
        <f t="shared" si="17"/>
        <v>0.5</v>
      </c>
      <c r="L67" s="27" t="str">
        <f>MID('USH2A e13 (A) - 2ry Str + Mask '!$D$2,E67,F67)</f>
        <v>....))))</v>
      </c>
      <c r="M67" s="26">
        <f t="shared" si="18"/>
        <v>0.5</v>
      </c>
      <c r="N67" s="28">
        <f t="shared" si="19"/>
        <v>0</v>
      </c>
      <c r="O67" s="29" t="str">
        <f t="shared" si="20"/>
        <v>Sironi_motif3</v>
      </c>
      <c r="P67" s="29" t="str">
        <f t="shared" si="21"/>
        <v>ESS</v>
      </c>
      <c r="Q67" s="28">
        <f t="shared" si="22"/>
        <v>0</v>
      </c>
      <c r="R67" s="30">
        <f t="shared" si="23"/>
        <v>0</v>
      </c>
    </row>
    <row r="68" spans="1:18" ht="32" customHeight="1" x14ac:dyDescent="0.15">
      <c r="A68" s="20" t="s">
        <v>31</v>
      </c>
      <c r="B68" s="20" t="s">
        <v>2263</v>
      </c>
      <c r="C68" s="20" t="s">
        <v>2265</v>
      </c>
      <c r="D68" s="21" t="s">
        <v>168</v>
      </c>
      <c r="E68" s="22">
        <f t="shared" si="12"/>
        <v>106</v>
      </c>
      <c r="F68" s="23">
        <f t="shared" si="13"/>
        <v>8</v>
      </c>
      <c r="G68" s="24">
        <f t="shared" si="14"/>
        <v>114</v>
      </c>
      <c r="H68" s="25">
        <f t="shared" si="15"/>
        <v>0.125</v>
      </c>
      <c r="I68" s="26">
        <f t="shared" si="16"/>
        <v>0</v>
      </c>
      <c r="J68" s="27" t="str">
        <f>MID('USH2A e13 (A) - 2ry Str + Mask '!$A$2,E68,F68)</f>
        <v>....))))</v>
      </c>
      <c r="K68" s="26">
        <f t="shared" si="17"/>
        <v>0.5</v>
      </c>
      <c r="L68" s="27" t="str">
        <f>MID('USH2A e13 (A) - 2ry Str + Mask '!$D$2,E68,F68)</f>
        <v>....))))</v>
      </c>
      <c r="M68" s="26">
        <f t="shared" si="18"/>
        <v>0.5</v>
      </c>
      <c r="N68" s="28">
        <f t="shared" si="19"/>
        <v>0</v>
      </c>
      <c r="O68" s="29" t="str">
        <f t="shared" si="20"/>
        <v>PESE</v>
      </c>
      <c r="P68" s="29" t="str">
        <f t="shared" si="21"/>
        <v>ESE</v>
      </c>
      <c r="Q68" s="28">
        <f t="shared" si="22"/>
        <v>0</v>
      </c>
      <c r="R68" s="30">
        <f t="shared" si="23"/>
        <v>0</v>
      </c>
    </row>
    <row r="69" spans="1:18" ht="32" customHeight="1" x14ac:dyDescent="0.15">
      <c r="A69" s="20" t="s">
        <v>31</v>
      </c>
      <c r="B69" s="20" t="s">
        <v>2266</v>
      </c>
      <c r="C69" s="20" t="s">
        <v>2267</v>
      </c>
      <c r="D69" s="21" t="s">
        <v>171</v>
      </c>
      <c r="E69" s="22">
        <f t="shared" si="12"/>
        <v>107</v>
      </c>
      <c r="F69" s="23">
        <f t="shared" si="13"/>
        <v>8</v>
      </c>
      <c r="G69" s="24">
        <f t="shared" si="14"/>
        <v>115</v>
      </c>
      <c r="H69" s="25">
        <f t="shared" si="15"/>
        <v>0.125</v>
      </c>
      <c r="I69" s="26">
        <f t="shared" si="16"/>
        <v>0</v>
      </c>
      <c r="J69" s="27" t="str">
        <f>MID('USH2A e13 (A) - 2ry Str + Mask '!$A$2,E69,F69)</f>
        <v>...)))))</v>
      </c>
      <c r="K69" s="26">
        <f t="shared" si="17"/>
        <v>0.375</v>
      </c>
      <c r="L69" s="27" t="str">
        <f>MID('USH2A e13 (A) - 2ry Str + Mask '!$D$2,E69,F69)</f>
        <v>...)))))</v>
      </c>
      <c r="M69" s="26">
        <f t="shared" si="18"/>
        <v>0.375</v>
      </c>
      <c r="N69" s="28">
        <f t="shared" si="19"/>
        <v>0</v>
      </c>
      <c r="O69" s="29" t="str">
        <f t="shared" si="20"/>
        <v>PESE</v>
      </c>
      <c r="P69" s="29" t="str">
        <f t="shared" si="21"/>
        <v>ESE</v>
      </c>
      <c r="Q69" s="28">
        <f t="shared" si="22"/>
        <v>0</v>
      </c>
      <c r="R69" s="30">
        <f t="shared" si="23"/>
        <v>0</v>
      </c>
    </row>
    <row r="70" spans="1:18" ht="44" customHeight="1" x14ac:dyDescent="0.15">
      <c r="A70" s="20" t="s">
        <v>24</v>
      </c>
      <c r="B70" s="20" t="s">
        <v>2268</v>
      </c>
      <c r="C70" s="20" t="s">
        <v>2269</v>
      </c>
      <c r="D70" s="21" t="s">
        <v>174</v>
      </c>
      <c r="E70" s="22">
        <f t="shared" si="12"/>
        <v>108</v>
      </c>
      <c r="F70" s="23">
        <f t="shared" si="13"/>
        <v>8</v>
      </c>
      <c r="G70" s="24">
        <f t="shared" si="14"/>
        <v>116</v>
      </c>
      <c r="H70" s="25">
        <f t="shared" si="15"/>
        <v>0</v>
      </c>
      <c r="I70" s="26">
        <f t="shared" si="16"/>
        <v>-0.125</v>
      </c>
      <c r="J70" s="27" t="str">
        <f>MID('USH2A e13 (A) - 2ry Str + Mask '!$A$2,E70,F70)</f>
        <v>..))))))</v>
      </c>
      <c r="K70" s="26">
        <f t="shared" si="17"/>
        <v>0.25</v>
      </c>
      <c r="L70" s="27" t="str">
        <f>MID('USH2A e13 (A) - 2ry Str + Mask '!$D$2,E70,F70)</f>
        <v>..))))))</v>
      </c>
      <c r="M70" s="26">
        <f t="shared" si="18"/>
        <v>0.25</v>
      </c>
      <c r="N70" s="28">
        <f t="shared" si="19"/>
        <v>0</v>
      </c>
      <c r="O70" s="29" t="str">
        <f t="shared" si="20"/>
        <v>Sironi_motif3</v>
      </c>
      <c r="P70" s="29" t="str">
        <f t="shared" si="21"/>
        <v>ESS</v>
      </c>
      <c r="Q70" s="28">
        <f t="shared" si="22"/>
        <v>0</v>
      </c>
      <c r="R70" s="30">
        <f t="shared" si="23"/>
        <v>0</v>
      </c>
    </row>
    <row r="71" spans="1:18" ht="32" customHeight="1" x14ac:dyDescent="0.15">
      <c r="A71" s="20" t="s">
        <v>31</v>
      </c>
      <c r="B71" s="20" t="s">
        <v>2268</v>
      </c>
      <c r="C71" s="20" t="s">
        <v>2270</v>
      </c>
      <c r="D71" s="21" t="s">
        <v>174</v>
      </c>
      <c r="E71" s="22">
        <f t="shared" si="12"/>
        <v>108</v>
      </c>
      <c r="F71" s="23">
        <f t="shared" si="13"/>
        <v>8</v>
      </c>
      <c r="G71" s="24">
        <f t="shared" si="14"/>
        <v>116</v>
      </c>
      <c r="H71" s="25">
        <f t="shared" si="15"/>
        <v>0.125</v>
      </c>
      <c r="I71" s="26">
        <f t="shared" si="16"/>
        <v>0</v>
      </c>
      <c r="J71" s="27" t="str">
        <f>MID('USH2A e13 (A) - 2ry Str + Mask '!$A$2,E71,F71)</f>
        <v>..))))))</v>
      </c>
      <c r="K71" s="26">
        <f t="shared" si="17"/>
        <v>0.25</v>
      </c>
      <c r="L71" s="27" t="str">
        <f>MID('USH2A e13 (A) - 2ry Str + Mask '!$D$2,E71,F71)</f>
        <v>..))))))</v>
      </c>
      <c r="M71" s="26">
        <f t="shared" si="18"/>
        <v>0.25</v>
      </c>
      <c r="N71" s="28">
        <f t="shared" si="19"/>
        <v>0</v>
      </c>
      <c r="O71" s="29" t="str">
        <f t="shared" si="20"/>
        <v>PESE</v>
      </c>
      <c r="P71" s="29" t="str">
        <f t="shared" si="21"/>
        <v>ESE</v>
      </c>
      <c r="Q71" s="28">
        <f t="shared" si="22"/>
        <v>0</v>
      </c>
      <c r="R71" s="30">
        <f t="shared" si="23"/>
        <v>0</v>
      </c>
    </row>
    <row r="72" spans="1:18" ht="44" customHeight="1" x14ac:dyDescent="0.15">
      <c r="A72" s="20" t="s">
        <v>42</v>
      </c>
      <c r="B72" s="20" t="s">
        <v>2271</v>
      </c>
      <c r="C72" s="20" t="s">
        <v>1429</v>
      </c>
      <c r="D72" s="21" t="s">
        <v>579</v>
      </c>
      <c r="E72" s="22">
        <f t="shared" si="12"/>
        <v>109</v>
      </c>
      <c r="F72" s="23">
        <f t="shared" si="13"/>
        <v>7</v>
      </c>
      <c r="G72" s="24">
        <f t="shared" si="14"/>
        <v>116</v>
      </c>
      <c r="H72" s="25">
        <f t="shared" si="15"/>
        <v>0.14285714285714285</v>
      </c>
      <c r="I72" s="26">
        <f t="shared" si="16"/>
        <v>0</v>
      </c>
      <c r="J72" s="27" t="str">
        <f>MID('USH2A e13 (A) - 2ry Str + Mask '!$A$2,E72,F72)</f>
        <v>.))))))</v>
      </c>
      <c r="K72" s="26">
        <f t="shared" si="17"/>
        <v>0.14285714285714285</v>
      </c>
      <c r="L72" s="27" t="str">
        <f>MID('USH2A e13 (A) - 2ry Str + Mask '!$D$2,E72,F72)</f>
        <v>.))))))</v>
      </c>
      <c r="M72" s="26">
        <f t="shared" si="18"/>
        <v>0.14285714285714285</v>
      </c>
      <c r="N72" s="28">
        <f t="shared" si="19"/>
        <v>0</v>
      </c>
      <c r="O72" s="29" t="str">
        <f t="shared" si="20"/>
        <v>ESE_ASFB</v>
      </c>
      <c r="P72" s="29" t="str">
        <f t="shared" si="21"/>
        <v>ESE</v>
      </c>
      <c r="Q72" s="28">
        <f t="shared" si="22"/>
        <v>0</v>
      </c>
      <c r="R72" s="30">
        <f t="shared" si="23"/>
        <v>0</v>
      </c>
    </row>
    <row r="73" spans="1:18" ht="32" customHeight="1" x14ac:dyDescent="0.15">
      <c r="A73" s="20" t="s">
        <v>88</v>
      </c>
      <c r="B73" s="20" t="s">
        <v>2272</v>
      </c>
      <c r="C73" s="20" t="s">
        <v>2273</v>
      </c>
      <c r="D73" s="21" t="s">
        <v>192</v>
      </c>
      <c r="E73" s="22">
        <f t="shared" si="12"/>
        <v>113</v>
      </c>
      <c r="F73" s="23">
        <f t="shared" si="13"/>
        <v>6</v>
      </c>
      <c r="G73" s="24">
        <f t="shared" si="14"/>
        <v>119</v>
      </c>
      <c r="H73" s="25">
        <f t="shared" si="15"/>
        <v>0.16666666666666666</v>
      </c>
      <c r="I73" s="26">
        <f t="shared" si="16"/>
        <v>0</v>
      </c>
      <c r="J73" s="27" t="str">
        <f>MID('USH2A e13 (A) - 2ry Str + Mask '!$A$2,E73,F73)</f>
        <v>))))..</v>
      </c>
      <c r="K73" s="26">
        <f t="shared" si="17"/>
        <v>0.33333333333333331</v>
      </c>
      <c r="L73" s="27" t="str">
        <f>MID('USH2A e13 (A) - 2ry Str + Mask '!$D$2,E73,F73)</f>
        <v>))))..</v>
      </c>
      <c r="M73" s="26">
        <f t="shared" si="18"/>
        <v>0.33333333333333331</v>
      </c>
      <c r="N73" s="28">
        <f t="shared" si="19"/>
        <v>0</v>
      </c>
      <c r="O73" s="29" t="str">
        <f t="shared" si="20"/>
        <v>ESE_9G8</v>
      </c>
      <c r="P73" s="29" t="str">
        <f t="shared" si="21"/>
        <v>ESE</v>
      </c>
      <c r="Q73" s="28">
        <f t="shared" si="22"/>
        <v>0</v>
      </c>
      <c r="R73" s="30">
        <f t="shared" si="23"/>
        <v>0</v>
      </c>
    </row>
    <row r="74" spans="1:18" ht="32" customHeight="1" x14ac:dyDescent="0.15">
      <c r="A74" s="20" t="s">
        <v>35</v>
      </c>
      <c r="B74" s="20" t="s">
        <v>2272</v>
      </c>
      <c r="C74" s="20" t="s">
        <v>37</v>
      </c>
      <c r="D74" s="21" t="s">
        <v>192</v>
      </c>
      <c r="E74" s="22">
        <f t="shared" si="12"/>
        <v>113</v>
      </c>
      <c r="F74" s="23">
        <f t="shared" si="13"/>
        <v>6</v>
      </c>
      <c r="G74" s="24">
        <f t="shared" si="14"/>
        <v>119</v>
      </c>
      <c r="H74" s="25">
        <f t="shared" si="15"/>
        <v>0.16666666666666666</v>
      </c>
      <c r="I74" s="26">
        <f t="shared" si="16"/>
        <v>0</v>
      </c>
      <c r="J74" s="27" t="str">
        <f>MID('USH2A e13 (A) - 2ry Str + Mask '!$A$2,E74,F74)</f>
        <v>))))..</v>
      </c>
      <c r="K74" s="26">
        <f t="shared" si="17"/>
        <v>0.33333333333333331</v>
      </c>
      <c r="L74" s="27" t="str">
        <f>MID('USH2A e13 (A) - 2ry Str + Mask '!$D$2,E74,F74)</f>
        <v>))))..</v>
      </c>
      <c r="M74" s="26">
        <f t="shared" si="18"/>
        <v>0.33333333333333331</v>
      </c>
      <c r="N74" s="28">
        <f t="shared" si="19"/>
        <v>0</v>
      </c>
      <c r="O74" s="29" t="str">
        <f t="shared" si="20"/>
        <v>EIE</v>
      </c>
      <c r="P74" s="29" t="str">
        <f t="shared" si="21"/>
        <v>ESE</v>
      </c>
      <c r="Q74" s="28">
        <f t="shared" si="22"/>
        <v>0</v>
      </c>
      <c r="R74" s="30">
        <f t="shared" si="23"/>
        <v>0</v>
      </c>
    </row>
    <row r="75" spans="1:18" ht="32" customHeight="1" x14ac:dyDescent="0.15">
      <c r="A75" s="20" t="s">
        <v>46</v>
      </c>
      <c r="B75" s="20" t="s">
        <v>2274</v>
      </c>
      <c r="C75" s="20" t="s">
        <v>37</v>
      </c>
      <c r="D75" s="21" t="s">
        <v>1324</v>
      </c>
      <c r="E75" s="22">
        <f t="shared" si="12"/>
        <v>118</v>
      </c>
      <c r="F75" s="23">
        <f t="shared" si="13"/>
        <v>6</v>
      </c>
      <c r="G75" s="24">
        <f t="shared" si="14"/>
        <v>124</v>
      </c>
      <c r="H75" s="25">
        <f t="shared" si="15"/>
        <v>0</v>
      </c>
      <c r="I75" s="26">
        <f t="shared" si="16"/>
        <v>-0.16666666666666666</v>
      </c>
      <c r="J75" s="27" t="str">
        <f>MID('USH2A e13 (A) - 2ry Str + Mask '!$A$2,E75,F75)</f>
        <v>..))))</v>
      </c>
      <c r="K75" s="26">
        <f t="shared" si="17"/>
        <v>0.33333333333333331</v>
      </c>
      <c r="L75" s="27" t="str">
        <f>MID('USH2A e13 (A) - 2ry Str + Mask '!$D$2,E75,F75)</f>
        <v>..))))</v>
      </c>
      <c r="M75" s="26">
        <f t="shared" si="18"/>
        <v>0.33333333333333331</v>
      </c>
      <c r="N75" s="28">
        <f t="shared" si="19"/>
        <v>0</v>
      </c>
      <c r="O75" s="29" t="str">
        <f t="shared" si="20"/>
        <v>IIE</v>
      </c>
      <c r="P75" s="29" t="str">
        <f t="shared" si="21"/>
        <v>ESS</v>
      </c>
      <c r="Q75" s="28">
        <f t="shared" si="22"/>
        <v>0</v>
      </c>
      <c r="R75" s="30">
        <f t="shared" si="23"/>
        <v>0</v>
      </c>
    </row>
    <row r="76" spans="1:18" ht="32" customHeight="1" x14ac:dyDescent="0.15">
      <c r="A76" s="20" t="s">
        <v>184</v>
      </c>
      <c r="B76" s="20" t="s">
        <v>2275</v>
      </c>
      <c r="C76" s="20" t="s">
        <v>2276</v>
      </c>
      <c r="D76" s="21" t="s">
        <v>1324</v>
      </c>
      <c r="E76" s="22">
        <f t="shared" si="12"/>
        <v>118</v>
      </c>
      <c r="F76" s="23">
        <f t="shared" si="13"/>
        <v>8</v>
      </c>
      <c r="G76" s="24">
        <f t="shared" si="14"/>
        <v>126</v>
      </c>
      <c r="H76" s="25">
        <f t="shared" si="15"/>
        <v>0</v>
      </c>
      <c r="I76" s="26">
        <f t="shared" si="16"/>
        <v>-0.125</v>
      </c>
      <c r="J76" s="27" t="str">
        <f>MID('USH2A e13 (A) - 2ry Str + Mask '!$A$2,E76,F76)</f>
        <v>..))))))</v>
      </c>
      <c r="K76" s="26">
        <f t="shared" si="17"/>
        <v>0.25</v>
      </c>
      <c r="L76" s="27" t="str">
        <f>MID('USH2A e13 (A) - 2ry Str + Mask '!$D$2,E76,F76)</f>
        <v>..))))))</v>
      </c>
      <c r="M76" s="26">
        <f t="shared" si="18"/>
        <v>0.25</v>
      </c>
      <c r="N76" s="28">
        <f t="shared" si="19"/>
        <v>0</v>
      </c>
      <c r="O76" s="29" t="str">
        <f t="shared" si="20"/>
        <v>PESS</v>
      </c>
      <c r="P76" s="29" t="str">
        <f t="shared" si="21"/>
        <v>ESS</v>
      </c>
      <c r="Q76" s="28">
        <f t="shared" si="22"/>
        <v>0</v>
      </c>
      <c r="R76" s="30">
        <f t="shared" si="23"/>
        <v>0</v>
      </c>
    </row>
    <row r="77" spans="1:18" ht="32" customHeight="1" x14ac:dyDescent="0.15">
      <c r="A77" s="20" t="s">
        <v>46</v>
      </c>
      <c r="B77" s="20" t="s">
        <v>2277</v>
      </c>
      <c r="C77" s="20" t="s">
        <v>37</v>
      </c>
      <c r="D77" s="21" t="s">
        <v>211</v>
      </c>
      <c r="E77" s="22">
        <f t="shared" si="12"/>
        <v>119</v>
      </c>
      <c r="F77" s="23">
        <f t="shared" si="13"/>
        <v>6</v>
      </c>
      <c r="G77" s="24">
        <f t="shared" si="14"/>
        <v>125</v>
      </c>
      <c r="H77" s="25">
        <f t="shared" si="15"/>
        <v>0</v>
      </c>
      <c r="I77" s="26">
        <f t="shared" si="16"/>
        <v>-0.16666666666666666</v>
      </c>
      <c r="J77" s="27" t="str">
        <f>MID('USH2A e13 (A) - 2ry Str + Mask '!$A$2,E77,F77)</f>
        <v>.)))))</v>
      </c>
      <c r="K77" s="26">
        <f t="shared" si="17"/>
        <v>0.16666666666666666</v>
      </c>
      <c r="L77" s="27" t="str">
        <f>MID('USH2A e13 (A) - 2ry Str + Mask '!$D$2,E77,F77)</f>
        <v>.)))))</v>
      </c>
      <c r="M77" s="26">
        <f t="shared" si="18"/>
        <v>0.16666666666666666</v>
      </c>
      <c r="N77" s="28">
        <f t="shared" si="19"/>
        <v>0</v>
      </c>
      <c r="O77" s="29" t="str">
        <f t="shared" si="20"/>
        <v>IIE</v>
      </c>
      <c r="P77" s="29" t="str">
        <f t="shared" si="21"/>
        <v>ESS</v>
      </c>
      <c r="Q77" s="28">
        <f t="shared" si="22"/>
        <v>0</v>
      </c>
      <c r="R77" s="30">
        <f t="shared" si="23"/>
        <v>0</v>
      </c>
    </row>
    <row r="78" spans="1:18" ht="44" customHeight="1" x14ac:dyDescent="0.15">
      <c r="A78" s="20" t="s">
        <v>65</v>
      </c>
      <c r="B78" s="20" t="s">
        <v>2278</v>
      </c>
      <c r="C78" s="20" t="s">
        <v>1546</v>
      </c>
      <c r="D78" s="21" t="s">
        <v>216</v>
      </c>
      <c r="E78" s="22">
        <f t="shared" si="12"/>
        <v>120</v>
      </c>
      <c r="F78" s="23">
        <f t="shared" si="13"/>
        <v>6</v>
      </c>
      <c r="G78" s="24">
        <f t="shared" si="14"/>
        <v>126</v>
      </c>
      <c r="H78" s="25">
        <f t="shared" si="15"/>
        <v>0</v>
      </c>
      <c r="I78" s="26">
        <f t="shared" si="16"/>
        <v>-0.16666666666666666</v>
      </c>
      <c r="J78" s="27" t="str">
        <f>MID('USH2A e13 (A) - 2ry Str + Mask '!$A$2,E78,F78)</f>
        <v>))))))</v>
      </c>
      <c r="K78" s="26">
        <f t="shared" si="17"/>
        <v>0</v>
      </c>
      <c r="L78" s="27" t="str">
        <f>MID('USH2A e13 (A) - 2ry Str + Mask '!$D$2,E78,F78)</f>
        <v>))))))</v>
      </c>
      <c r="M78" s="26">
        <f t="shared" si="18"/>
        <v>0</v>
      </c>
      <c r="N78" s="28">
        <f t="shared" si="19"/>
        <v>0</v>
      </c>
      <c r="O78" s="29" t="str">
        <f t="shared" si="20"/>
        <v>ESS_hnRNPA1</v>
      </c>
      <c r="P78" s="29" t="str">
        <f t="shared" si="21"/>
        <v>ESS</v>
      </c>
      <c r="Q78" s="28">
        <f t="shared" si="22"/>
        <v>0</v>
      </c>
      <c r="R78" s="30">
        <f t="shared" si="23"/>
        <v>0</v>
      </c>
    </row>
    <row r="79" spans="1:18" ht="32" customHeight="1" x14ac:dyDescent="0.15">
      <c r="A79" s="20" t="s">
        <v>35</v>
      </c>
      <c r="B79" s="20" t="s">
        <v>2278</v>
      </c>
      <c r="C79" s="20" t="s">
        <v>37</v>
      </c>
      <c r="D79" s="21" t="s">
        <v>216</v>
      </c>
      <c r="E79" s="22">
        <f t="shared" si="12"/>
        <v>120</v>
      </c>
      <c r="F79" s="23">
        <f t="shared" si="13"/>
        <v>6</v>
      </c>
      <c r="G79" s="24">
        <f t="shared" si="14"/>
        <v>126</v>
      </c>
      <c r="H79" s="25">
        <f t="shared" si="15"/>
        <v>0.16666666666666666</v>
      </c>
      <c r="I79" s="26">
        <f t="shared" si="16"/>
        <v>0</v>
      </c>
      <c r="J79" s="27" t="str">
        <f>MID('USH2A e13 (A) - 2ry Str + Mask '!$A$2,E79,F79)</f>
        <v>))))))</v>
      </c>
      <c r="K79" s="26">
        <f t="shared" si="17"/>
        <v>0</v>
      </c>
      <c r="L79" s="27" t="str">
        <f>MID('USH2A e13 (A) - 2ry Str + Mask '!$D$2,E79,F79)</f>
        <v>))))))</v>
      </c>
      <c r="M79" s="26">
        <f t="shared" si="18"/>
        <v>0</v>
      </c>
      <c r="N79" s="28">
        <f t="shared" si="19"/>
        <v>0</v>
      </c>
      <c r="O79" s="29" t="str">
        <f t="shared" si="20"/>
        <v>EIE</v>
      </c>
      <c r="P79" s="29" t="str">
        <f t="shared" si="21"/>
        <v>ESE</v>
      </c>
      <c r="Q79" s="28">
        <f t="shared" si="22"/>
        <v>0</v>
      </c>
      <c r="R79" s="30">
        <f t="shared" si="23"/>
        <v>0</v>
      </c>
    </row>
    <row r="80" spans="1:18" ht="32" customHeight="1" x14ac:dyDescent="0.15">
      <c r="A80" s="20" t="s">
        <v>88</v>
      </c>
      <c r="B80" s="20" t="s">
        <v>1593</v>
      </c>
      <c r="C80" s="20" t="s">
        <v>1594</v>
      </c>
      <c r="D80" s="21" t="s">
        <v>220</v>
      </c>
      <c r="E80" s="22">
        <f t="shared" si="12"/>
        <v>121</v>
      </c>
      <c r="F80" s="23">
        <f t="shared" si="13"/>
        <v>6</v>
      </c>
      <c r="G80" s="24">
        <f t="shared" si="14"/>
        <v>127</v>
      </c>
      <c r="H80" s="25">
        <f t="shared" si="15"/>
        <v>0.16666666666666666</v>
      </c>
      <c r="I80" s="26">
        <f t="shared" si="16"/>
        <v>0</v>
      </c>
      <c r="J80" s="27" t="str">
        <f>MID('USH2A e13 (A) - 2ry Str + Mask '!$A$2,E80,F80)</f>
        <v>))))))</v>
      </c>
      <c r="K80" s="26">
        <f t="shared" si="17"/>
        <v>0</v>
      </c>
      <c r="L80" s="27" t="str">
        <f>MID('USH2A e13 (A) - 2ry Str + Mask '!$D$2,E80,F80)</f>
        <v>))))))</v>
      </c>
      <c r="M80" s="26">
        <f t="shared" si="18"/>
        <v>0</v>
      </c>
      <c r="N80" s="28">
        <f t="shared" si="19"/>
        <v>0</v>
      </c>
      <c r="O80" s="29" t="str">
        <f t="shared" si="20"/>
        <v>ESE_9G8</v>
      </c>
      <c r="P80" s="29" t="str">
        <f t="shared" si="21"/>
        <v>ESE</v>
      </c>
      <c r="Q80" s="28">
        <f t="shared" si="22"/>
        <v>0</v>
      </c>
      <c r="R80" s="30">
        <f t="shared" si="23"/>
        <v>0</v>
      </c>
    </row>
    <row r="81" spans="1:18" ht="32" customHeight="1" x14ac:dyDescent="0.15">
      <c r="A81" s="20" t="s">
        <v>196</v>
      </c>
      <c r="B81" s="20" t="s">
        <v>1596</v>
      </c>
      <c r="C81" s="20" t="s">
        <v>37</v>
      </c>
      <c r="D81" s="21" t="s">
        <v>225</v>
      </c>
      <c r="E81" s="22">
        <f t="shared" si="12"/>
        <v>122</v>
      </c>
      <c r="F81" s="23">
        <f t="shared" si="13"/>
        <v>6</v>
      </c>
      <c r="G81" s="24">
        <f t="shared" si="14"/>
        <v>128</v>
      </c>
      <c r="H81" s="25">
        <f t="shared" si="15"/>
        <v>0.16666666666666666</v>
      </c>
      <c r="I81" s="26">
        <f t="shared" si="16"/>
        <v>0</v>
      </c>
      <c r="J81" s="27" t="str">
        <f>MID('USH2A e13 (A) - 2ry Str + Mask '!$A$2,E81,F81)</f>
        <v>))))).</v>
      </c>
      <c r="K81" s="26">
        <f t="shared" si="17"/>
        <v>0.16666666666666666</v>
      </c>
      <c r="L81" s="27" t="str">
        <f>MID('USH2A e13 (A) - 2ry Str + Mask '!$D$2,E81,F81)</f>
        <v>))))).</v>
      </c>
      <c r="M81" s="26">
        <f t="shared" si="18"/>
        <v>0.16666666666666666</v>
      </c>
      <c r="N81" s="28">
        <f t="shared" si="19"/>
        <v>0</v>
      </c>
      <c r="O81" s="29" t="str">
        <f t="shared" si="20"/>
        <v>RESCUE ESE</v>
      </c>
      <c r="P81" s="29" t="str">
        <f t="shared" si="21"/>
        <v>ESE</v>
      </c>
      <c r="Q81" s="28">
        <f t="shared" si="22"/>
        <v>0</v>
      </c>
      <c r="R81" s="30">
        <f t="shared" si="23"/>
        <v>0</v>
      </c>
    </row>
    <row r="82" spans="1:18" ht="32" customHeight="1" x14ac:dyDescent="0.15">
      <c r="A82" s="20" t="s">
        <v>35</v>
      </c>
      <c r="B82" s="20" t="s">
        <v>1596</v>
      </c>
      <c r="C82" s="20" t="s">
        <v>37</v>
      </c>
      <c r="D82" s="21" t="s">
        <v>225</v>
      </c>
      <c r="E82" s="22">
        <f t="shared" si="12"/>
        <v>122</v>
      </c>
      <c r="F82" s="23">
        <f t="shared" si="13"/>
        <v>6</v>
      </c>
      <c r="G82" s="24">
        <f t="shared" si="14"/>
        <v>128</v>
      </c>
      <c r="H82" s="25">
        <f t="shared" si="15"/>
        <v>0.16666666666666666</v>
      </c>
      <c r="I82" s="26">
        <f t="shared" si="16"/>
        <v>0</v>
      </c>
      <c r="J82" s="27" t="str">
        <f>MID('USH2A e13 (A) - 2ry Str + Mask '!$A$2,E82,F82)</f>
        <v>))))).</v>
      </c>
      <c r="K82" s="26">
        <f t="shared" si="17"/>
        <v>0.16666666666666666</v>
      </c>
      <c r="L82" s="27" t="str">
        <f>MID('USH2A e13 (A) - 2ry Str + Mask '!$D$2,E82,F82)</f>
        <v>))))).</v>
      </c>
      <c r="M82" s="26">
        <f t="shared" si="18"/>
        <v>0.16666666666666666</v>
      </c>
      <c r="N82" s="28">
        <f t="shared" si="19"/>
        <v>0</v>
      </c>
      <c r="O82" s="29" t="str">
        <f t="shared" si="20"/>
        <v>EIE</v>
      </c>
      <c r="P82" s="29" t="str">
        <f t="shared" si="21"/>
        <v>ESE</v>
      </c>
      <c r="Q82" s="28">
        <f t="shared" si="22"/>
        <v>0</v>
      </c>
      <c r="R82" s="30">
        <f t="shared" si="23"/>
        <v>0</v>
      </c>
    </row>
    <row r="83" spans="1:18" ht="32" customHeight="1" x14ac:dyDescent="0.15">
      <c r="A83" s="20" t="s">
        <v>46</v>
      </c>
      <c r="B83" s="20" t="s">
        <v>2279</v>
      </c>
      <c r="C83" s="20" t="s">
        <v>37</v>
      </c>
      <c r="D83" s="21" t="s">
        <v>593</v>
      </c>
      <c r="E83" s="22">
        <f t="shared" si="12"/>
        <v>123</v>
      </c>
      <c r="F83" s="23">
        <f t="shared" si="13"/>
        <v>6</v>
      </c>
      <c r="G83" s="24">
        <f t="shared" si="14"/>
        <v>129</v>
      </c>
      <c r="H83" s="25">
        <f t="shared" si="15"/>
        <v>0</v>
      </c>
      <c r="I83" s="26">
        <f t="shared" si="16"/>
        <v>-0.16666666666666666</v>
      </c>
      <c r="J83" s="27" t="str">
        <f>MID('USH2A e13 (A) - 2ry Str + Mask '!$A$2,E83,F83)</f>
        <v>))))..</v>
      </c>
      <c r="K83" s="26">
        <f t="shared" si="17"/>
        <v>0.33333333333333331</v>
      </c>
      <c r="L83" s="27" t="str">
        <f>MID('USH2A e13 (A) - 2ry Str + Mask '!$D$2,E83,F83)</f>
        <v>))))..</v>
      </c>
      <c r="M83" s="26">
        <f t="shared" si="18"/>
        <v>0.33333333333333331</v>
      </c>
      <c r="N83" s="28">
        <f t="shared" si="19"/>
        <v>0</v>
      </c>
      <c r="O83" s="29" t="str">
        <f t="shared" si="20"/>
        <v>IIE</v>
      </c>
      <c r="P83" s="29" t="str">
        <f t="shared" si="21"/>
        <v>ESS</v>
      </c>
      <c r="Q83" s="28">
        <f t="shared" si="22"/>
        <v>0</v>
      </c>
      <c r="R83" s="30">
        <f t="shared" si="23"/>
        <v>0</v>
      </c>
    </row>
    <row r="84" spans="1:18" ht="44" customHeight="1" x14ac:dyDescent="0.15">
      <c r="A84" s="20" t="s">
        <v>69</v>
      </c>
      <c r="B84" s="20" t="s">
        <v>2280</v>
      </c>
      <c r="C84" s="20" t="s">
        <v>2281</v>
      </c>
      <c r="D84" s="21" t="s">
        <v>593</v>
      </c>
      <c r="E84" s="22">
        <f t="shared" si="12"/>
        <v>123</v>
      </c>
      <c r="F84" s="23">
        <f t="shared" si="13"/>
        <v>7</v>
      </c>
      <c r="G84" s="24">
        <f t="shared" si="14"/>
        <v>130</v>
      </c>
      <c r="H84" s="25">
        <f t="shared" si="15"/>
        <v>0</v>
      </c>
      <c r="I84" s="26">
        <f t="shared" si="16"/>
        <v>-0.14285714285714285</v>
      </c>
      <c r="J84" s="27" t="str">
        <f>MID('USH2A e13 (A) - 2ry Str + Mask '!$A$2,E84,F84)</f>
        <v>))))...</v>
      </c>
      <c r="K84" s="26">
        <f t="shared" si="17"/>
        <v>0.42857142857142855</v>
      </c>
      <c r="L84" s="27" t="str">
        <f>MID('USH2A e13 (A) - 2ry Str + Mask '!$D$2,E84,F84)</f>
        <v>))))...</v>
      </c>
      <c r="M84" s="26">
        <f t="shared" si="18"/>
        <v>0.42857142857142855</v>
      </c>
      <c r="N84" s="28">
        <f t="shared" si="19"/>
        <v>0</v>
      </c>
      <c r="O84" s="29" t="str">
        <f t="shared" si="20"/>
        <v>Sironi_motif2</v>
      </c>
      <c r="P84" s="29" t="str">
        <f t="shared" si="21"/>
        <v>ESS</v>
      </c>
      <c r="Q84" s="28">
        <f t="shared" si="22"/>
        <v>0</v>
      </c>
      <c r="R84" s="30">
        <f t="shared" si="23"/>
        <v>0</v>
      </c>
    </row>
    <row r="85" spans="1:18" ht="32" customHeight="1" x14ac:dyDescent="0.15">
      <c r="A85" s="20" t="s">
        <v>88</v>
      </c>
      <c r="B85" s="20" t="s">
        <v>2282</v>
      </c>
      <c r="C85" s="20" t="s">
        <v>2283</v>
      </c>
      <c r="D85" s="21" t="s">
        <v>228</v>
      </c>
      <c r="E85" s="22">
        <f t="shared" si="12"/>
        <v>124</v>
      </c>
      <c r="F85" s="23">
        <f t="shared" si="13"/>
        <v>6</v>
      </c>
      <c r="G85" s="24">
        <f t="shared" si="14"/>
        <v>130</v>
      </c>
      <c r="H85" s="25">
        <f t="shared" si="15"/>
        <v>0.16666666666666666</v>
      </c>
      <c r="I85" s="26">
        <f t="shared" si="16"/>
        <v>0</v>
      </c>
      <c r="J85" s="27" t="str">
        <f>MID('USH2A e13 (A) - 2ry Str + Mask '!$A$2,E85,F85)</f>
        <v>)))...</v>
      </c>
      <c r="K85" s="26">
        <f t="shared" si="17"/>
        <v>0.5</v>
      </c>
      <c r="L85" s="27" t="str">
        <f>MID('USH2A e13 (A) - 2ry Str + Mask '!$D$2,E85,F85)</f>
        <v>)))...</v>
      </c>
      <c r="M85" s="26">
        <f t="shared" si="18"/>
        <v>0.5</v>
      </c>
      <c r="N85" s="28">
        <f t="shared" si="19"/>
        <v>0</v>
      </c>
      <c r="O85" s="29" t="str">
        <f t="shared" si="20"/>
        <v>ESE_9G8</v>
      </c>
      <c r="P85" s="29" t="str">
        <f t="shared" si="21"/>
        <v>ESE</v>
      </c>
      <c r="Q85" s="28">
        <f t="shared" si="22"/>
        <v>0</v>
      </c>
      <c r="R85" s="30">
        <f t="shared" si="23"/>
        <v>0</v>
      </c>
    </row>
    <row r="86" spans="1:18" ht="32" customHeight="1" x14ac:dyDescent="0.15">
      <c r="A86" s="20" t="s">
        <v>46</v>
      </c>
      <c r="B86" s="20" t="s">
        <v>2282</v>
      </c>
      <c r="C86" s="20" t="s">
        <v>37</v>
      </c>
      <c r="D86" s="21" t="s">
        <v>228</v>
      </c>
      <c r="E86" s="22">
        <f t="shared" si="12"/>
        <v>124</v>
      </c>
      <c r="F86" s="23">
        <f t="shared" si="13"/>
        <v>6</v>
      </c>
      <c r="G86" s="24">
        <f t="shared" si="14"/>
        <v>130</v>
      </c>
      <c r="H86" s="25">
        <f t="shared" si="15"/>
        <v>0</v>
      </c>
      <c r="I86" s="26">
        <f t="shared" si="16"/>
        <v>-0.16666666666666666</v>
      </c>
      <c r="J86" s="27" t="str">
        <f>MID('USH2A e13 (A) - 2ry Str + Mask '!$A$2,E86,F86)</f>
        <v>)))...</v>
      </c>
      <c r="K86" s="26">
        <f t="shared" si="17"/>
        <v>0.5</v>
      </c>
      <c r="L86" s="27" t="str">
        <f>MID('USH2A e13 (A) - 2ry Str + Mask '!$D$2,E86,F86)</f>
        <v>)))...</v>
      </c>
      <c r="M86" s="26">
        <f t="shared" si="18"/>
        <v>0.5</v>
      </c>
      <c r="N86" s="28">
        <f t="shared" si="19"/>
        <v>0</v>
      </c>
      <c r="O86" s="29" t="str">
        <f t="shared" si="20"/>
        <v>IIE</v>
      </c>
      <c r="P86" s="29" t="str">
        <f t="shared" si="21"/>
        <v>ESS</v>
      </c>
      <c r="Q86" s="28">
        <f t="shared" si="22"/>
        <v>0</v>
      </c>
      <c r="R86" s="30">
        <f t="shared" si="23"/>
        <v>0</v>
      </c>
    </row>
    <row r="87" spans="1:18" ht="32" customHeight="1" x14ac:dyDescent="0.15">
      <c r="A87" s="20" t="s">
        <v>46</v>
      </c>
      <c r="B87" s="20" t="s">
        <v>2284</v>
      </c>
      <c r="C87" s="20" t="s">
        <v>37</v>
      </c>
      <c r="D87" s="21" t="s">
        <v>230</v>
      </c>
      <c r="E87" s="22">
        <f t="shared" si="12"/>
        <v>125</v>
      </c>
      <c r="F87" s="23">
        <f t="shared" si="13"/>
        <v>6</v>
      </c>
      <c r="G87" s="24">
        <f t="shared" si="14"/>
        <v>131</v>
      </c>
      <c r="H87" s="25">
        <f t="shared" si="15"/>
        <v>0</v>
      </c>
      <c r="I87" s="26">
        <f t="shared" si="16"/>
        <v>-0.16666666666666666</v>
      </c>
      <c r="J87" s="27" t="str">
        <f>MID('USH2A e13 (A) - 2ry Str + Mask '!$A$2,E87,F87)</f>
        <v>))...)</v>
      </c>
      <c r="K87" s="26">
        <f t="shared" si="17"/>
        <v>0.5</v>
      </c>
      <c r="L87" s="27" t="str">
        <f>MID('USH2A e13 (A) - 2ry Str + Mask '!$D$2,E87,F87)</f>
        <v>))...)</v>
      </c>
      <c r="M87" s="26">
        <f t="shared" si="18"/>
        <v>0.5</v>
      </c>
      <c r="N87" s="28">
        <f t="shared" si="19"/>
        <v>0</v>
      </c>
      <c r="O87" s="29" t="str">
        <f t="shared" si="20"/>
        <v>IIE</v>
      </c>
      <c r="P87" s="29" t="str">
        <f t="shared" si="21"/>
        <v>ESS</v>
      </c>
      <c r="Q87" s="28">
        <f t="shared" si="22"/>
        <v>0</v>
      </c>
      <c r="R87" s="30">
        <f t="shared" si="23"/>
        <v>0</v>
      </c>
    </row>
    <row r="88" spans="1:18" ht="32" customHeight="1" x14ac:dyDescent="0.15">
      <c r="A88" s="20" t="s">
        <v>46</v>
      </c>
      <c r="B88" s="20" t="s">
        <v>2285</v>
      </c>
      <c r="C88" s="20" t="s">
        <v>37</v>
      </c>
      <c r="D88" s="21" t="s">
        <v>1111</v>
      </c>
      <c r="E88" s="22">
        <f t="shared" si="12"/>
        <v>126</v>
      </c>
      <c r="F88" s="23">
        <f t="shared" si="13"/>
        <v>6</v>
      </c>
      <c r="G88" s="24">
        <f t="shared" si="14"/>
        <v>132</v>
      </c>
      <c r="H88" s="25">
        <f t="shared" si="15"/>
        <v>0</v>
      </c>
      <c r="I88" s="26">
        <f t="shared" si="16"/>
        <v>-0.16666666666666666</v>
      </c>
      <c r="J88" s="27" t="str">
        <f>MID('USH2A e13 (A) - 2ry Str + Mask '!$A$2,E88,F88)</f>
        <v>)...).</v>
      </c>
      <c r="K88" s="26">
        <f t="shared" si="17"/>
        <v>0.66666666666666663</v>
      </c>
      <c r="L88" s="27" t="str">
        <f>MID('USH2A e13 (A) - 2ry Str + Mask '!$D$2,E88,F88)</f>
        <v>)...))</v>
      </c>
      <c r="M88" s="26">
        <f t="shared" si="18"/>
        <v>0.5</v>
      </c>
      <c r="N88" s="28">
        <f t="shared" si="19"/>
        <v>-0.16666666666666663</v>
      </c>
      <c r="O88" s="29" t="str">
        <f t="shared" si="20"/>
        <v>IIE</v>
      </c>
      <c r="P88" s="29" t="str">
        <f t="shared" si="21"/>
        <v>ESS</v>
      </c>
      <c r="Q88" s="28">
        <f t="shared" si="22"/>
        <v>0</v>
      </c>
      <c r="R88" s="30">
        <f t="shared" si="23"/>
        <v>-0.16666666666666663</v>
      </c>
    </row>
    <row r="89" spans="1:18" ht="44" customHeight="1" x14ac:dyDescent="0.15">
      <c r="A89" s="20" t="s">
        <v>69</v>
      </c>
      <c r="B89" s="20" t="s">
        <v>2286</v>
      </c>
      <c r="C89" s="20" t="s">
        <v>2287</v>
      </c>
      <c r="D89" s="21" t="s">
        <v>1111</v>
      </c>
      <c r="E89" s="22">
        <f t="shared" si="12"/>
        <v>126</v>
      </c>
      <c r="F89" s="23">
        <f t="shared" si="13"/>
        <v>7</v>
      </c>
      <c r="G89" s="24">
        <f t="shared" si="14"/>
        <v>133</v>
      </c>
      <c r="H89" s="25">
        <f t="shared" si="15"/>
        <v>0</v>
      </c>
      <c r="I89" s="26">
        <f t="shared" si="16"/>
        <v>-0.14285714285714285</v>
      </c>
      <c r="J89" s="27" t="str">
        <f>MID('USH2A e13 (A) - 2ry Str + Mask '!$A$2,E89,F89)</f>
        <v>)...).)</v>
      </c>
      <c r="K89" s="26">
        <f t="shared" si="17"/>
        <v>0.5714285714285714</v>
      </c>
      <c r="L89" s="27" t="str">
        <f>MID('USH2A e13 (A) - 2ry Str + Mask '!$D$2,E89,F89)</f>
        <v>)...)))</v>
      </c>
      <c r="M89" s="26">
        <f t="shared" si="18"/>
        <v>0.42857142857142855</v>
      </c>
      <c r="N89" s="28">
        <f t="shared" si="19"/>
        <v>-0.14285714285714285</v>
      </c>
      <c r="O89" s="29" t="str">
        <f t="shared" si="20"/>
        <v>Sironi_motif2</v>
      </c>
      <c r="P89" s="29" t="str">
        <f t="shared" si="21"/>
        <v>ESS</v>
      </c>
      <c r="Q89" s="28">
        <f t="shared" si="22"/>
        <v>0</v>
      </c>
      <c r="R89" s="30">
        <f t="shared" si="23"/>
        <v>-0.14285714285714285</v>
      </c>
    </row>
    <row r="90" spans="1:18" ht="32" customHeight="1" x14ac:dyDescent="0.15">
      <c r="A90" s="20" t="s">
        <v>196</v>
      </c>
      <c r="B90" s="20" t="s">
        <v>2288</v>
      </c>
      <c r="C90" s="20" t="s">
        <v>37</v>
      </c>
      <c r="D90" s="21" t="s">
        <v>594</v>
      </c>
      <c r="E90" s="22">
        <f t="shared" si="12"/>
        <v>127</v>
      </c>
      <c r="F90" s="23">
        <f t="shared" si="13"/>
        <v>6</v>
      </c>
      <c r="G90" s="24">
        <f t="shared" si="14"/>
        <v>133</v>
      </c>
      <c r="H90" s="25">
        <f t="shared" si="15"/>
        <v>0.16666666666666666</v>
      </c>
      <c r="I90" s="26">
        <f t="shared" si="16"/>
        <v>0</v>
      </c>
      <c r="J90" s="27" t="str">
        <f>MID('USH2A e13 (A) - 2ry Str + Mask '!$A$2,E90,F90)</f>
        <v>...).)</v>
      </c>
      <c r="K90" s="26">
        <f t="shared" si="17"/>
        <v>0.66666666666666663</v>
      </c>
      <c r="L90" s="27" t="str">
        <f>MID('USH2A e13 (A) - 2ry Str + Mask '!$D$2,E90,F90)</f>
        <v>...)))</v>
      </c>
      <c r="M90" s="26">
        <f t="shared" si="18"/>
        <v>0.5</v>
      </c>
      <c r="N90" s="28">
        <f t="shared" si="19"/>
        <v>-0.16666666666666663</v>
      </c>
      <c r="O90" s="29" t="str">
        <f t="shared" si="20"/>
        <v>RESCUE ESE</v>
      </c>
      <c r="P90" s="29" t="str">
        <f t="shared" si="21"/>
        <v>ESE</v>
      </c>
      <c r="Q90" s="28">
        <f t="shared" si="22"/>
        <v>-0.16666666666666663</v>
      </c>
      <c r="R90" s="30">
        <f t="shared" si="23"/>
        <v>0</v>
      </c>
    </row>
    <row r="91" spans="1:18" ht="32" customHeight="1" x14ac:dyDescent="0.15">
      <c r="A91" s="20" t="s">
        <v>46</v>
      </c>
      <c r="B91" s="20" t="s">
        <v>2288</v>
      </c>
      <c r="C91" s="20" t="s">
        <v>37</v>
      </c>
      <c r="D91" s="21" t="s">
        <v>594</v>
      </c>
      <c r="E91" s="22">
        <f t="shared" si="12"/>
        <v>127</v>
      </c>
      <c r="F91" s="23">
        <f t="shared" si="13"/>
        <v>6</v>
      </c>
      <c r="G91" s="24">
        <f t="shared" si="14"/>
        <v>133</v>
      </c>
      <c r="H91" s="25">
        <f t="shared" si="15"/>
        <v>0</v>
      </c>
      <c r="I91" s="26">
        <f t="shared" si="16"/>
        <v>-0.16666666666666666</v>
      </c>
      <c r="J91" s="27" t="str">
        <f>MID('USH2A e13 (A) - 2ry Str + Mask '!$A$2,E91,F91)</f>
        <v>...).)</v>
      </c>
      <c r="K91" s="26">
        <f t="shared" si="17"/>
        <v>0.66666666666666663</v>
      </c>
      <c r="L91" s="27" t="str">
        <f>MID('USH2A e13 (A) - 2ry Str + Mask '!$D$2,E91,F91)</f>
        <v>...)))</v>
      </c>
      <c r="M91" s="26">
        <f t="shared" si="18"/>
        <v>0.5</v>
      </c>
      <c r="N91" s="28">
        <f t="shared" si="19"/>
        <v>-0.16666666666666663</v>
      </c>
      <c r="O91" s="29" t="str">
        <f t="shared" si="20"/>
        <v>IIE</v>
      </c>
      <c r="P91" s="29" t="str">
        <f t="shared" si="21"/>
        <v>ESS</v>
      </c>
      <c r="Q91" s="28">
        <f t="shared" si="22"/>
        <v>0</v>
      </c>
      <c r="R91" s="30">
        <f t="shared" si="23"/>
        <v>-0.16666666666666663</v>
      </c>
    </row>
    <row r="92" spans="1:18" ht="32" customHeight="1" x14ac:dyDescent="0.15">
      <c r="A92" s="20" t="s">
        <v>196</v>
      </c>
      <c r="B92" s="20" t="s">
        <v>2257</v>
      </c>
      <c r="C92" s="20" t="s">
        <v>37</v>
      </c>
      <c r="D92" s="21" t="s">
        <v>233</v>
      </c>
      <c r="E92" s="22">
        <f t="shared" si="12"/>
        <v>128</v>
      </c>
      <c r="F92" s="23">
        <f t="shared" si="13"/>
        <v>6</v>
      </c>
      <c r="G92" s="24">
        <f t="shared" si="14"/>
        <v>134</v>
      </c>
      <c r="H92" s="25">
        <f t="shared" si="15"/>
        <v>0.16666666666666666</v>
      </c>
      <c r="I92" s="26">
        <f t="shared" si="16"/>
        <v>0</v>
      </c>
      <c r="J92" s="27" t="str">
        <f>MID('USH2A e13 (A) - 2ry Str + Mask '!$A$2,E92,F92)</f>
        <v>..).))</v>
      </c>
      <c r="K92" s="26">
        <f t="shared" si="17"/>
        <v>0.5</v>
      </c>
      <c r="L92" s="27" t="str">
        <f>MID('USH2A e13 (A) - 2ry Str + Mask '!$D$2,E92,F92)</f>
        <v>..))))</v>
      </c>
      <c r="M92" s="26">
        <f t="shared" si="18"/>
        <v>0.33333333333333331</v>
      </c>
      <c r="N92" s="28">
        <f t="shared" si="19"/>
        <v>-0.16666666666666669</v>
      </c>
      <c r="O92" s="29" t="str">
        <f t="shared" si="20"/>
        <v>RESCUE ESE</v>
      </c>
      <c r="P92" s="29" t="str">
        <f t="shared" si="21"/>
        <v>ESE</v>
      </c>
      <c r="Q92" s="28">
        <f t="shared" si="22"/>
        <v>-0.16666666666666669</v>
      </c>
      <c r="R92" s="30">
        <f t="shared" si="23"/>
        <v>0</v>
      </c>
    </row>
    <row r="93" spans="1:18" ht="32" customHeight="1" x14ac:dyDescent="0.15">
      <c r="A93" s="20" t="s">
        <v>46</v>
      </c>
      <c r="B93" s="20" t="s">
        <v>2257</v>
      </c>
      <c r="C93" s="20" t="s">
        <v>37</v>
      </c>
      <c r="D93" s="21" t="s">
        <v>233</v>
      </c>
      <c r="E93" s="22">
        <f t="shared" si="12"/>
        <v>128</v>
      </c>
      <c r="F93" s="23">
        <f t="shared" si="13"/>
        <v>6</v>
      </c>
      <c r="G93" s="24">
        <f t="shared" si="14"/>
        <v>134</v>
      </c>
      <c r="H93" s="25">
        <f t="shared" si="15"/>
        <v>0</v>
      </c>
      <c r="I93" s="26">
        <f t="shared" si="16"/>
        <v>-0.16666666666666666</v>
      </c>
      <c r="J93" s="27" t="str">
        <f>MID('USH2A e13 (A) - 2ry Str + Mask '!$A$2,E93,F93)</f>
        <v>..).))</v>
      </c>
      <c r="K93" s="26">
        <f t="shared" si="17"/>
        <v>0.5</v>
      </c>
      <c r="L93" s="27" t="str">
        <f>MID('USH2A e13 (A) - 2ry Str + Mask '!$D$2,E93,F93)</f>
        <v>..))))</v>
      </c>
      <c r="M93" s="26">
        <f t="shared" si="18"/>
        <v>0.33333333333333331</v>
      </c>
      <c r="N93" s="28">
        <f t="shared" si="19"/>
        <v>-0.16666666666666669</v>
      </c>
      <c r="O93" s="29" t="str">
        <f t="shared" si="20"/>
        <v>IIE</v>
      </c>
      <c r="P93" s="29" t="str">
        <f t="shared" si="21"/>
        <v>ESS</v>
      </c>
      <c r="Q93" s="28">
        <f t="shared" si="22"/>
        <v>0</v>
      </c>
      <c r="R93" s="30">
        <f t="shared" si="23"/>
        <v>-0.16666666666666669</v>
      </c>
    </row>
    <row r="94" spans="1:18" ht="32" customHeight="1" x14ac:dyDescent="0.15">
      <c r="A94" s="20" t="s">
        <v>35</v>
      </c>
      <c r="B94" s="20" t="s">
        <v>2289</v>
      </c>
      <c r="C94" s="20" t="s">
        <v>37</v>
      </c>
      <c r="D94" s="21" t="s">
        <v>236</v>
      </c>
      <c r="E94" s="22">
        <f t="shared" si="12"/>
        <v>129</v>
      </c>
      <c r="F94" s="23">
        <f t="shared" si="13"/>
        <v>6</v>
      </c>
      <c r="G94" s="24">
        <f t="shared" si="14"/>
        <v>135</v>
      </c>
      <c r="H94" s="25">
        <f t="shared" si="15"/>
        <v>0.16666666666666666</v>
      </c>
      <c r="I94" s="26">
        <f t="shared" si="16"/>
        <v>0</v>
      </c>
      <c r="J94" s="27" t="str">
        <f>MID('USH2A e13 (A) - 2ry Str + Mask '!$A$2,E94,F94)</f>
        <v>.).)).</v>
      </c>
      <c r="K94" s="26">
        <f t="shared" si="17"/>
        <v>0.5</v>
      </c>
      <c r="L94" s="27" t="str">
        <f>MID('USH2A e13 (A) - 2ry Str + Mask '!$D$2,E94,F94)</f>
        <v>.)))))</v>
      </c>
      <c r="M94" s="26">
        <f t="shared" si="18"/>
        <v>0.16666666666666666</v>
      </c>
      <c r="N94" s="28">
        <f t="shared" si="19"/>
        <v>-0.33333333333333337</v>
      </c>
      <c r="O94" s="29" t="str">
        <f t="shared" si="20"/>
        <v>EIE</v>
      </c>
      <c r="P94" s="29" t="str">
        <f t="shared" si="21"/>
        <v>ESE</v>
      </c>
      <c r="Q94" s="28">
        <f t="shared" si="22"/>
        <v>-0.33333333333333337</v>
      </c>
      <c r="R94" s="30">
        <f t="shared" si="23"/>
        <v>0</v>
      </c>
    </row>
    <row r="95" spans="1:18" ht="32" customHeight="1" x14ac:dyDescent="0.15">
      <c r="A95" s="20" t="s">
        <v>46</v>
      </c>
      <c r="B95" s="20" t="s">
        <v>2289</v>
      </c>
      <c r="C95" s="20" t="s">
        <v>37</v>
      </c>
      <c r="D95" s="21" t="s">
        <v>236</v>
      </c>
      <c r="E95" s="22">
        <f t="shared" si="12"/>
        <v>129</v>
      </c>
      <c r="F95" s="23">
        <f t="shared" si="13"/>
        <v>6</v>
      </c>
      <c r="G95" s="24">
        <f t="shared" si="14"/>
        <v>135</v>
      </c>
      <c r="H95" s="25">
        <f t="shared" si="15"/>
        <v>0</v>
      </c>
      <c r="I95" s="26">
        <f t="shared" si="16"/>
        <v>-0.16666666666666666</v>
      </c>
      <c r="J95" s="27" t="str">
        <f>MID('USH2A e13 (A) - 2ry Str + Mask '!$A$2,E95,F95)</f>
        <v>.).)).</v>
      </c>
      <c r="K95" s="26">
        <f t="shared" si="17"/>
        <v>0.5</v>
      </c>
      <c r="L95" s="27" t="str">
        <f>MID('USH2A e13 (A) - 2ry Str + Mask '!$D$2,E95,F95)</f>
        <v>.)))))</v>
      </c>
      <c r="M95" s="26">
        <f t="shared" si="18"/>
        <v>0.16666666666666666</v>
      </c>
      <c r="N95" s="28">
        <f t="shared" si="19"/>
        <v>-0.33333333333333337</v>
      </c>
      <c r="O95" s="29" t="str">
        <f t="shared" si="20"/>
        <v>IIE</v>
      </c>
      <c r="P95" s="29" t="str">
        <f t="shared" si="21"/>
        <v>ESS</v>
      </c>
      <c r="Q95" s="28">
        <f t="shared" si="22"/>
        <v>0</v>
      </c>
      <c r="R95" s="30">
        <f t="shared" si="23"/>
        <v>-0.33333333333333337</v>
      </c>
    </row>
    <row r="96" spans="1:18" ht="32" customHeight="1" x14ac:dyDescent="0.15">
      <c r="A96" s="20" t="s">
        <v>46</v>
      </c>
      <c r="B96" s="20" t="s">
        <v>2290</v>
      </c>
      <c r="C96" s="20" t="s">
        <v>37</v>
      </c>
      <c r="D96" s="21" t="s">
        <v>238</v>
      </c>
      <c r="E96" s="22">
        <f t="shared" si="12"/>
        <v>130</v>
      </c>
      <c r="F96" s="23">
        <f t="shared" si="13"/>
        <v>6</v>
      </c>
      <c r="G96" s="24">
        <f t="shared" si="14"/>
        <v>136</v>
      </c>
      <c r="H96" s="25">
        <f t="shared" si="15"/>
        <v>0</v>
      </c>
      <c r="I96" s="26">
        <f t="shared" si="16"/>
        <v>-0.16666666666666666</v>
      </c>
      <c r="J96" s="27" t="str">
        <f>MID('USH2A e13 (A) - 2ry Str + Mask '!$A$2,E96,F96)</f>
        <v>).)).)</v>
      </c>
      <c r="K96" s="26">
        <f t="shared" si="17"/>
        <v>0.33333333333333331</v>
      </c>
      <c r="L96" s="27" t="str">
        <f>MID('USH2A e13 (A) - 2ry Str + Mask '!$D$2,E96,F96)</f>
        <v>))))).</v>
      </c>
      <c r="M96" s="26">
        <f t="shared" si="18"/>
        <v>0.16666666666666666</v>
      </c>
      <c r="N96" s="28">
        <f t="shared" si="19"/>
        <v>-0.16666666666666666</v>
      </c>
      <c r="O96" s="29" t="str">
        <f t="shared" si="20"/>
        <v>IIE</v>
      </c>
      <c r="P96" s="29" t="str">
        <f t="shared" si="21"/>
        <v>ESS</v>
      </c>
      <c r="Q96" s="28">
        <f t="shared" si="22"/>
        <v>0</v>
      </c>
      <c r="R96" s="30">
        <f t="shared" si="23"/>
        <v>-0.16666666666666666</v>
      </c>
    </row>
    <row r="97" spans="1:18" ht="44" customHeight="1" x14ac:dyDescent="0.15">
      <c r="A97" s="20" t="s">
        <v>69</v>
      </c>
      <c r="B97" s="20" t="s">
        <v>2291</v>
      </c>
      <c r="C97" s="20" t="s">
        <v>1253</v>
      </c>
      <c r="D97" s="21" t="s">
        <v>238</v>
      </c>
      <c r="E97" s="22">
        <f t="shared" si="12"/>
        <v>130</v>
      </c>
      <c r="F97" s="23">
        <f t="shared" si="13"/>
        <v>7</v>
      </c>
      <c r="G97" s="24">
        <f t="shared" si="14"/>
        <v>137</v>
      </c>
      <c r="H97" s="25">
        <f t="shared" si="15"/>
        <v>0</v>
      </c>
      <c r="I97" s="26">
        <f t="shared" si="16"/>
        <v>-0.14285714285714285</v>
      </c>
      <c r="J97" s="27" t="str">
        <f>MID('USH2A e13 (A) - 2ry Str + Mask '!$A$2,E97,F97)</f>
        <v>).)).))</v>
      </c>
      <c r="K97" s="26">
        <f t="shared" si="17"/>
        <v>0.2857142857142857</v>
      </c>
      <c r="L97" s="27" t="str">
        <f>MID('USH2A e13 (A) - 2ry Str + Mask '!$D$2,E97,F97)</f>
        <v>)))))..</v>
      </c>
      <c r="M97" s="26">
        <f t="shared" si="18"/>
        <v>0.2857142857142857</v>
      </c>
      <c r="N97" s="28">
        <f t="shared" si="19"/>
        <v>0</v>
      </c>
      <c r="O97" s="29" t="str">
        <f t="shared" si="20"/>
        <v>Sironi_motif2</v>
      </c>
      <c r="P97" s="29" t="str">
        <f t="shared" si="21"/>
        <v>ESS</v>
      </c>
      <c r="Q97" s="28">
        <f t="shared" si="22"/>
        <v>0</v>
      </c>
      <c r="R97" s="30">
        <f t="shared" si="23"/>
        <v>0</v>
      </c>
    </row>
    <row r="98" spans="1:18" ht="32" customHeight="1" x14ac:dyDescent="0.15">
      <c r="A98" s="20" t="s">
        <v>88</v>
      </c>
      <c r="B98" s="20" t="s">
        <v>2292</v>
      </c>
      <c r="C98" s="20" t="s">
        <v>662</v>
      </c>
      <c r="D98" s="21" t="s">
        <v>243</v>
      </c>
      <c r="E98" s="22">
        <f t="shared" si="12"/>
        <v>131</v>
      </c>
      <c r="F98" s="23">
        <f t="shared" si="13"/>
        <v>6</v>
      </c>
      <c r="G98" s="24">
        <f t="shared" si="14"/>
        <v>137</v>
      </c>
      <c r="H98" s="25">
        <f t="shared" si="15"/>
        <v>0.16666666666666666</v>
      </c>
      <c r="I98" s="26">
        <f t="shared" si="16"/>
        <v>0</v>
      </c>
      <c r="J98" s="27" t="str">
        <f>MID('USH2A e13 (A) - 2ry Str + Mask '!$A$2,E98,F98)</f>
        <v>.)).))</v>
      </c>
      <c r="K98" s="26">
        <f t="shared" si="17"/>
        <v>0.33333333333333331</v>
      </c>
      <c r="L98" s="27" t="str">
        <f>MID('USH2A e13 (A) - 2ry Str + Mask '!$D$2,E98,F98)</f>
        <v>))))..</v>
      </c>
      <c r="M98" s="26">
        <f t="shared" si="18"/>
        <v>0.33333333333333331</v>
      </c>
      <c r="N98" s="28">
        <f t="shared" si="19"/>
        <v>0</v>
      </c>
      <c r="O98" s="29" t="str">
        <f t="shared" si="20"/>
        <v>ESE_9G8</v>
      </c>
      <c r="P98" s="29" t="str">
        <f t="shared" si="21"/>
        <v>ESE</v>
      </c>
      <c r="Q98" s="28">
        <f t="shared" si="22"/>
        <v>0</v>
      </c>
      <c r="R98" s="30">
        <f t="shared" si="23"/>
        <v>0</v>
      </c>
    </row>
    <row r="99" spans="1:18" ht="32" customHeight="1" x14ac:dyDescent="0.15">
      <c r="A99" s="20" t="s">
        <v>35</v>
      </c>
      <c r="B99" s="20" t="s">
        <v>2292</v>
      </c>
      <c r="C99" s="20" t="s">
        <v>37</v>
      </c>
      <c r="D99" s="21" t="s">
        <v>243</v>
      </c>
      <c r="E99" s="22">
        <f t="shared" si="12"/>
        <v>131</v>
      </c>
      <c r="F99" s="23">
        <f t="shared" si="13"/>
        <v>6</v>
      </c>
      <c r="G99" s="24">
        <f t="shared" si="14"/>
        <v>137</v>
      </c>
      <c r="H99" s="25">
        <f t="shared" si="15"/>
        <v>0.16666666666666666</v>
      </c>
      <c r="I99" s="26">
        <f t="shared" si="16"/>
        <v>0</v>
      </c>
      <c r="J99" s="27" t="str">
        <f>MID('USH2A e13 (A) - 2ry Str + Mask '!$A$2,E99,F99)</f>
        <v>.)).))</v>
      </c>
      <c r="K99" s="26">
        <f t="shared" si="17"/>
        <v>0.33333333333333331</v>
      </c>
      <c r="L99" s="27" t="str">
        <f>MID('USH2A e13 (A) - 2ry Str + Mask '!$D$2,E99,F99)</f>
        <v>))))..</v>
      </c>
      <c r="M99" s="26">
        <f t="shared" si="18"/>
        <v>0.33333333333333331</v>
      </c>
      <c r="N99" s="28">
        <f t="shared" si="19"/>
        <v>0</v>
      </c>
      <c r="O99" s="29" t="str">
        <f t="shared" si="20"/>
        <v>EIE</v>
      </c>
      <c r="P99" s="29" t="str">
        <f t="shared" si="21"/>
        <v>ESE</v>
      </c>
      <c r="Q99" s="28">
        <f t="shared" si="22"/>
        <v>0</v>
      </c>
      <c r="R99" s="30">
        <f t="shared" si="23"/>
        <v>0</v>
      </c>
    </row>
    <row r="100" spans="1:18" ht="32" customHeight="1" x14ac:dyDescent="0.15">
      <c r="A100" s="20" t="s">
        <v>46</v>
      </c>
      <c r="B100" s="20" t="s">
        <v>2292</v>
      </c>
      <c r="C100" s="20" t="s">
        <v>37</v>
      </c>
      <c r="D100" s="21" t="s">
        <v>243</v>
      </c>
      <c r="E100" s="22">
        <f t="shared" si="12"/>
        <v>131</v>
      </c>
      <c r="F100" s="23">
        <f t="shared" si="13"/>
        <v>6</v>
      </c>
      <c r="G100" s="24">
        <f t="shared" si="14"/>
        <v>137</v>
      </c>
      <c r="H100" s="25">
        <f t="shared" si="15"/>
        <v>0</v>
      </c>
      <c r="I100" s="26">
        <f t="shared" si="16"/>
        <v>-0.16666666666666666</v>
      </c>
      <c r="J100" s="27" t="str">
        <f>MID('USH2A e13 (A) - 2ry Str + Mask '!$A$2,E100,F100)</f>
        <v>.)).))</v>
      </c>
      <c r="K100" s="26">
        <f t="shared" si="17"/>
        <v>0.33333333333333331</v>
      </c>
      <c r="L100" s="27" t="str">
        <f>MID('USH2A e13 (A) - 2ry Str + Mask '!$D$2,E100,F100)</f>
        <v>))))..</v>
      </c>
      <c r="M100" s="26">
        <f t="shared" si="18"/>
        <v>0.33333333333333331</v>
      </c>
      <c r="N100" s="28">
        <f t="shared" si="19"/>
        <v>0</v>
      </c>
      <c r="O100" s="29" t="str">
        <f t="shared" si="20"/>
        <v>IIE</v>
      </c>
      <c r="P100" s="29" t="str">
        <f t="shared" si="21"/>
        <v>ESS</v>
      </c>
      <c r="Q100" s="28">
        <f t="shared" si="22"/>
        <v>0</v>
      </c>
      <c r="R100" s="30">
        <f t="shared" si="23"/>
        <v>0</v>
      </c>
    </row>
    <row r="101" spans="1:18" ht="32" customHeight="1" x14ac:dyDescent="0.15">
      <c r="A101" s="20" t="s">
        <v>35</v>
      </c>
      <c r="B101" s="20" t="s">
        <v>2293</v>
      </c>
      <c r="C101" s="20" t="s">
        <v>37</v>
      </c>
      <c r="D101" s="21" t="s">
        <v>247</v>
      </c>
      <c r="E101" s="22">
        <f t="shared" si="12"/>
        <v>132</v>
      </c>
      <c r="F101" s="23">
        <f t="shared" si="13"/>
        <v>6</v>
      </c>
      <c r="G101" s="24">
        <f t="shared" si="14"/>
        <v>138</v>
      </c>
      <c r="H101" s="25">
        <f t="shared" si="15"/>
        <v>0.16666666666666666</v>
      </c>
      <c r="I101" s="26">
        <f t="shared" si="16"/>
        <v>0</v>
      </c>
      <c r="J101" s="27" t="str">
        <f>MID('USH2A e13 (A) - 2ry Str + Mask '!$A$2,E101,F101)</f>
        <v>)).)))</v>
      </c>
      <c r="K101" s="26">
        <f t="shared" si="17"/>
        <v>0.16666666666666666</v>
      </c>
      <c r="L101" s="27" t="str">
        <f>MID('USH2A e13 (A) - 2ry Str + Mask '!$D$2,E101,F101)</f>
        <v>)))...</v>
      </c>
      <c r="M101" s="26">
        <f t="shared" si="18"/>
        <v>0.5</v>
      </c>
      <c r="N101" s="28">
        <f t="shared" si="19"/>
        <v>0.33333333333333337</v>
      </c>
      <c r="O101" s="29" t="str">
        <f t="shared" si="20"/>
        <v>EIE</v>
      </c>
      <c r="P101" s="29" t="str">
        <f t="shared" si="21"/>
        <v>ESE</v>
      </c>
      <c r="Q101" s="28">
        <f t="shared" si="22"/>
        <v>0.33333333333333337</v>
      </c>
      <c r="R101" s="30">
        <f t="shared" si="23"/>
        <v>0</v>
      </c>
    </row>
    <row r="102" spans="1:18" ht="32" customHeight="1" x14ac:dyDescent="0.15">
      <c r="A102" s="20" t="s">
        <v>46</v>
      </c>
      <c r="B102" s="20" t="s">
        <v>2293</v>
      </c>
      <c r="C102" s="20" t="s">
        <v>37</v>
      </c>
      <c r="D102" s="21" t="s">
        <v>247</v>
      </c>
      <c r="E102" s="22">
        <f t="shared" si="12"/>
        <v>132</v>
      </c>
      <c r="F102" s="23">
        <f t="shared" si="13"/>
        <v>6</v>
      </c>
      <c r="G102" s="24">
        <f t="shared" si="14"/>
        <v>138</v>
      </c>
      <c r="H102" s="25">
        <f t="shared" si="15"/>
        <v>0</v>
      </c>
      <c r="I102" s="26">
        <f t="shared" si="16"/>
        <v>-0.16666666666666666</v>
      </c>
      <c r="J102" s="27" t="str">
        <f>MID('USH2A e13 (A) - 2ry Str + Mask '!$A$2,E102,F102)</f>
        <v>)).)))</v>
      </c>
      <c r="K102" s="26">
        <f t="shared" si="17"/>
        <v>0.16666666666666666</v>
      </c>
      <c r="L102" s="27" t="str">
        <f>MID('USH2A e13 (A) - 2ry Str + Mask '!$D$2,E102,F102)</f>
        <v>)))...</v>
      </c>
      <c r="M102" s="26">
        <f t="shared" si="18"/>
        <v>0.5</v>
      </c>
      <c r="N102" s="28">
        <f t="shared" si="19"/>
        <v>0.33333333333333337</v>
      </c>
      <c r="O102" s="29" t="str">
        <f t="shared" si="20"/>
        <v>IIE</v>
      </c>
      <c r="P102" s="29" t="str">
        <f t="shared" si="21"/>
        <v>ESS</v>
      </c>
      <c r="Q102" s="28">
        <f t="shared" si="22"/>
        <v>0</v>
      </c>
      <c r="R102" s="30">
        <f t="shared" si="23"/>
        <v>0.33333333333333337</v>
      </c>
    </row>
    <row r="103" spans="1:18" ht="32" customHeight="1" x14ac:dyDescent="0.15">
      <c r="A103" s="20" t="s">
        <v>35</v>
      </c>
      <c r="B103" s="20" t="s">
        <v>2294</v>
      </c>
      <c r="C103" s="20" t="s">
        <v>37</v>
      </c>
      <c r="D103" s="21" t="s">
        <v>251</v>
      </c>
      <c r="E103" s="22">
        <f t="shared" si="12"/>
        <v>133</v>
      </c>
      <c r="F103" s="23">
        <f t="shared" si="13"/>
        <v>6</v>
      </c>
      <c r="G103" s="24">
        <f t="shared" si="14"/>
        <v>139</v>
      </c>
      <c r="H103" s="25">
        <f t="shared" si="15"/>
        <v>0.16666666666666666</v>
      </c>
      <c r="I103" s="26">
        <f t="shared" si="16"/>
        <v>0</v>
      </c>
      <c r="J103" s="27" t="str">
        <f>MID('USH2A e13 (A) - 2ry Str + Mask '!$A$2,E103,F103)</f>
        <v>).))))</v>
      </c>
      <c r="K103" s="26">
        <f t="shared" si="17"/>
        <v>0.16666666666666666</v>
      </c>
      <c r="L103" s="27" t="str">
        <f>MID('USH2A e13 (A) - 2ry Str + Mask '!$D$2,E103,F103)</f>
        <v>))....</v>
      </c>
      <c r="M103" s="26">
        <f t="shared" si="18"/>
        <v>0.66666666666666663</v>
      </c>
      <c r="N103" s="28">
        <f t="shared" si="19"/>
        <v>0.5</v>
      </c>
      <c r="O103" s="29" t="str">
        <f t="shared" si="20"/>
        <v>EIE</v>
      </c>
      <c r="P103" s="29" t="str">
        <f t="shared" si="21"/>
        <v>ESE</v>
      </c>
      <c r="Q103" s="28">
        <f t="shared" si="22"/>
        <v>0.5</v>
      </c>
      <c r="R103" s="30">
        <f t="shared" si="23"/>
        <v>0</v>
      </c>
    </row>
    <row r="104" spans="1:18" ht="32" customHeight="1" x14ac:dyDescent="0.15">
      <c r="A104" s="20" t="s">
        <v>46</v>
      </c>
      <c r="B104" s="20" t="s">
        <v>2294</v>
      </c>
      <c r="C104" s="20" t="s">
        <v>37</v>
      </c>
      <c r="D104" s="21" t="s">
        <v>251</v>
      </c>
      <c r="E104" s="22">
        <f t="shared" si="12"/>
        <v>133</v>
      </c>
      <c r="F104" s="23">
        <f t="shared" si="13"/>
        <v>6</v>
      </c>
      <c r="G104" s="24">
        <f t="shared" si="14"/>
        <v>139</v>
      </c>
      <c r="H104" s="25">
        <f t="shared" si="15"/>
        <v>0</v>
      </c>
      <c r="I104" s="26">
        <f t="shared" si="16"/>
        <v>-0.16666666666666666</v>
      </c>
      <c r="J104" s="27" t="str">
        <f>MID('USH2A e13 (A) - 2ry Str + Mask '!$A$2,E104,F104)</f>
        <v>).))))</v>
      </c>
      <c r="K104" s="26">
        <f t="shared" si="17"/>
        <v>0.16666666666666666</v>
      </c>
      <c r="L104" s="27" t="str">
        <f>MID('USH2A e13 (A) - 2ry Str + Mask '!$D$2,E104,F104)</f>
        <v>))....</v>
      </c>
      <c r="M104" s="26">
        <f t="shared" si="18"/>
        <v>0.66666666666666663</v>
      </c>
      <c r="N104" s="28">
        <f t="shared" si="19"/>
        <v>0.5</v>
      </c>
      <c r="O104" s="29" t="str">
        <f t="shared" si="20"/>
        <v>IIE</v>
      </c>
      <c r="P104" s="29" t="str">
        <f t="shared" si="21"/>
        <v>ESS</v>
      </c>
      <c r="Q104" s="28">
        <f t="shared" si="22"/>
        <v>0</v>
      </c>
      <c r="R104" s="30">
        <f t="shared" si="23"/>
        <v>0.5</v>
      </c>
    </row>
    <row r="105" spans="1:18" ht="44" customHeight="1" x14ac:dyDescent="0.15">
      <c r="A105" s="20" t="s">
        <v>69</v>
      </c>
      <c r="B105" s="20" t="s">
        <v>2295</v>
      </c>
      <c r="C105" s="20" t="s">
        <v>2296</v>
      </c>
      <c r="D105" s="21" t="s">
        <v>251</v>
      </c>
      <c r="E105" s="22">
        <f t="shared" si="12"/>
        <v>133</v>
      </c>
      <c r="F105" s="23">
        <f t="shared" si="13"/>
        <v>7</v>
      </c>
      <c r="G105" s="24">
        <f t="shared" si="14"/>
        <v>140</v>
      </c>
      <c r="H105" s="25">
        <f t="shared" si="15"/>
        <v>0</v>
      </c>
      <c r="I105" s="26">
        <f t="shared" si="16"/>
        <v>-0.14285714285714285</v>
      </c>
      <c r="J105" s="27" t="str">
        <f>MID('USH2A e13 (A) - 2ry Str + Mask '!$A$2,E105,F105)</f>
        <v>).)))))</v>
      </c>
      <c r="K105" s="26">
        <f t="shared" si="17"/>
        <v>0.14285714285714285</v>
      </c>
      <c r="L105" s="27" t="str">
        <f>MID('USH2A e13 (A) - 2ry Str + Mask '!$D$2,E105,F105)</f>
        <v>)).....</v>
      </c>
      <c r="M105" s="26">
        <f t="shared" si="18"/>
        <v>0.7142857142857143</v>
      </c>
      <c r="N105" s="28">
        <f t="shared" si="19"/>
        <v>0.5714285714285714</v>
      </c>
      <c r="O105" s="29" t="str">
        <f t="shared" si="20"/>
        <v>Sironi_motif2</v>
      </c>
      <c r="P105" s="29" t="str">
        <f t="shared" si="21"/>
        <v>ESS</v>
      </c>
      <c r="Q105" s="28">
        <f t="shared" si="22"/>
        <v>0</v>
      </c>
      <c r="R105" s="30">
        <f t="shared" si="23"/>
        <v>0.5714285714285714</v>
      </c>
    </row>
    <row r="106" spans="1:18" ht="32" customHeight="1" x14ac:dyDescent="0.15">
      <c r="A106" s="20" t="s">
        <v>35</v>
      </c>
      <c r="B106" s="20" t="s">
        <v>1974</v>
      </c>
      <c r="C106" s="20" t="s">
        <v>37</v>
      </c>
      <c r="D106" s="21" t="s">
        <v>259</v>
      </c>
      <c r="E106" s="22">
        <f t="shared" si="12"/>
        <v>136</v>
      </c>
      <c r="F106" s="23">
        <f t="shared" si="13"/>
        <v>6</v>
      </c>
      <c r="G106" s="24">
        <f t="shared" si="14"/>
        <v>142</v>
      </c>
      <c r="H106" s="25">
        <f t="shared" si="15"/>
        <v>0.16666666666666666</v>
      </c>
      <c r="I106" s="26">
        <f t="shared" si="16"/>
        <v>0</v>
      </c>
      <c r="J106" s="27" t="str">
        <f>MID('USH2A e13 (A) - 2ry Str + Mask '!$A$2,E106,F106)</f>
        <v>))))))</v>
      </c>
      <c r="K106" s="26">
        <f t="shared" si="17"/>
        <v>0</v>
      </c>
      <c r="L106" s="27" t="str">
        <f>MID('USH2A e13 (A) - 2ry Str + Mask '!$D$2,E106,F106)</f>
        <v>....||</v>
      </c>
      <c r="M106" s="26">
        <f t="shared" si="18"/>
        <v>0.66666666666666663</v>
      </c>
      <c r="N106" s="28">
        <f t="shared" si="19"/>
        <v>0.66666666666666663</v>
      </c>
      <c r="O106" s="29" t="str">
        <f t="shared" si="20"/>
        <v>EIE</v>
      </c>
      <c r="P106" s="29" t="str">
        <f t="shared" si="21"/>
        <v>ESE</v>
      </c>
      <c r="Q106" s="28">
        <f t="shared" si="22"/>
        <v>0.66666666666666663</v>
      </c>
      <c r="R106" s="30">
        <f t="shared" si="23"/>
        <v>0</v>
      </c>
    </row>
    <row r="107" spans="1:18" ht="44" customHeight="1" x14ac:dyDescent="0.15">
      <c r="A107" s="20" t="s">
        <v>49</v>
      </c>
      <c r="B107" s="20" t="s">
        <v>2297</v>
      </c>
      <c r="C107" s="20" t="s">
        <v>1913</v>
      </c>
      <c r="D107" s="21" t="s">
        <v>259</v>
      </c>
      <c r="E107" s="22">
        <f t="shared" si="12"/>
        <v>136</v>
      </c>
      <c r="F107" s="23">
        <f t="shared" si="13"/>
        <v>8</v>
      </c>
      <c r="G107" s="24">
        <f t="shared" si="14"/>
        <v>144</v>
      </c>
      <c r="H107" s="25">
        <f t="shared" si="15"/>
        <v>0.125</v>
      </c>
      <c r="I107" s="26">
        <f t="shared" si="16"/>
        <v>0</v>
      </c>
      <c r="J107" s="27" t="str">
        <f>MID('USH2A e13 (A) - 2ry Str + Mask '!$A$2,E107,F107)</f>
        <v>))))))).</v>
      </c>
      <c r="K107" s="26">
        <f t="shared" si="17"/>
        <v>0.125</v>
      </c>
      <c r="L107" s="27" t="str">
        <f>MID('USH2A e13 (A) - 2ry Str + Mask '!$D$2,E107,F107)</f>
        <v>....||||</v>
      </c>
      <c r="M107" s="26">
        <f t="shared" si="18"/>
        <v>0.5</v>
      </c>
      <c r="N107" s="28">
        <f t="shared" si="19"/>
        <v>0.375</v>
      </c>
      <c r="O107" s="29" t="str">
        <f t="shared" si="20"/>
        <v>ESE_SC35</v>
      </c>
      <c r="P107" s="29" t="str">
        <f t="shared" si="21"/>
        <v>ESE</v>
      </c>
      <c r="Q107" s="28">
        <f t="shared" si="22"/>
        <v>0.375</v>
      </c>
      <c r="R107" s="30">
        <f t="shared" si="23"/>
        <v>0</v>
      </c>
    </row>
    <row r="108" spans="1:18" ht="32" customHeight="1" x14ac:dyDescent="0.15">
      <c r="A108" s="20" t="s">
        <v>35</v>
      </c>
      <c r="B108" s="20" t="s">
        <v>519</v>
      </c>
      <c r="C108" s="20" t="s">
        <v>37</v>
      </c>
      <c r="D108" s="21" t="s">
        <v>261</v>
      </c>
      <c r="E108" s="22">
        <f t="shared" si="12"/>
        <v>137</v>
      </c>
      <c r="F108" s="23">
        <f t="shared" si="13"/>
        <v>6</v>
      </c>
      <c r="G108" s="24">
        <f t="shared" si="14"/>
        <v>143</v>
      </c>
      <c r="H108" s="25">
        <f t="shared" si="15"/>
        <v>0.16666666666666666</v>
      </c>
      <c r="I108" s="26">
        <f t="shared" si="16"/>
        <v>0</v>
      </c>
      <c r="J108" s="27" t="str">
        <f>MID('USH2A e13 (A) - 2ry Str + Mask '!$A$2,E108,F108)</f>
        <v>))))))</v>
      </c>
      <c r="K108" s="26">
        <f t="shared" si="17"/>
        <v>0</v>
      </c>
      <c r="L108" s="27" t="str">
        <f>MID('USH2A e13 (A) - 2ry Str + Mask '!$D$2,E108,F108)</f>
        <v>...|||</v>
      </c>
      <c r="M108" s="26">
        <f t="shared" si="18"/>
        <v>0.5</v>
      </c>
      <c r="N108" s="28">
        <f t="shared" si="19"/>
        <v>0.5</v>
      </c>
      <c r="O108" s="29" t="str">
        <f t="shared" si="20"/>
        <v>EIE</v>
      </c>
      <c r="P108" s="29" t="str">
        <f t="shared" si="21"/>
        <v>ESE</v>
      </c>
      <c r="Q108" s="28">
        <f t="shared" si="22"/>
        <v>0.5</v>
      </c>
      <c r="R108" s="30">
        <f t="shared" si="23"/>
        <v>0</v>
      </c>
    </row>
    <row r="109" spans="1:18" ht="32" customHeight="1" x14ac:dyDescent="0.15">
      <c r="A109" s="20" t="s">
        <v>31</v>
      </c>
      <c r="B109" s="20" t="s">
        <v>2298</v>
      </c>
      <c r="C109" s="20" t="s">
        <v>2299</v>
      </c>
      <c r="D109" s="21" t="s">
        <v>261</v>
      </c>
      <c r="E109" s="22">
        <f t="shared" si="12"/>
        <v>137</v>
      </c>
      <c r="F109" s="23">
        <f t="shared" si="13"/>
        <v>8</v>
      </c>
      <c r="G109" s="24">
        <f t="shared" si="14"/>
        <v>145</v>
      </c>
      <c r="H109" s="25">
        <f t="shared" si="15"/>
        <v>0.125</v>
      </c>
      <c r="I109" s="26">
        <f t="shared" si="16"/>
        <v>0</v>
      </c>
      <c r="J109" s="27" t="str">
        <f>MID('USH2A e13 (A) - 2ry Str + Mask '!$A$2,E109,F109)</f>
        <v>))))))..</v>
      </c>
      <c r="K109" s="26">
        <f t="shared" si="17"/>
        <v>0.25</v>
      </c>
      <c r="L109" s="27" t="str">
        <f>MID('USH2A e13 (A) - 2ry Str + Mask '!$D$2,E109,F109)</f>
        <v>...|||||</v>
      </c>
      <c r="M109" s="26">
        <f t="shared" si="18"/>
        <v>0.375</v>
      </c>
      <c r="N109" s="28">
        <f t="shared" si="19"/>
        <v>0.125</v>
      </c>
      <c r="O109" s="29" t="str">
        <f t="shared" si="20"/>
        <v>PESE</v>
      </c>
      <c r="P109" s="29" t="str">
        <f t="shared" si="21"/>
        <v>ESE</v>
      </c>
      <c r="Q109" s="28">
        <f t="shared" si="22"/>
        <v>0.125</v>
      </c>
      <c r="R109" s="30">
        <f t="shared" si="23"/>
        <v>0</v>
      </c>
    </row>
    <row r="110" spans="1:18" ht="32" customHeight="1" x14ac:dyDescent="0.15">
      <c r="A110" s="20" t="s">
        <v>35</v>
      </c>
      <c r="B110" s="20" t="s">
        <v>386</v>
      </c>
      <c r="C110" s="20" t="s">
        <v>37</v>
      </c>
      <c r="D110" s="21" t="s">
        <v>608</v>
      </c>
      <c r="E110" s="22">
        <f t="shared" si="12"/>
        <v>138</v>
      </c>
      <c r="F110" s="23">
        <f t="shared" si="13"/>
        <v>6</v>
      </c>
      <c r="G110" s="24">
        <f t="shared" si="14"/>
        <v>144</v>
      </c>
      <c r="H110" s="25">
        <f t="shared" si="15"/>
        <v>0.16666666666666666</v>
      </c>
      <c r="I110" s="26">
        <f t="shared" si="16"/>
        <v>0</v>
      </c>
      <c r="J110" s="27" t="str">
        <f>MID('USH2A e13 (A) - 2ry Str + Mask '!$A$2,E110,F110)</f>
        <v>))))).</v>
      </c>
      <c r="K110" s="26">
        <f t="shared" si="17"/>
        <v>0.16666666666666666</v>
      </c>
      <c r="L110" s="27" t="str">
        <f>MID('USH2A e13 (A) - 2ry Str + Mask '!$D$2,E110,F110)</f>
        <v>..||||</v>
      </c>
      <c r="M110" s="26">
        <f t="shared" si="18"/>
        <v>0.33333333333333331</v>
      </c>
      <c r="N110" s="28">
        <f t="shared" si="19"/>
        <v>0.16666666666666666</v>
      </c>
      <c r="O110" s="29" t="str">
        <f t="shared" si="20"/>
        <v>EIE</v>
      </c>
      <c r="P110" s="29" t="str">
        <f t="shared" si="21"/>
        <v>ESE</v>
      </c>
      <c r="Q110" s="28">
        <f t="shared" si="22"/>
        <v>0.16666666666666666</v>
      </c>
      <c r="R110" s="30">
        <f t="shared" si="23"/>
        <v>0</v>
      </c>
    </row>
    <row r="111" spans="1:18" ht="32" customHeight="1" x14ac:dyDescent="0.15">
      <c r="A111" s="20" t="s">
        <v>35</v>
      </c>
      <c r="B111" s="20" t="s">
        <v>388</v>
      </c>
      <c r="C111" s="20" t="s">
        <v>37</v>
      </c>
      <c r="D111" s="21" t="s">
        <v>263</v>
      </c>
      <c r="E111" s="22">
        <f t="shared" si="12"/>
        <v>139</v>
      </c>
      <c r="F111" s="23">
        <f t="shared" si="13"/>
        <v>6</v>
      </c>
      <c r="G111" s="24">
        <f t="shared" si="14"/>
        <v>145</v>
      </c>
      <c r="H111" s="25">
        <f t="shared" si="15"/>
        <v>0.16666666666666666</v>
      </c>
      <c r="I111" s="26">
        <f t="shared" si="16"/>
        <v>0</v>
      </c>
      <c r="J111" s="27" t="str">
        <f>MID('USH2A e13 (A) - 2ry Str + Mask '!$A$2,E111,F111)</f>
        <v>))))..</v>
      </c>
      <c r="K111" s="26">
        <f t="shared" si="17"/>
        <v>0.33333333333333331</v>
      </c>
      <c r="L111" s="27" t="str">
        <f>MID('USH2A e13 (A) - 2ry Str + Mask '!$D$2,E111,F111)</f>
        <v>.|||||</v>
      </c>
      <c r="M111" s="26">
        <f t="shared" si="18"/>
        <v>0.16666666666666666</v>
      </c>
      <c r="N111" s="28">
        <f t="shared" si="19"/>
        <v>-0.16666666666666666</v>
      </c>
      <c r="O111" s="29" t="str">
        <f t="shared" si="20"/>
        <v>EIE</v>
      </c>
      <c r="P111" s="29" t="str">
        <f t="shared" si="21"/>
        <v>ESE</v>
      </c>
      <c r="Q111" s="28">
        <f t="shared" si="22"/>
        <v>-0.16666666666666666</v>
      </c>
      <c r="R111" s="30">
        <f t="shared" si="23"/>
        <v>0</v>
      </c>
    </row>
    <row r="112" spans="1:18" ht="32" customHeight="1" x14ac:dyDescent="0.15">
      <c r="A112" s="20" t="s">
        <v>35</v>
      </c>
      <c r="B112" s="20" t="s">
        <v>441</v>
      </c>
      <c r="C112" s="20" t="s">
        <v>37</v>
      </c>
      <c r="D112" s="21" t="s">
        <v>266</v>
      </c>
      <c r="E112" s="22">
        <f t="shared" si="12"/>
        <v>140</v>
      </c>
      <c r="F112" s="23">
        <f t="shared" si="13"/>
        <v>6</v>
      </c>
      <c r="G112" s="24">
        <f t="shared" si="14"/>
        <v>146</v>
      </c>
      <c r="H112" s="25">
        <f t="shared" si="15"/>
        <v>0.16666666666666666</v>
      </c>
      <c r="I112" s="26">
        <f t="shared" si="16"/>
        <v>0</v>
      </c>
      <c r="J112" s="27" t="str">
        <f>MID('USH2A e13 (A) - 2ry Str + Mask '!$A$2,E112,F112)</f>
        <v>)))...</v>
      </c>
      <c r="K112" s="26">
        <f t="shared" si="17"/>
        <v>0.5</v>
      </c>
      <c r="L112" s="27" t="str">
        <f>MID('USH2A e13 (A) - 2ry Str + Mask '!$D$2,E112,F112)</f>
        <v>||||||</v>
      </c>
      <c r="M112" s="26">
        <f t="shared" si="18"/>
        <v>0</v>
      </c>
      <c r="N112" s="28">
        <f t="shared" si="19"/>
        <v>-0.5</v>
      </c>
      <c r="O112" s="29" t="str">
        <f t="shared" si="20"/>
        <v>EIE</v>
      </c>
      <c r="P112" s="29" t="str">
        <f t="shared" si="21"/>
        <v>ESE</v>
      </c>
      <c r="Q112" s="28">
        <f t="shared" si="22"/>
        <v>-0.5</v>
      </c>
      <c r="R112" s="30">
        <f t="shared" si="23"/>
        <v>0</v>
      </c>
    </row>
    <row r="113" spans="1:18" ht="44" customHeight="1" x14ac:dyDescent="0.15">
      <c r="A113" s="20" t="s">
        <v>24</v>
      </c>
      <c r="B113" s="20" t="s">
        <v>2300</v>
      </c>
      <c r="C113" s="20" t="s">
        <v>274</v>
      </c>
      <c r="D113" s="21" t="s">
        <v>266</v>
      </c>
      <c r="E113" s="22">
        <f t="shared" si="12"/>
        <v>140</v>
      </c>
      <c r="F113" s="23">
        <f t="shared" si="13"/>
        <v>8</v>
      </c>
      <c r="G113" s="24">
        <f t="shared" si="14"/>
        <v>148</v>
      </c>
      <c r="H113" s="25">
        <f t="shared" si="15"/>
        <v>0</v>
      </c>
      <c r="I113" s="26">
        <f t="shared" si="16"/>
        <v>-0.125</v>
      </c>
      <c r="J113" s="27" t="str">
        <f>MID('USH2A e13 (A) - 2ry Str + Mask '!$A$2,E113,F113)</f>
        <v>))).....</v>
      </c>
      <c r="K113" s="26">
        <f t="shared" si="17"/>
        <v>0.625</v>
      </c>
      <c r="L113" s="27" t="str">
        <f>MID('USH2A e13 (A) - 2ry Str + Mask '!$D$2,E113,F113)</f>
        <v>||||||||</v>
      </c>
      <c r="M113" s="26">
        <f t="shared" si="18"/>
        <v>0</v>
      </c>
      <c r="N113" s="28">
        <f t="shared" si="19"/>
        <v>-0.625</v>
      </c>
      <c r="O113" s="29" t="str">
        <f t="shared" si="20"/>
        <v>Sironi_motif3</v>
      </c>
      <c r="P113" s="29" t="str">
        <f t="shared" si="21"/>
        <v>ESS</v>
      </c>
      <c r="Q113" s="28">
        <f t="shared" si="22"/>
        <v>0</v>
      </c>
      <c r="R113" s="30">
        <f t="shared" si="23"/>
        <v>-0.625</v>
      </c>
    </row>
    <row r="114" spans="1:18" ht="32" customHeight="1" x14ac:dyDescent="0.15">
      <c r="A114" s="20" t="s">
        <v>31</v>
      </c>
      <c r="B114" s="20" t="s">
        <v>2300</v>
      </c>
      <c r="C114" s="20" t="s">
        <v>2301</v>
      </c>
      <c r="D114" s="21" t="s">
        <v>266</v>
      </c>
      <c r="E114" s="22">
        <f t="shared" si="12"/>
        <v>140</v>
      </c>
      <c r="F114" s="23">
        <f t="shared" si="13"/>
        <v>8</v>
      </c>
      <c r="G114" s="24">
        <f t="shared" si="14"/>
        <v>148</v>
      </c>
      <c r="H114" s="25">
        <f t="shared" si="15"/>
        <v>0.125</v>
      </c>
      <c r="I114" s="26">
        <f t="shared" si="16"/>
        <v>0</v>
      </c>
      <c r="J114" s="27" t="str">
        <f>MID('USH2A e13 (A) - 2ry Str + Mask '!$A$2,E114,F114)</f>
        <v>))).....</v>
      </c>
      <c r="K114" s="26">
        <f t="shared" si="17"/>
        <v>0.625</v>
      </c>
      <c r="L114" s="27" t="str">
        <f>MID('USH2A e13 (A) - 2ry Str + Mask '!$D$2,E114,F114)</f>
        <v>||||||||</v>
      </c>
      <c r="M114" s="26">
        <f t="shared" si="18"/>
        <v>0</v>
      </c>
      <c r="N114" s="28">
        <f t="shared" si="19"/>
        <v>-0.625</v>
      </c>
      <c r="O114" s="29" t="str">
        <f t="shared" si="20"/>
        <v>PESE</v>
      </c>
      <c r="P114" s="29" t="str">
        <f t="shared" si="21"/>
        <v>ESE</v>
      </c>
      <c r="Q114" s="28">
        <f t="shared" si="22"/>
        <v>-0.625</v>
      </c>
      <c r="R114" s="30">
        <f t="shared" si="23"/>
        <v>0</v>
      </c>
    </row>
    <row r="115" spans="1:18" ht="44" customHeight="1" x14ac:dyDescent="0.15">
      <c r="A115" s="20" t="s">
        <v>42</v>
      </c>
      <c r="B115" s="20" t="s">
        <v>1950</v>
      </c>
      <c r="C115" s="20" t="s">
        <v>1503</v>
      </c>
      <c r="D115" s="21" t="s">
        <v>268</v>
      </c>
      <c r="E115" s="22">
        <f t="shared" si="12"/>
        <v>141</v>
      </c>
      <c r="F115" s="23">
        <f t="shared" si="13"/>
        <v>7</v>
      </c>
      <c r="G115" s="24">
        <f t="shared" si="14"/>
        <v>148</v>
      </c>
      <c r="H115" s="25">
        <f t="shared" si="15"/>
        <v>0.14285714285714285</v>
      </c>
      <c r="I115" s="26">
        <f t="shared" si="16"/>
        <v>0</v>
      </c>
      <c r="J115" s="27" t="str">
        <f>MID('USH2A e13 (A) - 2ry Str + Mask '!$A$2,E115,F115)</f>
        <v>)).....</v>
      </c>
      <c r="K115" s="26">
        <f t="shared" si="17"/>
        <v>0.7142857142857143</v>
      </c>
      <c r="L115" s="27" t="str">
        <f>MID('USH2A e13 (A) - 2ry Str + Mask '!$D$2,E115,F115)</f>
        <v>|||||||</v>
      </c>
      <c r="M115" s="26">
        <f t="shared" si="18"/>
        <v>0</v>
      </c>
      <c r="N115" s="28">
        <f t="shared" si="19"/>
        <v>-0.7142857142857143</v>
      </c>
      <c r="O115" s="29" t="str">
        <f t="shared" si="20"/>
        <v>ESE_ASFB</v>
      </c>
      <c r="P115" s="29" t="str">
        <f t="shared" si="21"/>
        <v>ESE</v>
      </c>
      <c r="Q115" s="28">
        <f t="shared" si="22"/>
        <v>-0.7142857142857143</v>
      </c>
      <c r="R115" s="30">
        <f t="shared" si="23"/>
        <v>0</v>
      </c>
    </row>
    <row r="116" spans="1:18" ht="44" customHeight="1" x14ac:dyDescent="0.15">
      <c r="A116" s="20" t="s">
        <v>49</v>
      </c>
      <c r="B116" s="20" t="s">
        <v>2302</v>
      </c>
      <c r="C116" s="20" t="s">
        <v>2303</v>
      </c>
      <c r="D116" s="21" t="s">
        <v>270</v>
      </c>
      <c r="E116" s="22">
        <f t="shared" si="12"/>
        <v>142</v>
      </c>
      <c r="F116" s="23">
        <f t="shared" si="13"/>
        <v>8</v>
      </c>
      <c r="G116" s="24">
        <f t="shared" si="14"/>
        <v>150</v>
      </c>
      <c r="H116" s="25">
        <f t="shared" si="15"/>
        <v>0.125</v>
      </c>
      <c r="I116" s="26">
        <f t="shared" si="16"/>
        <v>0</v>
      </c>
      <c r="J116" s="27" t="str">
        <f>MID('USH2A e13 (A) - 2ry Str + Mask '!$A$2,E116,F116)</f>
        <v>).......</v>
      </c>
      <c r="K116" s="26">
        <f t="shared" si="17"/>
        <v>0.875</v>
      </c>
      <c r="L116" s="27" t="str">
        <f>MID('USH2A e13 (A) - 2ry Str + Mask '!$D$2,E116,F116)</f>
        <v>||||||||</v>
      </c>
      <c r="M116" s="26">
        <f t="shared" si="18"/>
        <v>0</v>
      </c>
      <c r="N116" s="28">
        <f t="shared" si="19"/>
        <v>-0.875</v>
      </c>
      <c r="O116" s="29" t="str">
        <f t="shared" si="20"/>
        <v>ESE_SC35</v>
      </c>
      <c r="P116" s="29" t="str">
        <f t="shared" si="21"/>
        <v>ESE</v>
      </c>
      <c r="Q116" s="28">
        <f t="shared" si="22"/>
        <v>-0.875</v>
      </c>
      <c r="R116" s="30">
        <f t="shared" si="23"/>
        <v>0</v>
      </c>
    </row>
    <row r="117" spans="1:18" ht="32" customHeight="1" x14ac:dyDescent="0.15">
      <c r="A117" s="20" t="s">
        <v>35</v>
      </c>
      <c r="B117" s="20" t="s">
        <v>774</v>
      </c>
      <c r="C117" s="20" t="s">
        <v>37</v>
      </c>
      <c r="D117" s="21" t="s">
        <v>276</v>
      </c>
      <c r="E117" s="22">
        <f t="shared" si="12"/>
        <v>144</v>
      </c>
      <c r="F117" s="23">
        <f t="shared" si="13"/>
        <v>6</v>
      </c>
      <c r="G117" s="24">
        <f t="shared" si="14"/>
        <v>150</v>
      </c>
      <c r="H117" s="25">
        <f t="shared" si="15"/>
        <v>0.16666666666666666</v>
      </c>
      <c r="I117" s="26">
        <f t="shared" si="16"/>
        <v>0</v>
      </c>
      <c r="J117" s="27" t="str">
        <f>MID('USH2A e13 (A) - 2ry Str + Mask '!$A$2,E117,F117)</f>
        <v>......</v>
      </c>
      <c r="K117" s="26">
        <f t="shared" si="17"/>
        <v>1</v>
      </c>
      <c r="L117" s="27" t="str">
        <f>MID('USH2A e13 (A) - 2ry Str + Mask '!$D$2,E117,F117)</f>
        <v>||||||</v>
      </c>
      <c r="M117" s="26">
        <f t="shared" si="18"/>
        <v>0</v>
      </c>
      <c r="N117" s="28">
        <f t="shared" si="19"/>
        <v>-1</v>
      </c>
      <c r="O117" s="29" t="str">
        <f t="shared" si="20"/>
        <v>EIE</v>
      </c>
      <c r="P117" s="29" t="str">
        <f t="shared" si="21"/>
        <v>ESE</v>
      </c>
      <c r="Q117" s="28">
        <f t="shared" si="22"/>
        <v>-1</v>
      </c>
      <c r="R117" s="30">
        <f t="shared" si="23"/>
        <v>0</v>
      </c>
    </row>
    <row r="118" spans="1:18" ht="44" customHeight="1" x14ac:dyDescent="0.15">
      <c r="A118" s="20" t="s">
        <v>65</v>
      </c>
      <c r="B118" s="20" t="s">
        <v>777</v>
      </c>
      <c r="C118" s="20" t="s">
        <v>778</v>
      </c>
      <c r="D118" s="21" t="s">
        <v>280</v>
      </c>
      <c r="E118" s="22">
        <f t="shared" si="12"/>
        <v>145</v>
      </c>
      <c r="F118" s="23">
        <f t="shared" si="13"/>
        <v>6</v>
      </c>
      <c r="G118" s="24">
        <f t="shared" si="14"/>
        <v>151</v>
      </c>
      <c r="H118" s="25">
        <f t="shared" si="15"/>
        <v>0</v>
      </c>
      <c r="I118" s="26">
        <f t="shared" si="16"/>
        <v>-0.16666666666666666</v>
      </c>
      <c r="J118" s="27" t="str">
        <f>MID('USH2A e13 (A) - 2ry Str + Mask '!$A$2,E118,F118)</f>
        <v>......</v>
      </c>
      <c r="K118" s="26">
        <f t="shared" si="17"/>
        <v>1</v>
      </c>
      <c r="L118" s="27" t="str">
        <f>MID('USH2A e13 (A) - 2ry Str + Mask '!$D$2,E118,F118)</f>
        <v>||||||</v>
      </c>
      <c r="M118" s="26">
        <f t="shared" si="18"/>
        <v>0</v>
      </c>
      <c r="N118" s="28">
        <f t="shared" si="19"/>
        <v>-1</v>
      </c>
      <c r="O118" s="29" t="str">
        <f t="shared" si="20"/>
        <v>ESS_hnRNPA1</v>
      </c>
      <c r="P118" s="29" t="str">
        <f t="shared" si="21"/>
        <v>ESS</v>
      </c>
      <c r="Q118" s="28">
        <f t="shared" si="22"/>
        <v>0</v>
      </c>
      <c r="R118" s="30">
        <f t="shared" si="23"/>
        <v>-1</v>
      </c>
    </row>
    <row r="119" spans="1:18" ht="32" customHeight="1" x14ac:dyDescent="0.15">
      <c r="A119" s="20" t="s">
        <v>46</v>
      </c>
      <c r="B119" s="20" t="s">
        <v>777</v>
      </c>
      <c r="C119" s="20" t="s">
        <v>37</v>
      </c>
      <c r="D119" s="21" t="s">
        <v>280</v>
      </c>
      <c r="E119" s="22">
        <f t="shared" si="12"/>
        <v>145</v>
      </c>
      <c r="F119" s="23">
        <f t="shared" si="13"/>
        <v>6</v>
      </c>
      <c r="G119" s="24">
        <f t="shared" si="14"/>
        <v>151</v>
      </c>
      <c r="H119" s="25">
        <f t="shared" si="15"/>
        <v>0</v>
      </c>
      <c r="I119" s="26">
        <f t="shared" si="16"/>
        <v>-0.16666666666666666</v>
      </c>
      <c r="J119" s="27" t="str">
        <f>MID('USH2A e13 (A) - 2ry Str + Mask '!$A$2,E119,F119)</f>
        <v>......</v>
      </c>
      <c r="K119" s="26">
        <f t="shared" si="17"/>
        <v>1</v>
      </c>
      <c r="L119" s="27" t="str">
        <f>MID('USH2A e13 (A) - 2ry Str + Mask '!$D$2,E119,F119)</f>
        <v>||||||</v>
      </c>
      <c r="M119" s="26">
        <f t="shared" si="18"/>
        <v>0</v>
      </c>
      <c r="N119" s="28">
        <f t="shared" si="19"/>
        <v>-1</v>
      </c>
      <c r="O119" s="29" t="str">
        <f t="shared" si="20"/>
        <v>IIE</v>
      </c>
      <c r="P119" s="29" t="str">
        <f t="shared" si="21"/>
        <v>ESS</v>
      </c>
      <c r="Q119" s="28">
        <f t="shared" si="22"/>
        <v>0</v>
      </c>
      <c r="R119" s="30">
        <f t="shared" si="23"/>
        <v>-1</v>
      </c>
    </row>
    <row r="120" spans="1:18" ht="32" customHeight="1" x14ac:dyDescent="0.15">
      <c r="A120" s="20" t="s">
        <v>46</v>
      </c>
      <c r="B120" s="20" t="s">
        <v>2304</v>
      </c>
      <c r="C120" s="20" t="s">
        <v>37</v>
      </c>
      <c r="D120" s="21" t="s">
        <v>622</v>
      </c>
      <c r="E120" s="22">
        <f t="shared" si="12"/>
        <v>146</v>
      </c>
      <c r="F120" s="23">
        <f t="shared" si="13"/>
        <v>6</v>
      </c>
      <c r="G120" s="24">
        <f t="shared" si="14"/>
        <v>152</v>
      </c>
      <c r="H120" s="25">
        <f t="shared" si="15"/>
        <v>0</v>
      </c>
      <c r="I120" s="26">
        <f t="shared" si="16"/>
        <v>-0.16666666666666666</v>
      </c>
      <c r="J120" s="27" t="str">
        <f>MID('USH2A e13 (A) - 2ry Str + Mask '!$A$2,E120,F120)</f>
        <v>......</v>
      </c>
      <c r="K120" s="26">
        <f t="shared" si="17"/>
        <v>1</v>
      </c>
      <c r="L120" s="27" t="str">
        <f>MID('USH2A e13 (A) - 2ry Str + Mask '!$D$2,E120,F120)</f>
        <v>||||||</v>
      </c>
      <c r="M120" s="26">
        <f t="shared" si="18"/>
        <v>0</v>
      </c>
      <c r="N120" s="28">
        <f t="shared" si="19"/>
        <v>-1</v>
      </c>
      <c r="O120" s="29" t="str">
        <f t="shared" si="20"/>
        <v>IIE</v>
      </c>
      <c r="P120" s="29" t="str">
        <f t="shared" si="21"/>
        <v>ESS</v>
      </c>
      <c r="Q120" s="28">
        <f t="shared" si="22"/>
        <v>0</v>
      </c>
      <c r="R120" s="30">
        <f t="shared" si="23"/>
        <v>-1</v>
      </c>
    </row>
    <row r="121" spans="1:18" ht="32" customHeight="1" x14ac:dyDescent="0.15">
      <c r="A121" s="20" t="s">
        <v>288</v>
      </c>
      <c r="B121" s="20" t="s">
        <v>2304</v>
      </c>
      <c r="C121" s="20" t="s">
        <v>37</v>
      </c>
      <c r="D121" s="21" t="s">
        <v>622</v>
      </c>
      <c r="E121" s="22">
        <f t="shared" si="12"/>
        <v>146</v>
      </c>
      <c r="F121" s="23">
        <f t="shared" si="13"/>
        <v>6</v>
      </c>
      <c r="G121" s="24">
        <f t="shared" si="14"/>
        <v>152</v>
      </c>
      <c r="H121" s="25">
        <f t="shared" si="15"/>
        <v>0</v>
      </c>
      <c r="I121" s="26">
        <f t="shared" si="16"/>
        <v>-0.16666666666666666</v>
      </c>
      <c r="J121" s="27" t="str">
        <f>MID('USH2A e13 (A) - 2ry Str + Mask '!$A$2,E121,F121)</f>
        <v>......</v>
      </c>
      <c r="K121" s="26">
        <f t="shared" si="17"/>
        <v>1</v>
      </c>
      <c r="L121" s="27" t="str">
        <f>MID('USH2A e13 (A) - 2ry Str + Mask '!$D$2,E121,F121)</f>
        <v>||||||</v>
      </c>
      <c r="M121" s="26">
        <f t="shared" si="18"/>
        <v>0</v>
      </c>
      <c r="N121" s="28">
        <f t="shared" si="19"/>
        <v>-1</v>
      </c>
      <c r="O121" s="29" t="str">
        <f t="shared" si="20"/>
        <v>Fas ESS</v>
      </c>
      <c r="P121" s="29" t="str">
        <f t="shared" si="21"/>
        <v>ESS</v>
      </c>
      <c r="Q121" s="28">
        <f t="shared" si="22"/>
        <v>0</v>
      </c>
      <c r="R121" s="30">
        <f t="shared" si="23"/>
        <v>-1</v>
      </c>
    </row>
    <row r="122" spans="1:18" ht="32" customHeight="1" x14ac:dyDescent="0.15">
      <c r="A122" s="20" t="s">
        <v>46</v>
      </c>
      <c r="B122" s="20" t="s">
        <v>2305</v>
      </c>
      <c r="C122" s="20" t="s">
        <v>37</v>
      </c>
      <c r="D122" s="21" t="s">
        <v>1159</v>
      </c>
      <c r="E122" s="22">
        <f t="shared" si="12"/>
        <v>147</v>
      </c>
      <c r="F122" s="23">
        <f t="shared" si="13"/>
        <v>6</v>
      </c>
      <c r="G122" s="24">
        <f t="shared" si="14"/>
        <v>153</v>
      </c>
      <c r="H122" s="25">
        <f t="shared" si="15"/>
        <v>0</v>
      </c>
      <c r="I122" s="26">
        <f t="shared" si="16"/>
        <v>-0.16666666666666666</v>
      </c>
      <c r="J122" s="27" t="str">
        <f>MID('USH2A e13 (A) - 2ry Str + Mask '!$A$2,E122,F122)</f>
        <v>......</v>
      </c>
      <c r="K122" s="26">
        <f t="shared" si="17"/>
        <v>1</v>
      </c>
      <c r="L122" s="27" t="str">
        <f>MID('USH2A e13 (A) - 2ry Str + Mask '!$D$2,E122,F122)</f>
        <v>||||||</v>
      </c>
      <c r="M122" s="26">
        <f t="shared" si="18"/>
        <v>0</v>
      </c>
      <c r="N122" s="28">
        <f t="shared" si="19"/>
        <v>-1</v>
      </c>
      <c r="O122" s="29" t="str">
        <f t="shared" si="20"/>
        <v>IIE</v>
      </c>
      <c r="P122" s="29" t="str">
        <f t="shared" si="21"/>
        <v>ESS</v>
      </c>
      <c r="Q122" s="28">
        <f t="shared" si="22"/>
        <v>0</v>
      </c>
      <c r="R122" s="30">
        <f t="shared" si="23"/>
        <v>-1</v>
      </c>
    </row>
    <row r="123" spans="1:18" ht="32" customHeight="1" x14ac:dyDescent="0.15">
      <c r="A123" s="20" t="s">
        <v>35</v>
      </c>
      <c r="B123" s="20" t="s">
        <v>2306</v>
      </c>
      <c r="C123" s="20" t="s">
        <v>37</v>
      </c>
      <c r="D123" s="21" t="s">
        <v>297</v>
      </c>
      <c r="E123" s="22">
        <f t="shared" si="12"/>
        <v>151</v>
      </c>
      <c r="F123" s="23">
        <f t="shared" si="13"/>
        <v>6</v>
      </c>
      <c r="G123" s="24">
        <f t="shared" si="14"/>
        <v>157</v>
      </c>
      <c r="H123" s="25">
        <f t="shared" si="15"/>
        <v>0.16666666666666666</v>
      </c>
      <c r="I123" s="26">
        <f t="shared" si="16"/>
        <v>0</v>
      </c>
      <c r="J123" s="27" t="str">
        <f>MID('USH2A e13 (A) - 2ry Str + Mask '!$A$2,E123,F123)</f>
        <v>......</v>
      </c>
      <c r="K123" s="26">
        <f t="shared" si="17"/>
        <v>1</v>
      </c>
      <c r="L123" s="27" t="str">
        <f>MID('USH2A e13 (A) - 2ry Str + Mask '!$D$2,E123,F123)</f>
        <v>||||||</v>
      </c>
      <c r="M123" s="26">
        <f t="shared" si="18"/>
        <v>0</v>
      </c>
      <c r="N123" s="28">
        <f t="shared" si="19"/>
        <v>-1</v>
      </c>
      <c r="O123" s="29" t="str">
        <f t="shared" si="20"/>
        <v>EIE</v>
      </c>
      <c r="P123" s="29" t="str">
        <f t="shared" si="21"/>
        <v>ESE</v>
      </c>
      <c r="Q123" s="28">
        <f t="shared" si="22"/>
        <v>-1</v>
      </c>
      <c r="R123" s="30">
        <f t="shared" si="23"/>
        <v>0</v>
      </c>
    </row>
    <row r="124" spans="1:18" ht="44" customHeight="1" x14ac:dyDescent="0.15">
      <c r="A124" s="20" t="s">
        <v>49</v>
      </c>
      <c r="B124" s="20" t="s">
        <v>2307</v>
      </c>
      <c r="C124" s="20" t="s">
        <v>2308</v>
      </c>
      <c r="D124" s="21" t="s">
        <v>297</v>
      </c>
      <c r="E124" s="22">
        <f t="shared" si="12"/>
        <v>151</v>
      </c>
      <c r="F124" s="23">
        <f t="shared" si="13"/>
        <v>8</v>
      </c>
      <c r="G124" s="24">
        <f t="shared" si="14"/>
        <v>159</v>
      </c>
      <c r="H124" s="25">
        <f t="shared" si="15"/>
        <v>0.125</v>
      </c>
      <c r="I124" s="26">
        <f t="shared" si="16"/>
        <v>0</v>
      </c>
      <c r="J124" s="27" t="str">
        <f>MID('USH2A e13 (A) - 2ry Str + Mask '!$A$2,E124,F124)</f>
        <v>........</v>
      </c>
      <c r="K124" s="26">
        <f t="shared" si="17"/>
        <v>1</v>
      </c>
      <c r="L124" s="27" t="str">
        <f>MID('USH2A e13 (A) - 2ry Str + Mask '!$D$2,E124,F124)</f>
        <v>||||||||</v>
      </c>
      <c r="M124" s="26">
        <f t="shared" si="18"/>
        <v>0</v>
      </c>
      <c r="N124" s="28">
        <f t="shared" si="19"/>
        <v>-1</v>
      </c>
      <c r="O124" s="29" t="str">
        <f t="shared" si="20"/>
        <v>ESE_SC35</v>
      </c>
      <c r="P124" s="29" t="str">
        <f t="shared" si="21"/>
        <v>ESE</v>
      </c>
      <c r="Q124" s="28">
        <f t="shared" si="22"/>
        <v>-1</v>
      </c>
      <c r="R124" s="30">
        <f t="shared" si="23"/>
        <v>0</v>
      </c>
    </row>
    <row r="125" spans="1:18" ht="44" customHeight="1" x14ac:dyDescent="0.15">
      <c r="A125" s="20" t="s">
        <v>24</v>
      </c>
      <c r="B125" s="20" t="s">
        <v>2309</v>
      </c>
      <c r="C125" s="20" t="s">
        <v>2310</v>
      </c>
      <c r="D125" s="21" t="s">
        <v>301</v>
      </c>
      <c r="E125" s="22">
        <f t="shared" si="12"/>
        <v>153</v>
      </c>
      <c r="F125" s="23">
        <f t="shared" si="13"/>
        <v>8</v>
      </c>
      <c r="G125" s="24">
        <f t="shared" si="14"/>
        <v>161</v>
      </c>
      <c r="H125" s="25">
        <f t="shared" si="15"/>
        <v>0</v>
      </c>
      <c r="I125" s="26">
        <f t="shared" si="16"/>
        <v>-0.125</v>
      </c>
      <c r="J125" s="27" t="str">
        <f>MID('USH2A e13 (A) - 2ry Str + Mask '!$A$2,E125,F125)</f>
        <v>........</v>
      </c>
      <c r="K125" s="26">
        <f t="shared" si="17"/>
        <v>1</v>
      </c>
      <c r="L125" s="27" t="str">
        <f>MID('USH2A e13 (A) - 2ry Str + Mask '!$D$2,E125,F125)</f>
        <v>||||||||</v>
      </c>
      <c r="M125" s="26">
        <f t="shared" si="18"/>
        <v>0</v>
      </c>
      <c r="N125" s="28">
        <f t="shared" si="19"/>
        <v>-1</v>
      </c>
      <c r="O125" s="29" t="str">
        <f t="shared" si="20"/>
        <v>Sironi_motif3</v>
      </c>
      <c r="P125" s="29" t="str">
        <f t="shared" si="21"/>
        <v>ESS</v>
      </c>
      <c r="Q125" s="28">
        <f t="shared" si="22"/>
        <v>0</v>
      </c>
      <c r="R125" s="30">
        <f t="shared" si="23"/>
        <v>-1</v>
      </c>
    </row>
    <row r="126" spans="1:18" ht="32" customHeight="1" x14ac:dyDescent="0.15">
      <c r="A126" s="20" t="s">
        <v>196</v>
      </c>
      <c r="B126" s="20" t="s">
        <v>2311</v>
      </c>
      <c r="C126" s="20" t="s">
        <v>37</v>
      </c>
      <c r="D126" s="21" t="s">
        <v>305</v>
      </c>
      <c r="E126" s="22">
        <f t="shared" si="12"/>
        <v>154</v>
      </c>
      <c r="F126" s="23">
        <f t="shared" si="13"/>
        <v>6</v>
      </c>
      <c r="G126" s="24">
        <f t="shared" si="14"/>
        <v>160</v>
      </c>
      <c r="H126" s="25">
        <f t="shared" si="15"/>
        <v>0.16666666666666666</v>
      </c>
      <c r="I126" s="26">
        <f t="shared" si="16"/>
        <v>0</v>
      </c>
      <c r="J126" s="27" t="str">
        <f>MID('USH2A e13 (A) - 2ry Str + Mask '!$A$2,E126,F126)</f>
        <v>......</v>
      </c>
      <c r="K126" s="26">
        <f t="shared" si="17"/>
        <v>1</v>
      </c>
      <c r="L126" s="27" t="str">
        <f>MID('USH2A e13 (A) - 2ry Str + Mask '!$D$2,E126,F126)</f>
        <v>||||||</v>
      </c>
      <c r="M126" s="26">
        <f t="shared" si="18"/>
        <v>0</v>
      </c>
      <c r="N126" s="28">
        <f t="shared" si="19"/>
        <v>-1</v>
      </c>
      <c r="O126" s="29" t="str">
        <f t="shared" si="20"/>
        <v>RESCUE ESE</v>
      </c>
      <c r="P126" s="29" t="str">
        <f t="shared" si="21"/>
        <v>ESE</v>
      </c>
      <c r="Q126" s="28">
        <f t="shared" si="22"/>
        <v>-1</v>
      </c>
      <c r="R126" s="30">
        <f t="shared" si="23"/>
        <v>0</v>
      </c>
    </row>
    <row r="127" spans="1:18" ht="32" customHeight="1" x14ac:dyDescent="0.15">
      <c r="A127" s="20" t="s">
        <v>88</v>
      </c>
      <c r="B127" s="20" t="s">
        <v>2312</v>
      </c>
      <c r="C127" s="20" t="s">
        <v>2313</v>
      </c>
      <c r="D127" s="21" t="s">
        <v>314</v>
      </c>
      <c r="E127" s="22">
        <f t="shared" si="12"/>
        <v>157</v>
      </c>
      <c r="F127" s="23">
        <f t="shared" si="13"/>
        <v>6</v>
      </c>
      <c r="G127" s="24">
        <f t="shared" si="14"/>
        <v>163</v>
      </c>
      <c r="H127" s="25">
        <f t="shared" si="15"/>
        <v>0.16666666666666666</v>
      </c>
      <c r="I127" s="26">
        <f t="shared" si="16"/>
        <v>0</v>
      </c>
      <c r="J127" s="27" t="str">
        <f>MID('USH2A e13 (A) - 2ry Str + Mask '!$A$2,E127,F127)</f>
        <v>......</v>
      </c>
      <c r="K127" s="26">
        <f t="shared" si="17"/>
        <v>1</v>
      </c>
      <c r="L127" s="27" t="str">
        <f>MID('USH2A e13 (A) - 2ry Str + Mask '!$D$2,E127,F127)</f>
        <v>||||||</v>
      </c>
      <c r="M127" s="26">
        <f t="shared" si="18"/>
        <v>0</v>
      </c>
      <c r="N127" s="28">
        <f t="shared" si="19"/>
        <v>-1</v>
      </c>
      <c r="O127" s="29" t="str">
        <f t="shared" si="20"/>
        <v>ESE_9G8</v>
      </c>
      <c r="P127" s="29" t="str">
        <f t="shared" si="21"/>
        <v>ESE</v>
      </c>
      <c r="Q127" s="28">
        <f t="shared" si="22"/>
        <v>-1</v>
      </c>
      <c r="R127" s="30">
        <f t="shared" si="23"/>
        <v>0</v>
      </c>
    </row>
    <row r="128" spans="1:18" ht="44" customHeight="1" x14ac:dyDescent="0.15">
      <c r="A128" s="20" t="s">
        <v>49</v>
      </c>
      <c r="B128" s="20" t="s">
        <v>2314</v>
      </c>
      <c r="C128" s="20" t="s">
        <v>2112</v>
      </c>
      <c r="D128" s="21" t="s">
        <v>1186</v>
      </c>
      <c r="E128" s="22">
        <f t="shared" si="12"/>
        <v>161</v>
      </c>
      <c r="F128" s="23">
        <f t="shared" si="13"/>
        <v>8</v>
      </c>
      <c r="G128" s="24">
        <f t="shared" si="14"/>
        <v>169</v>
      </c>
      <c r="H128" s="25">
        <f t="shared" si="15"/>
        <v>0.125</v>
      </c>
      <c r="I128" s="26">
        <f t="shared" si="16"/>
        <v>0</v>
      </c>
      <c r="J128" s="27" t="str">
        <f>MID('USH2A e13 (A) - 2ry Str + Mask '!$A$2,E128,F128)</f>
        <v>........</v>
      </c>
      <c r="K128" s="26">
        <f t="shared" si="17"/>
        <v>1</v>
      </c>
      <c r="L128" s="27" t="str">
        <f>MID('USH2A e13 (A) - 2ry Str + Mask '!$D$2,E128,F128)</f>
        <v>||||....</v>
      </c>
      <c r="M128" s="26">
        <f t="shared" si="18"/>
        <v>0.5</v>
      </c>
      <c r="N128" s="28">
        <f t="shared" si="19"/>
        <v>-0.5</v>
      </c>
      <c r="O128" s="29" t="str">
        <f t="shared" si="20"/>
        <v>ESE_SC35</v>
      </c>
      <c r="P128" s="29" t="str">
        <f t="shared" si="21"/>
        <v>ESE</v>
      </c>
      <c r="Q128" s="28">
        <f t="shared" si="22"/>
        <v>-0.5</v>
      </c>
      <c r="R128" s="30">
        <f t="shared" si="23"/>
        <v>0</v>
      </c>
    </row>
    <row r="129" spans="1:18" ht="32" customHeight="1" x14ac:dyDescent="0.15">
      <c r="A129" s="20" t="s">
        <v>35</v>
      </c>
      <c r="B129" s="20" t="s">
        <v>1234</v>
      </c>
      <c r="C129" s="20" t="s">
        <v>37</v>
      </c>
      <c r="D129" s="21" t="s">
        <v>637</v>
      </c>
      <c r="E129" s="22">
        <f t="shared" si="12"/>
        <v>162</v>
      </c>
      <c r="F129" s="23">
        <f t="shared" si="13"/>
        <v>6</v>
      </c>
      <c r="G129" s="24">
        <f t="shared" si="14"/>
        <v>168</v>
      </c>
      <c r="H129" s="25">
        <f t="shared" si="15"/>
        <v>0.16666666666666666</v>
      </c>
      <c r="I129" s="26">
        <f t="shared" si="16"/>
        <v>0</v>
      </c>
      <c r="J129" s="27" t="str">
        <f>MID('USH2A e13 (A) - 2ry Str + Mask '!$A$2,E129,F129)</f>
        <v>......</v>
      </c>
      <c r="K129" s="26">
        <f t="shared" si="17"/>
        <v>1</v>
      </c>
      <c r="L129" s="27" t="str">
        <f>MID('USH2A e13 (A) - 2ry Str + Mask '!$D$2,E129,F129)</f>
        <v>|||...</v>
      </c>
      <c r="M129" s="26">
        <f t="shared" si="18"/>
        <v>0.5</v>
      </c>
      <c r="N129" s="28">
        <f t="shared" si="19"/>
        <v>-0.5</v>
      </c>
      <c r="O129" s="29" t="str">
        <f t="shared" si="20"/>
        <v>EIE</v>
      </c>
      <c r="P129" s="29" t="str">
        <f t="shared" si="21"/>
        <v>ESE</v>
      </c>
      <c r="Q129" s="28">
        <f t="shared" si="22"/>
        <v>-0.5</v>
      </c>
      <c r="R129" s="30">
        <f t="shared" si="23"/>
        <v>0</v>
      </c>
    </row>
    <row r="130" spans="1:18" ht="32" customHeight="1" x14ac:dyDescent="0.15">
      <c r="A130" s="20" t="s">
        <v>39</v>
      </c>
      <c r="B130" s="20" t="s">
        <v>1235</v>
      </c>
      <c r="C130" s="20" t="s">
        <v>1236</v>
      </c>
      <c r="D130" s="21" t="s">
        <v>637</v>
      </c>
      <c r="E130" s="22">
        <f t="shared" ref="E130:E193" si="24">MID(D130,12,LEN(D130)-13)+50</f>
        <v>162</v>
      </c>
      <c r="F130" s="23">
        <f t="shared" ref="F130:F193" si="25">LEN(B130)-12</f>
        <v>7</v>
      </c>
      <c r="G130" s="24">
        <f t="shared" ref="G130:G193" si="26">E130+F130</f>
        <v>169</v>
      </c>
      <c r="H130" s="25">
        <f t="shared" ref="H130:H193" si="27">IF(P130="ESE",1/F130,0)</f>
        <v>0.14285714285714285</v>
      </c>
      <c r="I130" s="26">
        <f t="shared" ref="I130:I193" si="28">IF(P130="ESS",-1/F130,0)</f>
        <v>0</v>
      </c>
      <c r="J130" s="27" t="str">
        <f>MID('USH2A e13 (A) - 2ry Str + Mask '!$A$2,E130,F130)</f>
        <v>.......</v>
      </c>
      <c r="K130" s="26">
        <f t="shared" ref="K130:K193" si="29">(F130-LEN(SUBSTITUTE(J130,".","")))/F130</f>
        <v>1</v>
      </c>
      <c r="L130" s="27" t="str">
        <f>MID('USH2A e13 (A) - 2ry Str + Mask '!$D$2,E130,F130)</f>
        <v>|||....</v>
      </c>
      <c r="M130" s="26">
        <f t="shared" ref="M130:M193" si="30">(F130-LEN(SUBSTITUTE(L130,".","")))/F130</f>
        <v>0.5714285714285714</v>
      </c>
      <c r="N130" s="28">
        <f t="shared" ref="N130:N193" si="31">M130-K130</f>
        <v>-0.4285714285714286</v>
      </c>
      <c r="O130" s="29" t="str">
        <f t="shared" ref="O130:O193" si="32">MID(A130,11,(LEN(A130)-22))</f>
        <v>ESE_ASF</v>
      </c>
      <c r="P130" s="29" t="str">
        <f t="shared" ref="P130:P193" si="33">MID(A130,(LEN(A130)-9),3)</f>
        <v>ESE</v>
      </c>
      <c r="Q130" s="28">
        <f t="shared" ref="Q130:Q193" si="34">IF(P130="ESE",N130,0)</f>
        <v>-0.4285714285714286</v>
      </c>
      <c r="R130" s="30">
        <f t="shared" ref="R130:R193" si="35">IF(P130="ESS",N130,0)</f>
        <v>0</v>
      </c>
    </row>
    <row r="131" spans="1:18" ht="44" customHeight="1" x14ac:dyDescent="0.15">
      <c r="A131" s="20" t="s">
        <v>42</v>
      </c>
      <c r="B131" s="20" t="s">
        <v>1235</v>
      </c>
      <c r="C131" s="20" t="s">
        <v>940</v>
      </c>
      <c r="D131" s="21" t="s">
        <v>637</v>
      </c>
      <c r="E131" s="22">
        <f t="shared" si="24"/>
        <v>162</v>
      </c>
      <c r="F131" s="23">
        <f t="shared" si="25"/>
        <v>7</v>
      </c>
      <c r="G131" s="24">
        <f t="shared" si="26"/>
        <v>169</v>
      </c>
      <c r="H131" s="25">
        <f t="shared" si="27"/>
        <v>0.14285714285714285</v>
      </c>
      <c r="I131" s="26">
        <f t="shared" si="28"/>
        <v>0</v>
      </c>
      <c r="J131" s="27" t="str">
        <f>MID('USH2A e13 (A) - 2ry Str + Mask '!$A$2,E131,F131)</f>
        <v>.......</v>
      </c>
      <c r="K131" s="26">
        <f t="shared" si="29"/>
        <v>1</v>
      </c>
      <c r="L131" s="27" t="str">
        <f>MID('USH2A e13 (A) - 2ry Str + Mask '!$D$2,E131,F131)</f>
        <v>|||....</v>
      </c>
      <c r="M131" s="26">
        <f t="shared" si="30"/>
        <v>0.5714285714285714</v>
      </c>
      <c r="N131" s="28">
        <f t="shared" si="31"/>
        <v>-0.4285714285714286</v>
      </c>
      <c r="O131" s="29" t="str">
        <f t="shared" si="32"/>
        <v>ESE_ASFB</v>
      </c>
      <c r="P131" s="29" t="str">
        <f t="shared" si="33"/>
        <v>ESE</v>
      </c>
      <c r="Q131" s="28">
        <f t="shared" si="34"/>
        <v>-0.4285714285714286</v>
      </c>
      <c r="R131" s="30">
        <f t="shared" si="35"/>
        <v>0</v>
      </c>
    </row>
    <row r="132" spans="1:18" ht="32" customHeight="1" x14ac:dyDescent="0.15">
      <c r="A132" s="20" t="s">
        <v>35</v>
      </c>
      <c r="B132" s="20" t="s">
        <v>1237</v>
      </c>
      <c r="C132" s="20" t="s">
        <v>37</v>
      </c>
      <c r="D132" s="21" t="s">
        <v>319</v>
      </c>
      <c r="E132" s="22">
        <f t="shared" si="24"/>
        <v>163</v>
      </c>
      <c r="F132" s="23">
        <f t="shared" si="25"/>
        <v>6</v>
      </c>
      <c r="G132" s="24">
        <f t="shared" si="26"/>
        <v>169</v>
      </c>
      <c r="H132" s="25">
        <f t="shared" si="27"/>
        <v>0.16666666666666666</v>
      </c>
      <c r="I132" s="26">
        <f t="shared" si="28"/>
        <v>0</v>
      </c>
      <c r="J132" s="27" t="str">
        <f>MID('USH2A e13 (A) - 2ry Str + Mask '!$A$2,E132,F132)</f>
        <v>......</v>
      </c>
      <c r="K132" s="26">
        <f t="shared" si="29"/>
        <v>1</v>
      </c>
      <c r="L132" s="27" t="str">
        <f>MID('USH2A e13 (A) - 2ry Str + Mask '!$D$2,E132,F132)</f>
        <v>||....</v>
      </c>
      <c r="M132" s="26">
        <f t="shared" si="30"/>
        <v>0.66666666666666663</v>
      </c>
      <c r="N132" s="28">
        <f t="shared" si="31"/>
        <v>-0.33333333333333337</v>
      </c>
      <c r="O132" s="29" t="str">
        <f t="shared" si="32"/>
        <v>EIE</v>
      </c>
      <c r="P132" s="29" t="str">
        <f t="shared" si="33"/>
        <v>ESE</v>
      </c>
      <c r="Q132" s="28">
        <f t="shared" si="34"/>
        <v>-0.33333333333333337</v>
      </c>
      <c r="R132" s="30">
        <f t="shared" si="35"/>
        <v>0</v>
      </c>
    </row>
    <row r="133" spans="1:18" ht="32" customHeight="1" x14ac:dyDescent="0.15">
      <c r="A133" s="20" t="s">
        <v>46</v>
      </c>
      <c r="B133" s="20" t="s">
        <v>1237</v>
      </c>
      <c r="C133" s="20" t="s">
        <v>37</v>
      </c>
      <c r="D133" s="21" t="s">
        <v>319</v>
      </c>
      <c r="E133" s="22">
        <f t="shared" si="24"/>
        <v>163</v>
      </c>
      <c r="F133" s="23">
        <f t="shared" si="25"/>
        <v>6</v>
      </c>
      <c r="G133" s="24">
        <f t="shared" si="26"/>
        <v>169</v>
      </c>
      <c r="H133" s="25">
        <f t="shared" si="27"/>
        <v>0</v>
      </c>
      <c r="I133" s="26">
        <f t="shared" si="28"/>
        <v>-0.16666666666666666</v>
      </c>
      <c r="J133" s="27" t="str">
        <f>MID('USH2A e13 (A) - 2ry Str + Mask '!$A$2,E133,F133)</f>
        <v>......</v>
      </c>
      <c r="K133" s="26">
        <f t="shared" si="29"/>
        <v>1</v>
      </c>
      <c r="L133" s="27" t="str">
        <f>MID('USH2A e13 (A) - 2ry Str + Mask '!$D$2,E133,F133)</f>
        <v>||....</v>
      </c>
      <c r="M133" s="26">
        <f t="shared" si="30"/>
        <v>0.66666666666666663</v>
      </c>
      <c r="N133" s="28">
        <f t="shared" si="31"/>
        <v>-0.33333333333333337</v>
      </c>
      <c r="O133" s="29" t="str">
        <f t="shared" si="32"/>
        <v>IIE</v>
      </c>
      <c r="P133" s="29" t="str">
        <f t="shared" si="33"/>
        <v>ESS</v>
      </c>
      <c r="Q133" s="28">
        <f t="shared" si="34"/>
        <v>0</v>
      </c>
      <c r="R133" s="30">
        <f t="shared" si="35"/>
        <v>-0.33333333333333337</v>
      </c>
    </row>
    <row r="134" spans="1:18" ht="44" customHeight="1" x14ac:dyDescent="0.15">
      <c r="A134" s="20" t="s">
        <v>65</v>
      </c>
      <c r="B134" s="20" t="s">
        <v>1238</v>
      </c>
      <c r="C134" s="20" t="s">
        <v>1239</v>
      </c>
      <c r="D134" s="21" t="s">
        <v>642</v>
      </c>
      <c r="E134" s="22">
        <f t="shared" si="24"/>
        <v>164</v>
      </c>
      <c r="F134" s="23">
        <f t="shared" si="25"/>
        <v>6</v>
      </c>
      <c r="G134" s="24">
        <f t="shared" si="26"/>
        <v>170</v>
      </c>
      <c r="H134" s="25">
        <f t="shared" si="27"/>
        <v>0</v>
      </c>
      <c r="I134" s="26">
        <f t="shared" si="28"/>
        <v>-0.16666666666666666</v>
      </c>
      <c r="J134" s="27" t="str">
        <f>MID('USH2A e13 (A) - 2ry Str + Mask '!$A$2,E134,F134)</f>
        <v>......</v>
      </c>
      <c r="K134" s="26">
        <f t="shared" si="29"/>
        <v>1</v>
      </c>
      <c r="L134" s="27" t="str">
        <f>MID('USH2A e13 (A) - 2ry Str + Mask '!$D$2,E134,F134)</f>
        <v>|.....</v>
      </c>
      <c r="M134" s="26">
        <f t="shared" si="30"/>
        <v>0.83333333333333337</v>
      </c>
      <c r="N134" s="28">
        <f t="shared" si="31"/>
        <v>-0.16666666666666663</v>
      </c>
      <c r="O134" s="29" t="str">
        <f t="shared" si="32"/>
        <v>ESS_hnRNPA1</v>
      </c>
      <c r="P134" s="29" t="str">
        <f t="shared" si="33"/>
        <v>ESS</v>
      </c>
      <c r="Q134" s="28">
        <f t="shared" si="34"/>
        <v>0</v>
      </c>
      <c r="R134" s="30">
        <f t="shared" si="35"/>
        <v>-0.16666666666666663</v>
      </c>
    </row>
    <row r="135" spans="1:18" ht="32" customHeight="1" x14ac:dyDescent="0.15">
      <c r="A135" s="20" t="s">
        <v>35</v>
      </c>
      <c r="B135" s="20" t="s">
        <v>1238</v>
      </c>
      <c r="C135" s="20" t="s">
        <v>37</v>
      </c>
      <c r="D135" s="21" t="s">
        <v>642</v>
      </c>
      <c r="E135" s="22">
        <f t="shared" si="24"/>
        <v>164</v>
      </c>
      <c r="F135" s="23">
        <f t="shared" si="25"/>
        <v>6</v>
      </c>
      <c r="G135" s="24">
        <f t="shared" si="26"/>
        <v>170</v>
      </c>
      <c r="H135" s="25">
        <f t="shared" si="27"/>
        <v>0.16666666666666666</v>
      </c>
      <c r="I135" s="26">
        <f t="shared" si="28"/>
        <v>0</v>
      </c>
      <c r="J135" s="27" t="str">
        <f>MID('USH2A e13 (A) - 2ry Str + Mask '!$A$2,E135,F135)</f>
        <v>......</v>
      </c>
      <c r="K135" s="26">
        <f t="shared" si="29"/>
        <v>1</v>
      </c>
      <c r="L135" s="27" t="str">
        <f>MID('USH2A e13 (A) - 2ry Str + Mask '!$D$2,E135,F135)</f>
        <v>|.....</v>
      </c>
      <c r="M135" s="26">
        <f t="shared" si="30"/>
        <v>0.83333333333333337</v>
      </c>
      <c r="N135" s="28">
        <f t="shared" si="31"/>
        <v>-0.16666666666666663</v>
      </c>
      <c r="O135" s="29" t="str">
        <f t="shared" si="32"/>
        <v>EIE</v>
      </c>
      <c r="P135" s="29" t="str">
        <f t="shared" si="33"/>
        <v>ESE</v>
      </c>
      <c r="Q135" s="28">
        <f t="shared" si="34"/>
        <v>-0.16666666666666663</v>
      </c>
      <c r="R135" s="30">
        <f t="shared" si="35"/>
        <v>0</v>
      </c>
    </row>
    <row r="136" spans="1:18" ht="32" customHeight="1" x14ac:dyDescent="0.15">
      <c r="A136" s="20" t="s">
        <v>196</v>
      </c>
      <c r="B136" s="20" t="s">
        <v>1242</v>
      </c>
      <c r="C136" s="20" t="s">
        <v>37</v>
      </c>
      <c r="D136" s="21" t="s">
        <v>321</v>
      </c>
      <c r="E136" s="22">
        <f t="shared" si="24"/>
        <v>165</v>
      </c>
      <c r="F136" s="23">
        <f t="shared" si="25"/>
        <v>6</v>
      </c>
      <c r="G136" s="24">
        <f t="shared" si="26"/>
        <v>171</v>
      </c>
      <c r="H136" s="25">
        <f t="shared" si="27"/>
        <v>0.16666666666666666</v>
      </c>
      <c r="I136" s="26">
        <f t="shared" si="28"/>
        <v>0</v>
      </c>
      <c r="J136" s="27" t="str">
        <f>MID('USH2A e13 (A) - 2ry Str + Mask '!$A$2,E136,F136)</f>
        <v>......</v>
      </c>
      <c r="K136" s="26">
        <f t="shared" si="29"/>
        <v>1</v>
      </c>
      <c r="L136" s="27" t="str">
        <f>MID('USH2A e13 (A) - 2ry Str + Mask '!$D$2,E136,F136)</f>
        <v>......</v>
      </c>
      <c r="M136" s="26">
        <f t="shared" si="30"/>
        <v>1</v>
      </c>
      <c r="N136" s="28">
        <f t="shared" si="31"/>
        <v>0</v>
      </c>
      <c r="O136" s="29" t="str">
        <f t="shared" si="32"/>
        <v>RESCUE ESE</v>
      </c>
      <c r="P136" s="29" t="str">
        <f t="shared" si="33"/>
        <v>ESE</v>
      </c>
      <c r="Q136" s="28">
        <f t="shared" si="34"/>
        <v>0</v>
      </c>
      <c r="R136" s="30">
        <f t="shared" si="35"/>
        <v>0</v>
      </c>
    </row>
    <row r="137" spans="1:18" ht="32" customHeight="1" x14ac:dyDescent="0.15">
      <c r="A137" s="20" t="s">
        <v>35</v>
      </c>
      <c r="B137" s="20" t="s">
        <v>1242</v>
      </c>
      <c r="C137" s="20" t="s">
        <v>37</v>
      </c>
      <c r="D137" s="21" t="s">
        <v>321</v>
      </c>
      <c r="E137" s="22">
        <f t="shared" si="24"/>
        <v>165</v>
      </c>
      <c r="F137" s="23">
        <f t="shared" si="25"/>
        <v>6</v>
      </c>
      <c r="G137" s="24">
        <f t="shared" si="26"/>
        <v>171</v>
      </c>
      <c r="H137" s="25">
        <f t="shared" si="27"/>
        <v>0.16666666666666666</v>
      </c>
      <c r="I137" s="26">
        <f t="shared" si="28"/>
        <v>0</v>
      </c>
      <c r="J137" s="27" t="str">
        <f>MID('USH2A e13 (A) - 2ry Str + Mask '!$A$2,E137,F137)</f>
        <v>......</v>
      </c>
      <c r="K137" s="26">
        <f t="shared" si="29"/>
        <v>1</v>
      </c>
      <c r="L137" s="27" t="str">
        <f>MID('USH2A e13 (A) - 2ry Str + Mask '!$D$2,E137,F137)</f>
        <v>......</v>
      </c>
      <c r="M137" s="26">
        <f t="shared" si="30"/>
        <v>1</v>
      </c>
      <c r="N137" s="28">
        <f t="shared" si="31"/>
        <v>0</v>
      </c>
      <c r="O137" s="29" t="str">
        <f t="shared" si="32"/>
        <v>EIE</v>
      </c>
      <c r="P137" s="29" t="str">
        <f t="shared" si="33"/>
        <v>ESE</v>
      </c>
      <c r="Q137" s="28">
        <f t="shared" si="34"/>
        <v>0</v>
      </c>
      <c r="R137" s="30">
        <f t="shared" si="35"/>
        <v>0</v>
      </c>
    </row>
    <row r="138" spans="1:18" ht="32" customHeight="1" x14ac:dyDescent="0.15">
      <c r="A138" s="20" t="s">
        <v>31</v>
      </c>
      <c r="B138" s="20" t="s">
        <v>2315</v>
      </c>
      <c r="C138" s="20" t="s">
        <v>2316</v>
      </c>
      <c r="D138" s="21" t="s">
        <v>321</v>
      </c>
      <c r="E138" s="22">
        <f t="shared" si="24"/>
        <v>165</v>
      </c>
      <c r="F138" s="23">
        <f t="shared" si="25"/>
        <v>8</v>
      </c>
      <c r="G138" s="24">
        <f t="shared" si="26"/>
        <v>173</v>
      </c>
      <c r="H138" s="25">
        <f t="shared" si="27"/>
        <v>0.125</v>
      </c>
      <c r="I138" s="26">
        <f t="shared" si="28"/>
        <v>0</v>
      </c>
      <c r="J138" s="27" t="str">
        <f>MID('USH2A e13 (A) - 2ry Str + Mask '!$A$2,E138,F138)</f>
        <v>........</v>
      </c>
      <c r="K138" s="26">
        <f t="shared" si="29"/>
        <v>1</v>
      </c>
      <c r="L138" s="27" t="str">
        <f>MID('USH2A e13 (A) - 2ry Str + Mask '!$D$2,E138,F138)</f>
        <v>........</v>
      </c>
      <c r="M138" s="26">
        <f t="shared" si="30"/>
        <v>1</v>
      </c>
      <c r="N138" s="28">
        <f t="shared" si="31"/>
        <v>0</v>
      </c>
      <c r="O138" s="29" t="str">
        <f t="shared" si="32"/>
        <v>PESE</v>
      </c>
      <c r="P138" s="29" t="str">
        <f t="shared" si="33"/>
        <v>ESE</v>
      </c>
      <c r="Q138" s="28">
        <f t="shared" si="34"/>
        <v>0</v>
      </c>
      <c r="R138" s="30">
        <f t="shared" si="35"/>
        <v>0</v>
      </c>
    </row>
    <row r="139" spans="1:18" ht="32" customHeight="1" x14ac:dyDescent="0.15">
      <c r="A139" s="20" t="s">
        <v>35</v>
      </c>
      <c r="B139" s="20" t="s">
        <v>2317</v>
      </c>
      <c r="C139" s="20" t="s">
        <v>37</v>
      </c>
      <c r="D139" s="21" t="s">
        <v>323</v>
      </c>
      <c r="E139" s="22">
        <f t="shared" si="24"/>
        <v>166</v>
      </c>
      <c r="F139" s="23">
        <f t="shared" si="25"/>
        <v>6</v>
      </c>
      <c r="G139" s="24">
        <f t="shared" si="26"/>
        <v>172</v>
      </c>
      <c r="H139" s="25">
        <f t="shared" si="27"/>
        <v>0.16666666666666666</v>
      </c>
      <c r="I139" s="26">
        <f t="shared" si="28"/>
        <v>0</v>
      </c>
      <c r="J139" s="27" t="str">
        <f>MID('USH2A e13 (A) - 2ry Str + Mask '!$A$2,E139,F139)</f>
        <v>......</v>
      </c>
      <c r="K139" s="26">
        <f t="shared" si="29"/>
        <v>1</v>
      </c>
      <c r="L139" s="27" t="str">
        <f>MID('USH2A e13 (A) - 2ry Str + Mask '!$D$2,E139,F139)</f>
        <v>......</v>
      </c>
      <c r="M139" s="26">
        <f t="shared" si="30"/>
        <v>1</v>
      </c>
      <c r="N139" s="28">
        <f t="shared" si="31"/>
        <v>0</v>
      </c>
      <c r="O139" s="29" t="str">
        <f t="shared" si="32"/>
        <v>EIE</v>
      </c>
      <c r="P139" s="29" t="str">
        <f t="shared" si="33"/>
        <v>ESE</v>
      </c>
      <c r="Q139" s="28">
        <f t="shared" si="34"/>
        <v>0</v>
      </c>
      <c r="R139" s="30">
        <f t="shared" si="35"/>
        <v>0</v>
      </c>
    </row>
    <row r="140" spans="1:18" ht="32" customHeight="1" x14ac:dyDescent="0.15">
      <c r="A140" s="20" t="s">
        <v>31</v>
      </c>
      <c r="B140" s="20" t="s">
        <v>2318</v>
      </c>
      <c r="C140" s="20" t="s">
        <v>2319</v>
      </c>
      <c r="D140" s="21" t="s">
        <v>323</v>
      </c>
      <c r="E140" s="22">
        <f t="shared" si="24"/>
        <v>166</v>
      </c>
      <c r="F140" s="23">
        <f t="shared" si="25"/>
        <v>8</v>
      </c>
      <c r="G140" s="24">
        <f t="shared" si="26"/>
        <v>174</v>
      </c>
      <c r="H140" s="25">
        <f t="shared" si="27"/>
        <v>0.125</v>
      </c>
      <c r="I140" s="26">
        <f t="shared" si="28"/>
        <v>0</v>
      </c>
      <c r="J140" s="27" t="str">
        <f>MID('USH2A e13 (A) - 2ry Str + Mask '!$A$2,E140,F140)</f>
        <v>........</v>
      </c>
      <c r="K140" s="26">
        <f t="shared" si="29"/>
        <v>1</v>
      </c>
      <c r="L140" s="27" t="str">
        <f>MID('USH2A e13 (A) - 2ry Str + Mask '!$D$2,E140,F140)</f>
        <v>........</v>
      </c>
      <c r="M140" s="26">
        <f t="shared" si="30"/>
        <v>1</v>
      </c>
      <c r="N140" s="28">
        <f t="shared" si="31"/>
        <v>0</v>
      </c>
      <c r="O140" s="29" t="str">
        <f t="shared" si="32"/>
        <v>PESE</v>
      </c>
      <c r="P140" s="29" t="str">
        <f t="shared" si="33"/>
        <v>ESE</v>
      </c>
      <c r="Q140" s="28">
        <f t="shared" si="34"/>
        <v>0</v>
      </c>
      <c r="R140" s="30">
        <f t="shared" si="35"/>
        <v>0</v>
      </c>
    </row>
    <row r="141" spans="1:18" ht="32" customHeight="1" x14ac:dyDescent="0.15">
      <c r="A141" s="20" t="s">
        <v>35</v>
      </c>
      <c r="B141" s="20" t="s">
        <v>2320</v>
      </c>
      <c r="C141" s="20" t="s">
        <v>37</v>
      </c>
      <c r="D141" s="21" t="s">
        <v>325</v>
      </c>
      <c r="E141" s="22">
        <f t="shared" si="24"/>
        <v>167</v>
      </c>
      <c r="F141" s="23">
        <f t="shared" si="25"/>
        <v>6</v>
      </c>
      <c r="G141" s="24">
        <f t="shared" si="26"/>
        <v>173</v>
      </c>
      <c r="H141" s="25">
        <f t="shared" si="27"/>
        <v>0.16666666666666666</v>
      </c>
      <c r="I141" s="26">
        <f t="shared" si="28"/>
        <v>0</v>
      </c>
      <c r="J141" s="27" t="str">
        <f>MID('USH2A e13 (A) - 2ry Str + Mask '!$A$2,E141,F141)</f>
        <v>......</v>
      </c>
      <c r="K141" s="26">
        <f t="shared" si="29"/>
        <v>1</v>
      </c>
      <c r="L141" s="27" t="str">
        <f>MID('USH2A e13 (A) - 2ry Str + Mask '!$D$2,E141,F141)</f>
        <v>......</v>
      </c>
      <c r="M141" s="26">
        <f t="shared" si="30"/>
        <v>1</v>
      </c>
      <c r="N141" s="28">
        <f t="shared" si="31"/>
        <v>0</v>
      </c>
      <c r="O141" s="29" t="str">
        <f t="shared" si="32"/>
        <v>EIE</v>
      </c>
      <c r="P141" s="29" t="str">
        <f t="shared" si="33"/>
        <v>ESE</v>
      </c>
      <c r="Q141" s="28">
        <f t="shared" si="34"/>
        <v>0</v>
      </c>
      <c r="R141" s="30">
        <f t="shared" si="35"/>
        <v>0</v>
      </c>
    </row>
    <row r="142" spans="1:18" ht="32" customHeight="1" x14ac:dyDescent="0.15">
      <c r="A142" s="20" t="s">
        <v>88</v>
      </c>
      <c r="B142" s="20" t="s">
        <v>2321</v>
      </c>
      <c r="C142" s="20" t="s">
        <v>963</v>
      </c>
      <c r="D142" s="21" t="s">
        <v>645</v>
      </c>
      <c r="E142" s="22">
        <f t="shared" si="24"/>
        <v>168</v>
      </c>
      <c r="F142" s="23">
        <f t="shared" si="25"/>
        <v>6</v>
      </c>
      <c r="G142" s="24">
        <f t="shared" si="26"/>
        <v>174</v>
      </c>
      <c r="H142" s="25">
        <f t="shared" si="27"/>
        <v>0.16666666666666666</v>
      </c>
      <c r="I142" s="26">
        <f t="shared" si="28"/>
        <v>0</v>
      </c>
      <c r="J142" s="27" t="str">
        <f>MID('USH2A e13 (A) - 2ry Str + Mask '!$A$2,E142,F142)</f>
        <v>......</v>
      </c>
      <c r="K142" s="26">
        <f t="shared" si="29"/>
        <v>1</v>
      </c>
      <c r="L142" s="27" t="str">
        <f>MID('USH2A e13 (A) - 2ry Str + Mask '!$D$2,E142,F142)</f>
        <v>......</v>
      </c>
      <c r="M142" s="26">
        <f t="shared" si="30"/>
        <v>1</v>
      </c>
      <c r="N142" s="28">
        <f t="shared" si="31"/>
        <v>0</v>
      </c>
      <c r="O142" s="29" t="str">
        <f t="shared" si="32"/>
        <v>ESE_9G8</v>
      </c>
      <c r="P142" s="29" t="str">
        <f t="shared" si="33"/>
        <v>ESE</v>
      </c>
      <c r="Q142" s="28">
        <f t="shared" si="34"/>
        <v>0</v>
      </c>
      <c r="R142" s="30">
        <f t="shared" si="35"/>
        <v>0</v>
      </c>
    </row>
    <row r="143" spans="1:18" ht="32" customHeight="1" x14ac:dyDescent="0.15">
      <c r="A143" s="20" t="s">
        <v>196</v>
      </c>
      <c r="B143" s="20" t="s">
        <v>2321</v>
      </c>
      <c r="C143" s="20" t="s">
        <v>37</v>
      </c>
      <c r="D143" s="21" t="s">
        <v>645</v>
      </c>
      <c r="E143" s="22">
        <f t="shared" si="24"/>
        <v>168</v>
      </c>
      <c r="F143" s="23">
        <f t="shared" si="25"/>
        <v>6</v>
      </c>
      <c r="G143" s="24">
        <f t="shared" si="26"/>
        <v>174</v>
      </c>
      <c r="H143" s="25">
        <f t="shared" si="27"/>
        <v>0.16666666666666666</v>
      </c>
      <c r="I143" s="26">
        <f t="shared" si="28"/>
        <v>0</v>
      </c>
      <c r="J143" s="27" t="str">
        <f>MID('USH2A e13 (A) - 2ry Str + Mask '!$A$2,E143,F143)</f>
        <v>......</v>
      </c>
      <c r="K143" s="26">
        <f t="shared" si="29"/>
        <v>1</v>
      </c>
      <c r="L143" s="27" t="str">
        <f>MID('USH2A e13 (A) - 2ry Str + Mask '!$D$2,E143,F143)</f>
        <v>......</v>
      </c>
      <c r="M143" s="26">
        <f t="shared" si="30"/>
        <v>1</v>
      </c>
      <c r="N143" s="28">
        <f t="shared" si="31"/>
        <v>0</v>
      </c>
      <c r="O143" s="29" t="str">
        <f t="shared" si="32"/>
        <v>RESCUE ESE</v>
      </c>
      <c r="P143" s="29" t="str">
        <f t="shared" si="33"/>
        <v>ESE</v>
      </c>
      <c r="Q143" s="28">
        <f t="shared" si="34"/>
        <v>0</v>
      </c>
      <c r="R143" s="30">
        <f t="shared" si="35"/>
        <v>0</v>
      </c>
    </row>
    <row r="144" spans="1:18" ht="32" customHeight="1" x14ac:dyDescent="0.15">
      <c r="A144" s="20" t="s">
        <v>35</v>
      </c>
      <c r="B144" s="20" t="s">
        <v>2321</v>
      </c>
      <c r="C144" s="20" t="s">
        <v>37</v>
      </c>
      <c r="D144" s="21" t="s">
        <v>645</v>
      </c>
      <c r="E144" s="22">
        <f t="shared" si="24"/>
        <v>168</v>
      </c>
      <c r="F144" s="23">
        <f t="shared" si="25"/>
        <v>6</v>
      </c>
      <c r="G144" s="24">
        <f t="shared" si="26"/>
        <v>174</v>
      </c>
      <c r="H144" s="25">
        <f t="shared" si="27"/>
        <v>0.16666666666666666</v>
      </c>
      <c r="I144" s="26">
        <f t="shared" si="28"/>
        <v>0</v>
      </c>
      <c r="J144" s="27" t="str">
        <f>MID('USH2A e13 (A) - 2ry Str + Mask '!$A$2,E144,F144)</f>
        <v>......</v>
      </c>
      <c r="K144" s="26">
        <f t="shared" si="29"/>
        <v>1</v>
      </c>
      <c r="L144" s="27" t="str">
        <f>MID('USH2A e13 (A) - 2ry Str + Mask '!$D$2,E144,F144)</f>
        <v>......</v>
      </c>
      <c r="M144" s="26">
        <f t="shared" si="30"/>
        <v>1</v>
      </c>
      <c r="N144" s="28">
        <f t="shared" si="31"/>
        <v>0</v>
      </c>
      <c r="O144" s="29" t="str">
        <f t="shared" si="32"/>
        <v>EIE</v>
      </c>
      <c r="P144" s="29" t="str">
        <f t="shared" si="33"/>
        <v>ESE</v>
      </c>
      <c r="Q144" s="28">
        <f t="shared" si="34"/>
        <v>0</v>
      </c>
      <c r="R144" s="30">
        <f t="shared" si="35"/>
        <v>0</v>
      </c>
    </row>
    <row r="145" spans="1:18" ht="32" customHeight="1" x14ac:dyDescent="0.15">
      <c r="A145" s="20" t="s">
        <v>795</v>
      </c>
      <c r="B145" s="20" t="s">
        <v>2322</v>
      </c>
      <c r="C145" s="20" t="s">
        <v>2323</v>
      </c>
      <c r="D145" s="21" t="s">
        <v>331</v>
      </c>
      <c r="E145" s="22">
        <f t="shared" si="24"/>
        <v>169</v>
      </c>
      <c r="F145" s="23">
        <f t="shared" si="25"/>
        <v>5</v>
      </c>
      <c r="G145" s="24">
        <f t="shared" si="26"/>
        <v>174</v>
      </c>
      <c r="H145" s="25">
        <f t="shared" si="27"/>
        <v>0.2</v>
      </c>
      <c r="I145" s="26">
        <f t="shared" si="28"/>
        <v>0</v>
      </c>
      <c r="J145" s="27" t="str">
        <f>MID('USH2A e13 (A) - 2ry Str + Mask '!$A$2,E145,F145)</f>
        <v>.....</v>
      </c>
      <c r="K145" s="26">
        <f t="shared" si="29"/>
        <v>1</v>
      </c>
      <c r="L145" s="27" t="str">
        <f>MID('USH2A e13 (A) - 2ry Str + Mask '!$D$2,E145,F145)</f>
        <v>.....</v>
      </c>
      <c r="M145" s="26">
        <f t="shared" si="30"/>
        <v>1</v>
      </c>
      <c r="N145" s="28">
        <f t="shared" si="31"/>
        <v>0</v>
      </c>
      <c r="O145" s="29" t="str">
        <f t="shared" si="32"/>
        <v>ESE_Tra2</v>
      </c>
      <c r="P145" s="29" t="str">
        <f t="shared" si="33"/>
        <v>ESE</v>
      </c>
      <c r="Q145" s="28">
        <f t="shared" si="34"/>
        <v>0</v>
      </c>
      <c r="R145" s="30">
        <f t="shared" si="35"/>
        <v>0</v>
      </c>
    </row>
    <row r="146" spans="1:18" ht="32" customHeight="1" x14ac:dyDescent="0.15">
      <c r="A146" s="20" t="s">
        <v>35</v>
      </c>
      <c r="B146" s="20" t="s">
        <v>2324</v>
      </c>
      <c r="C146" s="20" t="s">
        <v>37</v>
      </c>
      <c r="D146" s="21" t="s">
        <v>331</v>
      </c>
      <c r="E146" s="22">
        <f t="shared" si="24"/>
        <v>169</v>
      </c>
      <c r="F146" s="23">
        <f t="shared" si="25"/>
        <v>6</v>
      </c>
      <c r="G146" s="24">
        <f t="shared" si="26"/>
        <v>175</v>
      </c>
      <c r="H146" s="25">
        <f t="shared" si="27"/>
        <v>0.16666666666666666</v>
      </c>
      <c r="I146" s="26">
        <f t="shared" si="28"/>
        <v>0</v>
      </c>
      <c r="J146" s="27" t="str">
        <f>MID('USH2A e13 (A) - 2ry Str + Mask '!$A$2,E146,F146)</f>
        <v>......</v>
      </c>
      <c r="K146" s="26">
        <f t="shared" si="29"/>
        <v>1</v>
      </c>
      <c r="L146" s="27" t="str">
        <f>MID('USH2A e13 (A) - 2ry Str + Mask '!$D$2,E146,F146)</f>
        <v>......</v>
      </c>
      <c r="M146" s="26">
        <f t="shared" si="30"/>
        <v>1</v>
      </c>
      <c r="N146" s="28">
        <f t="shared" si="31"/>
        <v>0</v>
      </c>
      <c r="O146" s="29" t="str">
        <f t="shared" si="32"/>
        <v>EIE</v>
      </c>
      <c r="P146" s="29" t="str">
        <f t="shared" si="33"/>
        <v>ESE</v>
      </c>
      <c r="Q146" s="28">
        <f t="shared" si="34"/>
        <v>0</v>
      </c>
      <c r="R146" s="30">
        <f t="shared" si="35"/>
        <v>0</v>
      </c>
    </row>
    <row r="147" spans="1:18" ht="32" customHeight="1" x14ac:dyDescent="0.15">
      <c r="A147" s="20" t="s">
        <v>35</v>
      </c>
      <c r="B147" s="20" t="s">
        <v>1100</v>
      </c>
      <c r="C147" s="20" t="s">
        <v>37</v>
      </c>
      <c r="D147" s="21" t="s">
        <v>334</v>
      </c>
      <c r="E147" s="22">
        <f t="shared" si="24"/>
        <v>170</v>
      </c>
      <c r="F147" s="23">
        <f t="shared" si="25"/>
        <v>6</v>
      </c>
      <c r="G147" s="24">
        <f t="shared" si="26"/>
        <v>176</v>
      </c>
      <c r="H147" s="25">
        <f t="shared" si="27"/>
        <v>0.16666666666666666</v>
      </c>
      <c r="I147" s="26">
        <f t="shared" si="28"/>
        <v>0</v>
      </c>
      <c r="J147" s="27" t="str">
        <f>MID('USH2A e13 (A) - 2ry Str + Mask '!$A$2,E147,F147)</f>
        <v>......</v>
      </c>
      <c r="K147" s="26">
        <f t="shared" si="29"/>
        <v>1</v>
      </c>
      <c r="L147" s="27" t="str">
        <f>MID('USH2A e13 (A) - 2ry Str + Mask '!$D$2,E147,F147)</f>
        <v>......</v>
      </c>
      <c r="M147" s="26">
        <f t="shared" si="30"/>
        <v>1</v>
      </c>
      <c r="N147" s="28">
        <f t="shared" si="31"/>
        <v>0</v>
      </c>
      <c r="O147" s="29" t="str">
        <f t="shared" si="32"/>
        <v>EIE</v>
      </c>
      <c r="P147" s="29" t="str">
        <f t="shared" si="33"/>
        <v>ESE</v>
      </c>
      <c r="Q147" s="28">
        <f t="shared" si="34"/>
        <v>0</v>
      </c>
      <c r="R147" s="30">
        <f t="shared" si="35"/>
        <v>0</v>
      </c>
    </row>
    <row r="148" spans="1:18" ht="44" customHeight="1" x14ac:dyDescent="0.15">
      <c r="A148" s="20" t="s">
        <v>54</v>
      </c>
      <c r="B148" s="20" t="s">
        <v>2325</v>
      </c>
      <c r="C148" s="20" t="s">
        <v>1087</v>
      </c>
      <c r="D148" s="21" t="s">
        <v>342</v>
      </c>
      <c r="E148" s="22">
        <f t="shared" si="24"/>
        <v>174</v>
      </c>
      <c r="F148" s="23">
        <f t="shared" si="25"/>
        <v>7</v>
      </c>
      <c r="G148" s="24">
        <f t="shared" si="26"/>
        <v>181</v>
      </c>
      <c r="H148" s="25">
        <f t="shared" si="27"/>
        <v>0.14285714285714285</v>
      </c>
      <c r="I148" s="26">
        <f t="shared" si="28"/>
        <v>0</v>
      </c>
      <c r="J148" s="27" t="str">
        <f>MID('USH2A e13 (A) - 2ry Str + Mask '!$A$2,E148,F148)</f>
        <v>.....((</v>
      </c>
      <c r="K148" s="26">
        <f t="shared" si="29"/>
        <v>0.7142857142857143</v>
      </c>
      <c r="L148" s="27" t="str">
        <f>MID('USH2A e13 (A) - 2ry Str + Mask '!$D$2,E148,F148)</f>
        <v>....(((</v>
      </c>
      <c r="M148" s="26">
        <f t="shared" si="30"/>
        <v>0.5714285714285714</v>
      </c>
      <c r="N148" s="28">
        <f t="shared" si="31"/>
        <v>-0.1428571428571429</v>
      </c>
      <c r="O148" s="29" t="str">
        <f t="shared" si="32"/>
        <v>ESE_SRp40</v>
      </c>
      <c r="P148" s="29" t="str">
        <f t="shared" si="33"/>
        <v>ESE</v>
      </c>
      <c r="Q148" s="28">
        <f t="shared" si="34"/>
        <v>-0.1428571428571429</v>
      </c>
      <c r="R148" s="30">
        <f t="shared" si="35"/>
        <v>0</v>
      </c>
    </row>
    <row r="149" spans="1:18" ht="44" customHeight="1" x14ac:dyDescent="0.15">
      <c r="A149" s="20" t="s">
        <v>24</v>
      </c>
      <c r="B149" s="20" t="s">
        <v>2326</v>
      </c>
      <c r="C149" s="20" t="s">
        <v>2327</v>
      </c>
      <c r="D149" s="21" t="s">
        <v>355</v>
      </c>
      <c r="E149" s="22">
        <f t="shared" si="24"/>
        <v>176</v>
      </c>
      <c r="F149" s="23">
        <f t="shared" si="25"/>
        <v>8</v>
      </c>
      <c r="G149" s="24">
        <f t="shared" si="26"/>
        <v>184</v>
      </c>
      <c r="H149" s="25">
        <f t="shared" si="27"/>
        <v>0</v>
      </c>
      <c r="I149" s="26">
        <f t="shared" si="28"/>
        <v>-0.125</v>
      </c>
      <c r="J149" s="27" t="str">
        <f>MID('USH2A e13 (A) - 2ry Str + Mask '!$A$2,E149,F149)</f>
        <v>...(((..</v>
      </c>
      <c r="K149" s="26">
        <f t="shared" si="29"/>
        <v>0.625</v>
      </c>
      <c r="L149" s="27" t="str">
        <f>MID('USH2A e13 (A) - 2ry Str + Mask '!$D$2,E149,F149)</f>
        <v>..((((..</v>
      </c>
      <c r="M149" s="26">
        <f t="shared" si="30"/>
        <v>0.5</v>
      </c>
      <c r="N149" s="28">
        <f t="shared" si="31"/>
        <v>-0.125</v>
      </c>
      <c r="O149" s="29" t="str">
        <f t="shared" si="32"/>
        <v>Sironi_motif3</v>
      </c>
      <c r="P149" s="29" t="str">
        <f t="shared" si="33"/>
        <v>ESS</v>
      </c>
      <c r="Q149" s="28">
        <f t="shared" si="34"/>
        <v>0</v>
      </c>
      <c r="R149" s="30">
        <f t="shared" si="35"/>
        <v>-0.125</v>
      </c>
    </row>
    <row r="150" spans="1:18" ht="32" customHeight="1" x14ac:dyDescent="0.15">
      <c r="A150" s="20" t="s">
        <v>35</v>
      </c>
      <c r="B150" s="20" t="s">
        <v>2328</v>
      </c>
      <c r="C150" s="20" t="s">
        <v>37</v>
      </c>
      <c r="D150" s="21" t="s">
        <v>383</v>
      </c>
      <c r="E150" s="22">
        <f t="shared" si="24"/>
        <v>184</v>
      </c>
      <c r="F150" s="23">
        <f t="shared" si="25"/>
        <v>6</v>
      </c>
      <c r="G150" s="24">
        <f t="shared" si="26"/>
        <v>190</v>
      </c>
      <c r="H150" s="25">
        <f t="shared" si="27"/>
        <v>0.16666666666666666</v>
      </c>
      <c r="I150" s="26">
        <f t="shared" si="28"/>
        <v>0</v>
      </c>
      <c r="J150" s="27" t="str">
        <f>MID('USH2A e13 (A) - 2ry Str + Mask '!$A$2,E150,F150)</f>
        <v>.(((((</v>
      </c>
      <c r="K150" s="26">
        <f t="shared" si="29"/>
        <v>0.16666666666666666</v>
      </c>
      <c r="L150" s="27" t="str">
        <f>MID('USH2A e13 (A) - 2ry Str + Mask '!$D$2,E150,F150)</f>
        <v>.(((((</v>
      </c>
      <c r="M150" s="26">
        <f t="shared" si="30"/>
        <v>0.16666666666666666</v>
      </c>
      <c r="N150" s="28">
        <f t="shared" si="31"/>
        <v>0</v>
      </c>
      <c r="O150" s="29" t="str">
        <f t="shared" si="32"/>
        <v>EIE</v>
      </c>
      <c r="P150" s="29" t="str">
        <f t="shared" si="33"/>
        <v>ESE</v>
      </c>
      <c r="Q150" s="28">
        <f t="shared" si="34"/>
        <v>0</v>
      </c>
      <c r="R150" s="30">
        <f t="shared" si="35"/>
        <v>0</v>
      </c>
    </row>
    <row r="151" spans="1:18" ht="44" customHeight="1" x14ac:dyDescent="0.15">
      <c r="A151" s="20" t="s">
        <v>24</v>
      </c>
      <c r="B151" s="20" t="s">
        <v>2329</v>
      </c>
      <c r="C151" s="20" t="s">
        <v>2134</v>
      </c>
      <c r="D151" s="21" t="s">
        <v>383</v>
      </c>
      <c r="E151" s="22">
        <f t="shared" si="24"/>
        <v>184</v>
      </c>
      <c r="F151" s="23">
        <f t="shared" si="25"/>
        <v>8</v>
      </c>
      <c r="G151" s="24">
        <f t="shared" si="26"/>
        <v>192</v>
      </c>
      <c r="H151" s="25">
        <f t="shared" si="27"/>
        <v>0</v>
      </c>
      <c r="I151" s="26">
        <f t="shared" si="28"/>
        <v>-0.125</v>
      </c>
      <c r="J151" s="27" t="str">
        <f>MID('USH2A e13 (A) - 2ry Str + Mask '!$A$2,E151,F151)</f>
        <v>.(((((..</v>
      </c>
      <c r="K151" s="26">
        <f t="shared" si="29"/>
        <v>0.375</v>
      </c>
      <c r="L151" s="27" t="str">
        <f>MID('USH2A e13 (A) - 2ry Str + Mask '!$D$2,E151,F151)</f>
        <v>.(((((.(</v>
      </c>
      <c r="M151" s="26">
        <f t="shared" si="30"/>
        <v>0.25</v>
      </c>
      <c r="N151" s="28">
        <f t="shared" si="31"/>
        <v>-0.125</v>
      </c>
      <c r="O151" s="29" t="str">
        <f t="shared" si="32"/>
        <v>Sironi_motif3</v>
      </c>
      <c r="P151" s="29" t="str">
        <f t="shared" si="33"/>
        <v>ESS</v>
      </c>
      <c r="Q151" s="28">
        <f t="shared" si="34"/>
        <v>0</v>
      </c>
      <c r="R151" s="30">
        <f t="shared" si="35"/>
        <v>-0.125</v>
      </c>
    </row>
    <row r="152" spans="1:18" ht="44" customHeight="1" x14ac:dyDescent="0.15">
      <c r="A152" s="20" t="s">
        <v>42</v>
      </c>
      <c r="B152" s="20" t="s">
        <v>2330</v>
      </c>
      <c r="C152" s="20" t="s">
        <v>729</v>
      </c>
      <c r="D152" s="21" t="s">
        <v>387</v>
      </c>
      <c r="E152" s="22">
        <f t="shared" si="24"/>
        <v>185</v>
      </c>
      <c r="F152" s="23">
        <f t="shared" si="25"/>
        <v>7</v>
      </c>
      <c r="G152" s="24">
        <f t="shared" si="26"/>
        <v>192</v>
      </c>
      <c r="H152" s="25">
        <f t="shared" si="27"/>
        <v>0.14285714285714285</v>
      </c>
      <c r="I152" s="26">
        <f t="shared" si="28"/>
        <v>0</v>
      </c>
      <c r="J152" s="27" t="str">
        <f>MID('USH2A e13 (A) - 2ry Str + Mask '!$A$2,E152,F152)</f>
        <v>(((((..</v>
      </c>
      <c r="K152" s="26">
        <f t="shared" si="29"/>
        <v>0.2857142857142857</v>
      </c>
      <c r="L152" s="27" t="str">
        <f>MID('USH2A e13 (A) - 2ry Str + Mask '!$D$2,E152,F152)</f>
        <v>(((((.(</v>
      </c>
      <c r="M152" s="26">
        <f t="shared" si="30"/>
        <v>0.14285714285714285</v>
      </c>
      <c r="N152" s="28">
        <f t="shared" si="31"/>
        <v>-0.14285714285714285</v>
      </c>
      <c r="O152" s="29" t="str">
        <f t="shared" si="32"/>
        <v>ESE_ASFB</v>
      </c>
      <c r="P152" s="29" t="str">
        <f t="shared" si="33"/>
        <v>ESE</v>
      </c>
      <c r="Q152" s="28">
        <f t="shared" si="34"/>
        <v>-0.14285714285714285</v>
      </c>
      <c r="R152" s="30">
        <f t="shared" si="35"/>
        <v>0</v>
      </c>
    </row>
    <row r="153" spans="1:18" ht="44" customHeight="1" x14ac:dyDescent="0.15">
      <c r="A153" s="20" t="s">
        <v>54</v>
      </c>
      <c r="B153" s="20" t="s">
        <v>2331</v>
      </c>
      <c r="C153" s="20" t="s">
        <v>2332</v>
      </c>
      <c r="D153" s="21" t="s">
        <v>389</v>
      </c>
      <c r="E153" s="22">
        <f t="shared" si="24"/>
        <v>186</v>
      </c>
      <c r="F153" s="23">
        <f t="shared" si="25"/>
        <v>7</v>
      </c>
      <c r="G153" s="24">
        <f t="shared" si="26"/>
        <v>193</v>
      </c>
      <c r="H153" s="25">
        <f t="shared" si="27"/>
        <v>0.14285714285714285</v>
      </c>
      <c r="I153" s="26">
        <f t="shared" si="28"/>
        <v>0</v>
      </c>
      <c r="J153" s="27" t="str">
        <f>MID('USH2A e13 (A) - 2ry Str + Mask '!$A$2,E153,F153)</f>
        <v>((((...</v>
      </c>
      <c r="K153" s="26">
        <f t="shared" si="29"/>
        <v>0.42857142857142855</v>
      </c>
      <c r="L153" s="27" t="str">
        <f>MID('USH2A e13 (A) - 2ry Str + Mask '!$D$2,E153,F153)</f>
        <v>((((.((</v>
      </c>
      <c r="M153" s="26">
        <f t="shared" si="30"/>
        <v>0.14285714285714285</v>
      </c>
      <c r="N153" s="28">
        <f t="shared" si="31"/>
        <v>-0.2857142857142857</v>
      </c>
      <c r="O153" s="29" t="str">
        <f t="shared" si="32"/>
        <v>ESE_SRp40</v>
      </c>
      <c r="P153" s="29" t="str">
        <f t="shared" si="33"/>
        <v>ESE</v>
      </c>
      <c r="Q153" s="28">
        <f t="shared" si="34"/>
        <v>-0.2857142857142857</v>
      </c>
      <c r="R153" s="30">
        <f t="shared" si="35"/>
        <v>0</v>
      </c>
    </row>
    <row r="154" spans="1:18" ht="44" customHeight="1" x14ac:dyDescent="0.15">
      <c r="A154" s="20" t="s">
        <v>54</v>
      </c>
      <c r="B154" s="20" t="s">
        <v>2333</v>
      </c>
      <c r="C154" s="20" t="s">
        <v>2334</v>
      </c>
      <c r="D154" s="21" t="s">
        <v>393</v>
      </c>
      <c r="E154" s="22">
        <f t="shared" si="24"/>
        <v>188</v>
      </c>
      <c r="F154" s="23">
        <f t="shared" si="25"/>
        <v>7</v>
      </c>
      <c r="G154" s="24">
        <f t="shared" si="26"/>
        <v>195</v>
      </c>
      <c r="H154" s="25">
        <f t="shared" si="27"/>
        <v>0.14285714285714285</v>
      </c>
      <c r="I154" s="26">
        <f t="shared" si="28"/>
        <v>0</v>
      </c>
      <c r="J154" s="27" t="str">
        <f>MID('USH2A e13 (A) - 2ry Str + Mask '!$A$2,E154,F154)</f>
        <v>((.....</v>
      </c>
      <c r="K154" s="26">
        <f t="shared" si="29"/>
        <v>0.7142857142857143</v>
      </c>
      <c r="L154" s="27" t="str">
        <f>MID('USH2A e13 (A) - 2ry Str + Mask '!$D$2,E154,F154)</f>
        <v>((.((..</v>
      </c>
      <c r="M154" s="26">
        <f t="shared" si="30"/>
        <v>0.42857142857142855</v>
      </c>
      <c r="N154" s="28">
        <f t="shared" si="31"/>
        <v>-0.28571428571428575</v>
      </c>
      <c r="O154" s="29" t="str">
        <f t="shared" si="32"/>
        <v>ESE_SRp40</v>
      </c>
      <c r="P154" s="29" t="str">
        <f t="shared" si="33"/>
        <v>ESE</v>
      </c>
      <c r="Q154" s="28">
        <f t="shared" si="34"/>
        <v>-0.28571428571428575</v>
      </c>
      <c r="R154" s="30">
        <f t="shared" si="35"/>
        <v>0</v>
      </c>
    </row>
    <row r="155" spans="1:18" ht="44" customHeight="1" x14ac:dyDescent="0.15">
      <c r="A155" s="20" t="s">
        <v>42</v>
      </c>
      <c r="B155" s="20" t="s">
        <v>2335</v>
      </c>
      <c r="C155" s="20" t="s">
        <v>2336</v>
      </c>
      <c r="D155" s="21" t="s">
        <v>396</v>
      </c>
      <c r="E155" s="22">
        <f t="shared" si="24"/>
        <v>189</v>
      </c>
      <c r="F155" s="23">
        <f t="shared" si="25"/>
        <v>7</v>
      </c>
      <c r="G155" s="24">
        <f t="shared" si="26"/>
        <v>196</v>
      </c>
      <c r="H155" s="25">
        <f t="shared" si="27"/>
        <v>0.14285714285714285</v>
      </c>
      <c r="I155" s="26">
        <f t="shared" si="28"/>
        <v>0</v>
      </c>
      <c r="J155" s="27" t="str">
        <f>MID('USH2A e13 (A) - 2ry Str + Mask '!$A$2,E155,F155)</f>
        <v>(......</v>
      </c>
      <c r="K155" s="26">
        <f t="shared" si="29"/>
        <v>0.8571428571428571</v>
      </c>
      <c r="L155" s="27" t="str">
        <f>MID('USH2A e13 (A) - 2ry Str + Mask '!$D$2,E155,F155)</f>
        <v>(.((...</v>
      </c>
      <c r="M155" s="26">
        <f t="shared" si="30"/>
        <v>0.5714285714285714</v>
      </c>
      <c r="N155" s="28">
        <f t="shared" si="31"/>
        <v>-0.2857142857142857</v>
      </c>
      <c r="O155" s="29" t="str">
        <f t="shared" si="32"/>
        <v>ESE_ASFB</v>
      </c>
      <c r="P155" s="29" t="str">
        <f t="shared" si="33"/>
        <v>ESE</v>
      </c>
      <c r="Q155" s="28">
        <f t="shared" si="34"/>
        <v>-0.2857142857142857</v>
      </c>
      <c r="R155" s="30">
        <f t="shared" si="35"/>
        <v>0</v>
      </c>
    </row>
    <row r="156" spans="1:18" ht="32" customHeight="1" x14ac:dyDescent="0.15">
      <c r="A156" s="20" t="s">
        <v>46</v>
      </c>
      <c r="B156" s="20" t="s">
        <v>1002</v>
      </c>
      <c r="C156" s="20" t="s">
        <v>37</v>
      </c>
      <c r="D156" s="21" t="s">
        <v>1417</v>
      </c>
      <c r="E156" s="22">
        <f t="shared" si="24"/>
        <v>190</v>
      </c>
      <c r="F156" s="23">
        <f t="shared" si="25"/>
        <v>6</v>
      </c>
      <c r="G156" s="24">
        <f t="shared" si="26"/>
        <v>196</v>
      </c>
      <c r="H156" s="25">
        <f t="shared" si="27"/>
        <v>0</v>
      </c>
      <c r="I156" s="26">
        <f t="shared" si="28"/>
        <v>-0.16666666666666666</v>
      </c>
      <c r="J156" s="27" t="str">
        <f>MID('USH2A e13 (A) - 2ry Str + Mask '!$A$2,E156,F156)</f>
        <v>......</v>
      </c>
      <c r="K156" s="26">
        <f t="shared" si="29"/>
        <v>1</v>
      </c>
      <c r="L156" s="27" t="str">
        <f>MID('USH2A e13 (A) - 2ry Str + Mask '!$D$2,E156,F156)</f>
        <v>.((...</v>
      </c>
      <c r="M156" s="26">
        <f t="shared" si="30"/>
        <v>0.66666666666666663</v>
      </c>
      <c r="N156" s="28">
        <f t="shared" si="31"/>
        <v>-0.33333333333333337</v>
      </c>
      <c r="O156" s="29" t="str">
        <f t="shared" si="32"/>
        <v>IIE</v>
      </c>
      <c r="P156" s="29" t="str">
        <f t="shared" si="33"/>
        <v>ESS</v>
      </c>
      <c r="Q156" s="28">
        <f t="shared" si="34"/>
        <v>0</v>
      </c>
      <c r="R156" s="30">
        <f t="shared" si="35"/>
        <v>-0.33333333333333337</v>
      </c>
    </row>
    <row r="157" spans="1:18" ht="44" customHeight="1" x14ac:dyDescent="0.15">
      <c r="A157" s="20" t="s">
        <v>69</v>
      </c>
      <c r="B157" s="20" t="s">
        <v>2337</v>
      </c>
      <c r="C157" s="20" t="s">
        <v>2296</v>
      </c>
      <c r="D157" s="21" t="s">
        <v>1417</v>
      </c>
      <c r="E157" s="22">
        <f t="shared" si="24"/>
        <v>190</v>
      </c>
      <c r="F157" s="23">
        <f t="shared" si="25"/>
        <v>7</v>
      </c>
      <c r="G157" s="24">
        <f t="shared" si="26"/>
        <v>197</v>
      </c>
      <c r="H157" s="25">
        <f t="shared" si="27"/>
        <v>0</v>
      </c>
      <c r="I157" s="26">
        <f t="shared" si="28"/>
        <v>-0.14285714285714285</v>
      </c>
      <c r="J157" s="27" t="str">
        <f>MID('USH2A e13 (A) - 2ry Str + Mask '!$A$2,E157,F157)</f>
        <v>.......</v>
      </c>
      <c r="K157" s="26">
        <f t="shared" si="29"/>
        <v>1</v>
      </c>
      <c r="L157" s="27" t="str">
        <f>MID('USH2A e13 (A) - 2ry Str + Mask '!$D$2,E157,F157)</f>
        <v>.((....</v>
      </c>
      <c r="M157" s="26">
        <f t="shared" si="30"/>
        <v>0.7142857142857143</v>
      </c>
      <c r="N157" s="28">
        <f t="shared" si="31"/>
        <v>-0.2857142857142857</v>
      </c>
      <c r="O157" s="29" t="str">
        <f t="shared" si="32"/>
        <v>Sironi_motif2</v>
      </c>
      <c r="P157" s="29" t="str">
        <f t="shared" si="33"/>
        <v>ESS</v>
      </c>
      <c r="Q157" s="28">
        <f t="shared" si="34"/>
        <v>0</v>
      </c>
      <c r="R157" s="30">
        <f t="shared" si="35"/>
        <v>-0.2857142857142857</v>
      </c>
    </row>
    <row r="158" spans="1:18" ht="32" customHeight="1" x14ac:dyDescent="0.15">
      <c r="A158" s="20" t="s">
        <v>46</v>
      </c>
      <c r="B158" s="20" t="s">
        <v>2147</v>
      </c>
      <c r="C158" s="20" t="s">
        <v>37</v>
      </c>
      <c r="D158" s="21" t="s">
        <v>399</v>
      </c>
      <c r="E158" s="22">
        <f t="shared" si="24"/>
        <v>191</v>
      </c>
      <c r="F158" s="23">
        <f t="shared" si="25"/>
        <v>6</v>
      </c>
      <c r="G158" s="24">
        <f t="shared" si="26"/>
        <v>197</v>
      </c>
      <c r="H158" s="25">
        <f t="shared" si="27"/>
        <v>0</v>
      </c>
      <c r="I158" s="26">
        <f t="shared" si="28"/>
        <v>-0.16666666666666666</v>
      </c>
      <c r="J158" s="27" t="str">
        <f>MID('USH2A e13 (A) - 2ry Str + Mask '!$A$2,E158,F158)</f>
        <v>......</v>
      </c>
      <c r="K158" s="26">
        <f t="shared" si="29"/>
        <v>1</v>
      </c>
      <c r="L158" s="27" t="str">
        <f>MID('USH2A e13 (A) - 2ry Str + Mask '!$D$2,E158,F158)</f>
        <v>((....</v>
      </c>
      <c r="M158" s="26">
        <f t="shared" si="30"/>
        <v>0.66666666666666663</v>
      </c>
      <c r="N158" s="28">
        <f t="shared" si="31"/>
        <v>-0.33333333333333337</v>
      </c>
      <c r="O158" s="29" t="str">
        <f t="shared" si="32"/>
        <v>IIE</v>
      </c>
      <c r="P158" s="29" t="str">
        <f t="shared" si="33"/>
        <v>ESS</v>
      </c>
      <c r="Q158" s="28">
        <f t="shared" si="34"/>
        <v>0</v>
      </c>
      <c r="R158" s="30">
        <f t="shared" si="35"/>
        <v>-0.33333333333333337</v>
      </c>
    </row>
    <row r="159" spans="1:18" ht="32" customHeight="1" x14ac:dyDescent="0.15">
      <c r="A159" s="20" t="s">
        <v>46</v>
      </c>
      <c r="B159" s="20" t="s">
        <v>1767</v>
      </c>
      <c r="C159" s="20" t="s">
        <v>37</v>
      </c>
      <c r="D159" s="21" t="s">
        <v>403</v>
      </c>
      <c r="E159" s="22">
        <f t="shared" si="24"/>
        <v>193</v>
      </c>
      <c r="F159" s="23">
        <f t="shared" si="25"/>
        <v>6</v>
      </c>
      <c r="G159" s="24">
        <f t="shared" si="26"/>
        <v>199</v>
      </c>
      <c r="H159" s="25">
        <f t="shared" si="27"/>
        <v>0</v>
      </c>
      <c r="I159" s="26">
        <f t="shared" si="28"/>
        <v>-0.16666666666666666</v>
      </c>
      <c r="J159" s="27" t="str">
        <f>MID('USH2A e13 (A) - 2ry Str + Mask '!$A$2,E159,F159)</f>
        <v>......</v>
      </c>
      <c r="K159" s="26">
        <f t="shared" si="29"/>
        <v>1</v>
      </c>
      <c r="L159" s="27" t="str">
        <f>MID('USH2A e13 (A) - 2ry Str + Mask '!$D$2,E159,F159)</f>
        <v>....))</v>
      </c>
      <c r="M159" s="26">
        <f t="shared" si="30"/>
        <v>0.66666666666666663</v>
      </c>
      <c r="N159" s="28">
        <f t="shared" si="31"/>
        <v>-0.33333333333333337</v>
      </c>
      <c r="O159" s="29" t="str">
        <f t="shared" si="32"/>
        <v>IIE</v>
      </c>
      <c r="P159" s="29" t="str">
        <f t="shared" si="33"/>
        <v>ESS</v>
      </c>
      <c r="Q159" s="28">
        <f t="shared" si="34"/>
        <v>0</v>
      </c>
      <c r="R159" s="30">
        <f t="shared" si="35"/>
        <v>-0.33333333333333337</v>
      </c>
    </row>
    <row r="160" spans="1:18" ht="44" customHeight="1" x14ac:dyDescent="0.15">
      <c r="A160" s="20" t="s">
        <v>49</v>
      </c>
      <c r="B160" s="20" t="s">
        <v>2073</v>
      </c>
      <c r="C160" s="20" t="s">
        <v>1976</v>
      </c>
      <c r="D160" s="21" t="s">
        <v>403</v>
      </c>
      <c r="E160" s="22">
        <f t="shared" si="24"/>
        <v>193</v>
      </c>
      <c r="F160" s="23">
        <f t="shared" si="25"/>
        <v>8</v>
      </c>
      <c r="G160" s="24">
        <f t="shared" si="26"/>
        <v>201</v>
      </c>
      <c r="H160" s="25">
        <f t="shared" si="27"/>
        <v>0.125</v>
      </c>
      <c r="I160" s="26">
        <f t="shared" si="28"/>
        <v>0</v>
      </c>
      <c r="J160" s="27" t="str">
        <f>MID('USH2A e13 (A) - 2ry Str + Mask '!$A$2,E160,F160)</f>
        <v>.......)</v>
      </c>
      <c r="K160" s="26">
        <f t="shared" si="29"/>
        <v>0.875</v>
      </c>
      <c r="L160" s="27" t="str">
        <f>MID('USH2A e13 (A) - 2ry Str + Mask '!$D$2,E160,F160)</f>
        <v>....)).)</v>
      </c>
      <c r="M160" s="26">
        <f t="shared" si="30"/>
        <v>0.625</v>
      </c>
      <c r="N160" s="28">
        <f t="shared" si="31"/>
        <v>-0.25</v>
      </c>
      <c r="O160" s="29" t="str">
        <f t="shared" si="32"/>
        <v>ESE_SC35</v>
      </c>
      <c r="P160" s="29" t="str">
        <f t="shared" si="33"/>
        <v>ESE</v>
      </c>
      <c r="Q160" s="28">
        <f t="shared" si="34"/>
        <v>-0.25</v>
      </c>
      <c r="R160" s="30">
        <f t="shared" si="35"/>
        <v>0</v>
      </c>
    </row>
    <row r="161" spans="1:18" ht="32" customHeight="1" x14ac:dyDescent="0.15">
      <c r="A161" s="20" t="s">
        <v>35</v>
      </c>
      <c r="B161" s="20" t="s">
        <v>2054</v>
      </c>
      <c r="C161" s="20" t="s">
        <v>37</v>
      </c>
      <c r="D161" s="21" t="s">
        <v>1419</v>
      </c>
      <c r="E161" s="22">
        <f t="shared" si="24"/>
        <v>195</v>
      </c>
      <c r="F161" s="23">
        <f t="shared" si="25"/>
        <v>6</v>
      </c>
      <c r="G161" s="24">
        <f t="shared" si="26"/>
        <v>201</v>
      </c>
      <c r="H161" s="25">
        <f t="shared" si="27"/>
        <v>0.16666666666666666</v>
      </c>
      <c r="I161" s="26">
        <f t="shared" si="28"/>
        <v>0</v>
      </c>
      <c r="J161" s="27" t="str">
        <f>MID('USH2A e13 (A) - 2ry Str + Mask '!$A$2,E161,F161)</f>
        <v>.....)</v>
      </c>
      <c r="K161" s="26">
        <f t="shared" si="29"/>
        <v>0.83333333333333337</v>
      </c>
      <c r="L161" s="27" t="str">
        <f>MID('USH2A e13 (A) - 2ry Str + Mask '!$D$2,E161,F161)</f>
        <v>..)).)</v>
      </c>
      <c r="M161" s="26">
        <f t="shared" si="30"/>
        <v>0.5</v>
      </c>
      <c r="N161" s="28">
        <f t="shared" si="31"/>
        <v>-0.33333333333333337</v>
      </c>
      <c r="O161" s="29" t="str">
        <f t="shared" si="32"/>
        <v>EIE</v>
      </c>
      <c r="P161" s="29" t="str">
        <f t="shared" si="33"/>
        <v>ESE</v>
      </c>
      <c r="Q161" s="28">
        <f t="shared" si="34"/>
        <v>-0.33333333333333337</v>
      </c>
      <c r="R161" s="30">
        <f t="shared" si="35"/>
        <v>0</v>
      </c>
    </row>
    <row r="162" spans="1:18" ht="44" customHeight="1" x14ac:dyDescent="0.15">
      <c r="A162" s="20" t="s">
        <v>65</v>
      </c>
      <c r="B162" s="20" t="s">
        <v>777</v>
      </c>
      <c r="C162" s="20" t="s">
        <v>778</v>
      </c>
      <c r="D162" s="21" t="s">
        <v>664</v>
      </c>
      <c r="E162" s="22">
        <f t="shared" si="24"/>
        <v>196</v>
      </c>
      <c r="F162" s="23">
        <f t="shared" si="25"/>
        <v>6</v>
      </c>
      <c r="G162" s="24">
        <f t="shared" si="26"/>
        <v>202</v>
      </c>
      <c r="H162" s="25">
        <f t="shared" si="27"/>
        <v>0</v>
      </c>
      <c r="I162" s="26">
        <f t="shared" si="28"/>
        <v>-0.16666666666666666</v>
      </c>
      <c r="J162" s="27" t="str">
        <f>MID('USH2A e13 (A) - 2ry Str + Mask '!$A$2,E162,F162)</f>
        <v>....))</v>
      </c>
      <c r="K162" s="26">
        <f t="shared" si="29"/>
        <v>0.66666666666666663</v>
      </c>
      <c r="L162" s="27" t="str">
        <f>MID('USH2A e13 (A) - 2ry Str + Mask '!$D$2,E162,F162)</f>
        <v>.)).))</v>
      </c>
      <c r="M162" s="26">
        <f t="shared" si="30"/>
        <v>0.33333333333333331</v>
      </c>
      <c r="N162" s="28">
        <f t="shared" si="31"/>
        <v>-0.33333333333333331</v>
      </c>
      <c r="O162" s="29" t="str">
        <f t="shared" si="32"/>
        <v>ESS_hnRNPA1</v>
      </c>
      <c r="P162" s="29" t="str">
        <f t="shared" si="33"/>
        <v>ESS</v>
      </c>
      <c r="Q162" s="28">
        <f t="shared" si="34"/>
        <v>0</v>
      </c>
      <c r="R162" s="30">
        <f t="shared" si="35"/>
        <v>-0.33333333333333331</v>
      </c>
    </row>
    <row r="163" spans="1:18" ht="32" customHeight="1" x14ac:dyDescent="0.15">
      <c r="A163" s="20" t="s">
        <v>46</v>
      </c>
      <c r="B163" s="20" t="s">
        <v>777</v>
      </c>
      <c r="C163" s="20" t="s">
        <v>37</v>
      </c>
      <c r="D163" s="21" t="s">
        <v>664</v>
      </c>
      <c r="E163" s="22">
        <f t="shared" si="24"/>
        <v>196</v>
      </c>
      <c r="F163" s="23">
        <f t="shared" si="25"/>
        <v>6</v>
      </c>
      <c r="G163" s="24">
        <f t="shared" si="26"/>
        <v>202</v>
      </c>
      <c r="H163" s="25">
        <f t="shared" si="27"/>
        <v>0</v>
      </c>
      <c r="I163" s="26">
        <f t="shared" si="28"/>
        <v>-0.16666666666666666</v>
      </c>
      <c r="J163" s="27" t="str">
        <f>MID('USH2A e13 (A) - 2ry Str + Mask '!$A$2,E163,F163)</f>
        <v>....))</v>
      </c>
      <c r="K163" s="26">
        <f t="shared" si="29"/>
        <v>0.66666666666666663</v>
      </c>
      <c r="L163" s="27" t="str">
        <f>MID('USH2A e13 (A) - 2ry Str + Mask '!$D$2,E163,F163)</f>
        <v>.)).))</v>
      </c>
      <c r="M163" s="26">
        <f t="shared" si="30"/>
        <v>0.33333333333333331</v>
      </c>
      <c r="N163" s="28">
        <f t="shared" si="31"/>
        <v>-0.33333333333333331</v>
      </c>
      <c r="O163" s="29" t="str">
        <f t="shared" si="32"/>
        <v>IIE</v>
      </c>
      <c r="P163" s="29" t="str">
        <f t="shared" si="33"/>
        <v>ESS</v>
      </c>
      <c r="Q163" s="28">
        <f t="shared" si="34"/>
        <v>0</v>
      </c>
      <c r="R163" s="30">
        <f t="shared" si="35"/>
        <v>-0.33333333333333331</v>
      </c>
    </row>
    <row r="164" spans="1:18" ht="32" customHeight="1" x14ac:dyDescent="0.15">
      <c r="A164" s="20" t="s">
        <v>35</v>
      </c>
      <c r="B164" s="20" t="s">
        <v>2055</v>
      </c>
      <c r="C164" s="20" t="s">
        <v>37</v>
      </c>
      <c r="D164" s="21" t="s">
        <v>405</v>
      </c>
      <c r="E164" s="22">
        <f t="shared" si="24"/>
        <v>197</v>
      </c>
      <c r="F164" s="23">
        <f t="shared" si="25"/>
        <v>6</v>
      </c>
      <c r="G164" s="24">
        <f t="shared" si="26"/>
        <v>203</v>
      </c>
      <c r="H164" s="25">
        <f t="shared" si="27"/>
        <v>0.16666666666666666</v>
      </c>
      <c r="I164" s="26">
        <f t="shared" si="28"/>
        <v>0</v>
      </c>
      <c r="J164" s="27" t="str">
        <f>MID('USH2A e13 (A) - 2ry Str + Mask '!$A$2,E164,F164)</f>
        <v>...)))</v>
      </c>
      <c r="K164" s="26">
        <f t="shared" si="29"/>
        <v>0.5</v>
      </c>
      <c r="L164" s="27" t="str">
        <f>MID('USH2A e13 (A) - 2ry Str + Mask '!$D$2,E164,F164)</f>
        <v>)).)))</v>
      </c>
      <c r="M164" s="26">
        <f t="shared" si="30"/>
        <v>0.16666666666666666</v>
      </c>
      <c r="N164" s="28">
        <f t="shared" si="31"/>
        <v>-0.33333333333333337</v>
      </c>
      <c r="O164" s="29" t="str">
        <f t="shared" si="32"/>
        <v>EIE</v>
      </c>
      <c r="P164" s="29" t="str">
        <f t="shared" si="33"/>
        <v>ESE</v>
      </c>
      <c r="Q164" s="28">
        <f t="shared" si="34"/>
        <v>-0.33333333333333337</v>
      </c>
      <c r="R164" s="30">
        <f t="shared" si="35"/>
        <v>0</v>
      </c>
    </row>
    <row r="165" spans="1:18" ht="32" customHeight="1" x14ac:dyDescent="0.15">
      <c r="A165" s="20" t="s">
        <v>46</v>
      </c>
      <c r="B165" s="20" t="s">
        <v>2055</v>
      </c>
      <c r="C165" s="20" t="s">
        <v>37</v>
      </c>
      <c r="D165" s="21" t="s">
        <v>405</v>
      </c>
      <c r="E165" s="22">
        <f t="shared" si="24"/>
        <v>197</v>
      </c>
      <c r="F165" s="23">
        <f t="shared" si="25"/>
        <v>6</v>
      </c>
      <c r="G165" s="24">
        <f t="shared" si="26"/>
        <v>203</v>
      </c>
      <c r="H165" s="25">
        <f t="shared" si="27"/>
        <v>0</v>
      </c>
      <c r="I165" s="26">
        <f t="shared" si="28"/>
        <v>-0.16666666666666666</v>
      </c>
      <c r="J165" s="27" t="str">
        <f>MID('USH2A e13 (A) - 2ry Str + Mask '!$A$2,E165,F165)</f>
        <v>...)))</v>
      </c>
      <c r="K165" s="26">
        <f t="shared" si="29"/>
        <v>0.5</v>
      </c>
      <c r="L165" s="27" t="str">
        <f>MID('USH2A e13 (A) - 2ry Str + Mask '!$D$2,E165,F165)</f>
        <v>)).)))</v>
      </c>
      <c r="M165" s="26">
        <f t="shared" si="30"/>
        <v>0.16666666666666666</v>
      </c>
      <c r="N165" s="28">
        <f t="shared" si="31"/>
        <v>-0.33333333333333337</v>
      </c>
      <c r="O165" s="29" t="str">
        <f t="shared" si="32"/>
        <v>IIE</v>
      </c>
      <c r="P165" s="29" t="str">
        <f t="shared" si="33"/>
        <v>ESS</v>
      </c>
      <c r="Q165" s="28">
        <f t="shared" si="34"/>
        <v>0</v>
      </c>
      <c r="R165" s="30">
        <f t="shared" si="35"/>
        <v>-0.33333333333333337</v>
      </c>
    </row>
    <row r="166" spans="1:18" ht="44" customHeight="1" x14ac:dyDescent="0.15">
      <c r="A166" s="20" t="s">
        <v>69</v>
      </c>
      <c r="B166" s="20" t="s">
        <v>2338</v>
      </c>
      <c r="C166" s="20" t="s">
        <v>2339</v>
      </c>
      <c r="D166" s="21" t="s">
        <v>405</v>
      </c>
      <c r="E166" s="22">
        <f t="shared" si="24"/>
        <v>197</v>
      </c>
      <c r="F166" s="23">
        <f t="shared" si="25"/>
        <v>7</v>
      </c>
      <c r="G166" s="24">
        <f t="shared" si="26"/>
        <v>204</v>
      </c>
      <c r="H166" s="25">
        <f t="shared" si="27"/>
        <v>0</v>
      </c>
      <c r="I166" s="26">
        <f t="shared" si="28"/>
        <v>-0.14285714285714285</v>
      </c>
      <c r="J166" s="27" t="str">
        <f>MID('USH2A e13 (A) - 2ry Str + Mask '!$A$2,E166,F166)</f>
        <v>...))))</v>
      </c>
      <c r="K166" s="26">
        <f t="shared" si="29"/>
        <v>0.42857142857142855</v>
      </c>
      <c r="L166" s="27" t="str">
        <f>MID('USH2A e13 (A) - 2ry Str + Mask '!$D$2,E166,F166)</f>
        <v>)).))))</v>
      </c>
      <c r="M166" s="26">
        <f t="shared" si="30"/>
        <v>0.14285714285714285</v>
      </c>
      <c r="N166" s="28">
        <f t="shared" si="31"/>
        <v>-0.2857142857142857</v>
      </c>
      <c r="O166" s="29" t="str">
        <f t="shared" si="32"/>
        <v>Sironi_motif2</v>
      </c>
      <c r="P166" s="29" t="str">
        <f t="shared" si="33"/>
        <v>ESS</v>
      </c>
      <c r="Q166" s="28">
        <f t="shared" si="34"/>
        <v>0</v>
      </c>
      <c r="R166" s="30">
        <f t="shared" si="35"/>
        <v>-0.2857142857142857</v>
      </c>
    </row>
    <row r="167" spans="1:18" ht="32" customHeight="1" x14ac:dyDescent="0.15">
      <c r="A167" s="20" t="s">
        <v>35</v>
      </c>
      <c r="B167" s="20" t="s">
        <v>2245</v>
      </c>
      <c r="C167" s="20" t="s">
        <v>37</v>
      </c>
      <c r="D167" s="21" t="s">
        <v>407</v>
      </c>
      <c r="E167" s="22">
        <f t="shared" si="24"/>
        <v>198</v>
      </c>
      <c r="F167" s="23">
        <f t="shared" si="25"/>
        <v>6</v>
      </c>
      <c r="G167" s="24">
        <f t="shared" si="26"/>
        <v>204</v>
      </c>
      <c r="H167" s="25">
        <f t="shared" si="27"/>
        <v>0.16666666666666666</v>
      </c>
      <c r="I167" s="26">
        <f t="shared" si="28"/>
        <v>0</v>
      </c>
      <c r="J167" s="27" t="str">
        <f>MID('USH2A e13 (A) - 2ry Str + Mask '!$A$2,E167,F167)</f>
        <v>..))))</v>
      </c>
      <c r="K167" s="26">
        <f t="shared" si="29"/>
        <v>0.33333333333333331</v>
      </c>
      <c r="L167" s="27" t="str">
        <f>MID('USH2A e13 (A) - 2ry Str + Mask '!$D$2,E167,F167)</f>
        <v>).))))</v>
      </c>
      <c r="M167" s="26">
        <f t="shared" si="30"/>
        <v>0.16666666666666666</v>
      </c>
      <c r="N167" s="28">
        <f t="shared" si="31"/>
        <v>-0.16666666666666666</v>
      </c>
      <c r="O167" s="29" t="str">
        <f t="shared" si="32"/>
        <v>EIE</v>
      </c>
      <c r="P167" s="29" t="str">
        <f t="shared" si="33"/>
        <v>ESE</v>
      </c>
      <c r="Q167" s="28">
        <f t="shared" si="34"/>
        <v>-0.16666666666666666</v>
      </c>
      <c r="R167" s="30">
        <f t="shared" si="35"/>
        <v>0</v>
      </c>
    </row>
    <row r="168" spans="1:18" ht="32" customHeight="1" x14ac:dyDescent="0.15">
      <c r="A168" s="20" t="s">
        <v>46</v>
      </c>
      <c r="B168" s="20" t="s">
        <v>2245</v>
      </c>
      <c r="C168" s="20" t="s">
        <v>37</v>
      </c>
      <c r="D168" s="21" t="s">
        <v>407</v>
      </c>
      <c r="E168" s="22">
        <f t="shared" si="24"/>
        <v>198</v>
      </c>
      <c r="F168" s="23">
        <f t="shared" si="25"/>
        <v>6</v>
      </c>
      <c r="G168" s="24">
        <f t="shared" si="26"/>
        <v>204</v>
      </c>
      <c r="H168" s="25">
        <f t="shared" si="27"/>
        <v>0</v>
      </c>
      <c r="I168" s="26">
        <f t="shared" si="28"/>
        <v>-0.16666666666666666</v>
      </c>
      <c r="J168" s="27" t="str">
        <f>MID('USH2A e13 (A) - 2ry Str + Mask '!$A$2,E168,F168)</f>
        <v>..))))</v>
      </c>
      <c r="K168" s="26">
        <f t="shared" si="29"/>
        <v>0.33333333333333331</v>
      </c>
      <c r="L168" s="27" t="str">
        <f>MID('USH2A e13 (A) - 2ry Str + Mask '!$D$2,E168,F168)</f>
        <v>).))))</v>
      </c>
      <c r="M168" s="26">
        <f t="shared" si="30"/>
        <v>0.16666666666666666</v>
      </c>
      <c r="N168" s="28">
        <f t="shared" si="31"/>
        <v>-0.16666666666666666</v>
      </c>
      <c r="O168" s="29" t="str">
        <f t="shared" si="32"/>
        <v>IIE</v>
      </c>
      <c r="P168" s="29" t="str">
        <f t="shared" si="33"/>
        <v>ESS</v>
      </c>
      <c r="Q168" s="28">
        <f t="shared" si="34"/>
        <v>0</v>
      </c>
      <c r="R168" s="30">
        <f t="shared" si="35"/>
        <v>-0.16666666666666666</v>
      </c>
    </row>
    <row r="169" spans="1:18" ht="32" customHeight="1" x14ac:dyDescent="0.15">
      <c r="A169" s="20" t="s">
        <v>35</v>
      </c>
      <c r="B169" s="20" t="s">
        <v>2294</v>
      </c>
      <c r="C169" s="20" t="s">
        <v>37</v>
      </c>
      <c r="D169" s="21" t="s">
        <v>409</v>
      </c>
      <c r="E169" s="22">
        <f t="shared" si="24"/>
        <v>199</v>
      </c>
      <c r="F169" s="23">
        <f t="shared" si="25"/>
        <v>6</v>
      </c>
      <c r="G169" s="24">
        <f t="shared" si="26"/>
        <v>205</v>
      </c>
      <c r="H169" s="25">
        <f t="shared" si="27"/>
        <v>0.16666666666666666</v>
      </c>
      <c r="I169" s="26">
        <f t="shared" si="28"/>
        <v>0</v>
      </c>
      <c r="J169" s="27" t="str">
        <f>MID('USH2A e13 (A) - 2ry Str + Mask '!$A$2,E169,F169)</f>
        <v>.)))))</v>
      </c>
      <c r="K169" s="26">
        <f t="shared" si="29"/>
        <v>0.16666666666666666</v>
      </c>
      <c r="L169" s="27" t="str">
        <f>MID('USH2A e13 (A) - 2ry Str + Mask '!$D$2,E169,F169)</f>
        <v>.)))))</v>
      </c>
      <c r="M169" s="26">
        <f t="shared" si="30"/>
        <v>0.16666666666666666</v>
      </c>
      <c r="N169" s="28">
        <f t="shared" si="31"/>
        <v>0</v>
      </c>
      <c r="O169" s="29" t="str">
        <f t="shared" si="32"/>
        <v>EIE</v>
      </c>
      <c r="P169" s="29" t="str">
        <f t="shared" si="33"/>
        <v>ESE</v>
      </c>
      <c r="Q169" s="28">
        <f t="shared" si="34"/>
        <v>0</v>
      </c>
      <c r="R169" s="30">
        <f t="shared" si="35"/>
        <v>0</v>
      </c>
    </row>
    <row r="170" spans="1:18" ht="32" customHeight="1" x14ac:dyDescent="0.15">
      <c r="A170" s="20" t="s">
        <v>46</v>
      </c>
      <c r="B170" s="20" t="s">
        <v>2294</v>
      </c>
      <c r="C170" s="20" t="s">
        <v>37</v>
      </c>
      <c r="D170" s="21" t="s">
        <v>409</v>
      </c>
      <c r="E170" s="22">
        <f t="shared" si="24"/>
        <v>199</v>
      </c>
      <c r="F170" s="23">
        <f t="shared" si="25"/>
        <v>6</v>
      </c>
      <c r="G170" s="24">
        <f t="shared" si="26"/>
        <v>205</v>
      </c>
      <c r="H170" s="25">
        <f t="shared" si="27"/>
        <v>0</v>
      </c>
      <c r="I170" s="26">
        <f t="shared" si="28"/>
        <v>-0.16666666666666666</v>
      </c>
      <c r="J170" s="27" t="str">
        <f>MID('USH2A e13 (A) - 2ry Str + Mask '!$A$2,E170,F170)</f>
        <v>.)))))</v>
      </c>
      <c r="K170" s="26">
        <f t="shared" si="29"/>
        <v>0.16666666666666666</v>
      </c>
      <c r="L170" s="27" t="str">
        <f>MID('USH2A e13 (A) - 2ry Str + Mask '!$D$2,E170,F170)</f>
        <v>.)))))</v>
      </c>
      <c r="M170" s="26">
        <f t="shared" si="30"/>
        <v>0.16666666666666666</v>
      </c>
      <c r="N170" s="28">
        <f t="shared" si="31"/>
        <v>0</v>
      </c>
      <c r="O170" s="29" t="str">
        <f t="shared" si="32"/>
        <v>IIE</v>
      </c>
      <c r="P170" s="29" t="str">
        <f t="shared" si="33"/>
        <v>ESS</v>
      </c>
      <c r="Q170" s="28">
        <f t="shared" si="34"/>
        <v>0</v>
      </c>
      <c r="R170" s="30">
        <f t="shared" si="35"/>
        <v>0</v>
      </c>
    </row>
    <row r="171" spans="1:18" ht="44" customHeight="1" x14ac:dyDescent="0.15">
      <c r="A171" s="20" t="s">
        <v>69</v>
      </c>
      <c r="B171" s="20" t="s">
        <v>2340</v>
      </c>
      <c r="C171" s="20" t="s">
        <v>2341</v>
      </c>
      <c r="D171" s="21" t="s">
        <v>409</v>
      </c>
      <c r="E171" s="22">
        <f t="shared" si="24"/>
        <v>199</v>
      </c>
      <c r="F171" s="23">
        <f t="shared" si="25"/>
        <v>7</v>
      </c>
      <c r="G171" s="24">
        <f t="shared" si="26"/>
        <v>206</v>
      </c>
      <c r="H171" s="25">
        <f t="shared" si="27"/>
        <v>0</v>
      </c>
      <c r="I171" s="26">
        <f t="shared" si="28"/>
        <v>-0.14285714285714285</v>
      </c>
      <c r="J171" s="27" t="str">
        <f>MID('USH2A e13 (A) - 2ry Str + Mask '!$A$2,E171,F171)</f>
        <v>.))))))</v>
      </c>
      <c r="K171" s="26">
        <f t="shared" si="29"/>
        <v>0.14285714285714285</v>
      </c>
      <c r="L171" s="27" t="str">
        <f>MID('USH2A e13 (A) - 2ry Str + Mask '!$D$2,E171,F171)</f>
        <v>.))))))</v>
      </c>
      <c r="M171" s="26">
        <f t="shared" si="30"/>
        <v>0.14285714285714285</v>
      </c>
      <c r="N171" s="28">
        <f t="shared" si="31"/>
        <v>0</v>
      </c>
      <c r="O171" s="29" t="str">
        <f t="shared" si="32"/>
        <v>Sironi_motif2</v>
      </c>
      <c r="P171" s="29" t="str">
        <f t="shared" si="33"/>
        <v>ESS</v>
      </c>
      <c r="Q171" s="28">
        <f t="shared" si="34"/>
        <v>0</v>
      </c>
      <c r="R171" s="30">
        <f t="shared" si="35"/>
        <v>0</v>
      </c>
    </row>
    <row r="172" spans="1:18" ht="32" customHeight="1" x14ac:dyDescent="0.15">
      <c r="A172" s="20" t="s">
        <v>46</v>
      </c>
      <c r="B172" s="20" t="s">
        <v>2175</v>
      </c>
      <c r="C172" s="20" t="s">
        <v>37</v>
      </c>
      <c r="D172" s="21" t="s">
        <v>411</v>
      </c>
      <c r="E172" s="22">
        <f t="shared" si="24"/>
        <v>200</v>
      </c>
      <c r="F172" s="23">
        <f t="shared" si="25"/>
        <v>6</v>
      </c>
      <c r="G172" s="24">
        <f t="shared" si="26"/>
        <v>206</v>
      </c>
      <c r="H172" s="25">
        <f t="shared" si="27"/>
        <v>0</v>
      </c>
      <c r="I172" s="26">
        <f t="shared" si="28"/>
        <v>-0.16666666666666666</v>
      </c>
      <c r="J172" s="27" t="str">
        <f>MID('USH2A e13 (A) - 2ry Str + Mask '!$A$2,E172,F172)</f>
        <v>))))))</v>
      </c>
      <c r="K172" s="26">
        <f t="shared" si="29"/>
        <v>0</v>
      </c>
      <c r="L172" s="27" t="str">
        <f>MID('USH2A e13 (A) - 2ry Str + Mask '!$D$2,E172,F172)</f>
        <v>))))))</v>
      </c>
      <c r="M172" s="26">
        <f t="shared" si="30"/>
        <v>0</v>
      </c>
      <c r="N172" s="28">
        <f t="shared" si="31"/>
        <v>0</v>
      </c>
      <c r="O172" s="29" t="str">
        <f t="shared" si="32"/>
        <v>IIE</v>
      </c>
      <c r="P172" s="29" t="str">
        <f t="shared" si="33"/>
        <v>ESS</v>
      </c>
      <c r="Q172" s="28">
        <f t="shared" si="34"/>
        <v>0</v>
      </c>
      <c r="R172" s="30">
        <f t="shared" si="35"/>
        <v>0</v>
      </c>
    </row>
    <row r="173" spans="1:18" ht="32" customHeight="1" x14ac:dyDescent="0.15">
      <c r="A173" s="20" t="s">
        <v>46</v>
      </c>
      <c r="B173" s="20" t="s">
        <v>2342</v>
      </c>
      <c r="C173" s="20" t="s">
        <v>37</v>
      </c>
      <c r="D173" s="21" t="s">
        <v>414</v>
      </c>
      <c r="E173" s="22">
        <f t="shared" si="24"/>
        <v>201</v>
      </c>
      <c r="F173" s="23">
        <f t="shared" si="25"/>
        <v>6</v>
      </c>
      <c r="G173" s="24">
        <f t="shared" si="26"/>
        <v>207</v>
      </c>
      <c r="H173" s="25">
        <f t="shared" si="27"/>
        <v>0</v>
      </c>
      <c r="I173" s="26">
        <f t="shared" si="28"/>
        <v>-0.16666666666666666</v>
      </c>
      <c r="J173" s="27" t="str">
        <f>MID('USH2A e13 (A) - 2ry Str + Mask '!$A$2,E173,F173)</f>
        <v>))))))</v>
      </c>
      <c r="K173" s="26">
        <f t="shared" si="29"/>
        <v>0</v>
      </c>
      <c r="L173" s="27" t="str">
        <f>MID('USH2A e13 (A) - 2ry Str + Mask '!$D$2,E173,F173)</f>
        <v>))))))</v>
      </c>
      <c r="M173" s="26">
        <f t="shared" si="30"/>
        <v>0</v>
      </c>
      <c r="N173" s="28">
        <f t="shared" si="31"/>
        <v>0</v>
      </c>
      <c r="O173" s="29" t="str">
        <f t="shared" si="32"/>
        <v>IIE</v>
      </c>
      <c r="P173" s="29" t="str">
        <f t="shared" si="33"/>
        <v>ESS</v>
      </c>
      <c r="Q173" s="28">
        <f t="shared" si="34"/>
        <v>0</v>
      </c>
      <c r="R173" s="30">
        <f t="shared" si="35"/>
        <v>0</v>
      </c>
    </row>
    <row r="174" spans="1:18" ht="44" customHeight="1" x14ac:dyDescent="0.15">
      <c r="A174" s="20" t="s">
        <v>54</v>
      </c>
      <c r="B174" s="20" t="s">
        <v>2343</v>
      </c>
      <c r="C174" s="20" t="s">
        <v>660</v>
      </c>
      <c r="D174" s="21" t="s">
        <v>414</v>
      </c>
      <c r="E174" s="22">
        <f t="shared" si="24"/>
        <v>201</v>
      </c>
      <c r="F174" s="23">
        <f t="shared" si="25"/>
        <v>7</v>
      </c>
      <c r="G174" s="24">
        <f t="shared" si="26"/>
        <v>208</v>
      </c>
      <c r="H174" s="25">
        <f t="shared" si="27"/>
        <v>0.14285714285714285</v>
      </c>
      <c r="I174" s="26">
        <f t="shared" si="28"/>
        <v>0</v>
      </c>
      <c r="J174" s="27" t="str">
        <f>MID('USH2A e13 (A) - 2ry Str + Mask '!$A$2,E174,F174)</f>
        <v>)))))))</v>
      </c>
      <c r="K174" s="26">
        <f t="shared" si="29"/>
        <v>0</v>
      </c>
      <c r="L174" s="27" t="str">
        <f>MID('USH2A e13 (A) - 2ry Str + Mask '!$D$2,E174,F174)</f>
        <v>)))))))</v>
      </c>
      <c r="M174" s="26">
        <f t="shared" si="30"/>
        <v>0</v>
      </c>
      <c r="N174" s="28">
        <f t="shared" si="31"/>
        <v>0</v>
      </c>
      <c r="O174" s="29" t="str">
        <f t="shared" si="32"/>
        <v>ESE_SRp40</v>
      </c>
      <c r="P174" s="29" t="str">
        <f t="shared" si="33"/>
        <v>ESE</v>
      </c>
      <c r="Q174" s="28">
        <f t="shared" si="34"/>
        <v>0</v>
      </c>
      <c r="R174" s="30">
        <f t="shared" si="35"/>
        <v>0</v>
      </c>
    </row>
    <row r="175" spans="1:18" ht="44" customHeight="1" x14ac:dyDescent="0.15">
      <c r="A175" s="20" t="s">
        <v>69</v>
      </c>
      <c r="B175" s="20" t="s">
        <v>2343</v>
      </c>
      <c r="C175" s="20" t="s">
        <v>2227</v>
      </c>
      <c r="D175" s="21" t="s">
        <v>414</v>
      </c>
      <c r="E175" s="22">
        <f t="shared" si="24"/>
        <v>201</v>
      </c>
      <c r="F175" s="23">
        <f t="shared" si="25"/>
        <v>7</v>
      </c>
      <c r="G175" s="24">
        <f t="shared" si="26"/>
        <v>208</v>
      </c>
      <c r="H175" s="25">
        <f t="shared" si="27"/>
        <v>0</v>
      </c>
      <c r="I175" s="26">
        <f t="shared" si="28"/>
        <v>-0.14285714285714285</v>
      </c>
      <c r="J175" s="27" t="str">
        <f>MID('USH2A e13 (A) - 2ry Str + Mask '!$A$2,E175,F175)</f>
        <v>)))))))</v>
      </c>
      <c r="K175" s="26">
        <f t="shared" si="29"/>
        <v>0</v>
      </c>
      <c r="L175" s="27" t="str">
        <f>MID('USH2A e13 (A) - 2ry Str + Mask '!$D$2,E175,F175)</f>
        <v>)))))))</v>
      </c>
      <c r="M175" s="26">
        <f t="shared" si="30"/>
        <v>0</v>
      </c>
      <c r="N175" s="28">
        <f t="shared" si="31"/>
        <v>0</v>
      </c>
      <c r="O175" s="29" t="str">
        <f t="shared" si="32"/>
        <v>Sironi_motif2</v>
      </c>
      <c r="P175" s="29" t="str">
        <f t="shared" si="33"/>
        <v>ESS</v>
      </c>
      <c r="Q175" s="28">
        <f t="shared" si="34"/>
        <v>0</v>
      </c>
      <c r="R175" s="30">
        <f t="shared" si="35"/>
        <v>0</v>
      </c>
    </row>
    <row r="176" spans="1:18" ht="44" customHeight="1" x14ac:dyDescent="0.15">
      <c r="A176" s="20" t="s">
        <v>65</v>
      </c>
      <c r="B176" s="20" t="s">
        <v>2344</v>
      </c>
      <c r="C176" s="20" t="s">
        <v>929</v>
      </c>
      <c r="D176" s="21" t="s">
        <v>417</v>
      </c>
      <c r="E176" s="22">
        <f t="shared" si="24"/>
        <v>202</v>
      </c>
      <c r="F176" s="23">
        <f t="shared" si="25"/>
        <v>6</v>
      </c>
      <c r="G176" s="24">
        <f t="shared" si="26"/>
        <v>208</v>
      </c>
      <c r="H176" s="25">
        <f t="shared" si="27"/>
        <v>0</v>
      </c>
      <c r="I176" s="26">
        <f t="shared" si="28"/>
        <v>-0.16666666666666666</v>
      </c>
      <c r="J176" s="27" t="str">
        <f>MID('USH2A e13 (A) - 2ry Str + Mask '!$A$2,E176,F176)</f>
        <v>))))))</v>
      </c>
      <c r="K176" s="26">
        <f t="shared" si="29"/>
        <v>0</v>
      </c>
      <c r="L176" s="27" t="str">
        <f>MID('USH2A e13 (A) - 2ry Str + Mask '!$D$2,E176,F176)</f>
        <v>))))))</v>
      </c>
      <c r="M176" s="26">
        <f t="shared" si="30"/>
        <v>0</v>
      </c>
      <c r="N176" s="28">
        <f t="shared" si="31"/>
        <v>0</v>
      </c>
      <c r="O176" s="29" t="str">
        <f t="shared" si="32"/>
        <v>ESS_hnRNPA1</v>
      </c>
      <c r="P176" s="29" t="str">
        <f t="shared" si="33"/>
        <v>ESS</v>
      </c>
      <c r="Q176" s="28">
        <f t="shared" si="34"/>
        <v>0</v>
      </c>
      <c r="R176" s="30">
        <f t="shared" si="35"/>
        <v>0</v>
      </c>
    </row>
    <row r="177" spans="1:18" ht="32" customHeight="1" x14ac:dyDescent="0.15">
      <c r="A177" s="20" t="s">
        <v>35</v>
      </c>
      <c r="B177" s="20" t="s">
        <v>2344</v>
      </c>
      <c r="C177" s="20" t="s">
        <v>37</v>
      </c>
      <c r="D177" s="21" t="s">
        <v>417</v>
      </c>
      <c r="E177" s="22">
        <f t="shared" si="24"/>
        <v>202</v>
      </c>
      <c r="F177" s="23">
        <f t="shared" si="25"/>
        <v>6</v>
      </c>
      <c r="G177" s="24">
        <f t="shared" si="26"/>
        <v>208</v>
      </c>
      <c r="H177" s="25">
        <f t="shared" si="27"/>
        <v>0.16666666666666666</v>
      </c>
      <c r="I177" s="26">
        <f t="shared" si="28"/>
        <v>0</v>
      </c>
      <c r="J177" s="27" t="str">
        <f>MID('USH2A e13 (A) - 2ry Str + Mask '!$A$2,E177,F177)</f>
        <v>))))))</v>
      </c>
      <c r="K177" s="26">
        <f t="shared" si="29"/>
        <v>0</v>
      </c>
      <c r="L177" s="27" t="str">
        <f>MID('USH2A e13 (A) - 2ry Str + Mask '!$D$2,E177,F177)</f>
        <v>))))))</v>
      </c>
      <c r="M177" s="26">
        <f t="shared" si="30"/>
        <v>0</v>
      </c>
      <c r="N177" s="28">
        <f t="shared" si="31"/>
        <v>0</v>
      </c>
      <c r="O177" s="29" t="str">
        <f t="shared" si="32"/>
        <v>EIE</v>
      </c>
      <c r="P177" s="29" t="str">
        <f t="shared" si="33"/>
        <v>ESE</v>
      </c>
      <c r="Q177" s="28">
        <f t="shared" si="34"/>
        <v>0</v>
      </c>
      <c r="R177" s="30">
        <f t="shared" si="35"/>
        <v>0</v>
      </c>
    </row>
    <row r="178" spans="1:18" ht="32" customHeight="1" x14ac:dyDescent="0.15">
      <c r="A178" s="20" t="s">
        <v>196</v>
      </c>
      <c r="B178" s="20" t="s">
        <v>2345</v>
      </c>
      <c r="C178" s="20" t="s">
        <v>37</v>
      </c>
      <c r="D178" s="21" t="s">
        <v>681</v>
      </c>
      <c r="E178" s="22">
        <f t="shared" si="24"/>
        <v>206</v>
      </c>
      <c r="F178" s="23">
        <f t="shared" si="25"/>
        <v>6</v>
      </c>
      <c r="G178" s="24">
        <f t="shared" si="26"/>
        <v>212</v>
      </c>
      <c r="H178" s="25">
        <f t="shared" si="27"/>
        <v>0.16666666666666666</v>
      </c>
      <c r="I178" s="26">
        <f t="shared" si="28"/>
        <v>0</v>
      </c>
      <c r="J178" s="27" t="str">
        <f>MID('USH2A e13 (A) - 2ry Str + Mask '!$A$2,E178,F178)</f>
        <v>))....</v>
      </c>
      <c r="K178" s="26">
        <f t="shared" si="29"/>
        <v>0.66666666666666663</v>
      </c>
      <c r="L178" s="27" t="str">
        <f>MID('USH2A e13 (A) - 2ry Str + Mask '!$D$2,E178,F178)</f>
        <v>)))...</v>
      </c>
      <c r="M178" s="26">
        <f t="shared" si="30"/>
        <v>0.5</v>
      </c>
      <c r="N178" s="28">
        <f t="shared" si="31"/>
        <v>-0.16666666666666663</v>
      </c>
      <c r="O178" s="29" t="str">
        <f t="shared" si="32"/>
        <v>RESCUE ESE</v>
      </c>
      <c r="P178" s="29" t="str">
        <f t="shared" si="33"/>
        <v>ESE</v>
      </c>
      <c r="Q178" s="28">
        <f t="shared" si="34"/>
        <v>-0.16666666666666663</v>
      </c>
      <c r="R178" s="30">
        <f t="shared" si="35"/>
        <v>0</v>
      </c>
    </row>
    <row r="179" spans="1:18" ht="32" customHeight="1" x14ac:dyDescent="0.15">
      <c r="A179" s="20" t="s">
        <v>35</v>
      </c>
      <c r="B179" s="20" t="s">
        <v>2345</v>
      </c>
      <c r="C179" s="20" t="s">
        <v>37</v>
      </c>
      <c r="D179" s="21" t="s">
        <v>681</v>
      </c>
      <c r="E179" s="22">
        <f t="shared" si="24"/>
        <v>206</v>
      </c>
      <c r="F179" s="23">
        <f t="shared" si="25"/>
        <v>6</v>
      </c>
      <c r="G179" s="24">
        <f t="shared" si="26"/>
        <v>212</v>
      </c>
      <c r="H179" s="25">
        <f t="shared" si="27"/>
        <v>0.16666666666666666</v>
      </c>
      <c r="I179" s="26">
        <f t="shared" si="28"/>
        <v>0</v>
      </c>
      <c r="J179" s="27" t="str">
        <f>MID('USH2A e13 (A) - 2ry Str + Mask '!$A$2,E179,F179)</f>
        <v>))....</v>
      </c>
      <c r="K179" s="26">
        <f t="shared" si="29"/>
        <v>0.66666666666666663</v>
      </c>
      <c r="L179" s="27" t="str">
        <f>MID('USH2A e13 (A) - 2ry Str + Mask '!$D$2,E179,F179)</f>
        <v>)))...</v>
      </c>
      <c r="M179" s="26">
        <f t="shared" si="30"/>
        <v>0.5</v>
      </c>
      <c r="N179" s="28">
        <f t="shared" si="31"/>
        <v>-0.16666666666666663</v>
      </c>
      <c r="O179" s="29" t="str">
        <f t="shared" si="32"/>
        <v>EIE</v>
      </c>
      <c r="P179" s="29" t="str">
        <f t="shared" si="33"/>
        <v>ESE</v>
      </c>
      <c r="Q179" s="28">
        <f t="shared" si="34"/>
        <v>-0.16666666666666663</v>
      </c>
      <c r="R179" s="30">
        <f t="shared" si="35"/>
        <v>0</v>
      </c>
    </row>
    <row r="180" spans="1:18" ht="32" customHeight="1" x14ac:dyDescent="0.15">
      <c r="A180" s="20" t="s">
        <v>35</v>
      </c>
      <c r="B180" s="20" t="s">
        <v>2346</v>
      </c>
      <c r="C180" s="20" t="s">
        <v>37</v>
      </c>
      <c r="D180" s="21" t="s">
        <v>684</v>
      </c>
      <c r="E180" s="22">
        <f t="shared" si="24"/>
        <v>207</v>
      </c>
      <c r="F180" s="23">
        <f t="shared" si="25"/>
        <v>6</v>
      </c>
      <c r="G180" s="24">
        <f t="shared" si="26"/>
        <v>213</v>
      </c>
      <c r="H180" s="25">
        <f t="shared" si="27"/>
        <v>0.16666666666666666</v>
      </c>
      <c r="I180" s="26">
        <f t="shared" si="28"/>
        <v>0</v>
      </c>
      <c r="J180" s="27" t="str">
        <f>MID('USH2A e13 (A) - 2ry Str + Mask '!$A$2,E180,F180)</f>
        <v>).....</v>
      </c>
      <c r="K180" s="26">
        <f t="shared" si="29"/>
        <v>0.83333333333333337</v>
      </c>
      <c r="L180" s="27" t="str">
        <f>MID('USH2A e13 (A) - 2ry Str + Mask '!$D$2,E180,F180)</f>
        <v>))....</v>
      </c>
      <c r="M180" s="26">
        <f t="shared" si="30"/>
        <v>0.66666666666666663</v>
      </c>
      <c r="N180" s="28">
        <f t="shared" si="31"/>
        <v>-0.16666666666666674</v>
      </c>
      <c r="O180" s="29" t="str">
        <f t="shared" si="32"/>
        <v>EIE</v>
      </c>
      <c r="P180" s="29" t="str">
        <f t="shared" si="33"/>
        <v>ESE</v>
      </c>
      <c r="Q180" s="28">
        <f t="shared" si="34"/>
        <v>-0.16666666666666674</v>
      </c>
      <c r="R180" s="30">
        <f t="shared" si="35"/>
        <v>0</v>
      </c>
    </row>
    <row r="181" spans="1:18" ht="32" customHeight="1" x14ac:dyDescent="0.15">
      <c r="A181" s="20" t="s">
        <v>795</v>
      </c>
      <c r="B181" s="20" t="s">
        <v>2347</v>
      </c>
      <c r="C181" s="20" t="s">
        <v>2323</v>
      </c>
      <c r="D181" s="21" t="s">
        <v>425</v>
      </c>
      <c r="E181" s="22">
        <f t="shared" si="24"/>
        <v>208</v>
      </c>
      <c r="F181" s="23">
        <f t="shared" si="25"/>
        <v>5</v>
      </c>
      <c r="G181" s="24">
        <f t="shared" si="26"/>
        <v>213</v>
      </c>
      <c r="H181" s="25">
        <f t="shared" si="27"/>
        <v>0.2</v>
      </c>
      <c r="I181" s="26">
        <f t="shared" si="28"/>
        <v>0</v>
      </c>
      <c r="J181" s="27" t="str">
        <f>MID('USH2A e13 (A) - 2ry Str + Mask '!$A$2,E181,F181)</f>
        <v>.....</v>
      </c>
      <c r="K181" s="26">
        <f t="shared" si="29"/>
        <v>1</v>
      </c>
      <c r="L181" s="27" t="str">
        <f>MID('USH2A e13 (A) - 2ry Str + Mask '!$D$2,E181,F181)</f>
        <v>)....</v>
      </c>
      <c r="M181" s="26">
        <f t="shared" si="30"/>
        <v>0.8</v>
      </c>
      <c r="N181" s="28">
        <f t="shared" si="31"/>
        <v>-0.19999999999999996</v>
      </c>
      <c r="O181" s="29" t="str">
        <f t="shared" si="32"/>
        <v>ESE_Tra2</v>
      </c>
      <c r="P181" s="29" t="str">
        <f t="shared" si="33"/>
        <v>ESE</v>
      </c>
      <c r="Q181" s="28">
        <f t="shared" si="34"/>
        <v>-0.19999999999999996</v>
      </c>
      <c r="R181" s="30">
        <f t="shared" si="35"/>
        <v>0</v>
      </c>
    </row>
    <row r="182" spans="1:18" ht="32" customHeight="1" x14ac:dyDescent="0.15">
      <c r="A182" s="20" t="s">
        <v>35</v>
      </c>
      <c r="B182" s="20" t="s">
        <v>2348</v>
      </c>
      <c r="C182" s="20" t="s">
        <v>37</v>
      </c>
      <c r="D182" s="21" t="s">
        <v>425</v>
      </c>
      <c r="E182" s="22">
        <f t="shared" si="24"/>
        <v>208</v>
      </c>
      <c r="F182" s="23">
        <f t="shared" si="25"/>
        <v>6</v>
      </c>
      <c r="G182" s="24">
        <f t="shared" si="26"/>
        <v>214</v>
      </c>
      <c r="H182" s="25">
        <f t="shared" si="27"/>
        <v>0.16666666666666666</v>
      </c>
      <c r="I182" s="26">
        <f t="shared" si="28"/>
        <v>0</v>
      </c>
      <c r="J182" s="27" t="str">
        <f>MID('USH2A e13 (A) - 2ry Str + Mask '!$A$2,E182,F182)</f>
        <v>......</v>
      </c>
      <c r="K182" s="26">
        <f t="shared" si="29"/>
        <v>1</v>
      </c>
      <c r="L182" s="27" t="str">
        <f>MID('USH2A e13 (A) - 2ry Str + Mask '!$D$2,E182,F182)</f>
        <v>).....</v>
      </c>
      <c r="M182" s="26">
        <f t="shared" si="30"/>
        <v>0.83333333333333337</v>
      </c>
      <c r="N182" s="28">
        <f t="shared" si="31"/>
        <v>-0.16666666666666663</v>
      </c>
      <c r="O182" s="29" t="str">
        <f t="shared" si="32"/>
        <v>EIE</v>
      </c>
      <c r="P182" s="29" t="str">
        <f t="shared" si="33"/>
        <v>ESE</v>
      </c>
      <c r="Q182" s="28">
        <f t="shared" si="34"/>
        <v>-0.16666666666666663</v>
      </c>
      <c r="R182" s="30">
        <f t="shared" si="35"/>
        <v>0</v>
      </c>
    </row>
    <row r="183" spans="1:18" ht="32" customHeight="1" x14ac:dyDescent="0.15">
      <c r="A183" s="20" t="s">
        <v>795</v>
      </c>
      <c r="B183" s="20" t="s">
        <v>2347</v>
      </c>
      <c r="C183" s="20" t="s">
        <v>2323</v>
      </c>
      <c r="D183" s="21" t="s">
        <v>428</v>
      </c>
      <c r="E183" s="22">
        <f t="shared" si="24"/>
        <v>209</v>
      </c>
      <c r="F183" s="23">
        <f t="shared" si="25"/>
        <v>5</v>
      </c>
      <c r="G183" s="24">
        <f t="shared" si="26"/>
        <v>214</v>
      </c>
      <c r="H183" s="25">
        <f t="shared" si="27"/>
        <v>0.2</v>
      </c>
      <c r="I183" s="26">
        <f t="shared" si="28"/>
        <v>0</v>
      </c>
      <c r="J183" s="27" t="str">
        <f>MID('USH2A e13 (A) - 2ry Str + Mask '!$A$2,E183,F183)</f>
        <v>.....</v>
      </c>
      <c r="K183" s="26">
        <f t="shared" si="29"/>
        <v>1</v>
      </c>
      <c r="L183" s="27" t="str">
        <f>MID('USH2A e13 (A) - 2ry Str + Mask '!$D$2,E183,F183)</f>
        <v>.....</v>
      </c>
      <c r="M183" s="26">
        <f t="shared" si="30"/>
        <v>1</v>
      </c>
      <c r="N183" s="28">
        <f t="shared" si="31"/>
        <v>0</v>
      </c>
      <c r="O183" s="29" t="str">
        <f t="shared" si="32"/>
        <v>ESE_Tra2</v>
      </c>
      <c r="P183" s="29" t="str">
        <f t="shared" si="33"/>
        <v>ESE</v>
      </c>
      <c r="Q183" s="28">
        <f t="shared" si="34"/>
        <v>0</v>
      </c>
      <c r="R183" s="30">
        <f t="shared" si="35"/>
        <v>0</v>
      </c>
    </row>
    <row r="184" spans="1:18" ht="32" customHeight="1" x14ac:dyDescent="0.15">
      <c r="A184" s="20" t="s">
        <v>196</v>
      </c>
      <c r="B184" s="20" t="s">
        <v>2349</v>
      </c>
      <c r="C184" s="20" t="s">
        <v>37</v>
      </c>
      <c r="D184" s="21" t="s">
        <v>428</v>
      </c>
      <c r="E184" s="22">
        <f t="shared" si="24"/>
        <v>209</v>
      </c>
      <c r="F184" s="23">
        <f t="shared" si="25"/>
        <v>6</v>
      </c>
      <c r="G184" s="24">
        <f t="shared" si="26"/>
        <v>215</v>
      </c>
      <c r="H184" s="25">
        <f t="shared" si="27"/>
        <v>0.16666666666666666</v>
      </c>
      <c r="I184" s="26">
        <f t="shared" si="28"/>
        <v>0</v>
      </c>
      <c r="J184" s="27" t="str">
        <f>MID('USH2A e13 (A) - 2ry Str + Mask '!$A$2,E184,F184)</f>
        <v>.....(</v>
      </c>
      <c r="K184" s="26">
        <f t="shared" si="29"/>
        <v>0.83333333333333337</v>
      </c>
      <c r="L184" s="27" t="str">
        <f>MID('USH2A e13 (A) - 2ry Str + Mask '!$D$2,E184,F184)</f>
        <v>.....(</v>
      </c>
      <c r="M184" s="26">
        <f t="shared" si="30"/>
        <v>0.83333333333333337</v>
      </c>
      <c r="N184" s="28">
        <f t="shared" si="31"/>
        <v>0</v>
      </c>
      <c r="O184" s="29" t="str">
        <f t="shared" si="32"/>
        <v>RESCUE ESE</v>
      </c>
      <c r="P184" s="29" t="str">
        <f t="shared" si="33"/>
        <v>ESE</v>
      </c>
      <c r="Q184" s="28">
        <f t="shared" si="34"/>
        <v>0</v>
      </c>
      <c r="R184" s="30">
        <f t="shared" si="35"/>
        <v>0</v>
      </c>
    </row>
    <row r="185" spans="1:18" ht="32" customHeight="1" x14ac:dyDescent="0.15">
      <c r="A185" s="20" t="s">
        <v>35</v>
      </c>
      <c r="B185" s="20" t="s">
        <v>2349</v>
      </c>
      <c r="C185" s="20" t="s">
        <v>37</v>
      </c>
      <c r="D185" s="21" t="s">
        <v>428</v>
      </c>
      <c r="E185" s="22">
        <f t="shared" si="24"/>
        <v>209</v>
      </c>
      <c r="F185" s="23">
        <f t="shared" si="25"/>
        <v>6</v>
      </c>
      <c r="G185" s="24">
        <f t="shared" si="26"/>
        <v>215</v>
      </c>
      <c r="H185" s="25">
        <f t="shared" si="27"/>
        <v>0.16666666666666666</v>
      </c>
      <c r="I185" s="26">
        <f t="shared" si="28"/>
        <v>0</v>
      </c>
      <c r="J185" s="27" t="str">
        <f>MID('USH2A e13 (A) - 2ry Str + Mask '!$A$2,E185,F185)</f>
        <v>.....(</v>
      </c>
      <c r="K185" s="26">
        <f t="shared" si="29"/>
        <v>0.83333333333333337</v>
      </c>
      <c r="L185" s="27" t="str">
        <f>MID('USH2A e13 (A) - 2ry Str + Mask '!$D$2,E185,F185)</f>
        <v>.....(</v>
      </c>
      <c r="M185" s="26">
        <f t="shared" si="30"/>
        <v>0.83333333333333337</v>
      </c>
      <c r="N185" s="28">
        <f t="shared" si="31"/>
        <v>0</v>
      </c>
      <c r="O185" s="29" t="str">
        <f t="shared" si="32"/>
        <v>EIE</v>
      </c>
      <c r="P185" s="29" t="str">
        <f t="shared" si="33"/>
        <v>ESE</v>
      </c>
      <c r="Q185" s="28">
        <f t="shared" si="34"/>
        <v>0</v>
      </c>
      <c r="R185" s="30">
        <f t="shared" si="35"/>
        <v>0</v>
      </c>
    </row>
    <row r="186" spans="1:18" ht="32" customHeight="1" x14ac:dyDescent="0.15">
      <c r="A186" s="20" t="s">
        <v>795</v>
      </c>
      <c r="B186" s="20" t="s">
        <v>1192</v>
      </c>
      <c r="C186" s="20" t="s">
        <v>422</v>
      </c>
      <c r="D186" s="21" t="s">
        <v>432</v>
      </c>
      <c r="E186" s="22">
        <f t="shared" si="24"/>
        <v>210</v>
      </c>
      <c r="F186" s="23">
        <f t="shared" si="25"/>
        <v>5</v>
      </c>
      <c r="G186" s="24">
        <f t="shared" si="26"/>
        <v>215</v>
      </c>
      <c r="H186" s="25">
        <f t="shared" si="27"/>
        <v>0.2</v>
      </c>
      <c r="I186" s="26">
        <f t="shared" si="28"/>
        <v>0</v>
      </c>
      <c r="J186" s="27" t="str">
        <f>MID('USH2A e13 (A) - 2ry Str + Mask '!$A$2,E186,F186)</f>
        <v>....(</v>
      </c>
      <c r="K186" s="26">
        <f t="shared" si="29"/>
        <v>0.8</v>
      </c>
      <c r="L186" s="27" t="str">
        <f>MID('USH2A e13 (A) - 2ry Str + Mask '!$D$2,E186,F186)</f>
        <v>....(</v>
      </c>
      <c r="M186" s="26">
        <f t="shared" si="30"/>
        <v>0.8</v>
      </c>
      <c r="N186" s="28">
        <f t="shared" si="31"/>
        <v>0</v>
      </c>
      <c r="O186" s="29" t="str">
        <f t="shared" si="32"/>
        <v>ESE_Tra2</v>
      </c>
      <c r="P186" s="29" t="str">
        <f t="shared" si="33"/>
        <v>ESE</v>
      </c>
      <c r="Q186" s="28">
        <f t="shared" si="34"/>
        <v>0</v>
      </c>
      <c r="R186" s="30">
        <f t="shared" si="35"/>
        <v>0</v>
      </c>
    </row>
    <row r="187" spans="1:18" ht="32" customHeight="1" x14ac:dyDescent="0.15">
      <c r="A187" s="20" t="s">
        <v>196</v>
      </c>
      <c r="B187" s="20" t="s">
        <v>2350</v>
      </c>
      <c r="C187" s="20" t="s">
        <v>37</v>
      </c>
      <c r="D187" s="21" t="s">
        <v>432</v>
      </c>
      <c r="E187" s="22">
        <f t="shared" si="24"/>
        <v>210</v>
      </c>
      <c r="F187" s="23">
        <f t="shared" si="25"/>
        <v>6</v>
      </c>
      <c r="G187" s="24">
        <f t="shared" si="26"/>
        <v>216</v>
      </c>
      <c r="H187" s="25">
        <f t="shared" si="27"/>
        <v>0.16666666666666666</v>
      </c>
      <c r="I187" s="26">
        <f t="shared" si="28"/>
        <v>0</v>
      </c>
      <c r="J187" s="27" t="str">
        <f>MID('USH2A e13 (A) - 2ry Str + Mask '!$A$2,E187,F187)</f>
        <v>....((</v>
      </c>
      <c r="K187" s="26">
        <f t="shared" si="29"/>
        <v>0.66666666666666663</v>
      </c>
      <c r="L187" s="27" t="str">
        <f>MID('USH2A e13 (A) - 2ry Str + Mask '!$D$2,E187,F187)</f>
        <v>....((</v>
      </c>
      <c r="M187" s="26">
        <f t="shared" si="30"/>
        <v>0.66666666666666663</v>
      </c>
      <c r="N187" s="28">
        <f t="shared" si="31"/>
        <v>0</v>
      </c>
      <c r="O187" s="29" t="str">
        <f t="shared" si="32"/>
        <v>RESCUE ESE</v>
      </c>
      <c r="P187" s="29" t="str">
        <f t="shared" si="33"/>
        <v>ESE</v>
      </c>
      <c r="Q187" s="28">
        <f t="shared" si="34"/>
        <v>0</v>
      </c>
      <c r="R187" s="30">
        <f t="shared" si="35"/>
        <v>0</v>
      </c>
    </row>
    <row r="188" spans="1:18" ht="32" customHeight="1" x14ac:dyDescent="0.15">
      <c r="A188" s="20" t="s">
        <v>35</v>
      </c>
      <c r="B188" s="20" t="s">
        <v>2350</v>
      </c>
      <c r="C188" s="20" t="s">
        <v>37</v>
      </c>
      <c r="D188" s="21" t="s">
        <v>432</v>
      </c>
      <c r="E188" s="22">
        <f t="shared" si="24"/>
        <v>210</v>
      </c>
      <c r="F188" s="23">
        <f t="shared" si="25"/>
        <v>6</v>
      </c>
      <c r="G188" s="24">
        <f t="shared" si="26"/>
        <v>216</v>
      </c>
      <c r="H188" s="25">
        <f t="shared" si="27"/>
        <v>0.16666666666666666</v>
      </c>
      <c r="I188" s="26">
        <f t="shared" si="28"/>
        <v>0</v>
      </c>
      <c r="J188" s="27" t="str">
        <f>MID('USH2A e13 (A) - 2ry Str + Mask '!$A$2,E188,F188)</f>
        <v>....((</v>
      </c>
      <c r="K188" s="26">
        <f t="shared" si="29"/>
        <v>0.66666666666666663</v>
      </c>
      <c r="L188" s="27" t="str">
        <f>MID('USH2A e13 (A) - 2ry Str + Mask '!$D$2,E188,F188)</f>
        <v>....((</v>
      </c>
      <c r="M188" s="26">
        <f t="shared" si="30"/>
        <v>0.66666666666666663</v>
      </c>
      <c r="N188" s="28">
        <f t="shared" si="31"/>
        <v>0</v>
      </c>
      <c r="O188" s="29" t="str">
        <f t="shared" si="32"/>
        <v>EIE</v>
      </c>
      <c r="P188" s="29" t="str">
        <f t="shared" si="33"/>
        <v>ESE</v>
      </c>
      <c r="Q188" s="28">
        <f t="shared" si="34"/>
        <v>0</v>
      </c>
      <c r="R188" s="30">
        <f t="shared" si="35"/>
        <v>0</v>
      </c>
    </row>
    <row r="189" spans="1:18" ht="32" customHeight="1" x14ac:dyDescent="0.15">
      <c r="A189" s="20" t="s">
        <v>31</v>
      </c>
      <c r="B189" s="20" t="s">
        <v>2351</v>
      </c>
      <c r="C189" s="20" t="s">
        <v>2352</v>
      </c>
      <c r="D189" s="21" t="s">
        <v>432</v>
      </c>
      <c r="E189" s="22">
        <f t="shared" si="24"/>
        <v>210</v>
      </c>
      <c r="F189" s="23">
        <f t="shared" si="25"/>
        <v>8</v>
      </c>
      <c r="G189" s="24">
        <f t="shared" si="26"/>
        <v>218</v>
      </c>
      <c r="H189" s="25">
        <f t="shared" si="27"/>
        <v>0.125</v>
      </c>
      <c r="I189" s="26">
        <f t="shared" si="28"/>
        <v>0</v>
      </c>
      <c r="J189" s="27" t="str">
        <f>MID('USH2A e13 (A) - 2ry Str + Mask '!$A$2,E189,F189)</f>
        <v>....((((</v>
      </c>
      <c r="K189" s="26">
        <f t="shared" si="29"/>
        <v>0.5</v>
      </c>
      <c r="L189" s="27" t="str">
        <f>MID('USH2A e13 (A) - 2ry Str + Mask '!$D$2,E189,F189)</f>
        <v>....((((</v>
      </c>
      <c r="M189" s="26">
        <f t="shared" si="30"/>
        <v>0.5</v>
      </c>
      <c r="N189" s="28">
        <f t="shared" si="31"/>
        <v>0</v>
      </c>
      <c r="O189" s="29" t="str">
        <f t="shared" si="32"/>
        <v>PESE</v>
      </c>
      <c r="P189" s="29" t="str">
        <f t="shared" si="33"/>
        <v>ESE</v>
      </c>
      <c r="Q189" s="28">
        <f t="shared" si="34"/>
        <v>0</v>
      </c>
      <c r="R189" s="30">
        <f t="shared" si="35"/>
        <v>0</v>
      </c>
    </row>
    <row r="190" spans="1:18" ht="32" customHeight="1" x14ac:dyDescent="0.15">
      <c r="A190" s="20" t="s">
        <v>88</v>
      </c>
      <c r="B190" s="20" t="s">
        <v>2353</v>
      </c>
      <c r="C190" s="20" t="s">
        <v>963</v>
      </c>
      <c r="D190" s="21" t="s">
        <v>693</v>
      </c>
      <c r="E190" s="22">
        <f t="shared" si="24"/>
        <v>211</v>
      </c>
      <c r="F190" s="23">
        <f t="shared" si="25"/>
        <v>6</v>
      </c>
      <c r="G190" s="24">
        <f t="shared" si="26"/>
        <v>217</v>
      </c>
      <c r="H190" s="25">
        <f t="shared" si="27"/>
        <v>0.16666666666666666</v>
      </c>
      <c r="I190" s="26">
        <f t="shared" si="28"/>
        <v>0</v>
      </c>
      <c r="J190" s="27" t="str">
        <f>MID('USH2A e13 (A) - 2ry Str + Mask '!$A$2,E190,F190)</f>
        <v>...(((</v>
      </c>
      <c r="K190" s="26">
        <f t="shared" si="29"/>
        <v>0.5</v>
      </c>
      <c r="L190" s="27" t="str">
        <f>MID('USH2A e13 (A) - 2ry Str + Mask '!$D$2,E190,F190)</f>
        <v>...(((</v>
      </c>
      <c r="M190" s="26">
        <f t="shared" si="30"/>
        <v>0.5</v>
      </c>
      <c r="N190" s="28">
        <f t="shared" si="31"/>
        <v>0</v>
      </c>
      <c r="O190" s="29" t="str">
        <f t="shared" si="32"/>
        <v>ESE_9G8</v>
      </c>
      <c r="P190" s="29" t="str">
        <f t="shared" si="33"/>
        <v>ESE</v>
      </c>
      <c r="Q190" s="28">
        <f t="shared" si="34"/>
        <v>0</v>
      </c>
      <c r="R190" s="30">
        <f t="shared" si="35"/>
        <v>0</v>
      </c>
    </row>
    <row r="191" spans="1:18" ht="32" customHeight="1" x14ac:dyDescent="0.15">
      <c r="A191" s="20" t="s">
        <v>196</v>
      </c>
      <c r="B191" s="20" t="s">
        <v>2353</v>
      </c>
      <c r="C191" s="20" t="s">
        <v>37</v>
      </c>
      <c r="D191" s="21" t="s">
        <v>693</v>
      </c>
      <c r="E191" s="22">
        <f t="shared" si="24"/>
        <v>211</v>
      </c>
      <c r="F191" s="23">
        <f t="shared" si="25"/>
        <v>6</v>
      </c>
      <c r="G191" s="24">
        <f t="shared" si="26"/>
        <v>217</v>
      </c>
      <c r="H191" s="25">
        <f t="shared" si="27"/>
        <v>0.16666666666666666</v>
      </c>
      <c r="I191" s="26">
        <f t="shared" si="28"/>
        <v>0</v>
      </c>
      <c r="J191" s="27" t="str">
        <f>MID('USH2A e13 (A) - 2ry Str + Mask '!$A$2,E191,F191)</f>
        <v>...(((</v>
      </c>
      <c r="K191" s="26">
        <f t="shared" si="29"/>
        <v>0.5</v>
      </c>
      <c r="L191" s="27" t="str">
        <f>MID('USH2A e13 (A) - 2ry Str + Mask '!$D$2,E191,F191)</f>
        <v>...(((</v>
      </c>
      <c r="M191" s="26">
        <f t="shared" si="30"/>
        <v>0.5</v>
      </c>
      <c r="N191" s="28">
        <f t="shared" si="31"/>
        <v>0</v>
      </c>
      <c r="O191" s="29" t="str">
        <f t="shared" si="32"/>
        <v>RESCUE ESE</v>
      </c>
      <c r="P191" s="29" t="str">
        <f t="shared" si="33"/>
        <v>ESE</v>
      </c>
      <c r="Q191" s="28">
        <f t="shared" si="34"/>
        <v>0</v>
      </c>
      <c r="R191" s="30">
        <f t="shared" si="35"/>
        <v>0</v>
      </c>
    </row>
    <row r="192" spans="1:18" ht="32" customHeight="1" x14ac:dyDescent="0.15">
      <c r="A192" s="20" t="s">
        <v>35</v>
      </c>
      <c r="B192" s="20" t="s">
        <v>2353</v>
      </c>
      <c r="C192" s="20" t="s">
        <v>37</v>
      </c>
      <c r="D192" s="21" t="s">
        <v>693</v>
      </c>
      <c r="E192" s="22">
        <f t="shared" si="24"/>
        <v>211</v>
      </c>
      <c r="F192" s="23">
        <f t="shared" si="25"/>
        <v>6</v>
      </c>
      <c r="G192" s="24">
        <f t="shared" si="26"/>
        <v>217</v>
      </c>
      <c r="H192" s="25">
        <f t="shared" si="27"/>
        <v>0.16666666666666666</v>
      </c>
      <c r="I192" s="26">
        <f t="shared" si="28"/>
        <v>0</v>
      </c>
      <c r="J192" s="27" t="str">
        <f>MID('USH2A e13 (A) - 2ry Str + Mask '!$A$2,E192,F192)</f>
        <v>...(((</v>
      </c>
      <c r="K192" s="26">
        <f t="shared" si="29"/>
        <v>0.5</v>
      </c>
      <c r="L192" s="27" t="str">
        <f>MID('USH2A e13 (A) - 2ry Str + Mask '!$D$2,E192,F192)</f>
        <v>...(((</v>
      </c>
      <c r="M192" s="26">
        <f t="shared" si="30"/>
        <v>0.5</v>
      </c>
      <c r="N192" s="28">
        <f t="shared" si="31"/>
        <v>0</v>
      </c>
      <c r="O192" s="29" t="str">
        <f t="shared" si="32"/>
        <v>EIE</v>
      </c>
      <c r="P192" s="29" t="str">
        <f t="shared" si="33"/>
        <v>ESE</v>
      </c>
      <c r="Q192" s="28">
        <f t="shared" si="34"/>
        <v>0</v>
      </c>
      <c r="R192" s="30">
        <f t="shared" si="35"/>
        <v>0</v>
      </c>
    </row>
    <row r="193" spans="1:18" ht="44" customHeight="1" x14ac:dyDescent="0.15">
      <c r="A193" s="20" t="s">
        <v>58</v>
      </c>
      <c r="B193" s="20" t="s">
        <v>2354</v>
      </c>
      <c r="C193" s="20" t="s">
        <v>2355</v>
      </c>
      <c r="D193" s="21" t="s">
        <v>693</v>
      </c>
      <c r="E193" s="22">
        <f t="shared" si="24"/>
        <v>211</v>
      </c>
      <c r="F193" s="23">
        <f t="shared" si="25"/>
        <v>8</v>
      </c>
      <c r="G193" s="24">
        <f t="shared" si="26"/>
        <v>219</v>
      </c>
      <c r="H193" s="25">
        <f t="shared" si="27"/>
        <v>0</v>
      </c>
      <c r="I193" s="26">
        <f t="shared" si="28"/>
        <v>-0.125</v>
      </c>
      <c r="J193" s="27" t="str">
        <f>MID('USH2A e13 (A) - 2ry Str + Mask '!$A$2,E193,F193)</f>
        <v>...(((((</v>
      </c>
      <c r="K193" s="26">
        <f t="shared" si="29"/>
        <v>0.375</v>
      </c>
      <c r="L193" s="27" t="str">
        <f>MID('USH2A e13 (A) - 2ry Str + Mask '!$D$2,E193,F193)</f>
        <v>...(((((</v>
      </c>
      <c r="M193" s="26">
        <f t="shared" si="30"/>
        <v>0.375</v>
      </c>
      <c r="N193" s="28">
        <f t="shared" si="31"/>
        <v>0</v>
      </c>
      <c r="O193" s="29" t="str">
        <f t="shared" si="32"/>
        <v>Sironi_motif1</v>
      </c>
      <c r="P193" s="29" t="str">
        <f t="shared" si="33"/>
        <v>ESS</v>
      </c>
      <c r="Q193" s="28">
        <f t="shared" si="34"/>
        <v>0</v>
      </c>
      <c r="R193" s="30">
        <f t="shared" si="35"/>
        <v>0</v>
      </c>
    </row>
    <row r="194" spans="1:18" ht="32" customHeight="1" x14ac:dyDescent="0.15">
      <c r="A194" s="20" t="s">
        <v>795</v>
      </c>
      <c r="B194" s="20" t="s">
        <v>966</v>
      </c>
      <c r="C194" s="20" t="s">
        <v>967</v>
      </c>
      <c r="D194" s="21" t="s">
        <v>1435</v>
      </c>
      <c r="E194" s="22">
        <f t="shared" ref="E194:E257" si="36">MID(D194,12,LEN(D194)-13)+50</f>
        <v>212</v>
      </c>
      <c r="F194" s="23">
        <f t="shared" ref="F194:F257" si="37">LEN(B194)-12</f>
        <v>5</v>
      </c>
      <c r="G194" s="24">
        <f t="shared" ref="G194:G257" si="38">E194+F194</f>
        <v>217</v>
      </c>
      <c r="H194" s="25">
        <f t="shared" ref="H194:H257" si="39">IF(P194="ESE",1/F194,0)</f>
        <v>0.2</v>
      </c>
      <c r="I194" s="26">
        <f t="shared" ref="I194:I257" si="40">IF(P194="ESS",-1/F194,0)</f>
        <v>0</v>
      </c>
      <c r="J194" s="27" t="str">
        <f>MID('USH2A e13 (A) - 2ry Str + Mask '!$A$2,E194,F194)</f>
        <v>..(((</v>
      </c>
      <c r="K194" s="26">
        <f t="shared" ref="K194:K257" si="41">(F194-LEN(SUBSTITUTE(J194,".","")))/F194</f>
        <v>0.4</v>
      </c>
      <c r="L194" s="27" t="str">
        <f>MID('USH2A e13 (A) - 2ry Str + Mask '!$D$2,E194,F194)</f>
        <v>..(((</v>
      </c>
      <c r="M194" s="26">
        <f t="shared" ref="M194:M257" si="42">(F194-LEN(SUBSTITUTE(L194,".","")))/F194</f>
        <v>0.4</v>
      </c>
      <c r="N194" s="28">
        <f t="shared" ref="N194:N257" si="43">M194-K194</f>
        <v>0</v>
      </c>
      <c r="O194" s="29" t="str">
        <f t="shared" ref="O194:O257" si="44">MID(A194,11,(LEN(A194)-22))</f>
        <v>ESE_Tra2</v>
      </c>
      <c r="P194" s="29" t="str">
        <f t="shared" ref="P194:P257" si="45">MID(A194,(LEN(A194)-9),3)</f>
        <v>ESE</v>
      </c>
      <c r="Q194" s="28">
        <f t="shared" ref="Q194:Q257" si="46">IF(P194="ESE",N194,0)</f>
        <v>0</v>
      </c>
      <c r="R194" s="30">
        <f t="shared" ref="R194:R257" si="47">IF(P194="ESS",N194,0)</f>
        <v>0</v>
      </c>
    </row>
    <row r="195" spans="1:18" ht="32" customHeight="1" x14ac:dyDescent="0.15">
      <c r="A195" s="20" t="s">
        <v>196</v>
      </c>
      <c r="B195" s="20" t="s">
        <v>2356</v>
      </c>
      <c r="C195" s="20" t="s">
        <v>37</v>
      </c>
      <c r="D195" s="21" t="s">
        <v>1435</v>
      </c>
      <c r="E195" s="22">
        <f t="shared" si="36"/>
        <v>212</v>
      </c>
      <c r="F195" s="23">
        <f t="shared" si="37"/>
        <v>6</v>
      </c>
      <c r="G195" s="24">
        <f t="shared" si="38"/>
        <v>218</v>
      </c>
      <c r="H195" s="25">
        <f t="shared" si="39"/>
        <v>0.16666666666666666</v>
      </c>
      <c r="I195" s="26">
        <f t="shared" si="40"/>
        <v>0</v>
      </c>
      <c r="J195" s="27" t="str">
        <f>MID('USH2A e13 (A) - 2ry Str + Mask '!$A$2,E195,F195)</f>
        <v>..((((</v>
      </c>
      <c r="K195" s="26">
        <f t="shared" si="41"/>
        <v>0.33333333333333331</v>
      </c>
      <c r="L195" s="27" t="str">
        <f>MID('USH2A e13 (A) - 2ry Str + Mask '!$D$2,E195,F195)</f>
        <v>..((((</v>
      </c>
      <c r="M195" s="26">
        <f t="shared" si="42"/>
        <v>0.33333333333333331</v>
      </c>
      <c r="N195" s="28">
        <f t="shared" si="43"/>
        <v>0</v>
      </c>
      <c r="O195" s="29" t="str">
        <f t="shared" si="44"/>
        <v>RESCUE ESE</v>
      </c>
      <c r="P195" s="29" t="str">
        <f t="shared" si="45"/>
        <v>ESE</v>
      </c>
      <c r="Q195" s="28">
        <f t="shared" si="46"/>
        <v>0</v>
      </c>
      <c r="R195" s="30">
        <f t="shared" si="47"/>
        <v>0</v>
      </c>
    </row>
    <row r="196" spans="1:18" ht="32" customHeight="1" x14ac:dyDescent="0.15">
      <c r="A196" s="20" t="s">
        <v>35</v>
      </c>
      <c r="B196" s="20" t="s">
        <v>2356</v>
      </c>
      <c r="C196" s="20" t="s">
        <v>37</v>
      </c>
      <c r="D196" s="21" t="s">
        <v>1435</v>
      </c>
      <c r="E196" s="22">
        <f t="shared" si="36"/>
        <v>212</v>
      </c>
      <c r="F196" s="23">
        <f t="shared" si="37"/>
        <v>6</v>
      </c>
      <c r="G196" s="24">
        <f t="shared" si="38"/>
        <v>218</v>
      </c>
      <c r="H196" s="25">
        <f t="shared" si="39"/>
        <v>0.16666666666666666</v>
      </c>
      <c r="I196" s="26">
        <f t="shared" si="40"/>
        <v>0</v>
      </c>
      <c r="J196" s="27" t="str">
        <f>MID('USH2A e13 (A) - 2ry Str + Mask '!$A$2,E196,F196)</f>
        <v>..((((</v>
      </c>
      <c r="K196" s="26">
        <f t="shared" si="41"/>
        <v>0.33333333333333331</v>
      </c>
      <c r="L196" s="27" t="str">
        <f>MID('USH2A e13 (A) - 2ry Str + Mask '!$D$2,E196,F196)</f>
        <v>..((((</v>
      </c>
      <c r="M196" s="26">
        <f t="shared" si="42"/>
        <v>0.33333333333333331</v>
      </c>
      <c r="N196" s="28">
        <f t="shared" si="43"/>
        <v>0</v>
      </c>
      <c r="O196" s="29" t="str">
        <f t="shared" si="44"/>
        <v>EIE</v>
      </c>
      <c r="P196" s="29" t="str">
        <f t="shared" si="45"/>
        <v>ESE</v>
      </c>
      <c r="Q196" s="28">
        <f t="shared" si="46"/>
        <v>0</v>
      </c>
      <c r="R196" s="30">
        <f t="shared" si="47"/>
        <v>0</v>
      </c>
    </row>
    <row r="197" spans="1:18" ht="32" customHeight="1" x14ac:dyDescent="0.15">
      <c r="A197" s="20" t="s">
        <v>31</v>
      </c>
      <c r="B197" s="20" t="s">
        <v>2357</v>
      </c>
      <c r="C197" s="20" t="s">
        <v>2358</v>
      </c>
      <c r="D197" s="21" t="s">
        <v>1435</v>
      </c>
      <c r="E197" s="22">
        <f t="shared" si="36"/>
        <v>212</v>
      </c>
      <c r="F197" s="23">
        <f t="shared" si="37"/>
        <v>8</v>
      </c>
      <c r="G197" s="24">
        <f t="shared" si="38"/>
        <v>220</v>
      </c>
      <c r="H197" s="25">
        <f t="shared" si="39"/>
        <v>0.125</v>
      </c>
      <c r="I197" s="26">
        <f t="shared" si="40"/>
        <v>0</v>
      </c>
      <c r="J197" s="27" t="str">
        <f>MID('USH2A e13 (A) - 2ry Str + Mask '!$A$2,E197,F197)</f>
        <v>..((((((</v>
      </c>
      <c r="K197" s="26">
        <f t="shared" si="41"/>
        <v>0.25</v>
      </c>
      <c r="L197" s="27" t="str">
        <f>MID('USH2A e13 (A) - 2ry Str + Mask '!$D$2,E197,F197)</f>
        <v>..((((((</v>
      </c>
      <c r="M197" s="26">
        <f t="shared" si="42"/>
        <v>0.25</v>
      </c>
      <c r="N197" s="28">
        <f t="shared" si="43"/>
        <v>0</v>
      </c>
      <c r="O197" s="29" t="str">
        <f t="shared" si="44"/>
        <v>PESE</v>
      </c>
      <c r="P197" s="29" t="str">
        <f t="shared" si="45"/>
        <v>ESE</v>
      </c>
      <c r="Q197" s="28">
        <f t="shared" si="46"/>
        <v>0</v>
      </c>
      <c r="R197" s="30">
        <f t="shared" si="47"/>
        <v>0</v>
      </c>
    </row>
    <row r="198" spans="1:18" ht="32" customHeight="1" x14ac:dyDescent="0.15">
      <c r="A198" s="20" t="s">
        <v>196</v>
      </c>
      <c r="B198" s="20" t="s">
        <v>1170</v>
      </c>
      <c r="C198" s="20" t="s">
        <v>37</v>
      </c>
      <c r="D198" s="21" t="s">
        <v>1437</v>
      </c>
      <c r="E198" s="22">
        <f t="shared" si="36"/>
        <v>213</v>
      </c>
      <c r="F198" s="23">
        <f t="shared" si="37"/>
        <v>6</v>
      </c>
      <c r="G198" s="24">
        <f t="shared" si="38"/>
        <v>219</v>
      </c>
      <c r="H198" s="25">
        <f t="shared" si="39"/>
        <v>0.16666666666666666</v>
      </c>
      <c r="I198" s="26">
        <f t="shared" si="40"/>
        <v>0</v>
      </c>
      <c r="J198" s="27" t="str">
        <f>MID('USH2A e13 (A) - 2ry Str + Mask '!$A$2,E198,F198)</f>
        <v>.(((((</v>
      </c>
      <c r="K198" s="26">
        <f t="shared" si="41"/>
        <v>0.16666666666666666</v>
      </c>
      <c r="L198" s="27" t="str">
        <f>MID('USH2A e13 (A) - 2ry Str + Mask '!$D$2,E198,F198)</f>
        <v>.(((((</v>
      </c>
      <c r="M198" s="26">
        <f t="shared" si="42"/>
        <v>0.16666666666666666</v>
      </c>
      <c r="N198" s="28">
        <f t="shared" si="43"/>
        <v>0</v>
      </c>
      <c r="O198" s="29" t="str">
        <f t="shared" si="44"/>
        <v>RESCUE ESE</v>
      </c>
      <c r="P198" s="29" t="str">
        <f t="shared" si="45"/>
        <v>ESE</v>
      </c>
      <c r="Q198" s="28">
        <f t="shared" si="46"/>
        <v>0</v>
      </c>
      <c r="R198" s="30">
        <f t="shared" si="47"/>
        <v>0</v>
      </c>
    </row>
    <row r="199" spans="1:18" ht="32" customHeight="1" x14ac:dyDescent="0.15">
      <c r="A199" s="20" t="s">
        <v>35</v>
      </c>
      <c r="B199" s="20" t="s">
        <v>1170</v>
      </c>
      <c r="C199" s="20" t="s">
        <v>37</v>
      </c>
      <c r="D199" s="21" t="s">
        <v>1437</v>
      </c>
      <c r="E199" s="22">
        <f t="shared" si="36"/>
        <v>213</v>
      </c>
      <c r="F199" s="23">
        <f t="shared" si="37"/>
        <v>6</v>
      </c>
      <c r="G199" s="24">
        <f t="shared" si="38"/>
        <v>219</v>
      </c>
      <c r="H199" s="25">
        <f t="shared" si="39"/>
        <v>0.16666666666666666</v>
      </c>
      <c r="I199" s="26">
        <f t="shared" si="40"/>
        <v>0</v>
      </c>
      <c r="J199" s="27" t="str">
        <f>MID('USH2A e13 (A) - 2ry Str + Mask '!$A$2,E199,F199)</f>
        <v>.(((((</v>
      </c>
      <c r="K199" s="26">
        <f t="shared" si="41"/>
        <v>0.16666666666666666</v>
      </c>
      <c r="L199" s="27" t="str">
        <f>MID('USH2A e13 (A) - 2ry Str + Mask '!$D$2,E199,F199)</f>
        <v>.(((((</v>
      </c>
      <c r="M199" s="26">
        <f t="shared" si="42"/>
        <v>0.16666666666666666</v>
      </c>
      <c r="N199" s="28">
        <f t="shared" si="43"/>
        <v>0</v>
      </c>
      <c r="O199" s="29" t="str">
        <f t="shared" si="44"/>
        <v>EIE</v>
      </c>
      <c r="P199" s="29" t="str">
        <f t="shared" si="45"/>
        <v>ESE</v>
      </c>
      <c r="Q199" s="28">
        <f t="shared" si="46"/>
        <v>0</v>
      </c>
      <c r="R199" s="30">
        <f t="shared" si="47"/>
        <v>0</v>
      </c>
    </row>
    <row r="200" spans="1:18" ht="32" customHeight="1" x14ac:dyDescent="0.15">
      <c r="A200" s="20" t="s">
        <v>88</v>
      </c>
      <c r="B200" s="20" t="s">
        <v>1173</v>
      </c>
      <c r="C200" s="20" t="s">
        <v>624</v>
      </c>
      <c r="D200" s="21" t="s">
        <v>434</v>
      </c>
      <c r="E200" s="22">
        <f t="shared" si="36"/>
        <v>214</v>
      </c>
      <c r="F200" s="23">
        <f t="shared" si="37"/>
        <v>6</v>
      </c>
      <c r="G200" s="24">
        <f t="shared" si="38"/>
        <v>220</v>
      </c>
      <c r="H200" s="25">
        <f t="shared" si="39"/>
        <v>0.16666666666666666</v>
      </c>
      <c r="I200" s="26">
        <f t="shared" si="40"/>
        <v>0</v>
      </c>
      <c r="J200" s="27" t="str">
        <f>MID('USH2A e13 (A) - 2ry Str + Mask '!$A$2,E200,F200)</f>
        <v>((((((</v>
      </c>
      <c r="K200" s="26">
        <f t="shared" si="41"/>
        <v>0</v>
      </c>
      <c r="L200" s="27" t="str">
        <f>MID('USH2A e13 (A) - 2ry Str + Mask '!$D$2,E200,F200)</f>
        <v>((((((</v>
      </c>
      <c r="M200" s="26">
        <f t="shared" si="42"/>
        <v>0</v>
      </c>
      <c r="N200" s="28">
        <f t="shared" si="43"/>
        <v>0</v>
      </c>
      <c r="O200" s="29" t="str">
        <f t="shared" si="44"/>
        <v>ESE_9G8</v>
      </c>
      <c r="P200" s="29" t="str">
        <f t="shared" si="45"/>
        <v>ESE</v>
      </c>
      <c r="Q200" s="28">
        <f t="shared" si="46"/>
        <v>0</v>
      </c>
      <c r="R200" s="30">
        <f t="shared" si="47"/>
        <v>0</v>
      </c>
    </row>
    <row r="201" spans="1:18" ht="32" customHeight="1" x14ac:dyDescent="0.15">
      <c r="A201" s="20" t="s">
        <v>35</v>
      </c>
      <c r="B201" s="20" t="s">
        <v>1173</v>
      </c>
      <c r="C201" s="20" t="s">
        <v>37</v>
      </c>
      <c r="D201" s="21" t="s">
        <v>434</v>
      </c>
      <c r="E201" s="22">
        <f t="shared" si="36"/>
        <v>214</v>
      </c>
      <c r="F201" s="23">
        <f t="shared" si="37"/>
        <v>6</v>
      </c>
      <c r="G201" s="24">
        <f t="shared" si="38"/>
        <v>220</v>
      </c>
      <c r="H201" s="25">
        <f t="shared" si="39"/>
        <v>0.16666666666666666</v>
      </c>
      <c r="I201" s="26">
        <f t="shared" si="40"/>
        <v>0</v>
      </c>
      <c r="J201" s="27" t="str">
        <f>MID('USH2A e13 (A) - 2ry Str + Mask '!$A$2,E201,F201)</f>
        <v>((((((</v>
      </c>
      <c r="K201" s="26">
        <f t="shared" si="41"/>
        <v>0</v>
      </c>
      <c r="L201" s="27" t="str">
        <f>MID('USH2A e13 (A) - 2ry Str + Mask '!$D$2,E201,F201)</f>
        <v>((((((</v>
      </c>
      <c r="M201" s="26">
        <f t="shared" si="42"/>
        <v>0</v>
      </c>
      <c r="N201" s="28">
        <f t="shared" si="43"/>
        <v>0</v>
      </c>
      <c r="O201" s="29" t="str">
        <f t="shared" si="44"/>
        <v>EIE</v>
      </c>
      <c r="P201" s="29" t="str">
        <f t="shared" si="45"/>
        <v>ESE</v>
      </c>
      <c r="Q201" s="28">
        <f t="shared" si="46"/>
        <v>0</v>
      </c>
      <c r="R201" s="30">
        <f t="shared" si="47"/>
        <v>0</v>
      </c>
    </row>
    <row r="202" spans="1:18" ht="32" customHeight="1" x14ac:dyDescent="0.15">
      <c r="A202" s="20" t="s">
        <v>196</v>
      </c>
      <c r="B202" s="20" t="s">
        <v>2359</v>
      </c>
      <c r="C202" s="20" t="s">
        <v>37</v>
      </c>
      <c r="D202" s="21" t="s">
        <v>695</v>
      </c>
      <c r="E202" s="22">
        <f t="shared" si="36"/>
        <v>215</v>
      </c>
      <c r="F202" s="23">
        <f t="shared" si="37"/>
        <v>6</v>
      </c>
      <c r="G202" s="24">
        <f t="shared" si="38"/>
        <v>221</v>
      </c>
      <c r="H202" s="25">
        <f t="shared" si="39"/>
        <v>0.16666666666666666</v>
      </c>
      <c r="I202" s="26">
        <f t="shared" si="40"/>
        <v>0</v>
      </c>
      <c r="J202" s="27" t="str">
        <f>MID('USH2A e13 (A) - 2ry Str + Mask '!$A$2,E202,F202)</f>
        <v>(((((.</v>
      </c>
      <c r="K202" s="26">
        <f t="shared" si="41"/>
        <v>0.16666666666666666</v>
      </c>
      <c r="L202" s="27" t="str">
        <f>MID('USH2A e13 (A) - 2ry Str + Mask '!$D$2,E202,F202)</f>
        <v>(((((.</v>
      </c>
      <c r="M202" s="26">
        <f t="shared" si="42"/>
        <v>0.16666666666666666</v>
      </c>
      <c r="N202" s="28">
        <f t="shared" si="43"/>
        <v>0</v>
      </c>
      <c r="O202" s="29" t="str">
        <f t="shared" si="44"/>
        <v>RESCUE ESE</v>
      </c>
      <c r="P202" s="29" t="str">
        <f t="shared" si="45"/>
        <v>ESE</v>
      </c>
      <c r="Q202" s="28">
        <f t="shared" si="46"/>
        <v>0</v>
      </c>
      <c r="R202" s="30">
        <f t="shared" si="47"/>
        <v>0</v>
      </c>
    </row>
    <row r="203" spans="1:18" ht="32" customHeight="1" x14ac:dyDescent="0.15">
      <c r="A203" s="20" t="s">
        <v>35</v>
      </c>
      <c r="B203" s="20" t="s">
        <v>2359</v>
      </c>
      <c r="C203" s="20" t="s">
        <v>37</v>
      </c>
      <c r="D203" s="21" t="s">
        <v>695</v>
      </c>
      <c r="E203" s="22">
        <f t="shared" si="36"/>
        <v>215</v>
      </c>
      <c r="F203" s="23">
        <f t="shared" si="37"/>
        <v>6</v>
      </c>
      <c r="G203" s="24">
        <f t="shared" si="38"/>
        <v>221</v>
      </c>
      <c r="H203" s="25">
        <f t="shared" si="39"/>
        <v>0.16666666666666666</v>
      </c>
      <c r="I203" s="26">
        <f t="shared" si="40"/>
        <v>0</v>
      </c>
      <c r="J203" s="27" t="str">
        <f>MID('USH2A e13 (A) - 2ry Str + Mask '!$A$2,E203,F203)</f>
        <v>(((((.</v>
      </c>
      <c r="K203" s="26">
        <f t="shared" si="41"/>
        <v>0.16666666666666666</v>
      </c>
      <c r="L203" s="27" t="str">
        <f>MID('USH2A e13 (A) - 2ry Str + Mask '!$D$2,E203,F203)</f>
        <v>(((((.</v>
      </c>
      <c r="M203" s="26">
        <f t="shared" si="42"/>
        <v>0.16666666666666666</v>
      </c>
      <c r="N203" s="28">
        <f t="shared" si="43"/>
        <v>0</v>
      </c>
      <c r="O203" s="29" t="str">
        <f t="shared" si="44"/>
        <v>EIE</v>
      </c>
      <c r="P203" s="29" t="str">
        <f t="shared" si="45"/>
        <v>ESE</v>
      </c>
      <c r="Q203" s="28">
        <f t="shared" si="46"/>
        <v>0</v>
      </c>
      <c r="R203" s="30">
        <f t="shared" si="47"/>
        <v>0</v>
      </c>
    </row>
    <row r="204" spans="1:18" ht="32" customHeight="1" x14ac:dyDescent="0.15">
      <c r="A204" s="20" t="s">
        <v>35</v>
      </c>
      <c r="B204" s="20" t="s">
        <v>2360</v>
      </c>
      <c r="C204" s="20" t="s">
        <v>37</v>
      </c>
      <c r="D204" s="21" t="s">
        <v>1445</v>
      </c>
      <c r="E204" s="22">
        <f t="shared" si="36"/>
        <v>216</v>
      </c>
      <c r="F204" s="23">
        <f t="shared" si="37"/>
        <v>6</v>
      </c>
      <c r="G204" s="24">
        <f t="shared" si="38"/>
        <v>222</v>
      </c>
      <c r="H204" s="25">
        <f t="shared" si="39"/>
        <v>0.16666666666666666</v>
      </c>
      <c r="I204" s="26">
        <f t="shared" si="40"/>
        <v>0</v>
      </c>
      <c r="J204" s="27" t="str">
        <f>MID('USH2A e13 (A) - 2ry Str + Mask '!$A$2,E204,F204)</f>
        <v>((((..</v>
      </c>
      <c r="K204" s="26">
        <f t="shared" si="41"/>
        <v>0.33333333333333331</v>
      </c>
      <c r="L204" s="27" t="str">
        <f>MID('USH2A e13 (A) - 2ry Str + Mask '!$D$2,E204,F204)</f>
        <v>((((..</v>
      </c>
      <c r="M204" s="26">
        <f t="shared" si="42"/>
        <v>0.33333333333333331</v>
      </c>
      <c r="N204" s="28">
        <f t="shared" si="43"/>
        <v>0</v>
      </c>
      <c r="O204" s="29" t="str">
        <f t="shared" si="44"/>
        <v>EIE</v>
      </c>
      <c r="P204" s="29" t="str">
        <f t="shared" si="45"/>
        <v>ESE</v>
      </c>
      <c r="Q204" s="28">
        <f t="shared" si="46"/>
        <v>0</v>
      </c>
      <c r="R204" s="30">
        <f t="shared" si="47"/>
        <v>0</v>
      </c>
    </row>
    <row r="205" spans="1:18" ht="44" customHeight="1" x14ac:dyDescent="0.15">
      <c r="A205" s="20" t="s">
        <v>54</v>
      </c>
      <c r="B205" s="20" t="s">
        <v>2361</v>
      </c>
      <c r="C205" s="20" t="s">
        <v>2362</v>
      </c>
      <c r="D205" s="21" t="s">
        <v>1447</v>
      </c>
      <c r="E205" s="22">
        <f t="shared" si="36"/>
        <v>218</v>
      </c>
      <c r="F205" s="23">
        <f t="shared" si="37"/>
        <v>7</v>
      </c>
      <c r="G205" s="24">
        <f t="shared" si="38"/>
        <v>225</v>
      </c>
      <c r="H205" s="25">
        <f t="shared" si="39"/>
        <v>0.14285714285714285</v>
      </c>
      <c r="I205" s="26">
        <f t="shared" si="40"/>
        <v>0</v>
      </c>
      <c r="J205" s="27" t="str">
        <f>MID('USH2A e13 (A) - 2ry Str + Mask '!$A$2,E205,F205)</f>
        <v>((...))</v>
      </c>
      <c r="K205" s="26">
        <f t="shared" si="41"/>
        <v>0.42857142857142855</v>
      </c>
      <c r="L205" s="27" t="str">
        <f>MID('USH2A e13 (A) - 2ry Str + Mask '!$D$2,E205,F205)</f>
        <v>((...))</v>
      </c>
      <c r="M205" s="26">
        <f t="shared" si="42"/>
        <v>0.42857142857142855</v>
      </c>
      <c r="N205" s="28">
        <f t="shared" si="43"/>
        <v>0</v>
      </c>
      <c r="O205" s="29" t="str">
        <f t="shared" si="44"/>
        <v>ESE_SRp40</v>
      </c>
      <c r="P205" s="29" t="str">
        <f t="shared" si="45"/>
        <v>ESE</v>
      </c>
      <c r="Q205" s="28">
        <f t="shared" si="46"/>
        <v>0</v>
      </c>
      <c r="R205" s="30">
        <f t="shared" si="47"/>
        <v>0</v>
      </c>
    </row>
    <row r="206" spans="1:18" ht="44" customHeight="1" x14ac:dyDescent="0.15">
      <c r="A206" s="20" t="s">
        <v>58</v>
      </c>
      <c r="B206" s="20" t="s">
        <v>2363</v>
      </c>
      <c r="C206" s="20" t="s">
        <v>2364</v>
      </c>
      <c r="D206" s="21" t="s">
        <v>1447</v>
      </c>
      <c r="E206" s="22">
        <f t="shared" si="36"/>
        <v>218</v>
      </c>
      <c r="F206" s="23">
        <f t="shared" si="37"/>
        <v>8</v>
      </c>
      <c r="G206" s="24">
        <f t="shared" si="38"/>
        <v>226</v>
      </c>
      <c r="H206" s="25">
        <f t="shared" si="39"/>
        <v>0</v>
      </c>
      <c r="I206" s="26">
        <f t="shared" si="40"/>
        <v>-0.125</v>
      </c>
      <c r="J206" s="27" t="str">
        <f>MID('USH2A e13 (A) - 2ry Str + Mask '!$A$2,E206,F206)</f>
        <v>((...)).</v>
      </c>
      <c r="K206" s="26">
        <f t="shared" si="41"/>
        <v>0.5</v>
      </c>
      <c r="L206" s="27" t="str">
        <f>MID('USH2A e13 (A) - 2ry Str + Mask '!$D$2,E206,F206)</f>
        <v>((...)).</v>
      </c>
      <c r="M206" s="26">
        <f t="shared" si="42"/>
        <v>0.5</v>
      </c>
      <c r="N206" s="28">
        <f t="shared" si="43"/>
        <v>0</v>
      </c>
      <c r="O206" s="29" t="str">
        <f t="shared" si="44"/>
        <v>Sironi_motif1</v>
      </c>
      <c r="P206" s="29" t="str">
        <f t="shared" si="45"/>
        <v>ESS</v>
      </c>
      <c r="Q206" s="28">
        <f t="shared" si="46"/>
        <v>0</v>
      </c>
      <c r="R206" s="30">
        <f t="shared" si="47"/>
        <v>0</v>
      </c>
    </row>
    <row r="207" spans="1:18" ht="32" customHeight="1" x14ac:dyDescent="0.15">
      <c r="A207" s="20" t="s">
        <v>39</v>
      </c>
      <c r="B207" s="20" t="s">
        <v>2365</v>
      </c>
      <c r="C207" s="20" t="s">
        <v>2366</v>
      </c>
      <c r="D207" s="21" t="s">
        <v>438</v>
      </c>
      <c r="E207" s="22">
        <f t="shared" si="36"/>
        <v>219</v>
      </c>
      <c r="F207" s="23">
        <f t="shared" si="37"/>
        <v>7</v>
      </c>
      <c r="G207" s="24">
        <f t="shared" si="38"/>
        <v>226</v>
      </c>
      <c r="H207" s="25">
        <f t="shared" si="39"/>
        <v>0.14285714285714285</v>
      </c>
      <c r="I207" s="26">
        <f t="shared" si="40"/>
        <v>0</v>
      </c>
      <c r="J207" s="27" t="str">
        <f>MID('USH2A e13 (A) - 2ry Str + Mask '!$A$2,E207,F207)</f>
        <v>(...)).</v>
      </c>
      <c r="K207" s="26">
        <f t="shared" si="41"/>
        <v>0.5714285714285714</v>
      </c>
      <c r="L207" s="27" t="str">
        <f>MID('USH2A e13 (A) - 2ry Str + Mask '!$D$2,E207,F207)</f>
        <v>(...)).</v>
      </c>
      <c r="M207" s="26">
        <f t="shared" si="42"/>
        <v>0.5714285714285714</v>
      </c>
      <c r="N207" s="28">
        <f t="shared" si="43"/>
        <v>0</v>
      </c>
      <c r="O207" s="29" t="str">
        <f t="shared" si="44"/>
        <v>ESE_ASF</v>
      </c>
      <c r="P207" s="29" t="str">
        <f t="shared" si="45"/>
        <v>ESE</v>
      </c>
      <c r="Q207" s="28">
        <f t="shared" si="46"/>
        <v>0</v>
      </c>
      <c r="R207" s="30">
        <f t="shared" si="47"/>
        <v>0</v>
      </c>
    </row>
    <row r="208" spans="1:18" ht="44" customHeight="1" x14ac:dyDescent="0.15">
      <c r="A208" s="20" t="s">
        <v>42</v>
      </c>
      <c r="B208" s="20" t="s">
        <v>2365</v>
      </c>
      <c r="C208" s="20" t="s">
        <v>2367</v>
      </c>
      <c r="D208" s="21" t="s">
        <v>438</v>
      </c>
      <c r="E208" s="22">
        <f t="shared" si="36"/>
        <v>219</v>
      </c>
      <c r="F208" s="23">
        <f t="shared" si="37"/>
        <v>7</v>
      </c>
      <c r="G208" s="24">
        <f t="shared" si="38"/>
        <v>226</v>
      </c>
      <c r="H208" s="25">
        <f t="shared" si="39"/>
        <v>0.14285714285714285</v>
      </c>
      <c r="I208" s="26">
        <f t="shared" si="40"/>
        <v>0</v>
      </c>
      <c r="J208" s="27" t="str">
        <f>MID('USH2A e13 (A) - 2ry Str + Mask '!$A$2,E208,F208)</f>
        <v>(...)).</v>
      </c>
      <c r="K208" s="26">
        <f t="shared" si="41"/>
        <v>0.5714285714285714</v>
      </c>
      <c r="L208" s="27" t="str">
        <f>MID('USH2A e13 (A) - 2ry Str + Mask '!$D$2,E208,F208)</f>
        <v>(...)).</v>
      </c>
      <c r="M208" s="26">
        <f t="shared" si="42"/>
        <v>0.5714285714285714</v>
      </c>
      <c r="N208" s="28">
        <f t="shared" si="43"/>
        <v>0</v>
      </c>
      <c r="O208" s="29" t="str">
        <f t="shared" si="44"/>
        <v>ESE_ASFB</v>
      </c>
      <c r="P208" s="29" t="str">
        <f t="shared" si="45"/>
        <v>ESE</v>
      </c>
      <c r="Q208" s="28">
        <f t="shared" si="46"/>
        <v>0</v>
      </c>
      <c r="R208" s="30">
        <f t="shared" si="47"/>
        <v>0</v>
      </c>
    </row>
    <row r="209" spans="1:18" ht="44" customHeight="1" x14ac:dyDescent="0.15">
      <c r="A209" s="20" t="s">
        <v>65</v>
      </c>
      <c r="B209" s="20" t="s">
        <v>2368</v>
      </c>
      <c r="C209" s="20" t="s">
        <v>1546</v>
      </c>
      <c r="D209" s="21" t="s">
        <v>439</v>
      </c>
      <c r="E209" s="22">
        <f t="shared" si="36"/>
        <v>220</v>
      </c>
      <c r="F209" s="23">
        <f t="shared" si="37"/>
        <v>6</v>
      </c>
      <c r="G209" s="24">
        <f t="shared" si="38"/>
        <v>226</v>
      </c>
      <c r="H209" s="25">
        <f t="shared" si="39"/>
        <v>0</v>
      </c>
      <c r="I209" s="26">
        <f t="shared" si="40"/>
        <v>-0.16666666666666666</v>
      </c>
      <c r="J209" s="27" t="str">
        <f>MID('USH2A e13 (A) - 2ry Str + Mask '!$A$2,E209,F209)</f>
        <v>...)).</v>
      </c>
      <c r="K209" s="26">
        <f t="shared" si="41"/>
        <v>0.66666666666666663</v>
      </c>
      <c r="L209" s="27" t="str">
        <f>MID('USH2A e13 (A) - 2ry Str + Mask '!$D$2,E209,F209)</f>
        <v>...)).</v>
      </c>
      <c r="M209" s="26">
        <f t="shared" si="42"/>
        <v>0.66666666666666663</v>
      </c>
      <c r="N209" s="28">
        <f t="shared" si="43"/>
        <v>0</v>
      </c>
      <c r="O209" s="29" t="str">
        <f t="shared" si="44"/>
        <v>ESS_hnRNPA1</v>
      </c>
      <c r="P209" s="29" t="str">
        <f t="shared" si="45"/>
        <v>ESS</v>
      </c>
      <c r="Q209" s="28">
        <f t="shared" si="46"/>
        <v>0</v>
      </c>
      <c r="R209" s="30">
        <f t="shared" si="47"/>
        <v>0</v>
      </c>
    </row>
    <row r="210" spans="1:18" ht="32" customHeight="1" x14ac:dyDescent="0.15">
      <c r="A210" s="20" t="s">
        <v>196</v>
      </c>
      <c r="B210" s="20" t="s">
        <v>2368</v>
      </c>
      <c r="C210" s="20" t="s">
        <v>37</v>
      </c>
      <c r="D210" s="21" t="s">
        <v>439</v>
      </c>
      <c r="E210" s="22">
        <f t="shared" si="36"/>
        <v>220</v>
      </c>
      <c r="F210" s="23">
        <f t="shared" si="37"/>
        <v>6</v>
      </c>
      <c r="G210" s="24">
        <f t="shared" si="38"/>
        <v>226</v>
      </c>
      <c r="H210" s="25">
        <f t="shared" si="39"/>
        <v>0.16666666666666666</v>
      </c>
      <c r="I210" s="26">
        <f t="shared" si="40"/>
        <v>0</v>
      </c>
      <c r="J210" s="27" t="str">
        <f>MID('USH2A e13 (A) - 2ry Str + Mask '!$A$2,E210,F210)</f>
        <v>...)).</v>
      </c>
      <c r="K210" s="26">
        <f t="shared" si="41"/>
        <v>0.66666666666666663</v>
      </c>
      <c r="L210" s="27" t="str">
        <f>MID('USH2A e13 (A) - 2ry Str + Mask '!$D$2,E210,F210)</f>
        <v>...)).</v>
      </c>
      <c r="M210" s="26">
        <f t="shared" si="42"/>
        <v>0.66666666666666663</v>
      </c>
      <c r="N210" s="28">
        <f t="shared" si="43"/>
        <v>0</v>
      </c>
      <c r="O210" s="29" t="str">
        <f t="shared" si="44"/>
        <v>RESCUE ESE</v>
      </c>
      <c r="P210" s="29" t="str">
        <f t="shared" si="45"/>
        <v>ESE</v>
      </c>
      <c r="Q210" s="28">
        <f t="shared" si="46"/>
        <v>0</v>
      </c>
      <c r="R210" s="30">
        <f t="shared" si="47"/>
        <v>0</v>
      </c>
    </row>
    <row r="211" spans="1:18" ht="32" customHeight="1" x14ac:dyDescent="0.15">
      <c r="A211" s="20" t="s">
        <v>35</v>
      </c>
      <c r="B211" s="20" t="s">
        <v>2368</v>
      </c>
      <c r="C211" s="20" t="s">
        <v>37</v>
      </c>
      <c r="D211" s="21" t="s">
        <v>439</v>
      </c>
      <c r="E211" s="22">
        <f t="shared" si="36"/>
        <v>220</v>
      </c>
      <c r="F211" s="23">
        <f t="shared" si="37"/>
        <v>6</v>
      </c>
      <c r="G211" s="24">
        <f t="shared" si="38"/>
        <v>226</v>
      </c>
      <c r="H211" s="25">
        <f t="shared" si="39"/>
        <v>0.16666666666666666</v>
      </c>
      <c r="I211" s="26">
        <f t="shared" si="40"/>
        <v>0</v>
      </c>
      <c r="J211" s="27" t="str">
        <f>MID('USH2A e13 (A) - 2ry Str + Mask '!$A$2,E211,F211)</f>
        <v>...)).</v>
      </c>
      <c r="K211" s="26">
        <f t="shared" si="41"/>
        <v>0.66666666666666663</v>
      </c>
      <c r="L211" s="27" t="str">
        <f>MID('USH2A e13 (A) - 2ry Str + Mask '!$D$2,E211,F211)</f>
        <v>...)).</v>
      </c>
      <c r="M211" s="26">
        <f t="shared" si="42"/>
        <v>0.66666666666666663</v>
      </c>
      <c r="N211" s="28">
        <f t="shared" si="43"/>
        <v>0</v>
      </c>
      <c r="O211" s="29" t="str">
        <f t="shared" si="44"/>
        <v>EIE</v>
      </c>
      <c r="P211" s="29" t="str">
        <f t="shared" si="45"/>
        <v>ESE</v>
      </c>
      <c r="Q211" s="28">
        <f t="shared" si="46"/>
        <v>0</v>
      </c>
      <c r="R211" s="30">
        <f t="shared" si="47"/>
        <v>0</v>
      </c>
    </row>
    <row r="212" spans="1:18" ht="32" customHeight="1" x14ac:dyDescent="0.15">
      <c r="A212" s="20" t="s">
        <v>88</v>
      </c>
      <c r="B212" s="20" t="s">
        <v>2369</v>
      </c>
      <c r="C212" s="20" t="s">
        <v>2370</v>
      </c>
      <c r="D212" s="21" t="s">
        <v>440</v>
      </c>
      <c r="E212" s="22">
        <f t="shared" si="36"/>
        <v>221</v>
      </c>
      <c r="F212" s="23">
        <f t="shared" si="37"/>
        <v>6</v>
      </c>
      <c r="G212" s="24">
        <f t="shared" si="38"/>
        <v>227</v>
      </c>
      <c r="H212" s="25">
        <f t="shared" si="39"/>
        <v>0.16666666666666666</v>
      </c>
      <c r="I212" s="26">
        <f t="shared" si="40"/>
        <v>0</v>
      </c>
      <c r="J212" s="27" t="str">
        <f>MID('USH2A e13 (A) - 2ry Str + Mask '!$A$2,E212,F212)</f>
        <v>..)).)</v>
      </c>
      <c r="K212" s="26">
        <f t="shared" si="41"/>
        <v>0.5</v>
      </c>
      <c r="L212" s="27" t="str">
        <f>MID('USH2A e13 (A) - 2ry Str + Mask '!$D$2,E212,F212)</f>
        <v>..)).)</v>
      </c>
      <c r="M212" s="26">
        <f t="shared" si="42"/>
        <v>0.5</v>
      </c>
      <c r="N212" s="28">
        <f t="shared" si="43"/>
        <v>0</v>
      </c>
      <c r="O212" s="29" t="str">
        <f t="shared" si="44"/>
        <v>ESE_9G8</v>
      </c>
      <c r="P212" s="29" t="str">
        <f t="shared" si="45"/>
        <v>ESE</v>
      </c>
      <c r="Q212" s="28">
        <f t="shared" si="46"/>
        <v>0</v>
      </c>
      <c r="R212" s="30">
        <f t="shared" si="47"/>
        <v>0</v>
      </c>
    </row>
    <row r="213" spans="1:18" ht="44" customHeight="1" x14ac:dyDescent="0.15">
      <c r="A213" s="20" t="s">
        <v>65</v>
      </c>
      <c r="B213" s="20" t="s">
        <v>2369</v>
      </c>
      <c r="C213" s="20" t="s">
        <v>965</v>
      </c>
      <c r="D213" s="21" t="s">
        <v>440</v>
      </c>
      <c r="E213" s="22">
        <f t="shared" si="36"/>
        <v>221</v>
      </c>
      <c r="F213" s="23">
        <f t="shared" si="37"/>
        <v>6</v>
      </c>
      <c r="G213" s="24">
        <f t="shared" si="38"/>
        <v>227</v>
      </c>
      <c r="H213" s="25">
        <f t="shared" si="39"/>
        <v>0</v>
      </c>
      <c r="I213" s="26">
        <f t="shared" si="40"/>
        <v>-0.16666666666666666</v>
      </c>
      <c r="J213" s="27" t="str">
        <f>MID('USH2A e13 (A) - 2ry Str + Mask '!$A$2,E213,F213)</f>
        <v>..)).)</v>
      </c>
      <c r="K213" s="26">
        <f t="shared" si="41"/>
        <v>0.5</v>
      </c>
      <c r="L213" s="27" t="str">
        <f>MID('USH2A e13 (A) - 2ry Str + Mask '!$D$2,E213,F213)</f>
        <v>..)).)</v>
      </c>
      <c r="M213" s="26">
        <f t="shared" si="42"/>
        <v>0.5</v>
      </c>
      <c r="N213" s="28">
        <f t="shared" si="43"/>
        <v>0</v>
      </c>
      <c r="O213" s="29" t="str">
        <f t="shared" si="44"/>
        <v>ESS_hnRNPA1</v>
      </c>
      <c r="P213" s="29" t="str">
        <f t="shared" si="45"/>
        <v>ESS</v>
      </c>
      <c r="Q213" s="28">
        <f t="shared" si="46"/>
        <v>0</v>
      </c>
      <c r="R213" s="30">
        <f t="shared" si="47"/>
        <v>0</v>
      </c>
    </row>
    <row r="214" spans="1:18" ht="32" customHeight="1" x14ac:dyDescent="0.15">
      <c r="A214" s="20" t="s">
        <v>196</v>
      </c>
      <c r="B214" s="20" t="s">
        <v>2369</v>
      </c>
      <c r="C214" s="20" t="s">
        <v>37</v>
      </c>
      <c r="D214" s="21" t="s">
        <v>440</v>
      </c>
      <c r="E214" s="22">
        <f t="shared" si="36"/>
        <v>221</v>
      </c>
      <c r="F214" s="23">
        <f t="shared" si="37"/>
        <v>6</v>
      </c>
      <c r="G214" s="24">
        <f t="shared" si="38"/>
        <v>227</v>
      </c>
      <c r="H214" s="25">
        <f t="shared" si="39"/>
        <v>0.16666666666666666</v>
      </c>
      <c r="I214" s="26">
        <f t="shared" si="40"/>
        <v>0</v>
      </c>
      <c r="J214" s="27" t="str">
        <f>MID('USH2A e13 (A) - 2ry Str + Mask '!$A$2,E214,F214)</f>
        <v>..)).)</v>
      </c>
      <c r="K214" s="26">
        <f t="shared" si="41"/>
        <v>0.5</v>
      </c>
      <c r="L214" s="27" t="str">
        <f>MID('USH2A e13 (A) - 2ry Str + Mask '!$D$2,E214,F214)</f>
        <v>..)).)</v>
      </c>
      <c r="M214" s="26">
        <f t="shared" si="42"/>
        <v>0.5</v>
      </c>
      <c r="N214" s="28">
        <f t="shared" si="43"/>
        <v>0</v>
      </c>
      <c r="O214" s="29" t="str">
        <f t="shared" si="44"/>
        <v>RESCUE ESE</v>
      </c>
      <c r="P214" s="29" t="str">
        <f t="shared" si="45"/>
        <v>ESE</v>
      </c>
      <c r="Q214" s="28">
        <f t="shared" si="46"/>
        <v>0</v>
      </c>
      <c r="R214" s="30">
        <f t="shared" si="47"/>
        <v>0</v>
      </c>
    </row>
    <row r="215" spans="1:18" ht="32" customHeight="1" x14ac:dyDescent="0.15">
      <c r="A215" s="20" t="s">
        <v>35</v>
      </c>
      <c r="B215" s="20" t="s">
        <v>2369</v>
      </c>
      <c r="C215" s="20" t="s">
        <v>37</v>
      </c>
      <c r="D215" s="21" t="s">
        <v>440</v>
      </c>
      <c r="E215" s="22">
        <f t="shared" si="36"/>
        <v>221</v>
      </c>
      <c r="F215" s="23">
        <f t="shared" si="37"/>
        <v>6</v>
      </c>
      <c r="G215" s="24">
        <f t="shared" si="38"/>
        <v>227</v>
      </c>
      <c r="H215" s="25">
        <f t="shared" si="39"/>
        <v>0.16666666666666666</v>
      </c>
      <c r="I215" s="26">
        <f t="shared" si="40"/>
        <v>0</v>
      </c>
      <c r="J215" s="27" t="str">
        <f>MID('USH2A e13 (A) - 2ry Str + Mask '!$A$2,E215,F215)</f>
        <v>..)).)</v>
      </c>
      <c r="K215" s="26">
        <f t="shared" si="41"/>
        <v>0.5</v>
      </c>
      <c r="L215" s="27" t="str">
        <f>MID('USH2A e13 (A) - 2ry Str + Mask '!$D$2,E215,F215)</f>
        <v>..)).)</v>
      </c>
      <c r="M215" s="26">
        <f t="shared" si="42"/>
        <v>0.5</v>
      </c>
      <c r="N215" s="28">
        <f t="shared" si="43"/>
        <v>0</v>
      </c>
      <c r="O215" s="29" t="str">
        <f t="shared" si="44"/>
        <v>EIE</v>
      </c>
      <c r="P215" s="29" t="str">
        <f t="shared" si="45"/>
        <v>ESE</v>
      </c>
      <c r="Q215" s="28">
        <f t="shared" si="46"/>
        <v>0</v>
      </c>
      <c r="R215" s="30">
        <f t="shared" si="47"/>
        <v>0</v>
      </c>
    </row>
    <row r="216" spans="1:18" ht="32" customHeight="1" x14ac:dyDescent="0.15">
      <c r="A216" s="20" t="s">
        <v>35</v>
      </c>
      <c r="B216" s="20" t="s">
        <v>2371</v>
      </c>
      <c r="C216" s="20" t="s">
        <v>37</v>
      </c>
      <c r="D216" s="21" t="s">
        <v>442</v>
      </c>
      <c r="E216" s="22">
        <f t="shared" si="36"/>
        <v>222</v>
      </c>
      <c r="F216" s="23">
        <f t="shared" si="37"/>
        <v>6</v>
      </c>
      <c r="G216" s="24">
        <f t="shared" si="38"/>
        <v>228</v>
      </c>
      <c r="H216" s="25">
        <f t="shared" si="39"/>
        <v>0.16666666666666666</v>
      </c>
      <c r="I216" s="26">
        <f t="shared" si="40"/>
        <v>0</v>
      </c>
      <c r="J216" s="27" t="str">
        <f>MID('USH2A e13 (A) - 2ry Str + Mask '!$A$2,E216,F216)</f>
        <v>.)).))</v>
      </c>
      <c r="K216" s="26">
        <f t="shared" si="41"/>
        <v>0.33333333333333331</v>
      </c>
      <c r="L216" s="27" t="str">
        <f>MID('USH2A e13 (A) - 2ry Str + Mask '!$D$2,E216,F216)</f>
        <v>.)).))</v>
      </c>
      <c r="M216" s="26">
        <f t="shared" si="42"/>
        <v>0.33333333333333331</v>
      </c>
      <c r="N216" s="28">
        <f t="shared" si="43"/>
        <v>0</v>
      </c>
      <c r="O216" s="29" t="str">
        <f t="shared" si="44"/>
        <v>EIE</v>
      </c>
      <c r="P216" s="29" t="str">
        <f t="shared" si="45"/>
        <v>ESE</v>
      </c>
      <c r="Q216" s="28">
        <f t="shared" si="46"/>
        <v>0</v>
      </c>
      <c r="R216" s="30">
        <f t="shared" si="47"/>
        <v>0</v>
      </c>
    </row>
    <row r="217" spans="1:18" ht="32" customHeight="1" x14ac:dyDescent="0.15">
      <c r="A217" s="20" t="s">
        <v>31</v>
      </c>
      <c r="B217" s="20" t="s">
        <v>2372</v>
      </c>
      <c r="C217" s="20" t="s">
        <v>2373</v>
      </c>
      <c r="D217" s="21" t="s">
        <v>442</v>
      </c>
      <c r="E217" s="22">
        <f t="shared" si="36"/>
        <v>222</v>
      </c>
      <c r="F217" s="23">
        <f t="shared" si="37"/>
        <v>8</v>
      </c>
      <c r="G217" s="24">
        <f t="shared" si="38"/>
        <v>230</v>
      </c>
      <c r="H217" s="25">
        <f t="shared" si="39"/>
        <v>0.125</v>
      </c>
      <c r="I217" s="26">
        <f t="shared" si="40"/>
        <v>0</v>
      </c>
      <c r="J217" s="27" t="str">
        <f>MID('USH2A e13 (A) - 2ry Str + Mask '!$A$2,E217,F217)</f>
        <v>.)).))))</v>
      </c>
      <c r="K217" s="26">
        <f t="shared" si="41"/>
        <v>0.25</v>
      </c>
      <c r="L217" s="27" t="str">
        <f>MID('USH2A e13 (A) - 2ry Str + Mask '!$D$2,E217,F217)</f>
        <v>.)).))))</v>
      </c>
      <c r="M217" s="26">
        <f t="shared" si="42"/>
        <v>0.25</v>
      </c>
      <c r="N217" s="28">
        <f t="shared" si="43"/>
        <v>0</v>
      </c>
      <c r="O217" s="29" t="str">
        <f t="shared" si="44"/>
        <v>PESE</v>
      </c>
      <c r="P217" s="29" t="str">
        <f t="shared" si="45"/>
        <v>ESE</v>
      </c>
      <c r="Q217" s="28">
        <f t="shared" si="46"/>
        <v>0</v>
      </c>
      <c r="R217" s="30">
        <f t="shared" si="47"/>
        <v>0</v>
      </c>
    </row>
    <row r="218" spans="1:18" ht="32" customHeight="1" x14ac:dyDescent="0.15">
      <c r="A218" s="20" t="s">
        <v>35</v>
      </c>
      <c r="B218" s="20" t="s">
        <v>2374</v>
      </c>
      <c r="C218" s="20" t="s">
        <v>37</v>
      </c>
      <c r="D218" s="21" t="s">
        <v>444</v>
      </c>
      <c r="E218" s="22">
        <f t="shared" si="36"/>
        <v>223</v>
      </c>
      <c r="F218" s="23">
        <f t="shared" si="37"/>
        <v>6</v>
      </c>
      <c r="G218" s="24">
        <f t="shared" si="38"/>
        <v>229</v>
      </c>
      <c r="H218" s="25">
        <f t="shared" si="39"/>
        <v>0.16666666666666666</v>
      </c>
      <c r="I218" s="26">
        <f t="shared" si="40"/>
        <v>0</v>
      </c>
      <c r="J218" s="27" t="str">
        <f>MID('USH2A e13 (A) - 2ry Str + Mask '!$A$2,E218,F218)</f>
        <v>)).)))</v>
      </c>
      <c r="K218" s="26">
        <f t="shared" si="41"/>
        <v>0.16666666666666666</v>
      </c>
      <c r="L218" s="27" t="str">
        <f>MID('USH2A e13 (A) - 2ry Str + Mask '!$D$2,E218,F218)</f>
        <v>)).)))</v>
      </c>
      <c r="M218" s="26">
        <f t="shared" si="42"/>
        <v>0.16666666666666666</v>
      </c>
      <c r="N218" s="28">
        <f t="shared" si="43"/>
        <v>0</v>
      </c>
      <c r="O218" s="29" t="str">
        <f t="shared" si="44"/>
        <v>EIE</v>
      </c>
      <c r="P218" s="29" t="str">
        <f t="shared" si="45"/>
        <v>ESE</v>
      </c>
      <c r="Q218" s="28">
        <f t="shared" si="46"/>
        <v>0</v>
      </c>
      <c r="R218" s="30">
        <f t="shared" si="47"/>
        <v>0</v>
      </c>
    </row>
    <row r="219" spans="1:18" ht="32" customHeight="1" x14ac:dyDescent="0.15">
      <c r="A219" s="20" t="s">
        <v>46</v>
      </c>
      <c r="B219" s="20" t="s">
        <v>2374</v>
      </c>
      <c r="C219" s="20" t="s">
        <v>37</v>
      </c>
      <c r="D219" s="21" t="s">
        <v>444</v>
      </c>
      <c r="E219" s="22">
        <f t="shared" si="36"/>
        <v>223</v>
      </c>
      <c r="F219" s="23">
        <f t="shared" si="37"/>
        <v>6</v>
      </c>
      <c r="G219" s="24">
        <f t="shared" si="38"/>
        <v>229</v>
      </c>
      <c r="H219" s="25">
        <f t="shared" si="39"/>
        <v>0</v>
      </c>
      <c r="I219" s="26">
        <f t="shared" si="40"/>
        <v>-0.16666666666666666</v>
      </c>
      <c r="J219" s="27" t="str">
        <f>MID('USH2A e13 (A) - 2ry Str + Mask '!$A$2,E219,F219)</f>
        <v>)).)))</v>
      </c>
      <c r="K219" s="26">
        <f t="shared" si="41"/>
        <v>0.16666666666666666</v>
      </c>
      <c r="L219" s="27" t="str">
        <f>MID('USH2A e13 (A) - 2ry Str + Mask '!$D$2,E219,F219)</f>
        <v>)).)))</v>
      </c>
      <c r="M219" s="26">
        <f t="shared" si="42"/>
        <v>0.16666666666666666</v>
      </c>
      <c r="N219" s="28">
        <f t="shared" si="43"/>
        <v>0</v>
      </c>
      <c r="O219" s="29" t="str">
        <f t="shared" si="44"/>
        <v>IIE</v>
      </c>
      <c r="P219" s="29" t="str">
        <f t="shared" si="45"/>
        <v>ESS</v>
      </c>
      <c r="Q219" s="28">
        <f t="shared" si="46"/>
        <v>0</v>
      </c>
      <c r="R219" s="30">
        <f t="shared" si="47"/>
        <v>0</v>
      </c>
    </row>
    <row r="220" spans="1:18" ht="32" customHeight="1" x14ac:dyDescent="0.15">
      <c r="A220" s="20" t="s">
        <v>88</v>
      </c>
      <c r="B220" s="20" t="s">
        <v>2375</v>
      </c>
      <c r="C220" s="20" t="s">
        <v>202</v>
      </c>
      <c r="D220" s="21" t="s">
        <v>445</v>
      </c>
      <c r="E220" s="22">
        <f t="shared" si="36"/>
        <v>224</v>
      </c>
      <c r="F220" s="23">
        <f t="shared" si="37"/>
        <v>6</v>
      </c>
      <c r="G220" s="24">
        <f t="shared" si="38"/>
        <v>230</v>
      </c>
      <c r="H220" s="25">
        <f t="shared" si="39"/>
        <v>0.16666666666666666</v>
      </c>
      <c r="I220" s="26">
        <f t="shared" si="40"/>
        <v>0</v>
      </c>
      <c r="J220" s="27" t="str">
        <f>MID('USH2A e13 (A) - 2ry Str + Mask '!$A$2,E220,F220)</f>
        <v>).))))</v>
      </c>
      <c r="K220" s="26">
        <f t="shared" si="41"/>
        <v>0.16666666666666666</v>
      </c>
      <c r="L220" s="27" t="str">
        <f>MID('USH2A e13 (A) - 2ry Str + Mask '!$D$2,E220,F220)</f>
        <v>).))))</v>
      </c>
      <c r="M220" s="26">
        <f t="shared" si="42"/>
        <v>0.16666666666666666</v>
      </c>
      <c r="N220" s="28">
        <f t="shared" si="43"/>
        <v>0</v>
      </c>
      <c r="O220" s="29" t="str">
        <f t="shared" si="44"/>
        <v>ESE_9G8</v>
      </c>
      <c r="P220" s="29" t="str">
        <f t="shared" si="45"/>
        <v>ESE</v>
      </c>
      <c r="Q220" s="28">
        <f t="shared" si="46"/>
        <v>0</v>
      </c>
      <c r="R220" s="30">
        <f t="shared" si="47"/>
        <v>0</v>
      </c>
    </row>
    <row r="221" spans="1:18" ht="44" customHeight="1" x14ac:dyDescent="0.15">
      <c r="A221" s="20" t="s">
        <v>49</v>
      </c>
      <c r="B221" s="20" t="s">
        <v>2376</v>
      </c>
      <c r="C221" s="20" t="s">
        <v>2377</v>
      </c>
      <c r="D221" s="21" t="s">
        <v>445</v>
      </c>
      <c r="E221" s="22">
        <f t="shared" si="36"/>
        <v>224</v>
      </c>
      <c r="F221" s="23">
        <f t="shared" si="37"/>
        <v>8</v>
      </c>
      <c r="G221" s="24">
        <f t="shared" si="38"/>
        <v>232</v>
      </c>
      <c r="H221" s="25">
        <f t="shared" si="39"/>
        <v>0.125</v>
      </c>
      <c r="I221" s="26">
        <f t="shared" si="40"/>
        <v>0</v>
      </c>
      <c r="J221" s="27" t="str">
        <f>MID('USH2A e13 (A) - 2ry Str + Mask '!$A$2,E221,F221)</f>
        <v>).))))..</v>
      </c>
      <c r="K221" s="26">
        <f t="shared" si="41"/>
        <v>0.375</v>
      </c>
      <c r="L221" s="27" t="str">
        <f>MID('USH2A e13 (A) - 2ry Str + Mask '!$D$2,E221,F221)</f>
        <v>).))))..</v>
      </c>
      <c r="M221" s="26">
        <f t="shared" si="42"/>
        <v>0.375</v>
      </c>
      <c r="N221" s="28">
        <f t="shared" si="43"/>
        <v>0</v>
      </c>
      <c r="O221" s="29" t="str">
        <f t="shared" si="44"/>
        <v>ESE_SC35</v>
      </c>
      <c r="P221" s="29" t="str">
        <f t="shared" si="45"/>
        <v>ESE</v>
      </c>
      <c r="Q221" s="28">
        <f t="shared" si="46"/>
        <v>0</v>
      </c>
      <c r="R221" s="30">
        <f t="shared" si="47"/>
        <v>0</v>
      </c>
    </row>
    <row r="222" spans="1:18" ht="32" customHeight="1" x14ac:dyDescent="0.15">
      <c r="A222" s="20" t="s">
        <v>196</v>
      </c>
      <c r="B222" s="20" t="s">
        <v>1108</v>
      </c>
      <c r="C222" s="20" t="s">
        <v>37</v>
      </c>
      <c r="D222" s="21" t="s">
        <v>449</v>
      </c>
      <c r="E222" s="22">
        <f t="shared" si="36"/>
        <v>225</v>
      </c>
      <c r="F222" s="23">
        <f t="shared" si="37"/>
        <v>6</v>
      </c>
      <c r="G222" s="24">
        <f t="shared" si="38"/>
        <v>231</v>
      </c>
      <c r="H222" s="25">
        <f t="shared" si="39"/>
        <v>0.16666666666666666</v>
      </c>
      <c r="I222" s="26">
        <f t="shared" si="40"/>
        <v>0</v>
      </c>
      <c r="J222" s="27" t="str">
        <f>MID('USH2A e13 (A) - 2ry Str + Mask '!$A$2,E222,F222)</f>
        <v>.)))).</v>
      </c>
      <c r="K222" s="26">
        <f t="shared" si="41"/>
        <v>0.33333333333333331</v>
      </c>
      <c r="L222" s="27" t="str">
        <f>MID('USH2A e13 (A) - 2ry Str + Mask '!$D$2,E222,F222)</f>
        <v>.)))).</v>
      </c>
      <c r="M222" s="26">
        <f t="shared" si="42"/>
        <v>0.33333333333333331</v>
      </c>
      <c r="N222" s="28">
        <f t="shared" si="43"/>
        <v>0</v>
      </c>
      <c r="O222" s="29" t="str">
        <f t="shared" si="44"/>
        <v>RESCUE ESE</v>
      </c>
      <c r="P222" s="29" t="str">
        <f t="shared" si="45"/>
        <v>ESE</v>
      </c>
      <c r="Q222" s="28">
        <f t="shared" si="46"/>
        <v>0</v>
      </c>
      <c r="R222" s="30">
        <f t="shared" si="47"/>
        <v>0</v>
      </c>
    </row>
    <row r="223" spans="1:18" ht="32" customHeight="1" x14ac:dyDescent="0.15">
      <c r="A223" s="20" t="s">
        <v>196</v>
      </c>
      <c r="B223" s="20" t="s">
        <v>1109</v>
      </c>
      <c r="C223" s="20" t="s">
        <v>37</v>
      </c>
      <c r="D223" s="21" t="s">
        <v>454</v>
      </c>
      <c r="E223" s="22">
        <f t="shared" si="36"/>
        <v>226</v>
      </c>
      <c r="F223" s="23">
        <f t="shared" si="37"/>
        <v>6</v>
      </c>
      <c r="G223" s="24">
        <f t="shared" si="38"/>
        <v>232</v>
      </c>
      <c r="H223" s="25">
        <f t="shared" si="39"/>
        <v>0.16666666666666666</v>
      </c>
      <c r="I223" s="26">
        <f t="shared" si="40"/>
        <v>0</v>
      </c>
      <c r="J223" s="27" t="str">
        <f>MID('USH2A e13 (A) - 2ry Str + Mask '!$A$2,E223,F223)</f>
        <v>))))..</v>
      </c>
      <c r="K223" s="26">
        <f t="shared" si="41"/>
        <v>0.33333333333333331</v>
      </c>
      <c r="L223" s="27" t="str">
        <f>MID('USH2A e13 (A) - 2ry Str + Mask '!$D$2,E223,F223)</f>
        <v>))))..</v>
      </c>
      <c r="M223" s="26">
        <f t="shared" si="42"/>
        <v>0.33333333333333331</v>
      </c>
      <c r="N223" s="28">
        <f t="shared" si="43"/>
        <v>0</v>
      </c>
      <c r="O223" s="29" t="str">
        <f t="shared" si="44"/>
        <v>RESCUE ESE</v>
      </c>
      <c r="P223" s="29" t="str">
        <f t="shared" si="45"/>
        <v>ESE</v>
      </c>
      <c r="Q223" s="28">
        <f t="shared" si="46"/>
        <v>0</v>
      </c>
      <c r="R223" s="30">
        <f t="shared" si="47"/>
        <v>0</v>
      </c>
    </row>
    <row r="224" spans="1:18" ht="32" customHeight="1" x14ac:dyDescent="0.15">
      <c r="A224" s="20" t="s">
        <v>46</v>
      </c>
      <c r="B224" s="20" t="s">
        <v>2378</v>
      </c>
      <c r="C224" s="20" t="s">
        <v>37</v>
      </c>
      <c r="D224" s="21" t="s">
        <v>698</v>
      </c>
      <c r="E224" s="22">
        <f t="shared" si="36"/>
        <v>227</v>
      </c>
      <c r="F224" s="23">
        <f t="shared" si="37"/>
        <v>6</v>
      </c>
      <c r="G224" s="24">
        <f t="shared" si="38"/>
        <v>233</v>
      </c>
      <c r="H224" s="25">
        <f t="shared" si="39"/>
        <v>0</v>
      </c>
      <c r="I224" s="26">
        <f t="shared" si="40"/>
        <v>-0.16666666666666666</v>
      </c>
      <c r="J224" s="27" t="str">
        <f>MID('USH2A e13 (A) - 2ry Str + Mask '!$A$2,E224,F224)</f>
        <v>)))...</v>
      </c>
      <c r="K224" s="26">
        <f t="shared" si="41"/>
        <v>0.5</v>
      </c>
      <c r="L224" s="27" t="str">
        <f>MID('USH2A e13 (A) - 2ry Str + Mask '!$D$2,E224,F224)</f>
        <v>)))..)</v>
      </c>
      <c r="M224" s="26">
        <f t="shared" si="42"/>
        <v>0.33333333333333331</v>
      </c>
      <c r="N224" s="28">
        <f t="shared" si="43"/>
        <v>-0.16666666666666669</v>
      </c>
      <c r="O224" s="29" t="str">
        <f t="shared" si="44"/>
        <v>IIE</v>
      </c>
      <c r="P224" s="29" t="str">
        <f t="shared" si="45"/>
        <v>ESS</v>
      </c>
      <c r="Q224" s="28">
        <f t="shared" si="46"/>
        <v>0</v>
      </c>
      <c r="R224" s="30">
        <f t="shared" si="47"/>
        <v>-0.16666666666666669</v>
      </c>
    </row>
    <row r="225" spans="1:18" ht="32" customHeight="1" x14ac:dyDescent="0.15">
      <c r="A225" s="20" t="s">
        <v>35</v>
      </c>
      <c r="B225" s="20" t="s">
        <v>1237</v>
      </c>
      <c r="C225" s="20" t="s">
        <v>37</v>
      </c>
      <c r="D225" s="21" t="s">
        <v>458</v>
      </c>
      <c r="E225" s="22">
        <f t="shared" si="36"/>
        <v>228</v>
      </c>
      <c r="F225" s="23">
        <f t="shared" si="37"/>
        <v>6</v>
      </c>
      <c r="G225" s="24">
        <f t="shared" si="38"/>
        <v>234</v>
      </c>
      <c r="H225" s="25">
        <f t="shared" si="39"/>
        <v>0.16666666666666666</v>
      </c>
      <c r="I225" s="26">
        <f t="shared" si="40"/>
        <v>0</v>
      </c>
      <c r="J225" s="27" t="str">
        <f>MID('USH2A e13 (A) - 2ry Str + Mask '!$A$2,E225,F225)</f>
        <v>))....</v>
      </c>
      <c r="K225" s="26">
        <f t="shared" si="41"/>
        <v>0.66666666666666663</v>
      </c>
      <c r="L225" s="27" t="str">
        <f>MID('USH2A e13 (A) - 2ry Str + Mask '!$D$2,E225,F225)</f>
        <v>))..))</v>
      </c>
      <c r="M225" s="26">
        <f t="shared" si="42"/>
        <v>0.33333333333333331</v>
      </c>
      <c r="N225" s="28">
        <f t="shared" si="43"/>
        <v>-0.33333333333333331</v>
      </c>
      <c r="O225" s="29" t="str">
        <f t="shared" si="44"/>
        <v>EIE</v>
      </c>
      <c r="P225" s="29" t="str">
        <f t="shared" si="45"/>
        <v>ESE</v>
      </c>
      <c r="Q225" s="28">
        <f t="shared" si="46"/>
        <v>-0.33333333333333331</v>
      </c>
      <c r="R225" s="30">
        <f t="shared" si="47"/>
        <v>0</v>
      </c>
    </row>
    <row r="226" spans="1:18" ht="32" customHeight="1" x14ac:dyDescent="0.15">
      <c r="A226" s="20" t="s">
        <v>46</v>
      </c>
      <c r="B226" s="20" t="s">
        <v>1237</v>
      </c>
      <c r="C226" s="20" t="s">
        <v>37</v>
      </c>
      <c r="D226" s="21" t="s">
        <v>458</v>
      </c>
      <c r="E226" s="22">
        <f t="shared" si="36"/>
        <v>228</v>
      </c>
      <c r="F226" s="23">
        <f t="shared" si="37"/>
        <v>6</v>
      </c>
      <c r="G226" s="24">
        <f t="shared" si="38"/>
        <v>234</v>
      </c>
      <c r="H226" s="25">
        <f t="shared" si="39"/>
        <v>0</v>
      </c>
      <c r="I226" s="26">
        <f t="shared" si="40"/>
        <v>-0.16666666666666666</v>
      </c>
      <c r="J226" s="27" t="str">
        <f>MID('USH2A e13 (A) - 2ry Str + Mask '!$A$2,E226,F226)</f>
        <v>))....</v>
      </c>
      <c r="K226" s="26">
        <f t="shared" si="41"/>
        <v>0.66666666666666663</v>
      </c>
      <c r="L226" s="27" t="str">
        <f>MID('USH2A e13 (A) - 2ry Str + Mask '!$D$2,E226,F226)</f>
        <v>))..))</v>
      </c>
      <c r="M226" s="26">
        <f t="shared" si="42"/>
        <v>0.33333333333333331</v>
      </c>
      <c r="N226" s="28">
        <f t="shared" si="43"/>
        <v>-0.33333333333333331</v>
      </c>
      <c r="O226" s="29" t="str">
        <f t="shared" si="44"/>
        <v>IIE</v>
      </c>
      <c r="P226" s="29" t="str">
        <f t="shared" si="45"/>
        <v>ESS</v>
      </c>
      <c r="Q226" s="28">
        <f t="shared" si="46"/>
        <v>0</v>
      </c>
      <c r="R226" s="30">
        <f t="shared" si="47"/>
        <v>-0.33333333333333331</v>
      </c>
    </row>
    <row r="227" spans="1:18" ht="44" customHeight="1" x14ac:dyDescent="0.15">
      <c r="A227" s="20" t="s">
        <v>65</v>
      </c>
      <c r="B227" s="20" t="s">
        <v>777</v>
      </c>
      <c r="C227" s="20" t="s">
        <v>778</v>
      </c>
      <c r="D227" s="21" t="s">
        <v>702</v>
      </c>
      <c r="E227" s="22">
        <f t="shared" si="36"/>
        <v>229</v>
      </c>
      <c r="F227" s="23">
        <f t="shared" si="37"/>
        <v>6</v>
      </c>
      <c r="G227" s="24">
        <f t="shared" si="38"/>
        <v>235</v>
      </c>
      <c r="H227" s="25">
        <f t="shared" si="39"/>
        <v>0</v>
      </c>
      <c r="I227" s="26">
        <f t="shared" si="40"/>
        <v>-0.16666666666666666</v>
      </c>
      <c r="J227" s="27" t="str">
        <f>MID('USH2A e13 (A) - 2ry Str + Mask '!$A$2,E227,F227)</f>
        <v>).....</v>
      </c>
      <c r="K227" s="26">
        <f t="shared" si="41"/>
        <v>0.83333333333333337</v>
      </c>
      <c r="L227" s="27" t="str">
        <f>MID('USH2A e13 (A) - 2ry Str + Mask '!$D$2,E227,F227)</f>
        <v>)..)).</v>
      </c>
      <c r="M227" s="26">
        <f t="shared" si="42"/>
        <v>0.5</v>
      </c>
      <c r="N227" s="28">
        <f t="shared" si="43"/>
        <v>-0.33333333333333337</v>
      </c>
      <c r="O227" s="29" t="str">
        <f t="shared" si="44"/>
        <v>ESS_hnRNPA1</v>
      </c>
      <c r="P227" s="29" t="str">
        <f t="shared" si="45"/>
        <v>ESS</v>
      </c>
      <c r="Q227" s="28">
        <f t="shared" si="46"/>
        <v>0</v>
      </c>
      <c r="R227" s="30">
        <f t="shared" si="47"/>
        <v>-0.33333333333333337</v>
      </c>
    </row>
    <row r="228" spans="1:18" ht="32" customHeight="1" x14ac:dyDescent="0.15">
      <c r="A228" s="20" t="s">
        <v>46</v>
      </c>
      <c r="B228" s="20" t="s">
        <v>777</v>
      </c>
      <c r="C228" s="20" t="s">
        <v>37</v>
      </c>
      <c r="D228" s="21" t="s">
        <v>702</v>
      </c>
      <c r="E228" s="22">
        <f t="shared" si="36"/>
        <v>229</v>
      </c>
      <c r="F228" s="23">
        <f t="shared" si="37"/>
        <v>6</v>
      </c>
      <c r="G228" s="24">
        <f t="shared" si="38"/>
        <v>235</v>
      </c>
      <c r="H228" s="25">
        <f t="shared" si="39"/>
        <v>0</v>
      </c>
      <c r="I228" s="26">
        <f t="shared" si="40"/>
        <v>-0.16666666666666666</v>
      </c>
      <c r="J228" s="27" t="str">
        <f>MID('USH2A e13 (A) - 2ry Str + Mask '!$A$2,E228,F228)</f>
        <v>).....</v>
      </c>
      <c r="K228" s="26">
        <f t="shared" si="41"/>
        <v>0.83333333333333337</v>
      </c>
      <c r="L228" s="27" t="str">
        <f>MID('USH2A e13 (A) - 2ry Str + Mask '!$D$2,E228,F228)</f>
        <v>)..)).</v>
      </c>
      <c r="M228" s="26">
        <f t="shared" si="42"/>
        <v>0.5</v>
      </c>
      <c r="N228" s="28">
        <f t="shared" si="43"/>
        <v>-0.33333333333333337</v>
      </c>
      <c r="O228" s="29" t="str">
        <f t="shared" si="44"/>
        <v>IIE</v>
      </c>
      <c r="P228" s="29" t="str">
        <f t="shared" si="45"/>
        <v>ESS</v>
      </c>
      <c r="Q228" s="28">
        <f t="shared" si="46"/>
        <v>0</v>
      </c>
      <c r="R228" s="30">
        <f t="shared" si="47"/>
        <v>-0.33333333333333337</v>
      </c>
    </row>
    <row r="229" spans="1:18" ht="32" customHeight="1" x14ac:dyDescent="0.15">
      <c r="A229" s="20" t="s">
        <v>35</v>
      </c>
      <c r="B229" s="20" t="s">
        <v>2055</v>
      </c>
      <c r="C229" s="20" t="s">
        <v>37</v>
      </c>
      <c r="D229" s="21" t="s">
        <v>1465</v>
      </c>
      <c r="E229" s="22">
        <f t="shared" si="36"/>
        <v>230</v>
      </c>
      <c r="F229" s="23">
        <f t="shared" si="37"/>
        <v>6</v>
      </c>
      <c r="G229" s="24">
        <f t="shared" si="38"/>
        <v>236</v>
      </c>
      <c r="H229" s="25">
        <f t="shared" si="39"/>
        <v>0.16666666666666666</v>
      </c>
      <c r="I229" s="26">
        <f t="shared" si="40"/>
        <v>0</v>
      </c>
      <c r="J229" s="27" t="str">
        <f>MID('USH2A e13 (A) - 2ry Str + Mask '!$A$2,E229,F229)</f>
        <v>.....)</v>
      </c>
      <c r="K229" s="26">
        <f t="shared" si="41"/>
        <v>0.83333333333333337</v>
      </c>
      <c r="L229" s="27" t="str">
        <f>MID('USH2A e13 (A) - 2ry Str + Mask '!$D$2,E229,F229)</f>
        <v>..)).)</v>
      </c>
      <c r="M229" s="26">
        <f t="shared" si="42"/>
        <v>0.5</v>
      </c>
      <c r="N229" s="28">
        <f t="shared" si="43"/>
        <v>-0.33333333333333337</v>
      </c>
      <c r="O229" s="29" t="str">
        <f t="shared" si="44"/>
        <v>EIE</v>
      </c>
      <c r="P229" s="29" t="str">
        <f t="shared" si="45"/>
        <v>ESE</v>
      </c>
      <c r="Q229" s="28">
        <f t="shared" si="46"/>
        <v>-0.33333333333333337</v>
      </c>
      <c r="R229" s="30">
        <f t="shared" si="47"/>
        <v>0</v>
      </c>
    </row>
    <row r="230" spans="1:18" ht="32" customHeight="1" x14ac:dyDescent="0.15">
      <c r="A230" s="20" t="s">
        <v>46</v>
      </c>
      <c r="B230" s="20" t="s">
        <v>2055</v>
      </c>
      <c r="C230" s="20" t="s">
        <v>37</v>
      </c>
      <c r="D230" s="21" t="s">
        <v>1465</v>
      </c>
      <c r="E230" s="22">
        <f t="shared" si="36"/>
        <v>230</v>
      </c>
      <c r="F230" s="23">
        <f t="shared" si="37"/>
        <v>6</v>
      </c>
      <c r="G230" s="24">
        <f t="shared" si="38"/>
        <v>236</v>
      </c>
      <c r="H230" s="25">
        <f t="shared" si="39"/>
        <v>0</v>
      </c>
      <c r="I230" s="26">
        <f t="shared" si="40"/>
        <v>-0.16666666666666666</v>
      </c>
      <c r="J230" s="27" t="str">
        <f>MID('USH2A e13 (A) - 2ry Str + Mask '!$A$2,E230,F230)</f>
        <v>.....)</v>
      </c>
      <c r="K230" s="26">
        <f t="shared" si="41"/>
        <v>0.83333333333333337</v>
      </c>
      <c r="L230" s="27" t="str">
        <f>MID('USH2A e13 (A) - 2ry Str + Mask '!$D$2,E230,F230)</f>
        <v>..)).)</v>
      </c>
      <c r="M230" s="26">
        <f t="shared" si="42"/>
        <v>0.5</v>
      </c>
      <c r="N230" s="28">
        <f t="shared" si="43"/>
        <v>-0.33333333333333337</v>
      </c>
      <c r="O230" s="29" t="str">
        <f t="shared" si="44"/>
        <v>IIE</v>
      </c>
      <c r="P230" s="29" t="str">
        <f t="shared" si="45"/>
        <v>ESS</v>
      </c>
      <c r="Q230" s="28">
        <f t="shared" si="46"/>
        <v>0</v>
      </c>
      <c r="R230" s="30">
        <f t="shared" si="47"/>
        <v>-0.33333333333333337</v>
      </c>
    </row>
    <row r="231" spans="1:18" ht="44" customHeight="1" x14ac:dyDescent="0.15">
      <c r="A231" s="20" t="s">
        <v>69</v>
      </c>
      <c r="B231" s="20" t="s">
        <v>2338</v>
      </c>
      <c r="C231" s="20" t="s">
        <v>2339</v>
      </c>
      <c r="D231" s="21" t="s">
        <v>1465</v>
      </c>
      <c r="E231" s="22">
        <f t="shared" si="36"/>
        <v>230</v>
      </c>
      <c r="F231" s="23">
        <f t="shared" si="37"/>
        <v>7</v>
      </c>
      <c r="G231" s="24">
        <f t="shared" si="38"/>
        <v>237</v>
      </c>
      <c r="H231" s="25">
        <f t="shared" si="39"/>
        <v>0</v>
      </c>
      <c r="I231" s="26">
        <f t="shared" si="40"/>
        <v>-0.14285714285714285</v>
      </c>
      <c r="J231" s="27" t="str">
        <f>MID('USH2A e13 (A) - 2ry Str + Mask '!$A$2,E231,F231)</f>
        <v>.....))</v>
      </c>
      <c r="K231" s="26">
        <f t="shared" si="41"/>
        <v>0.7142857142857143</v>
      </c>
      <c r="L231" s="27" t="str">
        <f>MID('USH2A e13 (A) - 2ry Str + Mask '!$D$2,E231,F231)</f>
        <v>..)).))</v>
      </c>
      <c r="M231" s="26">
        <f t="shared" si="42"/>
        <v>0.42857142857142855</v>
      </c>
      <c r="N231" s="28">
        <f t="shared" si="43"/>
        <v>-0.28571428571428575</v>
      </c>
      <c r="O231" s="29" t="str">
        <f t="shared" si="44"/>
        <v>Sironi_motif2</v>
      </c>
      <c r="P231" s="29" t="str">
        <f t="shared" si="45"/>
        <v>ESS</v>
      </c>
      <c r="Q231" s="28">
        <f t="shared" si="46"/>
        <v>0</v>
      </c>
      <c r="R231" s="30">
        <f t="shared" si="47"/>
        <v>-0.28571428571428575</v>
      </c>
    </row>
    <row r="232" spans="1:18" ht="32" customHeight="1" x14ac:dyDescent="0.15">
      <c r="A232" s="20" t="s">
        <v>35</v>
      </c>
      <c r="B232" s="20" t="s">
        <v>2245</v>
      </c>
      <c r="C232" s="20" t="s">
        <v>37</v>
      </c>
      <c r="D232" s="21" t="s">
        <v>2379</v>
      </c>
      <c r="E232" s="22">
        <f t="shared" si="36"/>
        <v>231</v>
      </c>
      <c r="F232" s="23">
        <f t="shared" si="37"/>
        <v>6</v>
      </c>
      <c r="G232" s="24">
        <f t="shared" si="38"/>
        <v>237</v>
      </c>
      <c r="H232" s="25">
        <f t="shared" si="39"/>
        <v>0.16666666666666666</v>
      </c>
      <c r="I232" s="26">
        <f t="shared" si="40"/>
        <v>0</v>
      </c>
      <c r="J232" s="27" t="str">
        <f>MID('USH2A e13 (A) - 2ry Str + Mask '!$A$2,E232,F232)</f>
        <v>....))</v>
      </c>
      <c r="K232" s="26">
        <f t="shared" si="41"/>
        <v>0.66666666666666663</v>
      </c>
      <c r="L232" s="27" t="str">
        <f>MID('USH2A e13 (A) - 2ry Str + Mask '!$D$2,E232,F232)</f>
        <v>.)).))</v>
      </c>
      <c r="M232" s="26">
        <f t="shared" si="42"/>
        <v>0.33333333333333331</v>
      </c>
      <c r="N232" s="28">
        <f t="shared" si="43"/>
        <v>-0.33333333333333331</v>
      </c>
      <c r="O232" s="29" t="str">
        <f t="shared" si="44"/>
        <v>EIE</v>
      </c>
      <c r="P232" s="29" t="str">
        <f t="shared" si="45"/>
        <v>ESE</v>
      </c>
      <c r="Q232" s="28">
        <f t="shared" si="46"/>
        <v>-0.33333333333333331</v>
      </c>
      <c r="R232" s="30">
        <f t="shared" si="47"/>
        <v>0</v>
      </c>
    </row>
    <row r="233" spans="1:18" ht="32" customHeight="1" x14ac:dyDescent="0.15">
      <c r="A233" s="20" t="s">
        <v>46</v>
      </c>
      <c r="B233" s="20" t="s">
        <v>2245</v>
      </c>
      <c r="C233" s="20" t="s">
        <v>37</v>
      </c>
      <c r="D233" s="21" t="s">
        <v>2379</v>
      </c>
      <c r="E233" s="22">
        <f t="shared" si="36"/>
        <v>231</v>
      </c>
      <c r="F233" s="23">
        <f t="shared" si="37"/>
        <v>6</v>
      </c>
      <c r="G233" s="24">
        <f t="shared" si="38"/>
        <v>237</v>
      </c>
      <c r="H233" s="25">
        <f t="shared" si="39"/>
        <v>0</v>
      </c>
      <c r="I233" s="26">
        <f t="shared" si="40"/>
        <v>-0.16666666666666666</v>
      </c>
      <c r="J233" s="27" t="str">
        <f>MID('USH2A e13 (A) - 2ry Str + Mask '!$A$2,E233,F233)</f>
        <v>....))</v>
      </c>
      <c r="K233" s="26">
        <f t="shared" si="41"/>
        <v>0.66666666666666663</v>
      </c>
      <c r="L233" s="27" t="str">
        <f>MID('USH2A e13 (A) - 2ry Str + Mask '!$D$2,E233,F233)</f>
        <v>.)).))</v>
      </c>
      <c r="M233" s="26">
        <f t="shared" si="42"/>
        <v>0.33333333333333331</v>
      </c>
      <c r="N233" s="28">
        <f t="shared" si="43"/>
        <v>-0.33333333333333331</v>
      </c>
      <c r="O233" s="29" t="str">
        <f t="shared" si="44"/>
        <v>IIE</v>
      </c>
      <c r="P233" s="29" t="str">
        <f t="shared" si="45"/>
        <v>ESS</v>
      </c>
      <c r="Q233" s="28">
        <f t="shared" si="46"/>
        <v>0</v>
      </c>
      <c r="R233" s="30">
        <f t="shared" si="47"/>
        <v>-0.33333333333333331</v>
      </c>
    </row>
    <row r="234" spans="1:18" ht="32" customHeight="1" x14ac:dyDescent="0.15">
      <c r="A234" s="20" t="s">
        <v>88</v>
      </c>
      <c r="B234" s="20" t="s">
        <v>1433</v>
      </c>
      <c r="C234" s="20" t="s">
        <v>1378</v>
      </c>
      <c r="D234" s="21" t="s">
        <v>2380</v>
      </c>
      <c r="E234" s="22">
        <f t="shared" si="36"/>
        <v>232</v>
      </c>
      <c r="F234" s="23">
        <f t="shared" si="37"/>
        <v>6</v>
      </c>
      <c r="G234" s="24">
        <f t="shared" si="38"/>
        <v>238</v>
      </c>
      <c r="H234" s="25">
        <f t="shared" si="39"/>
        <v>0.16666666666666666</v>
      </c>
      <c r="I234" s="26">
        <f t="shared" si="40"/>
        <v>0</v>
      </c>
      <c r="J234" s="27" t="str">
        <f>MID('USH2A e13 (A) - 2ry Str + Mask '!$A$2,E234,F234)</f>
        <v>...)))</v>
      </c>
      <c r="K234" s="26">
        <f t="shared" si="41"/>
        <v>0.5</v>
      </c>
      <c r="L234" s="27" t="str">
        <f>MID('USH2A e13 (A) - 2ry Str + Mask '!$D$2,E234,F234)</f>
        <v>)).)))</v>
      </c>
      <c r="M234" s="26">
        <f t="shared" si="42"/>
        <v>0.16666666666666666</v>
      </c>
      <c r="N234" s="28">
        <f t="shared" si="43"/>
        <v>-0.33333333333333337</v>
      </c>
      <c r="O234" s="29" t="str">
        <f t="shared" si="44"/>
        <v>ESE_9G8</v>
      </c>
      <c r="P234" s="29" t="str">
        <f t="shared" si="45"/>
        <v>ESE</v>
      </c>
      <c r="Q234" s="28">
        <f t="shared" si="46"/>
        <v>-0.33333333333333337</v>
      </c>
      <c r="R234" s="30">
        <f t="shared" si="47"/>
        <v>0</v>
      </c>
    </row>
    <row r="235" spans="1:18" ht="32" customHeight="1" x14ac:dyDescent="0.15">
      <c r="A235" s="20" t="s">
        <v>35</v>
      </c>
      <c r="B235" s="20" t="s">
        <v>1433</v>
      </c>
      <c r="C235" s="20" t="s">
        <v>37</v>
      </c>
      <c r="D235" s="21" t="s">
        <v>2380</v>
      </c>
      <c r="E235" s="22">
        <f t="shared" si="36"/>
        <v>232</v>
      </c>
      <c r="F235" s="23">
        <f t="shared" si="37"/>
        <v>6</v>
      </c>
      <c r="G235" s="24">
        <f t="shared" si="38"/>
        <v>238</v>
      </c>
      <c r="H235" s="25">
        <f t="shared" si="39"/>
        <v>0.16666666666666666</v>
      </c>
      <c r="I235" s="26">
        <f t="shared" si="40"/>
        <v>0</v>
      </c>
      <c r="J235" s="27" t="str">
        <f>MID('USH2A e13 (A) - 2ry Str + Mask '!$A$2,E235,F235)</f>
        <v>...)))</v>
      </c>
      <c r="K235" s="26">
        <f t="shared" si="41"/>
        <v>0.5</v>
      </c>
      <c r="L235" s="27" t="str">
        <f>MID('USH2A e13 (A) - 2ry Str + Mask '!$D$2,E235,F235)</f>
        <v>)).)))</v>
      </c>
      <c r="M235" s="26">
        <f t="shared" si="42"/>
        <v>0.16666666666666666</v>
      </c>
      <c r="N235" s="28">
        <f t="shared" si="43"/>
        <v>-0.33333333333333337</v>
      </c>
      <c r="O235" s="29" t="str">
        <f t="shared" si="44"/>
        <v>EIE</v>
      </c>
      <c r="P235" s="29" t="str">
        <f t="shared" si="45"/>
        <v>ESE</v>
      </c>
      <c r="Q235" s="28">
        <f t="shared" si="46"/>
        <v>-0.33333333333333337</v>
      </c>
      <c r="R235" s="30">
        <f t="shared" si="47"/>
        <v>0</v>
      </c>
    </row>
    <row r="236" spans="1:18" ht="32" customHeight="1" x14ac:dyDescent="0.15">
      <c r="A236" s="20" t="s">
        <v>46</v>
      </c>
      <c r="B236" s="20" t="s">
        <v>1433</v>
      </c>
      <c r="C236" s="20" t="s">
        <v>37</v>
      </c>
      <c r="D236" s="21" t="s">
        <v>2380</v>
      </c>
      <c r="E236" s="22">
        <f t="shared" si="36"/>
        <v>232</v>
      </c>
      <c r="F236" s="23">
        <f t="shared" si="37"/>
        <v>6</v>
      </c>
      <c r="G236" s="24">
        <f t="shared" si="38"/>
        <v>238</v>
      </c>
      <c r="H236" s="25">
        <f t="shared" si="39"/>
        <v>0</v>
      </c>
      <c r="I236" s="26">
        <f t="shared" si="40"/>
        <v>-0.16666666666666666</v>
      </c>
      <c r="J236" s="27" t="str">
        <f>MID('USH2A e13 (A) - 2ry Str + Mask '!$A$2,E236,F236)</f>
        <v>...)))</v>
      </c>
      <c r="K236" s="26">
        <f t="shared" si="41"/>
        <v>0.5</v>
      </c>
      <c r="L236" s="27" t="str">
        <f>MID('USH2A e13 (A) - 2ry Str + Mask '!$D$2,E236,F236)</f>
        <v>)).)))</v>
      </c>
      <c r="M236" s="26">
        <f t="shared" si="42"/>
        <v>0.16666666666666666</v>
      </c>
      <c r="N236" s="28">
        <f t="shared" si="43"/>
        <v>-0.33333333333333337</v>
      </c>
      <c r="O236" s="29" t="str">
        <f t="shared" si="44"/>
        <v>IIE</v>
      </c>
      <c r="P236" s="29" t="str">
        <f t="shared" si="45"/>
        <v>ESS</v>
      </c>
      <c r="Q236" s="28">
        <f t="shared" si="46"/>
        <v>0</v>
      </c>
      <c r="R236" s="30">
        <f t="shared" si="47"/>
        <v>-0.33333333333333337</v>
      </c>
    </row>
    <row r="237" spans="1:18" ht="44" customHeight="1" x14ac:dyDescent="0.15">
      <c r="A237" s="20" t="s">
        <v>54</v>
      </c>
      <c r="B237" s="20" t="s">
        <v>2381</v>
      </c>
      <c r="C237" s="20" t="s">
        <v>2382</v>
      </c>
      <c r="D237" s="21" t="s">
        <v>709</v>
      </c>
      <c r="E237" s="22">
        <f t="shared" si="36"/>
        <v>234</v>
      </c>
      <c r="F237" s="23">
        <f t="shared" si="37"/>
        <v>7</v>
      </c>
      <c r="G237" s="24">
        <f t="shared" si="38"/>
        <v>241</v>
      </c>
      <c r="H237" s="25">
        <f t="shared" si="39"/>
        <v>0.14285714285714285</v>
      </c>
      <c r="I237" s="26">
        <f t="shared" si="40"/>
        <v>0</v>
      </c>
      <c r="J237" s="27" t="str">
        <f>MID('USH2A e13 (A) - 2ry Str + Mask '!$A$2,E237,F237)</f>
        <v>.))))).</v>
      </c>
      <c r="K237" s="26">
        <f t="shared" si="41"/>
        <v>0.2857142857142857</v>
      </c>
      <c r="L237" s="27" t="str">
        <f>MID('USH2A e13 (A) - 2ry Str + Mask '!$D$2,E237,F237)</f>
        <v>.))))).</v>
      </c>
      <c r="M237" s="26">
        <f t="shared" si="42"/>
        <v>0.2857142857142857</v>
      </c>
      <c r="N237" s="28">
        <f t="shared" si="43"/>
        <v>0</v>
      </c>
      <c r="O237" s="29" t="str">
        <f t="shared" si="44"/>
        <v>ESE_SRp40</v>
      </c>
      <c r="P237" s="29" t="str">
        <f t="shared" si="45"/>
        <v>ESE</v>
      </c>
      <c r="Q237" s="28">
        <f t="shared" si="46"/>
        <v>0</v>
      </c>
      <c r="R237" s="30">
        <f t="shared" si="47"/>
        <v>0</v>
      </c>
    </row>
    <row r="238" spans="1:18" ht="32" customHeight="1" x14ac:dyDescent="0.15">
      <c r="A238" s="20" t="s">
        <v>88</v>
      </c>
      <c r="B238" s="20" t="s">
        <v>2383</v>
      </c>
      <c r="C238" s="20" t="s">
        <v>202</v>
      </c>
      <c r="D238" s="21" t="s">
        <v>712</v>
      </c>
      <c r="E238" s="22">
        <f t="shared" si="36"/>
        <v>235</v>
      </c>
      <c r="F238" s="23">
        <f t="shared" si="37"/>
        <v>6</v>
      </c>
      <c r="G238" s="24">
        <f t="shared" si="38"/>
        <v>241</v>
      </c>
      <c r="H238" s="25">
        <f t="shared" si="39"/>
        <v>0.16666666666666666</v>
      </c>
      <c r="I238" s="26">
        <f t="shared" si="40"/>
        <v>0</v>
      </c>
      <c r="J238" s="27" t="str">
        <f>MID('USH2A e13 (A) - 2ry Str + Mask '!$A$2,E238,F238)</f>
        <v>))))).</v>
      </c>
      <c r="K238" s="26">
        <f t="shared" si="41"/>
        <v>0.16666666666666666</v>
      </c>
      <c r="L238" s="27" t="str">
        <f>MID('USH2A e13 (A) - 2ry Str + Mask '!$D$2,E238,F238)</f>
        <v>))))).</v>
      </c>
      <c r="M238" s="26">
        <f t="shared" si="42"/>
        <v>0.16666666666666666</v>
      </c>
      <c r="N238" s="28">
        <f t="shared" si="43"/>
        <v>0</v>
      </c>
      <c r="O238" s="29" t="str">
        <f t="shared" si="44"/>
        <v>ESE_9G8</v>
      </c>
      <c r="P238" s="29" t="str">
        <f t="shared" si="45"/>
        <v>ESE</v>
      </c>
      <c r="Q238" s="28">
        <f t="shared" si="46"/>
        <v>0</v>
      </c>
      <c r="R238" s="30">
        <f t="shared" si="47"/>
        <v>0</v>
      </c>
    </row>
    <row r="239" spans="1:18" ht="32" customHeight="1" x14ac:dyDescent="0.15">
      <c r="A239" s="20" t="s">
        <v>35</v>
      </c>
      <c r="B239" s="20" t="s">
        <v>2383</v>
      </c>
      <c r="C239" s="20" t="s">
        <v>37</v>
      </c>
      <c r="D239" s="21" t="s">
        <v>712</v>
      </c>
      <c r="E239" s="22">
        <f t="shared" si="36"/>
        <v>235</v>
      </c>
      <c r="F239" s="23">
        <f t="shared" si="37"/>
        <v>6</v>
      </c>
      <c r="G239" s="24">
        <f t="shared" si="38"/>
        <v>241</v>
      </c>
      <c r="H239" s="25">
        <f t="shared" si="39"/>
        <v>0.16666666666666666</v>
      </c>
      <c r="I239" s="26">
        <f t="shared" si="40"/>
        <v>0</v>
      </c>
      <c r="J239" s="27" t="str">
        <f>MID('USH2A e13 (A) - 2ry Str + Mask '!$A$2,E239,F239)</f>
        <v>))))).</v>
      </c>
      <c r="K239" s="26">
        <f t="shared" si="41"/>
        <v>0.16666666666666666</v>
      </c>
      <c r="L239" s="27" t="str">
        <f>MID('USH2A e13 (A) - 2ry Str + Mask '!$D$2,E239,F239)</f>
        <v>))))).</v>
      </c>
      <c r="M239" s="26">
        <f t="shared" si="42"/>
        <v>0.16666666666666666</v>
      </c>
      <c r="N239" s="28">
        <f t="shared" si="43"/>
        <v>0</v>
      </c>
      <c r="O239" s="29" t="str">
        <f t="shared" si="44"/>
        <v>EIE</v>
      </c>
      <c r="P239" s="29" t="str">
        <f t="shared" si="45"/>
        <v>ESE</v>
      </c>
      <c r="Q239" s="28">
        <f t="shared" si="46"/>
        <v>0</v>
      </c>
      <c r="R239" s="30">
        <f t="shared" si="47"/>
        <v>0</v>
      </c>
    </row>
    <row r="240" spans="1:18" ht="32" customHeight="1" x14ac:dyDescent="0.15">
      <c r="A240" s="20" t="s">
        <v>39</v>
      </c>
      <c r="B240" s="20" t="s">
        <v>2384</v>
      </c>
      <c r="C240" s="20" t="s">
        <v>2385</v>
      </c>
      <c r="D240" s="21" t="s">
        <v>712</v>
      </c>
      <c r="E240" s="22">
        <f t="shared" si="36"/>
        <v>235</v>
      </c>
      <c r="F240" s="23">
        <f t="shared" si="37"/>
        <v>7</v>
      </c>
      <c r="G240" s="24">
        <f t="shared" si="38"/>
        <v>242</v>
      </c>
      <c r="H240" s="25">
        <f t="shared" si="39"/>
        <v>0.14285714285714285</v>
      </c>
      <c r="I240" s="26">
        <f t="shared" si="40"/>
        <v>0</v>
      </c>
      <c r="J240" s="27" t="str">
        <f>MID('USH2A e13 (A) - 2ry Str + Mask '!$A$2,E240,F240)</f>
        <v>)))))..</v>
      </c>
      <c r="K240" s="26">
        <f t="shared" si="41"/>
        <v>0.2857142857142857</v>
      </c>
      <c r="L240" s="27" t="str">
        <f>MID('USH2A e13 (A) - 2ry Str + Mask '!$D$2,E240,F240)</f>
        <v>)))))..</v>
      </c>
      <c r="M240" s="26">
        <f t="shared" si="42"/>
        <v>0.2857142857142857</v>
      </c>
      <c r="N240" s="28">
        <f t="shared" si="43"/>
        <v>0</v>
      </c>
      <c r="O240" s="29" t="str">
        <f t="shared" si="44"/>
        <v>ESE_ASF</v>
      </c>
      <c r="P240" s="29" t="str">
        <f t="shared" si="45"/>
        <v>ESE</v>
      </c>
      <c r="Q240" s="28">
        <f t="shared" si="46"/>
        <v>0</v>
      </c>
      <c r="R240" s="30">
        <f t="shared" si="47"/>
        <v>0</v>
      </c>
    </row>
    <row r="241" spans="1:18" ht="44" customHeight="1" x14ac:dyDescent="0.15">
      <c r="A241" s="20" t="s">
        <v>49</v>
      </c>
      <c r="B241" s="20" t="s">
        <v>2386</v>
      </c>
      <c r="C241" s="20" t="s">
        <v>133</v>
      </c>
      <c r="D241" s="21" t="s">
        <v>712</v>
      </c>
      <c r="E241" s="22">
        <f t="shared" si="36"/>
        <v>235</v>
      </c>
      <c r="F241" s="23">
        <f t="shared" si="37"/>
        <v>8</v>
      </c>
      <c r="G241" s="24">
        <f t="shared" si="38"/>
        <v>243</v>
      </c>
      <c r="H241" s="25">
        <f t="shared" si="39"/>
        <v>0.125</v>
      </c>
      <c r="I241" s="26">
        <f t="shared" si="40"/>
        <v>0</v>
      </c>
      <c r="J241" s="27" t="str">
        <f>MID('USH2A e13 (A) - 2ry Str + Mask '!$A$2,E241,F241)</f>
        <v>)))))...</v>
      </c>
      <c r="K241" s="26">
        <f t="shared" si="41"/>
        <v>0.375</v>
      </c>
      <c r="L241" s="27" t="str">
        <f>MID('USH2A e13 (A) - 2ry Str + Mask '!$D$2,E241,F241)</f>
        <v>)))))..)</v>
      </c>
      <c r="M241" s="26">
        <f t="shared" si="42"/>
        <v>0.25</v>
      </c>
      <c r="N241" s="28">
        <f t="shared" si="43"/>
        <v>-0.125</v>
      </c>
      <c r="O241" s="29" t="str">
        <f t="shared" si="44"/>
        <v>ESE_SC35</v>
      </c>
      <c r="P241" s="29" t="str">
        <f t="shared" si="45"/>
        <v>ESE</v>
      </c>
      <c r="Q241" s="28">
        <f t="shared" si="46"/>
        <v>-0.125</v>
      </c>
      <c r="R241" s="30">
        <f t="shared" si="47"/>
        <v>0</v>
      </c>
    </row>
    <row r="242" spans="1:18" ht="32" customHeight="1" x14ac:dyDescent="0.15">
      <c r="A242" s="20" t="s">
        <v>35</v>
      </c>
      <c r="B242" s="20" t="s">
        <v>2387</v>
      </c>
      <c r="C242" s="20" t="s">
        <v>37</v>
      </c>
      <c r="D242" s="21" t="s">
        <v>716</v>
      </c>
      <c r="E242" s="22">
        <f t="shared" si="36"/>
        <v>236</v>
      </c>
      <c r="F242" s="23">
        <f t="shared" si="37"/>
        <v>6</v>
      </c>
      <c r="G242" s="24">
        <f t="shared" si="38"/>
        <v>242</v>
      </c>
      <c r="H242" s="25">
        <f t="shared" si="39"/>
        <v>0.16666666666666666</v>
      </c>
      <c r="I242" s="26">
        <f t="shared" si="40"/>
        <v>0</v>
      </c>
      <c r="J242" s="27" t="str">
        <f>MID('USH2A e13 (A) - 2ry Str + Mask '!$A$2,E242,F242)</f>
        <v>))))..</v>
      </c>
      <c r="K242" s="26">
        <f t="shared" si="41"/>
        <v>0.33333333333333331</v>
      </c>
      <c r="L242" s="27" t="str">
        <f>MID('USH2A e13 (A) - 2ry Str + Mask '!$D$2,E242,F242)</f>
        <v>))))..</v>
      </c>
      <c r="M242" s="26">
        <f t="shared" si="42"/>
        <v>0.33333333333333331</v>
      </c>
      <c r="N242" s="28">
        <f t="shared" si="43"/>
        <v>0</v>
      </c>
      <c r="O242" s="29" t="str">
        <f t="shared" si="44"/>
        <v>EIE</v>
      </c>
      <c r="P242" s="29" t="str">
        <f t="shared" si="45"/>
        <v>ESE</v>
      </c>
      <c r="Q242" s="28">
        <f t="shared" si="46"/>
        <v>0</v>
      </c>
      <c r="R242" s="30">
        <f t="shared" si="47"/>
        <v>0</v>
      </c>
    </row>
    <row r="243" spans="1:18" ht="32" customHeight="1" x14ac:dyDescent="0.15">
      <c r="A243" s="20" t="s">
        <v>31</v>
      </c>
      <c r="B243" s="20" t="s">
        <v>2388</v>
      </c>
      <c r="C243" s="20" t="s">
        <v>2389</v>
      </c>
      <c r="D243" s="21" t="s">
        <v>716</v>
      </c>
      <c r="E243" s="22">
        <f t="shared" si="36"/>
        <v>236</v>
      </c>
      <c r="F243" s="23">
        <f t="shared" si="37"/>
        <v>8</v>
      </c>
      <c r="G243" s="24">
        <f t="shared" si="38"/>
        <v>244</v>
      </c>
      <c r="H243" s="25">
        <f t="shared" si="39"/>
        <v>0.125</v>
      </c>
      <c r="I243" s="26">
        <f t="shared" si="40"/>
        <v>0</v>
      </c>
      <c r="J243" s="27" t="str">
        <f>MID('USH2A e13 (A) - 2ry Str + Mask '!$A$2,E243,F243)</f>
        <v>))))....</v>
      </c>
      <c r="K243" s="26">
        <f t="shared" si="41"/>
        <v>0.5</v>
      </c>
      <c r="L243" s="27" t="str">
        <f>MID('USH2A e13 (A) - 2ry Str + Mask '!$D$2,E243,F243)</f>
        <v>))))..))</v>
      </c>
      <c r="M243" s="26">
        <f t="shared" si="42"/>
        <v>0.25</v>
      </c>
      <c r="N243" s="28">
        <f t="shared" si="43"/>
        <v>-0.25</v>
      </c>
      <c r="O243" s="29" t="str">
        <f t="shared" si="44"/>
        <v>PESE</v>
      </c>
      <c r="P243" s="29" t="str">
        <f t="shared" si="45"/>
        <v>ESE</v>
      </c>
      <c r="Q243" s="28">
        <f t="shared" si="46"/>
        <v>-0.25</v>
      </c>
      <c r="R243" s="30">
        <f t="shared" si="47"/>
        <v>0</v>
      </c>
    </row>
    <row r="244" spans="1:18" ht="32" customHeight="1" x14ac:dyDescent="0.15">
      <c r="A244" s="20" t="s">
        <v>35</v>
      </c>
      <c r="B244" s="20" t="s">
        <v>2390</v>
      </c>
      <c r="C244" s="20" t="s">
        <v>37</v>
      </c>
      <c r="D244" s="21" t="s">
        <v>1479</v>
      </c>
      <c r="E244" s="22">
        <f t="shared" si="36"/>
        <v>237</v>
      </c>
      <c r="F244" s="23">
        <f t="shared" si="37"/>
        <v>6</v>
      </c>
      <c r="G244" s="24">
        <f t="shared" si="38"/>
        <v>243</v>
      </c>
      <c r="H244" s="25">
        <f t="shared" si="39"/>
        <v>0.16666666666666666</v>
      </c>
      <c r="I244" s="26">
        <f t="shared" si="40"/>
        <v>0</v>
      </c>
      <c r="J244" s="27" t="str">
        <f>MID('USH2A e13 (A) - 2ry Str + Mask '!$A$2,E244,F244)</f>
        <v>)))...</v>
      </c>
      <c r="K244" s="26">
        <f t="shared" si="41"/>
        <v>0.5</v>
      </c>
      <c r="L244" s="27" t="str">
        <f>MID('USH2A e13 (A) - 2ry Str + Mask '!$D$2,E244,F244)</f>
        <v>)))..)</v>
      </c>
      <c r="M244" s="26">
        <f t="shared" si="42"/>
        <v>0.33333333333333331</v>
      </c>
      <c r="N244" s="28">
        <f t="shared" si="43"/>
        <v>-0.16666666666666669</v>
      </c>
      <c r="O244" s="29" t="str">
        <f t="shared" si="44"/>
        <v>EIE</v>
      </c>
      <c r="P244" s="29" t="str">
        <f t="shared" si="45"/>
        <v>ESE</v>
      </c>
      <c r="Q244" s="28">
        <f t="shared" si="46"/>
        <v>-0.16666666666666669</v>
      </c>
      <c r="R244" s="30">
        <f t="shared" si="47"/>
        <v>0</v>
      </c>
    </row>
    <row r="245" spans="1:18" ht="32" customHeight="1" x14ac:dyDescent="0.15">
      <c r="A245" s="20" t="s">
        <v>35</v>
      </c>
      <c r="B245" s="20" t="s">
        <v>1868</v>
      </c>
      <c r="C245" s="20" t="s">
        <v>37</v>
      </c>
      <c r="D245" s="21" t="s">
        <v>718</v>
      </c>
      <c r="E245" s="22">
        <f t="shared" si="36"/>
        <v>238</v>
      </c>
      <c r="F245" s="23">
        <f t="shared" si="37"/>
        <v>6</v>
      </c>
      <c r="G245" s="24">
        <f t="shared" si="38"/>
        <v>244</v>
      </c>
      <c r="H245" s="25">
        <f t="shared" si="39"/>
        <v>0.16666666666666666</v>
      </c>
      <c r="I245" s="26">
        <f t="shared" si="40"/>
        <v>0</v>
      </c>
      <c r="J245" s="27" t="str">
        <f>MID('USH2A e13 (A) - 2ry Str + Mask '!$A$2,E245,F245)</f>
        <v>))....</v>
      </c>
      <c r="K245" s="26">
        <f t="shared" si="41"/>
        <v>0.66666666666666663</v>
      </c>
      <c r="L245" s="27" t="str">
        <f>MID('USH2A e13 (A) - 2ry Str + Mask '!$D$2,E245,F245)</f>
        <v>))..))</v>
      </c>
      <c r="M245" s="26">
        <f t="shared" si="42"/>
        <v>0.33333333333333331</v>
      </c>
      <c r="N245" s="28">
        <f t="shared" si="43"/>
        <v>-0.33333333333333331</v>
      </c>
      <c r="O245" s="29" t="str">
        <f t="shared" si="44"/>
        <v>EIE</v>
      </c>
      <c r="P245" s="29" t="str">
        <f t="shared" si="45"/>
        <v>ESE</v>
      </c>
      <c r="Q245" s="28">
        <f t="shared" si="46"/>
        <v>-0.33333333333333331</v>
      </c>
      <c r="R245" s="30">
        <f t="shared" si="47"/>
        <v>0</v>
      </c>
    </row>
    <row r="246" spans="1:18" ht="32" customHeight="1" x14ac:dyDescent="0.15">
      <c r="A246" s="20" t="s">
        <v>31</v>
      </c>
      <c r="B246" s="20" t="s">
        <v>2391</v>
      </c>
      <c r="C246" s="20" t="s">
        <v>2392</v>
      </c>
      <c r="D246" s="21" t="s">
        <v>718</v>
      </c>
      <c r="E246" s="22">
        <f t="shared" si="36"/>
        <v>238</v>
      </c>
      <c r="F246" s="23">
        <f t="shared" si="37"/>
        <v>8</v>
      </c>
      <c r="G246" s="24">
        <f t="shared" si="38"/>
        <v>246</v>
      </c>
      <c r="H246" s="25">
        <f t="shared" si="39"/>
        <v>0.125</v>
      </c>
      <c r="I246" s="26">
        <f t="shared" si="40"/>
        <v>0</v>
      </c>
      <c r="J246" s="27" t="str">
        <f>MID('USH2A e13 (A) - 2ry Str + Mask '!$A$2,E246,F246)</f>
        <v>)).....(</v>
      </c>
      <c r="K246" s="26">
        <f t="shared" si="41"/>
        <v>0.625</v>
      </c>
      <c r="L246" s="27" t="str">
        <f>MID('USH2A e13 (A) - 2ry Str + Mask '!$D$2,E246,F246)</f>
        <v>))..)).(</v>
      </c>
      <c r="M246" s="26">
        <f t="shared" si="42"/>
        <v>0.375</v>
      </c>
      <c r="N246" s="28">
        <f t="shared" si="43"/>
        <v>-0.25</v>
      </c>
      <c r="O246" s="29" t="str">
        <f t="shared" si="44"/>
        <v>PESE</v>
      </c>
      <c r="P246" s="29" t="str">
        <f t="shared" si="45"/>
        <v>ESE</v>
      </c>
      <c r="Q246" s="28">
        <f t="shared" si="46"/>
        <v>-0.25</v>
      </c>
      <c r="R246" s="30">
        <f t="shared" si="47"/>
        <v>0</v>
      </c>
    </row>
    <row r="247" spans="1:18" ht="32" customHeight="1" x14ac:dyDescent="0.15">
      <c r="A247" s="20" t="s">
        <v>35</v>
      </c>
      <c r="B247" s="20" t="s">
        <v>2393</v>
      </c>
      <c r="C247" s="20" t="s">
        <v>37</v>
      </c>
      <c r="D247" s="21" t="s">
        <v>721</v>
      </c>
      <c r="E247" s="22">
        <f t="shared" si="36"/>
        <v>239</v>
      </c>
      <c r="F247" s="23">
        <f t="shared" si="37"/>
        <v>6</v>
      </c>
      <c r="G247" s="24">
        <f t="shared" si="38"/>
        <v>245</v>
      </c>
      <c r="H247" s="25">
        <f t="shared" si="39"/>
        <v>0.16666666666666666</v>
      </c>
      <c r="I247" s="26">
        <f t="shared" si="40"/>
        <v>0</v>
      </c>
      <c r="J247" s="27" t="str">
        <f>MID('USH2A e13 (A) - 2ry Str + Mask '!$A$2,E247,F247)</f>
        <v>).....</v>
      </c>
      <c r="K247" s="26">
        <f t="shared" si="41"/>
        <v>0.83333333333333337</v>
      </c>
      <c r="L247" s="27" t="str">
        <f>MID('USH2A e13 (A) - 2ry Str + Mask '!$D$2,E247,F247)</f>
        <v>)..)).</v>
      </c>
      <c r="M247" s="26">
        <f t="shared" si="42"/>
        <v>0.5</v>
      </c>
      <c r="N247" s="28">
        <f t="shared" si="43"/>
        <v>-0.33333333333333337</v>
      </c>
      <c r="O247" s="29" t="str">
        <f t="shared" si="44"/>
        <v>EIE</v>
      </c>
      <c r="P247" s="29" t="str">
        <f t="shared" si="45"/>
        <v>ESE</v>
      </c>
      <c r="Q247" s="28">
        <f t="shared" si="46"/>
        <v>-0.33333333333333337</v>
      </c>
      <c r="R247" s="30">
        <f t="shared" si="47"/>
        <v>0</v>
      </c>
    </row>
    <row r="248" spans="1:18" ht="32" customHeight="1" x14ac:dyDescent="0.15">
      <c r="A248" s="20" t="s">
        <v>31</v>
      </c>
      <c r="B248" s="20" t="s">
        <v>2394</v>
      </c>
      <c r="C248" s="20" t="s">
        <v>2395</v>
      </c>
      <c r="D248" s="21" t="s">
        <v>721</v>
      </c>
      <c r="E248" s="22">
        <f t="shared" si="36"/>
        <v>239</v>
      </c>
      <c r="F248" s="23">
        <f t="shared" si="37"/>
        <v>8</v>
      </c>
      <c r="G248" s="24">
        <f t="shared" si="38"/>
        <v>247</v>
      </c>
      <c r="H248" s="25">
        <f t="shared" si="39"/>
        <v>0.125</v>
      </c>
      <c r="I248" s="26">
        <f t="shared" si="40"/>
        <v>0</v>
      </c>
      <c r="J248" s="27" t="str">
        <f>MID('USH2A e13 (A) - 2ry Str + Mask '!$A$2,E248,F248)</f>
        <v>).....((</v>
      </c>
      <c r="K248" s="26">
        <f t="shared" si="41"/>
        <v>0.625</v>
      </c>
      <c r="L248" s="27" t="str">
        <f>MID('USH2A e13 (A) - 2ry Str + Mask '!$D$2,E248,F248)</f>
        <v>)..)).((</v>
      </c>
      <c r="M248" s="26">
        <f t="shared" si="42"/>
        <v>0.375</v>
      </c>
      <c r="N248" s="28">
        <f t="shared" si="43"/>
        <v>-0.25</v>
      </c>
      <c r="O248" s="29" t="str">
        <f t="shared" si="44"/>
        <v>PESE</v>
      </c>
      <c r="P248" s="29" t="str">
        <f t="shared" si="45"/>
        <v>ESE</v>
      </c>
      <c r="Q248" s="28">
        <f t="shared" si="46"/>
        <v>-0.25</v>
      </c>
      <c r="R248" s="30">
        <f t="shared" si="47"/>
        <v>0</v>
      </c>
    </row>
    <row r="249" spans="1:18" ht="44" customHeight="1" x14ac:dyDescent="0.15">
      <c r="A249" s="20" t="s">
        <v>42</v>
      </c>
      <c r="B249" s="20" t="s">
        <v>2396</v>
      </c>
      <c r="C249" s="20" t="s">
        <v>831</v>
      </c>
      <c r="D249" s="21" t="s">
        <v>1485</v>
      </c>
      <c r="E249" s="22">
        <f t="shared" si="36"/>
        <v>240</v>
      </c>
      <c r="F249" s="23">
        <f t="shared" si="37"/>
        <v>7</v>
      </c>
      <c r="G249" s="24">
        <f t="shared" si="38"/>
        <v>247</v>
      </c>
      <c r="H249" s="25">
        <f t="shared" si="39"/>
        <v>0.14285714285714285</v>
      </c>
      <c r="I249" s="26">
        <f t="shared" si="40"/>
        <v>0</v>
      </c>
      <c r="J249" s="27" t="str">
        <f>MID('USH2A e13 (A) - 2ry Str + Mask '!$A$2,E249,F249)</f>
        <v>.....((</v>
      </c>
      <c r="K249" s="26">
        <f t="shared" si="41"/>
        <v>0.7142857142857143</v>
      </c>
      <c r="L249" s="27" t="str">
        <f>MID('USH2A e13 (A) - 2ry Str + Mask '!$D$2,E249,F249)</f>
        <v>..)).((</v>
      </c>
      <c r="M249" s="26">
        <f t="shared" si="42"/>
        <v>0.42857142857142855</v>
      </c>
      <c r="N249" s="28">
        <f t="shared" si="43"/>
        <v>-0.28571428571428575</v>
      </c>
      <c r="O249" s="29" t="str">
        <f t="shared" si="44"/>
        <v>ESE_ASFB</v>
      </c>
      <c r="P249" s="29" t="str">
        <f t="shared" si="45"/>
        <v>ESE</v>
      </c>
      <c r="Q249" s="28">
        <f t="shared" si="46"/>
        <v>-0.28571428571428575</v>
      </c>
      <c r="R249" s="30">
        <f t="shared" si="47"/>
        <v>0</v>
      </c>
    </row>
    <row r="250" spans="1:18" ht="44" customHeight="1" x14ac:dyDescent="0.15">
      <c r="A250" s="20" t="s">
        <v>78</v>
      </c>
      <c r="B250" s="20" t="s">
        <v>2397</v>
      </c>
      <c r="C250" s="20" t="s">
        <v>2398</v>
      </c>
      <c r="D250" s="21" t="s">
        <v>1486</v>
      </c>
      <c r="E250" s="22">
        <f t="shared" si="36"/>
        <v>241</v>
      </c>
      <c r="F250" s="23">
        <f t="shared" si="37"/>
        <v>6</v>
      </c>
      <c r="G250" s="24">
        <f t="shared" si="38"/>
        <v>247</v>
      </c>
      <c r="H250" s="25">
        <f t="shared" si="39"/>
        <v>0.16666666666666666</v>
      </c>
      <c r="I250" s="26">
        <f t="shared" si="40"/>
        <v>0</v>
      </c>
      <c r="J250" s="27" t="str">
        <f>MID('USH2A e13 (A) - 2ry Str + Mask '!$A$2,E250,F250)</f>
        <v>....((</v>
      </c>
      <c r="K250" s="26">
        <f t="shared" si="41"/>
        <v>0.66666666666666663</v>
      </c>
      <c r="L250" s="27" t="str">
        <f>MID('USH2A e13 (A) - 2ry Str + Mask '!$D$2,E250,F250)</f>
        <v>.)).((</v>
      </c>
      <c r="M250" s="26">
        <f t="shared" si="42"/>
        <v>0.33333333333333331</v>
      </c>
      <c r="N250" s="28">
        <f t="shared" si="43"/>
        <v>-0.33333333333333331</v>
      </c>
      <c r="O250" s="29" t="str">
        <f t="shared" si="44"/>
        <v>ESE_SRp55</v>
      </c>
      <c r="P250" s="29" t="str">
        <f t="shared" si="45"/>
        <v>ESE</v>
      </c>
      <c r="Q250" s="28">
        <f t="shared" si="46"/>
        <v>-0.33333333333333331</v>
      </c>
      <c r="R250" s="30">
        <f t="shared" si="47"/>
        <v>0</v>
      </c>
    </row>
    <row r="251" spans="1:18" ht="32" customHeight="1" x14ac:dyDescent="0.15">
      <c r="A251" s="20" t="s">
        <v>35</v>
      </c>
      <c r="B251" s="20" t="s">
        <v>2397</v>
      </c>
      <c r="C251" s="20" t="s">
        <v>37</v>
      </c>
      <c r="D251" s="21" t="s">
        <v>1486</v>
      </c>
      <c r="E251" s="22">
        <f t="shared" si="36"/>
        <v>241</v>
      </c>
      <c r="F251" s="23">
        <f t="shared" si="37"/>
        <v>6</v>
      </c>
      <c r="G251" s="24">
        <f t="shared" si="38"/>
        <v>247</v>
      </c>
      <c r="H251" s="25">
        <f t="shared" si="39"/>
        <v>0.16666666666666666</v>
      </c>
      <c r="I251" s="26">
        <f t="shared" si="40"/>
        <v>0</v>
      </c>
      <c r="J251" s="27" t="str">
        <f>MID('USH2A e13 (A) - 2ry Str + Mask '!$A$2,E251,F251)</f>
        <v>....((</v>
      </c>
      <c r="K251" s="26">
        <f t="shared" si="41"/>
        <v>0.66666666666666663</v>
      </c>
      <c r="L251" s="27" t="str">
        <f>MID('USH2A e13 (A) - 2ry Str + Mask '!$D$2,E251,F251)</f>
        <v>.)).((</v>
      </c>
      <c r="M251" s="26">
        <f t="shared" si="42"/>
        <v>0.33333333333333331</v>
      </c>
      <c r="N251" s="28">
        <f t="shared" si="43"/>
        <v>-0.33333333333333331</v>
      </c>
      <c r="O251" s="29" t="str">
        <f t="shared" si="44"/>
        <v>EIE</v>
      </c>
      <c r="P251" s="29" t="str">
        <f t="shared" si="45"/>
        <v>ESE</v>
      </c>
      <c r="Q251" s="28">
        <f t="shared" si="46"/>
        <v>-0.33333333333333331</v>
      </c>
      <c r="R251" s="30">
        <f t="shared" si="47"/>
        <v>0</v>
      </c>
    </row>
    <row r="252" spans="1:18" ht="32" customHeight="1" x14ac:dyDescent="0.15">
      <c r="A252" s="20" t="s">
        <v>31</v>
      </c>
      <c r="B252" s="20" t="s">
        <v>2399</v>
      </c>
      <c r="C252" s="20" t="s">
        <v>2400</v>
      </c>
      <c r="D252" s="21" t="s">
        <v>1486</v>
      </c>
      <c r="E252" s="22">
        <f t="shared" si="36"/>
        <v>241</v>
      </c>
      <c r="F252" s="23">
        <f t="shared" si="37"/>
        <v>8</v>
      </c>
      <c r="G252" s="24">
        <f t="shared" si="38"/>
        <v>249</v>
      </c>
      <c r="H252" s="25">
        <f t="shared" si="39"/>
        <v>0.125</v>
      </c>
      <c r="I252" s="26">
        <f t="shared" si="40"/>
        <v>0</v>
      </c>
      <c r="J252" s="27" t="str">
        <f>MID('USH2A e13 (A) - 2ry Str + Mask '!$A$2,E252,F252)</f>
        <v>....((((</v>
      </c>
      <c r="K252" s="26">
        <f t="shared" si="41"/>
        <v>0.5</v>
      </c>
      <c r="L252" s="27" t="str">
        <f>MID('USH2A e13 (A) - 2ry Str + Mask '!$D$2,E252,F252)</f>
        <v>.)).((((</v>
      </c>
      <c r="M252" s="26">
        <f t="shared" si="42"/>
        <v>0.25</v>
      </c>
      <c r="N252" s="28">
        <f t="shared" si="43"/>
        <v>-0.25</v>
      </c>
      <c r="O252" s="29" t="str">
        <f t="shared" si="44"/>
        <v>PESE</v>
      </c>
      <c r="P252" s="29" t="str">
        <f t="shared" si="45"/>
        <v>ESE</v>
      </c>
      <c r="Q252" s="28">
        <f t="shared" si="46"/>
        <v>-0.25</v>
      </c>
      <c r="R252" s="30">
        <f t="shared" si="47"/>
        <v>0</v>
      </c>
    </row>
    <row r="253" spans="1:18" ht="32" customHeight="1" x14ac:dyDescent="0.15">
      <c r="A253" s="20" t="s">
        <v>88</v>
      </c>
      <c r="B253" s="20" t="s">
        <v>336</v>
      </c>
      <c r="C253" s="20" t="s">
        <v>90</v>
      </c>
      <c r="D253" s="21" t="s">
        <v>1493</v>
      </c>
      <c r="E253" s="22">
        <f t="shared" si="36"/>
        <v>242</v>
      </c>
      <c r="F253" s="23">
        <f t="shared" si="37"/>
        <v>6</v>
      </c>
      <c r="G253" s="24">
        <f t="shared" si="38"/>
        <v>248</v>
      </c>
      <c r="H253" s="25">
        <f t="shared" si="39"/>
        <v>0.16666666666666666</v>
      </c>
      <c r="I253" s="26">
        <f t="shared" si="40"/>
        <v>0</v>
      </c>
      <c r="J253" s="27" t="str">
        <f>MID('USH2A e13 (A) - 2ry Str + Mask '!$A$2,E253,F253)</f>
        <v>...(((</v>
      </c>
      <c r="K253" s="26">
        <f t="shared" si="41"/>
        <v>0.5</v>
      </c>
      <c r="L253" s="27" t="str">
        <f>MID('USH2A e13 (A) - 2ry Str + Mask '!$D$2,E253,F253)</f>
        <v>)).(((</v>
      </c>
      <c r="M253" s="26">
        <f t="shared" si="42"/>
        <v>0.16666666666666666</v>
      </c>
      <c r="N253" s="28">
        <f t="shared" si="43"/>
        <v>-0.33333333333333337</v>
      </c>
      <c r="O253" s="29" t="str">
        <f t="shared" si="44"/>
        <v>ESE_9G8</v>
      </c>
      <c r="P253" s="29" t="str">
        <f t="shared" si="45"/>
        <v>ESE</v>
      </c>
      <c r="Q253" s="28">
        <f t="shared" si="46"/>
        <v>-0.33333333333333337</v>
      </c>
      <c r="R253" s="30">
        <f t="shared" si="47"/>
        <v>0</v>
      </c>
    </row>
    <row r="254" spans="1:18" ht="32" customHeight="1" x14ac:dyDescent="0.15">
      <c r="A254" s="20" t="s">
        <v>35</v>
      </c>
      <c r="B254" s="20" t="s">
        <v>336</v>
      </c>
      <c r="C254" s="20" t="s">
        <v>37</v>
      </c>
      <c r="D254" s="21" t="s">
        <v>1493</v>
      </c>
      <c r="E254" s="22">
        <f t="shared" si="36"/>
        <v>242</v>
      </c>
      <c r="F254" s="23">
        <f t="shared" si="37"/>
        <v>6</v>
      </c>
      <c r="G254" s="24">
        <f t="shared" si="38"/>
        <v>248</v>
      </c>
      <c r="H254" s="25">
        <f t="shared" si="39"/>
        <v>0.16666666666666666</v>
      </c>
      <c r="I254" s="26">
        <f t="shared" si="40"/>
        <v>0</v>
      </c>
      <c r="J254" s="27" t="str">
        <f>MID('USH2A e13 (A) - 2ry Str + Mask '!$A$2,E254,F254)</f>
        <v>...(((</v>
      </c>
      <c r="K254" s="26">
        <f t="shared" si="41"/>
        <v>0.5</v>
      </c>
      <c r="L254" s="27" t="str">
        <f>MID('USH2A e13 (A) - 2ry Str + Mask '!$D$2,E254,F254)</f>
        <v>)).(((</v>
      </c>
      <c r="M254" s="26">
        <f t="shared" si="42"/>
        <v>0.16666666666666666</v>
      </c>
      <c r="N254" s="28">
        <f t="shared" si="43"/>
        <v>-0.33333333333333337</v>
      </c>
      <c r="O254" s="29" t="str">
        <f t="shared" si="44"/>
        <v>EIE</v>
      </c>
      <c r="P254" s="29" t="str">
        <f t="shared" si="45"/>
        <v>ESE</v>
      </c>
      <c r="Q254" s="28">
        <f t="shared" si="46"/>
        <v>-0.33333333333333337</v>
      </c>
      <c r="R254" s="30">
        <f t="shared" si="47"/>
        <v>0</v>
      </c>
    </row>
    <row r="255" spans="1:18" ht="44" customHeight="1" x14ac:dyDescent="0.15">
      <c r="A255" s="20" t="s">
        <v>58</v>
      </c>
      <c r="B255" s="20" t="s">
        <v>2401</v>
      </c>
      <c r="C255" s="20" t="s">
        <v>629</v>
      </c>
      <c r="D255" s="21" t="s">
        <v>1493</v>
      </c>
      <c r="E255" s="22">
        <f t="shared" si="36"/>
        <v>242</v>
      </c>
      <c r="F255" s="23">
        <f t="shared" si="37"/>
        <v>8</v>
      </c>
      <c r="G255" s="24">
        <f t="shared" si="38"/>
        <v>250</v>
      </c>
      <c r="H255" s="25">
        <f t="shared" si="39"/>
        <v>0</v>
      </c>
      <c r="I255" s="26">
        <f t="shared" si="40"/>
        <v>-0.125</v>
      </c>
      <c r="J255" s="27" t="str">
        <f>MID('USH2A e13 (A) - 2ry Str + Mask '!$A$2,E255,F255)</f>
        <v>...((((.</v>
      </c>
      <c r="K255" s="26">
        <f t="shared" si="41"/>
        <v>0.5</v>
      </c>
      <c r="L255" s="27" t="str">
        <f>MID('USH2A e13 (A) - 2ry Str + Mask '!$D$2,E255,F255)</f>
        <v>)).(((((</v>
      </c>
      <c r="M255" s="26">
        <f t="shared" si="42"/>
        <v>0.125</v>
      </c>
      <c r="N255" s="28">
        <f t="shared" si="43"/>
        <v>-0.375</v>
      </c>
      <c r="O255" s="29" t="str">
        <f t="shared" si="44"/>
        <v>Sironi_motif1</v>
      </c>
      <c r="P255" s="29" t="str">
        <f t="shared" si="45"/>
        <v>ESS</v>
      </c>
      <c r="Q255" s="28">
        <f t="shared" si="46"/>
        <v>0</v>
      </c>
      <c r="R255" s="30">
        <f t="shared" si="47"/>
        <v>-0.375</v>
      </c>
    </row>
    <row r="256" spans="1:18" ht="32" customHeight="1" x14ac:dyDescent="0.15">
      <c r="A256" s="20" t="s">
        <v>31</v>
      </c>
      <c r="B256" s="20" t="s">
        <v>2401</v>
      </c>
      <c r="C256" s="20" t="s">
        <v>2402</v>
      </c>
      <c r="D256" s="21" t="s">
        <v>1493</v>
      </c>
      <c r="E256" s="22">
        <f t="shared" si="36"/>
        <v>242</v>
      </c>
      <c r="F256" s="23">
        <f t="shared" si="37"/>
        <v>8</v>
      </c>
      <c r="G256" s="24">
        <f t="shared" si="38"/>
        <v>250</v>
      </c>
      <c r="H256" s="25">
        <f t="shared" si="39"/>
        <v>0.125</v>
      </c>
      <c r="I256" s="26">
        <f t="shared" si="40"/>
        <v>0</v>
      </c>
      <c r="J256" s="27" t="str">
        <f>MID('USH2A e13 (A) - 2ry Str + Mask '!$A$2,E256,F256)</f>
        <v>...((((.</v>
      </c>
      <c r="K256" s="26">
        <f t="shared" si="41"/>
        <v>0.5</v>
      </c>
      <c r="L256" s="27" t="str">
        <f>MID('USH2A e13 (A) - 2ry Str + Mask '!$D$2,E256,F256)</f>
        <v>)).(((((</v>
      </c>
      <c r="M256" s="26">
        <f t="shared" si="42"/>
        <v>0.125</v>
      </c>
      <c r="N256" s="28">
        <f t="shared" si="43"/>
        <v>-0.375</v>
      </c>
      <c r="O256" s="29" t="str">
        <f t="shared" si="44"/>
        <v>PESE</v>
      </c>
      <c r="P256" s="29" t="str">
        <f t="shared" si="45"/>
        <v>ESE</v>
      </c>
      <c r="Q256" s="28">
        <f t="shared" si="46"/>
        <v>-0.375</v>
      </c>
      <c r="R256" s="30">
        <f t="shared" si="47"/>
        <v>0</v>
      </c>
    </row>
    <row r="257" spans="1:18" ht="44" customHeight="1" x14ac:dyDescent="0.15">
      <c r="A257" s="20" t="s">
        <v>65</v>
      </c>
      <c r="B257" s="20" t="s">
        <v>340</v>
      </c>
      <c r="C257" s="20" t="s">
        <v>341</v>
      </c>
      <c r="D257" s="21" t="s">
        <v>1496</v>
      </c>
      <c r="E257" s="22">
        <f t="shared" si="36"/>
        <v>243</v>
      </c>
      <c r="F257" s="23">
        <f t="shared" si="37"/>
        <v>6</v>
      </c>
      <c r="G257" s="24">
        <f t="shared" si="38"/>
        <v>249</v>
      </c>
      <c r="H257" s="25">
        <f t="shared" si="39"/>
        <v>0</v>
      </c>
      <c r="I257" s="26">
        <f t="shared" si="40"/>
        <v>-0.16666666666666666</v>
      </c>
      <c r="J257" s="27" t="str">
        <f>MID('USH2A e13 (A) - 2ry Str + Mask '!$A$2,E257,F257)</f>
        <v>..((((</v>
      </c>
      <c r="K257" s="26">
        <f t="shared" si="41"/>
        <v>0.33333333333333331</v>
      </c>
      <c r="L257" s="27" t="str">
        <f>MID('USH2A e13 (A) - 2ry Str + Mask '!$D$2,E257,F257)</f>
        <v>).((((</v>
      </c>
      <c r="M257" s="26">
        <f t="shared" si="42"/>
        <v>0.16666666666666666</v>
      </c>
      <c r="N257" s="28">
        <f t="shared" si="43"/>
        <v>-0.16666666666666666</v>
      </c>
      <c r="O257" s="29" t="str">
        <f t="shared" si="44"/>
        <v>ESS_hnRNPA1</v>
      </c>
      <c r="P257" s="29" t="str">
        <f t="shared" si="45"/>
        <v>ESS</v>
      </c>
      <c r="Q257" s="28">
        <f t="shared" si="46"/>
        <v>0</v>
      </c>
      <c r="R257" s="30">
        <f t="shared" si="47"/>
        <v>-0.16666666666666666</v>
      </c>
    </row>
    <row r="258" spans="1:18" ht="32" customHeight="1" x14ac:dyDescent="0.15">
      <c r="A258" s="20" t="s">
        <v>35</v>
      </c>
      <c r="B258" s="20" t="s">
        <v>340</v>
      </c>
      <c r="C258" s="20" t="s">
        <v>37</v>
      </c>
      <c r="D258" s="21" t="s">
        <v>1496</v>
      </c>
      <c r="E258" s="22">
        <f t="shared" ref="E258:E321" si="48">MID(D258,12,LEN(D258)-13)+50</f>
        <v>243</v>
      </c>
      <c r="F258" s="23">
        <f t="shared" ref="F258:F321" si="49">LEN(B258)-12</f>
        <v>6</v>
      </c>
      <c r="G258" s="24">
        <f t="shared" ref="G258:G321" si="50">E258+F258</f>
        <v>249</v>
      </c>
      <c r="H258" s="25">
        <f t="shared" ref="H258:H321" si="51">IF(P258="ESE",1/F258,0)</f>
        <v>0.16666666666666666</v>
      </c>
      <c r="I258" s="26">
        <f t="shared" ref="I258:I321" si="52">IF(P258="ESS",-1/F258,0)</f>
        <v>0</v>
      </c>
      <c r="J258" s="27" t="str">
        <f>MID('USH2A e13 (A) - 2ry Str + Mask '!$A$2,E258,F258)</f>
        <v>..((((</v>
      </c>
      <c r="K258" s="26">
        <f t="shared" ref="K258:K321" si="53">(F258-LEN(SUBSTITUTE(J258,".","")))/F258</f>
        <v>0.33333333333333331</v>
      </c>
      <c r="L258" s="27" t="str">
        <f>MID('USH2A e13 (A) - 2ry Str + Mask '!$D$2,E258,F258)</f>
        <v>).((((</v>
      </c>
      <c r="M258" s="26">
        <f t="shared" ref="M258:M321" si="54">(F258-LEN(SUBSTITUTE(L258,".","")))/F258</f>
        <v>0.16666666666666666</v>
      </c>
      <c r="N258" s="28">
        <f t="shared" ref="N258:N321" si="55">M258-K258</f>
        <v>-0.16666666666666666</v>
      </c>
      <c r="O258" s="29" t="str">
        <f t="shared" ref="O258:O321" si="56">MID(A258,11,(LEN(A258)-22))</f>
        <v>EIE</v>
      </c>
      <c r="P258" s="29" t="str">
        <f t="shared" ref="P258:P321" si="57">MID(A258,(LEN(A258)-9),3)</f>
        <v>ESE</v>
      </c>
      <c r="Q258" s="28">
        <f t="shared" ref="Q258:Q321" si="58">IF(P258="ESE",N258,0)</f>
        <v>-0.16666666666666666</v>
      </c>
      <c r="R258" s="30">
        <f t="shared" ref="R258:R321" si="59">IF(P258="ESS",N258,0)</f>
        <v>0</v>
      </c>
    </row>
    <row r="259" spans="1:18" ht="32" customHeight="1" x14ac:dyDescent="0.15">
      <c r="A259" s="20" t="s">
        <v>39</v>
      </c>
      <c r="B259" s="20" t="s">
        <v>2403</v>
      </c>
      <c r="C259" s="20" t="s">
        <v>2026</v>
      </c>
      <c r="D259" s="21" t="s">
        <v>1496</v>
      </c>
      <c r="E259" s="22">
        <f t="shared" si="48"/>
        <v>243</v>
      </c>
      <c r="F259" s="23">
        <f t="shared" si="49"/>
        <v>7</v>
      </c>
      <c r="G259" s="24">
        <f t="shared" si="50"/>
        <v>250</v>
      </c>
      <c r="H259" s="25">
        <f t="shared" si="51"/>
        <v>0.14285714285714285</v>
      </c>
      <c r="I259" s="26">
        <f t="shared" si="52"/>
        <v>0</v>
      </c>
      <c r="J259" s="27" t="str">
        <f>MID('USH2A e13 (A) - 2ry Str + Mask '!$A$2,E259,F259)</f>
        <v>..((((.</v>
      </c>
      <c r="K259" s="26">
        <f t="shared" si="53"/>
        <v>0.42857142857142855</v>
      </c>
      <c r="L259" s="27" t="str">
        <f>MID('USH2A e13 (A) - 2ry Str + Mask '!$D$2,E259,F259)</f>
        <v>).(((((</v>
      </c>
      <c r="M259" s="26">
        <f t="shared" si="54"/>
        <v>0.14285714285714285</v>
      </c>
      <c r="N259" s="28">
        <f t="shared" si="55"/>
        <v>-0.2857142857142857</v>
      </c>
      <c r="O259" s="29" t="str">
        <f t="shared" si="56"/>
        <v>ESE_ASF</v>
      </c>
      <c r="P259" s="29" t="str">
        <f t="shared" si="57"/>
        <v>ESE</v>
      </c>
      <c r="Q259" s="28">
        <f t="shared" si="58"/>
        <v>-0.2857142857142857</v>
      </c>
      <c r="R259" s="30">
        <f t="shared" si="59"/>
        <v>0</v>
      </c>
    </row>
    <row r="260" spans="1:18" ht="44" customHeight="1" x14ac:dyDescent="0.15">
      <c r="A260" s="20" t="s">
        <v>42</v>
      </c>
      <c r="B260" s="20" t="s">
        <v>2403</v>
      </c>
      <c r="C260" s="20" t="s">
        <v>2404</v>
      </c>
      <c r="D260" s="21" t="s">
        <v>1496</v>
      </c>
      <c r="E260" s="22">
        <f t="shared" si="48"/>
        <v>243</v>
      </c>
      <c r="F260" s="23">
        <f t="shared" si="49"/>
        <v>7</v>
      </c>
      <c r="G260" s="24">
        <f t="shared" si="50"/>
        <v>250</v>
      </c>
      <c r="H260" s="25">
        <f t="shared" si="51"/>
        <v>0.14285714285714285</v>
      </c>
      <c r="I260" s="26">
        <f t="shared" si="52"/>
        <v>0</v>
      </c>
      <c r="J260" s="27" t="str">
        <f>MID('USH2A e13 (A) - 2ry Str + Mask '!$A$2,E260,F260)</f>
        <v>..((((.</v>
      </c>
      <c r="K260" s="26">
        <f t="shared" si="53"/>
        <v>0.42857142857142855</v>
      </c>
      <c r="L260" s="27" t="str">
        <f>MID('USH2A e13 (A) - 2ry Str + Mask '!$D$2,E260,F260)</f>
        <v>).(((((</v>
      </c>
      <c r="M260" s="26">
        <f t="shared" si="54"/>
        <v>0.14285714285714285</v>
      </c>
      <c r="N260" s="28">
        <f t="shared" si="55"/>
        <v>-0.2857142857142857</v>
      </c>
      <c r="O260" s="29" t="str">
        <f t="shared" si="56"/>
        <v>ESE_ASFB</v>
      </c>
      <c r="P260" s="29" t="str">
        <f t="shared" si="57"/>
        <v>ESE</v>
      </c>
      <c r="Q260" s="28">
        <f t="shared" si="58"/>
        <v>-0.2857142857142857</v>
      </c>
      <c r="R260" s="30">
        <f t="shared" si="59"/>
        <v>0</v>
      </c>
    </row>
    <row r="261" spans="1:18" ht="32" customHeight="1" x14ac:dyDescent="0.15">
      <c r="A261" s="20" t="s">
        <v>31</v>
      </c>
      <c r="B261" s="20" t="s">
        <v>2405</v>
      </c>
      <c r="C261" s="20" t="s">
        <v>2406</v>
      </c>
      <c r="D261" s="21" t="s">
        <v>1496</v>
      </c>
      <c r="E261" s="22">
        <f t="shared" si="48"/>
        <v>243</v>
      </c>
      <c r="F261" s="23">
        <f t="shared" si="49"/>
        <v>8</v>
      </c>
      <c r="G261" s="24">
        <f t="shared" si="50"/>
        <v>251</v>
      </c>
      <c r="H261" s="25">
        <f t="shared" si="51"/>
        <v>0.125</v>
      </c>
      <c r="I261" s="26">
        <f t="shared" si="52"/>
        <v>0</v>
      </c>
      <c r="J261" s="27" t="str">
        <f>MID('USH2A e13 (A) - 2ry Str + Mask '!$A$2,E261,F261)</f>
        <v>..((((..</v>
      </c>
      <c r="K261" s="26">
        <f t="shared" si="53"/>
        <v>0.5</v>
      </c>
      <c r="L261" s="27" t="str">
        <f>MID('USH2A e13 (A) - 2ry Str + Mask '!$D$2,E261,F261)</f>
        <v>).(((((.</v>
      </c>
      <c r="M261" s="26">
        <f t="shared" si="54"/>
        <v>0.25</v>
      </c>
      <c r="N261" s="28">
        <f t="shared" si="55"/>
        <v>-0.25</v>
      </c>
      <c r="O261" s="29" t="str">
        <f t="shared" si="56"/>
        <v>PESE</v>
      </c>
      <c r="P261" s="29" t="str">
        <f t="shared" si="57"/>
        <v>ESE</v>
      </c>
      <c r="Q261" s="28">
        <f t="shared" si="58"/>
        <v>-0.25</v>
      </c>
      <c r="R261" s="30">
        <f t="shared" si="59"/>
        <v>0</v>
      </c>
    </row>
    <row r="262" spans="1:18" ht="32" customHeight="1" x14ac:dyDescent="0.15">
      <c r="A262" s="20" t="s">
        <v>196</v>
      </c>
      <c r="B262" s="20" t="s">
        <v>2407</v>
      </c>
      <c r="C262" s="20" t="s">
        <v>37</v>
      </c>
      <c r="D262" s="21" t="s">
        <v>1498</v>
      </c>
      <c r="E262" s="22">
        <f t="shared" si="48"/>
        <v>244</v>
      </c>
      <c r="F262" s="23">
        <f t="shared" si="49"/>
        <v>6</v>
      </c>
      <c r="G262" s="24">
        <f t="shared" si="50"/>
        <v>250</v>
      </c>
      <c r="H262" s="25">
        <f t="shared" si="51"/>
        <v>0.16666666666666666</v>
      </c>
      <c r="I262" s="26">
        <f t="shared" si="52"/>
        <v>0</v>
      </c>
      <c r="J262" s="27" t="str">
        <f>MID('USH2A e13 (A) - 2ry Str + Mask '!$A$2,E262,F262)</f>
        <v>.((((.</v>
      </c>
      <c r="K262" s="26">
        <f t="shared" si="53"/>
        <v>0.33333333333333331</v>
      </c>
      <c r="L262" s="27" t="str">
        <f>MID('USH2A e13 (A) - 2ry Str + Mask '!$D$2,E262,F262)</f>
        <v>.(((((</v>
      </c>
      <c r="M262" s="26">
        <f t="shared" si="54"/>
        <v>0.16666666666666666</v>
      </c>
      <c r="N262" s="28">
        <f t="shared" si="55"/>
        <v>-0.16666666666666666</v>
      </c>
      <c r="O262" s="29" t="str">
        <f t="shared" si="56"/>
        <v>RESCUE ESE</v>
      </c>
      <c r="P262" s="29" t="str">
        <f t="shared" si="57"/>
        <v>ESE</v>
      </c>
      <c r="Q262" s="28">
        <f t="shared" si="58"/>
        <v>-0.16666666666666666</v>
      </c>
      <c r="R262" s="30">
        <f t="shared" si="59"/>
        <v>0</v>
      </c>
    </row>
    <row r="263" spans="1:18" ht="32" customHeight="1" x14ac:dyDescent="0.15">
      <c r="A263" s="20" t="s">
        <v>35</v>
      </c>
      <c r="B263" s="20" t="s">
        <v>2407</v>
      </c>
      <c r="C263" s="20" t="s">
        <v>37</v>
      </c>
      <c r="D263" s="21" t="s">
        <v>1498</v>
      </c>
      <c r="E263" s="22">
        <f t="shared" si="48"/>
        <v>244</v>
      </c>
      <c r="F263" s="23">
        <f t="shared" si="49"/>
        <v>6</v>
      </c>
      <c r="G263" s="24">
        <f t="shared" si="50"/>
        <v>250</v>
      </c>
      <c r="H263" s="25">
        <f t="shared" si="51"/>
        <v>0.16666666666666666</v>
      </c>
      <c r="I263" s="26">
        <f t="shared" si="52"/>
        <v>0</v>
      </c>
      <c r="J263" s="27" t="str">
        <f>MID('USH2A e13 (A) - 2ry Str + Mask '!$A$2,E263,F263)</f>
        <v>.((((.</v>
      </c>
      <c r="K263" s="26">
        <f t="shared" si="53"/>
        <v>0.33333333333333331</v>
      </c>
      <c r="L263" s="27" t="str">
        <f>MID('USH2A e13 (A) - 2ry Str + Mask '!$D$2,E263,F263)</f>
        <v>.(((((</v>
      </c>
      <c r="M263" s="26">
        <f t="shared" si="54"/>
        <v>0.16666666666666666</v>
      </c>
      <c r="N263" s="28">
        <f t="shared" si="55"/>
        <v>-0.16666666666666666</v>
      </c>
      <c r="O263" s="29" t="str">
        <f t="shared" si="56"/>
        <v>EIE</v>
      </c>
      <c r="P263" s="29" t="str">
        <f t="shared" si="57"/>
        <v>ESE</v>
      </c>
      <c r="Q263" s="28">
        <f t="shared" si="58"/>
        <v>-0.16666666666666666</v>
      </c>
      <c r="R263" s="30">
        <f t="shared" si="59"/>
        <v>0</v>
      </c>
    </row>
    <row r="264" spans="1:18" ht="32" customHeight="1" x14ac:dyDescent="0.15">
      <c r="A264" s="20" t="s">
        <v>88</v>
      </c>
      <c r="B264" s="20" t="s">
        <v>2408</v>
      </c>
      <c r="C264" s="20" t="s">
        <v>2409</v>
      </c>
      <c r="D264" s="21" t="s">
        <v>722</v>
      </c>
      <c r="E264" s="22">
        <f t="shared" si="48"/>
        <v>245</v>
      </c>
      <c r="F264" s="23">
        <f t="shared" si="49"/>
        <v>6</v>
      </c>
      <c r="G264" s="24">
        <f t="shared" si="50"/>
        <v>251</v>
      </c>
      <c r="H264" s="25">
        <f t="shared" si="51"/>
        <v>0.16666666666666666</v>
      </c>
      <c r="I264" s="26">
        <f t="shared" si="52"/>
        <v>0</v>
      </c>
      <c r="J264" s="27" t="str">
        <f>MID('USH2A e13 (A) - 2ry Str + Mask '!$A$2,E264,F264)</f>
        <v>((((..</v>
      </c>
      <c r="K264" s="26">
        <f t="shared" si="53"/>
        <v>0.33333333333333331</v>
      </c>
      <c r="L264" s="27" t="str">
        <f>MID('USH2A e13 (A) - 2ry Str + Mask '!$D$2,E264,F264)</f>
        <v>(((((.</v>
      </c>
      <c r="M264" s="26">
        <f t="shared" si="54"/>
        <v>0.16666666666666666</v>
      </c>
      <c r="N264" s="28">
        <f t="shared" si="55"/>
        <v>-0.16666666666666666</v>
      </c>
      <c r="O264" s="29" t="str">
        <f t="shared" si="56"/>
        <v>ESE_9G8</v>
      </c>
      <c r="P264" s="29" t="str">
        <f t="shared" si="57"/>
        <v>ESE</v>
      </c>
      <c r="Q264" s="28">
        <f t="shared" si="58"/>
        <v>-0.16666666666666666</v>
      </c>
      <c r="R264" s="30">
        <f t="shared" si="59"/>
        <v>0</v>
      </c>
    </row>
    <row r="265" spans="1:18" ht="44" customHeight="1" x14ac:dyDescent="0.15">
      <c r="A265" s="20" t="s">
        <v>65</v>
      </c>
      <c r="B265" s="20" t="s">
        <v>2408</v>
      </c>
      <c r="C265" s="20" t="s">
        <v>2410</v>
      </c>
      <c r="D265" s="21" t="s">
        <v>722</v>
      </c>
      <c r="E265" s="22">
        <f t="shared" si="48"/>
        <v>245</v>
      </c>
      <c r="F265" s="23">
        <f t="shared" si="49"/>
        <v>6</v>
      </c>
      <c r="G265" s="24">
        <f t="shared" si="50"/>
        <v>251</v>
      </c>
      <c r="H265" s="25">
        <f t="shared" si="51"/>
        <v>0</v>
      </c>
      <c r="I265" s="26">
        <f t="shared" si="52"/>
        <v>-0.16666666666666666</v>
      </c>
      <c r="J265" s="27" t="str">
        <f>MID('USH2A e13 (A) - 2ry Str + Mask '!$A$2,E265,F265)</f>
        <v>((((..</v>
      </c>
      <c r="K265" s="26">
        <f t="shared" si="53"/>
        <v>0.33333333333333331</v>
      </c>
      <c r="L265" s="27" t="str">
        <f>MID('USH2A e13 (A) - 2ry Str + Mask '!$D$2,E265,F265)</f>
        <v>(((((.</v>
      </c>
      <c r="M265" s="26">
        <f t="shared" si="54"/>
        <v>0.16666666666666666</v>
      </c>
      <c r="N265" s="28">
        <f t="shared" si="55"/>
        <v>-0.16666666666666666</v>
      </c>
      <c r="O265" s="29" t="str">
        <f t="shared" si="56"/>
        <v>ESS_hnRNPA1</v>
      </c>
      <c r="P265" s="29" t="str">
        <f t="shared" si="57"/>
        <v>ESS</v>
      </c>
      <c r="Q265" s="28">
        <f t="shared" si="58"/>
        <v>0</v>
      </c>
      <c r="R265" s="30">
        <f t="shared" si="59"/>
        <v>-0.16666666666666666</v>
      </c>
    </row>
    <row r="266" spans="1:18" ht="32" customHeight="1" x14ac:dyDescent="0.15">
      <c r="A266" s="20" t="s">
        <v>196</v>
      </c>
      <c r="B266" s="20" t="s">
        <v>2408</v>
      </c>
      <c r="C266" s="20" t="s">
        <v>37</v>
      </c>
      <c r="D266" s="21" t="s">
        <v>722</v>
      </c>
      <c r="E266" s="22">
        <f t="shared" si="48"/>
        <v>245</v>
      </c>
      <c r="F266" s="23">
        <f t="shared" si="49"/>
        <v>6</v>
      </c>
      <c r="G266" s="24">
        <f t="shared" si="50"/>
        <v>251</v>
      </c>
      <c r="H266" s="25">
        <f t="shared" si="51"/>
        <v>0.16666666666666666</v>
      </c>
      <c r="I266" s="26">
        <f t="shared" si="52"/>
        <v>0</v>
      </c>
      <c r="J266" s="27" t="str">
        <f>MID('USH2A e13 (A) - 2ry Str + Mask '!$A$2,E266,F266)</f>
        <v>((((..</v>
      </c>
      <c r="K266" s="26">
        <f t="shared" si="53"/>
        <v>0.33333333333333331</v>
      </c>
      <c r="L266" s="27" t="str">
        <f>MID('USH2A e13 (A) - 2ry Str + Mask '!$D$2,E266,F266)</f>
        <v>(((((.</v>
      </c>
      <c r="M266" s="26">
        <f t="shared" si="54"/>
        <v>0.16666666666666666</v>
      </c>
      <c r="N266" s="28">
        <f t="shared" si="55"/>
        <v>-0.16666666666666666</v>
      </c>
      <c r="O266" s="29" t="str">
        <f t="shared" si="56"/>
        <v>RESCUE ESE</v>
      </c>
      <c r="P266" s="29" t="str">
        <f t="shared" si="57"/>
        <v>ESE</v>
      </c>
      <c r="Q266" s="28">
        <f t="shared" si="58"/>
        <v>-0.16666666666666666</v>
      </c>
      <c r="R266" s="30">
        <f t="shared" si="59"/>
        <v>0</v>
      </c>
    </row>
    <row r="267" spans="1:18" ht="32" customHeight="1" x14ac:dyDescent="0.15">
      <c r="A267" s="20" t="s">
        <v>35</v>
      </c>
      <c r="B267" s="20" t="s">
        <v>2408</v>
      </c>
      <c r="C267" s="20" t="s">
        <v>37</v>
      </c>
      <c r="D267" s="21" t="s">
        <v>722</v>
      </c>
      <c r="E267" s="22">
        <f t="shared" si="48"/>
        <v>245</v>
      </c>
      <c r="F267" s="23">
        <f t="shared" si="49"/>
        <v>6</v>
      </c>
      <c r="G267" s="24">
        <f t="shared" si="50"/>
        <v>251</v>
      </c>
      <c r="H267" s="25">
        <f t="shared" si="51"/>
        <v>0.16666666666666666</v>
      </c>
      <c r="I267" s="26">
        <f t="shared" si="52"/>
        <v>0</v>
      </c>
      <c r="J267" s="27" t="str">
        <f>MID('USH2A e13 (A) - 2ry Str + Mask '!$A$2,E267,F267)</f>
        <v>((((..</v>
      </c>
      <c r="K267" s="26">
        <f t="shared" si="53"/>
        <v>0.33333333333333331</v>
      </c>
      <c r="L267" s="27" t="str">
        <f>MID('USH2A e13 (A) - 2ry Str + Mask '!$D$2,E267,F267)</f>
        <v>(((((.</v>
      </c>
      <c r="M267" s="26">
        <f t="shared" si="54"/>
        <v>0.16666666666666666</v>
      </c>
      <c r="N267" s="28">
        <f t="shared" si="55"/>
        <v>-0.16666666666666666</v>
      </c>
      <c r="O267" s="29" t="str">
        <f t="shared" si="56"/>
        <v>EIE</v>
      </c>
      <c r="P267" s="29" t="str">
        <f t="shared" si="57"/>
        <v>ESE</v>
      </c>
      <c r="Q267" s="28">
        <f t="shared" si="58"/>
        <v>-0.16666666666666666</v>
      </c>
      <c r="R267" s="30">
        <f t="shared" si="59"/>
        <v>0</v>
      </c>
    </row>
    <row r="268" spans="1:18" ht="32" customHeight="1" x14ac:dyDescent="0.15">
      <c r="A268" s="20" t="s">
        <v>196</v>
      </c>
      <c r="B268" s="20" t="s">
        <v>970</v>
      </c>
      <c r="C268" s="20" t="s">
        <v>37</v>
      </c>
      <c r="D268" s="21" t="s">
        <v>724</v>
      </c>
      <c r="E268" s="22">
        <f t="shared" si="48"/>
        <v>246</v>
      </c>
      <c r="F268" s="23">
        <f t="shared" si="49"/>
        <v>6</v>
      </c>
      <c r="G268" s="24">
        <f t="shared" si="50"/>
        <v>252</v>
      </c>
      <c r="H268" s="25">
        <f t="shared" si="51"/>
        <v>0.16666666666666666</v>
      </c>
      <c r="I268" s="26">
        <f t="shared" si="52"/>
        <v>0</v>
      </c>
      <c r="J268" s="27" t="str">
        <f>MID('USH2A e13 (A) - 2ry Str + Mask '!$A$2,E268,F268)</f>
        <v>(((...</v>
      </c>
      <c r="K268" s="26">
        <f t="shared" si="53"/>
        <v>0.5</v>
      </c>
      <c r="L268" s="27" t="str">
        <f>MID('USH2A e13 (A) - 2ry Str + Mask '!$D$2,E268,F268)</f>
        <v>((((..</v>
      </c>
      <c r="M268" s="26">
        <f t="shared" si="54"/>
        <v>0.33333333333333331</v>
      </c>
      <c r="N268" s="28">
        <f t="shared" si="55"/>
        <v>-0.16666666666666669</v>
      </c>
      <c r="O268" s="29" t="str">
        <f t="shared" si="56"/>
        <v>RESCUE ESE</v>
      </c>
      <c r="P268" s="29" t="str">
        <f t="shared" si="57"/>
        <v>ESE</v>
      </c>
      <c r="Q268" s="28">
        <f t="shared" si="58"/>
        <v>-0.16666666666666669</v>
      </c>
      <c r="R268" s="30">
        <f t="shared" si="59"/>
        <v>0</v>
      </c>
    </row>
    <row r="269" spans="1:18" ht="32" customHeight="1" x14ac:dyDescent="0.15">
      <c r="A269" s="20" t="s">
        <v>35</v>
      </c>
      <c r="B269" s="20" t="s">
        <v>970</v>
      </c>
      <c r="C269" s="20" t="s">
        <v>37</v>
      </c>
      <c r="D269" s="21" t="s">
        <v>724</v>
      </c>
      <c r="E269" s="22">
        <f t="shared" si="48"/>
        <v>246</v>
      </c>
      <c r="F269" s="23">
        <f t="shared" si="49"/>
        <v>6</v>
      </c>
      <c r="G269" s="24">
        <f t="shared" si="50"/>
        <v>252</v>
      </c>
      <c r="H269" s="25">
        <f t="shared" si="51"/>
        <v>0.16666666666666666</v>
      </c>
      <c r="I269" s="26">
        <f t="shared" si="52"/>
        <v>0</v>
      </c>
      <c r="J269" s="27" t="str">
        <f>MID('USH2A e13 (A) - 2ry Str + Mask '!$A$2,E269,F269)</f>
        <v>(((...</v>
      </c>
      <c r="K269" s="26">
        <f t="shared" si="53"/>
        <v>0.5</v>
      </c>
      <c r="L269" s="27" t="str">
        <f>MID('USH2A e13 (A) - 2ry Str + Mask '!$D$2,E269,F269)</f>
        <v>((((..</v>
      </c>
      <c r="M269" s="26">
        <f t="shared" si="54"/>
        <v>0.33333333333333331</v>
      </c>
      <c r="N269" s="28">
        <f t="shared" si="55"/>
        <v>-0.16666666666666669</v>
      </c>
      <c r="O269" s="29" t="str">
        <f t="shared" si="56"/>
        <v>EIE</v>
      </c>
      <c r="P269" s="29" t="str">
        <f t="shared" si="57"/>
        <v>ESE</v>
      </c>
      <c r="Q269" s="28">
        <f t="shared" si="58"/>
        <v>-0.16666666666666669</v>
      </c>
      <c r="R269" s="30">
        <f t="shared" si="59"/>
        <v>0</v>
      </c>
    </row>
    <row r="270" spans="1:18" ht="32" customHeight="1" x14ac:dyDescent="0.15">
      <c r="A270" s="20" t="s">
        <v>88</v>
      </c>
      <c r="B270" s="20" t="s">
        <v>2411</v>
      </c>
      <c r="C270" s="20" t="s">
        <v>2412</v>
      </c>
      <c r="D270" s="21" t="s">
        <v>1508</v>
      </c>
      <c r="E270" s="22">
        <f t="shared" si="48"/>
        <v>247</v>
      </c>
      <c r="F270" s="23">
        <f t="shared" si="49"/>
        <v>6</v>
      </c>
      <c r="G270" s="24">
        <f t="shared" si="50"/>
        <v>253</v>
      </c>
      <c r="H270" s="25">
        <f t="shared" si="51"/>
        <v>0.16666666666666666</v>
      </c>
      <c r="I270" s="26">
        <f t="shared" si="52"/>
        <v>0</v>
      </c>
      <c r="J270" s="27" t="str">
        <f>MID('USH2A e13 (A) - 2ry Str + Mask '!$A$2,E270,F270)</f>
        <v>((....</v>
      </c>
      <c r="K270" s="26">
        <f t="shared" si="53"/>
        <v>0.66666666666666663</v>
      </c>
      <c r="L270" s="27" t="str">
        <f>MID('USH2A e13 (A) - 2ry Str + Mask '!$D$2,E270,F270)</f>
        <v>(((...</v>
      </c>
      <c r="M270" s="26">
        <f t="shared" si="54"/>
        <v>0.5</v>
      </c>
      <c r="N270" s="28">
        <f t="shared" si="55"/>
        <v>-0.16666666666666663</v>
      </c>
      <c r="O270" s="29" t="str">
        <f t="shared" si="56"/>
        <v>ESE_9G8</v>
      </c>
      <c r="P270" s="29" t="str">
        <f t="shared" si="57"/>
        <v>ESE</v>
      </c>
      <c r="Q270" s="28">
        <f t="shared" si="58"/>
        <v>-0.16666666666666663</v>
      </c>
      <c r="R270" s="30">
        <f t="shared" si="59"/>
        <v>0</v>
      </c>
    </row>
    <row r="271" spans="1:18" ht="32" customHeight="1" x14ac:dyDescent="0.15">
      <c r="A271" s="20" t="s">
        <v>196</v>
      </c>
      <c r="B271" s="20" t="s">
        <v>2411</v>
      </c>
      <c r="C271" s="20" t="s">
        <v>37</v>
      </c>
      <c r="D271" s="21" t="s">
        <v>1508</v>
      </c>
      <c r="E271" s="22">
        <f t="shared" si="48"/>
        <v>247</v>
      </c>
      <c r="F271" s="23">
        <f t="shared" si="49"/>
        <v>6</v>
      </c>
      <c r="G271" s="24">
        <f t="shared" si="50"/>
        <v>253</v>
      </c>
      <c r="H271" s="25">
        <f t="shared" si="51"/>
        <v>0.16666666666666666</v>
      </c>
      <c r="I271" s="26">
        <f t="shared" si="52"/>
        <v>0</v>
      </c>
      <c r="J271" s="27" t="str">
        <f>MID('USH2A e13 (A) - 2ry Str + Mask '!$A$2,E271,F271)</f>
        <v>((....</v>
      </c>
      <c r="K271" s="26">
        <f t="shared" si="53"/>
        <v>0.66666666666666663</v>
      </c>
      <c r="L271" s="27" t="str">
        <f>MID('USH2A e13 (A) - 2ry Str + Mask '!$D$2,E271,F271)</f>
        <v>(((...</v>
      </c>
      <c r="M271" s="26">
        <f t="shared" si="54"/>
        <v>0.5</v>
      </c>
      <c r="N271" s="28">
        <f t="shared" si="55"/>
        <v>-0.16666666666666663</v>
      </c>
      <c r="O271" s="29" t="str">
        <f t="shared" si="56"/>
        <v>RESCUE ESE</v>
      </c>
      <c r="P271" s="29" t="str">
        <f t="shared" si="57"/>
        <v>ESE</v>
      </c>
      <c r="Q271" s="28">
        <f t="shared" si="58"/>
        <v>-0.16666666666666663</v>
      </c>
      <c r="R271" s="30">
        <f t="shared" si="59"/>
        <v>0</v>
      </c>
    </row>
    <row r="272" spans="1:18" ht="32" customHeight="1" x14ac:dyDescent="0.15">
      <c r="A272" s="20" t="s">
        <v>35</v>
      </c>
      <c r="B272" s="20" t="s">
        <v>2411</v>
      </c>
      <c r="C272" s="20" t="s">
        <v>37</v>
      </c>
      <c r="D272" s="21" t="s">
        <v>1508</v>
      </c>
      <c r="E272" s="22">
        <f t="shared" si="48"/>
        <v>247</v>
      </c>
      <c r="F272" s="23">
        <f t="shared" si="49"/>
        <v>6</v>
      </c>
      <c r="G272" s="24">
        <f t="shared" si="50"/>
        <v>253</v>
      </c>
      <c r="H272" s="25">
        <f t="shared" si="51"/>
        <v>0.16666666666666666</v>
      </c>
      <c r="I272" s="26">
        <f t="shared" si="52"/>
        <v>0</v>
      </c>
      <c r="J272" s="27" t="str">
        <f>MID('USH2A e13 (A) - 2ry Str + Mask '!$A$2,E272,F272)</f>
        <v>((....</v>
      </c>
      <c r="K272" s="26">
        <f t="shared" si="53"/>
        <v>0.66666666666666663</v>
      </c>
      <c r="L272" s="27" t="str">
        <f>MID('USH2A e13 (A) - 2ry Str + Mask '!$D$2,E272,F272)</f>
        <v>(((...</v>
      </c>
      <c r="M272" s="26">
        <f t="shared" si="54"/>
        <v>0.5</v>
      </c>
      <c r="N272" s="28">
        <f t="shared" si="55"/>
        <v>-0.16666666666666663</v>
      </c>
      <c r="O272" s="29" t="str">
        <f t="shared" si="56"/>
        <v>EIE</v>
      </c>
      <c r="P272" s="29" t="str">
        <f t="shared" si="57"/>
        <v>ESE</v>
      </c>
      <c r="Q272" s="28">
        <f t="shared" si="58"/>
        <v>-0.16666666666666663</v>
      </c>
      <c r="R272" s="30">
        <f t="shared" si="59"/>
        <v>0</v>
      </c>
    </row>
    <row r="273" spans="1:18" ht="32" customHeight="1" x14ac:dyDescent="0.15">
      <c r="A273" s="20" t="s">
        <v>795</v>
      </c>
      <c r="B273" s="20" t="s">
        <v>2413</v>
      </c>
      <c r="C273" s="20" t="s">
        <v>976</v>
      </c>
      <c r="D273" s="21" t="s">
        <v>2049</v>
      </c>
      <c r="E273" s="22">
        <f t="shared" si="48"/>
        <v>248</v>
      </c>
      <c r="F273" s="23">
        <f t="shared" si="49"/>
        <v>5</v>
      </c>
      <c r="G273" s="24">
        <f t="shared" si="50"/>
        <v>253</v>
      </c>
      <c r="H273" s="25">
        <f t="shared" si="51"/>
        <v>0.2</v>
      </c>
      <c r="I273" s="26">
        <f t="shared" si="52"/>
        <v>0</v>
      </c>
      <c r="J273" s="27" t="str">
        <f>MID('USH2A e13 (A) - 2ry Str + Mask '!$A$2,E273,F273)</f>
        <v>(....</v>
      </c>
      <c r="K273" s="26">
        <f t="shared" si="53"/>
        <v>0.8</v>
      </c>
      <c r="L273" s="27" t="str">
        <f>MID('USH2A e13 (A) - 2ry Str + Mask '!$D$2,E273,F273)</f>
        <v>((...</v>
      </c>
      <c r="M273" s="26">
        <f t="shared" si="54"/>
        <v>0.6</v>
      </c>
      <c r="N273" s="28">
        <f t="shared" si="55"/>
        <v>-0.20000000000000007</v>
      </c>
      <c r="O273" s="29" t="str">
        <f t="shared" si="56"/>
        <v>ESE_Tra2</v>
      </c>
      <c r="P273" s="29" t="str">
        <f t="shared" si="57"/>
        <v>ESE</v>
      </c>
      <c r="Q273" s="28">
        <f t="shared" si="58"/>
        <v>-0.20000000000000007</v>
      </c>
      <c r="R273" s="30">
        <f t="shared" si="59"/>
        <v>0</v>
      </c>
    </row>
    <row r="274" spans="1:18" ht="32" customHeight="1" x14ac:dyDescent="0.15">
      <c r="A274" s="20" t="s">
        <v>35</v>
      </c>
      <c r="B274" s="20" t="s">
        <v>2414</v>
      </c>
      <c r="C274" s="20" t="s">
        <v>37</v>
      </c>
      <c r="D274" s="21" t="s">
        <v>2049</v>
      </c>
      <c r="E274" s="22">
        <f t="shared" si="48"/>
        <v>248</v>
      </c>
      <c r="F274" s="23">
        <f t="shared" si="49"/>
        <v>6</v>
      </c>
      <c r="G274" s="24">
        <f t="shared" si="50"/>
        <v>254</v>
      </c>
      <c r="H274" s="25">
        <f t="shared" si="51"/>
        <v>0.16666666666666666</v>
      </c>
      <c r="I274" s="26">
        <f t="shared" si="52"/>
        <v>0</v>
      </c>
      <c r="J274" s="27" t="str">
        <f>MID('USH2A e13 (A) - 2ry Str + Mask '!$A$2,E274,F274)</f>
        <v>(.....</v>
      </c>
      <c r="K274" s="26">
        <f t="shared" si="53"/>
        <v>0.83333333333333337</v>
      </c>
      <c r="L274" s="27" t="str">
        <f>MID('USH2A e13 (A) - 2ry Str + Mask '!$D$2,E274,F274)</f>
        <v>((....</v>
      </c>
      <c r="M274" s="26">
        <f t="shared" si="54"/>
        <v>0.66666666666666663</v>
      </c>
      <c r="N274" s="28">
        <f t="shared" si="55"/>
        <v>-0.16666666666666674</v>
      </c>
      <c r="O274" s="29" t="str">
        <f t="shared" si="56"/>
        <v>EIE</v>
      </c>
      <c r="P274" s="29" t="str">
        <f t="shared" si="57"/>
        <v>ESE</v>
      </c>
      <c r="Q274" s="28">
        <f t="shared" si="58"/>
        <v>-0.16666666666666674</v>
      </c>
      <c r="R274" s="30">
        <f t="shared" si="59"/>
        <v>0</v>
      </c>
    </row>
    <row r="275" spans="1:18" ht="32" customHeight="1" x14ac:dyDescent="0.15">
      <c r="A275" s="20" t="s">
        <v>46</v>
      </c>
      <c r="B275" s="20" t="s">
        <v>2415</v>
      </c>
      <c r="C275" s="20" t="s">
        <v>37</v>
      </c>
      <c r="D275" s="21" t="s">
        <v>2053</v>
      </c>
      <c r="E275" s="22">
        <f t="shared" si="48"/>
        <v>251</v>
      </c>
      <c r="F275" s="23">
        <f t="shared" si="49"/>
        <v>6</v>
      </c>
      <c r="G275" s="24">
        <f t="shared" si="50"/>
        <v>257</v>
      </c>
      <c r="H275" s="25">
        <f t="shared" si="51"/>
        <v>0</v>
      </c>
      <c r="I275" s="26">
        <f t="shared" si="52"/>
        <v>-0.16666666666666666</v>
      </c>
      <c r="J275" s="27" t="str">
        <f>MID('USH2A e13 (A) - 2ry Str + Mask '!$A$2,E275,F275)</f>
        <v>......</v>
      </c>
      <c r="K275" s="26">
        <f t="shared" si="53"/>
        <v>1</v>
      </c>
      <c r="L275" s="27" t="str">
        <f>MID('USH2A e13 (A) - 2ry Str + Mask '!$D$2,E275,F275)</f>
        <v>......</v>
      </c>
      <c r="M275" s="26">
        <f t="shared" si="54"/>
        <v>1</v>
      </c>
      <c r="N275" s="28">
        <f t="shared" si="55"/>
        <v>0</v>
      </c>
      <c r="O275" s="29" t="str">
        <f t="shared" si="56"/>
        <v>IIE</v>
      </c>
      <c r="P275" s="29" t="str">
        <f t="shared" si="57"/>
        <v>ESS</v>
      </c>
      <c r="Q275" s="28">
        <f t="shared" si="58"/>
        <v>0</v>
      </c>
      <c r="R275" s="30">
        <f t="shared" si="59"/>
        <v>0</v>
      </c>
    </row>
    <row r="276" spans="1:18" ht="32" customHeight="1" x14ac:dyDescent="0.15">
      <c r="A276" s="20" t="s">
        <v>46</v>
      </c>
      <c r="B276" s="20" t="s">
        <v>2416</v>
      </c>
      <c r="C276" s="20" t="s">
        <v>37</v>
      </c>
      <c r="D276" s="21" t="s">
        <v>730</v>
      </c>
      <c r="E276" s="22">
        <f t="shared" si="48"/>
        <v>252</v>
      </c>
      <c r="F276" s="23">
        <f t="shared" si="49"/>
        <v>6</v>
      </c>
      <c r="G276" s="24">
        <f t="shared" si="50"/>
        <v>258</v>
      </c>
      <c r="H276" s="25">
        <f t="shared" si="51"/>
        <v>0</v>
      </c>
      <c r="I276" s="26">
        <f t="shared" si="52"/>
        <v>-0.16666666666666666</v>
      </c>
      <c r="J276" s="27" t="str">
        <f>MID('USH2A e13 (A) - 2ry Str + Mask '!$A$2,E276,F276)</f>
        <v>......</v>
      </c>
      <c r="K276" s="26">
        <f t="shared" si="53"/>
        <v>1</v>
      </c>
      <c r="L276" s="27" t="str">
        <f>MID('USH2A e13 (A) - 2ry Str + Mask '!$D$2,E276,F276)</f>
        <v>......</v>
      </c>
      <c r="M276" s="26">
        <f t="shared" si="54"/>
        <v>1</v>
      </c>
      <c r="N276" s="28">
        <f t="shared" si="55"/>
        <v>0</v>
      </c>
      <c r="O276" s="29" t="str">
        <f t="shared" si="56"/>
        <v>IIE</v>
      </c>
      <c r="P276" s="29" t="str">
        <f t="shared" si="57"/>
        <v>ESS</v>
      </c>
      <c r="Q276" s="28">
        <f t="shared" si="58"/>
        <v>0</v>
      </c>
      <c r="R276" s="30">
        <f t="shared" si="59"/>
        <v>0</v>
      </c>
    </row>
    <row r="277" spans="1:18" ht="32" customHeight="1" x14ac:dyDescent="0.15">
      <c r="A277" s="20" t="s">
        <v>46</v>
      </c>
      <c r="B277" s="20" t="s">
        <v>2213</v>
      </c>
      <c r="C277" s="20" t="s">
        <v>37</v>
      </c>
      <c r="D277" s="21" t="s">
        <v>1515</v>
      </c>
      <c r="E277" s="22">
        <f t="shared" si="48"/>
        <v>253</v>
      </c>
      <c r="F277" s="23">
        <f t="shared" si="49"/>
        <v>6</v>
      </c>
      <c r="G277" s="24">
        <f t="shared" si="50"/>
        <v>259</v>
      </c>
      <c r="H277" s="25">
        <f t="shared" si="51"/>
        <v>0</v>
      </c>
      <c r="I277" s="26">
        <f t="shared" si="52"/>
        <v>-0.16666666666666666</v>
      </c>
      <c r="J277" s="27" t="str">
        <f>MID('USH2A e13 (A) - 2ry Str + Mask '!$A$2,E277,F277)</f>
        <v>......</v>
      </c>
      <c r="K277" s="26">
        <f t="shared" si="53"/>
        <v>1</v>
      </c>
      <c r="L277" s="27" t="str">
        <f>MID('USH2A e13 (A) - 2ry Str + Mask '!$D$2,E277,F277)</f>
        <v>......</v>
      </c>
      <c r="M277" s="26">
        <f t="shared" si="54"/>
        <v>1</v>
      </c>
      <c r="N277" s="28">
        <f t="shared" si="55"/>
        <v>0</v>
      </c>
      <c r="O277" s="29" t="str">
        <f t="shared" si="56"/>
        <v>IIE</v>
      </c>
      <c r="P277" s="29" t="str">
        <f t="shared" si="57"/>
        <v>ESS</v>
      </c>
      <c r="Q277" s="28">
        <f t="shared" si="58"/>
        <v>0</v>
      </c>
      <c r="R277" s="30">
        <f t="shared" si="59"/>
        <v>0</v>
      </c>
    </row>
    <row r="278" spans="1:18" ht="32" customHeight="1" x14ac:dyDescent="0.15">
      <c r="A278" s="20" t="s">
        <v>35</v>
      </c>
      <c r="B278" s="20" t="s">
        <v>2417</v>
      </c>
      <c r="C278" s="20" t="s">
        <v>37</v>
      </c>
      <c r="D278" s="21" t="s">
        <v>1517</v>
      </c>
      <c r="E278" s="22">
        <f t="shared" si="48"/>
        <v>254</v>
      </c>
      <c r="F278" s="23">
        <f t="shared" si="49"/>
        <v>6</v>
      </c>
      <c r="G278" s="24">
        <f t="shared" si="50"/>
        <v>260</v>
      </c>
      <c r="H278" s="25">
        <f t="shared" si="51"/>
        <v>0.16666666666666666</v>
      </c>
      <c r="I278" s="26">
        <f t="shared" si="52"/>
        <v>0</v>
      </c>
      <c r="J278" s="27" t="str">
        <f>MID('USH2A e13 (A) - 2ry Str + Mask '!$A$2,E278,F278)</f>
        <v>......</v>
      </c>
      <c r="K278" s="26">
        <f t="shared" si="53"/>
        <v>1</v>
      </c>
      <c r="L278" s="27" t="str">
        <f>MID('USH2A e13 (A) - 2ry Str + Mask '!$D$2,E278,F278)</f>
        <v>......</v>
      </c>
      <c r="M278" s="26">
        <f t="shared" si="54"/>
        <v>1</v>
      </c>
      <c r="N278" s="28">
        <f t="shared" si="55"/>
        <v>0</v>
      </c>
      <c r="O278" s="29" t="str">
        <f t="shared" si="56"/>
        <v>EIE</v>
      </c>
      <c r="P278" s="29" t="str">
        <f t="shared" si="57"/>
        <v>ESE</v>
      </c>
      <c r="Q278" s="28">
        <f t="shared" si="58"/>
        <v>0</v>
      </c>
      <c r="R278" s="30">
        <f t="shared" si="59"/>
        <v>0</v>
      </c>
    </row>
    <row r="279" spans="1:18" ht="32" customHeight="1" x14ac:dyDescent="0.15">
      <c r="A279" s="20" t="s">
        <v>46</v>
      </c>
      <c r="B279" s="20" t="s">
        <v>2417</v>
      </c>
      <c r="C279" s="20" t="s">
        <v>37</v>
      </c>
      <c r="D279" s="21" t="s">
        <v>1517</v>
      </c>
      <c r="E279" s="22">
        <f t="shared" si="48"/>
        <v>254</v>
      </c>
      <c r="F279" s="23">
        <f t="shared" si="49"/>
        <v>6</v>
      </c>
      <c r="G279" s="24">
        <f t="shared" si="50"/>
        <v>260</v>
      </c>
      <c r="H279" s="25">
        <f t="shared" si="51"/>
        <v>0</v>
      </c>
      <c r="I279" s="26">
        <f t="shared" si="52"/>
        <v>-0.16666666666666666</v>
      </c>
      <c r="J279" s="27" t="str">
        <f>MID('USH2A e13 (A) - 2ry Str + Mask '!$A$2,E279,F279)</f>
        <v>......</v>
      </c>
      <c r="K279" s="26">
        <f t="shared" si="53"/>
        <v>1</v>
      </c>
      <c r="L279" s="27" t="str">
        <f>MID('USH2A e13 (A) - 2ry Str + Mask '!$D$2,E279,F279)</f>
        <v>......</v>
      </c>
      <c r="M279" s="26">
        <f t="shared" si="54"/>
        <v>1</v>
      </c>
      <c r="N279" s="28">
        <f t="shared" si="55"/>
        <v>0</v>
      </c>
      <c r="O279" s="29" t="str">
        <f t="shared" si="56"/>
        <v>IIE</v>
      </c>
      <c r="P279" s="29" t="str">
        <f t="shared" si="57"/>
        <v>ESS</v>
      </c>
      <c r="Q279" s="28">
        <f t="shared" si="58"/>
        <v>0</v>
      </c>
      <c r="R279" s="30">
        <f t="shared" si="59"/>
        <v>0</v>
      </c>
    </row>
    <row r="280" spans="1:18" ht="44" customHeight="1" x14ac:dyDescent="0.15">
      <c r="A280" s="20" t="s">
        <v>54</v>
      </c>
      <c r="B280" s="20" t="s">
        <v>2418</v>
      </c>
      <c r="C280" s="20" t="s">
        <v>2419</v>
      </c>
      <c r="D280" s="21" t="s">
        <v>1517</v>
      </c>
      <c r="E280" s="22">
        <f t="shared" si="48"/>
        <v>254</v>
      </c>
      <c r="F280" s="23">
        <f t="shared" si="49"/>
        <v>7</v>
      </c>
      <c r="G280" s="24">
        <f t="shared" si="50"/>
        <v>261</v>
      </c>
      <c r="H280" s="25">
        <f t="shared" si="51"/>
        <v>0.14285714285714285</v>
      </c>
      <c r="I280" s="26">
        <f t="shared" si="52"/>
        <v>0</v>
      </c>
      <c r="J280" s="27" t="str">
        <f>MID('USH2A e13 (A) - 2ry Str + Mask '!$A$2,E280,F280)</f>
        <v>.......</v>
      </c>
      <c r="K280" s="26">
        <f t="shared" si="53"/>
        <v>1</v>
      </c>
      <c r="L280" s="27" t="str">
        <f>MID('USH2A e13 (A) - 2ry Str + Mask '!$D$2,E280,F280)</f>
        <v>.......</v>
      </c>
      <c r="M280" s="26">
        <f t="shared" si="54"/>
        <v>1</v>
      </c>
      <c r="N280" s="28">
        <f t="shared" si="55"/>
        <v>0</v>
      </c>
      <c r="O280" s="29" t="str">
        <f t="shared" si="56"/>
        <v>ESE_SRp40</v>
      </c>
      <c r="P280" s="29" t="str">
        <f t="shared" si="57"/>
        <v>ESE</v>
      </c>
      <c r="Q280" s="28">
        <f t="shared" si="58"/>
        <v>0</v>
      </c>
      <c r="R280" s="30">
        <f t="shared" si="59"/>
        <v>0</v>
      </c>
    </row>
    <row r="281" spans="1:18" ht="32" customHeight="1" x14ac:dyDescent="0.15">
      <c r="A281" s="20" t="s">
        <v>35</v>
      </c>
      <c r="B281" s="20" t="s">
        <v>2420</v>
      </c>
      <c r="C281" s="20" t="s">
        <v>37</v>
      </c>
      <c r="D281" s="21" t="s">
        <v>1519</v>
      </c>
      <c r="E281" s="22">
        <f t="shared" si="48"/>
        <v>255</v>
      </c>
      <c r="F281" s="23">
        <f t="shared" si="49"/>
        <v>6</v>
      </c>
      <c r="G281" s="24">
        <f t="shared" si="50"/>
        <v>261</v>
      </c>
      <c r="H281" s="25">
        <f t="shared" si="51"/>
        <v>0.16666666666666666</v>
      </c>
      <c r="I281" s="26">
        <f t="shared" si="52"/>
        <v>0</v>
      </c>
      <c r="J281" s="27" t="str">
        <f>MID('USH2A e13 (A) - 2ry Str + Mask '!$A$2,E281,F281)</f>
        <v>......</v>
      </c>
      <c r="K281" s="26">
        <f t="shared" si="53"/>
        <v>1</v>
      </c>
      <c r="L281" s="27" t="str">
        <f>MID('USH2A e13 (A) - 2ry Str + Mask '!$D$2,E281,F281)</f>
        <v>......</v>
      </c>
      <c r="M281" s="26">
        <f t="shared" si="54"/>
        <v>1</v>
      </c>
      <c r="N281" s="28">
        <f t="shared" si="55"/>
        <v>0</v>
      </c>
      <c r="O281" s="29" t="str">
        <f t="shared" si="56"/>
        <v>EIE</v>
      </c>
      <c r="P281" s="29" t="str">
        <f t="shared" si="57"/>
        <v>ESE</v>
      </c>
      <c r="Q281" s="28">
        <f t="shared" si="58"/>
        <v>0</v>
      </c>
      <c r="R281" s="30">
        <f t="shared" si="59"/>
        <v>0</v>
      </c>
    </row>
    <row r="282" spans="1:18" ht="32" customHeight="1" x14ac:dyDescent="0.15">
      <c r="A282" s="20" t="s">
        <v>46</v>
      </c>
      <c r="B282" s="20" t="s">
        <v>2420</v>
      </c>
      <c r="C282" s="20" t="s">
        <v>37</v>
      </c>
      <c r="D282" s="21" t="s">
        <v>1519</v>
      </c>
      <c r="E282" s="22">
        <f t="shared" si="48"/>
        <v>255</v>
      </c>
      <c r="F282" s="23">
        <f t="shared" si="49"/>
        <v>6</v>
      </c>
      <c r="G282" s="24">
        <f t="shared" si="50"/>
        <v>261</v>
      </c>
      <c r="H282" s="25">
        <f t="shared" si="51"/>
        <v>0</v>
      </c>
      <c r="I282" s="26">
        <f t="shared" si="52"/>
        <v>-0.16666666666666666</v>
      </c>
      <c r="J282" s="27" t="str">
        <f>MID('USH2A e13 (A) - 2ry Str + Mask '!$A$2,E282,F282)</f>
        <v>......</v>
      </c>
      <c r="K282" s="26">
        <f t="shared" si="53"/>
        <v>1</v>
      </c>
      <c r="L282" s="27" t="str">
        <f>MID('USH2A e13 (A) - 2ry Str + Mask '!$D$2,E282,F282)</f>
        <v>......</v>
      </c>
      <c r="M282" s="26">
        <f t="shared" si="54"/>
        <v>1</v>
      </c>
      <c r="N282" s="28">
        <f t="shared" si="55"/>
        <v>0</v>
      </c>
      <c r="O282" s="29" t="str">
        <f t="shared" si="56"/>
        <v>IIE</v>
      </c>
      <c r="P282" s="29" t="str">
        <f t="shared" si="57"/>
        <v>ESS</v>
      </c>
      <c r="Q282" s="28">
        <f t="shared" si="58"/>
        <v>0</v>
      </c>
      <c r="R282" s="30">
        <f t="shared" si="59"/>
        <v>0</v>
      </c>
    </row>
    <row r="283" spans="1:18" ht="32" customHeight="1" x14ac:dyDescent="0.15">
      <c r="A283" s="20" t="s">
        <v>288</v>
      </c>
      <c r="B283" s="20" t="s">
        <v>2420</v>
      </c>
      <c r="C283" s="20" t="s">
        <v>37</v>
      </c>
      <c r="D283" s="21" t="s">
        <v>1519</v>
      </c>
      <c r="E283" s="22">
        <f t="shared" si="48"/>
        <v>255</v>
      </c>
      <c r="F283" s="23">
        <f t="shared" si="49"/>
        <v>6</v>
      </c>
      <c r="G283" s="24">
        <f t="shared" si="50"/>
        <v>261</v>
      </c>
      <c r="H283" s="25">
        <f t="shared" si="51"/>
        <v>0</v>
      </c>
      <c r="I283" s="26">
        <f t="shared" si="52"/>
        <v>-0.16666666666666666</v>
      </c>
      <c r="J283" s="27" t="str">
        <f>MID('USH2A e13 (A) - 2ry Str + Mask '!$A$2,E283,F283)</f>
        <v>......</v>
      </c>
      <c r="K283" s="26">
        <f t="shared" si="53"/>
        <v>1</v>
      </c>
      <c r="L283" s="27" t="str">
        <f>MID('USH2A e13 (A) - 2ry Str + Mask '!$D$2,E283,F283)</f>
        <v>......</v>
      </c>
      <c r="M283" s="26">
        <f t="shared" si="54"/>
        <v>1</v>
      </c>
      <c r="N283" s="28">
        <f t="shared" si="55"/>
        <v>0</v>
      </c>
      <c r="O283" s="29" t="str">
        <f t="shared" si="56"/>
        <v>Fas ESS</v>
      </c>
      <c r="P283" s="29" t="str">
        <f t="shared" si="57"/>
        <v>ESS</v>
      </c>
      <c r="Q283" s="28">
        <f t="shared" si="58"/>
        <v>0</v>
      </c>
      <c r="R283" s="30">
        <f t="shared" si="59"/>
        <v>0</v>
      </c>
    </row>
    <row r="284" spans="1:18" ht="44" customHeight="1" x14ac:dyDescent="0.15">
      <c r="A284" s="20" t="s">
        <v>69</v>
      </c>
      <c r="B284" s="20" t="s">
        <v>2421</v>
      </c>
      <c r="C284" s="20" t="s">
        <v>2422</v>
      </c>
      <c r="D284" s="21" t="s">
        <v>1519</v>
      </c>
      <c r="E284" s="22">
        <f t="shared" si="48"/>
        <v>255</v>
      </c>
      <c r="F284" s="23">
        <f t="shared" si="49"/>
        <v>7</v>
      </c>
      <c r="G284" s="24">
        <f t="shared" si="50"/>
        <v>262</v>
      </c>
      <c r="H284" s="25">
        <f t="shared" si="51"/>
        <v>0</v>
      </c>
      <c r="I284" s="26">
        <f t="shared" si="52"/>
        <v>-0.14285714285714285</v>
      </c>
      <c r="J284" s="27" t="str">
        <f>MID('USH2A e13 (A) - 2ry Str + Mask '!$A$2,E284,F284)</f>
        <v>.......</v>
      </c>
      <c r="K284" s="26">
        <f t="shared" si="53"/>
        <v>1</v>
      </c>
      <c r="L284" s="27" t="str">
        <f>MID('USH2A e13 (A) - 2ry Str + Mask '!$D$2,E284,F284)</f>
        <v>.......</v>
      </c>
      <c r="M284" s="26">
        <f t="shared" si="54"/>
        <v>1</v>
      </c>
      <c r="N284" s="28">
        <f t="shared" si="55"/>
        <v>0</v>
      </c>
      <c r="O284" s="29" t="str">
        <f t="shared" si="56"/>
        <v>Sironi_motif2</v>
      </c>
      <c r="P284" s="29" t="str">
        <f t="shared" si="57"/>
        <v>ESS</v>
      </c>
      <c r="Q284" s="28">
        <f t="shared" si="58"/>
        <v>0</v>
      </c>
      <c r="R284" s="30">
        <f t="shared" si="59"/>
        <v>0</v>
      </c>
    </row>
    <row r="285" spans="1:18" ht="44" customHeight="1" x14ac:dyDescent="0.15">
      <c r="A285" s="20" t="s">
        <v>65</v>
      </c>
      <c r="B285" s="20" t="s">
        <v>2423</v>
      </c>
      <c r="C285" s="20" t="s">
        <v>2424</v>
      </c>
      <c r="D285" s="21" t="s">
        <v>1523</v>
      </c>
      <c r="E285" s="22">
        <f t="shared" si="48"/>
        <v>256</v>
      </c>
      <c r="F285" s="23">
        <f t="shared" si="49"/>
        <v>6</v>
      </c>
      <c r="G285" s="24">
        <f t="shared" si="50"/>
        <v>262</v>
      </c>
      <c r="H285" s="25">
        <f t="shared" si="51"/>
        <v>0</v>
      </c>
      <c r="I285" s="26">
        <f t="shared" si="52"/>
        <v>-0.16666666666666666</v>
      </c>
      <c r="J285" s="27" t="str">
        <f>MID('USH2A e13 (A) - 2ry Str + Mask '!$A$2,E285,F285)</f>
        <v>......</v>
      </c>
      <c r="K285" s="26">
        <f t="shared" si="53"/>
        <v>1</v>
      </c>
      <c r="L285" s="27" t="str">
        <f>MID('USH2A e13 (A) - 2ry Str + Mask '!$D$2,E285,F285)</f>
        <v>......</v>
      </c>
      <c r="M285" s="26">
        <f t="shared" si="54"/>
        <v>1</v>
      </c>
      <c r="N285" s="28">
        <f t="shared" si="55"/>
        <v>0</v>
      </c>
      <c r="O285" s="29" t="str">
        <f t="shared" si="56"/>
        <v>ESS_hnRNPA1</v>
      </c>
      <c r="P285" s="29" t="str">
        <f t="shared" si="57"/>
        <v>ESS</v>
      </c>
      <c r="Q285" s="28">
        <f t="shared" si="58"/>
        <v>0</v>
      </c>
      <c r="R285" s="30">
        <f t="shared" si="59"/>
        <v>0</v>
      </c>
    </row>
    <row r="286" spans="1:18" ht="32" customHeight="1" x14ac:dyDescent="0.15">
      <c r="A286" s="20" t="s">
        <v>35</v>
      </c>
      <c r="B286" s="20" t="s">
        <v>2423</v>
      </c>
      <c r="C286" s="20" t="s">
        <v>37</v>
      </c>
      <c r="D286" s="21" t="s">
        <v>1523</v>
      </c>
      <c r="E286" s="22">
        <f t="shared" si="48"/>
        <v>256</v>
      </c>
      <c r="F286" s="23">
        <f t="shared" si="49"/>
        <v>6</v>
      </c>
      <c r="G286" s="24">
        <f t="shared" si="50"/>
        <v>262</v>
      </c>
      <c r="H286" s="25">
        <f t="shared" si="51"/>
        <v>0.16666666666666666</v>
      </c>
      <c r="I286" s="26">
        <f t="shared" si="52"/>
        <v>0</v>
      </c>
      <c r="J286" s="27" t="str">
        <f>MID('USH2A e13 (A) - 2ry Str + Mask '!$A$2,E286,F286)</f>
        <v>......</v>
      </c>
      <c r="K286" s="26">
        <f t="shared" si="53"/>
        <v>1</v>
      </c>
      <c r="L286" s="27" t="str">
        <f>MID('USH2A e13 (A) - 2ry Str + Mask '!$D$2,E286,F286)</f>
        <v>......</v>
      </c>
      <c r="M286" s="26">
        <f t="shared" si="54"/>
        <v>1</v>
      </c>
      <c r="N286" s="28">
        <f t="shared" si="55"/>
        <v>0</v>
      </c>
      <c r="O286" s="29" t="str">
        <f t="shared" si="56"/>
        <v>EIE</v>
      </c>
      <c r="P286" s="29" t="str">
        <f t="shared" si="57"/>
        <v>ESE</v>
      </c>
      <c r="Q286" s="28">
        <f t="shared" si="58"/>
        <v>0</v>
      </c>
      <c r="R286" s="30">
        <f t="shared" si="59"/>
        <v>0</v>
      </c>
    </row>
    <row r="287" spans="1:18" ht="32" customHeight="1" x14ac:dyDescent="0.15">
      <c r="A287" s="20" t="s">
        <v>46</v>
      </c>
      <c r="B287" s="20" t="s">
        <v>2423</v>
      </c>
      <c r="C287" s="20" t="s">
        <v>37</v>
      </c>
      <c r="D287" s="21" t="s">
        <v>1523</v>
      </c>
      <c r="E287" s="22">
        <f t="shared" si="48"/>
        <v>256</v>
      </c>
      <c r="F287" s="23">
        <f t="shared" si="49"/>
        <v>6</v>
      </c>
      <c r="G287" s="24">
        <f t="shared" si="50"/>
        <v>262</v>
      </c>
      <c r="H287" s="25">
        <f t="shared" si="51"/>
        <v>0</v>
      </c>
      <c r="I287" s="26">
        <f t="shared" si="52"/>
        <v>-0.16666666666666666</v>
      </c>
      <c r="J287" s="27" t="str">
        <f>MID('USH2A e13 (A) - 2ry Str + Mask '!$A$2,E287,F287)</f>
        <v>......</v>
      </c>
      <c r="K287" s="26">
        <f t="shared" si="53"/>
        <v>1</v>
      </c>
      <c r="L287" s="27" t="str">
        <f>MID('USH2A e13 (A) - 2ry Str + Mask '!$D$2,E287,F287)</f>
        <v>......</v>
      </c>
      <c r="M287" s="26">
        <f t="shared" si="54"/>
        <v>1</v>
      </c>
      <c r="N287" s="28">
        <f t="shared" si="55"/>
        <v>0</v>
      </c>
      <c r="O287" s="29" t="str">
        <f t="shared" si="56"/>
        <v>IIE</v>
      </c>
      <c r="P287" s="29" t="str">
        <f t="shared" si="57"/>
        <v>ESS</v>
      </c>
      <c r="Q287" s="28">
        <f t="shared" si="58"/>
        <v>0</v>
      </c>
      <c r="R287" s="30">
        <f t="shared" si="59"/>
        <v>0</v>
      </c>
    </row>
    <row r="288" spans="1:18" ht="32" customHeight="1" x14ac:dyDescent="0.15">
      <c r="A288" s="20" t="s">
        <v>288</v>
      </c>
      <c r="B288" s="20" t="s">
        <v>2423</v>
      </c>
      <c r="C288" s="20" t="s">
        <v>37</v>
      </c>
      <c r="D288" s="21" t="s">
        <v>1523</v>
      </c>
      <c r="E288" s="22">
        <f t="shared" si="48"/>
        <v>256</v>
      </c>
      <c r="F288" s="23">
        <f t="shared" si="49"/>
        <v>6</v>
      </c>
      <c r="G288" s="24">
        <f t="shared" si="50"/>
        <v>262</v>
      </c>
      <c r="H288" s="25">
        <f t="shared" si="51"/>
        <v>0</v>
      </c>
      <c r="I288" s="26">
        <f t="shared" si="52"/>
        <v>-0.16666666666666666</v>
      </c>
      <c r="J288" s="27" t="str">
        <f>MID('USH2A e13 (A) - 2ry Str + Mask '!$A$2,E288,F288)</f>
        <v>......</v>
      </c>
      <c r="K288" s="26">
        <f t="shared" si="53"/>
        <v>1</v>
      </c>
      <c r="L288" s="27" t="str">
        <f>MID('USH2A e13 (A) - 2ry Str + Mask '!$D$2,E288,F288)</f>
        <v>......</v>
      </c>
      <c r="M288" s="26">
        <f t="shared" si="54"/>
        <v>1</v>
      </c>
      <c r="N288" s="28">
        <f t="shared" si="55"/>
        <v>0</v>
      </c>
      <c r="O288" s="29" t="str">
        <f t="shared" si="56"/>
        <v>Fas ESS</v>
      </c>
      <c r="P288" s="29" t="str">
        <f t="shared" si="57"/>
        <v>ESS</v>
      </c>
      <c r="Q288" s="28">
        <f t="shared" si="58"/>
        <v>0</v>
      </c>
      <c r="R288" s="30">
        <f t="shared" si="59"/>
        <v>0</v>
      </c>
    </row>
    <row r="289" spans="1:18" ht="44" customHeight="1" x14ac:dyDescent="0.15">
      <c r="A289" s="20" t="s">
        <v>69</v>
      </c>
      <c r="B289" s="20" t="s">
        <v>2425</v>
      </c>
      <c r="C289" s="20" t="s">
        <v>2341</v>
      </c>
      <c r="D289" s="21" t="s">
        <v>1523</v>
      </c>
      <c r="E289" s="22">
        <f t="shared" si="48"/>
        <v>256</v>
      </c>
      <c r="F289" s="23">
        <f t="shared" si="49"/>
        <v>7</v>
      </c>
      <c r="G289" s="24">
        <f t="shared" si="50"/>
        <v>263</v>
      </c>
      <c r="H289" s="25">
        <f t="shared" si="51"/>
        <v>0</v>
      </c>
      <c r="I289" s="26">
        <f t="shared" si="52"/>
        <v>-0.14285714285714285</v>
      </c>
      <c r="J289" s="27" t="str">
        <f>MID('USH2A e13 (A) - 2ry Str + Mask '!$A$2,E289,F289)</f>
        <v>.......</v>
      </c>
      <c r="K289" s="26">
        <f t="shared" si="53"/>
        <v>1</v>
      </c>
      <c r="L289" s="27" t="str">
        <f>MID('USH2A e13 (A) - 2ry Str + Mask '!$D$2,E289,F289)</f>
        <v>.......</v>
      </c>
      <c r="M289" s="26">
        <f t="shared" si="54"/>
        <v>1</v>
      </c>
      <c r="N289" s="28">
        <f t="shared" si="55"/>
        <v>0</v>
      </c>
      <c r="O289" s="29" t="str">
        <f t="shared" si="56"/>
        <v>Sironi_motif2</v>
      </c>
      <c r="P289" s="29" t="str">
        <f t="shared" si="57"/>
        <v>ESS</v>
      </c>
      <c r="Q289" s="28">
        <f t="shared" si="58"/>
        <v>0</v>
      </c>
      <c r="R289" s="30">
        <f t="shared" si="59"/>
        <v>0</v>
      </c>
    </row>
    <row r="290" spans="1:18" ht="32" customHeight="1" x14ac:dyDescent="0.15">
      <c r="A290" s="20" t="s">
        <v>46</v>
      </c>
      <c r="B290" s="20" t="s">
        <v>2426</v>
      </c>
      <c r="C290" s="20" t="s">
        <v>37</v>
      </c>
      <c r="D290" s="21" t="s">
        <v>731</v>
      </c>
      <c r="E290" s="22">
        <f t="shared" si="48"/>
        <v>257</v>
      </c>
      <c r="F290" s="23">
        <f t="shared" si="49"/>
        <v>6</v>
      </c>
      <c r="G290" s="24">
        <f t="shared" si="50"/>
        <v>263</v>
      </c>
      <c r="H290" s="25">
        <f t="shared" si="51"/>
        <v>0</v>
      </c>
      <c r="I290" s="26">
        <f t="shared" si="52"/>
        <v>-0.16666666666666666</v>
      </c>
      <c r="J290" s="27" t="str">
        <f>MID('USH2A e13 (A) - 2ry Str + Mask '!$A$2,E290,F290)</f>
        <v>......</v>
      </c>
      <c r="K290" s="26">
        <f t="shared" si="53"/>
        <v>1</v>
      </c>
      <c r="L290" s="27" t="str">
        <f>MID('USH2A e13 (A) - 2ry Str + Mask '!$D$2,E290,F290)</f>
        <v>......</v>
      </c>
      <c r="M290" s="26">
        <f t="shared" si="54"/>
        <v>1</v>
      </c>
      <c r="N290" s="28">
        <f t="shared" si="55"/>
        <v>0</v>
      </c>
      <c r="O290" s="29" t="str">
        <f t="shared" si="56"/>
        <v>IIE</v>
      </c>
      <c r="P290" s="29" t="str">
        <f t="shared" si="57"/>
        <v>ESS</v>
      </c>
      <c r="Q290" s="28">
        <f t="shared" si="58"/>
        <v>0</v>
      </c>
      <c r="R290" s="30">
        <f t="shared" si="59"/>
        <v>0</v>
      </c>
    </row>
    <row r="291" spans="1:18" ht="32" customHeight="1" x14ac:dyDescent="0.15">
      <c r="A291" s="20" t="s">
        <v>184</v>
      </c>
      <c r="B291" s="20" t="s">
        <v>2427</v>
      </c>
      <c r="C291" s="20" t="s">
        <v>2428</v>
      </c>
      <c r="D291" s="21" t="s">
        <v>731</v>
      </c>
      <c r="E291" s="22">
        <f t="shared" si="48"/>
        <v>257</v>
      </c>
      <c r="F291" s="23">
        <f t="shared" si="49"/>
        <v>8</v>
      </c>
      <c r="G291" s="24">
        <f t="shared" si="50"/>
        <v>265</v>
      </c>
      <c r="H291" s="25">
        <f t="shared" si="51"/>
        <v>0</v>
      </c>
      <c r="I291" s="26">
        <f t="shared" si="52"/>
        <v>-0.125</v>
      </c>
      <c r="J291" s="27" t="str">
        <f>MID('USH2A e13 (A) - 2ry Str + Mask '!$A$2,E291,F291)</f>
        <v>........</v>
      </c>
      <c r="K291" s="26">
        <f t="shared" si="53"/>
        <v>1</v>
      </c>
      <c r="L291" s="27" t="str">
        <f>MID('USH2A e13 (A) - 2ry Str + Mask '!$D$2,E291,F291)</f>
        <v>........</v>
      </c>
      <c r="M291" s="26">
        <f t="shared" si="54"/>
        <v>1</v>
      </c>
      <c r="N291" s="28">
        <f t="shared" si="55"/>
        <v>0</v>
      </c>
      <c r="O291" s="29" t="str">
        <f t="shared" si="56"/>
        <v>PESS</v>
      </c>
      <c r="P291" s="29" t="str">
        <f t="shared" si="57"/>
        <v>ESS</v>
      </c>
      <c r="Q291" s="28">
        <f t="shared" si="58"/>
        <v>0</v>
      </c>
      <c r="R291" s="30">
        <f t="shared" si="59"/>
        <v>0</v>
      </c>
    </row>
    <row r="292" spans="1:18" ht="32" customHeight="1" x14ac:dyDescent="0.15">
      <c r="A292" s="20" t="s">
        <v>46</v>
      </c>
      <c r="B292" s="20" t="s">
        <v>2429</v>
      </c>
      <c r="C292" s="20" t="s">
        <v>37</v>
      </c>
      <c r="D292" s="21" t="s">
        <v>2065</v>
      </c>
      <c r="E292" s="22">
        <f t="shared" si="48"/>
        <v>258</v>
      </c>
      <c r="F292" s="23">
        <f t="shared" si="49"/>
        <v>6</v>
      </c>
      <c r="G292" s="24">
        <f t="shared" si="50"/>
        <v>264</v>
      </c>
      <c r="H292" s="25">
        <f t="shared" si="51"/>
        <v>0</v>
      </c>
      <c r="I292" s="26">
        <f t="shared" si="52"/>
        <v>-0.16666666666666666</v>
      </c>
      <c r="J292" s="27" t="str">
        <f>MID('USH2A e13 (A) - 2ry Str + Mask '!$A$2,E292,F292)</f>
        <v>......</v>
      </c>
      <c r="K292" s="26">
        <f t="shared" si="53"/>
        <v>1</v>
      </c>
      <c r="L292" s="27" t="str">
        <f>MID('USH2A e13 (A) - 2ry Str + Mask '!$D$2,E292,F292)</f>
        <v>......</v>
      </c>
      <c r="M292" s="26">
        <f t="shared" si="54"/>
        <v>1</v>
      </c>
      <c r="N292" s="28">
        <f t="shared" si="55"/>
        <v>0</v>
      </c>
      <c r="O292" s="29" t="str">
        <f t="shared" si="56"/>
        <v>IIE</v>
      </c>
      <c r="P292" s="29" t="str">
        <f t="shared" si="57"/>
        <v>ESS</v>
      </c>
      <c r="Q292" s="28">
        <f t="shared" si="58"/>
        <v>0</v>
      </c>
      <c r="R292" s="30">
        <f t="shared" si="59"/>
        <v>0</v>
      </c>
    </row>
    <row r="293" spans="1:18" ht="32" customHeight="1" x14ac:dyDescent="0.15">
      <c r="A293" s="20" t="s">
        <v>288</v>
      </c>
      <c r="B293" s="20" t="s">
        <v>2430</v>
      </c>
      <c r="C293" s="20" t="s">
        <v>37</v>
      </c>
      <c r="D293" s="21" t="s">
        <v>734</v>
      </c>
      <c r="E293" s="22">
        <f t="shared" si="48"/>
        <v>259</v>
      </c>
      <c r="F293" s="23">
        <f t="shared" si="49"/>
        <v>6</v>
      </c>
      <c r="G293" s="24">
        <f t="shared" si="50"/>
        <v>265</v>
      </c>
      <c r="H293" s="25">
        <f t="shared" si="51"/>
        <v>0</v>
      </c>
      <c r="I293" s="26">
        <f t="shared" si="52"/>
        <v>-0.16666666666666666</v>
      </c>
      <c r="J293" s="27" t="str">
        <f>MID('USH2A e13 (A) - 2ry Str + Mask '!$A$2,E293,F293)</f>
        <v>......</v>
      </c>
      <c r="K293" s="26">
        <f t="shared" si="53"/>
        <v>1</v>
      </c>
      <c r="L293" s="27" t="str">
        <f>MID('USH2A e13 (A) - 2ry Str + Mask '!$D$2,E293,F293)</f>
        <v>......</v>
      </c>
      <c r="M293" s="26">
        <f t="shared" si="54"/>
        <v>1</v>
      </c>
      <c r="N293" s="28">
        <f t="shared" si="55"/>
        <v>0</v>
      </c>
      <c r="O293" s="29" t="str">
        <f t="shared" si="56"/>
        <v>Fas ESS</v>
      </c>
      <c r="P293" s="29" t="str">
        <f t="shared" si="57"/>
        <v>ESS</v>
      </c>
      <c r="Q293" s="28">
        <f t="shared" si="58"/>
        <v>0</v>
      </c>
      <c r="R293" s="30">
        <f t="shared" si="59"/>
        <v>0</v>
      </c>
    </row>
    <row r="294" spans="1:18" ht="32" customHeight="1" x14ac:dyDescent="0.15">
      <c r="A294" s="20" t="s">
        <v>288</v>
      </c>
      <c r="B294" s="20" t="s">
        <v>2431</v>
      </c>
      <c r="C294" s="20" t="s">
        <v>37</v>
      </c>
      <c r="D294" s="21" t="s">
        <v>738</v>
      </c>
      <c r="E294" s="22">
        <f t="shared" si="48"/>
        <v>260</v>
      </c>
      <c r="F294" s="23">
        <f t="shared" si="49"/>
        <v>6</v>
      </c>
      <c r="G294" s="24">
        <f t="shared" si="50"/>
        <v>266</v>
      </c>
      <c r="H294" s="25">
        <f t="shared" si="51"/>
        <v>0</v>
      </c>
      <c r="I294" s="26">
        <f t="shared" si="52"/>
        <v>-0.16666666666666666</v>
      </c>
      <c r="J294" s="27" t="str">
        <f>MID('USH2A e13 (A) - 2ry Str + Mask '!$A$2,E294,F294)</f>
        <v>......</v>
      </c>
      <c r="K294" s="26">
        <f t="shared" si="53"/>
        <v>1</v>
      </c>
      <c r="L294" s="27" t="str">
        <f>MID('USH2A e13 (A) - 2ry Str + Mask '!$D$2,E294,F294)</f>
        <v>......</v>
      </c>
      <c r="M294" s="26">
        <f t="shared" si="54"/>
        <v>1</v>
      </c>
      <c r="N294" s="28">
        <f t="shared" si="55"/>
        <v>0</v>
      </c>
      <c r="O294" s="29" t="str">
        <f t="shared" si="56"/>
        <v>Fas ESS</v>
      </c>
      <c r="P294" s="29" t="str">
        <f t="shared" si="57"/>
        <v>ESS</v>
      </c>
      <c r="Q294" s="28">
        <f t="shared" si="58"/>
        <v>0</v>
      </c>
      <c r="R294" s="30">
        <f t="shared" si="59"/>
        <v>0</v>
      </c>
    </row>
    <row r="295" spans="1:18" ht="44" customHeight="1" x14ac:dyDescent="0.15">
      <c r="A295" s="20" t="s">
        <v>69</v>
      </c>
      <c r="B295" s="20" t="s">
        <v>2432</v>
      </c>
      <c r="C295" s="20" t="s">
        <v>1388</v>
      </c>
      <c r="D295" s="21" t="s">
        <v>738</v>
      </c>
      <c r="E295" s="22">
        <f t="shared" si="48"/>
        <v>260</v>
      </c>
      <c r="F295" s="23">
        <f t="shared" si="49"/>
        <v>7</v>
      </c>
      <c r="G295" s="24">
        <f t="shared" si="50"/>
        <v>267</v>
      </c>
      <c r="H295" s="25">
        <f t="shared" si="51"/>
        <v>0</v>
      </c>
      <c r="I295" s="26">
        <f t="shared" si="52"/>
        <v>-0.14285714285714285</v>
      </c>
      <c r="J295" s="27" t="str">
        <f>MID('USH2A e13 (A) - 2ry Str + Mask '!$A$2,E295,F295)</f>
        <v>.......</v>
      </c>
      <c r="K295" s="26">
        <f t="shared" si="53"/>
        <v>1</v>
      </c>
      <c r="L295" s="27" t="str">
        <f>MID('USH2A e13 (A) - 2ry Str + Mask '!$D$2,E295,F295)</f>
        <v>.......</v>
      </c>
      <c r="M295" s="26">
        <f t="shared" si="54"/>
        <v>1</v>
      </c>
      <c r="N295" s="28">
        <f t="shared" si="55"/>
        <v>0</v>
      </c>
      <c r="O295" s="29" t="str">
        <f t="shared" si="56"/>
        <v>Sironi_motif2</v>
      </c>
      <c r="P295" s="29" t="str">
        <f t="shared" si="57"/>
        <v>ESS</v>
      </c>
      <c r="Q295" s="28">
        <f t="shared" si="58"/>
        <v>0</v>
      </c>
      <c r="R295" s="30">
        <f t="shared" si="59"/>
        <v>0</v>
      </c>
    </row>
    <row r="296" spans="1:18" ht="32" customHeight="1" x14ac:dyDescent="0.15">
      <c r="A296" s="20" t="s">
        <v>46</v>
      </c>
      <c r="B296" s="20" t="s">
        <v>2433</v>
      </c>
      <c r="C296" s="20" t="s">
        <v>37</v>
      </c>
      <c r="D296" s="21" t="s">
        <v>1528</v>
      </c>
      <c r="E296" s="22">
        <f t="shared" si="48"/>
        <v>261</v>
      </c>
      <c r="F296" s="23">
        <f t="shared" si="49"/>
        <v>6</v>
      </c>
      <c r="G296" s="24">
        <f t="shared" si="50"/>
        <v>267</v>
      </c>
      <c r="H296" s="25">
        <f t="shared" si="51"/>
        <v>0</v>
      </c>
      <c r="I296" s="26">
        <f t="shared" si="52"/>
        <v>-0.16666666666666666</v>
      </c>
      <c r="J296" s="27" t="str">
        <f>MID('USH2A e13 (A) - 2ry Str + Mask '!$A$2,E296,F296)</f>
        <v>......</v>
      </c>
      <c r="K296" s="26">
        <f t="shared" si="53"/>
        <v>1</v>
      </c>
      <c r="L296" s="27" t="str">
        <f>MID('USH2A e13 (A) - 2ry Str + Mask '!$D$2,E296,F296)</f>
        <v>......</v>
      </c>
      <c r="M296" s="26">
        <f t="shared" si="54"/>
        <v>1</v>
      </c>
      <c r="N296" s="28">
        <f t="shared" si="55"/>
        <v>0</v>
      </c>
      <c r="O296" s="29" t="str">
        <f t="shared" si="56"/>
        <v>IIE</v>
      </c>
      <c r="P296" s="29" t="str">
        <f t="shared" si="57"/>
        <v>ESS</v>
      </c>
      <c r="Q296" s="28">
        <f t="shared" si="58"/>
        <v>0</v>
      </c>
      <c r="R296" s="30">
        <f t="shared" si="59"/>
        <v>0</v>
      </c>
    </row>
    <row r="297" spans="1:18" ht="32" customHeight="1" x14ac:dyDescent="0.15">
      <c r="A297" s="20" t="s">
        <v>46</v>
      </c>
      <c r="B297" s="20" t="s">
        <v>2434</v>
      </c>
      <c r="C297" s="20" t="s">
        <v>37</v>
      </c>
      <c r="D297" s="21" t="s">
        <v>1530</v>
      </c>
      <c r="E297" s="22">
        <f t="shared" si="48"/>
        <v>262</v>
      </c>
      <c r="F297" s="23">
        <f t="shared" si="49"/>
        <v>6</v>
      </c>
      <c r="G297" s="24">
        <f t="shared" si="50"/>
        <v>268</v>
      </c>
      <c r="H297" s="25">
        <f t="shared" si="51"/>
        <v>0</v>
      </c>
      <c r="I297" s="26">
        <f t="shared" si="52"/>
        <v>-0.16666666666666666</v>
      </c>
      <c r="J297" s="27" t="str">
        <f>MID('USH2A e13 (A) - 2ry Str + Mask '!$A$2,E297,F297)</f>
        <v>......</v>
      </c>
      <c r="K297" s="26">
        <f t="shared" si="53"/>
        <v>1</v>
      </c>
      <c r="L297" s="27" t="str">
        <f>MID('USH2A e13 (A) - 2ry Str + Mask '!$D$2,E297,F297)</f>
        <v>......</v>
      </c>
      <c r="M297" s="26">
        <f t="shared" si="54"/>
        <v>1</v>
      </c>
      <c r="N297" s="28">
        <f t="shared" si="55"/>
        <v>0</v>
      </c>
      <c r="O297" s="29" t="str">
        <f t="shared" si="56"/>
        <v>IIE</v>
      </c>
      <c r="P297" s="29" t="str">
        <f t="shared" si="57"/>
        <v>ESS</v>
      </c>
      <c r="Q297" s="28">
        <f t="shared" si="58"/>
        <v>0</v>
      </c>
      <c r="R297" s="30">
        <f t="shared" si="59"/>
        <v>0</v>
      </c>
    </row>
    <row r="298" spans="1:18" ht="32" customHeight="1" x14ac:dyDescent="0.15">
      <c r="A298" s="20" t="s">
        <v>288</v>
      </c>
      <c r="B298" s="20" t="s">
        <v>2434</v>
      </c>
      <c r="C298" s="20" t="s">
        <v>37</v>
      </c>
      <c r="D298" s="21" t="s">
        <v>1530</v>
      </c>
      <c r="E298" s="22">
        <f t="shared" si="48"/>
        <v>262</v>
      </c>
      <c r="F298" s="23">
        <f t="shared" si="49"/>
        <v>6</v>
      </c>
      <c r="G298" s="24">
        <f t="shared" si="50"/>
        <v>268</v>
      </c>
      <c r="H298" s="25">
        <f t="shared" si="51"/>
        <v>0</v>
      </c>
      <c r="I298" s="26">
        <f t="shared" si="52"/>
        <v>-0.16666666666666666</v>
      </c>
      <c r="J298" s="27" t="str">
        <f>MID('USH2A e13 (A) - 2ry Str + Mask '!$A$2,E298,F298)</f>
        <v>......</v>
      </c>
      <c r="K298" s="26">
        <f t="shared" si="53"/>
        <v>1</v>
      </c>
      <c r="L298" s="27" t="str">
        <f>MID('USH2A e13 (A) - 2ry Str + Mask '!$D$2,E298,F298)</f>
        <v>......</v>
      </c>
      <c r="M298" s="26">
        <f t="shared" si="54"/>
        <v>1</v>
      </c>
      <c r="N298" s="28">
        <f t="shared" si="55"/>
        <v>0</v>
      </c>
      <c r="O298" s="29" t="str">
        <f t="shared" si="56"/>
        <v>Fas ESS</v>
      </c>
      <c r="P298" s="29" t="str">
        <f t="shared" si="57"/>
        <v>ESS</v>
      </c>
      <c r="Q298" s="28">
        <f t="shared" si="58"/>
        <v>0</v>
      </c>
      <c r="R298" s="30">
        <f t="shared" si="59"/>
        <v>0</v>
      </c>
    </row>
    <row r="299" spans="1:18" ht="44" customHeight="1" x14ac:dyDescent="0.15">
      <c r="A299" s="20" t="s">
        <v>58</v>
      </c>
      <c r="B299" s="20" t="s">
        <v>2435</v>
      </c>
      <c r="C299" s="20" t="s">
        <v>2436</v>
      </c>
      <c r="D299" s="21" t="s">
        <v>1530</v>
      </c>
      <c r="E299" s="22">
        <f t="shared" si="48"/>
        <v>262</v>
      </c>
      <c r="F299" s="23">
        <f t="shared" si="49"/>
        <v>8</v>
      </c>
      <c r="G299" s="24">
        <f t="shared" si="50"/>
        <v>270</v>
      </c>
      <c r="H299" s="25">
        <f t="shared" si="51"/>
        <v>0</v>
      </c>
      <c r="I299" s="26">
        <f t="shared" si="52"/>
        <v>-0.125</v>
      </c>
      <c r="J299" s="27" t="str">
        <f>MID('USH2A e13 (A) - 2ry Str + Mask '!$A$2,E299,F299)</f>
        <v>........</v>
      </c>
      <c r="K299" s="26">
        <f t="shared" si="53"/>
        <v>1</v>
      </c>
      <c r="L299" s="27" t="str">
        <f>MID('USH2A e13 (A) - 2ry Str + Mask '!$D$2,E299,F299)</f>
        <v>........</v>
      </c>
      <c r="M299" s="26">
        <f t="shared" si="54"/>
        <v>1</v>
      </c>
      <c r="N299" s="28">
        <f t="shared" si="55"/>
        <v>0</v>
      </c>
      <c r="O299" s="29" t="str">
        <f t="shared" si="56"/>
        <v>Sironi_motif1</v>
      </c>
      <c r="P299" s="29" t="str">
        <f t="shared" si="57"/>
        <v>ESS</v>
      </c>
      <c r="Q299" s="28">
        <f t="shared" si="58"/>
        <v>0</v>
      </c>
      <c r="R299" s="30">
        <f t="shared" si="59"/>
        <v>0</v>
      </c>
    </row>
    <row r="300" spans="1:18" ht="44" customHeight="1" x14ac:dyDescent="0.15">
      <c r="A300" s="20" t="s">
        <v>65</v>
      </c>
      <c r="B300" s="20" t="s">
        <v>2437</v>
      </c>
      <c r="C300" s="20" t="s">
        <v>2438</v>
      </c>
      <c r="D300" s="21" t="s">
        <v>2439</v>
      </c>
      <c r="E300" s="22">
        <f t="shared" si="48"/>
        <v>263</v>
      </c>
      <c r="F300" s="23">
        <f t="shared" si="49"/>
        <v>6</v>
      </c>
      <c r="G300" s="24">
        <f t="shared" si="50"/>
        <v>269</v>
      </c>
      <c r="H300" s="25">
        <f t="shared" si="51"/>
        <v>0</v>
      </c>
      <c r="I300" s="26">
        <f t="shared" si="52"/>
        <v>-0.16666666666666666</v>
      </c>
      <c r="J300" s="27" t="str">
        <f>MID('USH2A e13 (A) - 2ry Str + Mask '!$A$2,E300,F300)</f>
        <v>......</v>
      </c>
      <c r="K300" s="26">
        <f t="shared" si="53"/>
        <v>1</v>
      </c>
      <c r="L300" s="27" t="str">
        <f>MID('USH2A e13 (A) - 2ry Str + Mask '!$D$2,E300,F300)</f>
        <v>......</v>
      </c>
      <c r="M300" s="26">
        <f t="shared" si="54"/>
        <v>1</v>
      </c>
      <c r="N300" s="28">
        <f t="shared" si="55"/>
        <v>0</v>
      </c>
      <c r="O300" s="29" t="str">
        <f t="shared" si="56"/>
        <v>ESS_hnRNPA1</v>
      </c>
      <c r="P300" s="29" t="str">
        <f t="shared" si="57"/>
        <v>ESS</v>
      </c>
      <c r="Q300" s="28">
        <f t="shared" si="58"/>
        <v>0</v>
      </c>
      <c r="R300" s="30">
        <f t="shared" si="59"/>
        <v>0</v>
      </c>
    </row>
    <row r="301" spans="1:18" ht="32" customHeight="1" x14ac:dyDescent="0.15">
      <c r="A301" s="20" t="s">
        <v>46</v>
      </c>
      <c r="B301" s="20" t="s">
        <v>2437</v>
      </c>
      <c r="C301" s="20" t="s">
        <v>37</v>
      </c>
      <c r="D301" s="21" t="s">
        <v>2439</v>
      </c>
      <c r="E301" s="22">
        <f t="shared" si="48"/>
        <v>263</v>
      </c>
      <c r="F301" s="23">
        <f t="shared" si="49"/>
        <v>6</v>
      </c>
      <c r="G301" s="24">
        <f t="shared" si="50"/>
        <v>269</v>
      </c>
      <c r="H301" s="25">
        <f t="shared" si="51"/>
        <v>0</v>
      </c>
      <c r="I301" s="26">
        <f t="shared" si="52"/>
        <v>-0.16666666666666666</v>
      </c>
      <c r="J301" s="27" t="str">
        <f>MID('USH2A e13 (A) - 2ry Str + Mask '!$A$2,E301,F301)</f>
        <v>......</v>
      </c>
      <c r="K301" s="26">
        <f t="shared" si="53"/>
        <v>1</v>
      </c>
      <c r="L301" s="27" t="str">
        <f>MID('USH2A e13 (A) - 2ry Str + Mask '!$D$2,E301,F301)</f>
        <v>......</v>
      </c>
      <c r="M301" s="26">
        <f t="shared" si="54"/>
        <v>1</v>
      </c>
      <c r="N301" s="28">
        <f t="shared" si="55"/>
        <v>0</v>
      </c>
      <c r="O301" s="29" t="str">
        <f t="shared" si="56"/>
        <v>IIE</v>
      </c>
      <c r="P301" s="29" t="str">
        <f t="shared" si="57"/>
        <v>ESS</v>
      </c>
      <c r="Q301" s="28">
        <f t="shared" si="58"/>
        <v>0</v>
      </c>
      <c r="R301" s="30">
        <f t="shared" si="59"/>
        <v>0</v>
      </c>
    </row>
    <row r="302" spans="1:18" ht="32" customHeight="1" x14ac:dyDescent="0.15">
      <c r="A302" s="20" t="s">
        <v>196</v>
      </c>
      <c r="B302" s="20" t="s">
        <v>2440</v>
      </c>
      <c r="C302" s="20" t="s">
        <v>37</v>
      </c>
      <c r="D302" s="21" t="s">
        <v>2074</v>
      </c>
      <c r="E302" s="22">
        <f t="shared" si="48"/>
        <v>264</v>
      </c>
      <c r="F302" s="23">
        <f t="shared" si="49"/>
        <v>6</v>
      </c>
      <c r="G302" s="24">
        <f t="shared" si="50"/>
        <v>270</v>
      </c>
      <c r="H302" s="25">
        <f t="shared" si="51"/>
        <v>0.16666666666666666</v>
      </c>
      <c r="I302" s="26">
        <f t="shared" si="52"/>
        <v>0</v>
      </c>
      <c r="J302" s="27" t="str">
        <f>MID('USH2A e13 (A) - 2ry Str + Mask '!$A$2,E302,F302)</f>
        <v>......</v>
      </c>
      <c r="K302" s="26">
        <f t="shared" si="53"/>
        <v>1</v>
      </c>
      <c r="L302" s="27" t="str">
        <f>MID('USH2A e13 (A) - 2ry Str + Mask '!$D$2,E302,F302)</f>
        <v>......</v>
      </c>
      <c r="M302" s="26">
        <f t="shared" si="54"/>
        <v>1</v>
      </c>
      <c r="N302" s="28">
        <f t="shared" si="55"/>
        <v>0</v>
      </c>
      <c r="O302" s="29" t="str">
        <f t="shared" si="56"/>
        <v>RESCUE ESE</v>
      </c>
      <c r="P302" s="29" t="str">
        <f t="shared" si="57"/>
        <v>ESE</v>
      </c>
      <c r="Q302" s="28">
        <f t="shared" si="58"/>
        <v>0</v>
      </c>
      <c r="R302" s="30">
        <f t="shared" si="59"/>
        <v>0</v>
      </c>
    </row>
    <row r="303" spans="1:18" ht="32" customHeight="1" x14ac:dyDescent="0.15">
      <c r="A303" s="20" t="s">
        <v>46</v>
      </c>
      <c r="B303" s="20" t="s">
        <v>2440</v>
      </c>
      <c r="C303" s="20" t="s">
        <v>37</v>
      </c>
      <c r="D303" s="21" t="s">
        <v>2074</v>
      </c>
      <c r="E303" s="22">
        <f t="shared" si="48"/>
        <v>264</v>
      </c>
      <c r="F303" s="23">
        <f t="shared" si="49"/>
        <v>6</v>
      </c>
      <c r="G303" s="24">
        <f t="shared" si="50"/>
        <v>270</v>
      </c>
      <c r="H303" s="25">
        <f t="shared" si="51"/>
        <v>0</v>
      </c>
      <c r="I303" s="26">
        <f t="shared" si="52"/>
        <v>-0.16666666666666666</v>
      </c>
      <c r="J303" s="27" t="str">
        <f>MID('USH2A e13 (A) - 2ry Str + Mask '!$A$2,E303,F303)</f>
        <v>......</v>
      </c>
      <c r="K303" s="26">
        <f t="shared" si="53"/>
        <v>1</v>
      </c>
      <c r="L303" s="27" t="str">
        <f>MID('USH2A e13 (A) - 2ry Str + Mask '!$D$2,E303,F303)</f>
        <v>......</v>
      </c>
      <c r="M303" s="26">
        <f t="shared" si="54"/>
        <v>1</v>
      </c>
      <c r="N303" s="28">
        <f t="shared" si="55"/>
        <v>0</v>
      </c>
      <c r="O303" s="29" t="str">
        <f t="shared" si="56"/>
        <v>IIE</v>
      </c>
      <c r="P303" s="29" t="str">
        <f t="shared" si="57"/>
        <v>ESS</v>
      </c>
      <c r="Q303" s="28">
        <f t="shared" si="58"/>
        <v>0</v>
      </c>
      <c r="R303" s="30">
        <f t="shared" si="59"/>
        <v>0</v>
      </c>
    </row>
    <row r="304" spans="1:18" ht="32" customHeight="1" x14ac:dyDescent="0.15">
      <c r="A304" s="20" t="s">
        <v>88</v>
      </c>
      <c r="B304" s="20" t="s">
        <v>2441</v>
      </c>
      <c r="C304" s="20" t="s">
        <v>2442</v>
      </c>
      <c r="D304" s="21" t="s">
        <v>741</v>
      </c>
      <c r="E304" s="22">
        <f t="shared" si="48"/>
        <v>265</v>
      </c>
      <c r="F304" s="23">
        <f t="shared" si="49"/>
        <v>6</v>
      </c>
      <c r="G304" s="24">
        <f t="shared" si="50"/>
        <v>271</v>
      </c>
      <c r="H304" s="25">
        <f t="shared" si="51"/>
        <v>0.16666666666666666</v>
      </c>
      <c r="I304" s="26">
        <f t="shared" si="52"/>
        <v>0</v>
      </c>
      <c r="J304" s="27" t="str">
        <f>MID('USH2A e13 (A) - 2ry Str + Mask '!$A$2,E304,F304)</f>
        <v>......</v>
      </c>
      <c r="K304" s="26">
        <f t="shared" si="53"/>
        <v>1</v>
      </c>
      <c r="L304" s="27" t="str">
        <f>MID('USH2A e13 (A) - 2ry Str + Mask '!$D$2,E304,F304)</f>
        <v>......</v>
      </c>
      <c r="M304" s="26">
        <f t="shared" si="54"/>
        <v>1</v>
      </c>
      <c r="N304" s="28">
        <f t="shared" si="55"/>
        <v>0</v>
      </c>
      <c r="O304" s="29" t="str">
        <f t="shared" si="56"/>
        <v>ESE_9G8</v>
      </c>
      <c r="P304" s="29" t="str">
        <f t="shared" si="57"/>
        <v>ESE</v>
      </c>
      <c r="Q304" s="28">
        <f t="shared" si="58"/>
        <v>0</v>
      </c>
      <c r="R304" s="30">
        <f t="shared" si="59"/>
        <v>0</v>
      </c>
    </row>
    <row r="305" spans="1:18" ht="44" customHeight="1" x14ac:dyDescent="0.15">
      <c r="A305" s="20" t="s">
        <v>54</v>
      </c>
      <c r="B305" s="20" t="s">
        <v>2443</v>
      </c>
      <c r="C305" s="20" t="s">
        <v>2444</v>
      </c>
      <c r="D305" s="21" t="s">
        <v>2082</v>
      </c>
      <c r="E305" s="22">
        <f t="shared" si="48"/>
        <v>267</v>
      </c>
      <c r="F305" s="23">
        <f t="shared" si="49"/>
        <v>7</v>
      </c>
      <c r="G305" s="24">
        <f t="shared" si="50"/>
        <v>274</v>
      </c>
      <c r="H305" s="25">
        <f t="shared" si="51"/>
        <v>0.14285714285714285</v>
      </c>
      <c r="I305" s="26">
        <f t="shared" si="52"/>
        <v>0</v>
      </c>
      <c r="J305" s="27" t="str">
        <f>MID('USH2A e13 (A) - 2ry Str + Mask '!$A$2,E305,F305)</f>
        <v>.......</v>
      </c>
      <c r="K305" s="26">
        <f t="shared" si="53"/>
        <v>1</v>
      </c>
      <c r="L305" s="27" t="str">
        <f>MID('USH2A e13 (A) - 2ry Str + Mask '!$D$2,E305,F305)</f>
        <v>.......</v>
      </c>
      <c r="M305" s="26">
        <f t="shared" si="54"/>
        <v>1</v>
      </c>
      <c r="N305" s="28">
        <f t="shared" si="55"/>
        <v>0</v>
      </c>
      <c r="O305" s="29" t="str">
        <f t="shared" si="56"/>
        <v>ESE_SRp40</v>
      </c>
      <c r="P305" s="29" t="str">
        <f t="shared" si="57"/>
        <v>ESE</v>
      </c>
      <c r="Q305" s="28">
        <f t="shared" si="58"/>
        <v>0</v>
      </c>
      <c r="R305" s="30">
        <f t="shared" si="59"/>
        <v>0</v>
      </c>
    </row>
    <row r="306" spans="1:18" ht="44" customHeight="1" x14ac:dyDescent="0.15">
      <c r="A306" s="20" t="s">
        <v>24</v>
      </c>
      <c r="B306" s="20" t="s">
        <v>2445</v>
      </c>
      <c r="C306" s="20" t="s">
        <v>2446</v>
      </c>
      <c r="D306" s="21" t="s">
        <v>2082</v>
      </c>
      <c r="E306" s="22">
        <f t="shared" si="48"/>
        <v>267</v>
      </c>
      <c r="F306" s="23">
        <f t="shared" si="49"/>
        <v>8</v>
      </c>
      <c r="G306" s="24">
        <f t="shared" si="50"/>
        <v>275</v>
      </c>
      <c r="H306" s="25">
        <f t="shared" si="51"/>
        <v>0</v>
      </c>
      <c r="I306" s="26">
        <f t="shared" si="52"/>
        <v>-0.125</v>
      </c>
      <c r="J306" s="27" t="str">
        <f>MID('USH2A e13 (A) - 2ry Str + Mask '!$A$2,E306,F306)</f>
        <v>........</v>
      </c>
      <c r="K306" s="26">
        <f t="shared" si="53"/>
        <v>1</v>
      </c>
      <c r="L306" s="27" t="str">
        <f>MID('USH2A e13 (A) - 2ry Str + Mask '!$D$2,E306,F306)</f>
        <v>........</v>
      </c>
      <c r="M306" s="26">
        <f t="shared" si="54"/>
        <v>1</v>
      </c>
      <c r="N306" s="28">
        <f t="shared" si="55"/>
        <v>0</v>
      </c>
      <c r="O306" s="29" t="str">
        <f t="shared" si="56"/>
        <v>Sironi_motif3</v>
      </c>
      <c r="P306" s="29" t="str">
        <f t="shared" si="57"/>
        <v>ESS</v>
      </c>
      <c r="Q306" s="28">
        <f t="shared" si="58"/>
        <v>0</v>
      </c>
      <c r="R306" s="30">
        <f t="shared" si="59"/>
        <v>0</v>
      </c>
    </row>
    <row r="307" spans="1:18" ht="44" customHeight="1" x14ac:dyDescent="0.15">
      <c r="A307" s="20" t="s">
        <v>24</v>
      </c>
      <c r="B307" s="20" t="s">
        <v>2447</v>
      </c>
      <c r="C307" s="20" t="s">
        <v>2448</v>
      </c>
      <c r="D307" s="21" t="s">
        <v>1539</v>
      </c>
      <c r="E307" s="22">
        <f t="shared" si="48"/>
        <v>269</v>
      </c>
      <c r="F307" s="23">
        <f t="shared" si="49"/>
        <v>8</v>
      </c>
      <c r="G307" s="24">
        <f t="shared" si="50"/>
        <v>277</v>
      </c>
      <c r="H307" s="25">
        <f t="shared" si="51"/>
        <v>0</v>
      </c>
      <c r="I307" s="26">
        <f t="shared" si="52"/>
        <v>-0.125</v>
      </c>
      <c r="J307" s="27" t="str">
        <f>MID('USH2A e13 (A) - 2ry Str + Mask '!$A$2,E307,F307)</f>
        <v>........</v>
      </c>
      <c r="K307" s="26">
        <f t="shared" si="53"/>
        <v>1</v>
      </c>
      <c r="L307" s="27" t="str">
        <f>MID('USH2A e13 (A) - 2ry Str + Mask '!$D$2,E307,F307)</f>
        <v>........</v>
      </c>
      <c r="M307" s="26">
        <f t="shared" si="54"/>
        <v>1</v>
      </c>
      <c r="N307" s="28">
        <f t="shared" si="55"/>
        <v>0</v>
      </c>
      <c r="O307" s="29" t="str">
        <f t="shared" si="56"/>
        <v>Sironi_motif3</v>
      </c>
      <c r="P307" s="29" t="str">
        <f t="shared" si="57"/>
        <v>ESS</v>
      </c>
      <c r="Q307" s="28">
        <f t="shared" si="58"/>
        <v>0</v>
      </c>
      <c r="R307" s="30">
        <f t="shared" si="59"/>
        <v>0</v>
      </c>
    </row>
    <row r="308" spans="1:18" ht="32" customHeight="1" x14ac:dyDescent="0.15">
      <c r="A308" s="20" t="s">
        <v>35</v>
      </c>
      <c r="B308" s="20" t="s">
        <v>2449</v>
      </c>
      <c r="C308" s="20" t="s">
        <v>37</v>
      </c>
      <c r="D308" s="21" t="s">
        <v>742</v>
      </c>
      <c r="E308" s="22">
        <f t="shared" si="48"/>
        <v>270</v>
      </c>
      <c r="F308" s="23">
        <f t="shared" si="49"/>
        <v>6</v>
      </c>
      <c r="G308" s="24">
        <f t="shared" si="50"/>
        <v>276</v>
      </c>
      <c r="H308" s="25">
        <f t="shared" si="51"/>
        <v>0.16666666666666666</v>
      </c>
      <c r="I308" s="26">
        <f t="shared" si="52"/>
        <v>0</v>
      </c>
      <c r="J308" s="27" t="str">
        <f>MID('USH2A e13 (A) - 2ry Str + Mask '!$A$2,E308,F308)</f>
        <v>......</v>
      </c>
      <c r="K308" s="26">
        <f t="shared" si="53"/>
        <v>1</v>
      </c>
      <c r="L308" s="27" t="str">
        <f>MID('USH2A e13 (A) - 2ry Str + Mask '!$D$2,E308,F308)</f>
        <v>......</v>
      </c>
      <c r="M308" s="26">
        <f t="shared" si="54"/>
        <v>1</v>
      </c>
      <c r="N308" s="28">
        <f t="shared" si="55"/>
        <v>0</v>
      </c>
      <c r="O308" s="29" t="str">
        <f t="shared" si="56"/>
        <v>EIE</v>
      </c>
      <c r="P308" s="29" t="str">
        <f t="shared" si="57"/>
        <v>ESE</v>
      </c>
      <c r="Q308" s="28">
        <f t="shared" si="58"/>
        <v>0</v>
      </c>
      <c r="R308" s="30">
        <f t="shared" si="59"/>
        <v>0</v>
      </c>
    </row>
    <row r="309" spans="1:18" ht="32" customHeight="1" x14ac:dyDescent="0.15">
      <c r="A309" s="20" t="s">
        <v>46</v>
      </c>
      <c r="B309" s="20" t="s">
        <v>1744</v>
      </c>
      <c r="C309" s="20" t="s">
        <v>37</v>
      </c>
      <c r="D309" s="21" t="s">
        <v>747</v>
      </c>
      <c r="E309" s="22">
        <f t="shared" si="48"/>
        <v>274</v>
      </c>
      <c r="F309" s="23">
        <f t="shared" si="49"/>
        <v>6</v>
      </c>
      <c r="G309" s="24">
        <f t="shared" si="50"/>
        <v>280</v>
      </c>
      <c r="H309" s="25">
        <f t="shared" si="51"/>
        <v>0</v>
      </c>
      <c r="I309" s="26">
        <f t="shared" si="52"/>
        <v>-0.16666666666666666</v>
      </c>
      <c r="J309" s="27" t="str">
        <f>MID('USH2A e13 (A) - 2ry Str + Mask '!$A$2,E309,F309)</f>
        <v>...((.</v>
      </c>
      <c r="K309" s="26">
        <f t="shared" si="53"/>
        <v>0.66666666666666663</v>
      </c>
      <c r="L309" s="27" t="str">
        <f>MID('USH2A e13 (A) - 2ry Str + Mask '!$D$2,E309,F309)</f>
        <v>....(.</v>
      </c>
      <c r="M309" s="26">
        <f t="shared" si="54"/>
        <v>0.83333333333333337</v>
      </c>
      <c r="N309" s="28">
        <f t="shared" si="55"/>
        <v>0.16666666666666674</v>
      </c>
      <c r="O309" s="29" t="str">
        <f t="shared" si="56"/>
        <v>IIE</v>
      </c>
      <c r="P309" s="29" t="str">
        <f t="shared" si="57"/>
        <v>ESS</v>
      </c>
      <c r="Q309" s="28">
        <f t="shared" si="58"/>
        <v>0</v>
      </c>
      <c r="R309" s="30">
        <f t="shared" si="59"/>
        <v>0.16666666666666674</v>
      </c>
    </row>
    <row r="310" spans="1:18" ht="32" customHeight="1" x14ac:dyDescent="0.15">
      <c r="A310" s="20" t="s">
        <v>46</v>
      </c>
      <c r="B310" s="20" t="s">
        <v>1746</v>
      </c>
      <c r="C310" s="20" t="s">
        <v>37</v>
      </c>
      <c r="D310" s="21" t="s">
        <v>750</v>
      </c>
      <c r="E310" s="22">
        <f t="shared" si="48"/>
        <v>275</v>
      </c>
      <c r="F310" s="23">
        <f t="shared" si="49"/>
        <v>6</v>
      </c>
      <c r="G310" s="24">
        <f t="shared" si="50"/>
        <v>281</v>
      </c>
      <c r="H310" s="25">
        <f t="shared" si="51"/>
        <v>0</v>
      </c>
      <c r="I310" s="26">
        <f t="shared" si="52"/>
        <v>-0.16666666666666666</v>
      </c>
      <c r="J310" s="27" t="str">
        <f>MID('USH2A e13 (A) - 2ry Str + Mask '!$A$2,E310,F310)</f>
        <v>..((..</v>
      </c>
      <c r="K310" s="26">
        <f t="shared" si="53"/>
        <v>0.66666666666666663</v>
      </c>
      <c r="L310" s="27" t="str">
        <f>MID('USH2A e13 (A) - 2ry Str + Mask '!$D$2,E310,F310)</f>
        <v>...(..</v>
      </c>
      <c r="M310" s="26">
        <f t="shared" si="54"/>
        <v>0.83333333333333337</v>
      </c>
      <c r="N310" s="28">
        <f t="shared" si="55"/>
        <v>0.16666666666666674</v>
      </c>
      <c r="O310" s="29" t="str">
        <f t="shared" si="56"/>
        <v>IIE</v>
      </c>
      <c r="P310" s="29" t="str">
        <f t="shared" si="57"/>
        <v>ESS</v>
      </c>
      <c r="Q310" s="28">
        <f t="shared" si="58"/>
        <v>0</v>
      </c>
      <c r="R310" s="30">
        <f t="shared" si="59"/>
        <v>0.16666666666666674</v>
      </c>
    </row>
    <row r="311" spans="1:18" ht="32" customHeight="1" x14ac:dyDescent="0.15">
      <c r="A311" s="20" t="s">
        <v>46</v>
      </c>
      <c r="B311" s="20" t="s">
        <v>1748</v>
      </c>
      <c r="C311" s="20" t="s">
        <v>37</v>
      </c>
      <c r="D311" s="21" t="s">
        <v>755</v>
      </c>
      <c r="E311" s="22">
        <f t="shared" si="48"/>
        <v>276</v>
      </c>
      <c r="F311" s="23">
        <f t="shared" si="49"/>
        <v>6</v>
      </c>
      <c r="G311" s="24">
        <f t="shared" si="50"/>
        <v>282</v>
      </c>
      <c r="H311" s="25">
        <f t="shared" si="51"/>
        <v>0</v>
      </c>
      <c r="I311" s="26">
        <f t="shared" si="52"/>
        <v>-0.16666666666666666</v>
      </c>
      <c r="J311" s="27" t="str">
        <f>MID('USH2A e13 (A) - 2ry Str + Mask '!$A$2,E311,F311)</f>
        <v>.((...</v>
      </c>
      <c r="K311" s="26">
        <f t="shared" si="53"/>
        <v>0.66666666666666663</v>
      </c>
      <c r="L311" s="27" t="str">
        <f>MID('USH2A e13 (A) - 2ry Str + Mask '!$D$2,E311,F311)</f>
        <v>..(...</v>
      </c>
      <c r="M311" s="26">
        <f t="shared" si="54"/>
        <v>0.83333333333333337</v>
      </c>
      <c r="N311" s="28">
        <f t="shared" si="55"/>
        <v>0.16666666666666674</v>
      </c>
      <c r="O311" s="29" t="str">
        <f t="shared" si="56"/>
        <v>IIE</v>
      </c>
      <c r="P311" s="29" t="str">
        <f t="shared" si="57"/>
        <v>ESS</v>
      </c>
      <c r="Q311" s="28">
        <f t="shared" si="58"/>
        <v>0</v>
      </c>
      <c r="R311" s="30">
        <f t="shared" si="59"/>
        <v>0.16666666666666674</v>
      </c>
    </row>
    <row r="312" spans="1:18" ht="44" customHeight="1" x14ac:dyDescent="0.15">
      <c r="A312" s="20" t="s">
        <v>54</v>
      </c>
      <c r="B312" s="20" t="s">
        <v>2450</v>
      </c>
      <c r="C312" s="20" t="s">
        <v>2451</v>
      </c>
      <c r="D312" s="21" t="s">
        <v>756</v>
      </c>
      <c r="E312" s="22">
        <f t="shared" si="48"/>
        <v>277</v>
      </c>
      <c r="F312" s="23">
        <f t="shared" si="49"/>
        <v>7</v>
      </c>
      <c r="G312" s="24">
        <f t="shared" si="50"/>
        <v>284</v>
      </c>
      <c r="H312" s="25">
        <f t="shared" si="51"/>
        <v>0.14285714285714285</v>
      </c>
      <c r="I312" s="26">
        <f t="shared" si="52"/>
        <v>0</v>
      </c>
      <c r="J312" s="27" t="str">
        <f>MID('USH2A e13 (A) - 2ry Str + Mask '!$A$2,E312,F312)</f>
        <v>((.....</v>
      </c>
      <c r="K312" s="26">
        <f t="shared" si="53"/>
        <v>0.7142857142857143</v>
      </c>
      <c r="L312" s="27" t="str">
        <f>MID('USH2A e13 (A) - 2ry Str + Mask '!$D$2,E312,F312)</f>
        <v>.(.....</v>
      </c>
      <c r="M312" s="26">
        <f t="shared" si="54"/>
        <v>0.8571428571428571</v>
      </c>
      <c r="N312" s="28">
        <f t="shared" si="55"/>
        <v>0.14285714285714279</v>
      </c>
      <c r="O312" s="29" t="str">
        <f t="shared" si="56"/>
        <v>ESE_SRp40</v>
      </c>
      <c r="P312" s="29" t="str">
        <f t="shared" si="57"/>
        <v>ESE</v>
      </c>
      <c r="Q312" s="28">
        <f t="shared" si="58"/>
        <v>0.14285714285714279</v>
      </c>
      <c r="R312" s="30">
        <f t="shared" si="59"/>
        <v>0</v>
      </c>
    </row>
    <row r="313" spans="1:18" ht="44" customHeight="1" x14ac:dyDescent="0.15">
      <c r="A313" s="20" t="s">
        <v>69</v>
      </c>
      <c r="B313" s="20" t="s">
        <v>2450</v>
      </c>
      <c r="C313" s="20" t="s">
        <v>998</v>
      </c>
      <c r="D313" s="21" t="s">
        <v>756</v>
      </c>
      <c r="E313" s="22">
        <f t="shared" si="48"/>
        <v>277</v>
      </c>
      <c r="F313" s="23">
        <f t="shared" si="49"/>
        <v>7</v>
      </c>
      <c r="G313" s="24">
        <f t="shared" si="50"/>
        <v>284</v>
      </c>
      <c r="H313" s="25">
        <f t="shared" si="51"/>
        <v>0</v>
      </c>
      <c r="I313" s="26">
        <f t="shared" si="52"/>
        <v>-0.14285714285714285</v>
      </c>
      <c r="J313" s="27" t="str">
        <f>MID('USH2A e13 (A) - 2ry Str + Mask '!$A$2,E313,F313)</f>
        <v>((.....</v>
      </c>
      <c r="K313" s="26">
        <f t="shared" si="53"/>
        <v>0.7142857142857143</v>
      </c>
      <c r="L313" s="27" t="str">
        <f>MID('USH2A e13 (A) - 2ry Str + Mask '!$D$2,E313,F313)</f>
        <v>.(.....</v>
      </c>
      <c r="M313" s="26">
        <f t="shared" si="54"/>
        <v>0.8571428571428571</v>
      </c>
      <c r="N313" s="28">
        <f t="shared" si="55"/>
        <v>0.14285714285714279</v>
      </c>
      <c r="O313" s="29" t="str">
        <f t="shared" si="56"/>
        <v>Sironi_motif2</v>
      </c>
      <c r="P313" s="29" t="str">
        <f t="shared" si="57"/>
        <v>ESS</v>
      </c>
      <c r="Q313" s="28">
        <f t="shared" si="58"/>
        <v>0</v>
      </c>
      <c r="R313" s="30">
        <f t="shared" si="59"/>
        <v>0.14285714285714279</v>
      </c>
    </row>
    <row r="314" spans="1:18" ht="32" customHeight="1" x14ac:dyDescent="0.15">
      <c r="A314" s="20" t="s">
        <v>288</v>
      </c>
      <c r="B314" s="20" t="s">
        <v>2452</v>
      </c>
      <c r="C314" s="20" t="s">
        <v>37</v>
      </c>
      <c r="D314" s="21" t="s">
        <v>2453</v>
      </c>
      <c r="E314" s="22">
        <f t="shared" si="48"/>
        <v>278</v>
      </c>
      <c r="F314" s="23">
        <f t="shared" si="49"/>
        <v>6</v>
      </c>
      <c r="G314" s="24">
        <f t="shared" si="50"/>
        <v>284</v>
      </c>
      <c r="H314" s="25">
        <f t="shared" si="51"/>
        <v>0</v>
      </c>
      <c r="I314" s="26">
        <f t="shared" si="52"/>
        <v>-0.16666666666666666</v>
      </c>
      <c r="J314" s="27" t="str">
        <f>MID('USH2A e13 (A) - 2ry Str + Mask '!$A$2,E314,F314)</f>
        <v>(.....</v>
      </c>
      <c r="K314" s="26">
        <f t="shared" si="53"/>
        <v>0.83333333333333337</v>
      </c>
      <c r="L314" s="27" t="str">
        <f>MID('USH2A e13 (A) - 2ry Str + Mask '!$D$2,E314,F314)</f>
        <v>(.....</v>
      </c>
      <c r="M314" s="26">
        <f t="shared" si="54"/>
        <v>0.83333333333333337</v>
      </c>
      <c r="N314" s="28">
        <f t="shared" si="55"/>
        <v>0</v>
      </c>
      <c r="O314" s="29" t="str">
        <f t="shared" si="56"/>
        <v>Fas ESS</v>
      </c>
      <c r="P314" s="29" t="str">
        <f t="shared" si="57"/>
        <v>ESS</v>
      </c>
      <c r="Q314" s="28">
        <f t="shared" si="58"/>
        <v>0</v>
      </c>
      <c r="R314" s="30">
        <f t="shared" si="59"/>
        <v>0</v>
      </c>
    </row>
    <row r="315" spans="1:18" ht="32" customHeight="1" x14ac:dyDescent="0.15">
      <c r="A315" s="20" t="s">
        <v>88</v>
      </c>
      <c r="B315" s="20" t="s">
        <v>2454</v>
      </c>
      <c r="C315" s="20" t="s">
        <v>2455</v>
      </c>
      <c r="D315" s="21" t="s">
        <v>1547</v>
      </c>
      <c r="E315" s="22">
        <f t="shared" si="48"/>
        <v>279</v>
      </c>
      <c r="F315" s="23">
        <f t="shared" si="49"/>
        <v>6</v>
      </c>
      <c r="G315" s="24">
        <f t="shared" si="50"/>
        <v>285</v>
      </c>
      <c r="H315" s="25">
        <f t="shared" si="51"/>
        <v>0.16666666666666666</v>
      </c>
      <c r="I315" s="26">
        <f t="shared" si="52"/>
        <v>0</v>
      </c>
      <c r="J315" s="27" t="str">
        <f>MID('USH2A e13 (A) - 2ry Str + Mask '!$A$2,E315,F315)</f>
        <v>.....(</v>
      </c>
      <c r="K315" s="26">
        <f t="shared" si="53"/>
        <v>0.83333333333333337</v>
      </c>
      <c r="L315" s="27" t="str">
        <f>MID('USH2A e13 (A) - 2ry Str + Mask '!$D$2,E315,F315)</f>
        <v>.....(</v>
      </c>
      <c r="M315" s="26">
        <f t="shared" si="54"/>
        <v>0.83333333333333337</v>
      </c>
      <c r="N315" s="28">
        <f t="shared" si="55"/>
        <v>0</v>
      </c>
      <c r="O315" s="29" t="str">
        <f t="shared" si="56"/>
        <v>ESE_9G8</v>
      </c>
      <c r="P315" s="29" t="str">
        <f t="shared" si="57"/>
        <v>ESE</v>
      </c>
      <c r="Q315" s="28">
        <f t="shared" si="58"/>
        <v>0</v>
      </c>
      <c r="R315" s="30">
        <f t="shared" si="59"/>
        <v>0</v>
      </c>
    </row>
    <row r="316" spans="1:18" ht="44" customHeight="1" x14ac:dyDescent="0.15">
      <c r="A316" s="20" t="s">
        <v>65</v>
      </c>
      <c r="B316" s="20" t="s">
        <v>2454</v>
      </c>
      <c r="C316" s="20" t="s">
        <v>2456</v>
      </c>
      <c r="D316" s="21" t="s">
        <v>1547</v>
      </c>
      <c r="E316" s="22">
        <f t="shared" si="48"/>
        <v>279</v>
      </c>
      <c r="F316" s="23">
        <f t="shared" si="49"/>
        <v>6</v>
      </c>
      <c r="G316" s="24">
        <f t="shared" si="50"/>
        <v>285</v>
      </c>
      <c r="H316" s="25">
        <f t="shared" si="51"/>
        <v>0</v>
      </c>
      <c r="I316" s="26">
        <f t="shared" si="52"/>
        <v>-0.16666666666666666</v>
      </c>
      <c r="J316" s="27" t="str">
        <f>MID('USH2A e13 (A) - 2ry Str + Mask '!$A$2,E316,F316)</f>
        <v>.....(</v>
      </c>
      <c r="K316" s="26">
        <f t="shared" si="53"/>
        <v>0.83333333333333337</v>
      </c>
      <c r="L316" s="27" t="str">
        <f>MID('USH2A e13 (A) - 2ry Str + Mask '!$D$2,E316,F316)</f>
        <v>.....(</v>
      </c>
      <c r="M316" s="26">
        <f t="shared" si="54"/>
        <v>0.83333333333333337</v>
      </c>
      <c r="N316" s="28">
        <f t="shared" si="55"/>
        <v>0</v>
      </c>
      <c r="O316" s="29" t="str">
        <f t="shared" si="56"/>
        <v>ESS_hnRNPA1</v>
      </c>
      <c r="P316" s="29" t="str">
        <f t="shared" si="57"/>
        <v>ESS</v>
      </c>
      <c r="Q316" s="28">
        <f t="shared" si="58"/>
        <v>0</v>
      </c>
      <c r="R316" s="30">
        <f t="shared" si="59"/>
        <v>0</v>
      </c>
    </row>
    <row r="317" spans="1:18" ht="44" customHeight="1" x14ac:dyDescent="0.15">
      <c r="A317" s="20" t="s">
        <v>65</v>
      </c>
      <c r="B317" s="20" t="s">
        <v>2457</v>
      </c>
      <c r="C317" s="20" t="s">
        <v>436</v>
      </c>
      <c r="D317" s="21" t="s">
        <v>2458</v>
      </c>
      <c r="E317" s="22">
        <f t="shared" si="48"/>
        <v>280</v>
      </c>
      <c r="F317" s="23">
        <f t="shared" si="49"/>
        <v>6</v>
      </c>
      <c r="G317" s="24">
        <f t="shared" si="50"/>
        <v>286</v>
      </c>
      <c r="H317" s="25">
        <f t="shared" si="51"/>
        <v>0</v>
      </c>
      <c r="I317" s="26">
        <f t="shared" si="52"/>
        <v>-0.16666666666666666</v>
      </c>
      <c r="J317" s="27" t="str">
        <f>MID('USH2A e13 (A) - 2ry Str + Mask '!$A$2,E317,F317)</f>
        <v>....((</v>
      </c>
      <c r="K317" s="26">
        <f t="shared" si="53"/>
        <v>0.66666666666666663</v>
      </c>
      <c r="L317" s="27" t="str">
        <f>MID('USH2A e13 (A) - 2ry Str + Mask '!$D$2,E317,F317)</f>
        <v>....((</v>
      </c>
      <c r="M317" s="26">
        <f t="shared" si="54"/>
        <v>0.66666666666666663</v>
      </c>
      <c r="N317" s="28">
        <f t="shared" si="55"/>
        <v>0</v>
      </c>
      <c r="O317" s="29" t="str">
        <f t="shared" si="56"/>
        <v>ESS_hnRNPA1</v>
      </c>
      <c r="P317" s="29" t="str">
        <f t="shared" si="57"/>
        <v>ESS</v>
      </c>
      <c r="Q317" s="28">
        <f t="shared" si="58"/>
        <v>0</v>
      </c>
      <c r="R317" s="30">
        <f t="shared" si="59"/>
        <v>0</v>
      </c>
    </row>
    <row r="318" spans="1:18" ht="44" customHeight="1" x14ac:dyDescent="0.15">
      <c r="A318" s="20" t="s">
        <v>49</v>
      </c>
      <c r="B318" s="20" t="s">
        <v>2459</v>
      </c>
      <c r="C318" s="20" t="s">
        <v>2460</v>
      </c>
      <c r="D318" s="21" t="s">
        <v>759</v>
      </c>
      <c r="E318" s="22">
        <f t="shared" si="48"/>
        <v>282</v>
      </c>
      <c r="F318" s="23">
        <f t="shared" si="49"/>
        <v>8</v>
      </c>
      <c r="G318" s="24">
        <f t="shared" si="50"/>
        <v>290</v>
      </c>
      <c r="H318" s="25">
        <f t="shared" si="51"/>
        <v>0.125</v>
      </c>
      <c r="I318" s="26">
        <f t="shared" si="52"/>
        <v>0</v>
      </c>
      <c r="J318" s="27" t="str">
        <f>MID('USH2A e13 (A) - 2ry Str + Mask '!$A$2,E318,F318)</f>
        <v>..((((((</v>
      </c>
      <c r="K318" s="26">
        <f t="shared" si="53"/>
        <v>0.25</v>
      </c>
      <c r="L318" s="27" t="str">
        <f>MID('USH2A e13 (A) - 2ry Str + Mask '!$D$2,E318,F318)</f>
        <v>..((((((</v>
      </c>
      <c r="M318" s="26">
        <f t="shared" si="54"/>
        <v>0.25</v>
      </c>
      <c r="N318" s="28">
        <f t="shared" si="55"/>
        <v>0</v>
      </c>
      <c r="O318" s="29" t="str">
        <f t="shared" si="56"/>
        <v>ESE_SC35</v>
      </c>
      <c r="P318" s="29" t="str">
        <f t="shared" si="57"/>
        <v>ESE</v>
      </c>
      <c r="Q318" s="28">
        <f t="shared" si="58"/>
        <v>0</v>
      </c>
      <c r="R318" s="30">
        <f t="shared" si="59"/>
        <v>0</v>
      </c>
    </row>
    <row r="319" spans="1:18" ht="32" customHeight="1" x14ac:dyDescent="0.15">
      <c r="A319" s="20" t="s">
        <v>35</v>
      </c>
      <c r="B319" s="20" t="s">
        <v>2461</v>
      </c>
      <c r="C319" s="20" t="s">
        <v>37</v>
      </c>
      <c r="D319" s="21" t="s">
        <v>762</v>
      </c>
      <c r="E319" s="22">
        <f t="shared" si="48"/>
        <v>283</v>
      </c>
      <c r="F319" s="23">
        <f t="shared" si="49"/>
        <v>6</v>
      </c>
      <c r="G319" s="24">
        <f t="shared" si="50"/>
        <v>289</v>
      </c>
      <c r="H319" s="25">
        <f t="shared" si="51"/>
        <v>0.16666666666666666</v>
      </c>
      <c r="I319" s="26">
        <f t="shared" si="52"/>
        <v>0</v>
      </c>
      <c r="J319" s="27" t="str">
        <f>MID('USH2A e13 (A) - 2ry Str + Mask '!$A$2,E319,F319)</f>
        <v>.(((((</v>
      </c>
      <c r="K319" s="26">
        <f t="shared" si="53"/>
        <v>0.16666666666666666</v>
      </c>
      <c r="L319" s="27" t="str">
        <f>MID('USH2A e13 (A) - 2ry Str + Mask '!$D$2,E319,F319)</f>
        <v>.(((((</v>
      </c>
      <c r="M319" s="26">
        <f t="shared" si="54"/>
        <v>0.16666666666666666</v>
      </c>
      <c r="N319" s="28">
        <f t="shared" si="55"/>
        <v>0</v>
      </c>
      <c r="O319" s="29" t="str">
        <f t="shared" si="56"/>
        <v>EIE</v>
      </c>
      <c r="P319" s="29" t="str">
        <f t="shared" si="57"/>
        <v>ESE</v>
      </c>
      <c r="Q319" s="28">
        <f t="shared" si="58"/>
        <v>0</v>
      </c>
      <c r="R319" s="30">
        <f t="shared" si="59"/>
        <v>0</v>
      </c>
    </row>
    <row r="320" spans="1:18" ht="32" customHeight="1" x14ac:dyDescent="0.15">
      <c r="A320" s="20" t="s">
        <v>46</v>
      </c>
      <c r="B320" s="20" t="s">
        <v>2461</v>
      </c>
      <c r="C320" s="20" t="s">
        <v>37</v>
      </c>
      <c r="D320" s="21" t="s">
        <v>762</v>
      </c>
      <c r="E320" s="22">
        <f t="shared" si="48"/>
        <v>283</v>
      </c>
      <c r="F320" s="23">
        <f t="shared" si="49"/>
        <v>6</v>
      </c>
      <c r="G320" s="24">
        <f t="shared" si="50"/>
        <v>289</v>
      </c>
      <c r="H320" s="25">
        <f t="shared" si="51"/>
        <v>0</v>
      </c>
      <c r="I320" s="26">
        <f t="shared" si="52"/>
        <v>-0.16666666666666666</v>
      </c>
      <c r="J320" s="27" t="str">
        <f>MID('USH2A e13 (A) - 2ry Str + Mask '!$A$2,E320,F320)</f>
        <v>.(((((</v>
      </c>
      <c r="K320" s="26">
        <f t="shared" si="53"/>
        <v>0.16666666666666666</v>
      </c>
      <c r="L320" s="27" t="str">
        <f>MID('USH2A e13 (A) - 2ry Str + Mask '!$D$2,E320,F320)</f>
        <v>.(((((</v>
      </c>
      <c r="M320" s="26">
        <f t="shared" si="54"/>
        <v>0.16666666666666666</v>
      </c>
      <c r="N320" s="28">
        <f t="shared" si="55"/>
        <v>0</v>
      </c>
      <c r="O320" s="29" t="str">
        <f t="shared" si="56"/>
        <v>IIE</v>
      </c>
      <c r="P320" s="29" t="str">
        <f t="shared" si="57"/>
        <v>ESS</v>
      </c>
      <c r="Q320" s="28">
        <f t="shared" si="58"/>
        <v>0</v>
      </c>
      <c r="R320" s="30">
        <f t="shared" si="59"/>
        <v>0</v>
      </c>
    </row>
    <row r="321" spans="1:18" ht="32" customHeight="1" x14ac:dyDescent="0.15">
      <c r="A321" s="20" t="s">
        <v>35</v>
      </c>
      <c r="B321" s="20" t="s">
        <v>2462</v>
      </c>
      <c r="C321" s="20" t="s">
        <v>37</v>
      </c>
      <c r="D321" s="21" t="s">
        <v>766</v>
      </c>
      <c r="E321" s="22">
        <f t="shared" si="48"/>
        <v>284</v>
      </c>
      <c r="F321" s="23">
        <f t="shared" si="49"/>
        <v>6</v>
      </c>
      <c r="G321" s="24">
        <f t="shared" si="50"/>
        <v>290</v>
      </c>
      <c r="H321" s="25">
        <f t="shared" si="51"/>
        <v>0.16666666666666666</v>
      </c>
      <c r="I321" s="26">
        <f t="shared" si="52"/>
        <v>0</v>
      </c>
      <c r="J321" s="27" t="str">
        <f>MID('USH2A e13 (A) - 2ry Str + Mask '!$A$2,E321,F321)</f>
        <v>((((((</v>
      </c>
      <c r="K321" s="26">
        <f t="shared" si="53"/>
        <v>0</v>
      </c>
      <c r="L321" s="27" t="str">
        <f>MID('USH2A e13 (A) - 2ry Str + Mask '!$D$2,E321,F321)</f>
        <v>((((((</v>
      </c>
      <c r="M321" s="26">
        <f t="shared" si="54"/>
        <v>0</v>
      </c>
      <c r="N321" s="28">
        <f t="shared" si="55"/>
        <v>0</v>
      </c>
      <c r="O321" s="29" t="str">
        <f t="shared" si="56"/>
        <v>EIE</v>
      </c>
      <c r="P321" s="29" t="str">
        <f t="shared" si="57"/>
        <v>ESE</v>
      </c>
      <c r="Q321" s="28">
        <f t="shared" si="58"/>
        <v>0</v>
      </c>
      <c r="R321" s="30">
        <f t="shared" si="59"/>
        <v>0</v>
      </c>
    </row>
    <row r="322" spans="1:18" ht="32" customHeight="1" x14ac:dyDescent="0.15">
      <c r="A322" s="20" t="s">
        <v>46</v>
      </c>
      <c r="B322" s="20" t="s">
        <v>2462</v>
      </c>
      <c r="C322" s="20" t="s">
        <v>37</v>
      </c>
      <c r="D322" s="21" t="s">
        <v>766</v>
      </c>
      <c r="E322" s="22">
        <f t="shared" ref="E322:E385" si="60">MID(D322,12,LEN(D322)-13)+50</f>
        <v>284</v>
      </c>
      <c r="F322" s="23">
        <f t="shared" ref="F322:F385" si="61">LEN(B322)-12</f>
        <v>6</v>
      </c>
      <c r="G322" s="24">
        <f t="shared" ref="G322:G385" si="62">E322+F322</f>
        <v>290</v>
      </c>
      <c r="H322" s="25">
        <f t="shared" ref="H322:H385" si="63">IF(P322="ESE",1/F322,0)</f>
        <v>0</v>
      </c>
      <c r="I322" s="26">
        <f t="shared" ref="I322:I385" si="64">IF(P322="ESS",-1/F322,0)</f>
        <v>-0.16666666666666666</v>
      </c>
      <c r="J322" s="27" t="str">
        <f>MID('USH2A e13 (A) - 2ry Str + Mask '!$A$2,E322,F322)</f>
        <v>((((((</v>
      </c>
      <c r="K322" s="26">
        <f t="shared" ref="K322:K385" si="65">(F322-LEN(SUBSTITUTE(J322,".","")))/F322</f>
        <v>0</v>
      </c>
      <c r="L322" s="27" t="str">
        <f>MID('USH2A e13 (A) - 2ry Str + Mask '!$D$2,E322,F322)</f>
        <v>((((((</v>
      </c>
      <c r="M322" s="26">
        <f t="shared" ref="M322:M385" si="66">(F322-LEN(SUBSTITUTE(L322,".","")))/F322</f>
        <v>0</v>
      </c>
      <c r="N322" s="28">
        <f t="shared" ref="N322:N385" si="67">M322-K322</f>
        <v>0</v>
      </c>
      <c r="O322" s="29" t="str">
        <f t="shared" ref="O322:O385" si="68">MID(A322,11,(LEN(A322)-22))</f>
        <v>IIE</v>
      </c>
      <c r="P322" s="29" t="str">
        <f t="shared" ref="P322:P385" si="69">MID(A322,(LEN(A322)-9),3)</f>
        <v>ESS</v>
      </c>
      <c r="Q322" s="28">
        <f t="shared" ref="Q322:Q385" si="70">IF(P322="ESE",N322,0)</f>
        <v>0</v>
      </c>
      <c r="R322" s="30">
        <f t="shared" ref="R322:R385" si="71">IF(P322="ESS",N322,0)</f>
        <v>0</v>
      </c>
    </row>
    <row r="323" spans="1:18" ht="32" customHeight="1" x14ac:dyDescent="0.15">
      <c r="A323" s="20" t="s">
        <v>35</v>
      </c>
      <c r="B323" s="20" t="s">
        <v>1432</v>
      </c>
      <c r="C323" s="20" t="s">
        <v>37</v>
      </c>
      <c r="D323" s="21" t="s">
        <v>767</v>
      </c>
      <c r="E323" s="22">
        <f t="shared" si="60"/>
        <v>285</v>
      </c>
      <c r="F323" s="23">
        <f t="shared" si="61"/>
        <v>6</v>
      </c>
      <c r="G323" s="24">
        <f t="shared" si="62"/>
        <v>291</v>
      </c>
      <c r="H323" s="25">
        <f t="shared" si="63"/>
        <v>0.16666666666666666</v>
      </c>
      <c r="I323" s="26">
        <f t="shared" si="64"/>
        <v>0</v>
      </c>
      <c r="J323" s="27" t="str">
        <f>MID('USH2A e13 (A) - 2ry Str + Mask '!$A$2,E323,F323)</f>
        <v>((((((</v>
      </c>
      <c r="K323" s="26">
        <f t="shared" si="65"/>
        <v>0</v>
      </c>
      <c r="L323" s="27" t="str">
        <f>MID('USH2A e13 (A) - 2ry Str + Mask '!$D$2,E323,F323)</f>
        <v>((((((</v>
      </c>
      <c r="M323" s="26">
        <f t="shared" si="66"/>
        <v>0</v>
      </c>
      <c r="N323" s="28">
        <f t="shared" si="67"/>
        <v>0</v>
      </c>
      <c r="O323" s="29" t="str">
        <f t="shared" si="68"/>
        <v>EIE</v>
      </c>
      <c r="P323" s="29" t="str">
        <f t="shared" si="69"/>
        <v>ESE</v>
      </c>
      <c r="Q323" s="28">
        <f t="shared" si="70"/>
        <v>0</v>
      </c>
      <c r="R323" s="30">
        <f t="shared" si="71"/>
        <v>0</v>
      </c>
    </row>
    <row r="324" spans="1:18" ht="32" customHeight="1" x14ac:dyDescent="0.15">
      <c r="A324" s="20" t="s">
        <v>46</v>
      </c>
      <c r="B324" s="20" t="s">
        <v>1432</v>
      </c>
      <c r="C324" s="20" t="s">
        <v>37</v>
      </c>
      <c r="D324" s="21" t="s">
        <v>767</v>
      </c>
      <c r="E324" s="22">
        <f t="shared" si="60"/>
        <v>285</v>
      </c>
      <c r="F324" s="23">
        <f t="shared" si="61"/>
        <v>6</v>
      </c>
      <c r="G324" s="24">
        <f t="shared" si="62"/>
        <v>291</v>
      </c>
      <c r="H324" s="25">
        <f t="shared" si="63"/>
        <v>0</v>
      </c>
      <c r="I324" s="26">
        <f t="shared" si="64"/>
        <v>-0.16666666666666666</v>
      </c>
      <c r="J324" s="27" t="str">
        <f>MID('USH2A e13 (A) - 2ry Str + Mask '!$A$2,E324,F324)</f>
        <v>((((((</v>
      </c>
      <c r="K324" s="26">
        <f t="shared" si="65"/>
        <v>0</v>
      </c>
      <c r="L324" s="27" t="str">
        <f>MID('USH2A e13 (A) - 2ry Str + Mask '!$D$2,E324,F324)</f>
        <v>((((((</v>
      </c>
      <c r="M324" s="26">
        <f t="shared" si="66"/>
        <v>0</v>
      </c>
      <c r="N324" s="28">
        <f t="shared" si="67"/>
        <v>0</v>
      </c>
      <c r="O324" s="29" t="str">
        <f t="shared" si="68"/>
        <v>IIE</v>
      </c>
      <c r="P324" s="29" t="str">
        <f t="shared" si="69"/>
        <v>ESS</v>
      </c>
      <c r="Q324" s="28">
        <f t="shared" si="70"/>
        <v>0</v>
      </c>
      <c r="R324" s="30">
        <f t="shared" si="71"/>
        <v>0</v>
      </c>
    </row>
    <row r="325" spans="1:18" ht="32" customHeight="1" x14ac:dyDescent="0.15">
      <c r="A325" s="20" t="s">
        <v>88</v>
      </c>
      <c r="B325" s="20" t="s">
        <v>1433</v>
      </c>
      <c r="C325" s="20" t="s">
        <v>1378</v>
      </c>
      <c r="D325" s="21" t="s">
        <v>768</v>
      </c>
      <c r="E325" s="22">
        <f t="shared" si="60"/>
        <v>286</v>
      </c>
      <c r="F325" s="23">
        <f t="shared" si="61"/>
        <v>6</v>
      </c>
      <c r="G325" s="24">
        <f t="shared" si="62"/>
        <v>292</v>
      </c>
      <c r="H325" s="25">
        <f t="shared" si="63"/>
        <v>0.16666666666666666</v>
      </c>
      <c r="I325" s="26">
        <f t="shared" si="64"/>
        <v>0</v>
      </c>
      <c r="J325" s="27" t="str">
        <f>MID('USH2A e13 (A) - 2ry Str + Mask '!$A$2,E325,F325)</f>
        <v>(((((.</v>
      </c>
      <c r="K325" s="26">
        <f t="shared" si="65"/>
        <v>0.16666666666666666</v>
      </c>
      <c r="L325" s="27" t="str">
        <f>MID('USH2A e13 (A) - 2ry Str + Mask '!$D$2,E325,F325)</f>
        <v>(((((.</v>
      </c>
      <c r="M325" s="26">
        <f t="shared" si="66"/>
        <v>0.16666666666666666</v>
      </c>
      <c r="N325" s="28">
        <f t="shared" si="67"/>
        <v>0</v>
      </c>
      <c r="O325" s="29" t="str">
        <f t="shared" si="68"/>
        <v>ESE_9G8</v>
      </c>
      <c r="P325" s="29" t="str">
        <f t="shared" si="69"/>
        <v>ESE</v>
      </c>
      <c r="Q325" s="28">
        <f t="shared" si="70"/>
        <v>0</v>
      </c>
      <c r="R325" s="30">
        <f t="shared" si="71"/>
        <v>0</v>
      </c>
    </row>
    <row r="326" spans="1:18" ht="32" customHeight="1" x14ac:dyDescent="0.15">
      <c r="A326" s="20" t="s">
        <v>35</v>
      </c>
      <c r="B326" s="20" t="s">
        <v>1433</v>
      </c>
      <c r="C326" s="20" t="s">
        <v>37</v>
      </c>
      <c r="D326" s="21" t="s">
        <v>768</v>
      </c>
      <c r="E326" s="22">
        <f t="shared" si="60"/>
        <v>286</v>
      </c>
      <c r="F326" s="23">
        <f t="shared" si="61"/>
        <v>6</v>
      </c>
      <c r="G326" s="24">
        <f t="shared" si="62"/>
        <v>292</v>
      </c>
      <c r="H326" s="25">
        <f t="shared" si="63"/>
        <v>0.16666666666666666</v>
      </c>
      <c r="I326" s="26">
        <f t="shared" si="64"/>
        <v>0</v>
      </c>
      <c r="J326" s="27" t="str">
        <f>MID('USH2A e13 (A) - 2ry Str + Mask '!$A$2,E326,F326)</f>
        <v>(((((.</v>
      </c>
      <c r="K326" s="26">
        <f t="shared" si="65"/>
        <v>0.16666666666666666</v>
      </c>
      <c r="L326" s="27" t="str">
        <f>MID('USH2A e13 (A) - 2ry Str + Mask '!$D$2,E326,F326)</f>
        <v>(((((.</v>
      </c>
      <c r="M326" s="26">
        <f t="shared" si="66"/>
        <v>0.16666666666666666</v>
      </c>
      <c r="N326" s="28">
        <f t="shared" si="67"/>
        <v>0</v>
      </c>
      <c r="O326" s="29" t="str">
        <f t="shared" si="68"/>
        <v>EIE</v>
      </c>
      <c r="P326" s="29" t="str">
        <f t="shared" si="69"/>
        <v>ESE</v>
      </c>
      <c r="Q326" s="28">
        <f t="shared" si="70"/>
        <v>0</v>
      </c>
      <c r="R326" s="30">
        <f t="shared" si="71"/>
        <v>0</v>
      </c>
    </row>
    <row r="327" spans="1:18" ht="32" customHeight="1" x14ac:dyDescent="0.15">
      <c r="A327" s="20" t="s">
        <v>46</v>
      </c>
      <c r="B327" s="20" t="s">
        <v>1433</v>
      </c>
      <c r="C327" s="20" t="s">
        <v>37</v>
      </c>
      <c r="D327" s="21" t="s">
        <v>768</v>
      </c>
      <c r="E327" s="22">
        <f t="shared" si="60"/>
        <v>286</v>
      </c>
      <c r="F327" s="23">
        <f t="shared" si="61"/>
        <v>6</v>
      </c>
      <c r="G327" s="24">
        <f t="shared" si="62"/>
        <v>292</v>
      </c>
      <c r="H327" s="25">
        <f t="shared" si="63"/>
        <v>0</v>
      </c>
      <c r="I327" s="26">
        <f t="shared" si="64"/>
        <v>-0.16666666666666666</v>
      </c>
      <c r="J327" s="27" t="str">
        <f>MID('USH2A e13 (A) - 2ry Str + Mask '!$A$2,E327,F327)</f>
        <v>(((((.</v>
      </c>
      <c r="K327" s="26">
        <f t="shared" si="65"/>
        <v>0.16666666666666666</v>
      </c>
      <c r="L327" s="27" t="str">
        <f>MID('USH2A e13 (A) - 2ry Str + Mask '!$D$2,E327,F327)</f>
        <v>(((((.</v>
      </c>
      <c r="M327" s="26">
        <f t="shared" si="66"/>
        <v>0.16666666666666666</v>
      </c>
      <c r="N327" s="28">
        <f t="shared" si="67"/>
        <v>0</v>
      </c>
      <c r="O327" s="29" t="str">
        <f t="shared" si="68"/>
        <v>IIE</v>
      </c>
      <c r="P327" s="29" t="str">
        <f t="shared" si="69"/>
        <v>ESS</v>
      </c>
      <c r="Q327" s="28">
        <f t="shared" si="70"/>
        <v>0</v>
      </c>
      <c r="R327" s="30">
        <f t="shared" si="71"/>
        <v>0</v>
      </c>
    </row>
    <row r="328" spans="1:18" ht="32" customHeight="1" x14ac:dyDescent="0.15">
      <c r="A328" s="20" t="s">
        <v>46</v>
      </c>
      <c r="B328" s="20" t="s">
        <v>1434</v>
      </c>
      <c r="C328" s="20" t="s">
        <v>37</v>
      </c>
      <c r="D328" s="21" t="s">
        <v>773</v>
      </c>
      <c r="E328" s="22">
        <f t="shared" si="60"/>
        <v>287</v>
      </c>
      <c r="F328" s="23">
        <f t="shared" si="61"/>
        <v>6</v>
      </c>
      <c r="G328" s="24">
        <f t="shared" si="62"/>
        <v>293</v>
      </c>
      <c r="H328" s="25">
        <f t="shared" si="63"/>
        <v>0</v>
      </c>
      <c r="I328" s="26">
        <f t="shared" si="64"/>
        <v>-0.16666666666666666</v>
      </c>
      <c r="J328" s="27" t="str">
        <f>MID('USH2A e13 (A) - 2ry Str + Mask '!$A$2,E328,F328)</f>
        <v>((((.(</v>
      </c>
      <c r="K328" s="26">
        <f t="shared" si="65"/>
        <v>0.16666666666666666</v>
      </c>
      <c r="L328" s="27" t="str">
        <f>MID('USH2A e13 (A) - 2ry Str + Mask '!$D$2,E328,F328)</f>
        <v>((((.(</v>
      </c>
      <c r="M328" s="26">
        <f t="shared" si="66"/>
        <v>0.16666666666666666</v>
      </c>
      <c r="N328" s="28">
        <f t="shared" si="67"/>
        <v>0</v>
      </c>
      <c r="O328" s="29" t="str">
        <f t="shared" si="68"/>
        <v>IIE</v>
      </c>
      <c r="P328" s="29" t="str">
        <f t="shared" si="69"/>
        <v>ESS</v>
      </c>
      <c r="Q328" s="28">
        <f t="shared" si="70"/>
        <v>0</v>
      </c>
      <c r="R328" s="30">
        <f t="shared" si="71"/>
        <v>0</v>
      </c>
    </row>
    <row r="329" spans="1:18" ht="32" customHeight="1" x14ac:dyDescent="0.15">
      <c r="A329" s="20" t="s">
        <v>196</v>
      </c>
      <c r="B329" s="20" t="s">
        <v>2463</v>
      </c>
      <c r="C329" s="20" t="s">
        <v>37</v>
      </c>
      <c r="D329" s="21" t="s">
        <v>775</v>
      </c>
      <c r="E329" s="22">
        <f t="shared" si="60"/>
        <v>288</v>
      </c>
      <c r="F329" s="23">
        <f t="shared" si="61"/>
        <v>6</v>
      </c>
      <c r="G329" s="24">
        <f t="shared" si="62"/>
        <v>294</v>
      </c>
      <c r="H329" s="25">
        <f t="shared" si="63"/>
        <v>0.16666666666666666</v>
      </c>
      <c r="I329" s="26">
        <f t="shared" si="64"/>
        <v>0</v>
      </c>
      <c r="J329" s="27" t="str">
        <f>MID('USH2A e13 (A) - 2ry Str + Mask '!$A$2,E329,F329)</f>
        <v>(((.((</v>
      </c>
      <c r="K329" s="26">
        <f t="shared" si="65"/>
        <v>0.16666666666666666</v>
      </c>
      <c r="L329" s="27" t="str">
        <f>MID('USH2A e13 (A) - 2ry Str + Mask '!$D$2,E329,F329)</f>
        <v>(((.((</v>
      </c>
      <c r="M329" s="26">
        <f t="shared" si="66"/>
        <v>0.16666666666666666</v>
      </c>
      <c r="N329" s="28">
        <f t="shared" si="67"/>
        <v>0</v>
      </c>
      <c r="O329" s="29" t="str">
        <f t="shared" si="68"/>
        <v>RESCUE ESE</v>
      </c>
      <c r="P329" s="29" t="str">
        <f t="shared" si="69"/>
        <v>ESE</v>
      </c>
      <c r="Q329" s="28">
        <f t="shared" si="70"/>
        <v>0</v>
      </c>
      <c r="R329" s="30">
        <f t="shared" si="71"/>
        <v>0</v>
      </c>
    </row>
    <row r="330" spans="1:18" ht="32" customHeight="1" x14ac:dyDescent="0.15">
      <c r="A330" s="20" t="s">
        <v>46</v>
      </c>
      <c r="B330" s="20" t="s">
        <v>2463</v>
      </c>
      <c r="C330" s="20" t="s">
        <v>37</v>
      </c>
      <c r="D330" s="21" t="s">
        <v>775</v>
      </c>
      <c r="E330" s="22">
        <f t="shared" si="60"/>
        <v>288</v>
      </c>
      <c r="F330" s="23">
        <f t="shared" si="61"/>
        <v>6</v>
      </c>
      <c r="G330" s="24">
        <f t="shared" si="62"/>
        <v>294</v>
      </c>
      <c r="H330" s="25">
        <f t="shared" si="63"/>
        <v>0</v>
      </c>
      <c r="I330" s="26">
        <f t="shared" si="64"/>
        <v>-0.16666666666666666</v>
      </c>
      <c r="J330" s="27" t="str">
        <f>MID('USH2A e13 (A) - 2ry Str + Mask '!$A$2,E330,F330)</f>
        <v>(((.((</v>
      </c>
      <c r="K330" s="26">
        <f t="shared" si="65"/>
        <v>0.16666666666666666</v>
      </c>
      <c r="L330" s="27" t="str">
        <f>MID('USH2A e13 (A) - 2ry Str + Mask '!$D$2,E330,F330)</f>
        <v>(((.((</v>
      </c>
      <c r="M330" s="26">
        <f t="shared" si="66"/>
        <v>0.16666666666666666</v>
      </c>
      <c r="N330" s="28">
        <f t="shared" si="67"/>
        <v>0</v>
      </c>
      <c r="O330" s="29" t="str">
        <f t="shared" si="68"/>
        <v>IIE</v>
      </c>
      <c r="P330" s="29" t="str">
        <f t="shared" si="69"/>
        <v>ESS</v>
      </c>
      <c r="Q330" s="28">
        <f t="shared" si="70"/>
        <v>0</v>
      </c>
      <c r="R330" s="30">
        <f t="shared" si="71"/>
        <v>0</v>
      </c>
    </row>
    <row r="331" spans="1:18" ht="44" customHeight="1" x14ac:dyDescent="0.15">
      <c r="A331" s="20" t="s">
        <v>54</v>
      </c>
      <c r="B331" s="20" t="s">
        <v>2464</v>
      </c>
      <c r="C331" s="20" t="s">
        <v>1618</v>
      </c>
      <c r="D331" s="21" t="s">
        <v>775</v>
      </c>
      <c r="E331" s="22">
        <f t="shared" si="60"/>
        <v>288</v>
      </c>
      <c r="F331" s="23">
        <f t="shared" si="61"/>
        <v>7</v>
      </c>
      <c r="G331" s="24">
        <f t="shared" si="62"/>
        <v>295</v>
      </c>
      <c r="H331" s="25">
        <f t="shared" si="63"/>
        <v>0.14285714285714285</v>
      </c>
      <c r="I331" s="26">
        <f t="shared" si="64"/>
        <v>0</v>
      </c>
      <c r="J331" s="27" t="str">
        <f>MID('USH2A e13 (A) - 2ry Str + Mask '!$A$2,E331,F331)</f>
        <v>(((.(((</v>
      </c>
      <c r="K331" s="26">
        <f t="shared" si="65"/>
        <v>0.14285714285714285</v>
      </c>
      <c r="L331" s="27" t="str">
        <f>MID('USH2A e13 (A) - 2ry Str + Mask '!$D$2,E331,F331)</f>
        <v>(((.(((</v>
      </c>
      <c r="M331" s="26">
        <f t="shared" si="66"/>
        <v>0.14285714285714285</v>
      </c>
      <c r="N331" s="28">
        <f t="shared" si="67"/>
        <v>0</v>
      </c>
      <c r="O331" s="29" t="str">
        <f t="shared" si="68"/>
        <v>ESE_SRp40</v>
      </c>
      <c r="P331" s="29" t="str">
        <f t="shared" si="69"/>
        <v>ESE</v>
      </c>
      <c r="Q331" s="28">
        <f t="shared" si="70"/>
        <v>0</v>
      </c>
      <c r="R331" s="30">
        <f t="shared" si="71"/>
        <v>0</v>
      </c>
    </row>
    <row r="332" spans="1:18" ht="32" customHeight="1" x14ac:dyDescent="0.15">
      <c r="A332" s="20" t="s">
        <v>35</v>
      </c>
      <c r="B332" s="20" t="s">
        <v>2465</v>
      </c>
      <c r="C332" s="20" t="s">
        <v>37</v>
      </c>
      <c r="D332" s="21" t="s">
        <v>782</v>
      </c>
      <c r="E332" s="22">
        <f t="shared" si="60"/>
        <v>290</v>
      </c>
      <c r="F332" s="23">
        <f t="shared" si="61"/>
        <v>6</v>
      </c>
      <c r="G332" s="24">
        <f t="shared" si="62"/>
        <v>296</v>
      </c>
      <c r="H332" s="25">
        <f t="shared" si="63"/>
        <v>0.16666666666666666</v>
      </c>
      <c r="I332" s="26">
        <f t="shared" si="64"/>
        <v>0</v>
      </c>
      <c r="J332" s="27" t="str">
        <f>MID('USH2A e13 (A) - 2ry Str + Mask '!$A$2,E332,F332)</f>
        <v>(.(((.</v>
      </c>
      <c r="K332" s="26">
        <f t="shared" si="65"/>
        <v>0.33333333333333331</v>
      </c>
      <c r="L332" s="27" t="str">
        <f>MID('USH2A e13 (A) - 2ry Str + Mask '!$D$2,E332,F332)</f>
        <v>(.(((.</v>
      </c>
      <c r="M332" s="26">
        <f t="shared" si="66"/>
        <v>0.33333333333333331</v>
      </c>
      <c r="N332" s="28">
        <f t="shared" si="67"/>
        <v>0</v>
      </c>
      <c r="O332" s="29" t="str">
        <f t="shared" si="68"/>
        <v>EIE</v>
      </c>
      <c r="P332" s="29" t="str">
        <f t="shared" si="69"/>
        <v>ESE</v>
      </c>
      <c r="Q332" s="28">
        <f t="shared" si="70"/>
        <v>0</v>
      </c>
      <c r="R332" s="30">
        <f t="shared" si="71"/>
        <v>0</v>
      </c>
    </row>
    <row r="333" spans="1:18" ht="32" customHeight="1" x14ac:dyDescent="0.15">
      <c r="A333" s="20" t="s">
        <v>46</v>
      </c>
      <c r="B333" s="20" t="s">
        <v>2465</v>
      </c>
      <c r="C333" s="20" t="s">
        <v>37</v>
      </c>
      <c r="D333" s="21" t="s">
        <v>782</v>
      </c>
      <c r="E333" s="22">
        <f t="shared" si="60"/>
        <v>290</v>
      </c>
      <c r="F333" s="23">
        <f t="shared" si="61"/>
        <v>6</v>
      </c>
      <c r="G333" s="24">
        <f t="shared" si="62"/>
        <v>296</v>
      </c>
      <c r="H333" s="25">
        <f t="shared" si="63"/>
        <v>0</v>
      </c>
      <c r="I333" s="26">
        <f t="shared" si="64"/>
        <v>-0.16666666666666666</v>
      </c>
      <c r="J333" s="27" t="str">
        <f>MID('USH2A e13 (A) - 2ry Str + Mask '!$A$2,E333,F333)</f>
        <v>(.(((.</v>
      </c>
      <c r="K333" s="26">
        <f t="shared" si="65"/>
        <v>0.33333333333333331</v>
      </c>
      <c r="L333" s="27" t="str">
        <f>MID('USH2A e13 (A) - 2ry Str + Mask '!$D$2,E333,F333)</f>
        <v>(.(((.</v>
      </c>
      <c r="M333" s="26">
        <f t="shared" si="66"/>
        <v>0.33333333333333331</v>
      </c>
      <c r="N333" s="28">
        <f t="shared" si="67"/>
        <v>0</v>
      </c>
      <c r="O333" s="29" t="str">
        <f t="shared" si="68"/>
        <v>IIE</v>
      </c>
      <c r="P333" s="29" t="str">
        <f t="shared" si="69"/>
        <v>ESS</v>
      </c>
      <c r="Q333" s="28">
        <f t="shared" si="70"/>
        <v>0</v>
      </c>
      <c r="R333" s="30">
        <f t="shared" si="71"/>
        <v>0</v>
      </c>
    </row>
    <row r="334" spans="1:18" ht="32" customHeight="1" x14ac:dyDescent="0.15">
      <c r="A334" s="20" t="s">
        <v>35</v>
      </c>
      <c r="B334" s="20" t="s">
        <v>1432</v>
      </c>
      <c r="C334" s="20" t="s">
        <v>37</v>
      </c>
      <c r="D334" s="21" t="s">
        <v>784</v>
      </c>
      <c r="E334" s="22">
        <f t="shared" si="60"/>
        <v>291</v>
      </c>
      <c r="F334" s="23">
        <f t="shared" si="61"/>
        <v>6</v>
      </c>
      <c r="G334" s="24">
        <f t="shared" si="62"/>
        <v>297</v>
      </c>
      <c r="H334" s="25">
        <f t="shared" si="63"/>
        <v>0.16666666666666666</v>
      </c>
      <c r="I334" s="26">
        <f t="shared" si="64"/>
        <v>0</v>
      </c>
      <c r="J334" s="27" t="str">
        <f>MID('USH2A e13 (A) - 2ry Str + Mask '!$A$2,E334,F334)</f>
        <v>.(((.(</v>
      </c>
      <c r="K334" s="26">
        <f t="shared" si="65"/>
        <v>0.33333333333333331</v>
      </c>
      <c r="L334" s="27" t="str">
        <f>MID('USH2A e13 (A) - 2ry Str + Mask '!$D$2,E334,F334)</f>
        <v>.(((.(</v>
      </c>
      <c r="M334" s="26">
        <f t="shared" si="66"/>
        <v>0.33333333333333331</v>
      </c>
      <c r="N334" s="28">
        <f t="shared" si="67"/>
        <v>0</v>
      </c>
      <c r="O334" s="29" t="str">
        <f t="shared" si="68"/>
        <v>EIE</v>
      </c>
      <c r="P334" s="29" t="str">
        <f t="shared" si="69"/>
        <v>ESE</v>
      </c>
      <c r="Q334" s="28">
        <f t="shared" si="70"/>
        <v>0</v>
      </c>
      <c r="R334" s="30">
        <f t="shared" si="71"/>
        <v>0</v>
      </c>
    </row>
    <row r="335" spans="1:18" ht="32" customHeight="1" x14ac:dyDescent="0.15">
      <c r="A335" s="20" t="s">
        <v>46</v>
      </c>
      <c r="B335" s="20" t="s">
        <v>1432</v>
      </c>
      <c r="C335" s="20" t="s">
        <v>37</v>
      </c>
      <c r="D335" s="21" t="s">
        <v>784</v>
      </c>
      <c r="E335" s="22">
        <f t="shared" si="60"/>
        <v>291</v>
      </c>
      <c r="F335" s="23">
        <f t="shared" si="61"/>
        <v>6</v>
      </c>
      <c r="G335" s="24">
        <f t="shared" si="62"/>
        <v>297</v>
      </c>
      <c r="H335" s="25">
        <f t="shared" si="63"/>
        <v>0</v>
      </c>
      <c r="I335" s="26">
        <f t="shared" si="64"/>
        <v>-0.16666666666666666</v>
      </c>
      <c r="J335" s="27" t="str">
        <f>MID('USH2A e13 (A) - 2ry Str + Mask '!$A$2,E335,F335)</f>
        <v>.(((.(</v>
      </c>
      <c r="K335" s="26">
        <f t="shared" si="65"/>
        <v>0.33333333333333331</v>
      </c>
      <c r="L335" s="27" t="str">
        <f>MID('USH2A e13 (A) - 2ry Str + Mask '!$D$2,E335,F335)</f>
        <v>.(((.(</v>
      </c>
      <c r="M335" s="26">
        <f t="shared" si="66"/>
        <v>0.33333333333333331</v>
      </c>
      <c r="N335" s="28">
        <f t="shared" si="67"/>
        <v>0</v>
      </c>
      <c r="O335" s="29" t="str">
        <f t="shared" si="68"/>
        <v>IIE</v>
      </c>
      <c r="P335" s="29" t="str">
        <f t="shared" si="69"/>
        <v>ESS</v>
      </c>
      <c r="Q335" s="28">
        <f t="shared" si="70"/>
        <v>0</v>
      </c>
      <c r="R335" s="30">
        <f t="shared" si="71"/>
        <v>0</v>
      </c>
    </row>
    <row r="336" spans="1:18" ht="32" customHeight="1" x14ac:dyDescent="0.15">
      <c r="A336" s="20" t="s">
        <v>88</v>
      </c>
      <c r="B336" s="20" t="s">
        <v>1433</v>
      </c>
      <c r="C336" s="20" t="s">
        <v>1378</v>
      </c>
      <c r="D336" s="21" t="s">
        <v>787</v>
      </c>
      <c r="E336" s="22">
        <f t="shared" si="60"/>
        <v>292</v>
      </c>
      <c r="F336" s="23">
        <f t="shared" si="61"/>
        <v>6</v>
      </c>
      <c r="G336" s="24">
        <f t="shared" si="62"/>
        <v>298</v>
      </c>
      <c r="H336" s="25">
        <f t="shared" si="63"/>
        <v>0.16666666666666666</v>
      </c>
      <c r="I336" s="26">
        <f t="shared" si="64"/>
        <v>0</v>
      </c>
      <c r="J336" s="27" t="str">
        <f>MID('USH2A e13 (A) - 2ry Str + Mask '!$A$2,E336,F336)</f>
        <v>(((.((</v>
      </c>
      <c r="K336" s="26">
        <f t="shared" si="65"/>
        <v>0.16666666666666666</v>
      </c>
      <c r="L336" s="27" t="str">
        <f>MID('USH2A e13 (A) - 2ry Str + Mask '!$D$2,E336,F336)</f>
        <v>(((.((</v>
      </c>
      <c r="M336" s="26">
        <f t="shared" si="66"/>
        <v>0.16666666666666666</v>
      </c>
      <c r="N336" s="28">
        <f t="shared" si="67"/>
        <v>0</v>
      </c>
      <c r="O336" s="29" t="str">
        <f t="shared" si="68"/>
        <v>ESE_9G8</v>
      </c>
      <c r="P336" s="29" t="str">
        <f t="shared" si="69"/>
        <v>ESE</v>
      </c>
      <c r="Q336" s="28">
        <f t="shared" si="70"/>
        <v>0</v>
      </c>
      <c r="R336" s="30">
        <f t="shared" si="71"/>
        <v>0</v>
      </c>
    </row>
    <row r="337" spans="1:18" ht="32" customHeight="1" x14ac:dyDescent="0.15">
      <c r="A337" s="20" t="s">
        <v>35</v>
      </c>
      <c r="B337" s="20" t="s">
        <v>1433</v>
      </c>
      <c r="C337" s="20" t="s">
        <v>37</v>
      </c>
      <c r="D337" s="21" t="s">
        <v>787</v>
      </c>
      <c r="E337" s="22">
        <f t="shared" si="60"/>
        <v>292</v>
      </c>
      <c r="F337" s="23">
        <f t="shared" si="61"/>
        <v>6</v>
      </c>
      <c r="G337" s="24">
        <f t="shared" si="62"/>
        <v>298</v>
      </c>
      <c r="H337" s="25">
        <f t="shared" si="63"/>
        <v>0.16666666666666666</v>
      </c>
      <c r="I337" s="26">
        <f t="shared" si="64"/>
        <v>0</v>
      </c>
      <c r="J337" s="27" t="str">
        <f>MID('USH2A e13 (A) - 2ry Str + Mask '!$A$2,E337,F337)</f>
        <v>(((.((</v>
      </c>
      <c r="K337" s="26">
        <f t="shared" si="65"/>
        <v>0.16666666666666666</v>
      </c>
      <c r="L337" s="27" t="str">
        <f>MID('USH2A e13 (A) - 2ry Str + Mask '!$D$2,E337,F337)</f>
        <v>(((.((</v>
      </c>
      <c r="M337" s="26">
        <f t="shared" si="66"/>
        <v>0.16666666666666666</v>
      </c>
      <c r="N337" s="28">
        <f t="shared" si="67"/>
        <v>0</v>
      </c>
      <c r="O337" s="29" t="str">
        <f t="shared" si="68"/>
        <v>EIE</v>
      </c>
      <c r="P337" s="29" t="str">
        <f t="shared" si="69"/>
        <v>ESE</v>
      </c>
      <c r="Q337" s="28">
        <f t="shared" si="70"/>
        <v>0</v>
      </c>
      <c r="R337" s="30">
        <f t="shared" si="71"/>
        <v>0</v>
      </c>
    </row>
    <row r="338" spans="1:18" ht="32" customHeight="1" x14ac:dyDescent="0.15">
      <c r="A338" s="20" t="s">
        <v>46</v>
      </c>
      <c r="B338" s="20" t="s">
        <v>1433</v>
      </c>
      <c r="C338" s="20" t="s">
        <v>37</v>
      </c>
      <c r="D338" s="21" t="s">
        <v>787</v>
      </c>
      <c r="E338" s="22">
        <f t="shared" si="60"/>
        <v>292</v>
      </c>
      <c r="F338" s="23">
        <f t="shared" si="61"/>
        <v>6</v>
      </c>
      <c r="G338" s="24">
        <f t="shared" si="62"/>
        <v>298</v>
      </c>
      <c r="H338" s="25">
        <f t="shared" si="63"/>
        <v>0</v>
      </c>
      <c r="I338" s="26">
        <f t="shared" si="64"/>
        <v>-0.16666666666666666</v>
      </c>
      <c r="J338" s="27" t="str">
        <f>MID('USH2A e13 (A) - 2ry Str + Mask '!$A$2,E338,F338)</f>
        <v>(((.((</v>
      </c>
      <c r="K338" s="26">
        <f t="shared" si="65"/>
        <v>0.16666666666666666</v>
      </c>
      <c r="L338" s="27" t="str">
        <f>MID('USH2A e13 (A) - 2ry Str + Mask '!$D$2,E338,F338)</f>
        <v>(((.((</v>
      </c>
      <c r="M338" s="26">
        <f t="shared" si="66"/>
        <v>0.16666666666666666</v>
      </c>
      <c r="N338" s="28">
        <f t="shared" si="67"/>
        <v>0</v>
      </c>
      <c r="O338" s="29" t="str">
        <f t="shared" si="68"/>
        <v>IIE</v>
      </c>
      <c r="P338" s="29" t="str">
        <f t="shared" si="69"/>
        <v>ESS</v>
      </c>
      <c r="Q338" s="28">
        <f t="shared" si="70"/>
        <v>0</v>
      </c>
      <c r="R338" s="30">
        <f t="shared" si="71"/>
        <v>0</v>
      </c>
    </row>
    <row r="339" spans="1:18" ht="44" customHeight="1" x14ac:dyDescent="0.15">
      <c r="A339" s="20" t="s">
        <v>54</v>
      </c>
      <c r="B339" s="20" t="s">
        <v>1086</v>
      </c>
      <c r="C339" s="20" t="s">
        <v>1087</v>
      </c>
      <c r="D339" s="21" t="s">
        <v>1560</v>
      </c>
      <c r="E339" s="22">
        <f t="shared" si="60"/>
        <v>294</v>
      </c>
      <c r="F339" s="23">
        <f t="shared" si="61"/>
        <v>7</v>
      </c>
      <c r="G339" s="24">
        <f t="shared" si="62"/>
        <v>301</v>
      </c>
      <c r="H339" s="25">
        <f t="shared" si="63"/>
        <v>0.14285714285714285</v>
      </c>
      <c r="I339" s="26">
        <f t="shared" si="64"/>
        <v>0</v>
      </c>
      <c r="J339" s="27" t="str">
        <f>MID('USH2A e13 (A) - 2ry Str + Mask '!$A$2,E339,F339)</f>
        <v>(.(((((</v>
      </c>
      <c r="K339" s="26">
        <f t="shared" si="65"/>
        <v>0.14285714285714285</v>
      </c>
      <c r="L339" s="27" t="str">
        <f>MID('USH2A e13 (A) - 2ry Str + Mask '!$D$2,E339,F339)</f>
        <v>(.(((((</v>
      </c>
      <c r="M339" s="26">
        <f t="shared" si="66"/>
        <v>0.14285714285714285</v>
      </c>
      <c r="N339" s="28">
        <f t="shared" si="67"/>
        <v>0</v>
      </c>
      <c r="O339" s="29" t="str">
        <f t="shared" si="68"/>
        <v>ESE_SRp40</v>
      </c>
      <c r="P339" s="29" t="str">
        <f t="shared" si="69"/>
        <v>ESE</v>
      </c>
      <c r="Q339" s="28">
        <f t="shared" si="70"/>
        <v>0</v>
      </c>
      <c r="R339" s="30">
        <f t="shared" si="71"/>
        <v>0</v>
      </c>
    </row>
    <row r="340" spans="1:18" ht="44" customHeight="1" x14ac:dyDescent="0.15">
      <c r="A340" s="20" t="s">
        <v>54</v>
      </c>
      <c r="B340" s="20" t="s">
        <v>2466</v>
      </c>
      <c r="C340" s="20" t="s">
        <v>2467</v>
      </c>
      <c r="D340" s="21" t="s">
        <v>792</v>
      </c>
      <c r="E340" s="22">
        <f t="shared" si="60"/>
        <v>296</v>
      </c>
      <c r="F340" s="23">
        <f t="shared" si="61"/>
        <v>7</v>
      </c>
      <c r="G340" s="24">
        <f t="shared" si="62"/>
        <v>303</v>
      </c>
      <c r="H340" s="25">
        <f t="shared" si="63"/>
        <v>0.14285714285714285</v>
      </c>
      <c r="I340" s="26">
        <f t="shared" si="64"/>
        <v>0</v>
      </c>
      <c r="J340" s="27" t="str">
        <f>MID('USH2A e13 (A) - 2ry Str + Mask '!$A$2,E340,F340)</f>
        <v>(((((((</v>
      </c>
      <c r="K340" s="26">
        <f t="shared" si="65"/>
        <v>0</v>
      </c>
      <c r="L340" s="27" t="str">
        <f>MID('USH2A e13 (A) - 2ry Str + Mask '!$D$2,E340,F340)</f>
        <v>(((((((</v>
      </c>
      <c r="M340" s="26">
        <f t="shared" si="66"/>
        <v>0</v>
      </c>
      <c r="N340" s="28">
        <f t="shared" si="67"/>
        <v>0</v>
      </c>
      <c r="O340" s="29" t="str">
        <f t="shared" si="68"/>
        <v>ESE_SRp40</v>
      </c>
      <c r="P340" s="29" t="str">
        <f t="shared" si="69"/>
        <v>ESE</v>
      </c>
      <c r="Q340" s="28">
        <f t="shared" si="70"/>
        <v>0</v>
      </c>
      <c r="R340" s="30">
        <f t="shared" si="71"/>
        <v>0</v>
      </c>
    </row>
    <row r="341" spans="1:18" ht="44" customHeight="1" x14ac:dyDescent="0.15">
      <c r="A341" s="20" t="s">
        <v>58</v>
      </c>
      <c r="B341" s="20" t="s">
        <v>2468</v>
      </c>
      <c r="C341" s="20" t="s">
        <v>2469</v>
      </c>
      <c r="D341" s="21" t="s">
        <v>792</v>
      </c>
      <c r="E341" s="22">
        <f t="shared" si="60"/>
        <v>296</v>
      </c>
      <c r="F341" s="23">
        <f t="shared" si="61"/>
        <v>8</v>
      </c>
      <c r="G341" s="24">
        <f t="shared" si="62"/>
        <v>304</v>
      </c>
      <c r="H341" s="25">
        <f t="shared" si="63"/>
        <v>0</v>
      </c>
      <c r="I341" s="26">
        <f t="shared" si="64"/>
        <v>-0.125</v>
      </c>
      <c r="J341" s="27" t="str">
        <f>MID('USH2A e13 (A) - 2ry Str + Mask '!$A$2,E341,F341)</f>
        <v>(((((((.</v>
      </c>
      <c r="K341" s="26">
        <f t="shared" si="65"/>
        <v>0.125</v>
      </c>
      <c r="L341" s="27" t="str">
        <f>MID('USH2A e13 (A) - 2ry Str + Mask '!$D$2,E341,F341)</f>
        <v>(((((((.</v>
      </c>
      <c r="M341" s="26">
        <f t="shared" si="66"/>
        <v>0.125</v>
      </c>
      <c r="N341" s="28">
        <f t="shared" si="67"/>
        <v>0</v>
      </c>
      <c r="O341" s="29" t="str">
        <f t="shared" si="68"/>
        <v>Sironi_motif1</v>
      </c>
      <c r="P341" s="29" t="str">
        <f t="shared" si="69"/>
        <v>ESS</v>
      </c>
      <c r="Q341" s="28">
        <f t="shared" si="70"/>
        <v>0</v>
      </c>
      <c r="R341" s="30">
        <f t="shared" si="71"/>
        <v>0</v>
      </c>
    </row>
    <row r="342" spans="1:18" ht="44" customHeight="1" x14ac:dyDescent="0.15">
      <c r="A342" s="20" t="s">
        <v>78</v>
      </c>
      <c r="B342" s="20" t="s">
        <v>1383</v>
      </c>
      <c r="C342" s="20" t="s">
        <v>1384</v>
      </c>
      <c r="D342" s="21" t="s">
        <v>798</v>
      </c>
      <c r="E342" s="22">
        <f t="shared" si="60"/>
        <v>297</v>
      </c>
      <c r="F342" s="23">
        <f t="shared" si="61"/>
        <v>6</v>
      </c>
      <c r="G342" s="24">
        <f t="shared" si="62"/>
        <v>303</v>
      </c>
      <c r="H342" s="25">
        <f t="shared" si="63"/>
        <v>0.16666666666666666</v>
      </c>
      <c r="I342" s="26">
        <f t="shared" si="64"/>
        <v>0</v>
      </c>
      <c r="J342" s="27" t="str">
        <f>MID('USH2A e13 (A) - 2ry Str + Mask '!$A$2,E342,F342)</f>
        <v>((((((</v>
      </c>
      <c r="K342" s="26">
        <f t="shared" si="65"/>
        <v>0</v>
      </c>
      <c r="L342" s="27" t="str">
        <f>MID('USH2A e13 (A) - 2ry Str + Mask '!$D$2,E342,F342)</f>
        <v>((((((</v>
      </c>
      <c r="M342" s="26">
        <f t="shared" si="66"/>
        <v>0</v>
      </c>
      <c r="N342" s="28">
        <f t="shared" si="67"/>
        <v>0</v>
      </c>
      <c r="O342" s="29" t="str">
        <f t="shared" si="68"/>
        <v>ESE_SRp55</v>
      </c>
      <c r="P342" s="29" t="str">
        <f t="shared" si="69"/>
        <v>ESE</v>
      </c>
      <c r="Q342" s="28">
        <f t="shared" si="70"/>
        <v>0</v>
      </c>
      <c r="R342" s="30">
        <f t="shared" si="71"/>
        <v>0</v>
      </c>
    </row>
    <row r="343" spans="1:18" ht="32" customHeight="1" x14ac:dyDescent="0.15">
      <c r="A343" s="20" t="s">
        <v>39</v>
      </c>
      <c r="B343" s="20" t="s">
        <v>1531</v>
      </c>
      <c r="C343" s="20" t="s">
        <v>1532</v>
      </c>
      <c r="D343" s="21" t="s">
        <v>798</v>
      </c>
      <c r="E343" s="22">
        <f t="shared" si="60"/>
        <v>297</v>
      </c>
      <c r="F343" s="23">
        <f t="shared" si="61"/>
        <v>7</v>
      </c>
      <c r="G343" s="24">
        <f t="shared" si="62"/>
        <v>304</v>
      </c>
      <c r="H343" s="25">
        <f t="shared" si="63"/>
        <v>0.14285714285714285</v>
      </c>
      <c r="I343" s="26">
        <f t="shared" si="64"/>
        <v>0</v>
      </c>
      <c r="J343" s="27" t="str">
        <f>MID('USH2A e13 (A) - 2ry Str + Mask '!$A$2,E343,F343)</f>
        <v>((((((.</v>
      </c>
      <c r="K343" s="26">
        <f t="shared" si="65"/>
        <v>0.14285714285714285</v>
      </c>
      <c r="L343" s="27" t="str">
        <f>MID('USH2A e13 (A) - 2ry Str + Mask '!$D$2,E343,F343)</f>
        <v>((((((.</v>
      </c>
      <c r="M343" s="26">
        <f t="shared" si="66"/>
        <v>0.14285714285714285</v>
      </c>
      <c r="N343" s="28">
        <f t="shared" si="67"/>
        <v>0</v>
      </c>
      <c r="O343" s="29" t="str">
        <f t="shared" si="68"/>
        <v>ESE_ASF</v>
      </c>
      <c r="P343" s="29" t="str">
        <f t="shared" si="69"/>
        <v>ESE</v>
      </c>
      <c r="Q343" s="28">
        <f t="shared" si="70"/>
        <v>0</v>
      </c>
      <c r="R343" s="30">
        <f t="shared" si="71"/>
        <v>0</v>
      </c>
    </row>
    <row r="344" spans="1:18" ht="44" customHeight="1" x14ac:dyDescent="0.15">
      <c r="A344" s="20" t="s">
        <v>42</v>
      </c>
      <c r="B344" s="20" t="s">
        <v>1531</v>
      </c>
      <c r="C344" s="20" t="s">
        <v>1533</v>
      </c>
      <c r="D344" s="21" t="s">
        <v>798</v>
      </c>
      <c r="E344" s="22">
        <f t="shared" si="60"/>
        <v>297</v>
      </c>
      <c r="F344" s="23">
        <f t="shared" si="61"/>
        <v>7</v>
      </c>
      <c r="G344" s="24">
        <f t="shared" si="62"/>
        <v>304</v>
      </c>
      <c r="H344" s="25">
        <f t="shared" si="63"/>
        <v>0.14285714285714285</v>
      </c>
      <c r="I344" s="26">
        <f t="shared" si="64"/>
        <v>0</v>
      </c>
      <c r="J344" s="27" t="str">
        <f>MID('USH2A e13 (A) - 2ry Str + Mask '!$A$2,E344,F344)</f>
        <v>((((((.</v>
      </c>
      <c r="K344" s="26">
        <f t="shared" si="65"/>
        <v>0.14285714285714285</v>
      </c>
      <c r="L344" s="27" t="str">
        <f>MID('USH2A e13 (A) - 2ry Str + Mask '!$D$2,E344,F344)</f>
        <v>((((((.</v>
      </c>
      <c r="M344" s="26">
        <f t="shared" si="66"/>
        <v>0.14285714285714285</v>
      </c>
      <c r="N344" s="28">
        <f t="shared" si="67"/>
        <v>0</v>
      </c>
      <c r="O344" s="29" t="str">
        <f t="shared" si="68"/>
        <v>ESE_ASFB</v>
      </c>
      <c r="P344" s="29" t="str">
        <f t="shared" si="69"/>
        <v>ESE</v>
      </c>
      <c r="Q344" s="28">
        <f t="shared" si="70"/>
        <v>0</v>
      </c>
      <c r="R344" s="30">
        <f t="shared" si="71"/>
        <v>0</v>
      </c>
    </row>
    <row r="345" spans="1:18" ht="32" customHeight="1" x14ac:dyDescent="0.15">
      <c r="A345" s="20" t="s">
        <v>31</v>
      </c>
      <c r="B345" s="20" t="s">
        <v>2470</v>
      </c>
      <c r="C345" s="20" t="s">
        <v>2471</v>
      </c>
      <c r="D345" s="21" t="s">
        <v>804</v>
      </c>
      <c r="E345" s="22">
        <f t="shared" si="60"/>
        <v>298</v>
      </c>
      <c r="F345" s="23">
        <f t="shared" si="61"/>
        <v>8</v>
      </c>
      <c r="G345" s="24">
        <f t="shared" si="62"/>
        <v>306</v>
      </c>
      <c r="H345" s="25">
        <f t="shared" si="63"/>
        <v>0.125</v>
      </c>
      <c r="I345" s="26">
        <f t="shared" si="64"/>
        <v>0</v>
      </c>
      <c r="J345" s="27" t="str">
        <f>MID('USH2A e13 (A) - 2ry Str + Mask '!$A$2,E345,F345)</f>
        <v>(((((...</v>
      </c>
      <c r="K345" s="26">
        <f t="shared" si="65"/>
        <v>0.375</v>
      </c>
      <c r="L345" s="27" t="str">
        <f>MID('USH2A e13 (A) - 2ry Str + Mask '!$D$2,E345,F345)</f>
        <v>(((((...</v>
      </c>
      <c r="M345" s="26">
        <f t="shared" si="66"/>
        <v>0.375</v>
      </c>
      <c r="N345" s="28">
        <f t="shared" si="67"/>
        <v>0</v>
      </c>
      <c r="O345" s="29" t="str">
        <f t="shared" si="68"/>
        <v>PESE</v>
      </c>
      <c r="P345" s="29" t="str">
        <f t="shared" si="69"/>
        <v>ESE</v>
      </c>
      <c r="Q345" s="28">
        <f t="shared" si="70"/>
        <v>0</v>
      </c>
      <c r="R345" s="30">
        <f t="shared" si="71"/>
        <v>0</v>
      </c>
    </row>
    <row r="346" spans="1:18" ht="32" customHeight="1" x14ac:dyDescent="0.15">
      <c r="A346" s="20" t="s">
        <v>39</v>
      </c>
      <c r="B346" s="20" t="s">
        <v>2472</v>
      </c>
      <c r="C346" s="20" t="s">
        <v>1345</v>
      </c>
      <c r="D346" s="21" t="s">
        <v>806</v>
      </c>
      <c r="E346" s="22">
        <f t="shared" si="60"/>
        <v>299</v>
      </c>
      <c r="F346" s="23">
        <f t="shared" si="61"/>
        <v>7</v>
      </c>
      <c r="G346" s="24">
        <f t="shared" si="62"/>
        <v>306</v>
      </c>
      <c r="H346" s="25">
        <f t="shared" si="63"/>
        <v>0.14285714285714285</v>
      </c>
      <c r="I346" s="26">
        <f t="shared" si="64"/>
        <v>0</v>
      </c>
      <c r="J346" s="27" t="str">
        <f>MID('USH2A e13 (A) - 2ry Str + Mask '!$A$2,E346,F346)</f>
        <v>((((...</v>
      </c>
      <c r="K346" s="26">
        <f t="shared" si="65"/>
        <v>0.42857142857142855</v>
      </c>
      <c r="L346" s="27" t="str">
        <f>MID('USH2A e13 (A) - 2ry Str + Mask '!$D$2,E346,F346)</f>
        <v>((((...</v>
      </c>
      <c r="M346" s="26">
        <f t="shared" si="66"/>
        <v>0.42857142857142855</v>
      </c>
      <c r="N346" s="28">
        <f t="shared" si="67"/>
        <v>0</v>
      </c>
      <c r="O346" s="29" t="str">
        <f t="shared" si="68"/>
        <v>ESE_ASF</v>
      </c>
      <c r="P346" s="29" t="str">
        <f t="shared" si="69"/>
        <v>ESE</v>
      </c>
      <c r="Q346" s="28">
        <f t="shared" si="70"/>
        <v>0</v>
      </c>
      <c r="R346" s="30">
        <f t="shared" si="71"/>
        <v>0</v>
      </c>
    </row>
    <row r="347" spans="1:18" ht="44" customHeight="1" x14ac:dyDescent="0.15">
      <c r="A347" s="20" t="s">
        <v>42</v>
      </c>
      <c r="B347" s="20" t="s">
        <v>2472</v>
      </c>
      <c r="C347" s="20" t="s">
        <v>2473</v>
      </c>
      <c r="D347" s="21" t="s">
        <v>806</v>
      </c>
      <c r="E347" s="22">
        <f t="shared" si="60"/>
        <v>299</v>
      </c>
      <c r="F347" s="23">
        <f t="shared" si="61"/>
        <v>7</v>
      </c>
      <c r="G347" s="24">
        <f t="shared" si="62"/>
        <v>306</v>
      </c>
      <c r="H347" s="25">
        <f t="shared" si="63"/>
        <v>0.14285714285714285</v>
      </c>
      <c r="I347" s="26">
        <f t="shared" si="64"/>
        <v>0</v>
      </c>
      <c r="J347" s="27" t="str">
        <f>MID('USH2A e13 (A) - 2ry Str + Mask '!$A$2,E347,F347)</f>
        <v>((((...</v>
      </c>
      <c r="K347" s="26">
        <f t="shared" si="65"/>
        <v>0.42857142857142855</v>
      </c>
      <c r="L347" s="27" t="str">
        <f>MID('USH2A e13 (A) - 2ry Str + Mask '!$D$2,E347,F347)</f>
        <v>((((...</v>
      </c>
      <c r="M347" s="26">
        <f t="shared" si="66"/>
        <v>0.42857142857142855</v>
      </c>
      <c r="N347" s="28">
        <f t="shared" si="67"/>
        <v>0</v>
      </c>
      <c r="O347" s="29" t="str">
        <f t="shared" si="68"/>
        <v>ESE_ASFB</v>
      </c>
      <c r="P347" s="29" t="str">
        <f t="shared" si="69"/>
        <v>ESE</v>
      </c>
      <c r="Q347" s="28">
        <f t="shared" si="70"/>
        <v>0</v>
      </c>
      <c r="R347" s="30">
        <f t="shared" si="71"/>
        <v>0</v>
      </c>
    </row>
    <row r="348" spans="1:18" ht="32" customHeight="1" x14ac:dyDescent="0.15">
      <c r="A348" s="20" t="s">
        <v>31</v>
      </c>
      <c r="B348" s="20" t="s">
        <v>2474</v>
      </c>
      <c r="C348" s="20" t="s">
        <v>2475</v>
      </c>
      <c r="D348" s="21" t="s">
        <v>806</v>
      </c>
      <c r="E348" s="22">
        <f t="shared" si="60"/>
        <v>299</v>
      </c>
      <c r="F348" s="23">
        <f t="shared" si="61"/>
        <v>8</v>
      </c>
      <c r="G348" s="24">
        <f t="shared" si="62"/>
        <v>307</v>
      </c>
      <c r="H348" s="25">
        <f t="shared" si="63"/>
        <v>0.125</v>
      </c>
      <c r="I348" s="26">
        <f t="shared" si="64"/>
        <v>0</v>
      </c>
      <c r="J348" s="27" t="str">
        <f>MID('USH2A e13 (A) - 2ry Str + Mask '!$A$2,E348,F348)</f>
        <v>((((....</v>
      </c>
      <c r="K348" s="26">
        <f t="shared" si="65"/>
        <v>0.5</v>
      </c>
      <c r="L348" s="27" t="str">
        <f>MID('USH2A e13 (A) - 2ry Str + Mask '!$D$2,E348,F348)</f>
        <v>((((....</v>
      </c>
      <c r="M348" s="26">
        <f t="shared" si="66"/>
        <v>0.5</v>
      </c>
      <c r="N348" s="28">
        <f t="shared" si="67"/>
        <v>0</v>
      </c>
      <c r="O348" s="29" t="str">
        <f t="shared" si="68"/>
        <v>PESE</v>
      </c>
      <c r="P348" s="29" t="str">
        <f t="shared" si="69"/>
        <v>ESE</v>
      </c>
      <c r="Q348" s="28">
        <f t="shared" si="70"/>
        <v>0</v>
      </c>
      <c r="R348" s="30">
        <f t="shared" si="71"/>
        <v>0</v>
      </c>
    </row>
    <row r="349" spans="1:18" ht="32" customHeight="1" x14ac:dyDescent="0.15">
      <c r="A349" s="20" t="s">
        <v>35</v>
      </c>
      <c r="B349" s="20" t="s">
        <v>1291</v>
      </c>
      <c r="C349" s="20" t="s">
        <v>37</v>
      </c>
      <c r="D349" s="21" t="s">
        <v>2123</v>
      </c>
      <c r="E349" s="22">
        <f t="shared" si="60"/>
        <v>300</v>
      </c>
      <c r="F349" s="23">
        <f t="shared" si="61"/>
        <v>6</v>
      </c>
      <c r="G349" s="24">
        <f t="shared" si="62"/>
        <v>306</v>
      </c>
      <c r="H349" s="25">
        <f t="shared" si="63"/>
        <v>0.16666666666666666</v>
      </c>
      <c r="I349" s="26">
        <f t="shared" si="64"/>
        <v>0</v>
      </c>
      <c r="J349" s="27" t="str">
        <f>MID('USH2A e13 (A) - 2ry Str + Mask '!$A$2,E349,F349)</f>
        <v>(((...</v>
      </c>
      <c r="K349" s="26">
        <f t="shared" si="65"/>
        <v>0.5</v>
      </c>
      <c r="L349" s="27" t="str">
        <f>MID('USH2A e13 (A) - 2ry Str + Mask '!$D$2,E349,F349)</f>
        <v>(((...</v>
      </c>
      <c r="M349" s="26">
        <f t="shared" si="66"/>
        <v>0.5</v>
      </c>
      <c r="N349" s="28">
        <f t="shared" si="67"/>
        <v>0</v>
      </c>
      <c r="O349" s="29" t="str">
        <f t="shared" si="68"/>
        <v>EIE</v>
      </c>
      <c r="P349" s="29" t="str">
        <f t="shared" si="69"/>
        <v>ESE</v>
      </c>
      <c r="Q349" s="28">
        <f t="shared" si="70"/>
        <v>0</v>
      </c>
      <c r="R349" s="30">
        <f t="shared" si="71"/>
        <v>0</v>
      </c>
    </row>
    <row r="350" spans="1:18" ht="44" customHeight="1" x14ac:dyDescent="0.15">
      <c r="A350" s="20" t="s">
        <v>69</v>
      </c>
      <c r="B350" s="20" t="s">
        <v>2476</v>
      </c>
      <c r="C350" s="20" t="s">
        <v>2477</v>
      </c>
      <c r="D350" s="21" t="s">
        <v>2123</v>
      </c>
      <c r="E350" s="22">
        <f t="shared" si="60"/>
        <v>300</v>
      </c>
      <c r="F350" s="23">
        <f t="shared" si="61"/>
        <v>7</v>
      </c>
      <c r="G350" s="24">
        <f t="shared" si="62"/>
        <v>307</v>
      </c>
      <c r="H350" s="25">
        <f t="shared" si="63"/>
        <v>0</v>
      </c>
      <c r="I350" s="26">
        <f t="shared" si="64"/>
        <v>-0.14285714285714285</v>
      </c>
      <c r="J350" s="27" t="str">
        <f>MID('USH2A e13 (A) - 2ry Str + Mask '!$A$2,E350,F350)</f>
        <v>(((....</v>
      </c>
      <c r="K350" s="26">
        <f t="shared" si="65"/>
        <v>0.5714285714285714</v>
      </c>
      <c r="L350" s="27" t="str">
        <f>MID('USH2A e13 (A) - 2ry Str + Mask '!$D$2,E350,F350)</f>
        <v>(((....</v>
      </c>
      <c r="M350" s="26">
        <f t="shared" si="66"/>
        <v>0.5714285714285714</v>
      </c>
      <c r="N350" s="28">
        <f t="shared" si="67"/>
        <v>0</v>
      </c>
      <c r="O350" s="29" t="str">
        <f t="shared" si="68"/>
        <v>Sironi_motif2</v>
      </c>
      <c r="P350" s="29" t="str">
        <f t="shared" si="69"/>
        <v>ESS</v>
      </c>
      <c r="Q350" s="28">
        <f t="shared" si="70"/>
        <v>0</v>
      </c>
      <c r="R350" s="30">
        <f t="shared" si="71"/>
        <v>0</v>
      </c>
    </row>
    <row r="351" spans="1:18" ht="32" customHeight="1" x14ac:dyDescent="0.15">
      <c r="A351" s="20" t="s">
        <v>35</v>
      </c>
      <c r="B351" s="20" t="s">
        <v>2478</v>
      </c>
      <c r="C351" s="20" t="s">
        <v>37</v>
      </c>
      <c r="D351" s="21" t="s">
        <v>809</v>
      </c>
      <c r="E351" s="22">
        <f t="shared" si="60"/>
        <v>301</v>
      </c>
      <c r="F351" s="23">
        <f t="shared" si="61"/>
        <v>6</v>
      </c>
      <c r="G351" s="24">
        <f t="shared" si="62"/>
        <v>307</v>
      </c>
      <c r="H351" s="25">
        <f t="shared" si="63"/>
        <v>0.16666666666666666</v>
      </c>
      <c r="I351" s="26">
        <f t="shared" si="64"/>
        <v>0</v>
      </c>
      <c r="J351" s="27" t="str">
        <f>MID('USH2A e13 (A) - 2ry Str + Mask '!$A$2,E351,F351)</f>
        <v>((....</v>
      </c>
      <c r="K351" s="26">
        <f t="shared" si="65"/>
        <v>0.66666666666666663</v>
      </c>
      <c r="L351" s="27" t="str">
        <f>MID('USH2A e13 (A) - 2ry Str + Mask '!$D$2,E351,F351)</f>
        <v>((....</v>
      </c>
      <c r="M351" s="26">
        <f t="shared" si="66"/>
        <v>0.66666666666666663</v>
      </c>
      <c r="N351" s="28">
        <f t="shared" si="67"/>
        <v>0</v>
      </c>
      <c r="O351" s="29" t="str">
        <f t="shared" si="68"/>
        <v>EIE</v>
      </c>
      <c r="P351" s="29" t="str">
        <f t="shared" si="69"/>
        <v>ESE</v>
      </c>
      <c r="Q351" s="28">
        <f t="shared" si="70"/>
        <v>0</v>
      </c>
      <c r="R351" s="30">
        <f t="shared" si="71"/>
        <v>0</v>
      </c>
    </row>
    <row r="352" spans="1:18" ht="32" customHeight="1" x14ac:dyDescent="0.15">
      <c r="A352" s="20" t="s">
        <v>196</v>
      </c>
      <c r="B352" s="20" t="s">
        <v>1424</v>
      </c>
      <c r="C352" s="20" t="s">
        <v>37</v>
      </c>
      <c r="D352" s="21" t="s">
        <v>812</v>
      </c>
      <c r="E352" s="22">
        <f t="shared" si="60"/>
        <v>303</v>
      </c>
      <c r="F352" s="23">
        <f t="shared" si="61"/>
        <v>6</v>
      </c>
      <c r="G352" s="24">
        <f t="shared" si="62"/>
        <v>309</v>
      </c>
      <c r="H352" s="25">
        <f t="shared" si="63"/>
        <v>0.16666666666666666</v>
      </c>
      <c r="I352" s="26">
        <f t="shared" si="64"/>
        <v>0</v>
      </c>
      <c r="J352" s="27" t="str">
        <f>MID('USH2A e13 (A) - 2ry Str + Mask '!$A$2,E352,F352)</f>
        <v>....((</v>
      </c>
      <c r="K352" s="26">
        <f t="shared" si="65"/>
        <v>0.66666666666666663</v>
      </c>
      <c r="L352" s="27" t="str">
        <f>MID('USH2A e13 (A) - 2ry Str + Mask '!$D$2,E352,F352)</f>
        <v>....((</v>
      </c>
      <c r="M352" s="26">
        <f t="shared" si="66"/>
        <v>0.66666666666666663</v>
      </c>
      <c r="N352" s="28">
        <f t="shared" si="67"/>
        <v>0</v>
      </c>
      <c r="O352" s="29" t="str">
        <f t="shared" si="68"/>
        <v>RESCUE ESE</v>
      </c>
      <c r="P352" s="29" t="str">
        <f t="shared" si="69"/>
        <v>ESE</v>
      </c>
      <c r="Q352" s="28">
        <f t="shared" si="70"/>
        <v>0</v>
      </c>
      <c r="R352" s="30">
        <f t="shared" si="71"/>
        <v>0</v>
      </c>
    </row>
    <row r="353" spans="1:18" ht="44" customHeight="1" x14ac:dyDescent="0.15">
      <c r="A353" s="20" t="s">
        <v>49</v>
      </c>
      <c r="B353" s="20" t="s">
        <v>2479</v>
      </c>
      <c r="C353" s="20" t="s">
        <v>2480</v>
      </c>
      <c r="D353" s="21" t="s">
        <v>820</v>
      </c>
      <c r="E353" s="22">
        <f t="shared" si="60"/>
        <v>305</v>
      </c>
      <c r="F353" s="23">
        <f t="shared" si="61"/>
        <v>8</v>
      </c>
      <c r="G353" s="24">
        <f t="shared" si="62"/>
        <v>313</v>
      </c>
      <c r="H353" s="25">
        <f t="shared" si="63"/>
        <v>0.125</v>
      </c>
      <c r="I353" s="26">
        <f t="shared" si="64"/>
        <v>0</v>
      </c>
      <c r="J353" s="27" t="str">
        <f>MID('USH2A e13 (A) - 2ry Str + Mask '!$A$2,E353,F353)</f>
        <v>..((((..</v>
      </c>
      <c r="K353" s="26">
        <f t="shared" si="65"/>
        <v>0.5</v>
      </c>
      <c r="L353" s="27" t="str">
        <f>MID('USH2A e13 (A) - 2ry Str + Mask '!$D$2,E353,F353)</f>
        <v>..((((..</v>
      </c>
      <c r="M353" s="26">
        <f t="shared" si="66"/>
        <v>0.5</v>
      </c>
      <c r="N353" s="28">
        <f t="shared" si="67"/>
        <v>0</v>
      </c>
      <c r="O353" s="29" t="str">
        <f t="shared" si="68"/>
        <v>ESE_SC35</v>
      </c>
      <c r="P353" s="29" t="str">
        <f t="shared" si="69"/>
        <v>ESE</v>
      </c>
      <c r="Q353" s="28">
        <f t="shared" si="70"/>
        <v>0</v>
      </c>
      <c r="R353" s="30">
        <f t="shared" si="71"/>
        <v>0</v>
      </c>
    </row>
    <row r="354" spans="1:18" ht="44" customHeight="1" x14ac:dyDescent="0.15">
      <c r="A354" s="20" t="s">
        <v>24</v>
      </c>
      <c r="B354" s="20" t="s">
        <v>2479</v>
      </c>
      <c r="C354" s="20" t="s">
        <v>183</v>
      </c>
      <c r="D354" s="21" t="s">
        <v>820</v>
      </c>
      <c r="E354" s="22">
        <f t="shared" si="60"/>
        <v>305</v>
      </c>
      <c r="F354" s="23">
        <f t="shared" si="61"/>
        <v>8</v>
      </c>
      <c r="G354" s="24">
        <f t="shared" si="62"/>
        <v>313</v>
      </c>
      <c r="H354" s="25">
        <f t="shared" si="63"/>
        <v>0</v>
      </c>
      <c r="I354" s="26">
        <f t="shared" si="64"/>
        <v>-0.125</v>
      </c>
      <c r="J354" s="27" t="str">
        <f>MID('USH2A e13 (A) - 2ry Str + Mask '!$A$2,E354,F354)</f>
        <v>..((((..</v>
      </c>
      <c r="K354" s="26">
        <f t="shared" si="65"/>
        <v>0.5</v>
      </c>
      <c r="L354" s="27" t="str">
        <f>MID('USH2A e13 (A) - 2ry Str + Mask '!$D$2,E354,F354)</f>
        <v>..((((..</v>
      </c>
      <c r="M354" s="26">
        <f t="shared" si="66"/>
        <v>0.5</v>
      </c>
      <c r="N354" s="28">
        <f t="shared" si="67"/>
        <v>0</v>
      </c>
      <c r="O354" s="29" t="str">
        <f t="shared" si="68"/>
        <v>Sironi_motif3</v>
      </c>
      <c r="P354" s="29" t="str">
        <f t="shared" si="69"/>
        <v>ESS</v>
      </c>
      <c r="Q354" s="28">
        <f t="shared" si="70"/>
        <v>0</v>
      </c>
      <c r="R354" s="30">
        <f t="shared" si="71"/>
        <v>0</v>
      </c>
    </row>
    <row r="355" spans="1:18" ht="32" customHeight="1" x14ac:dyDescent="0.15">
      <c r="A355" s="20" t="s">
        <v>35</v>
      </c>
      <c r="B355" s="20" t="s">
        <v>2481</v>
      </c>
      <c r="C355" s="20" t="s">
        <v>37</v>
      </c>
      <c r="D355" s="21" t="s">
        <v>1578</v>
      </c>
      <c r="E355" s="22">
        <f t="shared" si="60"/>
        <v>306</v>
      </c>
      <c r="F355" s="23">
        <f t="shared" si="61"/>
        <v>6</v>
      </c>
      <c r="G355" s="24">
        <f t="shared" si="62"/>
        <v>312</v>
      </c>
      <c r="H355" s="25">
        <f t="shared" si="63"/>
        <v>0.16666666666666666</v>
      </c>
      <c r="I355" s="26">
        <f t="shared" si="64"/>
        <v>0</v>
      </c>
      <c r="J355" s="27" t="str">
        <f>MID('USH2A e13 (A) - 2ry Str + Mask '!$A$2,E355,F355)</f>
        <v>.((((.</v>
      </c>
      <c r="K355" s="26">
        <f t="shared" si="65"/>
        <v>0.33333333333333331</v>
      </c>
      <c r="L355" s="27" t="str">
        <f>MID('USH2A e13 (A) - 2ry Str + Mask '!$D$2,E355,F355)</f>
        <v>.((((.</v>
      </c>
      <c r="M355" s="26">
        <f t="shared" si="66"/>
        <v>0.33333333333333331</v>
      </c>
      <c r="N355" s="28">
        <f t="shared" si="67"/>
        <v>0</v>
      </c>
      <c r="O355" s="29" t="str">
        <f t="shared" si="68"/>
        <v>EIE</v>
      </c>
      <c r="P355" s="29" t="str">
        <f t="shared" si="69"/>
        <v>ESE</v>
      </c>
      <c r="Q355" s="28">
        <f t="shared" si="70"/>
        <v>0</v>
      </c>
      <c r="R355" s="30">
        <f t="shared" si="71"/>
        <v>0</v>
      </c>
    </row>
    <row r="356" spans="1:18" ht="44" customHeight="1" x14ac:dyDescent="0.15">
      <c r="A356" s="20" t="s">
        <v>24</v>
      </c>
      <c r="B356" s="20" t="s">
        <v>2482</v>
      </c>
      <c r="C356" s="20" t="s">
        <v>2483</v>
      </c>
      <c r="D356" s="21" t="s">
        <v>822</v>
      </c>
      <c r="E356" s="22">
        <f t="shared" si="60"/>
        <v>309</v>
      </c>
      <c r="F356" s="23">
        <f t="shared" si="61"/>
        <v>8</v>
      </c>
      <c r="G356" s="24">
        <f t="shared" si="62"/>
        <v>317</v>
      </c>
      <c r="H356" s="25">
        <f t="shared" si="63"/>
        <v>0</v>
      </c>
      <c r="I356" s="26">
        <f t="shared" si="64"/>
        <v>-0.125</v>
      </c>
      <c r="J356" s="27" t="str">
        <f>MID('USH2A e13 (A) - 2ry Str + Mask '!$A$2,E356,F356)</f>
        <v>((.....)</v>
      </c>
      <c r="K356" s="26">
        <f t="shared" si="65"/>
        <v>0.625</v>
      </c>
      <c r="L356" s="27" t="str">
        <f>MID('USH2A e13 (A) - 2ry Str + Mask '!$D$2,E356,F356)</f>
        <v>((.....)</v>
      </c>
      <c r="M356" s="26">
        <f t="shared" si="66"/>
        <v>0.625</v>
      </c>
      <c r="N356" s="28">
        <f t="shared" si="67"/>
        <v>0</v>
      </c>
      <c r="O356" s="29" t="str">
        <f t="shared" si="68"/>
        <v>Sironi_motif3</v>
      </c>
      <c r="P356" s="29" t="str">
        <f t="shared" si="69"/>
        <v>ESS</v>
      </c>
      <c r="Q356" s="28">
        <f t="shared" si="70"/>
        <v>0</v>
      </c>
      <c r="R356" s="30">
        <f t="shared" si="71"/>
        <v>0</v>
      </c>
    </row>
    <row r="357" spans="1:18" ht="44" customHeight="1" x14ac:dyDescent="0.15">
      <c r="A357" s="20" t="s">
        <v>42</v>
      </c>
      <c r="B357" s="20" t="s">
        <v>2484</v>
      </c>
      <c r="C357" s="20" t="s">
        <v>583</v>
      </c>
      <c r="D357" s="21" t="s">
        <v>823</v>
      </c>
      <c r="E357" s="22">
        <f t="shared" si="60"/>
        <v>310</v>
      </c>
      <c r="F357" s="23">
        <f t="shared" si="61"/>
        <v>7</v>
      </c>
      <c r="G357" s="24">
        <f t="shared" si="62"/>
        <v>317</v>
      </c>
      <c r="H357" s="25">
        <f t="shared" si="63"/>
        <v>0.14285714285714285</v>
      </c>
      <c r="I357" s="26">
        <f t="shared" si="64"/>
        <v>0</v>
      </c>
      <c r="J357" s="27" t="str">
        <f>MID('USH2A e13 (A) - 2ry Str + Mask '!$A$2,E357,F357)</f>
        <v>(.....)</v>
      </c>
      <c r="K357" s="26">
        <f t="shared" si="65"/>
        <v>0.7142857142857143</v>
      </c>
      <c r="L357" s="27" t="str">
        <f>MID('USH2A e13 (A) - 2ry Str + Mask '!$D$2,E357,F357)</f>
        <v>(.....)</v>
      </c>
      <c r="M357" s="26">
        <f t="shared" si="66"/>
        <v>0.7142857142857143</v>
      </c>
      <c r="N357" s="28">
        <f t="shared" si="67"/>
        <v>0</v>
      </c>
      <c r="O357" s="29" t="str">
        <f t="shared" si="68"/>
        <v>ESE_ASFB</v>
      </c>
      <c r="P357" s="29" t="str">
        <f t="shared" si="69"/>
        <v>ESE</v>
      </c>
      <c r="Q357" s="28">
        <f t="shared" si="70"/>
        <v>0</v>
      </c>
      <c r="R357" s="30">
        <f t="shared" si="71"/>
        <v>0</v>
      </c>
    </row>
    <row r="358" spans="1:18" ht="32" customHeight="1" x14ac:dyDescent="0.15">
      <c r="A358" s="20" t="s">
        <v>35</v>
      </c>
      <c r="B358" s="20" t="s">
        <v>2485</v>
      </c>
      <c r="C358" s="20" t="s">
        <v>37</v>
      </c>
      <c r="D358" s="21" t="s">
        <v>826</v>
      </c>
      <c r="E358" s="22">
        <f t="shared" si="60"/>
        <v>311</v>
      </c>
      <c r="F358" s="23">
        <f t="shared" si="61"/>
        <v>6</v>
      </c>
      <c r="G358" s="24">
        <f t="shared" si="62"/>
        <v>317</v>
      </c>
      <c r="H358" s="25">
        <f t="shared" si="63"/>
        <v>0.16666666666666666</v>
      </c>
      <c r="I358" s="26">
        <f t="shared" si="64"/>
        <v>0</v>
      </c>
      <c r="J358" s="27" t="str">
        <f>MID('USH2A e13 (A) - 2ry Str + Mask '!$A$2,E358,F358)</f>
        <v>.....)</v>
      </c>
      <c r="K358" s="26">
        <f t="shared" si="65"/>
        <v>0.83333333333333337</v>
      </c>
      <c r="L358" s="27" t="str">
        <f>MID('USH2A e13 (A) - 2ry Str + Mask '!$D$2,E358,F358)</f>
        <v>.....)</v>
      </c>
      <c r="M358" s="26">
        <f t="shared" si="66"/>
        <v>0.83333333333333337</v>
      </c>
      <c r="N358" s="28">
        <f t="shared" si="67"/>
        <v>0</v>
      </c>
      <c r="O358" s="29" t="str">
        <f t="shared" si="68"/>
        <v>EIE</v>
      </c>
      <c r="P358" s="29" t="str">
        <f t="shared" si="69"/>
        <v>ESE</v>
      </c>
      <c r="Q358" s="28">
        <f t="shared" si="70"/>
        <v>0</v>
      </c>
      <c r="R358" s="30">
        <f t="shared" si="71"/>
        <v>0</v>
      </c>
    </row>
    <row r="359" spans="1:18" ht="44" customHeight="1" x14ac:dyDescent="0.15">
      <c r="A359" s="20" t="s">
        <v>54</v>
      </c>
      <c r="B359" s="20" t="s">
        <v>2486</v>
      </c>
      <c r="C359" s="20" t="s">
        <v>2487</v>
      </c>
      <c r="D359" s="21" t="s">
        <v>826</v>
      </c>
      <c r="E359" s="22">
        <f t="shared" si="60"/>
        <v>311</v>
      </c>
      <c r="F359" s="23">
        <f t="shared" si="61"/>
        <v>7</v>
      </c>
      <c r="G359" s="24">
        <f t="shared" si="62"/>
        <v>318</v>
      </c>
      <c r="H359" s="25">
        <f t="shared" si="63"/>
        <v>0.14285714285714285</v>
      </c>
      <c r="I359" s="26">
        <f t="shared" si="64"/>
        <v>0</v>
      </c>
      <c r="J359" s="27" t="str">
        <f>MID('USH2A e13 (A) - 2ry Str + Mask '!$A$2,E359,F359)</f>
        <v>.....))</v>
      </c>
      <c r="K359" s="26">
        <f t="shared" si="65"/>
        <v>0.7142857142857143</v>
      </c>
      <c r="L359" s="27" t="str">
        <f>MID('USH2A e13 (A) - 2ry Str + Mask '!$D$2,E359,F359)</f>
        <v>.....))</v>
      </c>
      <c r="M359" s="26">
        <f t="shared" si="66"/>
        <v>0.7142857142857143</v>
      </c>
      <c r="N359" s="28">
        <f t="shared" si="67"/>
        <v>0</v>
      </c>
      <c r="O359" s="29" t="str">
        <f t="shared" si="68"/>
        <v>ESE_SRp40</v>
      </c>
      <c r="P359" s="29" t="str">
        <f t="shared" si="69"/>
        <v>ESE</v>
      </c>
      <c r="Q359" s="28">
        <f t="shared" si="70"/>
        <v>0</v>
      </c>
      <c r="R359" s="30">
        <f t="shared" si="71"/>
        <v>0</v>
      </c>
    </row>
    <row r="360" spans="1:18" ht="32" customHeight="1" x14ac:dyDescent="0.15">
      <c r="A360" s="20" t="s">
        <v>35</v>
      </c>
      <c r="B360" s="20" t="s">
        <v>2488</v>
      </c>
      <c r="C360" s="20" t="s">
        <v>37</v>
      </c>
      <c r="D360" s="21" t="s">
        <v>1590</v>
      </c>
      <c r="E360" s="22">
        <f t="shared" si="60"/>
        <v>312</v>
      </c>
      <c r="F360" s="23">
        <f t="shared" si="61"/>
        <v>6</v>
      </c>
      <c r="G360" s="24">
        <f t="shared" si="62"/>
        <v>318</v>
      </c>
      <c r="H360" s="25">
        <f t="shared" si="63"/>
        <v>0.16666666666666666</v>
      </c>
      <c r="I360" s="26">
        <f t="shared" si="64"/>
        <v>0</v>
      </c>
      <c r="J360" s="27" t="str">
        <f>MID('USH2A e13 (A) - 2ry Str + Mask '!$A$2,E360,F360)</f>
        <v>....))</v>
      </c>
      <c r="K360" s="26">
        <f t="shared" si="65"/>
        <v>0.66666666666666663</v>
      </c>
      <c r="L360" s="27" t="str">
        <f>MID('USH2A e13 (A) - 2ry Str + Mask '!$D$2,E360,F360)</f>
        <v>....))</v>
      </c>
      <c r="M360" s="26">
        <f t="shared" si="66"/>
        <v>0.66666666666666663</v>
      </c>
      <c r="N360" s="28">
        <f t="shared" si="67"/>
        <v>0</v>
      </c>
      <c r="O360" s="29" t="str">
        <f t="shared" si="68"/>
        <v>EIE</v>
      </c>
      <c r="P360" s="29" t="str">
        <f t="shared" si="69"/>
        <v>ESE</v>
      </c>
      <c r="Q360" s="28">
        <f t="shared" si="70"/>
        <v>0</v>
      </c>
      <c r="R360" s="30">
        <f t="shared" si="71"/>
        <v>0</v>
      </c>
    </row>
    <row r="361" spans="1:18" ht="44" customHeight="1" x14ac:dyDescent="0.15">
      <c r="A361" s="20" t="s">
        <v>42</v>
      </c>
      <c r="B361" s="20" t="s">
        <v>2489</v>
      </c>
      <c r="C361" s="20" t="s">
        <v>2021</v>
      </c>
      <c r="D361" s="21" t="s">
        <v>1590</v>
      </c>
      <c r="E361" s="22">
        <f t="shared" si="60"/>
        <v>312</v>
      </c>
      <c r="F361" s="23">
        <f t="shared" si="61"/>
        <v>7</v>
      </c>
      <c r="G361" s="24">
        <f t="shared" si="62"/>
        <v>319</v>
      </c>
      <c r="H361" s="25">
        <f t="shared" si="63"/>
        <v>0.14285714285714285</v>
      </c>
      <c r="I361" s="26">
        <f t="shared" si="64"/>
        <v>0</v>
      </c>
      <c r="J361" s="27" t="str">
        <f>MID('USH2A e13 (A) - 2ry Str + Mask '!$A$2,E361,F361)</f>
        <v>....)))</v>
      </c>
      <c r="K361" s="26">
        <f t="shared" si="65"/>
        <v>0.5714285714285714</v>
      </c>
      <c r="L361" s="27" t="str">
        <f>MID('USH2A e13 (A) - 2ry Str + Mask '!$D$2,E361,F361)</f>
        <v>....)))</v>
      </c>
      <c r="M361" s="26">
        <f t="shared" si="66"/>
        <v>0.5714285714285714</v>
      </c>
      <c r="N361" s="28">
        <f t="shared" si="67"/>
        <v>0</v>
      </c>
      <c r="O361" s="29" t="str">
        <f t="shared" si="68"/>
        <v>ESE_ASFB</v>
      </c>
      <c r="P361" s="29" t="str">
        <f t="shared" si="69"/>
        <v>ESE</v>
      </c>
      <c r="Q361" s="28">
        <f t="shared" si="70"/>
        <v>0</v>
      </c>
      <c r="R361" s="30">
        <f t="shared" si="71"/>
        <v>0</v>
      </c>
    </row>
    <row r="362" spans="1:18" ht="32" customHeight="1" x14ac:dyDescent="0.15">
      <c r="A362" s="20" t="s">
        <v>46</v>
      </c>
      <c r="B362" s="20" t="s">
        <v>2144</v>
      </c>
      <c r="C362" s="20" t="s">
        <v>37</v>
      </c>
      <c r="D362" s="21" t="s">
        <v>1595</v>
      </c>
      <c r="E362" s="22">
        <f t="shared" si="60"/>
        <v>313</v>
      </c>
      <c r="F362" s="23">
        <f t="shared" si="61"/>
        <v>6</v>
      </c>
      <c r="G362" s="24">
        <f t="shared" si="62"/>
        <v>319</v>
      </c>
      <c r="H362" s="25">
        <f t="shared" si="63"/>
        <v>0</v>
      </c>
      <c r="I362" s="26">
        <f t="shared" si="64"/>
        <v>-0.16666666666666666</v>
      </c>
      <c r="J362" s="27" t="str">
        <f>MID('USH2A e13 (A) - 2ry Str + Mask '!$A$2,E362,F362)</f>
        <v>...)))</v>
      </c>
      <c r="K362" s="26">
        <f t="shared" si="65"/>
        <v>0.5</v>
      </c>
      <c r="L362" s="27" t="str">
        <f>MID('USH2A e13 (A) - 2ry Str + Mask '!$D$2,E362,F362)</f>
        <v>...)))</v>
      </c>
      <c r="M362" s="26">
        <f t="shared" si="66"/>
        <v>0.5</v>
      </c>
      <c r="N362" s="28">
        <f t="shared" si="67"/>
        <v>0</v>
      </c>
      <c r="O362" s="29" t="str">
        <f t="shared" si="68"/>
        <v>IIE</v>
      </c>
      <c r="P362" s="29" t="str">
        <f t="shared" si="69"/>
        <v>ESS</v>
      </c>
      <c r="Q362" s="28">
        <f t="shared" si="70"/>
        <v>0</v>
      </c>
      <c r="R362" s="30">
        <f t="shared" si="71"/>
        <v>0</v>
      </c>
    </row>
    <row r="363" spans="1:18" ht="32" customHeight="1" x14ac:dyDescent="0.15">
      <c r="A363" s="20" t="s">
        <v>288</v>
      </c>
      <c r="B363" s="20" t="s">
        <v>2144</v>
      </c>
      <c r="C363" s="20" t="s">
        <v>37</v>
      </c>
      <c r="D363" s="21" t="s">
        <v>1595</v>
      </c>
      <c r="E363" s="22">
        <f t="shared" si="60"/>
        <v>313</v>
      </c>
      <c r="F363" s="23">
        <f t="shared" si="61"/>
        <v>6</v>
      </c>
      <c r="G363" s="24">
        <f t="shared" si="62"/>
        <v>319</v>
      </c>
      <c r="H363" s="25">
        <f t="shared" si="63"/>
        <v>0</v>
      </c>
      <c r="I363" s="26">
        <f t="shared" si="64"/>
        <v>-0.16666666666666666</v>
      </c>
      <c r="J363" s="27" t="str">
        <f>MID('USH2A e13 (A) - 2ry Str + Mask '!$A$2,E363,F363)</f>
        <v>...)))</v>
      </c>
      <c r="K363" s="26">
        <f t="shared" si="65"/>
        <v>0.5</v>
      </c>
      <c r="L363" s="27" t="str">
        <f>MID('USH2A e13 (A) - 2ry Str + Mask '!$D$2,E363,F363)</f>
        <v>...)))</v>
      </c>
      <c r="M363" s="26">
        <f t="shared" si="66"/>
        <v>0.5</v>
      </c>
      <c r="N363" s="28">
        <f t="shared" si="67"/>
        <v>0</v>
      </c>
      <c r="O363" s="29" t="str">
        <f t="shared" si="68"/>
        <v>Fas ESS</v>
      </c>
      <c r="P363" s="29" t="str">
        <f t="shared" si="69"/>
        <v>ESS</v>
      </c>
      <c r="Q363" s="28">
        <f t="shared" si="70"/>
        <v>0</v>
      </c>
      <c r="R363" s="30">
        <f t="shared" si="71"/>
        <v>0</v>
      </c>
    </row>
    <row r="364" spans="1:18" ht="44" customHeight="1" x14ac:dyDescent="0.15">
      <c r="A364" s="20" t="s">
        <v>69</v>
      </c>
      <c r="B364" s="20" t="s">
        <v>2490</v>
      </c>
      <c r="C364" s="20" t="s">
        <v>96</v>
      </c>
      <c r="D364" s="21" t="s">
        <v>1595</v>
      </c>
      <c r="E364" s="22">
        <f t="shared" si="60"/>
        <v>313</v>
      </c>
      <c r="F364" s="23">
        <f t="shared" si="61"/>
        <v>7</v>
      </c>
      <c r="G364" s="24">
        <f t="shared" si="62"/>
        <v>320</v>
      </c>
      <c r="H364" s="25">
        <f t="shared" si="63"/>
        <v>0</v>
      </c>
      <c r="I364" s="26">
        <f t="shared" si="64"/>
        <v>-0.14285714285714285</v>
      </c>
      <c r="J364" s="27" t="str">
        <f>MID('USH2A e13 (A) - 2ry Str + Mask '!$A$2,E364,F364)</f>
        <v>...))))</v>
      </c>
      <c r="K364" s="26">
        <f t="shared" si="65"/>
        <v>0.42857142857142855</v>
      </c>
      <c r="L364" s="27" t="str">
        <f>MID('USH2A e13 (A) - 2ry Str + Mask '!$D$2,E364,F364)</f>
        <v>...))))</v>
      </c>
      <c r="M364" s="26">
        <f t="shared" si="66"/>
        <v>0.42857142857142855</v>
      </c>
      <c r="N364" s="28">
        <f t="shared" si="67"/>
        <v>0</v>
      </c>
      <c r="O364" s="29" t="str">
        <f t="shared" si="68"/>
        <v>Sironi_motif2</v>
      </c>
      <c r="P364" s="29" t="str">
        <f t="shared" si="69"/>
        <v>ESS</v>
      </c>
      <c r="Q364" s="28">
        <f t="shared" si="70"/>
        <v>0</v>
      </c>
      <c r="R364" s="30">
        <f t="shared" si="71"/>
        <v>0</v>
      </c>
    </row>
    <row r="365" spans="1:18" ht="32" customHeight="1" x14ac:dyDescent="0.15">
      <c r="A365" s="20" t="s">
        <v>46</v>
      </c>
      <c r="B365" s="20" t="s">
        <v>1006</v>
      </c>
      <c r="C365" s="20" t="s">
        <v>37</v>
      </c>
      <c r="D365" s="21" t="s">
        <v>827</v>
      </c>
      <c r="E365" s="22">
        <f t="shared" si="60"/>
        <v>314</v>
      </c>
      <c r="F365" s="23">
        <f t="shared" si="61"/>
        <v>6</v>
      </c>
      <c r="G365" s="24">
        <f t="shared" si="62"/>
        <v>320</v>
      </c>
      <c r="H365" s="25">
        <f t="shared" si="63"/>
        <v>0</v>
      </c>
      <c r="I365" s="26">
        <f t="shared" si="64"/>
        <v>-0.16666666666666666</v>
      </c>
      <c r="J365" s="27" t="str">
        <f>MID('USH2A e13 (A) - 2ry Str + Mask '!$A$2,E365,F365)</f>
        <v>..))))</v>
      </c>
      <c r="K365" s="26">
        <f t="shared" si="65"/>
        <v>0.33333333333333331</v>
      </c>
      <c r="L365" s="27" t="str">
        <f>MID('USH2A e13 (A) - 2ry Str + Mask '!$D$2,E365,F365)</f>
        <v>..))))</v>
      </c>
      <c r="M365" s="26">
        <f t="shared" si="66"/>
        <v>0.33333333333333331</v>
      </c>
      <c r="N365" s="28">
        <f t="shared" si="67"/>
        <v>0</v>
      </c>
      <c r="O365" s="29" t="str">
        <f t="shared" si="68"/>
        <v>IIE</v>
      </c>
      <c r="P365" s="29" t="str">
        <f t="shared" si="69"/>
        <v>ESS</v>
      </c>
      <c r="Q365" s="28">
        <f t="shared" si="70"/>
        <v>0</v>
      </c>
      <c r="R365" s="30">
        <f t="shared" si="71"/>
        <v>0</v>
      </c>
    </row>
    <row r="366" spans="1:18" ht="32" customHeight="1" x14ac:dyDescent="0.15">
      <c r="A366" s="20" t="s">
        <v>88</v>
      </c>
      <c r="B366" s="20" t="s">
        <v>1602</v>
      </c>
      <c r="C366" s="20" t="s">
        <v>1603</v>
      </c>
      <c r="D366" s="21" t="s">
        <v>1597</v>
      </c>
      <c r="E366" s="22">
        <f t="shared" si="60"/>
        <v>315</v>
      </c>
      <c r="F366" s="23">
        <f t="shared" si="61"/>
        <v>6</v>
      </c>
      <c r="G366" s="24">
        <f t="shared" si="62"/>
        <v>321</v>
      </c>
      <c r="H366" s="25">
        <f t="shared" si="63"/>
        <v>0.16666666666666666</v>
      </c>
      <c r="I366" s="26">
        <f t="shared" si="64"/>
        <v>0</v>
      </c>
      <c r="J366" s="27" t="str">
        <f>MID('USH2A e13 (A) - 2ry Str + Mask '!$A$2,E366,F366)</f>
        <v>.))))(</v>
      </c>
      <c r="K366" s="26">
        <f t="shared" si="65"/>
        <v>0.16666666666666666</v>
      </c>
      <c r="L366" s="27" t="str">
        <f>MID('USH2A e13 (A) - 2ry Str + Mask '!$D$2,E366,F366)</f>
        <v>.))))(</v>
      </c>
      <c r="M366" s="26">
        <f t="shared" si="66"/>
        <v>0.16666666666666666</v>
      </c>
      <c r="N366" s="28">
        <f t="shared" si="67"/>
        <v>0</v>
      </c>
      <c r="O366" s="29" t="str">
        <f t="shared" si="68"/>
        <v>ESE_9G8</v>
      </c>
      <c r="P366" s="29" t="str">
        <f t="shared" si="69"/>
        <v>ESE</v>
      </c>
      <c r="Q366" s="28">
        <f t="shared" si="70"/>
        <v>0</v>
      </c>
      <c r="R366" s="30">
        <f t="shared" si="71"/>
        <v>0</v>
      </c>
    </row>
    <row r="367" spans="1:18" ht="32" customHeight="1" x14ac:dyDescent="0.15">
      <c r="A367" s="20" t="s">
        <v>35</v>
      </c>
      <c r="B367" s="20" t="s">
        <v>1602</v>
      </c>
      <c r="C367" s="20" t="s">
        <v>37</v>
      </c>
      <c r="D367" s="21" t="s">
        <v>1597</v>
      </c>
      <c r="E367" s="22">
        <f t="shared" si="60"/>
        <v>315</v>
      </c>
      <c r="F367" s="23">
        <f t="shared" si="61"/>
        <v>6</v>
      </c>
      <c r="G367" s="24">
        <f t="shared" si="62"/>
        <v>321</v>
      </c>
      <c r="H367" s="25">
        <f t="shared" si="63"/>
        <v>0.16666666666666666</v>
      </c>
      <c r="I367" s="26">
        <f t="shared" si="64"/>
        <v>0</v>
      </c>
      <c r="J367" s="27" t="str">
        <f>MID('USH2A e13 (A) - 2ry Str + Mask '!$A$2,E367,F367)</f>
        <v>.))))(</v>
      </c>
      <c r="K367" s="26">
        <f t="shared" si="65"/>
        <v>0.16666666666666666</v>
      </c>
      <c r="L367" s="27" t="str">
        <f>MID('USH2A e13 (A) - 2ry Str + Mask '!$D$2,E367,F367)</f>
        <v>.))))(</v>
      </c>
      <c r="M367" s="26">
        <f t="shared" si="66"/>
        <v>0.16666666666666666</v>
      </c>
      <c r="N367" s="28">
        <f t="shared" si="67"/>
        <v>0</v>
      </c>
      <c r="O367" s="29" t="str">
        <f t="shared" si="68"/>
        <v>EIE</v>
      </c>
      <c r="P367" s="29" t="str">
        <f t="shared" si="69"/>
        <v>ESE</v>
      </c>
      <c r="Q367" s="28">
        <f t="shared" si="70"/>
        <v>0</v>
      </c>
      <c r="R367" s="30">
        <f t="shared" si="71"/>
        <v>0</v>
      </c>
    </row>
    <row r="368" spans="1:18" ht="32" customHeight="1" x14ac:dyDescent="0.15">
      <c r="A368" s="20" t="s">
        <v>46</v>
      </c>
      <c r="B368" s="20" t="s">
        <v>1602</v>
      </c>
      <c r="C368" s="20" t="s">
        <v>37</v>
      </c>
      <c r="D368" s="21" t="s">
        <v>1597</v>
      </c>
      <c r="E368" s="22">
        <f t="shared" si="60"/>
        <v>315</v>
      </c>
      <c r="F368" s="23">
        <f t="shared" si="61"/>
        <v>6</v>
      </c>
      <c r="G368" s="24">
        <f t="shared" si="62"/>
        <v>321</v>
      </c>
      <c r="H368" s="25">
        <f t="shared" si="63"/>
        <v>0</v>
      </c>
      <c r="I368" s="26">
        <f t="shared" si="64"/>
        <v>-0.16666666666666666</v>
      </c>
      <c r="J368" s="27" t="str">
        <f>MID('USH2A e13 (A) - 2ry Str + Mask '!$A$2,E368,F368)</f>
        <v>.))))(</v>
      </c>
      <c r="K368" s="26">
        <f t="shared" si="65"/>
        <v>0.16666666666666666</v>
      </c>
      <c r="L368" s="27" t="str">
        <f>MID('USH2A e13 (A) - 2ry Str + Mask '!$D$2,E368,F368)</f>
        <v>.))))(</v>
      </c>
      <c r="M368" s="26">
        <f t="shared" si="66"/>
        <v>0.16666666666666666</v>
      </c>
      <c r="N368" s="28">
        <f t="shared" si="67"/>
        <v>0</v>
      </c>
      <c r="O368" s="29" t="str">
        <f t="shared" si="68"/>
        <v>IIE</v>
      </c>
      <c r="P368" s="29" t="str">
        <f t="shared" si="69"/>
        <v>ESS</v>
      </c>
      <c r="Q368" s="28">
        <f t="shared" si="70"/>
        <v>0</v>
      </c>
      <c r="R368" s="30">
        <f t="shared" si="71"/>
        <v>0</v>
      </c>
    </row>
    <row r="369" spans="1:18" ht="32" customHeight="1" x14ac:dyDescent="0.15">
      <c r="A369" s="20" t="s">
        <v>46</v>
      </c>
      <c r="B369" s="20" t="s">
        <v>2491</v>
      </c>
      <c r="C369" s="20" t="s">
        <v>37</v>
      </c>
      <c r="D369" s="21" t="s">
        <v>829</v>
      </c>
      <c r="E369" s="22">
        <f t="shared" si="60"/>
        <v>316</v>
      </c>
      <c r="F369" s="23">
        <f t="shared" si="61"/>
        <v>6</v>
      </c>
      <c r="G369" s="24">
        <f t="shared" si="62"/>
        <v>322</v>
      </c>
      <c r="H369" s="25">
        <f t="shared" si="63"/>
        <v>0</v>
      </c>
      <c r="I369" s="26">
        <f t="shared" si="64"/>
        <v>-0.16666666666666666</v>
      </c>
      <c r="J369" s="27" t="str">
        <f>MID('USH2A e13 (A) - 2ry Str + Mask '!$A$2,E369,F369)</f>
        <v>))))((</v>
      </c>
      <c r="K369" s="26">
        <f t="shared" si="65"/>
        <v>0</v>
      </c>
      <c r="L369" s="27" t="str">
        <f>MID('USH2A e13 (A) - 2ry Str + Mask '!$D$2,E369,F369)</f>
        <v>))))((</v>
      </c>
      <c r="M369" s="26">
        <f t="shared" si="66"/>
        <v>0</v>
      </c>
      <c r="N369" s="28">
        <f t="shared" si="67"/>
        <v>0</v>
      </c>
      <c r="O369" s="29" t="str">
        <f t="shared" si="68"/>
        <v>IIE</v>
      </c>
      <c r="P369" s="29" t="str">
        <f t="shared" si="69"/>
        <v>ESS</v>
      </c>
      <c r="Q369" s="28">
        <f t="shared" si="70"/>
        <v>0</v>
      </c>
      <c r="R369" s="30">
        <f t="shared" si="71"/>
        <v>0</v>
      </c>
    </row>
    <row r="370" spans="1:18" ht="32" customHeight="1" x14ac:dyDescent="0.15">
      <c r="A370" s="20" t="s">
        <v>46</v>
      </c>
      <c r="B370" s="20" t="s">
        <v>1223</v>
      </c>
      <c r="C370" s="20" t="s">
        <v>37</v>
      </c>
      <c r="D370" s="21" t="s">
        <v>1608</v>
      </c>
      <c r="E370" s="22">
        <f t="shared" si="60"/>
        <v>320</v>
      </c>
      <c r="F370" s="23">
        <f t="shared" si="61"/>
        <v>6</v>
      </c>
      <c r="G370" s="24">
        <f t="shared" si="62"/>
        <v>326</v>
      </c>
      <c r="H370" s="25">
        <f t="shared" si="63"/>
        <v>0</v>
      </c>
      <c r="I370" s="26">
        <f t="shared" si="64"/>
        <v>-0.16666666666666666</v>
      </c>
      <c r="J370" s="27" t="str">
        <f>MID('USH2A e13 (A) - 2ry Str + Mask '!$A$2,E370,F370)</f>
        <v>((((((</v>
      </c>
      <c r="K370" s="26">
        <f t="shared" si="65"/>
        <v>0</v>
      </c>
      <c r="L370" s="27" t="str">
        <f>MID('USH2A e13 (A) - 2ry Str + Mask '!$D$2,E370,F370)</f>
        <v>((((((</v>
      </c>
      <c r="M370" s="26">
        <f t="shared" si="66"/>
        <v>0</v>
      </c>
      <c r="N370" s="28">
        <f t="shared" si="67"/>
        <v>0</v>
      </c>
      <c r="O370" s="29" t="str">
        <f t="shared" si="68"/>
        <v>IIE</v>
      </c>
      <c r="P370" s="29" t="str">
        <f t="shared" si="69"/>
        <v>ESS</v>
      </c>
      <c r="Q370" s="28">
        <f t="shared" si="70"/>
        <v>0</v>
      </c>
      <c r="R370" s="30">
        <f t="shared" si="71"/>
        <v>0</v>
      </c>
    </row>
    <row r="371" spans="1:18" ht="32" customHeight="1" x14ac:dyDescent="0.15">
      <c r="A371" s="20" t="s">
        <v>46</v>
      </c>
      <c r="B371" s="20" t="s">
        <v>994</v>
      </c>
      <c r="C371" s="20" t="s">
        <v>37</v>
      </c>
      <c r="D371" s="21" t="s">
        <v>832</v>
      </c>
      <c r="E371" s="22">
        <f t="shared" si="60"/>
        <v>321</v>
      </c>
      <c r="F371" s="23">
        <f t="shared" si="61"/>
        <v>6</v>
      </c>
      <c r="G371" s="24">
        <f t="shared" si="62"/>
        <v>327</v>
      </c>
      <c r="H371" s="25">
        <f t="shared" si="63"/>
        <v>0</v>
      </c>
      <c r="I371" s="26">
        <f t="shared" si="64"/>
        <v>-0.16666666666666666</v>
      </c>
      <c r="J371" s="27" t="str">
        <f>MID('USH2A e13 (A) - 2ry Str + Mask '!$A$2,E371,F371)</f>
        <v>(((((.</v>
      </c>
      <c r="K371" s="26">
        <f t="shared" si="65"/>
        <v>0.16666666666666666</v>
      </c>
      <c r="L371" s="27" t="str">
        <f>MID('USH2A e13 (A) - 2ry Str + Mask '!$D$2,E371,F371)</f>
        <v>(((((.</v>
      </c>
      <c r="M371" s="26">
        <f t="shared" si="66"/>
        <v>0.16666666666666666</v>
      </c>
      <c r="N371" s="28">
        <f t="shared" si="67"/>
        <v>0</v>
      </c>
      <c r="O371" s="29" t="str">
        <f t="shared" si="68"/>
        <v>IIE</v>
      </c>
      <c r="P371" s="29" t="str">
        <f t="shared" si="69"/>
        <v>ESS</v>
      </c>
      <c r="Q371" s="28">
        <f t="shared" si="70"/>
        <v>0</v>
      </c>
      <c r="R371" s="30">
        <f t="shared" si="71"/>
        <v>0</v>
      </c>
    </row>
    <row r="372" spans="1:18" ht="32" customHeight="1" x14ac:dyDescent="0.15">
      <c r="A372" s="20" t="s">
        <v>46</v>
      </c>
      <c r="B372" s="20" t="s">
        <v>2492</v>
      </c>
      <c r="C372" s="20" t="s">
        <v>37</v>
      </c>
      <c r="D372" s="21" t="s">
        <v>834</v>
      </c>
      <c r="E372" s="22">
        <f t="shared" si="60"/>
        <v>322</v>
      </c>
      <c r="F372" s="23">
        <f t="shared" si="61"/>
        <v>6</v>
      </c>
      <c r="G372" s="24">
        <f t="shared" si="62"/>
        <v>328</v>
      </c>
      <c r="H372" s="25">
        <f t="shared" si="63"/>
        <v>0</v>
      </c>
      <c r="I372" s="26">
        <f t="shared" si="64"/>
        <v>-0.16666666666666666</v>
      </c>
      <c r="J372" s="27" t="str">
        <f>MID('USH2A e13 (A) - 2ry Str + Mask '!$A$2,E372,F372)</f>
        <v>((((..</v>
      </c>
      <c r="K372" s="26">
        <f t="shared" si="65"/>
        <v>0.33333333333333331</v>
      </c>
      <c r="L372" s="27" t="str">
        <f>MID('USH2A e13 (A) - 2ry Str + Mask '!$D$2,E372,F372)</f>
        <v>((((..</v>
      </c>
      <c r="M372" s="26">
        <f t="shared" si="66"/>
        <v>0.33333333333333331</v>
      </c>
      <c r="N372" s="28">
        <f t="shared" si="67"/>
        <v>0</v>
      </c>
      <c r="O372" s="29" t="str">
        <f t="shared" si="68"/>
        <v>IIE</v>
      </c>
      <c r="P372" s="29" t="str">
        <f t="shared" si="69"/>
        <v>ESS</v>
      </c>
      <c r="Q372" s="28">
        <f t="shared" si="70"/>
        <v>0</v>
      </c>
      <c r="R372" s="30">
        <f t="shared" si="71"/>
        <v>0</v>
      </c>
    </row>
    <row r="373" spans="1:18" ht="32" customHeight="1" x14ac:dyDescent="0.15">
      <c r="A373" s="20" t="s">
        <v>46</v>
      </c>
      <c r="B373" s="20" t="s">
        <v>2493</v>
      </c>
      <c r="C373" s="20" t="s">
        <v>37</v>
      </c>
      <c r="D373" s="21" t="s">
        <v>1621</v>
      </c>
      <c r="E373" s="22">
        <f t="shared" si="60"/>
        <v>323</v>
      </c>
      <c r="F373" s="23">
        <f t="shared" si="61"/>
        <v>6</v>
      </c>
      <c r="G373" s="24">
        <f t="shared" si="62"/>
        <v>329</v>
      </c>
      <c r="H373" s="25">
        <f t="shared" si="63"/>
        <v>0</v>
      </c>
      <c r="I373" s="26">
        <f t="shared" si="64"/>
        <v>-0.16666666666666666</v>
      </c>
      <c r="J373" s="27" t="str">
        <f>MID('USH2A e13 (A) - 2ry Str + Mask '!$A$2,E373,F373)</f>
        <v>(((...</v>
      </c>
      <c r="K373" s="26">
        <f t="shared" si="65"/>
        <v>0.5</v>
      </c>
      <c r="L373" s="27" t="str">
        <f>MID('USH2A e13 (A) - 2ry Str + Mask '!$D$2,E373,F373)</f>
        <v>(((...</v>
      </c>
      <c r="M373" s="26">
        <f t="shared" si="66"/>
        <v>0.5</v>
      </c>
      <c r="N373" s="28">
        <f t="shared" si="67"/>
        <v>0</v>
      </c>
      <c r="O373" s="29" t="str">
        <f t="shared" si="68"/>
        <v>IIE</v>
      </c>
      <c r="P373" s="29" t="str">
        <f t="shared" si="69"/>
        <v>ESS</v>
      </c>
      <c r="Q373" s="28">
        <f t="shared" si="70"/>
        <v>0</v>
      </c>
      <c r="R373" s="30">
        <f t="shared" si="71"/>
        <v>0</v>
      </c>
    </row>
    <row r="374" spans="1:18" ht="32" customHeight="1" x14ac:dyDescent="0.15">
      <c r="A374" s="20" t="s">
        <v>46</v>
      </c>
      <c r="B374" s="20" t="s">
        <v>2494</v>
      </c>
      <c r="C374" s="20" t="s">
        <v>37</v>
      </c>
      <c r="D374" s="21" t="s">
        <v>836</v>
      </c>
      <c r="E374" s="22">
        <f t="shared" si="60"/>
        <v>325</v>
      </c>
      <c r="F374" s="23">
        <f t="shared" si="61"/>
        <v>6</v>
      </c>
      <c r="G374" s="24">
        <f t="shared" si="62"/>
        <v>331</v>
      </c>
      <c r="H374" s="25">
        <f t="shared" si="63"/>
        <v>0</v>
      </c>
      <c r="I374" s="26">
        <f t="shared" si="64"/>
        <v>-0.16666666666666666</v>
      </c>
      <c r="J374" s="27" t="str">
        <f>MID('USH2A e13 (A) - 2ry Str + Mask '!$A$2,E374,F374)</f>
        <v>(.....</v>
      </c>
      <c r="K374" s="26">
        <f t="shared" si="65"/>
        <v>0.83333333333333337</v>
      </c>
      <c r="L374" s="27" t="str">
        <f>MID('USH2A e13 (A) - 2ry Str + Mask '!$D$2,E374,F374)</f>
        <v>(.....</v>
      </c>
      <c r="M374" s="26">
        <f t="shared" si="66"/>
        <v>0.83333333333333337</v>
      </c>
      <c r="N374" s="28">
        <f t="shared" si="67"/>
        <v>0</v>
      </c>
      <c r="O374" s="29" t="str">
        <f t="shared" si="68"/>
        <v>IIE</v>
      </c>
      <c r="P374" s="29" t="str">
        <f t="shared" si="69"/>
        <v>ESS</v>
      </c>
      <c r="Q374" s="28">
        <f t="shared" si="70"/>
        <v>0</v>
      </c>
      <c r="R374" s="30">
        <f t="shared" si="71"/>
        <v>0</v>
      </c>
    </row>
    <row r="375" spans="1:18" ht="32" customHeight="1" x14ac:dyDescent="0.15">
      <c r="A375" s="20" t="s">
        <v>46</v>
      </c>
      <c r="B375" s="20" t="s">
        <v>985</v>
      </c>
      <c r="C375" s="20" t="s">
        <v>37</v>
      </c>
      <c r="D375" s="21" t="s">
        <v>838</v>
      </c>
      <c r="E375" s="22">
        <f t="shared" si="60"/>
        <v>326</v>
      </c>
      <c r="F375" s="23">
        <f t="shared" si="61"/>
        <v>6</v>
      </c>
      <c r="G375" s="24">
        <f t="shared" si="62"/>
        <v>332</v>
      </c>
      <c r="H375" s="25">
        <f t="shared" si="63"/>
        <v>0</v>
      </c>
      <c r="I375" s="26">
        <f t="shared" si="64"/>
        <v>-0.16666666666666666</v>
      </c>
      <c r="J375" s="27" t="str">
        <f>MID('USH2A e13 (A) - 2ry Str + Mask '!$A$2,E375,F375)</f>
        <v>......</v>
      </c>
      <c r="K375" s="26">
        <f t="shared" si="65"/>
        <v>1</v>
      </c>
      <c r="L375" s="27" t="str">
        <f>MID('USH2A e13 (A) - 2ry Str + Mask '!$D$2,E375,F375)</f>
        <v>......</v>
      </c>
      <c r="M375" s="26">
        <f t="shared" si="66"/>
        <v>1</v>
      </c>
      <c r="N375" s="28">
        <f t="shared" si="67"/>
        <v>0</v>
      </c>
      <c r="O375" s="29" t="str">
        <f t="shared" si="68"/>
        <v>IIE</v>
      </c>
      <c r="P375" s="29" t="str">
        <f t="shared" si="69"/>
        <v>ESS</v>
      </c>
      <c r="Q375" s="28">
        <f t="shared" si="70"/>
        <v>0</v>
      </c>
      <c r="R375" s="30">
        <f t="shared" si="71"/>
        <v>0</v>
      </c>
    </row>
    <row r="376" spans="1:18" ht="44" customHeight="1" x14ac:dyDescent="0.15">
      <c r="A376" s="20" t="s">
        <v>65</v>
      </c>
      <c r="B376" s="20" t="s">
        <v>2495</v>
      </c>
      <c r="C376" s="20" t="s">
        <v>1939</v>
      </c>
      <c r="D376" s="21" t="s">
        <v>841</v>
      </c>
      <c r="E376" s="22">
        <f t="shared" si="60"/>
        <v>327</v>
      </c>
      <c r="F376" s="23">
        <f t="shared" si="61"/>
        <v>6</v>
      </c>
      <c r="G376" s="24">
        <f t="shared" si="62"/>
        <v>333</v>
      </c>
      <c r="H376" s="25">
        <f t="shared" si="63"/>
        <v>0</v>
      </c>
      <c r="I376" s="26">
        <f t="shared" si="64"/>
        <v>-0.16666666666666666</v>
      </c>
      <c r="J376" s="27" t="str">
        <f>MID('USH2A e13 (A) - 2ry Str + Mask '!$A$2,E376,F376)</f>
        <v>......</v>
      </c>
      <c r="K376" s="26">
        <f t="shared" si="65"/>
        <v>1</v>
      </c>
      <c r="L376" s="27" t="str">
        <f>MID('USH2A e13 (A) - 2ry Str + Mask '!$D$2,E376,F376)</f>
        <v>......</v>
      </c>
      <c r="M376" s="26">
        <f t="shared" si="66"/>
        <v>1</v>
      </c>
      <c r="N376" s="28">
        <f t="shared" si="67"/>
        <v>0</v>
      </c>
      <c r="O376" s="29" t="str">
        <f t="shared" si="68"/>
        <v>ESS_hnRNPA1</v>
      </c>
      <c r="P376" s="29" t="str">
        <f t="shared" si="69"/>
        <v>ESS</v>
      </c>
      <c r="Q376" s="28">
        <f t="shared" si="70"/>
        <v>0</v>
      </c>
      <c r="R376" s="30">
        <f t="shared" si="71"/>
        <v>0</v>
      </c>
    </row>
    <row r="377" spans="1:18" ht="32" customHeight="1" x14ac:dyDescent="0.15">
      <c r="A377" s="20" t="s">
        <v>35</v>
      </c>
      <c r="B377" s="20" t="s">
        <v>2496</v>
      </c>
      <c r="C377" s="20" t="s">
        <v>37</v>
      </c>
      <c r="D377" s="21" t="s">
        <v>2165</v>
      </c>
      <c r="E377" s="22">
        <f t="shared" si="60"/>
        <v>329</v>
      </c>
      <c r="F377" s="23">
        <f t="shared" si="61"/>
        <v>6</v>
      </c>
      <c r="G377" s="24">
        <f t="shared" si="62"/>
        <v>335</v>
      </c>
      <c r="H377" s="25">
        <f t="shared" si="63"/>
        <v>0.16666666666666666</v>
      </c>
      <c r="I377" s="26">
        <f t="shared" si="64"/>
        <v>0</v>
      </c>
      <c r="J377" s="27" t="str">
        <f>MID('USH2A e13 (A) - 2ry Str + Mask '!$A$2,E377,F377)</f>
        <v>......</v>
      </c>
      <c r="K377" s="26">
        <f t="shared" si="65"/>
        <v>1</v>
      </c>
      <c r="L377" s="27" t="str">
        <f>MID('USH2A e13 (A) - 2ry Str + Mask '!$D$2,E377,F377)</f>
        <v>......</v>
      </c>
      <c r="M377" s="26">
        <f t="shared" si="66"/>
        <v>1</v>
      </c>
      <c r="N377" s="28">
        <f t="shared" si="67"/>
        <v>0</v>
      </c>
      <c r="O377" s="29" t="str">
        <f t="shared" si="68"/>
        <v>EIE</v>
      </c>
      <c r="P377" s="29" t="str">
        <f t="shared" si="69"/>
        <v>ESE</v>
      </c>
      <c r="Q377" s="28">
        <f t="shared" si="70"/>
        <v>0</v>
      </c>
      <c r="R377" s="30">
        <f t="shared" si="71"/>
        <v>0</v>
      </c>
    </row>
    <row r="378" spans="1:18" ht="32" customHeight="1" x14ac:dyDescent="0.15">
      <c r="A378" s="20" t="s">
        <v>35</v>
      </c>
      <c r="B378" s="20" t="s">
        <v>2497</v>
      </c>
      <c r="C378" s="20" t="s">
        <v>37</v>
      </c>
      <c r="D378" s="21" t="s">
        <v>846</v>
      </c>
      <c r="E378" s="22">
        <f t="shared" si="60"/>
        <v>330</v>
      </c>
      <c r="F378" s="23">
        <f t="shared" si="61"/>
        <v>6</v>
      </c>
      <c r="G378" s="24">
        <f t="shared" si="62"/>
        <v>336</v>
      </c>
      <c r="H378" s="25">
        <f t="shared" si="63"/>
        <v>0.16666666666666666</v>
      </c>
      <c r="I378" s="26">
        <f t="shared" si="64"/>
        <v>0</v>
      </c>
      <c r="J378" s="27" t="str">
        <f>MID('USH2A e13 (A) - 2ry Str + Mask '!$A$2,E378,F378)</f>
        <v>.....)</v>
      </c>
      <c r="K378" s="26">
        <f t="shared" si="65"/>
        <v>0.83333333333333337</v>
      </c>
      <c r="L378" s="27" t="str">
        <f>MID('USH2A e13 (A) - 2ry Str + Mask '!$D$2,E378,F378)</f>
        <v>.....)</v>
      </c>
      <c r="M378" s="26">
        <f t="shared" si="66"/>
        <v>0.83333333333333337</v>
      </c>
      <c r="N378" s="28">
        <f t="shared" si="67"/>
        <v>0</v>
      </c>
      <c r="O378" s="29" t="str">
        <f t="shared" si="68"/>
        <v>EIE</v>
      </c>
      <c r="P378" s="29" t="str">
        <f t="shared" si="69"/>
        <v>ESE</v>
      </c>
      <c r="Q378" s="28">
        <f t="shared" si="70"/>
        <v>0</v>
      </c>
      <c r="R378" s="30">
        <f t="shared" si="71"/>
        <v>0</v>
      </c>
    </row>
    <row r="379" spans="1:18" ht="32" customHeight="1" x14ac:dyDescent="0.15">
      <c r="A379" s="20" t="s">
        <v>88</v>
      </c>
      <c r="B379" s="20" t="s">
        <v>2498</v>
      </c>
      <c r="C379" s="20" t="s">
        <v>2499</v>
      </c>
      <c r="D379" s="21" t="s">
        <v>854</v>
      </c>
      <c r="E379" s="22">
        <f t="shared" si="60"/>
        <v>333</v>
      </c>
      <c r="F379" s="23">
        <f t="shared" si="61"/>
        <v>6</v>
      </c>
      <c r="G379" s="24">
        <f t="shared" si="62"/>
        <v>339</v>
      </c>
      <c r="H379" s="25">
        <f t="shared" si="63"/>
        <v>0.16666666666666666</v>
      </c>
      <c r="I379" s="26">
        <f t="shared" si="64"/>
        <v>0</v>
      </c>
      <c r="J379" s="27" t="str">
        <f>MID('USH2A e13 (A) - 2ry Str + Mask '!$A$2,E379,F379)</f>
        <v>..))))</v>
      </c>
      <c r="K379" s="26">
        <f t="shared" si="65"/>
        <v>0.33333333333333331</v>
      </c>
      <c r="L379" s="27" t="str">
        <f>MID('USH2A e13 (A) - 2ry Str + Mask '!$D$2,E379,F379)</f>
        <v>..))))</v>
      </c>
      <c r="M379" s="26">
        <f t="shared" si="66"/>
        <v>0.33333333333333331</v>
      </c>
      <c r="N379" s="28">
        <f t="shared" si="67"/>
        <v>0</v>
      </c>
      <c r="O379" s="29" t="str">
        <f t="shared" si="68"/>
        <v>ESE_9G8</v>
      </c>
      <c r="P379" s="29" t="str">
        <f t="shared" si="69"/>
        <v>ESE</v>
      </c>
      <c r="Q379" s="28">
        <f t="shared" si="70"/>
        <v>0</v>
      </c>
      <c r="R379" s="30">
        <f t="shared" si="71"/>
        <v>0</v>
      </c>
    </row>
    <row r="380" spans="1:18" ht="44" customHeight="1" x14ac:dyDescent="0.15">
      <c r="A380" s="20" t="s">
        <v>65</v>
      </c>
      <c r="B380" s="20" t="s">
        <v>2498</v>
      </c>
      <c r="C380" s="20" t="s">
        <v>2500</v>
      </c>
      <c r="D380" s="21" t="s">
        <v>854</v>
      </c>
      <c r="E380" s="22">
        <f t="shared" si="60"/>
        <v>333</v>
      </c>
      <c r="F380" s="23">
        <f t="shared" si="61"/>
        <v>6</v>
      </c>
      <c r="G380" s="24">
        <f t="shared" si="62"/>
        <v>339</v>
      </c>
      <c r="H380" s="25">
        <f t="shared" si="63"/>
        <v>0</v>
      </c>
      <c r="I380" s="26">
        <f t="shared" si="64"/>
        <v>-0.16666666666666666</v>
      </c>
      <c r="J380" s="27" t="str">
        <f>MID('USH2A e13 (A) - 2ry Str + Mask '!$A$2,E380,F380)</f>
        <v>..))))</v>
      </c>
      <c r="K380" s="26">
        <f t="shared" si="65"/>
        <v>0.33333333333333331</v>
      </c>
      <c r="L380" s="27" t="str">
        <f>MID('USH2A e13 (A) - 2ry Str + Mask '!$D$2,E380,F380)</f>
        <v>..))))</v>
      </c>
      <c r="M380" s="26">
        <f t="shared" si="66"/>
        <v>0.33333333333333331</v>
      </c>
      <c r="N380" s="28">
        <f t="shared" si="67"/>
        <v>0</v>
      </c>
      <c r="O380" s="29" t="str">
        <f t="shared" si="68"/>
        <v>ESS_hnRNPA1</v>
      </c>
      <c r="P380" s="29" t="str">
        <f t="shared" si="69"/>
        <v>ESS</v>
      </c>
      <c r="Q380" s="28">
        <f t="shared" si="70"/>
        <v>0</v>
      </c>
      <c r="R380" s="30">
        <f t="shared" si="71"/>
        <v>0</v>
      </c>
    </row>
    <row r="381" spans="1:18" ht="32" customHeight="1" x14ac:dyDescent="0.15">
      <c r="A381" s="20" t="s">
        <v>795</v>
      </c>
      <c r="B381" s="20" t="s">
        <v>2501</v>
      </c>
      <c r="C381" s="20" t="s">
        <v>232</v>
      </c>
      <c r="D381" s="21" t="s">
        <v>859</v>
      </c>
      <c r="E381" s="22">
        <f t="shared" si="60"/>
        <v>334</v>
      </c>
      <c r="F381" s="23">
        <f t="shared" si="61"/>
        <v>5</v>
      </c>
      <c r="G381" s="24">
        <f t="shared" si="62"/>
        <v>339</v>
      </c>
      <c r="H381" s="25">
        <f t="shared" si="63"/>
        <v>0.2</v>
      </c>
      <c r="I381" s="26">
        <f t="shared" si="64"/>
        <v>0</v>
      </c>
      <c r="J381" s="27" t="str">
        <f>MID('USH2A e13 (A) - 2ry Str + Mask '!$A$2,E381,F381)</f>
        <v>.))))</v>
      </c>
      <c r="K381" s="26">
        <f t="shared" si="65"/>
        <v>0.2</v>
      </c>
      <c r="L381" s="27" t="str">
        <f>MID('USH2A e13 (A) - 2ry Str + Mask '!$D$2,E381,F381)</f>
        <v>.))))</v>
      </c>
      <c r="M381" s="26">
        <f t="shared" si="66"/>
        <v>0.2</v>
      </c>
      <c r="N381" s="28">
        <f t="shared" si="67"/>
        <v>0</v>
      </c>
      <c r="O381" s="29" t="str">
        <f t="shared" si="68"/>
        <v>ESE_Tra2</v>
      </c>
      <c r="P381" s="29" t="str">
        <f t="shared" si="69"/>
        <v>ESE</v>
      </c>
      <c r="Q381" s="28">
        <f t="shared" si="70"/>
        <v>0</v>
      </c>
      <c r="R381" s="30">
        <f t="shared" si="71"/>
        <v>0</v>
      </c>
    </row>
    <row r="382" spans="1:18" ht="32" customHeight="1" x14ac:dyDescent="0.15">
      <c r="A382" s="20" t="s">
        <v>196</v>
      </c>
      <c r="B382" s="20" t="s">
        <v>2502</v>
      </c>
      <c r="C382" s="20" t="s">
        <v>37</v>
      </c>
      <c r="D382" s="21" t="s">
        <v>859</v>
      </c>
      <c r="E382" s="22">
        <f t="shared" si="60"/>
        <v>334</v>
      </c>
      <c r="F382" s="23">
        <f t="shared" si="61"/>
        <v>6</v>
      </c>
      <c r="G382" s="24">
        <f t="shared" si="62"/>
        <v>340</v>
      </c>
      <c r="H382" s="25">
        <f t="shared" si="63"/>
        <v>0.16666666666666666</v>
      </c>
      <c r="I382" s="26">
        <f t="shared" si="64"/>
        <v>0</v>
      </c>
      <c r="J382" s="27" t="str">
        <f>MID('USH2A e13 (A) - 2ry Str + Mask '!$A$2,E382,F382)</f>
        <v>.)))))</v>
      </c>
      <c r="K382" s="26">
        <f t="shared" si="65"/>
        <v>0.16666666666666666</v>
      </c>
      <c r="L382" s="27" t="str">
        <f>MID('USH2A e13 (A) - 2ry Str + Mask '!$D$2,E382,F382)</f>
        <v>.)))))</v>
      </c>
      <c r="M382" s="26">
        <f t="shared" si="66"/>
        <v>0.16666666666666666</v>
      </c>
      <c r="N382" s="28">
        <f t="shared" si="67"/>
        <v>0</v>
      </c>
      <c r="O382" s="29" t="str">
        <f t="shared" si="68"/>
        <v>RESCUE ESE</v>
      </c>
      <c r="P382" s="29" t="str">
        <f t="shared" si="69"/>
        <v>ESE</v>
      </c>
      <c r="Q382" s="28">
        <f t="shared" si="70"/>
        <v>0</v>
      </c>
      <c r="R382" s="30">
        <f t="shared" si="71"/>
        <v>0</v>
      </c>
    </row>
    <row r="383" spans="1:18" ht="32" customHeight="1" x14ac:dyDescent="0.15">
      <c r="A383" s="20" t="s">
        <v>35</v>
      </c>
      <c r="B383" s="20" t="s">
        <v>2502</v>
      </c>
      <c r="C383" s="20" t="s">
        <v>37</v>
      </c>
      <c r="D383" s="21" t="s">
        <v>859</v>
      </c>
      <c r="E383" s="22">
        <f t="shared" si="60"/>
        <v>334</v>
      </c>
      <c r="F383" s="23">
        <f t="shared" si="61"/>
        <v>6</v>
      </c>
      <c r="G383" s="24">
        <f t="shared" si="62"/>
        <v>340</v>
      </c>
      <c r="H383" s="25">
        <f t="shared" si="63"/>
        <v>0.16666666666666666</v>
      </c>
      <c r="I383" s="26">
        <f t="shared" si="64"/>
        <v>0</v>
      </c>
      <c r="J383" s="27" t="str">
        <f>MID('USH2A e13 (A) - 2ry Str + Mask '!$A$2,E383,F383)</f>
        <v>.)))))</v>
      </c>
      <c r="K383" s="26">
        <f t="shared" si="65"/>
        <v>0.16666666666666666</v>
      </c>
      <c r="L383" s="27" t="str">
        <f>MID('USH2A e13 (A) - 2ry Str + Mask '!$D$2,E383,F383)</f>
        <v>.)))))</v>
      </c>
      <c r="M383" s="26">
        <f t="shared" si="66"/>
        <v>0.16666666666666666</v>
      </c>
      <c r="N383" s="28">
        <f t="shared" si="67"/>
        <v>0</v>
      </c>
      <c r="O383" s="29" t="str">
        <f t="shared" si="68"/>
        <v>EIE</v>
      </c>
      <c r="P383" s="29" t="str">
        <f t="shared" si="69"/>
        <v>ESE</v>
      </c>
      <c r="Q383" s="28">
        <f t="shared" si="70"/>
        <v>0</v>
      </c>
      <c r="R383" s="30">
        <f t="shared" si="71"/>
        <v>0</v>
      </c>
    </row>
    <row r="384" spans="1:18" ht="32" customHeight="1" x14ac:dyDescent="0.15">
      <c r="A384" s="20" t="s">
        <v>35</v>
      </c>
      <c r="B384" s="20" t="s">
        <v>1722</v>
      </c>
      <c r="C384" s="20" t="s">
        <v>37</v>
      </c>
      <c r="D384" s="21" t="s">
        <v>863</v>
      </c>
      <c r="E384" s="22">
        <f t="shared" si="60"/>
        <v>335</v>
      </c>
      <c r="F384" s="23">
        <f t="shared" si="61"/>
        <v>6</v>
      </c>
      <c r="G384" s="24">
        <f t="shared" si="62"/>
        <v>341</v>
      </c>
      <c r="H384" s="25">
        <f t="shared" si="63"/>
        <v>0.16666666666666666</v>
      </c>
      <c r="I384" s="26">
        <f t="shared" si="64"/>
        <v>0</v>
      </c>
      <c r="J384" s="27" t="str">
        <f>MID('USH2A e13 (A) - 2ry Str + Mask '!$A$2,E384,F384)</f>
        <v>))))))</v>
      </c>
      <c r="K384" s="26">
        <f t="shared" si="65"/>
        <v>0</v>
      </c>
      <c r="L384" s="27" t="str">
        <f>MID('USH2A e13 (A) - 2ry Str + Mask '!$D$2,E384,F384)</f>
        <v>))))))</v>
      </c>
      <c r="M384" s="26">
        <f t="shared" si="66"/>
        <v>0</v>
      </c>
      <c r="N384" s="28">
        <f t="shared" si="67"/>
        <v>0</v>
      </c>
      <c r="O384" s="29" t="str">
        <f t="shared" si="68"/>
        <v>EIE</v>
      </c>
      <c r="P384" s="29" t="str">
        <f t="shared" si="69"/>
        <v>ESE</v>
      </c>
      <c r="Q384" s="28">
        <f t="shared" si="70"/>
        <v>0</v>
      </c>
      <c r="R384" s="30">
        <f t="shared" si="71"/>
        <v>0</v>
      </c>
    </row>
    <row r="385" spans="1:18" ht="44" customHeight="1" x14ac:dyDescent="0.15">
      <c r="A385" s="20" t="s">
        <v>54</v>
      </c>
      <c r="B385" s="20" t="s">
        <v>2503</v>
      </c>
      <c r="C385" s="20" t="s">
        <v>2504</v>
      </c>
      <c r="D385" s="21" t="s">
        <v>863</v>
      </c>
      <c r="E385" s="22">
        <f t="shared" si="60"/>
        <v>335</v>
      </c>
      <c r="F385" s="23">
        <f t="shared" si="61"/>
        <v>7</v>
      </c>
      <c r="G385" s="24">
        <f t="shared" si="62"/>
        <v>342</v>
      </c>
      <c r="H385" s="25">
        <f t="shared" si="63"/>
        <v>0.14285714285714285</v>
      </c>
      <c r="I385" s="26">
        <f t="shared" si="64"/>
        <v>0</v>
      </c>
      <c r="J385" s="27" t="str">
        <f>MID('USH2A e13 (A) - 2ry Str + Mask '!$A$2,E385,F385)</f>
        <v>))))))(</v>
      </c>
      <c r="K385" s="26">
        <f t="shared" si="65"/>
        <v>0</v>
      </c>
      <c r="L385" s="27" t="str">
        <f>MID('USH2A e13 (A) - 2ry Str + Mask '!$D$2,E385,F385)</f>
        <v>))))))(</v>
      </c>
      <c r="M385" s="26">
        <f t="shared" si="66"/>
        <v>0</v>
      </c>
      <c r="N385" s="28">
        <f t="shared" si="67"/>
        <v>0</v>
      </c>
      <c r="O385" s="29" t="str">
        <f t="shared" si="68"/>
        <v>ESE_SRp40</v>
      </c>
      <c r="P385" s="29" t="str">
        <f t="shared" si="69"/>
        <v>ESE</v>
      </c>
      <c r="Q385" s="28">
        <f t="shared" si="70"/>
        <v>0</v>
      </c>
      <c r="R385" s="30">
        <f t="shared" si="71"/>
        <v>0</v>
      </c>
    </row>
    <row r="386" spans="1:18" ht="44" customHeight="1" x14ac:dyDescent="0.15">
      <c r="A386" s="20" t="s">
        <v>58</v>
      </c>
      <c r="B386" s="20" t="s">
        <v>2505</v>
      </c>
      <c r="C386" s="20" t="s">
        <v>2506</v>
      </c>
      <c r="D386" s="21" t="s">
        <v>863</v>
      </c>
      <c r="E386" s="22">
        <f t="shared" ref="E386:E449" si="72">MID(D386,12,LEN(D386)-13)+50</f>
        <v>335</v>
      </c>
      <c r="F386" s="23">
        <f t="shared" ref="F386:F449" si="73">LEN(B386)-12</f>
        <v>8</v>
      </c>
      <c r="G386" s="24">
        <f t="shared" ref="G386:G449" si="74">E386+F386</f>
        <v>343</v>
      </c>
      <c r="H386" s="25">
        <f t="shared" ref="H386:H449" si="75">IF(P386="ESE",1/F386,0)</f>
        <v>0</v>
      </c>
      <c r="I386" s="26">
        <f t="shared" ref="I386:I449" si="76">IF(P386="ESS",-1/F386,0)</f>
        <v>-0.125</v>
      </c>
      <c r="J386" s="27" t="str">
        <f>MID('USH2A e13 (A) - 2ry Str + Mask '!$A$2,E386,F386)</f>
        <v>))))))((</v>
      </c>
      <c r="K386" s="26">
        <f t="shared" ref="K386:K449" si="77">(F386-LEN(SUBSTITUTE(J386,".","")))/F386</f>
        <v>0</v>
      </c>
      <c r="L386" s="27" t="str">
        <f>MID('USH2A e13 (A) - 2ry Str + Mask '!$D$2,E386,F386)</f>
        <v>))))))((</v>
      </c>
      <c r="M386" s="26">
        <f t="shared" ref="M386:M449" si="78">(F386-LEN(SUBSTITUTE(L386,".","")))/F386</f>
        <v>0</v>
      </c>
      <c r="N386" s="28">
        <f t="shared" ref="N386:N449" si="79">M386-K386</f>
        <v>0</v>
      </c>
      <c r="O386" s="29" t="str">
        <f t="shared" ref="O386:O449" si="80">MID(A386,11,(LEN(A386)-22))</f>
        <v>Sironi_motif1</v>
      </c>
      <c r="P386" s="29" t="str">
        <f t="shared" ref="P386:P449" si="81">MID(A386,(LEN(A386)-9),3)</f>
        <v>ESS</v>
      </c>
      <c r="Q386" s="28">
        <f t="shared" ref="Q386:Q449" si="82">IF(P386="ESE",N386,0)</f>
        <v>0</v>
      </c>
      <c r="R386" s="30">
        <f t="shared" ref="R386:R449" si="83">IF(P386="ESS",N386,0)</f>
        <v>0</v>
      </c>
    </row>
    <row r="387" spans="1:18" ht="32" customHeight="1" x14ac:dyDescent="0.15">
      <c r="A387" s="20" t="s">
        <v>39</v>
      </c>
      <c r="B387" s="20" t="s">
        <v>2507</v>
      </c>
      <c r="C387" s="20" t="s">
        <v>2366</v>
      </c>
      <c r="D387" s="21" t="s">
        <v>867</v>
      </c>
      <c r="E387" s="22">
        <f t="shared" si="72"/>
        <v>336</v>
      </c>
      <c r="F387" s="23">
        <f t="shared" si="73"/>
        <v>7</v>
      </c>
      <c r="G387" s="24">
        <f t="shared" si="74"/>
        <v>343</v>
      </c>
      <c r="H387" s="25">
        <f t="shared" si="75"/>
        <v>0.14285714285714285</v>
      </c>
      <c r="I387" s="26">
        <f t="shared" si="76"/>
        <v>0</v>
      </c>
      <c r="J387" s="27" t="str">
        <f>MID('USH2A e13 (A) - 2ry Str + Mask '!$A$2,E387,F387)</f>
        <v>)))))((</v>
      </c>
      <c r="K387" s="26">
        <f t="shared" si="77"/>
        <v>0</v>
      </c>
      <c r="L387" s="27" t="str">
        <f>MID('USH2A e13 (A) - 2ry Str + Mask '!$D$2,E387,F387)</f>
        <v>)))))((</v>
      </c>
      <c r="M387" s="26">
        <f t="shared" si="78"/>
        <v>0</v>
      </c>
      <c r="N387" s="28">
        <f t="shared" si="79"/>
        <v>0</v>
      </c>
      <c r="O387" s="29" t="str">
        <f t="shared" si="80"/>
        <v>ESE_ASF</v>
      </c>
      <c r="P387" s="29" t="str">
        <f t="shared" si="81"/>
        <v>ESE</v>
      </c>
      <c r="Q387" s="28">
        <f t="shared" si="82"/>
        <v>0</v>
      </c>
      <c r="R387" s="30">
        <f t="shared" si="83"/>
        <v>0</v>
      </c>
    </row>
    <row r="388" spans="1:18" ht="44" customHeight="1" x14ac:dyDescent="0.15">
      <c r="A388" s="20" t="s">
        <v>69</v>
      </c>
      <c r="B388" s="20" t="s">
        <v>218</v>
      </c>
      <c r="C388" s="20" t="s">
        <v>219</v>
      </c>
      <c r="D388" s="21" t="s">
        <v>2508</v>
      </c>
      <c r="E388" s="22">
        <f t="shared" si="72"/>
        <v>337</v>
      </c>
      <c r="F388" s="23">
        <f t="shared" si="73"/>
        <v>7</v>
      </c>
      <c r="G388" s="24">
        <f t="shared" si="74"/>
        <v>344</v>
      </c>
      <c r="H388" s="25">
        <f t="shared" si="75"/>
        <v>0</v>
      </c>
      <c r="I388" s="26">
        <f t="shared" si="76"/>
        <v>-0.14285714285714285</v>
      </c>
      <c r="J388" s="27" t="str">
        <f>MID('USH2A e13 (A) - 2ry Str + Mask '!$A$2,E388,F388)</f>
        <v>))))(((</v>
      </c>
      <c r="K388" s="26">
        <f t="shared" si="77"/>
        <v>0</v>
      </c>
      <c r="L388" s="27" t="str">
        <f>MID('USH2A e13 (A) - 2ry Str + Mask '!$D$2,E388,F388)</f>
        <v>))))(((</v>
      </c>
      <c r="M388" s="26">
        <f t="shared" si="78"/>
        <v>0</v>
      </c>
      <c r="N388" s="28">
        <f t="shared" si="79"/>
        <v>0</v>
      </c>
      <c r="O388" s="29" t="str">
        <f t="shared" si="80"/>
        <v>Sironi_motif2</v>
      </c>
      <c r="P388" s="29" t="str">
        <f t="shared" si="81"/>
        <v>ESS</v>
      </c>
      <c r="Q388" s="28">
        <f t="shared" si="82"/>
        <v>0</v>
      </c>
      <c r="R388" s="30">
        <f t="shared" si="83"/>
        <v>0</v>
      </c>
    </row>
    <row r="389" spans="1:18" ht="32" customHeight="1" x14ac:dyDescent="0.15">
      <c r="A389" s="20" t="s">
        <v>88</v>
      </c>
      <c r="B389" s="20" t="s">
        <v>223</v>
      </c>
      <c r="C389" s="20" t="s">
        <v>224</v>
      </c>
      <c r="D389" s="21" t="s">
        <v>870</v>
      </c>
      <c r="E389" s="22">
        <f t="shared" si="72"/>
        <v>338</v>
      </c>
      <c r="F389" s="23">
        <f t="shared" si="73"/>
        <v>6</v>
      </c>
      <c r="G389" s="24">
        <f t="shared" si="74"/>
        <v>344</v>
      </c>
      <c r="H389" s="25">
        <f t="shared" si="75"/>
        <v>0.16666666666666666</v>
      </c>
      <c r="I389" s="26">
        <f t="shared" si="76"/>
        <v>0</v>
      </c>
      <c r="J389" s="27" t="str">
        <f>MID('USH2A e13 (A) - 2ry Str + Mask '!$A$2,E389,F389)</f>
        <v>)))(((</v>
      </c>
      <c r="K389" s="26">
        <f t="shared" si="77"/>
        <v>0</v>
      </c>
      <c r="L389" s="27" t="str">
        <f>MID('USH2A e13 (A) - 2ry Str + Mask '!$D$2,E389,F389)</f>
        <v>)))(((</v>
      </c>
      <c r="M389" s="26">
        <f t="shared" si="78"/>
        <v>0</v>
      </c>
      <c r="N389" s="28">
        <f t="shared" si="79"/>
        <v>0</v>
      </c>
      <c r="O389" s="29" t="str">
        <f t="shared" si="80"/>
        <v>ESE_9G8</v>
      </c>
      <c r="P389" s="29" t="str">
        <f t="shared" si="81"/>
        <v>ESE</v>
      </c>
      <c r="Q389" s="28">
        <f t="shared" si="82"/>
        <v>0</v>
      </c>
      <c r="R389" s="30">
        <f t="shared" si="83"/>
        <v>0</v>
      </c>
    </row>
    <row r="390" spans="1:18" ht="44" customHeight="1" x14ac:dyDescent="0.15">
      <c r="A390" s="20" t="s">
        <v>65</v>
      </c>
      <c r="B390" s="20" t="s">
        <v>223</v>
      </c>
      <c r="C390" s="20" t="s">
        <v>226</v>
      </c>
      <c r="D390" s="21" t="s">
        <v>870</v>
      </c>
      <c r="E390" s="22">
        <f t="shared" si="72"/>
        <v>338</v>
      </c>
      <c r="F390" s="23">
        <f t="shared" si="73"/>
        <v>6</v>
      </c>
      <c r="G390" s="24">
        <f t="shared" si="74"/>
        <v>344</v>
      </c>
      <c r="H390" s="25">
        <f t="shared" si="75"/>
        <v>0</v>
      </c>
      <c r="I390" s="26">
        <f t="shared" si="76"/>
        <v>-0.16666666666666666</v>
      </c>
      <c r="J390" s="27" t="str">
        <f>MID('USH2A e13 (A) - 2ry Str + Mask '!$A$2,E390,F390)</f>
        <v>)))(((</v>
      </c>
      <c r="K390" s="26">
        <f t="shared" si="77"/>
        <v>0</v>
      </c>
      <c r="L390" s="27" t="str">
        <f>MID('USH2A e13 (A) - 2ry Str + Mask '!$D$2,E390,F390)</f>
        <v>)))(((</v>
      </c>
      <c r="M390" s="26">
        <f t="shared" si="78"/>
        <v>0</v>
      </c>
      <c r="N390" s="28">
        <f t="shared" si="79"/>
        <v>0</v>
      </c>
      <c r="O390" s="29" t="str">
        <f t="shared" si="80"/>
        <v>ESS_hnRNPA1</v>
      </c>
      <c r="P390" s="29" t="str">
        <f t="shared" si="81"/>
        <v>ESS</v>
      </c>
      <c r="Q390" s="28">
        <f t="shared" si="82"/>
        <v>0</v>
      </c>
      <c r="R390" s="30">
        <f t="shared" si="83"/>
        <v>0</v>
      </c>
    </row>
    <row r="391" spans="1:18" ht="32" customHeight="1" x14ac:dyDescent="0.15">
      <c r="A391" s="20" t="s">
        <v>46</v>
      </c>
      <c r="B391" s="20" t="s">
        <v>1767</v>
      </c>
      <c r="C391" s="20" t="s">
        <v>37</v>
      </c>
      <c r="D391" s="21" t="s">
        <v>2173</v>
      </c>
      <c r="E391" s="22">
        <f t="shared" si="72"/>
        <v>340</v>
      </c>
      <c r="F391" s="23">
        <f t="shared" si="73"/>
        <v>6</v>
      </c>
      <c r="G391" s="24">
        <f t="shared" si="74"/>
        <v>346</v>
      </c>
      <c r="H391" s="25">
        <f t="shared" si="75"/>
        <v>0</v>
      </c>
      <c r="I391" s="26">
        <f t="shared" si="76"/>
        <v>-0.16666666666666666</v>
      </c>
      <c r="J391" s="27" t="str">
        <f>MID('USH2A e13 (A) - 2ry Str + Mask '!$A$2,E391,F391)</f>
        <v>)(((..</v>
      </c>
      <c r="K391" s="26">
        <f t="shared" si="77"/>
        <v>0.33333333333333331</v>
      </c>
      <c r="L391" s="27" t="str">
        <f>MID('USH2A e13 (A) - 2ry Str + Mask '!$D$2,E391,F391)</f>
        <v>)(((..</v>
      </c>
      <c r="M391" s="26">
        <f t="shared" si="78"/>
        <v>0.33333333333333331</v>
      </c>
      <c r="N391" s="28">
        <f t="shared" si="79"/>
        <v>0</v>
      </c>
      <c r="O391" s="29" t="str">
        <f t="shared" si="80"/>
        <v>IIE</v>
      </c>
      <c r="P391" s="29" t="str">
        <f t="shared" si="81"/>
        <v>ESS</v>
      </c>
      <c r="Q391" s="28">
        <f t="shared" si="82"/>
        <v>0</v>
      </c>
      <c r="R391" s="30">
        <f t="shared" si="83"/>
        <v>0</v>
      </c>
    </row>
    <row r="392" spans="1:18" ht="44" customHeight="1" x14ac:dyDescent="0.15">
      <c r="A392" s="20" t="s">
        <v>49</v>
      </c>
      <c r="B392" s="20" t="s">
        <v>2073</v>
      </c>
      <c r="C392" s="20" t="s">
        <v>1976</v>
      </c>
      <c r="D392" s="21" t="s">
        <v>2173</v>
      </c>
      <c r="E392" s="22">
        <f t="shared" si="72"/>
        <v>340</v>
      </c>
      <c r="F392" s="23">
        <f t="shared" si="73"/>
        <v>8</v>
      </c>
      <c r="G392" s="24">
        <f t="shared" si="74"/>
        <v>348</v>
      </c>
      <c r="H392" s="25">
        <f t="shared" si="75"/>
        <v>0.125</v>
      </c>
      <c r="I392" s="26">
        <f t="shared" si="76"/>
        <v>0</v>
      </c>
      <c r="J392" s="27" t="str">
        <f>MID('USH2A e13 (A) - 2ry Str + Mask '!$A$2,E392,F392)</f>
        <v>)(((..((</v>
      </c>
      <c r="K392" s="26">
        <f t="shared" si="77"/>
        <v>0.25</v>
      </c>
      <c r="L392" s="27" t="str">
        <f>MID('USH2A e13 (A) - 2ry Str + Mask '!$D$2,E392,F392)</f>
        <v>)(((..((</v>
      </c>
      <c r="M392" s="26">
        <f t="shared" si="78"/>
        <v>0.25</v>
      </c>
      <c r="N392" s="28">
        <f t="shared" si="79"/>
        <v>0</v>
      </c>
      <c r="O392" s="29" t="str">
        <f t="shared" si="80"/>
        <v>ESE_SC35</v>
      </c>
      <c r="P392" s="29" t="str">
        <f t="shared" si="81"/>
        <v>ESE</v>
      </c>
      <c r="Q392" s="28">
        <f t="shared" si="82"/>
        <v>0</v>
      </c>
      <c r="R392" s="30">
        <f t="shared" si="83"/>
        <v>0</v>
      </c>
    </row>
    <row r="393" spans="1:18" ht="32" customHeight="1" x14ac:dyDescent="0.15">
      <c r="A393" s="20" t="s">
        <v>35</v>
      </c>
      <c r="B393" s="20" t="s">
        <v>2054</v>
      </c>
      <c r="C393" s="20" t="s">
        <v>37</v>
      </c>
      <c r="D393" s="21" t="s">
        <v>875</v>
      </c>
      <c r="E393" s="22">
        <f t="shared" si="72"/>
        <v>342</v>
      </c>
      <c r="F393" s="23">
        <f t="shared" si="73"/>
        <v>6</v>
      </c>
      <c r="G393" s="24">
        <f t="shared" si="74"/>
        <v>348</v>
      </c>
      <c r="H393" s="25">
        <f t="shared" si="75"/>
        <v>0.16666666666666666</v>
      </c>
      <c r="I393" s="26">
        <f t="shared" si="76"/>
        <v>0</v>
      </c>
      <c r="J393" s="27" t="str">
        <f>MID('USH2A e13 (A) - 2ry Str + Mask '!$A$2,E393,F393)</f>
        <v>((..((</v>
      </c>
      <c r="K393" s="26">
        <f t="shared" si="77"/>
        <v>0.33333333333333331</v>
      </c>
      <c r="L393" s="27" t="str">
        <f>MID('USH2A e13 (A) - 2ry Str + Mask '!$D$2,E393,F393)</f>
        <v>((..((</v>
      </c>
      <c r="M393" s="26">
        <f t="shared" si="78"/>
        <v>0.33333333333333331</v>
      </c>
      <c r="N393" s="28">
        <f t="shared" si="79"/>
        <v>0</v>
      </c>
      <c r="O393" s="29" t="str">
        <f t="shared" si="80"/>
        <v>EIE</v>
      </c>
      <c r="P393" s="29" t="str">
        <f t="shared" si="81"/>
        <v>ESE</v>
      </c>
      <c r="Q393" s="28">
        <f t="shared" si="82"/>
        <v>0</v>
      </c>
      <c r="R393" s="30">
        <f t="shared" si="83"/>
        <v>0</v>
      </c>
    </row>
    <row r="394" spans="1:18" ht="44" customHeight="1" x14ac:dyDescent="0.15">
      <c r="A394" s="20" t="s">
        <v>65</v>
      </c>
      <c r="B394" s="20" t="s">
        <v>2509</v>
      </c>
      <c r="C394" s="20" t="s">
        <v>1546</v>
      </c>
      <c r="D394" s="21" t="s">
        <v>877</v>
      </c>
      <c r="E394" s="22">
        <f t="shared" si="72"/>
        <v>343</v>
      </c>
      <c r="F394" s="23">
        <f t="shared" si="73"/>
        <v>6</v>
      </c>
      <c r="G394" s="24">
        <f t="shared" si="74"/>
        <v>349</v>
      </c>
      <c r="H394" s="25">
        <f t="shared" si="75"/>
        <v>0</v>
      </c>
      <c r="I394" s="26">
        <f t="shared" si="76"/>
        <v>-0.16666666666666666</v>
      </c>
      <c r="J394" s="27" t="str">
        <f>MID('USH2A e13 (A) - 2ry Str + Mask '!$A$2,E394,F394)</f>
        <v>(..(((</v>
      </c>
      <c r="K394" s="26">
        <f t="shared" si="77"/>
        <v>0.33333333333333331</v>
      </c>
      <c r="L394" s="27" t="str">
        <f>MID('USH2A e13 (A) - 2ry Str + Mask '!$D$2,E394,F394)</f>
        <v>(..(((</v>
      </c>
      <c r="M394" s="26">
        <f t="shared" si="78"/>
        <v>0.33333333333333331</v>
      </c>
      <c r="N394" s="28">
        <f t="shared" si="79"/>
        <v>0</v>
      </c>
      <c r="O394" s="29" t="str">
        <f t="shared" si="80"/>
        <v>ESS_hnRNPA1</v>
      </c>
      <c r="P394" s="29" t="str">
        <f t="shared" si="81"/>
        <v>ESS</v>
      </c>
      <c r="Q394" s="28">
        <f t="shared" si="82"/>
        <v>0</v>
      </c>
      <c r="R394" s="30">
        <f t="shared" si="83"/>
        <v>0</v>
      </c>
    </row>
    <row r="395" spans="1:18" ht="32" customHeight="1" x14ac:dyDescent="0.15">
      <c r="A395" s="20" t="s">
        <v>35</v>
      </c>
      <c r="B395" s="20" t="s">
        <v>2509</v>
      </c>
      <c r="C395" s="20" t="s">
        <v>37</v>
      </c>
      <c r="D395" s="21" t="s">
        <v>877</v>
      </c>
      <c r="E395" s="22">
        <f t="shared" si="72"/>
        <v>343</v>
      </c>
      <c r="F395" s="23">
        <f t="shared" si="73"/>
        <v>6</v>
      </c>
      <c r="G395" s="24">
        <f t="shared" si="74"/>
        <v>349</v>
      </c>
      <c r="H395" s="25">
        <f t="shared" si="75"/>
        <v>0.16666666666666666</v>
      </c>
      <c r="I395" s="26">
        <f t="shared" si="76"/>
        <v>0</v>
      </c>
      <c r="J395" s="27" t="str">
        <f>MID('USH2A e13 (A) - 2ry Str + Mask '!$A$2,E395,F395)</f>
        <v>(..(((</v>
      </c>
      <c r="K395" s="26">
        <f t="shared" si="77"/>
        <v>0.33333333333333331</v>
      </c>
      <c r="L395" s="27" t="str">
        <f>MID('USH2A e13 (A) - 2ry Str + Mask '!$D$2,E395,F395)</f>
        <v>(..(((</v>
      </c>
      <c r="M395" s="26">
        <f t="shared" si="78"/>
        <v>0.33333333333333331</v>
      </c>
      <c r="N395" s="28">
        <f t="shared" si="79"/>
        <v>0</v>
      </c>
      <c r="O395" s="29" t="str">
        <f t="shared" si="80"/>
        <v>EIE</v>
      </c>
      <c r="P395" s="29" t="str">
        <f t="shared" si="81"/>
        <v>ESE</v>
      </c>
      <c r="Q395" s="28">
        <f t="shared" si="82"/>
        <v>0</v>
      </c>
      <c r="R395" s="30">
        <f t="shared" si="83"/>
        <v>0</v>
      </c>
    </row>
    <row r="396" spans="1:18" ht="32" customHeight="1" x14ac:dyDescent="0.15">
      <c r="A396" s="20" t="s">
        <v>31</v>
      </c>
      <c r="B396" s="20" t="s">
        <v>2510</v>
      </c>
      <c r="C396" s="20" t="s">
        <v>2511</v>
      </c>
      <c r="D396" s="21" t="s">
        <v>884</v>
      </c>
      <c r="E396" s="22">
        <f t="shared" si="72"/>
        <v>345</v>
      </c>
      <c r="F396" s="23">
        <f t="shared" si="73"/>
        <v>8</v>
      </c>
      <c r="G396" s="24">
        <f t="shared" si="74"/>
        <v>353</v>
      </c>
      <c r="H396" s="25">
        <f t="shared" si="75"/>
        <v>0.125</v>
      </c>
      <c r="I396" s="26">
        <f t="shared" si="76"/>
        <v>0</v>
      </c>
      <c r="J396" s="27" t="str">
        <f>MID('USH2A e13 (A) - 2ry Str + Mask '!$A$2,E396,F396)</f>
        <v>.(((....</v>
      </c>
      <c r="K396" s="26">
        <f t="shared" si="77"/>
        <v>0.625</v>
      </c>
      <c r="L396" s="27" t="str">
        <f>MID('USH2A e13 (A) - 2ry Str + Mask '!$D$2,E396,F396)</f>
        <v>.(((....</v>
      </c>
      <c r="M396" s="26">
        <f t="shared" si="78"/>
        <v>0.625</v>
      </c>
      <c r="N396" s="28">
        <f t="shared" si="79"/>
        <v>0</v>
      </c>
      <c r="O396" s="29" t="str">
        <f t="shared" si="80"/>
        <v>PESE</v>
      </c>
      <c r="P396" s="29" t="str">
        <f t="shared" si="81"/>
        <v>ESE</v>
      </c>
      <c r="Q396" s="28">
        <f t="shared" si="82"/>
        <v>0</v>
      </c>
      <c r="R396" s="30">
        <f t="shared" si="83"/>
        <v>0</v>
      </c>
    </row>
    <row r="397" spans="1:18" ht="44" customHeight="1" x14ac:dyDescent="0.15">
      <c r="A397" s="20" t="s">
        <v>78</v>
      </c>
      <c r="B397" s="20" t="s">
        <v>2512</v>
      </c>
      <c r="C397" s="20" t="s">
        <v>2513</v>
      </c>
      <c r="D397" s="21" t="s">
        <v>888</v>
      </c>
      <c r="E397" s="22">
        <f t="shared" si="72"/>
        <v>346</v>
      </c>
      <c r="F397" s="23">
        <f t="shared" si="73"/>
        <v>6</v>
      </c>
      <c r="G397" s="24">
        <f t="shared" si="74"/>
        <v>352</v>
      </c>
      <c r="H397" s="25">
        <f t="shared" si="75"/>
        <v>0.16666666666666666</v>
      </c>
      <c r="I397" s="26">
        <f t="shared" si="76"/>
        <v>0</v>
      </c>
      <c r="J397" s="27" t="str">
        <f>MID('USH2A e13 (A) - 2ry Str + Mask '!$A$2,E397,F397)</f>
        <v>(((...</v>
      </c>
      <c r="K397" s="26">
        <f t="shared" si="77"/>
        <v>0.5</v>
      </c>
      <c r="L397" s="27" t="str">
        <f>MID('USH2A e13 (A) - 2ry Str + Mask '!$D$2,E397,F397)</f>
        <v>(((...</v>
      </c>
      <c r="M397" s="26">
        <f t="shared" si="78"/>
        <v>0.5</v>
      </c>
      <c r="N397" s="28">
        <f t="shared" si="79"/>
        <v>0</v>
      </c>
      <c r="O397" s="29" t="str">
        <f t="shared" si="80"/>
        <v>ESE_SRp55</v>
      </c>
      <c r="P397" s="29" t="str">
        <f t="shared" si="81"/>
        <v>ESE</v>
      </c>
      <c r="Q397" s="28">
        <f t="shared" si="82"/>
        <v>0</v>
      </c>
      <c r="R397" s="30">
        <f t="shared" si="83"/>
        <v>0</v>
      </c>
    </row>
    <row r="398" spans="1:18" ht="32" customHeight="1" x14ac:dyDescent="0.15">
      <c r="A398" s="20" t="s">
        <v>31</v>
      </c>
      <c r="B398" s="20" t="s">
        <v>2514</v>
      </c>
      <c r="C398" s="20" t="s">
        <v>2515</v>
      </c>
      <c r="D398" s="21" t="s">
        <v>888</v>
      </c>
      <c r="E398" s="22">
        <f t="shared" si="72"/>
        <v>346</v>
      </c>
      <c r="F398" s="23">
        <f t="shared" si="73"/>
        <v>8</v>
      </c>
      <c r="G398" s="24">
        <f t="shared" si="74"/>
        <v>354</v>
      </c>
      <c r="H398" s="25">
        <f t="shared" si="75"/>
        <v>0.125</v>
      </c>
      <c r="I398" s="26">
        <f t="shared" si="76"/>
        <v>0</v>
      </c>
      <c r="J398" s="27" t="str">
        <f>MID('USH2A e13 (A) - 2ry Str + Mask '!$A$2,E398,F398)</f>
        <v>(((....)</v>
      </c>
      <c r="K398" s="26">
        <f t="shared" si="77"/>
        <v>0.5</v>
      </c>
      <c r="L398" s="27" t="str">
        <f>MID('USH2A e13 (A) - 2ry Str + Mask '!$D$2,E398,F398)</f>
        <v>(((....)</v>
      </c>
      <c r="M398" s="26">
        <f t="shared" si="78"/>
        <v>0.5</v>
      </c>
      <c r="N398" s="28">
        <f t="shared" si="79"/>
        <v>0</v>
      </c>
      <c r="O398" s="29" t="str">
        <f t="shared" si="80"/>
        <v>PESE</v>
      </c>
      <c r="P398" s="29" t="str">
        <f t="shared" si="81"/>
        <v>ESE</v>
      </c>
      <c r="Q398" s="28">
        <f t="shared" si="82"/>
        <v>0</v>
      </c>
      <c r="R398" s="30">
        <f t="shared" si="83"/>
        <v>0</v>
      </c>
    </row>
    <row r="399" spans="1:18" ht="32" customHeight="1" x14ac:dyDescent="0.15">
      <c r="A399" s="20" t="s">
        <v>31</v>
      </c>
      <c r="B399" s="20" t="s">
        <v>1945</v>
      </c>
      <c r="C399" s="20" t="s">
        <v>1946</v>
      </c>
      <c r="D399" s="21" t="s">
        <v>895</v>
      </c>
      <c r="E399" s="22">
        <f t="shared" si="72"/>
        <v>347</v>
      </c>
      <c r="F399" s="23">
        <f t="shared" si="73"/>
        <v>8</v>
      </c>
      <c r="G399" s="24">
        <f t="shared" si="74"/>
        <v>355</v>
      </c>
      <c r="H399" s="25">
        <f t="shared" si="75"/>
        <v>0.125</v>
      </c>
      <c r="I399" s="26">
        <f t="shared" si="76"/>
        <v>0</v>
      </c>
      <c r="J399" s="27" t="str">
        <f>MID('USH2A e13 (A) - 2ry Str + Mask '!$A$2,E399,F399)</f>
        <v>((....))</v>
      </c>
      <c r="K399" s="26">
        <f t="shared" si="77"/>
        <v>0.5</v>
      </c>
      <c r="L399" s="27" t="str">
        <f>MID('USH2A e13 (A) - 2ry Str + Mask '!$D$2,E399,F399)</f>
        <v>((....))</v>
      </c>
      <c r="M399" s="26">
        <f t="shared" si="78"/>
        <v>0.5</v>
      </c>
      <c r="N399" s="28">
        <f t="shared" si="79"/>
        <v>0</v>
      </c>
      <c r="O399" s="29" t="str">
        <f t="shared" si="80"/>
        <v>PESE</v>
      </c>
      <c r="P399" s="29" t="str">
        <f t="shared" si="81"/>
        <v>ESE</v>
      </c>
      <c r="Q399" s="28">
        <f t="shared" si="82"/>
        <v>0</v>
      </c>
      <c r="R399" s="30">
        <f t="shared" si="83"/>
        <v>0</v>
      </c>
    </row>
    <row r="400" spans="1:18" ht="44" customHeight="1" x14ac:dyDescent="0.15">
      <c r="A400" s="20" t="s">
        <v>24</v>
      </c>
      <c r="B400" s="20" t="s">
        <v>2516</v>
      </c>
      <c r="C400" s="20" t="s">
        <v>2517</v>
      </c>
      <c r="D400" s="21" t="s">
        <v>910</v>
      </c>
      <c r="E400" s="22">
        <f t="shared" si="72"/>
        <v>350</v>
      </c>
      <c r="F400" s="23">
        <f t="shared" si="73"/>
        <v>8</v>
      </c>
      <c r="G400" s="24">
        <f t="shared" si="74"/>
        <v>358</v>
      </c>
      <c r="H400" s="25">
        <f t="shared" si="75"/>
        <v>0</v>
      </c>
      <c r="I400" s="26">
        <f t="shared" si="76"/>
        <v>-0.125</v>
      </c>
      <c r="J400" s="27" t="str">
        <f>MID('USH2A e13 (A) - 2ry Str + Mask '!$A$2,E400,F400)</f>
        <v>...))).)</v>
      </c>
      <c r="K400" s="26">
        <f t="shared" si="77"/>
        <v>0.5</v>
      </c>
      <c r="L400" s="27" t="str">
        <f>MID('USH2A e13 (A) - 2ry Str + Mask '!$D$2,E400,F400)</f>
        <v>...))).)</v>
      </c>
      <c r="M400" s="26">
        <f t="shared" si="78"/>
        <v>0.5</v>
      </c>
      <c r="N400" s="28">
        <f t="shared" si="79"/>
        <v>0</v>
      </c>
      <c r="O400" s="29" t="str">
        <f t="shared" si="80"/>
        <v>Sironi_motif3</v>
      </c>
      <c r="P400" s="29" t="str">
        <f t="shared" si="81"/>
        <v>ESS</v>
      </c>
      <c r="Q400" s="28">
        <f t="shared" si="82"/>
        <v>0</v>
      </c>
      <c r="R400" s="30">
        <f t="shared" si="83"/>
        <v>0</v>
      </c>
    </row>
    <row r="401" spans="1:18" ht="32" customHeight="1" x14ac:dyDescent="0.15">
      <c r="A401" s="20" t="s">
        <v>31</v>
      </c>
      <c r="B401" s="20" t="s">
        <v>2516</v>
      </c>
      <c r="C401" s="20" t="s">
        <v>2518</v>
      </c>
      <c r="D401" s="21" t="s">
        <v>910</v>
      </c>
      <c r="E401" s="22">
        <f t="shared" si="72"/>
        <v>350</v>
      </c>
      <c r="F401" s="23">
        <f t="shared" si="73"/>
        <v>8</v>
      </c>
      <c r="G401" s="24">
        <f t="shared" si="74"/>
        <v>358</v>
      </c>
      <c r="H401" s="25">
        <f t="shared" si="75"/>
        <v>0.125</v>
      </c>
      <c r="I401" s="26">
        <f t="shared" si="76"/>
        <v>0</v>
      </c>
      <c r="J401" s="27" t="str">
        <f>MID('USH2A e13 (A) - 2ry Str + Mask '!$A$2,E401,F401)</f>
        <v>...))).)</v>
      </c>
      <c r="K401" s="26">
        <f t="shared" si="77"/>
        <v>0.5</v>
      </c>
      <c r="L401" s="27" t="str">
        <f>MID('USH2A e13 (A) - 2ry Str + Mask '!$D$2,E401,F401)</f>
        <v>...))).)</v>
      </c>
      <c r="M401" s="26">
        <f t="shared" si="78"/>
        <v>0.5</v>
      </c>
      <c r="N401" s="28">
        <f t="shared" si="79"/>
        <v>0</v>
      </c>
      <c r="O401" s="29" t="str">
        <f t="shared" si="80"/>
        <v>PESE</v>
      </c>
      <c r="P401" s="29" t="str">
        <f t="shared" si="81"/>
        <v>ESE</v>
      </c>
      <c r="Q401" s="28">
        <f t="shared" si="82"/>
        <v>0</v>
      </c>
      <c r="R401" s="30">
        <f t="shared" si="83"/>
        <v>0</v>
      </c>
    </row>
    <row r="402" spans="1:18" ht="32" customHeight="1" x14ac:dyDescent="0.15">
      <c r="A402" s="20" t="s">
        <v>35</v>
      </c>
      <c r="B402" s="20" t="s">
        <v>2519</v>
      </c>
      <c r="C402" s="20" t="s">
        <v>37</v>
      </c>
      <c r="D402" s="21" t="s">
        <v>920</v>
      </c>
      <c r="E402" s="22">
        <f t="shared" si="72"/>
        <v>352</v>
      </c>
      <c r="F402" s="23">
        <f t="shared" si="73"/>
        <v>6</v>
      </c>
      <c r="G402" s="24">
        <f t="shared" si="74"/>
        <v>358</v>
      </c>
      <c r="H402" s="25">
        <f t="shared" si="75"/>
        <v>0.16666666666666666</v>
      </c>
      <c r="I402" s="26">
        <f t="shared" si="76"/>
        <v>0</v>
      </c>
      <c r="J402" s="27" t="str">
        <f>MID('USH2A e13 (A) - 2ry Str + Mask '!$A$2,E402,F402)</f>
        <v>.))).)</v>
      </c>
      <c r="K402" s="26">
        <f t="shared" si="77"/>
        <v>0.33333333333333331</v>
      </c>
      <c r="L402" s="27" t="str">
        <f>MID('USH2A e13 (A) - 2ry Str + Mask '!$D$2,E402,F402)</f>
        <v>.))).)</v>
      </c>
      <c r="M402" s="26">
        <f t="shared" si="78"/>
        <v>0.33333333333333331</v>
      </c>
      <c r="N402" s="28">
        <f t="shared" si="79"/>
        <v>0</v>
      </c>
      <c r="O402" s="29" t="str">
        <f t="shared" si="80"/>
        <v>EIE</v>
      </c>
      <c r="P402" s="29" t="str">
        <f t="shared" si="81"/>
        <v>ESE</v>
      </c>
      <c r="Q402" s="28">
        <f t="shared" si="82"/>
        <v>0</v>
      </c>
      <c r="R402" s="30">
        <f t="shared" si="83"/>
        <v>0</v>
      </c>
    </row>
    <row r="403" spans="1:18" ht="32" customHeight="1" x14ac:dyDescent="0.15">
      <c r="A403" s="20" t="s">
        <v>35</v>
      </c>
      <c r="B403" s="20" t="s">
        <v>2520</v>
      </c>
      <c r="C403" s="20" t="s">
        <v>37</v>
      </c>
      <c r="D403" s="21" t="s">
        <v>925</v>
      </c>
      <c r="E403" s="22">
        <f t="shared" si="72"/>
        <v>353</v>
      </c>
      <c r="F403" s="23">
        <f t="shared" si="73"/>
        <v>6</v>
      </c>
      <c r="G403" s="24">
        <f t="shared" si="74"/>
        <v>359</v>
      </c>
      <c r="H403" s="25">
        <f t="shared" si="75"/>
        <v>0.16666666666666666</v>
      </c>
      <c r="I403" s="26">
        <f t="shared" si="76"/>
        <v>0</v>
      </c>
      <c r="J403" s="27" t="str">
        <f>MID('USH2A e13 (A) - 2ry Str + Mask '!$A$2,E403,F403)</f>
        <v>))).))</v>
      </c>
      <c r="K403" s="26">
        <f t="shared" si="77"/>
        <v>0.16666666666666666</v>
      </c>
      <c r="L403" s="27" t="str">
        <f>MID('USH2A e13 (A) - 2ry Str + Mask '!$D$2,E403,F403)</f>
        <v>))).))</v>
      </c>
      <c r="M403" s="26">
        <f t="shared" si="78"/>
        <v>0.16666666666666666</v>
      </c>
      <c r="N403" s="28">
        <f t="shared" si="79"/>
        <v>0</v>
      </c>
      <c r="O403" s="29" t="str">
        <f t="shared" si="80"/>
        <v>EIE</v>
      </c>
      <c r="P403" s="29" t="str">
        <f t="shared" si="81"/>
        <v>ESE</v>
      </c>
      <c r="Q403" s="28">
        <f t="shared" si="82"/>
        <v>0</v>
      </c>
      <c r="R403" s="30">
        <f t="shared" si="83"/>
        <v>0</v>
      </c>
    </row>
    <row r="404" spans="1:18" ht="32" customHeight="1" x14ac:dyDescent="0.15">
      <c r="A404" s="20" t="s">
        <v>88</v>
      </c>
      <c r="B404" s="20" t="s">
        <v>2521</v>
      </c>
      <c r="C404" s="20" t="s">
        <v>662</v>
      </c>
      <c r="D404" s="21" t="s">
        <v>928</v>
      </c>
      <c r="E404" s="22">
        <f t="shared" si="72"/>
        <v>354</v>
      </c>
      <c r="F404" s="23">
        <f t="shared" si="73"/>
        <v>6</v>
      </c>
      <c r="G404" s="24">
        <f t="shared" si="74"/>
        <v>360</v>
      </c>
      <c r="H404" s="25">
        <f t="shared" si="75"/>
        <v>0.16666666666666666</v>
      </c>
      <c r="I404" s="26">
        <f t="shared" si="76"/>
        <v>0</v>
      </c>
      <c r="J404" s="27" t="str">
        <f>MID('USH2A e13 (A) - 2ry Str + Mask '!$A$2,E404,F404)</f>
        <v>)).)))</v>
      </c>
      <c r="K404" s="26">
        <f t="shared" si="77"/>
        <v>0.16666666666666666</v>
      </c>
      <c r="L404" s="27" t="str">
        <f>MID('USH2A e13 (A) - 2ry Str + Mask '!$D$2,E404,F404)</f>
        <v>)).)))</v>
      </c>
      <c r="M404" s="26">
        <f t="shared" si="78"/>
        <v>0.16666666666666666</v>
      </c>
      <c r="N404" s="28">
        <f t="shared" si="79"/>
        <v>0</v>
      </c>
      <c r="O404" s="29" t="str">
        <f t="shared" si="80"/>
        <v>ESE_9G8</v>
      </c>
      <c r="P404" s="29" t="str">
        <f t="shared" si="81"/>
        <v>ESE</v>
      </c>
      <c r="Q404" s="28">
        <f t="shared" si="82"/>
        <v>0</v>
      </c>
      <c r="R404" s="30">
        <f t="shared" si="83"/>
        <v>0</v>
      </c>
    </row>
    <row r="405" spans="1:18" ht="32" customHeight="1" x14ac:dyDescent="0.15">
      <c r="A405" s="20" t="s">
        <v>35</v>
      </c>
      <c r="B405" s="20" t="s">
        <v>2521</v>
      </c>
      <c r="C405" s="20" t="s">
        <v>37</v>
      </c>
      <c r="D405" s="21" t="s">
        <v>928</v>
      </c>
      <c r="E405" s="22">
        <f t="shared" si="72"/>
        <v>354</v>
      </c>
      <c r="F405" s="23">
        <f t="shared" si="73"/>
        <v>6</v>
      </c>
      <c r="G405" s="24">
        <f t="shared" si="74"/>
        <v>360</v>
      </c>
      <c r="H405" s="25">
        <f t="shared" si="75"/>
        <v>0.16666666666666666</v>
      </c>
      <c r="I405" s="26">
        <f t="shared" si="76"/>
        <v>0</v>
      </c>
      <c r="J405" s="27" t="str">
        <f>MID('USH2A e13 (A) - 2ry Str + Mask '!$A$2,E405,F405)</f>
        <v>)).)))</v>
      </c>
      <c r="K405" s="26">
        <f t="shared" si="77"/>
        <v>0.16666666666666666</v>
      </c>
      <c r="L405" s="27" t="str">
        <f>MID('USH2A e13 (A) - 2ry Str + Mask '!$D$2,E405,F405)</f>
        <v>)).)))</v>
      </c>
      <c r="M405" s="26">
        <f t="shared" si="78"/>
        <v>0.16666666666666666</v>
      </c>
      <c r="N405" s="28">
        <f t="shared" si="79"/>
        <v>0</v>
      </c>
      <c r="O405" s="29" t="str">
        <f t="shared" si="80"/>
        <v>EIE</v>
      </c>
      <c r="P405" s="29" t="str">
        <f t="shared" si="81"/>
        <v>ESE</v>
      </c>
      <c r="Q405" s="28">
        <f t="shared" si="82"/>
        <v>0</v>
      </c>
      <c r="R405" s="30">
        <f t="shared" si="83"/>
        <v>0</v>
      </c>
    </row>
    <row r="406" spans="1:18" ht="32" customHeight="1" x14ac:dyDescent="0.15">
      <c r="A406" s="20" t="s">
        <v>35</v>
      </c>
      <c r="B406" s="20" t="s">
        <v>2522</v>
      </c>
      <c r="C406" s="20" t="s">
        <v>37</v>
      </c>
      <c r="D406" s="21" t="s">
        <v>934</v>
      </c>
      <c r="E406" s="22">
        <f t="shared" si="72"/>
        <v>355</v>
      </c>
      <c r="F406" s="23">
        <f t="shared" si="73"/>
        <v>6</v>
      </c>
      <c r="G406" s="24">
        <f t="shared" si="74"/>
        <v>361</v>
      </c>
      <c r="H406" s="25">
        <f t="shared" si="75"/>
        <v>0.16666666666666666</v>
      </c>
      <c r="I406" s="26">
        <f t="shared" si="76"/>
        <v>0</v>
      </c>
      <c r="J406" s="27" t="str">
        <f>MID('USH2A e13 (A) - 2ry Str + Mask '!$A$2,E406,F406)</f>
        <v>).)))(</v>
      </c>
      <c r="K406" s="26">
        <f t="shared" si="77"/>
        <v>0.16666666666666666</v>
      </c>
      <c r="L406" s="27" t="str">
        <f>MID('USH2A e13 (A) - 2ry Str + Mask '!$D$2,E406,F406)</f>
        <v>).)))(</v>
      </c>
      <c r="M406" s="26">
        <f t="shared" si="78"/>
        <v>0.16666666666666666</v>
      </c>
      <c r="N406" s="28">
        <f t="shared" si="79"/>
        <v>0</v>
      </c>
      <c r="O406" s="29" t="str">
        <f t="shared" si="80"/>
        <v>EIE</v>
      </c>
      <c r="P406" s="29" t="str">
        <f t="shared" si="81"/>
        <v>ESE</v>
      </c>
      <c r="Q406" s="28">
        <f t="shared" si="82"/>
        <v>0</v>
      </c>
      <c r="R406" s="30">
        <f t="shared" si="83"/>
        <v>0</v>
      </c>
    </row>
    <row r="407" spans="1:18" ht="44" customHeight="1" x14ac:dyDescent="0.15">
      <c r="A407" s="20" t="s">
        <v>24</v>
      </c>
      <c r="B407" s="20" t="s">
        <v>2523</v>
      </c>
      <c r="C407" s="20" t="s">
        <v>2524</v>
      </c>
      <c r="D407" s="21" t="s">
        <v>934</v>
      </c>
      <c r="E407" s="22">
        <f t="shared" si="72"/>
        <v>355</v>
      </c>
      <c r="F407" s="23">
        <f t="shared" si="73"/>
        <v>8</v>
      </c>
      <c r="G407" s="24">
        <f t="shared" si="74"/>
        <v>363</v>
      </c>
      <c r="H407" s="25">
        <f t="shared" si="75"/>
        <v>0</v>
      </c>
      <c r="I407" s="26">
        <f t="shared" si="76"/>
        <v>-0.125</v>
      </c>
      <c r="J407" s="27" t="str">
        <f>MID('USH2A e13 (A) - 2ry Str + Mask '!$A$2,E407,F407)</f>
        <v>).)))((.</v>
      </c>
      <c r="K407" s="26">
        <f t="shared" si="77"/>
        <v>0.25</v>
      </c>
      <c r="L407" s="27" t="str">
        <f>MID('USH2A e13 (A) - 2ry Str + Mask '!$D$2,E407,F407)</f>
        <v>).)))((.</v>
      </c>
      <c r="M407" s="26">
        <f t="shared" si="78"/>
        <v>0.25</v>
      </c>
      <c r="N407" s="28">
        <f t="shared" si="79"/>
        <v>0</v>
      </c>
      <c r="O407" s="29" t="str">
        <f t="shared" si="80"/>
        <v>Sironi_motif3</v>
      </c>
      <c r="P407" s="29" t="str">
        <f t="shared" si="81"/>
        <v>ESS</v>
      </c>
      <c r="Q407" s="28">
        <f t="shared" si="82"/>
        <v>0</v>
      </c>
      <c r="R407" s="30">
        <f t="shared" si="83"/>
        <v>0</v>
      </c>
    </row>
    <row r="408" spans="1:18" ht="32" customHeight="1" x14ac:dyDescent="0.15">
      <c r="A408" s="20" t="s">
        <v>35</v>
      </c>
      <c r="B408" s="20" t="s">
        <v>2525</v>
      </c>
      <c r="C408" s="20" t="s">
        <v>37</v>
      </c>
      <c r="D408" s="21" t="s">
        <v>938</v>
      </c>
      <c r="E408" s="22">
        <f t="shared" si="72"/>
        <v>357</v>
      </c>
      <c r="F408" s="23">
        <f t="shared" si="73"/>
        <v>6</v>
      </c>
      <c r="G408" s="24">
        <f t="shared" si="74"/>
        <v>363</v>
      </c>
      <c r="H408" s="25">
        <f t="shared" si="75"/>
        <v>0.16666666666666666</v>
      </c>
      <c r="I408" s="26">
        <f t="shared" si="76"/>
        <v>0</v>
      </c>
      <c r="J408" s="27" t="str">
        <f>MID('USH2A e13 (A) - 2ry Str + Mask '!$A$2,E408,F408)</f>
        <v>)))((.</v>
      </c>
      <c r="K408" s="26">
        <f t="shared" si="77"/>
        <v>0.16666666666666666</v>
      </c>
      <c r="L408" s="27" t="str">
        <f>MID('USH2A e13 (A) - 2ry Str + Mask '!$D$2,E408,F408)</f>
        <v>)))((.</v>
      </c>
      <c r="M408" s="26">
        <f t="shared" si="78"/>
        <v>0.16666666666666666</v>
      </c>
      <c r="N408" s="28">
        <f t="shared" si="79"/>
        <v>0</v>
      </c>
      <c r="O408" s="29" t="str">
        <f t="shared" si="80"/>
        <v>EIE</v>
      </c>
      <c r="P408" s="29" t="str">
        <f t="shared" si="81"/>
        <v>ESE</v>
      </c>
      <c r="Q408" s="28">
        <f t="shared" si="82"/>
        <v>0</v>
      </c>
      <c r="R408" s="30">
        <f t="shared" si="83"/>
        <v>0</v>
      </c>
    </row>
    <row r="409" spans="1:18" ht="44" customHeight="1" x14ac:dyDescent="0.15">
      <c r="A409" s="20" t="s">
        <v>49</v>
      </c>
      <c r="B409" s="20" t="s">
        <v>2526</v>
      </c>
      <c r="C409" s="20" t="s">
        <v>761</v>
      </c>
      <c r="D409" s="21" t="s">
        <v>938</v>
      </c>
      <c r="E409" s="22">
        <f t="shared" si="72"/>
        <v>357</v>
      </c>
      <c r="F409" s="23">
        <f t="shared" si="73"/>
        <v>8</v>
      </c>
      <c r="G409" s="24">
        <f t="shared" si="74"/>
        <v>365</v>
      </c>
      <c r="H409" s="25">
        <f t="shared" si="75"/>
        <v>0.125</v>
      </c>
      <c r="I409" s="26">
        <f t="shared" si="76"/>
        <v>0</v>
      </c>
      <c r="J409" s="27" t="str">
        <f>MID('USH2A e13 (A) - 2ry Str + Mask '!$A$2,E409,F409)</f>
        <v>)))((..(</v>
      </c>
      <c r="K409" s="26">
        <f t="shared" si="77"/>
        <v>0.25</v>
      </c>
      <c r="L409" s="27" t="str">
        <f>MID('USH2A e13 (A) - 2ry Str + Mask '!$D$2,E409,F409)</f>
        <v>)))((..(</v>
      </c>
      <c r="M409" s="26">
        <f t="shared" si="78"/>
        <v>0.25</v>
      </c>
      <c r="N409" s="28">
        <f t="shared" si="79"/>
        <v>0</v>
      </c>
      <c r="O409" s="29" t="str">
        <f t="shared" si="80"/>
        <v>ESE_SC35</v>
      </c>
      <c r="P409" s="29" t="str">
        <f t="shared" si="81"/>
        <v>ESE</v>
      </c>
      <c r="Q409" s="28">
        <f t="shared" si="82"/>
        <v>0</v>
      </c>
      <c r="R409" s="30">
        <f t="shared" si="83"/>
        <v>0</v>
      </c>
    </row>
    <row r="410" spans="1:18" ht="32" customHeight="1" x14ac:dyDescent="0.15">
      <c r="A410" s="20" t="s">
        <v>46</v>
      </c>
      <c r="B410" s="20" t="s">
        <v>2527</v>
      </c>
      <c r="C410" s="20" t="s">
        <v>37</v>
      </c>
      <c r="D410" s="21" t="s">
        <v>1660</v>
      </c>
      <c r="E410" s="22">
        <f t="shared" si="72"/>
        <v>361</v>
      </c>
      <c r="F410" s="23">
        <f t="shared" si="73"/>
        <v>6</v>
      </c>
      <c r="G410" s="24">
        <f t="shared" si="74"/>
        <v>367</v>
      </c>
      <c r="H410" s="25">
        <f t="shared" si="75"/>
        <v>0</v>
      </c>
      <c r="I410" s="26">
        <f t="shared" si="76"/>
        <v>-0.16666666666666666</v>
      </c>
      <c r="J410" s="27" t="str">
        <f>MID('USH2A e13 (A) - 2ry Str + Mask '!$A$2,E410,F410)</f>
        <v>(..(((</v>
      </c>
      <c r="K410" s="26">
        <f t="shared" si="77"/>
        <v>0.33333333333333331</v>
      </c>
      <c r="L410" s="27" t="str">
        <f>MID('USH2A e13 (A) - 2ry Str + Mask '!$D$2,E410,F410)</f>
        <v>(..(((</v>
      </c>
      <c r="M410" s="26">
        <f t="shared" si="78"/>
        <v>0.33333333333333331</v>
      </c>
      <c r="N410" s="28">
        <f t="shared" si="79"/>
        <v>0</v>
      </c>
      <c r="O410" s="29" t="str">
        <f t="shared" si="80"/>
        <v>IIE</v>
      </c>
      <c r="P410" s="29" t="str">
        <f t="shared" si="81"/>
        <v>ESS</v>
      </c>
      <c r="Q410" s="28">
        <f t="shared" si="82"/>
        <v>0</v>
      </c>
      <c r="R410" s="30">
        <f t="shared" si="83"/>
        <v>0</v>
      </c>
    </row>
    <row r="411" spans="1:18" ht="32" customHeight="1" x14ac:dyDescent="0.15">
      <c r="A411" s="20" t="s">
        <v>46</v>
      </c>
      <c r="B411" s="20" t="s">
        <v>2284</v>
      </c>
      <c r="C411" s="20" t="s">
        <v>37</v>
      </c>
      <c r="D411" s="21" t="s">
        <v>951</v>
      </c>
      <c r="E411" s="22">
        <f t="shared" si="72"/>
        <v>362</v>
      </c>
      <c r="F411" s="23">
        <f t="shared" si="73"/>
        <v>6</v>
      </c>
      <c r="G411" s="24">
        <f t="shared" si="74"/>
        <v>368</v>
      </c>
      <c r="H411" s="25">
        <f t="shared" si="75"/>
        <v>0</v>
      </c>
      <c r="I411" s="26">
        <f t="shared" si="76"/>
        <v>-0.16666666666666666</v>
      </c>
      <c r="J411" s="27" t="str">
        <f>MID('USH2A e13 (A) - 2ry Str + Mask '!$A$2,E411,F411)</f>
        <v>..((((</v>
      </c>
      <c r="K411" s="26">
        <f t="shared" si="77"/>
        <v>0.33333333333333331</v>
      </c>
      <c r="L411" s="27" t="str">
        <f>MID('USH2A e13 (A) - 2ry Str + Mask '!$D$2,E411,F411)</f>
        <v>..((((</v>
      </c>
      <c r="M411" s="26">
        <f t="shared" si="78"/>
        <v>0.33333333333333331</v>
      </c>
      <c r="N411" s="28">
        <f t="shared" si="79"/>
        <v>0</v>
      </c>
      <c r="O411" s="29" t="str">
        <f t="shared" si="80"/>
        <v>IIE</v>
      </c>
      <c r="P411" s="29" t="str">
        <f t="shared" si="81"/>
        <v>ESS</v>
      </c>
      <c r="Q411" s="28">
        <f t="shared" si="82"/>
        <v>0</v>
      </c>
      <c r="R411" s="30">
        <f t="shared" si="83"/>
        <v>0</v>
      </c>
    </row>
    <row r="412" spans="1:18" ht="32" customHeight="1" x14ac:dyDescent="0.15">
      <c r="A412" s="20" t="s">
        <v>46</v>
      </c>
      <c r="B412" s="20" t="s">
        <v>2528</v>
      </c>
      <c r="C412" s="20" t="s">
        <v>37</v>
      </c>
      <c r="D412" s="21" t="s">
        <v>952</v>
      </c>
      <c r="E412" s="22">
        <f t="shared" si="72"/>
        <v>363</v>
      </c>
      <c r="F412" s="23">
        <f t="shared" si="73"/>
        <v>6</v>
      </c>
      <c r="G412" s="24">
        <f t="shared" si="74"/>
        <v>369</v>
      </c>
      <c r="H412" s="25">
        <f t="shared" si="75"/>
        <v>0</v>
      </c>
      <c r="I412" s="26">
        <f t="shared" si="76"/>
        <v>-0.16666666666666666</v>
      </c>
      <c r="J412" s="27" t="str">
        <f>MID('USH2A e13 (A) - 2ry Str + Mask '!$A$2,E412,F412)</f>
        <v>.(((((</v>
      </c>
      <c r="K412" s="26">
        <f t="shared" si="77"/>
        <v>0.16666666666666666</v>
      </c>
      <c r="L412" s="27" t="str">
        <f>MID('USH2A e13 (A) - 2ry Str + Mask '!$D$2,E412,F412)</f>
        <v>.(((((</v>
      </c>
      <c r="M412" s="26">
        <f t="shared" si="78"/>
        <v>0.16666666666666666</v>
      </c>
      <c r="N412" s="28">
        <f t="shared" si="79"/>
        <v>0</v>
      </c>
      <c r="O412" s="29" t="str">
        <f t="shared" si="80"/>
        <v>IIE</v>
      </c>
      <c r="P412" s="29" t="str">
        <f t="shared" si="81"/>
        <v>ESS</v>
      </c>
      <c r="Q412" s="28">
        <f t="shared" si="82"/>
        <v>0</v>
      </c>
      <c r="R412" s="30">
        <f t="shared" si="83"/>
        <v>0</v>
      </c>
    </row>
    <row r="413" spans="1:18" ht="44" customHeight="1" x14ac:dyDescent="0.15">
      <c r="A413" s="20" t="s">
        <v>69</v>
      </c>
      <c r="B413" s="20" t="s">
        <v>2529</v>
      </c>
      <c r="C413" s="20" t="s">
        <v>2255</v>
      </c>
      <c r="D413" s="21" t="s">
        <v>952</v>
      </c>
      <c r="E413" s="22">
        <f t="shared" si="72"/>
        <v>363</v>
      </c>
      <c r="F413" s="23">
        <f t="shared" si="73"/>
        <v>7</v>
      </c>
      <c r="G413" s="24">
        <f t="shared" si="74"/>
        <v>370</v>
      </c>
      <c r="H413" s="25">
        <f t="shared" si="75"/>
        <v>0</v>
      </c>
      <c r="I413" s="26">
        <f t="shared" si="76"/>
        <v>-0.14285714285714285</v>
      </c>
      <c r="J413" s="27" t="str">
        <f>MID('USH2A e13 (A) - 2ry Str + Mask '!$A$2,E413,F413)</f>
        <v>.((((((</v>
      </c>
      <c r="K413" s="26">
        <f t="shared" si="77"/>
        <v>0.14285714285714285</v>
      </c>
      <c r="L413" s="27" t="str">
        <f>MID('USH2A e13 (A) - 2ry Str + Mask '!$D$2,E413,F413)</f>
        <v>.((((((</v>
      </c>
      <c r="M413" s="26">
        <f t="shared" si="78"/>
        <v>0.14285714285714285</v>
      </c>
      <c r="N413" s="28">
        <f t="shared" si="79"/>
        <v>0</v>
      </c>
      <c r="O413" s="29" t="str">
        <f t="shared" si="80"/>
        <v>Sironi_motif2</v>
      </c>
      <c r="P413" s="29" t="str">
        <f t="shared" si="81"/>
        <v>ESS</v>
      </c>
      <c r="Q413" s="28">
        <f t="shared" si="82"/>
        <v>0</v>
      </c>
      <c r="R413" s="30">
        <f t="shared" si="83"/>
        <v>0</v>
      </c>
    </row>
    <row r="414" spans="1:18" ht="32" customHeight="1" x14ac:dyDescent="0.15">
      <c r="A414" s="20" t="s">
        <v>88</v>
      </c>
      <c r="B414" s="20" t="s">
        <v>2530</v>
      </c>
      <c r="C414" s="20" t="s">
        <v>2531</v>
      </c>
      <c r="D414" s="21" t="s">
        <v>954</v>
      </c>
      <c r="E414" s="22">
        <f t="shared" si="72"/>
        <v>364</v>
      </c>
      <c r="F414" s="23">
        <f t="shared" si="73"/>
        <v>6</v>
      </c>
      <c r="G414" s="24">
        <f t="shared" si="74"/>
        <v>370</v>
      </c>
      <c r="H414" s="25">
        <f t="shared" si="75"/>
        <v>0.16666666666666666</v>
      </c>
      <c r="I414" s="26">
        <f t="shared" si="76"/>
        <v>0</v>
      </c>
      <c r="J414" s="27" t="str">
        <f>MID('USH2A e13 (A) - 2ry Str + Mask '!$A$2,E414,F414)</f>
        <v>((((((</v>
      </c>
      <c r="K414" s="26">
        <f t="shared" si="77"/>
        <v>0</v>
      </c>
      <c r="L414" s="27" t="str">
        <f>MID('USH2A e13 (A) - 2ry Str + Mask '!$D$2,E414,F414)</f>
        <v>((((((</v>
      </c>
      <c r="M414" s="26">
        <f t="shared" si="78"/>
        <v>0</v>
      </c>
      <c r="N414" s="28">
        <f t="shared" si="79"/>
        <v>0</v>
      </c>
      <c r="O414" s="29" t="str">
        <f t="shared" si="80"/>
        <v>ESE_9G8</v>
      </c>
      <c r="P414" s="29" t="str">
        <f t="shared" si="81"/>
        <v>ESE</v>
      </c>
      <c r="Q414" s="28">
        <f t="shared" si="82"/>
        <v>0</v>
      </c>
      <c r="R414" s="30">
        <f t="shared" si="83"/>
        <v>0</v>
      </c>
    </row>
    <row r="415" spans="1:18" ht="32" customHeight="1" x14ac:dyDescent="0.15">
      <c r="A415" s="20" t="s">
        <v>46</v>
      </c>
      <c r="B415" s="20" t="s">
        <v>2530</v>
      </c>
      <c r="C415" s="20" t="s">
        <v>37</v>
      </c>
      <c r="D415" s="21" t="s">
        <v>954</v>
      </c>
      <c r="E415" s="22">
        <f t="shared" si="72"/>
        <v>364</v>
      </c>
      <c r="F415" s="23">
        <f t="shared" si="73"/>
        <v>6</v>
      </c>
      <c r="G415" s="24">
        <f t="shared" si="74"/>
        <v>370</v>
      </c>
      <c r="H415" s="25">
        <f t="shared" si="75"/>
        <v>0</v>
      </c>
      <c r="I415" s="26">
        <f t="shared" si="76"/>
        <v>-0.16666666666666666</v>
      </c>
      <c r="J415" s="27" t="str">
        <f>MID('USH2A e13 (A) - 2ry Str + Mask '!$A$2,E415,F415)</f>
        <v>((((((</v>
      </c>
      <c r="K415" s="26">
        <f t="shared" si="77"/>
        <v>0</v>
      </c>
      <c r="L415" s="27" t="str">
        <f>MID('USH2A e13 (A) - 2ry Str + Mask '!$D$2,E415,F415)</f>
        <v>((((((</v>
      </c>
      <c r="M415" s="26">
        <f t="shared" si="78"/>
        <v>0</v>
      </c>
      <c r="N415" s="28">
        <f t="shared" si="79"/>
        <v>0</v>
      </c>
      <c r="O415" s="29" t="str">
        <f t="shared" si="80"/>
        <v>IIE</v>
      </c>
      <c r="P415" s="29" t="str">
        <f t="shared" si="81"/>
        <v>ESS</v>
      </c>
      <c r="Q415" s="28">
        <f t="shared" si="82"/>
        <v>0</v>
      </c>
      <c r="R415" s="30">
        <f t="shared" si="83"/>
        <v>0</v>
      </c>
    </row>
    <row r="416" spans="1:18" ht="32" customHeight="1" x14ac:dyDescent="0.15">
      <c r="A416" s="20" t="s">
        <v>196</v>
      </c>
      <c r="B416" s="20" t="s">
        <v>2532</v>
      </c>
      <c r="C416" s="20" t="s">
        <v>37</v>
      </c>
      <c r="D416" s="21" t="s">
        <v>957</v>
      </c>
      <c r="E416" s="22">
        <f t="shared" si="72"/>
        <v>365</v>
      </c>
      <c r="F416" s="23">
        <f t="shared" si="73"/>
        <v>6</v>
      </c>
      <c r="G416" s="24">
        <f t="shared" si="74"/>
        <v>371</v>
      </c>
      <c r="H416" s="25">
        <f t="shared" si="75"/>
        <v>0.16666666666666666</v>
      </c>
      <c r="I416" s="26">
        <f t="shared" si="76"/>
        <v>0</v>
      </c>
      <c r="J416" s="27" t="str">
        <f>MID('USH2A e13 (A) - 2ry Str + Mask '!$A$2,E416,F416)</f>
        <v>((((((</v>
      </c>
      <c r="K416" s="26">
        <f t="shared" si="77"/>
        <v>0</v>
      </c>
      <c r="L416" s="27" t="str">
        <f>MID('USH2A e13 (A) - 2ry Str + Mask '!$D$2,E416,F416)</f>
        <v>((((((</v>
      </c>
      <c r="M416" s="26">
        <f t="shared" si="78"/>
        <v>0</v>
      </c>
      <c r="N416" s="28">
        <f t="shared" si="79"/>
        <v>0</v>
      </c>
      <c r="O416" s="29" t="str">
        <f t="shared" si="80"/>
        <v>RESCUE ESE</v>
      </c>
      <c r="P416" s="29" t="str">
        <f t="shared" si="81"/>
        <v>ESE</v>
      </c>
      <c r="Q416" s="28">
        <f t="shared" si="82"/>
        <v>0</v>
      </c>
      <c r="R416" s="30">
        <f t="shared" si="83"/>
        <v>0</v>
      </c>
    </row>
    <row r="417" spans="1:18" ht="32" customHeight="1" x14ac:dyDescent="0.15">
      <c r="A417" s="20" t="s">
        <v>46</v>
      </c>
      <c r="B417" s="20" t="s">
        <v>2532</v>
      </c>
      <c r="C417" s="20" t="s">
        <v>37</v>
      </c>
      <c r="D417" s="21" t="s">
        <v>957</v>
      </c>
      <c r="E417" s="22">
        <f t="shared" si="72"/>
        <v>365</v>
      </c>
      <c r="F417" s="23">
        <f t="shared" si="73"/>
        <v>6</v>
      </c>
      <c r="G417" s="24">
        <f t="shared" si="74"/>
        <v>371</v>
      </c>
      <c r="H417" s="25">
        <f t="shared" si="75"/>
        <v>0</v>
      </c>
      <c r="I417" s="26">
        <f t="shared" si="76"/>
        <v>-0.16666666666666666</v>
      </c>
      <c r="J417" s="27" t="str">
        <f>MID('USH2A e13 (A) - 2ry Str + Mask '!$A$2,E417,F417)</f>
        <v>((((((</v>
      </c>
      <c r="K417" s="26">
        <f t="shared" si="77"/>
        <v>0</v>
      </c>
      <c r="L417" s="27" t="str">
        <f>MID('USH2A e13 (A) - 2ry Str + Mask '!$D$2,E417,F417)</f>
        <v>((((((</v>
      </c>
      <c r="M417" s="26">
        <f t="shared" si="78"/>
        <v>0</v>
      </c>
      <c r="N417" s="28">
        <f t="shared" si="79"/>
        <v>0</v>
      </c>
      <c r="O417" s="29" t="str">
        <f t="shared" si="80"/>
        <v>IIE</v>
      </c>
      <c r="P417" s="29" t="str">
        <f t="shared" si="81"/>
        <v>ESS</v>
      </c>
      <c r="Q417" s="28">
        <f t="shared" si="82"/>
        <v>0</v>
      </c>
      <c r="R417" s="30">
        <f t="shared" si="83"/>
        <v>0</v>
      </c>
    </row>
    <row r="418" spans="1:18" ht="32" customHeight="1" x14ac:dyDescent="0.15">
      <c r="A418" s="20" t="s">
        <v>196</v>
      </c>
      <c r="B418" s="20" t="s">
        <v>1246</v>
      </c>
      <c r="C418" s="20" t="s">
        <v>37</v>
      </c>
      <c r="D418" s="21" t="s">
        <v>1676</v>
      </c>
      <c r="E418" s="22">
        <f t="shared" si="72"/>
        <v>366</v>
      </c>
      <c r="F418" s="23">
        <f t="shared" si="73"/>
        <v>6</v>
      </c>
      <c r="G418" s="24">
        <f t="shared" si="74"/>
        <v>372</v>
      </c>
      <c r="H418" s="25">
        <f t="shared" si="75"/>
        <v>0.16666666666666666</v>
      </c>
      <c r="I418" s="26">
        <f t="shared" si="76"/>
        <v>0</v>
      </c>
      <c r="J418" s="27" t="str">
        <f>MID('USH2A e13 (A) - 2ry Str + Mask '!$A$2,E418,F418)</f>
        <v>((((((</v>
      </c>
      <c r="K418" s="26">
        <f t="shared" si="77"/>
        <v>0</v>
      </c>
      <c r="L418" s="27" t="str">
        <f>MID('USH2A e13 (A) - 2ry Str + Mask '!$D$2,E418,F418)</f>
        <v>((((((</v>
      </c>
      <c r="M418" s="26">
        <f t="shared" si="78"/>
        <v>0</v>
      </c>
      <c r="N418" s="28">
        <f t="shared" si="79"/>
        <v>0</v>
      </c>
      <c r="O418" s="29" t="str">
        <f t="shared" si="80"/>
        <v>RESCUE ESE</v>
      </c>
      <c r="P418" s="29" t="str">
        <f t="shared" si="81"/>
        <v>ESE</v>
      </c>
      <c r="Q418" s="28">
        <f t="shared" si="82"/>
        <v>0</v>
      </c>
      <c r="R418" s="30">
        <f t="shared" si="83"/>
        <v>0</v>
      </c>
    </row>
    <row r="419" spans="1:18" ht="32" customHeight="1" x14ac:dyDescent="0.15">
      <c r="A419" s="20" t="s">
        <v>35</v>
      </c>
      <c r="B419" s="20" t="s">
        <v>1246</v>
      </c>
      <c r="C419" s="20" t="s">
        <v>37</v>
      </c>
      <c r="D419" s="21" t="s">
        <v>1676</v>
      </c>
      <c r="E419" s="22">
        <f t="shared" si="72"/>
        <v>366</v>
      </c>
      <c r="F419" s="23">
        <f t="shared" si="73"/>
        <v>6</v>
      </c>
      <c r="G419" s="24">
        <f t="shared" si="74"/>
        <v>372</v>
      </c>
      <c r="H419" s="25">
        <f t="shared" si="75"/>
        <v>0.16666666666666666</v>
      </c>
      <c r="I419" s="26">
        <f t="shared" si="76"/>
        <v>0</v>
      </c>
      <c r="J419" s="27" t="str">
        <f>MID('USH2A e13 (A) - 2ry Str + Mask '!$A$2,E419,F419)</f>
        <v>((((((</v>
      </c>
      <c r="K419" s="26">
        <f t="shared" si="77"/>
        <v>0</v>
      </c>
      <c r="L419" s="27" t="str">
        <f>MID('USH2A e13 (A) - 2ry Str + Mask '!$D$2,E419,F419)</f>
        <v>((((((</v>
      </c>
      <c r="M419" s="26">
        <f t="shared" si="78"/>
        <v>0</v>
      </c>
      <c r="N419" s="28">
        <f t="shared" si="79"/>
        <v>0</v>
      </c>
      <c r="O419" s="29" t="str">
        <f t="shared" si="80"/>
        <v>EIE</v>
      </c>
      <c r="P419" s="29" t="str">
        <f t="shared" si="81"/>
        <v>ESE</v>
      </c>
      <c r="Q419" s="28">
        <f t="shared" si="82"/>
        <v>0</v>
      </c>
      <c r="R419" s="30">
        <f t="shared" si="83"/>
        <v>0</v>
      </c>
    </row>
    <row r="420" spans="1:18" ht="44" customHeight="1" x14ac:dyDescent="0.15">
      <c r="A420" s="20" t="s">
        <v>69</v>
      </c>
      <c r="B420" s="20" t="s">
        <v>2533</v>
      </c>
      <c r="C420" s="20" t="s">
        <v>2534</v>
      </c>
      <c r="D420" s="21" t="s">
        <v>1676</v>
      </c>
      <c r="E420" s="22">
        <f t="shared" si="72"/>
        <v>366</v>
      </c>
      <c r="F420" s="23">
        <f t="shared" si="73"/>
        <v>7</v>
      </c>
      <c r="G420" s="24">
        <f t="shared" si="74"/>
        <v>373</v>
      </c>
      <c r="H420" s="25">
        <f t="shared" si="75"/>
        <v>0</v>
      </c>
      <c r="I420" s="26">
        <f t="shared" si="76"/>
        <v>-0.14285714285714285</v>
      </c>
      <c r="J420" s="27" t="str">
        <f>MID('USH2A e13 (A) - 2ry Str + Mask '!$A$2,E420,F420)</f>
        <v>((((((.</v>
      </c>
      <c r="K420" s="26">
        <f t="shared" si="77"/>
        <v>0.14285714285714285</v>
      </c>
      <c r="L420" s="27" t="str">
        <f>MID('USH2A e13 (A) - 2ry Str + Mask '!$D$2,E420,F420)</f>
        <v>((((((.</v>
      </c>
      <c r="M420" s="26">
        <f t="shared" si="78"/>
        <v>0.14285714285714285</v>
      </c>
      <c r="N420" s="28">
        <f t="shared" si="79"/>
        <v>0</v>
      </c>
      <c r="O420" s="29" t="str">
        <f t="shared" si="80"/>
        <v>Sironi_motif2</v>
      </c>
      <c r="P420" s="29" t="str">
        <f t="shared" si="81"/>
        <v>ESS</v>
      </c>
      <c r="Q420" s="28">
        <f t="shared" si="82"/>
        <v>0</v>
      </c>
      <c r="R420" s="30">
        <f t="shared" si="83"/>
        <v>0</v>
      </c>
    </row>
    <row r="421" spans="1:18" ht="32" customHeight="1" x14ac:dyDescent="0.15">
      <c r="A421" s="20" t="s">
        <v>88</v>
      </c>
      <c r="B421" s="20" t="s">
        <v>1679</v>
      </c>
      <c r="C421" s="20" t="s">
        <v>1680</v>
      </c>
      <c r="D421" s="21" t="s">
        <v>959</v>
      </c>
      <c r="E421" s="22">
        <f t="shared" si="72"/>
        <v>367</v>
      </c>
      <c r="F421" s="23">
        <f t="shared" si="73"/>
        <v>6</v>
      </c>
      <c r="G421" s="24">
        <f t="shared" si="74"/>
        <v>373</v>
      </c>
      <c r="H421" s="25">
        <f t="shared" si="75"/>
        <v>0.16666666666666666</v>
      </c>
      <c r="I421" s="26">
        <f t="shared" si="76"/>
        <v>0</v>
      </c>
      <c r="J421" s="27" t="str">
        <f>MID('USH2A e13 (A) - 2ry Str + Mask '!$A$2,E421,F421)</f>
        <v>(((((.</v>
      </c>
      <c r="K421" s="26">
        <f t="shared" si="77"/>
        <v>0.16666666666666666</v>
      </c>
      <c r="L421" s="27" t="str">
        <f>MID('USH2A e13 (A) - 2ry Str + Mask '!$D$2,E421,F421)</f>
        <v>(((((.</v>
      </c>
      <c r="M421" s="26">
        <f t="shared" si="78"/>
        <v>0.16666666666666666</v>
      </c>
      <c r="N421" s="28">
        <f t="shared" si="79"/>
        <v>0</v>
      </c>
      <c r="O421" s="29" t="str">
        <f t="shared" si="80"/>
        <v>ESE_9G8</v>
      </c>
      <c r="P421" s="29" t="str">
        <f t="shared" si="81"/>
        <v>ESE</v>
      </c>
      <c r="Q421" s="28">
        <f t="shared" si="82"/>
        <v>0</v>
      </c>
      <c r="R421" s="30">
        <f t="shared" si="83"/>
        <v>0</v>
      </c>
    </row>
    <row r="422" spans="1:18" ht="44" customHeight="1" x14ac:dyDescent="0.15">
      <c r="A422" s="20" t="s">
        <v>65</v>
      </c>
      <c r="B422" s="20" t="s">
        <v>1679</v>
      </c>
      <c r="C422" s="20" t="s">
        <v>778</v>
      </c>
      <c r="D422" s="21" t="s">
        <v>959</v>
      </c>
      <c r="E422" s="22">
        <f t="shared" si="72"/>
        <v>367</v>
      </c>
      <c r="F422" s="23">
        <f t="shared" si="73"/>
        <v>6</v>
      </c>
      <c r="G422" s="24">
        <f t="shared" si="74"/>
        <v>373</v>
      </c>
      <c r="H422" s="25">
        <f t="shared" si="75"/>
        <v>0</v>
      </c>
      <c r="I422" s="26">
        <f t="shared" si="76"/>
        <v>-0.16666666666666666</v>
      </c>
      <c r="J422" s="27" t="str">
        <f>MID('USH2A e13 (A) - 2ry Str + Mask '!$A$2,E422,F422)</f>
        <v>(((((.</v>
      </c>
      <c r="K422" s="26">
        <f t="shared" si="77"/>
        <v>0.16666666666666666</v>
      </c>
      <c r="L422" s="27" t="str">
        <f>MID('USH2A e13 (A) - 2ry Str + Mask '!$D$2,E422,F422)</f>
        <v>(((((.</v>
      </c>
      <c r="M422" s="26">
        <f t="shared" si="78"/>
        <v>0.16666666666666666</v>
      </c>
      <c r="N422" s="28">
        <f t="shared" si="79"/>
        <v>0</v>
      </c>
      <c r="O422" s="29" t="str">
        <f t="shared" si="80"/>
        <v>ESS_hnRNPA1</v>
      </c>
      <c r="P422" s="29" t="str">
        <f t="shared" si="81"/>
        <v>ESS</v>
      </c>
      <c r="Q422" s="28">
        <f t="shared" si="82"/>
        <v>0</v>
      </c>
      <c r="R422" s="30">
        <f t="shared" si="83"/>
        <v>0</v>
      </c>
    </row>
    <row r="423" spans="1:18" ht="44" customHeight="1" x14ac:dyDescent="0.15">
      <c r="A423" s="20" t="s">
        <v>69</v>
      </c>
      <c r="B423" s="20" t="s">
        <v>2535</v>
      </c>
      <c r="C423" s="20" t="s">
        <v>2536</v>
      </c>
      <c r="D423" s="21" t="s">
        <v>959</v>
      </c>
      <c r="E423" s="22">
        <f t="shared" si="72"/>
        <v>367</v>
      </c>
      <c r="F423" s="23">
        <f t="shared" si="73"/>
        <v>7</v>
      </c>
      <c r="G423" s="24">
        <f t="shared" si="74"/>
        <v>374</v>
      </c>
      <c r="H423" s="25">
        <f t="shared" si="75"/>
        <v>0</v>
      </c>
      <c r="I423" s="26">
        <f t="shared" si="76"/>
        <v>-0.14285714285714285</v>
      </c>
      <c r="J423" s="27" t="str">
        <f>MID('USH2A e13 (A) - 2ry Str + Mask '!$A$2,E423,F423)</f>
        <v>(((((.(</v>
      </c>
      <c r="K423" s="26">
        <f t="shared" si="77"/>
        <v>0.14285714285714285</v>
      </c>
      <c r="L423" s="27" t="str">
        <f>MID('USH2A e13 (A) - 2ry Str + Mask '!$D$2,E423,F423)</f>
        <v>(((((.(</v>
      </c>
      <c r="M423" s="26">
        <f t="shared" si="78"/>
        <v>0.14285714285714285</v>
      </c>
      <c r="N423" s="28">
        <f t="shared" si="79"/>
        <v>0</v>
      </c>
      <c r="O423" s="29" t="str">
        <f t="shared" si="80"/>
        <v>Sironi_motif2</v>
      </c>
      <c r="P423" s="29" t="str">
        <f t="shared" si="81"/>
        <v>ESS</v>
      </c>
      <c r="Q423" s="28">
        <f t="shared" si="82"/>
        <v>0</v>
      </c>
      <c r="R423" s="30">
        <f t="shared" si="83"/>
        <v>0</v>
      </c>
    </row>
    <row r="424" spans="1:18" ht="44" customHeight="1" x14ac:dyDescent="0.15">
      <c r="A424" s="20" t="s">
        <v>65</v>
      </c>
      <c r="B424" s="20" t="s">
        <v>2537</v>
      </c>
      <c r="C424" s="20" t="s">
        <v>2538</v>
      </c>
      <c r="D424" s="21" t="s">
        <v>1683</v>
      </c>
      <c r="E424" s="22">
        <f t="shared" si="72"/>
        <v>368</v>
      </c>
      <c r="F424" s="23">
        <f t="shared" si="73"/>
        <v>6</v>
      </c>
      <c r="G424" s="24">
        <f t="shared" si="74"/>
        <v>374</v>
      </c>
      <c r="H424" s="25">
        <f t="shared" si="75"/>
        <v>0</v>
      </c>
      <c r="I424" s="26">
        <f t="shared" si="76"/>
        <v>-0.16666666666666666</v>
      </c>
      <c r="J424" s="27" t="str">
        <f>MID('USH2A e13 (A) - 2ry Str + Mask '!$A$2,E424,F424)</f>
        <v>((((.(</v>
      </c>
      <c r="K424" s="26">
        <f t="shared" si="77"/>
        <v>0.16666666666666666</v>
      </c>
      <c r="L424" s="27" t="str">
        <f>MID('USH2A e13 (A) - 2ry Str + Mask '!$D$2,E424,F424)</f>
        <v>((((.(</v>
      </c>
      <c r="M424" s="26">
        <f t="shared" si="78"/>
        <v>0.16666666666666666</v>
      </c>
      <c r="N424" s="28">
        <f t="shared" si="79"/>
        <v>0</v>
      </c>
      <c r="O424" s="29" t="str">
        <f t="shared" si="80"/>
        <v>ESS_hnRNPA1</v>
      </c>
      <c r="P424" s="29" t="str">
        <f t="shared" si="81"/>
        <v>ESS</v>
      </c>
      <c r="Q424" s="28">
        <f t="shared" si="82"/>
        <v>0</v>
      </c>
      <c r="R424" s="30">
        <f t="shared" si="83"/>
        <v>0</v>
      </c>
    </row>
    <row r="425" spans="1:18" ht="32" customHeight="1" x14ac:dyDescent="0.15">
      <c r="A425" s="20" t="s">
        <v>35</v>
      </c>
      <c r="B425" s="20" t="s">
        <v>2537</v>
      </c>
      <c r="C425" s="20" t="s">
        <v>37</v>
      </c>
      <c r="D425" s="21" t="s">
        <v>1683</v>
      </c>
      <c r="E425" s="22">
        <f t="shared" si="72"/>
        <v>368</v>
      </c>
      <c r="F425" s="23">
        <f t="shared" si="73"/>
        <v>6</v>
      </c>
      <c r="G425" s="24">
        <f t="shared" si="74"/>
        <v>374</v>
      </c>
      <c r="H425" s="25">
        <f t="shared" si="75"/>
        <v>0.16666666666666666</v>
      </c>
      <c r="I425" s="26">
        <f t="shared" si="76"/>
        <v>0</v>
      </c>
      <c r="J425" s="27" t="str">
        <f>MID('USH2A e13 (A) - 2ry Str + Mask '!$A$2,E425,F425)</f>
        <v>((((.(</v>
      </c>
      <c r="K425" s="26">
        <f t="shared" si="77"/>
        <v>0.16666666666666666</v>
      </c>
      <c r="L425" s="27" t="str">
        <f>MID('USH2A e13 (A) - 2ry Str + Mask '!$D$2,E425,F425)</f>
        <v>((((.(</v>
      </c>
      <c r="M425" s="26">
        <f t="shared" si="78"/>
        <v>0.16666666666666666</v>
      </c>
      <c r="N425" s="28">
        <f t="shared" si="79"/>
        <v>0</v>
      </c>
      <c r="O425" s="29" t="str">
        <f t="shared" si="80"/>
        <v>EIE</v>
      </c>
      <c r="P425" s="29" t="str">
        <f t="shared" si="81"/>
        <v>ESE</v>
      </c>
      <c r="Q425" s="28">
        <f t="shared" si="82"/>
        <v>0</v>
      </c>
      <c r="R425" s="30">
        <f t="shared" si="83"/>
        <v>0</v>
      </c>
    </row>
    <row r="426" spans="1:18" ht="32" customHeight="1" x14ac:dyDescent="0.15">
      <c r="A426" s="20" t="s">
        <v>35</v>
      </c>
      <c r="B426" s="20" t="s">
        <v>2539</v>
      </c>
      <c r="C426" s="20" t="s">
        <v>37</v>
      </c>
      <c r="D426" s="21" t="s">
        <v>1685</v>
      </c>
      <c r="E426" s="22">
        <f t="shared" si="72"/>
        <v>370</v>
      </c>
      <c r="F426" s="23">
        <f t="shared" si="73"/>
        <v>6</v>
      </c>
      <c r="G426" s="24">
        <f t="shared" si="74"/>
        <v>376</v>
      </c>
      <c r="H426" s="25">
        <f t="shared" si="75"/>
        <v>0.16666666666666666</v>
      </c>
      <c r="I426" s="26">
        <f t="shared" si="76"/>
        <v>0</v>
      </c>
      <c r="J426" s="27" t="str">
        <f>MID('USH2A e13 (A) - 2ry Str + Mask '!$A$2,E426,F426)</f>
        <v>((.(((</v>
      </c>
      <c r="K426" s="26">
        <f t="shared" si="77"/>
        <v>0.16666666666666666</v>
      </c>
      <c r="L426" s="27" t="str">
        <f>MID('USH2A e13 (A) - 2ry Str + Mask '!$D$2,E426,F426)</f>
        <v>((.(((</v>
      </c>
      <c r="M426" s="26">
        <f t="shared" si="78"/>
        <v>0.16666666666666666</v>
      </c>
      <c r="N426" s="28">
        <f t="shared" si="79"/>
        <v>0</v>
      </c>
      <c r="O426" s="29" t="str">
        <f t="shared" si="80"/>
        <v>EIE</v>
      </c>
      <c r="P426" s="29" t="str">
        <f t="shared" si="81"/>
        <v>ESE</v>
      </c>
      <c r="Q426" s="28">
        <f t="shared" si="82"/>
        <v>0</v>
      </c>
      <c r="R426" s="30">
        <f t="shared" si="83"/>
        <v>0</v>
      </c>
    </row>
    <row r="427" spans="1:18" ht="32" customHeight="1" x14ac:dyDescent="0.15">
      <c r="A427" s="20" t="s">
        <v>88</v>
      </c>
      <c r="B427" s="20" t="s">
        <v>2540</v>
      </c>
      <c r="C427" s="20" t="s">
        <v>1380</v>
      </c>
      <c r="D427" s="21" t="s">
        <v>2541</v>
      </c>
      <c r="E427" s="22">
        <f t="shared" si="72"/>
        <v>371</v>
      </c>
      <c r="F427" s="23">
        <f t="shared" si="73"/>
        <v>6</v>
      </c>
      <c r="G427" s="24">
        <f t="shared" si="74"/>
        <v>377</v>
      </c>
      <c r="H427" s="25">
        <f t="shared" si="75"/>
        <v>0.16666666666666666</v>
      </c>
      <c r="I427" s="26">
        <f t="shared" si="76"/>
        <v>0</v>
      </c>
      <c r="J427" s="27" t="str">
        <f>MID('USH2A e13 (A) - 2ry Str + Mask '!$A$2,E427,F427)</f>
        <v>(.((((</v>
      </c>
      <c r="K427" s="26">
        <f t="shared" si="77"/>
        <v>0.16666666666666666</v>
      </c>
      <c r="L427" s="27" t="str">
        <f>MID('USH2A e13 (A) - 2ry Str + Mask '!$D$2,E427,F427)</f>
        <v>(.((((</v>
      </c>
      <c r="M427" s="26">
        <f t="shared" si="78"/>
        <v>0.16666666666666666</v>
      </c>
      <c r="N427" s="28">
        <f t="shared" si="79"/>
        <v>0</v>
      </c>
      <c r="O427" s="29" t="str">
        <f t="shared" si="80"/>
        <v>ESE_9G8</v>
      </c>
      <c r="P427" s="29" t="str">
        <f t="shared" si="81"/>
        <v>ESE</v>
      </c>
      <c r="Q427" s="28">
        <f t="shared" si="82"/>
        <v>0</v>
      </c>
      <c r="R427" s="30">
        <f t="shared" si="83"/>
        <v>0</v>
      </c>
    </row>
    <row r="428" spans="1:18" ht="32" customHeight="1" x14ac:dyDescent="0.15">
      <c r="A428" s="20" t="s">
        <v>35</v>
      </c>
      <c r="B428" s="20" t="s">
        <v>2540</v>
      </c>
      <c r="C428" s="20" t="s">
        <v>37</v>
      </c>
      <c r="D428" s="21" t="s">
        <v>2541</v>
      </c>
      <c r="E428" s="22">
        <f t="shared" si="72"/>
        <v>371</v>
      </c>
      <c r="F428" s="23">
        <f t="shared" si="73"/>
        <v>6</v>
      </c>
      <c r="G428" s="24">
        <f t="shared" si="74"/>
        <v>377</v>
      </c>
      <c r="H428" s="25">
        <f t="shared" si="75"/>
        <v>0.16666666666666666</v>
      </c>
      <c r="I428" s="26">
        <f t="shared" si="76"/>
        <v>0</v>
      </c>
      <c r="J428" s="27" t="str">
        <f>MID('USH2A e13 (A) - 2ry Str + Mask '!$A$2,E428,F428)</f>
        <v>(.((((</v>
      </c>
      <c r="K428" s="26">
        <f t="shared" si="77"/>
        <v>0.16666666666666666</v>
      </c>
      <c r="L428" s="27" t="str">
        <f>MID('USH2A e13 (A) - 2ry Str + Mask '!$D$2,E428,F428)</f>
        <v>(.((((</v>
      </c>
      <c r="M428" s="26">
        <f t="shared" si="78"/>
        <v>0.16666666666666666</v>
      </c>
      <c r="N428" s="28">
        <f t="shared" si="79"/>
        <v>0</v>
      </c>
      <c r="O428" s="29" t="str">
        <f t="shared" si="80"/>
        <v>EIE</v>
      </c>
      <c r="P428" s="29" t="str">
        <f t="shared" si="81"/>
        <v>ESE</v>
      </c>
      <c r="Q428" s="28">
        <f t="shared" si="82"/>
        <v>0</v>
      </c>
      <c r="R428" s="30">
        <f t="shared" si="83"/>
        <v>0</v>
      </c>
    </row>
    <row r="429" spans="1:18" ht="44" customHeight="1" x14ac:dyDescent="0.15">
      <c r="A429" s="20" t="s">
        <v>65</v>
      </c>
      <c r="B429" s="20" t="s">
        <v>2542</v>
      </c>
      <c r="C429" s="20" t="s">
        <v>2543</v>
      </c>
      <c r="D429" s="21" t="s">
        <v>964</v>
      </c>
      <c r="E429" s="22">
        <f t="shared" si="72"/>
        <v>372</v>
      </c>
      <c r="F429" s="23">
        <f t="shared" si="73"/>
        <v>6</v>
      </c>
      <c r="G429" s="24">
        <f t="shared" si="74"/>
        <v>378</v>
      </c>
      <c r="H429" s="25">
        <f t="shared" si="75"/>
        <v>0</v>
      </c>
      <c r="I429" s="26">
        <f t="shared" si="76"/>
        <v>-0.16666666666666666</v>
      </c>
      <c r="J429" s="27" t="str">
        <f>MID('USH2A e13 (A) - 2ry Str + Mask '!$A$2,E429,F429)</f>
        <v>.(((((</v>
      </c>
      <c r="K429" s="26">
        <f t="shared" si="77"/>
        <v>0.16666666666666666</v>
      </c>
      <c r="L429" s="27" t="str">
        <f>MID('USH2A e13 (A) - 2ry Str + Mask '!$D$2,E429,F429)</f>
        <v>.(((((</v>
      </c>
      <c r="M429" s="26">
        <f t="shared" si="78"/>
        <v>0.16666666666666666</v>
      </c>
      <c r="N429" s="28">
        <f t="shared" si="79"/>
        <v>0</v>
      </c>
      <c r="O429" s="29" t="str">
        <f t="shared" si="80"/>
        <v>ESS_hnRNPA1</v>
      </c>
      <c r="P429" s="29" t="str">
        <f t="shared" si="81"/>
        <v>ESS</v>
      </c>
      <c r="Q429" s="28">
        <f t="shared" si="82"/>
        <v>0</v>
      </c>
      <c r="R429" s="30">
        <f t="shared" si="83"/>
        <v>0</v>
      </c>
    </row>
    <row r="430" spans="1:18" ht="32" customHeight="1" x14ac:dyDescent="0.15">
      <c r="A430" s="20" t="s">
        <v>35</v>
      </c>
      <c r="B430" s="20" t="s">
        <v>2542</v>
      </c>
      <c r="C430" s="20" t="s">
        <v>37</v>
      </c>
      <c r="D430" s="21" t="s">
        <v>964</v>
      </c>
      <c r="E430" s="22">
        <f t="shared" si="72"/>
        <v>372</v>
      </c>
      <c r="F430" s="23">
        <f t="shared" si="73"/>
        <v>6</v>
      </c>
      <c r="G430" s="24">
        <f t="shared" si="74"/>
        <v>378</v>
      </c>
      <c r="H430" s="25">
        <f t="shared" si="75"/>
        <v>0.16666666666666666</v>
      </c>
      <c r="I430" s="26">
        <f t="shared" si="76"/>
        <v>0</v>
      </c>
      <c r="J430" s="27" t="str">
        <f>MID('USH2A e13 (A) - 2ry Str + Mask '!$A$2,E430,F430)</f>
        <v>.(((((</v>
      </c>
      <c r="K430" s="26">
        <f t="shared" si="77"/>
        <v>0.16666666666666666</v>
      </c>
      <c r="L430" s="27" t="str">
        <f>MID('USH2A e13 (A) - 2ry Str + Mask '!$D$2,E430,F430)</f>
        <v>.(((((</v>
      </c>
      <c r="M430" s="26">
        <f t="shared" si="78"/>
        <v>0.16666666666666666</v>
      </c>
      <c r="N430" s="28">
        <f t="shared" si="79"/>
        <v>0</v>
      </c>
      <c r="O430" s="29" t="str">
        <f t="shared" si="80"/>
        <v>EIE</v>
      </c>
      <c r="P430" s="29" t="str">
        <f t="shared" si="81"/>
        <v>ESE</v>
      </c>
      <c r="Q430" s="28">
        <f t="shared" si="82"/>
        <v>0</v>
      </c>
      <c r="R430" s="30">
        <f t="shared" si="83"/>
        <v>0</v>
      </c>
    </row>
    <row r="431" spans="1:18" ht="32" customHeight="1" x14ac:dyDescent="0.15">
      <c r="A431" s="20" t="s">
        <v>35</v>
      </c>
      <c r="B431" s="20" t="s">
        <v>1722</v>
      </c>
      <c r="C431" s="20" t="s">
        <v>37</v>
      </c>
      <c r="D431" s="21" t="s">
        <v>968</v>
      </c>
      <c r="E431" s="22">
        <f t="shared" si="72"/>
        <v>373</v>
      </c>
      <c r="F431" s="23">
        <f t="shared" si="73"/>
        <v>6</v>
      </c>
      <c r="G431" s="24">
        <f t="shared" si="74"/>
        <v>379</v>
      </c>
      <c r="H431" s="25">
        <f t="shared" si="75"/>
        <v>0.16666666666666666</v>
      </c>
      <c r="I431" s="26">
        <f t="shared" si="76"/>
        <v>0</v>
      </c>
      <c r="J431" s="27" t="str">
        <f>MID('USH2A e13 (A) - 2ry Str + Mask '!$A$2,E431,F431)</f>
        <v>((((((</v>
      </c>
      <c r="K431" s="26">
        <f t="shared" si="77"/>
        <v>0</v>
      </c>
      <c r="L431" s="27" t="str">
        <f>MID('USH2A e13 (A) - 2ry Str + Mask '!$D$2,E431,F431)</f>
        <v>((((((</v>
      </c>
      <c r="M431" s="26">
        <f t="shared" si="78"/>
        <v>0</v>
      </c>
      <c r="N431" s="28">
        <f t="shared" si="79"/>
        <v>0</v>
      </c>
      <c r="O431" s="29" t="str">
        <f t="shared" si="80"/>
        <v>EIE</v>
      </c>
      <c r="P431" s="29" t="str">
        <f t="shared" si="81"/>
        <v>ESE</v>
      </c>
      <c r="Q431" s="28">
        <f t="shared" si="82"/>
        <v>0</v>
      </c>
      <c r="R431" s="30">
        <f t="shared" si="83"/>
        <v>0</v>
      </c>
    </row>
    <row r="432" spans="1:18" ht="32" customHeight="1" x14ac:dyDescent="0.15">
      <c r="A432" s="20" t="s">
        <v>35</v>
      </c>
      <c r="B432" s="20" t="s">
        <v>1726</v>
      </c>
      <c r="C432" s="20" t="s">
        <v>37</v>
      </c>
      <c r="D432" s="21" t="s">
        <v>971</v>
      </c>
      <c r="E432" s="22">
        <f t="shared" si="72"/>
        <v>374</v>
      </c>
      <c r="F432" s="23">
        <f t="shared" si="73"/>
        <v>6</v>
      </c>
      <c r="G432" s="24">
        <f t="shared" si="74"/>
        <v>380</v>
      </c>
      <c r="H432" s="25">
        <f t="shared" si="75"/>
        <v>0.16666666666666666</v>
      </c>
      <c r="I432" s="26">
        <f t="shared" si="76"/>
        <v>0</v>
      </c>
      <c r="J432" s="27" t="str">
        <f>MID('USH2A e13 (A) - 2ry Str + Mask '!$A$2,E432,F432)</f>
        <v>(((((.</v>
      </c>
      <c r="K432" s="26">
        <f t="shared" si="77"/>
        <v>0.16666666666666666</v>
      </c>
      <c r="L432" s="27" t="str">
        <f>MID('USH2A e13 (A) - 2ry Str + Mask '!$D$2,E432,F432)</f>
        <v>(((((.</v>
      </c>
      <c r="M432" s="26">
        <f t="shared" si="78"/>
        <v>0.16666666666666666</v>
      </c>
      <c r="N432" s="28">
        <f t="shared" si="79"/>
        <v>0</v>
      </c>
      <c r="O432" s="29" t="str">
        <f t="shared" si="80"/>
        <v>EIE</v>
      </c>
      <c r="P432" s="29" t="str">
        <f t="shared" si="81"/>
        <v>ESE</v>
      </c>
      <c r="Q432" s="28">
        <f t="shared" si="82"/>
        <v>0</v>
      </c>
      <c r="R432" s="30">
        <f t="shared" si="83"/>
        <v>0</v>
      </c>
    </row>
    <row r="433" spans="1:18" ht="32" customHeight="1" x14ac:dyDescent="0.15">
      <c r="A433" s="20" t="s">
        <v>35</v>
      </c>
      <c r="B433" s="20" t="s">
        <v>2544</v>
      </c>
      <c r="C433" s="20" t="s">
        <v>37</v>
      </c>
      <c r="D433" s="21" t="s">
        <v>974</v>
      </c>
      <c r="E433" s="22">
        <f t="shared" si="72"/>
        <v>375</v>
      </c>
      <c r="F433" s="23">
        <f t="shared" si="73"/>
        <v>6</v>
      </c>
      <c r="G433" s="24">
        <f t="shared" si="74"/>
        <v>381</v>
      </c>
      <c r="H433" s="25">
        <f t="shared" si="75"/>
        <v>0.16666666666666666</v>
      </c>
      <c r="I433" s="26">
        <f t="shared" si="76"/>
        <v>0</v>
      </c>
      <c r="J433" s="27" t="str">
        <f>MID('USH2A e13 (A) - 2ry Str + Mask '!$A$2,E433,F433)</f>
        <v>((((..</v>
      </c>
      <c r="K433" s="26">
        <f t="shared" si="77"/>
        <v>0.33333333333333331</v>
      </c>
      <c r="L433" s="27" t="str">
        <f>MID('USH2A e13 (A) - 2ry Str + Mask '!$D$2,E433,F433)</f>
        <v>((((..</v>
      </c>
      <c r="M433" s="26">
        <f t="shared" si="78"/>
        <v>0.33333333333333331</v>
      </c>
      <c r="N433" s="28">
        <f t="shared" si="79"/>
        <v>0</v>
      </c>
      <c r="O433" s="29" t="str">
        <f t="shared" si="80"/>
        <v>EIE</v>
      </c>
      <c r="P433" s="29" t="str">
        <f t="shared" si="81"/>
        <v>ESE</v>
      </c>
      <c r="Q433" s="28">
        <f t="shared" si="82"/>
        <v>0</v>
      </c>
      <c r="R433" s="30">
        <f t="shared" si="83"/>
        <v>0</v>
      </c>
    </row>
    <row r="434" spans="1:18" ht="44" customHeight="1" x14ac:dyDescent="0.15">
      <c r="A434" s="20" t="s">
        <v>65</v>
      </c>
      <c r="B434" s="20" t="s">
        <v>2509</v>
      </c>
      <c r="C434" s="20" t="s">
        <v>1546</v>
      </c>
      <c r="D434" s="21" t="s">
        <v>977</v>
      </c>
      <c r="E434" s="22">
        <f t="shared" si="72"/>
        <v>376</v>
      </c>
      <c r="F434" s="23">
        <f t="shared" si="73"/>
        <v>6</v>
      </c>
      <c r="G434" s="24">
        <f t="shared" si="74"/>
        <v>382</v>
      </c>
      <c r="H434" s="25">
        <f t="shared" si="75"/>
        <v>0</v>
      </c>
      <c r="I434" s="26">
        <f t="shared" si="76"/>
        <v>-0.16666666666666666</v>
      </c>
      <c r="J434" s="27" t="str">
        <f>MID('USH2A e13 (A) - 2ry Str + Mask '!$A$2,E434,F434)</f>
        <v>(((...</v>
      </c>
      <c r="K434" s="26">
        <f t="shared" si="77"/>
        <v>0.5</v>
      </c>
      <c r="L434" s="27" t="str">
        <f>MID('USH2A e13 (A) - 2ry Str + Mask '!$D$2,E434,F434)</f>
        <v>(((...</v>
      </c>
      <c r="M434" s="26">
        <f t="shared" si="78"/>
        <v>0.5</v>
      </c>
      <c r="N434" s="28">
        <f t="shared" si="79"/>
        <v>0</v>
      </c>
      <c r="O434" s="29" t="str">
        <f t="shared" si="80"/>
        <v>ESS_hnRNPA1</v>
      </c>
      <c r="P434" s="29" t="str">
        <f t="shared" si="81"/>
        <v>ESS</v>
      </c>
      <c r="Q434" s="28">
        <f t="shared" si="82"/>
        <v>0</v>
      </c>
      <c r="R434" s="30">
        <f t="shared" si="83"/>
        <v>0</v>
      </c>
    </row>
    <row r="435" spans="1:18" ht="32" customHeight="1" x14ac:dyDescent="0.15">
      <c r="A435" s="20" t="s">
        <v>35</v>
      </c>
      <c r="B435" s="20" t="s">
        <v>2509</v>
      </c>
      <c r="C435" s="20" t="s">
        <v>37</v>
      </c>
      <c r="D435" s="21" t="s">
        <v>977</v>
      </c>
      <c r="E435" s="22">
        <f t="shared" si="72"/>
        <v>376</v>
      </c>
      <c r="F435" s="23">
        <f t="shared" si="73"/>
        <v>6</v>
      </c>
      <c r="G435" s="24">
        <f t="shared" si="74"/>
        <v>382</v>
      </c>
      <c r="H435" s="25">
        <f t="shared" si="75"/>
        <v>0.16666666666666666</v>
      </c>
      <c r="I435" s="26">
        <f t="shared" si="76"/>
        <v>0</v>
      </c>
      <c r="J435" s="27" t="str">
        <f>MID('USH2A e13 (A) - 2ry Str + Mask '!$A$2,E435,F435)</f>
        <v>(((...</v>
      </c>
      <c r="K435" s="26">
        <f t="shared" si="77"/>
        <v>0.5</v>
      </c>
      <c r="L435" s="27" t="str">
        <f>MID('USH2A e13 (A) - 2ry Str + Mask '!$D$2,E435,F435)</f>
        <v>(((...</v>
      </c>
      <c r="M435" s="26">
        <f t="shared" si="78"/>
        <v>0.5</v>
      </c>
      <c r="N435" s="28">
        <f t="shared" si="79"/>
        <v>0</v>
      </c>
      <c r="O435" s="29" t="str">
        <f t="shared" si="80"/>
        <v>EIE</v>
      </c>
      <c r="P435" s="29" t="str">
        <f t="shared" si="81"/>
        <v>ESE</v>
      </c>
      <c r="Q435" s="28">
        <f t="shared" si="82"/>
        <v>0</v>
      </c>
      <c r="R435" s="30">
        <f t="shared" si="83"/>
        <v>0</v>
      </c>
    </row>
    <row r="436" spans="1:18" ht="32" customHeight="1" x14ac:dyDescent="0.15">
      <c r="A436" s="20" t="s">
        <v>795</v>
      </c>
      <c r="B436" s="20" t="s">
        <v>2545</v>
      </c>
      <c r="C436" s="20" t="s">
        <v>2546</v>
      </c>
      <c r="D436" s="21" t="s">
        <v>986</v>
      </c>
      <c r="E436" s="22">
        <f t="shared" si="72"/>
        <v>382</v>
      </c>
      <c r="F436" s="23">
        <f t="shared" si="73"/>
        <v>5</v>
      </c>
      <c r="G436" s="24">
        <f t="shared" si="74"/>
        <v>387</v>
      </c>
      <c r="H436" s="25">
        <f t="shared" si="75"/>
        <v>0.2</v>
      </c>
      <c r="I436" s="26">
        <f t="shared" si="76"/>
        <v>0</v>
      </c>
      <c r="J436" s="27" t="str">
        <f>MID('USH2A e13 (A) - 2ry Str + Mask '!$A$2,E436,F436)</f>
        <v>.....</v>
      </c>
      <c r="K436" s="26">
        <f t="shared" si="77"/>
        <v>1</v>
      </c>
      <c r="L436" s="27" t="str">
        <f>MID('USH2A e13 (A) - 2ry Str + Mask '!$D$2,E436,F436)</f>
        <v>.....</v>
      </c>
      <c r="M436" s="26">
        <f t="shared" si="78"/>
        <v>1</v>
      </c>
      <c r="N436" s="28">
        <f t="shared" si="79"/>
        <v>0</v>
      </c>
      <c r="O436" s="29" t="str">
        <f t="shared" si="80"/>
        <v>ESE_Tra2</v>
      </c>
      <c r="P436" s="29" t="str">
        <f t="shared" si="81"/>
        <v>ESE</v>
      </c>
      <c r="Q436" s="28">
        <f t="shared" si="82"/>
        <v>0</v>
      </c>
      <c r="R436" s="30">
        <f t="shared" si="83"/>
        <v>0</v>
      </c>
    </row>
    <row r="437" spans="1:18" ht="32" customHeight="1" x14ac:dyDescent="0.15">
      <c r="A437" s="20" t="s">
        <v>184</v>
      </c>
      <c r="B437" s="20" t="s">
        <v>2547</v>
      </c>
      <c r="C437" s="20" t="s">
        <v>2548</v>
      </c>
      <c r="D437" s="21" t="s">
        <v>989</v>
      </c>
      <c r="E437" s="22">
        <f t="shared" si="72"/>
        <v>383</v>
      </c>
      <c r="F437" s="23">
        <f t="shared" si="73"/>
        <v>8</v>
      </c>
      <c r="G437" s="24">
        <f t="shared" si="74"/>
        <v>391</v>
      </c>
      <c r="H437" s="25">
        <f t="shared" si="75"/>
        <v>0</v>
      </c>
      <c r="I437" s="26">
        <f t="shared" si="76"/>
        <v>-0.125</v>
      </c>
      <c r="J437" s="27" t="str">
        <f>MID('USH2A e13 (A) - 2ry Str + Mask '!$A$2,E437,F437)</f>
        <v>........</v>
      </c>
      <c r="K437" s="26">
        <f t="shared" si="77"/>
        <v>1</v>
      </c>
      <c r="L437" s="27" t="str">
        <f>MID('USH2A e13 (A) - 2ry Str + Mask '!$D$2,E437,F437)</f>
        <v>........</v>
      </c>
      <c r="M437" s="26">
        <f t="shared" si="78"/>
        <v>1</v>
      </c>
      <c r="N437" s="28">
        <f t="shared" si="79"/>
        <v>0</v>
      </c>
      <c r="O437" s="29" t="str">
        <f t="shared" si="80"/>
        <v>PESS</v>
      </c>
      <c r="P437" s="29" t="str">
        <f t="shared" si="81"/>
        <v>ESS</v>
      </c>
      <c r="Q437" s="28">
        <f t="shared" si="82"/>
        <v>0</v>
      </c>
      <c r="R437" s="30">
        <f t="shared" si="83"/>
        <v>0</v>
      </c>
    </row>
    <row r="438" spans="1:18" ht="32" customHeight="1" x14ac:dyDescent="0.15">
      <c r="A438" s="20" t="s">
        <v>184</v>
      </c>
      <c r="B438" s="20" t="s">
        <v>2549</v>
      </c>
      <c r="C438" s="20" t="s">
        <v>2550</v>
      </c>
      <c r="D438" s="21" t="s">
        <v>1704</v>
      </c>
      <c r="E438" s="22">
        <f t="shared" si="72"/>
        <v>384</v>
      </c>
      <c r="F438" s="23">
        <f t="shared" si="73"/>
        <v>8</v>
      </c>
      <c r="G438" s="24">
        <f t="shared" si="74"/>
        <v>392</v>
      </c>
      <c r="H438" s="25">
        <f t="shared" si="75"/>
        <v>0</v>
      </c>
      <c r="I438" s="26">
        <f t="shared" si="76"/>
        <v>-0.125</v>
      </c>
      <c r="J438" s="27" t="str">
        <f>MID('USH2A e13 (A) - 2ry Str + Mask '!$A$2,E438,F438)</f>
        <v>........</v>
      </c>
      <c r="K438" s="26">
        <f t="shared" si="77"/>
        <v>1</v>
      </c>
      <c r="L438" s="27" t="str">
        <f>MID('USH2A e13 (A) - 2ry Str + Mask '!$D$2,E438,F438)</f>
        <v>........</v>
      </c>
      <c r="M438" s="26">
        <f t="shared" si="78"/>
        <v>1</v>
      </c>
      <c r="N438" s="28">
        <f t="shared" si="79"/>
        <v>0</v>
      </c>
      <c r="O438" s="29" t="str">
        <f t="shared" si="80"/>
        <v>PESS</v>
      </c>
      <c r="P438" s="29" t="str">
        <f t="shared" si="81"/>
        <v>ESS</v>
      </c>
      <c r="Q438" s="28">
        <f t="shared" si="82"/>
        <v>0</v>
      </c>
      <c r="R438" s="30">
        <f t="shared" si="83"/>
        <v>0</v>
      </c>
    </row>
    <row r="439" spans="1:18" ht="32" customHeight="1" x14ac:dyDescent="0.15">
      <c r="A439" s="20" t="s">
        <v>184</v>
      </c>
      <c r="B439" s="20" t="s">
        <v>2551</v>
      </c>
      <c r="C439" s="20" t="s">
        <v>2552</v>
      </c>
      <c r="D439" s="21" t="s">
        <v>993</v>
      </c>
      <c r="E439" s="22">
        <f t="shared" si="72"/>
        <v>385</v>
      </c>
      <c r="F439" s="23">
        <f t="shared" si="73"/>
        <v>8</v>
      </c>
      <c r="G439" s="24">
        <f t="shared" si="74"/>
        <v>393</v>
      </c>
      <c r="H439" s="25">
        <f t="shared" si="75"/>
        <v>0</v>
      </c>
      <c r="I439" s="26">
        <f t="shared" si="76"/>
        <v>-0.125</v>
      </c>
      <c r="J439" s="27" t="str">
        <f>MID('USH2A e13 (A) - 2ry Str + Mask '!$A$2,E439,F439)</f>
        <v>........</v>
      </c>
      <c r="K439" s="26">
        <f t="shared" si="77"/>
        <v>1</v>
      </c>
      <c r="L439" s="27" t="str">
        <f>MID('USH2A e13 (A) - 2ry Str + Mask '!$D$2,E439,F439)</f>
        <v>........</v>
      </c>
      <c r="M439" s="26">
        <f t="shared" si="78"/>
        <v>1</v>
      </c>
      <c r="N439" s="28">
        <f t="shared" si="79"/>
        <v>0</v>
      </c>
      <c r="O439" s="29" t="str">
        <f t="shared" si="80"/>
        <v>PESS</v>
      </c>
      <c r="P439" s="29" t="str">
        <f t="shared" si="81"/>
        <v>ESS</v>
      </c>
      <c r="Q439" s="28">
        <f t="shared" si="82"/>
        <v>0</v>
      </c>
      <c r="R439" s="30">
        <f t="shared" si="83"/>
        <v>0</v>
      </c>
    </row>
    <row r="440" spans="1:18" ht="32" customHeight="1" x14ac:dyDescent="0.15">
      <c r="A440" s="20" t="s">
        <v>46</v>
      </c>
      <c r="B440" s="20" t="s">
        <v>2527</v>
      </c>
      <c r="C440" s="20" t="s">
        <v>37</v>
      </c>
      <c r="D440" s="21" t="s">
        <v>995</v>
      </c>
      <c r="E440" s="22">
        <f t="shared" si="72"/>
        <v>386</v>
      </c>
      <c r="F440" s="23">
        <f t="shared" si="73"/>
        <v>6</v>
      </c>
      <c r="G440" s="24">
        <f t="shared" si="74"/>
        <v>392</v>
      </c>
      <c r="H440" s="25">
        <f t="shared" si="75"/>
        <v>0</v>
      </c>
      <c r="I440" s="26">
        <f t="shared" si="76"/>
        <v>-0.16666666666666666</v>
      </c>
      <c r="J440" s="27" t="str">
        <f>MID('USH2A e13 (A) - 2ry Str + Mask '!$A$2,E440,F440)</f>
        <v>......</v>
      </c>
      <c r="K440" s="26">
        <f t="shared" si="77"/>
        <v>1</v>
      </c>
      <c r="L440" s="27" t="str">
        <f>MID('USH2A e13 (A) - 2ry Str + Mask '!$D$2,E440,F440)</f>
        <v>......</v>
      </c>
      <c r="M440" s="26">
        <f t="shared" si="78"/>
        <v>1</v>
      </c>
      <c r="N440" s="28">
        <f t="shared" si="79"/>
        <v>0</v>
      </c>
      <c r="O440" s="29" t="str">
        <f t="shared" si="80"/>
        <v>IIE</v>
      </c>
      <c r="P440" s="29" t="str">
        <f t="shared" si="81"/>
        <v>ESS</v>
      </c>
      <c r="Q440" s="28">
        <f t="shared" si="82"/>
        <v>0</v>
      </c>
      <c r="R440" s="30">
        <f t="shared" si="83"/>
        <v>0</v>
      </c>
    </row>
    <row r="441" spans="1:18" ht="32" customHeight="1" x14ac:dyDescent="0.15">
      <c r="A441" s="20" t="s">
        <v>46</v>
      </c>
      <c r="B441" s="20" t="s">
        <v>2553</v>
      </c>
      <c r="C441" s="20" t="s">
        <v>37</v>
      </c>
      <c r="D441" s="21" t="s">
        <v>1000</v>
      </c>
      <c r="E441" s="22">
        <f t="shared" si="72"/>
        <v>387</v>
      </c>
      <c r="F441" s="23">
        <f t="shared" si="73"/>
        <v>6</v>
      </c>
      <c r="G441" s="24">
        <f t="shared" si="74"/>
        <v>393</v>
      </c>
      <c r="H441" s="25">
        <f t="shared" si="75"/>
        <v>0</v>
      </c>
      <c r="I441" s="26">
        <f t="shared" si="76"/>
        <v>-0.16666666666666666</v>
      </c>
      <c r="J441" s="27" t="str">
        <f>MID('USH2A e13 (A) - 2ry Str + Mask '!$A$2,E441,F441)</f>
        <v>......</v>
      </c>
      <c r="K441" s="26">
        <f t="shared" si="77"/>
        <v>1</v>
      </c>
      <c r="L441" s="27" t="str">
        <f>MID('USH2A e13 (A) - 2ry Str + Mask '!$D$2,E441,F441)</f>
        <v>......</v>
      </c>
      <c r="M441" s="26">
        <f t="shared" si="78"/>
        <v>1</v>
      </c>
      <c r="N441" s="28">
        <f t="shared" si="79"/>
        <v>0</v>
      </c>
      <c r="O441" s="29" t="str">
        <f t="shared" si="80"/>
        <v>IIE</v>
      </c>
      <c r="P441" s="29" t="str">
        <f t="shared" si="81"/>
        <v>ESS</v>
      </c>
      <c r="Q441" s="28">
        <f t="shared" si="82"/>
        <v>0</v>
      </c>
      <c r="R441" s="30">
        <f t="shared" si="83"/>
        <v>0</v>
      </c>
    </row>
    <row r="442" spans="1:18" ht="32" customHeight="1" x14ac:dyDescent="0.15">
      <c r="A442" s="20" t="s">
        <v>46</v>
      </c>
      <c r="B442" s="20" t="s">
        <v>2554</v>
      </c>
      <c r="C442" s="20" t="s">
        <v>37</v>
      </c>
      <c r="D442" s="21" t="s">
        <v>1003</v>
      </c>
      <c r="E442" s="22">
        <f t="shared" si="72"/>
        <v>388</v>
      </c>
      <c r="F442" s="23">
        <f t="shared" si="73"/>
        <v>6</v>
      </c>
      <c r="G442" s="24">
        <f t="shared" si="74"/>
        <v>394</v>
      </c>
      <c r="H442" s="25">
        <f t="shared" si="75"/>
        <v>0</v>
      </c>
      <c r="I442" s="26">
        <f t="shared" si="76"/>
        <v>-0.16666666666666666</v>
      </c>
      <c r="J442" s="27" t="str">
        <f>MID('USH2A e13 (A) - 2ry Str + Mask '!$A$2,E442,F442)</f>
        <v>......</v>
      </c>
      <c r="K442" s="26">
        <f t="shared" si="77"/>
        <v>1</v>
      </c>
      <c r="L442" s="27" t="str">
        <f>MID('USH2A e13 (A) - 2ry Str + Mask '!$D$2,E442,F442)</f>
        <v>......</v>
      </c>
      <c r="M442" s="26">
        <f t="shared" si="78"/>
        <v>1</v>
      </c>
      <c r="N442" s="28">
        <f t="shared" si="79"/>
        <v>0</v>
      </c>
      <c r="O442" s="29" t="str">
        <f t="shared" si="80"/>
        <v>IIE</v>
      </c>
      <c r="P442" s="29" t="str">
        <f t="shared" si="81"/>
        <v>ESS</v>
      </c>
      <c r="Q442" s="28">
        <f t="shared" si="82"/>
        <v>0</v>
      </c>
      <c r="R442" s="30">
        <f t="shared" si="83"/>
        <v>0</v>
      </c>
    </row>
    <row r="443" spans="1:18" ht="44" customHeight="1" x14ac:dyDescent="0.15">
      <c r="A443" s="20" t="s">
        <v>69</v>
      </c>
      <c r="B443" s="20" t="s">
        <v>2555</v>
      </c>
      <c r="C443" s="20" t="s">
        <v>1020</v>
      </c>
      <c r="D443" s="21" t="s">
        <v>1003</v>
      </c>
      <c r="E443" s="22">
        <f t="shared" si="72"/>
        <v>388</v>
      </c>
      <c r="F443" s="23">
        <f t="shared" si="73"/>
        <v>7</v>
      </c>
      <c r="G443" s="24">
        <f t="shared" si="74"/>
        <v>395</v>
      </c>
      <c r="H443" s="25">
        <f t="shared" si="75"/>
        <v>0</v>
      </c>
      <c r="I443" s="26">
        <f t="shared" si="76"/>
        <v>-0.14285714285714285</v>
      </c>
      <c r="J443" s="27" t="str">
        <f>MID('USH2A e13 (A) - 2ry Str + Mask '!$A$2,E443,F443)</f>
        <v>......(</v>
      </c>
      <c r="K443" s="26">
        <f t="shared" si="77"/>
        <v>0.8571428571428571</v>
      </c>
      <c r="L443" s="27" t="str">
        <f>MID('USH2A e13 (A) - 2ry Str + Mask '!$D$2,E443,F443)</f>
        <v>......(</v>
      </c>
      <c r="M443" s="26">
        <f t="shared" si="78"/>
        <v>0.8571428571428571</v>
      </c>
      <c r="N443" s="28">
        <f t="shared" si="79"/>
        <v>0</v>
      </c>
      <c r="O443" s="29" t="str">
        <f t="shared" si="80"/>
        <v>Sironi_motif2</v>
      </c>
      <c r="P443" s="29" t="str">
        <f t="shared" si="81"/>
        <v>ESS</v>
      </c>
      <c r="Q443" s="28">
        <f t="shared" si="82"/>
        <v>0</v>
      </c>
      <c r="R443" s="30">
        <f t="shared" si="83"/>
        <v>0</v>
      </c>
    </row>
    <row r="444" spans="1:18" ht="32" customHeight="1" x14ac:dyDescent="0.15">
      <c r="A444" s="20" t="s">
        <v>46</v>
      </c>
      <c r="B444" s="20" t="s">
        <v>2556</v>
      </c>
      <c r="C444" s="20" t="s">
        <v>37</v>
      </c>
      <c r="D444" s="21" t="s">
        <v>1007</v>
      </c>
      <c r="E444" s="22">
        <f t="shared" si="72"/>
        <v>389</v>
      </c>
      <c r="F444" s="23">
        <f t="shared" si="73"/>
        <v>6</v>
      </c>
      <c r="G444" s="24">
        <f t="shared" si="74"/>
        <v>395</v>
      </c>
      <c r="H444" s="25">
        <f t="shared" si="75"/>
        <v>0</v>
      </c>
      <c r="I444" s="26">
        <f t="shared" si="76"/>
        <v>-0.16666666666666666</v>
      </c>
      <c r="J444" s="27" t="str">
        <f>MID('USH2A e13 (A) - 2ry Str + Mask '!$A$2,E444,F444)</f>
        <v>.....(</v>
      </c>
      <c r="K444" s="26">
        <f t="shared" si="77"/>
        <v>0.83333333333333337</v>
      </c>
      <c r="L444" s="27" t="str">
        <f>MID('USH2A e13 (A) - 2ry Str + Mask '!$D$2,E444,F444)</f>
        <v>.....(</v>
      </c>
      <c r="M444" s="26">
        <f t="shared" si="78"/>
        <v>0.83333333333333337</v>
      </c>
      <c r="N444" s="28">
        <f t="shared" si="79"/>
        <v>0</v>
      </c>
      <c r="O444" s="29" t="str">
        <f t="shared" si="80"/>
        <v>IIE</v>
      </c>
      <c r="P444" s="29" t="str">
        <f t="shared" si="81"/>
        <v>ESS</v>
      </c>
      <c r="Q444" s="28">
        <f t="shared" si="82"/>
        <v>0</v>
      </c>
      <c r="R444" s="30">
        <f t="shared" si="83"/>
        <v>0</v>
      </c>
    </row>
    <row r="445" spans="1:18" ht="32" customHeight="1" x14ac:dyDescent="0.15">
      <c r="A445" s="20" t="s">
        <v>288</v>
      </c>
      <c r="B445" s="20" t="s">
        <v>2556</v>
      </c>
      <c r="C445" s="20" t="s">
        <v>37</v>
      </c>
      <c r="D445" s="21" t="s">
        <v>1007</v>
      </c>
      <c r="E445" s="22">
        <f t="shared" si="72"/>
        <v>389</v>
      </c>
      <c r="F445" s="23">
        <f t="shared" si="73"/>
        <v>6</v>
      </c>
      <c r="G445" s="24">
        <f t="shared" si="74"/>
        <v>395</v>
      </c>
      <c r="H445" s="25">
        <f t="shared" si="75"/>
        <v>0</v>
      </c>
      <c r="I445" s="26">
        <f t="shared" si="76"/>
        <v>-0.16666666666666666</v>
      </c>
      <c r="J445" s="27" t="str">
        <f>MID('USH2A e13 (A) - 2ry Str + Mask '!$A$2,E445,F445)</f>
        <v>.....(</v>
      </c>
      <c r="K445" s="26">
        <f t="shared" si="77"/>
        <v>0.83333333333333337</v>
      </c>
      <c r="L445" s="27" t="str">
        <f>MID('USH2A e13 (A) - 2ry Str + Mask '!$D$2,E445,F445)</f>
        <v>.....(</v>
      </c>
      <c r="M445" s="26">
        <f t="shared" si="78"/>
        <v>0.83333333333333337</v>
      </c>
      <c r="N445" s="28">
        <f t="shared" si="79"/>
        <v>0</v>
      </c>
      <c r="O445" s="29" t="str">
        <f t="shared" si="80"/>
        <v>Fas ESS</v>
      </c>
      <c r="P445" s="29" t="str">
        <f t="shared" si="81"/>
        <v>ESS</v>
      </c>
      <c r="Q445" s="28">
        <f t="shared" si="82"/>
        <v>0</v>
      </c>
      <c r="R445" s="30">
        <f t="shared" si="83"/>
        <v>0</v>
      </c>
    </row>
    <row r="446" spans="1:18" ht="44" customHeight="1" x14ac:dyDescent="0.15">
      <c r="A446" s="20" t="s">
        <v>69</v>
      </c>
      <c r="B446" s="20" t="s">
        <v>2557</v>
      </c>
      <c r="C446" s="20" t="s">
        <v>1388</v>
      </c>
      <c r="D446" s="21" t="s">
        <v>1007</v>
      </c>
      <c r="E446" s="22">
        <f t="shared" si="72"/>
        <v>389</v>
      </c>
      <c r="F446" s="23">
        <f t="shared" si="73"/>
        <v>7</v>
      </c>
      <c r="G446" s="24">
        <f t="shared" si="74"/>
        <v>396</v>
      </c>
      <c r="H446" s="25">
        <f t="shared" si="75"/>
        <v>0</v>
      </c>
      <c r="I446" s="26">
        <f t="shared" si="76"/>
        <v>-0.14285714285714285</v>
      </c>
      <c r="J446" s="27" t="str">
        <f>MID('USH2A e13 (A) - 2ry Str + Mask '!$A$2,E446,F446)</f>
        <v>.....((</v>
      </c>
      <c r="K446" s="26">
        <f t="shared" si="77"/>
        <v>0.7142857142857143</v>
      </c>
      <c r="L446" s="27" t="str">
        <f>MID('USH2A e13 (A) - 2ry Str + Mask '!$D$2,E446,F446)</f>
        <v>.....((</v>
      </c>
      <c r="M446" s="26">
        <f t="shared" si="78"/>
        <v>0.7142857142857143</v>
      </c>
      <c r="N446" s="28">
        <f t="shared" si="79"/>
        <v>0</v>
      </c>
      <c r="O446" s="29" t="str">
        <f t="shared" si="80"/>
        <v>Sironi_motif2</v>
      </c>
      <c r="P446" s="29" t="str">
        <f t="shared" si="81"/>
        <v>ESS</v>
      </c>
      <c r="Q446" s="28">
        <f t="shared" si="82"/>
        <v>0</v>
      </c>
      <c r="R446" s="30">
        <f t="shared" si="83"/>
        <v>0</v>
      </c>
    </row>
    <row r="447" spans="1:18" ht="32" customHeight="1" x14ac:dyDescent="0.15">
      <c r="A447" s="20" t="s">
        <v>196</v>
      </c>
      <c r="B447" s="20" t="s">
        <v>2256</v>
      </c>
      <c r="C447" s="20" t="s">
        <v>37</v>
      </c>
      <c r="D447" s="21" t="s">
        <v>1009</v>
      </c>
      <c r="E447" s="22">
        <f t="shared" si="72"/>
        <v>390</v>
      </c>
      <c r="F447" s="23">
        <f t="shared" si="73"/>
        <v>6</v>
      </c>
      <c r="G447" s="24">
        <f t="shared" si="74"/>
        <v>396</v>
      </c>
      <c r="H447" s="25">
        <f t="shared" si="75"/>
        <v>0.16666666666666666</v>
      </c>
      <c r="I447" s="26">
        <f t="shared" si="76"/>
        <v>0</v>
      </c>
      <c r="J447" s="27" t="str">
        <f>MID('USH2A e13 (A) - 2ry Str + Mask '!$A$2,E447,F447)</f>
        <v>....((</v>
      </c>
      <c r="K447" s="26">
        <f t="shared" si="77"/>
        <v>0.66666666666666663</v>
      </c>
      <c r="L447" s="27" t="str">
        <f>MID('USH2A e13 (A) - 2ry Str + Mask '!$D$2,E447,F447)</f>
        <v>....((</v>
      </c>
      <c r="M447" s="26">
        <f t="shared" si="78"/>
        <v>0.66666666666666663</v>
      </c>
      <c r="N447" s="28">
        <f t="shared" si="79"/>
        <v>0</v>
      </c>
      <c r="O447" s="29" t="str">
        <f t="shared" si="80"/>
        <v>RESCUE ESE</v>
      </c>
      <c r="P447" s="29" t="str">
        <f t="shared" si="81"/>
        <v>ESE</v>
      </c>
      <c r="Q447" s="28">
        <f t="shared" si="82"/>
        <v>0</v>
      </c>
      <c r="R447" s="30">
        <f t="shared" si="83"/>
        <v>0</v>
      </c>
    </row>
    <row r="448" spans="1:18" ht="32" customHeight="1" x14ac:dyDescent="0.15">
      <c r="A448" s="20" t="s">
        <v>35</v>
      </c>
      <c r="B448" s="20" t="s">
        <v>2256</v>
      </c>
      <c r="C448" s="20" t="s">
        <v>37</v>
      </c>
      <c r="D448" s="21" t="s">
        <v>1009</v>
      </c>
      <c r="E448" s="22">
        <f t="shared" si="72"/>
        <v>390</v>
      </c>
      <c r="F448" s="23">
        <f t="shared" si="73"/>
        <v>6</v>
      </c>
      <c r="G448" s="24">
        <f t="shared" si="74"/>
        <v>396</v>
      </c>
      <c r="H448" s="25">
        <f t="shared" si="75"/>
        <v>0.16666666666666666</v>
      </c>
      <c r="I448" s="26">
        <f t="shared" si="76"/>
        <v>0</v>
      </c>
      <c r="J448" s="27" t="str">
        <f>MID('USH2A e13 (A) - 2ry Str + Mask '!$A$2,E448,F448)</f>
        <v>....((</v>
      </c>
      <c r="K448" s="26">
        <f t="shared" si="77"/>
        <v>0.66666666666666663</v>
      </c>
      <c r="L448" s="27" t="str">
        <f>MID('USH2A e13 (A) - 2ry Str + Mask '!$D$2,E448,F448)</f>
        <v>....((</v>
      </c>
      <c r="M448" s="26">
        <f t="shared" si="78"/>
        <v>0.66666666666666663</v>
      </c>
      <c r="N448" s="28">
        <f t="shared" si="79"/>
        <v>0</v>
      </c>
      <c r="O448" s="29" t="str">
        <f t="shared" si="80"/>
        <v>EIE</v>
      </c>
      <c r="P448" s="29" t="str">
        <f t="shared" si="81"/>
        <v>ESE</v>
      </c>
      <c r="Q448" s="28">
        <f t="shared" si="82"/>
        <v>0</v>
      </c>
      <c r="R448" s="30">
        <f t="shared" si="83"/>
        <v>0</v>
      </c>
    </row>
    <row r="449" spans="1:18" ht="32" customHeight="1" x14ac:dyDescent="0.15">
      <c r="A449" s="20" t="s">
        <v>46</v>
      </c>
      <c r="B449" s="20" t="s">
        <v>2256</v>
      </c>
      <c r="C449" s="20" t="s">
        <v>37</v>
      </c>
      <c r="D449" s="21" t="s">
        <v>1009</v>
      </c>
      <c r="E449" s="22">
        <f t="shared" si="72"/>
        <v>390</v>
      </c>
      <c r="F449" s="23">
        <f t="shared" si="73"/>
        <v>6</v>
      </c>
      <c r="G449" s="24">
        <f t="shared" si="74"/>
        <v>396</v>
      </c>
      <c r="H449" s="25">
        <f t="shared" si="75"/>
        <v>0</v>
      </c>
      <c r="I449" s="26">
        <f t="shared" si="76"/>
        <v>-0.16666666666666666</v>
      </c>
      <c r="J449" s="27" t="str">
        <f>MID('USH2A e13 (A) - 2ry Str + Mask '!$A$2,E449,F449)</f>
        <v>....((</v>
      </c>
      <c r="K449" s="26">
        <f t="shared" si="77"/>
        <v>0.66666666666666663</v>
      </c>
      <c r="L449" s="27" t="str">
        <f>MID('USH2A e13 (A) - 2ry Str + Mask '!$D$2,E449,F449)</f>
        <v>....((</v>
      </c>
      <c r="M449" s="26">
        <f t="shared" si="78"/>
        <v>0.66666666666666663</v>
      </c>
      <c r="N449" s="28">
        <f t="shared" si="79"/>
        <v>0</v>
      </c>
      <c r="O449" s="29" t="str">
        <f t="shared" si="80"/>
        <v>IIE</v>
      </c>
      <c r="P449" s="29" t="str">
        <f t="shared" si="81"/>
        <v>ESS</v>
      </c>
      <c r="Q449" s="28">
        <f t="shared" si="82"/>
        <v>0</v>
      </c>
      <c r="R449" s="30">
        <f t="shared" si="83"/>
        <v>0</v>
      </c>
    </row>
    <row r="450" spans="1:18" ht="44" customHeight="1" x14ac:dyDescent="0.15">
      <c r="A450" s="20" t="s">
        <v>69</v>
      </c>
      <c r="B450" s="20" t="s">
        <v>2558</v>
      </c>
      <c r="C450" s="20" t="s">
        <v>312</v>
      </c>
      <c r="D450" s="21" t="s">
        <v>1009</v>
      </c>
      <c r="E450" s="22">
        <f t="shared" ref="E450:E513" si="84">MID(D450,12,LEN(D450)-13)+50</f>
        <v>390</v>
      </c>
      <c r="F450" s="23">
        <f t="shared" ref="F450:F513" si="85">LEN(B450)-12</f>
        <v>7</v>
      </c>
      <c r="G450" s="24">
        <f t="shared" ref="G450:G513" si="86">E450+F450</f>
        <v>397</v>
      </c>
      <c r="H450" s="25">
        <f t="shared" ref="H450:H513" si="87">IF(P450="ESE",1/F450,0)</f>
        <v>0</v>
      </c>
      <c r="I450" s="26">
        <f t="shared" ref="I450:I513" si="88">IF(P450="ESS",-1/F450,0)</f>
        <v>-0.14285714285714285</v>
      </c>
      <c r="J450" s="27" t="str">
        <f>MID('USH2A e13 (A) - 2ry Str + Mask '!$A$2,E450,F450)</f>
        <v>....(((</v>
      </c>
      <c r="K450" s="26">
        <f t="shared" ref="K450:K513" si="89">(F450-LEN(SUBSTITUTE(J450,".","")))/F450</f>
        <v>0.5714285714285714</v>
      </c>
      <c r="L450" s="27" t="str">
        <f>MID('USH2A e13 (A) - 2ry Str + Mask '!$D$2,E450,F450)</f>
        <v>....(((</v>
      </c>
      <c r="M450" s="26">
        <f t="shared" ref="M450:M513" si="90">(F450-LEN(SUBSTITUTE(L450,".","")))/F450</f>
        <v>0.5714285714285714</v>
      </c>
      <c r="N450" s="28">
        <f t="shared" ref="N450:N513" si="91">M450-K450</f>
        <v>0</v>
      </c>
      <c r="O450" s="29" t="str">
        <f t="shared" ref="O450:O513" si="92">MID(A450,11,(LEN(A450)-22))</f>
        <v>Sironi_motif2</v>
      </c>
      <c r="P450" s="29" t="str">
        <f t="shared" ref="P450:P513" si="93">MID(A450,(LEN(A450)-9),3)</f>
        <v>ESS</v>
      </c>
      <c r="Q450" s="28">
        <f t="shared" ref="Q450:Q513" si="94">IF(P450="ESE",N450,0)</f>
        <v>0</v>
      </c>
      <c r="R450" s="30">
        <f t="shared" ref="R450:R513" si="95">IF(P450="ESS",N450,0)</f>
        <v>0</v>
      </c>
    </row>
    <row r="451" spans="1:18" ht="32" customHeight="1" x14ac:dyDescent="0.15">
      <c r="A451" s="20" t="s">
        <v>35</v>
      </c>
      <c r="B451" s="20" t="s">
        <v>2559</v>
      </c>
      <c r="C451" s="20" t="s">
        <v>37</v>
      </c>
      <c r="D451" s="21" t="s">
        <v>1010</v>
      </c>
      <c r="E451" s="22">
        <f t="shared" si="84"/>
        <v>391</v>
      </c>
      <c r="F451" s="23">
        <f t="shared" si="85"/>
        <v>6</v>
      </c>
      <c r="G451" s="24">
        <f t="shared" si="86"/>
        <v>397</v>
      </c>
      <c r="H451" s="25">
        <f t="shared" si="87"/>
        <v>0.16666666666666666</v>
      </c>
      <c r="I451" s="26">
        <f t="shared" si="88"/>
        <v>0</v>
      </c>
      <c r="J451" s="27" t="str">
        <f>MID('USH2A e13 (A) - 2ry Str + Mask '!$A$2,E451,F451)</f>
        <v>...(((</v>
      </c>
      <c r="K451" s="26">
        <f t="shared" si="89"/>
        <v>0.5</v>
      </c>
      <c r="L451" s="27" t="str">
        <f>MID('USH2A e13 (A) - 2ry Str + Mask '!$D$2,E451,F451)</f>
        <v>...(((</v>
      </c>
      <c r="M451" s="26">
        <f t="shared" si="90"/>
        <v>0.5</v>
      </c>
      <c r="N451" s="28">
        <f t="shared" si="91"/>
        <v>0</v>
      </c>
      <c r="O451" s="29" t="str">
        <f t="shared" si="92"/>
        <v>EIE</v>
      </c>
      <c r="P451" s="29" t="str">
        <f t="shared" si="93"/>
        <v>ESE</v>
      </c>
      <c r="Q451" s="28">
        <f t="shared" si="94"/>
        <v>0</v>
      </c>
      <c r="R451" s="30">
        <f t="shared" si="95"/>
        <v>0</v>
      </c>
    </row>
    <row r="452" spans="1:18" ht="32" customHeight="1" x14ac:dyDescent="0.15">
      <c r="A452" s="20" t="s">
        <v>46</v>
      </c>
      <c r="B452" s="20" t="s">
        <v>2559</v>
      </c>
      <c r="C452" s="20" t="s">
        <v>37</v>
      </c>
      <c r="D452" s="21" t="s">
        <v>1010</v>
      </c>
      <c r="E452" s="22">
        <f t="shared" si="84"/>
        <v>391</v>
      </c>
      <c r="F452" s="23">
        <f t="shared" si="85"/>
        <v>6</v>
      </c>
      <c r="G452" s="24">
        <f t="shared" si="86"/>
        <v>397</v>
      </c>
      <c r="H452" s="25">
        <f t="shared" si="87"/>
        <v>0</v>
      </c>
      <c r="I452" s="26">
        <f t="shared" si="88"/>
        <v>-0.16666666666666666</v>
      </c>
      <c r="J452" s="27" t="str">
        <f>MID('USH2A e13 (A) - 2ry Str + Mask '!$A$2,E452,F452)</f>
        <v>...(((</v>
      </c>
      <c r="K452" s="26">
        <f t="shared" si="89"/>
        <v>0.5</v>
      </c>
      <c r="L452" s="27" t="str">
        <f>MID('USH2A e13 (A) - 2ry Str + Mask '!$D$2,E452,F452)</f>
        <v>...(((</v>
      </c>
      <c r="M452" s="26">
        <f t="shared" si="90"/>
        <v>0.5</v>
      </c>
      <c r="N452" s="28">
        <f t="shared" si="91"/>
        <v>0</v>
      </c>
      <c r="O452" s="29" t="str">
        <f t="shared" si="92"/>
        <v>IIE</v>
      </c>
      <c r="P452" s="29" t="str">
        <f t="shared" si="93"/>
        <v>ESS</v>
      </c>
      <c r="Q452" s="28">
        <f t="shared" si="94"/>
        <v>0</v>
      </c>
      <c r="R452" s="30">
        <f t="shared" si="95"/>
        <v>0</v>
      </c>
    </row>
    <row r="453" spans="1:18" ht="44" customHeight="1" x14ac:dyDescent="0.15">
      <c r="A453" s="20" t="s">
        <v>58</v>
      </c>
      <c r="B453" s="20" t="s">
        <v>2560</v>
      </c>
      <c r="C453" s="20" t="s">
        <v>2561</v>
      </c>
      <c r="D453" s="21" t="s">
        <v>1010</v>
      </c>
      <c r="E453" s="22">
        <f t="shared" si="84"/>
        <v>391</v>
      </c>
      <c r="F453" s="23">
        <f t="shared" si="85"/>
        <v>8</v>
      </c>
      <c r="G453" s="24">
        <f t="shared" si="86"/>
        <v>399</v>
      </c>
      <c r="H453" s="25">
        <f t="shared" si="87"/>
        <v>0</v>
      </c>
      <c r="I453" s="26">
        <f t="shared" si="88"/>
        <v>-0.125</v>
      </c>
      <c r="J453" s="27" t="str">
        <f>MID('USH2A e13 (A) - 2ry Str + Mask '!$A$2,E453,F453)</f>
        <v>...((((.</v>
      </c>
      <c r="K453" s="26">
        <f t="shared" si="89"/>
        <v>0.5</v>
      </c>
      <c r="L453" s="27" t="str">
        <f>MID('USH2A e13 (A) - 2ry Str + Mask '!$D$2,E453,F453)</f>
        <v>...((((.</v>
      </c>
      <c r="M453" s="26">
        <f t="shared" si="90"/>
        <v>0.5</v>
      </c>
      <c r="N453" s="28">
        <f t="shared" si="91"/>
        <v>0</v>
      </c>
      <c r="O453" s="29" t="str">
        <f t="shared" si="92"/>
        <v>Sironi_motif1</v>
      </c>
      <c r="P453" s="29" t="str">
        <f t="shared" si="93"/>
        <v>ESS</v>
      </c>
      <c r="Q453" s="28">
        <f t="shared" si="94"/>
        <v>0</v>
      </c>
      <c r="R453" s="30">
        <f t="shared" si="95"/>
        <v>0</v>
      </c>
    </row>
    <row r="454" spans="1:18" ht="32" customHeight="1" x14ac:dyDescent="0.15">
      <c r="A454" s="20" t="s">
        <v>35</v>
      </c>
      <c r="B454" s="20" t="s">
        <v>2562</v>
      </c>
      <c r="C454" s="20" t="s">
        <v>37</v>
      </c>
      <c r="D454" s="21" t="s">
        <v>1713</v>
      </c>
      <c r="E454" s="22">
        <f t="shared" si="84"/>
        <v>392</v>
      </c>
      <c r="F454" s="23">
        <f t="shared" si="85"/>
        <v>6</v>
      </c>
      <c r="G454" s="24">
        <f t="shared" si="86"/>
        <v>398</v>
      </c>
      <c r="H454" s="25">
        <f t="shared" si="87"/>
        <v>0.16666666666666666</v>
      </c>
      <c r="I454" s="26">
        <f t="shared" si="88"/>
        <v>0</v>
      </c>
      <c r="J454" s="27" t="str">
        <f>MID('USH2A e13 (A) - 2ry Str + Mask '!$A$2,E454,F454)</f>
        <v>..((((</v>
      </c>
      <c r="K454" s="26">
        <f t="shared" si="89"/>
        <v>0.33333333333333331</v>
      </c>
      <c r="L454" s="27" t="str">
        <f>MID('USH2A e13 (A) - 2ry Str + Mask '!$D$2,E454,F454)</f>
        <v>..((((</v>
      </c>
      <c r="M454" s="26">
        <f t="shared" si="90"/>
        <v>0.33333333333333331</v>
      </c>
      <c r="N454" s="28">
        <f t="shared" si="91"/>
        <v>0</v>
      </c>
      <c r="O454" s="29" t="str">
        <f t="shared" si="92"/>
        <v>EIE</v>
      </c>
      <c r="P454" s="29" t="str">
        <f t="shared" si="93"/>
        <v>ESE</v>
      </c>
      <c r="Q454" s="28">
        <f t="shared" si="94"/>
        <v>0</v>
      </c>
      <c r="R454" s="30">
        <f t="shared" si="95"/>
        <v>0</v>
      </c>
    </row>
    <row r="455" spans="1:18" ht="32" customHeight="1" x14ac:dyDescent="0.15">
      <c r="A455" s="20" t="s">
        <v>46</v>
      </c>
      <c r="B455" s="20" t="s">
        <v>2562</v>
      </c>
      <c r="C455" s="20" t="s">
        <v>37</v>
      </c>
      <c r="D455" s="21" t="s">
        <v>1713</v>
      </c>
      <c r="E455" s="22">
        <f t="shared" si="84"/>
        <v>392</v>
      </c>
      <c r="F455" s="23">
        <f t="shared" si="85"/>
        <v>6</v>
      </c>
      <c r="G455" s="24">
        <f t="shared" si="86"/>
        <v>398</v>
      </c>
      <c r="H455" s="25">
        <f t="shared" si="87"/>
        <v>0</v>
      </c>
      <c r="I455" s="26">
        <f t="shared" si="88"/>
        <v>-0.16666666666666666</v>
      </c>
      <c r="J455" s="27" t="str">
        <f>MID('USH2A e13 (A) - 2ry Str + Mask '!$A$2,E455,F455)</f>
        <v>..((((</v>
      </c>
      <c r="K455" s="26">
        <f t="shared" si="89"/>
        <v>0.33333333333333331</v>
      </c>
      <c r="L455" s="27" t="str">
        <f>MID('USH2A e13 (A) - 2ry Str + Mask '!$D$2,E455,F455)</f>
        <v>..((((</v>
      </c>
      <c r="M455" s="26">
        <f t="shared" si="90"/>
        <v>0.33333333333333331</v>
      </c>
      <c r="N455" s="28">
        <f t="shared" si="91"/>
        <v>0</v>
      </c>
      <c r="O455" s="29" t="str">
        <f t="shared" si="92"/>
        <v>IIE</v>
      </c>
      <c r="P455" s="29" t="str">
        <f t="shared" si="93"/>
        <v>ESS</v>
      </c>
      <c r="Q455" s="28">
        <f t="shared" si="94"/>
        <v>0</v>
      </c>
      <c r="R455" s="30">
        <f t="shared" si="95"/>
        <v>0</v>
      </c>
    </row>
    <row r="456" spans="1:18" ht="44" customHeight="1" x14ac:dyDescent="0.15">
      <c r="A456" s="20" t="s">
        <v>69</v>
      </c>
      <c r="B456" s="20" t="s">
        <v>2563</v>
      </c>
      <c r="C456" s="20" t="s">
        <v>2564</v>
      </c>
      <c r="D456" s="21" t="s">
        <v>1713</v>
      </c>
      <c r="E456" s="22">
        <f t="shared" si="84"/>
        <v>392</v>
      </c>
      <c r="F456" s="23">
        <f t="shared" si="85"/>
        <v>7</v>
      </c>
      <c r="G456" s="24">
        <f t="shared" si="86"/>
        <v>399</v>
      </c>
      <c r="H456" s="25">
        <f t="shared" si="87"/>
        <v>0</v>
      </c>
      <c r="I456" s="26">
        <f t="shared" si="88"/>
        <v>-0.14285714285714285</v>
      </c>
      <c r="J456" s="27" t="str">
        <f>MID('USH2A e13 (A) - 2ry Str + Mask '!$A$2,E456,F456)</f>
        <v>..((((.</v>
      </c>
      <c r="K456" s="26">
        <f t="shared" si="89"/>
        <v>0.42857142857142855</v>
      </c>
      <c r="L456" s="27" t="str">
        <f>MID('USH2A e13 (A) - 2ry Str + Mask '!$D$2,E456,F456)</f>
        <v>..((((.</v>
      </c>
      <c r="M456" s="26">
        <f t="shared" si="90"/>
        <v>0.42857142857142855</v>
      </c>
      <c r="N456" s="28">
        <f t="shared" si="91"/>
        <v>0</v>
      </c>
      <c r="O456" s="29" t="str">
        <f t="shared" si="92"/>
        <v>Sironi_motif2</v>
      </c>
      <c r="P456" s="29" t="str">
        <f t="shared" si="93"/>
        <v>ESS</v>
      </c>
      <c r="Q456" s="28">
        <f t="shared" si="94"/>
        <v>0</v>
      </c>
      <c r="R456" s="30">
        <f t="shared" si="95"/>
        <v>0</v>
      </c>
    </row>
    <row r="457" spans="1:18" ht="32" customHeight="1" x14ac:dyDescent="0.15">
      <c r="A457" s="20" t="s">
        <v>46</v>
      </c>
      <c r="B457" s="20" t="s">
        <v>372</v>
      </c>
      <c r="C457" s="20" t="s">
        <v>37</v>
      </c>
      <c r="D457" s="21" t="s">
        <v>1011</v>
      </c>
      <c r="E457" s="22">
        <f t="shared" si="84"/>
        <v>393</v>
      </c>
      <c r="F457" s="23">
        <f t="shared" si="85"/>
        <v>6</v>
      </c>
      <c r="G457" s="24">
        <f t="shared" si="86"/>
        <v>399</v>
      </c>
      <c r="H457" s="25">
        <f t="shared" si="87"/>
        <v>0</v>
      </c>
      <c r="I457" s="26">
        <f t="shared" si="88"/>
        <v>-0.16666666666666666</v>
      </c>
      <c r="J457" s="27" t="str">
        <f>MID('USH2A e13 (A) - 2ry Str + Mask '!$A$2,E457,F457)</f>
        <v>.((((.</v>
      </c>
      <c r="K457" s="26">
        <f t="shared" si="89"/>
        <v>0.33333333333333331</v>
      </c>
      <c r="L457" s="27" t="str">
        <f>MID('USH2A e13 (A) - 2ry Str + Mask '!$D$2,E457,F457)</f>
        <v>.((((.</v>
      </c>
      <c r="M457" s="26">
        <f t="shared" si="90"/>
        <v>0.33333333333333331</v>
      </c>
      <c r="N457" s="28">
        <f t="shared" si="91"/>
        <v>0</v>
      </c>
      <c r="O457" s="29" t="str">
        <f t="shared" si="92"/>
        <v>IIE</v>
      </c>
      <c r="P457" s="29" t="str">
        <f t="shared" si="93"/>
        <v>ESS</v>
      </c>
      <c r="Q457" s="28">
        <f t="shared" si="94"/>
        <v>0</v>
      </c>
      <c r="R457" s="30">
        <f t="shared" si="95"/>
        <v>0</v>
      </c>
    </row>
    <row r="458" spans="1:18" ht="32" customHeight="1" x14ac:dyDescent="0.15">
      <c r="A458" s="20" t="s">
        <v>288</v>
      </c>
      <c r="B458" s="20" t="s">
        <v>372</v>
      </c>
      <c r="C458" s="20" t="s">
        <v>37</v>
      </c>
      <c r="D458" s="21" t="s">
        <v>1011</v>
      </c>
      <c r="E458" s="22">
        <f t="shared" si="84"/>
        <v>393</v>
      </c>
      <c r="F458" s="23">
        <f t="shared" si="85"/>
        <v>6</v>
      </c>
      <c r="G458" s="24">
        <f t="shared" si="86"/>
        <v>399</v>
      </c>
      <c r="H458" s="25">
        <f t="shared" si="87"/>
        <v>0</v>
      </c>
      <c r="I458" s="26">
        <f t="shared" si="88"/>
        <v>-0.16666666666666666</v>
      </c>
      <c r="J458" s="27" t="str">
        <f>MID('USH2A e13 (A) - 2ry Str + Mask '!$A$2,E458,F458)</f>
        <v>.((((.</v>
      </c>
      <c r="K458" s="26">
        <f t="shared" si="89"/>
        <v>0.33333333333333331</v>
      </c>
      <c r="L458" s="27" t="str">
        <f>MID('USH2A e13 (A) - 2ry Str + Mask '!$D$2,E458,F458)</f>
        <v>.((((.</v>
      </c>
      <c r="M458" s="26">
        <f t="shared" si="90"/>
        <v>0.33333333333333331</v>
      </c>
      <c r="N458" s="28">
        <f t="shared" si="91"/>
        <v>0</v>
      </c>
      <c r="O458" s="29" t="str">
        <f t="shared" si="92"/>
        <v>Fas ESS</v>
      </c>
      <c r="P458" s="29" t="str">
        <f t="shared" si="93"/>
        <v>ESS</v>
      </c>
      <c r="Q458" s="28">
        <f t="shared" si="94"/>
        <v>0</v>
      </c>
      <c r="R458" s="30">
        <f t="shared" si="95"/>
        <v>0</v>
      </c>
    </row>
    <row r="459" spans="1:18" ht="44" customHeight="1" x14ac:dyDescent="0.15">
      <c r="A459" s="20" t="s">
        <v>69</v>
      </c>
      <c r="B459" s="20" t="s">
        <v>2565</v>
      </c>
      <c r="C459" s="20" t="s">
        <v>2566</v>
      </c>
      <c r="D459" s="21" t="s">
        <v>1011</v>
      </c>
      <c r="E459" s="22">
        <f t="shared" si="84"/>
        <v>393</v>
      </c>
      <c r="F459" s="23">
        <f t="shared" si="85"/>
        <v>7</v>
      </c>
      <c r="G459" s="24">
        <f t="shared" si="86"/>
        <v>400</v>
      </c>
      <c r="H459" s="25">
        <f t="shared" si="87"/>
        <v>0</v>
      </c>
      <c r="I459" s="26">
        <f t="shared" si="88"/>
        <v>-0.14285714285714285</v>
      </c>
      <c r="J459" s="27" t="str">
        <f>MID('USH2A e13 (A) - 2ry Str + Mask '!$A$2,E459,F459)</f>
        <v>.((((..</v>
      </c>
      <c r="K459" s="26">
        <f t="shared" si="89"/>
        <v>0.42857142857142855</v>
      </c>
      <c r="L459" s="27" t="str">
        <f>MID('USH2A e13 (A) - 2ry Str + Mask '!$D$2,E459,F459)</f>
        <v>.((((..</v>
      </c>
      <c r="M459" s="26">
        <f t="shared" si="90"/>
        <v>0.42857142857142855</v>
      </c>
      <c r="N459" s="28">
        <f t="shared" si="91"/>
        <v>0</v>
      </c>
      <c r="O459" s="29" t="str">
        <f t="shared" si="92"/>
        <v>Sironi_motif2</v>
      </c>
      <c r="P459" s="29" t="str">
        <f t="shared" si="93"/>
        <v>ESS</v>
      </c>
      <c r="Q459" s="28">
        <f t="shared" si="94"/>
        <v>0</v>
      </c>
      <c r="R459" s="30">
        <f t="shared" si="95"/>
        <v>0</v>
      </c>
    </row>
    <row r="460" spans="1:18" ht="32" customHeight="1" x14ac:dyDescent="0.15">
      <c r="A460" s="20" t="s">
        <v>88</v>
      </c>
      <c r="B460" s="20" t="s">
        <v>805</v>
      </c>
      <c r="C460" s="20" t="s">
        <v>537</v>
      </c>
      <c r="D460" s="21" t="s">
        <v>1717</v>
      </c>
      <c r="E460" s="22">
        <f t="shared" si="84"/>
        <v>394</v>
      </c>
      <c r="F460" s="23">
        <f t="shared" si="85"/>
        <v>6</v>
      </c>
      <c r="G460" s="24">
        <f t="shared" si="86"/>
        <v>400</v>
      </c>
      <c r="H460" s="25">
        <f t="shared" si="87"/>
        <v>0.16666666666666666</v>
      </c>
      <c r="I460" s="26">
        <f t="shared" si="88"/>
        <v>0</v>
      </c>
      <c r="J460" s="27" t="str">
        <f>MID('USH2A e13 (A) - 2ry Str + Mask '!$A$2,E460,F460)</f>
        <v>((((..</v>
      </c>
      <c r="K460" s="26">
        <f t="shared" si="89"/>
        <v>0.33333333333333331</v>
      </c>
      <c r="L460" s="27" t="str">
        <f>MID('USH2A e13 (A) - 2ry Str + Mask '!$D$2,E460,F460)</f>
        <v>((((..</v>
      </c>
      <c r="M460" s="26">
        <f t="shared" si="90"/>
        <v>0.33333333333333331</v>
      </c>
      <c r="N460" s="28">
        <f t="shared" si="91"/>
        <v>0</v>
      </c>
      <c r="O460" s="29" t="str">
        <f t="shared" si="92"/>
        <v>ESE_9G8</v>
      </c>
      <c r="P460" s="29" t="str">
        <f t="shared" si="93"/>
        <v>ESE</v>
      </c>
      <c r="Q460" s="28">
        <f t="shared" si="94"/>
        <v>0</v>
      </c>
      <c r="R460" s="30">
        <f t="shared" si="95"/>
        <v>0</v>
      </c>
    </row>
    <row r="461" spans="1:18" ht="44" customHeight="1" x14ac:dyDescent="0.15">
      <c r="A461" s="20" t="s">
        <v>65</v>
      </c>
      <c r="B461" s="20" t="s">
        <v>805</v>
      </c>
      <c r="C461" s="20" t="s">
        <v>807</v>
      </c>
      <c r="D461" s="21" t="s">
        <v>1717</v>
      </c>
      <c r="E461" s="22">
        <f t="shared" si="84"/>
        <v>394</v>
      </c>
      <c r="F461" s="23">
        <f t="shared" si="85"/>
        <v>6</v>
      </c>
      <c r="G461" s="24">
        <f t="shared" si="86"/>
        <v>400</v>
      </c>
      <c r="H461" s="25">
        <f t="shared" si="87"/>
        <v>0</v>
      </c>
      <c r="I461" s="26">
        <f t="shared" si="88"/>
        <v>-0.16666666666666666</v>
      </c>
      <c r="J461" s="27" t="str">
        <f>MID('USH2A e13 (A) - 2ry Str + Mask '!$A$2,E461,F461)</f>
        <v>((((..</v>
      </c>
      <c r="K461" s="26">
        <f t="shared" si="89"/>
        <v>0.33333333333333331</v>
      </c>
      <c r="L461" s="27" t="str">
        <f>MID('USH2A e13 (A) - 2ry Str + Mask '!$D$2,E461,F461)</f>
        <v>((((..</v>
      </c>
      <c r="M461" s="26">
        <f t="shared" si="90"/>
        <v>0.33333333333333331</v>
      </c>
      <c r="N461" s="28">
        <f t="shared" si="91"/>
        <v>0</v>
      </c>
      <c r="O461" s="29" t="str">
        <f t="shared" si="92"/>
        <v>ESS_hnRNPA1</v>
      </c>
      <c r="P461" s="29" t="str">
        <f t="shared" si="93"/>
        <v>ESS</v>
      </c>
      <c r="Q461" s="28">
        <f t="shared" si="94"/>
        <v>0</v>
      </c>
      <c r="R461" s="30">
        <f t="shared" si="95"/>
        <v>0</v>
      </c>
    </row>
    <row r="462" spans="1:18" ht="32" customHeight="1" x14ac:dyDescent="0.15">
      <c r="A462" s="20" t="s">
        <v>46</v>
      </c>
      <c r="B462" s="20" t="s">
        <v>805</v>
      </c>
      <c r="C462" s="20" t="s">
        <v>37</v>
      </c>
      <c r="D462" s="21" t="s">
        <v>1717</v>
      </c>
      <c r="E462" s="22">
        <f t="shared" si="84"/>
        <v>394</v>
      </c>
      <c r="F462" s="23">
        <f t="shared" si="85"/>
        <v>6</v>
      </c>
      <c r="G462" s="24">
        <f t="shared" si="86"/>
        <v>400</v>
      </c>
      <c r="H462" s="25">
        <f t="shared" si="87"/>
        <v>0</v>
      </c>
      <c r="I462" s="26">
        <f t="shared" si="88"/>
        <v>-0.16666666666666666</v>
      </c>
      <c r="J462" s="27" t="str">
        <f>MID('USH2A e13 (A) - 2ry Str + Mask '!$A$2,E462,F462)</f>
        <v>((((..</v>
      </c>
      <c r="K462" s="26">
        <f t="shared" si="89"/>
        <v>0.33333333333333331</v>
      </c>
      <c r="L462" s="27" t="str">
        <f>MID('USH2A e13 (A) - 2ry Str + Mask '!$D$2,E462,F462)</f>
        <v>((((..</v>
      </c>
      <c r="M462" s="26">
        <f t="shared" si="90"/>
        <v>0.33333333333333331</v>
      </c>
      <c r="N462" s="28">
        <f t="shared" si="91"/>
        <v>0</v>
      </c>
      <c r="O462" s="29" t="str">
        <f t="shared" si="92"/>
        <v>IIE</v>
      </c>
      <c r="P462" s="29" t="str">
        <f t="shared" si="93"/>
        <v>ESS</v>
      </c>
      <c r="Q462" s="28">
        <f t="shared" si="94"/>
        <v>0</v>
      </c>
      <c r="R462" s="30">
        <f t="shared" si="95"/>
        <v>0</v>
      </c>
    </row>
    <row r="463" spans="1:18" ht="32" customHeight="1" x14ac:dyDescent="0.15">
      <c r="A463" s="20" t="s">
        <v>35</v>
      </c>
      <c r="B463" s="20" t="s">
        <v>2567</v>
      </c>
      <c r="C463" s="20" t="s">
        <v>37</v>
      </c>
      <c r="D463" s="21" t="s">
        <v>1723</v>
      </c>
      <c r="E463" s="22">
        <f t="shared" si="84"/>
        <v>396</v>
      </c>
      <c r="F463" s="23">
        <f t="shared" si="85"/>
        <v>6</v>
      </c>
      <c r="G463" s="24">
        <f t="shared" si="86"/>
        <v>402</v>
      </c>
      <c r="H463" s="25">
        <f t="shared" si="87"/>
        <v>0.16666666666666666</v>
      </c>
      <c r="I463" s="26">
        <f t="shared" si="88"/>
        <v>0</v>
      </c>
      <c r="J463" s="27" t="str">
        <f>MID('USH2A e13 (A) - 2ry Str + Mask '!$A$2,E463,F463)</f>
        <v>((....</v>
      </c>
      <c r="K463" s="26">
        <f t="shared" si="89"/>
        <v>0.66666666666666663</v>
      </c>
      <c r="L463" s="27" t="str">
        <f>MID('USH2A e13 (A) - 2ry Str + Mask '!$D$2,E463,F463)</f>
        <v>((....</v>
      </c>
      <c r="M463" s="26">
        <f t="shared" si="90"/>
        <v>0.66666666666666663</v>
      </c>
      <c r="N463" s="28">
        <f t="shared" si="91"/>
        <v>0</v>
      </c>
      <c r="O463" s="29" t="str">
        <f t="shared" si="92"/>
        <v>EIE</v>
      </c>
      <c r="P463" s="29" t="str">
        <f t="shared" si="93"/>
        <v>ESE</v>
      </c>
      <c r="Q463" s="28">
        <f t="shared" si="94"/>
        <v>0</v>
      </c>
      <c r="R463" s="30">
        <f t="shared" si="95"/>
        <v>0</v>
      </c>
    </row>
    <row r="464" spans="1:18" ht="32" customHeight="1" x14ac:dyDescent="0.15">
      <c r="A464" s="20" t="s">
        <v>88</v>
      </c>
      <c r="B464" s="20" t="s">
        <v>2568</v>
      </c>
      <c r="C464" s="20" t="s">
        <v>2569</v>
      </c>
      <c r="D464" s="21" t="s">
        <v>1727</v>
      </c>
      <c r="E464" s="22">
        <f t="shared" si="84"/>
        <v>397</v>
      </c>
      <c r="F464" s="23">
        <f t="shared" si="85"/>
        <v>6</v>
      </c>
      <c r="G464" s="24">
        <f t="shared" si="86"/>
        <v>403</v>
      </c>
      <c r="H464" s="25">
        <f t="shared" si="87"/>
        <v>0.16666666666666666</v>
      </c>
      <c r="I464" s="26">
        <f t="shared" si="88"/>
        <v>0</v>
      </c>
      <c r="J464" s="27" t="str">
        <f>MID('USH2A e13 (A) - 2ry Str + Mask '!$A$2,E464,F464)</f>
        <v>(....)</v>
      </c>
      <c r="K464" s="26">
        <f t="shared" si="89"/>
        <v>0.66666666666666663</v>
      </c>
      <c r="L464" s="27" t="str">
        <f>MID('USH2A e13 (A) - 2ry Str + Mask '!$D$2,E464,F464)</f>
        <v>(....)</v>
      </c>
      <c r="M464" s="26">
        <f t="shared" si="90"/>
        <v>0.66666666666666663</v>
      </c>
      <c r="N464" s="28">
        <f t="shared" si="91"/>
        <v>0</v>
      </c>
      <c r="O464" s="29" t="str">
        <f t="shared" si="92"/>
        <v>ESE_9G8</v>
      </c>
      <c r="P464" s="29" t="str">
        <f t="shared" si="93"/>
        <v>ESE</v>
      </c>
      <c r="Q464" s="28">
        <f t="shared" si="94"/>
        <v>0</v>
      </c>
      <c r="R464" s="30">
        <f t="shared" si="95"/>
        <v>0</v>
      </c>
    </row>
    <row r="465" spans="1:18" ht="32" customHeight="1" x14ac:dyDescent="0.15">
      <c r="A465" s="20" t="s">
        <v>196</v>
      </c>
      <c r="B465" s="20" t="s">
        <v>2568</v>
      </c>
      <c r="C465" s="20" t="s">
        <v>37</v>
      </c>
      <c r="D465" s="21" t="s">
        <v>1727</v>
      </c>
      <c r="E465" s="22">
        <f t="shared" si="84"/>
        <v>397</v>
      </c>
      <c r="F465" s="23">
        <f t="shared" si="85"/>
        <v>6</v>
      </c>
      <c r="G465" s="24">
        <f t="shared" si="86"/>
        <v>403</v>
      </c>
      <c r="H465" s="25">
        <f t="shared" si="87"/>
        <v>0.16666666666666666</v>
      </c>
      <c r="I465" s="26">
        <f t="shared" si="88"/>
        <v>0</v>
      </c>
      <c r="J465" s="27" t="str">
        <f>MID('USH2A e13 (A) - 2ry Str + Mask '!$A$2,E465,F465)</f>
        <v>(....)</v>
      </c>
      <c r="K465" s="26">
        <f t="shared" si="89"/>
        <v>0.66666666666666663</v>
      </c>
      <c r="L465" s="27" t="str">
        <f>MID('USH2A e13 (A) - 2ry Str + Mask '!$D$2,E465,F465)</f>
        <v>(....)</v>
      </c>
      <c r="M465" s="26">
        <f t="shared" si="90"/>
        <v>0.66666666666666663</v>
      </c>
      <c r="N465" s="28">
        <f t="shared" si="91"/>
        <v>0</v>
      </c>
      <c r="O465" s="29" t="str">
        <f t="shared" si="92"/>
        <v>RESCUE ESE</v>
      </c>
      <c r="P465" s="29" t="str">
        <f t="shared" si="93"/>
        <v>ESE</v>
      </c>
      <c r="Q465" s="28">
        <f t="shared" si="94"/>
        <v>0</v>
      </c>
      <c r="R465" s="30">
        <f t="shared" si="95"/>
        <v>0</v>
      </c>
    </row>
    <row r="466" spans="1:18" ht="32" customHeight="1" x14ac:dyDescent="0.15">
      <c r="A466" s="20" t="s">
        <v>35</v>
      </c>
      <c r="B466" s="20" t="s">
        <v>2568</v>
      </c>
      <c r="C466" s="20" t="s">
        <v>37</v>
      </c>
      <c r="D466" s="21" t="s">
        <v>1727</v>
      </c>
      <c r="E466" s="22">
        <f t="shared" si="84"/>
        <v>397</v>
      </c>
      <c r="F466" s="23">
        <f t="shared" si="85"/>
        <v>6</v>
      </c>
      <c r="G466" s="24">
        <f t="shared" si="86"/>
        <v>403</v>
      </c>
      <c r="H466" s="25">
        <f t="shared" si="87"/>
        <v>0.16666666666666666</v>
      </c>
      <c r="I466" s="26">
        <f t="shared" si="88"/>
        <v>0</v>
      </c>
      <c r="J466" s="27" t="str">
        <f>MID('USH2A e13 (A) - 2ry Str + Mask '!$A$2,E466,F466)</f>
        <v>(....)</v>
      </c>
      <c r="K466" s="26">
        <f t="shared" si="89"/>
        <v>0.66666666666666663</v>
      </c>
      <c r="L466" s="27" t="str">
        <f>MID('USH2A e13 (A) - 2ry Str + Mask '!$D$2,E466,F466)</f>
        <v>(....)</v>
      </c>
      <c r="M466" s="26">
        <f t="shared" si="90"/>
        <v>0.66666666666666663</v>
      </c>
      <c r="N466" s="28">
        <f t="shared" si="91"/>
        <v>0</v>
      </c>
      <c r="O466" s="29" t="str">
        <f t="shared" si="92"/>
        <v>EIE</v>
      </c>
      <c r="P466" s="29" t="str">
        <f t="shared" si="93"/>
        <v>ESE</v>
      </c>
      <c r="Q466" s="28">
        <f t="shared" si="94"/>
        <v>0</v>
      </c>
      <c r="R466" s="30">
        <f t="shared" si="95"/>
        <v>0</v>
      </c>
    </row>
    <row r="467" spans="1:18" ht="32" customHeight="1" x14ac:dyDescent="0.15">
      <c r="A467" s="20" t="s">
        <v>31</v>
      </c>
      <c r="B467" s="20" t="s">
        <v>2570</v>
      </c>
      <c r="C467" s="20" t="s">
        <v>2571</v>
      </c>
      <c r="D467" s="21" t="s">
        <v>1727</v>
      </c>
      <c r="E467" s="22">
        <f t="shared" si="84"/>
        <v>397</v>
      </c>
      <c r="F467" s="23">
        <f t="shared" si="85"/>
        <v>8</v>
      </c>
      <c r="G467" s="24">
        <f t="shared" si="86"/>
        <v>405</v>
      </c>
      <c r="H467" s="25">
        <f t="shared" si="87"/>
        <v>0.125</v>
      </c>
      <c r="I467" s="26">
        <f t="shared" si="88"/>
        <v>0</v>
      </c>
      <c r="J467" s="27" t="str">
        <f>MID('USH2A e13 (A) - 2ry Str + Mask '!$A$2,E467,F467)</f>
        <v>(....)))</v>
      </c>
      <c r="K467" s="26">
        <f t="shared" si="89"/>
        <v>0.5</v>
      </c>
      <c r="L467" s="27" t="str">
        <f>MID('USH2A e13 (A) - 2ry Str + Mask '!$D$2,E467,F467)</f>
        <v>(....)))</v>
      </c>
      <c r="M467" s="26">
        <f t="shared" si="90"/>
        <v>0.5</v>
      </c>
      <c r="N467" s="28">
        <f t="shared" si="91"/>
        <v>0</v>
      </c>
      <c r="O467" s="29" t="str">
        <f t="shared" si="92"/>
        <v>PESE</v>
      </c>
      <c r="P467" s="29" t="str">
        <f t="shared" si="93"/>
        <v>ESE</v>
      </c>
      <c r="Q467" s="28">
        <f t="shared" si="94"/>
        <v>0</v>
      </c>
      <c r="R467" s="30">
        <f t="shared" si="95"/>
        <v>0</v>
      </c>
    </row>
    <row r="468" spans="1:18" ht="32" customHeight="1" x14ac:dyDescent="0.15">
      <c r="A468" s="20" t="s">
        <v>196</v>
      </c>
      <c r="B468" s="20" t="s">
        <v>2572</v>
      </c>
      <c r="C468" s="20" t="s">
        <v>37</v>
      </c>
      <c r="D468" s="21" t="s">
        <v>2573</v>
      </c>
      <c r="E468" s="22">
        <f t="shared" si="84"/>
        <v>398</v>
      </c>
      <c r="F468" s="23">
        <f t="shared" si="85"/>
        <v>6</v>
      </c>
      <c r="G468" s="24">
        <f t="shared" si="86"/>
        <v>404</v>
      </c>
      <c r="H468" s="25">
        <f t="shared" si="87"/>
        <v>0.16666666666666666</v>
      </c>
      <c r="I468" s="26">
        <f t="shared" si="88"/>
        <v>0</v>
      </c>
      <c r="J468" s="27" t="str">
        <f>MID('USH2A e13 (A) - 2ry Str + Mask '!$A$2,E468,F468)</f>
        <v>....))</v>
      </c>
      <c r="K468" s="26">
        <f t="shared" si="89"/>
        <v>0.66666666666666663</v>
      </c>
      <c r="L468" s="27" t="str">
        <f>MID('USH2A e13 (A) - 2ry Str + Mask '!$D$2,E468,F468)</f>
        <v>....))</v>
      </c>
      <c r="M468" s="26">
        <f t="shared" si="90"/>
        <v>0.66666666666666663</v>
      </c>
      <c r="N468" s="28">
        <f t="shared" si="91"/>
        <v>0</v>
      </c>
      <c r="O468" s="29" t="str">
        <f t="shared" si="92"/>
        <v>RESCUE ESE</v>
      </c>
      <c r="P468" s="29" t="str">
        <f t="shared" si="93"/>
        <v>ESE</v>
      </c>
      <c r="Q468" s="28">
        <f t="shared" si="94"/>
        <v>0</v>
      </c>
      <c r="R468" s="30">
        <f t="shared" si="95"/>
        <v>0</v>
      </c>
    </row>
    <row r="469" spans="1:18" ht="32" customHeight="1" x14ac:dyDescent="0.15">
      <c r="A469" s="20" t="s">
        <v>35</v>
      </c>
      <c r="B469" s="20" t="s">
        <v>2572</v>
      </c>
      <c r="C469" s="20" t="s">
        <v>37</v>
      </c>
      <c r="D469" s="21" t="s">
        <v>2573</v>
      </c>
      <c r="E469" s="22">
        <f t="shared" si="84"/>
        <v>398</v>
      </c>
      <c r="F469" s="23">
        <f t="shared" si="85"/>
        <v>6</v>
      </c>
      <c r="G469" s="24">
        <f t="shared" si="86"/>
        <v>404</v>
      </c>
      <c r="H469" s="25">
        <f t="shared" si="87"/>
        <v>0.16666666666666666</v>
      </c>
      <c r="I469" s="26">
        <f t="shared" si="88"/>
        <v>0</v>
      </c>
      <c r="J469" s="27" t="str">
        <f>MID('USH2A e13 (A) - 2ry Str + Mask '!$A$2,E469,F469)</f>
        <v>....))</v>
      </c>
      <c r="K469" s="26">
        <f t="shared" si="89"/>
        <v>0.66666666666666663</v>
      </c>
      <c r="L469" s="27" t="str">
        <f>MID('USH2A e13 (A) - 2ry Str + Mask '!$D$2,E469,F469)</f>
        <v>....))</v>
      </c>
      <c r="M469" s="26">
        <f t="shared" si="90"/>
        <v>0.66666666666666663</v>
      </c>
      <c r="N469" s="28">
        <f t="shared" si="91"/>
        <v>0</v>
      </c>
      <c r="O469" s="29" t="str">
        <f t="shared" si="92"/>
        <v>EIE</v>
      </c>
      <c r="P469" s="29" t="str">
        <f t="shared" si="93"/>
        <v>ESE</v>
      </c>
      <c r="Q469" s="28">
        <f t="shared" si="94"/>
        <v>0</v>
      </c>
      <c r="R469" s="30">
        <f t="shared" si="95"/>
        <v>0</v>
      </c>
    </row>
    <row r="470" spans="1:18" ht="32" customHeight="1" x14ac:dyDescent="0.15">
      <c r="A470" s="20" t="s">
        <v>196</v>
      </c>
      <c r="B470" s="20" t="s">
        <v>2574</v>
      </c>
      <c r="C470" s="20" t="s">
        <v>37</v>
      </c>
      <c r="D470" s="21" t="s">
        <v>1731</v>
      </c>
      <c r="E470" s="22">
        <f t="shared" si="84"/>
        <v>400</v>
      </c>
      <c r="F470" s="23">
        <f t="shared" si="85"/>
        <v>6</v>
      </c>
      <c r="G470" s="24">
        <f t="shared" si="86"/>
        <v>406</v>
      </c>
      <c r="H470" s="25">
        <f t="shared" si="87"/>
        <v>0.16666666666666666</v>
      </c>
      <c r="I470" s="26">
        <f t="shared" si="88"/>
        <v>0</v>
      </c>
      <c r="J470" s="27" t="str">
        <f>MID('USH2A e13 (A) - 2ry Str + Mask '!$A$2,E470,F470)</f>
        <v>..))))</v>
      </c>
      <c r="K470" s="26">
        <f t="shared" si="89"/>
        <v>0.33333333333333331</v>
      </c>
      <c r="L470" s="27" t="str">
        <f>MID('USH2A e13 (A) - 2ry Str + Mask '!$D$2,E470,F470)</f>
        <v>..))))</v>
      </c>
      <c r="M470" s="26">
        <f t="shared" si="90"/>
        <v>0.33333333333333331</v>
      </c>
      <c r="N470" s="28">
        <f t="shared" si="91"/>
        <v>0</v>
      </c>
      <c r="O470" s="29" t="str">
        <f t="shared" si="92"/>
        <v>RESCUE ESE</v>
      </c>
      <c r="P470" s="29" t="str">
        <f t="shared" si="93"/>
        <v>ESE</v>
      </c>
      <c r="Q470" s="28">
        <f t="shared" si="94"/>
        <v>0</v>
      </c>
      <c r="R470" s="30">
        <f t="shared" si="95"/>
        <v>0</v>
      </c>
    </row>
    <row r="471" spans="1:18" ht="44" customHeight="1" x14ac:dyDescent="0.15">
      <c r="A471" s="20" t="s">
        <v>49</v>
      </c>
      <c r="B471" s="20" t="s">
        <v>2575</v>
      </c>
      <c r="C471" s="20" t="s">
        <v>848</v>
      </c>
      <c r="D471" s="21" t="s">
        <v>1731</v>
      </c>
      <c r="E471" s="22">
        <f t="shared" si="84"/>
        <v>400</v>
      </c>
      <c r="F471" s="23">
        <f t="shared" si="85"/>
        <v>8</v>
      </c>
      <c r="G471" s="24">
        <f t="shared" si="86"/>
        <v>408</v>
      </c>
      <c r="H471" s="25">
        <f t="shared" si="87"/>
        <v>0.125</v>
      </c>
      <c r="I471" s="26">
        <f t="shared" si="88"/>
        <v>0</v>
      </c>
      <c r="J471" s="27" t="str">
        <f>MID('USH2A e13 (A) - 2ry Str + Mask '!$A$2,E471,F471)</f>
        <v>..))))..</v>
      </c>
      <c r="K471" s="26">
        <f t="shared" si="89"/>
        <v>0.5</v>
      </c>
      <c r="L471" s="27" t="str">
        <f>MID('USH2A e13 (A) - 2ry Str + Mask '!$D$2,E471,F471)</f>
        <v>..))))..</v>
      </c>
      <c r="M471" s="26">
        <f t="shared" si="90"/>
        <v>0.5</v>
      </c>
      <c r="N471" s="28">
        <f t="shared" si="91"/>
        <v>0</v>
      </c>
      <c r="O471" s="29" t="str">
        <f t="shared" si="92"/>
        <v>ESE_SC35</v>
      </c>
      <c r="P471" s="29" t="str">
        <f t="shared" si="93"/>
        <v>ESE</v>
      </c>
      <c r="Q471" s="28">
        <f t="shared" si="94"/>
        <v>0</v>
      </c>
      <c r="R471" s="30">
        <f t="shared" si="95"/>
        <v>0</v>
      </c>
    </row>
    <row r="472" spans="1:18" ht="44" customHeight="1" x14ac:dyDescent="0.15">
      <c r="A472" s="20" t="s">
        <v>54</v>
      </c>
      <c r="B472" s="20" t="s">
        <v>2576</v>
      </c>
      <c r="C472" s="20" t="s">
        <v>2577</v>
      </c>
      <c r="D472" s="21" t="s">
        <v>1735</v>
      </c>
      <c r="E472" s="22">
        <f t="shared" si="84"/>
        <v>402</v>
      </c>
      <c r="F472" s="23">
        <f t="shared" si="85"/>
        <v>7</v>
      </c>
      <c r="G472" s="24">
        <f t="shared" si="86"/>
        <v>409</v>
      </c>
      <c r="H472" s="25">
        <f t="shared" si="87"/>
        <v>0.14285714285714285</v>
      </c>
      <c r="I472" s="26">
        <f t="shared" si="88"/>
        <v>0</v>
      </c>
      <c r="J472" s="27" t="str">
        <f>MID('USH2A e13 (A) - 2ry Str + Mask '!$A$2,E472,F472)</f>
        <v>))))...</v>
      </c>
      <c r="K472" s="26">
        <f t="shared" si="89"/>
        <v>0.42857142857142855</v>
      </c>
      <c r="L472" s="27" t="str">
        <f>MID('USH2A e13 (A) - 2ry Str + Mask '!$D$2,E472,F472)</f>
        <v>))))...</v>
      </c>
      <c r="M472" s="26">
        <f t="shared" si="90"/>
        <v>0.42857142857142855</v>
      </c>
      <c r="N472" s="28">
        <f t="shared" si="91"/>
        <v>0</v>
      </c>
      <c r="O472" s="29" t="str">
        <f t="shared" si="92"/>
        <v>ESE_SRp40</v>
      </c>
      <c r="P472" s="29" t="str">
        <f t="shared" si="93"/>
        <v>ESE</v>
      </c>
      <c r="Q472" s="28">
        <f t="shared" si="94"/>
        <v>0</v>
      </c>
      <c r="R472" s="30">
        <f t="shared" si="95"/>
        <v>0</v>
      </c>
    </row>
    <row r="473" spans="1:18" ht="32" customHeight="1" x14ac:dyDescent="0.15">
      <c r="A473" s="20" t="s">
        <v>35</v>
      </c>
      <c r="B473" s="20" t="s">
        <v>2578</v>
      </c>
      <c r="C473" s="20" t="s">
        <v>37</v>
      </c>
      <c r="D473" s="21" t="s">
        <v>2579</v>
      </c>
      <c r="E473" s="22">
        <f t="shared" si="84"/>
        <v>403</v>
      </c>
      <c r="F473" s="23">
        <f t="shared" si="85"/>
        <v>6</v>
      </c>
      <c r="G473" s="24">
        <f t="shared" si="86"/>
        <v>409</v>
      </c>
      <c r="H473" s="25">
        <f t="shared" si="87"/>
        <v>0.16666666666666666</v>
      </c>
      <c r="I473" s="26">
        <f t="shared" si="88"/>
        <v>0</v>
      </c>
      <c r="J473" s="27" t="str">
        <f>MID('USH2A e13 (A) - 2ry Str + Mask '!$A$2,E473,F473)</f>
        <v>)))...</v>
      </c>
      <c r="K473" s="26">
        <f t="shared" si="89"/>
        <v>0.5</v>
      </c>
      <c r="L473" s="27" t="str">
        <f>MID('USH2A e13 (A) - 2ry Str + Mask '!$D$2,E473,F473)</f>
        <v>)))...</v>
      </c>
      <c r="M473" s="26">
        <f t="shared" si="90"/>
        <v>0.5</v>
      </c>
      <c r="N473" s="28">
        <f t="shared" si="91"/>
        <v>0</v>
      </c>
      <c r="O473" s="29" t="str">
        <f t="shared" si="92"/>
        <v>EIE</v>
      </c>
      <c r="P473" s="29" t="str">
        <f t="shared" si="93"/>
        <v>ESE</v>
      </c>
      <c r="Q473" s="28">
        <f t="shared" si="94"/>
        <v>0</v>
      </c>
      <c r="R473" s="30">
        <f t="shared" si="95"/>
        <v>0</v>
      </c>
    </row>
    <row r="474" spans="1:18" ht="32" customHeight="1" x14ac:dyDescent="0.15">
      <c r="A474" s="20" t="s">
        <v>35</v>
      </c>
      <c r="B474" s="20" t="s">
        <v>2580</v>
      </c>
      <c r="C474" s="20" t="s">
        <v>37</v>
      </c>
      <c r="D474" s="21" t="s">
        <v>1737</v>
      </c>
      <c r="E474" s="22">
        <f t="shared" si="84"/>
        <v>404</v>
      </c>
      <c r="F474" s="23">
        <f t="shared" si="85"/>
        <v>6</v>
      </c>
      <c r="G474" s="24">
        <f t="shared" si="86"/>
        <v>410</v>
      </c>
      <c r="H474" s="25">
        <f t="shared" si="87"/>
        <v>0.16666666666666666</v>
      </c>
      <c r="I474" s="26">
        <f t="shared" si="88"/>
        <v>0</v>
      </c>
      <c r="J474" s="27" t="str">
        <f>MID('USH2A e13 (A) - 2ry Str + Mask '!$A$2,E474,F474)</f>
        <v>))....</v>
      </c>
      <c r="K474" s="26">
        <f t="shared" si="89"/>
        <v>0.66666666666666663</v>
      </c>
      <c r="L474" s="27" t="str">
        <f>MID('USH2A e13 (A) - 2ry Str + Mask '!$D$2,E474,F474)</f>
        <v>))....</v>
      </c>
      <c r="M474" s="26">
        <f t="shared" si="90"/>
        <v>0.66666666666666663</v>
      </c>
      <c r="N474" s="28">
        <f t="shared" si="91"/>
        <v>0</v>
      </c>
      <c r="O474" s="29" t="str">
        <f t="shared" si="92"/>
        <v>EIE</v>
      </c>
      <c r="P474" s="29" t="str">
        <f t="shared" si="93"/>
        <v>ESE</v>
      </c>
      <c r="Q474" s="28">
        <f t="shared" si="94"/>
        <v>0</v>
      </c>
      <c r="R474" s="30">
        <f t="shared" si="95"/>
        <v>0</v>
      </c>
    </row>
    <row r="475" spans="1:18" ht="44" customHeight="1" x14ac:dyDescent="0.15">
      <c r="A475" s="20" t="s">
        <v>24</v>
      </c>
      <c r="B475" s="20" t="s">
        <v>2581</v>
      </c>
      <c r="C475" s="20" t="s">
        <v>596</v>
      </c>
      <c r="D475" s="21" t="s">
        <v>1737</v>
      </c>
      <c r="E475" s="22">
        <f t="shared" si="84"/>
        <v>404</v>
      </c>
      <c r="F475" s="23">
        <f t="shared" si="85"/>
        <v>8</v>
      </c>
      <c r="G475" s="24">
        <f t="shared" si="86"/>
        <v>412</v>
      </c>
      <c r="H475" s="25">
        <f t="shared" si="87"/>
        <v>0</v>
      </c>
      <c r="I475" s="26">
        <f t="shared" si="88"/>
        <v>-0.125</v>
      </c>
      <c r="J475" s="27" t="str">
        <f>MID('USH2A e13 (A) - 2ry Str + Mask '!$A$2,E475,F475)</f>
        <v>))......</v>
      </c>
      <c r="K475" s="26">
        <f t="shared" si="89"/>
        <v>0.75</v>
      </c>
      <c r="L475" s="27" t="str">
        <f>MID('USH2A e13 (A) - 2ry Str + Mask '!$D$2,E475,F475)</f>
        <v>))......</v>
      </c>
      <c r="M475" s="26">
        <f t="shared" si="90"/>
        <v>0.75</v>
      </c>
      <c r="N475" s="28">
        <f t="shared" si="91"/>
        <v>0</v>
      </c>
      <c r="O475" s="29" t="str">
        <f t="shared" si="92"/>
        <v>Sironi_motif3</v>
      </c>
      <c r="P475" s="29" t="str">
        <f t="shared" si="93"/>
        <v>ESS</v>
      </c>
      <c r="Q475" s="28">
        <f t="shared" si="94"/>
        <v>0</v>
      </c>
      <c r="R475" s="30">
        <f t="shared" si="95"/>
        <v>0</v>
      </c>
    </row>
    <row r="476" spans="1:18" ht="32" customHeight="1" x14ac:dyDescent="0.15">
      <c r="A476" s="20" t="s">
        <v>35</v>
      </c>
      <c r="B476" s="20" t="s">
        <v>2135</v>
      </c>
      <c r="C476" s="20" t="s">
        <v>37</v>
      </c>
      <c r="D476" s="21" t="s">
        <v>1739</v>
      </c>
      <c r="E476" s="22">
        <f t="shared" si="84"/>
        <v>405</v>
      </c>
      <c r="F476" s="23">
        <f t="shared" si="85"/>
        <v>6</v>
      </c>
      <c r="G476" s="24">
        <f t="shared" si="86"/>
        <v>411</v>
      </c>
      <c r="H476" s="25">
        <f t="shared" si="87"/>
        <v>0.16666666666666666</v>
      </c>
      <c r="I476" s="26">
        <f t="shared" si="88"/>
        <v>0</v>
      </c>
      <c r="J476" s="27" t="str">
        <f>MID('USH2A e13 (A) - 2ry Str + Mask '!$A$2,E476,F476)</f>
        <v>).....</v>
      </c>
      <c r="K476" s="26">
        <f t="shared" si="89"/>
        <v>0.83333333333333337</v>
      </c>
      <c r="L476" s="27" t="str">
        <f>MID('USH2A e13 (A) - 2ry Str + Mask '!$D$2,E476,F476)</f>
        <v>).....</v>
      </c>
      <c r="M476" s="26">
        <f t="shared" si="90"/>
        <v>0.83333333333333337</v>
      </c>
      <c r="N476" s="28">
        <f t="shared" si="91"/>
        <v>0</v>
      </c>
      <c r="O476" s="29" t="str">
        <f t="shared" si="92"/>
        <v>EIE</v>
      </c>
      <c r="P476" s="29" t="str">
        <f t="shared" si="93"/>
        <v>ESE</v>
      </c>
      <c r="Q476" s="28">
        <f t="shared" si="94"/>
        <v>0</v>
      </c>
      <c r="R476" s="30">
        <f t="shared" si="95"/>
        <v>0</v>
      </c>
    </row>
    <row r="477" spans="1:18" ht="44" customHeight="1" x14ac:dyDescent="0.15">
      <c r="A477" s="20" t="s">
        <v>78</v>
      </c>
      <c r="B477" s="20" t="s">
        <v>2582</v>
      </c>
      <c r="C477" s="20" t="s">
        <v>2583</v>
      </c>
      <c r="D477" s="21" t="s">
        <v>1741</v>
      </c>
      <c r="E477" s="22">
        <f t="shared" si="84"/>
        <v>406</v>
      </c>
      <c r="F477" s="23">
        <f t="shared" si="85"/>
        <v>6</v>
      </c>
      <c r="G477" s="24">
        <f t="shared" si="86"/>
        <v>412</v>
      </c>
      <c r="H477" s="25">
        <f t="shared" si="87"/>
        <v>0.16666666666666666</v>
      </c>
      <c r="I477" s="26">
        <f t="shared" si="88"/>
        <v>0</v>
      </c>
      <c r="J477" s="27" t="str">
        <f>MID('USH2A e13 (A) - 2ry Str + Mask '!$A$2,E477,F477)</f>
        <v>......</v>
      </c>
      <c r="K477" s="26">
        <f t="shared" si="89"/>
        <v>1</v>
      </c>
      <c r="L477" s="27" t="str">
        <f>MID('USH2A e13 (A) - 2ry Str + Mask '!$D$2,E477,F477)</f>
        <v>......</v>
      </c>
      <c r="M477" s="26">
        <f t="shared" si="90"/>
        <v>1</v>
      </c>
      <c r="N477" s="28">
        <f t="shared" si="91"/>
        <v>0</v>
      </c>
      <c r="O477" s="29" t="str">
        <f t="shared" si="92"/>
        <v>ESE_SRp55</v>
      </c>
      <c r="P477" s="29" t="str">
        <f t="shared" si="93"/>
        <v>ESE</v>
      </c>
      <c r="Q477" s="28">
        <f t="shared" si="94"/>
        <v>0</v>
      </c>
      <c r="R477" s="30">
        <f t="shared" si="95"/>
        <v>0</v>
      </c>
    </row>
    <row r="478" spans="1:18" ht="32" customHeight="1" x14ac:dyDescent="0.15">
      <c r="A478" s="20" t="s">
        <v>35</v>
      </c>
      <c r="B478" s="20" t="s">
        <v>2582</v>
      </c>
      <c r="C478" s="20" t="s">
        <v>37</v>
      </c>
      <c r="D478" s="21" t="s">
        <v>1741</v>
      </c>
      <c r="E478" s="22">
        <f t="shared" si="84"/>
        <v>406</v>
      </c>
      <c r="F478" s="23">
        <f t="shared" si="85"/>
        <v>6</v>
      </c>
      <c r="G478" s="24">
        <f t="shared" si="86"/>
        <v>412</v>
      </c>
      <c r="H478" s="25">
        <f t="shared" si="87"/>
        <v>0.16666666666666666</v>
      </c>
      <c r="I478" s="26">
        <f t="shared" si="88"/>
        <v>0</v>
      </c>
      <c r="J478" s="27" t="str">
        <f>MID('USH2A e13 (A) - 2ry Str + Mask '!$A$2,E478,F478)</f>
        <v>......</v>
      </c>
      <c r="K478" s="26">
        <f t="shared" si="89"/>
        <v>1</v>
      </c>
      <c r="L478" s="27" t="str">
        <f>MID('USH2A e13 (A) - 2ry Str + Mask '!$D$2,E478,F478)</f>
        <v>......</v>
      </c>
      <c r="M478" s="26">
        <f t="shared" si="90"/>
        <v>1</v>
      </c>
      <c r="N478" s="28">
        <f t="shared" si="91"/>
        <v>0</v>
      </c>
      <c r="O478" s="29" t="str">
        <f t="shared" si="92"/>
        <v>EIE</v>
      </c>
      <c r="P478" s="29" t="str">
        <f t="shared" si="93"/>
        <v>ESE</v>
      </c>
      <c r="Q478" s="28">
        <f t="shared" si="94"/>
        <v>0</v>
      </c>
      <c r="R478" s="30">
        <f t="shared" si="95"/>
        <v>0</v>
      </c>
    </row>
    <row r="479" spans="1:18" ht="32" customHeight="1" x14ac:dyDescent="0.15">
      <c r="A479" s="20" t="s">
        <v>35</v>
      </c>
      <c r="B479" s="20" t="s">
        <v>269</v>
      </c>
      <c r="C479" s="20" t="s">
        <v>37</v>
      </c>
      <c r="D479" s="21" t="s">
        <v>1743</v>
      </c>
      <c r="E479" s="22">
        <f t="shared" si="84"/>
        <v>407</v>
      </c>
      <c r="F479" s="23">
        <f t="shared" si="85"/>
        <v>6</v>
      </c>
      <c r="G479" s="24">
        <f t="shared" si="86"/>
        <v>413</v>
      </c>
      <c r="H479" s="25">
        <f t="shared" si="87"/>
        <v>0.16666666666666666</v>
      </c>
      <c r="I479" s="26">
        <f t="shared" si="88"/>
        <v>0</v>
      </c>
      <c r="J479" s="27" t="str">
        <f>MID('USH2A e13 (A) - 2ry Str + Mask '!$A$2,E479,F479)</f>
        <v>......</v>
      </c>
      <c r="K479" s="26">
        <f t="shared" si="89"/>
        <v>1</v>
      </c>
      <c r="L479" s="27" t="str">
        <f>MID('USH2A e13 (A) - 2ry Str + Mask '!$D$2,E479,F479)</f>
        <v>......</v>
      </c>
      <c r="M479" s="26">
        <f t="shared" si="90"/>
        <v>1</v>
      </c>
      <c r="N479" s="28">
        <f t="shared" si="91"/>
        <v>0</v>
      </c>
      <c r="O479" s="29" t="str">
        <f t="shared" si="92"/>
        <v>EIE</v>
      </c>
      <c r="P479" s="29" t="str">
        <f t="shared" si="93"/>
        <v>ESE</v>
      </c>
      <c r="Q479" s="28">
        <f t="shared" si="94"/>
        <v>0</v>
      </c>
      <c r="R479" s="30">
        <f t="shared" si="95"/>
        <v>0</v>
      </c>
    </row>
    <row r="480" spans="1:18" ht="32" customHeight="1" x14ac:dyDescent="0.15">
      <c r="A480" s="20" t="s">
        <v>35</v>
      </c>
      <c r="B480" s="20" t="s">
        <v>2584</v>
      </c>
      <c r="C480" s="20" t="s">
        <v>37</v>
      </c>
      <c r="D480" s="21" t="s">
        <v>1745</v>
      </c>
      <c r="E480" s="22">
        <f t="shared" si="84"/>
        <v>408</v>
      </c>
      <c r="F480" s="23">
        <f t="shared" si="85"/>
        <v>6</v>
      </c>
      <c r="G480" s="24">
        <f t="shared" si="86"/>
        <v>414</v>
      </c>
      <c r="H480" s="25">
        <f t="shared" si="87"/>
        <v>0.16666666666666666</v>
      </c>
      <c r="I480" s="26">
        <f t="shared" si="88"/>
        <v>0</v>
      </c>
      <c r="J480" s="27" t="str">
        <f>MID('USH2A e13 (A) - 2ry Str + Mask '!$A$2,E480,F480)</f>
        <v>......</v>
      </c>
      <c r="K480" s="26">
        <f t="shared" si="89"/>
        <v>1</v>
      </c>
      <c r="L480" s="27" t="str">
        <f>MID('USH2A e13 (A) - 2ry Str + Mask '!$D$2,E480,F480)</f>
        <v>......</v>
      </c>
      <c r="M480" s="26">
        <f t="shared" si="90"/>
        <v>1</v>
      </c>
      <c r="N480" s="28">
        <f t="shared" si="91"/>
        <v>0</v>
      </c>
      <c r="O480" s="29" t="str">
        <f t="shared" si="92"/>
        <v>EIE</v>
      </c>
      <c r="P480" s="29" t="str">
        <f t="shared" si="93"/>
        <v>ESE</v>
      </c>
      <c r="Q480" s="28">
        <f t="shared" si="94"/>
        <v>0</v>
      </c>
      <c r="R480" s="30">
        <f t="shared" si="95"/>
        <v>0</v>
      </c>
    </row>
    <row r="481" spans="1:18" ht="44" customHeight="1" x14ac:dyDescent="0.15">
      <c r="A481" s="20" t="s">
        <v>42</v>
      </c>
      <c r="B481" s="20" t="s">
        <v>2585</v>
      </c>
      <c r="C481" s="20" t="s">
        <v>1336</v>
      </c>
      <c r="D481" s="21" t="s">
        <v>1745</v>
      </c>
      <c r="E481" s="22">
        <f t="shared" si="84"/>
        <v>408</v>
      </c>
      <c r="F481" s="23">
        <f t="shared" si="85"/>
        <v>7</v>
      </c>
      <c r="G481" s="24">
        <f t="shared" si="86"/>
        <v>415</v>
      </c>
      <c r="H481" s="25">
        <f t="shared" si="87"/>
        <v>0.14285714285714285</v>
      </c>
      <c r="I481" s="26">
        <f t="shared" si="88"/>
        <v>0</v>
      </c>
      <c r="J481" s="27" t="str">
        <f>MID('USH2A e13 (A) - 2ry Str + Mask '!$A$2,E481,F481)</f>
        <v>.......</v>
      </c>
      <c r="K481" s="26">
        <f t="shared" si="89"/>
        <v>1</v>
      </c>
      <c r="L481" s="27" t="str">
        <f>MID('USH2A e13 (A) - 2ry Str + Mask '!$D$2,E481,F481)</f>
        <v>.......</v>
      </c>
      <c r="M481" s="26">
        <f t="shared" si="90"/>
        <v>1</v>
      </c>
      <c r="N481" s="28">
        <f t="shared" si="91"/>
        <v>0</v>
      </c>
      <c r="O481" s="29" t="str">
        <f t="shared" si="92"/>
        <v>ESE_ASFB</v>
      </c>
      <c r="P481" s="29" t="str">
        <f t="shared" si="93"/>
        <v>ESE</v>
      </c>
      <c r="Q481" s="28">
        <f t="shared" si="94"/>
        <v>0</v>
      </c>
      <c r="R481" s="30">
        <f t="shared" si="95"/>
        <v>0</v>
      </c>
    </row>
    <row r="482" spans="1:18" ht="32" customHeight="1" x14ac:dyDescent="0.15">
      <c r="A482" s="20" t="s">
        <v>35</v>
      </c>
      <c r="B482" s="20" t="s">
        <v>2586</v>
      </c>
      <c r="C482" s="20" t="s">
        <v>37</v>
      </c>
      <c r="D482" s="21" t="s">
        <v>1747</v>
      </c>
      <c r="E482" s="22">
        <f t="shared" si="84"/>
        <v>409</v>
      </c>
      <c r="F482" s="23">
        <f t="shared" si="85"/>
        <v>6</v>
      </c>
      <c r="G482" s="24">
        <f t="shared" si="86"/>
        <v>415</v>
      </c>
      <c r="H482" s="25">
        <f t="shared" si="87"/>
        <v>0.16666666666666666</v>
      </c>
      <c r="I482" s="26">
        <f t="shared" si="88"/>
        <v>0</v>
      </c>
      <c r="J482" s="27" t="str">
        <f>MID('USH2A e13 (A) - 2ry Str + Mask '!$A$2,E482,F482)</f>
        <v>......</v>
      </c>
      <c r="K482" s="26">
        <f t="shared" si="89"/>
        <v>1</v>
      </c>
      <c r="L482" s="27" t="str">
        <f>MID('USH2A e13 (A) - 2ry Str + Mask '!$D$2,E482,F482)</f>
        <v>......</v>
      </c>
      <c r="M482" s="26">
        <f t="shared" si="90"/>
        <v>1</v>
      </c>
      <c r="N482" s="28">
        <f t="shared" si="91"/>
        <v>0</v>
      </c>
      <c r="O482" s="29" t="str">
        <f t="shared" si="92"/>
        <v>EIE</v>
      </c>
      <c r="P482" s="29" t="str">
        <f t="shared" si="93"/>
        <v>ESE</v>
      </c>
      <c r="Q482" s="28">
        <f t="shared" si="94"/>
        <v>0</v>
      </c>
      <c r="R482" s="30">
        <f t="shared" si="95"/>
        <v>0</v>
      </c>
    </row>
    <row r="483" spans="1:18" ht="32" customHeight="1" x14ac:dyDescent="0.15">
      <c r="A483" s="20" t="s">
        <v>88</v>
      </c>
      <c r="B483" s="20" t="s">
        <v>2587</v>
      </c>
      <c r="C483" s="20" t="s">
        <v>1177</v>
      </c>
      <c r="D483" s="21" t="s">
        <v>1749</v>
      </c>
      <c r="E483" s="22">
        <f t="shared" si="84"/>
        <v>410</v>
      </c>
      <c r="F483" s="23">
        <f t="shared" si="85"/>
        <v>6</v>
      </c>
      <c r="G483" s="24">
        <f t="shared" si="86"/>
        <v>416</v>
      </c>
      <c r="H483" s="25">
        <f t="shared" si="87"/>
        <v>0.16666666666666666</v>
      </c>
      <c r="I483" s="26">
        <f t="shared" si="88"/>
        <v>0</v>
      </c>
      <c r="J483" s="27" t="str">
        <f>MID('USH2A e13 (A) - 2ry Str + Mask '!$A$2,E483,F483)</f>
        <v>......</v>
      </c>
      <c r="K483" s="26">
        <f t="shared" si="89"/>
        <v>1</v>
      </c>
      <c r="L483" s="27" t="str">
        <f>MID('USH2A e13 (A) - 2ry Str + Mask '!$D$2,E483,F483)</f>
        <v>......</v>
      </c>
      <c r="M483" s="26">
        <f t="shared" si="90"/>
        <v>1</v>
      </c>
      <c r="N483" s="28">
        <f t="shared" si="91"/>
        <v>0</v>
      </c>
      <c r="O483" s="29" t="str">
        <f t="shared" si="92"/>
        <v>ESE_9G8</v>
      </c>
      <c r="P483" s="29" t="str">
        <f t="shared" si="93"/>
        <v>ESE</v>
      </c>
      <c r="Q483" s="28">
        <f t="shared" si="94"/>
        <v>0</v>
      </c>
      <c r="R483" s="30">
        <f t="shared" si="95"/>
        <v>0</v>
      </c>
    </row>
    <row r="484" spans="1:18" ht="44" customHeight="1" x14ac:dyDescent="0.15">
      <c r="A484" s="20" t="s">
        <v>78</v>
      </c>
      <c r="B484" s="20" t="s">
        <v>2587</v>
      </c>
      <c r="C484" s="20" t="s">
        <v>232</v>
      </c>
      <c r="D484" s="21" t="s">
        <v>1749</v>
      </c>
      <c r="E484" s="22">
        <f t="shared" si="84"/>
        <v>410</v>
      </c>
      <c r="F484" s="23">
        <f t="shared" si="85"/>
        <v>6</v>
      </c>
      <c r="G484" s="24">
        <f t="shared" si="86"/>
        <v>416</v>
      </c>
      <c r="H484" s="25">
        <f t="shared" si="87"/>
        <v>0.16666666666666666</v>
      </c>
      <c r="I484" s="26">
        <f t="shared" si="88"/>
        <v>0</v>
      </c>
      <c r="J484" s="27" t="str">
        <f>MID('USH2A e13 (A) - 2ry Str + Mask '!$A$2,E484,F484)</f>
        <v>......</v>
      </c>
      <c r="K484" s="26">
        <f t="shared" si="89"/>
        <v>1</v>
      </c>
      <c r="L484" s="27" t="str">
        <f>MID('USH2A e13 (A) - 2ry Str + Mask '!$D$2,E484,F484)</f>
        <v>......</v>
      </c>
      <c r="M484" s="26">
        <f t="shared" si="90"/>
        <v>1</v>
      </c>
      <c r="N484" s="28">
        <f t="shared" si="91"/>
        <v>0</v>
      </c>
      <c r="O484" s="29" t="str">
        <f t="shared" si="92"/>
        <v>ESE_SRp55</v>
      </c>
      <c r="P484" s="29" t="str">
        <f t="shared" si="93"/>
        <v>ESE</v>
      </c>
      <c r="Q484" s="28">
        <f t="shared" si="94"/>
        <v>0</v>
      </c>
      <c r="R484" s="30">
        <f t="shared" si="95"/>
        <v>0</v>
      </c>
    </row>
    <row r="485" spans="1:18" ht="44" customHeight="1" x14ac:dyDescent="0.15">
      <c r="A485" s="20" t="s">
        <v>65</v>
      </c>
      <c r="B485" s="20" t="s">
        <v>2587</v>
      </c>
      <c r="C485" s="20" t="s">
        <v>2588</v>
      </c>
      <c r="D485" s="21" t="s">
        <v>1749</v>
      </c>
      <c r="E485" s="22">
        <f t="shared" si="84"/>
        <v>410</v>
      </c>
      <c r="F485" s="23">
        <f t="shared" si="85"/>
        <v>6</v>
      </c>
      <c r="G485" s="24">
        <f t="shared" si="86"/>
        <v>416</v>
      </c>
      <c r="H485" s="25">
        <f t="shared" si="87"/>
        <v>0</v>
      </c>
      <c r="I485" s="26">
        <f t="shared" si="88"/>
        <v>-0.16666666666666666</v>
      </c>
      <c r="J485" s="27" t="str">
        <f>MID('USH2A e13 (A) - 2ry Str + Mask '!$A$2,E485,F485)</f>
        <v>......</v>
      </c>
      <c r="K485" s="26">
        <f t="shared" si="89"/>
        <v>1</v>
      </c>
      <c r="L485" s="27" t="str">
        <f>MID('USH2A e13 (A) - 2ry Str + Mask '!$D$2,E485,F485)</f>
        <v>......</v>
      </c>
      <c r="M485" s="26">
        <f t="shared" si="90"/>
        <v>1</v>
      </c>
      <c r="N485" s="28">
        <f t="shared" si="91"/>
        <v>0</v>
      </c>
      <c r="O485" s="29" t="str">
        <f t="shared" si="92"/>
        <v>ESS_hnRNPA1</v>
      </c>
      <c r="P485" s="29" t="str">
        <f t="shared" si="93"/>
        <v>ESS</v>
      </c>
      <c r="Q485" s="28">
        <f t="shared" si="94"/>
        <v>0</v>
      </c>
      <c r="R485" s="30">
        <f t="shared" si="95"/>
        <v>0</v>
      </c>
    </row>
    <row r="486" spans="1:18" ht="32" customHeight="1" x14ac:dyDescent="0.15">
      <c r="A486" s="20" t="s">
        <v>35</v>
      </c>
      <c r="B486" s="20" t="s">
        <v>2587</v>
      </c>
      <c r="C486" s="20" t="s">
        <v>37</v>
      </c>
      <c r="D486" s="21" t="s">
        <v>1749</v>
      </c>
      <c r="E486" s="22">
        <f t="shared" si="84"/>
        <v>410</v>
      </c>
      <c r="F486" s="23">
        <f t="shared" si="85"/>
        <v>6</v>
      </c>
      <c r="G486" s="24">
        <f t="shared" si="86"/>
        <v>416</v>
      </c>
      <c r="H486" s="25">
        <f t="shared" si="87"/>
        <v>0.16666666666666666</v>
      </c>
      <c r="I486" s="26">
        <f t="shared" si="88"/>
        <v>0</v>
      </c>
      <c r="J486" s="27" t="str">
        <f>MID('USH2A e13 (A) - 2ry Str + Mask '!$A$2,E486,F486)</f>
        <v>......</v>
      </c>
      <c r="K486" s="26">
        <f t="shared" si="89"/>
        <v>1</v>
      </c>
      <c r="L486" s="27" t="str">
        <f>MID('USH2A e13 (A) - 2ry Str + Mask '!$D$2,E486,F486)</f>
        <v>......</v>
      </c>
      <c r="M486" s="26">
        <f t="shared" si="90"/>
        <v>1</v>
      </c>
      <c r="N486" s="28">
        <f t="shared" si="91"/>
        <v>0</v>
      </c>
      <c r="O486" s="29" t="str">
        <f t="shared" si="92"/>
        <v>EIE</v>
      </c>
      <c r="P486" s="29" t="str">
        <f t="shared" si="93"/>
        <v>ESE</v>
      </c>
      <c r="Q486" s="28">
        <f t="shared" si="94"/>
        <v>0</v>
      </c>
      <c r="R486" s="30">
        <f t="shared" si="95"/>
        <v>0</v>
      </c>
    </row>
    <row r="487" spans="1:18" ht="32" customHeight="1" x14ac:dyDescent="0.15">
      <c r="A487" s="20" t="s">
        <v>35</v>
      </c>
      <c r="B487" s="20" t="s">
        <v>2589</v>
      </c>
      <c r="C487" s="20" t="s">
        <v>37</v>
      </c>
      <c r="D487" s="21" t="s">
        <v>2590</v>
      </c>
      <c r="E487" s="22">
        <f t="shared" si="84"/>
        <v>411</v>
      </c>
      <c r="F487" s="23">
        <f t="shared" si="85"/>
        <v>6</v>
      </c>
      <c r="G487" s="24">
        <f t="shared" si="86"/>
        <v>417</v>
      </c>
      <c r="H487" s="25">
        <f t="shared" si="87"/>
        <v>0.16666666666666666</v>
      </c>
      <c r="I487" s="26">
        <f t="shared" si="88"/>
        <v>0</v>
      </c>
      <c r="J487" s="27" t="str">
        <f>MID('USH2A e13 (A) - 2ry Str + Mask '!$A$2,E487,F487)</f>
        <v>......</v>
      </c>
      <c r="K487" s="26">
        <f t="shared" si="89"/>
        <v>1</v>
      </c>
      <c r="L487" s="27" t="str">
        <f>MID('USH2A e13 (A) - 2ry Str + Mask '!$D$2,E487,F487)</f>
        <v>......</v>
      </c>
      <c r="M487" s="26">
        <f t="shared" si="90"/>
        <v>1</v>
      </c>
      <c r="N487" s="28">
        <f t="shared" si="91"/>
        <v>0</v>
      </c>
      <c r="O487" s="29" t="str">
        <f t="shared" si="92"/>
        <v>EIE</v>
      </c>
      <c r="P487" s="29" t="str">
        <f t="shared" si="93"/>
        <v>ESE</v>
      </c>
      <c r="Q487" s="28">
        <f t="shared" si="94"/>
        <v>0</v>
      </c>
      <c r="R487" s="30">
        <f t="shared" si="95"/>
        <v>0</v>
      </c>
    </row>
    <row r="488" spans="1:18" ht="32" customHeight="1" x14ac:dyDescent="0.15">
      <c r="A488" s="20" t="s">
        <v>196</v>
      </c>
      <c r="B488" s="20" t="s">
        <v>2345</v>
      </c>
      <c r="C488" s="20" t="s">
        <v>37</v>
      </c>
      <c r="D488" s="21" t="s">
        <v>1759</v>
      </c>
      <c r="E488" s="22">
        <f t="shared" si="84"/>
        <v>414</v>
      </c>
      <c r="F488" s="23">
        <f t="shared" si="85"/>
        <v>6</v>
      </c>
      <c r="G488" s="24">
        <f t="shared" si="86"/>
        <v>420</v>
      </c>
      <c r="H488" s="25">
        <f t="shared" si="87"/>
        <v>0.16666666666666666</v>
      </c>
      <c r="I488" s="26">
        <f t="shared" si="88"/>
        <v>0</v>
      </c>
      <c r="J488" s="27" t="str">
        <f>MID('USH2A e13 (A) - 2ry Str + Mask '!$A$2,E488,F488)</f>
        <v>......</v>
      </c>
      <c r="K488" s="26">
        <f t="shared" si="89"/>
        <v>1</v>
      </c>
      <c r="L488" s="27" t="str">
        <f>MID('USH2A e13 (A) - 2ry Str + Mask '!$D$2,E488,F488)</f>
        <v>......</v>
      </c>
      <c r="M488" s="26">
        <f t="shared" si="90"/>
        <v>1</v>
      </c>
      <c r="N488" s="28">
        <f t="shared" si="91"/>
        <v>0</v>
      </c>
      <c r="O488" s="29" t="str">
        <f t="shared" si="92"/>
        <v>RESCUE ESE</v>
      </c>
      <c r="P488" s="29" t="str">
        <f t="shared" si="93"/>
        <v>ESE</v>
      </c>
      <c r="Q488" s="28">
        <f t="shared" si="94"/>
        <v>0</v>
      </c>
      <c r="R488" s="30">
        <f t="shared" si="95"/>
        <v>0</v>
      </c>
    </row>
    <row r="489" spans="1:18" ht="32" customHeight="1" x14ac:dyDescent="0.15">
      <c r="A489" s="20" t="s">
        <v>35</v>
      </c>
      <c r="B489" s="20" t="s">
        <v>2345</v>
      </c>
      <c r="C489" s="20" t="s">
        <v>37</v>
      </c>
      <c r="D489" s="21" t="s">
        <v>1759</v>
      </c>
      <c r="E489" s="22">
        <f t="shared" si="84"/>
        <v>414</v>
      </c>
      <c r="F489" s="23">
        <f t="shared" si="85"/>
        <v>6</v>
      </c>
      <c r="G489" s="24">
        <f t="shared" si="86"/>
        <v>420</v>
      </c>
      <c r="H489" s="25">
        <f t="shared" si="87"/>
        <v>0.16666666666666666</v>
      </c>
      <c r="I489" s="26">
        <f t="shared" si="88"/>
        <v>0</v>
      </c>
      <c r="J489" s="27" t="str">
        <f>MID('USH2A e13 (A) - 2ry Str + Mask '!$A$2,E489,F489)</f>
        <v>......</v>
      </c>
      <c r="K489" s="26">
        <f t="shared" si="89"/>
        <v>1</v>
      </c>
      <c r="L489" s="27" t="str">
        <f>MID('USH2A e13 (A) - 2ry Str + Mask '!$D$2,E489,F489)</f>
        <v>......</v>
      </c>
      <c r="M489" s="26">
        <f t="shared" si="90"/>
        <v>1</v>
      </c>
      <c r="N489" s="28">
        <f t="shared" si="91"/>
        <v>0</v>
      </c>
      <c r="O489" s="29" t="str">
        <f t="shared" si="92"/>
        <v>EIE</v>
      </c>
      <c r="P489" s="29" t="str">
        <f t="shared" si="93"/>
        <v>ESE</v>
      </c>
      <c r="Q489" s="28">
        <f t="shared" si="94"/>
        <v>0</v>
      </c>
      <c r="R489" s="30">
        <f t="shared" si="95"/>
        <v>0</v>
      </c>
    </row>
    <row r="490" spans="1:18" ht="32" customHeight="1" x14ac:dyDescent="0.15">
      <c r="A490" s="20" t="s">
        <v>795</v>
      </c>
      <c r="B490" s="20" t="s">
        <v>975</v>
      </c>
      <c r="C490" s="20" t="s">
        <v>976</v>
      </c>
      <c r="D490" s="21" t="s">
        <v>1766</v>
      </c>
      <c r="E490" s="22">
        <f t="shared" si="84"/>
        <v>416</v>
      </c>
      <c r="F490" s="23">
        <f t="shared" si="85"/>
        <v>5</v>
      </c>
      <c r="G490" s="24">
        <f t="shared" si="86"/>
        <v>421</v>
      </c>
      <c r="H490" s="25">
        <f t="shared" si="87"/>
        <v>0.2</v>
      </c>
      <c r="I490" s="26">
        <f t="shared" si="88"/>
        <v>0</v>
      </c>
      <c r="J490" s="27" t="str">
        <f>MID('USH2A e13 (A) - 2ry Str + Mask '!$A$2,E490,F490)</f>
        <v>.....</v>
      </c>
      <c r="K490" s="26">
        <f t="shared" si="89"/>
        <v>1</v>
      </c>
      <c r="L490" s="27" t="str">
        <f>MID('USH2A e13 (A) - 2ry Str + Mask '!$D$2,E490,F490)</f>
        <v>.....</v>
      </c>
      <c r="M490" s="26">
        <f t="shared" si="90"/>
        <v>1</v>
      </c>
      <c r="N490" s="28">
        <f t="shared" si="91"/>
        <v>0</v>
      </c>
      <c r="O490" s="29" t="str">
        <f t="shared" si="92"/>
        <v>ESE_Tra2</v>
      </c>
      <c r="P490" s="29" t="str">
        <f t="shared" si="93"/>
        <v>ESE</v>
      </c>
      <c r="Q490" s="28">
        <f t="shared" si="94"/>
        <v>0</v>
      </c>
      <c r="R490" s="30">
        <f t="shared" si="95"/>
        <v>0</v>
      </c>
    </row>
    <row r="491" spans="1:18" ht="32" customHeight="1" x14ac:dyDescent="0.15">
      <c r="A491" s="20" t="s">
        <v>35</v>
      </c>
      <c r="B491" s="20" t="s">
        <v>2591</v>
      </c>
      <c r="C491" s="20" t="s">
        <v>37</v>
      </c>
      <c r="D491" s="21" t="s">
        <v>1766</v>
      </c>
      <c r="E491" s="22">
        <f t="shared" si="84"/>
        <v>416</v>
      </c>
      <c r="F491" s="23">
        <f t="shared" si="85"/>
        <v>6</v>
      </c>
      <c r="G491" s="24">
        <f t="shared" si="86"/>
        <v>422</v>
      </c>
      <c r="H491" s="25">
        <f t="shared" si="87"/>
        <v>0.16666666666666666</v>
      </c>
      <c r="I491" s="26">
        <f t="shared" si="88"/>
        <v>0</v>
      </c>
      <c r="J491" s="27" t="str">
        <f>MID('USH2A e13 (A) - 2ry Str + Mask '!$A$2,E491,F491)</f>
        <v>......</v>
      </c>
      <c r="K491" s="26">
        <f t="shared" si="89"/>
        <v>1</v>
      </c>
      <c r="L491" s="27" t="str">
        <f>MID('USH2A e13 (A) - 2ry Str + Mask '!$D$2,E491,F491)</f>
        <v>......</v>
      </c>
      <c r="M491" s="26">
        <f t="shared" si="90"/>
        <v>1</v>
      </c>
      <c r="N491" s="28">
        <f t="shared" si="91"/>
        <v>0</v>
      </c>
      <c r="O491" s="29" t="str">
        <f t="shared" si="92"/>
        <v>EIE</v>
      </c>
      <c r="P491" s="29" t="str">
        <f t="shared" si="93"/>
        <v>ESE</v>
      </c>
      <c r="Q491" s="28">
        <f t="shared" si="94"/>
        <v>0</v>
      </c>
      <c r="R491" s="30">
        <f t="shared" si="95"/>
        <v>0</v>
      </c>
    </row>
    <row r="492" spans="1:18" ht="32" customHeight="1" x14ac:dyDescent="0.15">
      <c r="A492" s="20" t="s">
        <v>795</v>
      </c>
      <c r="B492" s="20" t="s">
        <v>2545</v>
      </c>
      <c r="C492" s="20" t="s">
        <v>2546</v>
      </c>
      <c r="D492" s="21" t="s">
        <v>1768</v>
      </c>
      <c r="E492" s="22">
        <f t="shared" si="84"/>
        <v>418</v>
      </c>
      <c r="F492" s="23">
        <f t="shared" si="85"/>
        <v>5</v>
      </c>
      <c r="G492" s="24">
        <f t="shared" si="86"/>
        <v>423</v>
      </c>
      <c r="H492" s="25">
        <f t="shared" si="87"/>
        <v>0.2</v>
      </c>
      <c r="I492" s="26">
        <f t="shared" si="88"/>
        <v>0</v>
      </c>
      <c r="J492" s="27" t="str">
        <f>MID('USH2A e13 (A) - 2ry Str + Mask '!$A$2,E492,F492)</f>
        <v>.....</v>
      </c>
      <c r="K492" s="26">
        <f t="shared" si="89"/>
        <v>1</v>
      </c>
      <c r="L492" s="27" t="str">
        <f>MID('USH2A e13 (A) - 2ry Str + Mask '!$D$2,E492,F492)</f>
        <v>.....</v>
      </c>
      <c r="M492" s="26">
        <f t="shared" si="90"/>
        <v>1</v>
      </c>
      <c r="N492" s="28">
        <f t="shared" si="91"/>
        <v>0</v>
      </c>
      <c r="O492" s="29" t="str">
        <f t="shared" si="92"/>
        <v>ESE_Tra2</v>
      </c>
      <c r="P492" s="29" t="str">
        <f t="shared" si="93"/>
        <v>ESE</v>
      </c>
      <c r="Q492" s="28">
        <f t="shared" si="94"/>
        <v>0</v>
      </c>
      <c r="R492" s="30">
        <f t="shared" si="95"/>
        <v>0</v>
      </c>
    </row>
    <row r="493" spans="1:18" ht="32" customHeight="1" x14ac:dyDescent="0.15">
      <c r="A493" s="20" t="s">
        <v>184</v>
      </c>
      <c r="B493" s="20" t="s">
        <v>2592</v>
      </c>
      <c r="C493" s="20" t="s">
        <v>2593</v>
      </c>
      <c r="D493" s="21" t="s">
        <v>1774</v>
      </c>
      <c r="E493" s="22">
        <f t="shared" si="84"/>
        <v>421</v>
      </c>
      <c r="F493" s="23">
        <f t="shared" si="85"/>
        <v>8</v>
      </c>
      <c r="G493" s="24">
        <f t="shared" si="86"/>
        <v>429</v>
      </c>
      <c r="H493" s="25">
        <f t="shared" si="87"/>
        <v>0</v>
      </c>
      <c r="I493" s="26">
        <f t="shared" si="88"/>
        <v>-0.125</v>
      </c>
      <c r="J493" s="27" t="str">
        <f>MID('USH2A e13 (A) - 2ry Str + Mask '!$A$2,E493,F493)</f>
        <v>........</v>
      </c>
      <c r="K493" s="26">
        <f t="shared" si="89"/>
        <v>1</v>
      </c>
      <c r="L493" s="27" t="str">
        <f>MID('USH2A e13 (A) - 2ry Str + Mask '!$D$2,E493,F493)</f>
        <v>........</v>
      </c>
      <c r="M493" s="26">
        <f t="shared" si="90"/>
        <v>1</v>
      </c>
      <c r="N493" s="28">
        <f t="shared" si="91"/>
        <v>0</v>
      </c>
      <c r="O493" s="29" t="str">
        <f t="shared" si="92"/>
        <v>PESS</v>
      </c>
      <c r="P493" s="29" t="str">
        <f t="shared" si="93"/>
        <v>ESS</v>
      </c>
      <c r="Q493" s="28">
        <f t="shared" si="94"/>
        <v>0</v>
      </c>
      <c r="R493" s="30">
        <f t="shared" si="95"/>
        <v>0</v>
      </c>
    </row>
    <row r="494" spans="1:18" ht="32" customHeight="1" x14ac:dyDescent="0.15">
      <c r="A494" s="20" t="s">
        <v>46</v>
      </c>
      <c r="B494" s="20" t="s">
        <v>2594</v>
      </c>
      <c r="C494" s="20" t="s">
        <v>37</v>
      </c>
      <c r="D494" s="21" t="s">
        <v>1780</v>
      </c>
      <c r="E494" s="22">
        <f t="shared" si="84"/>
        <v>422</v>
      </c>
      <c r="F494" s="23">
        <f t="shared" si="85"/>
        <v>6</v>
      </c>
      <c r="G494" s="24">
        <f t="shared" si="86"/>
        <v>428</v>
      </c>
      <c r="H494" s="25">
        <f t="shared" si="87"/>
        <v>0</v>
      </c>
      <c r="I494" s="26">
        <f t="shared" si="88"/>
        <v>-0.16666666666666666</v>
      </c>
      <c r="J494" s="27" t="str">
        <f>MID('USH2A e13 (A) - 2ry Str + Mask '!$A$2,E494,F494)</f>
        <v>......</v>
      </c>
      <c r="K494" s="26">
        <f t="shared" si="89"/>
        <v>1</v>
      </c>
      <c r="L494" s="27" t="str">
        <f>MID('USH2A e13 (A) - 2ry Str + Mask '!$D$2,E494,F494)</f>
        <v>......</v>
      </c>
      <c r="M494" s="26">
        <f t="shared" si="90"/>
        <v>1</v>
      </c>
      <c r="N494" s="28">
        <f t="shared" si="91"/>
        <v>0</v>
      </c>
      <c r="O494" s="29" t="str">
        <f t="shared" si="92"/>
        <v>IIE</v>
      </c>
      <c r="P494" s="29" t="str">
        <f t="shared" si="93"/>
        <v>ESS</v>
      </c>
      <c r="Q494" s="28">
        <f t="shared" si="94"/>
        <v>0</v>
      </c>
      <c r="R494" s="30">
        <f t="shared" si="95"/>
        <v>0</v>
      </c>
    </row>
    <row r="495" spans="1:18" ht="32" customHeight="1" x14ac:dyDescent="0.15">
      <c r="A495" s="20" t="s">
        <v>46</v>
      </c>
      <c r="B495" s="20" t="s">
        <v>2595</v>
      </c>
      <c r="C495" s="20" t="s">
        <v>37</v>
      </c>
      <c r="D495" s="21" t="s">
        <v>1785</v>
      </c>
      <c r="E495" s="22">
        <f t="shared" si="84"/>
        <v>423</v>
      </c>
      <c r="F495" s="23">
        <f t="shared" si="85"/>
        <v>6</v>
      </c>
      <c r="G495" s="24">
        <f t="shared" si="86"/>
        <v>429</v>
      </c>
      <c r="H495" s="25">
        <f t="shared" si="87"/>
        <v>0</v>
      </c>
      <c r="I495" s="26">
        <f t="shared" si="88"/>
        <v>-0.16666666666666666</v>
      </c>
      <c r="J495" s="27" t="str">
        <f>MID('USH2A e13 (A) - 2ry Str + Mask '!$A$2,E495,F495)</f>
        <v>......</v>
      </c>
      <c r="K495" s="26">
        <f t="shared" si="89"/>
        <v>1</v>
      </c>
      <c r="L495" s="27" t="str">
        <f>MID('USH2A e13 (A) - 2ry Str + Mask '!$D$2,E495,F495)</f>
        <v>......</v>
      </c>
      <c r="M495" s="26">
        <f t="shared" si="90"/>
        <v>1</v>
      </c>
      <c r="N495" s="28">
        <f t="shared" si="91"/>
        <v>0</v>
      </c>
      <c r="O495" s="29" t="str">
        <f t="shared" si="92"/>
        <v>IIE</v>
      </c>
      <c r="P495" s="29" t="str">
        <f t="shared" si="93"/>
        <v>ESS</v>
      </c>
      <c r="Q495" s="28">
        <f t="shared" si="94"/>
        <v>0</v>
      </c>
      <c r="R495" s="30">
        <f t="shared" si="95"/>
        <v>0</v>
      </c>
    </row>
    <row r="496" spans="1:18" ht="32" customHeight="1" x14ac:dyDescent="0.15">
      <c r="A496" s="20" t="s">
        <v>46</v>
      </c>
      <c r="B496" s="20" t="s">
        <v>2596</v>
      </c>
      <c r="C496" s="20" t="s">
        <v>37</v>
      </c>
      <c r="D496" s="21" t="s">
        <v>2597</v>
      </c>
      <c r="E496" s="22">
        <f t="shared" si="84"/>
        <v>424</v>
      </c>
      <c r="F496" s="23">
        <f t="shared" si="85"/>
        <v>6</v>
      </c>
      <c r="G496" s="24">
        <f t="shared" si="86"/>
        <v>430</v>
      </c>
      <c r="H496" s="25">
        <f t="shared" si="87"/>
        <v>0</v>
      </c>
      <c r="I496" s="26">
        <f t="shared" si="88"/>
        <v>-0.16666666666666666</v>
      </c>
      <c r="J496" s="27" t="str">
        <f>MID('USH2A e13 (A) - 2ry Str + Mask '!$A$2,E496,F496)</f>
        <v>......</v>
      </c>
      <c r="K496" s="26">
        <f t="shared" si="89"/>
        <v>1</v>
      </c>
      <c r="L496" s="27" t="str">
        <f>MID('USH2A e13 (A) - 2ry Str + Mask '!$D$2,E496,F496)</f>
        <v>......</v>
      </c>
      <c r="M496" s="26">
        <f t="shared" si="90"/>
        <v>1</v>
      </c>
      <c r="N496" s="28">
        <f t="shared" si="91"/>
        <v>0</v>
      </c>
      <c r="O496" s="29" t="str">
        <f t="shared" si="92"/>
        <v>IIE</v>
      </c>
      <c r="P496" s="29" t="str">
        <f t="shared" si="93"/>
        <v>ESS</v>
      </c>
      <c r="Q496" s="28">
        <f t="shared" si="94"/>
        <v>0</v>
      </c>
      <c r="R496" s="30">
        <f t="shared" si="95"/>
        <v>0</v>
      </c>
    </row>
    <row r="497" spans="1:18" ht="32" customHeight="1" x14ac:dyDescent="0.15">
      <c r="A497" s="20" t="s">
        <v>46</v>
      </c>
      <c r="B497" s="20" t="s">
        <v>2598</v>
      </c>
      <c r="C497" s="20" t="s">
        <v>37</v>
      </c>
      <c r="D497" s="21" t="s">
        <v>1789</v>
      </c>
      <c r="E497" s="22">
        <f t="shared" si="84"/>
        <v>426</v>
      </c>
      <c r="F497" s="23">
        <f t="shared" si="85"/>
        <v>6</v>
      </c>
      <c r="G497" s="24">
        <f t="shared" si="86"/>
        <v>432</v>
      </c>
      <c r="H497" s="25">
        <f t="shared" si="87"/>
        <v>0</v>
      </c>
      <c r="I497" s="26">
        <f t="shared" si="88"/>
        <v>-0.16666666666666666</v>
      </c>
      <c r="J497" s="27" t="str">
        <f>MID('USH2A e13 (A) - 2ry Str + Mask '!$A$2,E497,F497)</f>
        <v>......</v>
      </c>
      <c r="K497" s="26">
        <f t="shared" si="89"/>
        <v>1</v>
      </c>
      <c r="L497" s="27" t="str">
        <f>MID('USH2A e13 (A) - 2ry Str + Mask '!$D$2,E497,F497)</f>
        <v>......</v>
      </c>
      <c r="M497" s="26">
        <f t="shared" si="90"/>
        <v>1</v>
      </c>
      <c r="N497" s="28">
        <f t="shared" si="91"/>
        <v>0</v>
      </c>
      <c r="O497" s="29" t="str">
        <f t="shared" si="92"/>
        <v>IIE</v>
      </c>
      <c r="P497" s="29" t="str">
        <f t="shared" si="93"/>
        <v>ESS</v>
      </c>
      <c r="Q497" s="28">
        <f t="shared" si="94"/>
        <v>0</v>
      </c>
      <c r="R497" s="30">
        <f t="shared" si="95"/>
        <v>0</v>
      </c>
    </row>
    <row r="498" spans="1:18" ht="44" customHeight="1" x14ac:dyDescent="0.15">
      <c r="A498" s="20" t="s">
        <v>49</v>
      </c>
      <c r="B498" s="20" t="s">
        <v>2599</v>
      </c>
      <c r="C498" s="20" t="s">
        <v>596</v>
      </c>
      <c r="D498" s="21" t="s">
        <v>2600</v>
      </c>
      <c r="E498" s="22">
        <f t="shared" si="84"/>
        <v>427</v>
      </c>
      <c r="F498" s="23">
        <f t="shared" si="85"/>
        <v>8</v>
      </c>
      <c r="G498" s="24">
        <f t="shared" si="86"/>
        <v>435</v>
      </c>
      <c r="H498" s="25">
        <f t="shared" si="87"/>
        <v>0.125</v>
      </c>
      <c r="I498" s="26">
        <f t="shared" si="88"/>
        <v>0</v>
      </c>
      <c r="J498" s="27" t="str">
        <f>MID('USH2A e13 (A) - 2ry Str + Mask '!$A$2,E498,F498)</f>
        <v>.....)))</v>
      </c>
      <c r="K498" s="26">
        <f t="shared" si="89"/>
        <v>0.625</v>
      </c>
      <c r="L498" s="27" t="str">
        <f>MID('USH2A e13 (A) - 2ry Str + Mask '!$D$2,E498,F498)</f>
        <v>.....)))</v>
      </c>
      <c r="M498" s="26">
        <f t="shared" si="90"/>
        <v>0.625</v>
      </c>
      <c r="N498" s="28">
        <f t="shared" si="91"/>
        <v>0</v>
      </c>
      <c r="O498" s="29" t="str">
        <f t="shared" si="92"/>
        <v>ESE_SC35</v>
      </c>
      <c r="P498" s="29" t="str">
        <f t="shared" si="93"/>
        <v>ESE</v>
      </c>
      <c r="Q498" s="28">
        <f t="shared" si="94"/>
        <v>0</v>
      </c>
      <c r="R498" s="30">
        <f t="shared" si="95"/>
        <v>0</v>
      </c>
    </row>
    <row r="499" spans="1:18" ht="32" customHeight="1" x14ac:dyDescent="0.15">
      <c r="A499" s="20" t="s">
        <v>46</v>
      </c>
      <c r="B499" s="20" t="s">
        <v>1221</v>
      </c>
      <c r="C499" s="20" t="s">
        <v>37</v>
      </c>
      <c r="D499" s="21" t="s">
        <v>2601</v>
      </c>
      <c r="E499" s="22">
        <f t="shared" si="84"/>
        <v>430</v>
      </c>
      <c r="F499" s="23">
        <f t="shared" si="85"/>
        <v>6</v>
      </c>
      <c r="G499" s="24">
        <f t="shared" si="86"/>
        <v>436</v>
      </c>
      <c r="H499" s="25">
        <f t="shared" si="87"/>
        <v>0</v>
      </c>
      <c r="I499" s="26">
        <f t="shared" si="88"/>
        <v>-0.16666666666666666</v>
      </c>
      <c r="J499" s="27" t="str">
        <f>MID('USH2A e13 (A) - 2ry Str + Mask '!$A$2,E499,F499)</f>
        <v>..))))</v>
      </c>
      <c r="K499" s="26">
        <f t="shared" si="89"/>
        <v>0.33333333333333331</v>
      </c>
      <c r="L499" s="27" t="str">
        <f>MID('USH2A e13 (A) - 2ry Str + Mask '!$D$2,E499,F499)</f>
        <v>..))))</v>
      </c>
      <c r="M499" s="26">
        <f t="shared" si="90"/>
        <v>0.33333333333333331</v>
      </c>
      <c r="N499" s="28">
        <f t="shared" si="91"/>
        <v>0</v>
      </c>
      <c r="O499" s="29" t="str">
        <f t="shared" si="92"/>
        <v>IIE</v>
      </c>
      <c r="P499" s="29" t="str">
        <f t="shared" si="93"/>
        <v>ESS</v>
      </c>
      <c r="Q499" s="28">
        <f t="shared" si="94"/>
        <v>0</v>
      </c>
      <c r="R499" s="30">
        <f t="shared" si="95"/>
        <v>0</v>
      </c>
    </row>
    <row r="500" spans="1:18" ht="32" customHeight="1" x14ac:dyDescent="0.15">
      <c r="A500" s="20" t="s">
        <v>46</v>
      </c>
      <c r="B500" s="20" t="s">
        <v>1222</v>
      </c>
      <c r="C500" s="20" t="s">
        <v>37</v>
      </c>
      <c r="D500" s="21" t="s">
        <v>2602</v>
      </c>
      <c r="E500" s="22">
        <f t="shared" si="84"/>
        <v>431</v>
      </c>
      <c r="F500" s="23">
        <f t="shared" si="85"/>
        <v>6</v>
      </c>
      <c r="G500" s="24">
        <f t="shared" si="86"/>
        <v>437</v>
      </c>
      <c r="H500" s="25">
        <f t="shared" si="87"/>
        <v>0</v>
      </c>
      <c r="I500" s="26">
        <f t="shared" si="88"/>
        <v>-0.16666666666666666</v>
      </c>
      <c r="J500" s="27" t="str">
        <f>MID('USH2A e13 (A) - 2ry Str + Mask '!$A$2,E500,F500)</f>
        <v>.)))))</v>
      </c>
      <c r="K500" s="26">
        <f t="shared" si="89"/>
        <v>0.16666666666666666</v>
      </c>
      <c r="L500" s="27" t="str">
        <f>MID('USH2A e13 (A) - 2ry Str + Mask '!$D$2,E500,F500)</f>
        <v>.)))))</v>
      </c>
      <c r="M500" s="26">
        <f t="shared" si="90"/>
        <v>0.16666666666666666</v>
      </c>
      <c r="N500" s="28">
        <f t="shared" si="91"/>
        <v>0</v>
      </c>
      <c r="O500" s="29" t="str">
        <f t="shared" si="92"/>
        <v>IIE</v>
      </c>
      <c r="P500" s="29" t="str">
        <f t="shared" si="93"/>
        <v>ESS</v>
      </c>
      <c r="Q500" s="28">
        <f t="shared" si="94"/>
        <v>0</v>
      </c>
      <c r="R500" s="30">
        <f t="shared" si="95"/>
        <v>0</v>
      </c>
    </row>
    <row r="501" spans="1:18" ht="32" customHeight="1" x14ac:dyDescent="0.15">
      <c r="A501" s="20" t="s">
        <v>46</v>
      </c>
      <c r="B501" s="20" t="s">
        <v>1223</v>
      </c>
      <c r="C501" s="20" t="s">
        <v>37</v>
      </c>
      <c r="D501" s="21" t="s">
        <v>2603</v>
      </c>
      <c r="E501" s="22">
        <f t="shared" si="84"/>
        <v>432</v>
      </c>
      <c r="F501" s="23">
        <f t="shared" si="85"/>
        <v>6</v>
      </c>
      <c r="G501" s="24">
        <f t="shared" si="86"/>
        <v>438</v>
      </c>
      <c r="H501" s="25">
        <f t="shared" si="87"/>
        <v>0</v>
      </c>
      <c r="I501" s="26">
        <f t="shared" si="88"/>
        <v>-0.16666666666666666</v>
      </c>
      <c r="J501" s="27" t="str">
        <f>MID('USH2A e13 (A) - 2ry Str + Mask '!$A$2,E501,F501)</f>
        <v>))))))</v>
      </c>
      <c r="K501" s="26">
        <f t="shared" si="89"/>
        <v>0</v>
      </c>
      <c r="L501" s="27" t="str">
        <f>MID('USH2A e13 (A) - 2ry Str + Mask '!$D$2,E501,F501)</f>
        <v>))))))</v>
      </c>
      <c r="M501" s="26">
        <f t="shared" si="90"/>
        <v>0</v>
      </c>
      <c r="N501" s="28">
        <f t="shared" si="91"/>
        <v>0</v>
      </c>
      <c r="O501" s="29" t="str">
        <f t="shared" si="92"/>
        <v>IIE</v>
      </c>
      <c r="P501" s="29" t="str">
        <f t="shared" si="93"/>
        <v>ESS</v>
      </c>
      <c r="Q501" s="28">
        <f t="shared" si="94"/>
        <v>0</v>
      </c>
      <c r="R501" s="30">
        <f t="shared" si="95"/>
        <v>0</v>
      </c>
    </row>
    <row r="502" spans="1:18" ht="32" customHeight="1" x14ac:dyDescent="0.15">
      <c r="A502" s="20" t="s">
        <v>46</v>
      </c>
      <c r="B502" s="20" t="s">
        <v>994</v>
      </c>
      <c r="C502" s="20" t="s">
        <v>37</v>
      </c>
      <c r="D502" s="21" t="s">
        <v>2604</v>
      </c>
      <c r="E502" s="22">
        <f t="shared" si="84"/>
        <v>433</v>
      </c>
      <c r="F502" s="23">
        <f t="shared" si="85"/>
        <v>6</v>
      </c>
      <c r="G502" s="24">
        <f t="shared" si="86"/>
        <v>439</v>
      </c>
      <c r="H502" s="25">
        <f t="shared" si="87"/>
        <v>0</v>
      </c>
      <c r="I502" s="26">
        <f t="shared" si="88"/>
        <v>-0.16666666666666666</v>
      </c>
      <c r="J502" s="27" t="str">
        <f>MID('USH2A e13 (A) - 2ry Str + Mask '!$A$2,E502,F502)</f>
        <v>))))).</v>
      </c>
      <c r="K502" s="26">
        <f t="shared" si="89"/>
        <v>0.16666666666666666</v>
      </c>
      <c r="L502" s="27" t="str">
        <f>MID('USH2A e13 (A) - 2ry Str + Mask '!$D$2,E502,F502)</f>
        <v>))))).</v>
      </c>
      <c r="M502" s="26">
        <f t="shared" si="90"/>
        <v>0.16666666666666666</v>
      </c>
      <c r="N502" s="28">
        <f t="shared" si="91"/>
        <v>0</v>
      </c>
      <c r="O502" s="29" t="str">
        <f t="shared" si="92"/>
        <v>IIE</v>
      </c>
      <c r="P502" s="29" t="str">
        <f t="shared" si="93"/>
        <v>ESS</v>
      </c>
      <c r="Q502" s="28">
        <f t="shared" si="94"/>
        <v>0</v>
      </c>
      <c r="R502" s="30">
        <f t="shared" si="95"/>
        <v>0</v>
      </c>
    </row>
    <row r="503" spans="1:18" ht="44" customHeight="1" x14ac:dyDescent="0.15">
      <c r="A503" s="20" t="s">
        <v>54</v>
      </c>
      <c r="B503" s="20" t="s">
        <v>2605</v>
      </c>
      <c r="C503" s="20" t="s">
        <v>2606</v>
      </c>
      <c r="D503" s="21" t="s">
        <v>2604</v>
      </c>
      <c r="E503" s="22">
        <f t="shared" si="84"/>
        <v>433</v>
      </c>
      <c r="F503" s="23">
        <f t="shared" si="85"/>
        <v>7</v>
      </c>
      <c r="G503" s="24">
        <f t="shared" si="86"/>
        <v>440</v>
      </c>
      <c r="H503" s="25">
        <f t="shared" si="87"/>
        <v>0.14285714285714285</v>
      </c>
      <c r="I503" s="26">
        <f t="shared" si="88"/>
        <v>0</v>
      </c>
      <c r="J503" s="27" t="str">
        <f>MID('USH2A e13 (A) - 2ry Str + Mask '!$A$2,E503,F503)</f>
        <v>))))).)</v>
      </c>
      <c r="K503" s="26">
        <f t="shared" si="89"/>
        <v>0.14285714285714285</v>
      </c>
      <c r="L503" s="27" t="str">
        <f>MID('USH2A e13 (A) - 2ry Str + Mask '!$D$2,E503,F503)</f>
        <v>))))).)</v>
      </c>
      <c r="M503" s="26">
        <f t="shared" si="90"/>
        <v>0.14285714285714285</v>
      </c>
      <c r="N503" s="28">
        <f t="shared" si="91"/>
        <v>0</v>
      </c>
      <c r="O503" s="29" t="str">
        <f t="shared" si="92"/>
        <v>ESE_SRp40</v>
      </c>
      <c r="P503" s="29" t="str">
        <f t="shared" si="93"/>
        <v>ESE</v>
      </c>
      <c r="Q503" s="28">
        <f t="shared" si="94"/>
        <v>0</v>
      </c>
      <c r="R503" s="30">
        <f t="shared" si="95"/>
        <v>0</v>
      </c>
    </row>
    <row r="504" spans="1:18" ht="44" customHeight="1" x14ac:dyDescent="0.15">
      <c r="A504" s="20" t="s">
        <v>24</v>
      </c>
      <c r="B504" s="20" t="s">
        <v>2607</v>
      </c>
      <c r="C504" s="20" t="s">
        <v>2608</v>
      </c>
      <c r="D504" s="21" t="s">
        <v>2609</v>
      </c>
      <c r="E504" s="22">
        <f t="shared" si="84"/>
        <v>435</v>
      </c>
      <c r="F504" s="23">
        <f t="shared" si="85"/>
        <v>8</v>
      </c>
      <c r="G504" s="24">
        <f t="shared" si="86"/>
        <v>443</v>
      </c>
      <c r="H504" s="25">
        <f t="shared" si="87"/>
        <v>0</v>
      </c>
      <c r="I504" s="26">
        <f t="shared" si="88"/>
        <v>-0.125</v>
      </c>
      <c r="J504" s="27" t="str">
        <f>MID('USH2A e13 (A) - 2ry Str + Mask '!$A$2,E504,F504)</f>
        <v>))).))))</v>
      </c>
      <c r="K504" s="26">
        <f t="shared" si="89"/>
        <v>0.125</v>
      </c>
      <c r="L504" s="27" t="str">
        <f>MID('USH2A e13 (A) - 2ry Str + Mask '!$D$2,E504,F504)</f>
        <v>))).))))</v>
      </c>
      <c r="M504" s="26">
        <f t="shared" si="90"/>
        <v>0.125</v>
      </c>
      <c r="N504" s="28">
        <f t="shared" si="91"/>
        <v>0</v>
      </c>
      <c r="O504" s="29" t="str">
        <f t="shared" si="92"/>
        <v>Sironi_motif3</v>
      </c>
      <c r="P504" s="29" t="str">
        <f t="shared" si="93"/>
        <v>ESS</v>
      </c>
      <c r="Q504" s="28">
        <f t="shared" si="94"/>
        <v>0</v>
      </c>
      <c r="R504" s="30">
        <f t="shared" si="95"/>
        <v>0</v>
      </c>
    </row>
    <row r="505" spans="1:18" ht="32" customHeight="1" x14ac:dyDescent="0.15">
      <c r="A505" s="20" t="s">
        <v>35</v>
      </c>
      <c r="B505" s="20" t="s">
        <v>2012</v>
      </c>
      <c r="C505" s="20" t="s">
        <v>37</v>
      </c>
      <c r="D505" s="21" t="s">
        <v>2610</v>
      </c>
      <c r="E505" s="22">
        <f t="shared" si="84"/>
        <v>436</v>
      </c>
      <c r="F505" s="23">
        <f t="shared" si="85"/>
        <v>6</v>
      </c>
      <c r="G505" s="24">
        <f t="shared" si="86"/>
        <v>442</v>
      </c>
      <c r="H505" s="25">
        <f t="shared" si="87"/>
        <v>0.16666666666666666</v>
      </c>
      <c r="I505" s="26">
        <f t="shared" si="88"/>
        <v>0</v>
      </c>
      <c r="J505" s="27" t="str">
        <f>MID('USH2A e13 (A) - 2ry Str + Mask '!$A$2,E505,F505)</f>
        <v>)).)))</v>
      </c>
      <c r="K505" s="26">
        <f t="shared" si="89"/>
        <v>0.16666666666666666</v>
      </c>
      <c r="L505" s="27" t="str">
        <f>MID('USH2A e13 (A) - 2ry Str + Mask '!$D$2,E505,F505)</f>
        <v>)).)))</v>
      </c>
      <c r="M505" s="26">
        <f t="shared" si="90"/>
        <v>0.16666666666666666</v>
      </c>
      <c r="N505" s="28">
        <f t="shared" si="91"/>
        <v>0</v>
      </c>
      <c r="O505" s="29" t="str">
        <f t="shared" si="92"/>
        <v>EIE</v>
      </c>
      <c r="P505" s="29" t="str">
        <f t="shared" si="93"/>
        <v>ESE</v>
      </c>
      <c r="Q505" s="28">
        <f t="shared" si="94"/>
        <v>0</v>
      </c>
      <c r="R505" s="30">
        <f t="shared" si="95"/>
        <v>0</v>
      </c>
    </row>
    <row r="506" spans="1:18" ht="44" customHeight="1" x14ac:dyDescent="0.15">
      <c r="A506" s="20" t="s">
        <v>42</v>
      </c>
      <c r="B506" s="20" t="s">
        <v>2611</v>
      </c>
      <c r="C506" s="20" t="s">
        <v>101</v>
      </c>
      <c r="D506" s="21" t="s">
        <v>2610</v>
      </c>
      <c r="E506" s="22">
        <f t="shared" si="84"/>
        <v>436</v>
      </c>
      <c r="F506" s="23">
        <f t="shared" si="85"/>
        <v>7</v>
      </c>
      <c r="G506" s="24">
        <f t="shared" si="86"/>
        <v>443</v>
      </c>
      <c r="H506" s="25">
        <f t="shared" si="87"/>
        <v>0.14285714285714285</v>
      </c>
      <c r="I506" s="26">
        <f t="shared" si="88"/>
        <v>0</v>
      </c>
      <c r="J506" s="27" t="str">
        <f>MID('USH2A e13 (A) - 2ry Str + Mask '!$A$2,E506,F506)</f>
        <v>)).))))</v>
      </c>
      <c r="K506" s="26">
        <f t="shared" si="89"/>
        <v>0.14285714285714285</v>
      </c>
      <c r="L506" s="27" t="str">
        <f>MID('USH2A e13 (A) - 2ry Str + Mask '!$D$2,E506,F506)</f>
        <v>)).))))</v>
      </c>
      <c r="M506" s="26">
        <f t="shared" si="90"/>
        <v>0.14285714285714285</v>
      </c>
      <c r="N506" s="28">
        <f t="shared" si="91"/>
        <v>0</v>
      </c>
      <c r="O506" s="29" t="str">
        <f t="shared" si="92"/>
        <v>ESE_ASFB</v>
      </c>
      <c r="P506" s="29" t="str">
        <f t="shared" si="93"/>
        <v>ESE</v>
      </c>
      <c r="Q506" s="28">
        <f t="shared" si="94"/>
        <v>0</v>
      </c>
      <c r="R506" s="30">
        <f t="shared" si="95"/>
        <v>0</v>
      </c>
    </row>
    <row r="507" spans="1:18" ht="32" customHeight="1" x14ac:dyDescent="0.15">
      <c r="A507" s="20" t="s">
        <v>46</v>
      </c>
      <c r="B507" s="20" t="s">
        <v>2612</v>
      </c>
      <c r="C507" s="20" t="s">
        <v>37</v>
      </c>
      <c r="D507" s="21" t="s">
        <v>2613</v>
      </c>
      <c r="E507" s="22">
        <f t="shared" si="84"/>
        <v>437</v>
      </c>
      <c r="F507" s="23">
        <f t="shared" si="85"/>
        <v>6</v>
      </c>
      <c r="G507" s="24">
        <f t="shared" si="86"/>
        <v>443</v>
      </c>
      <c r="H507" s="25">
        <f t="shared" si="87"/>
        <v>0</v>
      </c>
      <c r="I507" s="26">
        <f t="shared" si="88"/>
        <v>-0.16666666666666666</v>
      </c>
      <c r="J507" s="27" t="str">
        <f>MID('USH2A e13 (A) - 2ry Str + Mask '!$A$2,E507,F507)</f>
        <v>).))))</v>
      </c>
      <c r="K507" s="26">
        <f t="shared" si="89"/>
        <v>0.16666666666666666</v>
      </c>
      <c r="L507" s="27" t="str">
        <f>MID('USH2A e13 (A) - 2ry Str + Mask '!$D$2,E507,F507)</f>
        <v>).))))</v>
      </c>
      <c r="M507" s="26">
        <f t="shared" si="90"/>
        <v>0.16666666666666666</v>
      </c>
      <c r="N507" s="28">
        <f t="shared" si="91"/>
        <v>0</v>
      </c>
      <c r="O507" s="29" t="str">
        <f t="shared" si="92"/>
        <v>IIE</v>
      </c>
      <c r="P507" s="29" t="str">
        <f t="shared" si="93"/>
        <v>ESS</v>
      </c>
      <c r="Q507" s="28">
        <f t="shared" si="94"/>
        <v>0</v>
      </c>
      <c r="R507" s="30">
        <f t="shared" si="95"/>
        <v>0</v>
      </c>
    </row>
    <row r="508" spans="1:18" ht="32" customHeight="1" x14ac:dyDescent="0.15">
      <c r="A508" s="20" t="s">
        <v>46</v>
      </c>
      <c r="B508" s="20" t="s">
        <v>1795</v>
      </c>
      <c r="C508" s="20" t="s">
        <v>37</v>
      </c>
      <c r="D508" s="21" t="s">
        <v>2614</v>
      </c>
      <c r="E508" s="22">
        <f t="shared" si="84"/>
        <v>438</v>
      </c>
      <c r="F508" s="23">
        <f t="shared" si="85"/>
        <v>6</v>
      </c>
      <c r="G508" s="24">
        <f t="shared" si="86"/>
        <v>444</v>
      </c>
      <c r="H508" s="25">
        <f t="shared" si="87"/>
        <v>0</v>
      </c>
      <c r="I508" s="26">
        <f t="shared" si="88"/>
        <v>-0.16666666666666666</v>
      </c>
      <c r="J508" s="27" t="str">
        <f>MID('USH2A e13 (A) - 2ry Str + Mask '!$A$2,E508,F508)</f>
        <v>.)))).</v>
      </c>
      <c r="K508" s="26">
        <f t="shared" si="89"/>
        <v>0.33333333333333331</v>
      </c>
      <c r="L508" s="27" t="str">
        <f>MID('USH2A e13 (A) - 2ry Str + Mask '!$D$2,E508,F508)</f>
        <v>.)))).</v>
      </c>
      <c r="M508" s="26">
        <f t="shared" si="90"/>
        <v>0.33333333333333331</v>
      </c>
      <c r="N508" s="28">
        <f t="shared" si="91"/>
        <v>0</v>
      </c>
      <c r="O508" s="29" t="str">
        <f t="shared" si="92"/>
        <v>IIE</v>
      </c>
      <c r="P508" s="29" t="str">
        <f t="shared" si="93"/>
        <v>ESS</v>
      </c>
      <c r="Q508" s="28">
        <f t="shared" si="94"/>
        <v>0</v>
      </c>
      <c r="R508" s="30">
        <f t="shared" si="95"/>
        <v>0</v>
      </c>
    </row>
    <row r="509" spans="1:18" ht="44" customHeight="1" x14ac:dyDescent="0.15">
      <c r="A509" s="20" t="s">
        <v>24</v>
      </c>
      <c r="B509" s="20" t="s">
        <v>2615</v>
      </c>
      <c r="C509" s="20" t="s">
        <v>961</v>
      </c>
      <c r="D509" s="21" t="s">
        <v>2616</v>
      </c>
      <c r="E509" s="22">
        <f t="shared" si="84"/>
        <v>439</v>
      </c>
      <c r="F509" s="23">
        <f t="shared" si="85"/>
        <v>8</v>
      </c>
      <c r="G509" s="24">
        <f t="shared" si="86"/>
        <v>447</v>
      </c>
      <c r="H509" s="25">
        <f t="shared" si="87"/>
        <v>0</v>
      </c>
      <c r="I509" s="26">
        <f t="shared" si="88"/>
        <v>-0.125</v>
      </c>
      <c r="J509" s="27" t="str">
        <f>MID('USH2A e13 (A) - 2ry Str + Mask '!$A$2,E509,F509)</f>
        <v>)))).)))</v>
      </c>
      <c r="K509" s="26">
        <f t="shared" si="89"/>
        <v>0.125</v>
      </c>
      <c r="L509" s="27" t="str">
        <f>MID('USH2A e13 (A) - 2ry Str + Mask '!$D$2,E509,F509)</f>
        <v>)))).)))</v>
      </c>
      <c r="M509" s="26">
        <f t="shared" si="90"/>
        <v>0.125</v>
      </c>
      <c r="N509" s="28">
        <f t="shared" si="91"/>
        <v>0</v>
      </c>
      <c r="O509" s="29" t="str">
        <f t="shared" si="92"/>
        <v>Sironi_motif3</v>
      </c>
      <c r="P509" s="29" t="str">
        <f t="shared" si="93"/>
        <v>ESS</v>
      </c>
      <c r="Q509" s="28">
        <f t="shared" si="94"/>
        <v>0</v>
      </c>
      <c r="R509" s="30">
        <f t="shared" si="95"/>
        <v>0</v>
      </c>
    </row>
    <row r="510" spans="1:18" ht="44" customHeight="1" x14ac:dyDescent="0.15">
      <c r="A510" s="20" t="s">
        <v>78</v>
      </c>
      <c r="B510" s="20" t="s">
        <v>2617</v>
      </c>
      <c r="C510" s="20" t="s">
        <v>2618</v>
      </c>
      <c r="D510" s="21" t="s">
        <v>2619</v>
      </c>
      <c r="E510" s="22">
        <f t="shared" si="84"/>
        <v>442</v>
      </c>
      <c r="F510" s="23">
        <f t="shared" si="85"/>
        <v>6</v>
      </c>
      <c r="G510" s="24">
        <f t="shared" si="86"/>
        <v>448</v>
      </c>
      <c r="H510" s="25">
        <f t="shared" si="87"/>
        <v>0.16666666666666666</v>
      </c>
      <c r="I510" s="26">
        <f t="shared" si="88"/>
        <v>0</v>
      </c>
      <c r="J510" s="27" t="str">
        <f>MID('USH2A e13 (A) - 2ry Str + Mask '!$A$2,E510,F510)</f>
        <v>).))))</v>
      </c>
      <c r="K510" s="26">
        <f t="shared" si="89"/>
        <v>0.16666666666666666</v>
      </c>
      <c r="L510" s="27" t="str">
        <f>MID('USH2A e13 (A) - 2ry Str + Mask '!$D$2,E510,F510)</f>
        <v>).))))</v>
      </c>
      <c r="M510" s="26">
        <f t="shared" si="90"/>
        <v>0.16666666666666666</v>
      </c>
      <c r="N510" s="28">
        <f t="shared" si="91"/>
        <v>0</v>
      </c>
      <c r="O510" s="29" t="str">
        <f t="shared" si="92"/>
        <v>ESE_SRp55</v>
      </c>
      <c r="P510" s="29" t="str">
        <f t="shared" si="93"/>
        <v>ESE</v>
      </c>
      <c r="Q510" s="28">
        <f t="shared" si="94"/>
        <v>0</v>
      </c>
      <c r="R510" s="30">
        <f t="shared" si="95"/>
        <v>0</v>
      </c>
    </row>
    <row r="511" spans="1:18" ht="32" customHeight="1" x14ac:dyDescent="0.15">
      <c r="A511" s="20" t="s">
        <v>196</v>
      </c>
      <c r="B511" s="20" t="s">
        <v>2617</v>
      </c>
      <c r="C511" s="20" t="s">
        <v>37</v>
      </c>
      <c r="D511" s="21" t="s">
        <v>2619</v>
      </c>
      <c r="E511" s="22">
        <f t="shared" si="84"/>
        <v>442</v>
      </c>
      <c r="F511" s="23">
        <f t="shared" si="85"/>
        <v>6</v>
      </c>
      <c r="G511" s="24">
        <f t="shared" si="86"/>
        <v>448</v>
      </c>
      <c r="H511" s="25">
        <f t="shared" si="87"/>
        <v>0.16666666666666666</v>
      </c>
      <c r="I511" s="26">
        <f t="shared" si="88"/>
        <v>0</v>
      </c>
      <c r="J511" s="27" t="str">
        <f>MID('USH2A e13 (A) - 2ry Str + Mask '!$A$2,E511,F511)</f>
        <v>).))))</v>
      </c>
      <c r="K511" s="26">
        <f t="shared" si="89"/>
        <v>0.16666666666666666</v>
      </c>
      <c r="L511" s="27" t="str">
        <f>MID('USH2A e13 (A) - 2ry Str + Mask '!$D$2,E511,F511)</f>
        <v>).))))</v>
      </c>
      <c r="M511" s="26">
        <f t="shared" si="90"/>
        <v>0.16666666666666666</v>
      </c>
      <c r="N511" s="28">
        <f t="shared" si="91"/>
        <v>0</v>
      </c>
      <c r="O511" s="29" t="str">
        <f t="shared" si="92"/>
        <v>RESCUE ESE</v>
      </c>
      <c r="P511" s="29" t="str">
        <f t="shared" si="93"/>
        <v>ESE</v>
      </c>
      <c r="Q511" s="28">
        <f t="shared" si="94"/>
        <v>0</v>
      </c>
      <c r="R511" s="30">
        <f t="shared" si="95"/>
        <v>0</v>
      </c>
    </row>
    <row r="512" spans="1:18" ht="32" customHeight="1" x14ac:dyDescent="0.15">
      <c r="A512" s="20" t="s">
        <v>35</v>
      </c>
      <c r="B512" s="20" t="s">
        <v>2617</v>
      </c>
      <c r="C512" s="20" t="s">
        <v>37</v>
      </c>
      <c r="D512" s="21" t="s">
        <v>2619</v>
      </c>
      <c r="E512" s="22">
        <f t="shared" si="84"/>
        <v>442</v>
      </c>
      <c r="F512" s="23">
        <f t="shared" si="85"/>
        <v>6</v>
      </c>
      <c r="G512" s="24">
        <f t="shared" si="86"/>
        <v>448</v>
      </c>
      <c r="H512" s="25">
        <f t="shared" si="87"/>
        <v>0.16666666666666666</v>
      </c>
      <c r="I512" s="26">
        <f t="shared" si="88"/>
        <v>0</v>
      </c>
      <c r="J512" s="27" t="str">
        <f>MID('USH2A e13 (A) - 2ry Str + Mask '!$A$2,E512,F512)</f>
        <v>).))))</v>
      </c>
      <c r="K512" s="26">
        <f t="shared" si="89"/>
        <v>0.16666666666666666</v>
      </c>
      <c r="L512" s="27" t="str">
        <f>MID('USH2A e13 (A) - 2ry Str + Mask '!$D$2,E512,F512)</f>
        <v>).))))</v>
      </c>
      <c r="M512" s="26">
        <f t="shared" si="90"/>
        <v>0.16666666666666666</v>
      </c>
      <c r="N512" s="28">
        <f t="shared" si="91"/>
        <v>0</v>
      </c>
      <c r="O512" s="29" t="str">
        <f t="shared" si="92"/>
        <v>EIE</v>
      </c>
      <c r="P512" s="29" t="str">
        <f t="shared" si="93"/>
        <v>ESE</v>
      </c>
      <c r="Q512" s="28">
        <f t="shared" si="94"/>
        <v>0</v>
      </c>
      <c r="R512" s="30">
        <f t="shared" si="95"/>
        <v>0</v>
      </c>
    </row>
    <row r="513" spans="1:18" ht="32" customHeight="1" x14ac:dyDescent="0.15">
      <c r="A513" s="20" t="s">
        <v>35</v>
      </c>
      <c r="B513" s="20" t="s">
        <v>2150</v>
      </c>
      <c r="C513" s="20" t="s">
        <v>37</v>
      </c>
      <c r="D513" s="21" t="s">
        <v>2620</v>
      </c>
      <c r="E513" s="22">
        <f t="shared" si="84"/>
        <v>443</v>
      </c>
      <c r="F513" s="23">
        <f t="shared" si="85"/>
        <v>6</v>
      </c>
      <c r="G513" s="24">
        <f t="shared" si="86"/>
        <v>449</v>
      </c>
      <c r="H513" s="25">
        <f t="shared" si="87"/>
        <v>0.16666666666666666</v>
      </c>
      <c r="I513" s="26">
        <f t="shared" si="88"/>
        <v>0</v>
      </c>
      <c r="J513" s="27" t="str">
        <f>MID('USH2A e13 (A) - 2ry Str + Mask '!$A$2,E513,F513)</f>
        <v>.)))).</v>
      </c>
      <c r="K513" s="26">
        <f t="shared" si="89"/>
        <v>0.33333333333333331</v>
      </c>
      <c r="L513" s="27" t="str">
        <f>MID('USH2A e13 (A) - 2ry Str + Mask '!$D$2,E513,F513)</f>
        <v>.)))).</v>
      </c>
      <c r="M513" s="26">
        <f t="shared" si="90"/>
        <v>0.33333333333333331</v>
      </c>
      <c r="N513" s="28">
        <f t="shared" si="91"/>
        <v>0</v>
      </c>
      <c r="O513" s="29" t="str">
        <f t="shared" si="92"/>
        <v>EIE</v>
      </c>
      <c r="P513" s="29" t="str">
        <f t="shared" si="93"/>
        <v>ESE</v>
      </c>
      <c r="Q513" s="28">
        <f t="shared" si="94"/>
        <v>0</v>
      </c>
      <c r="R513" s="30">
        <f t="shared" si="95"/>
        <v>0</v>
      </c>
    </row>
    <row r="514" spans="1:18" ht="32" customHeight="1" x14ac:dyDescent="0.15">
      <c r="A514" s="20" t="s">
        <v>35</v>
      </c>
      <c r="B514" s="20" t="s">
        <v>2621</v>
      </c>
      <c r="C514" s="20" t="s">
        <v>37</v>
      </c>
      <c r="D514" s="21" t="s">
        <v>2622</v>
      </c>
      <c r="E514" s="22">
        <f t="shared" ref="E514:E577" si="96">MID(D514,12,LEN(D514)-13)+50</f>
        <v>444</v>
      </c>
      <c r="F514" s="23">
        <f t="shared" ref="F514:F577" si="97">LEN(B514)-12</f>
        <v>6</v>
      </c>
      <c r="G514" s="24">
        <f t="shared" ref="G514:G577" si="98">E514+F514</f>
        <v>450</v>
      </c>
      <c r="H514" s="25">
        <f t="shared" ref="H514:H577" si="99">IF(P514="ESE",1/F514,0)</f>
        <v>0.16666666666666666</v>
      </c>
      <c r="I514" s="26">
        <f t="shared" ref="I514:I577" si="100">IF(P514="ESS",-1/F514,0)</f>
        <v>0</v>
      </c>
      <c r="J514" s="27" t="str">
        <f>MID('USH2A e13 (A) - 2ry Str + Mask '!$A$2,E514,F514)</f>
        <v>))))..</v>
      </c>
      <c r="K514" s="26">
        <f t="shared" ref="K514:K577" si="101">(F514-LEN(SUBSTITUTE(J514,".","")))/F514</f>
        <v>0.33333333333333331</v>
      </c>
      <c r="L514" s="27" t="str">
        <f>MID('USH2A e13 (A) - 2ry Str + Mask '!$D$2,E514,F514)</f>
        <v>))))..</v>
      </c>
      <c r="M514" s="26">
        <f t="shared" ref="M514:M577" si="102">(F514-LEN(SUBSTITUTE(L514,".","")))/F514</f>
        <v>0.33333333333333331</v>
      </c>
      <c r="N514" s="28">
        <f t="shared" ref="N514:N577" si="103">M514-K514</f>
        <v>0</v>
      </c>
      <c r="O514" s="29" t="str">
        <f t="shared" ref="O514:O577" si="104">MID(A514,11,(LEN(A514)-22))</f>
        <v>EIE</v>
      </c>
      <c r="P514" s="29" t="str">
        <f t="shared" ref="P514:P577" si="105">MID(A514,(LEN(A514)-9),3)</f>
        <v>ESE</v>
      </c>
      <c r="Q514" s="28">
        <f t="shared" ref="Q514:Q577" si="106">IF(P514="ESE",N514,0)</f>
        <v>0</v>
      </c>
      <c r="R514" s="30">
        <f t="shared" ref="R514:R577" si="107">IF(P514="ESS",N514,0)</f>
        <v>0</v>
      </c>
    </row>
    <row r="515" spans="1:18" ht="32" customHeight="1" x14ac:dyDescent="0.15">
      <c r="A515" s="20" t="s">
        <v>35</v>
      </c>
      <c r="B515" s="20" t="s">
        <v>2465</v>
      </c>
      <c r="C515" s="20" t="s">
        <v>37</v>
      </c>
      <c r="D515" s="21" t="s">
        <v>2623</v>
      </c>
      <c r="E515" s="22">
        <f t="shared" si="96"/>
        <v>446</v>
      </c>
      <c r="F515" s="23">
        <f t="shared" si="97"/>
        <v>6</v>
      </c>
      <c r="G515" s="24">
        <f t="shared" si="98"/>
        <v>452</v>
      </c>
      <c r="H515" s="25">
        <f t="shared" si="99"/>
        <v>0.16666666666666666</v>
      </c>
      <c r="I515" s="26">
        <f t="shared" si="100"/>
        <v>0</v>
      </c>
      <c r="J515" s="27" t="str">
        <f>MID('USH2A e13 (A) - 2ry Str + Mask '!$A$2,E515,F515)</f>
        <v>))..))</v>
      </c>
      <c r="K515" s="26">
        <f t="shared" si="101"/>
        <v>0.33333333333333331</v>
      </c>
      <c r="L515" s="27" t="str">
        <f>MID('USH2A e13 (A) - 2ry Str + Mask '!$D$2,E515,F515)</f>
        <v>))..))</v>
      </c>
      <c r="M515" s="26">
        <f t="shared" si="102"/>
        <v>0.33333333333333331</v>
      </c>
      <c r="N515" s="28">
        <f t="shared" si="103"/>
        <v>0</v>
      </c>
      <c r="O515" s="29" t="str">
        <f t="shared" si="104"/>
        <v>EIE</v>
      </c>
      <c r="P515" s="29" t="str">
        <f t="shared" si="105"/>
        <v>ESE</v>
      </c>
      <c r="Q515" s="28">
        <f t="shared" si="106"/>
        <v>0</v>
      </c>
      <c r="R515" s="30">
        <f t="shared" si="107"/>
        <v>0</v>
      </c>
    </row>
    <row r="516" spans="1:18" ht="32" customHeight="1" x14ac:dyDescent="0.15">
      <c r="A516" s="20" t="s">
        <v>46</v>
      </c>
      <c r="B516" s="20" t="s">
        <v>2465</v>
      </c>
      <c r="C516" s="20" t="s">
        <v>37</v>
      </c>
      <c r="D516" s="21" t="s">
        <v>2623</v>
      </c>
      <c r="E516" s="22">
        <f t="shared" si="96"/>
        <v>446</v>
      </c>
      <c r="F516" s="23">
        <f t="shared" si="97"/>
        <v>6</v>
      </c>
      <c r="G516" s="24">
        <f t="shared" si="98"/>
        <v>452</v>
      </c>
      <c r="H516" s="25">
        <f t="shared" si="99"/>
        <v>0</v>
      </c>
      <c r="I516" s="26">
        <f t="shared" si="100"/>
        <v>-0.16666666666666666</v>
      </c>
      <c r="J516" s="27" t="str">
        <f>MID('USH2A e13 (A) - 2ry Str + Mask '!$A$2,E516,F516)</f>
        <v>))..))</v>
      </c>
      <c r="K516" s="26">
        <f t="shared" si="101"/>
        <v>0.33333333333333331</v>
      </c>
      <c r="L516" s="27" t="str">
        <f>MID('USH2A e13 (A) - 2ry Str + Mask '!$D$2,E516,F516)</f>
        <v>))..))</v>
      </c>
      <c r="M516" s="26">
        <f t="shared" si="102"/>
        <v>0.33333333333333331</v>
      </c>
      <c r="N516" s="28">
        <f t="shared" si="103"/>
        <v>0</v>
      </c>
      <c r="O516" s="29" t="str">
        <f t="shared" si="104"/>
        <v>IIE</v>
      </c>
      <c r="P516" s="29" t="str">
        <f t="shared" si="105"/>
        <v>ESS</v>
      </c>
      <c r="Q516" s="28">
        <f t="shared" si="106"/>
        <v>0</v>
      </c>
      <c r="R516" s="30">
        <f t="shared" si="107"/>
        <v>0</v>
      </c>
    </row>
    <row r="517" spans="1:18" ht="32" customHeight="1" x14ac:dyDescent="0.15">
      <c r="A517" s="20" t="s">
        <v>35</v>
      </c>
      <c r="B517" s="20" t="s">
        <v>1432</v>
      </c>
      <c r="C517" s="20" t="s">
        <v>37</v>
      </c>
      <c r="D517" s="21" t="s">
        <v>2624</v>
      </c>
      <c r="E517" s="22">
        <f t="shared" si="96"/>
        <v>447</v>
      </c>
      <c r="F517" s="23">
        <f t="shared" si="97"/>
        <v>6</v>
      </c>
      <c r="G517" s="24">
        <f t="shared" si="98"/>
        <v>453</v>
      </c>
      <c r="H517" s="25">
        <f t="shared" si="99"/>
        <v>0.16666666666666666</v>
      </c>
      <c r="I517" s="26">
        <f t="shared" si="100"/>
        <v>0</v>
      </c>
      <c r="J517" s="27" t="str">
        <f>MID('USH2A e13 (A) - 2ry Str + Mask '!$A$2,E517,F517)</f>
        <v>)..)).</v>
      </c>
      <c r="K517" s="26">
        <f t="shared" si="101"/>
        <v>0.5</v>
      </c>
      <c r="L517" s="27" t="str">
        <f>MID('USH2A e13 (A) - 2ry Str + Mask '!$D$2,E517,F517)</f>
        <v>)..)).</v>
      </c>
      <c r="M517" s="26">
        <f t="shared" si="102"/>
        <v>0.5</v>
      </c>
      <c r="N517" s="28">
        <f t="shared" si="103"/>
        <v>0</v>
      </c>
      <c r="O517" s="29" t="str">
        <f t="shared" si="104"/>
        <v>EIE</v>
      </c>
      <c r="P517" s="29" t="str">
        <f t="shared" si="105"/>
        <v>ESE</v>
      </c>
      <c r="Q517" s="28">
        <f t="shared" si="106"/>
        <v>0</v>
      </c>
      <c r="R517" s="30">
        <f t="shared" si="107"/>
        <v>0</v>
      </c>
    </row>
    <row r="518" spans="1:18" ht="32" customHeight="1" x14ac:dyDescent="0.15">
      <c r="A518" s="20" t="s">
        <v>46</v>
      </c>
      <c r="B518" s="20" t="s">
        <v>1432</v>
      </c>
      <c r="C518" s="20" t="s">
        <v>37</v>
      </c>
      <c r="D518" s="21" t="s">
        <v>2624</v>
      </c>
      <c r="E518" s="22">
        <f t="shared" si="96"/>
        <v>447</v>
      </c>
      <c r="F518" s="23">
        <f t="shared" si="97"/>
        <v>6</v>
      </c>
      <c r="G518" s="24">
        <f t="shared" si="98"/>
        <v>453</v>
      </c>
      <c r="H518" s="25">
        <f t="shared" si="99"/>
        <v>0</v>
      </c>
      <c r="I518" s="26">
        <f t="shared" si="100"/>
        <v>-0.16666666666666666</v>
      </c>
      <c r="J518" s="27" t="str">
        <f>MID('USH2A e13 (A) - 2ry Str + Mask '!$A$2,E518,F518)</f>
        <v>)..)).</v>
      </c>
      <c r="K518" s="26">
        <f t="shared" si="101"/>
        <v>0.5</v>
      </c>
      <c r="L518" s="27" t="str">
        <f>MID('USH2A e13 (A) - 2ry Str + Mask '!$D$2,E518,F518)</f>
        <v>)..)).</v>
      </c>
      <c r="M518" s="26">
        <f t="shared" si="102"/>
        <v>0.5</v>
      </c>
      <c r="N518" s="28">
        <f t="shared" si="103"/>
        <v>0</v>
      </c>
      <c r="O518" s="29" t="str">
        <f t="shared" si="104"/>
        <v>IIE</v>
      </c>
      <c r="P518" s="29" t="str">
        <f t="shared" si="105"/>
        <v>ESS</v>
      </c>
      <c r="Q518" s="28">
        <f t="shared" si="106"/>
        <v>0</v>
      </c>
      <c r="R518" s="30">
        <f t="shared" si="107"/>
        <v>0</v>
      </c>
    </row>
    <row r="519" spans="1:18" ht="32" customHeight="1" x14ac:dyDescent="0.15">
      <c r="A519" s="20" t="s">
        <v>46</v>
      </c>
      <c r="B519" s="20" t="s">
        <v>2246</v>
      </c>
      <c r="C519" s="20" t="s">
        <v>37</v>
      </c>
      <c r="D519" s="21" t="s">
        <v>2625</v>
      </c>
      <c r="E519" s="22">
        <f t="shared" si="96"/>
        <v>448</v>
      </c>
      <c r="F519" s="23">
        <f t="shared" si="97"/>
        <v>6</v>
      </c>
      <c r="G519" s="24">
        <f t="shared" si="98"/>
        <v>454</v>
      </c>
      <c r="H519" s="25">
        <f t="shared" si="99"/>
        <v>0</v>
      </c>
      <c r="I519" s="26">
        <f t="shared" si="100"/>
        <v>-0.16666666666666666</v>
      </c>
      <c r="J519" s="27" t="str">
        <f>MID('USH2A e13 (A) - 2ry Str + Mask '!$A$2,E519,F519)</f>
        <v>..))..</v>
      </c>
      <c r="K519" s="26">
        <f t="shared" si="101"/>
        <v>0.66666666666666663</v>
      </c>
      <c r="L519" s="27" t="str">
        <f>MID('USH2A e13 (A) - 2ry Str + Mask '!$D$2,E519,F519)</f>
        <v>..))..</v>
      </c>
      <c r="M519" s="26">
        <f t="shared" si="102"/>
        <v>0.66666666666666663</v>
      </c>
      <c r="N519" s="28">
        <f t="shared" si="103"/>
        <v>0</v>
      </c>
      <c r="O519" s="29" t="str">
        <f t="shared" si="104"/>
        <v>IIE</v>
      </c>
      <c r="P519" s="29" t="str">
        <f t="shared" si="105"/>
        <v>ESS</v>
      </c>
      <c r="Q519" s="28">
        <f t="shared" si="106"/>
        <v>0</v>
      </c>
      <c r="R519" s="30">
        <f t="shared" si="107"/>
        <v>0</v>
      </c>
    </row>
    <row r="520" spans="1:18" ht="32" customHeight="1" x14ac:dyDescent="0.15">
      <c r="A520" s="20" t="s">
        <v>46</v>
      </c>
      <c r="B520" s="20" t="s">
        <v>2626</v>
      </c>
      <c r="C520" s="20" t="s">
        <v>37</v>
      </c>
      <c r="D520" s="21" t="s">
        <v>2627</v>
      </c>
      <c r="E520" s="22">
        <f t="shared" si="96"/>
        <v>449</v>
      </c>
      <c r="F520" s="23">
        <f t="shared" si="97"/>
        <v>6</v>
      </c>
      <c r="G520" s="24">
        <f t="shared" si="98"/>
        <v>455</v>
      </c>
      <c r="H520" s="25">
        <f t="shared" si="99"/>
        <v>0</v>
      </c>
      <c r="I520" s="26">
        <f t="shared" si="100"/>
        <v>-0.16666666666666666</v>
      </c>
      <c r="J520" s="27" t="str">
        <f>MID('USH2A e13 (A) - 2ry Str + Mask '!$A$2,E520,F520)</f>
        <v>.))...</v>
      </c>
      <c r="K520" s="26">
        <f t="shared" si="101"/>
        <v>0.66666666666666663</v>
      </c>
      <c r="L520" s="27" t="str">
        <f>MID('USH2A e13 (A) - 2ry Str + Mask '!$D$2,E520,F520)</f>
        <v>.))...</v>
      </c>
      <c r="M520" s="26">
        <f t="shared" si="102"/>
        <v>0.66666666666666663</v>
      </c>
      <c r="N520" s="28">
        <f t="shared" si="103"/>
        <v>0</v>
      </c>
      <c r="O520" s="29" t="str">
        <f t="shared" si="104"/>
        <v>IIE</v>
      </c>
      <c r="P520" s="29" t="str">
        <f t="shared" si="105"/>
        <v>ESS</v>
      </c>
      <c r="Q520" s="28">
        <f t="shared" si="106"/>
        <v>0</v>
      </c>
      <c r="R520" s="30">
        <f t="shared" si="107"/>
        <v>0</v>
      </c>
    </row>
    <row r="521" spans="1:18" ht="32" customHeight="1" x14ac:dyDescent="0.15">
      <c r="A521" s="20" t="s">
        <v>88</v>
      </c>
      <c r="B521" s="20" t="s">
        <v>2628</v>
      </c>
      <c r="C521" s="20" t="s">
        <v>2629</v>
      </c>
      <c r="D521" s="21" t="s">
        <v>2630</v>
      </c>
      <c r="E521" s="22">
        <f t="shared" si="96"/>
        <v>451</v>
      </c>
      <c r="F521" s="23">
        <f t="shared" si="97"/>
        <v>6</v>
      </c>
      <c r="G521" s="24">
        <f t="shared" si="98"/>
        <v>457</v>
      </c>
      <c r="H521" s="25">
        <f t="shared" si="99"/>
        <v>0.16666666666666666</v>
      </c>
      <c r="I521" s="26">
        <f t="shared" si="100"/>
        <v>0</v>
      </c>
      <c r="J521" s="27" t="str">
        <f>MID('USH2A e13 (A) - 2ry Str + Mask '!$A$2,E521,F521)</f>
        <v>).....</v>
      </c>
      <c r="K521" s="26">
        <f t="shared" si="101"/>
        <v>0.83333333333333337</v>
      </c>
      <c r="L521" s="27" t="str">
        <f>MID('USH2A e13 (A) - 2ry Str + Mask '!$D$2,E521,F521)</f>
        <v>).....</v>
      </c>
      <c r="M521" s="26">
        <f t="shared" si="102"/>
        <v>0.83333333333333337</v>
      </c>
      <c r="N521" s="28">
        <f t="shared" si="103"/>
        <v>0</v>
      </c>
      <c r="O521" s="29" t="str">
        <f t="shared" si="104"/>
        <v>ESE_9G8</v>
      </c>
      <c r="P521" s="29" t="str">
        <f t="shared" si="105"/>
        <v>ESE</v>
      </c>
      <c r="Q521" s="28">
        <f t="shared" si="106"/>
        <v>0</v>
      </c>
      <c r="R521" s="30">
        <f t="shared" si="107"/>
        <v>0</v>
      </c>
    </row>
    <row r="522" spans="1:18" ht="32" customHeight="1" x14ac:dyDescent="0.15">
      <c r="A522" s="20" t="s">
        <v>88</v>
      </c>
      <c r="B522" s="20" t="s">
        <v>2498</v>
      </c>
      <c r="C522" s="20" t="s">
        <v>2499</v>
      </c>
      <c r="D522" s="21" t="s">
        <v>2631</v>
      </c>
      <c r="E522" s="22">
        <f t="shared" si="96"/>
        <v>453</v>
      </c>
      <c r="F522" s="23">
        <f t="shared" si="97"/>
        <v>6</v>
      </c>
      <c r="G522" s="24">
        <f t="shared" si="98"/>
        <v>459</v>
      </c>
      <c r="H522" s="25">
        <f t="shared" si="99"/>
        <v>0.16666666666666666</v>
      </c>
      <c r="I522" s="26">
        <f t="shared" si="100"/>
        <v>0</v>
      </c>
      <c r="J522" s="27" t="str">
        <f>MID('USH2A e13 (A) - 2ry Str + Mask '!$A$2,E522,F522)</f>
        <v>......</v>
      </c>
      <c r="K522" s="26">
        <f t="shared" si="101"/>
        <v>1</v>
      </c>
      <c r="L522" s="27" t="str">
        <f>MID('USH2A e13 (A) - 2ry Str + Mask '!$D$2,E522,F522)</f>
        <v>......</v>
      </c>
      <c r="M522" s="26">
        <f t="shared" si="102"/>
        <v>1</v>
      </c>
      <c r="N522" s="28">
        <f t="shared" si="103"/>
        <v>0</v>
      </c>
      <c r="O522" s="29" t="str">
        <f t="shared" si="104"/>
        <v>ESE_9G8</v>
      </c>
      <c r="P522" s="29" t="str">
        <f t="shared" si="105"/>
        <v>ESE</v>
      </c>
      <c r="Q522" s="28">
        <f t="shared" si="106"/>
        <v>0</v>
      </c>
      <c r="R522" s="30">
        <f t="shared" si="107"/>
        <v>0</v>
      </c>
    </row>
    <row r="523" spans="1:18" ht="44" customHeight="1" x14ac:dyDescent="0.15">
      <c r="A523" s="20" t="s">
        <v>65</v>
      </c>
      <c r="B523" s="20" t="s">
        <v>2498</v>
      </c>
      <c r="C523" s="20" t="s">
        <v>2500</v>
      </c>
      <c r="D523" s="21" t="s">
        <v>2631</v>
      </c>
      <c r="E523" s="22">
        <f t="shared" si="96"/>
        <v>453</v>
      </c>
      <c r="F523" s="23">
        <f t="shared" si="97"/>
        <v>6</v>
      </c>
      <c r="G523" s="24">
        <f t="shared" si="98"/>
        <v>459</v>
      </c>
      <c r="H523" s="25">
        <f t="shared" si="99"/>
        <v>0</v>
      </c>
      <c r="I523" s="26">
        <f t="shared" si="100"/>
        <v>-0.16666666666666666</v>
      </c>
      <c r="J523" s="27" t="str">
        <f>MID('USH2A e13 (A) - 2ry Str + Mask '!$A$2,E523,F523)</f>
        <v>......</v>
      </c>
      <c r="K523" s="26">
        <f t="shared" si="101"/>
        <v>1</v>
      </c>
      <c r="L523" s="27" t="str">
        <f>MID('USH2A e13 (A) - 2ry Str + Mask '!$D$2,E523,F523)</f>
        <v>......</v>
      </c>
      <c r="M523" s="26">
        <f t="shared" si="102"/>
        <v>1</v>
      </c>
      <c r="N523" s="28">
        <f t="shared" si="103"/>
        <v>0</v>
      </c>
      <c r="O523" s="29" t="str">
        <f t="shared" si="104"/>
        <v>ESS_hnRNPA1</v>
      </c>
      <c r="P523" s="29" t="str">
        <f t="shared" si="105"/>
        <v>ESS</v>
      </c>
      <c r="Q523" s="28">
        <f t="shared" si="106"/>
        <v>0</v>
      </c>
      <c r="R523" s="30">
        <f t="shared" si="107"/>
        <v>0</v>
      </c>
    </row>
    <row r="524" spans="1:18" ht="32" customHeight="1" x14ac:dyDescent="0.15">
      <c r="A524" s="20" t="s">
        <v>795</v>
      </c>
      <c r="B524" s="20" t="s">
        <v>2501</v>
      </c>
      <c r="C524" s="20" t="s">
        <v>232</v>
      </c>
      <c r="D524" s="21" t="s">
        <v>2632</v>
      </c>
      <c r="E524" s="22">
        <f t="shared" si="96"/>
        <v>454</v>
      </c>
      <c r="F524" s="23">
        <f t="shared" si="97"/>
        <v>5</v>
      </c>
      <c r="G524" s="24">
        <f t="shared" si="98"/>
        <v>459</v>
      </c>
      <c r="H524" s="25">
        <f t="shared" si="99"/>
        <v>0.2</v>
      </c>
      <c r="I524" s="26">
        <f t="shared" si="100"/>
        <v>0</v>
      </c>
      <c r="J524" s="27" t="str">
        <f>MID('USH2A e13 (A) - 2ry Str + Mask '!$A$2,E524,F524)</f>
        <v>.....</v>
      </c>
      <c r="K524" s="26">
        <f t="shared" si="101"/>
        <v>1</v>
      </c>
      <c r="L524" s="27" t="str">
        <f>MID('USH2A e13 (A) - 2ry Str + Mask '!$D$2,E524,F524)</f>
        <v>.....</v>
      </c>
      <c r="M524" s="26">
        <f t="shared" si="102"/>
        <v>1</v>
      </c>
      <c r="N524" s="28">
        <f t="shared" si="103"/>
        <v>0</v>
      </c>
      <c r="O524" s="29" t="str">
        <f t="shared" si="104"/>
        <v>ESE_Tra2</v>
      </c>
      <c r="P524" s="29" t="str">
        <f t="shared" si="105"/>
        <v>ESE</v>
      </c>
      <c r="Q524" s="28">
        <f t="shared" si="106"/>
        <v>0</v>
      </c>
      <c r="R524" s="30">
        <f t="shared" si="107"/>
        <v>0</v>
      </c>
    </row>
    <row r="525" spans="1:18" ht="32" customHeight="1" x14ac:dyDescent="0.15">
      <c r="A525" s="20" t="s">
        <v>196</v>
      </c>
      <c r="B525" s="20" t="s">
        <v>2633</v>
      </c>
      <c r="C525" s="20" t="s">
        <v>37</v>
      </c>
      <c r="D525" s="21" t="s">
        <v>2632</v>
      </c>
      <c r="E525" s="22">
        <f t="shared" si="96"/>
        <v>454</v>
      </c>
      <c r="F525" s="23">
        <f t="shared" si="97"/>
        <v>6</v>
      </c>
      <c r="G525" s="24">
        <f t="shared" si="98"/>
        <v>460</v>
      </c>
      <c r="H525" s="25">
        <f t="shared" si="99"/>
        <v>0.16666666666666666</v>
      </c>
      <c r="I525" s="26">
        <f t="shared" si="100"/>
        <v>0</v>
      </c>
      <c r="J525" s="27" t="str">
        <f>MID('USH2A e13 (A) - 2ry Str + Mask '!$A$2,E525,F525)</f>
        <v>......</v>
      </c>
      <c r="K525" s="26">
        <f t="shared" si="101"/>
        <v>1</v>
      </c>
      <c r="L525" s="27" t="str">
        <f>MID('USH2A e13 (A) - 2ry Str + Mask '!$D$2,E525,F525)</f>
        <v>......</v>
      </c>
      <c r="M525" s="26">
        <f t="shared" si="102"/>
        <v>1</v>
      </c>
      <c r="N525" s="28">
        <f t="shared" si="103"/>
        <v>0</v>
      </c>
      <c r="O525" s="29" t="str">
        <f t="shared" si="104"/>
        <v>RESCUE ESE</v>
      </c>
      <c r="P525" s="29" t="str">
        <f t="shared" si="105"/>
        <v>ESE</v>
      </c>
      <c r="Q525" s="28">
        <f t="shared" si="106"/>
        <v>0</v>
      </c>
      <c r="R525" s="30">
        <f t="shared" si="107"/>
        <v>0</v>
      </c>
    </row>
    <row r="526" spans="1:18" ht="32" customHeight="1" x14ac:dyDescent="0.15">
      <c r="A526" s="20" t="s">
        <v>35</v>
      </c>
      <c r="B526" s="20" t="s">
        <v>2633</v>
      </c>
      <c r="C526" s="20" t="s">
        <v>37</v>
      </c>
      <c r="D526" s="21" t="s">
        <v>2632</v>
      </c>
      <c r="E526" s="22">
        <f t="shared" si="96"/>
        <v>454</v>
      </c>
      <c r="F526" s="23">
        <f t="shared" si="97"/>
        <v>6</v>
      </c>
      <c r="G526" s="24">
        <f t="shared" si="98"/>
        <v>460</v>
      </c>
      <c r="H526" s="25">
        <f t="shared" si="99"/>
        <v>0.16666666666666666</v>
      </c>
      <c r="I526" s="26">
        <f t="shared" si="100"/>
        <v>0</v>
      </c>
      <c r="J526" s="27" t="str">
        <f>MID('USH2A e13 (A) - 2ry Str + Mask '!$A$2,E526,F526)</f>
        <v>......</v>
      </c>
      <c r="K526" s="26">
        <f t="shared" si="101"/>
        <v>1</v>
      </c>
      <c r="L526" s="27" t="str">
        <f>MID('USH2A e13 (A) - 2ry Str + Mask '!$D$2,E526,F526)</f>
        <v>......</v>
      </c>
      <c r="M526" s="26">
        <f t="shared" si="102"/>
        <v>1</v>
      </c>
      <c r="N526" s="28">
        <f t="shared" si="103"/>
        <v>0</v>
      </c>
      <c r="O526" s="29" t="str">
        <f t="shared" si="104"/>
        <v>EIE</v>
      </c>
      <c r="P526" s="29" t="str">
        <f t="shared" si="105"/>
        <v>ESE</v>
      </c>
      <c r="Q526" s="28">
        <f t="shared" si="106"/>
        <v>0</v>
      </c>
      <c r="R526" s="30">
        <f t="shared" si="107"/>
        <v>0</v>
      </c>
    </row>
    <row r="527" spans="1:18" ht="44" customHeight="1" x14ac:dyDescent="0.15">
      <c r="A527" s="20" t="s">
        <v>54</v>
      </c>
      <c r="B527" s="20" t="s">
        <v>2634</v>
      </c>
      <c r="C527" s="20" t="s">
        <v>997</v>
      </c>
      <c r="D527" s="21" t="s">
        <v>2635</v>
      </c>
      <c r="E527" s="22">
        <f t="shared" si="96"/>
        <v>455</v>
      </c>
      <c r="F527" s="23">
        <f t="shared" si="97"/>
        <v>7</v>
      </c>
      <c r="G527" s="24">
        <f t="shared" si="98"/>
        <v>462</v>
      </c>
      <c r="H527" s="25">
        <f t="shared" si="99"/>
        <v>0.14285714285714285</v>
      </c>
      <c r="I527" s="26">
        <f t="shared" si="100"/>
        <v>0</v>
      </c>
      <c r="J527" s="27" t="str">
        <f>MID('USH2A e13 (A) - 2ry Str + Mask '!$A$2,E527,F527)</f>
        <v>.....((</v>
      </c>
      <c r="K527" s="26">
        <f t="shared" si="101"/>
        <v>0.7142857142857143</v>
      </c>
      <c r="L527" s="27" t="str">
        <f>MID('USH2A e13 (A) - 2ry Str + Mask '!$D$2,E527,F527)</f>
        <v>.....((</v>
      </c>
      <c r="M527" s="26">
        <f t="shared" si="102"/>
        <v>0.7142857142857143</v>
      </c>
      <c r="N527" s="28">
        <f t="shared" si="103"/>
        <v>0</v>
      </c>
      <c r="O527" s="29" t="str">
        <f t="shared" si="104"/>
        <v>ESE_SRp40</v>
      </c>
      <c r="P527" s="29" t="str">
        <f t="shared" si="105"/>
        <v>ESE</v>
      </c>
      <c r="Q527" s="28">
        <f t="shared" si="106"/>
        <v>0</v>
      </c>
      <c r="R527" s="30">
        <f t="shared" si="107"/>
        <v>0</v>
      </c>
    </row>
    <row r="528" spans="1:18" ht="44" customHeight="1" x14ac:dyDescent="0.15">
      <c r="A528" s="20" t="s">
        <v>69</v>
      </c>
      <c r="B528" s="20" t="s">
        <v>2636</v>
      </c>
      <c r="C528" s="20" t="s">
        <v>303</v>
      </c>
      <c r="D528" s="21" t="s">
        <v>2637</v>
      </c>
      <c r="E528" s="22">
        <f t="shared" si="96"/>
        <v>456</v>
      </c>
      <c r="F528" s="23">
        <f t="shared" si="97"/>
        <v>7</v>
      </c>
      <c r="G528" s="24">
        <f t="shared" si="98"/>
        <v>463</v>
      </c>
      <c r="H528" s="25">
        <f t="shared" si="99"/>
        <v>0</v>
      </c>
      <c r="I528" s="26">
        <f t="shared" si="100"/>
        <v>-0.14285714285714285</v>
      </c>
      <c r="J528" s="27" t="str">
        <f>MID('USH2A e13 (A) - 2ry Str + Mask '!$A$2,E528,F528)</f>
        <v>....(((</v>
      </c>
      <c r="K528" s="26">
        <f t="shared" si="101"/>
        <v>0.5714285714285714</v>
      </c>
      <c r="L528" s="27" t="str">
        <f>MID('USH2A e13 (A) - 2ry Str + Mask '!$D$2,E528,F528)</f>
        <v>....(((</v>
      </c>
      <c r="M528" s="26">
        <f t="shared" si="102"/>
        <v>0.5714285714285714</v>
      </c>
      <c r="N528" s="28">
        <f t="shared" si="103"/>
        <v>0</v>
      </c>
      <c r="O528" s="29" t="str">
        <f t="shared" si="104"/>
        <v>Sironi_motif2</v>
      </c>
      <c r="P528" s="29" t="str">
        <f t="shared" si="105"/>
        <v>ESS</v>
      </c>
      <c r="Q528" s="28">
        <f t="shared" si="106"/>
        <v>0</v>
      </c>
      <c r="R528" s="30">
        <f t="shared" si="107"/>
        <v>0</v>
      </c>
    </row>
    <row r="529" spans="1:18" ht="44" customHeight="1" x14ac:dyDescent="0.15">
      <c r="A529" s="20" t="s">
        <v>69</v>
      </c>
      <c r="B529" s="20" t="s">
        <v>2638</v>
      </c>
      <c r="C529" s="20" t="s">
        <v>2339</v>
      </c>
      <c r="D529" s="21" t="s">
        <v>2639</v>
      </c>
      <c r="E529" s="22">
        <f t="shared" si="96"/>
        <v>457</v>
      </c>
      <c r="F529" s="23">
        <f t="shared" si="97"/>
        <v>7</v>
      </c>
      <c r="G529" s="24">
        <f t="shared" si="98"/>
        <v>464</v>
      </c>
      <c r="H529" s="25">
        <f t="shared" si="99"/>
        <v>0</v>
      </c>
      <c r="I529" s="26">
        <f t="shared" si="100"/>
        <v>-0.14285714285714285</v>
      </c>
      <c r="J529" s="27" t="str">
        <f>MID('USH2A e13 (A) - 2ry Str + Mask '!$A$2,E529,F529)</f>
        <v>...(((.</v>
      </c>
      <c r="K529" s="26">
        <f t="shared" si="101"/>
        <v>0.5714285714285714</v>
      </c>
      <c r="L529" s="27" t="str">
        <f>MID('USH2A e13 (A) - 2ry Str + Mask '!$D$2,E529,F529)</f>
        <v>...(((.</v>
      </c>
      <c r="M529" s="26">
        <f t="shared" si="102"/>
        <v>0.5714285714285714</v>
      </c>
      <c r="N529" s="28">
        <f t="shared" si="103"/>
        <v>0</v>
      </c>
      <c r="O529" s="29" t="str">
        <f t="shared" si="104"/>
        <v>Sironi_motif2</v>
      </c>
      <c r="P529" s="29" t="str">
        <f t="shared" si="105"/>
        <v>ESS</v>
      </c>
      <c r="Q529" s="28">
        <f t="shared" si="106"/>
        <v>0</v>
      </c>
      <c r="R529" s="30">
        <f t="shared" si="107"/>
        <v>0</v>
      </c>
    </row>
    <row r="530" spans="1:18" ht="32" customHeight="1" x14ac:dyDescent="0.15">
      <c r="A530" s="20" t="s">
        <v>46</v>
      </c>
      <c r="B530" s="20" t="s">
        <v>1006</v>
      </c>
      <c r="C530" s="20" t="s">
        <v>37</v>
      </c>
      <c r="D530" s="21" t="s">
        <v>2640</v>
      </c>
      <c r="E530" s="22">
        <f t="shared" si="96"/>
        <v>458</v>
      </c>
      <c r="F530" s="23">
        <f t="shared" si="97"/>
        <v>6</v>
      </c>
      <c r="G530" s="24">
        <f t="shared" si="98"/>
        <v>464</v>
      </c>
      <c r="H530" s="25">
        <f t="shared" si="99"/>
        <v>0</v>
      </c>
      <c r="I530" s="26">
        <f t="shared" si="100"/>
        <v>-0.16666666666666666</v>
      </c>
      <c r="J530" s="27" t="str">
        <f>MID('USH2A e13 (A) - 2ry Str + Mask '!$A$2,E530,F530)</f>
        <v>..(((.</v>
      </c>
      <c r="K530" s="26">
        <f t="shared" si="101"/>
        <v>0.5</v>
      </c>
      <c r="L530" s="27" t="str">
        <f>MID('USH2A e13 (A) - 2ry Str + Mask '!$D$2,E530,F530)</f>
        <v>..(((.</v>
      </c>
      <c r="M530" s="26">
        <f t="shared" si="102"/>
        <v>0.5</v>
      </c>
      <c r="N530" s="28">
        <f t="shared" si="103"/>
        <v>0</v>
      </c>
      <c r="O530" s="29" t="str">
        <f t="shared" si="104"/>
        <v>IIE</v>
      </c>
      <c r="P530" s="29" t="str">
        <f t="shared" si="105"/>
        <v>ESS</v>
      </c>
      <c r="Q530" s="28">
        <f t="shared" si="106"/>
        <v>0</v>
      </c>
      <c r="R530" s="30">
        <f t="shared" si="107"/>
        <v>0</v>
      </c>
    </row>
    <row r="531" spans="1:18" ht="32" customHeight="1" x14ac:dyDescent="0.15">
      <c r="A531" s="20" t="s">
        <v>88</v>
      </c>
      <c r="B531" s="20" t="s">
        <v>1602</v>
      </c>
      <c r="C531" s="20" t="s">
        <v>1603</v>
      </c>
      <c r="D531" s="21" t="s">
        <v>2641</v>
      </c>
      <c r="E531" s="22">
        <f t="shared" si="96"/>
        <v>459</v>
      </c>
      <c r="F531" s="23">
        <f t="shared" si="97"/>
        <v>6</v>
      </c>
      <c r="G531" s="24">
        <f t="shared" si="98"/>
        <v>465</v>
      </c>
      <c r="H531" s="25">
        <f t="shared" si="99"/>
        <v>0.16666666666666666</v>
      </c>
      <c r="I531" s="26">
        <f t="shared" si="100"/>
        <v>0</v>
      </c>
      <c r="J531" s="27" t="str">
        <f>MID('USH2A e13 (A) - 2ry Str + Mask '!$A$2,E531,F531)</f>
        <v>.(((.(</v>
      </c>
      <c r="K531" s="26">
        <f t="shared" si="101"/>
        <v>0.33333333333333331</v>
      </c>
      <c r="L531" s="27" t="str">
        <f>MID('USH2A e13 (A) - 2ry Str + Mask '!$D$2,E531,F531)</f>
        <v>.(((.(</v>
      </c>
      <c r="M531" s="26">
        <f t="shared" si="102"/>
        <v>0.33333333333333331</v>
      </c>
      <c r="N531" s="28">
        <f t="shared" si="103"/>
        <v>0</v>
      </c>
      <c r="O531" s="29" t="str">
        <f t="shared" si="104"/>
        <v>ESE_9G8</v>
      </c>
      <c r="P531" s="29" t="str">
        <f t="shared" si="105"/>
        <v>ESE</v>
      </c>
      <c r="Q531" s="28">
        <f t="shared" si="106"/>
        <v>0</v>
      </c>
      <c r="R531" s="30">
        <f t="shared" si="107"/>
        <v>0</v>
      </c>
    </row>
    <row r="532" spans="1:18" ht="32" customHeight="1" x14ac:dyDescent="0.15">
      <c r="A532" s="20" t="s">
        <v>35</v>
      </c>
      <c r="B532" s="20" t="s">
        <v>1602</v>
      </c>
      <c r="C532" s="20" t="s">
        <v>37</v>
      </c>
      <c r="D532" s="21" t="s">
        <v>2641</v>
      </c>
      <c r="E532" s="22">
        <f t="shared" si="96"/>
        <v>459</v>
      </c>
      <c r="F532" s="23">
        <f t="shared" si="97"/>
        <v>6</v>
      </c>
      <c r="G532" s="24">
        <f t="shared" si="98"/>
        <v>465</v>
      </c>
      <c r="H532" s="25">
        <f t="shared" si="99"/>
        <v>0.16666666666666666</v>
      </c>
      <c r="I532" s="26">
        <f t="shared" si="100"/>
        <v>0</v>
      </c>
      <c r="J532" s="27" t="str">
        <f>MID('USH2A e13 (A) - 2ry Str + Mask '!$A$2,E532,F532)</f>
        <v>.(((.(</v>
      </c>
      <c r="K532" s="26">
        <f t="shared" si="101"/>
        <v>0.33333333333333331</v>
      </c>
      <c r="L532" s="27" t="str">
        <f>MID('USH2A e13 (A) - 2ry Str + Mask '!$D$2,E532,F532)</f>
        <v>.(((.(</v>
      </c>
      <c r="M532" s="26">
        <f t="shared" si="102"/>
        <v>0.33333333333333331</v>
      </c>
      <c r="N532" s="28">
        <f t="shared" si="103"/>
        <v>0</v>
      </c>
      <c r="O532" s="29" t="str">
        <f t="shared" si="104"/>
        <v>EIE</v>
      </c>
      <c r="P532" s="29" t="str">
        <f t="shared" si="105"/>
        <v>ESE</v>
      </c>
      <c r="Q532" s="28">
        <f t="shared" si="106"/>
        <v>0</v>
      </c>
      <c r="R532" s="30">
        <f t="shared" si="107"/>
        <v>0</v>
      </c>
    </row>
    <row r="533" spans="1:18" ht="32" customHeight="1" x14ac:dyDescent="0.15">
      <c r="A533" s="20" t="s">
        <v>46</v>
      </c>
      <c r="B533" s="20" t="s">
        <v>1602</v>
      </c>
      <c r="C533" s="20" t="s">
        <v>37</v>
      </c>
      <c r="D533" s="21" t="s">
        <v>2641</v>
      </c>
      <c r="E533" s="22">
        <f t="shared" si="96"/>
        <v>459</v>
      </c>
      <c r="F533" s="23">
        <f t="shared" si="97"/>
        <v>6</v>
      </c>
      <c r="G533" s="24">
        <f t="shared" si="98"/>
        <v>465</v>
      </c>
      <c r="H533" s="25">
        <f t="shared" si="99"/>
        <v>0</v>
      </c>
      <c r="I533" s="26">
        <f t="shared" si="100"/>
        <v>-0.16666666666666666</v>
      </c>
      <c r="J533" s="27" t="str">
        <f>MID('USH2A e13 (A) - 2ry Str + Mask '!$A$2,E533,F533)</f>
        <v>.(((.(</v>
      </c>
      <c r="K533" s="26">
        <f t="shared" si="101"/>
        <v>0.33333333333333331</v>
      </c>
      <c r="L533" s="27" t="str">
        <f>MID('USH2A e13 (A) - 2ry Str + Mask '!$D$2,E533,F533)</f>
        <v>.(((.(</v>
      </c>
      <c r="M533" s="26">
        <f t="shared" si="102"/>
        <v>0.33333333333333331</v>
      </c>
      <c r="N533" s="28">
        <f t="shared" si="103"/>
        <v>0</v>
      </c>
      <c r="O533" s="29" t="str">
        <f t="shared" si="104"/>
        <v>IIE</v>
      </c>
      <c r="P533" s="29" t="str">
        <f t="shared" si="105"/>
        <v>ESS</v>
      </c>
      <c r="Q533" s="28">
        <f t="shared" si="106"/>
        <v>0</v>
      </c>
      <c r="R533" s="30">
        <f t="shared" si="107"/>
        <v>0</v>
      </c>
    </row>
    <row r="534" spans="1:18" ht="32" customHeight="1" x14ac:dyDescent="0.15">
      <c r="A534" s="20" t="s">
        <v>35</v>
      </c>
      <c r="B534" s="20" t="s">
        <v>2104</v>
      </c>
      <c r="C534" s="20" t="s">
        <v>37</v>
      </c>
      <c r="D534" s="21" t="s">
        <v>2642</v>
      </c>
      <c r="E534" s="22">
        <f t="shared" si="96"/>
        <v>461</v>
      </c>
      <c r="F534" s="23">
        <f t="shared" si="97"/>
        <v>6</v>
      </c>
      <c r="G534" s="24">
        <f t="shared" si="98"/>
        <v>467</v>
      </c>
      <c r="H534" s="25">
        <f t="shared" si="99"/>
        <v>0.16666666666666666</v>
      </c>
      <c r="I534" s="26">
        <f t="shared" si="100"/>
        <v>0</v>
      </c>
      <c r="J534" s="27" t="str">
        <f>MID('USH2A e13 (A) - 2ry Str + Mask '!$A$2,E534,F534)</f>
        <v>((.((.</v>
      </c>
      <c r="K534" s="26">
        <f t="shared" si="101"/>
        <v>0.33333333333333331</v>
      </c>
      <c r="L534" s="27" t="str">
        <f>MID('USH2A e13 (A) - 2ry Str + Mask '!$D$2,E534,F534)</f>
        <v>((.((.</v>
      </c>
      <c r="M534" s="26">
        <f t="shared" si="102"/>
        <v>0.33333333333333331</v>
      </c>
      <c r="N534" s="28">
        <f t="shared" si="103"/>
        <v>0</v>
      </c>
      <c r="O534" s="29" t="str">
        <f t="shared" si="104"/>
        <v>EIE</v>
      </c>
      <c r="P534" s="29" t="str">
        <f t="shared" si="105"/>
        <v>ESE</v>
      </c>
      <c r="Q534" s="28">
        <f t="shared" si="106"/>
        <v>0</v>
      </c>
      <c r="R534" s="30">
        <f t="shared" si="107"/>
        <v>0</v>
      </c>
    </row>
    <row r="535" spans="1:18" ht="44" customHeight="1" x14ac:dyDescent="0.15">
      <c r="A535" s="20" t="s">
        <v>49</v>
      </c>
      <c r="B535" s="20" t="s">
        <v>2643</v>
      </c>
      <c r="C535" s="20" t="s">
        <v>2644</v>
      </c>
      <c r="D535" s="21" t="s">
        <v>2642</v>
      </c>
      <c r="E535" s="22">
        <f t="shared" si="96"/>
        <v>461</v>
      </c>
      <c r="F535" s="23">
        <f t="shared" si="97"/>
        <v>8</v>
      </c>
      <c r="G535" s="24">
        <f t="shared" si="98"/>
        <v>469</v>
      </c>
      <c r="H535" s="25">
        <f t="shared" si="99"/>
        <v>0.125</v>
      </c>
      <c r="I535" s="26">
        <f t="shared" si="100"/>
        <v>0</v>
      </c>
      <c r="J535" s="27" t="str">
        <f>MID('USH2A e13 (A) - 2ry Str + Mask '!$A$2,E535,F535)</f>
        <v>((.((...</v>
      </c>
      <c r="K535" s="26">
        <f t="shared" si="101"/>
        <v>0.5</v>
      </c>
      <c r="L535" s="27" t="str">
        <f>MID('USH2A e13 (A) - 2ry Str + Mask '!$D$2,E535,F535)</f>
        <v>((.((...</v>
      </c>
      <c r="M535" s="26">
        <f t="shared" si="102"/>
        <v>0.5</v>
      </c>
      <c r="N535" s="28">
        <f t="shared" si="103"/>
        <v>0</v>
      </c>
      <c r="O535" s="29" t="str">
        <f t="shared" si="104"/>
        <v>ESE_SC35</v>
      </c>
      <c r="P535" s="29" t="str">
        <f t="shared" si="105"/>
        <v>ESE</v>
      </c>
      <c r="Q535" s="28">
        <f t="shared" si="106"/>
        <v>0</v>
      </c>
      <c r="R535" s="30">
        <f t="shared" si="107"/>
        <v>0</v>
      </c>
    </row>
    <row r="536" spans="1:18" ht="32" customHeight="1" x14ac:dyDescent="0.15">
      <c r="A536" s="20" t="s">
        <v>88</v>
      </c>
      <c r="B536" s="20" t="s">
        <v>2105</v>
      </c>
      <c r="C536" s="20" t="s">
        <v>2106</v>
      </c>
      <c r="D536" s="21" t="s">
        <v>2645</v>
      </c>
      <c r="E536" s="22">
        <f t="shared" si="96"/>
        <v>462</v>
      </c>
      <c r="F536" s="23">
        <f t="shared" si="97"/>
        <v>6</v>
      </c>
      <c r="G536" s="24">
        <f t="shared" si="98"/>
        <v>468</v>
      </c>
      <c r="H536" s="25">
        <f t="shared" si="99"/>
        <v>0.16666666666666666</v>
      </c>
      <c r="I536" s="26">
        <f t="shared" si="100"/>
        <v>0</v>
      </c>
      <c r="J536" s="27" t="str">
        <f>MID('USH2A e13 (A) - 2ry Str + Mask '!$A$2,E536,F536)</f>
        <v>(.((..</v>
      </c>
      <c r="K536" s="26">
        <f t="shared" si="101"/>
        <v>0.5</v>
      </c>
      <c r="L536" s="27" t="str">
        <f>MID('USH2A e13 (A) - 2ry Str + Mask '!$D$2,E536,F536)</f>
        <v>(.((..</v>
      </c>
      <c r="M536" s="26">
        <f t="shared" si="102"/>
        <v>0.5</v>
      </c>
      <c r="N536" s="28">
        <f t="shared" si="103"/>
        <v>0</v>
      </c>
      <c r="O536" s="29" t="str">
        <f t="shared" si="104"/>
        <v>ESE_9G8</v>
      </c>
      <c r="P536" s="29" t="str">
        <f t="shared" si="105"/>
        <v>ESE</v>
      </c>
      <c r="Q536" s="28">
        <f t="shared" si="106"/>
        <v>0</v>
      </c>
      <c r="R536" s="30">
        <f t="shared" si="107"/>
        <v>0</v>
      </c>
    </row>
    <row r="537" spans="1:18" ht="32" customHeight="1" x14ac:dyDescent="0.15">
      <c r="A537" s="20" t="s">
        <v>196</v>
      </c>
      <c r="B537" s="20" t="s">
        <v>2105</v>
      </c>
      <c r="C537" s="20" t="s">
        <v>37</v>
      </c>
      <c r="D537" s="21" t="s">
        <v>2645</v>
      </c>
      <c r="E537" s="22">
        <f t="shared" si="96"/>
        <v>462</v>
      </c>
      <c r="F537" s="23">
        <f t="shared" si="97"/>
        <v>6</v>
      </c>
      <c r="G537" s="24">
        <f t="shared" si="98"/>
        <v>468</v>
      </c>
      <c r="H537" s="25">
        <f t="shared" si="99"/>
        <v>0.16666666666666666</v>
      </c>
      <c r="I537" s="26">
        <f t="shared" si="100"/>
        <v>0</v>
      </c>
      <c r="J537" s="27" t="str">
        <f>MID('USH2A e13 (A) - 2ry Str + Mask '!$A$2,E537,F537)</f>
        <v>(.((..</v>
      </c>
      <c r="K537" s="26">
        <f t="shared" si="101"/>
        <v>0.5</v>
      </c>
      <c r="L537" s="27" t="str">
        <f>MID('USH2A e13 (A) - 2ry Str + Mask '!$D$2,E537,F537)</f>
        <v>(.((..</v>
      </c>
      <c r="M537" s="26">
        <f t="shared" si="102"/>
        <v>0.5</v>
      </c>
      <c r="N537" s="28">
        <f t="shared" si="103"/>
        <v>0</v>
      </c>
      <c r="O537" s="29" t="str">
        <f t="shared" si="104"/>
        <v>RESCUE ESE</v>
      </c>
      <c r="P537" s="29" t="str">
        <f t="shared" si="105"/>
        <v>ESE</v>
      </c>
      <c r="Q537" s="28">
        <f t="shared" si="106"/>
        <v>0</v>
      </c>
      <c r="R537" s="30">
        <f t="shared" si="107"/>
        <v>0</v>
      </c>
    </row>
    <row r="538" spans="1:18" ht="32" customHeight="1" x14ac:dyDescent="0.15">
      <c r="A538" s="20" t="s">
        <v>35</v>
      </c>
      <c r="B538" s="20" t="s">
        <v>2105</v>
      </c>
      <c r="C538" s="20" t="s">
        <v>37</v>
      </c>
      <c r="D538" s="21" t="s">
        <v>2645</v>
      </c>
      <c r="E538" s="22">
        <f t="shared" si="96"/>
        <v>462</v>
      </c>
      <c r="F538" s="23">
        <f t="shared" si="97"/>
        <v>6</v>
      </c>
      <c r="G538" s="24">
        <f t="shared" si="98"/>
        <v>468</v>
      </c>
      <c r="H538" s="25">
        <f t="shared" si="99"/>
        <v>0.16666666666666666</v>
      </c>
      <c r="I538" s="26">
        <f t="shared" si="100"/>
        <v>0</v>
      </c>
      <c r="J538" s="27" t="str">
        <f>MID('USH2A e13 (A) - 2ry Str + Mask '!$A$2,E538,F538)</f>
        <v>(.((..</v>
      </c>
      <c r="K538" s="26">
        <f t="shared" si="101"/>
        <v>0.5</v>
      </c>
      <c r="L538" s="27" t="str">
        <f>MID('USH2A e13 (A) - 2ry Str + Mask '!$D$2,E538,F538)</f>
        <v>(.((..</v>
      </c>
      <c r="M538" s="26">
        <f t="shared" si="102"/>
        <v>0.5</v>
      </c>
      <c r="N538" s="28">
        <f t="shared" si="103"/>
        <v>0</v>
      </c>
      <c r="O538" s="29" t="str">
        <f t="shared" si="104"/>
        <v>EIE</v>
      </c>
      <c r="P538" s="29" t="str">
        <f t="shared" si="105"/>
        <v>ESE</v>
      </c>
      <c r="Q538" s="28">
        <f t="shared" si="106"/>
        <v>0</v>
      </c>
      <c r="R538" s="30">
        <f t="shared" si="107"/>
        <v>0</v>
      </c>
    </row>
    <row r="539" spans="1:18" ht="32" customHeight="1" x14ac:dyDescent="0.15">
      <c r="A539" s="20" t="s">
        <v>795</v>
      </c>
      <c r="B539" s="20" t="s">
        <v>2545</v>
      </c>
      <c r="C539" s="20" t="s">
        <v>2546</v>
      </c>
      <c r="D539" s="21" t="s">
        <v>2646</v>
      </c>
      <c r="E539" s="22">
        <f t="shared" si="96"/>
        <v>465</v>
      </c>
      <c r="F539" s="23">
        <f t="shared" si="97"/>
        <v>5</v>
      </c>
      <c r="G539" s="24">
        <f t="shared" si="98"/>
        <v>470</v>
      </c>
      <c r="H539" s="25">
        <f t="shared" si="99"/>
        <v>0.2</v>
      </c>
      <c r="I539" s="26">
        <f t="shared" si="100"/>
        <v>0</v>
      </c>
      <c r="J539" s="27" t="str">
        <f>MID('USH2A e13 (A) - 2ry Str + Mask '!$A$2,E539,F539)</f>
        <v>(....</v>
      </c>
      <c r="K539" s="26">
        <f t="shared" si="101"/>
        <v>0.8</v>
      </c>
      <c r="L539" s="27" t="str">
        <f>MID('USH2A e13 (A) - 2ry Str + Mask '!$D$2,E539,F539)</f>
        <v>(....</v>
      </c>
      <c r="M539" s="26">
        <f t="shared" si="102"/>
        <v>0.8</v>
      </c>
      <c r="N539" s="28">
        <f t="shared" si="103"/>
        <v>0</v>
      </c>
      <c r="O539" s="29" t="str">
        <f t="shared" si="104"/>
        <v>ESE_Tra2</v>
      </c>
      <c r="P539" s="29" t="str">
        <f t="shared" si="105"/>
        <v>ESE</v>
      </c>
      <c r="Q539" s="28">
        <f t="shared" si="106"/>
        <v>0</v>
      </c>
      <c r="R539" s="30">
        <f t="shared" si="107"/>
        <v>0</v>
      </c>
    </row>
    <row r="540" spans="1:18" ht="32" customHeight="1" x14ac:dyDescent="0.15">
      <c r="A540" s="20" t="s">
        <v>35</v>
      </c>
      <c r="B540" s="20" t="s">
        <v>981</v>
      </c>
      <c r="C540" s="20" t="s">
        <v>37</v>
      </c>
      <c r="D540" s="21" t="s">
        <v>2647</v>
      </c>
      <c r="E540" s="22">
        <f t="shared" si="96"/>
        <v>468</v>
      </c>
      <c r="F540" s="23">
        <f t="shared" si="97"/>
        <v>6</v>
      </c>
      <c r="G540" s="24">
        <f t="shared" si="98"/>
        <v>474</v>
      </c>
      <c r="H540" s="25">
        <f t="shared" si="99"/>
        <v>0.16666666666666666</v>
      </c>
      <c r="I540" s="26">
        <f t="shared" si="100"/>
        <v>0</v>
      </c>
      <c r="J540" s="27" t="str">
        <f>MID('USH2A e13 (A) - 2ry Str + Mask '!$A$2,E540,F540)</f>
        <v>...)).</v>
      </c>
      <c r="K540" s="26">
        <f t="shared" si="101"/>
        <v>0.66666666666666663</v>
      </c>
      <c r="L540" s="27" t="str">
        <f>MID('USH2A e13 (A) - 2ry Str + Mask '!$D$2,E540,F540)</f>
        <v>...)).</v>
      </c>
      <c r="M540" s="26">
        <f t="shared" si="102"/>
        <v>0.66666666666666663</v>
      </c>
      <c r="N540" s="28">
        <f t="shared" si="103"/>
        <v>0</v>
      </c>
      <c r="O540" s="29" t="str">
        <f t="shared" si="104"/>
        <v>EIE</v>
      </c>
      <c r="P540" s="29" t="str">
        <f t="shared" si="105"/>
        <v>ESE</v>
      </c>
      <c r="Q540" s="28">
        <f t="shared" si="106"/>
        <v>0</v>
      </c>
      <c r="R540" s="30">
        <f t="shared" si="107"/>
        <v>0</v>
      </c>
    </row>
    <row r="541" spans="1:18" ht="32" customHeight="1" x14ac:dyDescent="0.15">
      <c r="A541" s="20" t="s">
        <v>184</v>
      </c>
      <c r="B541" s="20" t="s">
        <v>2648</v>
      </c>
      <c r="C541" s="20" t="s">
        <v>2649</v>
      </c>
      <c r="D541" s="21" t="s">
        <v>2647</v>
      </c>
      <c r="E541" s="22">
        <f t="shared" si="96"/>
        <v>468</v>
      </c>
      <c r="F541" s="23">
        <f t="shared" si="97"/>
        <v>8</v>
      </c>
      <c r="G541" s="24">
        <f t="shared" si="98"/>
        <v>476</v>
      </c>
      <c r="H541" s="25">
        <f t="shared" si="99"/>
        <v>0</v>
      </c>
      <c r="I541" s="26">
        <f t="shared" si="100"/>
        <v>-0.125</v>
      </c>
      <c r="J541" s="27" t="str">
        <f>MID('USH2A e13 (A) - 2ry Str + Mask '!$A$2,E541,F541)</f>
        <v>...)).))</v>
      </c>
      <c r="K541" s="26">
        <f t="shared" si="101"/>
        <v>0.5</v>
      </c>
      <c r="L541" s="27" t="str">
        <f>MID('USH2A e13 (A) - 2ry Str + Mask '!$D$2,E541,F541)</f>
        <v>...)).))</v>
      </c>
      <c r="M541" s="26">
        <f t="shared" si="102"/>
        <v>0.5</v>
      </c>
      <c r="N541" s="28">
        <f t="shared" si="103"/>
        <v>0</v>
      </c>
      <c r="O541" s="29" t="str">
        <f t="shared" si="104"/>
        <v>PESS</v>
      </c>
      <c r="P541" s="29" t="str">
        <f t="shared" si="105"/>
        <v>ESS</v>
      </c>
      <c r="Q541" s="28">
        <f t="shared" si="106"/>
        <v>0</v>
      </c>
      <c r="R541" s="30">
        <f t="shared" si="107"/>
        <v>0</v>
      </c>
    </row>
    <row r="542" spans="1:18" ht="44" customHeight="1" x14ac:dyDescent="0.15">
      <c r="A542" s="20" t="s">
        <v>49</v>
      </c>
      <c r="B542" s="20" t="s">
        <v>2650</v>
      </c>
      <c r="C542" s="20" t="s">
        <v>335</v>
      </c>
      <c r="D542" s="21" t="s">
        <v>2651</v>
      </c>
      <c r="E542" s="22">
        <f t="shared" si="96"/>
        <v>473</v>
      </c>
      <c r="F542" s="23">
        <f t="shared" si="97"/>
        <v>8</v>
      </c>
      <c r="G542" s="24">
        <f t="shared" si="98"/>
        <v>481</v>
      </c>
      <c r="H542" s="25">
        <f t="shared" si="99"/>
        <v>0.125</v>
      </c>
      <c r="I542" s="26">
        <f t="shared" si="100"/>
        <v>0</v>
      </c>
      <c r="J542" s="27" t="str">
        <f>MID('USH2A e13 (A) - 2ry Str + Mask '!$A$2,E542,F542)</f>
        <v>.)))...)</v>
      </c>
      <c r="K542" s="26">
        <f t="shared" si="101"/>
        <v>0.5</v>
      </c>
      <c r="L542" s="27" t="str">
        <f>MID('USH2A e13 (A) - 2ry Str + Mask '!$D$2,E542,F542)</f>
        <v>.)))...)</v>
      </c>
      <c r="M542" s="26">
        <f t="shared" si="102"/>
        <v>0.5</v>
      </c>
      <c r="N542" s="28">
        <f t="shared" si="103"/>
        <v>0</v>
      </c>
      <c r="O542" s="29" t="str">
        <f t="shared" si="104"/>
        <v>ESE_SC35</v>
      </c>
      <c r="P542" s="29" t="str">
        <f t="shared" si="105"/>
        <v>ESE</v>
      </c>
      <c r="Q542" s="28">
        <f t="shared" si="106"/>
        <v>0</v>
      </c>
      <c r="R542" s="30">
        <f t="shared" si="107"/>
        <v>0</v>
      </c>
    </row>
    <row r="543" spans="1:18" ht="44" customHeight="1" x14ac:dyDescent="0.15">
      <c r="A543" s="20" t="s">
        <v>24</v>
      </c>
      <c r="B543" s="20" t="s">
        <v>2650</v>
      </c>
      <c r="C543" s="20" t="s">
        <v>2652</v>
      </c>
      <c r="D543" s="21" t="s">
        <v>2651</v>
      </c>
      <c r="E543" s="22">
        <f t="shared" si="96"/>
        <v>473</v>
      </c>
      <c r="F543" s="23">
        <f t="shared" si="97"/>
        <v>8</v>
      </c>
      <c r="G543" s="24">
        <f t="shared" si="98"/>
        <v>481</v>
      </c>
      <c r="H543" s="25">
        <f t="shared" si="99"/>
        <v>0</v>
      </c>
      <c r="I543" s="26">
        <f t="shared" si="100"/>
        <v>-0.125</v>
      </c>
      <c r="J543" s="27" t="str">
        <f>MID('USH2A e13 (A) - 2ry Str + Mask '!$A$2,E543,F543)</f>
        <v>.)))...)</v>
      </c>
      <c r="K543" s="26">
        <f t="shared" si="101"/>
        <v>0.5</v>
      </c>
      <c r="L543" s="27" t="str">
        <f>MID('USH2A e13 (A) - 2ry Str + Mask '!$D$2,E543,F543)</f>
        <v>.)))...)</v>
      </c>
      <c r="M543" s="26">
        <f t="shared" si="102"/>
        <v>0.5</v>
      </c>
      <c r="N543" s="28">
        <f t="shared" si="103"/>
        <v>0</v>
      </c>
      <c r="O543" s="29" t="str">
        <f t="shared" si="104"/>
        <v>Sironi_motif3</v>
      </c>
      <c r="P543" s="29" t="str">
        <f t="shared" si="105"/>
        <v>ESS</v>
      </c>
      <c r="Q543" s="28">
        <f t="shared" si="106"/>
        <v>0</v>
      </c>
      <c r="R543" s="30">
        <f t="shared" si="107"/>
        <v>0</v>
      </c>
    </row>
    <row r="544" spans="1:18" ht="32" customHeight="1" x14ac:dyDescent="0.15">
      <c r="A544" s="20" t="s">
        <v>46</v>
      </c>
      <c r="B544" s="20" t="s">
        <v>1220</v>
      </c>
      <c r="C544" s="20" t="s">
        <v>37</v>
      </c>
      <c r="D544" s="21" t="s">
        <v>2653</v>
      </c>
      <c r="E544" s="22">
        <f t="shared" si="96"/>
        <v>475</v>
      </c>
      <c r="F544" s="23">
        <f t="shared" si="97"/>
        <v>6</v>
      </c>
      <c r="G544" s="24">
        <f t="shared" si="98"/>
        <v>481</v>
      </c>
      <c r="H544" s="25">
        <f t="shared" si="99"/>
        <v>0</v>
      </c>
      <c r="I544" s="26">
        <f t="shared" si="100"/>
        <v>-0.16666666666666666</v>
      </c>
      <c r="J544" s="27" t="str">
        <f>MID('USH2A e13 (A) - 2ry Str + Mask '!$A$2,E544,F544)</f>
        <v>))...)</v>
      </c>
      <c r="K544" s="26">
        <f t="shared" si="101"/>
        <v>0.5</v>
      </c>
      <c r="L544" s="27" t="str">
        <f>MID('USH2A e13 (A) - 2ry Str + Mask '!$D$2,E544,F544)</f>
        <v>))...)</v>
      </c>
      <c r="M544" s="26">
        <f t="shared" si="102"/>
        <v>0.5</v>
      </c>
      <c r="N544" s="28">
        <f t="shared" si="103"/>
        <v>0</v>
      </c>
      <c r="O544" s="29" t="str">
        <f t="shared" si="104"/>
        <v>IIE</v>
      </c>
      <c r="P544" s="29" t="str">
        <f t="shared" si="105"/>
        <v>ESS</v>
      </c>
      <c r="Q544" s="28">
        <f t="shared" si="106"/>
        <v>0</v>
      </c>
      <c r="R544" s="30">
        <f t="shared" si="107"/>
        <v>0</v>
      </c>
    </row>
    <row r="545" spans="1:18" ht="44" customHeight="1" x14ac:dyDescent="0.15">
      <c r="A545" s="20" t="s">
        <v>54</v>
      </c>
      <c r="B545" s="20" t="s">
        <v>2185</v>
      </c>
      <c r="C545" s="20" t="s">
        <v>118</v>
      </c>
      <c r="D545" s="21" t="s">
        <v>2653</v>
      </c>
      <c r="E545" s="22">
        <f t="shared" si="96"/>
        <v>475</v>
      </c>
      <c r="F545" s="23">
        <f t="shared" si="97"/>
        <v>7</v>
      </c>
      <c r="G545" s="24">
        <f t="shared" si="98"/>
        <v>482</v>
      </c>
      <c r="H545" s="25">
        <f t="shared" si="99"/>
        <v>0.14285714285714285</v>
      </c>
      <c r="I545" s="26">
        <f t="shared" si="100"/>
        <v>0</v>
      </c>
      <c r="J545" s="27" t="str">
        <f>MID('USH2A e13 (A) - 2ry Str + Mask '!$A$2,E545,F545)</f>
        <v>))...))</v>
      </c>
      <c r="K545" s="26">
        <f t="shared" si="101"/>
        <v>0.42857142857142855</v>
      </c>
      <c r="L545" s="27" t="str">
        <f>MID('USH2A e13 (A) - 2ry Str + Mask '!$D$2,E545,F545)</f>
        <v>))...))</v>
      </c>
      <c r="M545" s="26">
        <f t="shared" si="102"/>
        <v>0.42857142857142855</v>
      </c>
      <c r="N545" s="28">
        <f t="shared" si="103"/>
        <v>0</v>
      </c>
      <c r="O545" s="29" t="str">
        <f t="shared" si="104"/>
        <v>ESE_SRp40</v>
      </c>
      <c r="P545" s="29" t="str">
        <f t="shared" si="105"/>
        <v>ESE</v>
      </c>
      <c r="Q545" s="28">
        <f t="shared" si="106"/>
        <v>0</v>
      </c>
      <c r="R545" s="30">
        <f t="shared" si="107"/>
        <v>0</v>
      </c>
    </row>
    <row r="546" spans="1:18" ht="44" customHeight="1" x14ac:dyDescent="0.15">
      <c r="A546" s="20" t="s">
        <v>49</v>
      </c>
      <c r="B546" s="20" t="s">
        <v>2654</v>
      </c>
      <c r="C546" s="20" t="s">
        <v>2655</v>
      </c>
      <c r="D546" s="21" t="s">
        <v>2656</v>
      </c>
      <c r="E546" s="22">
        <f t="shared" si="96"/>
        <v>476</v>
      </c>
      <c r="F546" s="23">
        <f t="shared" si="97"/>
        <v>8</v>
      </c>
      <c r="G546" s="24">
        <f t="shared" si="98"/>
        <v>484</v>
      </c>
      <c r="H546" s="25">
        <f t="shared" si="99"/>
        <v>0.125</v>
      </c>
      <c r="I546" s="26">
        <f t="shared" si="100"/>
        <v>0</v>
      </c>
      <c r="J546" s="27" t="str">
        <f>MID('USH2A e13 (A) - 2ry Str + Mask '!$A$2,E546,F546)</f>
        <v>)...))))</v>
      </c>
      <c r="K546" s="26">
        <f t="shared" si="101"/>
        <v>0.375</v>
      </c>
      <c r="L546" s="27" t="str">
        <f>MID('USH2A e13 (A) - 2ry Str + Mask '!$D$2,E546,F546)</f>
        <v>)...))))</v>
      </c>
      <c r="M546" s="26">
        <f t="shared" si="102"/>
        <v>0.375</v>
      </c>
      <c r="N546" s="28">
        <f t="shared" si="103"/>
        <v>0</v>
      </c>
      <c r="O546" s="29" t="str">
        <f t="shared" si="104"/>
        <v>ESE_SC35</v>
      </c>
      <c r="P546" s="29" t="str">
        <f t="shared" si="105"/>
        <v>ESE</v>
      </c>
      <c r="Q546" s="28">
        <f t="shared" si="106"/>
        <v>0</v>
      </c>
      <c r="R546" s="30">
        <f t="shared" si="107"/>
        <v>0</v>
      </c>
    </row>
    <row r="547" spans="1:18" ht="32" customHeight="1" x14ac:dyDescent="0.15">
      <c r="A547" s="20" t="s">
        <v>31</v>
      </c>
      <c r="B547" s="20" t="s">
        <v>2654</v>
      </c>
      <c r="C547" s="20" t="s">
        <v>2657</v>
      </c>
      <c r="D547" s="21" t="s">
        <v>2656</v>
      </c>
      <c r="E547" s="22">
        <f t="shared" si="96"/>
        <v>476</v>
      </c>
      <c r="F547" s="23">
        <f t="shared" si="97"/>
        <v>8</v>
      </c>
      <c r="G547" s="24">
        <f t="shared" si="98"/>
        <v>484</v>
      </c>
      <c r="H547" s="25">
        <f t="shared" si="99"/>
        <v>0.125</v>
      </c>
      <c r="I547" s="26">
        <f t="shared" si="100"/>
        <v>0</v>
      </c>
      <c r="J547" s="27" t="str">
        <f>MID('USH2A e13 (A) - 2ry Str + Mask '!$A$2,E547,F547)</f>
        <v>)...))))</v>
      </c>
      <c r="K547" s="26">
        <f t="shared" si="101"/>
        <v>0.375</v>
      </c>
      <c r="L547" s="27" t="str">
        <f>MID('USH2A e13 (A) - 2ry Str + Mask '!$D$2,E547,F547)</f>
        <v>)...))))</v>
      </c>
      <c r="M547" s="26">
        <f t="shared" si="102"/>
        <v>0.375</v>
      </c>
      <c r="N547" s="28">
        <f t="shared" si="103"/>
        <v>0</v>
      </c>
      <c r="O547" s="29" t="str">
        <f t="shared" si="104"/>
        <v>PESE</v>
      </c>
      <c r="P547" s="29" t="str">
        <f t="shared" si="105"/>
        <v>ESE</v>
      </c>
      <c r="Q547" s="28">
        <f t="shared" si="106"/>
        <v>0</v>
      </c>
      <c r="R547" s="30">
        <f t="shared" si="107"/>
        <v>0</v>
      </c>
    </row>
    <row r="548" spans="1:18" ht="32" customHeight="1" x14ac:dyDescent="0.15">
      <c r="A548" s="20" t="s">
        <v>46</v>
      </c>
      <c r="B548" s="20" t="s">
        <v>2186</v>
      </c>
      <c r="C548" s="20" t="s">
        <v>37</v>
      </c>
      <c r="D548" s="21" t="s">
        <v>2658</v>
      </c>
      <c r="E548" s="22">
        <f t="shared" si="96"/>
        <v>477</v>
      </c>
      <c r="F548" s="23">
        <f t="shared" si="97"/>
        <v>6</v>
      </c>
      <c r="G548" s="24">
        <f t="shared" si="98"/>
        <v>483</v>
      </c>
      <c r="H548" s="25">
        <f t="shared" si="99"/>
        <v>0</v>
      </c>
      <c r="I548" s="26">
        <f t="shared" si="100"/>
        <v>-0.16666666666666666</v>
      </c>
      <c r="J548" s="27" t="str">
        <f>MID('USH2A e13 (A) - 2ry Str + Mask '!$A$2,E548,F548)</f>
        <v>...)))</v>
      </c>
      <c r="K548" s="26">
        <f t="shared" si="101"/>
        <v>0.5</v>
      </c>
      <c r="L548" s="27" t="str">
        <f>MID('USH2A e13 (A) - 2ry Str + Mask '!$D$2,E548,F548)</f>
        <v>...)))</v>
      </c>
      <c r="M548" s="26">
        <f t="shared" si="102"/>
        <v>0.5</v>
      </c>
      <c r="N548" s="28">
        <f t="shared" si="103"/>
        <v>0</v>
      </c>
      <c r="O548" s="29" t="str">
        <f t="shared" si="104"/>
        <v>IIE</v>
      </c>
      <c r="P548" s="29" t="str">
        <f t="shared" si="105"/>
        <v>ESS</v>
      </c>
      <c r="Q548" s="28">
        <f t="shared" si="106"/>
        <v>0</v>
      </c>
      <c r="R548" s="30">
        <f t="shared" si="107"/>
        <v>0</v>
      </c>
    </row>
    <row r="549" spans="1:18" ht="32" customHeight="1" x14ac:dyDescent="0.15">
      <c r="A549" s="20" t="s">
        <v>46</v>
      </c>
      <c r="B549" s="20" t="s">
        <v>392</v>
      </c>
      <c r="C549" s="20" t="s">
        <v>37</v>
      </c>
      <c r="D549" s="21" t="s">
        <v>2659</v>
      </c>
      <c r="E549" s="22">
        <f t="shared" si="96"/>
        <v>478</v>
      </c>
      <c r="F549" s="23">
        <f t="shared" si="97"/>
        <v>6</v>
      </c>
      <c r="G549" s="24">
        <f t="shared" si="98"/>
        <v>484</v>
      </c>
      <c r="H549" s="25">
        <f t="shared" si="99"/>
        <v>0</v>
      </c>
      <c r="I549" s="26">
        <f t="shared" si="100"/>
        <v>-0.16666666666666666</v>
      </c>
      <c r="J549" s="27" t="str">
        <f>MID('USH2A e13 (A) - 2ry Str + Mask '!$A$2,E549,F549)</f>
        <v>..))))</v>
      </c>
      <c r="K549" s="26">
        <f t="shared" si="101"/>
        <v>0.33333333333333331</v>
      </c>
      <c r="L549" s="27" t="str">
        <f>MID('USH2A e13 (A) - 2ry Str + Mask '!$D$2,E549,F549)</f>
        <v>..))))</v>
      </c>
      <c r="M549" s="26">
        <f t="shared" si="102"/>
        <v>0.33333333333333331</v>
      </c>
      <c r="N549" s="28">
        <f t="shared" si="103"/>
        <v>0</v>
      </c>
      <c r="O549" s="29" t="str">
        <f t="shared" si="104"/>
        <v>IIE</v>
      </c>
      <c r="P549" s="29" t="str">
        <f t="shared" si="105"/>
        <v>ESS</v>
      </c>
      <c r="Q549" s="28">
        <f t="shared" si="106"/>
        <v>0</v>
      </c>
      <c r="R549" s="30">
        <f t="shared" si="107"/>
        <v>0</v>
      </c>
    </row>
    <row r="550" spans="1:18" ht="44" customHeight="1" x14ac:dyDescent="0.15">
      <c r="A550" s="20" t="s">
        <v>42</v>
      </c>
      <c r="B550" s="20" t="s">
        <v>2660</v>
      </c>
      <c r="C550" s="20" t="s">
        <v>2661</v>
      </c>
      <c r="D550" s="21" t="s">
        <v>2659</v>
      </c>
      <c r="E550" s="22">
        <f t="shared" si="96"/>
        <v>478</v>
      </c>
      <c r="F550" s="23">
        <f t="shared" si="97"/>
        <v>7</v>
      </c>
      <c r="G550" s="24">
        <f t="shared" si="98"/>
        <v>485</v>
      </c>
      <c r="H550" s="25">
        <f t="shared" si="99"/>
        <v>0.14285714285714285</v>
      </c>
      <c r="I550" s="26">
        <f t="shared" si="100"/>
        <v>0</v>
      </c>
      <c r="J550" s="27" t="str">
        <f>MID('USH2A e13 (A) - 2ry Str + Mask '!$A$2,E550,F550)</f>
        <v>..)))))</v>
      </c>
      <c r="K550" s="26">
        <f t="shared" si="101"/>
        <v>0.2857142857142857</v>
      </c>
      <c r="L550" s="27" t="str">
        <f>MID('USH2A e13 (A) - 2ry Str + Mask '!$D$2,E550,F550)</f>
        <v>..)))))</v>
      </c>
      <c r="M550" s="26">
        <f t="shared" si="102"/>
        <v>0.2857142857142857</v>
      </c>
      <c r="N550" s="28">
        <f t="shared" si="103"/>
        <v>0</v>
      </c>
      <c r="O550" s="29" t="str">
        <f t="shared" si="104"/>
        <v>ESE_ASFB</v>
      </c>
      <c r="P550" s="29" t="str">
        <f t="shared" si="105"/>
        <v>ESE</v>
      </c>
      <c r="Q550" s="28">
        <f t="shared" si="106"/>
        <v>0</v>
      </c>
      <c r="R550" s="30">
        <f t="shared" si="107"/>
        <v>0</v>
      </c>
    </row>
    <row r="551" spans="1:18" ht="32" customHeight="1" x14ac:dyDescent="0.15">
      <c r="A551" s="20" t="s">
        <v>31</v>
      </c>
      <c r="B551" s="20" t="s">
        <v>2662</v>
      </c>
      <c r="C551" s="20" t="s">
        <v>2663</v>
      </c>
      <c r="D551" s="21" t="s">
        <v>2659</v>
      </c>
      <c r="E551" s="22">
        <f t="shared" si="96"/>
        <v>478</v>
      </c>
      <c r="F551" s="23">
        <f t="shared" si="97"/>
        <v>8</v>
      </c>
      <c r="G551" s="24">
        <f t="shared" si="98"/>
        <v>486</v>
      </c>
      <c r="H551" s="25">
        <f t="shared" si="99"/>
        <v>0.125</v>
      </c>
      <c r="I551" s="26">
        <f t="shared" si="100"/>
        <v>0</v>
      </c>
      <c r="J551" s="27" t="str">
        <f>MID('USH2A e13 (A) - 2ry Str + Mask '!$A$2,E551,F551)</f>
        <v>..))))))</v>
      </c>
      <c r="K551" s="26">
        <f t="shared" si="101"/>
        <v>0.25</v>
      </c>
      <c r="L551" s="27" t="str">
        <f>MID('USH2A e13 (A) - 2ry Str + Mask '!$D$2,E551,F551)</f>
        <v>..))))))</v>
      </c>
      <c r="M551" s="26">
        <f t="shared" si="102"/>
        <v>0.25</v>
      </c>
      <c r="N551" s="28">
        <f t="shared" si="103"/>
        <v>0</v>
      </c>
      <c r="O551" s="29" t="str">
        <f t="shared" si="104"/>
        <v>PESE</v>
      </c>
      <c r="P551" s="29" t="str">
        <f t="shared" si="105"/>
        <v>ESE</v>
      </c>
      <c r="Q551" s="28">
        <f t="shared" si="106"/>
        <v>0</v>
      </c>
      <c r="R551" s="30">
        <f t="shared" si="107"/>
        <v>0</v>
      </c>
    </row>
    <row r="552" spans="1:18" ht="32" customHeight="1" x14ac:dyDescent="0.15">
      <c r="A552" s="20" t="s">
        <v>46</v>
      </c>
      <c r="B552" s="20" t="s">
        <v>1890</v>
      </c>
      <c r="C552" s="20" t="s">
        <v>37</v>
      </c>
      <c r="D552" s="21" t="s">
        <v>2664</v>
      </c>
      <c r="E552" s="22">
        <f t="shared" si="96"/>
        <v>479</v>
      </c>
      <c r="F552" s="23">
        <f t="shared" si="97"/>
        <v>6</v>
      </c>
      <c r="G552" s="24">
        <f t="shared" si="98"/>
        <v>485</v>
      </c>
      <c r="H552" s="25">
        <f t="shared" si="99"/>
        <v>0</v>
      </c>
      <c r="I552" s="26">
        <f t="shared" si="100"/>
        <v>-0.16666666666666666</v>
      </c>
      <c r="J552" s="27" t="str">
        <f>MID('USH2A e13 (A) - 2ry Str + Mask '!$A$2,E552,F552)</f>
        <v>.)))))</v>
      </c>
      <c r="K552" s="26">
        <f t="shared" si="101"/>
        <v>0.16666666666666666</v>
      </c>
      <c r="L552" s="27" t="str">
        <f>MID('USH2A e13 (A) - 2ry Str + Mask '!$D$2,E552,F552)</f>
        <v>.)))))</v>
      </c>
      <c r="M552" s="26">
        <f t="shared" si="102"/>
        <v>0.16666666666666666</v>
      </c>
      <c r="N552" s="28">
        <f t="shared" si="103"/>
        <v>0</v>
      </c>
      <c r="O552" s="29" t="str">
        <f t="shared" si="104"/>
        <v>IIE</v>
      </c>
      <c r="P552" s="29" t="str">
        <f t="shared" si="105"/>
        <v>ESS</v>
      </c>
      <c r="Q552" s="28">
        <f t="shared" si="106"/>
        <v>0</v>
      </c>
      <c r="R552" s="30">
        <f t="shared" si="107"/>
        <v>0</v>
      </c>
    </row>
    <row r="553" spans="1:18" ht="44" customHeight="1" x14ac:dyDescent="0.15">
      <c r="A553" s="20" t="s">
        <v>69</v>
      </c>
      <c r="B553" s="20" t="s">
        <v>1891</v>
      </c>
      <c r="C553" s="20" t="s">
        <v>1892</v>
      </c>
      <c r="D553" s="21" t="s">
        <v>2664</v>
      </c>
      <c r="E553" s="22">
        <f t="shared" si="96"/>
        <v>479</v>
      </c>
      <c r="F553" s="23">
        <f t="shared" si="97"/>
        <v>7</v>
      </c>
      <c r="G553" s="24">
        <f t="shared" si="98"/>
        <v>486</v>
      </c>
      <c r="H553" s="25">
        <f t="shared" si="99"/>
        <v>0</v>
      </c>
      <c r="I553" s="26">
        <f t="shared" si="100"/>
        <v>-0.14285714285714285</v>
      </c>
      <c r="J553" s="27" t="str">
        <f>MID('USH2A e13 (A) - 2ry Str + Mask '!$A$2,E553,F553)</f>
        <v>.))))))</v>
      </c>
      <c r="K553" s="26">
        <f t="shared" si="101"/>
        <v>0.14285714285714285</v>
      </c>
      <c r="L553" s="27" t="str">
        <f>MID('USH2A e13 (A) - 2ry Str + Mask '!$D$2,E553,F553)</f>
        <v>.))))))</v>
      </c>
      <c r="M553" s="26">
        <f t="shared" si="102"/>
        <v>0.14285714285714285</v>
      </c>
      <c r="N553" s="28">
        <f t="shared" si="103"/>
        <v>0</v>
      </c>
      <c r="O553" s="29" t="str">
        <f t="shared" si="104"/>
        <v>Sironi_motif2</v>
      </c>
      <c r="P553" s="29" t="str">
        <f t="shared" si="105"/>
        <v>ESS</v>
      </c>
      <c r="Q553" s="28">
        <f t="shared" si="106"/>
        <v>0</v>
      </c>
      <c r="R553" s="30">
        <f t="shared" si="107"/>
        <v>0</v>
      </c>
    </row>
    <row r="554" spans="1:18" ht="32" customHeight="1" x14ac:dyDescent="0.15">
      <c r="A554" s="20" t="s">
        <v>35</v>
      </c>
      <c r="B554" s="20" t="s">
        <v>304</v>
      </c>
      <c r="C554" s="20" t="s">
        <v>37</v>
      </c>
      <c r="D554" s="21" t="s">
        <v>2665</v>
      </c>
      <c r="E554" s="22">
        <f t="shared" si="96"/>
        <v>480</v>
      </c>
      <c r="F554" s="23">
        <f t="shared" si="97"/>
        <v>6</v>
      </c>
      <c r="G554" s="24">
        <f t="shared" si="98"/>
        <v>486</v>
      </c>
      <c r="H554" s="25">
        <f t="shared" si="99"/>
        <v>0.16666666666666666</v>
      </c>
      <c r="I554" s="26">
        <f t="shared" si="100"/>
        <v>0</v>
      </c>
      <c r="J554" s="27" t="str">
        <f>MID('USH2A e13 (A) - 2ry Str + Mask '!$A$2,E554,F554)</f>
        <v>))))))</v>
      </c>
      <c r="K554" s="26">
        <f t="shared" si="101"/>
        <v>0</v>
      </c>
      <c r="L554" s="27" t="str">
        <f>MID('USH2A e13 (A) - 2ry Str + Mask '!$D$2,E554,F554)</f>
        <v>))))))</v>
      </c>
      <c r="M554" s="26">
        <f t="shared" si="102"/>
        <v>0</v>
      </c>
      <c r="N554" s="28">
        <f t="shared" si="103"/>
        <v>0</v>
      </c>
      <c r="O554" s="29" t="str">
        <f t="shared" si="104"/>
        <v>EIE</v>
      </c>
      <c r="P554" s="29" t="str">
        <f t="shared" si="105"/>
        <v>ESE</v>
      </c>
      <c r="Q554" s="28">
        <f t="shared" si="106"/>
        <v>0</v>
      </c>
      <c r="R554" s="30">
        <f t="shared" si="107"/>
        <v>0</v>
      </c>
    </row>
    <row r="555" spans="1:18" ht="32" customHeight="1" x14ac:dyDescent="0.15">
      <c r="A555" s="20" t="s">
        <v>46</v>
      </c>
      <c r="B555" s="20" t="s">
        <v>304</v>
      </c>
      <c r="C555" s="20" t="s">
        <v>37</v>
      </c>
      <c r="D555" s="21" t="s">
        <v>2665</v>
      </c>
      <c r="E555" s="22">
        <f t="shared" si="96"/>
        <v>480</v>
      </c>
      <c r="F555" s="23">
        <f t="shared" si="97"/>
        <v>6</v>
      </c>
      <c r="G555" s="24">
        <f t="shared" si="98"/>
        <v>486</v>
      </c>
      <c r="H555" s="25">
        <f t="shared" si="99"/>
        <v>0</v>
      </c>
      <c r="I555" s="26">
        <f t="shared" si="100"/>
        <v>-0.16666666666666666</v>
      </c>
      <c r="J555" s="27" t="str">
        <f>MID('USH2A e13 (A) - 2ry Str + Mask '!$A$2,E555,F555)</f>
        <v>))))))</v>
      </c>
      <c r="K555" s="26">
        <f t="shared" si="101"/>
        <v>0</v>
      </c>
      <c r="L555" s="27" t="str">
        <f>MID('USH2A e13 (A) - 2ry Str + Mask '!$D$2,E555,F555)</f>
        <v>))))))</v>
      </c>
      <c r="M555" s="26">
        <f t="shared" si="102"/>
        <v>0</v>
      </c>
      <c r="N555" s="28">
        <f t="shared" si="103"/>
        <v>0</v>
      </c>
      <c r="O555" s="29" t="str">
        <f t="shared" si="104"/>
        <v>IIE</v>
      </c>
      <c r="P555" s="29" t="str">
        <f t="shared" si="105"/>
        <v>ESS</v>
      </c>
      <c r="Q555" s="28">
        <f t="shared" si="106"/>
        <v>0</v>
      </c>
      <c r="R555" s="30">
        <f t="shared" si="107"/>
        <v>0</v>
      </c>
    </row>
    <row r="556" spans="1:18" ht="32" customHeight="1" x14ac:dyDescent="0.15">
      <c r="A556" s="20" t="s">
        <v>46</v>
      </c>
      <c r="B556" s="20" t="s">
        <v>306</v>
      </c>
      <c r="C556" s="20" t="s">
        <v>37</v>
      </c>
      <c r="D556" s="21" t="s">
        <v>2666</v>
      </c>
      <c r="E556" s="22">
        <f t="shared" si="96"/>
        <v>481</v>
      </c>
      <c r="F556" s="23">
        <f t="shared" si="97"/>
        <v>6</v>
      </c>
      <c r="G556" s="24">
        <f t="shared" si="98"/>
        <v>487</v>
      </c>
      <c r="H556" s="25">
        <f t="shared" si="99"/>
        <v>0</v>
      </c>
      <c r="I556" s="26">
        <f t="shared" si="100"/>
        <v>-0.16666666666666666</v>
      </c>
      <c r="J556" s="27" t="str">
        <f>MID('USH2A e13 (A) - 2ry Str + Mask '!$A$2,E556,F556)</f>
        <v>))))))</v>
      </c>
      <c r="K556" s="26">
        <f t="shared" si="101"/>
        <v>0</v>
      </c>
      <c r="L556" s="27" t="str">
        <f>MID('USH2A e13 (A) - 2ry Str + Mask '!$D$2,E556,F556)</f>
        <v>))))))</v>
      </c>
      <c r="M556" s="26">
        <f t="shared" si="102"/>
        <v>0</v>
      </c>
      <c r="N556" s="28">
        <f t="shared" si="103"/>
        <v>0</v>
      </c>
      <c r="O556" s="29" t="str">
        <f t="shared" si="104"/>
        <v>IIE</v>
      </c>
      <c r="P556" s="29" t="str">
        <f t="shared" si="105"/>
        <v>ESS</v>
      </c>
      <c r="Q556" s="28">
        <f t="shared" si="106"/>
        <v>0</v>
      </c>
      <c r="R556" s="30">
        <f t="shared" si="107"/>
        <v>0</v>
      </c>
    </row>
    <row r="557" spans="1:18" ht="44" customHeight="1" x14ac:dyDescent="0.15">
      <c r="A557" s="20" t="s">
        <v>78</v>
      </c>
      <c r="B557" s="20" t="s">
        <v>2667</v>
      </c>
      <c r="C557" s="20" t="s">
        <v>590</v>
      </c>
      <c r="D557" s="21" t="s">
        <v>2668</v>
      </c>
      <c r="E557" s="22">
        <f t="shared" si="96"/>
        <v>482</v>
      </c>
      <c r="F557" s="23">
        <f t="shared" si="97"/>
        <v>6</v>
      </c>
      <c r="G557" s="24">
        <f t="shared" si="98"/>
        <v>488</v>
      </c>
      <c r="H557" s="25">
        <f t="shared" si="99"/>
        <v>0.16666666666666666</v>
      </c>
      <c r="I557" s="26">
        <f t="shared" si="100"/>
        <v>0</v>
      </c>
      <c r="J557" s="27" t="str">
        <f>MID('USH2A e13 (A) - 2ry Str + Mask '!$A$2,E557,F557)</f>
        <v>))))).</v>
      </c>
      <c r="K557" s="26">
        <f t="shared" si="101"/>
        <v>0.16666666666666666</v>
      </c>
      <c r="L557" s="27" t="str">
        <f>MID('USH2A e13 (A) - 2ry Str + Mask '!$D$2,E557,F557)</f>
        <v>))))).</v>
      </c>
      <c r="M557" s="26">
        <f t="shared" si="102"/>
        <v>0.16666666666666666</v>
      </c>
      <c r="N557" s="28">
        <f t="shared" si="103"/>
        <v>0</v>
      </c>
      <c r="O557" s="29" t="str">
        <f t="shared" si="104"/>
        <v>ESE_SRp55</v>
      </c>
      <c r="P557" s="29" t="str">
        <f t="shared" si="105"/>
        <v>ESE</v>
      </c>
      <c r="Q557" s="28">
        <f t="shared" si="106"/>
        <v>0</v>
      </c>
      <c r="R557" s="30">
        <f t="shared" si="107"/>
        <v>0</v>
      </c>
    </row>
    <row r="558" spans="1:18" ht="32" customHeight="1" x14ac:dyDescent="0.15">
      <c r="A558" s="20" t="s">
        <v>46</v>
      </c>
      <c r="B558" s="20" t="s">
        <v>2667</v>
      </c>
      <c r="C558" s="20" t="s">
        <v>37</v>
      </c>
      <c r="D558" s="21" t="s">
        <v>2668</v>
      </c>
      <c r="E558" s="22">
        <f t="shared" si="96"/>
        <v>482</v>
      </c>
      <c r="F558" s="23">
        <f t="shared" si="97"/>
        <v>6</v>
      </c>
      <c r="G558" s="24">
        <f t="shared" si="98"/>
        <v>488</v>
      </c>
      <c r="H558" s="25">
        <f t="shared" si="99"/>
        <v>0</v>
      </c>
      <c r="I558" s="26">
        <f t="shared" si="100"/>
        <v>-0.16666666666666666</v>
      </c>
      <c r="J558" s="27" t="str">
        <f>MID('USH2A e13 (A) - 2ry Str + Mask '!$A$2,E558,F558)</f>
        <v>))))).</v>
      </c>
      <c r="K558" s="26">
        <f t="shared" si="101"/>
        <v>0.16666666666666666</v>
      </c>
      <c r="L558" s="27" t="str">
        <f>MID('USH2A e13 (A) - 2ry Str + Mask '!$D$2,E558,F558)</f>
        <v>))))).</v>
      </c>
      <c r="M558" s="26">
        <f t="shared" si="102"/>
        <v>0.16666666666666666</v>
      </c>
      <c r="N558" s="28">
        <f t="shared" si="103"/>
        <v>0</v>
      </c>
      <c r="O558" s="29" t="str">
        <f t="shared" si="104"/>
        <v>IIE</v>
      </c>
      <c r="P558" s="29" t="str">
        <f t="shared" si="105"/>
        <v>ESS</v>
      </c>
      <c r="Q558" s="28">
        <f t="shared" si="106"/>
        <v>0</v>
      </c>
      <c r="R558" s="30">
        <f t="shared" si="107"/>
        <v>0</v>
      </c>
    </row>
    <row r="559" spans="1:18" ht="32" customHeight="1" x14ac:dyDescent="0.15">
      <c r="A559" s="20" t="s">
        <v>46</v>
      </c>
      <c r="B559" s="20" t="s">
        <v>2305</v>
      </c>
      <c r="C559" s="20" t="s">
        <v>37</v>
      </c>
      <c r="D559" s="21" t="s">
        <v>2669</v>
      </c>
      <c r="E559" s="22">
        <f t="shared" si="96"/>
        <v>483</v>
      </c>
      <c r="F559" s="23">
        <f t="shared" si="97"/>
        <v>6</v>
      </c>
      <c r="G559" s="24">
        <f t="shared" si="98"/>
        <v>489</v>
      </c>
      <c r="H559" s="25">
        <f t="shared" si="99"/>
        <v>0</v>
      </c>
      <c r="I559" s="26">
        <f t="shared" si="100"/>
        <v>-0.16666666666666666</v>
      </c>
      <c r="J559" s="27" t="str">
        <f>MID('USH2A e13 (A) - 2ry Str + Mask '!$A$2,E559,F559)</f>
        <v>)))).)</v>
      </c>
      <c r="K559" s="26">
        <f t="shared" si="101"/>
        <v>0.16666666666666666</v>
      </c>
      <c r="L559" s="27" t="str">
        <f>MID('USH2A e13 (A) - 2ry Str + Mask '!$D$2,E559,F559)</f>
        <v>)))).)</v>
      </c>
      <c r="M559" s="26">
        <f t="shared" si="102"/>
        <v>0.16666666666666666</v>
      </c>
      <c r="N559" s="28">
        <f t="shared" si="103"/>
        <v>0</v>
      </c>
      <c r="O559" s="29" t="str">
        <f t="shared" si="104"/>
        <v>IIE</v>
      </c>
      <c r="P559" s="29" t="str">
        <f t="shared" si="105"/>
        <v>ESS</v>
      </c>
      <c r="Q559" s="28">
        <f t="shared" si="106"/>
        <v>0</v>
      </c>
      <c r="R559" s="30">
        <f t="shared" si="107"/>
        <v>0</v>
      </c>
    </row>
    <row r="560" spans="1:18" ht="32" customHeight="1" x14ac:dyDescent="0.15">
      <c r="A560" s="20" t="s">
        <v>795</v>
      </c>
      <c r="B560" s="20" t="s">
        <v>2322</v>
      </c>
      <c r="C560" s="20" t="s">
        <v>2323</v>
      </c>
      <c r="D560" s="21" t="s">
        <v>2670</v>
      </c>
      <c r="E560" s="22">
        <f t="shared" si="96"/>
        <v>487</v>
      </c>
      <c r="F560" s="23">
        <f t="shared" si="97"/>
        <v>5</v>
      </c>
      <c r="G560" s="24">
        <f t="shared" si="98"/>
        <v>492</v>
      </c>
      <c r="H560" s="25">
        <f t="shared" si="99"/>
        <v>0.2</v>
      </c>
      <c r="I560" s="26">
        <f t="shared" si="100"/>
        <v>0</v>
      </c>
      <c r="J560" s="27" t="str">
        <f>MID('USH2A e13 (A) - 2ry Str + Mask '!$A$2,E560,F560)</f>
        <v>.))).</v>
      </c>
      <c r="K560" s="26">
        <f t="shared" si="101"/>
        <v>0.4</v>
      </c>
      <c r="L560" s="27" t="str">
        <f>MID('USH2A e13 (A) - 2ry Str + Mask '!$D$2,E560,F560)</f>
        <v>.))).</v>
      </c>
      <c r="M560" s="26">
        <f t="shared" si="102"/>
        <v>0.4</v>
      </c>
      <c r="N560" s="28">
        <f t="shared" si="103"/>
        <v>0</v>
      </c>
      <c r="O560" s="29" t="str">
        <f t="shared" si="104"/>
        <v>ESE_Tra2</v>
      </c>
      <c r="P560" s="29" t="str">
        <f t="shared" si="105"/>
        <v>ESE</v>
      </c>
      <c r="Q560" s="28">
        <f t="shared" si="106"/>
        <v>0</v>
      </c>
      <c r="R560" s="30">
        <f t="shared" si="107"/>
        <v>0</v>
      </c>
    </row>
    <row r="561" spans="1:18" ht="32" customHeight="1" x14ac:dyDescent="0.15">
      <c r="A561" s="20" t="s">
        <v>35</v>
      </c>
      <c r="B561" s="20" t="s">
        <v>2324</v>
      </c>
      <c r="C561" s="20" t="s">
        <v>37</v>
      </c>
      <c r="D561" s="21" t="s">
        <v>2670</v>
      </c>
      <c r="E561" s="22">
        <f t="shared" si="96"/>
        <v>487</v>
      </c>
      <c r="F561" s="23">
        <f t="shared" si="97"/>
        <v>6</v>
      </c>
      <c r="G561" s="24">
        <f t="shared" si="98"/>
        <v>493</v>
      </c>
      <c r="H561" s="25">
        <f t="shared" si="99"/>
        <v>0.16666666666666666</v>
      </c>
      <c r="I561" s="26">
        <f t="shared" si="100"/>
        <v>0</v>
      </c>
      <c r="J561" s="27" t="str">
        <f>MID('USH2A e13 (A) - 2ry Str + Mask '!$A$2,E561,F561)</f>
        <v>.)))..</v>
      </c>
      <c r="K561" s="26">
        <f t="shared" si="101"/>
        <v>0.5</v>
      </c>
      <c r="L561" s="27" t="str">
        <f>MID('USH2A e13 (A) - 2ry Str + Mask '!$D$2,E561,F561)</f>
        <v>.)))..</v>
      </c>
      <c r="M561" s="26">
        <f t="shared" si="102"/>
        <v>0.5</v>
      </c>
      <c r="N561" s="28">
        <f t="shared" si="103"/>
        <v>0</v>
      </c>
      <c r="O561" s="29" t="str">
        <f t="shared" si="104"/>
        <v>EIE</v>
      </c>
      <c r="P561" s="29" t="str">
        <f t="shared" si="105"/>
        <v>ESE</v>
      </c>
      <c r="Q561" s="28">
        <f t="shared" si="106"/>
        <v>0</v>
      </c>
      <c r="R561" s="30">
        <f t="shared" si="107"/>
        <v>0</v>
      </c>
    </row>
    <row r="562" spans="1:18" ht="32" customHeight="1" x14ac:dyDescent="0.15">
      <c r="A562" s="20" t="s">
        <v>35</v>
      </c>
      <c r="B562" s="20" t="s">
        <v>1100</v>
      </c>
      <c r="C562" s="20" t="s">
        <v>37</v>
      </c>
      <c r="D562" s="21" t="s">
        <v>2671</v>
      </c>
      <c r="E562" s="22">
        <f t="shared" si="96"/>
        <v>488</v>
      </c>
      <c r="F562" s="23">
        <f t="shared" si="97"/>
        <v>6</v>
      </c>
      <c r="G562" s="24">
        <f t="shared" si="98"/>
        <v>494</v>
      </c>
      <c r="H562" s="25">
        <f t="shared" si="99"/>
        <v>0.16666666666666666</v>
      </c>
      <c r="I562" s="26">
        <f t="shared" si="100"/>
        <v>0</v>
      </c>
      <c r="J562" s="27" t="str">
        <f>MID('USH2A e13 (A) - 2ry Str + Mask '!$A$2,E562,F562)</f>
        <v>)))..)</v>
      </c>
      <c r="K562" s="26">
        <f t="shared" si="101"/>
        <v>0.33333333333333331</v>
      </c>
      <c r="L562" s="27" t="str">
        <f>MID('USH2A e13 (A) - 2ry Str + Mask '!$D$2,E562,F562)</f>
        <v>)))..)</v>
      </c>
      <c r="M562" s="26">
        <f t="shared" si="102"/>
        <v>0.33333333333333331</v>
      </c>
      <c r="N562" s="28">
        <f t="shared" si="103"/>
        <v>0</v>
      </c>
      <c r="O562" s="29" t="str">
        <f t="shared" si="104"/>
        <v>EIE</v>
      </c>
      <c r="P562" s="29" t="str">
        <f t="shared" si="105"/>
        <v>ESE</v>
      </c>
      <c r="Q562" s="28">
        <f t="shared" si="106"/>
        <v>0</v>
      </c>
      <c r="R562" s="30">
        <f t="shared" si="107"/>
        <v>0</v>
      </c>
    </row>
    <row r="563" spans="1:18" ht="32" customHeight="1" x14ac:dyDescent="0.15">
      <c r="A563" s="20" t="s">
        <v>35</v>
      </c>
      <c r="B563" s="20" t="s">
        <v>2672</v>
      </c>
      <c r="C563" s="20" t="s">
        <v>37</v>
      </c>
      <c r="D563" s="21" t="s">
        <v>2673</v>
      </c>
      <c r="E563" s="22">
        <f t="shared" si="96"/>
        <v>490</v>
      </c>
      <c r="F563" s="23">
        <f t="shared" si="97"/>
        <v>6</v>
      </c>
      <c r="G563" s="24">
        <f t="shared" si="98"/>
        <v>496</v>
      </c>
      <c r="H563" s="25">
        <f t="shared" si="99"/>
        <v>0.16666666666666666</v>
      </c>
      <c r="I563" s="26">
        <f t="shared" si="100"/>
        <v>0</v>
      </c>
      <c r="J563" s="27" t="str">
        <f>MID('USH2A e13 (A) - 2ry Str + Mask '!$A$2,E563,F563)</f>
        <v>)..)).</v>
      </c>
      <c r="K563" s="26">
        <f t="shared" si="101"/>
        <v>0.5</v>
      </c>
      <c r="L563" s="27" t="str">
        <f>MID('USH2A e13 (A) - 2ry Str + Mask '!$D$2,E563,F563)</f>
        <v>)..)).</v>
      </c>
      <c r="M563" s="26">
        <f t="shared" si="102"/>
        <v>0.5</v>
      </c>
      <c r="N563" s="28">
        <f t="shared" si="103"/>
        <v>0</v>
      </c>
      <c r="O563" s="29" t="str">
        <f t="shared" si="104"/>
        <v>EIE</v>
      </c>
      <c r="P563" s="29" t="str">
        <f t="shared" si="105"/>
        <v>ESE</v>
      </c>
      <c r="Q563" s="28">
        <f t="shared" si="106"/>
        <v>0</v>
      </c>
      <c r="R563" s="30">
        <f t="shared" si="107"/>
        <v>0</v>
      </c>
    </row>
    <row r="564" spans="1:18" ht="32" customHeight="1" x14ac:dyDescent="0.15">
      <c r="A564" s="20" t="s">
        <v>196</v>
      </c>
      <c r="B564" s="20" t="s">
        <v>2674</v>
      </c>
      <c r="C564" s="20" t="s">
        <v>37</v>
      </c>
      <c r="D564" s="21" t="s">
        <v>2675</v>
      </c>
      <c r="E564" s="22">
        <f t="shared" si="96"/>
        <v>491</v>
      </c>
      <c r="F564" s="23">
        <f t="shared" si="97"/>
        <v>6</v>
      </c>
      <c r="G564" s="24">
        <f t="shared" si="98"/>
        <v>497</v>
      </c>
      <c r="H564" s="25">
        <f t="shared" si="99"/>
        <v>0.16666666666666666</v>
      </c>
      <c r="I564" s="26">
        <f t="shared" si="100"/>
        <v>0</v>
      </c>
      <c r="J564" s="27" t="str">
        <f>MID('USH2A e13 (A) - 2ry Str + Mask '!$A$2,E564,F564)</f>
        <v>..)).)</v>
      </c>
      <c r="K564" s="26">
        <f t="shared" si="101"/>
        <v>0.5</v>
      </c>
      <c r="L564" s="27" t="str">
        <f>MID('USH2A e13 (A) - 2ry Str + Mask '!$D$2,E564,F564)</f>
        <v>..)).)</v>
      </c>
      <c r="M564" s="26">
        <f t="shared" si="102"/>
        <v>0.5</v>
      </c>
      <c r="N564" s="28">
        <f t="shared" si="103"/>
        <v>0</v>
      </c>
      <c r="O564" s="29" t="str">
        <f t="shared" si="104"/>
        <v>RESCUE ESE</v>
      </c>
      <c r="P564" s="29" t="str">
        <f t="shared" si="105"/>
        <v>ESE</v>
      </c>
      <c r="Q564" s="28">
        <f t="shared" si="106"/>
        <v>0</v>
      </c>
      <c r="R564" s="30">
        <f t="shared" si="107"/>
        <v>0</v>
      </c>
    </row>
    <row r="565" spans="1:18" ht="32" customHeight="1" x14ac:dyDescent="0.15">
      <c r="A565" s="20" t="s">
        <v>35</v>
      </c>
      <c r="B565" s="20" t="s">
        <v>2674</v>
      </c>
      <c r="C565" s="20" t="s">
        <v>37</v>
      </c>
      <c r="D565" s="21" t="s">
        <v>2675</v>
      </c>
      <c r="E565" s="22">
        <f t="shared" si="96"/>
        <v>491</v>
      </c>
      <c r="F565" s="23">
        <f t="shared" si="97"/>
        <v>6</v>
      </c>
      <c r="G565" s="24">
        <f t="shared" si="98"/>
        <v>497</v>
      </c>
      <c r="H565" s="25">
        <f t="shared" si="99"/>
        <v>0.16666666666666666</v>
      </c>
      <c r="I565" s="26">
        <f t="shared" si="100"/>
        <v>0</v>
      </c>
      <c r="J565" s="27" t="str">
        <f>MID('USH2A e13 (A) - 2ry Str + Mask '!$A$2,E565,F565)</f>
        <v>..)).)</v>
      </c>
      <c r="K565" s="26">
        <f t="shared" si="101"/>
        <v>0.5</v>
      </c>
      <c r="L565" s="27" t="str">
        <f>MID('USH2A e13 (A) - 2ry Str + Mask '!$D$2,E565,F565)</f>
        <v>..)).)</v>
      </c>
      <c r="M565" s="26">
        <f t="shared" si="102"/>
        <v>0.5</v>
      </c>
      <c r="N565" s="28">
        <f t="shared" si="103"/>
        <v>0</v>
      </c>
      <c r="O565" s="29" t="str">
        <f t="shared" si="104"/>
        <v>EIE</v>
      </c>
      <c r="P565" s="29" t="str">
        <f t="shared" si="105"/>
        <v>ESE</v>
      </c>
      <c r="Q565" s="28">
        <f t="shared" si="106"/>
        <v>0</v>
      </c>
      <c r="R565" s="30">
        <f t="shared" si="107"/>
        <v>0</v>
      </c>
    </row>
    <row r="566" spans="1:18" ht="32" customHeight="1" x14ac:dyDescent="0.15">
      <c r="A566" s="20" t="s">
        <v>35</v>
      </c>
      <c r="B566" s="20" t="s">
        <v>2676</v>
      </c>
      <c r="C566" s="20" t="s">
        <v>37</v>
      </c>
      <c r="D566" s="21" t="s">
        <v>2677</v>
      </c>
      <c r="E566" s="22">
        <f t="shared" si="96"/>
        <v>492</v>
      </c>
      <c r="F566" s="23">
        <f t="shared" si="97"/>
        <v>6</v>
      </c>
      <c r="G566" s="24">
        <f t="shared" si="98"/>
        <v>498</v>
      </c>
      <c r="H566" s="25">
        <f t="shared" si="99"/>
        <v>0.16666666666666666</v>
      </c>
      <c r="I566" s="26">
        <f t="shared" si="100"/>
        <v>0</v>
      </c>
      <c r="J566" s="27" t="str">
        <f>MID('USH2A e13 (A) - 2ry Str + Mask '!$A$2,E566,F566)</f>
        <v>.)).))</v>
      </c>
      <c r="K566" s="26">
        <f t="shared" si="101"/>
        <v>0.33333333333333331</v>
      </c>
      <c r="L566" s="27" t="str">
        <f>MID('USH2A e13 (A) - 2ry Str + Mask '!$D$2,E566,F566)</f>
        <v>.)).))</v>
      </c>
      <c r="M566" s="26">
        <f t="shared" si="102"/>
        <v>0.33333333333333331</v>
      </c>
      <c r="N566" s="28">
        <f t="shared" si="103"/>
        <v>0</v>
      </c>
      <c r="O566" s="29" t="str">
        <f t="shared" si="104"/>
        <v>EIE</v>
      </c>
      <c r="P566" s="29" t="str">
        <f t="shared" si="105"/>
        <v>ESE</v>
      </c>
      <c r="Q566" s="28">
        <f t="shared" si="106"/>
        <v>0</v>
      </c>
      <c r="R566" s="30">
        <f t="shared" si="107"/>
        <v>0</v>
      </c>
    </row>
    <row r="567" spans="1:18" ht="32" customHeight="1" x14ac:dyDescent="0.15">
      <c r="A567" s="20" t="s">
        <v>35</v>
      </c>
      <c r="B567" s="20" t="s">
        <v>2678</v>
      </c>
      <c r="C567" s="20" t="s">
        <v>37</v>
      </c>
      <c r="D567" s="21" t="s">
        <v>2679</v>
      </c>
      <c r="E567" s="22">
        <f t="shared" si="96"/>
        <v>493</v>
      </c>
      <c r="F567" s="23">
        <f t="shared" si="97"/>
        <v>6</v>
      </c>
      <c r="G567" s="24">
        <f t="shared" si="98"/>
        <v>499</v>
      </c>
      <c r="H567" s="25">
        <f t="shared" si="99"/>
        <v>0.16666666666666666</v>
      </c>
      <c r="I567" s="26">
        <f t="shared" si="100"/>
        <v>0</v>
      </c>
      <c r="J567" s="27" t="str">
        <f>MID('USH2A e13 (A) - 2ry Str + Mask '!$A$2,E567,F567)</f>
        <v>)).)))</v>
      </c>
      <c r="K567" s="26">
        <f t="shared" si="101"/>
        <v>0.16666666666666666</v>
      </c>
      <c r="L567" s="27" t="str">
        <f>MID('USH2A e13 (A) - 2ry Str + Mask '!$D$2,E567,F567)</f>
        <v>)).)))</v>
      </c>
      <c r="M567" s="26">
        <f t="shared" si="102"/>
        <v>0.16666666666666666</v>
      </c>
      <c r="N567" s="28">
        <f t="shared" si="103"/>
        <v>0</v>
      </c>
      <c r="O567" s="29" t="str">
        <f t="shared" si="104"/>
        <v>EIE</v>
      </c>
      <c r="P567" s="29" t="str">
        <f t="shared" si="105"/>
        <v>ESE</v>
      </c>
      <c r="Q567" s="28">
        <f t="shared" si="106"/>
        <v>0</v>
      </c>
      <c r="R567" s="30">
        <f t="shared" si="107"/>
        <v>0</v>
      </c>
    </row>
    <row r="568" spans="1:18" ht="32" customHeight="1" x14ac:dyDescent="0.15">
      <c r="A568" s="20" t="s">
        <v>35</v>
      </c>
      <c r="B568" s="20" t="s">
        <v>2680</v>
      </c>
      <c r="C568" s="20" t="s">
        <v>37</v>
      </c>
      <c r="D568" s="21" t="s">
        <v>2681</v>
      </c>
      <c r="E568" s="22">
        <f t="shared" si="96"/>
        <v>494</v>
      </c>
      <c r="F568" s="23">
        <f t="shared" si="97"/>
        <v>6</v>
      </c>
      <c r="G568" s="24">
        <f t="shared" si="98"/>
        <v>500</v>
      </c>
      <c r="H568" s="25">
        <f t="shared" si="99"/>
        <v>0.16666666666666666</v>
      </c>
      <c r="I568" s="26">
        <f t="shared" si="100"/>
        <v>0</v>
      </c>
      <c r="J568" s="27" t="str">
        <f>MID('USH2A e13 (A) - 2ry Str + Mask '!$A$2,E568,F568)</f>
        <v>).))))</v>
      </c>
      <c r="K568" s="26">
        <f t="shared" si="101"/>
        <v>0.16666666666666666</v>
      </c>
      <c r="L568" s="27" t="str">
        <f>MID('USH2A e13 (A) - 2ry Str + Mask '!$D$2,E568,F568)</f>
        <v>).))))</v>
      </c>
      <c r="M568" s="26">
        <f t="shared" si="102"/>
        <v>0.16666666666666666</v>
      </c>
      <c r="N568" s="28">
        <f t="shared" si="103"/>
        <v>0</v>
      </c>
      <c r="O568" s="29" t="str">
        <f t="shared" si="104"/>
        <v>EIE</v>
      </c>
      <c r="P568" s="29" t="str">
        <f t="shared" si="105"/>
        <v>ESE</v>
      </c>
      <c r="Q568" s="28">
        <f t="shared" si="106"/>
        <v>0</v>
      </c>
      <c r="R568" s="30">
        <f t="shared" si="107"/>
        <v>0</v>
      </c>
    </row>
    <row r="569" spans="1:18" ht="44" customHeight="1" x14ac:dyDescent="0.15">
      <c r="A569" s="20" t="s">
        <v>54</v>
      </c>
      <c r="B569" s="20" t="s">
        <v>2682</v>
      </c>
      <c r="C569" s="20" t="s">
        <v>2683</v>
      </c>
      <c r="D569" s="21" t="s">
        <v>2681</v>
      </c>
      <c r="E569" s="22">
        <f t="shared" si="96"/>
        <v>494</v>
      </c>
      <c r="F569" s="23">
        <f t="shared" si="97"/>
        <v>7</v>
      </c>
      <c r="G569" s="24">
        <f t="shared" si="98"/>
        <v>501</v>
      </c>
      <c r="H569" s="25">
        <f t="shared" si="99"/>
        <v>0.14285714285714285</v>
      </c>
      <c r="I569" s="26">
        <f t="shared" si="100"/>
        <v>0</v>
      </c>
      <c r="J569" s="27" t="str">
        <f>MID('USH2A e13 (A) - 2ry Str + Mask '!$A$2,E569,F569)</f>
        <v>).)))))</v>
      </c>
      <c r="K569" s="26">
        <f t="shared" si="101"/>
        <v>0.14285714285714285</v>
      </c>
      <c r="L569" s="27" t="str">
        <f>MID('USH2A e13 (A) - 2ry Str + Mask '!$D$2,E569,F569)</f>
        <v>).)))))</v>
      </c>
      <c r="M569" s="26">
        <f t="shared" si="102"/>
        <v>0.14285714285714285</v>
      </c>
      <c r="N569" s="28">
        <f t="shared" si="103"/>
        <v>0</v>
      </c>
      <c r="O569" s="29" t="str">
        <f t="shared" si="104"/>
        <v>ESE_SRp40</v>
      </c>
      <c r="P569" s="29" t="str">
        <f t="shared" si="105"/>
        <v>ESE</v>
      </c>
      <c r="Q569" s="28">
        <f t="shared" si="106"/>
        <v>0</v>
      </c>
      <c r="R569" s="30">
        <f t="shared" si="107"/>
        <v>0</v>
      </c>
    </row>
    <row r="570" spans="1:18" ht="44" customHeight="1" x14ac:dyDescent="0.15">
      <c r="A570" s="20" t="s">
        <v>58</v>
      </c>
      <c r="B570" s="20" t="s">
        <v>2684</v>
      </c>
      <c r="C570" s="20" t="s">
        <v>2685</v>
      </c>
      <c r="D570" s="21" t="s">
        <v>2681</v>
      </c>
      <c r="E570" s="22">
        <f t="shared" si="96"/>
        <v>494</v>
      </c>
      <c r="F570" s="23">
        <f t="shared" si="97"/>
        <v>8</v>
      </c>
      <c r="G570" s="24">
        <f t="shared" si="98"/>
        <v>502</v>
      </c>
      <c r="H570" s="25">
        <f t="shared" si="99"/>
        <v>0</v>
      </c>
      <c r="I570" s="26">
        <f t="shared" si="100"/>
        <v>-0.125</v>
      </c>
      <c r="J570" s="27" t="str">
        <f>MID('USH2A e13 (A) - 2ry Str + Mask '!$A$2,E570,F570)</f>
        <v>).))))).</v>
      </c>
      <c r="K570" s="26">
        <f t="shared" si="101"/>
        <v>0.25</v>
      </c>
      <c r="L570" s="27" t="str">
        <f>MID('USH2A e13 (A) - 2ry Str + Mask '!$D$2,E570,F570)</f>
        <v>).))))).</v>
      </c>
      <c r="M570" s="26">
        <f t="shared" si="102"/>
        <v>0.25</v>
      </c>
      <c r="N570" s="28">
        <f t="shared" si="103"/>
        <v>0</v>
      </c>
      <c r="O570" s="29" t="str">
        <f t="shared" si="104"/>
        <v>Sironi_motif1</v>
      </c>
      <c r="P570" s="29" t="str">
        <f t="shared" si="105"/>
        <v>ESS</v>
      </c>
      <c r="Q570" s="28">
        <f t="shared" si="106"/>
        <v>0</v>
      </c>
      <c r="R570" s="30">
        <f t="shared" si="107"/>
        <v>0</v>
      </c>
    </row>
    <row r="571" spans="1:18" ht="32" customHeight="1" x14ac:dyDescent="0.15">
      <c r="A571" s="20" t="s">
        <v>795</v>
      </c>
      <c r="B571" s="20" t="s">
        <v>1369</v>
      </c>
      <c r="C571" s="20" t="s">
        <v>422</v>
      </c>
      <c r="D571" s="21" t="s">
        <v>2686</v>
      </c>
      <c r="E571" s="22">
        <f t="shared" si="96"/>
        <v>495</v>
      </c>
      <c r="F571" s="23">
        <f t="shared" si="97"/>
        <v>5</v>
      </c>
      <c r="G571" s="24">
        <f t="shared" si="98"/>
        <v>500</v>
      </c>
      <c r="H571" s="25">
        <f t="shared" si="99"/>
        <v>0.2</v>
      </c>
      <c r="I571" s="26">
        <f t="shared" si="100"/>
        <v>0</v>
      </c>
      <c r="J571" s="27" t="str">
        <f>MID('USH2A e13 (A) - 2ry Str + Mask '!$A$2,E571,F571)</f>
        <v>.))))</v>
      </c>
      <c r="K571" s="26">
        <f t="shared" si="101"/>
        <v>0.2</v>
      </c>
      <c r="L571" s="27" t="str">
        <f>MID('USH2A e13 (A) - 2ry Str + Mask '!$D$2,E571,F571)</f>
        <v>.))))</v>
      </c>
      <c r="M571" s="26">
        <f t="shared" si="102"/>
        <v>0.2</v>
      </c>
      <c r="N571" s="28">
        <f t="shared" si="103"/>
        <v>0</v>
      </c>
      <c r="O571" s="29" t="str">
        <f t="shared" si="104"/>
        <v>ESE_Tra2</v>
      </c>
      <c r="P571" s="29" t="str">
        <f t="shared" si="105"/>
        <v>ESE</v>
      </c>
      <c r="Q571" s="28">
        <f t="shared" si="106"/>
        <v>0</v>
      </c>
      <c r="R571" s="30">
        <f t="shared" si="107"/>
        <v>0</v>
      </c>
    </row>
    <row r="572" spans="1:18" ht="32" customHeight="1" x14ac:dyDescent="0.15">
      <c r="A572" s="20" t="s">
        <v>39</v>
      </c>
      <c r="B572" s="20" t="s">
        <v>2687</v>
      </c>
      <c r="C572" s="20" t="s">
        <v>2688</v>
      </c>
      <c r="D572" s="21" t="s">
        <v>2686</v>
      </c>
      <c r="E572" s="22">
        <f t="shared" si="96"/>
        <v>495</v>
      </c>
      <c r="F572" s="23">
        <f t="shared" si="97"/>
        <v>7</v>
      </c>
      <c r="G572" s="24">
        <f t="shared" si="98"/>
        <v>502</v>
      </c>
      <c r="H572" s="25">
        <f t="shared" si="99"/>
        <v>0.14285714285714285</v>
      </c>
      <c r="I572" s="26">
        <f t="shared" si="100"/>
        <v>0</v>
      </c>
      <c r="J572" s="27" t="str">
        <f>MID('USH2A e13 (A) - 2ry Str + Mask '!$A$2,E572,F572)</f>
        <v>.))))).</v>
      </c>
      <c r="K572" s="26">
        <f t="shared" si="101"/>
        <v>0.2857142857142857</v>
      </c>
      <c r="L572" s="27" t="str">
        <f>MID('USH2A e13 (A) - 2ry Str + Mask '!$D$2,E572,F572)</f>
        <v>.))))).</v>
      </c>
      <c r="M572" s="26">
        <f t="shared" si="102"/>
        <v>0.2857142857142857</v>
      </c>
      <c r="N572" s="28">
        <f t="shared" si="103"/>
        <v>0</v>
      </c>
      <c r="O572" s="29" t="str">
        <f t="shared" si="104"/>
        <v>ESE_ASF</v>
      </c>
      <c r="P572" s="29" t="str">
        <f t="shared" si="105"/>
        <v>ESE</v>
      </c>
      <c r="Q572" s="28">
        <f t="shared" si="106"/>
        <v>0</v>
      </c>
      <c r="R572" s="30">
        <f t="shared" si="107"/>
        <v>0</v>
      </c>
    </row>
    <row r="573" spans="1:18" ht="44" customHeight="1" x14ac:dyDescent="0.15">
      <c r="A573" s="20" t="s">
        <v>42</v>
      </c>
      <c r="B573" s="20" t="s">
        <v>2687</v>
      </c>
      <c r="C573" s="20" t="s">
        <v>2689</v>
      </c>
      <c r="D573" s="21" t="s">
        <v>2686</v>
      </c>
      <c r="E573" s="22">
        <f t="shared" si="96"/>
        <v>495</v>
      </c>
      <c r="F573" s="23">
        <f t="shared" si="97"/>
        <v>7</v>
      </c>
      <c r="G573" s="24">
        <f t="shared" si="98"/>
        <v>502</v>
      </c>
      <c r="H573" s="25">
        <f t="shared" si="99"/>
        <v>0.14285714285714285</v>
      </c>
      <c r="I573" s="26">
        <f t="shared" si="100"/>
        <v>0</v>
      </c>
      <c r="J573" s="27" t="str">
        <f>MID('USH2A e13 (A) - 2ry Str + Mask '!$A$2,E573,F573)</f>
        <v>.))))).</v>
      </c>
      <c r="K573" s="26">
        <f t="shared" si="101"/>
        <v>0.2857142857142857</v>
      </c>
      <c r="L573" s="27" t="str">
        <f>MID('USH2A e13 (A) - 2ry Str + Mask '!$D$2,E573,F573)</f>
        <v>.))))).</v>
      </c>
      <c r="M573" s="26">
        <f t="shared" si="102"/>
        <v>0.2857142857142857</v>
      </c>
      <c r="N573" s="28">
        <f t="shared" si="103"/>
        <v>0</v>
      </c>
      <c r="O573" s="29" t="str">
        <f t="shared" si="104"/>
        <v>ESE_ASFB</v>
      </c>
      <c r="P573" s="29" t="str">
        <f t="shared" si="105"/>
        <v>ESE</v>
      </c>
      <c r="Q573" s="28">
        <f t="shared" si="106"/>
        <v>0</v>
      </c>
      <c r="R573" s="30">
        <f t="shared" si="107"/>
        <v>0</v>
      </c>
    </row>
    <row r="574" spans="1:18" ht="32" customHeight="1" x14ac:dyDescent="0.15">
      <c r="A574" s="20" t="s">
        <v>88</v>
      </c>
      <c r="B574" s="20" t="s">
        <v>2690</v>
      </c>
      <c r="C574" s="20" t="s">
        <v>2691</v>
      </c>
      <c r="D574" s="21" t="s">
        <v>2692</v>
      </c>
      <c r="E574" s="22">
        <f t="shared" si="96"/>
        <v>497</v>
      </c>
      <c r="F574" s="23">
        <f t="shared" si="97"/>
        <v>6</v>
      </c>
      <c r="G574" s="24">
        <f t="shared" si="98"/>
        <v>503</v>
      </c>
      <c r="H574" s="25">
        <f t="shared" si="99"/>
        <v>0.16666666666666666</v>
      </c>
      <c r="I574" s="26">
        <f t="shared" si="100"/>
        <v>0</v>
      </c>
      <c r="J574" s="27" t="str">
        <f>MID('USH2A e13 (A) - 2ry Str + Mask '!$A$2,E574,F574)</f>
        <v>)))).)</v>
      </c>
      <c r="K574" s="26">
        <f t="shared" si="101"/>
        <v>0.16666666666666666</v>
      </c>
      <c r="L574" s="27" t="str">
        <f>MID('USH2A e13 (A) - 2ry Str + Mask '!$D$2,E574,F574)</f>
        <v>)))).)</v>
      </c>
      <c r="M574" s="26">
        <f t="shared" si="102"/>
        <v>0.16666666666666666</v>
      </c>
      <c r="N574" s="28">
        <f t="shared" si="103"/>
        <v>0</v>
      </c>
      <c r="O574" s="29" t="str">
        <f t="shared" si="104"/>
        <v>ESE_9G8</v>
      </c>
      <c r="P574" s="29" t="str">
        <f t="shared" si="105"/>
        <v>ESE</v>
      </c>
      <c r="Q574" s="28">
        <f t="shared" si="106"/>
        <v>0</v>
      </c>
      <c r="R574" s="30">
        <f t="shared" si="107"/>
        <v>0</v>
      </c>
    </row>
    <row r="575" spans="1:18" ht="44" customHeight="1" x14ac:dyDescent="0.15">
      <c r="A575" s="20" t="s">
        <v>65</v>
      </c>
      <c r="B575" s="20" t="s">
        <v>2690</v>
      </c>
      <c r="C575" s="20" t="s">
        <v>965</v>
      </c>
      <c r="D575" s="21" t="s">
        <v>2692</v>
      </c>
      <c r="E575" s="22">
        <f t="shared" si="96"/>
        <v>497</v>
      </c>
      <c r="F575" s="23">
        <f t="shared" si="97"/>
        <v>6</v>
      </c>
      <c r="G575" s="24">
        <f t="shared" si="98"/>
        <v>503</v>
      </c>
      <c r="H575" s="25">
        <f t="shared" si="99"/>
        <v>0</v>
      </c>
      <c r="I575" s="26">
        <f t="shared" si="100"/>
        <v>-0.16666666666666666</v>
      </c>
      <c r="J575" s="27" t="str">
        <f>MID('USH2A e13 (A) - 2ry Str + Mask '!$A$2,E575,F575)</f>
        <v>)))).)</v>
      </c>
      <c r="K575" s="26">
        <f t="shared" si="101"/>
        <v>0.16666666666666666</v>
      </c>
      <c r="L575" s="27" t="str">
        <f>MID('USH2A e13 (A) - 2ry Str + Mask '!$D$2,E575,F575)</f>
        <v>)))).)</v>
      </c>
      <c r="M575" s="26">
        <f t="shared" si="102"/>
        <v>0.16666666666666666</v>
      </c>
      <c r="N575" s="28">
        <f t="shared" si="103"/>
        <v>0</v>
      </c>
      <c r="O575" s="29" t="str">
        <f t="shared" si="104"/>
        <v>ESS_hnRNPA1</v>
      </c>
      <c r="P575" s="29" t="str">
        <f t="shared" si="105"/>
        <v>ESS</v>
      </c>
      <c r="Q575" s="28">
        <f t="shared" si="106"/>
        <v>0</v>
      </c>
      <c r="R575" s="30">
        <f t="shared" si="107"/>
        <v>0</v>
      </c>
    </row>
    <row r="576" spans="1:18" ht="32" customHeight="1" x14ac:dyDescent="0.15">
      <c r="A576" s="20" t="s">
        <v>196</v>
      </c>
      <c r="B576" s="20" t="s">
        <v>2693</v>
      </c>
      <c r="C576" s="20" t="s">
        <v>37</v>
      </c>
      <c r="D576" s="21" t="s">
        <v>2694</v>
      </c>
      <c r="E576" s="22">
        <f t="shared" si="96"/>
        <v>498</v>
      </c>
      <c r="F576" s="23">
        <f t="shared" si="97"/>
        <v>6</v>
      </c>
      <c r="G576" s="24">
        <f t="shared" si="98"/>
        <v>504</v>
      </c>
      <c r="H576" s="25">
        <f t="shared" si="99"/>
        <v>0.16666666666666666</v>
      </c>
      <c r="I576" s="26">
        <f t="shared" si="100"/>
        <v>0</v>
      </c>
      <c r="J576" s="27" t="str">
        <f>MID('USH2A e13 (A) - 2ry Str + Mask '!$A$2,E576,F576)</f>
        <v>))).))</v>
      </c>
      <c r="K576" s="26">
        <f t="shared" si="101"/>
        <v>0.16666666666666666</v>
      </c>
      <c r="L576" s="27" t="str">
        <f>MID('USH2A e13 (A) - 2ry Str + Mask '!$D$2,E576,F576)</f>
        <v>))).).</v>
      </c>
      <c r="M576" s="26">
        <f t="shared" si="102"/>
        <v>0.33333333333333331</v>
      </c>
      <c r="N576" s="28">
        <f t="shared" si="103"/>
        <v>0.16666666666666666</v>
      </c>
      <c r="O576" s="29" t="str">
        <f t="shared" si="104"/>
        <v>RESCUE ESE</v>
      </c>
      <c r="P576" s="29" t="str">
        <f t="shared" si="105"/>
        <v>ESE</v>
      </c>
      <c r="Q576" s="28">
        <f t="shared" si="106"/>
        <v>0.16666666666666666</v>
      </c>
      <c r="R576" s="30">
        <f t="shared" si="107"/>
        <v>0</v>
      </c>
    </row>
    <row r="577" spans="1:18" ht="32" customHeight="1" x14ac:dyDescent="0.15">
      <c r="A577" s="20" t="s">
        <v>35</v>
      </c>
      <c r="B577" s="20" t="s">
        <v>2693</v>
      </c>
      <c r="C577" s="20" t="s">
        <v>37</v>
      </c>
      <c r="D577" s="21" t="s">
        <v>2694</v>
      </c>
      <c r="E577" s="22">
        <f t="shared" si="96"/>
        <v>498</v>
      </c>
      <c r="F577" s="23">
        <f t="shared" si="97"/>
        <v>6</v>
      </c>
      <c r="G577" s="24">
        <f t="shared" si="98"/>
        <v>504</v>
      </c>
      <c r="H577" s="25">
        <f t="shared" si="99"/>
        <v>0.16666666666666666</v>
      </c>
      <c r="I577" s="26">
        <f t="shared" si="100"/>
        <v>0</v>
      </c>
      <c r="J577" s="27" t="str">
        <f>MID('USH2A e13 (A) - 2ry Str + Mask '!$A$2,E577,F577)</f>
        <v>))).))</v>
      </c>
      <c r="K577" s="26">
        <f t="shared" si="101"/>
        <v>0.16666666666666666</v>
      </c>
      <c r="L577" s="27" t="str">
        <f>MID('USH2A e13 (A) - 2ry Str + Mask '!$D$2,E577,F577)</f>
        <v>))).).</v>
      </c>
      <c r="M577" s="26">
        <f t="shared" si="102"/>
        <v>0.33333333333333331</v>
      </c>
      <c r="N577" s="28">
        <f t="shared" si="103"/>
        <v>0.16666666666666666</v>
      </c>
      <c r="O577" s="29" t="str">
        <f t="shared" si="104"/>
        <v>EIE</v>
      </c>
      <c r="P577" s="29" t="str">
        <f t="shared" si="105"/>
        <v>ESE</v>
      </c>
      <c r="Q577" s="28">
        <f t="shared" si="106"/>
        <v>0.16666666666666666</v>
      </c>
      <c r="R577" s="30">
        <f t="shared" si="107"/>
        <v>0</v>
      </c>
    </row>
    <row r="578" spans="1:18" ht="32" customHeight="1" x14ac:dyDescent="0.15">
      <c r="A578" s="20" t="s">
        <v>35</v>
      </c>
      <c r="B578" s="20" t="s">
        <v>2104</v>
      </c>
      <c r="C578" s="20" t="s">
        <v>37</v>
      </c>
      <c r="D578" s="21" t="s">
        <v>2695</v>
      </c>
      <c r="E578" s="22">
        <f t="shared" ref="E578:E641" si="108">MID(D578,12,LEN(D578)-13)+50</f>
        <v>499</v>
      </c>
      <c r="F578" s="23">
        <f t="shared" ref="F578:F641" si="109">LEN(B578)-12</f>
        <v>6</v>
      </c>
      <c r="G578" s="24">
        <f t="shared" ref="G578:G641" si="110">E578+F578</f>
        <v>505</v>
      </c>
      <c r="H578" s="25">
        <f t="shared" ref="H578:H641" si="111">IF(P578="ESE",1/F578,0)</f>
        <v>0.16666666666666666</v>
      </c>
      <c r="I578" s="26">
        <f t="shared" ref="I578:I641" si="112">IF(P578="ESS",-1/F578,0)</f>
        <v>0</v>
      </c>
      <c r="J578" s="27" t="str">
        <f>MID('USH2A e13 (A) - 2ry Str + Mask '!$A$2,E578,F578)</f>
        <v>)).)).</v>
      </c>
      <c r="K578" s="26">
        <f t="shared" ref="K578:K641" si="113">(F578-LEN(SUBSTITUTE(J578,".","")))/F578</f>
        <v>0.33333333333333331</v>
      </c>
      <c r="L578" s="27" t="str">
        <f>MID('USH2A e13 (A) - 2ry Str + Mask '!$D$2,E578,F578)</f>
        <v>)).)..</v>
      </c>
      <c r="M578" s="26">
        <f t="shared" ref="M578:M641" si="114">(F578-LEN(SUBSTITUTE(L578,".","")))/F578</f>
        <v>0.5</v>
      </c>
      <c r="N578" s="28">
        <f t="shared" ref="N578:N641" si="115">M578-K578</f>
        <v>0.16666666666666669</v>
      </c>
      <c r="O578" s="29" t="str">
        <f t="shared" ref="O578:O641" si="116">MID(A578,11,(LEN(A578)-22))</f>
        <v>EIE</v>
      </c>
      <c r="P578" s="29" t="str">
        <f t="shared" ref="P578:P641" si="117">MID(A578,(LEN(A578)-9),3)</f>
        <v>ESE</v>
      </c>
      <c r="Q578" s="28">
        <f t="shared" ref="Q578:Q641" si="118">IF(P578="ESE",N578,0)</f>
        <v>0.16666666666666669</v>
      </c>
      <c r="R578" s="30">
        <f t="shared" ref="R578:R641" si="119">IF(P578="ESS",N578,0)</f>
        <v>0</v>
      </c>
    </row>
    <row r="579" spans="1:18" ht="44" customHeight="1" x14ac:dyDescent="0.15">
      <c r="A579" s="20" t="s">
        <v>49</v>
      </c>
      <c r="B579" s="20" t="s">
        <v>2696</v>
      </c>
      <c r="C579" s="20" t="s">
        <v>2697</v>
      </c>
      <c r="D579" s="21" t="s">
        <v>2695</v>
      </c>
      <c r="E579" s="22">
        <f t="shared" si="108"/>
        <v>499</v>
      </c>
      <c r="F579" s="23">
        <f t="shared" si="109"/>
        <v>8</v>
      </c>
      <c r="G579" s="24">
        <f t="shared" si="110"/>
        <v>507</v>
      </c>
      <c r="H579" s="25">
        <f t="shared" si="111"/>
        <v>0.125</v>
      </c>
      <c r="I579" s="26">
        <f t="shared" si="112"/>
        <v>0</v>
      </c>
      <c r="J579" s="27" t="str">
        <f>MID('USH2A e13 (A) - 2ry Str + Mask '!$A$2,E579,F579)</f>
        <v>)).))...</v>
      </c>
      <c r="K579" s="26">
        <f t="shared" si="113"/>
        <v>0.5</v>
      </c>
      <c r="L579" s="27" t="str">
        <f>MID('USH2A e13 (A) - 2ry Str + Mask '!$D$2,E579,F579)</f>
        <v>)).)....</v>
      </c>
      <c r="M579" s="26">
        <f t="shared" si="114"/>
        <v>0.625</v>
      </c>
      <c r="N579" s="28">
        <f t="shared" si="115"/>
        <v>0.125</v>
      </c>
      <c r="O579" s="29" t="str">
        <f t="shared" si="116"/>
        <v>ESE_SC35</v>
      </c>
      <c r="P579" s="29" t="str">
        <f t="shared" si="117"/>
        <v>ESE</v>
      </c>
      <c r="Q579" s="28">
        <f t="shared" si="118"/>
        <v>0.125</v>
      </c>
      <c r="R579" s="30">
        <f t="shared" si="119"/>
        <v>0</v>
      </c>
    </row>
    <row r="580" spans="1:18" ht="32" customHeight="1" x14ac:dyDescent="0.15">
      <c r="A580" s="20" t="s">
        <v>88</v>
      </c>
      <c r="B580" s="20" t="s">
        <v>2105</v>
      </c>
      <c r="C580" s="20" t="s">
        <v>2106</v>
      </c>
      <c r="D580" s="21" t="s">
        <v>2698</v>
      </c>
      <c r="E580" s="22">
        <f t="shared" si="108"/>
        <v>500</v>
      </c>
      <c r="F580" s="23">
        <f t="shared" si="109"/>
        <v>6</v>
      </c>
      <c r="G580" s="24">
        <f t="shared" si="110"/>
        <v>506</v>
      </c>
      <c r="H580" s="25">
        <f t="shared" si="111"/>
        <v>0.16666666666666666</v>
      </c>
      <c r="I580" s="26">
        <f t="shared" si="112"/>
        <v>0</v>
      </c>
      <c r="J580" s="27" t="str">
        <f>MID('USH2A e13 (A) - 2ry Str + Mask '!$A$2,E580,F580)</f>
        <v>).))..</v>
      </c>
      <c r="K580" s="26">
        <f t="shared" si="113"/>
        <v>0.5</v>
      </c>
      <c r="L580" s="27" t="str">
        <f>MID('USH2A e13 (A) - 2ry Str + Mask '!$D$2,E580,F580)</f>
        <v>).)...</v>
      </c>
      <c r="M580" s="26">
        <f t="shared" si="114"/>
        <v>0.66666666666666663</v>
      </c>
      <c r="N580" s="28">
        <f t="shared" si="115"/>
        <v>0.16666666666666663</v>
      </c>
      <c r="O580" s="29" t="str">
        <f t="shared" si="116"/>
        <v>ESE_9G8</v>
      </c>
      <c r="P580" s="29" t="str">
        <f t="shared" si="117"/>
        <v>ESE</v>
      </c>
      <c r="Q580" s="28">
        <f t="shared" si="118"/>
        <v>0.16666666666666663</v>
      </c>
      <c r="R580" s="30">
        <f t="shared" si="119"/>
        <v>0</v>
      </c>
    </row>
    <row r="581" spans="1:18" ht="32" customHeight="1" x14ac:dyDescent="0.15">
      <c r="A581" s="20" t="s">
        <v>196</v>
      </c>
      <c r="B581" s="20" t="s">
        <v>2105</v>
      </c>
      <c r="C581" s="20" t="s">
        <v>37</v>
      </c>
      <c r="D581" s="21" t="s">
        <v>2698</v>
      </c>
      <c r="E581" s="22">
        <f t="shared" si="108"/>
        <v>500</v>
      </c>
      <c r="F581" s="23">
        <f t="shared" si="109"/>
        <v>6</v>
      </c>
      <c r="G581" s="24">
        <f t="shared" si="110"/>
        <v>506</v>
      </c>
      <c r="H581" s="25">
        <f t="shared" si="111"/>
        <v>0.16666666666666666</v>
      </c>
      <c r="I581" s="26">
        <f t="shared" si="112"/>
        <v>0</v>
      </c>
      <c r="J581" s="27" t="str">
        <f>MID('USH2A e13 (A) - 2ry Str + Mask '!$A$2,E581,F581)</f>
        <v>).))..</v>
      </c>
      <c r="K581" s="26">
        <f t="shared" si="113"/>
        <v>0.5</v>
      </c>
      <c r="L581" s="27" t="str">
        <f>MID('USH2A e13 (A) - 2ry Str + Mask '!$D$2,E581,F581)</f>
        <v>).)...</v>
      </c>
      <c r="M581" s="26">
        <f t="shared" si="114"/>
        <v>0.66666666666666663</v>
      </c>
      <c r="N581" s="28">
        <f t="shared" si="115"/>
        <v>0.16666666666666663</v>
      </c>
      <c r="O581" s="29" t="str">
        <f t="shared" si="116"/>
        <v>RESCUE ESE</v>
      </c>
      <c r="P581" s="29" t="str">
        <f t="shared" si="117"/>
        <v>ESE</v>
      </c>
      <c r="Q581" s="28">
        <f t="shared" si="118"/>
        <v>0.16666666666666663</v>
      </c>
      <c r="R581" s="30">
        <f t="shared" si="119"/>
        <v>0</v>
      </c>
    </row>
    <row r="582" spans="1:18" ht="32" customHeight="1" x14ac:dyDescent="0.15">
      <c r="A582" s="20" t="s">
        <v>35</v>
      </c>
      <c r="B582" s="20" t="s">
        <v>2105</v>
      </c>
      <c r="C582" s="20" t="s">
        <v>37</v>
      </c>
      <c r="D582" s="21" t="s">
        <v>2698</v>
      </c>
      <c r="E582" s="22">
        <f t="shared" si="108"/>
        <v>500</v>
      </c>
      <c r="F582" s="23">
        <f t="shared" si="109"/>
        <v>6</v>
      </c>
      <c r="G582" s="24">
        <f t="shared" si="110"/>
        <v>506</v>
      </c>
      <c r="H582" s="25">
        <f t="shared" si="111"/>
        <v>0.16666666666666666</v>
      </c>
      <c r="I582" s="26">
        <f t="shared" si="112"/>
        <v>0</v>
      </c>
      <c r="J582" s="27" t="str">
        <f>MID('USH2A e13 (A) - 2ry Str + Mask '!$A$2,E582,F582)</f>
        <v>).))..</v>
      </c>
      <c r="K582" s="26">
        <f t="shared" si="113"/>
        <v>0.5</v>
      </c>
      <c r="L582" s="27" t="str">
        <f>MID('USH2A e13 (A) - 2ry Str + Mask '!$D$2,E582,F582)</f>
        <v>).)...</v>
      </c>
      <c r="M582" s="26">
        <f t="shared" si="114"/>
        <v>0.66666666666666663</v>
      </c>
      <c r="N582" s="28">
        <f t="shared" si="115"/>
        <v>0.16666666666666663</v>
      </c>
      <c r="O582" s="29" t="str">
        <f t="shared" si="116"/>
        <v>EIE</v>
      </c>
      <c r="P582" s="29" t="str">
        <f t="shared" si="117"/>
        <v>ESE</v>
      </c>
      <c r="Q582" s="28">
        <f t="shared" si="118"/>
        <v>0.16666666666666663</v>
      </c>
      <c r="R582" s="30">
        <f t="shared" si="119"/>
        <v>0</v>
      </c>
    </row>
    <row r="583" spans="1:18" ht="32" customHeight="1" x14ac:dyDescent="0.15">
      <c r="A583" s="20" t="s">
        <v>35</v>
      </c>
      <c r="B583" s="20" t="s">
        <v>2699</v>
      </c>
      <c r="C583" s="20" t="s">
        <v>37</v>
      </c>
      <c r="D583" s="21" t="s">
        <v>2700</v>
      </c>
      <c r="E583" s="22">
        <f t="shared" si="108"/>
        <v>501</v>
      </c>
      <c r="F583" s="23">
        <f t="shared" si="109"/>
        <v>6</v>
      </c>
      <c r="G583" s="24">
        <f t="shared" si="110"/>
        <v>507</v>
      </c>
      <c r="H583" s="25">
        <f t="shared" si="111"/>
        <v>0.16666666666666666</v>
      </c>
      <c r="I583" s="26">
        <f t="shared" si="112"/>
        <v>0</v>
      </c>
      <c r="J583" s="27" t="str">
        <f>MID('USH2A e13 (A) - 2ry Str + Mask '!$A$2,E583,F583)</f>
        <v>.))...</v>
      </c>
      <c r="K583" s="26">
        <f t="shared" si="113"/>
        <v>0.66666666666666663</v>
      </c>
      <c r="L583" s="27" t="str">
        <f>MID('USH2A e13 (A) - 2ry Str + Mask '!$D$2,E583,F583)</f>
        <v>.)....</v>
      </c>
      <c r="M583" s="26">
        <f t="shared" si="114"/>
        <v>0.83333333333333337</v>
      </c>
      <c r="N583" s="28">
        <f t="shared" si="115"/>
        <v>0.16666666666666674</v>
      </c>
      <c r="O583" s="29" t="str">
        <f t="shared" si="116"/>
        <v>EIE</v>
      </c>
      <c r="P583" s="29" t="str">
        <f t="shared" si="117"/>
        <v>ESE</v>
      </c>
      <c r="Q583" s="28">
        <f t="shared" si="118"/>
        <v>0.16666666666666674</v>
      </c>
      <c r="R583" s="30">
        <f t="shared" si="119"/>
        <v>0</v>
      </c>
    </row>
    <row r="584" spans="1:18" ht="32" customHeight="1" x14ac:dyDescent="0.15">
      <c r="A584" s="20" t="s">
        <v>46</v>
      </c>
      <c r="B584" s="20" t="s">
        <v>953</v>
      </c>
      <c r="C584" s="20" t="s">
        <v>37</v>
      </c>
      <c r="D584" s="21" t="s">
        <v>2701</v>
      </c>
      <c r="E584" s="22">
        <f t="shared" si="108"/>
        <v>505</v>
      </c>
      <c r="F584" s="23">
        <f t="shared" si="109"/>
        <v>6</v>
      </c>
      <c r="G584" s="24">
        <f t="shared" si="110"/>
        <v>511</v>
      </c>
      <c r="H584" s="25">
        <f t="shared" si="111"/>
        <v>0</v>
      </c>
      <c r="I584" s="26">
        <f t="shared" si="112"/>
        <v>-0.16666666666666666</v>
      </c>
      <c r="J584" s="27" t="str">
        <f>MID('USH2A e13 (A) - 2ry Str + Mask '!$A$2,E584,F584)</f>
        <v>..((((</v>
      </c>
      <c r="K584" s="26">
        <f t="shared" si="113"/>
        <v>0.33333333333333331</v>
      </c>
      <c r="L584" s="27" t="str">
        <f>MID('USH2A e13 (A) - 2ry Str + Mask '!$D$2,E584,F584)</f>
        <v>..((((</v>
      </c>
      <c r="M584" s="26">
        <f t="shared" si="114"/>
        <v>0.33333333333333331</v>
      </c>
      <c r="N584" s="28">
        <f t="shared" si="115"/>
        <v>0</v>
      </c>
      <c r="O584" s="29" t="str">
        <f t="shared" si="116"/>
        <v>IIE</v>
      </c>
      <c r="P584" s="29" t="str">
        <f t="shared" si="117"/>
        <v>ESS</v>
      </c>
      <c r="Q584" s="28">
        <f t="shared" si="118"/>
        <v>0</v>
      </c>
      <c r="R584" s="30">
        <f t="shared" si="119"/>
        <v>0</v>
      </c>
    </row>
    <row r="585" spans="1:18" ht="44" customHeight="1" x14ac:dyDescent="0.15">
      <c r="A585" s="20" t="s">
        <v>24</v>
      </c>
      <c r="B585" s="20" t="s">
        <v>2702</v>
      </c>
      <c r="C585" s="20" t="s">
        <v>2183</v>
      </c>
      <c r="D585" s="21" t="s">
        <v>2701</v>
      </c>
      <c r="E585" s="22">
        <f t="shared" si="108"/>
        <v>505</v>
      </c>
      <c r="F585" s="23">
        <f t="shared" si="109"/>
        <v>8</v>
      </c>
      <c r="G585" s="24">
        <f t="shared" si="110"/>
        <v>513</v>
      </c>
      <c r="H585" s="25">
        <f t="shared" si="111"/>
        <v>0</v>
      </c>
      <c r="I585" s="26">
        <f t="shared" si="112"/>
        <v>-0.125</v>
      </c>
      <c r="J585" s="27" t="str">
        <f>MID('USH2A e13 (A) - 2ry Str + Mask '!$A$2,E585,F585)</f>
        <v>..((((((</v>
      </c>
      <c r="K585" s="26">
        <f t="shared" si="113"/>
        <v>0.25</v>
      </c>
      <c r="L585" s="27" t="str">
        <f>MID('USH2A e13 (A) - 2ry Str + Mask '!$D$2,E585,F585)</f>
        <v>..((((((</v>
      </c>
      <c r="M585" s="26">
        <f t="shared" si="114"/>
        <v>0.25</v>
      </c>
      <c r="N585" s="28">
        <f t="shared" si="115"/>
        <v>0</v>
      </c>
      <c r="O585" s="29" t="str">
        <f t="shared" si="116"/>
        <v>Sironi_motif3</v>
      </c>
      <c r="P585" s="29" t="str">
        <f t="shared" si="117"/>
        <v>ESS</v>
      </c>
      <c r="Q585" s="28">
        <f t="shared" si="118"/>
        <v>0</v>
      </c>
      <c r="R585" s="30">
        <f t="shared" si="119"/>
        <v>0</v>
      </c>
    </row>
    <row r="586" spans="1:18" ht="32" customHeight="1" x14ac:dyDescent="0.15">
      <c r="A586" s="20" t="s">
        <v>46</v>
      </c>
      <c r="B586" s="20" t="s">
        <v>2703</v>
      </c>
      <c r="C586" s="20" t="s">
        <v>37</v>
      </c>
      <c r="D586" s="21" t="s">
        <v>2704</v>
      </c>
      <c r="E586" s="22">
        <f t="shared" si="108"/>
        <v>506</v>
      </c>
      <c r="F586" s="23">
        <f t="shared" si="109"/>
        <v>6</v>
      </c>
      <c r="G586" s="24">
        <f t="shared" si="110"/>
        <v>512</v>
      </c>
      <c r="H586" s="25">
        <f t="shared" si="111"/>
        <v>0</v>
      </c>
      <c r="I586" s="26">
        <f t="shared" si="112"/>
        <v>-0.16666666666666666</v>
      </c>
      <c r="J586" s="27" t="str">
        <f>MID('USH2A e13 (A) - 2ry Str + Mask '!$A$2,E586,F586)</f>
        <v>.(((((</v>
      </c>
      <c r="K586" s="26">
        <f t="shared" si="113"/>
        <v>0.16666666666666666</v>
      </c>
      <c r="L586" s="27" t="str">
        <f>MID('USH2A e13 (A) - 2ry Str + Mask '!$D$2,E586,F586)</f>
        <v>.(((((</v>
      </c>
      <c r="M586" s="26">
        <f t="shared" si="114"/>
        <v>0.16666666666666666</v>
      </c>
      <c r="N586" s="28">
        <f t="shared" si="115"/>
        <v>0</v>
      </c>
      <c r="O586" s="29" t="str">
        <f t="shared" si="116"/>
        <v>IIE</v>
      </c>
      <c r="P586" s="29" t="str">
        <f t="shared" si="117"/>
        <v>ESS</v>
      </c>
      <c r="Q586" s="28">
        <f t="shared" si="118"/>
        <v>0</v>
      </c>
      <c r="R586" s="30">
        <f t="shared" si="119"/>
        <v>0</v>
      </c>
    </row>
    <row r="587" spans="1:18" ht="32" customHeight="1" x14ac:dyDescent="0.15">
      <c r="A587" s="20" t="s">
        <v>46</v>
      </c>
      <c r="B587" s="20" t="s">
        <v>2705</v>
      </c>
      <c r="C587" s="20" t="s">
        <v>37</v>
      </c>
      <c r="D587" s="21" t="s">
        <v>2706</v>
      </c>
      <c r="E587" s="22">
        <f t="shared" si="108"/>
        <v>507</v>
      </c>
      <c r="F587" s="23">
        <f t="shared" si="109"/>
        <v>6</v>
      </c>
      <c r="G587" s="24">
        <f t="shared" si="110"/>
        <v>513</v>
      </c>
      <c r="H587" s="25">
        <f t="shared" si="111"/>
        <v>0</v>
      </c>
      <c r="I587" s="26">
        <f t="shared" si="112"/>
        <v>-0.16666666666666666</v>
      </c>
      <c r="J587" s="27" t="str">
        <f>MID('USH2A e13 (A) - 2ry Str + Mask '!$A$2,E587,F587)</f>
        <v>((((((</v>
      </c>
      <c r="K587" s="26">
        <f t="shared" si="113"/>
        <v>0</v>
      </c>
      <c r="L587" s="27" t="str">
        <f>MID('USH2A e13 (A) - 2ry Str + Mask '!$D$2,E587,F587)</f>
        <v>((((((</v>
      </c>
      <c r="M587" s="26">
        <f t="shared" si="114"/>
        <v>0</v>
      </c>
      <c r="N587" s="28">
        <f t="shared" si="115"/>
        <v>0</v>
      </c>
      <c r="O587" s="29" t="str">
        <f t="shared" si="116"/>
        <v>IIE</v>
      </c>
      <c r="P587" s="29" t="str">
        <f t="shared" si="117"/>
        <v>ESS</v>
      </c>
      <c r="Q587" s="28">
        <f t="shared" si="118"/>
        <v>0</v>
      </c>
      <c r="R587" s="30">
        <f t="shared" si="119"/>
        <v>0</v>
      </c>
    </row>
    <row r="588" spans="1:18" ht="44" customHeight="1" x14ac:dyDescent="0.15">
      <c r="A588" s="20" t="s">
        <v>24</v>
      </c>
      <c r="B588" s="20" t="s">
        <v>2615</v>
      </c>
      <c r="C588" s="20" t="s">
        <v>961</v>
      </c>
      <c r="D588" s="21" t="s">
        <v>2707</v>
      </c>
      <c r="E588" s="22">
        <f t="shared" si="108"/>
        <v>508</v>
      </c>
      <c r="F588" s="23">
        <f t="shared" si="109"/>
        <v>8</v>
      </c>
      <c r="G588" s="24">
        <f t="shared" si="110"/>
        <v>516</v>
      </c>
      <c r="H588" s="25">
        <f t="shared" si="111"/>
        <v>0</v>
      </c>
      <c r="I588" s="26">
        <f t="shared" si="112"/>
        <v>-0.125</v>
      </c>
      <c r="J588" s="27" t="str">
        <f>MID('USH2A e13 (A) - 2ry Str + Mask '!$A$2,E588,F588)</f>
        <v>(((((...</v>
      </c>
      <c r="K588" s="26">
        <f t="shared" si="113"/>
        <v>0.375</v>
      </c>
      <c r="L588" s="27" t="str">
        <f>MID('USH2A e13 (A) - 2ry Str + Mask '!$D$2,E588,F588)</f>
        <v>(((((...</v>
      </c>
      <c r="M588" s="26">
        <f t="shared" si="114"/>
        <v>0.375</v>
      </c>
      <c r="N588" s="28">
        <f t="shared" si="115"/>
        <v>0</v>
      </c>
      <c r="O588" s="29" t="str">
        <f t="shared" si="116"/>
        <v>Sironi_motif3</v>
      </c>
      <c r="P588" s="29" t="str">
        <f t="shared" si="117"/>
        <v>ESS</v>
      </c>
      <c r="Q588" s="28">
        <f t="shared" si="118"/>
        <v>0</v>
      </c>
      <c r="R588" s="30">
        <f t="shared" si="119"/>
        <v>0</v>
      </c>
    </row>
    <row r="589" spans="1:18" ht="32" customHeight="1" x14ac:dyDescent="0.15">
      <c r="A589" s="20" t="s">
        <v>35</v>
      </c>
      <c r="B589" s="20" t="s">
        <v>2708</v>
      </c>
      <c r="C589" s="20" t="s">
        <v>37</v>
      </c>
      <c r="D589" s="21" t="s">
        <v>2709</v>
      </c>
      <c r="E589" s="22">
        <f t="shared" si="108"/>
        <v>514</v>
      </c>
      <c r="F589" s="23">
        <f t="shared" si="109"/>
        <v>6</v>
      </c>
      <c r="G589" s="24">
        <f t="shared" si="110"/>
        <v>520</v>
      </c>
      <c r="H589" s="25">
        <f t="shared" si="111"/>
        <v>0.16666666666666666</v>
      </c>
      <c r="I589" s="26">
        <f t="shared" si="112"/>
        <v>0</v>
      </c>
      <c r="J589" s="27" t="str">
        <f>MID('USH2A e13 (A) - 2ry Str + Mask '!$A$2,E589,F589)</f>
        <v>..((((</v>
      </c>
      <c r="K589" s="26">
        <f t="shared" si="113"/>
        <v>0.33333333333333331</v>
      </c>
      <c r="L589" s="27" t="str">
        <f>MID('USH2A e13 (A) - 2ry Str + Mask '!$D$2,E589,F589)</f>
        <v>..((((</v>
      </c>
      <c r="M589" s="26">
        <f t="shared" si="114"/>
        <v>0.33333333333333331</v>
      </c>
      <c r="N589" s="28">
        <f t="shared" si="115"/>
        <v>0</v>
      </c>
      <c r="O589" s="29" t="str">
        <f t="shared" si="116"/>
        <v>EIE</v>
      </c>
      <c r="P589" s="29" t="str">
        <f t="shared" si="117"/>
        <v>ESE</v>
      </c>
      <c r="Q589" s="28">
        <f t="shared" si="118"/>
        <v>0</v>
      </c>
      <c r="R589" s="30">
        <f t="shared" si="119"/>
        <v>0</v>
      </c>
    </row>
    <row r="590" spans="1:18" ht="32" customHeight="1" x14ac:dyDescent="0.15">
      <c r="A590" s="20" t="s">
        <v>288</v>
      </c>
      <c r="B590" s="20" t="s">
        <v>2710</v>
      </c>
      <c r="C590" s="20" t="s">
        <v>37</v>
      </c>
      <c r="D590" s="21" t="s">
        <v>2711</v>
      </c>
      <c r="E590" s="22">
        <f t="shared" si="108"/>
        <v>516</v>
      </c>
      <c r="F590" s="23">
        <f t="shared" si="109"/>
        <v>6</v>
      </c>
      <c r="G590" s="24">
        <f t="shared" si="110"/>
        <v>522</v>
      </c>
      <c r="H590" s="25">
        <f t="shared" si="111"/>
        <v>0</v>
      </c>
      <c r="I590" s="26">
        <f t="shared" si="112"/>
        <v>-0.16666666666666666</v>
      </c>
      <c r="J590" s="27" t="str">
        <f>MID('USH2A e13 (A) - 2ry Str + Mask '!$A$2,E590,F590)</f>
        <v>((((((</v>
      </c>
      <c r="K590" s="26">
        <f t="shared" si="113"/>
        <v>0</v>
      </c>
      <c r="L590" s="27" t="str">
        <f>MID('USH2A e13 (A) - 2ry Str + Mask '!$D$2,E590,F590)</f>
        <v>((((((</v>
      </c>
      <c r="M590" s="26">
        <f t="shared" si="114"/>
        <v>0</v>
      </c>
      <c r="N590" s="28">
        <f t="shared" si="115"/>
        <v>0</v>
      </c>
      <c r="O590" s="29" t="str">
        <f t="shared" si="116"/>
        <v>Fas ESS</v>
      </c>
      <c r="P590" s="29" t="str">
        <f t="shared" si="117"/>
        <v>ESS</v>
      </c>
      <c r="Q590" s="28">
        <f t="shared" si="118"/>
        <v>0</v>
      </c>
      <c r="R590" s="30">
        <f t="shared" si="119"/>
        <v>0</v>
      </c>
    </row>
    <row r="591" spans="1:18" ht="44" customHeight="1" x14ac:dyDescent="0.15">
      <c r="A591" s="20" t="s">
        <v>69</v>
      </c>
      <c r="B591" s="20" t="s">
        <v>2712</v>
      </c>
      <c r="C591" s="20" t="s">
        <v>2713</v>
      </c>
      <c r="D591" s="21" t="s">
        <v>2711</v>
      </c>
      <c r="E591" s="22">
        <f t="shared" si="108"/>
        <v>516</v>
      </c>
      <c r="F591" s="23">
        <f t="shared" si="109"/>
        <v>7</v>
      </c>
      <c r="G591" s="24">
        <f t="shared" si="110"/>
        <v>523</v>
      </c>
      <c r="H591" s="25">
        <f t="shared" si="111"/>
        <v>0</v>
      </c>
      <c r="I591" s="26">
        <f t="shared" si="112"/>
        <v>-0.14285714285714285</v>
      </c>
      <c r="J591" s="27" t="str">
        <f>MID('USH2A e13 (A) - 2ry Str + Mask '!$A$2,E591,F591)</f>
        <v>((((((.</v>
      </c>
      <c r="K591" s="26">
        <f t="shared" si="113"/>
        <v>0.14285714285714285</v>
      </c>
      <c r="L591" s="27" t="str">
        <f>MID('USH2A e13 (A) - 2ry Str + Mask '!$D$2,E591,F591)</f>
        <v>((((((.</v>
      </c>
      <c r="M591" s="26">
        <f t="shared" si="114"/>
        <v>0.14285714285714285</v>
      </c>
      <c r="N591" s="28">
        <f t="shared" si="115"/>
        <v>0</v>
      </c>
      <c r="O591" s="29" t="str">
        <f t="shared" si="116"/>
        <v>Sironi_motif2</v>
      </c>
      <c r="P591" s="29" t="str">
        <f t="shared" si="117"/>
        <v>ESS</v>
      </c>
      <c r="Q591" s="28">
        <f t="shared" si="118"/>
        <v>0</v>
      </c>
      <c r="R591" s="30">
        <f t="shared" si="119"/>
        <v>0</v>
      </c>
    </row>
    <row r="592" spans="1:18" ht="32" customHeight="1" x14ac:dyDescent="0.15">
      <c r="A592" s="20" t="s">
        <v>184</v>
      </c>
      <c r="B592" s="20" t="s">
        <v>2714</v>
      </c>
      <c r="C592" s="20" t="s">
        <v>2715</v>
      </c>
      <c r="D592" s="21" t="s">
        <v>2711</v>
      </c>
      <c r="E592" s="22">
        <f t="shared" si="108"/>
        <v>516</v>
      </c>
      <c r="F592" s="23">
        <f t="shared" si="109"/>
        <v>8</v>
      </c>
      <c r="G592" s="24">
        <f t="shared" si="110"/>
        <v>524</v>
      </c>
      <c r="H592" s="25">
        <f t="shared" si="111"/>
        <v>0</v>
      </c>
      <c r="I592" s="26">
        <f t="shared" si="112"/>
        <v>-0.125</v>
      </c>
      <c r="J592" s="27" t="str">
        <f>MID('USH2A e13 (A) - 2ry Str + Mask '!$A$2,E592,F592)</f>
        <v>((((((..</v>
      </c>
      <c r="K592" s="26">
        <f t="shared" si="113"/>
        <v>0.25</v>
      </c>
      <c r="L592" s="27" t="str">
        <f>MID('USH2A e13 (A) - 2ry Str + Mask '!$D$2,E592,F592)</f>
        <v>((((((..</v>
      </c>
      <c r="M592" s="26">
        <f t="shared" si="114"/>
        <v>0.25</v>
      </c>
      <c r="N592" s="28">
        <f t="shared" si="115"/>
        <v>0</v>
      </c>
      <c r="O592" s="29" t="str">
        <f t="shared" si="116"/>
        <v>PESS</v>
      </c>
      <c r="P592" s="29" t="str">
        <f t="shared" si="117"/>
        <v>ESS</v>
      </c>
      <c r="Q592" s="28">
        <f t="shared" si="118"/>
        <v>0</v>
      </c>
      <c r="R592" s="30">
        <f t="shared" si="119"/>
        <v>0</v>
      </c>
    </row>
    <row r="593" spans="1:18" ht="32" customHeight="1" x14ac:dyDescent="0.15">
      <c r="A593" s="20" t="s">
        <v>46</v>
      </c>
      <c r="B593" s="20" t="s">
        <v>2225</v>
      </c>
      <c r="C593" s="20" t="s">
        <v>37</v>
      </c>
      <c r="D593" s="21" t="s">
        <v>2716</v>
      </c>
      <c r="E593" s="22">
        <f t="shared" si="108"/>
        <v>517</v>
      </c>
      <c r="F593" s="23">
        <f t="shared" si="109"/>
        <v>6</v>
      </c>
      <c r="G593" s="24">
        <f t="shared" si="110"/>
        <v>523</v>
      </c>
      <c r="H593" s="25">
        <f t="shared" si="111"/>
        <v>0</v>
      </c>
      <c r="I593" s="26">
        <f t="shared" si="112"/>
        <v>-0.16666666666666666</v>
      </c>
      <c r="J593" s="27" t="str">
        <f>MID('USH2A e13 (A) - 2ry Str + Mask '!$A$2,E593,F593)</f>
        <v>(((((.</v>
      </c>
      <c r="K593" s="26">
        <f t="shared" si="113"/>
        <v>0.16666666666666666</v>
      </c>
      <c r="L593" s="27" t="str">
        <f>MID('USH2A e13 (A) - 2ry Str + Mask '!$D$2,E593,F593)</f>
        <v>(((((.</v>
      </c>
      <c r="M593" s="26">
        <f t="shared" si="114"/>
        <v>0.16666666666666666</v>
      </c>
      <c r="N593" s="28">
        <f t="shared" si="115"/>
        <v>0</v>
      </c>
      <c r="O593" s="29" t="str">
        <f t="shared" si="116"/>
        <v>IIE</v>
      </c>
      <c r="P593" s="29" t="str">
        <f t="shared" si="117"/>
        <v>ESS</v>
      </c>
      <c r="Q593" s="28">
        <f t="shared" si="118"/>
        <v>0</v>
      </c>
      <c r="R593" s="30">
        <f t="shared" si="119"/>
        <v>0</v>
      </c>
    </row>
    <row r="594" spans="1:18" ht="32" customHeight="1" x14ac:dyDescent="0.15">
      <c r="A594" s="20" t="s">
        <v>288</v>
      </c>
      <c r="B594" s="20" t="s">
        <v>2225</v>
      </c>
      <c r="C594" s="20" t="s">
        <v>37</v>
      </c>
      <c r="D594" s="21" t="s">
        <v>2716</v>
      </c>
      <c r="E594" s="22">
        <f t="shared" si="108"/>
        <v>517</v>
      </c>
      <c r="F594" s="23">
        <f t="shared" si="109"/>
        <v>6</v>
      </c>
      <c r="G594" s="24">
        <f t="shared" si="110"/>
        <v>523</v>
      </c>
      <c r="H594" s="25">
        <f t="shared" si="111"/>
        <v>0</v>
      </c>
      <c r="I594" s="26">
        <f t="shared" si="112"/>
        <v>-0.16666666666666666</v>
      </c>
      <c r="J594" s="27" t="str">
        <f>MID('USH2A e13 (A) - 2ry Str + Mask '!$A$2,E594,F594)</f>
        <v>(((((.</v>
      </c>
      <c r="K594" s="26">
        <f t="shared" si="113"/>
        <v>0.16666666666666666</v>
      </c>
      <c r="L594" s="27" t="str">
        <f>MID('USH2A e13 (A) - 2ry Str + Mask '!$D$2,E594,F594)</f>
        <v>(((((.</v>
      </c>
      <c r="M594" s="26">
        <f t="shared" si="114"/>
        <v>0.16666666666666666</v>
      </c>
      <c r="N594" s="28">
        <f t="shared" si="115"/>
        <v>0</v>
      </c>
      <c r="O594" s="29" t="str">
        <f t="shared" si="116"/>
        <v>Fas ESS</v>
      </c>
      <c r="P594" s="29" t="str">
        <f t="shared" si="117"/>
        <v>ESS</v>
      </c>
      <c r="Q594" s="28">
        <f t="shared" si="118"/>
        <v>0</v>
      </c>
      <c r="R594" s="30">
        <f t="shared" si="119"/>
        <v>0</v>
      </c>
    </row>
    <row r="595" spans="1:18" ht="44" customHeight="1" x14ac:dyDescent="0.15">
      <c r="A595" s="20" t="s">
        <v>69</v>
      </c>
      <c r="B595" s="20" t="s">
        <v>2717</v>
      </c>
      <c r="C595" s="20" t="s">
        <v>1310</v>
      </c>
      <c r="D595" s="21" t="s">
        <v>2716</v>
      </c>
      <c r="E595" s="22">
        <f t="shared" si="108"/>
        <v>517</v>
      </c>
      <c r="F595" s="23">
        <f t="shared" si="109"/>
        <v>7</v>
      </c>
      <c r="G595" s="24">
        <f t="shared" si="110"/>
        <v>524</v>
      </c>
      <c r="H595" s="25">
        <f t="shared" si="111"/>
        <v>0</v>
      </c>
      <c r="I595" s="26">
        <f t="shared" si="112"/>
        <v>-0.14285714285714285</v>
      </c>
      <c r="J595" s="27" t="str">
        <f>MID('USH2A e13 (A) - 2ry Str + Mask '!$A$2,E595,F595)</f>
        <v>(((((..</v>
      </c>
      <c r="K595" s="26">
        <f t="shared" si="113"/>
        <v>0.2857142857142857</v>
      </c>
      <c r="L595" s="27" t="str">
        <f>MID('USH2A e13 (A) - 2ry Str + Mask '!$D$2,E595,F595)</f>
        <v>(((((..</v>
      </c>
      <c r="M595" s="26">
        <f t="shared" si="114"/>
        <v>0.2857142857142857</v>
      </c>
      <c r="N595" s="28">
        <f t="shared" si="115"/>
        <v>0</v>
      </c>
      <c r="O595" s="29" t="str">
        <f t="shared" si="116"/>
        <v>Sironi_motif2</v>
      </c>
      <c r="P595" s="29" t="str">
        <f t="shared" si="117"/>
        <v>ESS</v>
      </c>
      <c r="Q595" s="28">
        <f t="shared" si="118"/>
        <v>0</v>
      </c>
      <c r="R595" s="30">
        <f t="shared" si="119"/>
        <v>0</v>
      </c>
    </row>
    <row r="596" spans="1:18" ht="44" customHeight="1" x14ac:dyDescent="0.15">
      <c r="A596" s="20" t="s">
        <v>58</v>
      </c>
      <c r="B596" s="20" t="s">
        <v>2718</v>
      </c>
      <c r="C596" s="20" t="s">
        <v>2719</v>
      </c>
      <c r="D596" s="21" t="s">
        <v>2716</v>
      </c>
      <c r="E596" s="22">
        <f t="shared" si="108"/>
        <v>517</v>
      </c>
      <c r="F596" s="23">
        <f t="shared" si="109"/>
        <v>8</v>
      </c>
      <c r="G596" s="24">
        <f t="shared" si="110"/>
        <v>525</v>
      </c>
      <c r="H596" s="25">
        <f t="shared" si="111"/>
        <v>0</v>
      </c>
      <c r="I596" s="26">
        <f t="shared" si="112"/>
        <v>-0.125</v>
      </c>
      <c r="J596" s="27" t="str">
        <f>MID('USH2A e13 (A) - 2ry Str + Mask '!$A$2,E596,F596)</f>
        <v>(((((...</v>
      </c>
      <c r="K596" s="26">
        <f t="shared" si="113"/>
        <v>0.375</v>
      </c>
      <c r="L596" s="27" t="str">
        <f>MID('USH2A e13 (A) - 2ry Str + Mask '!$D$2,E596,F596)</f>
        <v>(((((...</v>
      </c>
      <c r="M596" s="26">
        <f t="shared" si="114"/>
        <v>0.375</v>
      </c>
      <c r="N596" s="28">
        <f t="shared" si="115"/>
        <v>0</v>
      </c>
      <c r="O596" s="29" t="str">
        <f t="shared" si="116"/>
        <v>Sironi_motif1</v>
      </c>
      <c r="P596" s="29" t="str">
        <f t="shared" si="117"/>
        <v>ESS</v>
      </c>
      <c r="Q596" s="28">
        <f t="shared" si="118"/>
        <v>0</v>
      </c>
      <c r="R596" s="30">
        <f t="shared" si="119"/>
        <v>0</v>
      </c>
    </row>
    <row r="597" spans="1:18" ht="44" customHeight="1" x14ac:dyDescent="0.15">
      <c r="A597" s="20" t="s">
        <v>65</v>
      </c>
      <c r="B597" s="20" t="s">
        <v>2720</v>
      </c>
      <c r="C597" s="20" t="s">
        <v>2721</v>
      </c>
      <c r="D597" s="21" t="s">
        <v>2722</v>
      </c>
      <c r="E597" s="22">
        <f t="shared" si="108"/>
        <v>518</v>
      </c>
      <c r="F597" s="23">
        <f t="shared" si="109"/>
        <v>6</v>
      </c>
      <c r="G597" s="24">
        <f t="shared" si="110"/>
        <v>524</v>
      </c>
      <c r="H597" s="25">
        <f t="shared" si="111"/>
        <v>0</v>
      </c>
      <c r="I597" s="26">
        <f t="shared" si="112"/>
        <v>-0.16666666666666666</v>
      </c>
      <c r="J597" s="27" t="str">
        <f>MID('USH2A e13 (A) - 2ry Str + Mask '!$A$2,E597,F597)</f>
        <v>((((..</v>
      </c>
      <c r="K597" s="26">
        <f t="shared" si="113"/>
        <v>0.33333333333333331</v>
      </c>
      <c r="L597" s="27" t="str">
        <f>MID('USH2A e13 (A) - 2ry Str + Mask '!$D$2,E597,F597)</f>
        <v>((((..</v>
      </c>
      <c r="M597" s="26">
        <f t="shared" si="114"/>
        <v>0.33333333333333331</v>
      </c>
      <c r="N597" s="28">
        <f t="shared" si="115"/>
        <v>0</v>
      </c>
      <c r="O597" s="29" t="str">
        <f t="shared" si="116"/>
        <v>ESS_hnRNPA1</v>
      </c>
      <c r="P597" s="29" t="str">
        <f t="shared" si="117"/>
        <v>ESS</v>
      </c>
      <c r="Q597" s="28">
        <f t="shared" si="118"/>
        <v>0</v>
      </c>
      <c r="R597" s="30">
        <f t="shared" si="119"/>
        <v>0</v>
      </c>
    </row>
    <row r="598" spans="1:18" ht="32" customHeight="1" x14ac:dyDescent="0.15">
      <c r="A598" s="20" t="s">
        <v>288</v>
      </c>
      <c r="B598" s="20" t="s">
        <v>2720</v>
      </c>
      <c r="C598" s="20" t="s">
        <v>37</v>
      </c>
      <c r="D598" s="21" t="s">
        <v>2722</v>
      </c>
      <c r="E598" s="22">
        <f t="shared" si="108"/>
        <v>518</v>
      </c>
      <c r="F598" s="23">
        <f t="shared" si="109"/>
        <v>6</v>
      </c>
      <c r="G598" s="24">
        <f t="shared" si="110"/>
        <v>524</v>
      </c>
      <c r="H598" s="25">
        <f t="shared" si="111"/>
        <v>0</v>
      </c>
      <c r="I598" s="26">
        <f t="shared" si="112"/>
        <v>-0.16666666666666666</v>
      </c>
      <c r="J598" s="27" t="str">
        <f>MID('USH2A e13 (A) - 2ry Str + Mask '!$A$2,E598,F598)</f>
        <v>((((..</v>
      </c>
      <c r="K598" s="26">
        <f t="shared" si="113"/>
        <v>0.33333333333333331</v>
      </c>
      <c r="L598" s="27" t="str">
        <f>MID('USH2A e13 (A) - 2ry Str + Mask '!$D$2,E598,F598)</f>
        <v>((((..</v>
      </c>
      <c r="M598" s="26">
        <f t="shared" si="114"/>
        <v>0.33333333333333331</v>
      </c>
      <c r="N598" s="28">
        <f t="shared" si="115"/>
        <v>0</v>
      </c>
      <c r="O598" s="29" t="str">
        <f t="shared" si="116"/>
        <v>Fas ESS</v>
      </c>
      <c r="P598" s="29" t="str">
        <f t="shared" si="117"/>
        <v>ESS</v>
      </c>
      <c r="Q598" s="28">
        <f t="shared" si="118"/>
        <v>0</v>
      </c>
      <c r="R598" s="30">
        <f t="shared" si="119"/>
        <v>0</v>
      </c>
    </row>
    <row r="599" spans="1:18" ht="32" customHeight="1" x14ac:dyDescent="0.15">
      <c r="A599" s="20" t="s">
        <v>184</v>
      </c>
      <c r="B599" s="20" t="s">
        <v>2723</v>
      </c>
      <c r="C599" s="20" t="s">
        <v>2724</v>
      </c>
      <c r="D599" s="21" t="s">
        <v>2722</v>
      </c>
      <c r="E599" s="22">
        <f t="shared" si="108"/>
        <v>518</v>
      </c>
      <c r="F599" s="23">
        <f t="shared" si="109"/>
        <v>8</v>
      </c>
      <c r="G599" s="24">
        <f t="shared" si="110"/>
        <v>526</v>
      </c>
      <c r="H599" s="25">
        <f t="shared" si="111"/>
        <v>0</v>
      </c>
      <c r="I599" s="26">
        <f t="shared" si="112"/>
        <v>-0.125</v>
      </c>
      <c r="J599" s="27" t="str">
        <f>MID('USH2A e13 (A) - 2ry Str + Mask '!$A$2,E599,F599)</f>
        <v>((((....</v>
      </c>
      <c r="K599" s="26">
        <f t="shared" si="113"/>
        <v>0.5</v>
      </c>
      <c r="L599" s="27" t="str">
        <f>MID('USH2A e13 (A) - 2ry Str + Mask '!$D$2,E599,F599)</f>
        <v>((((....</v>
      </c>
      <c r="M599" s="26">
        <f t="shared" si="114"/>
        <v>0.5</v>
      </c>
      <c r="N599" s="28">
        <f t="shared" si="115"/>
        <v>0</v>
      </c>
      <c r="O599" s="29" t="str">
        <f t="shared" si="116"/>
        <v>PESS</v>
      </c>
      <c r="P599" s="29" t="str">
        <f t="shared" si="117"/>
        <v>ESS</v>
      </c>
      <c r="Q599" s="28">
        <f t="shared" si="118"/>
        <v>0</v>
      </c>
      <c r="R599" s="30">
        <f t="shared" si="119"/>
        <v>0</v>
      </c>
    </row>
    <row r="600" spans="1:18" ht="32" customHeight="1" x14ac:dyDescent="0.15">
      <c r="A600" s="20" t="s">
        <v>46</v>
      </c>
      <c r="B600" s="20" t="s">
        <v>1318</v>
      </c>
      <c r="C600" s="20" t="s">
        <v>37</v>
      </c>
      <c r="D600" s="21" t="s">
        <v>2725</v>
      </c>
      <c r="E600" s="22">
        <f t="shared" si="108"/>
        <v>519</v>
      </c>
      <c r="F600" s="23">
        <f t="shared" si="109"/>
        <v>6</v>
      </c>
      <c r="G600" s="24">
        <f t="shared" si="110"/>
        <v>525</v>
      </c>
      <c r="H600" s="25">
        <f t="shared" si="111"/>
        <v>0</v>
      </c>
      <c r="I600" s="26">
        <f t="shared" si="112"/>
        <v>-0.16666666666666666</v>
      </c>
      <c r="J600" s="27" t="str">
        <f>MID('USH2A e13 (A) - 2ry Str + Mask '!$A$2,E600,F600)</f>
        <v>(((...</v>
      </c>
      <c r="K600" s="26">
        <f t="shared" si="113"/>
        <v>0.5</v>
      </c>
      <c r="L600" s="27" t="str">
        <f>MID('USH2A e13 (A) - 2ry Str + Mask '!$D$2,E600,F600)</f>
        <v>(((...</v>
      </c>
      <c r="M600" s="26">
        <f t="shared" si="114"/>
        <v>0.5</v>
      </c>
      <c r="N600" s="28">
        <f t="shared" si="115"/>
        <v>0</v>
      </c>
      <c r="O600" s="29" t="str">
        <f t="shared" si="116"/>
        <v>IIE</v>
      </c>
      <c r="P600" s="29" t="str">
        <f t="shared" si="117"/>
        <v>ESS</v>
      </c>
      <c r="Q600" s="28">
        <f t="shared" si="118"/>
        <v>0</v>
      </c>
      <c r="R600" s="30">
        <f t="shared" si="119"/>
        <v>0</v>
      </c>
    </row>
    <row r="601" spans="1:18" ht="32" customHeight="1" x14ac:dyDescent="0.15">
      <c r="A601" s="20" t="s">
        <v>288</v>
      </c>
      <c r="B601" s="20" t="s">
        <v>1318</v>
      </c>
      <c r="C601" s="20" t="s">
        <v>37</v>
      </c>
      <c r="D601" s="21" t="s">
        <v>2725</v>
      </c>
      <c r="E601" s="22">
        <f t="shared" si="108"/>
        <v>519</v>
      </c>
      <c r="F601" s="23">
        <f t="shared" si="109"/>
        <v>6</v>
      </c>
      <c r="G601" s="24">
        <f t="shared" si="110"/>
        <v>525</v>
      </c>
      <c r="H601" s="25">
        <f t="shared" si="111"/>
        <v>0</v>
      </c>
      <c r="I601" s="26">
        <f t="shared" si="112"/>
        <v>-0.16666666666666666</v>
      </c>
      <c r="J601" s="27" t="str">
        <f>MID('USH2A e13 (A) - 2ry Str + Mask '!$A$2,E601,F601)</f>
        <v>(((...</v>
      </c>
      <c r="K601" s="26">
        <f t="shared" si="113"/>
        <v>0.5</v>
      </c>
      <c r="L601" s="27" t="str">
        <f>MID('USH2A e13 (A) - 2ry Str + Mask '!$D$2,E601,F601)</f>
        <v>(((...</v>
      </c>
      <c r="M601" s="26">
        <f t="shared" si="114"/>
        <v>0.5</v>
      </c>
      <c r="N601" s="28">
        <f t="shared" si="115"/>
        <v>0</v>
      </c>
      <c r="O601" s="29" t="str">
        <f t="shared" si="116"/>
        <v>Fas ESS</v>
      </c>
      <c r="P601" s="29" t="str">
        <f t="shared" si="117"/>
        <v>ESS</v>
      </c>
      <c r="Q601" s="28">
        <f t="shared" si="118"/>
        <v>0</v>
      </c>
      <c r="R601" s="30">
        <f t="shared" si="119"/>
        <v>0</v>
      </c>
    </row>
    <row r="602" spans="1:18" ht="32" customHeight="1" x14ac:dyDescent="0.15">
      <c r="A602" s="20" t="s">
        <v>288</v>
      </c>
      <c r="B602" s="20" t="s">
        <v>2726</v>
      </c>
      <c r="C602" s="20" t="s">
        <v>37</v>
      </c>
      <c r="D602" s="21" t="s">
        <v>2727</v>
      </c>
      <c r="E602" s="22">
        <f t="shared" si="108"/>
        <v>520</v>
      </c>
      <c r="F602" s="23">
        <f t="shared" si="109"/>
        <v>6</v>
      </c>
      <c r="G602" s="24">
        <f t="shared" si="110"/>
        <v>526</v>
      </c>
      <c r="H602" s="25">
        <f t="shared" si="111"/>
        <v>0</v>
      </c>
      <c r="I602" s="26">
        <f t="shared" si="112"/>
        <v>-0.16666666666666666</v>
      </c>
      <c r="J602" s="27" t="str">
        <f>MID('USH2A e13 (A) - 2ry Str + Mask '!$A$2,E602,F602)</f>
        <v>((....</v>
      </c>
      <c r="K602" s="26">
        <f t="shared" si="113"/>
        <v>0.66666666666666663</v>
      </c>
      <c r="L602" s="27" t="str">
        <f>MID('USH2A e13 (A) - 2ry Str + Mask '!$D$2,E602,F602)</f>
        <v>((....</v>
      </c>
      <c r="M602" s="26">
        <f t="shared" si="114"/>
        <v>0.66666666666666663</v>
      </c>
      <c r="N602" s="28">
        <f t="shared" si="115"/>
        <v>0</v>
      </c>
      <c r="O602" s="29" t="str">
        <f t="shared" si="116"/>
        <v>Fas ESS</v>
      </c>
      <c r="P602" s="29" t="str">
        <f t="shared" si="117"/>
        <v>ESS</v>
      </c>
      <c r="Q602" s="28">
        <f t="shared" si="118"/>
        <v>0</v>
      </c>
      <c r="R602" s="30">
        <f t="shared" si="119"/>
        <v>0</v>
      </c>
    </row>
    <row r="603" spans="1:18" ht="32" customHeight="1" x14ac:dyDescent="0.15">
      <c r="A603" s="20" t="s">
        <v>288</v>
      </c>
      <c r="B603" s="20" t="s">
        <v>2728</v>
      </c>
      <c r="C603" s="20" t="s">
        <v>37</v>
      </c>
      <c r="D603" s="21" t="s">
        <v>2729</v>
      </c>
      <c r="E603" s="22">
        <f t="shared" si="108"/>
        <v>521</v>
      </c>
      <c r="F603" s="23">
        <f t="shared" si="109"/>
        <v>6</v>
      </c>
      <c r="G603" s="24">
        <f t="shared" si="110"/>
        <v>527</v>
      </c>
      <c r="H603" s="25">
        <f t="shared" si="111"/>
        <v>0</v>
      </c>
      <c r="I603" s="26">
        <f t="shared" si="112"/>
        <v>-0.16666666666666666</v>
      </c>
      <c r="J603" s="27" t="str">
        <f>MID('USH2A e13 (A) - 2ry Str + Mask '!$A$2,E603,F603)</f>
        <v>(.....</v>
      </c>
      <c r="K603" s="26">
        <f t="shared" si="113"/>
        <v>0.83333333333333337</v>
      </c>
      <c r="L603" s="27" t="str">
        <f>MID('USH2A e13 (A) - 2ry Str + Mask '!$D$2,E603,F603)</f>
        <v>(.....</v>
      </c>
      <c r="M603" s="26">
        <f t="shared" si="114"/>
        <v>0.83333333333333337</v>
      </c>
      <c r="N603" s="28">
        <f t="shared" si="115"/>
        <v>0</v>
      </c>
      <c r="O603" s="29" t="str">
        <f t="shared" si="116"/>
        <v>Fas ESS</v>
      </c>
      <c r="P603" s="29" t="str">
        <f t="shared" si="117"/>
        <v>ESS</v>
      </c>
      <c r="Q603" s="28">
        <f t="shared" si="118"/>
        <v>0</v>
      </c>
      <c r="R603" s="30">
        <f t="shared" si="119"/>
        <v>0</v>
      </c>
    </row>
    <row r="604" spans="1:18" ht="32" customHeight="1" x14ac:dyDescent="0.15">
      <c r="A604" s="20" t="s">
        <v>88</v>
      </c>
      <c r="B604" s="20" t="s">
        <v>2730</v>
      </c>
      <c r="C604" s="20" t="s">
        <v>2731</v>
      </c>
      <c r="D604" s="21" t="s">
        <v>2732</v>
      </c>
      <c r="E604" s="22">
        <f t="shared" si="108"/>
        <v>522</v>
      </c>
      <c r="F604" s="23">
        <f t="shared" si="109"/>
        <v>6</v>
      </c>
      <c r="G604" s="24">
        <f t="shared" si="110"/>
        <v>528</v>
      </c>
      <c r="H604" s="25">
        <f t="shared" si="111"/>
        <v>0.16666666666666666</v>
      </c>
      <c r="I604" s="26">
        <f t="shared" si="112"/>
        <v>0</v>
      </c>
      <c r="J604" s="27" t="str">
        <f>MID('USH2A e13 (A) - 2ry Str + Mask '!$A$2,E604,F604)</f>
        <v>......</v>
      </c>
      <c r="K604" s="26">
        <f t="shared" si="113"/>
        <v>1</v>
      </c>
      <c r="L604" s="27" t="str">
        <f>MID('USH2A e13 (A) - 2ry Str + Mask '!$D$2,E604,F604)</f>
        <v>......</v>
      </c>
      <c r="M604" s="26">
        <f t="shared" si="114"/>
        <v>1</v>
      </c>
      <c r="N604" s="28">
        <f t="shared" si="115"/>
        <v>0</v>
      </c>
      <c r="O604" s="29" t="str">
        <f t="shared" si="116"/>
        <v>ESE_9G8</v>
      </c>
      <c r="P604" s="29" t="str">
        <f t="shared" si="117"/>
        <v>ESE</v>
      </c>
      <c r="Q604" s="28">
        <f t="shared" si="118"/>
        <v>0</v>
      </c>
      <c r="R604" s="30">
        <f t="shared" si="119"/>
        <v>0</v>
      </c>
    </row>
    <row r="605" spans="1:18" ht="44" customHeight="1" x14ac:dyDescent="0.15">
      <c r="A605" s="20" t="s">
        <v>54</v>
      </c>
      <c r="B605" s="20" t="s">
        <v>2733</v>
      </c>
      <c r="C605" s="20" t="s">
        <v>2734</v>
      </c>
      <c r="D605" s="21" t="s">
        <v>2735</v>
      </c>
      <c r="E605" s="22">
        <f t="shared" si="108"/>
        <v>524</v>
      </c>
      <c r="F605" s="23">
        <f t="shared" si="109"/>
        <v>7</v>
      </c>
      <c r="G605" s="24">
        <f t="shared" si="110"/>
        <v>531</v>
      </c>
      <c r="H605" s="25">
        <f t="shared" si="111"/>
        <v>0.14285714285714285</v>
      </c>
      <c r="I605" s="26">
        <f t="shared" si="112"/>
        <v>0</v>
      </c>
      <c r="J605" s="27" t="str">
        <f>MID('USH2A e13 (A) - 2ry Str + Mask '!$A$2,E605,F605)</f>
        <v>....(((</v>
      </c>
      <c r="K605" s="26">
        <f t="shared" si="113"/>
        <v>0.5714285714285714</v>
      </c>
      <c r="L605" s="27" t="str">
        <f>MID('USH2A e13 (A) - 2ry Str + Mask '!$D$2,E605,F605)</f>
        <v>....(((</v>
      </c>
      <c r="M605" s="26">
        <f t="shared" si="114"/>
        <v>0.5714285714285714</v>
      </c>
      <c r="N605" s="28">
        <f t="shared" si="115"/>
        <v>0</v>
      </c>
      <c r="O605" s="29" t="str">
        <f t="shared" si="116"/>
        <v>ESE_SRp40</v>
      </c>
      <c r="P605" s="29" t="str">
        <f t="shared" si="117"/>
        <v>ESE</v>
      </c>
      <c r="Q605" s="28">
        <f t="shared" si="118"/>
        <v>0</v>
      </c>
      <c r="R605" s="30">
        <f t="shared" si="119"/>
        <v>0</v>
      </c>
    </row>
    <row r="606" spans="1:18" ht="44" customHeight="1" x14ac:dyDescent="0.15">
      <c r="A606" s="20" t="s">
        <v>58</v>
      </c>
      <c r="B606" s="20" t="s">
        <v>2736</v>
      </c>
      <c r="C606" s="20" t="s">
        <v>2737</v>
      </c>
      <c r="D606" s="21" t="s">
        <v>2735</v>
      </c>
      <c r="E606" s="22">
        <f t="shared" si="108"/>
        <v>524</v>
      </c>
      <c r="F606" s="23">
        <f t="shared" si="109"/>
        <v>8</v>
      </c>
      <c r="G606" s="24">
        <f t="shared" si="110"/>
        <v>532</v>
      </c>
      <c r="H606" s="25">
        <f t="shared" si="111"/>
        <v>0</v>
      </c>
      <c r="I606" s="26">
        <f t="shared" si="112"/>
        <v>-0.125</v>
      </c>
      <c r="J606" s="27" t="str">
        <f>MID('USH2A e13 (A) - 2ry Str + Mask '!$A$2,E606,F606)</f>
        <v>....(((.</v>
      </c>
      <c r="K606" s="26">
        <f t="shared" si="113"/>
        <v>0.625</v>
      </c>
      <c r="L606" s="27" t="str">
        <f>MID('USH2A e13 (A) - 2ry Str + Mask '!$D$2,E606,F606)</f>
        <v>....(((.</v>
      </c>
      <c r="M606" s="26">
        <f t="shared" si="114"/>
        <v>0.625</v>
      </c>
      <c r="N606" s="28">
        <f t="shared" si="115"/>
        <v>0</v>
      </c>
      <c r="O606" s="29" t="str">
        <f t="shared" si="116"/>
        <v>Sironi_motif1</v>
      </c>
      <c r="P606" s="29" t="str">
        <f t="shared" si="117"/>
        <v>ESS</v>
      </c>
      <c r="Q606" s="28">
        <f t="shared" si="118"/>
        <v>0</v>
      </c>
      <c r="R606" s="30">
        <f t="shared" si="119"/>
        <v>0</v>
      </c>
    </row>
    <row r="607" spans="1:18" ht="32" customHeight="1" x14ac:dyDescent="0.15">
      <c r="A607" s="20" t="s">
        <v>795</v>
      </c>
      <c r="B607" s="20" t="s">
        <v>1369</v>
      </c>
      <c r="C607" s="20" t="s">
        <v>422</v>
      </c>
      <c r="D607" s="21" t="s">
        <v>2738</v>
      </c>
      <c r="E607" s="22">
        <f t="shared" si="108"/>
        <v>525</v>
      </c>
      <c r="F607" s="23">
        <f t="shared" si="109"/>
        <v>5</v>
      </c>
      <c r="G607" s="24">
        <f t="shared" si="110"/>
        <v>530</v>
      </c>
      <c r="H607" s="25">
        <f t="shared" si="111"/>
        <v>0.2</v>
      </c>
      <c r="I607" s="26">
        <f t="shared" si="112"/>
        <v>0</v>
      </c>
      <c r="J607" s="27" t="str">
        <f>MID('USH2A e13 (A) - 2ry Str + Mask '!$A$2,E607,F607)</f>
        <v>...((</v>
      </c>
      <c r="K607" s="26">
        <f t="shared" si="113"/>
        <v>0.6</v>
      </c>
      <c r="L607" s="27" t="str">
        <f>MID('USH2A e13 (A) - 2ry Str + Mask '!$D$2,E607,F607)</f>
        <v>...((</v>
      </c>
      <c r="M607" s="26">
        <f t="shared" si="114"/>
        <v>0.6</v>
      </c>
      <c r="N607" s="28">
        <f t="shared" si="115"/>
        <v>0</v>
      </c>
      <c r="O607" s="29" t="str">
        <f t="shared" si="116"/>
        <v>ESE_Tra2</v>
      </c>
      <c r="P607" s="29" t="str">
        <f t="shared" si="117"/>
        <v>ESE</v>
      </c>
      <c r="Q607" s="28">
        <f t="shared" si="118"/>
        <v>0</v>
      </c>
      <c r="R607" s="30">
        <f t="shared" si="119"/>
        <v>0</v>
      </c>
    </row>
    <row r="608" spans="1:18" ht="32" customHeight="1" x14ac:dyDescent="0.15">
      <c r="A608" s="20" t="s">
        <v>39</v>
      </c>
      <c r="B608" s="20" t="s">
        <v>2739</v>
      </c>
      <c r="C608" s="20" t="s">
        <v>2740</v>
      </c>
      <c r="D608" s="21" t="s">
        <v>2738</v>
      </c>
      <c r="E608" s="22">
        <f t="shared" si="108"/>
        <v>525</v>
      </c>
      <c r="F608" s="23">
        <f t="shared" si="109"/>
        <v>7</v>
      </c>
      <c r="G608" s="24">
        <f t="shared" si="110"/>
        <v>532</v>
      </c>
      <c r="H608" s="25">
        <f t="shared" si="111"/>
        <v>0.14285714285714285</v>
      </c>
      <c r="I608" s="26">
        <f t="shared" si="112"/>
        <v>0</v>
      </c>
      <c r="J608" s="27" t="str">
        <f>MID('USH2A e13 (A) - 2ry Str + Mask '!$A$2,E608,F608)</f>
        <v>...(((.</v>
      </c>
      <c r="K608" s="26">
        <f t="shared" si="113"/>
        <v>0.5714285714285714</v>
      </c>
      <c r="L608" s="27" t="str">
        <f>MID('USH2A e13 (A) - 2ry Str + Mask '!$D$2,E608,F608)</f>
        <v>...(((.</v>
      </c>
      <c r="M608" s="26">
        <f t="shared" si="114"/>
        <v>0.5714285714285714</v>
      </c>
      <c r="N608" s="28">
        <f t="shared" si="115"/>
        <v>0</v>
      </c>
      <c r="O608" s="29" t="str">
        <f t="shared" si="116"/>
        <v>ESE_ASF</v>
      </c>
      <c r="P608" s="29" t="str">
        <f t="shared" si="117"/>
        <v>ESE</v>
      </c>
      <c r="Q608" s="28">
        <f t="shared" si="118"/>
        <v>0</v>
      </c>
      <c r="R608" s="30">
        <f t="shared" si="119"/>
        <v>0</v>
      </c>
    </row>
    <row r="609" spans="1:18" ht="44" customHeight="1" x14ac:dyDescent="0.15">
      <c r="A609" s="20" t="s">
        <v>65</v>
      </c>
      <c r="B609" s="20" t="s">
        <v>66</v>
      </c>
      <c r="C609" s="20" t="s">
        <v>67</v>
      </c>
      <c r="D609" s="21" t="s">
        <v>2741</v>
      </c>
      <c r="E609" s="22">
        <f t="shared" si="108"/>
        <v>527</v>
      </c>
      <c r="F609" s="23">
        <f t="shared" si="109"/>
        <v>6</v>
      </c>
      <c r="G609" s="24">
        <f t="shared" si="110"/>
        <v>533</v>
      </c>
      <c r="H609" s="25">
        <f t="shared" si="111"/>
        <v>0</v>
      </c>
      <c r="I609" s="26">
        <f t="shared" si="112"/>
        <v>-0.16666666666666666</v>
      </c>
      <c r="J609" s="27" t="str">
        <f>MID('USH2A e13 (A) - 2ry Str + Mask '!$A$2,E609,F609)</f>
        <v>.(((.(</v>
      </c>
      <c r="K609" s="26">
        <f t="shared" si="113"/>
        <v>0.33333333333333331</v>
      </c>
      <c r="L609" s="27" t="str">
        <f>MID('USH2A e13 (A) - 2ry Str + Mask '!$D$2,E609,F609)</f>
        <v>.(((.(</v>
      </c>
      <c r="M609" s="26">
        <f t="shared" si="114"/>
        <v>0.33333333333333331</v>
      </c>
      <c r="N609" s="28">
        <f t="shared" si="115"/>
        <v>0</v>
      </c>
      <c r="O609" s="29" t="str">
        <f t="shared" si="116"/>
        <v>ESS_hnRNPA1</v>
      </c>
      <c r="P609" s="29" t="str">
        <f t="shared" si="117"/>
        <v>ESS</v>
      </c>
      <c r="Q609" s="28">
        <f t="shared" si="118"/>
        <v>0</v>
      </c>
      <c r="R609" s="30">
        <f t="shared" si="119"/>
        <v>0</v>
      </c>
    </row>
    <row r="610" spans="1:18" ht="32" customHeight="1" x14ac:dyDescent="0.15">
      <c r="A610" s="20" t="s">
        <v>46</v>
      </c>
      <c r="B610" s="20" t="s">
        <v>2742</v>
      </c>
      <c r="C610" s="20" t="s">
        <v>37</v>
      </c>
      <c r="D610" s="21" t="s">
        <v>2743</v>
      </c>
      <c r="E610" s="22">
        <f t="shared" si="108"/>
        <v>529</v>
      </c>
      <c r="F610" s="23">
        <f t="shared" si="109"/>
        <v>6</v>
      </c>
      <c r="G610" s="24">
        <f t="shared" si="110"/>
        <v>535</v>
      </c>
      <c r="H610" s="25">
        <f t="shared" si="111"/>
        <v>0</v>
      </c>
      <c r="I610" s="26">
        <f t="shared" si="112"/>
        <v>-0.16666666666666666</v>
      </c>
      <c r="J610" s="27" t="str">
        <f>MID('USH2A e13 (A) - 2ry Str + Mask '!$A$2,E610,F610)</f>
        <v>((.(((</v>
      </c>
      <c r="K610" s="26">
        <f t="shared" si="113"/>
        <v>0.16666666666666666</v>
      </c>
      <c r="L610" s="27" t="str">
        <f>MID('USH2A e13 (A) - 2ry Str + Mask '!$D$2,E610,F610)</f>
        <v>((.(((</v>
      </c>
      <c r="M610" s="26">
        <f t="shared" si="114"/>
        <v>0.16666666666666666</v>
      </c>
      <c r="N610" s="28">
        <f t="shared" si="115"/>
        <v>0</v>
      </c>
      <c r="O610" s="29" t="str">
        <f t="shared" si="116"/>
        <v>IIE</v>
      </c>
      <c r="P610" s="29" t="str">
        <f t="shared" si="117"/>
        <v>ESS</v>
      </c>
      <c r="Q610" s="28">
        <f t="shared" si="118"/>
        <v>0</v>
      </c>
      <c r="R610" s="30">
        <f t="shared" si="119"/>
        <v>0</v>
      </c>
    </row>
    <row r="611" spans="1:18" ht="44" customHeight="1" x14ac:dyDescent="0.15">
      <c r="A611" s="20" t="s">
        <v>49</v>
      </c>
      <c r="B611" s="20" t="s">
        <v>2744</v>
      </c>
      <c r="C611" s="20" t="s">
        <v>1976</v>
      </c>
      <c r="D611" s="21" t="s">
        <v>2743</v>
      </c>
      <c r="E611" s="22">
        <f t="shared" si="108"/>
        <v>529</v>
      </c>
      <c r="F611" s="23">
        <f t="shared" si="109"/>
        <v>8</v>
      </c>
      <c r="G611" s="24">
        <f t="shared" si="110"/>
        <v>537</v>
      </c>
      <c r="H611" s="25">
        <f t="shared" si="111"/>
        <v>0.125</v>
      </c>
      <c r="I611" s="26">
        <f t="shared" si="112"/>
        <v>0</v>
      </c>
      <c r="J611" s="27" t="str">
        <f>MID('USH2A e13 (A) - 2ry Str + Mask '!$A$2,E611,F611)</f>
        <v>((.(((((</v>
      </c>
      <c r="K611" s="26">
        <f t="shared" si="113"/>
        <v>0.125</v>
      </c>
      <c r="L611" s="27" t="str">
        <f>MID('USH2A e13 (A) - 2ry Str + Mask '!$D$2,E611,F611)</f>
        <v>((.(((((</v>
      </c>
      <c r="M611" s="26">
        <f t="shared" si="114"/>
        <v>0.125</v>
      </c>
      <c r="N611" s="28">
        <f t="shared" si="115"/>
        <v>0</v>
      </c>
      <c r="O611" s="29" t="str">
        <f t="shared" si="116"/>
        <v>ESE_SC35</v>
      </c>
      <c r="P611" s="29" t="str">
        <f t="shared" si="117"/>
        <v>ESE</v>
      </c>
      <c r="Q611" s="28">
        <f t="shared" si="118"/>
        <v>0</v>
      </c>
      <c r="R611" s="30">
        <f t="shared" si="119"/>
        <v>0</v>
      </c>
    </row>
    <row r="612" spans="1:18" ht="32" customHeight="1" x14ac:dyDescent="0.15">
      <c r="A612" s="20" t="s">
        <v>46</v>
      </c>
      <c r="B612" s="20" t="s">
        <v>1225</v>
      </c>
      <c r="C612" s="20" t="s">
        <v>37</v>
      </c>
      <c r="D612" s="21" t="s">
        <v>2745</v>
      </c>
      <c r="E612" s="22">
        <f t="shared" si="108"/>
        <v>530</v>
      </c>
      <c r="F612" s="23">
        <f t="shared" si="109"/>
        <v>6</v>
      </c>
      <c r="G612" s="24">
        <f t="shared" si="110"/>
        <v>536</v>
      </c>
      <c r="H612" s="25">
        <f t="shared" si="111"/>
        <v>0</v>
      </c>
      <c r="I612" s="26">
        <f t="shared" si="112"/>
        <v>-0.16666666666666666</v>
      </c>
      <c r="J612" s="27" t="str">
        <f>MID('USH2A e13 (A) - 2ry Str + Mask '!$A$2,E612,F612)</f>
        <v>(.((((</v>
      </c>
      <c r="K612" s="26">
        <f t="shared" si="113"/>
        <v>0.16666666666666666</v>
      </c>
      <c r="L612" s="27" t="str">
        <f>MID('USH2A e13 (A) - 2ry Str + Mask '!$D$2,E612,F612)</f>
        <v>(.((((</v>
      </c>
      <c r="M612" s="26">
        <f t="shared" si="114"/>
        <v>0.16666666666666666</v>
      </c>
      <c r="N612" s="28">
        <f t="shared" si="115"/>
        <v>0</v>
      </c>
      <c r="O612" s="29" t="str">
        <f t="shared" si="116"/>
        <v>IIE</v>
      </c>
      <c r="P612" s="29" t="str">
        <f t="shared" si="117"/>
        <v>ESS</v>
      </c>
      <c r="Q612" s="28">
        <f t="shared" si="118"/>
        <v>0</v>
      </c>
      <c r="R612" s="30">
        <f t="shared" si="119"/>
        <v>0</v>
      </c>
    </row>
    <row r="613" spans="1:18" ht="44" customHeight="1" x14ac:dyDescent="0.15">
      <c r="A613" s="20" t="s">
        <v>42</v>
      </c>
      <c r="B613" s="20" t="s">
        <v>2746</v>
      </c>
      <c r="C613" s="20" t="s">
        <v>831</v>
      </c>
      <c r="D613" s="21" t="s">
        <v>2747</v>
      </c>
      <c r="E613" s="22">
        <f t="shared" si="108"/>
        <v>535</v>
      </c>
      <c r="F613" s="23">
        <f t="shared" si="109"/>
        <v>7</v>
      </c>
      <c r="G613" s="24">
        <f t="shared" si="110"/>
        <v>542</v>
      </c>
      <c r="H613" s="25">
        <f t="shared" si="111"/>
        <v>0.14285714285714285</v>
      </c>
      <c r="I613" s="26">
        <f t="shared" si="112"/>
        <v>0</v>
      </c>
      <c r="J613" s="27" t="str">
        <f>MID('USH2A e13 (A) - 2ry Str + Mask '!$A$2,E613,F613)</f>
        <v>(((((..</v>
      </c>
      <c r="K613" s="26">
        <f t="shared" si="113"/>
        <v>0.2857142857142857</v>
      </c>
      <c r="L613" s="27" t="str">
        <f>MID('USH2A e13 (A) - 2ry Str + Mask '!$D$2,E613,F613)</f>
        <v>(((((..</v>
      </c>
      <c r="M613" s="26">
        <f t="shared" si="114"/>
        <v>0.2857142857142857</v>
      </c>
      <c r="N613" s="28">
        <f t="shared" si="115"/>
        <v>0</v>
      </c>
      <c r="O613" s="29" t="str">
        <f t="shared" si="116"/>
        <v>ESE_ASFB</v>
      </c>
      <c r="P613" s="29" t="str">
        <f t="shared" si="117"/>
        <v>ESE</v>
      </c>
      <c r="Q613" s="28">
        <f t="shared" si="118"/>
        <v>0</v>
      </c>
      <c r="R613" s="30">
        <f t="shared" si="119"/>
        <v>0</v>
      </c>
    </row>
    <row r="614" spans="1:18" ht="32" customHeight="1" x14ac:dyDescent="0.15">
      <c r="A614" s="20" t="s">
        <v>46</v>
      </c>
      <c r="B614" s="20" t="s">
        <v>2748</v>
      </c>
      <c r="C614" s="20" t="s">
        <v>37</v>
      </c>
      <c r="D614" s="21" t="s">
        <v>2749</v>
      </c>
      <c r="E614" s="22">
        <f t="shared" si="108"/>
        <v>536</v>
      </c>
      <c r="F614" s="23">
        <f t="shared" si="109"/>
        <v>6</v>
      </c>
      <c r="G614" s="24">
        <f t="shared" si="110"/>
        <v>542</v>
      </c>
      <c r="H614" s="25">
        <f t="shared" si="111"/>
        <v>0</v>
      </c>
      <c r="I614" s="26">
        <f t="shared" si="112"/>
        <v>-0.16666666666666666</v>
      </c>
      <c r="J614" s="27" t="str">
        <f>MID('USH2A e13 (A) - 2ry Str + Mask '!$A$2,E614,F614)</f>
        <v>((((..</v>
      </c>
      <c r="K614" s="26">
        <f t="shared" si="113"/>
        <v>0.33333333333333331</v>
      </c>
      <c r="L614" s="27" t="str">
        <f>MID('USH2A e13 (A) - 2ry Str + Mask '!$D$2,E614,F614)</f>
        <v>((((..</v>
      </c>
      <c r="M614" s="26">
        <f t="shared" si="114"/>
        <v>0.33333333333333331</v>
      </c>
      <c r="N614" s="28">
        <f t="shared" si="115"/>
        <v>0</v>
      </c>
      <c r="O614" s="29" t="str">
        <f t="shared" si="116"/>
        <v>IIE</v>
      </c>
      <c r="P614" s="29" t="str">
        <f t="shared" si="117"/>
        <v>ESS</v>
      </c>
      <c r="Q614" s="28">
        <f t="shared" si="118"/>
        <v>0</v>
      </c>
      <c r="R614" s="30">
        <f t="shared" si="119"/>
        <v>0</v>
      </c>
    </row>
    <row r="615" spans="1:18" ht="32" customHeight="1" x14ac:dyDescent="0.15">
      <c r="A615" s="20" t="s">
        <v>46</v>
      </c>
      <c r="B615" s="20" t="s">
        <v>2494</v>
      </c>
      <c r="C615" s="20" t="s">
        <v>37</v>
      </c>
      <c r="D615" s="21" t="s">
        <v>2750</v>
      </c>
      <c r="E615" s="22">
        <f t="shared" si="108"/>
        <v>538</v>
      </c>
      <c r="F615" s="23">
        <f t="shared" si="109"/>
        <v>6</v>
      </c>
      <c r="G615" s="24">
        <f t="shared" si="110"/>
        <v>544</v>
      </c>
      <c r="H615" s="25">
        <f t="shared" si="111"/>
        <v>0</v>
      </c>
      <c r="I615" s="26">
        <f t="shared" si="112"/>
        <v>-0.16666666666666666</v>
      </c>
      <c r="J615" s="27" t="str">
        <f>MID('USH2A e13 (A) - 2ry Str + Mask '!$A$2,E615,F615)</f>
        <v>((....</v>
      </c>
      <c r="K615" s="26">
        <f t="shared" si="113"/>
        <v>0.66666666666666663</v>
      </c>
      <c r="L615" s="27" t="str">
        <f>MID('USH2A e13 (A) - 2ry Str + Mask '!$D$2,E615,F615)</f>
        <v>((....</v>
      </c>
      <c r="M615" s="26">
        <f t="shared" si="114"/>
        <v>0.66666666666666663</v>
      </c>
      <c r="N615" s="28">
        <f t="shared" si="115"/>
        <v>0</v>
      </c>
      <c r="O615" s="29" t="str">
        <f t="shared" si="116"/>
        <v>IIE</v>
      </c>
      <c r="P615" s="29" t="str">
        <f t="shared" si="117"/>
        <v>ESS</v>
      </c>
      <c r="Q615" s="28">
        <f t="shared" si="118"/>
        <v>0</v>
      </c>
      <c r="R615" s="30">
        <f t="shared" si="119"/>
        <v>0</v>
      </c>
    </row>
    <row r="616" spans="1:18" ht="32" customHeight="1" x14ac:dyDescent="0.15">
      <c r="A616" s="20" t="s">
        <v>196</v>
      </c>
      <c r="B616" s="20" t="s">
        <v>2751</v>
      </c>
      <c r="C616" s="20" t="s">
        <v>37</v>
      </c>
      <c r="D616" s="21" t="s">
        <v>2752</v>
      </c>
      <c r="E616" s="22">
        <f t="shared" si="108"/>
        <v>541</v>
      </c>
      <c r="F616" s="23">
        <f t="shared" si="109"/>
        <v>6</v>
      </c>
      <c r="G616" s="24">
        <f t="shared" si="110"/>
        <v>547</v>
      </c>
      <c r="H616" s="25">
        <f t="shared" si="111"/>
        <v>0.16666666666666666</v>
      </c>
      <c r="I616" s="26">
        <f t="shared" si="112"/>
        <v>0</v>
      </c>
      <c r="J616" s="27" t="str">
        <f>MID('USH2A e13 (A) - 2ry Str + Mask '!$A$2,E616,F616)</f>
        <v>...)))</v>
      </c>
      <c r="K616" s="26">
        <f t="shared" si="113"/>
        <v>0.5</v>
      </c>
      <c r="L616" s="27" t="str">
        <f>MID('USH2A e13 (A) - 2ry Str + Mask '!$D$2,E616,F616)</f>
        <v>...)))</v>
      </c>
      <c r="M616" s="26">
        <f t="shared" si="114"/>
        <v>0.5</v>
      </c>
      <c r="N616" s="28">
        <f t="shared" si="115"/>
        <v>0</v>
      </c>
      <c r="O616" s="29" t="str">
        <f t="shared" si="116"/>
        <v>RESCUE ESE</v>
      </c>
      <c r="P616" s="29" t="str">
        <f t="shared" si="117"/>
        <v>ESE</v>
      </c>
      <c r="Q616" s="28">
        <f t="shared" si="118"/>
        <v>0</v>
      </c>
      <c r="R616" s="30">
        <f t="shared" si="119"/>
        <v>0</v>
      </c>
    </row>
    <row r="617" spans="1:18" ht="32" customHeight="1" x14ac:dyDescent="0.15">
      <c r="A617" s="20" t="s">
        <v>35</v>
      </c>
      <c r="B617" s="20" t="s">
        <v>2751</v>
      </c>
      <c r="C617" s="20" t="s">
        <v>37</v>
      </c>
      <c r="D617" s="21" t="s">
        <v>2752</v>
      </c>
      <c r="E617" s="22">
        <f t="shared" si="108"/>
        <v>541</v>
      </c>
      <c r="F617" s="23">
        <f t="shared" si="109"/>
        <v>6</v>
      </c>
      <c r="G617" s="24">
        <f t="shared" si="110"/>
        <v>547</v>
      </c>
      <c r="H617" s="25">
        <f t="shared" si="111"/>
        <v>0.16666666666666666</v>
      </c>
      <c r="I617" s="26">
        <f t="shared" si="112"/>
        <v>0</v>
      </c>
      <c r="J617" s="27" t="str">
        <f>MID('USH2A e13 (A) - 2ry Str + Mask '!$A$2,E617,F617)</f>
        <v>...)))</v>
      </c>
      <c r="K617" s="26">
        <f t="shared" si="113"/>
        <v>0.5</v>
      </c>
      <c r="L617" s="27" t="str">
        <f>MID('USH2A e13 (A) - 2ry Str + Mask '!$D$2,E617,F617)</f>
        <v>...)))</v>
      </c>
      <c r="M617" s="26">
        <f t="shared" si="114"/>
        <v>0.5</v>
      </c>
      <c r="N617" s="28">
        <f t="shared" si="115"/>
        <v>0</v>
      </c>
      <c r="O617" s="29" t="str">
        <f t="shared" si="116"/>
        <v>EIE</v>
      </c>
      <c r="P617" s="29" t="str">
        <f t="shared" si="117"/>
        <v>ESE</v>
      </c>
      <c r="Q617" s="28">
        <f t="shared" si="118"/>
        <v>0</v>
      </c>
      <c r="R617" s="30">
        <f t="shared" si="119"/>
        <v>0</v>
      </c>
    </row>
    <row r="618" spans="1:18" ht="32" customHeight="1" x14ac:dyDescent="0.15">
      <c r="A618" s="20" t="s">
        <v>35</v>
      </c>
      <c r="B618" s="20" t="s">
        <v>1237</v>
      </c>
      <c r="C618" s="20" t="s">
        <v>37</v>
      </c>
      <c r="D618" s="21" t="s">
        <v>2753</v>
      </c>
      <c r="E618" s="22">
        <f t="shared" si="108"/>
        <v>543</v>
      </c>
      <c r="F618" s="23">
        <f t="shared" si="109"/>
        <v>6</v>
      </c>
      <c r="G618" s="24">
        <f t="shared" si="110"/>
        <v>549</v>
      </c>
      <c r="H618" s="25">
        <f t="shared" si="111"/>
        <v>0.16666666666666666</v>
      </c>
      <c r="I618" s="26">
        <f t="shared" si="112"/>
        <v>0</v>
      </c>
      <c r="J618" s="27" t="str">
        <f>MID('USH2A e13 (A) - 2ry Str + Mask '!$A$2,E618,F618)</f>
        <v>.)))))</v>
      </c>
      <c r="K618" s="26">
        <f t="shared" si="113"/>
        <v>0.16666666666666666</v>
      </c>
      <c r="L618" s="27" t="str">
        <f>MID('USH2A e13 (A) - 2ry Str + Mask '!$D$2,E618,F618)</f>
        <v>.)))))</v>
      </c>
      <c r="M618" s="26">
        <f t="shared" si="114"/>
        <v>0.16666666666666666</v>
      </c>
      <c r="N618" s="28">
        <f t="shared" si="115"/>
        <v>0</v>
      </c>
      <c r="O618" s="29" t="str">
        <f t="shared" si="116"/>
        <v>EIE</v>
      </c>
      <c r="P618" s="29" t="str">
        <f t="shared" si="117"/>
        <v>ESE</v>
      </c>
      <c r="Q618" s="28">
        <f t="shared" si="118"/>
        <v>0</v>
      </c>
      <c r="R618" s="30">
        <f t="shared" si="119"/>
        <v>0</v>
      </c>
    </row>
    <row r="619" spans="1:18" ht="32" customHeight="1" x14ac:dyDescent="0.15">
      <c r="A619" s="20" t="s">
        <v>46</v>
      </c>
      <c r="B619" s="20" t="s">
        <v>1237</v>
      </c>
      <c r="C619" s="20" t="s">
        <v>37</v>
      </c>
      <c r="D619" s="21" t="s">
        <v>2753</v>
      </c>
      <c r="E619" s="22">
        <f t="shared" si="108"/>
        <v>543</v>
      </c>
      <c r="F619" s="23">
        <f t="shared" si="109"/>
        <v>6</v>
      </c>
      <c r="G619" s="24">
        <f t="shared" si="110"/>
        <v>549</v>
      </c>
      <c r="H619" s="25">
        <f t="shared" si="111"/>
        <v>0</v>
      </c>
      <c r="I619" s="26">
        <f t="shared" si="112"/>
        <v>-0.16666666666666666</v>
      </c>
      <c r="J619" s="27" t="str">
        <f>MID('USH2A e13 (A) - 2ry Str + Mask '!$A$2,E619,F619)</f>
        <v>.)))))</v>
      </c>
      <c r="K619" s="26">
        <f t="shared" si="113"/>
        <v>0.16666666666666666</v>
      </c>
      <c r="L619" s="27" t="str">
        <f>MID('USH2A e13 (A) - 2ry Str + Mask '!$D$2,E619,F619)</f>
        <v>.)))))</v>
      </c>
      <c r="M619" s="26">
        <f t="shared" si="114"/>
        <v>0.16666666666666666</v>
      </c>
      <c r="N619" s="28">
        <f t="shared" si="115"/>
        <v>0</v>
      </c>
      <c r="O619" s="29" t="str">
        <f t="shared" si="116"/>
        <v>IIE</v>
      </c>
      <c r="P619" s="29" t="str">
        <f t="shared" si="117"/>
        <v>ESS</v>
      </c>
      <c r="Q619" s="28">
        <f t="shared" si="118"/>
        <v>0</v>
      </c>
      <c r="R619" s="30">
        <f t="shared" si="119"/>
        <v>0</v>
      </c>
    </row>
    <row r="620" spans="1:18" ht="44" customHeight="1" x14ac:dyDescent="0.15">
      <c r="A620" s="20" t="s">
        <v>65</v>
      </c>
      <c r="B620" s="20" t="s">
        <v>777</v>
      </c>
      <c r="C620" s="20" t="s">
        <v>778</v>
      </c>
      <c r="D620" s="21" t="s">
        <v>2754</v>
      </c>
      <c r="E620" s="22">
        <f t="shared" si="108"/>
        <v>544</v>
      </c>
      <c r="F620" s="23">
        <f t="shared" si="109"/>
        <v>6</v>
      </c>
      <c r="G620" s="24">
        <f t="shared" si="110"/>
        <v>550</v>
      </c>
      <c r="H620" s="25">
        <f t="shared" si="111"/>
        <v>0</v>
      </c>
      <c r="I620" s="26">
        <f t="shared" si="112"/>
        <v>-0.16666666666666666</v>
      </c>
      <c r="J620" s="27" t="str">
        <f>MID('USH2A e13 (A) - 2ry Str + Mask '!$A$2,E620,F620)</f>
        <v>))))).</v>
      </c>
      <c r="K620" s="26">
        <f t="shared" si="113"/>
        <v>0.16666666666666666</v>
      </c>
      <c r="L620" s="27" t="str">
        <f>MID('USH2A e13 (A) - 2ry Str + Mask '!$D$2,E620,F620)</f>
        <v>))))).</v>
      </c>
      <c r="M620" s="26">
        <f t="shared" si="114"/>
        <v>0.16666666666666666</v>
      </c>
      <c r="N620" s="28">
        <f t="shared" si="115"/>
        <v>0</v>
      </c>
      <c r="O620" s="29" t="str">
        <f t="shared" si="116"/>
        <v>ESS_hnRNPA1</v>
      </c>
      <c r="P620" s="29" t="str">
        <f t="shared" si="117"/>
        <v>ESS</v>
      </c>
      <c r="Q620" s="28">
        <f t="shared" si="118"/>
        <v>0</v>
      </c>
      <c r="R620" s="30">
        <f t="shared" si="119"/>
        <v>0</v>
      </c>
    </row>
    <row r="621" spans="1:18" ht="32" customHeight="1" x14ac:dyDescent="0.15">
      <c r="A621" s="20" t="s">
        <v>46</v>
      </c>
      <c r="B621" s="20" t="s">
        <v>777</v>
      </c>
      <c r="C621" s="20" t="s">
        <v>37</v>
      </c>
      <c r="D621" s="21" t="s">
        <v>2754</v>
      </c>
      <c r="E621" s="22">
        <f t="shared" si="108"/>
        <v>544</v>
      </c>
      <c r="F621" s="23">
        <f t="shared" si="109"/>
        <v>6</v>
      </c>
      <c r="G621" s="24">
        <f t="shared" si="110"/>
        <v>550</v>
      </c>
      <c r="H621" s="25">
        <f t="shared" si="111"/>
        <v>0</v>
      </c>
      <c r="I621" s="26">
        <f t="shared" si="112"/>
        <v>-0.16666666666666666</v>
      </c>
      <c r="J621" s="27" t="str">
        <f>MID('USH2A e13 (A) - 2ry Str + Mask '!$A$2,E621,F621)</f>
        <v>))))).</v>
      </c>
      <c r="K621" s="26">
        <f t="shared" si="113"/>
        <v>0.16666666666666666</v>
      </c>
      <c r="L621" s="27" t="str">
        <f>MID('USH2A e13 (A) - 2ry Str + Mask '!$D$2,E621,F621)</f>
        <v>))))).</v>
      </c>
      <c r="M621" s="26">
        <f t="shared" si="114"/>
        <v>0.16666666666666666</v>
      </c>
      <c r="N621" s="28">
        <f t="shared" si="115"/>
        <v>0</v>
      </c>
      <c r="O621" s="29" t="str">
        <f t="shared" si="116"/>
        <v>IIE</v>
      </c>
      <c r="P621" s="29" t="str">
        <f t="shared" si="117"/>
        <v>ESS</v>
      </c>
      <c r="Q621" s="28">
        <f t="shared" si="118"/>
        <v>0</v>
      </c>
      <c r="R621" s="30">
        <f t="shared" si="119"/>
        <v>0</v>
      </c>
    </row>
    <row r="622" spans="1:18" ht="32" customHeight="1" x14ac:dyDescent="0.15">
      <c r="A622" s="20" t="s">
        <v>35</v>
      </c>
      <c r="B622" s="20" t="s">
        <v>2055</v>
      </c>
      <c r="C622" s="20" t="s">
        <v>37</v>
      </c>
      <c r="D622" s="21" t="s">
        <v>2755</v>
      </c>
      <c r="E622" s="22">
        <f t="shared" si="108"/>
        <v>545</v>
      </c>
      <c r="F622" s="23">
        <f t="shared" si="109"/>
        <v>6</v>
      </c>
      <c r="G622" s="24">
        <f t="shared" si="110"/>
        <v>551</v>
      </c>
      <c r="H622" s="25">
        <f t="shared" si="111"/>
        <v>0.16666666666666666</v>
      </c>
      <c r="I622" s="26">
        <f t="shared" si="112"/>
        <v>0</v>
      </c>
      <c r="J622" s="27" t="str">
        <f>MID('USH2A e13 (A) - 2ry Str + Mask '!$A$2,E622,F622)</f>
        <v>)))).)</v>
      </c>
      <c r="K622" s="26">
        <f t="shared" si="113"/>
        <v>0.16666666666666666</v>
      </c>
      <c r="L622" s="27" t="str">
        <f>MID('USH2A e13 (A) - 2ry Str + Mask '!$D$2,E622,F622)</f>
        <v>)))).)</v>
      </c>
      <c r="M622" s="26">
        <f t="shared" si="114"/>
        <v>0.16666666666666666</v>
      </c>
      <c r="N622" s="28">
        <f t="shared" si="115"/>
        <v>0</v>
      </c>
      <c r="O622" s="29" t="str">
        <f t="shared" si="116"/>
        <v>EIE</v>
      </c>
      <c r="P622" s="29" t="str">
        <f t="shared" si="117"/>
        <v>ESE</v>
      </c>
      <c r="Q622" s="28">
        <f t="shared" si="118"/>
        <v>0</v>
      </c>
      <c r="R622" s="30">
        <f t="shared" si="119"/>
        <v>0</v>
      </c>
    </row>
    <row r="623" spans="1:18" ht="32" customHeight="1" x14ac:dyDescent="0.15">
      <c r="A623" s="20" t="s">
        <v>46</v>
      </c>
      <c r="B623" s="20" t="s">
        <v>2055</v>
      </c>
      <c r="C623" s="20" t="s">
        <v>37</v>
      </c>
      <c r="D623" s="21" t="s">
        <v>2755</v>
      </c>
      <c r="E623" s="22">
        <f t="shared" si="108"/>
        <v>545</v>
      </c>
      <c r="F623" s="23">
        <f t="shared" si="109"/>
        <v>6</v>
      </c>
      <c r="G623" s="24">
        <f t="shared" si="110"/>
        <v>551</v>
      </c>
      <c r="H623" s="25">
        <f t="shared" si="111"/>
        <v>0</v>
      </c>
      <c r="I623" s="26">
        <f t="shared" si="112"/>
        <v>-0.16666666666666666</v>
      </c>
      <c r="J623" s="27" t="str">
        <f>MID('USH2A e13 (A) - 2ry Str + Mask '!$A$2,E623,F623)</f>
        <v>)))).)</v>
      </c>
      <c r="K623" s="26">
        <f t="shared" si="113"/>
        <v>0.16666666666666666</v>
      </c>
      <c r="L623" s="27" t="str">
        <f>MID('USH2A e13 (A) - 2ry Str + Mask '!$D$2,E623,F623)</f>
        <v>)))).)</v>
      </c>
      <c r="M623" s="26">
        <f t="shared" si="114"/>
        <v>0.16666666666666666</v>
      </c>
      <c r="N623" s="28">
        <f t="shared" si="115"/>
        <v>0</v>
      </c>
      <c r="O623" s="29" t="str">
        <f t="shared" si="116"/>
        <v>IIE</v>
      </c>
      <c r="P623" s="29" t="str">
        <f t="shared" si="117"/>
        <v>ESS</v>
      </c>
      <c r="Q623" s="28">
        <f t="shared" si="118"/>
        <v>0</v>
      </c>
      <c r="R623" s="30">
        <f t="shared" si="119"/>
        <v>0</v>
      </c>
    </row>
    <row r="624" spans="1:18" ht="44" customHeight="1" x14ac:dyDescent="0.15">
      <c r="A624" s="20" t="s">
        <v>69</v>
      </c>
      <c r="B624" s="20" t="s">
        <v>2338</v>
      </c>
      <c r="C624" s="20" t="s">
        <v>2339</v>
      </c>
      <c r="D624" s="21" t="s">
        <v>2755</v>
      </c>
      <c r="E624" s="22">
        <f t="shared" si="108"/>
        <v>545</v>
      </c>
      <c r="F624" s="23">
        <f t="shared" si="109"/>
        <v>7</v>
      </c>
      <c r="G624" s="24">
        <f t="shared" si="110"/>
        <v>552</v>
      </c>
      <c r="H624" s="25">
        <f t="shared" si="111"/>
        <v>0</v>
      </c>
      <c r="I624" s="26">
        <f t="shared" si="112"/>
        <v>-0.14285714285714285</v>
      </c>
      <c r="J624" s="27" t="str">
        <f>MID('USH2A e13 (A) - 2ry Str + Mask '!$A$2,E624,F624)</f>
        <v>)))).))</v>
      </c>
      <c r="K624" s="26">
        <f t="shared" si="113"/>
        <v>0.14285714285714285</v>
      </c>
      <c r="L624" s="27" t="str">
        <f>MID('USH2A e13 (A) - 2ry Str + Mask '!$D$2,E624,F624)</f>
        <v>)))).))</v>
      </c>
      <c r="M624" s="26">
        <f t="shared" si="114"/>
        <v>0.14285714285714285</v>
      </c>
      <c r="N624" s="28">
        <f t="shared" si="115"/>
        <v>0</v>
      </c>
      <c r="O624" s="29" t="str">
        <f t="shared" si="116"/>
        <v>Sironi_motif2</v>
      </c>
      <c r="P624" s="29" t="str">
        <f t="shared" si="117"/>
        <v>ESS</v>
      </c>
      <c r="Q624" s="28">
        <f t="shared" si="118"/>
        <v>0</v>
      </c>
      <c r="R624" s="30">
        <f t="shared" si="119"/>
        <v>0</v>
      </c>
    </row>
    <row r="625" spans="1:18" ht="32" customHeight="1" x14ac:dyDescent="0.15">
      <c r="A625" s="20" t="s">
        <v>35</v>
      </c>
      <c r="B625" s="20" t="s">
        <v>2245</v>
      </c>
      <c r="C625" s="20" t="s">
        <v>37</v>
      </c>
      <c r="D625" s="21" t="s">
        <v>2756</v>
      </c>
      <c r="E625" s="22">
        <f t="shared" si="108"/>
        <v>546</v>
      </c>
      <c r="F625" s="23">
        <f t="shared" si="109"/>
        <v>6</v>
      </c>
      <c r="G625" s="24">
        <f t="shared" si="110"/>
        <v>552</v>
      </c>
      <c r="H625" s="25">
        <f t="shared" si="111"/>
        <v>0.16666666666666666</v>
      </c>
      <c r="I625" s="26">
        <f t="shared" si="112"/>
        <v>0</v>
      </c>
      <c r="J625" s="27" t="str">
        <f>MID('USH2A e13 (A) - 2ry Str + Mask '!$A$2,E625,F625)</f>
        <v>))).))</v>
      </c>
      <c r="K625" s="26">
        <f t="shared" si="113"/>
        <v>0.16666666666666666</v>
      </c>
      <c r="L625" s="27" t="str">
        <f>MID('USH2A e13 (A) - 2ry Str + Mask '!$D$2,E625,F625)</f>
        <v>))).))</v>
      </c>
      <c r="M625" s="26">
        <f t="shared" si="114"/>
        <v>0.16666666666666666</v>
      </c>
      <c r="N625" s="28">
        <f t="shared" si="115"/>
        <v>0</v>
      </c>
      <c r="O625" s="29" t="str">
        <f t="shared" si="116"/>
        <v>EIE</v>
      </c>
      <c r="P625" s="29" t="str">
        <f t="shared" si="117"/>
        <v>ESE</v>
      </c>
      <c r="Q625" s="28">
        <f t="shared" si="118"/>
        <v>0</v>
      </c>
      <c r="R625" s="30">
        <f t="shared" si="119"/>
        <v>0</v>
      </c>
    </row>
    <row r="626" spans="1:18" ht="32" customHeight="1" x14ac:dyDescent="0.15">
      <c r="A626" s="20" t="s">
        <v>46</v>
      </c>
      <c r="B626" s="20" t="s">
        <v>2245</v>
      </c>
      <c r="C626" s="20" t="s">
        <v>37</v>
      </c>
      <c r="D626" s="21" t="s">
        <v>2756</v>
      </c>
      <c r="E626" s="22">
        <f t="shared" si="108"/>
        <v>546</v>
      </c>
      <c r="F626" s="23">
        <f t="shared" si="109"/>
        <v>6</v>
      </c>
      <c r="G626" s="24">
        <f t="shared" si="110"/>
        <v>552</v>
      </c>
      <c r="H626" s="25">
        <f t="shared" si="111"/>
        <v>0</v>
      </c>
      <c r="I626" s="26">
        <f t="shared" si="112"/>
        <v>-0.16666666666666666</v>
      </c>
      <c r="J626" s="27" t="str">
        <f>MID('USH2A e13 (A) - 2ry Str + Mask '!$A$2,E626,F626)</f>
        <v>))).))</v>
      </c>
      <c r="K626" s="26">
        <f t="shared" si="113"/>
        <v>0.16666666666666666</v>
      </c>
      <c r="L626" s="27" t="str">
        <f>MID('USH2A e13 (A) - 2ry Str + Mask '!$D$2,E626,F626)</f>
        <v>))).))</v>
      </c>
      <c r="M626" s="26">
        <f t="shared" si="114"/>
        <v>0.16666666666666666</v>
      </c>
      <c r="N626" s="28">
        <f t="shared" si="115"/>
        <v>0</v>
      </c>
      <c r="O626" s="29" t="str">
        <f t="shared" si="116"/>
        <v>IIE</v>
      </c>
      <c r="P626" s="29" t="str">
        <f t="shared" si="117"/>
        <v>ESS</v>
      </c>
      <c r="Q626" s="28">
        <f t="shared" si="118"/>
        <v>0</v>
      </c>
      <c r="R626" s="30">
        <f t="shared" si="119"/>
        <v>0</v>
      </c>
    </row>
    <row r="627" spans="1:18" ht="32" customHeight="1" x14ac:dyDescent="0.15">
      <c r="A627" s="20" t="s">
        <v>35</v>
      </c>
      <c r="B627" s="20" t="s">
        <v>2294</v>
      </c>
      <c r="C627" s="20" t="s">
        <v>37</v>
      </c>
      <c r="D627" s="21" t="s">
        <v>2757</v>
      </c>
      <c r="E627" s="22">
        <f t="shared" si="108"/>
        <v>547</v>
      </c>
      <c r="F627" s="23">
        <f t="shared" si="109"/>
        <v>6</v>
      </c>
      <c r="G627" s="24">
        <f t="shared" si="110"/>
        <v>553</v>
      </c>
      <c r="H627" s="25">
        <f t="shared" si="111"/>
        <v>0.16666666666666666</v>
      </c>
      <c r="I627" s="26">
        <f t="shared" si="112"/>
        <v>0</v>
      </c>
      <c r="J627" s="27" t="str">
        <f>MID('USH2A e13 (A) - 2ry Str + Mask '!$A$2,E627,F627)</f>
        <v>)).)))</v>
      </c>
      <c r="K627" s="26">
        <f t="shared" si="113"/>
        <v>0.16666666666666666</v>
      </c>
      <c r="L627" s="27" t="str">
        <f>MID('USH2A e13 (A) - 2ry Str + Mask '!$D$2,E627,F627)</f>
        <v>)).)))</v>
      </c>
      <c r="M627" s="26">
        <f t="shared" si="114"/>
        <v>0.16666666666666666</v>
      </c>
      <c r="N627" s="28">
        <f t="shared" si="115"/>
        <v>0</v>
      </c>
      <c r="O627" s="29" t="str">
        <f t="shared" si="116"/>
        <v>EIE</v>
      </c>
      <c r="P627" s="29" t="str">
        <f t="shared" si="117"/>
        <v>ESE</v>
      </c>
      <c r="Q627" s="28">
        <f t="shared" si="118"/>
        <v>0</v>
      </c>
      <c r="R627" s="30">
        <f t="shared" si="119"/>
        <v>0</v>
      </c>
    </row>
    <row r="628" spans="1:18" ht="32" customHeight="1" x14ac:dyDescent="0.15">
      <c r="A628" s="20" t="s">
        <v>46</v>
      </c>
      <c r="B628" s="20" t="s">
        <v>2294</v>
      </c>
      <c r="C628" s="20" t="s">
        <v>37</v>
      </c>
      <c r="D628" s="21" t="s">
        <v>2757</v>
      </c>
      <c r="E628" s="22">
        <f t="shared" si="108"/>
        <v>547</v>
      </c>
      <c r="F628" s="23">
        <f t="shared" si="109"/>
        <v>6</v>
      </c>
      <c r="G628" s="24">
        <f t="shared" si="110"/>
        <v>553</v>
      </c>
      <c r="H628" s="25">
        <f t="shared" si="111"/>
        <v>0</v>
      </c>
      <c r="I628" s="26">
        <f t="shared" si="112"/>
        <v>-0.16666666666666666</v>
      </c>
      <c r="J628" s="27" t="str">
        <f>MID('USH2A e13 (A) - 2ry Str + Mask '!$A$2,E628,F628)</f>
        <v>)).)))</v>
      </c>
      <c r="K628" s="26">
        <f t="shared" si="113"/>
        <v>0.16666666666666666</v>
      </c>
      <c r="L628" s="27" t="str">
        <f>MID('USH2A e13 (A) - 2ry Str + Mask '!$D$2,E628,F628)</f>
        <v>)).)))</v>
      </c>
      <c r="M628" s="26">
        <f t="shared" si="114"/>
        <v>0.16666666666666666</v>
      </c>
      <c r="N628" s="28">
        <f t="shared" si="115"/>
        <v>0</v>
      </c>
      <c r="O628" s="29" t="str">
        <f t="shared" si="116"/>
        <v>IIE</v>
      </c>
      <c r="P628" s="29" t="str">
        <f t="shared" si="117"/>
        <v>ESS</v>
      </c>
      <c r="Q628" s="28">
        <f t="shared" si="118"/>
        <v>0</v>
      </c>
      <c r="R628" s="30">
        <f t="shared" si="119"/>
        <v>0</v>
      </c>
    </row>
    <row r="629" spans="1:18" ht="44" customHeight="1" x14ac:dyDescent="0.15">
      <c r="A629" s="20" t="s">
        <v>69</v>
      </c>
      <c r="B629" s="20" t="s">
        <v>2295</v>
      </c>
      <c r="C629" s="20" t="s">
        <v>2296</v>
      </c>
      <c r="D629" s="21" t="s">
        <v>2757</v>
      </c>
      <c r="E629" s="22">
        <f t="shared" si="108"/>
        <v>547</v>
      </c>
      <c r="F629" s="23">
        <f t="shared" si="109"/>
        <v>7</v>
      </c>
      <c r="G629" s="24">
        <f t="shared" si="110"/>
        <v>554</v>
      </c>
      <c r="H629" s="25">
        <f t="shared" si="111"/>
        <v>0</v>
      </c>
      <c r="I629" s="26">
        <f t="shared" si="112"/>
        <v>-0.14285714285714285</v>
      </c>
      <c r="J629" s="27" t="str">
        <f>MID('USH2A e13 (A) - 2ry Str + Mask '!$A$2,E629,F629)</f>
        <v>)).))))</v>
      </c>
      <c r="K629" s="26">
        <f t="shared" si="113"/>
        <v>0.14285714285714285</v>
      </c>
      <c r="L629" s="27" t="str">
        <f>MID('USH2A e13 (A) - 2ry Str + Mask '!$D$2,E629,F629)</f>
        <v>)).))))</v>
      </c>
      <c r="M629" s="26">
        <f t="shared" si="114"/>
        <v>0.14285714285714285</v>
      </c>
      <c r="N629" s="28">
        <f t="shared" si="115"/>
        <v>0</v>
      </c>
      <c r="O629" s="29" t="str">
        <f t="shared" si="116"/>
        <v>Sironi_motif2</v>
      </c>
      <c r="P629" s="29" t="str">
        <f t="shared" si="117"/>
        <v>ESS</v>
      </c>
      <c r="Q629" s="28">
        <f t="shared" si="118"/>
        <v>0</v>
      </c>
      <c r="R629" s="30">
        <f t="shared" si="119"/>
        <v>0</v>
      </c>
    </row>
    <row r="630" spans="1:18" ht="32" customHeight="1" x14ac:dyDescent="0.15">
      <c r="A630" s="20" t="s">
        <v>35</v>
      </c>
      <c r="B630" s="20" t="s">
        <v>2758</v>
      </c>
      <c r="C630" s="20" t="s">
        <v>37</v>
      </c>
      <c r="D630" s="21" t="s">
        <v>2759</v>
      </c>
      <c r="E630" s="22">
        <f t="shared" si="108"/>
        <v>550</v>
      </c>
      <c r="F630" s="23">
        <f t="shared" si="109"/>
        <v>6</v>
      </c>
      <c r="G630" s="24">
        <f t="shared" si="110"/>
        <v>556</v>
      </c>
      <c r="H630" s="25">
        <f t="shared" si="111"/>
        <v>0.16666666666666666</v>
      </c>
      <c r="I630" s="26">
        <f t="shared" si="112"/>
        <v>0</v>
      </c>
      <c r="J630" s="27" t="str">
        <f>MID('USH2A e13 (A) - 2ry Str + Mask '!$A$2,E630,F630)</f>
        <v>))))))</v>
      </c>
      <c r="K630" s="26">
        <f t="shared" si="113"/>
        <v>0</v>
      </c>
      <c r="L630" s="27" t="str">
        <f>MID('USH2A e13 (A) - 2ry Str + Mask '!$D$2,E630,F630)</f>
        <v>))))))</v>
      </c>
      <c r="M630" s="26">
        <f t="shared" si="114"/>
        <v>0</v>
      </c>
      <c r="N630" s="28">
        <f t="shared" si="115"/>
        <v>0</v>
      </c>
      <c r="O630" s="29" t="str">
        <f t="shared" si="116"/>
        <v>EIE</v>
      </c>
      <c r="P630" s="29" t="str">
        <f t="shared" si="117"/>
        <v>ESE</v>
      </c>
      <c r="Q630" s="28">
        <f t="shared" si="118"/>
        <v>0</v>
      </c>
      <c r="R630" s="30">
        <f t="shared" si="119"/>
        <v>0</v>
      </c>
    </row>
    <row r="631" spans="1:18" ht="32" customHeight="1" x14ac:dyDescent="0.15">
      <c r="A631" s="20" t="s">
        <v>35</v>
      </c>
      <c r="B631" s="20" t="s">
        <v>2328</v>
      </c>
      <c r="C631" s="20" t="s">
        <v>37</v>
      </c>
      <c r="D631" s="21" t="s">
        <v>2760</v>
      </c>
      <c r="E631" s="22">
        <f t="shared" si="108"/>
        <v>553</v>
      </c>
      <c r="F631" s="23">
        <f t="shared" si="109"/>
        <v>6</v>
      </c>
      <c r="G631" s="24">
        <f t="shared" si="110"/>
        <v>559</v>
      </c>
      <c r="H631" s="25">
        <f t="shared" si="111"/>
        <v>0.16666666666666666</v>
      </c>
      <c r="I631" s="26">
        <f t="shared" si="112"/>
        <v>0</v>
      </c>
      <c r="J631" s="27" t="str">
        <f>MID('USH2A e13 (A) - 2ry Str + Mask '!$A$2,E631,F631)</f>
        <v>)))(((</v>
      </c>
      <c r="K631" s="26">
        <f t="shared" si="113"/>
        <v>0</v>
      </c>
      <c r="L631" s="27" t="str">
        <f>MID('USH2A e13 (A) - 2ry Str + Mask '!$D$2,E631,F631)</f>
        <v>)))(((</v>
      </c>
      <c r="M631" s="26">
        <f t="shared" si="114"/>
        <v>0</v>
      </c>
      <c r="N631" s="28">
        <f t="shared" si="115"/>
        <v>0</v>
      </c>
      <c r="O631" s="29" t="str">
        <f t="shared" si="116"/>
        <v>EIE</v>
      </c>
      <c r="P631" s="29" t="str">
        <f t="shared" si="117"/>
        <v>ESE</v>
      </c>
      <c r="Q631" s="28">
        <f t="shared" si="118"/>
        <v>0</v>
      </c>
      <c r="R631" s="30">
        <f t="shared" si="119"/>
        <v>0</v>
      </c>
    </row>
    <row r="632" spans="1:18" ht="44" customHeight="1" x14ac:dyDescent="0.15">
      <c r="A632" s="20" t="s">
        <v>24</v>
      </c>
      <c r="B632" s="20" t="s">
        <v>2761</v>
      </c>
      <c r="C632" s="20" t="s">
        <v>274</v>
      </c>
      <c r="D632" s="21" t="s">
        <v>2760</v>
      </c>
      <c r="E632" s="22">
        <f t="shared" si="108"/>
        <v>553</v>
      </c>
      <c r="F632" s="23">
        <f t="shared" si="109"/>
        <v>8</v>
      </c>
      <c r="G632" s="24">
        <f t="shared" si="110"/>
        <v>561</v>
      </c>
      <c r="H632" s="25">
        <f t="shared" si="111"/>
        <v>0</v>
      </c>
      <c r="I632" s="26">
        <f t="shared" si="112"/>
        <v>-0.125</v>
      </c>
      <c r="J632" s="27" t="str">
        <f>MID('USH2A e13 (A) - 2ry Str + Mask '!$A$2,E632,F632)</f>
        <v>)))(((((</v>
      </c>
      <c r="K632" s="26">
        <f t="shared" si="113"/>
        <v>0</v>
      </c>
      <c r="L632" s="27" t="str">
        <f>MID('USH2A e13 (A) - 2ry Str + Mask '!$D$2,E632,F632)</f>
        <v>)))(((((</v>
      </c>
      <c r="M632" s="26">
        <f t="shared" si="114"/>
        <v>0</v>
      </c>
      <c r="N632" s="28">
        <f t="shared" si="115"/>
        <v>0</v>
      </c>
      <c r="O632" s="29" t="str">
        <f t="shared" si="116"/>
        <v>Sironi_motif3</v>
      </c>
      <c r="P632" s="29" t="str">
        <f t="shared" si="117"/>
        <v>ESS</v>
      </c>
      <c r="Q632" s="28">
        <f t="shared" si="118"/>
        <v>0</v>
      </c>
      <c r="R632" s="30">
        <f t="shared" si="119"/>
        <v>0</v>
      </c>
    </row>
    <row r="633" spans="1:18" ht="32" customHeight="1" x14ac:dyDescent="0.15">
      <c r="A633" s="20" t="s">
        <v>39</v>
      </c>
      <c r="B633" s="20" t="s">
        <v>2762</v>
      </c>
      <c r="C633" s="20" t="s">
        <v>737</v>
      </c>
      <c r="D633" s="21" t="s">
        <v>2763</v>
      </c>
      <c r="E633" s="22">
        <f t="shared" si="108"/>
        <v>554</v>
      </c>
      <c r="F633" s="23">
        <f t="shared" si="109"/>
        <v>7</v>
      </c>
      <c r="G633" s="24">
        <f t="shared" si="110"/>
        <v>561</v>
      </c>
      <c r="H633" s="25">
        <f t="shared" si="111"/>
        <v>0.14285714285714285</v>
      </c>
      <c r="I633" s="26">
        <f t="shared" si="112"/>
        <v>0</v>
      </c>
      <c r="J633" s="27" t="str">
        <f>MID('USH2A e13 (A) - 2ry Str + Mask '!$A$2,E633,F633)</f>
        <v>))(((((</v>
      </c>
      <c r="K633" s="26">
        <f t="shared" si="113"/>
        <v>0</v>
      </c>
      <c r="L633" s="27" t="str">
        <f>MID('USH2A e13 (A) - 2ry Str + Mask '!$D$2,E633,F633)</f>
        <v>))(((((</v>
      </c>
      <c r="M633" s="26">
        <f t="shared" si="114"/>
        <v>0</v>
      </c>
      <c r="N633" s="28">
        <f t="shared" si="115"/>
        <v>0</v>
      </c>
      <c r="O633" s="29" t="str">
        <f t="shared" si="116"/>
        <v>ESE_ASF</v>
      </c>
      <c r="P633" s="29" t="str">
        <f t="shared" si="117"/>
        <v>ESE</v>
      </c>
      <c r="Q633" s="28">
        <f t="shared" si="118"/>
        <v>0</v>
      </c>
      <c r="R633" s="30">
        <f t="shared" si="119"/>
        <v>0</v>
      </c>
    </row>
    <row r="634" spans="1:18" ht="44" customHeight="1" x14ac:dyDescent="0.15">
      <c r="A634" s="20" t="s">
        <v>42</v>
      </c>
      <c r="B634" s="20" t="s">
        <v>2762</v>
      </c>
      <c r="C634" s="20" t="s">
        <v>2764</v>
      </c>
      <c r="D634" s="21" t="s">
        <v>2763</v>
      </c>
      <c r="E634" s="22">
        <f t="shared" si="108"/>
        <v>554</v>
      </c>
      <c r="F634" s="23">
        <f t="shared" si="109"/>
        <v>7</v>
      </c>
      <c r="G634" s="24">
        <f t="shared" si="110"/>
        <v>561</v>
      </c>
      <c r="H634" s="25">
        <f t="shared" si="111"/>
        <v>0.14285714285714285</v>
      </c>
      <c r="I634" s="26">
        <f t="shared" si="112"/>
        <v>0</v>
      </c>
      <c r="J634" s="27" t="str">
        <f>MID('USH2A e13 (A) - 2ry Str + Mask '!$A$2,E634,F634)</f>
        <v>))(((((</v>
      </c>
      <c r="K634" s="26">
        <f t="shared" si="113"/>
        <v>0</v>
      </c>
      <c r="L634" s="27" t="str">
        <f>MID('USH2A e13 (A) - 2ry Str + Mask '!$D$2,E634,F634)</f>
        <v>))(((((</v>
      </c>
      <c r="M634" s="26">
        <f t="shared" si="114"/>
        <v>0</v>
      </c>
      <c r="N634" s="28">
        <f t="shared" si="115"/>
        <v>0</v>
      </c>
      <c r="O634" s="29" t="str">
        <f t="shared" si="116"/>
        <v>ESE_ASFB</v>
      </c>
      <c r="P634" s="29" t="str">
        <f t="shared" si="117"/>
        <v>ESE</v>
      </c>
      <c r="Q634" s="28">
        <f t="shared" si="118"/>
        <v>0</v>
      </c>
      <c r="R634" s="30">
        <f t="shared" si="119"/>
        <v>0</v>
      </c>
    </row>
    <row r="635" spans="1:18" ht="44" customHeight="1" x14ac:dyDescent="0.15">
      <c r="A635" s="20" t="s">
        <v>54</v>
      </c>
      <c r="B635" s="20" t="s">
        <v>209</v>
      </c>
      <c r="C635" s="20" t="s">
        <v>210</v>
      </c>
      <c r="D635" s="21" t="s">
        <v>2765</v>
      </c>
      <c r="E635" s="22">
        <f t="shared" si="108"/>
        <v>555</v>
      </c>
      <c r="F635" s="23">
        <f t="shared" si="109"/>
        <v>7</v>
      </c>
      <c r="G635" s="24">
        <f t="shared" si="110"/>
        <v>562</v>
      </c>
      <c r="H635" s="25">
        <f t="shared" si="111"/>
        <v>0.14285714285714285</v>
      </c>
      <c r="I635" s="26">
        <f t="shared" si="112"/>
        <v>0</v>
      </c>
      <c r="J635" s="27" t="str">
        <f>MID('USH2A e13 (A) - 2ry Str + Mask '!$A$2,E635,F635)</f>
        <v>)((((((</v>
      </c>
      <c r="K635" s="26">
        <f t="shared" si="113"/>
        <v>0</v>
      </c>
      <c r="L635" s="27" t="str">
        <f>MID('USH2A e13 (A) - 2ry Str + Mask '!$D$2,E635,F635)</f>
        <v>)((((((</v>
      </c>
      <c r="M635" s="26">
        <f t="shared" si="114"/>
        <v>0</v>
      </c>
      <c r="N635" s="28">
        <f t="shared" si="115"/>
        <v>0</v>
      </c>
      <c r="O635" s="29" t="str">
        <f t="shared" si="116"/>
        <v>ESE_SRp40</v>
      </c>
      <c r="P635" s="29" t="str">
        <f t="shared" si="117"/>
        <v>ESE</v>
      </c>
      <c r="Q635" s="28">
        <f t="shared" si="118"/>
        <v>0</v>
      </c>
      <c r="R635" s="30">
        <f t="shared" si="119"/>
        <v>0</v>
      </c>
    </row>
    <row r="636" spans="1:18" ht="44" customHeight="1" x14ac:dyDescent="0.15">
      <c r="A636" s="20" t="s">
        <v>58</v>
      </c>
      <c r="B636" s="20" t="s">
        <v>2766</v>
      </c>
      <c r="C636" s="20" t="s">
        <v>2767</v>
      </c>
      <c r="D636" s="21" t="s">
        <v>2765</v>
      </c>
      <c r="E636" s="22">
        <f t="shared" si="108"/>
        <v>555</v>
      </c>
      <c r="F636" s="23">
        <f t="shared" si="109"/>
        <v>8</v>
      </c>
      <c r="G636" s="24">
        <f t="shared" si="110"/>
        <v>563</v>
      </c>
      <c r="H636" s="25">
        <f t="shared" si="111"/>
        <v>0</v>
      </c>
      <c r="I636" s="26">
        <f t="shared" si="112"/>
        <v>-0.125</v>
      </c>
      <c r="J636" s="27" t="str">
        <f>MID('USH2A e13 (A) - 2ry Str + Mask '!$A$2,E636,F636)</f>
        <v>)(((((((</v>
      </c>
      <c r="K636" s="26">
        <f t="shared" si="113"/>
        <v>0</v>
      </c>
      <c r="L636" s="27" t="str">
        <f>MID('USH2A e13 (A) - 2ry Str + Mask '!$D$2,E636,F636)</f>
        <v>)(((((((</v>
      </c>
      <c r="M636" s="26">
        <f t="shared" si="114"/>
        <v>0</v>
      </c>
      <c r="N636" s="28">
        <f t="shared" si="115"/>
        <v>0</v>
      </c>
      <c r="O636" s="29" t="str">
        <f t="shared" si="116"/>
        <v>Sironi_motif1</v>
      </c>
      <c r="P636" s="29" t="str">
        <f t="shared" si="117"/>
        <v>ESS</v>
      </c>
      <c r="Q636" s="28">
        <f t="shared" si="118"/>
        <v>0</v>
      </c>
      <c r="R636" s="30">
        <f t="shared" si="119"/>
        <v>0</v>
      </c>
    </row>
    <row r="637" spans="1:18" ht="32" customHeight="1" x14ac:dyDescent="0.15">
      <c r="A637" s="20" t="s">
        <v>39</v>
      </c>
      <c r="B637" s="20" t="s">
        <v>2768</v>
      </c>
      <c r="C637" s="20" t="s">
        <v>2769</v>
      </c>
      <c r="D637" s="21" t="s">
        <v>2770</v>
      </c>
      <c r="E637" s="22">
        <f t="shared" si="108"/>
        <v>556</v>
      </c>
      <c r="F637" s="23">
        <f t="shared" si="109"/>
        <v>7</v>
      </c>
      <c r="G637" s="24">
        <f t="shared" si="110"/>
        <v>563</v>
      </c>
      <c r="H637" s="25">
        <f t="shared" si="111"/>
        <v>0.14285714285714285</v>
      </c>
      <c r="I637" s="26">
        <f t="shared" si="112"/>
        <v>0</v>
      </c>
      <c r="J637" s="27" t="str">
        <f>MID('USH2A e13 (A) - 2ry Str + Mask '!$A$2,E637,F637)</f>
        <v>(((((((</v>
      </c>
      <c r="K637" s="26">
        <f t="shared" si="113"/>
        <v>0</v>
      </c>
      <c r="L637" s="27" t="str">
        <f>MID('USH2A e13 (A) - 2ry Str + Mask '!$D$2,E637,F637)</f>
        <v>(((((((</v>
      </c>
      <c r="M637" s="26">
        <f t="shared" si="114"/>
        <v>0</v>
      </c>
      <c r="N637" s="28">
        <f t="shared" si="115"/>
        <v>0</v>
      </c>
      <c r="O637" s="29" t="str">
        <f t="shared" si="116"/>
        <v>ESE_ASF</v>
      </c>
      <c r="P637" s="29" t="str">
        <f t="shared" si="117"/>
        <v>ESE</v>
      </c>
      <c r="Q637" s="28">
        <f t="shared" si="118"/>
        <v>0</v>
      </c>
      <c r="R637" s="30">
        <f t="shared" si="119"/>
        <v>0</v>
      </c>
    </row>
    <row r="638" spans="1:18" ht="44" customHeight="1" x14ac:dyDescent="0.15">
      <c r="A638" s="20" t="s">
        <v>42</v>
      </c>
      <c r="B638" s="20" t="s">
        <v>2768</v>
      </c>
      <c r="C638" s="20" t="s">
        <v>2771</v>
      </c>
      <c r="D638" s="21" t="s">
        <v>2770</v>
      </c>
      <c r="E638" s="22">
        <f t="shared" si="108"/>
        <v>556</v>
      </c>
      <c r="F638" s="23">
        <f t="shared" si="109"/>
        <v>7</v>
      </c>
      <c r="G638" s="24">
        <f t="shared" si="110"/>
        <v>563</v>
      </c>
      <c r="H638" s="25">
        <f t="shared" si="111"/>
        <v>0.14285714285714285</v>
      </c>
      <c r="I638" s="26">
        <f t="shared" si="112"/>
        <v>0</v>
      </c>
      <c r="J638" s="27" t="str">
        <f>MID('USH2A e13 (A) - 2ry Str + Mask '!$A$2,E638,F638)</f>
        <v>(((((((</v>
      </c>
      <c r="K638" s="26">
        <f t="shared" si="113"/>
        <v>0</v>
      </c>
      <c r="L638" s="27" t="str">
        <f>MID('USH2A e13 (A) - 2ry Str + Mask '!$D$2,E638,F638)</f>
        <v>(((((((</v>
      </c>
      <c r="M638" s="26">
        <f t="shared" si="114"/>
        <v>0</v>
      </c>
      <c r="N638" s="28">
        <f t="shared" si="115"/>
        <v>0</v>
      </c>
      <c r="O638" s="29" t="str">
        <f t="shared" si="116"/>
        <v>ESE_ASFB</v>
      </c>
      <c r="P638" s="29" t="str">
        <f t="shared" si="117"/>
        <v>ESE</v>
      </c>
      <c r="Q638" s="28">
        <f t="shared" si="118"/>
        <v>0</v>
      </c>
      <c r="R638" s="30">
        <f t="shared" si="119"/>
        <v>0</v>
      </c>
    </row>
    <row r="639" spans="1:18" ht="44" customHeight="1" x14ac:dyDescent="0.15">
      <c r="A639" s="20" t="s">
        <v>65</v>
      </c>
      <c r="B639" s="20" t="s">
        <v>1046</v>
      </c>
      <c r="C639" s="20" t="s">
        <v>1047</v>
      </c>
      <c r="D639" s="21" t="s">
        <v>2772</v>
      </c>
      <c r="E639" s="22">
        <f t="shared" si="108"/>
        <v>558</v>
      </c>
      <c r="F639" s="23">
        <f t="shared" si="109"/>
        <v>6</v>
      </c>
      <c r="G639" s="24">
        <f t="shared" si="110"/>
        <v>564</v>
      </c>
      <c r="H639" s="25">
        <f t="shared" si="111"/>
        <v>0</v>
      </c>
      <c r="I639" s="26">
        <f t="shared" si="112"/>
        <v>-0.16666666666666666</v>
      </c>
      <c r="J639" s="27" t="str">
        <f>MID('USH2A e13 (A) - 2ry Str + Mask '!$A$2,E639,F639)</f>
        <v>((((((</v>
      </c>
      <c r="K639" s="26">
        <f t="shared" si="113"/>
        <v>0</v>
      </c>
      <c r="L639" s="27" t="str">
        <f>MID('USH2A e13 (A) - 2ry Str + Mask '!$D$2,E639,F639)</f>
        <v>((((((</v>
      </c>
      <c r="M639" s="26">
        <f t="shared" si="114"/>
        <v>0</v>
      </c>
      <c r="N639" s="28">
        <f t="shared" si="115"/>
        <v>0</v>
      </c>
      <c r="O639" s="29" t="str">
        <f t="shared" si="116"/>
        <v>ESS_hnRNPA1</v>
      </c>
      <c r="P639" s="29" t="str">
        <f t="shared" si="117"/>
        <v>ESS</v>
      </c>
      <c r="Q639" s="28">
        <f t="shared" si="118"/>
        <v>0</v>
      </c>
      <c r="R639" s="30">
        <f t="shared" si="119"/>
        <v>0</v>
      </c>
    </row>
    <row r="640" spans="1:18" ht="32" customHeight="1" x14ac:dyDescent="0.15">
      <c r="A640" s="20" t="s">
        <v>35</v>
      </c>
      <c r="B640" s="20" t="s">
        <v>1098</v>
      </c>
      <c r="C640" s="20" t="s">
        <v>37</v>
      </c>
      <c r="D640" s="21" t="s">
        <v>2773</v>
      </c>
      <c r="E640" s="22">
        <f t="shared" si="108"/>
        <v>561</v>
      </c>
      <c r="F640" s="23">
        <f t="shared" si="109"/>
        <v>6</v>
      </c>
      <c r="G640" s="24">
        <f t="shared" si="110"/>
        <v>567</v>
      </c>
      <c r="H640" s="25">
        <f t="shared" si="111"/>
        <v>0.16666666666666666</v>
      </c>
      <c r="I640" s="26">
        <f t="shared" si="112"/>
        <v>0</v>
      </c>
      <c r="J640" s="27" t="str">
        <f>MID('USH2A e13 (A) - 2ry Str + Mask '!$A$2,E640,F640)</f>
        <v>((((..</v>
      </c>
      <c r="K640" s="26">
        <f t="shared" si="113"/>
        <v>0.33333333333333331</v>
      </c>
      <c r="L640" s="27" t="str">
        <f>MID('USH2A e13 (A) - 2ry Str + Mask '!$D$2,E640,F640)</f>
        <v>((((..</v>
      </c>
      <c r="M640" s="26">
        <f t="shared" si="114"/>
        <v>0.33333333333333331</v>
      </c>
      <c r="N640" s="28">
        <f t="shared" si="115"/>
        <v>0</v>
      </c>
      <c r="O640" s="29" t="str">
        <f t="shared" si="116"/>
        <v>EIE</v>
      </c>
      <c r="P640" s="29" t="str">
        <f t="shared" si="117"/>
        <v>ESE</v>
      </c>
      <c r="Q640" s="28">
        <f t="shared" si="118"/>
        <v>0</v>
      </c>
      <c r="R640" s="30">
        <f t="shared" si="119"/>
        <v>0</v>
      </c>
    </row>
    <row r="641" spans="1:18" ht="32" customHeight="1" x14ac:dyDescent="0.15">
      <c r="A641" s="20" t="s">
        <v>35</v>
      </c>
      <c r="B641" s="20" t="s">
        <v>2774</v>
      </c>
      <c r="C641" s="20" t="s">
        <v>37</v>
      </c>
      <c r="D641" s="21" t="s">
        <v>2775</v>
      </c>
      <c r="E641" s="22">
        <f t="shared" si="108"/>
        <v>562</v>
      </c>
      <c r="F641" s="23">
        <f t="shared" si="109"/>
        <v>6</v>
      </c>
      <c r="G641" s="24">
        <f t="shared" si="110"/>
        <v>568</v>
      </c>
      <c r="H641" s="25">
        <f t="shared" si="111"/>
        <v>0.16666666666666666</v>
      </c>
      <c r="I641" s="26">
        <f t="shared" si="112"/>
        <v>0</v>
      </c>
      <c r="J641" s="27" t="str">
        <f>MID('USH2A e13 (A) - 2ry Str + Mask '!$A$2,E641,F641)</f>
        <v>(((...</v>
      </c>
      <c r="K641" s="26">
        <f t="shared" si="113"/>
        <v>0.5</v>
      </c>
      <c r="L641" s="27" t="str">
        <f>MID('USH2A e13 (A) - 2ry Str + Mask '!$D$2,E641,F641)</f>
        <v>(((...</v>
      </c>
      <c r="M641" s="26">
        <f t="shared" si="114"/>
        <v>0.5</v>
      </c>
      <c r="N641" s="28">
        <f t="shared" si="115"/>
        <v>0</v>
      </c>
      <c r="O641" s="29" t="str">
        <f t="shared" si="116"/>
        <v>EIE</v>
      </c>
      <c r="P641" s="29" t="str">
        <f t="shared" si="117"/>
        <v>ESE</v>
      </c>
      <c r="Q641" s="28">
        <f t="shared" si="118"/>
        <v>0</v>
      </c>
      <c r="R641" s="30">
        <f t="shared" si="119"/>
        <v>0</v>
      </c>
    </row>
    <row r="642" spans="1:18" ht="32" customHeight="1" x14ac:dyDescent="0.15">
      <c r="A642" s="20" t="s">
        <v>46</v>
      </c>
      <c r="B642" s="20" t="s">
        <v>2776</v>
      </c>
      <c r="C642" s="20" t="s">
        <v>37</v>
      </c>
      <c r="D642" s="21" t="s">
        <v>2777</v>
      </c>
      <c r="E642" s="22">
        <f t="shared" ref="E642:E705" si="120">MID(D642,12,LEN(D642)-13)+50</f>
        <v>565</v>
      </c>
      <c r="F642" s="23">
        <f t="shared" ref="F642:F705" si="121">LEN(B642)-12</f>
        <v>6</v>
      </c>
      <c r="G642" s="24">
        <f t="shared" ref="G642:G705" si="122">E642+F642</f>
        <v>571</v>
      </c>
      <c r="H642" s="25">
        <f t="shared" ref="H642:H705" si="123">IF(P642="ESE",1/F642,0)</f>
        <v>0</v>
      </c>
      <c r="I642" s="26">
        <f t="shared" ref="I642:I705" si="124">IF(P642="ESS",-1/F642,0)</f>
        <v>-0.16666666666666666</v>
      </c>
      <c r="J642" s="27" t="str">
        <f>MID('USH2A e13 (A) - 2ry Str + Mask '!$A$2,E642,F642)</f>
        <v>....((</v>
      </c>
      <c r="K642" s="26">
        <f t="shared" ref="K642:K705" si="125">(F642-LEN(SUBSTITUTE(J642,".","")))/F642</f>
        <v>0.66666666666666663</v>
      </c>
      <c r="L642" s="27" t="str">
        <f>MID('USH2A e13 (A) - 2ry Str + Mask '!$D$2,E642,F642)</f>
        <v>....((</v>
      </c>
      <c r="M642" s="26">
        <f t="shared" ref="M642:M705" si="126">(F642-LEN(SUBSTITUTE(L642,".","")))/F642</f>
        <v>0.66666666666666663</v>
      </c>
      <c r="N642" s="28">
        <f t="shared" ref="N642:N705" si="127">M642-K642</f>
        <v>0</v>
      </c>
      <c r="O642" s="29" t="str">
        <f t="shared" ref="O642:O705" si="128">MID(A642,11,(LEN(A642)-22))</f>
        <v>IIE</v>
      </c>
      <c r="P642" s="29" t="str">
        <f t="shared" ref="P642:P705" si="129">MID(A642,(LEN(A642)-9),3)</f>
        <v>ESS</v>
      </c>
      <c r="Q642" s="28">
        <f t="shared" ref="Q642:Q705" si="130">IF(P642="ESE",N642,0)</f>
        <v>0</v>
      </c>
      <c r="R642" s="30">
        <f t="shared" ref="R642:R705" si="131">IF(P642="ESS",N642,0)</f>
        <v>0</v>
      </c>
    </row>
    <row r="643" spans="1:18" ht="32" customHeight="1" x14ac:dyDescent="0.15">
      <c r="A643" s="20" t="s">
        <v>35</v>
      </c>
      <c r="B643" s="20" t="s">
        <v>2778</v>
      </c>
      <c r="C643" s="20" t="s">
        <v>37</v>
      </c>
      <c r="D643" s="21" t="s">
        <v>2779</v>
      </c>
      <c r="E643" s="22">
        <f t="shared" si="120"/>
        <v>566</v>
      </c>
      <c r="F643" s="23">
        <f t="shared" si="121"/>
        <v>6</v>
      </c>
      <c r="G643" s="24">
        <f t="shared" si="122"/>
        <v>572</v>
      </c>
      <c r="H643" s="25">
        <f t="shared" si="123"/>
        <v>0.16666666666666666</v>
      </c>
      <c r="I643" s="26">
        <f t="shared" si="124"/>
        <v>0</v>
      </c>
      <c r="J643" s="27" t="str">
        <f>MID('USH2A e13 (A) - 2ry Str + Mask '!$A$2,E643,F643)</f>
        <v>...((.</v>
      </c>
      <c r="K643" s="26">
        <f t="shared" si="125"/>
        <v>0.66666666666666663</v>
      </c>
      <c r="L643" s="27" t="str">
        <f>MID('USH2A e13 (A) - 2ry Str + Mask '!$D$2,E643,F643)</f>
        <v>...((.</v>
      </c>
      <c r="M643" s="26">
        <f t="shared" si="126"/>
        <v>0.66666666666666663</v>
      </c>
      <c r="N643" s="28">
        <f t="shared" si="127"/>
        <v>0</v>
      </c>
      <c r="O643" s="29" t="str">
        <f t="shared" si="128"/>
        <v>EIE</v>
      </c>
      <c r="P643" s="29" t="str">
        <f t="shared" si="129"/>
        <v>ESE</v>
      </c>
      <c r="Q643" s="28">
        <f t="shared" si="130"/>
        <v>0</v>
      </c>
      <c r="R643" s="30">
        <f t="shared" si="131"/>
        <v>0</v>
      </c>
    </row>
    <row r="644" spans="1:18" ht="32" customHeight="1" x14ac:dyDescent="0.15">
      <c r="A644" s="20" t="s">
        <v>46</v>
      </c>
      <c r="B644" s="20" t="s">
        <v>2778</v>
      </c>
      <c r="C644" s="20" t="s">
        <v>37</v>
      </c>
      <c r="D644" s="21" t="s">
        <v>2779</v>
      </c>
      <c r="E644" s="22">
        <f t="shared" si="120"/>
        <v>566</v>
      </c>
      <c r="F644" s="23">
        <f t="shared" si="121"/>
        <v>6</v>
      </c>
      <c r="G644" s="24">
        <f t="shared" si="122"/>
        <v>572</v>
      </c>
      <c r="H644" s="25">
        <f t="shared" si="123"/>
        <v>0</v>
      </c>
      <c r="I644" s="26">
        <f t="shared" si="124"/>
        <v>-0.16666666666666666</v>
      </c>
      <c r="J644" s="27" t="str">
        <f>MID('USH2A e13 (A) - 2ry Str + Mask '!$A$2,E644,F644)</f>
        <v>...((.</v>
      </c>
      <c r="K644" s="26">
        <f t="shared" si="125"/>
        <v>0.66666666666666663</v>
      </c>
      <c r="L644" s="27" t="str">
        <f>MID('USH2A e13 (A) - 2ry Str + Mask '!$D$2,E644,F644)</f>
        <v>...((.</v>
      </c>
      <c r="M644" s="26">
        <f t="shared" si="126"/>
        <v>0.66666666666666663</v>
      </c>
      <c r="N644" s="28">
        <f t="shared" si="127"/>
        <v>0</v>
      </c>
      <c r="O644" s="29" t="str">
        <f t="shared" si="128"/>
        <v>IIE</v>
      </c>
      <c r="P644" s="29" t="str">
        <f t="shared" si="129"/>
        <v>ESS</v>
      </c>
      <c r="Q644" s="28">
        <f t="shared" si="130"/>
        <v>0</v>
      </c>
      <c r="R644" s="30">
        <f t="shared" si="131"/>
        <v>0</v>
      </c>
    </row>
    <row r="645" spans="1:18" ht="32" customHeight="1" x14ac:dyDescent="0.15">
      <c r="A645" s="20" t="s">
        <v>35</v>
      </c>
      <c r="B645" s="20" t="s">
        <v>2780</v>
      </c>
      <c r="C645" s="20" t="s">
        <v>37</v>
      </c>
      <c r="D645" s="21" t="s">
        <v>2781</v>
      </c>
      <c r="E645" s="22">
        <f t="shared" si="120"/>
        <v>567</v>
      </c>
      <c r="F645" s="23">
        <f t="shared" si="121"/>
        <v>6</v>
      </c>
      <c r="G645" s="24">
        <f t="shared" si="122"/>
        <v>573</v>
      </c>
      <c r="H645" s="25">
        <f t="shared" si="123"/>
        <v>0.16666666666666666</v>
      </c>
      <c r="I645" s="26">
        <f t="shared" si="124"/>
        <v>0</v>
      </c>
      <c r="J645" s="27" t="str">
        <f>MID('USH2A e13 (A) - 2ry Str + Mask '!$A$2,E645,F645)</f>
        <v>..((.(</v>
      </c>
      <c r="K645" s="26">
        <f t="shared" si="125"/>
        <v>0.5</v>
      </c>
      <c r="L645" s="27" t="str">
        <f>MID('USH2A e13 (A) - 2ry Str + Mask '!$D$2,E645,F645)</f>
        <v>..((.(</v>
      </c>
      <c r="M645" s="26">
        <f t="shared" si="126"/>
        <v>0.5</v>
      </c>
      <c r="N645" s="28">
        <f t="shared" si="127"/>
        <v>0</v>
      </c>
      <c r="O645" s="29" t="str">
        <f t="shared" si="128"/>
        <v>EIE</v>
      </c>
      <c r="P645" s="29" t="str">
        <f t="shared" si="129"/>
        <v>ESE</v>
      </c>
      <c r="Q645" s="28">
        <f t="shared" si="130"/>
        <v>0</v>
      </c>
      <c r="R645" s="30">
        <f t="shared" si="131"/>
        <v>0</v>
      </c>
    </row>
    <row r="646" spans="1:18" ht="32" customHeight="1" x14ac:dyDescent="0.15">
      <c r="A646" s="20" t="s">
        <v>46</v>
      </c>
      <c r="B646" s="20" t="s">
        <v>2780</v>
      </c>
      <c r="C646" s="20" t="s">
        <v>37</v>
      </c>
      <c r="D646" s="21" t="s">
        <v>2781</v>
      </c>
      <c r="E646" s="22">
        <f t="shared" si="120"/>
        <v>567</v>
      </c>
      <c r="F646" s="23">
        <f t="shared" si="121"/>
        <v>6</v>
      </c>
      <c r="G646" s="24">
        <f t="shared" si="122"/>
        <v>573</v>
      </c>
      <c r="H646" s="25">
        <f t="shared" si="123"/>
        <v>0</v>
      </c>
      <c r="I646" s="26">
        <f t="shared" si="124"/>
        <v>-0.16666666666666666</v>
      </c>
      <c r="J646" s="27" t="str">
        <f>MID('USH2A e13 (A) - 2ry Str + Mask '!$A$2,E646,F646)</f>
        <v>..((.(</v>
      </c>
      <c r="K646" s="26">
        <f t="shared" si="125"/>
        <v>0.5</v>
      </c>
      <c r="L646" s="27" t="str">
        <f>MID('USH2A e13 (A) - 2ry Str + Mask '!$D$2,E646,F646)</f>
        <v>..((.(</v>
      </c>
      <c r="M646" s="26">
        <f t="shared" si="126"/>
        <v>0.5</v>
      </c>
      <c r="N646" s="28">
        <f t="shared" si="127"/>
        <v>0</v>
      </c>
      <c r="O646" s="29" t="str">
        <f t="shared" si="128"/>
        <v>IIE</v>
      </c>
      <c r="P646" s="29" t="str">
        <f t="shared" si="129"/>
        <v>ESS</v>
      </c>
      <c r="Q646" s="28">
        <f t="shared" si="130"/>
        <v>0</v>
      </c>
      <c r="R646" s="30">
        <f t="shared" si="131"/>
        <v>0</v>
      </c>
    </row>
    <row r="647" spans="1:18" ht="32" customHeight="1" x14ac:dyDescent="0.15">
      <c r="A647" s="20" t="s">
        <v>88</v>
      </c>
      <c r="B647" s="20" t="s">
        <v>2782</v>
      </c>
      <c r="C647" s="20" t="s">
        <v>2783</v>
      </c>
      <c r="D647" s="21" t="s">
        <v>2784</v>
      </c>
      <c r="E647" s="22">
        <f t="shared" si="120"/>
        <v>570</v>
      </c>
      <c r="F647" s="23">
        <f t="shared" si="121"/>
        <v>6</v>
      </c>
      <c r="G647" s="24">
        <f t="shared" si="122"/>
        <v>576</v>
      </c>
      <c r="H647" s="25">
        <f t="shared" si="123"/>
        <v>0.16666666666666666</v>
      </c>
      <c r="I647" s="26">
        <f t="shared" si="124"/>
        <v>0</v>
      </c>
      <c r="J647" s="27" t="str">
        <f>MID('USH2A e13 (A) - 2ry Str + Mask '!$A$2,E647,F647)</f>
        <v>(.((((</v>
      </c>
      <c r="K647" s="26">
        <f t="shared" si="125"/>
        <v>0.16666666666666666</v>
      </c>
      <c r="L647" s="27" t="str">
        <f>MID('USH2A e13 (A) - 2ry Str + Mask '!$D$2,E647,F647)</f>
        <v>(.((((</v>
      </c>
      <c r="M647" s="26">
        <f t="shared" si="126"/>
        <v>0.16666666666666666</v>
      </c>
      <c r="N647" s="28">
        <f t="shared" si="127"/>
        <v>0</v>
      </c>
      <c r="O647" s="29" t="str">
        <f t="shared" si="128"/>
        <v>ESE_9G8</v>
      </c>
      <c r="P647" s="29" t="str">
        <f t="shared" si="129"/>
        <v>ESE</v>
      </c>
      <c r="Q647" s="28">
        <f t="shared" si="130"/>
        <v>0</v>
      </c>
      <c r="R647" s="30">
        <f t="shared" si="131"/>
        <v>0</v>
      </c>
    </row>
    <row r="648" spans="1:18" ht="32" customHeight="1" x14ac:dyDescent="0.15">
      <c r="A648" s="20" t="s">
        <v>35</v>
      </c>
      <c r="B648" s="20" t="s">
        <v>2782</v>
      </c>
      <c r="C648" s="20" t="s">
        <v>37</v>
      </c>
      <c r="D648" s="21" t="s">
        <v>2784</v>
      </c>
      <c r="E648" s="22">
        <f t="shared" si="120"/>
        <v>570</v>
      </c>
      <c r="F648" s="23">
        <f t="shared" si="121"/>
        <v>6</v>
      </c>
      <c r="G648" s="24">
        <f t="shared" si="122"/>
        <v>576</v>
      </c>
      <c r="H648" s="25">
        <f t="shared" si="123"/>
        <v>0.16666666666666666</v>
      </c>
      <c r="I648" s="26">
        <f t="shared" si="124"/>
        <v>0</v>
      </c>
      <c r="J648" s="27" t="str">
        <f>MID('USH2A e13 (A) - 2ry Str + Mask '!$A$2,E648,F648)</f>
        <v>(.((((</v>
      </c>
      <c r="K648" s="26">
        <f t="shared" si="125"/>
        <v>0.16666666666666666</v>
      </c>
      <c r="L648" s="27" t="str">
        <f>MID('USH2A e13 (A) - 2ry Str + Mask '!$D$2,E648,F648)</f>
        <v>(.((((</v>
      </c>
      <c r="M648" s="26">
        <f t="shared" si="126"/>
        <v>0.16666666666666666</v>
      </c>
      <c r="N648" s="28">
        <f t="shared" si="127"/>
        <v>0</v>
      </c>
      <c r="O648" s="29" t="str">
        <f t="shared" si="128"/>
        <v>EIE</v>
      </c>
      <c r="P648" s="29" t="str">
        <f t="shared" si="129"/>
        <v>ESE</v>
      </c>
      <c r="Q648" s="28">
        <f t="shared" si="130"/>
        <v>0</v>
      </c>
      <c r="R648" s="30">
        <f t="shared" si="131"/>
        <v>0</v>
      </c>
    </row>
    <row r="649" spans="1:18" ht="44" customHeight="1" x14ac:dyDescent="0.15">
      <c r="A649" s="20" t="s">
        <v>49</v>
      </c>
      <c r="B649" s="20" t="s">
        <v>2785</v>
      </c>
      <c r="C649" s="20" t="s">
        <v>2786</v>
      </c>
      <c r="D649" s="21" t="s">
        <v>2784</v>
      </c>
      <c r="E649" s="22">
        <f t="shared" si="120"/>
        <v>570</v>
      </c>
      <c r="F649" s="23">
        <f t="shared" si="121"/>
        <v>8</v>
      </c>
      <c r="G649" s="24">
        <f t="shared" si="122"/>
        <v>578</v>
      </c>
      <c r="H649" s="25">
        <f t="shared" si="123"/>
        <v>0.125</v>
      </c>
      <c r="I649" s="26">
        <f t="shared" si="124"/>
        <v>0</v>
      </c>
      <c r="J649" s="27" t="str">
        <f>MID('USH2A e13 (A) - 2ry Str + Mask '!$A$2,E649,F649)</f>
        <v>(.((((((</v>
      </c>
      <c r="K649" s="26">
        <f t="shared" si="125"/>
        <v>0.125</v>
      </c>
      <c r="L649" s="27" t="str">
        <f>MID('USH2A e13 (A) - 2ry Str + Mask '!$D$2,E649,F649)</f>
        <v>(.((((((</v>
      </c>
      <c r="M649" s="26">
        <f t="shared" si="126"/>
        <v>0.125</v>
      </c>
      <c r="N649" s="28">
        <f t="shared" si="127"/>
        <v>0</v>
      </c>
      <c r="O649" s="29" t="str">
        <f t="shared" si="128"/>
        <v>ESE_SC35</v>
      </c>
      <c r="P649" s="29" t="str">
        <f t="shared" si="129"/>
        <v>ESE</v>
      </c>
      <c r="Q649" s="28">
        <f t="shared" si="130"/>
        <v>0</v>
      </c>
      <c r="R649" s="30">
        <f t="shared" si="131"/>
        <v>0</v>
      </c>
    </row>
    <row r="650" spans="1:18" ht="32" customHeight="1" x14ac:dyDescent="0.15">
      <c r="A650" s="20" t="s">
        <v>46</v>
      </c>
      <c r="B650" s="20" t="s">
        <v>2787</v>
      </c>
      <c r="C650" s="20" t="s">
        <v>37</v>
      </c>
      <c r="D650" s="21" t="s">
        <v>2788</v>
      </c>
      <c r="E650" s="22">
        <f t="shared" si="120"/>
        <v>572</v>
      </c>
      <c r="F650" s="23">
        <f t="shared" si="121"/>
        <v>6</v>
      </c>
      <c r="G650" s="24">
        <f t="shared" si="122"/>
        <v>578</v>
      </c>
      <c r="H650" s="25">
        <f t="shared" si="123"/>
        <v>0</v>
      </c>
      <c r="I650" s="26">
        <f t="shared" si="124"/>
        <v>-0.16666666666666666</v>
      </c>
      <c r="J650" s="27" t="str">
        <f>MID('USH2A e13 (A) - 2ry Str + Mask '!$A$2,E650,F650)</f>
        <v>((((((</v>
      </c>
      <c r="K650" s="26">
        <f t="shared" si="125"/>
        <v>0</v>
      </c>
      <c r="L650" s="27" t="str">
        <f>MID('USH2A e13 (A) - 2ry Str + Mask '!$D$2,E650,F650)</f>
        <v>((((((</v>
      </c>
      <c r="M650" s="26">
        <f t="shared" si="126"/>
        <v>0</v>
      </c>
      <c r="N650" s="28">
        <f t="shared" si="127"/>
        <v>0</v>
      </c>
      <c r="O650" s="29" t="str">
        <f t="shared" si="128"/>
        <v>IIE</v>
      </c>
      <c r="P650" s="29" t="str">
        <f t="shared" si="129"/>
        <v>ESS</v>
      </c>
      <c r="Q650" s="28">
        <f t="shared" si="130"/>
        <v>0</v>
      </c>
      <c r="R650" s="30">
        <f t="shared" si="131"/>
        <v>0</v>
      </c>
    </row>
    <row r="651" spans="1:18" ht="32" customHeight="1" x14ac:dyDescent="0.15">
      <c r="A651" s="20" t="s">
        <v>35</v>
      </c>
      <c r="B651" s="20" t="s">
        <v>2789</v>
      </c>
      <c r="C651" s="20" t="s">
        <v>37</v>
      </c>
      <c r="D651" s="21" t="s">
        <v>2790</v>
      </c>
      <c r="E651" s="22">
        <f t="shared" si="120"/>
        <v>574</v>
      </c>
      <c r="F651" s="23">
        <f t="shared" si="121"/>
        <v>6</v>
      </c>
      <c r="G651" s="24">
        <f t="shared" si="122"/>
        <v>580</v>
      </c>
      <c r="H651" s="25">
        <f t="shared" si="123"/>
        <v>0.16666666666666666</v>
      </c>
      <c r="I651" s="26">
        <f t="shared" si="124"/>
        <v>0</v>
      </c>
      <c r="J651" s="27" t="str">
        <f>MID('USH2A e13 (A) - 2ry Str + Mask '!$A$2,E651,F651)</f>
        <v>(((((.</v>
      </c>
      <c r="K651" s="26">
        <f t="shared" si="125"/>
        <v>0.16666666666666666</v>
      </c>
      <c r="L651" s="27" t="str">
        <f>MID('USH2A e13 (A) - 2ry Str + Mask '!$D$2,E651,F651)</f>
        <v>(((((.</v>
      </c>
      <c r="M651" s="26">
        <f t="shared" si="126"/>
        <v>0.16666666666666666</v>
      </c>
      <c r="N651" s="28">
        <f t="shared" si="127"/>
        <v>0</v>
      </c>
      <c r="O651" s="29" t="str">
        <f t="shared" si="128"/>
        <v>EIE</v>
      </c>
      <c r="P651" s="29" t="str">
        <f t="shared" si="129"/>
        <v>ESE</v>
      </c>
      <c r="Q651" s="28">
        <f t="shared" si="130"/>
        <v>0</v>
      </c>
      <c r="R651" s="30">
        <f t="shared" si="131"/>
        <v>0</v>
      </c>
    </row>
    <row r="652" spans="1:18" ht="32" customHeight="1" x14ac:dyDescent="0.15">
      <c r="A652" s="20" t="s">
        <v>35</v>
      </c>
      <c r="B652" s="20" t="s">
        <v>1446</v>
      </c>
      <c r="C652" s="20" t="s">
        <v>37</v>
      </c>
      <c r="D652" s="21" t="s">
        <v>2791</v>
      </c>
      <c r="E652" s="22">
        <f t="shared" si="120"/>
        <v>576</v>
      </c>
      <c r="F652" s="23">
        <f t="shared" si="121"/>
        <v>6</v>
      </c>
      <c r="G652" s="24">
        <f t="shared" si="122"/>
        <v>582</v>
      </c>
      <c r="H652" s="25">
        <f t="shared" si="123"/>
        <v>0.16666666666666666</v>
      </c>
      <c r="I652" s="26">
        <f t="shared" si="124"/>
        <v>0</v>
      </c>
      <c r="J652" s="27" t="str">
        <f>MID('USH2A e13 (A) - 2ry Str + Mask '!$A$2,E652,F652)</f>
        <v>(((...</v>
      </c>
      <c r="K652" s="26">
        <f t="shared" si="125"/>
        <v>0.5</v>
      </c>
      <c r="L652" s="27" t="str">
        <f>MID('USH2A e13 (A) - 2ry Str + Mask '!$D$2,E652,F652)</f>
        <v>(((...</v>
      </c>
      <c r="M652" s="26">
        <f t="shared" si="126"/>
        <v>0.5</v>
      </c>
      <c r="N652" s="28">
        <f t="shared" si="127"/>
        <v>0</v>
      </c>
      <c r="O652" s="29" t="str">
        <f t="shared" si="128"/>
        <v>EIE</v>
      </c>
      <c r="P652" s="29" t="str">
        <f t="shared" si="129"/>
        <v>ESE</v>
      </c>
      <c r="Q652" s="28">
        <f t="shared" si="130"/>
        <v>0</v>
      </c>
      <c r="R652" s="30">
        <f t="shared" si="131"/>
        <v>0</v>
      </c>
    </row>
    <row r="653" spans="1:18" ht="32" customHeight="1" x14ac:dyDescent="0.15">
      <c r="A653" s="20" t="s">
        <v>88</v>
      </c>
      <c r="B653" s="20" t="s">
        <v>2105</v>
      </c>
      <c r="C653" s="20" t="s">
        <v>2106</v>
      </c>
      <c r="D653" s="21" t="s">
        <v>2792</v>
      </c>
      <c r="E653" s="22">
        <f t="shared" si="120"/>
        <v>577</v>
      </c>
      <c r="F653" s="23">
        <f t="shared" si="121"/>
        <v>6</v>
      </c>
      <c r="G653" s="24">
        <f t="shared" si="122"/>
        <v>583</v>
      </c>
      <c r="H653" s="25">
        <f t="shared" si="123"/>
        <v>0.16666666666666666</v>
      </c>
      <c r="I653" s="26">
        <f t="shared" si="124"/>
        <v>0</v>
      </c>
      <c r="J653" s="27" t="str">
        <f>MID('USH2A e13 (A) - 2ry Str + Mask '!$A$2,E653,F653)</f>
        <v>((....</v>
      </c>
      <c r="K653" s="26">
        <f t="shared" si="125"/>
        <v>0.66666666666666663</v>
      </c>
      <c r="L653" s="27" t="str">
        <f>MID('USH2A e13 (A) - 2ry Str + Mask '!$D$2,E653,F653)</f>
        <v>((....</v>
      </c>
      <c r="M653" s="26">
        <f t="shared" si="126"/>
        <v>0.66666666666666663</v>
      </c>
      <c r="N653" s="28">
        <f t="shared" si="127"/>
        <v>0</v>
      </c>
      <c r="O653" s="29" t="str">
        <f t="shared" si="128"/>
        <v>ESE_9G8</v>
      </c>
      <c r="P653" s="29" t="str">
        <f t="shared" si="129"/>
        <v>ESE</v>
      </c>
      <c r="Q653" s="28">
        <f t="shared" si="130"/>
        <v>0</v>
      </c>
      <c r="R653" s="30">
        <f t="shared" si="131"/>
        <v>0</v>
      </c>
    </row>
    <row r="654" spans="1:18" ht="32" customHeight="1" x14ac:dyDescent="0.15">
      <c r="A654" s="20" t="s">
        <v>196</v>
      </c>
      <c r="B654" s="20" t="s">
        <v>2105</v>
      </c>
      <c r="C654" s="20" t="s">
        <v>37</v>
      </c>
      <c r="D654" s="21" t="s">
        <v>2792</v>
      </c>
      <c r="E654" s="22">
        <f t="shared" si="120"/>
        <v>577</v>
      </c>
      <c r="F654" s="23">
        <f t="shared" si="121"/>
        <v>6</v>
      </c>
      <c r="G654" s="24">
        <f t="shared" si="122"/>
        <v>583</v>
      </c>
      <c r="H654" s="25">
        <f t="shared" si="123"/>
        <v>0.16666666666666666</v>
      </c>
      <c r="I654" s="26">
        <f t="shared" si="124"/>
        <v>0</v>
      </c>
      <c r="J654" s="27" t="str">
        <f>MID('USH2A e13 (A) - 2ry Str + Mask '!$A$2,E654,F654)</f>
        <v>((....</v>
      </c>
      <c r="K654" s="26">
        <f t="shared" si="125"/>
        <v>0.66666666666666663</v>
      </c>
      <c r="L654" s="27" t="str">
        <f>MID('USH2A e13 (A) - 2ry Str + Mask '!$D$2,E654,F654)</f>
        <v>((....</v>
      </c>
      <c r="M654" s="26">
        <f t="shared" si="126"/>
        <v>0.66666666666666663</v>
      </c>
      <c r="N654" s="28">
        <f t="shared" si="127"/>
        <v>0</v>
      </c>
      <c r="O654" s="29" t="str">
        <f t="shared" si="128"/>
        <v>RESCUE ESE</v>
      </c>
      <c r="P654" s="29" t="str">
        <f t="shared" si="129"/>
        <v>ESE</v>
      </c>
      <c r="Q654" s="28">
        <f t="shared" si="130"/>
        <v>0</v>
      </c>
      <c r="R654" s="30">
        <f t="shared" si="131"/>
        <v>0</v>
      </c>
    </row>
    <row r="655" spans="1:18" ht="32" customHeight="1" x14ac:dyDescent="0.15">
      <c r="A655" s="20" t="s">
        <v>35</v>
      </c>
      <c r="B655" s="20" t="s">
        <v>2105</v>
      </c>
      <c r="C655" s="20" t="s">
        <v>37</v>
      </c>
      <c r="D655" s="21" t="s">
        <v>2792</v>
      </c>
      <c r="E655" s="22">
        <f t="shared" si="120"/>
        <v>577</v>
      </c>
      <c r="F655" s="23">
        <f t="shared" si="121"/>
        <v>6</v>
      </c>
      <c r="G655" s="24">
        <f t="shared" si="122"/>
        <v>583</v>
      </c>
      <c r="H655" s="25">
        <f t="shared" si="123"/>
        <v>0.16666666666666666</v>
      </c>
      <c r="I655" s="26">
        <f t="shared" si="124"/>
        <v>0</v>
      </c>
      <c r="J655" s="27" t="str">
        <f>MID('USH2A e13 (A) - 2ry Str + Mask '!$A$2,E655,F655)</f>
        <v>((....</v>
      </c>
      <c r="K655" s="26">
        <f t="shared" si="125"/>
        <v>0.66666666666666663</v>
      </c>
      <c r="L655" s="27" t="str">
        <f>MID('USH2A e13 (A) - 2ry Str + Mask '!$D$2,E655,F655)</f>
        <v>((....</v>
      </c>
      <c r="M655" s="26">
        <f t="shared" si="126"/>
        <v>0.66666666666666663</v>
      </c>
      <c r="N655" s="28">
        <f t="shared" si="127"/>
        <v>0</v>
      </c>
      <c r="O655" s="29" t="str">
        <f t="shared" si="128"/>
        <v>EIE</v>
      </c>
      <c r="P655" s="29" t="str">
        <f t="shared" si="129"/>
        <v>ESE</v>
      </c>
      <c r="Q655" s="28">
        <f t="shared" si="130"/>
        <v>0</v>
      </c>
      <c r="R655" s="30">
        <f t="shared" si="131"/>
        <v>0</v>
      </c>
    </row>
    <row r="656" spans="1:18" ht="32" customHeight="1" x14ac:dyDescent="0.15">
      <c r="A656" s="20" t="s">
        <v>46</v>
      </c>
      <c r="B656" s="20" t="s">
        <v>2251</v>
      </c>
      <c r="C656" s="20" t="s">
        <v>37</v>
      </c>
      <c r="D656" s="21" t="s">
        <v>2793</v>
      </c>
      <c r="E656" s="22">
        <f t="shared" si="120"/>
        <v>580</v>
      </c>
      <c r="F656" s="23">
        <f t="shared" si="121"/>
        <v>6</v>
      </c>
      <c r="G656" s="24">
        <f t="shared" si="122"/>
        <v>586</v>
      </c>
      <c r="H656" s="25">
        <f t="shared" si="123"/>
        <v>0</v>
      </c>
      <c r="I656" s="26">
        <f t="shared" si="124"/>
        <v>-0.16666666666666666</v>
      </c>
      <c r="J656" s="27" t="str">
        <f>MID('USH2A e13 (A) - 2ry Str + Mask '!$A$2,E656,F656)</f>
        <v>......</v>
      </c>
      <c r="K656" s="26">
        <f t="shared" si="125"/>
        <v>1</v>
      </c>
      <c r="L656" s="27" t="str">
        <f>MID('USH2A e13 (A) - 2ry Str + Mask '!$D$2,E656,F656)</f>
        <v>......</v>
      </c>
      <c r="M656" s="26">
        <f t="shared" si="126"/>
        <v>1</v>
      </c>
      <c r="N656" s="28">
        <f t="shared" si="127"/>
        <v>0</v>
      </c>
      <c r="O656" s="29" t="str">
        <f t="shared" si="128"/>
        <v>IIE</v>
      </c>
      <c r="P656" s="29" t="str">
        <f t="shared" si="129"/>
        <v>ESS</v>
      </c>
      <c r="Q656" s="28">
        <f t="shared" si="130"/>
        <v>0</v>
      </c>
      <c r="R656" s="30">
        <f t="shared" si="131"/>
        <v>0</v>
      </c>
    </row>
    <row r="657" spans="1:18" ht="32" customHeight="1" x14ac:dyDescent="0.15">
      <c r="A657" s="20" t="s">
        <v>46</v>
      </c>
      <c r="B657" s="20" t="s">
        <v>2794</v>
      </c>
      <c r="C657" s="20" t="s">
        <v>37</v>
      </c>
      <c r="D657" s="21" t="s">
        <v>2795</v>
      </c>
      <c r="E657" s="22">
        <f t="shared" si="120"/>
        <v>581</v>
      </c>
      <c r="F657" s="23">
        <f t="shared" si="121"/>
        <v>6</v>
      </c>
      <c r="G657" s="24">
        <f t="shared" si="122"/>
        <v>587</v>
      </c>
      <c r="H657" s="25">
        <f t="shared" si="123"/>
        <v>0</v>
      </c>
      <c r="I657" s="26">
        <f t="shared" si="124"/>
        <v>-0.16666666666666666</v>
      </c>
      <c r="J657" s="27" t="str">
        <f>MID('USH2A e13 (A) - 2ry Str + Mask '!$A$2,E657,F657)</f>
        <v>......</v>
      </c>
      <c r="K657" s="26">
        <f t="shared" si="125"/>
        <v>1</v>
      </c>
      <c r="L657" s="27" t="str">
        <f>MID('USH2A e13 (A) - 2ry Str + Mask '!$D$2,E657,F657)</f>
        <v>......</v>
      </c>
      <c r="M657" s="26">
        <f t="shared" si="126"/>
        <v>1</v>
      </c>
      <c r="N657" s="28">
        <f t="shared" si="127"/>
        <v>0</v>
      </c>
      <c r="O657" s="29" t="str">
        <f t="shared" si="128"/>
        <v>IIE</v>
      </c>
      <c r="P657" s="29" t="str">
        <f t="shared" si="129"/>
        <v>ESS</v>
      </c>
      <c r="Q657" s="28">
        <f t="shared" si="130"/>
        <v>0</v>
      </c>
      <c r="R657" s="30">
        <f t="shared" si="131"/>
        <v>0</v>
      </c>
    </row>
    <row r="658" spans="1:18" ht="32" customHeight="1" x14ac:dyDescent="0.15">
      <c r="A658" s="20" t="s">
        <v>46</v>
      </c>
      <c r="B658" s="20" t="s">
        <v>1043</v>
      </c>
      <c r="C658" s="20" t="s">
        <v>37</v>
      </c>
      <c r="D658" s="21" t="s">
        <v>2796</v>
      </c>
      <c r="E658" s="22">
        <f t="shared" si="120"/>
        <v>582</v>
      </c>
      <c r="F658" s="23">
        <f t="shared" si="121"/>
        <v>6</v>
      </c>
      <c r="G658" s="24">
        <f t="shared" si="122"/>
        <v>588</v>
      </c>
      <c r="H658" s="25">
        <f t="shared" si="123"/>
        <v>0</v>
      </c>
      <c r="I658" s="26">
        <f t="shared" si="124"/>
        <v>-0.16666666666666666</v>
      </c>
      <c r="J658" s="27" t="str">
        <f>MID('USH2A e13 (A) - 2ry Str + Mask '!$A$2,E658,F658)</f>
        <v>......</v>
      </c>
      <c r="K658" s="26">
        <f t="shared" si="125"/>
        <v>1</v>
      </c>
      <c r="L658" s="27" t="str">
        <f>MID('USH2A e13 (A) - 2ry Str + Mask '!$D$2,E658,F658)</f>
        <v>......</v>
      </c>
      <c r="M658" s="26">
        <f t="shared" si="126"/>
        <v>1</v>
      </c>
      <c r="N658" s="28">
        <f t="shared" si="127"/>
        <v>0</v>
      </c>
      <c r="O658" s="29" t="str">
        <f t="shared" si="128"/>
        <v>IIE</v>
      </c>
      <c r="P658" s="29" t="str">
        <f t="shared" si="129"/>
        <v>ESS</v>
      </c>
      <c r="Q658" s="28">
        <f t="shared" si="130"/>
        <v>0</v>
      </c>
      <c r="R658" s="30">
        <f t="shared" si="131"/>
        <v>0</v>
      </c>
    </row>
    <row r="659" spans="1:18" ht="44" customHeight="1" x14ac:dyDescent="0.15">
      <c r="A659" s="20" t="s">
        <v>54</v>
      </c>
      <c r="B659" s="20" t="s">
        <v>2797</v>
      </c>
      <c r="C659" s="20" t="s">
        <v>2798</v>
      </c>
      <c r="D659" s="21" t="s">
        <v>2799</v>
      </c>
      <c r="E659" s="22">
        <f t="shared" si="120"/>
        <v>583</v>
      </c>
      <c r="F659" s="23">
        <f t="shared" si="121"/>
        <v>7</v>
      </c>
      <c r="G659" s="24">
        <f t="shared" si="122"/>
        <v>590</v>
      </c>
      <c r="H659" s="25">
        <f t="shared" si="123"/>
        <v>0.14285714285714285</v>
      </c>
      <c r="I659" s="26">
        <f t="shared" si="124"/>
        <v>0</v>
      </c>
      <c r="J659" s="27" t="str">
        <f>MID('USH2A e13 (A) - 2ry Str + Mask '!$A$2,E659,F659)</f>
        <v>......(</v>
      </c>
      <c r="K659" s="26">
        <f t="shared" si="125"/>
        <v>0.8571428571428571</v>
      </c>
      <c r="L659" s="27" t="str">
        <f>MID('USH2A e13 (A) - 2ry Str + Mask '!$D$2,E659,F659)</f>
        <v>......(</v>
      </c>
      <c r="M659" s="26">
        <f t="shared" si="126"/>
        <v>0.8571428571428571</v>
      </c>
      <c r="N659" s="28">
        <f t="shared" si="127"/>
        <v>0</v>
      </c>
      <c r="O659" s="29" t="str">
        <f t="shared" si="128"/>
        <v>ESE_SRp40</v>
      </c>
      <c r="P659" s="29" t="str">
        <f t="shared" si="129"/>
        <v>ESE</v>
      </c>
      <c r="Q659" s="28">
        <f t="shared" si="130"/>
        <v>0</v>
      </c>
      <c r="R659" s="30">
        <f t="shared" si="131"/>
        <v>0</v>
      </c>
    </row>
    <row r="660" spans="1:18" ht="32" customHeight="1" x14ac:dyDescent="0.15">
      <c r="A660" s="20" t="s">
        <v>35</v>
      </c>
      <c r="B660" s="20" t="s">
        <v>2678</v>
      </c>
      <c r="C660" s="20" t="s">
        <v>37</v>
      </c>
      <c r="D660" s="21" t="s">
        <v>2800</v>
      </c>
      <c r="E660" s="22">
        <f t="shared" si="120"/>
        <v>585</v>
      </c>
      <c r="F660" s="23">
        <f t="shared" si="121"/>
        <v>6</v>
      </c>
      <c r="G660" s="24">
        <f t="shared" si="122"/>
        <v>591</v>
      </c>
      <c r="H660" s="25">
        <f t="shared" si="123"/>
        <v>0.16666666666666666</v>
      </c>
      <c r="I660" s="26">
        <f t="shared" si="124"/>
        <v>0</v>
      </c>
      <c r="J660" s="27" t="str">
        <f>MID('USH2A e13 (A) - 2ry Str + Mask '!$A$2,E660,F660)</f>
        <v>....((</v>
      </c>
      <c r="K660" s="26">
        <f t="shared" si="125"/>
        <v>0.66666666666666663</v>
      </c>
      <c r="L660" s="27" t="str">
        <f>MID('USH2A e13 (A) - 2ry Str + Mask '!$D$2,E660,F660)</f>
        <v>....((</v>
      </c>
      <c r="M660" s="26">
        <f t="shared" si="126"/>
        <v>0.66666666666666663</v>
      </c>
      <c r="N660" s="28">
        <f t="shared" si="127"/>
        <v>0</v>
      </c>
      <c r="O660" s="29" t="str">
        <f t="shared" si="128"/>
        <v>EIE</v>
      </c>
      <c r="P660" s="29" t="str">
        <f t="shared" si="129"/>
        <v>ESE</v>
      </c>
      <c r="Q660" s="28">
        <f t="shared" si="130"/>
        <v>0</v>
      </c>
      <c r="R660" s="30">
        <f t="shared" si="131"/>
        <v>0</v>
      </c>
    </row>
    <row r="661" spans="1:18" ht="32" customHeight="1" x14ac:dyDescent="0.15">
      <c r="A661" s="20" t="s">
        <v>35</v>
      </c>
      <c r="B661" s="20" t="s">
        <v>2801</v>
      </c>
      <c r="C661" s="20" t="s">
        <v>37</v>
      </c>
      <c r="D661" s="21" t="s">
        <v>2802</v>
      </c>
      <c r="E661" s="22">
        <f t="shared" si="120"/>
        <v>586</v>
      </c>
      <c r="F661" s="23">
        <f t="shared" si="121"/>
        <v>6</v>
      </c>
      <c r="G661" s="24">
        <f t="shared" si="122"/>
        <v>592</v>
      </c>
      <c r="H661" s="25">
        <f t="shared" si="123"/>
        <v>0.16666666666666666</v>
      </c>
      <c r="I661" s="26">
        <f t="shared" si="124"/>
        <v>0</v>
      </c>
      <c r="J661" s="27" t="str">
        <f>MID('USH2A e13 (A) - 2ry Str + Mask '!$A$2,E661,F661)</f>
        <v>...(((</v>
      </c>
      <c r="K661" s="26">
        <f t="shared" si="125"/>
        <v>0.5</v>
      </c>
      <c r="L661" s="27" t="str">
        <f>MID('USH2A e13 (A) - 2ry Str + Mask '!$D$2,E661,F661)</f>
        <v>...(((</v>
      </c>
      <c r="M661" s="26">
        <f t="shared" si="126"/>
        <v>0.5</v>
      </c>
      <c r="N661" s="28">
        <f t="shared" si="127"/>
        <v>0</v>
      </c>
      <c r="O661" s="29" t="str">
        <f t="shared" si="128"/>
        <v>EIE</v>
      </c>
      <c r="P661" s="29" t="str">
        <f t="shared" si="129"/>
        <v>ESE</v>
      </c>
      <c r="Q661" s="28">
        <f t="shared" si="130"/>
        <v>0</v>
      </c>
      <c r="R661" s="30">
        <f t="shared" si="131"/>
        <v>0</v>
      </c>
    </row>
    <row r="662" spans="1:18" ht="44" customHeight="1" x14ac:dyDescent="0.15">
      <c r="A662" s="20" t="s">
        <v>49</v>
      </c>
      <c r="B662" s="20" t="s">
        <v>2803</v>
      </c>
      <c r="C662" s="20" t="s">
        <v>2804</v>
      </c>
      <c r="D662" s="21" t="s">
        <v>2802</v>
      </c>
      <c r="E662" s="22">
        <f t="shared" si="120"/>
        <v>586</v>
      </c>
      <c r="F662" s="23">
        <f t="shared" si="121"/>
        <v>8</v>
      </c>
      <c r="G662" s="24">
        <f t="shared" si="122"/>
        <v>594</v>
      </c>
      <c r="H662" s="25">
        <f t="shared" si="123"/>
        <v>0.125</v>
      </c>
      <c r="I662" s="26">
        <f t="shared" si="124"/>
        <v>0</v>
      </c>
      <c r="J662" s="27" t="str">
        <f>MID('USH2A e13 (A) - 2ry Str + Mask '!$A$2,E662,F662)</f>
        <v>...((((.</v>
      </c>
      <c r="K662" s="26">
        <f t="shared" si="125"/>
        <v>0.5</v>
      </c>
      <c r="L662" s="27" t="str">
        <f>MID('USH2A e13 (A) - 2ry Str + Mask '!$D$2,E662,F662)</f>
        <v>...((((.</v>
      </c>
      <c r="M662" s="26">
        <f t="shared" si="126"/>
        <v>0.5</v>
      </c>
      <c r="N662" s="28">
        <f t="shared" si="127"/>
        <v>0</v>
      </c>
      <c r="O662" s="29" t="str">
        <f t="shared" si="128"/>
        <v>ESE_SC35</v>
      </c>
      <c r="P662" s="29" t="str">
        <f t="shared" si="129"/>
        <v>ESE</v>
      </c>
      <c r="Q662" s="28">
        <f t="shared" si="130"/>
        <v>0</v>
      </c>
      <c r="R662" s="30">
        <f t="shared" si="131"/>
        <v>0</v>
      </c>
    </row>
    <row r="663" spans="1:18" ht="32" customHeight="1" x14ac:dyDescent="0.15">
      <c r="A663" s="20" t="s">
        <v>795</v>
      </c>
      <c r="B663" s="20" t="s">
        <v>2805</v>
      </c>
      <c r="C663" s="20" t="s">
        <v>976</v>
      </c>
      <c r="D663" s="21" t="s">
        <v>2806</v>
      </c>
      <c r="E663" s="22">
        <f t="shared" si="120"/>
        <v>587</v>
      </c>
      <c r="F663" s="23">
        <f t="shared" si="121"/>
        <v>5</v>
      </c>
      <c r="G663" s="24">
        <f t="shared" si="122"/>
        <v>592</v>
      </c>
      <c r="H663" s="25">
        <f t="shared" si="123"/>
        <v>0.2</v>
      </c>
      <c r="I663" s="26">
        <f t="shared" si="124"/>
        <v>0</v>
      </c>
      <c r="J663" s="27" t="str">
        <f>MID('USH2A e13 (A) - 2ry Str + Mask '!$A$2,E663,F663)</f>
        <v>..(((</v>
      </c>
      <c r="K663" s="26">
        <f t="shared" si="125"/>
        <v>0.4</v>
      </c>
      <c r="L663" s="27" t="str">
        <f>MID('USH2A e13 (A) - 2ry Str + Mask '!$D$2,E663,F663)</f>
        <v>..(((</v>
      </c>
      <c r="M663" s="26">
        <f t="shared" si="126"/>
        <v>0.4</v>
      </c>
      <c r="N663" s="28">
        <f t="shared" si="127"/>
        <v>0</v>
      </c>
      <c r="O663" s="29" t="str">
        <f t="shared" si="128"/>
        <v>ESE_Tra2</v>
      </c>
      <c r="P663" s="29" t="str">
        <f t="shared" si="129"/>
        <v>ESE</v>
      </c>
      <c r="Q663" s="28">
        <f t="shared" si="130"/>
        <v>0</v>
      </c>
      <c r="R663" s="30">
        <f t="shared" si="131"/>
        <v>0</v>
      </c>
    </row>
    <row r="664" spans="1:18" ht="44" customHeight="1" x14ac:dyDescent="0.15">
      <c r="A664" s="20" t="s">
        <v>54</v>
      </c>
      <c r="B664" s="20" t="s">
        <v>117</v>
      </c>
      <c r="C664" s="20" t="s">
        <v>118</v>
      </c>
      <c r="D664" s="21" t="s">
        <v>2807</v>
      </c>
      <c r="E664" s="22">
        <f t="shared" si="120"/>
        <v>588</v>
      </c>
      <c r="F664" s="23">
        <f t="shared" si="121"/>
        <v>7</v>
      </c>
      <c r="G664" s="24">
        <f t="shared" si="122"/>
        <v>595</v>
      </c>
      <c r="H664" s="25">
        <f t="shared" si="123"/>
        <v>0.14285714285714285</v>
      </c>
      <c r="I664" s="26">
        <f t="shared" si="124"/>
        <v>0</v>
      </c>
      <c r="J664" s="27" t="str">
        <f>MID('USH2A e13 (A) - 2ry Str + Mask '!$A$2,E664,F664)</f>
        <v>.((((..</v>
      </c>
      <c r="K664" s="26">
        <f t="shared" si="125"/>
        <v>0.42857142857142855</v>
      </c>
      <c r="L664" s="27" t="str">
        <f>MID('USH2A e13 (A) - 2ry Str + Mask '!$D$2,E664,F664)</f>
        <v>.((((..</v>
      </c>
      <c r="M664" s="26">
        <f t="shared" si="126"/>
        <v>0.42857142857142855</v>
      </c>
      <c r="N664" s="28">
        <f t="shared" si="127"/>
        <v>0</v>
      </c>
      <c r="O664" s="29" t="str">
        <f t="shared" si="128"/>
        <v>ESE_SRp40</v>
      </c>
      <c r="P664" s="29" t="str">
        <f t="shared" si="129"/>
        <v>ESE</v>
      </c>
      <c r="Q664" s="28">
        <f t="shared" si="130"/>
        <v>0</v>
      </c>
      <c r="R664" s="30">
        <f t="shared" si="131"/>
        <v>0</v>
      </c>
    </row>
    <row r="665" spans="1:18" ht="44" customHeight="1" x14ac:dyDescent="0.15">
      <c r="A665" s="20" t="s">
        <v>24</v>
      </c>
      <c r="B665" s="20" t="s">
        <v>2808</v>
      </c>
      <c r="C665" s="20" t="s">
        <v>2035</v>
      </c>
      <c r="D665" s="21" t="s">
        <v>2809</v>
      </c>
      <c r="E665" s="22">
        <f t="shared" si="120"/>
        <v>590</v>
      </c>
      <c r="F665" s="23">
        <f t="shared" si="121"/>
        <v>8</v>
      </c>
      <c r="G665" s="24">
        <f t="shared" si="122"/>
        <v>598</v>
      </c>
      <c r="H665" s="25">
        <f t="shared" si="123"/>
        <v>0</v>
      </c>
      <c r="I665" s="26">
        <f t="shared" si="124"/>
        <v>-0.125</v>
      </c>
      <c r="J665" s="27" t="str">
        <f>MID('USH2A e13 (A) - 2ry Str + Mask '!$A$2,E665,F665)</f>
        <v>(((..((.</v>
      </c>
      <c r="K665" s="26">
        <f t="shared" si="125"/>
        <v>0.375</v>
      </c>
      <c r="L665" s="27" t="str">
        <f>MID('USH2A e13 (A) - 2ry Str + Mask '!$D$2,E665,F665)</f>
        <v>(((..((.</v>
      </c>
      <c r="M665" s="26">
        <f t="shared" si="126"/>
        <v>0.375</v>
      </c>
      <c r="N665" s="28">
        <f t="shared" si="127"/>
        <v>0</v>
      </c>
      <c r="O665" s="29" t="str">
        <f t="shared" si="128"/>
        <v>Sironi_motif3</v>
      </c>
      <c r="P665" s="29" t="str">
        <f t="shared" si="129"/>
        <v>ESS</v>
      </c>
      <c r="Q665" s="28">
        <f t="shared" si="130"/>
        <v>0</v>
      </c>
      <c r="R665" s="30">
        <f t="shared" si="131"/>
        <v>0</v>
      </c>
    </row>
    <row r="666" spans="1:18" ht="44" customHeight="1" x14ac:dyDescent="0.15">
      <c r="A666" s="20" t="s">
        <v>42</v>
      </c>
      <c r="B666" s="20" t="s">
        <v>1950</v>
      </c>
      <c r="C666" s="20" t="s">
        <v>1503</v>
      </c>
      <c r="D666" s="21" t="s">
        <v>2810</v>
      </c>
      <c r="E666" s="22">
        <f t="shared" si="120"/>
        <v>591</v>
      </c>
      <c r="F666" s="23">
        <f t="shared" si="121"/>
        <v>7</v>
      </c>
      <c r="G666" s="24">
        <f t="shared" si="122"/>
        <v>598</v>
      </c>
      <c r="H666" s="25">
        <f t="shared" si="123"/>
        <v>0.14285714285714285</v>
      </c>
      <c r="I666" s="26">
        <f t="shared" si="124"/>
        <v>0</v>
      </c>
      <c r="J666" s="27" t="str">
        <f>MID('USH2A e13 (A) - 2ry Str + Mask '!$A$2,E666,F666)</f>
        <v>((..((.</v>
      </c>
      <c r="K666" s="26">
        <f t="shared" si="125"/>
        <v>0.42857142857142855</v>
      </c>
      <c r="L666" s="27" t="str">
        <f>MID('USH2A e13 (A) - 2ry Str + Mask '!$D$2,E666,F666)</f>
        <v>((..((.</v>
      </c>
      <c r="M666" s="26">
        <f t="shared" si="126"/>
        <v>0.42857142857142855</v>
      </c>
      <c r="N666" s="28">
        <f t="shared" si="127"/>
        <v>0</v>
      </c>
      <c r="O666" s="29" t="str">
        <f t="shared" si="128"/>
        <v>ESE_ASFB</v>
      </c>
      <c r="P666" s="29" t="str">
        <f t="shared" si="129"/>
        <v>ESE</v>
      </c>
      <c r="Q666" s="28">
        <f t="shared" si="130"/>
        <v>0</v>
      </c>
      <c r="R666" s="30">
        <f t="shared" si="131"/>
        <v>0</v>
      </c>
    </row>
    <row r="667" spans="1:18" ht="32" customHeight="1" x14ac:dyDescent="0.15">
      <c r="A667" s="20" t="s">
        <v>35</v>
      </c>
      <c r="B667" s="20" t="s">
        <v>102</v>
      </c>
      <c r="C667" s="20" t="s">
        <v>37</v>
      </c>
      <c r="D667" s="21" t="s">
        <v>2811</v>
      </c>
      <c r="E667" s="22">
        <f t="shared" si="120"/>
        <v>593</v>
      </c>
      <c r="F667" s="23">
        <f t="shared" si="121"/>
        <v>6</v>
      </c>
      <c r="G667" s="24">
        <f t="shared" si="122"/>
        <v>599</v>
      </c>
      <c r="H667" s="25">
        <f t="shared" si="123"/>
        <v>0.16666666666666666</v>
      </c>
      <c r="I667" s="26">
        <f t="shared" si="124"/>
        <v>0</v>
      </c>
      <c r="J667" s="27" t="str">
        <f>MID('USH2A e13 (A) - 2ry Str + Mask '!$A$2,E667,F667)</f>
        <v>..((..</v>
      </c>
      <c r="K667" s="26">
        <f t="shared" si="125"/>
        <v>0.66666666666666663</v>
      </c>
      <c r="L667" s="27" t="str">
        <f>MID('USH2A e13 (A) - 2ry Str + Mask '!$D$2,E667,F667)</f>
        <v>..((..</v>
      </c>
      <c r="M667" s="26">
        <f t="shared" si="126"/>
        <v>0.66666666666666663</v>
      </c>
      <c r="N667" s="28">
        <f t="shared" si="127"/>
        <v>0</v>
      </c>
      <c r="O667" s="29" t="str">
        <f t="shared" si="128"/>
        <v>EIE</v>
      </c>
      <c r="P667" s="29" t="str">
        <f t="shared" si="129"/>
        <v>ESE</v>
      </c>
      <c r="Q667" s="28">
        <f t="shared" si="130"/>
        <v>0</v>
      </c>
      <c r="R667" s="30">
        <f t="shared" si="131"/>
        <v>0</v>
      </c>
    </row>
    <row r="668" spans="1:18" ht="32" customHeight="1" x14ac:dyDescent="0.15">
      <c r="A668" s="20" t="s">
        <v>35</v>
      </c>
      <c r="B668" s="20" t="s">
        <v>663</v>
      </c>
      <c r="C668" s="20" t="s">
        <v>37</v>
      </c>
      <c r="D668" s="21" t="s">
        <v>2812</v>
      </c>
      <c r="E668" s="22">
        <f t="shared" si="120"/>
        <v>594</v>
      </c>
      <c r="F668" s="23">
        <f t="shared" si="121"/>
        <v>6</v>
      </c>
      <c r="G668" s="24">
        <f t="shared" si="122"/>
        <v>600</v>
      </c>
      <c r="H668" s="25">
        <f t="shared" si="123"/>
        <v>0.16666666666666666</v>
      </c>
      <c r="I668" s="26">
        <f t="shared" si="124"/>
        <v>0</v>
      </c>
      <c r="J668" s="27" t="str">
        <f>MID('USH2A e13 (A) - 2ry Str + Mask '!$A$2,E668,F668)</f>
        <v>.((...</v>
      </c>
      <c r="K668" s="26">
        <f t="shared" si="125"/>
        <v>0.66666666666666663</v>
      </c>
      <c r="L668" s="27" t="str">
        <f>MID('USH2A e13 (A) - 2ry Str + Mask '!$D$2,E668,F668)</f>
        <v>.((...</v>
      </c>
      <c r="M668" s="26">
        <f t="shared" si="126"/>
        <v>0.66666666666666663</v>
      </c>
      <c r="N668" s="28">
        <f t="shared" si="127"/>
        <v>0</v>
      </c>
      <c r="O668" s="29" t="str">
        <f t="shared" si="128"/>
        <v>EIE</v>
      </c>
      <c r="P668" s="29" t="str">
        <f t="shared" si="129"/>
        <v>ESE</v>
      </c>
      <c r="Q668" s="28">
        <f t="shared" si="130"/>
        <v>0</v>
      </c>
      <c r="R668" s="30">
        <f t="shared" si="131"/>
        <v>0</v>
      </c>
    </row>
    <row r="669" spans="1:18" ht="44" customHeight="1" x14ac:dyDescent="0.15">
      <c r="A669" s="20" t="s">
        <v>58</v>
      </c>
      <c r="B669" s="20" t="s">
        <v>2813</v>
      </c>
      <c r="C669" s="20" t="s">
        <v>2814</v>
      </c>
      <c r="D669" s="21" t="s">
        <v>2812</v>
      </c>
      <c r="E669" s="22">
        <f t="shared" si="120"/>
        <v>594</v>
      </c>
      <c r="F669" s="23">
        <f t="shared" si="121"/>
        <v>8</v>
      </c>
      <c r="G669" s="24">
        <f t="shared" si="122"/>
        <v>602</v>
      </c>
      <c r="H669" s="25">
        <f t="shared" si="123"/>
        <v>0</v>
      </c>
      <c r="I669" s="26">
        <f t="shared" si="124"/>
        <v>-0.125</v>
      </c>
      <c r="J669" s="27" t="str">
        <f>MID('USH2A e13 (A) - 2ry Str + Mask '!$A$2,E669,F669)</f>
        <v>.((....)</v>
      </c>
      <c r="K669" s="26">
        <f t="shared" si="125"/>
        <v>0.625</v>
      </c>
      <c r="L669" s="27" t="str">
        <f>MID('USH2A e13 (A) - 2ry Str + Mask '!$D$2,E669,F669)</f>
        <v>.((....)</v>
      </c>
      <c r="M669" s="26">
        <f t="shared" si="126"/>
        <v>0.625</v>
      </c>
      <c r="N669" s="28">
        <f t="shared" si="127"/>
        <v>0</v>
      </c>
      <c r="O669" s="29" t="str">
        <f t="shared" si="128"/>
        <v>Sironi_motif1</v>
      </c>
      <c r="P669" s="29" t="str">
        <f t="shared" si="129"/>
        <v>ESS</v>
      </c>
      <c r="Q669" s="28">
        <f t="shared" si="130"/>
        <v>0</v>
      </c>
      <c r="R669" s="30">
        <f t="shared" si="131"/>
        <v>0</v>
      </c>
    </row>
    <row r="670" spans="1:18" ht="32" customHeight="1" x14ac:dyDescent="0.15">
      <c r="A670" s="20" t="s">
        <v>35</v>
      </c>
      <c r="B670" s="20" t="s">
        <v>2815</v>
      </c>
      <c r="C670" s="20" t="s">
        <v>37</v>
      </c>
      <c r="D670" s="21" t="s">
        <v>2816</v>
      </c>
      <c r="E670" s="22">
        <f t="shared" si="120"/>
        <v>595</v>
      </c>
      <c r="F670" s="23">
        <f t="shared" si="121"/>
        <v>6</v>
      </c>
      <c r="G670" s="24">
        <f t="shared" si="122"/>
        <v>601</v>
      </c>
      <c r="H670" s="25">
        <f t="shared" si="123"/>
        <v>0.16666666666666666</v>
      </c>
      <c r="I670" s="26">
        <f t="shared" si="124"/>
        <v>0</v>
      </c>
      <c r="J670" s="27" t="str">
        <f>MID('USH2A e13 (A) - 2ry Str + Mask '!$A$2,E670,F670)</f>
        <v>((....</v>
      </c>
      <c r="K670" s="26">
        <f t="shared" si="125"/>
        <v>0.66666666666666663</v>
      </c>
      <c r="L670" s="27" t="str">
        <f>MID('USH2A e13 (A) - 2ry Str + Mask '!$D$2,E670,F670)</f>
        <v>((....</v>
      </c>
      <c r="M670" s="26">
        <f t="shared" si="126"/>
        <v>0.66666666666666663</v>
      </c>
      <c r="N670" s="28">
        <f t="shared" si="127"/>
        <v>0</v>
      </c>
      <c r="O670" s="29" t="str">
        <f t="shared" si="128"/>
        <v>EIE</v>
      </c>
      <c r="P670" s="29" t="str">
        <f t="shared" si="129"/>
        <v>ESE</v>
      </c>
      <c r="Q670" s="28">
        <f t="shared" si="130"/>
        <v>0</v>
      </c>
      <c r="R670" s="30">
        <f t="shared" si="131"/>
        <v>0</v>
      </c>
    </row>
    <row r="671" spans="1:18" ht="32" customHeight="1" x14ac:dyDescent="0.15">
      <c r="A671" s="20" t="s">
        <v>39</v>
      </c>
      <c r="B671" s="20" t="s">
        <v>2817</v>
      </c>
      <c r="C671" s="20" t="s">
        <v>2688</v>
      </c>
      <c r="D671" s="21" t="s">
        <v>2816</v>
      </c>
      <c r="E671" s="22">
        <f t="shared" si="120"/>
        <v>595</v>
      </c>
      <c r="F671" s="23">
        <f t="shared" si="121"/>
        <v>7</v>
      </c>
      <c r="G671" s="24">
        <f t="shared" si="122"/>
        <v>602</v>
      </c>
      <c r="H671" s="25">
        <f t="shared" si="123"/>
        <v>0.14285714285714285</v>
      </c>
      <c r="I671" s="26">
        <f t="shared" si="124"/>
        <v>0</v>
      </c>
      <c r="J671" s="27" t="str">
        <f>MID('USH2A e13 (A) - 2ry Str + Mask '!$A$2,E671,F671)</f>
        <v>((....)</v>
      </c>
      <c r="K671" s="26">
        <f t="shared" si="125"/>
        <v>0.5714285714285714</v>
      </c>
      <c r="L671" s="27" t="str">
        <f>MID('USH2A e13 (A) - 2ry Str + Mask '!$D$2,E671,F671)</f>
        <v>((....)</v>
      </c>
      <c r="M671" s="26">
        <f t="shared" si="126"/>
        <v>0.5714285714285714</v>
      </c>
      <c r="N671" s="28">
        <f t="shared" si="127"/>
        <v>0</v>
      </c>
      <c r="O671" s="29" t="str">
        <f t="shared" si="128"/>
        <v>ESE_ASF</v>
      </c>
      <c r="P671" s="29" t="str">
        <f t="shared" si="129"/>
        <v>ESE</v>
      </c>
      <c r="Q671" s="28">
        <f t="shared" si="130"/>
        <v>0</v>
      </c>
      <c r="R671" s="30">
        <f t="shared" si="131"/>
        <v>0</v>
      </c>
    </row>
    <row r="672" spans="1:18" ht="44" customHeight="1" x14ac:dyDescent="0.15">
      <c r="A672" s="20" t="s">
        <v>42</v>
      </c>
      <c r="B672" s="20" t="s">
        <v>2817</v>
      </c>
      <c r="C672" s="20" t="s">
        <v>377</v>
      </c>
      <c r="D672" s="21" t="s">
        <v>2816</v>
      </c>
      <c r="E672" s="22">
        <f t="shared" si="120"/>
        <v>595</v>
      </c>
      <c r="F672" s="23">
        <f t="shared" si="121"/>
        <v>7</v>
      </c>
      <c r="G672" s="24">
        <f t="shared" si="122"/>
        <v>602</v>
      </c>
      <c r="H672" s="25">
        <f t="shared" si="123"/>
        <v>0.14285714285714285</v>
      </c>
      <c r="I672" s="26">
        <f t="shared" si="124"/>
        <v>0</v>
      </c>
      <c r="J672" s="27" t="str">
        <f>MID('USH2A e13 (A) - 2ry Str + Mask '!$A$2,E672,F672)</f>
        <v>((....)</v>
      </c>
      <c r="K672" s="26">
        <f t="shared" si="125"/>
        <v>0.5714285714285714</v>
      </c>
      <c r="L672" s="27" t="str">
        <f>MID('USH2A e13 (A) - 2ry Str + Mask '!$D$2,E672,F672)</f>
        <v>((....)</v>
      </c>
      <c r="M672" s="26">
        <f t="shared" si="126"/>
        <v>0.5714285714285714</v>
      </c>
      <c r="N672" s="28">
        <f t="shared" si="127"/>
        <v>0</v>
      </c>
      <c r="O672" s="29" t="str">
        <f t="shared" si="128"/>
        <v>ESE_ASFB</v>
      </c>
      <c r="P672" s="29" t="str">
        <f t="shared" si="129"/>
        <v>ESE</v>
      </c>
      <c r="Q672" s="28">
        <f t="shared" si="130"/>
        <v>0</v>
      </c>
      <c r="R672" s="30">
        <f t="shared" si="131"/>
        <v>0</v>
      </c>
    </row>
    <row r="673" spans="1:18" ht="32" customHeight="1" x14ac:dyDescent="0.15">
      <c r="A673" s="20" t="s">
        <v>196</v>
      </c>
      <c r="B673" s="20" t="s">
        <v>2440</v>
      </c>
      <c r="C673" s="20" t="s">
        <v>37</v>
      </c>
      <c r="D673" s="21" t="s">
        <v>2818</v>
      </c>
      <c r="E673" s="22">
        <f t="shared" si="120"/>
        <v>596</v>
      </c>
      <c r="F673" s="23">
        <f t="shared" si="121"/>
        <v>6</v>
      </c>
      <c r="G673" s="24">
        <f t="shared" si="122"/>
        <v>602</v>
      </c>
      <c r="H673" s="25">
        <f t="shared" si="123"/>
        <v>0.16666666666666666</v>
      </c>
      <c r="I673" s="26">
        <f t="shared" si="124"/>
        <v>0</v>
      </c>
      <c r="J673" s="27" t="str">
        <f>MID('USH2A e13 (A) - 2ry Str + Mask '!$A$2,E673,F673)</f>
        <v>(....)</v>
      </c>
      <c r="K673" s="26">
        <f t="shared" si="125"/>
        <v>0.66666666666666663</v>
      </c>
      <c r="L673" s="27" t="str">
        <f>MID('USH2A e13 (A) - 2ry Str + Mask '!$D$2,E673,F673)</f>
        <v>(....)</v>
      </c>
      <c r="M673" s="26">
        <f t="shared" si="126"/>
        <v>0.66666666666666663</v>
      </c>
      <c r="N673" s="28">
        <f t="shared" si="127"/>
        <v>0</v>
      </c>
      <c r="O673" s="29" t="str">
        <f t="shared" si="128"/>
        <v>RESCUE ESE</v>
      </c>
      <c r="P673" s="29" t="str">
        <f t="shared" si="129"/>
        <v>ESE</v>
      </c>
      <c r="Q673" s="28">
        <f t="shared" si="130"/>
        <v>0</v>
      </c>
      <c r="R673" s="30">
        <f t="shared" si="131"/>
        <v>0</v>
      </c>
    </row>
    <row r="674" spans="1:18" ht="32" customHeight="1" x14ac:dyDescent="0.15">
      <c r="A674" s="20" t="s">
        <v>46</v>
      </c>
      <c r="B674" s="20" t="s">
        <v>2440</v>
      </c>
      <c r="C674" s="20" t="s">
        <v>37</v>
      </c>
      <c r="D674" s="21" t="s">
        <v>2818</v>
      </c>
      <c r="E674" s="22">
        <f t="shared" si="120"/>
        <v>596</v>
      </c>
      <c r="F674" s="23">
        <f t="shared" si="121"/>
        <v>6</v>
      </c>
      <c r="G674" s="24">
        <f t="shared" si="122"/>
        <v>602</v>
      </c>
      <c r="H674" s="25">
        <f t="shared" si="123"/>
        <v>0</v>
      </c>
      <c r="I674" s="26">
        <f t="shared" si="124"/>
        <v>-0.16666666666666666</v>
      </c>
      <c r="J674" s="27" t="str">
        <f>MID('USH2A e13 (A) - 2ry Str + Mask '!$A$2,E674,F674)</f>
        <v>(....)</v>
      </c>
      <c r="K674" s="26">
        <f t="shared" si="125"/>
        <v>0.66666666666666663</v>
      </c>
      <c r="L674" s="27" t="str">
        <f>MID('USH2A e13 (A) - 2ry Str + Mask '!$D$2,E674,F674)</f>
        <v>(....)</v>
      </c>
      <c r="M674" s="26">
        <f t="shared" si="126"/>
        <v>0.66666666666666663</v>
      </c>
      <c r="N674" s="28">
        <f t="shared" si="127"/>
        <v>0</v>
      </c>
      <c r="O674" s="29" t="str">
        <f t="shared" si="128"/>
        <v>IIE</v>
      </c>
      <c r="P674" s="29" t="str">
        <f t="shared" si="129"/>
        <v>ESS</v>
      </c>
      <c r="Q674" s="28">
        <f t="shared" si="130"/>
        <v>0</v>
      </c>
      <c r="R674" s="30">
        <f t="shared" si="131"/>
        <v>0</v>
      </c>
    </row>
    <row r="675" spans="1:18" ht="44" customHeight="1" x14ac:dyDescent="0.15">
      <c r="A675" s="20" t="s">
        <v>69</v>
      </c>
      <c r="B675" s="20" t="s">
        <v>2819</v>
      </c>
      <c r="C675" s="20" t="s">
        <v>2820</v>
      </c>
      <c r="D675" s="21" t="s">
        <v>2818</v>
      </c>
      <c r="E675" s="22">
        <f t="shared" si="120"/>
        <v>596</v>
      </c>
      <c r="F675" s="23">
        <f t="shared" si="121"/>
        <v>7</v>
      </c>
      <c r="G675" s="24">
        <f t="shared" si="122"/>
        <v>603</v>
      </c>
      <c r="H675" s="25">
        <f t="shared" si="123"/>
        <v>0</v>
      </c>
      <c r="I675" s="26">
        <f t="shared" si="124"/>
        <v>-0.14285714285714285</v>
      </c>
      <c r="J675" s="27" t="str">
        <f>MID('USH2A e13 (A) - 2ry Str + Mask '!$A$2,E675,F675)</f>
        <v>(....))</v>
      </c>
      <c r="K675" s="26">
        <f t="shared" si="125"/>
        <v>0.5714285714285714</v>
      </c>
      <c r="L675" s="27" t="str">
        <f>MID('USH2A e13 (A) - 2ry Str + Mask '!$D$2,E675,F675)</f>
        <v>(....))</v>
      </c>
      <c r="M675" s="26">
        <f t="shared" si="126"/>
        <v>0.5714285714285714</v>
      </c>
      <c r="N675" s="28">
        <f t="shared" si="127"/>
        <v>0</v>
      </c>
      <c r="O675" s="29" t="str">
        <f t="shared" si="128"/>
        <v>Sironi_motif2</v>
      </c>
      <c r="P675" s="29" t="str">
        <f t="shared" si="129"/>
        <v>ESS</v>
      </c>
      <c r="Q675" s="28">
        <f t="shared" si="130"/>
        <v>0</v>
      </c>
      <c r="R675" s="30">
        <f t="shared" si="131"/>
        <v>0</v>
      </c>
    </row>
    <row r="676" spans="1:18" ht="32" customHeight="1" x14ac:dyDescent="0.15">
      <c r="A676" s="20" t="s">
        <v>88</v>
      </c>
      <c r="B676" s="20" t="s">
        <v>2292</v>
      </c>
      <c r="C676" s="20" t="s">
        <v>662</v>
      </c>
      <c r="D676" s="21" t="s">
        <v>2821</v>
      </c>
      <c r="E676" s="22">
        <f t="shared" si="120"/>
        <v>597</v>
      </c>
      <c r="F676" s="23">
        <f t="shared" si="121"/>
        <v>6</v>
      </c>
      <c r="G676" s="24">
        <f t="shared" si="122"/>
        <v>603</v>
      </c>
      <c r="H676" s="25">
        <f t="shared" si="123"/>
        <v>0.16666666666666666</v>
      </c>
      <c r="I676" s="26">
        <f t="shared" si="124"/>
        <v>0</v>
      </c>
      <c r="J676" s="27" t="str">
        <f>MID('USH2A e13 (A) - 2ry Str + Mask '!$A$2,E676,F676)</f>
        <v>....))</v>
      </c>
      <c r="K676" s="26">
        <f t="shared" si="125"/>
        <v>0.66666666666666663</v>
      </c>
      <c r="L676" s="27" t="str">
        <f>MID('USH2A e13 (A) - 2ry Str + Mask '!$D$2,E676,F676)</f>
        <v>....))</v>
      </c>
      <c r="M676" s="26">
        <f t="shared" si="126"/>
        <v>0.66666666666666663</v>
      </c>
      <c r="N676" s="28">
        <f t="shared" si="127"/>
        <v>0</v>
      </c>
      <c r="O676" s="29" t="str">
        <f t="shared" si="128"/>
        <v>ESE_9G8</v>
      </c>
      <c r="P676" s="29" t="str">
        <f t="shared" si="129"/>
        <v>ESE</v>
      </c>
      <c r="Q676" s="28">
        <f t="shared" si="130"/>
        <v>0</v>
      </c>
      <c r="R676" s="30">
        <f t="shared" si="131"/>
        <v>0</v>
      </c>
    </row>
    <row r="677" spans="1:18" ht="32" customHeight="1" x14ac:dyDescent="0.15">
      <c r="A677" s="20" t="s">
        <v>35</v>
      </c>
      <c r="B677" s="20" t="s">
        <v>2292</v>
      </c>
      <c r="C677" s="20" t="s">
        <v>37</v>
      </c>
      <c r="D677" s="21" t="s">
        <v>2821</v>
      </c>
      <c r="E677" s="22">
        <f t="shared" si="120"/>
        <v>597</v>
      </c>
      <c r="F677" s="23">
        <f t="shared" si="121"/>
        <v>6</v>
      </c>
      <c r="G677" s="24">
        <f t="shared" si="122"/>
        <v>603</v>
      </c>
      <c r="H677" s="25">
        <f t="shared" si="123"/>
        <v>0.16666666666666666</v>
      </c>
      <c r="I677" s="26">
        <f t="shared" si="124"/>
        <v>0</v>
      </c>
      <c r="J677" s="27" t="str">
        <f>MID('USH2A e13 (A) - 2ry Str + Mask '!$A$2,E677,F677)</f>
        <v>....))</v>
      </c>
      <c r="K677" s="26">
        <f t="shared" si="125"/>
        <v>0.66666666666666663</v>
      </c>
      <c r="L677" s="27" t="str">
        <f>MID('USH2A e13 (A) - 2ry Str + Mask '!$D$2,E677,F677)</f>
        <v>....))</v>
      </c>
      <c r="M677" s="26">
        <f t="shared" si="126"/>
        <v>0.66666666666666663</v>
      </c>
      <c r="N677" s="28">
        <f t="shared" si="127"/>
        <v>0</v>
      </c>
      <c r="O677" s="29" t="str">
        <f t="shared" si="128"/>
        <v>EIE</v>
      </c>
      <c r="P677" s="29" t="str">
        <f t="shared" si="129"/>
        <v>ESE</v>
      </c>
      <c r="Q677" s="28">
        <f t="shared" si="130"/>
        <v>0</v>
      </c>
      <c r="R677" s="30">
        <f t="shared" si="131"/>
        <v>0</v>
      </c>
    </row>
    <row r="678" spans="1:18" ht="32" customHeight="1" x14ac:dyDescent="0.15">
      <c r="A678" s="20" t="s">
        <v>46</v>
      </c>
      <c r="B678" s="20" t="s">
        <v>2292</v>
      </c>
      <c r="C678" s="20" t="s">
        <v>37</v>
      </c>
      <c r="D678" s="21" t="s">
        <v>2821</v>
      </c>
      <c r="E678" s="22">
        <f t="shared" si="120"/>
        <v>597</v>
      </c>
      <c r="F678" s="23">
        <f t="shared" si="121"/>
        <v>6</v>
      </c>
      <c r="G678" s="24">
        <f t="shared" si="122"/>
        <v>603</v>
      </c>
      <c r="H678" s="25">
        <f t="shared" si="123"/>
        <v>0</v>
      </c>
      <c r="I678" s="26">
        <f t="shared" si="124"/>
        <v>-0.16666666666666666</v>
      </c>
      <c r="J678" s="27" t="str">
        <f>MID('USH2A e13 (A) - 2ry Str + Mask '!$A$2,E678,F678)</f>
        <v>....))</v>
      </c>
      <c r="K678" s="26">
        <f t="shared" si="125"/>
        <v>0.66666666666666663</v>
      </c>
      <c r="L678" s="27" t="str">
        <f>MID('USH2A e13 (A) - 2ry Str + Mask '!$D$2,E678,F678)</f>
        <v>....))</v>
      </c>
      <c r="M678" s="26">
        <f t="shared" si="126"/>
        <v>0.66666666666666663</v>
      </c>
      <c r="N678" s="28">
        <f t="shared" si="127"/>
        <v>0</v>
      </c>
      <c r="O678" s="29" t="str">
        <f t="shared" si="128"/>
        <v>IIE</v>
      </c>
      <c r="P678" s="29" t="str">
        <f t="shared" si="129"/>
        <v>ESS</v>
      </c>
      <c r="Q678" s="28">
        <f t="shared" si="130"/>
        <v>0</v>
      </c>
      <c r="R678" s="30">
        <f t="shared" si="131"/>
        <v>0</v>
      </c>
    </row>
    <row r="679" spans="1:18" ht="32" customHeight="1" x14ac:dyDescent="0.15">
      <c r="A679" s="20" t="s">
        <v>46</v>
      </c>
      <c r="B679" s="20" t="s">
        <v>2822</v>
      </c>
      <c r="C679" s="20" t="s">
        <v>37</v>
      </c>
      <c r="D679" s="21" t="s">
        <v>2823</v>
      </c>
      <c r="E679" s="22">
        <f t="shared" si="120"/>
        <v>598</v>
      </c>
      <c r="F679" s="23">
        <f t="shared" si="121"/>
        <v>6</v>
      </c>
      <c r="G679" s="24">
        <f t="shared" si="122"/>
        <v>604</v>
      </c>
      <c r="H679" s="25">
        <f t="shared" si="123"/>
        <v>0</v>
      </c>
      <c r="I679" s="26">
        <f t="shared" si="124"/>
        <v>-0.16666666666666666</v>
      </c>
      <c r="J679" s="27" t="str">
        <f>MID('USH2A e13 (A) - 2ry Str + Mask '!$A$2,E679,F679)</f>
        <v>...)).</v>
      </c>
      <c r="K679" s="26">
        <f t="shared" si="125"/>
        <v>0.66666666666666663</v>
      </c>
      <c r="L679" s="27" t="str">
        <f>MID('USH2A e13 (A) - 2ry Str + Mask '!$D$2,E679,F679)</f>
        <v>...)).</v>
      </c>
      <c r="M679" s="26">
        <f t="shared" si="126"/>
        <v>0.66666666666666663</v>
      </c>
      <c r="N679" s="28">
        <f t="shared" si="127"/>
        <v>0</v>
      </c>
      <c r="O679" s="29" t="str">
        <f t="shared" si="128"/>
        <v>IIE</v>
      </c>
      <c r="P679" s="29" t="str">
        <f t="shared" si="129"/>
        <v>ESS</v>
      </c>
      <c r="Q679" s="28">
        <f t="shared" si="130"/>
        <v>0</v>
      </c>
      <c r="R679" s="30">
        <f t="shared" si="131"/>
        <v>0</v>
      </c>
    </row>
    <row r="680" spans="1:18" ht="44" customHeight="1" x14ac:dyDescent="0.15">
      <c r="A680" s="20" t="s">
        <v>78</v>
      </c>
      <c r="B680" s="20" t="s">
        <v>2824</v>
      </c>
      <c r="C680" s="20" t="s">
        <v>1495</v>
      </c>
      <c r="D680" s="21" t="s">
        <v>2825</v>
      </c>
      <c r="E680" s="22">
        <f t="shared" si="120"/>
        <v>599</v>
      </c>
      <c r="F680" s="23">
        <f t="shared" si="121"/>
        <v>6</v>
      </c>
      <c r="G680" s="24">
        <f t="shared" si="122"/>
        <v>605</v>
      </c>
      <c r="H680" s="25">
        <f t="shared" si="123"/>
        <v>0.16666666666666666</v>
      </c>
      <c r="I680" s="26">
        <f t="shared" si="124"/>
        <v>0</v>
      </c>
      <c r="J680" s="27" t="str">
        <f>MID('USH2A e13 (A) - 2ry Str + Mask '!$A$2,E680,F680)</f>
        <v>..))..</v>
      </c>
      <c r="K680" s="26">
        <f t="shared" si="125"/>
        <v>0.66666666666666663</v>
      </c>
      <c r="L680" s="27" t="str">
        <f>MID('USH2A e13 (A) - 2ry Str + Mask '!$D$2,E680,F680)</f>
        <v>..))..</v>
      </c>
      <c r="M680" s="26">
        <f t="shared" si="126"/>
        <v>0.66666666666666663</v>
      </c>
      <c r="N680" s="28">
        <f t="shared" si="127"/>
        <v>0</v>
      </c>
      <c r="O680" s="29" t="str">
        <f t="shared" si="128"/>
        <v>ESE_SRp55</v>
      </c>
      <c r="P680" s="29" t="str">
        <f t="shared" si="129"/>
        <v>ESE</v>
      </c>
      <c r="Q680" s="28">
        <f t="shared" si="130"/>
        <v>0</v>
      </c>
      <c r="R680" s="30">
        <f t="shared" si="131"/>
        <v>0</v>
      </c>
    </row>
    <row r="681" spans="1:18" ht="32" customHeight="1" x14ac:dyDescent="0.15">
      <c r="A681" s="20" t="s">
        <v>35</v>
      </c>
      <c r="B681" s="20" t="s">
        <v>2824</v>
      </c>
      <c r="C681" s="20" t="s">
        <v>37</v>
      </c>
      <c r="D681" s="21" t="s">
        <v>2825</v>
      </c>
      <c r="E681" s="22">
        <f t="shared" si="120"/>
        <v>599</v>
      </c>
      <c r="F681" s="23">
        <f t="shared" si="121"/>
        <v>6</v>
      </c>
      <c r="G681" s="24">
        <f t="shared" si="122"/>
        <v>605</v>
      </c>
      <c r="H681" s="25">
        <f t="shared" si="123"/>
        <v>0.16666666666666666</v>
      </c>
      <c r="I681" s="26">
        <f t="shared" si="124"/>
        <v>0</v>
      </c>
      <c r="J681" s="27" t="str">
        <f>MID('USH2A e13 (A) - 2ry Str + Mask '!$A$2,E681,F681)</f>
        <v>..))..</v>
      </c>
      <c r="K681" s="26">
        <f t="shared" si="125"/>
        <v>0.66666666666666663</v>
      </c>
      <c r="L681" s="27" t="str">
        <f>MID('USH2A e13 (A) - 2ry Str + Mask '!$D$2,E681,F681)</f>
        <v>..))..</v>
      </c>
      <c r="M681" s="26">
        <f t="shared" si="126"/>
        <v>0.66666666666666663</v>
      </c>
      <c r="N681" s="28">
        <f t="shared" si="127"/>
        <v>0</v>
      </c>
      <c r="O681" s="29" t="str">
        <f t="shared" si="128"/>
        <v>EIE</v>
      </c>
      <c r="P681" s="29" t="str">
        <f t="shared" si="129"/>
        <v>ESE</v>
      </c>
      <c r="Q681" s="28">
        <f t="shared" si="130"/>
        <v>0</v>
      </c>
      <c r="R681" s="30">
        <f t="shared" si="131"/>
        <v>0</v>
      </c>
    </row>
    <row r="682" spans="1:18" ht="32" customHeight="1" x14ac:dyDescent="0.15">
      <c r="A682" s="20" t="s">
        <v>46</v>
      </c>
      <c r="B682" s="20" t="s">
        <v>2824</v>
      </c>
      <c r="C682" s="20" t="s">
        <v>37</v>
      </c>
      <c r="D682" s="21" t="s">
        <v>2825</v>
      </c>
      <c r="E682" s="22">
        <f t="shared" si="120"/>
        <v>599</v>
      </c>
      <c r="F682" s="23">
        <f t="shared" si="121"/>
        <v>6</v>
      </c>
      <c r="G682" s="24">
        <f t="shared" si="122"/>
        <v>605</v>
      </c>
      <c r="H682" s="25">
        <f t="shared" si="123"/>
        <v>0</v>
      </c>
      <c r="I682" s="26">
        <f t="shared" si="124"/>
        <v>-0.16666666666666666</v>
      </c>
      <c r="J682" s="27" t="str">
        <f>MID('USH2A e13 (A) - 2ry Str + Mask '!$A$2,E682,F682)</f>
        <v>..))..</v>
      </c>
      <c r="K682" s="26">
        <f t="shared" si="125"/>
        <v>0.66666666666666663</v>
      </c>
      <c r="L682" s="27" t="str">
        <f>MID('USH2A e13 (A) - 2ry Str + Mask '!$D$2,E682,F682)</f>
        <v>..))..</v>
      </c>
      <c r="M682" s="26">
        <f t="shared" si="126"/>
        <v>0.66666666666666663</v>
      </c>
      <c r="N682" s="28">
        <f t="shared" si="127"/>
        <v>0</v>
      </c>
      <c r="O682" s="29" t="str">
        <f t="shared" si="128"/>
        <v>IIE</v>
      </c>
      <c r="P682" s="29" t="str">
        <f t="shared" si="129"/>
        <v>ESS</v>
      </c>
      <c r="Q682" s="28">
        <f t="shared" si="130"/>
        <v>0</v>
      </c>
      <c r="R682" s="30">
        <f t="shared" si="131"/>
        <v>0</v>
      </c>
    </row>
    <row r="683" spans="1:18" ht="44" customHeight="1" x14ac:dyDescent="0.15">
      <c r="A683" s="20" t="s">
        <v>69</v>
      </c>
      <c r="B683" s="20" t="s">
        <v>2826</v>
      </c>
      <c r="C683" s="20" t="s">
        <v>1005</v>
      </c>
      <c r="D683" s="21" t="s">
        <v>2825</v>
      </c>
      <c r="E683" s="22">
        <f t="shared" si="120"/>
        <v>599</v>
      </c>
      <c r="F683" s="23">
        <f t="shared" si="121"/>
        <v>7</v>
      </c>
      <c r="G683" s="24">
        <f t="shared" si="122"/>
        <v>606</v>
      </c>
      <c r="H683" s="25">
        <f t="shared" si="123"/>
        <v>0</v>
      </c>
      <c r="I683" s="26">
        <f t="shared" si="124"/>
        <v>-0.14285714285714285</v>
      </c>
      <c r="J683" s="27" t="str">
        <f>MID('USH2A e13 (A) - 2ry Str + Mask '!$A$2,E683,F683)</f>
        <v>..))..)</v>
      </c>
      <c r="K683" s="26">
        <f t="shared" si="125"/>
        <v>0.5714285714285714</v>
      </c>
      <c r="L683" s="27" t="str">
        <f>MID('USH2A e13 (A) - 2ry Str + Mask '!$D$2,E683,F683)</f>
        <v>..))..)</v>
      </c>
      <c r="M683" s="26">
        <f t="shared" si="126"/>
        <v>0.5714285714285714</v>
      </c>
      <c r="N683" s="28">
        <f t="shared" si="127"/>
        <v>0</v>
      </c>
      <c r="O683" s="29" t="str">
        <f t="shared" si="128"/>
        <v>Sironi_motif2</v>
      </c>
      <c r="P683" s="29" t="str">
        <f t="shared" si="129"/>
        <v>ESS</v>
      </c>
      <c r="Q683" s="28">
        <f t="shared" si="130"/>
        <v>0</v>
      </c>
      <c r="R683" s="30">
        <f t="shared" si="131"/>
        <v>0</v>
      </c>
    </row>
    <row r="684" spans="1:18" ht="32" customHeight="1" x14ac:dyDescent="0.15">
      <c r="A684" s="20" t="s">
        <v>35</v>
      </c>
      <c r="B684" s="20" t="s">
        <v>2245</v>
      </c>
      <c r="C684" s="20" t="s">
        <v>37</v>
      </c>
      <c r="D684" s="21" t="s">
        <v>2827</v>
      </c>
      <c r="E684" s="22">
        <f t="shared" si="120"/>
        <v>600</v>
      </c>
      <c r="F684" s="23">
        <f t="shared" si="121"/>
        <v>6</v>
      </c>
      <c r="G684" s="24">
        <f t="shared" si="122"/>
        <v>606</v>
      </c>
      <c r="H684" s="25">
        <f t="shared" si="123"/>
        <v>0.16666666666666666</v>
      </c>
      <c r="I684" s="26">
        <f t="shared" si="124"/>
        <v>0</v>
      </c>
      <c r="J684" s="27" t="str">
        <f>MID('USH2A e13 (A) - 2ry Str + Mask '!$A$2,E684,F684)</f>
        <v>.))..)</v>
      </c>
      <c r="K684" s="26">
        <f t="shared" si="125"/>
        <v>0.5</v>
      </c>
      <c r="L684" s="27" t="str">
        <f>MID('USH2A e13 (A) - 2ry Str + Mask '!$D$2,E684,F684)</f>
        <v>.))..)</v>
      </c>
      <c r="M684" s="26">
        <f t="shared" si="126"/>
        <v>0.5</v>
      </c>
      <c r="N684" s="28">
        <f t="shared" si="127"/>
        <v>0</v>
      </c>
      <c r="O684" s="29" t="str">
        <f t="shared" si="128"/>
        <v>EIE</v>
      </c>
      <c r="P684" s="29" t="str">
        <f t="shared" si="129"/>
        <v>ESE</v>
      </c>
      <c r="Q684" s="28">
        <f t="shared" si="130"/>
        <v>0</v>
      </c>
      <c r="R684" s="30">
        <f t="shared" si="131"/>
        <v>0</v>
      </c>
    </row>
    <row r="685" spans="1:18" ht="32" customHeight="1" x14ac:dyDescent="0.15">
      <c r="A685" s="20" t="s">
        <v>46</v>
      </c>
      <c r="B685" s="20" t="s">
        <v>2245</v>
      </c>
      <c r="C685" s="20" t="s">
        <v>37</v>
      </c>
      <c r="D685" s="21" t="s">
        <v>2827</v>
      </c>
      <c r="E685" s="22">
        <f t="shared" si="120"/>
        <v>600</v>
      </c>
      <c r="F685" s="23">
        <f t="shared" si="121"/>
        <v>6</v>
      </c>
      <c r="G685" s="24">
        <f t="shared" si="122"/>
        <v>606</v>
      </c>
      <c r="H685" s="25">
        <f t="shared" si="123"/>
        <v>0</v>
      </c>
      <c r="I685" s="26">
        <f t="shared" si="124"/>
        <v>-0.16666666666666666</v>
      </c>
      <c r="J685" s="27" t="str">
        <f>MID('USH2A e13 (A) - 2ry Str + Mask '!$A$2,E685,F685)</f>
        <v>.))..)</v>
      </c>
      <c r="K685" s="26">
        <f t="shared" si="125"/>
        <v>0.5</v>
      </c>
      <c r="L685" s="27" t="str">
        <f>MID('USH2A e13 (A) - 2ry Str + Mask '!$D$2,E685,F685)</f>
        <v>.))..)</v>
      </c>
      <c r="M685" s="26">
        <f t="shared" si="126"/>
        <v>0.5</v>
      </c>
      <c r="N685" s="28">
        <f t="shared" si="127"/>
        <v>0</v>
      </c>
      <c r="O685" s="29" t="str">
        <f t="shared" si="128"/>
        <v>IIE</v>
      </c>
      <c r="P685" s="29" t="str">
        <f t="shared" si="129"/>
        <v>ESS</v>
      </c>
      <c r="Q685" s="28">
        <f t="shared" si="130"/>
        <v>0</v>
      </c>
      <c r="R685" s="30">
        <f t="shared" si="131"/>
        <v>0</v>
      </c>
    </row>
    <row r="686" spans="1:18" ht="32" customHeight="1" x14ac:dyDescent="0.15">
      <c r="A686" s="20" t="s">
        <v>35</v>
      </c>
      <c r="B686" s="20" t="s">
        <v>2294</v>
      </c>
      <c r="C686" s="20" t="s">
        <v>37</v>
      </c>
      <c r="D686" s="21" t="s">
        <v>2828</v>
      </c>
      <c r="E686" s="22">
        <f t="shared" si="120"/>
        <v>601</v>
      </c>
      <c r="F686" s="23">
        <f t="shared" si="121"/>
        <v>6</v>
      </c>
      <c r="G686" s="24">
        <f t="shared" si="122"/>
        <v>607</v>
      </c>
      <c r="H686" s="25">
        <f t="shared" si="123"/>
        <v>0.16666666666666666</v>
      </c>
      <c r="I686" s="26">
        <f t="shared" si="124"/>
        <v>0</v>
      </c>
      <c r="J686" s="27" t="str">
        <f>MID('USH2A e13 (A) - 2ry Str + Mask '!$A$2,E686,F686)</f>
        <v>))..))</v>
      </c>
      <c r="K686" s="26">
        <f t="shared" si="125"/>
        <v>0.33333333333333331</v>
      </c>
      <c r="L686" s="27" t="str">
        <f>MID('USH2A e13 (A) - 2ry Str + Mask '!$D$2,E686,F686)</f>
        <v>))..))</v>
      </c>
      <c r="M686" s="26">
        <f t="shared" si="126"/>
        <v>0.33333333333333331</v>
      </c>
      <c r="N686" s="28">
        <f t="shared" si="127"/>
        <v>0</v>
      </c>
      <c r="O686" s="29" t="str">
        <f t="shared" si="128"/>
        <v>EIE</v>
      </c>
      <c r="P686" s="29" t="str">
        <f t="shared" si="129"/>
        <v>ESE</v>
      </c>
      <c r="Q686" s="28">
        <f t="shared" si="130"/>
        <v>0</v>
      </c>
      <c r="R686" s="30">
        <f t="shared" si="131"/>
        <v>0</v>
      </c>
    </row>
    <row r="687" spans="1:18" ht="32" customHeight="1" x14ac:dyDescent="0.15">
      <c r="A687" s="20" t="s">
        <v>46</v>
      </c>
      <c r="B687" s="20" t="s">
        <v>2294</v>
      </c>
      <c r="C687" s="20" t="s">
        <v>37</v>
      </c>
      <c r="D687" s="21" t="s">
        <v>2828</v>
      </c>
      <c r="E687" s="22">
        <f t="shared" si="120"/>
        <v>601</v>
      </c>
      <c r="F687" s="23">
        <f t="shared" si="121"/>
        <v>6</v>
      </c>
      <c r="G687" s="24">
        <f t="shared" si="122"/>
        <v>607</v>
      </c>
      <c r="H687" s="25">
        <f t="shared" si="123"/>
        <v>0</v>
      </c>
      <c r="I687" s="26">
        <f t="shared" si="124"/>
        <v>-0.16666666666666666</v>
      </c>
      <c r="J687" s="27" t="str">
        <f>MID('USH2A e13 (A) - 2ry Str + Mask '!$A$2,E687,F687)</f>
        <v>))..))</v>
      </c>
      <c r="K687" s="26">
        <f t="shared" si="125"/>
        <v>0.33333333333333331</v>
      </c>
      <c r="L687" s="27" t="str">
        <f>MID('USH2A e13 (A) - 2ry Str + Mask '!$D$2,E687,F687)</f>
        <v>))..))</v>
      </c>
      <c r="M687" s="26">
        <f t="shared" si="126"/>
        <v>0.33333333333333331</v>
      </c>
      <c r="N687" s="28">
        <f t="shared" si="127"/>
        <v>0</v>
      </c>
      <c r="O687" s="29" t="str">
        <f t="shared" si="128"/>
        <v>IIE</v>
      </c>
      <c r="P687" s="29" t="str">
        <f t="shared" si="129"/>
        <v>ESS</v>
      </c>
      <c r="Q687" s="28">
        <f t="shared" si="130"/>
        <v>0</v>
      </c>
      <c r="R687" s="30">
        <f t="shared" si="131"/>
        <v>0</v>
      </c>
    </row>
    <row r="688" spans="1:18" ht="44" customHeight="1" x14ac:dyDescent="0.15">
      <c r="A688" s="20" t="s">
        <v>69</v>
      </c>
      <c r="B688" s="20" t="s">
        <v>2340</v>
      </c>
      <c r="C688" s="20" t="s">
        <v>2341</v>
      </c>
      <c r="D688" s="21" t="s">
        <v>2828</v>
      </c>
      <c r="E688" s="22">
        <f t="shared" si="120"/>
        <v>601</v>
      </c>
      <c r="F688" s="23">
        <f t="shared" si="121"/>
        <v>7</v>
      </c>
      <c r="G688" s="24">
        <f t="shared" si="122"/>
        <v>608</v>
      </c>
      <c r="H688" s="25">
        <f t="shared" si="123"/>
        <v>0</v>
      </c>
      <c r="I688" s="26">
        <f t="shared" si="124"/>
        <v>-0.14285714285714285</v>
      </c>
      <c r="J688" s="27" t="str">
        <f>MID('USH2A e13 (A) - 2ry Str + Mask '!$A$2,E688,F688)</f>
        <v>))..)))</v>
      </c>
      <c r="K688" s="26">
        <f t="shared" si="125"/>
        <v>0.2857142857142857</v>
      </c>
      <c r="L688" s="27" t="str">
        <f>MID('USH2A e13 (A) - 2ry Str + Mask '!$D$2,E688,F688)</f>
        <v>))..)))</v>
      </c>
      <c r="M688" s="26">
        <f t="shared" si="126"/>
        <v>0.2857142857142857</v>
      </c>
      <c r="N688" s="28">
        <f t="shared" si="127"/>
        <v>0</v>
      </c>
      <c r="O688" s="29" t="str">
        <f t="shared" si="128"/>
        <v>Sironi_motif2</v>
      </c>
      <c r="P688" s="29" t="str">
        <f t="shared" si="129"/>
        <v>ESS</v>
      </c>
      <c r="Q688" s="28">
        <f t="shared" si="130"/>
        <v>0</v>
      </c>
      <c r="R688" s="30">
        <f t="shared" si="131"/>
        <v>0</v>
      </c>
    </row>
    <row r="689" spans="1:18" ht="32" customHeight="1" x14ac:dyDescent="0.15">
      <c r="A689" s="20" t="s">
        <v>46</v>
      </c>
      <c r="B689" s="20" t="s">
        <v>2175</v>
      </c>
      <c r="C689" s="20" t="s">
        <v>37</v>
      </c>
      <c r="D689" s="21" t="s">
        <v>2829</v>
      </c>
      <c r="E689" s="22">
        <f t="shared" si="120"/>
        <v>602</v>
      </c>
      <c r="F689" s="23">
        <f t="shared" si="121"/>
        <v>6</v>
      </c>
      <c r="G689" s="24">
        <f t="shared" si="122"/>
        <v>608</v>
      </c>
      <c r="H689" s="25">
        <f t="shared" si="123"/>
        <v>0</v>
      </c>
      <c r="I689" s="26">
        <f t="shared" si="124"/>
        <v>-0.16666666666666666</v>
      </c>
      <c r="J689" s="27" t="str">
        <f>MID('USH2A e13 (A) - 2ry Str + Mask '!$A$2,E689,F689)</f>
        <v>)..)))</v>
      </c>
      <c r="K689" s="26">
        <f t="shared" si="125"/>
        <v>0.33333333333333331</v>
      </c>
      <c r="L689" s="27" t="str">
        <f>MID('USH2A e13 (A) - 2ry Str + Mask '!$D$2,E689,F689)</f>
        <v>)..)))</v>
      </c>
      <c r="M689" s="26">
        <f t="shared" si="126"/>
        <v>0.33333333333333331</v>
      </c>
      <c r="N689" s="28">
        <f t="shared" si="127"/>
        <v>0</v>
      </c>
      <c r="O689" s="29" t="str">
        <f t="shared" si="128"/>
        <v>IIE</v>
      </c>
      <c r="P689" s="29" t="str">
        <f t="shared" si="129"/>
        <v>ESS</v>
      </c>
      <c r="Q689" s="28">
        <f t="shared" si="130"/>
        <v>0</v>
      </c>
      <c r="R689" s="30">
        <f t="shared" si="131"/>
        <v>0</v>
      </c>
    </row>
    <row r="690" spans="1:18" ht="32" customHeight="1" x14ac:dyDescent="0.15">
      <c r="A690" s="20" t="s">
        <v>46</v>
      </c>
      <c r="B690" s="20" t="s">
        <v>2342</v>
      </c>
      <c r="C690" s="20" t="s">
        <v>37</v>
      </c>
      <c r="D690" s="21" t="s">
        <v>2830</v>
      </c>
      <c r="E690" s="22">
        <f t="shared" si="120"/>
        <v>603</v>
      </c>
      <c r="F690" s="23">
        <f t="shared" si="121"/>
        <v>6</v>
      </c>
      <c r="G690" s="24">
        <f t="shared" si="122"/>
        <v>609</v>
      </c>
      <c r="H690" s="25">
        <f t="shared" si="123"/>
        <v>0</v>
      </c>
      <c r="I690" s="26">
        <f t="shared" si="124"/>
        <v>-0.16666666666666666</v>
      </c>
      <c r="J690" s="27" t="str">
        <f>MID('USH2A e13 (A) - 2ry Str + Mask '!$A$2,E690,F690)</f>
        <v>..))))</v>
      </c>
      <c r="K690" s="26">
        <f t="shared" si="125"/>
        <v>0.33333333333333331</v>
      </c>
      <c r="L690" s="27" t="str">
        <f>MID('USH2A e13 (A) - 2ry Str + Mask '!$D$2,E690,F690)</f>
        <v>..))))</v>
      </c>
      <c r="M690" s="26">
        <f t="shared" si="126"/>
        <v>0.33333333333333331</v>
      </c>
      <c r="N690" s="28">
        <f t="shared" si="127"/>
        <v>0</v>
      </c>
      <c r="O690" s="29" t="str">
        <f t="shared" si="128"/>
        <v>IIE</v>
      </c>
      <c r="P690" s="29" t="str">
        <f t="shared" si="129"/>
        <v>ESS</v>
      </c>
      <c r="Q690" s="28">
        <f t="shared" si="130"/>
        <v>0</v>
      </c>
      <c r="R690" s="30">
        <f t="shared" si="131"/>
        <v>0</v>
      </c>
    </row>
    <row r="691" spans="1:18" ht="44" customHeight="1" x14ac:dyDescent="0.15">
      <c r="A691" s="20" t="s">
        <v>69</v>
      </c>
      <c r="B691" s="20" t="s">
        <v>2831</v>
      </c>
      <c r="C691" s="20" t="s">
        <v>1782</v>
      </c>
      <c r="D691" s="21" t="s">
        <v>2830</v>
      </c>
      <c r="E691" s="22">
        <f t="shared" si="120"/>
        <v>603</v>
      </c>
      <c r="F691" s="23">
        <f t="shared" si="121"/>
        <v>7</v>
      </c>
      <c r="G691" s="24">
        <f t="shared" si="122"/>
        <v>610</v>
      </c>
      <c r="H691" s="25">
        <f t="shared" si="123"/>
        <v>0</v>
      </c>
      <c r="I691" s="26">
        <f t="shared" si="124"/>
        <v>-0.14285714285714285</v>
      </c>
      <c r="J691" s="27" t="str">
        <f>MID('USH2A e13 (A) - 2ry Str + Mask '!$A$2,E691,F691)</f>
        <v>..)))).</v>
      </c>
      <c r="K691" s="26">
        <f t="shared" si="125"/>
        <v>0.42857142857142855</v>
      </c>
      <c r="L691" s="27" t="str">
        <f>MID('USH2A e13 (A) - 2ry Str + Mask '!$D$2,E691,F691)</f>
        <v>..)))).</v>
      </c>
      <c r="M691" s="26">
        <f t="shared" si="126"/>
        <v>0.42857142857142855</v>
      </c>
      <c r="N691" s="28">
        <f t="shared" si="127"/>
        <v>0</v>
      </c>
      <c r="O691" s="29" t="str">
        <f t="shared" si="128"/>
        <v>Sironi_motif2</v>
      </c>
      <c r="P691" s="29" t="str">
        <f t="shared" si="129"/>
        <v>ESS</v>
      </c>
      <c r="Q691" s="28">
        <f t="shared" si="130"/>
        <v>0</v>
      </c>
      <c r="R691" s="30">
        <f t="shared" si="131"/>
        <v>0</v>
      </c>
    </row>
    <row r="692" spans="1:18" ht="44" customHeight="1" x14ac:dyDescent="0.15">
      <c r="A692" s="20" t="s">
        <v>65</v>
      </c>
      <c r="B692" s="20" t="s">
        <v>1210</v>
      </c>
      <c r="C692" s="20" t="s">
        <v>843</v>
      </c>
      <c r="D692" s="21" t="s">
        <v>2832</v>
      </c>
      <c r="E692" s="22">
        <f t="shared" si="120"/>
        <v>604</v>
      </c>
      <c r="F692" s="23">
        <f t="shared" si="121"/>
        <v>6</v>
      </c>
      <c r="G692" s="24">
        <f t="shared" si="122"/>
        <v>610</v>
      </c>
      <c r="H692" s="25">
        <f t="shared" si="123"/>
        <v>0</v>
      </c>
      <c r="I692" s="26">
        <f t="shared" si="124"/>
        <v>-0.16666666666666666</v>
      </c>
      <c r="J692" s="27" t="str">
        <f>MID('USH2A e13 (A) - 2ry Str + Mask '!$A$2,E692,F692)</f>
        <v>.)))).</v>
      </c>
      <c r="K692" s="26">
        <f t="shared" si="125"/>
        <v>0.33333333333333331</v>
      </c>
      <c r="L692" s="27" t="str">
        <f>MID('USH2A e13 (A) - 2ry Str + Mask '!$D$2,E692,F692)</f>
        <v>.)))).</v>
      </c>
      <c r="M692" s="26">
        <f t="shared" si="126"/>
        <v>0.33333333333333331</v>
      </c>
      <c r="N692" s="28">
        <f t="shared" si="127"/>
        <v>0</v>
      </c>
      <c r="O692" s="29" t="str">
        <f t="shared" si="128"/>
        <v>ESS_hnRNPA1</v>
      </c>
      <c r="P692" s="29" t="str">
        <f t="shared" si="129"/>
        <v>ESS</v>
      </c>
      <c r="Q692" s="28">
        <f t="shared" si="130"/>
        <v>0</v>
      </c>
      <c r="R692" s="30">
        <f t="shared" si="131"/>
        <v>0</v>
      </c>
    </row>
    <row r="693" spans="1:18" ht="32" customHeight="1" x14ac:dyDescent="0.15">
      <c r="A693" s="20" t="s">
        <v>35</v>
      </c>
      <c r="B693" s="20" t="s">
        <v>1210</v>
      </c>
      <c r="C693" s="20" t="s">
        <v>37</v>
      </c>
      <c r="D693" s="21" t="s">
        <v>2832</v>
      </c>
      <c r="E693" s="22">
        <f t="shared" si="120"/>
        <v>604</v>
      </c>
      <c r="F693" s="23">
        <f t="shared" si="121"/>
        <v>6</v>
      </c>
      <c r="G693" s="24">
        <f t="shared" si="122"/>
        <v>610</v>
      </c>
      <c r="H693" s="25">
        <f t="shared" si="123"/>
        <v>0.16666666666666666</v>
      </c>
      <c r="I693" s="26">
        <f t="shared" si="124"/>
        <v>0</v>
      </c>
      <c r="J693" s="27" t="str">
        <f>MID('USH2A e13 (A) - 2ry Str + Mask '!$A$2,E693,F693)</f>
        <v>.)))).</v>
      </c>
      <c r="K693" s="26">
        <f t="shared" si="125"/>
        <v>0.33333333333333331</v>
      </c>
      <c r="L693" s="27" t="str">
        <f>MID('USH2A e13 (A) - 2ry Str + Mask '!$D$2,E693,F693)</f>
        <v>.)))).</v>
      </c>
      <c r="M693" s="26">
        <f t="shared" si="126"/>
        <v>0.33333333333333331</v>
      </c>
      <c r="N693" s="28">
        <f t="shared" si="127"/>
        <v>0</v>
      </c>
      <c r="O693" s="29" t="str">
        <f t="shared" si="128"/>
        <v>EIE</v>
      </c>
      <c r="P693" s="29" t="str">
        <f t="shared" si="129"/>
        <v>ESE</v>
      </c>
      <c r="Q693" s="28">
        <f t="shared" si="130"/>
        <v>0</v>
      </c>
      <c r="R693" s="30">
        <f t="shared" si="131"/>
        <v>0</v>
      </c>
    </row>
    <row r="694" spans="1:18" ht="32" customHeight="1" x14ac:dyDescent="0.15">
      <c r="A694" s="20" t="s">
        <v>46</v>
      </c>
      <c r="B694" s="20" t="s">
        <v>1210</v>
      </c>
      <c r="C694" s="20" t="s">
        <v>37</v>
      </c>
      <c r="D694" s="21" t="s">
        <v>2832</v>
      </c>
      <c r="E694" s="22">
        <f t="shared" si="120"/>
        <v>604</v>
      </c>
      <c r="F694" s="23">
        <f t="shared" si="121"/>
        <v>6</v>
      </c>
      <c r="G694" s="24">
        <f t="shared" si="122"/>
        <v>610</v>
      </c>
      <c r="H694" s="25">
        <f t="shared" si="123"/>
        <v>0</v>
      </c>
      <c r="I694" s="26">
        <f t="shared" si="124"/>
        <v>-0.16666666666666666</v>
      </c>
      <c r="J694" s="27" t="str">
        <f>MID('USH2A e13 (A) - 2ry Str + Mask '!$A$2,E694,F694)</f>
        <v>.)))).</v>
      </c>
      <c r="K694" s="26">
        <f t="shared" si="125"/>
        <v>0.33333333333333331</v>
      </c>
      <c r="L694" s="27" t="str">
        <f>MID('USH2A e13 (A) - 2ry Str + Mask '!$D$2,E694,F694)</f>
        <v>.)))).</v>
      </c>
      <c r="M694" s="26">
        <f t="shared" si="126"/>
        <v>0.33333333333333331</v>
      </c>
      <c r="N694" s="28">
        <f t="shared" si="127"/>
        <v>0</v>
      </c>
      <c r="O694" s="29" t="str">
        <f t="shared" si="128"/>
        <v>IIE</v>
      </c>
      <c r="P694" s="29" t="str">
        <f t="shared" si="129"/>
        <v>ESS</v>
      </c>
      <c r="Q694" s="28">
        <f t="shared" si="130"/>
        <v>0</v>
      </c>
      <c r="R694" s="30">
        <f t="shared" si="131"/>
        <v>0</v>
      </c>
    </row>
    <row r="695" spans="1:18" ht="32" customHeight="1" x14ac:dyDescent="0.15">
      <c r="A695" s="20" t="s">
        <v>35</v>
      </c>
      <c r="B695" s="20" t="s">
        <v>2055</v>
      </c>
      <c r="C695" s="20" t="s">
        <v>37</v>
      </c>
      <c r="D695" s="21" t="s">
        <v>2833</v>
      </c>
      <c r="E695" s="22">
        <f t="shared" si="120"/>
        <v>605</v>
      </c>
      <c r="F695" s="23">
        <f t="shared" si="121"/>
        <v>6</v>
      </c>
      <c r="G695" s="24">
        <f t="shared" si="122"/>
        <v>611</v>
      </c>
      <c r="H695" s="25">
        <f t="shared" si="123"/>
        <v>0.16666666666666666</v>
      </c>
      <c r="I695" s="26">
        <f t="shared" si="124"/>
        <v>0</v>
      </c>
      <c r="J695" s="27" t="str">
        <f>MID('USH2A e13 (A) - 2ry Str + Mask '!$A$2,E695,F695)</f>
        <v>))))..</v>
      </c>
      <c r="K695" s="26">
        <f t="shared" si="125"/>
        <v>0.33333333333333331</v>
      </c>
      <c r="L695" s="27" t="str">
        <f>MID('USH2A e13 (A) - 2ry Str + Mask '!$D$2,E695,F695)</f>
        <v>))))..</v>
      </c>
      <c r="M695" s="26">
        <f t="shared" si="126"/>
        <v>0.33333333333333331</v>
      </c>
      <c r="N695" s="28">
        <f t="shared" si="127"/>
        <v>0</v>
      </c>
      <c r="O695" s="29" t="str">
        <f t="shared" si="128"/>
        <v>EIE</v>
      </c>
      <c r="P695" s="29" t="str">
        <f t="shared" si="129"/>
        <v>ESE</v>
      </c>
      <c r="Q695" s="28">
        <f t="shared" si="130"/>
        <v>0</v>
      </c>
      <c r="R695" s="30">
        <f t="shared" si="131"/>
        <v>0</v>
      </c>
    </row>
    <row r="696" spans="1:18" ht="32" customHeight="1" x14ac:dyDescent="0.15">
      <c r="A696" s="20" t="s">
        <v>46</v>
      </c>
      <c r="B696" s="20" t="s">
        <v>2055</v>
      </c>
      <c r="C696" s="20" t="s">
        <v>37</v>
      </c>
      <c r="D696" s="21" t="s">
        <v>2833</v>
      </c>
      <c r="E696" s="22">
        <f t="shared" si="120"/>
        <v>605</v>
      </c>
      <c r="F696" s="23">
        <f t="shared" si="121"/>
        <v>6</v>
      </c>
      <c r="G696" s="24">
        <f t="shared" si="122"/>
        <v>611</v>
      </c>
      <c r="H696" s="25">
        <f t="shared" si="123"/>
        <v>0</v>
      </c>
      <c r="I696" s="26">
        <f t="shared" si="124"/>
        <v>-0.16666666666666666</v>
      </c>
      <c r="J696" s="27" t="str">
        <f>MID('USH2A e13 (A) - 2ry Str + Mask '!$A$2,E696,F696)</f>
        <v>))))..</v>
      </c>
      <c r="K696" s="26">
        <f t="shared" si="125"/>
        <v>0.33333333333333331</v>
      </c>
      <c r="L696" s="27" t="str">
        <f>MID('USH2A e13 (A) - 2ry Str + Mask '!$D$2,E696,F696)</f>
        <v>))))..</v>
      </c>
      <c r="M696" s="26">
        <f t="shared" si="126"/>
        <v>0.33333333333333331</v>
      </c>
      <c r="N696" s="28">
        <f t="shared" si="127"/>
        <v>0</v>
      </c>
      <c r="O696" s="29" t="str">
        <f t="shared" si="128"/>
        <v>IIE</v>
      </c>
      <c r="P696" s="29" t="str">
        <f t="shared" si="129"/>
        <v>ESS</v>
      </c>
      <c r="Q696" s="28">
        <f t="shared" si="130"/>
        <v>0</v>
      </c>
      <c r="R696" s="30">
        <f t="shared" si="131"/>
        <v>0</v>
      </c>
    </row>
    <row r="697" spans="1:18" ht="44" customHeight="1" x14ac:dyDescent="0.15">
      <c r="A697" s="20" t="s">
        <v>69</v>
      </c>
      <c r="B697" s="20" t="s">
        <v>2338</v>
      </c>
      <c r="C697" s="20" t="s">
        <v>2339</v>
      </c>
      <c r="D697" s="21" t="s">
        <v>2833</v>
      </c>
      <c r="E697" s="22">
        <f t="shared" si="120"/>
        <v>605</v>
      </c>
      <c r="F697" s="23">
        <f t="shared" si="121"/>
        <v>7</v>
      </c>
      <c r="G697" s="24">
        <f t="shared" si="122"/>
        <v>612</v>
      </c>
      <c r="H697" s="25">
        <f t="shared" si="123"/>
        <v>0</v>
      </c>
      <c r="I697" s="26">
        <f t="shared" si="124"/>
        <v>-0.14285714285714285</v>
      </c>
      <c r="J697" s="27" t="str">
        <f>MID('USH2A e13 (A) - 2ry Str + Mask '!$A$2,E697,F697)</f>
        <v>))))...</v>
      </c>
      <c r="K697" s="26">
        <f t="shared" si="125"/>
        <v>0.42857142857142855</v>
      </c>
      <c r="L697" s="27" t="str">
        <f>MID('USH2A e13 (A) - 2ry Str + Mask '!$D$2,E697,F697)</f>
        <v>))))...</v>
      </c>
      <c r="M697" s="26">
        <f t="shared" si="126"/>
        <v>0.42857142857142855</v>
      </c>
      <c r="N697" s="28">
        <f t="shared" si="127"/>
        <v>0</v>
      </c>
      <c r="O697" s="29" t="str">
        <f t="shared" si="128"/>
        <v>Sironi_motif2</v>
      </c>
      <c r="P697" s="29" t="str">
        <f t="shared" si="129"/>
        <v>ESS</v>
      </c>
      <c r="Q697" s="28">
        <f t="shared" si="130"/>
        <v>0</v>
      </c>
      <c r="R697" s="30">
        <f t="shared" si="131"/>
        <v>0</v>
      </c>
    </row>
    <row r="698" spans="1:18" ht="32" customHeight="1" x14ac:dyDescent="0.15">
      <c r="A698" s="20" t="s">
        <v>35</v>
      </c>
      <c r="B698" s="20" t="s">
        <v>2245</v>
      </c>
      <c r="C698" s="20" t="s">
        <v>37</v>
      </c>
      <c r="D698" s="21" t="s">
        <v>2834</v>
      </c>
      <c r="E698" s="22">
        <f t="shared" si="120"/>
        <v>606</v>
      </c>
      <c r="F698" s="23">
        <f t="shared" si="121"/>
        <v>6</v>
      </c>
      <c r="G698" s="24">
        <f t="shared" si="122"/>
        <v>612</v>
      </c>
      <c r="H698" s="25">
        <f t="shared" si="123"/>
        <v>0.16666666666666666</v>
      </c>
      <c r="I698" s="26">
        <f t="shared" si="124"/>
        <v>0</v>
      </c>
      <c r="J698" s="27" t="str">
        <f>MID('USH2A e13 (A) - 2ry Str + Mask '!$A$2,E698,F698)</f>
        <v>)))...</v>
      </c>
      <c r="K698" s="26">
        <f t="shared" si="125"/>
        <v>0.5</v>
      </c>
      <c r="L698" s="27" t="str">
        <f>MID('USH2A e13 (A) - 2ry Str + Mask '!$D$2,E698,F698)</f>
        <v>)))...</v>
      </c>
      <c r="M698" s="26">
        <f t="shared" si="126"/>
        <v>0.5</v>
      </c>
      <c r="N698" s="28">
        <f t="shared" si="127"/>
        <v>0</v>
      </c>
      <c r="O698" s="29" t="str">
        <f t="shared" si="128"/>
        <v>EIE</v>
      </c>
      <c r="P698" s="29" t="str">
        <f t="shared" si="129"/>
        <v>ESE</v>
      </c>
      <c r="Q698" s="28">
        <f t="shared" si="130"/>
        <v>0</v>
      </c>
      <c r="R698" s="30">
        <f t="shared" si="131"/>
        <v>0</v>
      </c>
    </row>
    <row r="699" spans="1:18" ht="32" customHeight="1" x14ac:dyDescent="0.15">
      <c r="A699" s="20" t="s">
        <v>46</v>
      </c>
      <c r="B699" s="20" t="s">
        <v>2245</v>
      </c>
      <c r="C699" s="20" t="s">
        <v>37</v>
      </c>
      <c r="D699" s="21" t="s">
        <v>2834</v>
      </c>
      <c r="E699" s="22">
        <f t="shared" si="120"/>
        <v>606</v>
      </c>
      <c r="F699" s="23">
        <f t="shared" si="121"/>
        <v>6</v>
      </c>
      <c r="G699" s="24">
        <f t="shared" si="122"/>
        <v>612</v>
      </c>
      <c r="H699" s="25">
        <f t="shared" si="123"/>
        <v>0</v>
      </c>
      <c r="I699" s="26">
        <f t="shared" si="124"/>
        <v>-0.16666666666666666</v>
      </c>
      <c r="J699" s="27" t="str">
        <f>MID('USH2A e13 (A) - 2ry Str + Mask '!$A$2,E699,F699)</f>
        <v>)))...</v>
      </c>
      <c r="K699" s="26">
        <f t="shared" si="125"/>
        <v>0.5</v>
      </c>
      <c r="L699" s="27" t="str">
        <f>MID('USH2A e13 (A) - 2ry Str + Mask '!$D$2,E699,F699)</f>
        <v>)))...</v>
      </c>
      <c r="M699" s="26">
        <f t="shared" si="126"/>
        <v>0.5</v>
      </c>
      <c r="N699" s="28">
        <f t="shared" si="127"/>
        <v>0</v>
      </c>
      <c r="O699" s="29" t="str">
        <f t="shared" si="128"/>
        <v>IIE</v>
      </c>
      <c r="P699" s="29" t="str">
        <f t="shared" si="129"/>
        <v>ESS</v>
      </c>
      <c r="Q699" s="28">
        <f t="shared" si="130"/>
        <v>0</v>
      </c>
      <c r="R699" s="30">
        <f t="shared" si="131"/>
        <v>0</v>
      </c>
    </row>
    <row r="700" spans="1:18" ht="32" customHeight="1" x14ac:dyDescent="0.15">
      <c r="A700" s="20" t="s">
        <v>46</v>
      </c>
      <c r="B700" s="20" t="s">
        <v>2246</v>
      </c>
      <c r="C700" s="20" t="s">
        <v>37</v>
      </c>
      <c r="D700" s="21" t="s">
        <v>2835</v>
      </c>
      <c r="E700" s="22">
        <f t="shared" si="120"/>
        <v>607</v>
      </c>
      <c r="F700" s="23">
        <f t="shared" si="121"/>
        <v>6</v>
      </c>
      <c r="G700" s="24">
        <f t="shared" si="122"/>
        <v>613</v>
      </c>
      <c r="H700" s="25">
        <f t="shared" si="123"/>
        <v>0</v>
      </c>
      <c r="I700" s="26">
        <f t="shared" si="124"/>
        <v>-0.16666666666666666</v>
      </c>
      <c r="J700" s="27" t="str">
        <f>MID('USH2A e13 (A) - 2ry Str + Mask '!$A$2,E700,F700)</f>
        <v>))....</v>
      </c>
      <c r="K700" s="26">
        <f t="shared" si="125"/>
        <v>0.66666666666666663</v>
      </c>
      <c r="L700" s="27" t="str">
        <f>MID('USH2A e13 (A) - 2ry Str + Mask '!$D$2,E700,F700)</f>
        <v>))....</v>
      </c>
      <c r="M700" s="26">
        <f t="shared" si="126"/>
        <v>0.66666666666666663</v>
      </c>
      <c r="N700" s="28">
        <f t="shared" si="127"/>
        <v>0</v>
      </c>
      <c r="O700" s="29" t="str">
        <f t="shared" si="128"/>
        <v>IIE</v>
      </c>
      <c r="P700" s="29" t="str">
        <f t="shared" si="129"/>
        <v>ESS</v>
      </c>
      <c r="Q700" s="28">
        <f t="shared" si="130"/>
        <v>0</v>
      </c>
      <c r="R700" s="30">
        <f t="shared" si="131"/>
        <v>0</v>
      </c>
    </row>
    <row r="701" spans="1:18" ht="32" customHeight="1" x14ac:dyDescent="0.15">
      <c r="A701" s="20" t="s">
        <v>46</v>
      </c>
      <c r="B701" s="20" t="s">
        <v>2836</v>
      </c>
      <c r="C701" s="20" t="s">
        <v>37</v>
      </c>
      <c r="D701" s="21" t="s">
        <v>2837</v>
      </c>
      <c r="E701" s="22">
        <f t="shared" si="120"/>
        <v>608</v>
      </c>
      <c r="F701" s="23">
        <f t="shared" si="121"/>
        <v>6</v>
      </c>
      <c r="G701" s="24">
        <f t="shared" si="122"/>
        <v>614</v>
      </c>
      <c r="H701" s="25">
        <f t="shared" si="123"/>
        <v>0</v>
      </c>
      <c r="I701" s="26">
        <f t="shared" si="124"/>
        <v>-0.16666666666666666</v>
      </c>
      <c r="J701" s="27" t="str">
        <f>MID('USH2A e13 (A) - 2ry Str + Mask '!$A$2,E701,F701)</f>
        <v>).....</v>
      </c>
      <c r="K701" s="26">
        <f t="shared" si="125"/>
        <v>0.83333333333333337</v>
      </c>
      <c r="L701" s="27" t="str">
        <f>MID('USH2A e13 (A) - 2ry Str + Mask '!$D$2,E701,F701)</f>
        <v>).....</v>
      </c>
      <c r="M701" s="26">
        <f t="shared" si="126"/>
        <v>0.83333333333333337</v>
      </c>
      <c r="N701" s="28">
        <f t="shared" si="127"/>
        <v>0</v>
      </c>
      <c r="O701" s="29" t="str">
        <f t="shared" si="128"/>
        <v>IIE</v>
      </c>
      <c r="P701" s="29" t="str">
        <f t="shared" si="129"/>
        <v>ESS</v>
      </c>
      <c r="Q701" s="28">
        <f t="shared" si="130"/>
        <v>0</v>
      </c>
      <c r="R701" s="30">
        <f t="shared" si="131"/>
        <v>0</v>
      </c>
    </row>
    <row r="702" spans="1:18" ht="44" customHeight="1" x14ac:dyDescent="0.15">
      <c r="A702" s="20" t="s">
        <v>49</v>
      </c>
      <c r="B702" s="20" t="s">
        <v>2838</v>
      </c>
      <c r="C702" s="20" t="s">
        <v>2839</v>
      </c>
      <c r="D702" s="21" t="s">
        <v>2840</v>
      </c>
      <c r="E702" s="22">
        <f t="shared" si="120"/>
        <v>610</v>
      </c>
      <c r="F702" s="23">
        <f t="shared" si="121"/>
        <v>8</v>
      </c>
      <c r="G702" s="24">
        <f t="shared" si="122"/>
        <v>618</v>
      </c>
      <c r="H702" s="25">
        <f t="shared" si="123"/>
        <v>0.125</v>
      </c>
      <c r="I702" s="26">
        <f t="shared" si="124"/>
        <v>0</v>
      </c>
      <c r="J702" s="27" t="str">
        <f>MID('USH2A e13 (A) - 2ry Str + Mask '!$A$2,E702,F702)</f>
        <v>........</v>
      </c>
      <c r="K702" s="26">
        <f t="shared" si="125"/>
        <v>1</v>
      </c>
      <c r="L702" s="27" t="str">
        <f>MID('USH2A e13 (A) - 2ry Str + Mask '!$D$2,E702,F702)</f>
        <v>........</v>
      </c>
      <c r="M702" s="26">
        <f t="shared" si="126"/>
        <v>1</v>
      </c>
      <c r="N702" s="28">
        <f t="shared" si="127"/>
        <v>0</v>
      </c>
      <c r="O702" s="29" t="str">
        <f t="shared" si="128"/>
        <v>ESE_SC35</v>
      </c>
      <c r="P702" s="29" t="str">
        <f t="shared" si="129"/>
        <v>ESE</v>
      </c>
      <c r="Q702" s="28">
        <f t="shared" si="130"/>
        <v>0</v>
      </c>
      <c r="R702" s="30">
        <f t="shared" si="131"/>
        <v>0</v>
      </c>
    </row>
    <row r="703" spans="1:18" ht="32" customHeight="1" x14ac:dyDescent="0.15">
      <c r="A703" s="20" t="s">
        <v>46</v>
      </c>
      <c r="B703" s="20" t="s">
        <v>2841</v>
      </c>
      <c r="C703" s="20" t="s">
        <v>37</v>
      </c>
      <c r="D703" s="21" t="s">
        <v>2842</v>
      </c>
      <c r="E703" s="22">
        <f t="shared" si="120"/>
        <v>612</v>
      </c>
      <c r="F703" s="23">
        <f t="shared" si="121"/>
        <v>6</v>
      </c>
      <c r="G703" s="24">
        <f t="shared" si="122"/>
        <v>618</v>
      </c>
      <c r="H703" s="25">
        <f t="shared" si="123"/>
        <v>0</v>
      </c>
      <c r="I703" s="26">
        <f t="shared" si="124"/>
        <v>-0.16666666666666666</v>
      </c>
      <c r="J703" s="27" t="str">
        <f>MID('USH2A e13 (A) - 2ry Str + Mask '!$A$2,E703,F703)</f>
        <v>......</v>
      </c>
      <c r="K703" s="26">
        <f t="shared" si="125"/>
        <v>1</v>
      </c>
      <c r="L703" s="27" t="str">
        <f>MID('USH2A e13 (A) - 2ry Str + Mask '!$D$2,E703,F703)</f>
        <v>......</v>
      </c>
      <c r="M703" s="26">
        <f t="shared" si="126"/>
        <v>1</v>
      </c>
      <c r="N703" s="28">
        <f t="shared" si="127"/>
        <v>0</v>
      </c>
      <c r="O703" s="29" t="str">
        <f t="shared" si="128"/>
        <v>IIE</v>
      </c>
      <c r="P703" s="29" t="str">
        <f t="shared" si="129"/>
        <v>ESS</v>
      </c>
      <c r="Q703" s="28">
        <f t="shared" si="130"/>
        <v>0</v>
      </c>
      <c r="R703" s="30">
        <f t="shared" si="131"/>
        <v>0</v>
      </c>
    </row>
    <row r="704" spans="1:18" ht="32" customHeight="1" x14ac:dyDescent="0.15">
      <c r="A704" s="20" t="s">
        <v>288</v>
      </c>
      <c r="B704" s="20" t="s">
        <v>2841</v>
      </c>
      <c r="C704" s="20" t="s">
        <v>37</v>
      </c>
      <c r="D704" s="21" t="s">
        <v>2842</v>
      </c>
      <c r="E704" s="22">
        <f t="shared" si="120"/>
        <v>612</v>
      </c>
      <c r="F704" s="23">
        <f t="shared" si="121"/>
        <v>6</v>
      </c>
      <c r="G704" s="24">
        <f t="shared" si="122"/>
        <v>618</v>
      </c>
      <c r="H704" s="25">
        <f t="shared" si="123"/>
        <v>0</v>
      </c>
      <c r="I704" s="26">
        <f t="shared" si="124"/>
        <v>-0.16666666666666666</v>
      </c>
      <c r="J704" s="27" t="str">
        <f>MID('USH2A e13 (A) - 2ry Str + Mask '!$A$2,E704,F704)</f>
        <v>......</v>
      </c>
      <c r="K704" s="26">
        <f t="shared" si="125"/>
        <v>1</v>
      </c>
      <c r="L704" s="27" t="str">
        <f>MID('USH2A e13 (A) - 2ry Str + Mask '!$D$2,E704,F704)</f>
        <v>......</v>
      </c>
      <c r="M704" s="26">
        <f t="shared" si="126"/>
        <v>1</v>
      </c>
      <c r="N704" s="28">
        <f t="shared" si="127"/>
        <v>0</v>
      </c>
      <c r="O704" s="29" t="str">
        <f t="shared" si="128"/>
        <v>Fas ESS</v>
      </c>
      <c r="P704" s="29" t="str">
        <f t="shared" si="129"/>
        <v>ESS</v>
      </c>
      <c r="Q704" s="28">
        <f t="shared" si="130"/>
        <v>0</v>
      </c>
      <c r="R704" s="30">
        <f t="shared" si="131"/>
        <v>0</v>
      </c>
    </row>
    <row r="705" spans="1:18" ht="32" customHeight="1" x14ac:dyDescent="0.15">
      <c r="A705" s="20" t="s">
        <v>46</v>
      </c>
      <c r="B705" s="20" t="s">
        <v>2705</v>
      </c>
      <c r="C705" s="20" t="s">
        <v>37</v>
      </c>
      <c r="D705" s="21" t="s">
        <v>2843</v>
      </c>
      <c r="E705" s="22">
        <f t="shared" si="120"/>
        <v>613</v>
      </c>
      <c r="F705" s="23">
        <f t="shared" si="121"/>
        <v>6</v>
      </c>
      <c r="G705" s="24">
        <f t="shared" si="122"/>
        <v>619</v>
      </c>
      <c r="H705" s="25">
        <f t="shared" si="123"/>
        <v>0</v>
      </c>
      <c r="I705" s="26">
        <f t="shared" si="124"/>
        <v>-0.16666666666666666</v>
      </c>
      <c r="J705" s="27" t="str">
        <f>MID('USH2A e13 (A) - 2ry Str + Mask '!$A$2,E705,F705)</f>
        <v>......</v>
      </c>
      <c r="K705" s="26">
        <f t="shared" si="125"/>
        <v>1</v>
      </c>
      <c r="L705" s="27" t="str">
        <f>MID('USH2A e13 (A) - 2ry Str + Mask '!$D$2,E705,F705)</f>
        <v>......</v>
      </c>
      <c r="M705" s="26">
        <f t="shared" si="126"/>
        <v>1</v>
      </c>
      <c r="N705" s="28">
        <f t="shared" si="127"/>
        <v>0</v>
      </c>
      <c r="O705" s="29" t="str">
        <f t="shared" si="128"/>
        <v>IIE</v>
      </c>
      <c r="P705" s="29" t="str">
        <f t="shared" si="129"/>
        <v>ESS</v>
      </c>
      <c r="Q705" s="28">
        <f t="shared" si="130"/>
        <v>0</v>
      </c>
      <c r="R705" s="30">
        <f t="shared" si="131"/>
        <v>0</v>
      </c>
    </row>
    <row r="706" spans="1:18" ht="32" customHeight="1" x14ac:dyDescent="0.15">
      <c r="A706" s="20" t="s">
        <v>46</v>
      </c>
      <c r="B706" s="20" t="s">
        <v>2844</v>
      </c>
      <c r="C706" s="20" t="s">
        <v>37</v>
      </c>
      <c r="D706" s="21" t="s">
        <v>2845</v>
      </c>
      <c r="E706" s="22">
        <f t="shared" ref="E706:E769" si="132">MID(D706,12,LEN(D706)-13)+50</f>
        <v>614</v>
      </c>
      <c r="F706" s="23">
        <f t="shared" ref="F706:F769" si="133">LEN(B706)-12</f>
        <v>6</v>
      </c>
      <c r="G706" s="24">
        <f t="shared" ref="G706:G769" si="134">E706+F706</f>
        <v>620</v>
      </c>
      <c r="H706" s="25">
        <f t="shared" ref="H706:H769" si="135">IF(P706="ESE",1/F706,0)</f>
        <v>0</v>
      </c>
      <c r="I706" s="26">
        <f t="shared" ref="I706:I769" si="136">IF(P706="ESS",-1/F706,0)</f>
        <v>-0.16666666666666666</v>
      </c>
      <c r="J706" s="27" t="str">
        <f>MID('USH2A e13 (A) - 2ry Str + Mask '!$A$2,E706,F706)</f>
        <v>......</v>
      </c>
      <c r="K706" s="26">
        <f t="shared" ref="K706:K769" si="137">(F706-LEN(SUBSTITUTE(J706,".","")))/F706</f>
        <v>1</v>
      </c>
      <c r="L706" s="27" t="str">
        <f>MID('USH2A e13 (A) - 2ry Str + Mask '!$D$2,E706,F706)</f>
        <v>......</v>
      </c>
      <c r="M706" s="26">
        <f t="shared" ref="M706:M769" si="138">(F706-LEN(SUBSTITUTE(L706,".","")))/F706</f>
        <v>1</v>
      </c>
      <c r="N706" s="28">
        <f t="shared" ref="N706:N769" si="139">M706-K706</f>
        <v>0</v>
      </c>
      <c r="O706" s="29" t="str">
        <f t="shared" ref="O706:O769" si="140">MID(A706,11,(LEN(A706)-22))</f>
        <v>IIE</v>
      </c>
      <c r="P706" s="29" t="str">
        <f t="shared" ref="P706:P769" si="141">MID(A706,(LEN(A706)-9),3)</f>
        <v>ESS</v>
      </c>
      <c r="Q706" s="28">
        <f t="shared" ref="Q706:Q769" si="142">IF(P706="ESE",N706,0)</f>
        <v>0</v>
      </c>
      <c r="R706" s="30">
        <f t="shared" ref="R706:R769" si="143">IF(P706="ESS",N706,0)</f>
        <v>0</v>
      </c>
    </row>
    <row r="707" spans="1:18" ht="44" customHeight="1" x14ac:dyDescent="0.15">
      <c r="A707" s="20" t="s">
        <v>69</v>
      </c>
      <c r="B707" s="20" t="s">
        <v>2846</v>
      </c>
      <c r="C707" s="20" t="s">
        <v>2847</v>
      </c>
      <c r="D707" s="21" t="s">
        <v>2845</v>
      </c>
      <c r="E707" s="22">
        <f t="shared" si="132"/>
        <v>614</v>
      </c>
      <c r="F707" s="23">
        <f t="shared" si="133"/>
        <v>7</v>
      </c>
      <c r="G707" s="24">
        <f t="shared" si="134"/>
        <v>621</v>
      </c>
      <c r="H707" s="25">
        <f t="shared" si="135"/>
        <v>0</v>
      </c>
      <c r="I707" s="26">
        <f t="shared" si="136"/>
        <v>-0.14285714285714285</v>
      </c>
      <c r="J707" s="27" t="str">
        <f>MID('USH2A e13 (A) - 2ry Str + Mask '!$A$2,E707,F707)</f>
        <v>.......</v>
      </c>
      <c r="K707" s="26">
        <f t="shared" si="137"/>
        <v>1</v>
      </c>
      <c r="L707" s="27" t="str">
        <f>MID('USH2A e13 (A) - 2ry Str + Mask '!$D$2,E707,F707)</f>
        <v>.......</v>
      </c>
      <c r="M707" s="26">
        <f t="shared" si="138"/>
        <v>1</v>
      </c>
      <c r="N707" s="28">
        <f t="shared" si="139"/>
        <v>0</v>
      </c>
      <c r="O707" s="29" t="str">
        <f t="shared" si="140"/>
        <v>Sironi_motif2</v>
      </c>
      <c r="P707" s="29" t="str">
        <f t="shared" si="141"/>
        <v>ESS</v>
      </c>
      <c r="Q707" s="28">
        <f t="shared" si="142"/>
        <v>0</v>
      </c>
      <c r="R707" s="30">
        <f t="shared" si="143"/>
        <v>0</v>
      </c>
    </row>
    <row r="708" spans="1:18" ht="32" customHeight="1" x14ac:dyDescent="0.15">
      <c r="A708" s="20" t="s">
        <v>46</v>
      </c>
      <c r="B708" s="20" t="s">
        <v>2848</v>
      </c>
      <c r="C708" s="20" t="s">
        <v>37</v>
      </c>
      <c r="D708" s="21" t="s">
        <v>2849</v>
      </c>
      <c r="E708" s="22">
        <f t="shared" si="132"/>
        <v>615</v>
      </c>
      <c r="F708" s="23">
        <f t="shared" si="133"/>
        <v>6</v>
      </c>
      <c r="G708" s="24">
        <f t="shared" si="134"/>
        <v>621</v>
      </c>
      <c r="H708" s="25">
        <f t="shared" si="135"/>
        <v>0</v>
      </c>
      <c r="I708" s="26">
        <f t="shared" si="136"/>
        <v>-0.16666666666666666</v>
      </c>
      <c r="J708" s="27" t="str">
        <f>MID('USH2A e13 (A) - 2ry Str + Mask '!$A$2,E708,F708)</f>
        <v>......</v>
      </c>
      <c r="K708" s="26">
        <f t="shared" si="137"/>
        <v>1</v>
      </c>
      <c r="L708" s="27" t="str">
        <f>MID('USH2A e13 (A) - 2ry Str + Mask '!$D$2,E708,F708)</f>
        <v>......</v>
      </c>
      <c r="M708" s="26">
        <f t="shared" si="138"/>
        <v>1</v>
      </c>
      <c r="N708" s="28">
        <f t="shared" si="139"/>
        <v>0</v>
      </c>
      <c r="O708" s="29" t="str">
        <f t="shared" si="140"/>
        <v>IIE</v>
      </c>
      <c r="P708" s="29" t="str">
        <f t="shared" si="141"/>
        <v>ESS</v>
      </c>
      <c r="Q708" s="28">
        <f t="shared" si="142"/>
        <v>0</v>
      </c>
      <c r="R708" s="30">
        <f t="shared" si="143"/>
        <v>0</v>
      </c>
    </row>
    <row r="709" spans="1:18" ht="32" customHeight="1" x14ac:dyDescent="0.15">
      <c r="A709" s="20" t="s">
        <v>288</v>
      </c>
      <c r="B709" s="20" t="s">
        <v>2848</v>
      </c>
      <c r="C709" s="20" t="s">
        <v>37</v>
      </c>
      <c r="D709" s="21" t="s">
        <v>2849</v>
      </c>
      <c r="E709" s="22">
        <f t="shared" si="132"/>
        <v>615</v>
      </c>
      <c r="F709" s="23">
        <f t="shared" si="133"/>
        <v>6</v>
      </c>
      <c r="G709" s="24">
        <f t="shared" si="134"/>
        <v>621</v>
      </c>
      <c r="H709" s="25">
        <f t="shared" si="135"/>
        <v>0</v>
      </c>
      <c r="I709" s="26">
        <f t="shared" si="136"/>
        <v>-0.16666666666666666</v>
      </c>
      <c r="J709" s="27" t="str">
        <f>MID('USH2A e13 (A) - 2ry Str + Mask '!$A$2,E709,F709)</f>
        <v>......</v>
      </c>
      <c r="K709" s="26">
        <f t="shared" si="137"/>
        <v>1</v>
      </c>
      <c r="L709" s="27" t="str">
        <f>MID('USH2A e13 (A) - 2ry Str + Mask '!$D$2,E709,F709)</f>
        <v>......</v>
      </c>
      <c r="M709" s="26">
        <f t="shared" si="138"/>
        <v>1</v>
      </c>
      <c r="N709" s="28">
        <f t="shared" si="139"/>
        <v>0</v>
      </c>
      <c r="O709" s="29" t="str">
        <f t="shared" si="140"/>
        <v>Fas ESS</v>
      </c>
      <c r="P709" s="29" t="str">
        <f t="shared" si="141"/>
        <v>ESS</v>
      </c>
      <c r="Q709" s="28">
        <f t="shared" si="142"/>
        <v>0</v>
      </c>
      <c r="R709" s="30">
        <f t="shared" si="143"/>
        <v>0</v>
      </c>
    </row>
    <row r="710" spans="1:18" ht="44" customHeight="1" x14ac:dyDescent="0.15">
      <c r="A710" s="20" t="s">
        <v>69</v>
      </c>
      <c r="B710" s="20" t="s">
        <v>2850</v>
      </c>
      <c r="C710" s="20" t="s">
        <v>1236</v>
      </c>
      <c r="D710" s="21" t="s">
        <v>2849</v>
      </c>
      <c r="E710" s="22">
        <f t="shared" si="132"/>
        <v>615</v>
      </c>
      <c r="F710" s="23">
        <f t="shared" si="133"/>
        <v>7</v>
      </c>
      <c r="G710" s="24">
        <f t="shared" si="134"/>
        <v>622</v>
      </c>
      <c r="H710" s="25">
        <f t="shared" si="135"/>
        <v>0</v>
      </c>
      <c r="I710" s="26">
        <f t="shared" si="136"/>
        <v>-0.14285714285714285</v>
      </c>
      <c r="J710" s="27" t="str">
        <f>MID('USH2A e13 (A) - 2ry Str + Mask '!$A$2,E710,F710)</f>
        <v>.......</v>
      </c>
      <c r="K710" s="26">
        <f t="shared" si="137"/>
        <v>1</v>
      </c>
      <c r="L710" s="27" t="str">
        <f>MID('USH2A e13 (A) - 2ry Str + Mask '!$D$2,E710,F710)</f>
        <v>.......</v>
      </c>
      <c r="M710" s="26">
        <f t="shared" si="138"/>
        <v>1</v>
      </c>
      <c r="N710" s="28">
        <f t="shared" si="139"/>
        <v>0</v>
      </c>
      <c r="O710" s="29" t="str">
        <f t="shared" si="140"/>
        <v>Sironi_motif2</v>
      </c>
      <c r="P710" s="29" t="str">
        <f t="shared" si="141"/>
        <v>ESS</v>
      </c>
      <c r="Q710" s="28">
        <f t="shared" si="142"/>
        <v>0</v>
      </c>
      <c r="R710" s="30">
        <f t="shared" si="143"/>
        <v>0</v>
      </c>
    </row>
    <row r="711" spans="1:18" ht="44" customHeight="1" x14ac:dyDescent="0.15">
      <c r="A711" s="20" t="s">
        <v>58</v>
      </c>
      <c r="B711" s="20" t="s">
        <v>2851</v>
      </c>
      <c r="C711" s="20" t="s">
        <v>2852</v>
      </c>
      <c r="D711" s="21" t="s">
        <v>2849</v>
      </c>
      <c r="E711" s="22">
        <f t="shared" si="132"/>
        <v>615</v>
      </c>
      <c r="F711" s="23">
        <f t="shared" si="133"/>
        <v>8</v>
      </c>
      <c r="G711" s="24">
        <f t="shared" si="134"/>
        <v>623</v>
      </c>
      <c r="H711" s="25">
        <f t="shared" si="135"/>
        <v>0</v>
      </c>
      <c r="I711" s="26">
        <f t="shared" si="136"/>
        <v>-0.125</v>
      </c>
      <c r="J711" s="27" t="str">
        <f>MID('USH2A e13 (A) - 2ry Str + Mask '!$A$2,E711,F711)</f>
        <v>........</v>
      </c>
      <c r="K711" s="26">
        <f t="shared" si="137"/>
        <v>1</v>
      </c>
      <c r="L711" s="27" t="str">
        <f>MID('USH2A e13 (A) - 2ry Str + Mask '!$D$2,E711,F711)</f>
        <v>........</v>
      </c>
      <c r="M711" s="26">
        <f t="shared" si="138"/>
        <v>1</v>
      </c>
      <c r="N711" s="28">
        <f t="shared" si="139"/>
        <v>0</v>
      </c>
      <c r="O711" s="29" t="str">
        <f t="shared" si="140"/>
        <v>Sironi_motif1</v>
      </c>
      <c r="P711" s="29" t="str">
        <f t="shared" si="141"/>
        <v>ESS</v>
      </c>
      <c r="Q711" s="28">
        <f t="shared" si="142"/>
        <v>0</v>
      </c>
      <c r="R711" s="30">
        <f t="shared" si="143"/>
        <v>0</v>
      </c>
    </row>
    <row r="712" spans="1:18" ht="32" customHeight="1" x14ac:dyDescent="0.15">
      <c r="A712" s="20" t="s">
        <v>46</v>
      </c>
      <c r="B712" s="20" t="s">
        <v>2853</v>
      </c>
      <c r="C712" s="20" t="s">
        <v>37</v>
      </c>
      <c r="D712" s="21" t="s">
        <v>2854</v>
      </c>
      <c r="E712" s="22">
        <f t="shared" si="132"/>
        <v>616</v>
      </c>
      <c r="F712" s="23">
        <f t="shared" si="133"/>
        <v>6</v>
      </c>
      <c r="G712" s="24">
        <f t="shared" si="134"/>
        <v>622</v>
      </c>
      <c r="H712" s="25">
        <f t="shared" si="135"/>
        <v>0</v>
      </c>
      <c r="I712" s="26">
        <f t="shared" si="136"/>
        <v>-0.16666666666666666</v>
      </c>
      <c r="J712" s="27" t="str">
        <f>MID('USH2A e13 (A) - 2ry Str + Mask '!$A$2,E712,F712)</f>
        <v>......</v>
      </c>
      <c r="K712" s="26">
        <f t="shared" si="137"/>
        <v>1</v>
      </c>
      <c r="L712" s="27" t="str">
        <f>MID('USH2A e13 (A) - 2ry Str + Mask '!$D$2,E712,F712)</f>
        <v>......</v>
      </c>
      <c r="M712" s="26">
        <f t="shared" si="138"/>
        <v>1</v>
      </c>
      <c r="N712" s="28">
        <f t="shared" si="139"/>
        <v>0</v>
      </c>
      <c r="O712" s="29" t="str">
        <f t="shared" si="140"/>
        <v>IIE</v>
      </c>
      <c r="P712" s="29" t="str">
        <f t="shared" si="141"/>
        <v>ESS</v>
      </c>
      <c r="Q712" s="28">
        <f t="shared" si="142"/>
        <v>0</v>
      </c>
      <c r="R712" s="30">
        <f t="shared" si="143"/>
        <v>0</v>
      </c>
    </row>
    <row r="713" spans="1:18" ht="32" customHeight="1" x14ac:dyDescent="0.15">
      <c r="A713" s="20" t="s">
        <v>288</v>
      </c>
      <c r="B713" s="20" t="s">
        <v>2853</v>
      </c>
      <c r="C713" s="20" t="s">
        <v>37</v>
      </c>
      <c r="D713" s="21" t="s">
        <v>2854</v>
      </c>
      <c r="E713" s="22">
        <f t="shared" si="132"/>
        <v>616</v>
      </c>
      <c r="F713" s="23">
        <f t="shared" si="133"/>
        <v>6</v>
      </c>
      <c r="G713" s="24">
        <f t="shared" si="134"/>
        <v>622</v>
      </c>
      <c r="H713" s="25">
        <f t="shared" si="135"/>
        <v>0</v>
      </c>
      <c r="I713" s="26">
        <f t="shared" si="136"/>
        <v>-0.16666666666666666</v>
      </c>
      <c r="J713" s="27" t="str">
        <f>MID('USH2A e13 (A) - 2ry Str + Mask '!$A$2,E713,F713)</f>
        <v>......</v>
      </c>
      <c r="K713" s="26">
        <f t="shared" si="137"/>
        <v>1</v>
      </c>
      <c r="L713" s="27" t="str">
        <f>MID('USH2A e13 (A) - 2ry Str + Mask '!$D$2,E713,F713)</f>
        <v>......</v>
      </c>
      <c r="M713" s="26">
        <f t="shared" si="138"/>
        <v>1</v>
      </c>
      <c r="N713" s="28">
        <f t="shared" si="139"/>
        <v>0</v>
      </c>
      <c r="O713" s="29" t="str">
        <f t="shared" si="140"/>
        <v>Fas ESS</v>
      </c>
      <c r="P713" s="29" t="str">
        <f t="shared" si="141"/>
        <v>ESS</v>
      </c>
      <c r="Q713" s="28">
        <f t="shared" si="142"/>
        <v>0</v>
      </c>
      <c r="R713" s="30">
        <f t="shared" si="143"/>
        <v>0</v>
      </c>
    </row>
    <row r="714" spans="1:18" ht="44" customHeight="1" x14ac:dyDescent="0.15">
      <c r="A714" s="20" t="s">
        <v>69</v>
      </c>
      <c r="B714" s="20" t="s">
        <v>2855</v>
      </c>
      <c r="C714" s="20" t="s">
        <v>2102</v>
      </c>
      <c r="D714" s="21" t="s">
        <v>2854</v>
      </c>
      <c r="E714" s="22">
        <f t="shared" si="132"/>
        <v>616</v>
      </c>
      <c r="F714" s="23">
        <f t="shared" si="133"/>
        <v>7</v>
      </c>
      <c r="G714" s="24">
        <f t="shared" si="134"/>
        <v>623</v>
      </c>
      <c r="H714" s="25">
        <f t="shared" si="135"/>
        <v>0</v>
      </c>
      <c r="I714" s="26">
        <f t="shared" si="136"/>
        <v>-0.14285714285714285</v>
      </c>
      <c r="J714" s="27" t="str">
        <f>MID('USH2A e13 (A) - 2ry Str + Mask '!$A$2,E714,F714)</f>
        <v>.......</v>
      </c>
      <c r="K714" s="26">
        <f t="shared" si="137"/>
        <v>1</v>
      </c>
      <c r="L714" s="27" t="str">
        <f>MID('USH2A e13 (A) - 2ry Str + Mask '!$D$2,E714,F714)</f>
        <v>.......</v>
      </c>
      <c r="M714" s="26">
        <f t="shared" si="138"/>
        <v>1</v>
      </c>
      <c r="N714" s="28">
        <f t="shared" si="139"/>
        <v>0</v>
      </c>
      <c r="O714" s="29" t="str">
        <f t="shared" si="140"/>
        <v>Sironi_motif2</v>
      </c>
      <c r="P714" s="29" t="str">
        <f t="shared" si="141"/>
        <v>ESS</v>
      </c>
      <c r="Q714" s="28">
        <f t="shared" si="142"/>
        <v>0</v>
      </c>
      <c r="R714" s="30">
        <f t="shared" si="143"/>
        <v>0</v>
      </c>
    </row>
    <row r="715" spans="1:18" ht="32" customHeight="1" x14ac:dyDescent="0.15">
      <c r="A715" s="20" t="s">
        <v>35</v>
      </c>
      <c r="B715" s="20" t="s">
        <v>1478</v>
      </c>
      <c r="C715" s="20" t="s">
        <v>37</v>
      </c>
      <c r="D715" s="21" t="s">
        <v>2856</v>
      </c>
      <c r="E715" s="22">
        <f t="shared" si="132"/>
        <v>617</v>
      </c>
      <c r="F715" s="23">
        <f t="shared" si="133"/>
        <v>6</v>
      </c>
      <c r="G715" s="24">
        <f t="shared" si="134"/>
        <v>623</v>
      </c>
      <c r="H715" s="25">
        <f t="shared" si="135"/>
        <v>0.16666666666666666</v>
      </c>
      <c r="I715" s="26">
        <f t="shared" si="136"/>
        <v>0</v>
      </c>
      <c r="J715" s="27" t="str">
        <f>MID('USH2A e13 (A) - 2ry Str + Mask '!$A$2,E715,F715)</f>
        <v>......</v>
      </c>
      <c r="K715" s="26">
        <f t="shared" si="137"/>
        <v>1</v>
      </c>
      <c r="L715" s="27" t="str">
        <f>MID('USH2A e13 (A) - 2ry Str + Mask '!$D$2,E715,F715)</f>
        <v>......</v>
      </c>
      <c r="M715" s="26">
        <f t="shared" si="138"/>
        <v>1</v>
      </c>
      <c r="N715" s="28">
        <f t="shared" si="139"/>
        <v>0</v>
      </c>
      <c r="O715" s="29" t="str">
        <f t="shared" si="140"/>
        <v>EIE</v>
      </c>
      <c r="P715" s="29" t="str">
        <f t="shared" si="141"/>
        <v>ESE</v>
      </c>
      <c r="Q715" s="28">
        <f t="shared" si="142"/>
        <v>0</v>
      </c>
      <c r="R715" s="30">
        <f t="shared" si="143"/>
        <v>0</v>
      </c>
    </row>
    <row r="716" spans="1:18" ht="32" customHeight="1" x14ac:dyDescent="0.15">
      <c r="A716" s="20" t="s">
        <v>46</v>
      </c>
      <c r="B716" s="20" t="s">
        <v>1478</v>
      </c>
      <c r="C716" s="20" t="s">
        <v>37</v>
      </c>
      <c r="D716" s="21" t="s">
        <v>2856</v>
      </c>
      <c r="E716" s="22">
        <f t="shared" si="132"/>
        <v>617</v>
      </c>
      <c r="F716" s="23">
        <f t="shared" si="133"/>
        <v>6</v>
      </c>
      <c r="G716" s="24">
        <f t="shared" si="134"/>
        <v>623</v>
      </c>
      <c r="H716" s="25">
        <f t="shared" si="135"/>
        <v>0</v>
      </c>
      <c r="I716" s="26">
        <f t="shared" si="136"/>
        <v>-0.16666666666666666</v>
      </c>
      <c r="J716" s="27" t="str">
        <f>MID('USH2A e13 (A) - 2ry Str + Mask '!$A$2,E716,F716)</f>
        <v>......</v>
      </c>
      <c r="K716" s="26">
        <f t="shared" si="137"/>
        <v>1</v>
      </c>
      <c r="L716" s="27" t="str">
        <f>MID('USH2A e13 (A) - 2ry Str + Mask '!$D$2,E716,F716)</f>
        <v>......</v>
      </c>
      <c r="M716" s="26">
        <f t="shared" si="138"/>
        <v>1</v>
      </c>
      <c r="N716" s="28">
        <f t="shared" si="139"/>
        <v>0</v>
      </c>
      <c r="O716" s="29" t="str">
        <f t="shared" si="140"/>
        <v>IIE</v>
      </c>
      <c r="P716" s="29" t="str">
        <f t="shared" si="141"/>
        <v>ESS</v>
      </c>
      <c r="Q716" s="28">
        <f t="shared" si="142"/>
        <v>0</v>
      </c>
      <c r="R716" s="30">
        <f t="shared" si="143"/>
        <v>0</v>
      </c>
    </row>
    <row r="717" spans="1:18" ht="32" customHeight="1" x14ac:dyDescent="0.15">
      <c r="A717" s="20" t="s">
        <v>288</v>
      </c>
      <c r="B717" s="20" t="s">
        <v>1478</v>
      </c>
      <c r="C717" s="20" t="s">
        <v>37</v>
      </c>
      <c r="D717" s="21" t="s">
        <v>2856</v>
      </c>
      <c r="E717" s="22">
        <f t="shared" si="132"/>
        <v>617</v>
      </c>
      <c r="F717" s="23">
        <f t="shared" si="133"/>
        <v>6</v>
      </c>
      <c r="G717" s="24">
        <f t="shared" si="134"/>
        <v>623</v>
      </c>
      <c r="H717" s="25">
        <f t="shared" si="135"/>
        <v>0</v>
      </c>
      <c r="I717" s="26">
        <f t="shared" si="136"/>
        <v>-0.16666666666666666</v>
      </c>
      <c r="J717" s="27" t="str">
        <f>MID('USH2A e13 (A) - 2ry Str + Mask '!$A$2,E717,F717)</f>
        <v>......</v>
      </c>
      <c r="K717" s="26">
        <f t="shared" si="137"/>
        <v>1</v>
      </c>
      <c r="L717" s="27" t="str">
        <f>MID('USH2A e13 (A) - 2ry Str + Mask '!$D$2,E717,F717)</f>
        <v>......</v>
      </c>
      <c r="M717" s="26">
        <f t="shared" si="138"/>
        <v>1</v>
      </c>
      <c r="N717" s="28">
        <f t="shared" si="139"/>
        <v>0</v>
      </c>
      <c r="O717" s="29" t="str">
        <f t="shared" si="140"/>
        <v>Fas ESS</v>
      </c>
      <c r="P717" s="29" t="str">
        <f t="shared" si="141"/>
        <v>ESS</v>
      </c>
      <c r="Q717" s="28">
        <f t="shared" si="142"/>
        <v>0</v>
      </c>
      <c r="R717" s="30">
        <f t="shared" si="143"/>
        <v>0</v>
      </c>
    </row>
    <row r="718" spans="1:18" ht="44" customHeight="1" x14ac:dyDescent="0.15">
      <c r="A718" s="20" t="s">
        <v>69</v>
      </c>
      <c r="B718" s="20" t="s">
        <v>2857</v>
      </c>
      <c r="C718" s="20" t="s">
        <v>2858</v>
      </c>
      <c r="D718" s="21" t="s">
        <v>2856</v>
      </c>
      <c r="E718" s="22">
        <f t="shared" si="132"/>
        <v>617</v>
      </c>
      <c r="F718" s="23">
        <f t="shared" si="133"/>
        <v>7</v>
      </c>
      <c r="G718" s="24">
        <f t="shared" si="134"/>
        <v>624</v>
      </c>
      <c r="H718" s="25">
        <f t="shared" si="135"/>
        <v>0</v>
      </c>
      <c r="I718" s="26">
        <f t="shared" si="136"/>
        <v>-0.14285714285714285</v>
      </c>
      <c r="J718" s="27" t="str">
        <f>MID('USH2A e13 (A) - 2ry Str + Mask '!$A$2,E718,F718)</f>
        <v>.......</v>
      </c>
      <c r="K718" s="26">
        <f t="shared" si="137"/>
        <v>1</v>
      </c>
      <c r="L718" s="27" t="str">
        <f>MID('USH2A e13 (A) - 2ry Str + Mask '!$D$2,E718,F718)</f>
        <v>.......</v>
      </c>
      <c r="M718" s="26">
        <f t="shared" si="138"/>
        <v>1</v>
      </c>
      <c r="N718" s="28">
        <f t="shared" si="139"/>
        <v>0</v>
      </c>
      <c r="O718" s="29" t="str">
        <f t="shared" si="140"/>
        <v>Sironi_motif2</v>
      </c>
      <c r="P718" s="29" t="str">
        <f t="shared" si="141"/>
        <v>ESS</v>
      </c>
      <c r="Q718" s="28">
        <f t="shared" si="142"/>
        <v>0</v>
      </c>
      <c r="R718" s="30">
        <f t="shared" si="143"/>
        <v>0</v>
      </c>
    </row>
    <row r="719" spans="1:18" ht="32" customHeight="1" x14ac:dyDescent="0.15">
      <c r="A719" s="20" t="s">
        <v>88</v>
      </c>
      <c r="B719" s="20" t="s">
        <v>1844</v>
      </c>
      <c r="C719" s="20" t="s">
        <v>1841</v>
      </c>
      <c r="D719" s="21" t="s">
        <v>2859</v>
      </c>
      <c r="E719" s="22">
        <f t="shared" si="132"/>
        <v>618</v>
      </c>
      <c r="F719" s="23">
        <f t="shared" si="133"/>
        <v>6</v>
      </c>
      <c r="G719" s="24">
        <f t="shared" si="134"/>
        <v>624</v>
      </c>
      <c r="H719" s="25">
        <f t="shared" si="135"/>
        <v>0.16666666666666666</v>
      </c>
      <c r="I719" s="26">
        <f t="shared" si="136"/>
        <v>0</v>
      </c>
      <c r="J719" s="27" t="str">
        <f>MID('USH2A e13 (A) - 2ry Str + Mask '!$A$2,E719,F719)</f>
        <v>......</v>
      </c>
      <c r="K719" s="26">
        <f t="shared" si="137"/>
        <v>1</v>
      </c>
      <c r="L719" s="27" t="str">
        <f>MID('USH2A e13 (A) - 2ry Str + Mask '!$D$2,E719,F719)</f>
        <v>......</v>
      </c>
      <c r="M719" s="26">
        <f t="shared" si="138"/>
        <v>1</v>
      </c>
      <c r="N719" s="28">
        <f t="shared" si="139"/>
        <v>0</v>
      </c>
      <c r="O719" s="29" t="str">
        <f t="shared" si="140"/>
        <v>ESE_9G8</v>
      </c>
      <c r="P719" s="29" t="str">
        <f t="shared" si="141"/>
        <v>ESE</v>
      </c>
      <c r="Q719" s="28">
        <f t="shared" si="142"/>
        <v>0</v>
      </c>
      <c r="R719" s="30">
        <f t="shared" si="143"/>
        <v>0</v>
      </c>
    </row>
    <row r="720" spans="1:18" ht="32" customHeight="1" x14ac:dyDescent="0.15">
      <c r="A720" s="20" t="s">
        <v>35</v>
      </c>
      <c r="B720" s="20" t="s">
        <v>1844</v>
      </c>
      <c r="C720" s="20" t="s">
        <v>37</v>
      </c>
      <c r="D720" s="21" t="s">
        <v>2859</v>
      </c>
      <c r="E720" s="22">
        <f t="shared" si="132"/>
        <v>618</v>
      </c>
      <c r="F720" s="23">
        <f t="shared" si="133"/>
        <v>6</v>
      </c>
      <c r="G720" s="24">
        <f t="shared" si="134"/>
        <v>624</v>
      </c>
      <c r="H720" s="25">
        <f t="shared" si="135"/>
        <v>0.16666666666666666</v>
      </c>
      <c r="I720" s="26">
        <f t="shared" si="136"/>
        <v>0</v>
      </c>
      <c r="J720" s="27" t="str">
        <f>MID('USH2A e13 (A) - 2ry Str + Mask '!$A$2,E720,F720)</f>
        <v>......</v>
      </c>
      <c r="K720" s="26">
        <f t="shared" si="137"/>
        <v>1</v>
      </c>
      <c r="L720" s="27" t="str">
        <f>MID('USH2A e13 (A) - 2ry Str + Mask '!$D$2,E720,F720)</f>
        <v>......</v>
      </c>
      <c r="M720" s="26">
        <f t="shared" si="138"/>
        <v>1</v>
      </c>
      <c r="N720" s="28">
        <f t="shared" si="139"/>
        <v>0</v>
      </c>
      <c r="O720" s="29" t="str">
        <f t="shared" si="140"/>
        <v>EIE</v>
      </c>
      <c r="P720" s="29" t="str">
        <f t="shared" si="141"/>
        <v>ESE</v>
      </c>
      <c r="Q720" s="28">
        <f t="shared" si="142"/>
        <v>0</v>
      </c>
      <c r="R720" s="30">
        <f t="shared" si="143"/>
        <v>0</v>
      </c>
    </row>
    <row r="721" spans="1:18" ht="32" customHeight="1" x14ac:dyDescent="0.15">
      <c r="A721" s="20" t="s">
        <v>46</v>
      </c>
      <c r="B721" s="20" t="s">
        <v>1844</v>
      </c>
      <c r="C721" s="20" t="s">
        <v>37</v>
      </c>
      <c r="D721" s="21" t="s">
        <v>2859</v>
      </c>
      <c r="E721" s="22">
        <f t="shared" si="132"/>
        <v>618</v>
      </c>
      <c r="F721" s="23">
        <f t="shared" si="133"/>
        <v>6</v>
      </c>
      <c r="G721" s="24">
        <f t="shared" si="134"/>
        <v>624</v>
      </c>
      <c r="H721" s="25">
        <f t="shared" si="135"/>
        <v>0</v>
      </c>
      <c r="I721" s="26">
        <f t="shared" si="136"/>
        <v>-0.16666666666666666</v>
      </c>
      <c r="J721" s="27" t="str">
        <f>MID('USH2A e13 (A) - 2ry Str + Mask '!$A$2,E721,F721)</f>
        <v>......</v>
      </c>
      <c r="K721" s="26">
        <f t="shared" si="137"/>
        <v>1</v>
      </c>
      <c r="L721" s="27" t="str">
        <f>MID('USH2A e13 (A) - 2ry Str + Mask '!$D$2,E721,F721)</f>
        <v>......</v>
      </c>
      <c r="M721" s="26">
        <f t="shared" si="138"/>
        <v>1</v>
      </c>
      <c r="N721" s="28">
        <f t="shared" si="139"/>
        <v>0</v>
      </c>
      <c r="O721" s="29" t="str">
        <f t="shared" si="140"/>
        <v>IIE</v>
      </c>
      <c r="P721" s="29" t="str">
        <f t="shared" si="141"/>
        <v>ESS</v>
      </c>
      <c r="Q721" s="28">
        <f t="shared" si="142"/>
        <v>0</v>
      </c>
      <c r="R721" s="30">
        <f t="shared" si="143"/>
        <v>0</v>
      </c>
    </row>
    <row r="722" spans="1:18" ht="32" customHeight="1" x14ac:dyDescent="0.15">
      <c r="A722" s="20" t="s">
        <v>35</v>
      </c>
      <c r="B722" s="20" t="s">
        <v>2860</v>
      </c>
      <c r="C722" s="20" t="s">
        <v>37</v>
      </c>
      <c r="D722" s="21" t="s">
        <v>2861</v>
      </c>
      <c r="E722" s="22">
        <f t="shared" si="132"/>
        <v>620</v>
      </c>
      <c r="F722" s="23">
        <f t="shared" si="133"/>
        <v>6</v>
      </c>
      <c r="G722" s="24">
        <f t="shared" si="134"/>
        <v>626</v>
      </c>
      <c r="H722" s="25">
        <f t="shared" si="135"/>
        <v>0.16666666666666666</v>
      </c>
      <c r="I722" s="26">
        <f t="shared" si="136"/>
        <v>0</v>
      </c>
      <c r="J722" s="27" t="str">
        <f>MID('USH2A e13 (A) - 2ry Str + Mask '!$A$2,E722,F722)</f>
        <v>......</v>
      </c>
      <c r="K722" s="26">
        <f t="shared" si="137"/>
        <v>1</v>
      </c>
      <c r="L722" s="27" t="str">
        <f>MID('USH2A e13 (A) - 2ry Str + Mask '!$D$2,E722,F722)</f>
        <v>......</v>
      </c>
      <c r="M722" s="26">
        <f t="shared" si="138"/>
        <v>1</v>
      </c>
      <c r="N722" s="28">
        <f t="shared" si="139"/>
        <v>0</v>
      </c>
      <c r="O722" s="29" t="str">
        <f t="shared" si="140"/>
        <v>EIE</v>
      </c>
      <c r="P722" s="29" t="str">
        <f t="shared" si="141"/>
        <v>ESE</v>
      </c>
      <c r="Q722" s="28">
        <f t="shared" si="142"/>
        <v>0</v>
      </c>
      <c r="R722" s="30">
        <f t="shared" si="143"/>
        <v>0</v>
      </c>
    </row>
    <row r="723" spans="1:18" ht="44" customHeight="1" x14ac:dyDescent="0.15">
      <c r="A723" s="20" t="s">
        <v>49</v>
      </c>
      <c r="B723" s="20" t="s">
        <v>2862</v>
      </c>
      <c r="C723" s="20" t="s">
        <v>740</v>
      </c>
      <c r="D723" s="21" t="s">
        <v>2861</v>
      </c>
      <c r="E723" s="22">
        <f t="shared" si="132"/>
        <v>620</v>
      </c>
      <c r="F723" s="23">
        <f t="shared" si="133"/>
        <v>8</v>
      </c>
      <c r="G723" s="24">
        <f t="shared" si="134"/>
        <v>628</v>
      </c>
      <c r="H723" s="25">
        <f t="shared" si="135"/>
        <v>0.125</v>
      </c>
      <c r="I723" s="26">
        <f t="shared" si="136"/>
        <v>0</v>
      </c>
      <c r="J723" s="27" t="str">
        <f>MID('USH2A e13 (A) - 2ry Str + Mask '!$A$2,E723,F723)</f>
        <v>........</v>
      </c>
      <c r="K723" s="26">
        <f t="shared" si="137"/>
        <v>1</v>
      </c>
      <c r="L723" s="27" t="str">
        <f>MID('USH2A e13 (A) - 2ry Str + Mask '!$D$2,E723,F723)</f>
        <v>........</v>
      </c>
      <c r="M723" s="26">
        <f t="shared" si="138"/>
        <v>1</v>
      </c>
      <c r="N723" s="28">
        <f t="shared" si="139"/>
        <v>0</v>
      </c>
      <c r="O723" s="29" t="str">
        <f t="shared" si="140"/>
        <v>ESE_SC35</v>
      </c>
      <c r="P723" s="29" t="str">
        <f t="shared" si="141"/>
        <v>ESE</v>
      </c>
      <c r="Q723" s="28">
        <f t="shared" si="142"/>
        <v>0</v>
      </c>
      <c r="R723" s="30">
        <f t="shared" si="143"/>
        <v>0</v>
      </c>
    </row>
    <row r="724" spans="1:18" ht="32" customHeight="1" x14ac:dyDescent="0.15">
      <c r="A724" s="20" t="s">
        <v>35</v>
      </c>
      <c r="B724" s="20" t="s">
        <v>2863</v>
      </c>
      <c r="C724" s="20" t="s">
        <v>37</v>
      </c>
      <c r="D724" s="21" t="s">
        <v>2864</v>
      </c>
      <c r="E724" s="22">
        <f t="shared" si="132"/>
        <v>621</v>
      </c>
      <c r="F724" s="23">
        <f t="shared" si="133"/>
        <v>6</v>
      </c>
      <c r="G724" s="24">
        <f t="shared" si="134"/>
        <v>627</v>
      </c>
      <c r="H724" s="25">
        <f t="shared" si="135"/>
        <v>0.16666666666666666</v>
      </c>
      <c r="I724" s="26">
        <f t="shared" si="136"/>
        <v>0</v>
      </c>
      <c r="J724" s="27" t="str">
        <f>MID('USH2A e13 (A) - 2ry Str + Mask '!$A$2,E724,F724)</f>
        <v>......</v>
      </c>
      <c r="K724" s="26">
        <f t="shared" si="137"/>
        <v>1</v>
      </c>
      <c r="L724" s="27" t="str">
        <f>MID('USH2A e13 (A) - 2ry Str + Mask '!$D$2,E724,F724)</f>
        <v>......</v>
      </c>
      <c r="M724" s="26">
        <f t="shared" si="138"/>
        <v>1</v>
      </c>
      <c r="N724" s="28">
        <f t="shared" si="139"/>
        <v>0</v>
      </c>
      <c r="O724" s="29" t="str">
        <f t="shared" si="140"/>
        <v>EIE</v>
      </c>
      <c r="P724" s="29" t="str">
        <f t="shared" si="141"/>
        <v>ESE</v>
      </c>
      <c r="Q724" s="28">
        <f t="shared" si="142"/>
        <v>0</v>
      </c>
      <c r="R724" s="30">
        <f t="shared" si="143"/>
        <v>0</v>
      </c>
    </row>
    <row r="725" spans="1:18" ht="32" customHeight="1" x14ac:dyDescent="0.15">
      <c r="A725" s="20" t="s">
        <v>35</v>
      </c>
      <c r="B725" s="20" t="s">
        <v>2865</v>
      </c>
      <c r="C725" s="20" t="s">
        <v>37</v>
      </c>
      <c r="D725" s="21" t="s">
        <v>2866</v>
      </c>
      <c r="E725" s="22">
        <f t="shared" si="132"/>
        <v>622</v>
      </c>
      <c r="F725" s="23">
        <f t="shared" si="133"/>
        <v>6</v>
      </c>
      <c r="G725" s="24">
        <f t="shared" si="134"/>
        <v>628</v>
      </c>
      <c r="H725" s="25">
        <f t="shared" si="135"/>
        <v>0.16666666666666666</v>
      </c>
      <c r="I725" s="26">
        <f t="shared" si="136"/>
        <v>0</v>
      </c>
      <c r="J725" s="27" t="str">
        <f>MID('USH2A e13 (A) - 2ry Str + Mask '!$A$2,E725,F725)</f>
        <v>......</v>
      </c>
      <c r="K725" s="26">
        <f t="shared" si="137"/>
        <v>1</v>
      </c>
      <c r="L725" s="27" t="str">
        <f>MID('USH2A e13 (A) - 2ry Str + Mask '!$D$2,E725,F725)</f>
        <v>......</v>
      </c>
      <c r="M725" s="26">
        <f t="shared" si="138"/>
        <v>1</v>
      </c>
      <c r="N725" s="28">
        <f t="shared" si="139"/>
        <v>0</v>
      </c>
      <c r="O725" s="29" t="str">
        <f t="shared" si="140"/>
        <v>EIE</v>
      </c>
      <c r="P725" s="29" t="str">
        <f t="shared" si="141"/>
        <v>ESE</v>
      </c>
      <c r="Q725" s="28">
        <f t="shared" si="142"/>
        <v>0</v>
      </c>
      <c r="R725" s="30">
        <f t="shared" si="143"/>
        <v>0</v>
      </c>
    </row>
    <row r="726" spans="1:18" ht="32" customHeight="1" x14ac:dyDescent="0.15">
      <c r="A726" s="20" t="s">
        <v>35</v>
      </c>
      <c r="B726" s="20" t="s">
        <v>2867</v>
      </c>
      <c r="C726" s="20" t="s">
        <v>37</v>
      </c>
      <c r="D726" s="21" t="s">
        <v>2868</v>
      </c>
      <c r="E726" s="22">
        <f t="shared" si="132"/>
        <v>623</v>
      </c>
      <c r="F726" s="23">
        <f t="shared" si="133"/>
        <v>6</v>
      </c>
      <c r="G726" s="24">
        <f t="shared" si="134"/>
        <v>629</v>
      </c>
      <c r="H726" s="25">
        <f t="shared" si="135"/>
        <v>0.16666666666666666</v>
      </c>
      <c r="I726" s="26">
        <f t="shared" si="136"/>
        <v>0</v>
      </c>
      <c r="J726" s="27" t="str">
        <f>MID('USH2A e13 (A) - 2ry Str + Mask '!$A$2,E726,F726)</f>
        <v>......</v>
      </c>
      <c r="K726" s="26">
        <f t="shared" si="137"/>
        <v>1</v>
      </c>
      <c r="L726" s="27" t="str">
        <f>MID('USH2A e13 (A) - 2ry Str + Mask '!$D$2,E726,F726)</f>
        <v>......</v>
      </c>
      <c r="M726" s="26">
        <f t="shared" si="138"/>
        <v>1</v>
      </c>
      <c r="N726" s="28">
        <f t="shared" si="139"/>
        <v>0</v>
      </c>
      <c r="O726" s="29" t="str">
        <f t="shared" si="140"/>
        <v>EIE</v>
      </c>
      <c r="P726" s="29" t="str">
        <f t="shared" si="141"/>
        <v>ESE</v>
      </c>
      <c r="Q726" s="28">
        <f t="shared" si="142"/>
        <v>0</v>
      </c>
      <c r="R726" s="30">
        <f t="shared" si="143"/>
        <v>0</v>
      </c>
    </row>
    <row r="727" spans="1:18" ht="32" customHeight="1" x14ac:dyDescent="0.15">
      <c r="A727" s="20" t="s">
        <v>35</v>
      </c>
      <c r="B727" s="20" t="s">
        <v>2869</v>
      </c>
      <c r="C727" s="20" t="s">
        <v>37</v>
      </c>
      <c r="D727" s="21" t="s">
        <v>2870</v>
      </c>
      <c r="E727" s="22">
        <f t="shared" si="132"/>
        <v>624</v>
      </c>
      <c r="F727" s="23">
        <f t="shared" si="133"/>
        <v>6</v>
      </c>
      <c r="G727" s="24">
        <f t="shared" si="134"/>
        <v>630</v>
      </c>
      <c r="H727" s="25">
        <f t="shared" si="135"/>
        <v>0.16666666666666666</v>
      </c>
      <c r="I727" s="26">
        <f t="shared" si="136"/>
        <v>0</v>
      </c>
      <c r="J727" s="27" t="str">
        <f>MID('USH2A e13 (A) - 2ry Str + Mask '!$A$2,E727,F727)</f>
        <v>......</v>
      </c>
      <c r="K727" s="26">
        <f t="shared" si="137"/>
        <v>1</v>
      </c>
      <c r="L727" s="27" t="str">
        <f>MID('USH2A e13 (A) - 2ry Str + Mask '!$D$2,E727,F727)</f>
        <v>......</v>
      </c>
      <c r="M727" s="26">
        <f t="shared" si="138"/>
        <v>1</v>
      </c>
      <c r="N727" s="28">
        <f t="shared" si="139"/>
        <v>0</v>
      </c>
      <c r="O727" s="29" t="str">
        <f t="shared" si="140"/>
        <v>EIE</v>
      </c>
      <c r="P727" s="29" t="str">
        <f t="shared" si="141"/>
        <v>ESE</v>
      </c>
      <c r="Q727" s="28">
        <f t="shared" si="142"/>
        <v>0</v>
      </c>
      <c r="R727" s="30">
        <f t="shared" si="143"/>
        <v>0</v>
      </c>
    </row>
    <row r="728" spans="1:18" ht="32" customHeight="1" x14ac:dyDescent="0.15">
      <c r="A728" s="20" t="s">
        <v>35</v>
      </c>
      <c r="B728" s="20" t="s">
        <v>2871</v>
      </c>
      <c r="C728" s="20" t="s">
        <v>37</v>
      </c>
      <c r="D728" s="21" t="s">
        <v>2872</v>
      </c>
      <c r="E728" s="22">
        <f t="shared" si="132"/>
        <v>625</v>
      </c>
      <c r="F728" s="23">
        <f t="shared" si="133"/>
        <v>6</v>
      </c>
      <c r="G728" s="24">
        <f t="shared" si="134"/>
        <v>631</v>
      </c>
      <c r="H728" s="25">
        <f t="shared" si="135"/>
        <v>0.16666666666666666</v>
      </c>
      <c r="I728" s="26">
        <f t="shared" si="136"/>
        <v>0</v>
      </c>
      <c r="J728" s="27" t="str">
        <f>MID('USH2A e13 (A) - 2ry Str + Mask '!$A$2,E728,F728)</f>
        <v>......</v>
      </c>
      <c r="K728" s="26">
        <f t="shared" si="137"/>
        <v>1</v>
      </c>
      <c r="L728" s="27" t="str">
        <f>MID('USH2A e13 (A) - 2ry Str + Mask '!$D$2,E728,F728)</f>
        <v>......</v>
      </c>
      <c r="M728" s="26">
        <f t="shared" si="138"/>
        <v>1</v>
      </c>
      <c r="N728" s="28">
        <f t="shared" si="139"/>
        <v>0</v>
      </c>
      <c r="O728" s="29" t="str">
        <f t="shared" si="140"/>
        <v>EIE</v>
      </c>
      <c r="P728" s="29" t="str">
        <f t="shared" si="141"/>
        <v>ESE</v>
      </c>
      <c r="Q728" s="28">
        <f t="shared" si="142"/>
        <v>0</v>
      </c>
      <c r="R728" s="30">
        <f t="shared" si="143"/>
        <v>0</v>
      </c>
    </row>
    <row r="729" spans="1:18" ht="32" customHeight="1" x14ac:dyDescent="0.15">
      <c r="A729" s="20" t="s">
        <v>46</v>
      </c>
      <c r="B729" s="20" t="s">
        <v>2871</v>
      </c>
      <c r="C729" s="20" t="s">
        <v>37</v>
      </c>
      <c r="D729" s="21" t="s">
        <v>2872</v>
      </c>
      <c r="E729" s="22">
        <f t="shared" si="132"/>
        <v>625</v>
      </c>
      <c r="F729" s="23">
        <f t="shared" si="133"/>
        <v>6</v>
      </c>
      <c r="G729" s="24">
        <f t="shared" si="134"/>
        <v>631</v>
      </c>
      <c r="H729" s="25">
        <f t="shared" si="135"/>
        <v>0</v>
      </c>
      <c r="I729" s="26">
        <f t="shared" si="136"/>
        <v>-0.16666666666666666</v>
      </c>
      <c r="J729" s="27" t="str">
        <f>MID('USH2A e13 (A) - 2ry Str + Mask '!$A$2,E729,F729)</f>
        <v>......</v>
      </c>
      <c r="K729" s="26">
        <f t="shared" si="137"/>
        <v>1</v>
      </c>
      <c r="L729" s="27" t="str">
        <f>MID('USH2A e13 (A) - 2ry Str + Mask '!$D$2,E729,F729)</f>
        <v>......</v>
      </c>
      <c r="M729" s="26">
        <f t="shared" si="138"/>
        <v>1</v>
      </c>
      <c r="N729" s="28">
        <f t="shared" si="139"/>
        <v>0</v>
      </c>
      <c r="O729" s="29" t="str">
        <f t="shared" si="140"/>
        <v>IIE</v>
      </c>
      <c r="P729" s="29" t="str">
        <f t="shared" si="141"/>
        <v>ESS</v>
      </c>
      <c r="Q729" s="28">
        <f t="shared" si="142"/>
        <v>0</v>
      </c>
      <c r="R729" s="30">
        <f t="shared" si="143"/>
        <v>0</v>
      </c>
    </row>
    <row r="730" spans="1:18" ht="32" customHeight="1" x14ac:dyDescent="0.15">
      <c r="A730" s="20" t="s">
        <v>35</v>
      </c>
      <c r="B730" s="20" t="s">
        <v>2873</v>
      </c>
      <c r="C730" s="20" t="s">
        <v>37</v>
      </c>
      <c r="D730" s="21" t="s">
        <v>2874</v>
      </c>
      <c r="E730" s="22">
        <f t="shared" si="132"/>
        <v>626</v>
      </c>
      <c r="F730" s="23">
        <f t="shared" si="133"/>
        <v>6</v>
      </c>
      <c r="G730" s="24">
        <f t="shared" si="134"/>
        <v>632</v>
      </c>
      <c r="H730" s="25">
        <f t="shared" si="135"/>
        <v>0.16666666666666666</v>
      </c>
      <c r="I730" s="26">
        <f t="shared" si="136"/>
        <v>0</v>
      </c>
      <c r="J730" s="27" t="str">
        <f>MID('USH2A e13 (A) - 2ry Str + Mask '!$A$2,E730,F730)</f>
        <v>......</v>
      </c>
      <c r="K730" s="26">
        <f t="shared" si="137"/>
        <v>1</v>
      </c>
      <c r="L730" s="27" t="str">
        <f>MID('USH2A e13 (A) - 2ry Str + Mask '!$D$2,E730,F730)</f>
        <v>......</v>
      </c>
      <c r="M730" s="26">
        <f t="shared" si="138"/>
        <v>1</v>
      </c>
      <c r="N730" s="28">
        <f t="shared" si="139"/>
        <v>0</v>
      </c>
      <c r="O730" s="29" t="str">
        <f t="shared" si="140"/>
        <v>EIE</v>
      </c>
      <c r="P730" s="29" t="str">
        <f t="shared" si="141"/>
        <v>ESE</v>
      </c>
      <c r="Q730" s="28">
        <f t="shared" si="142"/>
        <v>0</v>
      </c>
      <c r="R730" s="30">
        <f t="shared" si="143"/>
        <v>0</v>
      </c>
    </row>
    <row r="731" spans="1:18" ht="32" customHeight="1" x14ac:dyDescent="0.15">
      <c r="A731" s="20" t="s">
        <v>35</v>
      </c>
      <c r="B731" s="20" t="s">
        <v>2875</v>
      </c>
      <c r="C731" s="20" t="s">
        <v>37</v>
      </c>
      <c r="D731" s="21" t="s">
        <v>2876</v>
      </c>
      <c r="E731" s="22">
        <f t="shared" si="132"/>
        <v>627</v>
      </c>
      <c r="F731" s="23">
        <f t="shared" si="133"/>
        <v>6</v>
      </c>
      <c r="G731" s="24">
        <f t="shared" si="134"/>
        <v>633</v>
      </c>
      <c r="H731" s="25">
        <f t="shared" si="135"/>
        <v>0.16666666666666666</v>
      </c>
      <c r="I731" s="26">
        <f t="shared" si="136"/>
        <v>0</v>
      </c>
      <c r="J731" s="27" t="str">
        <f>MID('USH2A e13 (A) - 2ry Str + Mask '!$A$2,E731,F731)</f>
        <v>......</v>
      </c>
      <c r="K731" s="26">
        <f t="shared" si="137"/>
        <v>1</v>
      </c>
      <c r="L731" s="27" t="str">
        <f>MID('USH2A e13 (A) - 2ry Str + Mask '!$D$2,E731,F731)</f>
        <v>......</v>
      </c>
      <c r="M731" s="26">
        <f t="shared" si="138"/>
        <v>1</v>
      </c>
      <c r="N731" s="28">
        <f t="shared" si="139"/>
        <v>0</v>
      </c>
      <c r="O731" s="29" t="str">
        <f t="shared" si="140"/>
        <v>EIE</v>
      </c>
      <c r="P731" s="29" t="str">
        <f t="shared" si="141"/>
        <v>ESE</v>
      </c>
      <c r="Q731" s="28">
        <f t="shared" si="142"/>
        <v>0</v>
      </c>
      <c r="R731" s="30">
        <f t="shared" si="143"/>
        <v>0</v>
      </c>
    </row>
    <row r="732" spans="1:18" ht="32" customHeight="1" x14ac:dyDescent="0.15">
      <c r="A732" s="20" t="s">
        <v>46</v>
      </c>
      <c r="B732" s="20" t="s">
        <v>2144</v>
      </c>
      <c r="C732" s="20" t="s">
        <v>37</v>
      </c>
      <c r="D732" s="21" t="s">
        <v>2877</v>
      </c>
      <c r="E732" s="22">
        <f t="shared" si="132"/>
        <v>628</v>
      </c>
      <c r="F732" s="23">
        <f t="shared" si="133"/>
        <v>6</v>
      </c>
      <c r="G732" s="24">
        <f t="shared" si="134"/>
        <v>634</v>
      </c>
      <c r="H732" s="25">
        <f t="shared" si="135"/>
        <v>0</v>
      </c>
      <c r="I732" s="26">
        <f t="shared" si="136"/>
        <v>-0.16666666666666666</v>
      </c>
      <c r="J732" s="27" t="str">
        <f>MID('USH2A e13 (A) - 2ry Str + Mask '!$A$2,E732,F732)</f>
        <v>......</v>
      </c>
      <c r="K732" s="26">
        <f t="shared" si="137"/>
        <v>1</v>
      </c>
      <c r="L732" s="27" t="str">
        <f>MID('USH2A e13 (A) - 2ry Str + Mask '!$D$2,E732,F732)</f>
        <v>......</v>
      </c>
      <c r="M732" s="26">
        <f t="shared" si="138"/>
        <v>1</v>
      </c>
      <c r="N732" s="28">
        <f t="shared" si="139"/>
        <v>0</v>
      </c>
      <c r="O732" s="29" t="str">
        <f t="shared" si="140"/>
        <v>IIE</v>
      </c>
      <c r="P732" s="29" t="str">
        <f t="shared" si="141"/>
        <v>ESS</v>
      </c>
      <c r="Q732" s="28">
        <f t="shared" si="142"/>
        <v>0</v>
      </c>
      <c r="R732" s="30">
        <f t="shared" si="143"/>
        <v>0</v>
      </c>
    </row>
    <row r="733" spans="1:18" ht="32" customHeight="1" x14ac:dyDescent="0.15">
      <c r="A733" s="20" t="s">
        <v>288</v>
      </c>
      <c r="B733" s="20" t="s">
        <v>2144</v>
      </c>
      <c r="C733" s="20" t="s">
        <v>37</v>
      </c>
      <c r="D733" s="21" t="s">
        <v>2877</v>
      </c>
      <c r="E733" s="22">
        <f t="shared" si="132"/>
        <v>628</v>
      </c>
      <c r="F733" s="23">
        <f t="shared" si="133"/>
        <v>6</v>
      </c>
      <c r="G733" s="24">
        <f t="shared" si="134"/>
        <v>634</v>
      </c>
      <c r="H733" s="25">
        <f t="shared" si="135"/>
        <v>0</v>
      </c>
      <c r="I733" s="26">
        <f t="shared" si="136"/>
        <v>-0.16666666666666666</v>
      </c>
      <c r="J733" s="27" t="str">
        <f>MID('USH2A e13 (A) - 2ry Str + Mask '!$A$2,E733,F733)</f>
        <v>......</v>
      </c>
      <c r="K733" s="26">
        <f t="shared" si="137"/>
        <v>1</v>
      </c>
      <c r="L733" s="27" t="str">
        <f>MID('USH2A e13 (A) - 2ry Str + Mask '!$D$2,E733,F733)</f>
        <v>......</v>
      </c>
      <c r="M733" s="26">
        <f t="shared" si="138"/>
        <v>1</v>
      </c>
      <c r="N733" s="28">
        <f t="shared" si="139"/>
        <v>0</v>
      </c>
      <c r="O733" s="29" t="str">
        <f t="shared" si="140"/>
        <v>Fas ESS</v>
      </c>
      <c r="P733" s="29" t="str">
        <f t="shared" si="141"/>
        <v>ESS</v>
      </c>
      <c r="Q733" s="28">
        <f t="shared" si="142"/>
        <v>0</v>
      </c>
      <c r="R733" s="30">
        <f t="shared" si="143"/>
        <v>0</v>
      </c>
    </row>
    <row r="734" spans="1:18" ht="44" customHeight="1" x14ac:dyDescent="0.15">
      <c r="A734" s="20" t="s">
        <v>69</v>
      </c>
      <c r="B734" s="20" t="s">
        <v>2490</v>
      </c>
      <c r="C734" s="20" t="s">
        <v>96</v>
      </c>
      <c r="D734" s="21" t="s">
        <v>2877</v>
      </c>
      <c r="E734" s="22">
        <f t="shared" si="132"/>
        <v>628</v>
      </c>
      <c r="F734" s="23">
        <f t="shared" si="133"/>
        <v>7</v>
      </c>
      <c r="G734" s="24">
        <f t="shared" si="134"/>
        <v>635</v>
      </c>
      <c r="H734" s="25">
        <f t="shared" si="135"/>
        <v>0</v>
      </c>
      <c r="I734" s="26">
        <f t="shared" si="136"/>
        <v>-0.14285714285714285</v>
      </c>
      <c r="J734" s="27" t="str">
        <f>MID('USH2A e13 (A) - 2ry Str + Mask '!$A$2,E734,F734)</f>
        <v>.......</v>
      </c>
      <c r="K734" s="26">
        <f t="shared" si="137"/>
        <v>1</v>
      </c>
      <c r="L734" s="27" t="str">
        <f>MID('USH2A e13 (A) - 2ry Str + Mask '!$D$2,E734,F734)</f>
        <v>.......</v>
      </c>
      <c r="M734" s="26">
        <f t="shared" si="138"/>
        <v>1</v>
      </c>
      <c r="N734" s="28">
        <f t="shared" si="139"/>
        <v>0</v>
      </c>
      <c r="O734" s="29" t="str">
        <f t="shared" si="140"/>
        <v>Sironi_motif2</v>
      </c>
      <c r="P734" s="29" t="str">
        <f t="shared" si="141"/>
        <v>ESS</v>
      </c>
      <c r="Q734" s="28">
        <f t="shared" si="142"/>
        <v>0</v>
      </c>
      <c r="R734" s="30">
        <f t="shared" si="143"/>
        <v>0</v>
      </c>
    </row>
    <row r="735" spans="1:18" ht="32" customHeight="1" x14ac:dyDescent="0.15">
      <c r="A735" s="20" t="s">
        <v>46</v>
      </c>
      <c r="B735" s="20" t="s">
        <v>1006</v>
      </c>
      <c r="C735" s="20" t="s">
        <v>37</v>
      </c>
      <c r="D735" s="21" t="s">
        <v>2878</v>
      </c>
      <c r="E735" s="22">
        <f t="shared" si="132"/>
        <v>629</v>
      </c>
      <c r="F735" s="23">
        <f t="shared" si="133"/>
        <v>6</v>
      </c>
      <c r="G735" s="24">
        <f t="shared" si="134"/>
        <v>635</v>
      </c>
      <c r="H735" s="25">
        <f t="shared" si="135"/>
        <v>0</v>
      </c>
      <c r="I735" s="26">
        <f t="shared" si="136"/>
        <v>-0.16666666666666666</v>
      </c>
      <c r="J735" s="27" t="str">
        <f>MID('USH2A e13 (A) - 2ry Str + Mask '!$A$2,E735,F735)</f>
        <v>......</v>
      </c>
      <c r="K735" s="26">
        <f t="shared" si="137"/>
        <v>1</v>
      </c>
      <c r="L735" s="27" t="str">
        <f>MID('USH2A e13 (A) - 2ry Str + Mask '!$D$2,E735,F735)</f>
        <v>......</v>
      </c>
      <c r="M735" s="26">
        <f t="shared" si="138"/>
        <v>1</v>
      </c>
      <c r="N735" s="28">
        <f t="shared" si="139"/>
        <v>0</v>
      </c>
      <c r="O735" s="29" t="str">
        <f t="shared" si="140"/>
        <v>IIE</v>
      </c>
      <c r="P735" s="29" t="str">
        <f t="shared" si="141"/>
        <v>ESS</v>
      </c>
      <c r="Q735" s="28">
        <f t="shared" si="142"/>
        <v>0</v>
      </c>
      <c r="R735" s="30">
        <f t="shared" si="143"/>
        <v>0</v>
      </c>
    </row>
    <row r="736" spans="1:18" ht="32" customHeight="1" x14ac:dyDescent="0.15">
      <c r="A736" s="20" t="s">
        <v>88</v>
      </c>
      <c r="B736" s="20" t="s">
        <v>1602</v>
      </c>
      <c r="C736" s="20" t="s">
        <v>1603</v>
      </c>
      <c r="D736" s="21" t="s">
        <v>2879</v>
      </c>
      <c r="E736" s="22">
        <f t="shared" si="132"/>
        <v>630</v>
      </c>
      <c r="F736" s="23">
        <f t="shared" si="133"/>
        <v>6</v>
      </c>
      <c r="G736" s="24">
        <f t="shared" si="134"/>
        <v>636</v>
      </c>
      <c r="H736" s="25">
        <f t="shared" si="135"/>
        <v>0.16666666666666666</v>
      </c>
      <c r="I736" s="26">
        <f t="shared" si="136"/>
        <v>0</v>
      </c>
      <c r="J736" s="27" t="str">
        <f>MID('USH2A e13 (A) - 2ry Str + Mask '!$A$2,E736,F736)</f>
        <v>......</v>
      </c>
      <c r="K736" s="26">
        <f t="shared" si="137"/>
        <v>1</v>
      </c>
      <c r="L736" s="27" t="str">
        <f>MID('USH2A e13 (A) - 2ry Str + Mask '!$D$2,E736,F736)</f>
        <v>......</v>
      </c>
      <c r="M736" s="26">
        <f t="shared" si="138"/>
        <v>1</v>
      </c>
      <c r="N736" s="28">
        <f t="shared" si="139"/>
        <v>0</v>
      </c>
      <c r="O736" s="29" t="str">
        <f t="shared" si="140"/>
        <v>ESE_9G8</v>
      </c>
      <c r="P736" s="29" t="str">
        <f t="shared" si="141"/>
        <v>ESE</v>
      </c>
      <c r="Q736" s="28">
        <f t="shared" si="142"/>
        <v>0</v>
      </c>
      <c r="R736" s="30">
        <f t="shared" si="143"/>
        <v>0</v>
      </c>
    </row>
    <row r="737" spans="1:18" ht="32" customHeight="1" x14ac:dyDescent="0.15">
      <c r="A737" s="20" t="s">
        <v>35</v>
      </c>
      <c r="B737" s="20" t="s">
        <v>1602</v>
      </c>
      <c r="C737" s="20" t="s">
        <v>37</v>
      </c>
      <c r="D737" s="21" t="s">
        <v>2879</v>
      </c>
      <c r="E737" s="22">
        <f t="shared" si="132"/>
        <v>630</v>
      </c>
      <c r="F737" s="23">
        <f t="shared" si="133"/>
        <v>6</v>
      </c>
      <c r="G737" s="24">
        <f t="shared" si="134"/>
        <v>636</v>
      </c>
      <c r="H737" s="25">
        <f t="shared" si="135"/>
        <v>0.16666666666666666</v>
      </c>
      <c r="I737" s="26">
        <f t="shared" si="136"/>
        <v>0</v>
      </c>
      <c r="J737" s="27" t="str">
        <f>MID('USH2A e13 (A) - 2ry Str + Mask '!$A$2,E737,F737)</f>
        <v>......</v>
      </c>
      <c r="K737" s="26">
        <f t="shared" si="137"/>
        <v>1</v>
      </c>
      <c r="L737" s="27" t="str">
        <f>MID('USH2A e13 (A) - 2ry Str + Mask '!$D$2,E737,F737)</f>
        <v>......</v>
      </c>
      <c r="M737" s="26">
        <f t="shared" si="138"/>
        <v>1</v>
      </c>
      <c r="N737" s="28">
        <f t="shared" si="139"/>
        <v>0</v>
      </c>
      <c r="O737" s="29" t="str">
        <f t="shared" si="140"/>
        <v>EIE</v>
      </c>
      <c r="P737" s="29" t="str">
        <f t="shared" si="141"/>
        <v>ESE</v>
      </c>
      <c r="Q737" s="28">
        <f t="shared" si="142"/>
        <v>0</v>
      </c>
      <c r="R737" s="30">
        <f t="shared" si="143"/>
        <v>0</v>
      </c>
    </row>
    <row r="738" spans="1:18" ht="32" customHeight="1" x14ac:dyDescent="0.15">
      <c r="A738" s="20" t="s">
        <v>46</v>
      </c>
      <c r="B738" s="20" t="s">
        <v>1602</v>
      </c>
      <c r="C738" s="20" t="s">
        <v>37</v>
      </c>
      <c r="D738" s="21" t="s">
        <v>2879</v>
      </c>
      <c r="E738" s="22">
        <f t="shared" si="132"/>
        <v>630</v>
      </c>
      <c r="F738" s="23">
        <f t="shared" si="133"/>
        <v>6</v>
      </c>
      <c r="G738" s="24">
        <f t="shared" si="134"/>
        <v>636</v>
      </c>
      <c r="H738" s="25">
        <f t="shared" si="135"/>
        <v>0</v>
      </c>
      <c r="I738" s="26">
        <f t="shared" si="136"/>
        <v>-0.16666666666666666</v>
      </c>
      <c r="J738" s="27" t="str">
        <f>MID('USH2A e13 (A) - 2ry Str + Mask '!$A$2,E738,F738)</f>
        <v>......</v>
      </c>
      <c r="K738" s="26">
        <f t="shared" si="137"/>
        <v>1</v>
      </c>
      <c r="L738" s="27" t="str">
        <f>MID('USH2A e13 (A) - 2ry Str + Mask '!$D$2,E738,F738)</f>
        <v>......</v>
      </c>
      <c r="M738" s="26">
        <f t="shared" si="138"/>
        <v>1</v>
      </c>
      <c r="N738" s="28">
        <f t="shared" si="139"/>
        <v>0</v>
      </c>
      <c r="O738" s="29" t="str">
        <f t="shared" si="140"/>
        <v>IIE</v>
      </c>
      <c r="P738" s="29" t="str">
        <f t="shared" si="141"/>
        <v>ESS</v>
      </c>
      <c r="Q738" s="28">
        <f t="shared" si="142"/>
        <v>0</v>
      </c>
      <c r="R738" s="30">
        <f t="shared" si="143"/>
        <v>0</v>
      </c>
    </row>
    <row r="739" spans="1:18" ht="32" customHeight="1" x14ac:dyDescent="0.15">
      <c r="A739" s="20" t="s">
        <v>35</v>
      </c>
      <c r="B739" s="20" t="s">
        <v>1605</v>
      </c>
      <c r="C739" s="20" t="s">
        <v>37</v>
      </c>
      <c r="D739" s="21" t="s">
        <v>2880</v>
      </c>
      <c r="E739" s="22">
        <f t="shared" si="132"/>
        <v>631</v>
      </c>
      <c r="F739" s="23">
        <f t="shared" si="133"/>
        <v>6</v>
      </c>
      <c r="G739" s="24">
        <f t="shared" si="134"/>
        <v>637</v>
      </c>
      <c r="H739" s="25">
        <f t="shared" si="135"/>
        <v>0.16666666666666666</v>
      </c>
      <c r="I739" s="26">
        <f t="shared" si="136"/>
        <v>0</v>
      </c>
      <c r="J739" s="27" t="str">
        <f>MID('USH2A e13 (A) - 2ry Str + Mask '!$A$2,E739,F739)</f>
        <v>......</v>
      </c>
      <c r="K739" s="26">
        <f t="shared" si="137"/>
        <v>1</v>
      </c>
      <c r="L739" s="27" t="str">
        <f>MID('USH2A e13 (A) - 2ry Str + Mask '!$D$2,E739,F739)</f>
        <v>......</v>
      </c>
      <c r="M739" s="26">
        <f t="shared" si="138"/>
        <v>1</v>
      </c>
      <c r="N739" s="28">
        <f t="shared" si="139"/>
        <v>0</v>
      </c>
      <c r="O739" s="29" t="str">
        <f t="shared" si="140"/>
        <v>EIE</v>
      </c>
      <c r="P739" s="29" t="str">
        <f t="shared" si="141"/>
        <v>ESE</v>
      </c>
      <c r="Q739" s="28">
        <f t="shared" si="142"/>
        <v>0</v>
      </c>
      <c r="R739" s="30">
        <f t="shared" si="143"/>
        <v>0</v>
      </c>
    </row>
    <row r="740" spans="1:18" ht="32" customHeight="1" x14ac:dyDescent="0.15">
      <c r="A740" s="20" t="s">
        <v>35</v>
      </c>
      <c r="B740" s="20" t="s">
        <v>2881</v>
      </c>
      <c r="C740" s="20" t="s">
        <v>37</v>
      </c>
      <c r="D740" s="21" t="s">
        <v>2882</v>
      </c>
      <c r="E740" s="22">
        <f t="shared" si="132"/>
        <v>632</v>
      </c>
      <c r="F740" s="23">
        <f t="shared" si="133"/>
        <v>6</v>
      </c>
      <c r="G740" s="24">
        <f t="shared" si="134"/>
        <v>638</v>
      </c>
      <c r="H740" s="25">
        <f t="shared" si="135"/>
        <v>0.16666666666666666</v>
      </c>
      <c r="I740" s="26">
        <f t="shared" si="136"/>
        <v>0</v>
      </c>
      <c r="J740" s="27" t="str">
        <f>MID('USH2A e13 (A) - 2ry Str + Mask '!$A$2,E740,F740)</f>
        <v>......</v>
      </c>
      <c r="K740" s="26">
        <f t="shared" si="137"/>
        <v>1</v>
      </c>
      <c r="L740" s="27" t="str">
        <f>MID('USH2A e13 (A) - 2ry Str + Mask '!$D$2,E740,F740)</f>
        <v>......</v>
      </c>
      <c r="M740" s="26">
        <f t="shared" si="138"/>
        <v>1</v>
      </c>
      <c r="N740" s="28">
        <f t="shared" si="139"/>
        <v>0</v>
      </c>
      <c r="O740" s="29" t="str">
        <f t="shared" si="140"/>
        <v>EIE</v>
      </c>
      <c r="P740" s="29" t="str">
        <f t="shared" si="141"/>
        <v>ESE</v>
      </c>
      <c r="Q740" s="28">
        <f t="shared" si="142"/>
        <v>0</v>
      </c>
      <c r="R740" s="30">
        <f t="shared" si="143"/>
        <v>0</v>
      </c>
    </row>
    <row r="741" spans="1:18" ht="32" customHeight="1" x14ac:dyDescent="0.15">
      <c r="A741" s="20" t="s">
        <v>31</v>
      </c>
      <c r="B741" s="20" t="s">
        <v>2883</v>
      </c>
      <c r="C741" s="20" t="s">
        <v>2884</v>
      </c>
      <c r="D741" s="21" t="s">
        <v>2882</v>
      </c>
      <c r="E741" s="22">
        <f t="shared" si="132"/>
        <v>632</v>
      </c>
      <c r="F741" s="23">
        <f t="shared" si="133"/>
        <v>8</v>
      </c>
      <c r="G741" s="24">
        <f t="shared" si="134"/>
        <v>640</v>
      </c>
      <c r="H741" s="25">
        <f t="shared" si="135"/>
        <v>0.125</v>
      </c>
      <c r="I741" s="26">
        <f t="shared" si="136"/>
        <v>0</v>
      </c>
      <c r="J741" s="27" t="str">
        <f>MID('USH2A e13 (A) - 2ry Str + Mask '!$A$2,E741,F741)</f>
        <v>........</v>
      </c>
      <c r="K741" s="26">
        <f t="shared" si="137"/>
        <v>1</v>
      </c>
      <c r="L741" s="27" t="str">
        <f>MID('USH2A e13 (A) - 2ry Str + Mask '!$D$2,E741,F741)</f>
        <v>........</v>
      </c>
      <c r="M741" s="26">
        <f t="shared" si="138"/>
        <v>1</v>
      </c>
      <c r="N741" s="28">
        <f t="shared" si="139"/>
        <v>0</v>
      </c>
      <c r="O741" s="29" t="str">
        <f t="shared" si="140"/>
        <v>PESE</v>
      </c>
      <c r="P741" s="29" t="str">
        <f t="shared" si="141"/>
        <v>ESE</v>
      </c>
      <c r="Q741" s="28">
        <f t="shared" si="142"/>
        <v>0</v>
      </c>
      <c r="R741" s="30">
        <f t="shared" si="143"/>
        <v>0</v>
      </c>
    </row>
    <row r="742" spans="1:18" ht="32" customHeight="1" x14ac:dyDescent="0.15">
      <c r="A742" s="20" t="s">
        <v>88</v>
      </c>
      <c r="B742" s="20" t="s">
        <v>2782</v>
      </c>
      <c r="C742" s="20" t="s">
        <v>2783</v>
      </c>
      <c r="D742" s="21" t="s">
        <v>2885</v>
      </c>
      <c r="E742" s="22">
        <f t="shared" si="132"/>
        <v>633</v>
      </c>
      <c r="F742" s="23">
        <f t="shared" si="133"/>
        <v>6</v>
      </c>
      <c r="G742" s="24">
        <f t="shared" si="134"/>
        <v>639</v>
      </c>
      <c r="H742" s="25">
        <f t="shared" si="135"/>
        <v>0.16666666666666666</v>
      </c>
      <c r="I742" s="26">
        <f t="shared" si="136"/>
        <v>0</v>
      </c>
      <c r="J742" s="27" t="str">
        <f>MID('USH2A e13 (A) - 2ry Str + Mask '!$A$2,E742,F742)</f>
        <v>......</v>
      </c>
      <c r="K742" s="26">
        <f t="shared" si="137"/>
        <v>1</v>
      </c>
      <c r="L742" s="27" t="str">
        <f>MID('USH2A e13 (A) - 2ry Str + Mask '!$D$2,E742,F742)</f>
        <v>......</v>
      </c>
      <c r="M742" s="26">
        <f t="shared" si="138"/>
        <v>1</v>
      </c>
      <c r="N742" s="28">
        <f t="shared" si="139"/>
        <v>0</v>
      </c>
      <c r="O742" s="29" t="str">
        <f t="shared" si="140"/>
        <v>ESE_9G8</v>
      </c>
      <c r="P742" s="29" t="str">
        <f t="shared" si="141"/>
        <v>ESE</v>
      </c>
      <c r="Q742" s="28">
        <f t="shared" si="142"/>
        <v>0</v>
      </c>
      <c r="R742" s="30">
        <f t="shared" si="143"/>
        <v>0</v>
      </c>
    </row>
    <row r="743" spans="1:18" ht="32" customHeight="1" x14ac:dyDescent="0.15">
      <c r="A743" s="20" t="s">
        <v>35</v>
      </c>
      <c r="B743" s="20" t="s">
        <v>2782</v>
      </c>
      <c r="C743" s="20" t="s">
        <v>37</v>
      </c>
      <c r="D743" s="21" t="s">
        <v>2885</v>
      </c>
      <c r="E743" s="22">
        <f t="shared" si="132"/>
        <v>633</v>
      </c>
      <c r="F743" s="23">
        <f t="shared" si="133"/>
        <v>6</v>
      </c>
      <c r="G743" s="24">
        <f t="shared" si="134"/>
        <v>639</v>
      </c>
      <c r="H743" s="25">
        <f t="shared" si="135"/>
        <v>0.16666666666666666</v>
      </c>
      <c r="I743" s="26">
        <f t="shared" si="136"/>
        <v>0</v>
      </c>
      <c r="J743" s="27" t="str">
        <f>MID('USH2A e13 (A) - 2ry Str + Mask '!$A$2,E743,F743)</f>
        <v>......</v>
      </c>
      <c r="K743" s="26">
        <f t="shared" si="137"/>
        <v>1</v>
      </c>
      <c r="L743" s="27" t="str">
        <f>MID('USH2A e13 (A) - 2ry Str + Mask '!$D$2,E743,F743)</f>
        <v>......</v>
      </c>
      <c r="M743" s="26">
        <f t="shared" si="138"/>
        <v>1</v>
      </c>
      <c r="N743" s="28">
        <f t="shared" si="139"/>
        <v>0</v>
      </c>
      <c r="O743" s="29" t="str">
        <f t="shared" si="140"/>
        <v>EIE</v>
      </c>
      <c r="P743" s="29" t="str">
        <f t="shared" si="141"/>
        <v>ESE</v>
      </c>
      <c r="Q743" s="28">
        <f t="shared" si="142"/>
        <v>0</v>
      </c>
      <c r="R743" s="30">
        <f t="shared" si="143"/>
        <v>0</v>
      </c>
    </row>
    <row r="744" spans="1:18" ht="32" customHeight="1" x14ac:dyDescent="0.15">
      <c r="A744" s="20" t="s">
        <v>46</v>
      </c>
      <c r="B744" s="20" t="s">
        <v>2886</v>
      </c>
      <c r="C744" s="20" t="s">
        <v>37</v>
      </c>
      <c r="D744" s="21" t="s">
        <v>2887</v>
      </c>
      <c r="E744" s="22">
        <f t="shared" si="132"/>
        <v>636</v>
      </c>
      <c r="F744" s="23">
        <f t="shared" si="133"/>
        <v>6</v>
      </c>
      <c r="G744" s="24">
        <f t="shared" si="134"/>
        <v>642</v>
      </c>
      <c r="H744" s="25">
        <f t="shared" si="135"/>
        <v>0</v>
      </c>
      <c r="I744" s="26">
        <f t="shared" si="136"/>
        <v>-0.16666666666666666</v>
      </c>
      <c r="J744" s="27" t="str">
        <f>MID('USH2A e13 (A) - 2ry Str + Mask '!$A$2,E744,F744)</f>
        <v>......</v>
      </c>
      <c r="K744" s="26">
        <f t="shared" si="137"/>
        <v>1</v>
      </c>
      <c r="L744" s="27" t="str">
        <f>MID('USH2A e13 (A) - 2ry Str + Mask '!$D$2,E744,F744)</f>
        <v>......</v>
      </c>
      <c r="M744" s="26">
        <f t="shared" si="138"/>
        <v>1</v>
      </c>
      <c r="N744" s="28">
        <f t="shared" si="139"/>
        <v>0</v>
      </c>
      <c r="O744" s="29" t="str">
        <f t="shared" si="140"/>
        <v>IIE</v>
      </c>
      <c r="P744" s="29" t="str">
        <f t="shared" si="141"/>
        <v>ESS</v>
      </c>
      <c r="Q744" s="28">
        <f t="shared" si="142"/>
        <v>0</v>
      </c>
      <c r="R744" s="30">
        <f t="shared" si="143"/>
        <v>0</v>
      </c>
    </row>
    <row r="745" spans="1:18" ht="32" customHeight="1" x14ac:dyDescent="0.15">
      <c r="A745" s="20" t="s">
        <v>46</v>
      </c>
      <c r="B745" s="20" t="s">
        <v>2888</v>
      </c>
      <c r="C745" s="20" t="s">
        <v>37</v>
      </c>
      <c r="D745" s="21" t="s">
        <v>2889</v>
      </c>
      <c r="E745" s="22">
        <f t="shared" si="132"/>
        <v>637</v>
      </c>
      <c r="F745" s="23">
        <f t="shared" si="133"/>
        <v>6</v>
      </c>
      <c r="G745" s="24">
        <f t="shared" si="134"/>
        <v>643</v>
      </c>
      <c r="H745" s="25">
        <f t="shared" si="135"/>
        <v>0</v>
      </c>
      <c r="I745" s="26">
        <f t="shared" si="136"/>
        <v>-0.16666666666666666</v>
      </c>
      <c r="J745" s="27" t="str">
        <f>MID('USH2A e13 (A) - 2ry Str + Mask '!$A$2,E745,F745)</f>
        <v>......</v>
      </c>
      <c r="K745" s="26">
        <f t="shared" si="137"/>
        <v>1</v>
      </c>
      <c r="L745" s="27" t="str">
        <f>MID('USH2A e13 (A) - 2ry Str + Mask '!$D$2,E745,F745)</f>
        <v>......</v>
      </c>
      <c r="M745" s="26">
        <f t="shared" si="138"/>
        <v>1</v>
      </c>
      <c r="N745" s="28">
        <f t="shared" si="139"/>
        <v>0</v>
      </c>
      <c r="O745" s="29" t="str">
        <f t="shared" si="140"/>
        <v>IIE</v>
      </c>
      <c r="P745" s="29" t="str">
        <f t="shared" si="141"/>
        <v>ESS</v>
      </c>
      <c r="Q745" s="28">
        <f t="shared" si="142"/>
        <v>0</v>
      </c>
      <c r="R745" s="30">
        <f t="shared" si="143"/>
        <v>0</v>
      </c>
    </row>
    <row r="746" spans="1:18" ht="32" customHeight="1" x14ac:dyDescent="0.15">
      <c r="A746" s="20" t="s">
        <v>46</v>
      </c>
      <c r="B746" s="20" t="s">
        <v>2890</v>
      </c>
      <c r="C746" s="20" t="s">
        <v>37</v>
      </c>
      <c r="D746" s="21" t="s">
        <v>2891</v>
      </c>
      <c r="E746" s="22">
        <f t="shared" si="132"/>
        <v>638</v>
      </c>
      <c r="F746" s="23">
        <f t="shared" si="133"/>
        <v>6</v>
      </c>
      <c r="G746" s="24">
        <f t="shared" si="134"/>
        <v>644</v>
      </c>
      <c r="H746" s="25">
        <f t="shared" si="135"/>
        <v>0</v>
      </c>
      <c r="I746" s="26">
        <f t="shared" si="136"/>
        <v>-0.16666666666666666</v>
      </c>
      <c r="J746" s="27" t="str">
        <f>MID('USH2A e13 (A) - 2ry Str + Mask '!$A$2,E746,F746)</f>
        <v>......</v>
      </c>
      <c r="K746" s="26">
        <f t="shared" si="137"/>
        <v>1</v>
      </c>
      <c r="L746" s="27" t="str">
        <f>MID('USH2A e13 (A) - 2ry Str + Mask '!$D$2,E746,F746)</f>
        <v>......</v>
      </c>
      <c r="M746" s="26">
        <f t="shared" si="138"/>
        <v>1</v>
      </c>
      <c r="N746" s="28">
        <f t="shared" si="139"/>
        <v>0</v>
      </c>
      <c r="O746" s="29" t="str">
        <f t="shared" si="140"/>
        <v>IIE</v>
      </c>
      <c r="P746" s="29" t="str">
        <f t="shared" si="141"/>
        <v>ESS</v>
      </c>
      <c r="Q746" s="28">
        <f t="shared" si="142"/>
        <v>0</v>
      </c>
      <c r="R746" s="30">
        <f t="shared" si="143"/>
        <v>0</v>
      </c>
    </row>
    <row r="747" spans="1:18" ht="32" customHeight="1" x14ac:dyDescent="0.15">
      <c r="A747" s="20" t="s">
        <v>46</v>
      </c>
      <c r="B747" s="20" t="s">
        <v>2892</v>
      </c>
      <c r="C747" s="20" t="s">
        <v>37</v>
      </c>
      <c r="D747" s="21" t="s">
        <v>2893</v>
      </c>
      <c r="E747" s="22">
        <f t="shared" si="132"/>
        <v>639</v>
      </c>
      <c r="F747" s="23">
        <f t="shared" si="133"/>
        <v>6</v>
      </c>
      <c r="G747" s="24">
        <f t="shared" si="134"/>
        <v>645</v>
      </c>
      <c r="H747" s="25">
        <f t="shared" si="135"/>
        <v>0</v>
      </c>
      <c r="I747" s="26">
        <f t="shared" si="136"/>
        <v>-0.16666666666666666</v>
      </c>
      <c r="J747" s="27" t="str">
        <f>MID('USH2A e13 (A) - 2ry Str + Mask '!$A$2,E747,F747)</f>
        <v>......</v>
      </c>
      <c r="K747" s="26">
        <f t="shared" si="137"/>
        <v>1</v>
      </c>
      <c r="L747" s="27" t="str">
        <f>MID('USH2A e13 (A) - 2ry Str + Mask '!$D$2,E747,F747)</f>
        <v>......</v>
      </c>
      <c r="M747" s="26">
        <f t="shared" si="138"/>
        <v>1</v>
      </c>
      <c r="N747" s="28">
        <f t="shared" si="139"/>
        <v>0</v>
      </c>
      <c r="O747" s="29" t="str">
        <f t="shared" si="140"/>
        <v>IIE</v>
      </c>
      <c r="P747" s="29" t="str">
        <f t="shared" si="141"/>
        <v>ESS</v>
      </c>
      <c r="Q747" s="28">
        <f t="shared" si="142"/>
        <v>0</v>
      </c>
      <c r="R747" s="30">
        <f t="shared" si="143"/>
        <v>0</v>
      </c>
    </row>
    <row r="748" spans="1:18" ht="32" customHeight="1" x14ac:dyDescent="0.15">
      <c r="A748" s="20" t="s">
        <v>88</v>
      </c>
      <c r="B748" s="20" t="s">
        <v>1433</v>
      </c>
      <c r="C748" s="20" t="s">
        <v>1378</v>
      </c>
      <c r="D748" s="21" t="s">
        <v>2894</v>
      </c>
      <c r="E748" s="22">
        <f t="shared" si="132"/>
        <v>640</v>
      </c>
      <c r="F748" s="23">
        <f t="shared" si="133"/>
        <v>6</v>
      </c>
      <c r="G748" s="24">
        <f t="shared" si="134"/>
        <v>646</v>
      </c>
      <c r="H748" s="25">
        <f t="shared" si="135"/>
        <v>0.16666666666666666</v>
      </c>
      <c r="I748" s="26">
        <f t="shared" si="136"/>
        <v>0</v>
      </c>
      <c r="J748" s="27" t="str">
        <f>MID('USH2A e13 (A) - 2ry Str + Mask '!$A$2,E748,F748)</f>
        <v>......</v>
      </c>
      <c r="K748" s="26">
        <f t="shared" si="137"/>
        <v>1</v>
      </c>
      <c r="L748" s="27" t="str">
        <f>MID('USH2A e13 (A) - 2ry Str + Mask '!$D$2,E748,F748)</f>
        <v>......</v>
      </c>
      <c r="M748" s="26">
        <f t="shared" si="138"/>
        <v>1</v>
      </c>
      <c r="N748" s="28">
        <f t="shared" si="139"/>
        <v>0</v>
      </c>
      <c r="O748" s="29" t="str">
        <f t="shared" si="140"/>
        <v>ESE_9G8</v>
      </c>
      <c r="P748" s="29" t="str">
        <f t="shared" si="141"/>
        <v>ESE</v>
      </c>
      <c r="Q748" s="28">
        <f t="shared" si="142"/>
        <v>0</v>
      </c>
      <c r="R748" s="30">
        <f t="shared" si="143"/>
        <v>0</v>
      </c>
    </row>
    <row r="749" spans="1:18" ht="32" customHeight="1" x14ac:dyDescent="0.15">
      <c r="A749" s="20" t="s">
        <v>35</v>
      </c>
      <c r="B749" s="20" t="s">
        <v>1433</v>
      </c>
      <c r="C749" s="20" t="s">
        <v>37</v>
      </c>
      <c r="D749" s="21" t="s">
        <v>2894</v>
      </c>
      <c r="E749" s="22">
        <f t="shared" si="132"/>
        <v>640</v>
      </c>
      <c r="F749" s="23">
        <f t="shared" si="133"/>
        <v>6</v>
      </c>
      <c r="G749" s="24">
        <f t="shared" si="134"/>
        <v>646</v>
      </c>
      <c r="H749" s="25">
        <f t="shared" si="135"/>
        <v>0.16666666666666666</v>
      </c>
      <c r="I749" s="26">
        <f t="shared" si="136"/>
        <v>0</v>
      </c>
      <c r="J749" s="27" t="str">
        <f>MID('USH2A e13 (A) - 2ry Str + Mask '!$A$2,E749,F749)</f>
        <v>......</v>
      </c>
      <c r="K749" s="26">
        <f t="shared" si="137"/>
        <v>1</v>
      </c>
      <c r="L749" s="27" t="str">
        <f>MID('USH2A e13 (A) - 2ry Str + Mask '!$D$2,E749,F749)</f>
        <v>......</v>
      </c>
      <c r="M749" s="26">
        <f t="shared" si="138"/>
        <v>1</v>
      </c>
      <c r="N749" s="28">
        <f t="shared" si="139"/>
        <v>0</v>
      </c>
      <c r="O749" s="29" t="str">
        <f t="shared" si="140"/>
        <v>EIE</v>
      </c>
      <c r="P749" s="29" t="str">
        <f t="shared" si="141"/>
        <v>ESE</v>
      </c>
      <c r="Q749" s="28">
        <f t="shared" si="142"/>
        <v>0</v>
      </c>
      <c r="R749" s="30">
        <f t="shared" si="143"/>
        <v>0</v>
      </c>
    </row>
    <row r="750" spans="1:18" ht="32" customHeight="1" x14ac:dyDescent="0.15">
      <c r="A750" s="20" t="s">
        <v>46</v>
      </c>
      <c r="B750" s="20" t="s">
        <v>1433</v>
      </c>
      <c r="C750" s="20" t="s">
        <v>37</v>
      </c>
      <c r="D750" s="21" t="s">
        <v>2894</v>
      </c>
      <c r="E750" s="22">
        <f t="shared" si="132"/>
        <v>640</v>
      </c>
      <c r="F750" s="23">
        <f t="shared" si="133"/>
        <v>6</v>
      </c>
      <c r="G750" s="24">
        <f t="shared" si="134"/>
        <v>646</v>
      </c>
      <c r="H750" s="25">
        <f t="shared" si="135"/>
        <v>0</v>
      </c>
      <c r="I750" s="26">
        <f t="shared" si="136"/>
        <v>-0.16666666666666666</v>
      </c>
      <c r="J750" s="27" t="str">
        <f>MID('USH2A e13 (A) - 2ry Str + Mask '!$A$2,E750,F750)</f>
        <v>......</v>
      </c>
      <c r="K750" s="26">
        <f t="shared" si="137"/>
        <v>1</v>
      </c>
      <c r="L750" s="27" t="str">
        <f>MID('USH2A e13 (A) - 2ry Str + Mask '!$D$2,E750,F750)</f>
        <v>......</v>
      </c>
      <c r="M750" s="26">
        <f t="shared" si="138"/>
        <v>1</v>
      </c>
      <c r="N750" s="28">
        <f t="shared" si="139"/>
        <v>0</v>
      </c>
      <c r="O750" s="29" t="str">
        <f t="shared" si="140"/>
        <v>IIE</v>
      </c>
      <c r="P750" s="29" t="str">
        <f t="shared" si="141"/>
        <v>ESS</v>
      </c>
      <c r="Q750" s="28">
        <f t="shared" si="142"/>
        <v>0</v>
      </c>
      <c r="R750" s="30">
        <f t="shared" si="143"/>
        <v>0</v>
      </c>
    </row>
    <row r="751" spans="1:18" ht="32" customHeight="1" x14ac:dyDescent="0.15">
      <c r="A751" s="20" t="s">
        <v>35</v>
      </c>
      <c r="B751" s="20" t="s">
        <v>2895</v>
      </c>
      <c r="C751" s="20" t="s">
        <v>37</v>
      </c>
      <c r="D751" s="21" t="s">
        <v>2896</v>
      </c>
      <c r="E751" s="22">
        <f t="shared" si="132"/>
        <v>641</v>
      </c>
      <c r="F751" s="23">
        <f t="shared" si="133"/>
        <v>6</v>
      </c>
      <c r="G751" s="24">
        <f t="shared" si="134"/>
        <v>647</v>
      </c>
      <c r="H751" s="25">
        <f t="shared" si="135"/>
        <v>0.16666666666666666</v>
      </c>
      <c r="I751" s="26">
        <f t="shared" si="136"/>
        <v>0</v>
      </c>
      <c r="J751" s="27" t="str">
        <f>MID('USH2A e13 (A) - 2ry Str + Mask '!$A$2,E751,F751)</f>
        <v>......</v>
      </c>
      <c r="K751" s="26">
        <f t="shared" si="137"/>
        <v>1</v>
      </c>
      <c r="L751" s="27" t="str">
        <f>MID('USH2A e13 (A) - 2ry Str + Mask '!$D$2,E751,F751)</f>
        <v>......</v>
      </c>
      <c r="M751" s="26">
        <f t="shared" si="138"/>
        <v>1</v>
      </c>
      <c r="N751" s="28">
        <f t="shared" si="139"/>
        <v>0</v>
      </c>
      <c r="O751" s="29" t="str">
        <f t="shared" si="140"/>
        <v>EIE</v>
      </c>
      <c r="P751" s="29" t="str">
        <f t="shared" si="141"/>
        <v>ESE</v>
      </c>
      <c r="Q751" s="28">
        <f t="shared" si="142"/>
        <v>0</v>
      </c>
      <c r="R751" s="30">
        <f t="shared" si="143"/>
        <v>0</v>
      </c>
    </row>
    <row r="752" spans="1:18" ht="32" customHeight="1" x14ac:dyDescent="0.15">
      <c r="A752" s="20" t="s">
        <v>35</v>
      </c>
      <c r="B752" s="20" t="s">
        <v>1559</v>
      </c>
      <c r="C752" s="20" t="s">
        <v>37</v>
      </c>
      <c r="D752" s="21" t="s">
        <v>2897</v>
      </c>
      <c r="E752" s="22">
        <f t="shared" si="132"/>
        <v>642</v>
      </c>
      <c r="F752" s="23">
        <f t="shared" si="133"/>
        <v>6</v>
      </c>
      <c r="G752" s="24">
        <f t="shared" si="134"/>
        <v>648</v>
      </c>
      <c r="H752" s="25">
        <f t="shared" si="135"/>
        <v>0.16666666666666666</v>
      </c>
      <c r="I752" s="26">
        <f t="shared" si="136"/>
        <v>0</v>
      </c>
      <c r="J752" s="27" t="str">
        <f>MID('USH2A e13 (A) - 2ry Str + Mask '!$A$2,E752,F752)</f>
        <v>......</v>
      </c>
      <c r="K752" s="26">
        <f t="shared" si="137"/>
        <v>1</v>
      </c>
      <c r="L752" s="27" t="str">
        <f>MID('USH2A e13 (A) - 2ry Str + Mask '!$D$2,E752,F752)</f>
        <v>......</v>
      </c>
      <c r="M752" s="26">
        <f t="shared" si="138"/>
        <v>1</v>
      </c>
      <c r="N752" s="28">
        <f t="shared" si="139"/>
        <v>0</v>
      </c>
      <c r="O752" s="29" t="str">
        <f t="shared" si="140"/>
        <v>EIE</v>
      </c>
      <c r="P752" s="29" t="str">
        <f t="shared" si="141"/>
        <v>ESE</v>
      </c>
      <c r="Q752" s="28">
        <f t="shared" si="142"/>
        <v>0</v>
      </c>
      <c r="R752" s="30">
        <f t="shared" si="143"/>
        <v>0</v>
      </c>
    </row>
    <row r="753" spans="1:18" ht="44" customHeight="1" x14ac:dyDescent="0.15">
      <c r="A753" s="20" t="s">
        <v>24</v>
      </c>
      <c r="B753" s="20" t="s">
        <v>2898</v>
      </c>
      <c r="C753" s="20" t="s">
        <v>2899</v>
      </c>
      <c r="D753" s="21" t="s">
        <v>2897</v>
      </c>
      <c r="E753" s="22">
        <f t="shared" si="132"/>
        <v>642</v>
      </c>
      <c r="F753" s="23">
        <f t="shared" si="133"/>
        <v>8</v>
      </c>
      <c r="G753" s="24">
        <f t="shared" si="134"/>
        <v>650</v>
      </c>
      <c r="H753" s="25">
        <f t="shared" si="135"/>
        <v>0</v>
      </c>
      <c r="I753" s="26">
        <f t="shared" si="136"/>
        <v>-0.125</v>
      </c>
      <c r="J753" s="27" t="str">
        <f>MID('USH2A e13 (A) - 2ry Str + Mask '!$A$2,E753,F753)</f>
        <v>........</v>
      </c>
      <c r="K753" s="26">
        <f t="shared" si="137"/>
        <v>1</v>
      </c>
      <c r="L753" s="27" t="str">
        <f>MID('USH2A e13 (A) - 2ry Str + Mask '!$D$2,E753,F753)</f>
        <v>........</v>
      </c>
      <c r="M753" s="26">
        <f t="shared" si="138"/>
        <v>1</v>
      </c>
      <c r="N753" s="28">
        <f t="shared" si="139"/>
        <v>0</v>
      </c>
      <c r="O753" s="29" t="str">
        <f t="shared" si="140"/>
        <v>Sironi_motif3</v>
      </c>
      <c r="P753" s="29" t="str">
        <f t="shared" si="141"/>
        <v>ESS</v>
      </c>
      <c r="Q753" s="28">
        <f t="shared" si="142"/>
        <v>0</v>
      </c>
      <c r="R753" s="30">
        <f t="shared" si="143"/>
        <v>0</v>
      </c>
    </row>
    <row r="754" spans="1:18" ht="32" customHeight="1" x14ac:dyDescent="0.15">
      <c r="A754" s="20" t="s">
        <v>35</v>
      </c>
      <c r="B754" s="20" t="s">
        <v>1612</v>
      </c>
      <c r="C754" s="20" t="s">
        <v>37</v>
      </c>
      <c r="D754" s="21" t="s">
        <v>2900</v>
      </c>
      <c r="E754" s="22">
        <f t="shared" si="132"/>
        <v>643</v>
      </c>
      <c r="F754" s="23">
        <f t="shared" si="133"/>
        <v>6</v>
      </c>
      <c r="G754" s="24">
        <f t="shared" si="134"/>
        <v>649</v>
      </c>
      <c r="H754" s="25">
        <f t="shared" si="135"/>
        <v>0.16666666666666666</v>
      </c>
      <c r="I754" s="26">
        <f t="shared" si="136"/>
        <v>0</v>
      </c>
      <c r="J754" s="27" t="str">
        <f>MID('USH2A e13 (A) - 2ry Str + Mask '!$A$2,E754,F754)</f>
        <v>......</v>
      </c>
      <c r="K754" s="26">
        <f t="shared" si="137"/>
        <v>1</v>
      </c>
      <c r="L754" s="27" t="str">
        <f>MID('USH2A e13 (A) - 2ry Str + Mask '!$D$2,E754,F754)</f>
        <v>......</v>
      </c>
      <c r="M754" s="26">
        <f t="shared" si="138"/>
        <v>1</v>
      </c>
      <c r="N754" s="28">
        <f t="shared" si="139"/>
        <v>0</v>
      </c>
      <c r="O754" s="29" t="str">
        <f t="shared" si="140"/>
        <v>EIE</v>
      </c>
      <c r="P754" s="29" t="str">
        <f t="shared" si="141"/>
        <v>ESE</v>
      </c>
      <c r="Q754" s="28">
        <f t="shared" si="142"/>
        <v>0</v>
      </c>
      <c r="R754" s="30">
        <f t="shared" si="143"/>
        <v>0</v>
      </c>
    </row>
    <row r="755" spans="1:18" ht="32" customHeight="1" x14ac:dyDescent="0.15">
      <c r="A755" s="20" t="s">
        <v>35</v>
      </c>
      <c r="B755" s="20" t="s">
        <v>2901</v>
      </c>
      <c r="C755" s="20" t="s">
        <v>37</v>
      </c>
      <c r="D755" s="21" t="s">
        <v>2902</v>
      </c>
      <c r="E755" s="22">
        <f t="shared" si="132"/>
        <v>644</v>
      </c>
      <c r="F755" s="23">
        <f t="shared" si="133"/>
        <v>6</v>
      </c>
      <c r="G755" s="24">
        <f t="shared" si="134"/>
        <v>650</v>
      </c>
      <c r="H755" s="25">
        <f t="shared" si="135"/>
        <v>0.16666666666666666</v>
      </c>
      <c r="I755" s="26">
        <f t="shared" si="136"/>
        <v>0</v>
      </c>
      <c r="J755" s="27" t="str">
        <f>MID('USH2A e13 (A) - 2ry Str + Mask '!$A$2,E755,F755)</f>
        <v>......</v>
      </c>
      <c r="K755" s="26">
        <f t="shared" si="137"/>
        <v>1</v>
      </c>
      <c r="L755" s="27" t="str">
        <f>MID('USH2A e13 (A) - 2ry Str + Mask '!$D$2,E755,F755)</f>
        <v>......</v>
      </c>
      <c r="M755" s="26">
        <f t="shared" si="138"/>
        <v>1</v>
      </c>
      <c r="N755" s="28">
        <f t="shared" si="139"/>
        <v>0</v>
      </c>
      <c r="O755" s="29" t="str">
        <f t="shared" si="140"/>
        <v>EIE</v>
      </c>
      <c r="P755" s="29" t="str">
        <f t="shared" si="141"/>
        <v>ESE</v>
      </c>
      <c r="Q755" s="28">
        <f t="shared" si="142"/>
        <v>0</v>
      </c>
      <c r="R755" s="30">
        <f t="shared" si="143"/>
        <v>0</v>
      </c>
    </row>
    <row r="756" spans="1:18" ht="32" customHeight="1" x14ac:dyDescent="0.15">
      <c r="A756" s="20" t="s">
        <v>196</v>
      </c>
      <c r="B756" s="20" t="s">
        <v>2903</v>
      </c>
      <c r="C756" s="20" t="s">
        <v>37</v>
      </c>
      <c r="D756" s="21" t="s">
        <v>2904</v>
      </c>
      <c r="E756" s="22">
        <f t="shared" si="132"/>
        <v>647</v>
      </c>
      <c r="F756" s="23">
        <f t="shared" si="133"/>
        <v>6</v>
      </c>
      <c r="G756" s="24">
        <f t="shared" si="134"/>
        <v>653</v>
      </c>
      <c r="H756" s="25">
        <f t="shared" si="135"/>
        <v>0.16666666666666666</v>
      </c>
      <c r="I756" s="26">
        <f t="shared" si="136"/>
        <v>0</v>
      </c>
      <c r="J756" s="27" t="str">
        <f>MID('USH2A e13 (A) - 2ry Str + Mask '!$A$2,E756,F756)</f>
        <v>...)))</v>
      </c>
      <c r="K756" s="26">
        <f t="shared" si="137"/>
        <v>0.5</v>
      </c>
      <c r="L756" s="27" t="str">
        <f>MID('USH2A e13 (A) - 2ry Str + Mask '!$D$2,E756,F756)</f>
        <v>...)))</v>
      </c>
      <c r="M756" s="26">
        <f t="shared" si="138"/>
        <v>0.5</v>
      </c>
      <c r="N756" s="28">
        <f t="shared" si="139"/>
        <v>0</v>
      </c>
      <c r="O756" s="29" t="str">
        <f t="shared" si="140"/>
        <v>RESCUE ESE</v>
      </c>
      <c r="P756" s="29" t="str">
        <f t="shared" si="141"/>
        <v>ESE</v>
      </c>
      <c r="Q756" s="28">
        <f t="shared" si="142"/>
        <v>0</v>
      </c>
      <c r="R756" s="30">
        <f t="shared" si="143"/>
        <v>0</v>
      </c>
    </row>
    <row r="757" spans="1:18" ht="32" customHeight="1" x14ac:dyDescent="0.15">
      <c r="A757" s="20" t="s">
        <v>196</v>
      </c>
      <c r="B757" s="20" t="s">
        <v>2751</v>
      </c>
      <c r="C757" s="20" t="s">
        <v>37</v>
      </c>
      <c r="D757" s="21" t="s">
        <v>2905</v>
      </c>
      <c r="E757" s="22">
        <f t="shared" si="132"/>
        <v>648</v>
      </c>
      <c r="F757" s="23">
        <f t="shared" si="133"/>
        <v>6</v>
      </c>
      <c r="G757" s="24">
        <f t="shared" si="134"/>
        <v>654</v>
      </c>
      <c r="H757" s="25">
        <f t="shared" si="135"/>
        <v>0.16666666666666666</v>
      </c>
      <c r="I757" s="26">
        <f t="shared" si="136"/>
        <v>0</v>
      </c>
      <c r="J757" s="27" t="str">
        <f>MID('USH2A e13 (A) - 2ry Str + Mask '!$A$2,E757,F757)</f>
        <v>..))))</v>
      </c>
      <c r="K757" s="26">
        <f t="shared" si="137"/>
        <v>0.33333333333333331</v>
      </c>
      <c r="L757" s="27" t="str">
        <f>MID('USH2A e13 (A) - 2ry Str + Mask '!$D$2,E757,F757)</f>
        <v>..))))</v>
      </c>
      <c r="M757" s="26">
        <f t="shared" si="138"/>
        <v>0.33333333333333331</v>
      </c>
      <c r="N757" s="28">
        <f t="shared" si="139"/>
        <v>0</v>
      </c>
      <c r="O757" s="29" t="str">
        <f t="shared" si="140"/>
        <v>RESCUE ESE</v>
      </c>
      <c r="P757" s="29" t="str">
        <f t="shared" si="141"/>
        <v>ESE</v>
      </c>
      <c r="Q757" s="28">
        <f t="shared" si="142"/>
        <v>0</v>
      </c>
      <c r="R757" s="30">
        <f t="shared" si="143"/>
        <v>0</v>
      </c>
    </row>
    <row r="758" spans="1:18" ht="32" customHeight="1" x14ac:dyDescent="0.15">
      <c r="A758" s="20" t="s">
        <v>35</v>
      </c>
      <c r="B758" s="20" t="s">
        <v>2751</v>
      </c>
      <c r="C758" s="20" t="s">
        <v>37</v>
      </c>
      <c r="D758" s="21" t="s">
        <v>2905</v>
      </c>
      <c r="E758" s="22">
        <f t="shared" si="132"/>
        <v>648</v>
      </c>
      <c r="F758" s="23">
        <f t="shared" si="133"/>
        <v>6</v>
      </c>
      <c r="G758" s="24">
        <f t="shared" si="134"/>
        <v>654</v>
      </c>
      <c r="H758" s="25">
        <f t="shared" si="135"/>
        <v>0.16666666666666666</v>
      </c>
      <c r="I758" s="26">
        <f t="shared" si="136"/>
        <v>0</v>
      </c>
      <c r="J758" s="27" t="str">
        <f>MID('USH2A e13 (A) - 2ry Str + Mask '!$A$2,E758,F758)</f>
        <v>..))))</v>
      </c>
      <c r="K758" s="26">
        <f t="shared" si="137"/>
        <v>0.33333333333333331</v>
      </c>
      <c r="L758" s="27" t="str">
        <f>MID('USH2A e13 (A) - 2ry Str + Mask '!$D$2,E758,F758)</f>
        <v>..))))</v>
      </c>
      <c r="M758" s="26">
        <f t="shared" si="138"/>
        <v>0.33333333333333331</v>
      </c>
      <c r="N758" s="28">
        <f t="shared" si="139"/>
        <v>0</v>
      </c>
      <c r="O758" s="29" t="str">
        <f t="shared" si="140"/>
        <v>EIE</v>
      </c>
      <c r="P758" s="29" t="str">
        <f t="shared" si="141"/>
        <v>ESE</v>
      </c>
      <c r="Q758" s="28">
        <f t="shared" si="142"/>
        <v>0</v>
      </c>
      <c r="R758" s="30">
        <f t="shared" si="143"/>
        <v>0</v>
      </c>
    </row>
    <row r="759" spans="1:18" ht="32" customHeight="1" x14ac:dyDescent="0.15">
      <c r="A759" s="20" t="s">
        <v>35</v>
      </c>
      <c r="B759" s="20" t="s">
        <v>1237</v>
      </c>
      <c r="C759" s="20" t="s">
        <v>37</v>
      </c>
      <c r="D759" s="21" t="s">
        <v>2906</v>
      </c>
      <c r="E759" s="22">
        <f t="shared" si="132"/>
        <v>650</v>
      </c>
      <c r="F759" s="23">
        <f t="shared" si="133"/>
        <v>6</v>
      </c>
      <c r="G759" s="24">
        <f t="shared" si="134"/>
        <v>656</v>
      </c>
      <c r="H759" s="25">
        <f t="shared" si="135"/>
        <v>0.16666666666666666</v>
      </c>
      <c r="I759" s="26">
        <f t="shared" si="136"/>
        <v>0</v>
      </c>
      <c r="J759" s="27" t="str">
        <f>MID('USH2A e13 (A) - 2ry Str + Mask '!$A$2,E759,F759)</f>
        <v>))))))</v>
      </c>
      <c r="K759" s="26">
        <f t="shared" si="137"/>
        <v>0</v>
      </c>
      <c r="L759" s="27" t="str">
        <f>MID('USH2A e13 (A) - 2ry Str + Mask '!$D$2,E759,F759)</f>
        <v>))))))</v>
      </c>
      <c r="M759" s="26">
        <f t="shared" si="138"/>
        <v>0</v>
      </c>
      <c r="N759" s="28">
        <f t="shared" si="139"/>
        <v>0</v>
      </c>
      <c r="O759" s="29" t="str">
        <f t="shared" si="140"/>
        <v>EIE</v>
      </c>
      <c r="P759" s="29" t="str">
        <f t="shared" si="141"/>
        <v>ESE</v>
      </c>
      <c r="Q759" s="28">
        <f t="shared" si="142"/>
        <v>0</v>
      </c>
      <c r="R759" s="30">
        <f t="shared" si="143"/>
        <v>0</v>
      </c>
    </row>
    <row r="760" spans="1:18" ht="32" customHeight="1" x14ac:dyDescent="0.15">
      <c r="A760" s="20" t="s">
        <v>46</v>
      </c>
      <c r="B760" s="20" t="s">
        <v>1237</v>
      </c>
      <c r="C760" s="20" t="s">
        <v>37</v>
      </c>
      <c r="D760" s="21" t="s">
        <v>2906</v>
      </c>
      <c r="E760" s="22">
        <f t="shared" si="132"/>
        <v>650</v>
      </c>
      <c r="F760" s="23">
        <f t="shared" si="133"/>
        <v>6</v>
      </c>
      <c r="G760" s="24">
        <f t="shared" si="134"/>
        <v>656</v>
      </c>
      <c r="H760" s="25">
        <f t="shared" si="135"/>
        <v>0</v>
      </c>
      <c r="I760" s="26">
        <f t="shared" si="136"/>
        <v>-0.16666666666666666</v>
      </c>
      <c r="J760" s="27" t="str">
        <f>MID('USH2A e13 (A) - 2ry Str + Mask '!$A$2,E760,F760)</f>
        <v>))))))</v>
      </c>
      <c r="K760" s="26">
        <f t="shared" si="137"/>
        <v>0</v>
      </c>
      <c r="L760" s="27" t="str">
        <f>MID('USH2A e13 (A) - 2ry Str + Mask '!$D$2,E760,F760)</f>
        <v>))))))</v>
      </c>
      <c r="M760" s="26">
        <f t="shared" si="138"/>
        <v>0</v>
      </c>
      <c r="N760" s="28">
        <f t="shared" si="139"/>
        <v>0</v>
      </c>
      <c r="O760" s="29" t="str">
        <f t="shared" si="140"/>
        <v>IIE</v>
      </c>
      <c r="P760" s="29" t="str">
        <f t="shared" si="141"/>
        <v>ESS</v>
      </c>
      <c r="Q760" s="28">
        <f t="shared" si="142"/>
        <v>0</v>
      </c>
      <c r="R760" s="30">
        <f t="shared" si="143"/>
        <v>0</v>
      </c>
    </row>
    <row r="761" spans="1:18" ht="44" customHeight="1" x14ac:dyDescent="0.15">
      <c r="A761" s="20" t="s">
        <v>54</v>
      </c>
      <c r="B761" s="20" t="s">
        <v>1263</v>
      </c>
      <c r="C761" s="20" t="s">
        <v>1264</v>
      </c>
      <c r="D761" s="21" t="s">
        <v>2906</v>
      </c>
      <c r="E761" s="22">
        <f t="shared" si="132"/>
        <v>650</v>
      </c>
      <c r="F761" s="23">
        <f t="shared" si="133"/>
        <v>7</v>
      </c>
      <c r="G761" s="24">
        <f t="shared" si="134"/>
        <v>657</v>
      </c>
      <c r="H761" s="25">
        <f t="shared" si="135"/>
        <v>0.14285714285714285</v>
      </c>
      <c r="I761" s="26">
        <f t="shared" si="136"/>
        <v>0</v>
      </c>
      <c r="J761" s="27" t="str">
        <f>MID('USH2A e13 (A) - 2ry Str + Mask '!$A$2,E761,F761)</f>
        <v>)))))))</v>
      </c>
      <c r="K761" s="26">
        <f t="shared" si="137"/>
        <v>0</v>
      </c>
      <c r="L761" s="27" t="str">
        <f>MID('USH2A e13 (A) - 2ry Str + Mask '!$D$2,E761,F761)</f>
        <v>)))))))</v>
      </c>
      <c r="M761" s="26">
        <f t="shared" si="138"/>
        <v>0</v>
      </c>
      <c r="N761" s="28">
        <f t="shared" si="139"/>
        <v>0</v>
      </c>
      <c r="O761" s="29" t="str">
        <f t="shared" si="140"/>
        <v>ESE_SRp40</v>
      </c>
      <c r="P761" s="29" t="str">
        <f t="shared" si="141"/>
        <v>ESE</v>
      </c>
      <c r="Q761" s="28">
        <f t="shared" si="142"/>
        <v>0</v>
      </c>
      <c r="R761" s="30">
        <f t="shared" si="143"/>
        <v>0</v>
      </c>
    </row>
    <row r="762" spans="1:18" ht="44" customHeight="1" x14ac:dyDescent="0.15">
      <c r="A762" s="20" t="s">
        <v>69</v>
      </c>
      <c r="B762" s="20" t="s">
        <v>1263</v>
      </c>
      <c r="C762" s="20" t="s">
        <v>1265</v>
      </c>
      <c r="D762" s="21" t="s">
        <v>2906</v>
      </c>
      <c r="E762" s="22">
        <f t="shared" si="132"/>
        <v>650</v>
      </c>
      <c r="F762" s="23">
        <f t="shared" si="133"/>
        <v>7</v>
      </c>
      <c r="G762" s="24">
        <f t="shared" si="134"/>
        <v>657</v>
      </c>
      <c r="H762" s="25">
        <f t="shared" si="135"/>
        <v>0</v>
      </c>
      <c r="I762" s="26">
        <f t="shared" si="136"/>
        <v>-0.14285714285714285</v>
      </c>
      <c r="J762" s="27" t="str">
        <f>MID('USH2A e13 (A) - 2ry Str + Mask '!$A$2,E762,F762)</f>
        <v>)))))))</v>
      </c>
      <c r="K762" s="26">
        <f t="shared" si="137"/>
        <v>0</v>
      </c>
      <c r="L762" s="27" t="str">
        <f>MID('USH2A e13 (A) - 2ry Str + Mask '!$D$2,E762,F762)</f>
        <v>)))))))</v>
      </c>
      <c r="M762" s="26">
        <f t="shared" si="138"/>
        <v>0</v>
      </c>
      <c r="N762" s="28">
        <f t="shared" si="139"/>
        <v>0</v>
      </c>
      <c r="O762" s="29" t="str">
        <f t="shared" si="140"/>
        <v>Sironi_motif2</v>
      </c>
      <c r="P762" s="29" t="str">
        <f t="shared" si="141"/>
        <v>ESS</v>
      </c>
      <c r="Q762" s="28">
        <f t="shared" si="142"/>
        <v>0</v>
      </c>
      <c r="R762" s="30">
        <f t="shared" si="143"/>
        <v>0</v>
      </c>
    </row>
    <row r="763" spans="1:18" ht="44" customHeight="1" x14ac:dyDescent="0.15">
      <c r="A763" s="20" t="s">
        <v>58</v>
      </c>
      <c r="B763" s="20" t="s">
        <v>2907</v>
      </c>
      <c r="C763" s="20" t="s">
        <v>2908</v>
      </c>
      <c r="D763" s="21" t="s">
        <v>2906</v>
      </c>
      <c r="E763" s="22">
        <f t="shared" si="132"/>
        <v>650</v>
      </c>
      <c r="F763" s="23">
        <f t="shared" si="133"/>
        <v>8</v>
      </c>
      <c r="G763" s="24">
        <f t="shared" si="134"/>
        <v>658</v>
      </c>
      <c r="H763" s="25">
        <f t="shared" si="135"/>
        <v>0</v>
      </c>
      <c r="I763" s="26">
        <f t="shared" si="136"/>
        <v>-0.125</v>
      </c>
      <c r="J763" s="27" t="str">
        <f>MID('USH2A e13 (A) - 2ry Str + Mask '!$A$2,E763,F763)</f>
        <v>))))))).</v>
      </c>
      <c r="K763" s="26">
        <f t="shared" si="137"/>
        <v>0.125</v>
      </c>
      <c r="L763" s="27" t="str">
        <f>MID('USH2A e13 (A) - 2ry Str + Mask '!$D$2,E763,F763)</f>
        <v>))))))).</v>
      </c>
      <c r="M763" s="26">
        <f t="shared" si="138"/>
        <v>0.125</v>
      </c>
      <c r="N763" s="28">
        <f t="shared" si="139"/>
        <v>0</v>
      </c>
      <c r="O763" s="29" t="str">
        <f t="shared" si="140"/>
        <v>Sironi_motif1</v>
      </c>
      <c r="P763" s="29" t="str">
        <f t="shared" si="141"/>
        <v>ESS</v>
      </c>
      <c r="Q763" s="28">
        <f t="shared" si="142"/>
        <v>0</v>
      </c>
      <c r="R763" s="30">
        <f t="shared" si="143"/>
        <v>0</v>
      </c>
    </row>
    <row r="764" spans="1:18" ht="44" customHeight="1" x14ac:dyDescent="0.15">
      <c r="A764" s="20" t="s">
        <v>65</v>
      </c>
      <c r="B764" s="20" t="s">
        <v>1268</v>
      </c>
      <c r="C764" s="20" t="s">
        <v>988</v>
      </c>
      <c r="D764" s="21" t="s">
        <v>2909</v>
      </c>
      <c r="E764" s="22">
        <f t="shared" si="132"/>
        <v>651</v>
      </c>
      <c r="F764" s="23">
        <f t="shared" si="133"/>
        <v>6</v>
      </c>
      <c r="G764" s="24">
        <f t="shared" si="134"/>
        <v>657</v>
      </c>
      <c r="H764" s="25">
        <f t="shared" si="135"/>
        <v>0</v>
      </c>
      <c r="I764" s="26">
        <f t="shared" si="136"/>
        <v>-0.16666666666666666</v>
      </c>
      <c r="J764" s="27" t="str">
        <f>MID('USH2A e13 (A) - 2ry Str + Mask '!$A$2,E764,F764)</f>
        <v>))))))</v>
      </c>
      <c r="K764" s="26">
        <f t="shared" si="137"/>
        <v>0</v>
      </c>
      <c r="L764" s="27" t="str">
        <f>MID('USH2A e13 (A) - 2ry Str + Mask '!$D$2,E764,F764)</f>
        <v>))))))</v>
      </c>
      <c r="M764" s="26">
        <f t="shared" si="138"/>
        <v>0</v>
      </c>
      <c r="N764" s="28">
        <f t="shared" si="139"/>
        <v>0</v>
      </c>
      <c r="O764" s="29" t="str">
        <f t="shared" si="140"/>
        <v>ESS_hnRNPA1</v>
      </c>
      <c r="P764" s="29" t="str">
        <f t="shared" si="141"/>
        <v>ESS</v>
      </c>
      <c r="Q764" s="28">
        <f t="shared" si="142"/>
        <v>0</v>
      </c>
      <c r="R764" s="30">
        <f t="shared" si="143"/>
        <v>0</v>
      </c>
    </row>
    <row r="765" spans="1:18" ht="32" customHeight="1" x14ac:dyDescent="0.15">
      <c r="A765" s="20" t="s">
        <v>35</v>
      </c>
      <c r="B765" s="20" t="s">
        <v>1268</v>
      </c>
      <c r="C765" s="20" t="s">
        <v>37</v>
      </c>
      <c r="D765" s="21" t="s">
        <v>2909</v>
      </c>
      <c r="E765" s="22">
        <f t="shared" si="132"/>
        <v>651</v>
      </c>
      <c r="F765" s="23">
        <f t="shared" si="133"/>
        <v>6</v>
      </c>
      <c r="G765" s="24">
        <f t="shared" si="134"/>
        <v>657</v>
      </c>
      <c r="H765" s="25">
        <f t="shared" si="135"/>
        <v>0.16666666666666666</v>
      </c>
      <c r="I765" s="26">
        <f t="shared" si="136"/>
        <v>0</v>
      </c>
      <c r="J765" s="27" t="str">
        <f>MID('USH2A e13 (A) - 2ry Str + Mask '!$A$2,E765,F765)</f>
        <v>))))))</v>
      </c>
      <c r="K765" s="26">
        <f t="shared" si="137"/>
        <v>0</v>
      </c>
      <c r="L765" s="27" t="str">
        <f>MID('USH2A e13 (A) - 2ry Str + Mask '!$D$2,E765,F765)</f>
        <v>))))))</v>
      </c>
      <c r="M765" s="26">
        <f t="shared" si="138"/>
        <v>0</v>
      </c>
      <c r="N765" s="28">
        <f t="shared" si="139"/>
        <v>0</v>
      </c>
      <c r="O765" s="29" t="str">
        <f t="shared" si="140"/>
        <v>EIE</v>
      </c>
      <c r="P765" s="29" t="str">
        <f t="shared" si="141"/>
        <v>ESE</v>
      </c>
      <c r="Q765" s="28">
        <f t="shared" si="142"/>
        <v>0</v>
      </c>
      <c r="R765" s="30">
        <f t="shared" si="143"/>
        <v>0</v>
      </c>
    </row>
    <row r="766" spans="1:18" ht="32" customHeight="1" x14ac:dyDescent="0.15">
      <c r="A766" s="20" t="s">
        <v>35</v>
      </c>
      <c r="B766" s="20" t="s">
        <v>2910</v>
      </c>
      <c r="C766" s="20" t="s">
        <v>37</v>
      </c>
      <c r="D766" s="21" t="s">
        <v>2911</v>
      </c>
      <c r="E766" s="22">
        <f t="shared" si="132"/>
        <v>652</v>
      </c>
      <c r="F766" s="23">
        <f t="shared" si="133"/>
        <v>6</v>
      </c>
      <c r="G766" s="24">
        <f t="shared" si="134"/>
        <v>658</v>
      </c>
      <c r="H766" s="25">
        <f t="shared" si="135"/>
        <v>0.16666666666666666</v>
      </c>
      <c r="I766" s="26">
        <f t="shared" si="136"/>
        <v>0</v>
      </c>
      <c r="J766" s="27" t="str">
        <f>MID('USH2A e13 (A) - 2ry Str + Mask '!$A$2,E766,F766)</f>
        <v>))))).</v>
      </c>
      <c r="K766" s="26">
        <f t="shared" si="137"/>
        <v>0.16666666666666666</v>
      </c>
      <c r="L766" s="27" t="str">
        <f>MID('USH2A e13 (A) - 2ry Str + Mask '!$D$2,E766,F766)</f>
        <v>))))).</v>
      </c>
      <c r="M766" s="26">
        <f t="shared" si="138"/>
        <v>0.16666666666666666</v>
      </c>
      <c r="N766" s="28">
        <f t="shared" si="139"/>
        <v>0</v>
      </c>
      <c r="O766" s="29" t="str">
        <f t="shared" si="140"/>
        <v>EIE</v>
      </c>
      <c r="P766" s="29" t="str">
        <f t="shared" si="141"/>
        <v>ESE</v>
      </c>
      <c r="Q766" s="28">
        <f t="shared" si="142"/>
        <v>0</v>
      </c>
      <c r="R766" s="30">
        <f t="shared" si="143"/>
        <v>0</v>
      </c>
    </row>
    <row r="767" spans="1:18" ht="44" customHeight="1" x14ac:dyDescent="0.15">
      <c r="A767" s="20" t="s">
        <v>69</v>
      </c>
      <c r="B767" s="20" t="s">
        <v>2912</v>
      </c>
      <c r="C767" s="20" t="s">
        <v>2913</v>
      </c>
      <c r="D767" s="21" t="s">
        <v>2911</v>
      </c>
      <c r="E767" s="22">
        <f t="shared" si="132"/>
        <v>652</v>
      </c>
      <c r="F767" s="23">
        <f t="shared" si="133"/>
        <v>7</v>
      </c>
      <c r="G767" s="24">
        <f t="shared" si="134"/>
        <v>659</v>
      </c>
      <c r="H767" s="25">
        <f t="shared" si="135"/>
        <v>0</v>
      </c>
      <c r="I767" s="26">
        <f t="shared" si="136"/>
        <v>-0.14285714285714285</v>
      </c>
      <c r="J767" s="27" t="str">
        <f>MID('USH2A e13 (A) - 2ry Str + Mask '!$A$2,E767,F767)</f>
        <v>))))).)</v>
      </c>
      <c r="K767" s="26">
        <f t="shared" si="137"/>
        <v>0.14285714285714285</v>
      </c>
      <c r="L767" s="27" t="str">
        <f>MID('USH2A e13 (A) - 2ry Str + Mask '!$D$2,E767,F767)</f>
        <v>))))).)</v>
      </c>
      <c r="M767" s="26">
        <f t="shared" si="138"/>
        <v>0.14285714285714285</v>
      </c>
      <c r="N767" s="28">
        <f t="shared" si="139"/>
        <v>0</v>
      </c>
      <c r="O767" s="29" t="str">
        <f t="shared" si="140"/>
        <v>Sironi_motif2</v>
      </c>
      <c r="P767" s="29" t="str">
        <f t="shared" si="141"/>
        <v>ESS</v>
      </c>
      <c r="Q767" s="28">
        <f t="shared" si="142"/>
        <v>0</v>
      </c>
      <c r="R767" s="30">
        <f t="shared" si="143"/>
        <v>0</v>
      </c>
    </row>
    <row r="768" spans="1:18" ht="32" customHeight="1" x14ac:dyDescent="0.15">
      <c r="A768" s="20" t="s">
        <v>35</v>
      </c>
      <c r="B768" s="20" t="s">
        <v>2914</v>
      </c>
      <c r="C768" s="20" t="s">
        <v>37</v>
      </c>
      <c r="D768" s="21" t="s">
        <v>2915</v>
      </c>
      <c r="E768" s="22">
        <f t="shared" si="132"/>
        <v>653</v>
      </c>
      <c r="F768" s="23">
        <f t="shared" si="133"/>
        <v>6</v>
      </c>
      <c r="G768" s="24">
        <f t="shared" si="134"/>
        <v>659</v>
      </c>
      <c r="H768" s="25">
        <f t="shared" si="135"/>
        <v>0.16666666666666666</v>
      </c>
      <c r="I768" s="26">
        <f t="shared" si="136"/>
        <v>0</v>
      </c>
      <c r="J768" s="27" t="str">
        <f>MID('USH2A e13 (A) - 2ry Str + Mask '!$A$2,E768,F768)</f>
        <v>)))).)</v>
      </c>
      <c r="K768" s="26">
        <f t="shared" si="137"/>
        <v>0.16666666666666666</v>
      </c>
      <c r="L768" s="27" t="str">
        <f>MID('USH2A e13 (A) - 2ry Str + Mask '!$D$2,E768,F768)</f>
        <v>)))).)</v>
      </c>
      <c r="M768" s="26">
        <f t="shared" si="138"/>
        <v>0.16666666666666666</v>
      </c>
      <c r="N768" s="28">
        <f t="shared" si="139"/>
        <v>0</v>
      </c>
      <c r="O768" s="29" t="str">
        <f t="shared" si="140"/>
        <v>EIE</v>
      </c>
      <c r="P768" s="29" t="str">
        <f t="shared" si="141"/>
        <v>ESE</v>
      </c>
      <c r="Q768" s="28">
        <f t="shared" si="142"/>
        <v>0</v>
      </c>
      <c r="R768" s="30">
        <f t="shared" si="143"/>
        <v>0</v>
      </c>
    </row>
    <row r="769" spans="1:18" ht="32" customHeight="1" x14ac:dyDescent="0.15">
      <c r="A769" s="20" t="s">
        <v>46</v>
      </c>
      <c r="B769" s="20" t="s">
        <v>2914</v>
      </c>
      <c r="C769" s="20" t="s">
        <v>37</v>
      </c>
      <c r="D769" s="21" t="s">
        <v>2915</v>
      </c>
      <c r="E769" s="22">
        <f t="shared" si="132"/>
        <v>653</v>
      </c>
      <c r="F769" s="23">
        <f t="shared" si="133"/>
        <v>6</v>
      </c>
      <c r="G769" s="24">
        <f t="shared" si="134"/>
        <v>659</v>
      </c>
      <c r="H769" s="25">
        <f t="shared" si="135"/>
        <v>0</v>
      </c>
      <c r="I769" s="26">
        <f t="shared" si="136"/>
        <v>-0.16666666666666666</v>
      </c>
      <c r="J769" s="27" t="str">
        <f>MID('USH2A e13 (A) - 2ry Str + Mask '!$A$2,E769,F769)</f>
        <v>)))).)</v>
      </c>
      <c r="K769" s="26">
        <f t="shared" si="137"/>
        <v>0.16666666666666666</v>
      </c>
      <c r="L769" s="27" t="str">
        <f>MID('USH2A e13 (A) - 2ry Str + Mask '!$D$2,E769,F769)</f>
        <v>)))).)</v>
      </c>
      <c r="M769" s="26">
        <f t="shared" si="138"/>
        <v>0.16666666666666666</v>
      </c>
      <c r="N769" s="28">
        <f t="shared" si="139"/>
        <v>0</v>
      </c>
      <c r="O769" s="29" t="str">
        <f t="shared" si="140"/>
        <v>IIE</v>
      </c>
      <c r="P769" s="29" t="str">
        <f t="shared" si="141"/>
        <v>ESS</v>
      </c>
      <c r="Q769" s="28">
        <f t="shared" si="142"/>
        <v>0</v>
      </c>
      <c r="R769" s="30">
        <f t="shared" si="143"/>
        <v>0</v>
      </c>
    </row>
    <row r="770" spans="1:18" ht="44" customHeight="1" x14ac:dyDescent="0.15">
      <c r="A770" s="20" t="s">
        <v>49</v>
      </c>
      <c r="B770" s="20" t="s">
        <v>2916</v>
      </c>
      <c r="C770" s="20" t="s">
        <v>2917</v>
      </c>
      <c r="D770" s="21" t="s">
        <v>2918</v>
      </c>
      <c r="E770" s="22">
        <f t="shared" ref="E770:E833" si="144">MID(D770,12,LEN(D770)-13)+50</f>
        <v>655</v>
      </c>
      <c r="F770" s="23">
        <f t="shared" ref="F770:F833" si="145">LEN(B770)-12</f>
        <v>8</v>
      </c>
      <c r="G770" s="24">
        <f t="shared" ref="G770:G833" si="146">E770+F770</f>
        <v>663</v>
      </c>
      <c r="H770" s="25">
        <f t="shared" ref="H770:H833" si="147">IF(P770="ESE",1/F770,0)</f>
        <v>0.125</v>
      </c>
      <c r="I770" s="26">
        <f t="shared" ref="I770:I833" si="148">IF(P770="ESS",-1/F770,0)</f>
        <v>0</v>
      </c>
      <c r="J770" s="27" t="str">
        <f>MID('USH2A e13 (A) - 2ry Str + Mask '!$A$2,E770,F770)</f>
        <v>)).)))))</v>
      </c>
      <c r="K770" s="26">
        <f t="shared" ref="K770:K833" si="149">(F770-LEN(SUBSTITUTE(J770,".","")))/F770</f>
        <v>0.125</v>
      </c>
      <c r="L770" s="27" t="str">
        <f>MID('USH2A e13 (A) - 2ry Str + Mask '!$D$2,E770,F770)</f>
        <v>)).)))))</v>
      </c>
      <c r="M770" s="26">
        <f t="shared" ref="M770:M833" si="150">(F770-LEN(SUBSTITUTE(L770,".","")))/F770</f>
        <v>0.125</v>
      </c>
      <c r="N770" s="28">
        <f t="shared" ref="N770:N833" si="151">M770-K770</f>
        <v>0</v>
      </c>
      <c r="O770" s="29" t="str">
        <f t="shared" ref="O770:O833" si="152">MID(A770,11,(LEN(A770)-22))</f>
        <v>ESE_SC35</v>
      </c>
      <c r="P770" s="29" t="str">
        <f t="shared" ref="P770:P833" si="153">MID(A770,(LEN(A770)-9),3)</f>
        <v>ESE</v>
      </c>
      <c r="Q770" s="28">
        <f t="shared" ref="Q770:Q833" si="154">IF(P770="ESE",N770,0)</f>
        <v>0</v>
      </c>
      <c r="R770" s="30">
        <f t="shared" ref="R770:R833" si="155">IF(P770="ESS",N770,0)</f>
        <v>0</v>
      </c>
    </row>
    <row r="771" spans="1:18" ht="32" customHeight="1" x14ac:dyDescent="0.15">
      <c r="A771" s="20" t="s">
        <v>35</v>
      </c>
      <c r="B771" s="20" t="s">
        <v>774</v>
      </c>
      <c r="C771" s="20" t="s">
        <v>37</v>
      </c>
      <c r="D771" s="21" t="s">
        <v>2919</v>
      </c>
      <c r="E771" s="22">
        <f t="shared" si="144"/>
        <v>657</v>
      </c>
      <c r="F771" s="23">
        <f t="shared" si="145"/>
        <v>6</v>
      </c>
      <c r="G771" s="24">
        <f t="shared" si="146"/>
        <v>663</v>
      </c>
      <c r="H771" s="25">
        <f t="shared" si="147"/>
        <v>0.16666666666666666</v>
      </c>
      <c r="I771" s="26">
        <f t="shared" si="148"/>
        <v>0</v>
      </c>
      <c r="J771" s="27" t="str">
        <f>MID('USH2A e13 (A) - 2ry Str + Mask '!$A$2,E771,F771)</f>
        <v>.)))))</v>
      </c>
      <c r="K771" s="26">
        <f t="shared" si="149"/>
        <v>0.16666666666666666</v>
      </c>
      <c r="L771" s="27" t="str">
        <f>MID('USH2A e13 (A) - 2ry Str + Mask '!$D$2,E771,F771)</f>
        <v>.)))))</v>
      </c>
      <c r="M771" s="26">
        <f t="shared" si="150"/>
        <v>0.16666666666666666</v>
      </c>
      <c r="N771" s="28">
        <f t="shared" si="151"/>
        <v>0</v>
      </c>
      <c r="O771" s="29" t="str">
        <f t="shared" si="152"/>
        <v>EIE</v>
      </c>
      <c r="P771" s="29" t="str">
        <f t="shared" si="153"/>
        <v>ESE</v>
      </c>
      <c r="Q771" s="28">
        <f t="shared" si="154"/>
        <v>0</v>
      </c>
      <c r="R771" s="30">
        <f t="shared" si="155"/>
        <v>0</v>
      </c>
    </row>
    <row r="772" spans="1:18" ht="44" customHeight="1" x14ac:dyDescent="0.15">
      <c r="A772" s="20" t="s">
        <v>54</v>
      </c>
      <c r="B772" s="20" t="s">
        <v>2920</v>
      </c>
      <c r="C772" s="20" t="s">
        <v>2419</v>
      </c>
      <c r="D772" s="21" t="s">
        <v>2919</v>
      </c>
      <c r="E772" s="22">
        <f t="shared" si="144"/>
        <v>657</v>
      </c>
      <c r="F772" s="23">
        <f t="shared" si="145"/>
        <v>7</v>
      </c>
      <c r="G772" s="24">
        <f t="shared" si="146"/>
        <v>664</v>
      </c>
      <c r="H772" s="25">
        <f t="shared" si="147"/>
        <v>0.14285714285714285</v>
      </c>
      <c r="I772" s="26">
        <f t="shared" si="148"/>
        <v>0</v>
      </c>
      <c r="J772" s="27" t="str">
        <f>MID('USH2A e13 (A) - 2ry Str + Mask '!$A$2,E772,F772)</f>
        <v>.))))))</v>
      </c>
      <c r="K772" s="26">
        <f t="shared" si="149"/>
        <v>0.14285714285714285</v>
      </c>
      <c r="L772" s="27" t="str">
        <f>MID('USH2A e13 (A) - 2ry Str + Mask '!$D$2,E772,F772)</f>
        <v>.))))))</v>
      </c>
      <c r="M772" s="26">
        <f t="shared" si="150"/>
        <v>0.14285714285714285</v>
      </c>
      <c r="N772" s="28">
        <f t="shared" si="151"/>
        <v>0</v>
      </c>
      <c r="O772" s="29" t="str">
        <f t="shared" si="152"/>
        <v>ESE_SRp40</v>
      </c>
      <c r="P772" s="29" t="str">
        <f t="shared" si="153"/>
        <v>ESE</v>
      </c>
      <c r="Q772" s="28">
        <f t="shared" si="154"/>
        <v>0</v>
      </c>
      <c r="R772" s="30">
        <f t="shared" si="155"/>
        <v>0</v>
      </c>
    </row>
    <row r="773" spans="1:18" ht="44" customHeight="1" x14ac:dyDescent="0.15">
      <c r="A773" s="20" t="s">
        <v>58</v>
      </c>
      <c r="B773" s="20" t="s">
        <v>2921</v>
      </c>
      <c r="C773" s="20" t="s">
        <v>2339</v>
      </c>
      <c r="D773" s="21" t="s">
        <v>2919</v>
      </c>
      <c r="E773" s="22">
        <f t="shared" si="144"/>
        <v>657</v>
      </c>
      <c r="F773" s="23">
        <f t="shared" si="145"/>
        <v>8</v>
      </c>
      <c r="G773" s="24">
        <f t="shared" si="146"/>
        <v>665</v>
      </c>
      <c r="H773" s="25">
        <f t="shared" si="147"/>
        <v>0</v>
      </c>
      <c r="I773" s="26">
        <f t="shared" si="148"/>
        <v>-0.125</v>
      </c>
      <c r="J773" s="27" t="str">
        <f>MID('USH2A e13 (A) - 2ry Str + Mask '!$A$2,E773,F773)</f>
        <v>.)))))))</v>
      </c>
      <c r="K773" s="26">
        <f t="shared" si="149"/>
        <v>0.125</v>
      </c>
      <c r="L773" s="27" t="str">
        <f>MID('USH2A e13 (A) - 2ry Str + Mask '!$D$2,E773,F773)</f>
        <v>.)))))))</v>
      </c>
      <c r="M773" s="26">
        <f t="shared" si="150"/>
        <v>0.125</v>
      </c>
      <c r="N773" s="28">
        <f t="shared" si="151"/>
        <v>0</v>
      </c>
      <c r="O773" s="29" t="str">
        <f t="shared" si="152"/>
        <v>Sironi_motif1</v>
      </c>
      <c r="P773" s="29" t="str">
        <f t="shared" si="153"/>
        <v>ESS</v>
      </c>
      <c r="Q773" s="28">
        <f t="shared" si="154"/>
        <v>0</v>
      </c>
      <c r="R773" s="30">
        <f t="shared" si="155"/>
        <v>0</v>
      </c>
    </row>
    <row r="774" spans="1:18" ht="44" customHeight="1" x14ac:dyDescent="0.15">
      <c r="A774" s="20" t="s">
        <v>65</v>
      </c>
      <c r="B774" s="20" t="s">
        <v>2509</v>
      </c>
      <c r="C774" s="20" t="s">
        <v>1546</v>
      </c>
      <c r="D774" s="21" t="s">
        <v>2922</v>
      </c>
      <c r="E774" s="22">
        <f t="shared" si="144"/>
        <v>658</v>
      </c>
      <c r="F774" s="23">
        <f t="shared" si="145"/>
        <v>6</v>
      </c>
      <c r="G774" s="24">
        <f t="shared" si="146"/>
        <v>664</v>
      </c>
      <c r="H774" s="25">
        <f t="shared" si="147"/>
        <v>0</v>
      </c>
      <c r="I774" s="26">
        <f t="shared" si="148"/>
        <v>-0.16666666666666666</v>
      </c>
      <c r="J774" s="27" t="str">
        <f>MID('USH2A e13 (A) - 2ry Str + Mask '!$A$2,E774,F774)</f>
        <v>))))))</v>
      </c>
      <c r="K774" s="26">
        <f t="shared" si="149"/>
        <v>0</v>
      </c>
      <c r="L774" s="27" t="str">
        <f>MID('USH2A e13 (A) - 2ry Str + Mask '!$D$2,E774,F774)</f>
        <v>))))))</v>
      </c>
      <c r="M774" s="26">
        <f t="shared" si="150"/>
        <v>0</v>
      </c>
      <c r="N774" s="28">
        <f t="shared" si="151"/>
        <v>0</v>
      </c>
      <c r="O774" s="29" t="str">
        <f t="shared" si="152"/>
        <v>ESS_hnRNPA1</v>
      </c>
      <c r="P774" s="29" t="str">
        <f t="shared" si="153"/>
        <v>ESS</v>
      </c>
      <c r="Q774" s="28">
        <f t="shared" si="154"/>
        <v>0</v>
      </c>
      <c r="R774" s="30">
        <f t="shared" si="155"/>
        <v>0</v>
      </c>
    </row>
    <row r="775" spans="1:18" ht="32" customHeight="1" x14ac:dyDescent="0.15">
      <c r="A775" s="20" t="s">
        <v>35</v>
      </c>
      <c r="B775" s="20" t="s">
        <v>2509</v>
      </c>
      <c r="C775" s="20" t="s">
        <v>37</v>
      </c>
      <c r="D775" s="21" t="s">
        <v>2922</v>
      </c>
      <c r="E775" s="22">
        <f t="shared" si="144"/>
        <v>658</v>
      </c>
      <c r="F775" s="23">
        <f t="shared" si="145"/>
        <v>6</v>
      </c>
      <c r="G775" s="24">
        <f t="shared" si="146"/>
        <v>664</v>
      </c>
      <c r="H775" s="25">
        <f t="shared" si="147"/>
        <v>0.16666666666666666</v>
      </c>
      <c r="I775" s="26">
        <f t="shared" si="148"/>
        <v>0</v>
      </c>
      <c r="J775" s="27" t="str">
        <f>MID('USH2A e13 (A) - 2ry Str + Mask '!$A$2,E775,F775)</f>
        <v>))))))</v>
      </c>
      <c r="K775" s="26">
        <f t="shared" si="149"/>
        <v>0</v>
      </c>
      <c r="L775" s="27" t="str">
        <f>MID('USH2A e13 (A) - 2ry Str + Mask '!$D$2,E775,F775)</f>
        <v>))))))</v>
      </c>
      <c r="M775" s="26">
        <f t="shared" si="150"/>
        <v>0</v>
      </c>
      <c r="N775" s="28">
        <f t="shared" si="151"/>
        <v>0</v>
      </c>
      <c r="O775" s="29" t="str">
        <f t="shared" si="152"/>
        <v>EIE</v>
      </c>
      <c r="P775" s="29" t="str">
        <f t="shared" si="153"/>
        <v>ESE</v>
      </c>
      <c r="Q775" s="28">
        <f t="shared" si="154"/>
        <v>0</v>
      </c>
      <c r="R775" s="30">
        <f t="shared" si="155"/>
        <v>0</v>
      </c>
    </row>
    <row r="776" spans="1:18" ht="32" customHeight="1" x14ac:dyDescent="0.15">
      <c r="A776" s="20" t="s">
        <v>35</v>
      </c>
      <c r="B776" s="20" t="s">
        <v>2923</v>
      </c>
      <c r="C776" s="20" t="s">
        <v>37</v>
      </c>
      <c r="D776" s="21" t="s">
        <v>2924</v>
      </c>
      <c r="E776" s="22">
        <f t="shared" si="144"/>
        <v>659</v>
      </c>
      <c r="F776" s="23">
        <f t="shared" si="145"/>
        <v>6</v>
      </c>
      <c r="G776" s="24">
        <f t="shared" si="146"/>
        <v>665</v>
      </c>
      <c r="H776" s="25">
        <f t="shared" si="147"/>
        <v>0.16666666666666666</v>
      </c>
      <c r="I776" s="26">
        <f t="shared" si="148"/>
        <v>0</v>
      </c>
      <c r="J776" s="27" t="str">
        <f>MID('USH2A e13 (A) - 2ry Str + Mask '!$A$2,E776,F776)</f>
        <v>))))))</v>
      </c>
      <c r="K776" s="26">
        <f t="shared" si="149"/>
        <v>0</v>
      </c>
      <c r="L776" s="27" t="str">
        <f>MID('USH2A e13 (A) - 2ry Str + Mask '!$D$2,E776,F776)</f>
        <v>))))))</v>
      </c>
      <c r="M776" s="26">
        <f t="shared" si="150"/>
        <v>0</v>
      </c>
      <c r="N776" s="28">
        <f t="shared" si="151"/>
        <v>0</v>
      </c>
      <c r="O776" s="29" t="str">
        <f t="shared" si="152"/>
        <v>EIE</v>
      </c>
      <c r="P776" s="29" t="str">
        <f t="shared" si="153"/>
        <v>ESE</v>
      </c>
      <c r="Q776" s="28">
        <f t="shared" si="154"/>
        <v>0</v>
      </c>
      <c r="R776" s="30">
        <f t="shared" si="155"/>
        <v>0</v>
      </c>
    </row>
    <row r="777" spans="1:18" ht="32" customHeight="1" x14ac:dyDescent="0.15">
      <c r="A777" s="20" t="s">
        <v>35</v>
      </c>
      <c r="B777" s="20" t="s">
        <v>2925</v>
      </c>
      <c r="C777" s="20" t="s">
        <v>37</v>
      </c>
      <c r="D777" s="21" t="s">
        <v>2926</v>
      </c>
      <c r="E777" s="22">
        <f t="shared" si="144"/>
        <v>660</v>
      </c>
      <c r="F777" s="23">
        <f t="shared" si="145"/>
        <v>6</v>
      </c>
      <c r="G777" s="24">
        <f t="shared" si="146"/>
        <v>666</v>
      </c>
      <c r="H777" s="25">
        <f t="shared" si="147"/>
        <v>0.16666666666666666</v>
      </c>
      <c r="I777" s="26">
        <f t="shared" si="148"/>
        <v>0</v>
      </c>
      <c r="J777" s="27" t="str">
        <f>MID('USH2A e13 (A) - 2ry Str + Mask '!$A$2,E777,F777)</f>
        <v>))))))</v>
      </c>
      <c r="K777" s="26">
        <f t="shared" si="149"/>
        <v>0</v>
      </c>
      <c r="L777" s="27" t="str">
        <f>MID('USH2A e13 (A) - 2ry Str + Mask '!$D$2,E777,F777)</f>
        <v>))))))</v>
      </c>
      <c r="M777" s="26">
        <f t="shared" si="150"/>
        <v>0</v>
      </c>
      <c r="N777" s="28">
        <f t="shared" si="151"/>
        <v>0</v>
      </c>
      <c r="O777" s="29" t="str">
        <f t="shared" si="152"/>
        <v>EIE</v>
      </c>
      <c r="P777" s="29" t="str">
        <f t="shared" si="153"/>
        <v>ESE</v>
      </c>
      <c r="Q777" s="28">
        <f t="shared" si="154"/>
        <v>0</v>
      </c>
      <c r="R777" s="30">
        <f t="shared" si="155"/>
        <v>0</v>
      </c>
    </row>
    <row r="778" spans="1:18" ht="32" customHeight="1" x14ac:dyDescent="0.15">
      <c r="A778" s="20" t="s">
        <v>46</v>
      </c>
      <c r="B778" s="20" t="s">
        <v>2925</v>
      </c>
      <c r="C778" s="20" t="s">
        <v>37</v>
      </c>
      <c r="D778" s="21" t="s">
        <v>2926</v>
      </c>
      <c r="E778" s="22">
        <f t="shared" si="144"/>
        <v>660</v>
      </c>
      <c r="F778" s="23">
        <f t="shared" si="145"/>
        <v>6</v>
      </c>
      <c r="G778" s="24">
        <f t="shared" si="146"/>
        <v>666</v>
      </c>
      <c r="H778" s="25">
        <f t="shared" si="147"/>
        <v>0</v>
      </c>
      <c r="I778" s="26">
        <f t="shared" si="148"/>
        <v>-0.16666666666666666</v>
      </c>
      <c r="J778" s="27" t="str">
        <f>MID('USH2A e13 (A) - 2ry Str + Mask '!$A$2,E778,F778)</f>
        <v>))))))</v>
      </c>
      <c r="K778" s="26">
        <f t="shared" si="149"/>
        <v>0</v>
      </c>
      <c r="L778" s="27" t="str">
        <f>MID('USH2A e13 (A) - 2ry Str + Mask '!$D$2,E778,F778)</f>
        <v>))))))</v>
      </c>
      <c r="M778" s="26">
        <f t="shared" si="150"/>
        <v>0</v>
      </c>
      <c r="N778" s="28">
        <f t="shared" si="151"/>
        <v>0</v>
      </c>
      <c r="O778" s="29" t="str">
        <f t="shared" si="152"/>
        <v>IIE</v>
      </c>
      <c r="P778" s="29" t="str">
        <f t="shared" si="153"/>
        <v>ESS</v>
      </c>
      <c r="Q778" s="28">
        <f t="shared" si="154"/>
        <v>0</v>
      </c>
      <c r="R778" s="30">
        <f t="shared" si="155"/>
        <v>0</v>
      </c>
    </row>
    <row r="779" spans="1:18" ht="32" customHeight="1" x14ac:dyDescent="0.15">
      <c r="A779" s="20" t="s">
        <v>35</v>
      </c>
      <c r="B779" s="20" t="s">
        <v>2927</v>
      </c>
      <c r="C779" s="20" t="s">
        <v>37</v>
      </c>
      <c r="D779" s="21" t="s">
        <v>2928</v>
      </c>
      <c r="E779" s="22">
        <f t="shared" si="144"/>
        <v>661</v>
      </c>
      <c r="F779" s="23">
        <f t="shared" si="145"/>
        <v>6</v>
      </c>
      <c r="G779" s="24">
        <f t="shared" si="146"/>
        <v>667</v>
      </c>
      <c r="H779" s="25">
        <f t="shared" si="147"/>
        <v>0.16666666666666666</v>
      </c>
      <c r="I779" s="26">
        <f t="shared" si="148"/>
        <v>0</v>
      </c>
      <c r="J779" s="27" t="str">
        <f>MID('USH2A e13 (A) - 2ry Str + Mask '!$A$2,E779,F779)</f>
        <v>))))))</v>
      </c>
      <c r="K779" s="26">
        <f t="shared" si="149"/>
        <v>0</v>
      </c>
      <c r="L779" s="27" t="str">
        <f>MID('USH2A e13 (A) - 2ry Str + Mask '!$D$2,E779,F779)</f>
        <v>))))))</v>
      </c>
      <c r="M779" s="26">
        <f t="shared" si="150"/>
        <v>0</v>
      </c>
      <c r="N779" s="28">
        <f t="shared" si="151"/>
        <v>0</v>
      </c>
      <c r="O779" s="29" t="str">
        <f t="shared" si="152"/>
        <v>EIE</v>
      </c>
      <c r="P779" s="29" t="str">
        <f t="shared" si="153"/>
        <v>ESE</v>
      </c>
      <c r="Q779" s="28">
        <f t="shared" si="154"/>
        <v>0</v>
      </c>
      <c r="R779" s="30">
        <f t="shared" si="155"/>
        <v>0</v>
      </c>
    </row>
    <row r="780" spans="1:18" ht="32" customHeight="1" x14ac:dyDescent="0.15">
      <c r="A780" s="20" t="s">
        <v>46</v>
      </c>
      <c r="B780" s="20" t="s">
        <v>2927</v>
      </c>
      <c r="C780" s="20" t="s">
        <v>37</v>
      </c>
      <c r="D780" s="21" t="s">
        <v>2928</v>
      </c>
      <c r="E780" s="22">
        <f t="shared" si="144"/>
        <v>661</v>
      </c>
      <c r="F780" s="23">
        <f t="shared" si="145"/>
        <v>6</v>
      </c>
      <c r="G780" s="24">
        <f t="shared" si="146"/>
        <v>667</v>
      </c>
      <c r="H780" s="25">
        <f t="shared" si="147"/>
        <v>0</v>
      </c>
      <c r="I780" s="26">
        <f t="shared" si="148"/>
        <v>-0.16666666666666666</v>
      </c>
      <c r="J780" s="27" t="str">
        <f>MID('USH2A e13 (A) - 2ry Str + Mask '!$A$2,E780,F780)</f>
        <v>))))))</v>
      </c>
      <c r="K780" s="26">
        <f t="shared" si="149"/>
        <v>0</v>
      </c>
      <c r="L780" s="27" t="str">
        <f>MID('USH2A e13 (A) - 2ry Str + Mask '!$D$2,E780,F780)</f>
        <v>))))))</v>
      </c>
      <c r="M780" s="26">
        <f t="shared" si="150"/>
        <v>0</v>
      </c>
      <c r="N780" s="28">
        <f t="shared" si="151"/>
        <v>0</v>
      </c>
      <c r="O780" s="29" t="str">
        <f t="shared" si="152"/>
        <v>IIE</v>
      </c>
      <c r="P780" s="29" t="str">
        <f t="shared" si="153"/>
        <v>ESS</v>
      </c>
      <c r="Q780" s="28">
        <f t="shared" si="154"/>
        <v>0</v>
      </c>
      <c r="R780" s="30">
        <f t="shared" si="155"/>
        <v>0</v>
      </c>
    </row>
    <row r="781" spans="1:18" ht="44" customHeight="1" x14ac:dyDescent="0.15">
      <c r="A781" s="20" t="s">
        <v>49</v>
      </c>
      <c r="B781" s="20" t="s">
        <v>2929</v>
      </c>
      <c r="C781" s="20" t="s">
        <v>2930</v>
      </c>
      <c r="D781" s="21" t="s">
        <v>2928</v>
      </c>
      <c r="E781" s="22">
        <f t="shared" si="144"/>
        <v>661</v>
      </c>
      <c r="F781" s="23">
        <f t="shared" si="145"/>
        <v>8</v>
      </c>
      <c r="G781" s="24">
        <f t="shared" si="146"/>
        <v>669</v>
      </c>
      <c r="H781" s="25">
        <f t="shared" si="147"/>
        <v>0.125</v>
      </c>
      <c r="I781" s="26">
        <f t="shared" si="148"/>
        <v>0</v>
      </c>
      <c r="J781" s="27" t="str">
        <f>MID('USH2A e13 (A) - 2ry Str + Mask '!$A$2,E781,F781)</f>
        <v>))))))))</v>
      </c>
      <c r="K781" s="26">
        <f t="shared" si="149"/>
        <v>0</v>
      </c>
      <c r="L781" s="27" t="str">
        <f>MID('USH2A e13 (A) - 2ry Str + Mask '!$D$2,E781,F781)</f>
        <v>))))))))</v>
      </c>
      <c r="M781" s="26">
        <f t="shared" si="150"/>
        <v>0</v>
      </c>
      <c r="N781" s="28">
        <f t="shared" si="151"/>
        <v>0</v>
      </c>
      <c r="O781" s="29" t="str">
        <f t="shared" si="152"/>
        <v>ESE_SC35</v>
      </c>
      <c r="P781" s="29" t="str">
        <f t="shared" si="153"/>
        <v>ESE</v>
      </c>
      <c r="Q781" s="28">
        <f t="shared" si="154"/>
        <v>0</v>
      </c>
      <c r="R781" s="30">
        <f t="shared" si="155"/>
        <v>0</v>
      </c>
    </row>
    <row r="782" spans="1:18" ht="32" customHeight="1" x14ac:dyDescent="0.15">
      <c r="A782" s="20" t="s">
        <v>35</v>
      </c>
      <c r="B782" s="20" t="s">
        <v>2461</v>
      </c>
      <c r="C782" s="20" t="s">
        <v>37</v>
      </c>
      <c r="D782" s="21" t="s">
        <v>2931</v>
      </c>
      <c r="E782" s="22">
        <f t="shared" si="144"/>
        <v>662</v>
      </c>
      <c r="F782" s="23">
        <f t="shared" si="145"/>
        <v>6</v>
      </c>
      <c r="G782" s="24">
        <f t="shared" si="146"/>
        <v>668</v>
      </c>
      <c r="H782" s="25">
        <f t="shared" si="147"/>
        <v>0.16666666666666666</v>
      </c>
      <c r="I782" s="26">
        <f t="shared" si="148"/>
        <v>0</v>
      </c>
      <c r="J782" s="27" t="str">
        <f>MID('USH2A e13 (A) - 2ry Str + Mask '!$A$2,E782,F782)</f>
        <v>))))))</v>
      </c>
      <c r="K782" s="26">
        <f t="shared" si="149"/>
        <v>0</v>
      </c>
      <c r="L782" s="27" t="str">
        <f>MID('USH2A e13 (A) - 2ry Str + Mask '!$D$2,E782,F782)</f>
        <v>))))))</v>
      </c>
      <c r="M782" s="26">
        <f t="shared" si="150"/>
        <v>0</v>
      </c>
      <c r="N782" s="28">
        <f t="shared" si="151"/>
        <v>0</v>
      </c>
      <c r="O782" s="29" t="str">
        <f t="shared" si="152"/>
        <v>EIE</v>
      </c>
      <c r="P782" s="29" t="str">
        <f t="shared" si="153"/>
        <v>ESE</v>
      </c>
      <c r="Q782" s="28">
        <f t="shared" si="154"/>
        <v>0</v>
      </c>
      <c r="R782" s="30">
        <f t="shared" si="155"/>
        <v>0</v>
      </c>
    </row>
    <row r="783" spans="1:18" ht="32" customHeight="1" x14ac:dyDescent="0.15">
      <c r="A783" s="20" t="s">
        <v>46</v>
      </c>
      <c r="B783" s="20" t="s">
        <v>2461</v>
      </c>
      <c r="C783" s="20" t="s">
        <v>37</v>
      </c>
      <c r="D783" s="21" t="s">
        <v>2931</v>
      </c>
      <c r="E783" s="22">
        <f t="shared" si="144"/>
        <v>662</v>
      </c>
      <c r="F783" s="23">
        <f t="shared" si="145"/>
        <v>6</v>
      </c>
      <c r="G783" s="24">
        <f t="shared" si="146"/>
        <v>668</v>
      </c>
      <c r="H783" s="25">
        <f t="shared" si="147"/>
        <v>0</v>
      </c>
      <c r="I783" s="26">
        <f t="shared" si="148"/>
        <v>-0.16666666666666666</v>
      </c>
      <c r="J783" s="27" t="str">
        <f>MID('USH2A e13 (A) - 2ry Str + Mask '!$A$2,E783,F783)</f>
        <v>))))))</v>
      </c>
      <c r="K783" s="26">
        <f t="shared" si="149"/>
        <v>0</v>
      </c>
      <c r="L783" s="27" t="str">
        <f>MID('USH2A e13 (A) - 2ry Str + Mask '!$D$2,E783,F783)</f>
        <v>))))))</v>
      </c>
      <c r="M783" s="26">
        <f t="shared" si="150"/>
        <v>0</v>
      </c>
      <c r="N783" s="28">
        <f t="shared" si="151"/>
        <v>0</v>
      </c>
      <c r="O783" s="29" t="str">
        <f t="shared" si="152"/>
        <v>IIE</v>
      </c>
      <c r="P783" s="29" t="str">
        <f t="shared" si="153"/>
        <v>ESS</v>
      </c>
      <c r="Q783" s="28">
        <f t="shared" si="154"/>
        <v>0</v>
      </c>
      <c r="R783" s="30">
        <f t="shared" si="155"/>
        <v>0</v>
      </c>
    </row>
    <row r="784" spans="1:18" ht="32" customHeight="1" x14ac:dyDescent="0.15">
      <c r="A784" s="20" t="s">
        <v>35</v>
      </c>
      <c r="B784" s="20" t="s">
        <v>2462</v>
      </c>
      <c r="C784" s="20" t="s">
        <v>37</v>
      </c>
      <c r="D784" s="21" t="s">
        <v>2932</v>
      </c>
      <c r="E784" s="22">
        <f t="shared" si="144"/>
        <v>663</v>
      </c>
      <c r="F784" s="23">
        <f t="shared" si="145"/>
        <v>6</v>
      </c>
      <c r="G784" s="24">
        <f t="shared" si="146"/>
        <v>669</v>
      </c>
      <c r="H784" s="25">
        <f t="shared" si="147"/>
        <v>0.16666666666666666</v>
      </c>
      <c r="I784" s="26">
        <f t="shared" si="148"/>
        <v>0</v>
      </c>
      <c r="J784" s="27" t="str">
        <f>MID('USH2A e13 (A) - 2ry Str + Mask '!$A$2,E784,F784)</f>
        <v>))))))</v>
      </c>
      <c r="K784" s="26">
        <f t="shared" si="149"/>
        <v>0</v>
      </c>
      <c r="L784" s="27" t="str">
        <f>MID('USH2A e13 (A) - 2ry Str + Mask '!$D$2,E784,F784)</f>
        <v>))))))</v>
      </c>
      <c r="M784" s="26">
        <f t="shared" si="150"/>
        <v>0</v>
      </c>
      <c r="N784" s="28">
        <f t="shared" si="151"/>
        <v>0</v>
      </c>
      <c r="O784" s="29" t="str">
        <f t="shared" si="152"/>
        <v>EIE</v>
      </c>
      <c r="P784" s="29" t="str">
        <f t="shared" si="153"/>
        <v>ESE</v>
      </c>
      <c r="Q784" s="28">
        <f t="shared" si="154"/>
        <v>0</v>
      </c>
      <c r="R784" s="30">
        <f t="shared" si="155"/>
        <v>0</v>
      </c>
    </row>
    <row r="785" spans="1:18" ht="32" customHeight="1" x14ac:dyDescent="0.15">
      <c r="A785" s="20" t="s">
        <v>46</v>
      </c>
      <c r="B785" s="20" t="s">
        <v>2462</v>
      </c>
      <c r="C785" s="20" t="s">
        <v>37</v>
      </c>
      <c r="D785" s="21" t="s">
        <v>2932</v>
      </c>
      <c r="E785" s="22">
        <f t="shared" si="144"/>
        <v>663</v>
      </c>
      <c r="F785" s="23">
        <f t="shared" si="145"/>
        <v>6</v>
      </c>
      <c r="G785" s="24">
        <f t="shared" si="146"/>
        <v>669</v>
      </c>
      <c r="H785" s="25">
        <f t="shared" si="147"/>
        <v>0</v>
      </c>
      <c r="I785" s="26">
        <f t="shared" si="148"/>
        <v>-0.16666666666666666</v>
      </c>
      <c r="J785" s="27" t="str">
        <f>MID('USH2A e13 (A) - 2ry Str + Mask '!$A$2,E785,F785)</f>
        <v>))))))</v>
      </c>
      <c r="K785" s="26">
        <f t="shared" si="149"/>
        <v>0</v>
      </c>
      <c r="L785" s="27" t="str">
        <f>MID('USH2A e13 (A) - 2ry Str + Mask '!$D$2,E785,F785)</f>
        <v>))))))</v>
      </c>
      <c r="M785" s="26">
        <f t="shared" si="150"/>
        <v>0</v>
      </c>
      <c r="N785" s="28">
        <f t="shared" si="151"/>
        <v>0</v>
      </c>
      <c r="O785" s="29" t="str">
        <f t="shared" si="152"/>
        <v>IIE</v>
      </c>
      <c r="P785" s="29" t="str">
        <f t="shared" si="153"/>
        <v>ESS</v>
      </c>
      <c r="Q785" s="28">
        <f t="shared" si="154"/>
        <v>0</v>
      </c>
      <c r="R785" s="30">
        <f t="shared" si="155"/>
        <v>0</v>
      </c>
    </row>
    <row r="786" spans="1:18" ht="32" customHeight="1" x14ac:dyDescent="0.15">
      <c r="A786" s="20" t="s">
        <v>46</v>
      </c>
      <c r="B786" s="20" t="s">
        <v>306</v>
      </c>
      <c r="C786" s="20" t="s">
        <v>37</v>
      </c>
      <c r="D786" s="21" t="s">
        <v>2933</v>
      </c>
      <c r="E786" s="22">
        <f t="shared" si="144"/>
        <v>664</v>
      </c>
      <c r="F786" s="23">
        <f t="shared" si="145"/>
        <v>6</v>
      </c>
      <c r="G786" s="24">
        <f t="shared" si="146"/>
        <v>670</v>
      </c>
      <c r="H786" s="25">
        <f t="shared" si="147"/>
        <v>0</v>
      </c>
      <c r="I786" s="26">
        <f t="shared" si="148"/>
        <v>-0.16666666666666666</v>
      </c>
      <c r="J786" s="27" t="str">
        <f>MID('USH2A e13 (A) - 2ry Str + Mask '!$A$2,E786,F786)</f>
        <v>))))).</v>
      </c>
      <c r="K786" s="26">
        <f t="shared" si="149"/>
        <v>0.16666666666666666</v>
      </c>
      <c r="L786" s="27" t="str">
        <f>MID('USH2A e13 (A) - 2ry Str + Mask '!$D$2,E786,F786)</f>
        <v>))))).</v>
      </c>
      <c r="M786" s="26">
        <f t="shared" si="150"/>
        <v>0.16666666666666666</v>
      </c>
      <c r="N786" s="28">
        <f t="shared" si="151"/>
        <v>0</v>
      </c>
      <c r="O786" s="29" t="str">
        <f t="shared" si="152"/>
        <v>IIE</v>
      </c>
      <c r="P786" s="29" t="str">
        <f t="shared" si="153"/>
        <v>ESS</v>
      </c>
      <c r="Q786" s="28">
        <f t="shared" si="154"/>
        <v>0</v>
      </c>
      <c r="R786" s="30">
        <f t="shared" si="155"/>
        <v>0</v>
      </c>
    </row>
    <row r="787" spans="1:18" ht="44" customHeight="1" x14ac:dyDescent="0.15">
      <c r="A787" s="20" t="s">
        <v>78</v>
      </c>
      <c r="B787" s="20" t="s">
        <v>2824</v>
      </c>
      <c r="C787" s="20" t="s">
        <v>1495</v>
      </c>
      <c r="D787" s="21" t="s">
        <v>2934</v>
      </c>
      <c r="E787" s="22">
        <f t="shared" si="144"/>
        <v>665</v>
      </c>
      <c r="F787" s="23">
        <f t="shared" si="145"/>
        <v>6</v>
      </c>
      <c r="G787" s="24">
        <f t="shared" si="146"/>
        <v>671</v>
      </c>
      <c r="H787" s="25">
        <f t="shared" si="147"/>
        <v>0.16666666666666666</v>
      </c>
      <c r="I787" s="26">
        <f t="shared" si="148"/>
        <v>0</v>
      </c>
      <c r="J787" s="27" t="str">
        <f>MID('USH2A e13 (A) - 2ry Str + Mask '!$A$2,E787,F787)</f>
        <v>))))..</v>
      </c>
      <c r="K787" s="26">
        <f t="shared" si="149"/>
        <v>0.33333333333333331</v>
      </c>
      <c r="L787" s="27" t="str">
        <f>MID('USH2A e13 (A) - 2ry Str + Mask '!$D$2,E787,F787)</f>
        <v>))))..</v>
      </c>
      <c r="M787" s="26">
        <f t="shared" si="150"/>
        <v>0.33333333333333331</v>
      </c>
      <c r="N787" s="28">
        <f t="shared" si="151"/>
        <v>0</v>
      </c>
      <c r="O787" s="29" t="str">
        <f t="shared" si="152"/>
        <v>ESE_SRp55</v>
      </c>
      <c r="P787" s="29" t="str">
        <f t="shared" si="153"/>
        <v>ESE</v>
      </c>
      <c r="Q787" s="28">
        <f t="shared" si="154"/>
        <v>0</v>
      </c>
      <c r="R787" s="30">
        <f t="shared" si="155"/>
        <v>0</v>
      </c>
    </row>
    <row r="788" spans="1:18" ht="32" customHeight="1" x14ac:dyDescent="0.15">
      <c r="A788" s="20" t="s">
        <v>35</v>
      </c>
      <c r="B788" s="20" t="s">
        <v>2824</v>
      </c>
      <c r="C788" s="20" t="s">
        <v>37</v>
      </c>
      <c r="D788" s="21" t="s">
        <v>2934</v>
      </c>
      <c r="E788" s="22">
        <f t="shared" si="144"/>
        <v>665</v>
      </c>
      <c r="F788" s="23">
        <f t="shared" si="145"/>
        <v>6</v>
      </c>
      <c r="G788" s="24">
        <f t="shared" si="146"/>
        <v>671</v>
      </c>
      <c r="H788" s="25">
        <f t="shared" si="147"/>
        <v>0.16666666666666666</v>
      </c>
      <c r="I788" s="26">
        <f t="shared" si="148"/>
        <v>0</v>
      </c>
      <c r="J788" s="27" t="str">
        <f>MID('USH2A e13 (A) - 2ry Str + Mask '!$A$2,E788,F788)</f>
        <v>))))..</v>
      </c>
      <c r="K788" s="26">
        <f t="shared" si="149"/>
        <v>0.33333333333333331</v>
      </c>
      <c r="L788" s="27" t="str">
        <f>MID('USH2A e13 (A) - 2ry Str + Mask '!$D$2,E788,F788)</f>
        <v>))))..</v>
      </c>
      <c r="M788" s="26">
        <f t="shared" si="150"/>
        <v>0.33333333333333331</v>
      </c>
      <c r="N788" s="28">
        <f t="shared" si="151"/>
        <v>0</v>
      </c>
      <c r="O788" s="29" t="str">
        <f t="shared" si="152"/>
        <v>EIE</v>
      </c>
      <c r="P788" s="29" t="str">
        <f t="shared" si="153"/>
        <v>ESE</v>
      </c>
      <c r="Q788" s="28">
        <f t="shared" si="154"/>
        <v>0</v>
      </c>
      <c r="R788" s="30">
        <f t="shared" si="155"/>
        <v>0</v>
      </c>
    </row>
    <row r="789" spans="1:18" ht="32" customHeight="1" x14ac:dyDescent="0.15">
      <c r="A789" s="20" t="s">
        <v>46</v>
      </c>
      <c r="B789" s="20" t="s">
        <v>2824</v>
      </c>
      <c r="C789" s="20" t="s">
        <v>37</v>
      </c>
      <c r="D789" s="21" t="s">
        <v>2934</v>
      </c>
      <c r="E789" s="22">
        <f t="shared" si="144"/>
        <v>665</v>
      </c>
      <c r="F789" s="23">
        <f t="shared" si="145"/>
        <v>6</v>
      </c>
      <c r="G789" s="24">
        <f t="shared" si="146"/>
        <v>671</v>
      </c>
      <c r="H789" s="25">
        <f t="shared" si="147"/>
        <v>0</v>
      </c>
      <c r="I789" s="26">
        <f t="shared" si="148"/>
        <v>-0.16666666666666666</v>
      </c>
      <c r="J789" s="27" t="str">
        <f>MID('USH2A e13 (A) - 2ry Str + Mask '!$A$2,E789,F789)</f>
        <v>))))..</v>
      </c>
      <c r="K789" s="26">
        <f t="shared" si="149"/>
        <v>0.33333333333333331</v>
      </c>
      <c r="L789" s="27" t="str">
        <f>MID('USH2A e13 (A) - 2ry Str + Mask '!$D$2,E789,F789)</f>
        <v>))))..</v>
      </c>
      <c r="M789" s="26">
        <f t="shared" si="150"/>
        <v>0.33333333333333331</v>
      </c>
      <c r="N789" s="28">
        <f t="shared" si="151"/>
        <v>0</v>
      </c>
      <c r="O789" s="29" t="str">
        <f t="shared" si="152"/>
        <v>IIE</v>
      </c>
      <c r="P789" s="29" t="str">
        <f t="shared" si="153"/>
        <v>ESS</v>
      </c>
      <c r="Q789" s="28">
        <f t="shared" si="154"/>
        <v>0</v>
      </c>
      <c r="R789" s="30">
        <f t="shared" si="155"/>
        <v>0</v>
      </c>
    </row>
    <row r="790" spans="1:18" ht="44" customHeight="1" x14ac:dyDescent="0.15">
      <c r="A790" s="20" t="s">
        <v>69</v>
      </c>
      <c r="B790" s="20" t="s">
        <v>2935</v>
      </c>
      <c r="C790" s="20" t="s">
        <v>2341</v>
      </c>
      <c r="D790" s="21" t="s">
        <v>2934</v>
      </c>
      <c r="E790" s="22">
        <f t="shared" si="144"/>
        <v>665</v>
      </c>
      <c r="F790" s="23">
        <f t="shared" si="145"/>
        <v>7</v>
      </c>
      <c r="G790" s="24">
        <f t="shared" si="146"/>
        <v>672</v>
      </c>
      <c r="H790" s="25">
        <f t="shared" si="147"/>
        <v>0</v>
      </c>
      <c r="I790" s="26">
        <f t="shared" si="148"/>
        <v>-0.14285714285714285</v>
      </c>
      <c r="J790" s="27" t="str">
        <f>MID('USH2A e13 (A) - 2ry Str + Mask '!$A$2,E790,F790)</f>
        <v>))))...</v>
      </c>
      <c r="K790" s="26">
        <f t="shared" si="149"/>
        <v>0.42857142857142855</v>
      </c>
      <c r="L790" s="27" t="str">
        <f>MID('USH2A e13 (A) - 2ry Str + Mask '!$D$2,E790,F790)</f>
        <v>))))...</v>
      </c>
      <c r="M790" s="26">
        <f t="shared" si="150"/>
        <v>0.42857142857142855</v>
      </c>
      <c r="N790" s="28">
        <f t="shared" si="151"/>
        <v>0</v>
      </c>
      <c r="O790" s="29" t="str">
        <f t="shared" si="152"/>
        <v>Sironi_motif2</v>
      </c>
      <c r="P790" s="29" t="str">
        <f t="shared" si="153"/>
        <v>ESS</v>
      </c>
      <c r="Q790" s="28">
        <f t="shared" si="154"/>
        <v>0</v>
      </c>
      <c r="R790" s="30">
        <f t="shared" si="155"/>
        <v>0</v>
      </c>
    </row>
    <row r="791" spans="1:18" ht="32" customHeight="1" x14ac:dyDescent="0.15">
      <c r="A791" s="20" t="s">
        <v>46</v>
      </c>
      <c r="B791" s="20" t="s">
        <v>2936</v>
      </c>
      <c r="C791" s="20" t="s">
        <v>37</v>
      </c>
      <c r="D791" s="21" t="s">
        <v>2937</v>
      </c>
      <c r="E791" s="22">
        <f t="shared" si="144"/>
        <v>666</v>
      </c>
      <c r="F791" s="23">
        <f t="shared" si="145"/>
        <v>6</v>
      </c>
      <c r="G791" s="24">
        <f t="shared" si="146"/>
        <v>672</v>
      </c>
      <c r="H791" s="25">
        <f t="shared" si="147"/>
        <v>0</v>
      </c>
      <c r="I791" s="26">
        <f t="shared" si="148"/>
        <v>-0.16666666666666666</v>
      </c>
      <c r="J791" s="27" t="str">
        <f>MID('USH2A e13 (A) - 2ry Str + Mask '!$A$2,E791,F791)</f>
        <v>)))...</v>
      </c>
      <c r="K791" s="26">
        <f t="shared" si="149"/>
        <v>0.5</v>
      </c>
      <c r="L791" s="27" t="str">
        <f>MID('USH2A e13 (A) - 2ry Str + Mask '!$D$2,E791,F791)</f>
        <v>)))...</v>
      </c>
      <c r="M791" s="26">
        <f t="shared" si="150"/>
        <v>0.5</v>
      </c>
      <c r="N791" s="28">
        <f t="shared" si="151"/>
        <v>0</v>
      </c>
      <c r="O791" s="29" t="str">
        <f t="shared" si="152"/>
        <v>IIE</v>
      </c>
      <c r="P791" s="29" t="str">
        <f t="shared" si="153"/>
        <v>ESS</v>
      </c>
      <c r="Q791" s="28">
        <f t="shared" si="154"/>
        <v>0</v>
      </c>
      <c r="R791" s="30">
        <f t="shared" si="155"/>
        <v>0</v>
      </c>
    </row>
    <row r="792" spans="1:18" ht="44" customHeight="1" x14ac:dyDescent="0.15">
      <c r="A792" s="20" t="s">
        <v>78</v>
      </c>
      <c r="B792" s="20" t="s">
        <v>2824</v>
      </c>
      <c r="C792" s="20" t="s">
        <v>1495</v>
      </c>
      <c r="D792" s="21" t="s">
        <v>2938</v>
      </c>
      <c r="E792" s="22">
        <f t="shared" si="144"/>
        <v>667</v>
      </c>
      <c r="F792" s="23">
        <f t="shared" si="145"/>
        <v>6</v>
      </c>
      <c r="G792" s="24">
        <f t="shared" si="146"/>
        <v>673</v>
      </c>
      <c r="H792" s="25">
        <f t="shared" si="147"/>
        <v>0.16666666666666666</v>
      </c>
      <c r="I792" s="26">
        <f t="shared" si="148"/>
        <v>0</v>
      </c>
      <c r="J792" s="27" t="str">
        <f>MID('USH2A e13 (A) - 2ry Str + Mask '!$A$2,E792,F792)</f>
        <v>))....</v>
      </c>
      <c r="K792" s="26">
        <f t="shared" si="149"/>
        <v>0.66666666666666663</v>
      </c>
      <c r="L792" s="27" t="str">
        <f>MID('USH2A e13 (A) - 2ry Str + Mask '!$D$2,E792,F792)</f>
        <v>))....</v>
      </c>
      <c r="M792" s="26">
        <f t="shared" si="150"/>
        <v>0.66666666666666663</v>
      </c>
      <c r="N792" s="28">
        <f t="shared" si="151"/>
        <v>0</v>
      </c>
      <c r="O792" s="29" t="str">
        <f t="shared" si="152"/>
        <v>ESE_SRp55</v>
      </c>
      <c r="P792" s="29" t="str">
        <f t="shared" si="153"/>
        <v>ESE</v>
      </c>
      <c r="Q792" s="28">
        <f t="shared" si="154"/>
        <v>0</v>
      </c>
      <c r="R792" s="30">
        <f t="shared" si="155"/>
        <v>0</v>
      </c>
    </row>
    <row r="793" spans="1:18" ht="32" customHeight="1" x14ac:dyDescent="0.15">
      <c r="A793" s="20" t="s">
        <v>35</v>
      </c>
      <c r="B793" s="20" t="s">
        <v>2824</v>
      </c>
      <c r="C793" s="20" t="s">
        <v>37</v>
      </c>
      <c r="D793" s="21" t="s">
        <v>2938</v>
      </c>
      <c r="E793" s="22">
        <f t="shared" si="144"/>
        <v>667</v>
      </c>
      <c r="F793" s="23">
        <f t="shared" si="145"/>
        <v>6</v>
      </c>
      <c r="G793" s="24">
        <f t="shared" si="146"/>
        <v>673</v>
      </c>
      <c r="H793" s="25">
        <f t="shared" si="147"/>
        <v>0.16666666666666666</v>
      </c>
      <c r="I793" s="26">
        <f t="shared" si="148"/>
        <v>0</v>
      </c>
      <c r="J793" s="27" t="str">
        <f>MID('USH2A e13 (A) - 2ry Str + Mask '!$A$2,E793,F793)</f>
        <v>))....</v>
      </c>
      <c r="K793" s="26">
        <f t="shared" si="149"/>
        <v>0.66666666666666663</v>
      </c>
      <c r="L793" s="27" t="str">
        <f>MID('USH2A e13 (A) - 2ry Str + Mask '!$D$2,E793,F793)</f>
        <v>))....</v>
      </c>
      <c r="M793" s="26">
        <f t="shared" si="150"/>
        <v>0.66666666666666663</v>
      </c>
      <c r="N793" s="28">
        <f t="shared" si="151"/>
        <v>0</v>
      </c>
      <c r="O793" s="29" t="str">
        <f t="shared" si="152"/>
        <v>EIE</v>
      </c>
      <c r="P793" s="29" t="str">
        <f t="shared" si="153"/>
        <v>ESE</v>
      </c>
      <c r="Q793" s="28">
        <f t="shared" si="154"/>
        <v>0</v>
      </c>
      <c r="R793" s="30">
        <f t="shared" si="155"/>
        <v>0</v>
      </c>
    </row>
    <row r="794" spans="1:18" ht="32" customHeight="1" x14ac:dyDescent="0.15">
      <c r="A794" s="20" t="s">
        <v>46</v>
      </c>
      <c r="B794" s="20" t="s">
        <v>2824</v>
      </c>
      <c r="C794" s="20" t="s">
        <v>37</v>
      </c>
      <c r="D794" s="21" t="s">
        <v>2938</v>
      </c>
      <c r="E794" s="22">
        <f t="shared" si="144"/>
        <v>667</v>
      </c>
      <c r="F794" s="23">
        <f t="shared" si="145"/>
        <v>6</v>
      </c>
      <c r="G794" s="24">
        <f t="shared" si="146"/>
        <v>673</v>
      </c>
      <c r="H794" s="25">
        <f t="shared" si="147"/>
        <v>0</v>
      </c>
      <c r="I794" s="26">
        <f t="shared" si="148"/>
        <v>-0.16666666666666666</v>
      </c>
      <c r="J794" s="27" t="str">
        <f>MID('USH2A e13 (A) - 2ry Str + Mask '!$A$2,E794,F794)</f>
        <v>))....</v>
      </c>
      <c r="K794" s="26">
        <f t="shared" si="149"/>
        <v>0.66666666666666663</v>
      </c>
      <c r="L794" s="27" t="str">
        <f>MID('USH2A e13 (A) - 2ry Str + Mask '!$D$2,E794,F794)</f>
        <v>))....</v>
      </c>
      <c r="M794" s="26">
        <f t="shared" si="150"/>
        <v>0.66666666666666663</v>
      </c>
      <c r="N794" s="28">
        <f t="shared" si="151"/>
        <v>0</v>
      </c>
      <c r="O794" s="29" t="str">
        <f t="shared" si="152"/>
        <v>IIE</v>
      </c>
      <c r="P794" s="29" t="str">
        <f t="shared" si="153"/>
        <v>ESS</v>
      </c>
      <c r="Q794" s="28">
        <f t="shared" si="154"/>
        <v>0</v>
      </c>
      <c r="R794" s="30">
        <f t="shared" si="155"/>
        <v>0</v>
      </c>
    </row>
    <row r="795" spans="1:18" ht="44" customHeight="1" x14ac:dyDescent="0.15">
      <c r="A795" s="20" t="s">
        <v>69</v>
      </c>
      <c r="B795" s="20" t="s">
        <v>2939</v>
      </c>
      <c r="C795" s="20" t="s">
        <v>2296</v>
      </c>
      <c r="D795" s="21" t="s">
        <v>2938</v>
      </c>
      <c r="E795" s="22">
        <f t="shared" si="144"/>
        <v>667</v>
      </c>
      <c r="F795" s="23">
        <f t="shared" si="145"/>
        <v>7</v>
      </c>
      <c r="G795" s="24">
        <f t="shared" si="146"/>
        <v>674</v>
      </c>
      <c r="H795" s="25">
        <f t="shared" si="147"/>
        <v>0</v>
      </c>
      <c r="I795" s="26">
        <f t="shared" si="148"/>
        <v>-0.14285714285714285</v>
      </c>
      <c r="J795" s="27" t="str">
        <f>MID('USH2A e13 (A) - 2ry Str + Mask '!$A$2,E795,F795)</f>
        <v>))....)</v>
      </c>
      <c r="K795" s="26">
        <f t="shared" si="149"/>
        <v>0.5714285714285714</v>
      </c>
      <c r="L795" s="27" t="str">
        <f>MID('USH2A e13 (A) - 2ry Str + Mask '!$D$2,E795,F795)</f>
        <v>))....)</v>
      </c>
      <c r="M795" s="26">
        <f t="shared" si="150"/>
        <v>0.5714285714285714</v>
      </c>
      <c r="N795" s="28">
        <f t="shared" si="151"/>
        <v>0</v>
      </c>
      <c r="O795" s="29" t="str">
        <f t="shared" si="152"/>
        <v>Sironi_motif2</v>
      </c>
      <c r="P795" s="29" t="str">
        <f t="shared" si="153"/>
        <v>ESS</v>
      </c>
      <c r="Q795" s="28">
        <f t="shared" si="154"/>
        <v>0</v>
      </c>
      <c r="R795" s="30">
        <f t="shared" si="155"/>
        <v>0</v>
      </c>
    </row>
    <row r="796" spans="1:18" ht="32" customHeight="1" x14ac:dyDescent="0.15">
      <c r="A796" s="20" t="s">
        <v>35</v>
      </c>
      <c r="B796" s="20" t="s">
        <v>2940</v>
      </c>
      <c r="C796" s="20" t="s">
        <v>37</v>
      </c>
      <c r="D796" s="21" t="s">
        <v>2941</v>
      </c>
      <c r="E796" s="22">
        <f t="shared" si="144"/>
        <v>668</v>
      </c>
      <c r="F796" s="23">
        <f t="shared" si="145"/>
        <v>6</v>
      </c>
      <c r="G796" s="24">
        <f t="shared" si="146"/>
        <v>674</v>
      </c>
      <c r="H796" s="25">
        <f t="shared" si="147"/>
        <v>0.16666666666666666</v>
      </c>
      <c r="I796" s="26">
        <f t="shared" si="148"/>
        <v>0</v>
      </c>
      <c r="J796" s="27" t="str">
        <f>MID('USH2A e13 (A) - 2ry Str + Mask '!$A$2,E796,F796)</f>
        <v>)....)</v>
      </c>
      <c r="K796" s="26">
        <f t="shared" si="149"/>
        <v>0.66666666666666663</v>
      </c>
      <c r="L796" s="27" t="str">
        <f>MID('USH2A e13 (A) - 2ry Str + Mask '!$D$2,E796,F796)</f>
        <v>)....)</v>
      </c>
      <c r="M796" s="26">
        <f t="shared" si="150"/>
        <v>0.66666666666666663</v>
      </c>
      <c r="N796" s="28">
        <f t="shared" si="151"/>
        <v>0</v>
      </c>
      <c r="O796" s="29" t="str">
        <f t="shared" si="152"/>
        <v>EIE</v>
      </c>
      <c r="P796" s="29" t="str">
        <f t="shared" si="153"/>
        <v>ESE</v>
      </c>
      <c r="Q796" s="28">
        <f t="shared" si="154"/>
        <v>0</v>
      </c>
      <c r="R796" s="30">
        <f t="shared" si="155"/>
        <v>0</v>
      </c>
    </row>
    <row r="797" spans="1:18" ht="32" customHeight="1" x14ac:dyDescent="0.15">
      <c r="A797" s="20" t="s">
        <v>46</v>
      </c>
      <c r="B797" s="20" t="s">
        <v>2940</v>
      </c>
      <c r="C797" s="20" t="s">
        <v>37</v>
      </c>
      <c r="D797" s="21" t="s">
        <v>2941</v>
      </c>
      <c r="E797" s="22">
        <f t="shared" si="144"/>
        <v>668</v>
      </c>
      <c r="F797" s="23">
        <f t="shared" si="145"/>
        <v>6</v>
      </c>
      <c r="G797" s="24">
        <f t="shared" si="146"/>
        <v>674</v>
      </c>
      <c r="H797" s="25">
        <f t="shared" si="147"/>
        <v>0</v>
      </c>
      <c r="I797" s="26">
        <f t="shared" si="148"/>
        <v>-0.16666666666666666</v>
      </c>
      <c r="J797" s="27" t="str">
        <f>MID('USH2A e13 (A) - 2ry Str + Mask '!$A$2,E797,F797)</f>
        <v>)....)</v>
      </c>
      <c r="K797" s="26">
        <f t="shared" si="149"/>
        <v>0.66666666666666663</v>
      </c>
      <c r="L797" s="27" t="str">
        <f>MID('USH2A e13 (A) - 2ry Str + Mask '!$D$2,E797,F797)</f>
        <v>)....)</v>
      </c>
      <c r="M797" s="26">
        <f t="shared" si="150"/>
        <v>0.66666666666666663</v>
      </c>
      <c r="N797" s="28">
        <f t="shared" si="151"/>
        <v>0</v>
      </c>
      <c r="O797" s="29" t="str">
        <f t="shared" si="152"/>
        <v>IIE</v>
      </c>
      <c r="P797" s="29" t="str">
        <f t="shared" si="153"/>
        <v>ESS</v>
      </c>
      <c r="Q797" s="28">
        <f t="shared" si="154"/>
        <v>0</v>
      </c>
      <c r="R797" s="30">
        <f t="shared" si="155"/>
        <v>0</v>
      </c>
    </row>
    <row r="798" spans="1:18" ht="32" customHeight="1" x14ac:dyDescent="0.15">
      <c r="A798" s="20" t="s">
        <v>35</v>
      </c>
      <c r="B798" s="20" t="s">
        <v>2942</v>
      </c>
      <c r="C798" s="20" t="s">
        <v>37</v>
      </c>
      <c r="D798" s="21" t="s">
        <v>2943</v>
      </c>
      <c r="E798" s="22">
        <f t="shared" si="144"/>
        <v>669</v>
      </c>
      <c r="F798" s="23">
        <f t="shared" si="145"/>
        <v>6</v>
      </c>
      <c r="G798" s="24">
        <f t="shared" si="146"/>
        <v>675</v>
      </c>
      <c r="H798" s="25">
        <f t="shared" si="147"/>
        <v>0.16666666666666666</v>
      </c>
      <c r="I798" s="26">
        <f t="shared" si="148"/>
        <v>0</v>
      </c>
      <c r="J798" s="27" t="str">
        <f>MID('USH2A e13 (A) - 2ry Str + Mask '!$A$2,E798,F798)</f>
        <v>....))</v>
      </c>
      <c r="K798" s="26">
        <f t="shared" si="149"/>
        <v>0.66666666666666663</v>
      </c>
      <c r="L798" s="27" t="str">
        <f>MID('USH2A e13 (A) - 2ry Str + Mask '!$D$2,E798,F798)</f>
        <v>....))</v>
      </c>
      <c r="M798" s="26">
        <f t="shared" si="150"/>
        <v>0.66666666666666663</v>
      </c>
      <c r="N798" s="28">
        <f t="shared" si="151"/>
        <v>0</v>
      </c>
      <c r="O798" s="29" t="str">
        <f t="shared" si="152"/>
        <v>EIE</v>
      </c>
      <c r="P798" s="29" t="str">
        <f t="shared" si="153"/>
        <v>ESE</v>
      </c>
      <c r="Q798" s="28">
        <f t="shared" si="154"/>
        <v>0</v>
      </c>
      <c r="R798" s="30">
        <f t="shared" si="155"/>
        <v>0</v>
      </c>
    </row>
    <row r="799" spans="1:18" ht="32" customHeight="1" x14ac:dyDescent="0.15">
      <c r="A799" s="20" t="s">
        <v>46</v>
      </c>
      <c r="B799" s="20" t="s">
        <v>2942</v>
      </c>
      <c r="C799" s="20" t="s">
        <v>37</v>
      </c>
      <c r="D799" s="21" t="s">
        <v>2943</v>
      </c>
      <c r="E799" s="22">
        <f t="shared" si="144"/>
        <v>669</v>
      </c>
      <c r="F799" s="23">
        <f t="shared" si="145"/>
        <v>6</v>
      </c>
      <c r="G799" s="24">
        <f t="shared" si="146"/>
        <v>675</v>
      </c>
      <c r="H799" s="25">
        <f t="shared" si="147"/>
        <v>0</v>
      </c>
      <c r="I799" s="26">
        <f t="shared" si="148"/>
        <v>-0.16666666666666666</v>
      </c>
      <c r="J799" s="27" t="str">
        <f>MID('USH2A e13 (A) - 2ry Str + Mask '!$A$2,E799,F799)</f>
        <v>....))</v>
      </c>
      <c r="K799" s="26">
        <f t="shared" si="149"/>
        <v>0.66666666666666663</v>
      </c>
      <c r="L799" s="27" t="str">
        <f>MID('USH2A e13 (A) - 2ry Str + Mask '!$D$2,E799,F799)</f>
        <v>....))</v>
      </c>
      <c r="M799" s="26">
        <f t="shared" si="150"/>
        <v>0.66666666666666663</v>
      </c>
      <c r="N799" s="28">
        <f t="shared" si="151"/>
        <v>0</v>
      </c>
      <c r="O799" s="29" t="str">
        <f t="shared" si="152"/>
        <v>IIE</v>
      </c>
      <c r="P799" s="29" t="str">
        <f t="shared" si="153"/>
        <v>ESS</v>
      </c>
      <c r="Q799" s="28">
        <f t="shared" si="154"/>
        <v>0</v>
      </c>
      <c r="R799" s="30">
        <f t="shared" si="155"/>
        <v>0</v>
      </c>
    </row>
    <row r="800" spans="1:18" ht="44" customHeight="1" x14ac:dyDescent="0.15">
      <c r="A800" s="20" t="s">
        <v>24</v>
      </c>
      <c r="B800" s="20" t="s">
        <v>2944</v>
      </c>
      <c r="C800" s="20" t="s">
        <v>2945</v>
      </c>
      <c r="D800" s="21" t="s">
        <v>2943</v>
      </c>
      <c r="E800" s="22">
        <f t="shared" si="144"/>
        <v>669</v>
      </c>
      <c r="F800" s="23">
        <f t="shared" si="145"/>
        <v>8</v>
      </c>
      <c r="G800" s="24">
        <f t="shared" si="146"/>
        <v>677</v>
      </c>
      <c r="H800" s="25">
        <f t="shared" si="147"/>
        <v>0</v>
      </c>
      <c r="I800" s="26">
        <f t="shared" si="148"/>
        <v>-0.125</v>
      </c>
      <c r="J800" s="27" t="str">
        <f>MID('USH2A e13 (A) - 2ry Str + Mask '!$A$2,E800,F800)</f>
        <v>....))))</v>
      </c>
      <c r="K800" s="26">
        <f t="shared" si="149"/>
        <v>0.5</v>
      </c>
      <c r="L800" s="27" t="str">
        <f>MID('USH2A e13 (A) - 2ry Str + Mask '!$D$2,E800,F800)</f>
        <v>....))))</v>
      </c>
      <c r="M800" s="26">
        <f t="shared" si="150"/>
        <v>0.5</v>
      </c>
      <c r="N800" s="28">
        <f t="shared" si="151"/>
        <v>0</v>
      </c>
      <c r="O800" s="29" t="str">
        <f t="shared" si="152"/>
        <v>Sironi_motif3</v>
      </c>
      <c r="P800" s="29" t="str">
        <f t="shared" si="153"/>
        <v>ESS</v>
      </c>
      <c r="Q800" s="28">
        <f t="shared" si="154"/>
        <v>0</v>
      </c>
      <c r="R800" s="30">
        <f t="shared" si="155"/>
        <v>0</v>
      </c>
    </row>
    <row r="801" spans="1:18" ht="32" customHeight="1" x14ac:dyDescent="0.15">
      <c r="A801" s="20" t="s">
        <v>35</v>
      </c>
      <c r="B801" s="20" t="s">
        <v>2925</v>
      </c>
      <c r="C801" s="20" t="s">
        <v>37</v>
      </c>
      <c r="D801" s="21" t="s">
        <v>2946</v>
      </c>
      <c r="E801" s="22">
        <f t="shared" si="144"/>
        <v>670</v>
      </c>
      <c r="F801" s="23">
        <f t="shared" si="145"/>
        <v>6</v>
      </c>
      <c r="G801" s="24">
        <f t="shared" si="146"/>
        <v>676</v>
      </c>
      <c r="H801" s="25">
        <f t="shared" si="147"/>
        <v>0.16666666666666666</v>
      </c>
      <c r="I801" s="26">
        <f t="shared" si="148"/>
        <v>0</v>
      </c>
      <c r="J801" s="27" t="str">
        <f>MID('USH2A e13 (A) - 2ry Str + Mask '!$A$2,E801,F801)</f>
        <v>...)))</v>
      </c>
      <c r="K801" s="26">
        <f t="shared" si="149"/>
        <v>0.5</v>
      </c>
      <c r="L801" s="27" t="str">
        <f>MID('USH2A e13 (A) - 2ry Str + Mask '!$D$2,E801,F801)</f>
        <v>...)))</v>
      </c>
      <c r="M801" s="26">
        <f t="shared" si="150"/>
        <v>0.5</v>
      </c>
      <c r="N801" s="28">
        <f t="shared" si="151"/>
        <v>0</v>
      </c>
      <c r="O801" s="29" t="str">
        <f t="shared" si="152"/>
        <v>EIE</v>
      </c>
      <c r="P801" s="29" t="str">
        <f t="shared" si="153"/>
        <v>ESE</v>
      </c>
      <c r="Q801" s="28">
        <f t="shared" si="154"/>
        <v>0</v>
      </c>
      <c r="R801" s="30">
        <f t="shared" si="155"/>
        <v>0</v>
      </c>
    </row>
    <row r="802" spans="1:18" ht="32" customHeight="1" x14ac:dyDescent="0.15">
      <c r="A802" s="20" t="s">
        <v>46</v>
      </c>
      <c r="B802" s="20" t="s">
        <v>2925</v>
      </c>
      <c r="C802" s="20" t="s">
        <v>37</v>
      </c>
      <c r="D802" s="21" t="s">
        <v>2946</v>
      </c>
      <c r="E802" s="22">
        <f t="shared" si="144"/>
        <v>670</v>
      </c>
      <c r="F802" s="23">
        <f t="shared" si="145"/>
        <v>6</v>
      </c>
      <c r="G802" s="24">
        <f t="shared" si="146"/>
        <v>676</v>
      </c>
      <c r="H802" s="25">
        <f t="shared" si="147"/>
        <v>0</v>
      </c>
      <c r="I802" s="26">
        <f t="shared" si="148"/>
        <v>-0.16666666666666666</v>
      </c>
      <c r="J802" s="27" t="str">
        <f>MID('USH2A e13 (A) - 2ry Str + Mask '!$A$2,E802,F802)</f>
        <v>...)))</v>
      </c>
      <c r="K802" s="26">
        <f t="shared" si="149"/>
        <v>0.5</v>
      </c>
      <c r="L802" s="27" t="str">
        <f>MID('USH2A e13 (A) - 2ry Str + Mask '!$D$2,E802,F802)</f>
        <v>...)))</v>
      </c>
      <c r="M802" s="26">
        <f t="shared" si="150"/>
        <v>0.5</v>
      </c>
      <c r="N802" s="28">
        <f t="shared" si="151"/>
        <v>0</v>
      </c>
      <c r="O802" s="29" t="str">
        <f t="shared" si="152"/>
        <v>IIE</v>
      </c>
      <c r="P802" s="29" t="str">
        <f t="shared" si="153"/>
        <v>ESS</v>
      </c>
      <c r="Q802" s="28">
        <f t="shared" si="154"/>
        <v>0</v>
      </c>
      <c r="R802" s="30">
        <f t="shared" si="155"/>
        <v>0</v>
      </c>
    </row>
    <row r="803" spans="1:18" ht="44" customHeight="1" x14ac:dyDescent="0.15">
      <c r="A803" s="20" t="s">
        <v>78</v>
      </c>
      <c r="B803" s="20" t="s">
        <v>2947</v>
      </c>
      <c r="C803" s="20" t="s">
        <v>2948</v>
      </c>
      <c r="D803" s="21" t="s">
        <v>2949</v>
      </c>
      <c r="E803" s="22">
        <f t="shared" si="144"/>
        <v>671</v>
      </c>
      <c r="F803" s="23">
        <f t="shared" si="145"/>
        <v>6</v>
      </c>
      <c r="G803" s="24">
        <f t="shared" si="146"/>
        <v>677</v>
      </c>
      <c r="H803" s="25">
        <f t="shared" si="147"/>
        <v>0.16666666666666666</v>
      </c>
      <c r="I803" s="26">
        <f t="shared" si="148"/>
        <v>0</v>
      </c>
      <c r="J803" s="27" t="str">
        <f>MID('USH2A e13 (A) - 2ry Str + Mask '!$A$2,E803,F803)</f>
        <v>..))))</v>
      </c>
      <c r="K803" s="26">
        <f t="shared" si="149"/>
        <v>0.33333333333333331</v>
      </c>
      <c r="L803" s="27" t="str">
        <f>MID('USH2A e13 (A) - 2ry Str + Mask '!$D$2,E803,F803)</f>
        <v>..))))</v>
      </c>
      <c r="M803" s="26">
        <f t="shared" si="150"/>
        <v>0.33333333333333331</v>
      </c>
      <c r="N803" s="28">
        <f t="shared" si="151"/>
        <v>0</v>
      </c>
      <c r="O803" s="29" t="str">
        <f t="shared" si="152"/>
        <v>ESE_SRp55</v>
      </c>
      <c r="P803" s="29" t="str">
        <f t="shared" si="153"/>
        <v>ESE</v>
      </c>
      <c r="Q803" s="28">
        <f t="shared" si="154"/>
        <v>0</v>
      </c>
      <c r="R803" s="30">
        <f t="shared" si="155"/>
        <v>0</v>
      </c>
    </row>
    <row r="804" spans="1:18" ht="32" customHeight="1" x14ac:dyDescent="0.15">
      <c r="A804" s="20" t="s">
        <v>35</v>
      </c>
      <c r="B804" s="20" t="s">
        <v>2947</v>
      </c>
      <c r="C804" s="20" t="s">
        <v>37</v>
      </c>
      <c r="D804" s="21" t="s">
        <v>2949</v>
      </c>
      <c r="E804" s="22">
        <f t="shared" si="144"/>
        <v>671</v>
      </c>
      <c r="F804" s="23">
        <f t="shared" si="145"/>
        <v>6</v>
      </c>
      <c r="G804" s="24">
        <f t="shared" si="146"/>
        <v>677</v>
      </c>
      <c r="H804" s="25">
        <f t="shared" si="147"/>
        <v>0.16666666666666666</v>
      </c>
      <c r="I804" s="26">
        <f t="shared" si="148"/>
        <v>0</v>
      </c>
      <c r="J804" s="27" t="str">
        <f>MID('USH2A e13 (A) - 2ry Str + Mask '!$A$2,E804,F804)</f>
        <v>..))))</v>
      </c>
      <c r="K804" s="26">
        <f t="shared" si="149"/>
        <v>0.33333333333333331</v>
      </c>
      <c r="L804" s="27" t="str">
        <f>MID('USH2A e13 (A) - 2ry Str + Mask '!$D$2,E804,F804)</f>
        <v>..))))</v>
      </c>
      <c r="M804" s="26">
        <f t="shared" si="150"/>
        <v>0.33333333333333331</v>
      </c>
      <c r="N804" s="28">
        <f t="shared" si="151"/>
        <v>0</v>
      </c>
      <c r="O804" s="29" t="str">
        <f t="shared" si="152"/>
        <v>EIE</v>
      </c>
      <c r="P804" s="29" t="str">
        <f t="shared" si="153"/>
        <v>ESE</v>
      </c>
      <c r="Q804" s="28">
        <f t="shared" si="154"/>
        <v>0</v>
      </c>
      <c r="R804" s="30">
        <f t="shared" si="155"/>
        <v>0</v>
      </c>
    </row>
    <row r="805" spans="1:18" ht="32" customHeight="1" x14ac:dyDescent="0.15">
      <c r="A805" s="20" t="s">
        <v>35</v>
      </c>
      <c r="B805" s="20" t="s">
        <v>2950</v>
      </c>
      <c r="C805" s="20" t="s">
        <v>37</v>
      </c>
      <c r="D805" s="21" t="s">
        <v>2951</v>
      </c>
      <c r="E805" s="22">
        <f t="shared" si="144"/>
        <v>672</v>
      </c>
      <c r="F805" s="23">
        <f t="shared" si="145"/>
        <v>6</v>
      </c>
      <c r="G805" s="24">
        <f t="shared" si="146"/>
        <v>678</v>
      </c>
      <c r="H805" s="25">
        <f t="shared" si="147"/>
        <v>0.16666666666666666</v>
      </c>
      <c r="I805" s="26">
        <f t="shared" si="148"/>
        <v>0</v>
      </c>
      <c r="J805" s="27" t="str">
        <f>MID('USH2A e13 (A) - 2ry Str + Mask '!$A$2,E805,F805)</f>
        <v>.)))))</v>
      </c>
      <c r="K805" s="26">
        <f t="shared" si="149"/>
        <v>0.16666666666666666</v>
      </c>
      <c r="L805" s="27" t="str">
        <f>MID('USH2A e13 (A) - 2ry Str + Mask '!$D$2,E805,F805)</f>
        <v>.)))))</v>
      </c>
      <c r="M805" s="26">
        <f t="shared" si="150"/>
        <v>0.16666666666666666</v>
      </c>
      <c r="N805" s="28">
        <f t="shared" si="151"/>
        <v>0</v>
      </c>
      <c r="O805" s="29" t="str">
        <f t="shared" si="152"/>
        <v>EIE</v>
      </c>
      <c r="P805" s="29" t="str">
        <f t="shared" si="153"/>
        <v>ESE</v>
      </c>
      <c r="Q805" s="28">
        <f t="shared" si="154"/>
        <v>0</v>
      </c>
      <c r="R805" s="30">
        <f t="shared" si="155"/>
        <v>0</v>
      </c>
    </row>
    <row r="806" spans="1:18" ht="32" customHeight="1" x14ac:dyDescent="0.15">
      <c r="A806" s="20" t="s">
        <v>35</v>
      </c>
      <c r="B806" s="20" t="s">
        <v>2952</v>
      </c>
      <c r="C806" s="20" t="s">
        <v>37</v>
      </c>
      <c r="D806" s="21" t="s">
        <v>2953</v>
      </c>
      <c r="E806" s="22">
        <f t="shared" si="144"/>
        <v>673</v>
      </c>
      <c r="F806" s="23">
        <f t="shared" si="145"/>
        <v>6</v>
      </c>
      <c r="G806" s="24">
        <f t="shared" si="146"/>
        <v>679</v>
      </c>
      <c r="H806" s="25">
        <f t="shared" si="147"/>
        <v>0.16666666666666666</v>
      </c>
      <c r="I806" s="26">
        <f t="shared" si="148"/>
        <v>0</v>
      </c>
      <c r="J806" s="27" t="str">
        <f>MID('USH2A e13 (A) - 2ry Str + Mask '!$A$2,E806,F806)</f>
        <v>))))))</v>
      </c>
      <c r="K806" s="26">
        <f t="shared" si="149"/>
        <v>0</v>
      </c>
      <c r="L806" s="27" t="str">
        <f>MID('USH2A e13 (A) - 2ry Str + Mask '!$D$2,E806,F806)</f>
        <v>))))))</v>
      </c>
      <c r="M806" s="26">
        <f t="shared" si="150"/>
        <v>0</v>
      </c>
      <c r="N806" s="28">
        <f t="shared" si="151"/>
        <v>0</v>
      </c>
      <c r="O806" s="29" t="str">
        <f t="shared" si="152"/>
        <v>EIE</v>
      </c>
      <c r="P806" s="29" t="str">
        <f t="shared" si="153"/>
        <v>ESE</v>
      </c>
      <c r="Q806" s="28">
        <f t="shared" si="154"/>
        <v>0</v>
      </c>
      <c r="R806" s="30">
        <f t="shared" si="155"/>
        <v>0</v>
      </c>
    </row>
    <row r="807" spans="1:18" ht="44" customHeight="1" x14ac:dyDescent="0.15">
      <c r="A807" s="20" t="s">
        <v>54</v>
      </c>
      <c r="B807" s="20" t="s">
        <v>2954</v>
      </c>
      <c r="C807" s="20" t="s">
        <v>2955</v>
      </c>
      <c r="D807" s="21" t="s">
        <v>2956</v>
      </c>
      <c r="E807" s="22">
        <f t="shared" si="144"/>
        <v>674</v>
      </c>
      <c r="F807" s="23">
        <f t="shared" si="145"/>
        <v>7</v>
      </c>
      <c r="G807" s="24">
        <f t="shared" si="146"/>
        <v>681</v>
      </c>
      <c r="H807" s="25">
        <f t="shared" si="147"/>
        <v>0.14285714285714285</v>
      </c>
      <c r="I807" s="26">
        <f t="shared" si="148"/>
        <v>0</v>
      </c>
      <c r="J807" s="27" t="str">
        <f>MID('USH2A e13 (A) - 2ry Str + Mask '!$A$2,E807,F807)</f>
        <v>)))))..</v>
      </c>
      <c r="K807" s="26">
        <f t="shared" si="149"/>
        <v>0.2857142857142857</v>
      </c>
      <c r="L807" s="27" t="str">
        <f>MID('USH2A e13 (A) - 2ry Str + Mask '!$D$2,E807,F807)</f>
        <v>)))))..</v>
      </c>
      <c r="M807" s="26">
        <f t="shared" si="150"/>
        <v>0.2857142857142857</v>
      </c>
      <c r="N807" s="28">
        <f t="shared" si="151"/>
        <v>0</v>
      </c>
      <c r="O807" s="29" t="str">
        <f t="shared" si="152"/>
        <v>ESE_SRp40</v>
      </c>
      <c r="P807" s="29" t="str">
        <f t="shared" si="153"/>
        <v>ESE</v>
      </c>
      <c r="Q807" s="28">
        <f t="shared" si="154"/>
        <v>0</v>
      </c>
      <c r="R807" s="30">
        <f t="shared" si="155"/>
        <v>0</v>
      </c>
    </row>
    <row r="808" spans="1:18" ht="32" customHeight="1" x14ac:dyDescent="0.15">
      <c r="A808" s="20" t="s">
        <v>31</v>
      </c>
      <c r="B808" s="20" t="s">
        <v>2957</v>
      </c>
      <c r="C808" s="20" t="s">
        <v>2958</v>
      </c>
      <c r="D808" s="21" t="s">
        <v>2959</v>
      </c>
      <c r="E808" s="22">
        <f t="shared" si="144"/>
        <v>678</v>
      </c>
      <c r="F808" s="23">
        <f t="shared" si="145"/>
        <v>8</v>
      </c>
      <c r="G808" s="24">
        <f t="shared" si="146"/>
        <v>686</v>
      </c>
      <c r="H808" s="25">
        <f t="shared" si="147"/>
        <v>0.125</v>
      </c>
      <c r="I808" s="26">
        <f t="shared" si="148"/>
        <v>0</v>
      </c>
      <c r="J808" s="27" t="str">
        <f>MID('USH2A e13 (A) - 2ry Str + Mask '!$A$2,E808,F808)</f>
        <v>)...))))</v>
      </c>
      <c r="K808" s="26">
        <f t="shared" si="149"/>
        <v>0.375</v>
      </c>
      <c r="L808" s="27" t="str">
        <f>MID('USH2A e13 (A) - 2ry Str + Mask '!$D$2,E808,F808)</f>
        <v>)...))))</v>
      </c>
      <c r="M808" s="26">
        <f t="shared" si="150"/>
        <v>0.375</v>
      </c>
      <c r="N808" s="28">
        <f t="shared" si="151"/>
        <v>0</v>
      </c>
      <c r="O808" s="29" t="str">
        <f t="shared" si="152"/>
        <v>PESE</v>
      </c>
      <c r="P808" s="29" t="str">
        <f t="shared" si="153"/>
        <v>ESE</v>
      </c>
      <c r="Q808" s="28">
        <f t="shared" si="154"/>
        <v>0</v>
      </c>
      <c r="R808" s="30">
        <f t="shared" si="155"/>
        <v>0</v>
      </c>
    </row>
    <row r="809" spans="1:18" ht="44" customHeight="1" x14ac:dyDescent="0.15">
      <c r="A809" s="20" t="s">
        <v>54</v>
      </c>
      <c r="B809" s="20" t="s">
        <v>2960</v>
      </c>
      <c r="C809" s="20" t="s">
        <v>2955</v>
      </c>
      <c r="D809" s="21" t="s">
        <v>2961</v>
      </c>
      <c r="E809" s="22">
        <f t="shared" si="144"/>
        <v>679</v>
      </c>
      <c r="F809" s="23">
        <f t="shared" si="145"/>
        <v>7</v>
      </c>
      <c r="G809" s="24">
        <f t="shared" si="146"/>
        <v>686</v>
      </c>
      <c r="H809" s="25">
        <f t="shared" si="147"/>
        <v>0.14285714285714285</v>
      </c>
      <c r="I809" s="26">
        <f t="shared" si="148"/>
        <v>0</v>
      </c>
      <c r="J809" s="27" t="str">
        <f>MID('USH2A e13 (A) - 2ry Str + Mask '!$A$2,E809,F809)</f>
        <v>...))))</v>
      </c>
      <c r="K809" s="26">
        <f t="shared" si="149"/>
        <v>0.42857142857142855</v>
      </c>
      <c r="L809" s="27" t="str">
        <f>MID('USH2A e13 (A) - 2ry Str + Mask '!$D$2,E809,F809)</f>
        <v>...))))</v>
      </c>
      <c r="M809" s="26">
        <f t="shared" si="150"/>
        <v>0.42857142857142855</v>
      </c>
      <c r="N809" s="28">
        <f t="shared" si="151"/>
        <v>0</v>
      </c>
      <c r="O809" s="29" t="str">
        <f t="shared" si="152"/>
        <v>ESE_SRp40</v>
      </c>
      <c r="P809" s="29" t="str">
        <f t="shared" si="153"/>
        <v>ESE</v>
      </c>
      <c r="Q809" s="28">
        <f t="shared" si="154"/>
        <v>0</v>
      </c>
      <c r="R809" s="30">
        <f t="shared" si="155"/>
        <v>0</v>
      </c>
    </row>
    <row r="810" spans="1:18" ht="32" customHeight="1" x14ac:dyDescent="0.15">
      <c r="A810" s="20" t="s">
        <v>196</v>
      </c>
      <c r="B810" s="20" t="s">
        <v>2962</v>
      </c>
      <c r="C810" s="20" t="s">
        <v>37</v>
      </c>
      <c r="D810" s="21" t="s">
        <v>2963</v>
      </c>
      <c r="E810" s="22">
        <f t="shared" si="144"/>
        <v>680</v>
      </c>
      <c r="F810" s="23">
        <f t="shared" si="145"/>
        <v>6</v>
      </c>
      <c r="G810" s="24">
        <f t="shared" si="146"/>
        <v>686</v>
      </c>
      <c r="H810" s="25">
        <f t="shared" si="147"/>
        <v>0.16666666666666666</v>
      </c>
      <c r="I810" s="26">
        <f t="shared" si="148"/>
        <v>0</v>
      </c>
      <c r="J810" s="27" t="str">
        <f>MID('USH2A e13 (A) - 2ry Str + Mask '!$A$2,E810,F810)</f>
        <v>..))))</v>
      </c>
      <c r="K810" s="26">
        <f t="shared" si="149"/>
        <v>0.33333333333333331</v>
      </c>
      <c r="L810" s="27" t="str">
        <f>MID('USH2A e13 (A) - 2ry Str + Mask '!$D$2,E810,F810)</f>
        <v>..))))</v>
      </c>
      <c r="M810" s="26">
        <f t="shared" si="150"/>
        <v>0.33333333333333331</v>
      </c>
      <c r="N810" s="28">
        <f t="shared" si="151"/>
        <v>0</v>
      </c>
      <c r="O810" s="29" t="str">
        <f t="shared" si="152"/>
        <v>RESCUE ESE</v>
      </c>
      <c r="P810" s="29" t="str">
        <f t="shared" si="153"/>
        <v>ESE</v>
      </c>
      <c r="Q810" s="28">
        <f t="shared" si="154"/>
        <v>0</v>
      </c>
      <c r="R810" s="30">
        <f t="shared" si="155"/>
        <v>0</v>
      </c>
    </row>
    <row r="811" spans="1:18" ht="32" customHeight="1" x14ac:dyDescent="0.15">
      <c r="A811" s="20" t="s">
        <v>35</v>
      </c>
      <c r="B811" s="20" t="s">
        <v>2962</v>
      </c>
      <c r="C811" s="20" t="s">
        <v>37</v>
      </c>
      <c r="D811" s="21" t="s">
        <v>2963</v>
      </c>
      <c r="E811" s="22">
        <f t="shared" si="144"/>
        <v>680</v>
      </c>
      <c r="F811" s="23">
        <f t="shared" si="145"/>
        <v>6</v>
      </c>
      <c r="G811" s="24">
        <f t="shared" si="146"/>
        <v>686</v>
      </c>
      <c r="H811" s="25">
        <f t="shared" si="147"/>
        <v>0.16666666666666666</v>
      </c>
      <c r="I811" s="26">
        <f t="shared" si="148"/>
        <v>0</v>
      </c>
      <c r="J811" s="27" t="str">
        <f>MID('USH2A e13 (A) - 2ry Str + Mask '!$A$2,E811,F811)</f>
        <v>..))))</v>
      </c>
      <c r="K811" s="26">
        <f t="shared" si="149"/>
        <v>0.33333333333333331</v>
      </c>
      <c r="L811" s="27" t="str">
        <f>MID('USH2A e13 (A) - 2ry Str + Mask '!$D$2,E811,F811)</f>
        <v>..))))</v>
      </c>
      <c r="M811" s="26">
        <f t="shared" si="150"/>
        <v>0.33333333333333331</v>
      </c>
      <c r="N811" s="28">
        <f t="shared" si="151"/>
        <v>0</v>
      </c>
      <c r="O811" s="29" t="str">
        <f t="shared" si="152"/>
        <v>EIE</v>
      </c>
      <c r="P811" s="29" t="str">
        <f t="shared" si="153"/>
        <v>ESE</v>
      </c>
      <c r="Q811" s="28">
        <f t="shared" si="154"/>
        <v>0</v>
      </c>
      <c r="R811" s="30">
        <f t="shared" si="155"/>
        <v>0</v>
      </c>
    </row>
    <row r="812" spans="1:18" ht="32" customHeight="1" x14ac:dyDescent="0.15">
      <c r="A812" s="20" t="s">
        <v>35</v>
      </c>
      <c r="B812" s="20" t="s">
        <v>2964</v>
      </c>
      <c r="C812" s="20" t="s">
        <v>37</v>
      </c>
      <c r="D812" s="21" t="s">
        <v>2965</v>
      </c>
      <c r="E812" s="22">
        <f t="shared" si="144"/>
        <v>681</v>
      </c>
      <c r="F812" s="23">
        <f t="shared" si="145"/>
        <v>6</v>
      </c>
      <c r="G812" s="24">
        <f t="shared" si="146"/>
        <v>687</v>
      </c>
      <c r="H812" s="25">
        <f t="shared" si="147"/>
        <v>0.16666666666666666</v>
      </c>
      <c r="I812" s="26">
        <f t="shared" si="148"/>
        <v>0</v>
      </c>
      <c r="J812" s="27" t="str">
        <f>MID('USH2A e13 (A) - 2ry Str + Mask '!$A$2,E812,F812)</f>
        <v>.)))))</v>
      </c>
      <c r="K812" s="26">
        <f t="shared" si="149"/>
        <v>0.16666666666666666</v>
      </c>
      <c r="L812" s="27" t="str">
        <f>MID('USH2A e13 (A) - 2ry Str + Mask '!$D$2,E812,F812)</f>
        <v>.)))))</v>
      </c>
      <c r="M812" s="26">
        <f t="shared" si="150"/>
        <v>0.16666666666666666</v>
      </c>
      <c r="N812" s="28">
        <f t="shared" si="151"/>
        <v>0</v>
      </c>
      <c r="O812" s="29" t="str">
        <f t="shared" si="152"/>
        <v>EIE</v>
      </c>
      <c r="P812" s="29" t="str">
        <f t="shared" si="153"/>
        <v>ESE</v>
      </c>
      <c r="Q812" s="28">
        <f t="shared" si="154"/>
        <v>0</v>
      </c>
      <c r="R812" s="30">
        <f t="shared" si="155"/>
        <v>0</v>
      </c>
    </row>
    <row r="813" spans="1:18" ht="44" customHeight="1" x14ac:dyDescent="0.15">
      <c r="A813" s="20" t="s">
        <v>65</v>
      </c>
      <c r="B813" s="20" t="s">
        <v>2966</v>
      </c>
      <c r="C813" s="20" t="s">
        <v>1546</v>
      </c>
      <c r="D813" s="21" t="s">
        <v>2967</v>
      </c>
      <c r="E813" s="22">
        <f t="shared" si="144"/>
        <v>682</v>
      </c>
      <c r="F813" s="23">
        <f t="shared" si="145"/>
        <v>6</v>
      </c>
      <c r="G813" s="24">
        <f t="shared" si="146"/>
        <v>688</v>
      </c>
      <c r="H813" s="25">
        <f t="shared" si="147"/>
        <v>0</v>
      </c>
      <c r="I813" s="26">
        <f t="shared" si="148"/>
        <v>-0.16666666666666666</v>
      </c>
      <c r="J813" s="27" t="str">
        <f>MID('USH2A e13 (A) - 2ry Str + Mask '!$A$2,E813,F813)</f>
        <v>))))))</v>
      </c>
      <c r="K813" s="26">
        <f t="shared" si="149"/>
        <v>0</v>
      </c>
      <c r="L813" s="27" t="str">
        <f>MID('USH2A e13 (A) - 2ry Str + Mask '!$D$2,E813,F813)</f>
        <v>))))))</v>
      </c>
      <c r="M813" s="26">
        <f t="shared" si="150"/>
        <v>0</v>
      </c>
      <c r="N813" s="28">
        <f t="shared" si="151"/>
        <v>0</v>
      </c>
      <c r="O813" s="29" t="str">
        <f t="shared" si="152"/>
        <v>ESS_hnRNPA1</v>
      </c>
      <c r="P813" s="29" t="str">
        <f t="shared" si="153"/>
        <v>ESS</v>
      </c>
      <c r="Q813" s="28">
        <f t="shared" si="154"/>
        <v>0</v>
      </c>
      <c r="R813" s="30">
        <f t="shared" si="155"/>
        <v>0</v>
      </c>
    </row>
    <row r="814" spans="1:18" ht="32" customHeight="1" x14ac:dyDescent="0.15">
      <c r="A814" s="20" t="s">
        <v>35</v>
      </c>
      <c r="B814" s="20" t="s">
        <v>2966</v>
      </c>
      <c r="C814" s="20" t="s">
        <v>37</v>
      </c>
      <c r="D814" s="21" t="s">
        <v>2967</v>
      </c>
      <c r="E814" s="22">
        <f t="shared" si="144"/>
        <v>682</v>
      </c>
      <c r="F814" s="23">
        <f t="shared" si="145"/>
        <v>6</v>
      </c>
      <c r="G814" s="24">
        <f t="shared" si="146"/>
        <v>688</v>
      </c>
      <c r="H814" s="25">
        <f t="shared" si="147"/>
        <v>0.16666666666666666</v>
      </c>
      <c r="I814" s="26">
        <f t="shared" si="148"/>
        <v>0</v>
      </c>
      <c r="J814" s="27" t="str">
        <f>MID('USH2A e13 (A) - 2ry Str + Mask '!$A$2,E814,F814)</f>
        <v>))))))</v>
      </c>
      <c r="K814" s="26">
        <f t="shared" si="149"/>
        <v>0</v>
      </c>
      <c r="L814" s="27" t="str">
        <f>MID('USH2A e13 (A) - 2ry Str + Mask '!$D$2,E814,F814)</f>
        <v>))))))</v>
      </c>
      <c r="M814" s="26">
        <f t="shared" si="150"/>
        <v>0</v>
      </c>
      <c r="N814" s="28">
        <f t="shared" si="151"/>
        <v>0</v>
      </c>
      <c r="O814" s="29" t="str">
        <f t="shared" si="152"/>
        <v>EIE</v>
      </c>
      <c r="P814" s="29" t="str">
        <f t="shared" si="153"/>
        <v>ESE</v>
      </c>
      <c r="Q814" s="28">
        <f t="shared" si="154"/>
        <v>0</v>
      </c>
      <c r="R814" s="30">
        <f t="shared" si="155"/>
        <v>0</v>
      </c>
    </row>
    <row r="815" spans="1:18" ht="32" customHeight="1" x14ac:dyDescent="0.15">
      <c r="A815" s="20" t="s">
        <v>88</v>
      </c>
      <c r="B815" s="20" t="s">
        <v>2968</v>
      </c>
      <c r="C815" s="20" t="s">
        <v>2969</v>
      </c>
      <c r="D815" s="21" t="s">
        <v>2970</v>
      </c>
      <c r="E815" s="22">
        <f t="shared" si="144"/>
        <v>683</v>
      </c>
      <c r="F815" s="23">
        <f t="shared" si="145"/>
        <v>6</v>
      </c>
      <c r="G815" s="24">
        <f t="shared" si="146"/>
        <v>689</v>
      </c>
      <c r="H815" s="25">
        <f t="shared" si="147"/>
        <v>0.16666666666666666</v>
      </c>
      <c r="I815" s="26">
        <f t="shared" si="148"/>
        <v>0</v>
      </c>
      <c r="J815" s="27" t="str">
        <f>MID('USH2A e13 (A) - 2ry Str + Mask '!$A$2,E815,F815)</f>
        <v>))))).</v>
      </c>
      <c r="K815" s="26">
        <f t="shared" si="149"/>
        <v>0.16666666666666666</v>
      </c>
      <c r="L815" s="27" t="str">
        <f>MID('USH2A e13 (A) - 2ry Str + Mask '!$D$2,E815,F815)</f>
        <v>))))).</v>
      </c>
      <c r="M815" s="26">
        <f t="shared" si="150"/>
        <v>0.16666666666666666</v>
      </c>
      <c r="N815" s="28">
        <f t="shared" si="151"/>
        <v>0</v>
      </c>
      <c r="O815" s="29" t="str">
        <f t="shared" si="152"/>
        <v>ESE_9G8</v>
      </c>
      <c r="P815" s="29" t="str">
        <f t="shared" si="153"/>
        <v>ESE</v>
      </c>
      <c r="Q815" s="28">
        <f t="shared" si="154"/>
        <v>0</v>
      </c>
      <c r="R815" s="30">
        <f t="shared" si="155"/>
        <v>0</v>
      </c>
    </row>
    <row r="816" spans="1:18" ht="44" customHeight="1" x14ac:dyDescent="0.15">
      <c r="A816" s="20" t="s">
        <v>65</v>
      </c>
      <c r="B816" s="20" t="s">
        <v>2968</v>
      </c>
      <c r="C816" s="20" t="s">
        <v>1958</v>
      </c>
      <c r="D816" s="21" t="s">
        <v>2970</v>
      </c>
      <c r="E816" s="22">
        <f t="shared" si="144"/>
        <v>683</v>
      </c>
      <c r="F816" s="23">
        <f t="shared" si="145"/>
        <v>6</v>
      </c>
      <c r="G816" s="24">
        <f t="shared" si="146"/>
        <v>689</v>
      </c>
      <c r="H816" s="25">
        <f t="shared" si="147"/>
        <v>0</v>
      </c>
      <c r="I816" s="26">
        <f t="shared" si="148"/>
        <v>-0.16666666666666666</v>
      </c>
      <c r="J816" s="27" t="str">
        <f>MID('USH2A e13 (A) - 2ry Str + Mask '!$A$2,E816,F816)</f>
        <v>))))).</v>
      </c>
      <c r="K816" s="26">
        <f t="shared" si="149"/>
        <v>0.16666666666666666</v>
      </c>
      <c r="L816" s="27" t="str">
        <f>MID('USH2A e13 (A) - 2ry Str + Mask '!$D$2,E816,F816)</f>
        <v>))))).</v>
      </c>
      <c r="M816" s="26">
        <f t="shared" si="150"/>
        <v>0.16666666666666666</v>
      </c>
      <c r="N816" s="28">
        <f t="shared" si="151"/>
        <v>0</v>
      </c>
      <c r="O816" s="29" t="str">
        <f t="shared" si="152"/>
        <v>ESS_hnRNPA1</v>
      </c>
      <c r="P816" s="29" t="str">
        <f t="shared" si="153"/>
        <v>ESS</v>
      </c>
      <c r="Q816" s="28">
        <f t="shared" si="154"/>
        <v>0</v>
      </c>
      <c r="R816" s="30">
        <f t="shared" si="155"/>
        <v>0</v>
      </c>
    </row>
    <row r="817" spans="1:18" ht="32" customHeight="1" x14ac:dyDescent="0.15">
      <c r="A817" s="20" t="s">
        <v>196</v>
      </c>
      <c r="B817" s="20" t="s">
        <v>2968</v>
      </c>
      <c r="C817" s="20" t="s">
        <v>37</v>
      </c>
      <c r="D817" s="21" t="s">
        <v>2970</v>
      </c>
      <c r="E817" s="22">
        <f t="shared" si="144"/>
        <v>683</v>
      </c>
      <c r="F817" s="23">
        <f t="shared" si="145"/>
        <v>6</v>
      </c>
      <c r="G817" s="24">
        <f t="shared" si="146"/>
        <v>689</v>
      </c>
      <c r="H817" s="25">
        <f t="shared" si="147"/>
        <v>0.16666666666666666</v>
      </c>
      <c r="I817" s="26">
        <f t="shared" si="148"/>
        <v>0</v>
      </c>
      <c r="J817" s="27" t="str">
        <f>MID('USH2A e13 (A) - 2ry Str + Mask '!$A$2,E817,F817)</f>
        <v>))))).</v>
      </c>
      <c r="K817" s="26">
        <f t="shared" si="149"/>
        <v>0.16666666666666666</v>
      </c>
      <c r="L817" s="27" t="str">
        <f>MID('USH2A e13 (A) - 2ry Str + Mask '!$D$2,E817,F817)</f>
        <v>))))).</v>
      </c>
      <c r="M817" s="26">
        <f t="shared" si="150"/>
        <v>0.16666666666666666</v>
      </c>
      <c r="N817" s="28">
        <f t="shared" si="151"/>
        <v>0</v>
      </c>
      <c r="O817" s="29" t="str">
        <f t="shared" si="152"/>
        <v>RESCUE ESE</v>
      </c>
      <c r="P817" s="29" t="str">
        <f t="shared" si="153"/>
        <v>ESE</v>
      </c>
      <c r="Q817" s="28">
        <f t="shared" si="154"/>
        <v>0</v>
      </c>
      <c r="R817" s="30">
        <f t="shared" si="155"/>
        <v>0</v>
      </c>
    </row>
    <row r="818" spans="1:18" ht="32" customHeight="1" x14ac:dyDescent="0.15">
      <c r="A818" s="20" t="s">
        <v>35</v>
      </c>
      <c r="B818" s="20" t="s">
        <v>2968</v>
      </c>
      <c r="C818" s="20" t="s">
        <v>37</v>
      </c>
      <c r="D818" s="21" t="s">
        <v>2970</v>
      </c>
      <c r="E818" s="22">
        <f t="shared" si="144"/>
        <v>683</v>
      </c>
      <c r="F818" s="23">
        <f t="shared" si="145"/>
        <v>6</v>
      </c>
      <c r="G818" s="24">
        <f t="shared" si="146"/>
        <v>689</v>
      </c>
      <c r="H818" s="25">
        <f t="shared" si="147"/>
        <v>0.16666666666666666</v>
      </c>
      <c r="I818" s="26">
        <f t="shared" si="148"/>
        <v>0</v>
      </c>
      <c r="J818" s="27" t="str">
        <f>MID('USH2A e13 (A) - 2ry Str + Mask '!$A$2,E818,F818)</f>
        <v>))))).</v>
      </c>
      <c r="K818" s="26">
        <f t="shared" si="149"/>
        <v>0.16666666666666666</v>
      </c>
      <c r="L818" s="27" t="str">
        <f>MID('USH2A e13 (A) - 2ry Str + Mask '!$D$2,E818,F818)</f>
        <v>))))).</v>
      </c>
      <c r="M818" s="26">
        <f t="shared" si="150"/>
        <v>0.16666666666666666</v>
      </c>
      <c r="N818" s="28">
        <f t="shared" si="151"/>
        <v>0</v>
      </c>
      <c r="O818" s="29" t="str">
        <f t="shared" si="152"/>
        <v>EIE</v>
      </c>
      <c r="P818" s="29" t="str">
        <f t="shared" si="153"/>
        <v>ESE</v>
      </c>
      <c r="Q818" s="28">
        <f t="shared" si="154"/>
        <v>0</v>
      </c>
      <c r="R818" s="30">
        <f t="shared" si="155"/>
        <v>0</v>
      </c>
    </row>
    <row r="819" spans="1:18" ht="32" customHeight="1" x14ac:dyDescent="0.15">
      <c r="A819" s="20" t="s">
        <v>31</v>
      </c>
      <c r="B819" s="20" t="s">
        <v>2971</v>
      </c>
      <c r="C819" s="20" t="s">
        <v>2972</v>
      </c>
      <c r="D819" s="21" t="s">
        <v>2970</v>
      </c>
      <c r="E819" s="22">
        <f t="shared" si="144"/>
        <v>683</v>
      </c>
      <c r="F819" s="23">
        <f t="shared" si="145"/>
        <v>8</v>
      </c>
      <c r="G819" s="24">
        <f t="shared" si="146"/>
        <v>691</v>
      </c>
      <c r="H819" s="25">
        <f t="shared" si="147"/>
        <v>0.125</v>
      </c>
      <c r="I819" s="26">
        <f t="shared" si="148"/>
        <v>0</v>
      </c>
      <c r="J819" s="27" t="str">
        <f>MID('USH2A e13 (A) - 2ry Str + Mask '!$A$2,E819,F819)</f>
        <v>)))))...</v>
      </c>
      <c r="K819" s="26">
        <f t="shared" si="149"/>
        <v>0.375</v>
      </c>
      <c r="L819" s="27" t="str">
        <f>MID('USH2A e13 (A) - 2ry Str + Mask '!$D$2,E819,F819)</f>
        <v>)))))...</v>
      </c>
      <c r="M819" s="26">
        <f t="shared" si="150"/>
        <v>0.375</v>
      </c>
      <c r="N819" s="28">
        <f t="shared" si="151"/>
        <v>0</v>
      </c>
      <c r="O819" s="29" t="str">
        <f t="shared" si="152"/>
        <v>PESE</v>
      </c>
      <c r="P819" s="29" t="str">
        <f t="shared" si="153"/>
        <v>ESE</v>
      </c>
      <c r="Q819" s="28">
        <f t="shared" si="154"/>
        <v>0</v>
      </c>
      <c r="R819" s="30">
        <f t="shared" si="155"/>
        <v>0</v>
      </c>
    </row>
    <row r="820" spans="1:18" ht="32" customHeight="1" x14ac:dyDescent="0.15">
      <c r="A820" s="20" t="s">
        <v>196</v>
      </c>
      <c r="B820" s="20" t="s">
        <v>919</v>
      </c>
      <c r="C820" s="20" t="s">
        <v>37</v>
      </c>
      <c r="D820" s="21" t="s">
        <v>2973</v>
      </c>
      <c r="E820" s="22">
        <f t="shared" si="144"/>
        <v>684</v>
      </c>
      <c r="F820" s="23">
        <f t="shared" si="145"/>
        <v>6</v>
      </c>
      <c r="G820" s="24">
        <f t="shared" si="146"/>
        <v>690</v>
      </c>
      <c r="H820" s="25">
        <f t="shared" si="147"/>
        <v>0.16666666666666666</v>
      </c>
      <c r="I820" s="26">
        <f t="shared" si="148"/>
        <v>0</v>
      </c>
      <c r="J820" s="27" t="str">
        <f>MID('USH2A e13 (A) - 2ry Str + Mask '!$A$2,E820,F820)</f>
        <v>))))..</v>
      </c>
      <c r="K820" s="26">
        <f t="shared" si="149"/>
        <v>0.33333333333333331</v>
      </c>
      <c r="L820" s="27" t="str">
        <f>MID('USH2A e13 (A) - 2ry Str + Mask '!$D$2,E820,F820)</f>
        <v>))))..</v>
      </c>
      <c r="M820" s="26">
        <f t="shared" si="150"/>
        <v>0.33333333333333331</v>
      </c>
      <c r="N820" s="28">
        <f t="shared" si="151"/>
        <v>0</v>
      </c>
      <c r="O820" s="29" t="str">
        <f t="shared" si="152"/>
        <v>RESCUE ESE</v>
      </c>
      <c r="P820" s="29" t="str">
        <f t="shared" si="153"/>
        <v>ESE</v>
      </c>
      <c r="Q820" s="28">
        <f t="shared" si="154"/>
        <v>0</v>
      </c>
      <c r="R820" s="30">
        <f t="shared" si="155"/>
        <v>0</v>
      </c>
    </row>
    <row r="821" spans="1:18" ht="32" customHeight="1" x14ac:dyDescent="0.15">
      <c r="A821" s="20" t="s">
        <v>35</v>
      </c>
      <c r="B821" s="20" t="s">
        <v>919</v>
      </c>
      <c r="C821" s="20" t="s">
        <v>37</v>
      </c>
      <c r="D821" s="21" t="s">
        <v>2973</v>
      </c>
      <c r="E821" s="22">
        <f t="shared" si="144"/>
        <v>684</v>
      </c>
      <c r="F821" s="23">
        <f t="shared" si="145"/>
        <v>6</v>
      </c>
      <c r="G821" s="24">
        <f t="shared" si="146"/>
        <v>690</v>
      </c>
      <c r="H821" s="25">
        <f t="shared" si="147"/>
        <v>0.16666666666666666</v>
      </c>
      <c r="I821" s="26">
        <f t="shared" si="148"/>
        <v>0</v>
      </c>
      <c r="J821" s="27" t="str">
        <f>MID('USH2A e13 (A) - 2ry Str + Mask '!$A$2,E821,F821)</f>
        <v>))))..</v>
      </c>
      <c r="K821" s="26">
        <f t="shared" si="149"/>
        <v>0.33333333333333331</v>
      </c>
      <c r="L821" s="27" t="str">
        <f>MID('USH2A e13 (A) - 2ry Str + Mask '!$D$2,E821,F821)</f>
        <v>))))..</v>
      </c>
      <c r="M821" s="26">
        <f t="shared" si="150"/>
        <v>0.33333333333333331</v>
      </c>
      <c r="N821" s="28">
        <f t="shared" si="151"/>
        <v>0</v>
      </c>
      <c r="O821" s="29" t="str">
        <f t="shared" si="152"/>
        <v>EIE</v>
      </c>
      <c r="P821" s="29" t="str">
        <f t="shared" si="153"/>
        <v>ESE</v>
      </c>
      <c r="Q821" s="28">
        <f t="shared" si="154"/>
        <v>0</v>
      </c>
      <c r="R821" s="30">
        <f t="shared" si="155"/>
        <v>0</v>
      </c>
    </row>
    <row r="822" spans="1:18" ht="32" customHeight="1" x14ac:dyDescent="0.15">
      <c r="A822" s="20" t="s">
        <v>31</v>
      </c>
      <c r="B822" s="20" t="s">
        <v>2974</v>
      </c>
      <c r="C822" s="20" t="s">
        <v>2975</v>
      </c>
      <c r="D822" s="21" t="s">
        <v>2973</v>
      </c>
      <c r="E822" s="22">
        <f t="shared" si="144"/>
        <v>684</v>
      </c>
      <c r="F822" s="23">
        <f t="shared" si="145"/>
        <v>8</v>
      </c>
      <c r="G822" s="24">
        <f t="shared" si="146"/>
        <v>692</v>
      </c>
      <c r="H822" s="25">
        <f t="shared" si="147"/>
        <v>0.125</v>
      </c>
      <c r="I822" s="26">
        <f t="shared" si="148"/>
        <v>0</v>
      </c>
      <c r="J822" s="27" t="str">
        <f>MID('USH2A e13 (A) - 2ry Str + Mask '!$A$2,E822,F822)</f>
        <v>))))....</v>
      </c>
      <c r="K822" s="26">
        <f t="shared" si="149"/>
        <v>0.5</v>
      </c>
      <c r="L822" s="27" t="str">
        <f>MID('USH2A e13 (A) - 2ry Str + Mask '!$D$2,E822,F822)</f>
        <v>))))....</v>
      </c>
      <c r="M822" s="26">
        <f t="shared" si="150"/>
        <v>0.5</v>
      </c>
      <c r="N822" s="28">
        <f t="shared" si="151"/>
        <v>0</v>
      </c>
      <c r="O822" s="29" t="str">
        <f t="shared" si="152"/>
        <v>PESE</v>
      </c>
      <c r="P822" s="29" t="str">
        <f t="shared" si="153"/>
        <v>ESE</v>
      </c>
      <c r="Q822" s="28">
        <f t="shared" si="154"/>
        <v>0</v>
      </c>
      <c r="R822" s="30">
        <f t="shared" si="155"/>
        <v>0</v>
      </c>
    </row>
    <row r="823" spans="1:18" ht="32" customHeight="1" x14ac:dyDescent="0.15">
      <c r="A823" s="20" t="s">
        <v>196</v>
      </c>
      <c r="B823" s="20" t="s">
        <v>1140</v>
      </c>
      <c r="C823" s="20" t="s">
        <v>37</v>
      </c>
      <c r="D823" s="21" t="s">
        <v>2976</v>
      </c>
      <c r="E823" s="22">
        <f t="shared" si="144"/>
        <v>685</v>
      </c>
      <c r="F823" s="23">
        <f t="shared" si="145"/>
        <v>6</v>
      </c>
      <c r="G823" s="24">
        <f t="shared" si="146"/>
        <v>691</v>
      </c>
      <c r="H823" s="25">
        <f t="shared" si="147"/>
        <v>0.16666666666666666</v>
      </c>
      <c r="I823" s="26">
        <f t="shared" si="148"/>
        <v>0</v>
      </c>
      <c r="J823" s="27" t="str">
        <f>MID('USH2A e13 (A) - 2ry Str + Mask '!$A$2,E823,F823)</f>
        <v>)))...</v>
      </c>
      <c r="K823" s="26">
        <f t="shared" si="149"/>
        <v>0.5</v>
      </c>
      <c r="L823" s="27" t="str">
        <f>MID('USH2A e13 (A) - 2ry Str + Mask '!$D$2,E823,F823)</f>
        <v>)))...</v>
      </c>
      <c r="M823" s="26">
        <f t="shared" si="150"/>
        <v>0.5</v>
      </c>
      <c r="N823" s="28">
        <f t="shared" si="151"/>
        <v>0</v>
      </c>
      <c r="O823" s="29" t="str">
        <f t="shared" si="152"/>
        <v>RESCUE ESE</v>
      </c>
      <c r="P823" s="29" t="str">
        <f t="shared" si="153"/>
        <v>ESE</v>
      </c>
      <c r="Q823" s="28">
        <f t="shared" si="154"/>
        <v>0</v>
      </c>
      <c r="R823" s="30">
        <f t="shared" si="155"/>
        <v>0</v>
      </c>
    </row>
    <row r="824" spans="1:18" ht="32" customHeight="1" x14ac:dyDescent="0.15">
      <c r="A824" s="20" t="s">
        <v>35</v>
      </c>
      <c r="B824" s="20" t="s">
        <v>1140</v>
      </c>
      <c r="C824" s="20" t="s">
        <v>37</v>
      </c>
      <c r="D824" s="21" t="s">
        <v>2976</v>
      </c>
      <c r="E824" s="22">
        <f t="shared" si="144"/>
        <v>685</v>
      </c>
      <c r="F824" s="23">
        <f t="shared" si="145"/>
        <v>6</v>
      </c>
      <c r="G824" s="24">
        <f t="shared" si="146"/>
        <v>691</v>
      </c>
      <c r="H824" s="25">
        <f t="shared" si="147"/>
        <v>0.16666666666666666</v>
      </c>
      <c r="I824" s="26">
        <f t="shared" si="148"/>
        <v>0</v>
      </c>
      <c r="J824" s="27" t="str">
        <f>MID('USH2A e13 (A) - 2ry Str + Mask '!$A$2,E824,F824)</f>
        <v>)))...</v>
      </c>
      <c r="K824" s="26">
        <f t="shared" si="149"/>
        <v>0.5</v>
      </c>
      <c r="L824" s="27" t="str">
        <f>MID('USH2A e13 (A) - 2ry Str + Mask '!$D$2,E824,F824)</f>
        <v>)))...</v>
      </c>
      <c r="M824" s="26">
        <f t="shared" si="150"/>
        <v>0.5</v>
      </c>
      <c r="N824" s="28">
        <f t="shared" si="151"/>
        <v>0</v>
      </c>
      <c r="O824" s="29" t="str">
        <f t="shared" si="152"/>
        <v>EIE</v>
      </c>
      <c r="P824" s="29" t="str">
        <f t="shared" si="153"/>
        <v>ESE</v>
      </c>
      <c r="Q824" s="28">
        <f t="shared" si="154"/>
        <v>0</v>
      </c>
      <c r="R824" s="30">
        <f t="shared" si="155"/>
        <v>0</v>
      </c>
    </row>
    <row r="825" spans="1:18" ht="32" customHeight="1" x14ac:dyDescent="0.15">
      <c r="A825" s="20" t="s">
        <v>31</v>
      </c>
      <c r="B825" s="20" t="s">
        <v>2977</v>
      </c>
      <c r="C825" s="20" t="s">
        <v>2978</v>
      </c>
      <c r="D825" s="21" t="s">
        <v>2976</v>
      </c>
      <c r="E825" s="22">
        <f t="shared" si="144"/>
        <v>685</v>
      </c>
      <c r="F825" s="23">
        <f t="shared" si="145"/>
        <v>8</v>
      </c>
      <c r="G825" s="24">
        <f t="shared" si="146"/>
        <v>693</v>
      </c>
      <c r="H825" s="25">
        <f t="shared" si="147"/>
        <v>0.125</v>
      </c>
      <c r="I825" s="26">
        <f t="shared" si="148"/>
        <v>0</v>
      </c>
      <c r="J825" s="27" t="str">
        <f>MID('USH2A e13 (A) - 2ry Str + Mask '!$A$2,E825,F825)</f>
        <v>))).....</v>
      </c>
      <c r="K825" s="26">
        <f t="shared" si="149"/>
        <v>0.625</v>
      </c>
      <c r="L825" s="27" t="str">
        <f>MID('USH2A e13 (A) - 2ry Str + Mask '!$D$2,E825,F825)</f>
        <v>))).....</v>
      </c>
      <c r="M825" s="26">
        <f t="shared" si="150"/>
        <v>0.625</v>
      </c>
      <c r="N825" s="28">
        <f t="shared" si="151"/>
        <v>0</v>
      </c>
      <c r="O825" s="29" t="str">
        <f t="shared" si="152"/>
        <v>PESE</v>
      </c>
      <c r="P825" s="29" t="str">
        <f t="shared" si="153"/>
        <v>ESE</v>
      </c>
      <c r="Q825" s="28">
        <f t="shared" si="154"/>
        <v>0</v>
      </c>
      <c r="R825" s="30">
        <f t="shared" si="155"/>
        <v>0</v>
      </c>
    </row>
    <row r="826" spans="1:18" ht="32" customHeight="1" x14ac:dyDescent="0.15">
      <c r="A826" s="20" t="s">
        <v>88</v>
      </c>
      <c r="B826" s="20" t="s">
        <v>2979</v>
      </c>
      <c r="C826" s="20" t="s">
        <v>2980</v>
      </c>
      <c r="D826" s="21" t="s">
        <v>2981</v>
      </c>
      <c r="E826" s="22">
        <f t="shared" si="144"/>
        <v>686</v>
      </c>
      <c r="F826" s="23">
        <f t="shared" si="145"/>
        <v>6</v>
      </c>
      <c r="G826" s="24">
        <f t="shared" si="146"/>
        <v>692</v>
      </c>
      <c r="H826" s="25">
        <f t="shared" si="147"/>
        <v>0.16666666666666666</v>
      </c>
      <c r="I826" s="26">
        <f t="shared" si="148"/>
        <v>0</v>
      </c>
      <c r="J826" s="27" t="str">
        <f>MID('USH2A e13 (A) - 2ry Str + Mask '!$A$2,E826,F826)</f>
        <v>))....</v>
      </c>
      <c r="K826" s="26">
        <f t="shared" si="149"/>
        <v>0.66666666666666663</v>
      </c>
      <c r="L826" s="27" t="str">
        <f>MID('USH2A e13 (A) - 2ry Str + Mask '!$D$2,E826,F826)</f>
        <v>))....</v>
      </c>
      <c r="M826" s="26">
        <f t="shared" si="150"/>
        <v>0.66666666666666663</v>
      </c>
      <c r="N826" s="28">
        <f t="shared" si="151"/>
        <v>0</v>
      </c>
      <c r="O826" s="29" t="str">
        <f t="shared" si="152"/>
        <v>ESE_9G8</v>
      </c>
      <c r="P826" s="29" t="str">
        <f t="shared" si="153"/>
        <v>ESE</v>
      </c>
      <c r="Q826" s="28">
        <f t="shared" si="154"/>
        <v>0</v>
      </c>
      <c r="R826" s="30">
        <f t="shared" si="155"/>
        <v>0</v>
      </c>
    </row>
    <row r="827" spans="1:18" ht="32" customHeight="1" x14ac:dyDescent="0.15">
      <c r="A827" s="20" t="s">
        <v>196</v>
      </c>
      <c r="B827" s="20" t="s">
        <v>2979</v>
      </c>
      <c r="C827" s="20" t="s">
        <v>37</v>
      </c>
      <c r="D827" s="21" t="s">
        <v>2981</v>
      </c>
      <c r="E827" s="22">
        <f t="shared" si="144"/>
        <v>686</v>
      </c>
      <c r="F827" s="23">
        <f t="shared" si="145"/>
        <v>6</v>
      </c>
      <c r="G827" s="24">
        <f t="shared" si="146"/>
        <v>692</v>
      </c>
      <c r="H827" s="25">
        <f t="shared" si="147"/>
        <v>0.16666666666666666</v>
      </c>
      <c r="I827" s="26">
        <f t="shared" si="148"/>
        <v>0</v>
      </c>
      <c r="J827" s="27" t="str">
        <f>MID('USH2A e13 (A) - 2ry Str + Mask '!$A$2,E827,F827)</f>
        <v>))....</v>
      </c>
      <c r="K827" s="26">
        <f t="shared" si="149"/>
        <v>0.66666666666666663</v>
      </c>
      <c r="L827" s="27" t="str">
        <f>MID('USH2A e13 (A) - 2ry Str + Mask '!$D$2,E827,F827)</f>
        <v>))....</v>
      </c>
      <c r="M827" s="26">
        <f t="shared" si="150"/>
        <v>0.66666666666666663</v>
      </c>
      <c r="N827" s="28">
        <f t="shared" si="151"/>
        <v>0</v>
      </c>
      <c r="O827" s="29" t="str">
        <f t="shared" si="152"/>
        <v>RESCUE ESE</v>
      </c>
      <c r="P827" s="29" t="str">
        <f t="shared" si="153"/>
        <v>ESE</v>
      </c>
      <c r="Q827" s="28">
        <f t="shared" si="154"/>
        <v>0</v>
      </c>
      <c r="R827" s="30">
        <f t="shared" si="155"/>
        <v>0</v>
      </c>
    </row>
    <row r="828" spans="1:18" ht="32" customHeight="1" x14ac:dyDescent="0.15">
      <c r="A828" s="20" t="s">
        <v>35</v>
      </c>
      <c r="B828" s="20" t="s">
        <v>2979</v>
      </c>
      <c r="C828" s="20" t="s">
        <v>37</v>
      </c>
      <c r="D828" s="21" t="s">
        <v>2981</v>
      </c>
      <c r="E828" s="22">
        <f t="shared" si="144"/>
        <v>686</v>
      </c>
      <c r="F828" s="23">
        <f t="shared" si="145"/>
        <v>6</v>
      </c>
      <c r="G828" s="24">
        <f t="shared" si="146"/>
        <v>692</v>
      </c>
      <c r="H828" s="25">
        <f t="shared" si="147"/>
        <v>0.16666666666666666</v>
      </c>
      <c r="I828" s="26">
        <f t="shared" si="148"/>
        <v>0</v>
      </c>
      <c r="J828" s="27" t="str">
        <f>MID('USH2A e13 (A) - 2ry Str + Mask '!$A$2,E828,F828)</f>
        <v>))....</v>
      </c>
      <c r="K828" s="26">
        <f t="shared" si="149"/>
        <v>0.66666666666666663</v>
      </c>
      <c r="L828" s="27" t="str">
        <f>MID('USH2A e13 (A) - 2ry Str + Mask '!$D$2,E828,F828)</f>
        <v>))....</v>
      </c>
      <c r="M828" s="26">
        <f t="shared" si="150"/>
        <v>0.66666666666666663</v>
      </c>
      <c r="N828" s="28">
        <f t="shared" si="151"/>
        <v>0</v>
      </c>
      <c r="O828" s="29" t="str">
        <f t="shared" si="152"/>
        <v>EIE</v>
      </c>
      <c r="P828" s="29" t="str">
        <f t="shared" si="153"/>
        <v>ESE</v>
      </c>
      <c r="Q828" s="28">
        <f t="shared" si="154"/>
        <v>0</v>
      </c>
      <c r="R828" s="30">
        <f t="shared" si="155"/>
        <v>0</v>
      </c>
    </row>
    <row r="829" spans="1:18" ht="44" customHeight="1" x14ac:dyDescent="0.15">
      <c r="A829" s="20" t="s">
        <v>58</v>
      </c>
      <c r="B829" s="20" t="s">
        <v>2982</v>
      </c>
      <c r="C829" s="20" t="s">
        <v>2983</v>
      </c>
      <c r="D829" s="21" t="s">
        <v>2981</v>
      </c>
      <c r="E829" s="22">
        <f t="shared" si="144"/>
        <v>686</v>
      </c>
      <c r="F829" s="23">
        <f t="shared" si="145"/>
        <v>8</v>
      </c>
      <c r="G829" s="24">
        <f t="shared" si="146"/>
        <v>694</v>
      </c>
      <c r="H829" s="25">
        <f t="shared" si="147"/>
        <v>0</v>
      </c>
      <c r="I829" s="26">
        <f t="shared" si="148"/>
        <v>-0.125</v>
      </c>
      <c r="J829" s="27" t="str">
        <f>MID('USH2A e13 (A) - 2ry Str + Mask '!$A$2,E829,F829)</f>
        <v>))......</v>
      </c>
      <c r="K829" s="26">
        <f t="shared" si="149"/>
        <v>0.75</v>
      </c>
      <c r="L829" s="27" t="str">
        <f>MID('USH2A e13 (A) - 2ry Str + Mask '!$D$2,E829,F829)</f>
        <v>))......</v>
      </c>
      <c r="M829" s="26">
        <f t="shared" si="150"/>
        <v>0.75</v>
      </c>
      <c r="N829" s="28">
        <f t="shared" si="151"/>
        <v>0</v>
      </c>
      <c r="O829" s="29" t="str">
        <f t="shared" si="152"/>
        <v>Sironi_motif1</v>
      </c>
      <c r="P829" s="29" t="str">
        <f t="shared" si="153"/>
        <v>ESS</v>
      </c>
      <c r="Q829" s="28">
        <f t="shared" si="154"/>
        <v>0</v>
      </c>
      <c r="R829" s="30">
        <f t="shared" si="155"/>
        <v>0</v>
      </c>
    </row>
    <row r="830" spans="1:18" ht="32" customHeight="1" x14ac:dyDescent="0.15">
      <c r="A830" s="20" t="s">
        <v>31</v>
      </c>
      <c r="B830" s="20" t="s">
        <v>2982</v>
      </c>
      <c r="C830" s="20" t="s">
        <v>2984</v>
      </c>
      <c r="D830" s="21" t="s">
        <v>2981</v>
      </c>
      <c r="E830" s="22">
        <f t="shared" si="144"/>
        <v>686</v>
      </c>
      <c r="F830" s="23">
        <f t="shared" si="145"/>
        <v>8</v>
      </c>
      <c r="G830" s="24">
        <f t="shared" si="146"/>
        <v>694</v>
      </c>
      <c r="H830" s="25">
        <f t="shared" si="147"/>
        <v>0.125</v>
      </c>
      <c r="I830" s="26">
        <f t="shared" si="148"/>
        <v>0</v>
      </c>
      <c r="J830" s="27" t="str">
        <f>MID('USH2A e13 (A) - 2ry Str + Mask '!$A$2,E830,F830)</f>
        <v>))......</v>
      </c>
      <c r="K830" s="26">
        <f t="shared" si="149"/>
        <v>0.75</v>
      </c>
      <c r="L830" s="27" t="str">
        <f>MID('USH2A e13 (A) - 2ry Str + Mask '!$D$2,E830,F830)</f>
        <v>))......</v>
      </c>
      <c r="M830" s="26">
        <f t="shared" si="150"/>
        <v>0.75</v>
      </c>
      <c r="N830" s="28">
        <f t="shared" si="151"/>
        <v>0</v>
      </c>
      <c r="O830" s="29" t="str">
        <f t="shared" si="152"/>
        <v>PESE</v>
      </c>
      <c r="P830" s="29" t="str">
        <f t="shared" si="153"/>
        <v>ESE</v>
      </c>
      <c r="Q830" s="28">
        <f t="shared" si="154"/>
        <v>0</v>
      </c>
      <c r="R830" s="30">
        <f t="shared" si="155"/>
        <v>0</v>
      </c>
    </row>
    <row r="831" spans="1:18" ht="32" customHeight="1" x14ac:dyDescent="0.15">
      <c r="A831" s="20" t="s">
        <v>795</v>
      </c>
      <c r="B831" s="20" t="s">
        <v>966</v>
      </c>
      <c r="C831" s="20" t="s">
        <v>967</v>
      </c>
      <c r="D831" s="21" t="s">
        <v>2985</v>
      </c>
      <c r="E831" s="22">
        <f t="shared" si="144"/>
        <v>687</v>
      </c>
      <c r="F831" s="23">
        <f t="shared" si="145"/>
        <v>5</v>
      </c>
      <c r="G831" s="24">
        <f t="shared" si="146"/>
        <v>692</v>
      </c>
      <c r="H831" s="25">
        <f t="shared" si="147"/>
        <v>0.2</v>
      </c>
      <c r="I831" s="26">
        <f t="shared" si="148"/>
        <v>0</v>
      </c>
      <c r="J831" s="27" t="str">
        <f>MID('USH2A e13 (A) - 2ry Str + Mask '!$A$2,E831,F831)</f>
        <v>)....</v>
      </c>
      <c r="K831" s="26">
        <f t="shared" si="149"/>
        <v>0.8</v>
      </c>
      <c r="L831" s="27" t="str">
        <f>MID('USH2A e13 (A) - 2ry Str + Mask '!$D$2,E831,F831)</f>
        <v>)....</v>
      </c>
      <c r="M831" s="26">
        <f t="shared" si="150"/>
        <v>0.8</v>
      </c>
      <c r="N831" s="28">
        <f t="shared" si="151"/>
        <v>0</v>
      </c>
      <c r="O831" s="29" t="str">
        <f t="shared" si="152"/>
        <v>ESE_Tra2</v>
      </c>
      <c r="P831" s="29" t="str">
        <f t="shared" si="153"/>
        <v>ESE</v>
      </c>
      <c r="Q831" s="28">
        <f t="shared" si="154"/>
        <v>0</v>
      </c>
      <c r="R831" s="30">
        <f t="shared" si="155"/>
        <v>0</v>
      </c>
    </row>
    <row r="832" spans="1:18" ht="32" customHeight="1" x14ac:dyDescent="0.15">
      <c r="A832" s="20" t="s">
        <v>196</v>
      </c>
      <c r="B832" s="20" t="s">
        <v>2356</v>
      </c>
      <c r="C832" s="20" t="s">
        <v>37</v>
      </c>
      <c r="D832" s="21" t="s">
        <v>2985</v>
      </c>
      <c r="E832" s="22">
        <f t="shared" si="144"/>
        <v>687</v>
      </c>
      <c r="F832" s="23">
        <f t="shared" si="145"/>
        <v>6</v>
      </c>
      <c r="G832" s="24">
        <f t="shared" si="146"/>
        <v>693</v>
      </c>
      <c r="H832" s="25">
        <f t="shared" si="147"/>
        <v>0.16666666666666666</v>
      </c>
      <c r="I832" s="26">
        <f t="shared" si="148"/>
        <v>0</v>
      </c>
      <c r="J832" s="27" t="str">
        <f>MID('USH2A e13 (A) - 2ry Str + Mask '!$A$2,E832,F832)</f>
        <v>).....</v>
      </c>
      <c r="K832" s="26">
        <f t="shared" si="149"/>
        <v>0.83333333333333337</v>
      </c>
      <c r="L832" s="27" t="str">
        <f>MID('USH2A e13 (A) - 2ry Str + Mask '!$D$2,E832,F832)</f>
        <v>).....</v>
      </c>
      <c r="M832" s="26">
        <f t="shared" si="150"/>
        <v>0.83333333333333337</v>
      </c>
      <c r="N832" s="28">
        <f t="shared" si="151"/>
        <v>0</v>
      </c>
      <c r="O832" s="29" t="str">
        <f t="shared" si="152"/>
        <v>RESCUE ESE</v>
      </c>
      <c r="P832" s="29" t="str">
        <f t="shared" si="153"/>
        <v>ESE</v>
      </c>
      <c r="Q832" s="28">
        <f t="shared" si="154"/>
        <v>0</v>
      </c>
      <c r="R832" s="30">
        <f t="shared" si="155"/>
        <v>0</v>
      </c>
    </row>
    <row r="833" spans="1:18" ht="32" customHeight="1" x14ac:dyDescent="0.15">
      <c r="A833" s="20" t="s">
        <v>35</v>
      </c>
      <c r="B833" s="20" t="s">
        <v>2356</v>
      </c>
      <c r="C833" s="20" t="s">
        <v>37</v>
      </c>
      <c r="D833" s="21" t="s">
        <v>2985</v>
      </c>
      <c r="E833" s="22">
        <f t="shared" si="144"/>
        <v>687</v>
      </c>
      <c r="F833" s="23">
        <f t="shared" si="145"/>
        <v>6</v>
      </c>
      <c r="G833" s="24">
        <f t="shared" si="146"/>
        <v>693</v>
      </c>
      <c r="H833" s="25">
        <f t="shared" si="147"/>
        <v>0.16666666666666666</v>
      </c>
      <c r="I833" s="26">
        <f t="shared" si="148"/>
        <v>0</v>
      </c>
      <c r="J833" s="27" t="str">
        <f>MID('USH2A e13 (A) - 2ry Str + Mask '!$A$2,E833,F833)</f>
        <v>).....</v>
      </c>
      <c r="K833" s="26">
        <f t="shared" si="149"/>
        <v>0.83333333333333337</v>
      </c>
      <c r="L833" s="27" t="str">
        <f>MID('USH2A e13 (A) - 2ry Str + Mask '!$D$2,E833,F833)</f>
        <v>).....</v>
      </c>
      <c r="M833" s="26">
        <f t="shared" si="150"/>
        <v>0.83333333333333337</v>
      </c>
      <c r="N833" s="28">
        <f t="shared" si="151"/>
        <v>0</v>
      </c>
      <c r="O833" s="29" t="str">
        <f t="shared" si="152"/>
        <v>EIE</v>
      </c>
      <c r="P833" s="29" t="str">
        <f t="shared" si="153"/>
        <v>ESE</v>
      </c>
      <c r="Q833" s="28">
        <f t="shared" si="154"/>
        <v>0</v>
      </c>
      <c r="R833" s="30">
        <f t="shared" si="155"/>
        <v>0</v>
      </c>
    </row>
    <row r="834" spans="1:18" ht="32" customHeight="1" x14ac:dyDescent="0.15">
      <c r="A834" s="20" t="s">
        <v>196</v>
      </c>
      <c r="B834" s="20" t="s">
        <v>2986</v>
      </c>
      <c r="C834" s="20" t="s">
        <v>37</v>
      </c>
      <c r="D834" s="21" t="s">
        <v>2987</v>
      </c>
      <c r="E834" s="22">
        <f t="shared" ref="E834:E891" si="156">MID(D834,12,LEN(D834)-13)+50</f>
        <v>688</v>
      </c>
      <c r="F834" s="23">
        <f t="shared" ref="F834:F891" si="157">LEN(B834)-12</f>
        <v>6</v>
      </c>
      <c r="G834" s="24">
        <f t="shared" ref="G834:G891" si="158">E834+F834</f>
        <v>694</v>
      </c>
      <c r="H834" s="25">
        <f t="shared" ref="H834:H891" si="159">IF(P834="ESE",1/F834,0)</f>
        <v>0.16666666666666666</v>
      </c>
      <c r="I834" s="26">
        <f t="shared" ref="I834:I891" si="160">IF(P834="ESS",-1/F834,0)</f>
        <v>0</v>
      </c>
      <c r="J834" s="27" t="str">
        <f>MID('USH2A e13 (A) - 2ry Str + Mask '!$A$2,E834,F834)</f>
        <v>......</v>
      </c>
      <c r="K834" s="26">
        <f t="shared" ref="K834:K891" si="161">(F834-LEN(SUBSTITUTE(J834,".","")))/F834</f>
        <v>1</v>
      </c>
      <c r="L834" s="27" t="str">
        <f>MID('USH2A e13 (A) - 2ry Str + Mask '!$D$2,E834,F834)</f>
        <v>......</v>
      </c>
      <c r="M834" s="26">
        <f t="shared" ref="M834:M891" si="162">(F834-LEN(SUBSTITUTE(L834,".","")))/F834</f>
        <v>1</v>
      </c>
      <c r="N834" s="28">
        <f t="shared" ref="N834:N891" si="163">M834-K834</f>
        <v>0</v>
      </c>
      <c r="O834" s="29" t="str">
        <f t="shared" ref="O834:O891" si="164">MID(A834,11,(LEN(A834)-22))</f>
        <v>RESCUE ESE</v>
      </c>
      <c r="P834" s="29" t="str">
        <f t="shared" ref="P834:P891" si="165">MID(A834,(LEN(A834)-9),3)</f>
        <v>ESE</v>
      </c>
      <c r="Q834" s="28">
        <f t="shared" ref="Q834:Q891" si="166">IF(P834="ESE",N834,0)</f>
        <v>0</v>
      </c>
      <c r="R834" s="30">
        <f t="shared" ref="R834:R891" si="167">IF(P834="ESS",N834,0)</f>
        <v>0</v>
      </c>
    </row>
    <row r="835" spans="1:18" ht="32" customHeight="1" x14ac:dyDescent="0.15">
      <c r="A835" s="20" t="s">
        <v>35</v>
      </c>
      <c r="B835" s="20" t="s">
        <v>2986</v>
      </c>
      <c r="C835" s="20" t="s">
        <v>37</v>
      </c>
      <c r="D835" s="21" t="s">
        <v>2987</v>
      </c>
      <c r="E835" s="22">
        <f t="shared" si="156"/>
        <v>688</v>
      </c>
      <c r="F835" s="23">
        <f t="shared" si="157"/>
        <v>6</v>
      </c>
      <c r="G835" s="24">
        <f t="shared" si="158"/>
        <v>694</v>
      </c>
      <c r="H835" s="25">
        <f t="shared" si="159"/>
        <v>0.16666666666666666</v>
      </c>
      <c r="I835" s="26">
        <f t="shared" si="160"/>
        <v>0</v>
      </c>
      <c r="J835" s="27" t="str">
        <f>MID('USH2A e13 (A) - 2ry Str + Mask '!$A$2,E835,F835)</f>
        <v>......</v>
      </c>
      <c r="K835" s="26">
        <f t="shared" si="161"/>
        <v>1</v>
      </c>
      <c r="L835" s="27" t="str">
        <f>MID('USH2A e13 (A) - 2ry Str + Mask '!$D$2,E835,F835)</f>
        <v>......</v>
      </c>
      <c r="M835" s="26">
        <f t="shared" si="162"/>
        <v>1</v>
      </c>
      <c r="N835" s="28">
        <f t="shared" si="163"/>
        <v>0</v>
      </c>
      <c r="O835" s="29" t="str">
        <f t="shared" si="164"/>
        <v>EIE</v>
      </c>
      <c r="P835" s="29" t="str">
        <f t="shared" si="165"/>
        <v>ESE</v>
      </c>
      <c r="Q835" s="28">
        <f t="shared" si="166"/>
        <v>0</v>
      </c>
      <c r="R835" s="30">
        <f t="shared" si="167"/>
        <v>0</v>
      </c>
    </row>
    <row r="836" spans="1:18" ht="44" customHeight="1" x14ac:dyDescent="0.15">
      <c r="A836" s="20" t="s">
        <v>69</v>
      </c>
      <c r="B836" s="20" t="s">
        <v>2988</v>
      </c>
      <c r="C836" s="20" t="s">
        <v>2989</v>
      </c>
      <c r="D836" s="21" t="s">
        <v>2987</v>
      </c>
      <c r="E836" s="22">
        <f t="shared" si="156"/>
        <v>688</v>
      </c>
      <c r="F836" s="23">
        <f t="shared" si="157"/>
        <v>7</v>
      </c>
      <c r="G836" s="24">
        <f t="shared" si="158"/>
        <v>695</v>
      </c>
      <c r="H836" s="25">
        <f t="shared" si="159"/>
        <v>0</v>
      </c>
      <c r="I836" s="26">
        <f t="shared" si="160"/>
        <v>-0.14285714285714285</v>
      </c>
      <c r="J836" s="27" t="str">
        <f>MID('USH2A e13 (A) - 2ry Str + Mask '!$A$2,E836,F836)</f>
        <v>.......</v>
      </c>
      <c r="K836" s="26">
        <f t="shared" si="161"/>
        <v>1</v>
      </c>
      <c r="L836" s="27" t="str">
        <f>MID('USH2A e13 (A) - 2ry Str + Mask '!$D$2,E836,F836)</f>
        <v>.......</v>
      </c>
      <c r="M836" s="26">
        <f t="shared" si="162"/>
        <v>1</v>
      </c>
      <c r="N836" s="28">
        <f t="shared" si="163"/>
        <v>0</v>
      </c>
      <c r="O836" s="29" t="str">
        <f t="shared" si="164"/>
        <v>Sironi_motif2</v>
      </c>
      <c r="P836" s="29" t="str">
        <f t="shared" si="165"/>
        <v>ESS</v>
      </c>
      <c r="Q836" s="28">
        <f t="shared" si="166"/>
        <v>0</v>
      </c>
      <c r="R836" s="30">
        <f t="shared" si="167"/>
        <v>0</v>
      </c>
    </row>
    <row r="837" spans="1:18" ht="32" customHeight="1" x14ac:dyDescent="0.15">
      <c r="A837" s="20" t="s">
        <v>31</v>
      </c>
      <c r="B837" s="20" t="s">
        <v>2990</v>
      </c>
      <c r="C837" s="20" t="s">
        <v>2991</v>
      </c>
      <c r="D837" s="21" t="s">
        <v>2987</v>
      </c>
      <c r="E837" s="22">
        <f t="shared" si="156"/>
        <v>688</v>
      </c>
      <c r="F837" s="23">
        <f t="shared" si="157"/>
        <v>8</v>
      </c>
      <c r="G837" s="24">
        <f t="shared" si="158"/>
        <v>696</v>
      </c>
      <c r="H837" s="25">
        <f t="shared" si="159"/>
        <v>0.125</v>
      </c>
      <c r="I837" s="26">
        <f t="shared" si="160"/>
        <v>0</v>
      </c>
      <c r="J837" s="27" t="str">
        <f>MID('USH2A e13 (A) - 2ry Str + Mask '!$A$2,E837,F837)</f>
        <v>........</v>
      </c>
      <c r="K837" s="26">
        <f t="shared" si="161"/>
        <v>1</v>
      </c>
      <c r="L837" s="27" t="str">
        <f>MID('USH2A e13 (A) - 2ry Str + Mask '!$D$2,E837,F837)</f>
        <v>........</v>
      </c>
      <c r="M837" s="26">
        <f t="shared" si="162"/>
        <v>1</v>
      </c>
      <c r="N837" s="28">
        <f t="shared" si="163"/>
        <v>0</v>
      </c>
      <c r="O837" s="29" t="str">
        <f t="shared" si="164"/>
        <v>PESE</v>
      </c>
      <c r="P837" s="29" t="str">
        <f t="shared" si="165"/>
        <v>ESE</v>
      </c>
      <c r="Q837" s="28">
        <f t="shared" si="166"/>
        <v>0</v>
      </c>
      <c r="R837" s="30">
        <f t="shared" si="167"/>
        <v>0</v>
      </c>
    </row>
    <row r="838" spans="1:18" ht="32" customHeight="1" x14ac:dyDescent="0.15">
      <c r="A838" s="20" t="s">
        <v>88</v>
      </c>
      <c r="B838" s="20" t="s">
        <v>687</v>
      </c>
      <c r="C838" s="20" t="s">
        <v>688</v>
      </c>
      <c r="D838" s="21" t="s">
        <v>2992</v>
      </c>
      <c r="E838" s="22">
        <f t="shared" si="156"/>
        <v>689</v>
      </c>
      <c r="F838" s="23">
        <f t="shared" si="157"/>
        <v>6</v>
      </c>
      <c r="G838" s="24">
        <f t="shared" si="158"/>
        <v>695</v>
      </c>
      <c r="H838" s="25">
        <f t="shared" si="159"/>
        <v>0.16666666666666666</v>
      </c>
      <c r="I838" s="26">
        <f t="shared" si="160"/>
        <v>0</v>
      </c>
      <c r="J838" s="27" t="str">
        <f>MID('USH2A e13 (A) - 2ry Str + Mask '!$A$2,E838,F838)</f>
        <v>......</v>
      </c>
      <c r="K838" s="26">
        <f t="shared" si="161"/>
        <v>1</v>
      </c>
      <c r="L838" s="27" t="str">
        <f>MID('USH2A e13 (A) - 2ry Str + Mask '!$D$2,E838,F838)</f>
        <v>......</v>
      </c>
      <c r="M838" s="26">
        <f t="shared" si="162"/>
        <v>1</v>
      </c>
      <c r="N838" s="28">
        <f t="shared" si="163"/>
        <v>0</v>
      </c>
      <c r="O838" s="29" t="str">
        <f t="shared" si="164"/>
        <v>ESE_9G8</v>
      </c>
      <c r="P838" s="29" t="str">
        <f t="shared" si="165"/>
        <v>ESE</v>
      </c>
      <c r="Q838" s="28">
        <f t="shared" si="166"/>
        <v>0</v>
      </c>
      <c r="R838" s="30">
        <f t="shared" si="167"/>
        <v>0</v>
      </c>
    </row>
    <row r="839" spans="1:18" ht="44" customHeight="1" x14ac:dyDescent="0.15">
      <c r="A839" s="20" t="s">
        <v>65</v>
      </c>
      <c r="B839" s="20" t="s">
        <v>687</v>
      </c>
      <c r="C839" s="20" t="s">
        <v>689</v>
      </c>
      <c r="D839" s="21" t="s">
        <v>2992</v>
      </c>
      <c r="E839" s="22">
        <f t="shared" si="156"/>
        <v>689</v>
      </c>
      <c r="F839" s="23">
        <f t="shared" si="157"/>
        <v>6</v>
      </c>
      <c r="G839" s="24">
        <f t="shared" si="158"/>
        <v>695</v>
      </c>
      <c r="H839" s="25">
        <f t="shared" si="159"/>
        <v>0</v>
      </c>
      <c r="I839" s="26">
        <f t="shared" si="160"/>
        <v>-0.16666666666666666</v>
      </c>
      <c r="J839" s="27" t="str">
        <f>MID('USH2A e13 (A) - 2ry Str + Mask '!$A$2,E839,F839)</f>
        <v>......</v>
      </c>
      <c r="K839" s="26">
        <f t="shared" si="161"/>
        <v>1</v>
      </c>
      <c r="L839" s="27" t="str">
        <f>MID('USH2A e13 (A) - 2ry Str + Mask '!$D$2,E839,F839)</f>
        <v>......</v>
      </c>
      <c r="M839" s="26">
        <f t="shared" si="162"/>
        <v>1</v>
      </c>
      <c r="N839" s="28">
        <f t="shared" si="163"/>
        <v>0</v>
      </c>
      <c r="O839" s="29" t="str">
        <f t="shared" si="164"/>
        <v>ESS_hnRNPA1</v>
      </c>
      <c r="P839" s="29" t="str">
        <f t="shared" si="165"/>
        <v>ESS</v>
      </c>
      <c r="Q839" s="28">
        <f t="shared" si="166"/>
        <v>0</v>
      </c>
      <c r="R839" s="30">
        <f t="shared" si="167"/>
        <v>0</v>
      </c>
    </row>
    <row r="840" spans="1:18" ht="44" customHeight="1" x14ac:dyDescent="0.15">
      <c r="A840" s="20" t="s">
        <v>69</v>
      </c>
      <c r="B840" s="20" t="s">
        <v>2993</v>
      </c>
      <c r="C840" s="20" t="s">
        <v>571</v>
      </c>
      <c r="D840" s="21" t="s">
        <v>2992</v>
      </c>
      <c r="E840" s="22">
        <f t="shared" si="156"/>
        <v>689</v>
      </c>
      <c r="F840" s="23">
        <f t="shared" si="157"/>
        <v>7</v>
      </c>
      <c r="G840" s="24">
        <f t="shared" si="158"/>
        <v>696</v>
      </c>
      <c r="H840" s="25">
        <f t="shared" si="159"/>
        <v>0</v>
      </c>
      <c r="I840" s="26">
        <f t="shared" si="160"/>
        <v>-0.14285714285714285</v>
      </c>
      <c r="J840" s="27" t="str">
        <f>MID('USH2A e13 (A) - 2ry Str + Mask '!$A$2,E840,F840)</f>
        <v>.......</v>
      </c>
      <c r="K840" s="26">
        <f t="shared" si="161"/>
        <v>1</v>
      </c>
      <c r="L840" s="27" t="str">
        <f>MID('USH2A e13 (A) - 2ry Str + Mask '!$D$2,E840,F840)</f>
        <v>.......</v>
      </c>
      <c r="M840" s="26">
        <f t="shared" si="162"/>
        <v>1</v>
      </c>
      <c r="N840" s="28">
        <f t="shared" si="163"/>
        <v>0</v>
      </c>
      <c r="O840" s="29" t="str">
        <f t="shared" si="164"/>
        <v>Sironi_motif2</v>
      </c>
      <c r="P840" s="29" t="str">
        <f t="shared" si="165"/>
        <v>ESS</v>
      </c>
      <c r="Q840" s="28">
        <f t="shared" si="166"/>
        <v>0</v>
      </c>
      <c r="R840" s="30">
        <f t="shared" si="167"/>
        <v>0</v>
      </c>
    </row>
    <row r="841" spans="1:18" ht="44" customHeight="1" x14ac:dyDescent="0.15">
      <c r="A841" s="20" t="s">
        <v>65</v>
      </c>
      <c r="B841" s="20" t="s">
        <v>2994</v>
      </c>
      <c r="C841" s="20" t="s">
        <v>282</v>
      </c>
      <c r="D841" s="21" t="s">
        <v>2995</v>
      </c>
      <c r="E841" s="22">
        <f t="shared" si="156"/>
        <v>690</v>
      </c>
      <c r="F841" s="23">
        <f t="shared" si="157"/>
        <v>6</v>
      </c>
      <c r="G841" s="24">
        <f t="shared" si="158"/>
        <v>696</v>
      </c>
      <c r="H841" s="25">
        <f t="shared" si="159"/>
        <v>0</v>
      </c>
      <c r="I841" s="26">
        <f t="shared" si="160"/>
        <v>-0.16666666666666666</v>
      </c>
      <c r="J841" s="27" t="str">
        <f>MID('USH2A e13 (A) - 2ry Str + Mask '!$A$2,E841,F841)</f>
        <v>......</v>
      </c>
      <c r="K841" s="26">
        <f t="shared" si="161"/>
        <v>1</v>
      </c>
      <c r="L841" s="27" t="str">
        <f>MID('USH2A e13 (A) - 2ry Str + Mask '!$D$2,E841,F841)</f>
        <v>......</v>
      </c>
      <c r="M841" s="26">
        <f t="shared" si="162"/>
        <v>1</v>
      </c>
      <c r="N841" s="28">
        <f t="shared" si="163"/>
        <v>0</v>
      </c>
      <c r="O841" s="29" t="str">
        <f t="shared" si="164"/>
        <v>ESS_hnRNPA1</v>
      </c>
      <c r="P841" s="29" t="str">
        <f t="shared" si="165"/>
        <v>ESS</v>
      </c>
      <c r="Q841" s="28">
        <f t="shared" si="166"/>
        <v>0</v>
      </c>
      <c r="R841" s="30">
        <f t="shared" si="167"/>
        <v>0</v>
      </c>
    </row>
    <row r="842" spans="1:18" ht="32" customHeight="1" x14ac:dyDescent="0.15">
      <c r="A842" s="20" t="s">
        <v>46</v>
      </c>
      <c r="B842" s="20" t="s">
        <v>2996</v>
      </c>
      <c r="C842" s="20" t="s">
        <v>37</v>
      </c>
      <c r="D842" s="21" t="s">
        <v>2997</v>
      </c>
      <c r="E842" s="22">
        <f t="shared" si="156"/>
        <v>692</v>
      </c>
      <c r="F842" s="23">
        <f t="shared" si="157"/>
        <v>6</v>
      </c>
      <c r="G842" s="24">
        <f t="shared" si="158"/>
        <v>698</v>
      </c>
      <c r="H842" s="25">
        <f t="shared" si="159"/>
        <v>0</v>
      </c>
      <c r="I842" s="26">
        <f t="shared" si="160"/>
        <v>-0.16666666666666666</v>
      </c>
      <c r="J842" s="27" t="str">
        <f>MID('USH2A e13 (A) - 2ry Str + Mask '!$A$2,E842,F842)</f>
        <v>......</v>
      </c>
      <c r="K842" s="26">
        <f t="shared" si="161"/>
        <v>1</v>
      </c>
      <c r="L842" s="27" t="str">
        <f>MID('USH2A e13 (A) - 2ry Str + Mask '!$D$2,E842,F842)</f>
        <v>......</v>
      </c>
      <c r="M842" s="26">
        <f t="shared" si="162"/>
        <v>1</v>
      </c>
      <c r="N842" s="28">
        <f t="shared" si="163"/>
        <v>0</v>
      </c>
      <c r="O842" s="29" t="str">
        <f t="shared" si="164"/>
        <v>IIE</v>
      </c>
      <c r="P842" s="29" t="str">
        <f t="shared" si="165"/>
        <v>ESS</v>
      </c>
      <c r="Q842" s="28">
        <f t="shared" si="166"/>
        <v>0</v>
      </c>
      <c r="R842" s="30">
        <f t="shared" si="167"/>
        <v>0</v>
      </c>
    </row>
    <row r="843" spans="1:18" ht="32" customHeight="1" x14ac:dyDescent="0.15">
      <c r="A843" s="20" t="s">
        <v>46</v>
      </c>
      <c r="B843" s="20" t="s">
        <v>2305</v>
      </c>
      <c r="C843" s="20" t="s">
        <v>37</v>
      </c>
      <c r="D843" s="21" t="s">
        <v>2998</v>
      </c>
      <c r="E843" s="22">
        <f t="shared" si="156"/>
        <v>693</v>
      </c>
      <c r="F843" s="23">
        <f t="shared" si="157"/>
        <v>6</v>
      </c>
      <c r="G843" s="24">
        <f t="shared" si="158"/>
        <v>699</v>
      </c>
      <c r="H843" s="25">
        <f t="shared" si="159"/>
        <v>0</v>
      </c>
      <c r="I843" s="26">
        <f t="shared" si="160"/>
        <v>-0.16666666666666666</v>
      </c>
      <c r="J843" s="27" t="str">
        <f>MID('USH2A e13 (A) - 2ry Str + Mask '!$A$2,E843,F843)</f>
        <v>......</v>
      </c>
      <c r="K843" s="26">
        <f t="shared" si="161"/>
        <v>1</v>
      </c>
      <c r="L843" s="27" t="str">
        <f>MID('USH2A e13 (A) - 2ry Str + Mask '!$D$2,E843,F843)</f>
        <v>......</v>
      </c>
      <c r="M843" s="26">
        <f t="shared" si="162"/>
        <v>1</v>
      </c>
      <c r="N843" s="28">
        <f t="shared" si="163"/>
        <v>0</v>
      </c>
      <c r="O843" s="29" t="str">
        <f t="shared" si="164"/>
        <v>IIE</v>
      </c>
      <c r="P843" s="29" t="str">
        <f t="shared" si="165"/>
        <v>ESS</v>
      </c>
      <c r="Q843" s="28">
        <f t="shared" si="166"/>
        <v>0</v>
      </c>
      <c r="R843" s="30">
        <f t="shared" si="167"/>
        <v>0</v>
      </c>
    </row>
    <row r="844" spans="1:18" ht="32" customHeight="1" x14ac:dyDescent="0.15">
      <c r="A844" s="20" t="s">
        <v>46</v>
      </c>
      <c r="B844" s="20" t="s">
        <v>2494</v>
      </c>
      <c r="C844" s="20" t="s">
        <v>37</v>
      </c>
      <c r="D844" s="21" t="s">
        <v>2999</v>
      </c>
      <c r="E844" s="22">
        <f t="shared" si="156"/>
        <v>694</v>
      </c>
      <c r="F844" s="23">
        <f t="shared" si="157"/>
        <v>6</v>
      </c>
      <c r="G844" s="24">
        <f t="shared" si="158"/>
        <v>700</v>
      </c>
      <c r="H844" s="25">
        <f t="shared" si="159"/>
        <v>0</v>
      </c>
      <c r="I844" s="26">
        <f t="shared" si="160"/>
        <v>-0.16666666666666666</v>
      </c>
      <c r="J844" s="27" t="str">
        <f>MID('USH2A e13 (A) - 2ry Str + Mask '!$A$2,E844,F844)</f>
        <v>......</v>
      </c>
      <c r="K844" s="26">
        <f t="shared" si="161"/>
        <v>1</v>
      </c>
      <c r="L844" s="27" t="str">
        <f>MID('USH2A e13 (A) - 2ry Str + Mask '!$D$2,E844,F844)</f>
        <v>......</v>
      </c>
      <c r="M844" s="26">
        <f t="shared" si="162"/>
        <v>1</v>
      </c>
      <c r="N844" s="28">
        <f t="shared" si="163"/>
        <v>0</v>
      </c>
      <c r="O844" s="29" t="str">
        <f t="shared" si="164"/>
        <v>IIE</v>
      </c>
      <c r="P844" s="29" t="str">
        <f t="shared" si="165"/>
        <v>ESS</v>
      </c>
      <c r="Q844" s="28">
        <f t="shared" si="166"/>
        <v>0</v>
      </c>
      <c r="R844" s="30">
        <f t="shared" si="167"/>
        <v>0</v>
      </c>
    </row>
    <row r="845" spans="1:18" ht="32" customHeight="1" x14ac:dyDescent="0.15">
      <c r="A845" s="20" t="s">
        <v>196</v>
      </c>
      <c r="B845" s="20" t="s">
        <v>2751</v>
      </c>
      <c r="C845" s="20" t="s">
        <v>37</v>
      </c>
      <c r="D845" s="21" t="s">
        <v>3000</v>
      </c>
      <c r="E845" s="22">
        <f t="shared" si="156"/>
        <v>697</v>
      </c>
      <c r="F845" s="23">
        <f t="shared" si="157"/>
        <v>6</v>
      </c>
      <c r="G845" s="24">
        <f t="shared" si="158"/>
        <v>703</v>
      </c>
      <c r="H845" s="25">
        <f t="shared" si="159"/>
        <v>0.16666666666666666</v>
      </c>
      <c r="I845" s="26">
        <f t="shared" si="160"/>
        <v>0</v>
      </c>
      <c r="J845" s="27" t="str">
        <f>MID('USH2A e13 (A) - 2ry Str + Mask '!$A$2,E845,F845)</f>
        <v>......</v>
      </c>
      <c r="K845" s="26">
        <f t="shared" si="161"/>
        <v>1</v>
      </c>
      <c r="L845" s="27" t="str">
        <f>MID('USH2A e13 (A) - 2ry Str + Mask '!$D$2,E845,F845)</f>
        <v>......</v>
      </c>
      <c r="M845" s="26">
        <f t="shared" si="162"/>
        <v>1</v>
      </c>
      <c r="N845" s="28">
        <f t="shared" si="163"/>
        <v>0</v>
      </c>
      <c r="O845" s="29" t="str">
        <f t="shared" si="164"/>
        <v>RESCUE ESE</v>
      </c>
      <c r="P845" s="29" t="str">
        <f t="shared" si="165"/>
        <v>ESE</v>
      </c>
      <c r="Q845" s="28">
        <f t="shared" si="166"/>
        <v>0</v>
      </c>
      <c r="R845" s="30">
        <f t="shared" si="167"/>
        <v>0</v>
      </c>
    </row>
    <row r="846" spans="1:18" ht="32" customHeight="1" x14ac:dyDescent="0.15">
      <c r="A846" s="20" t="s">
        <v>35</v>
      </c>
      <c r="B846" s="20" t="s">
        <v>2751</v>
      </c>
      <c r="C846" s="20" t="s">
        <v>37</v>
      </c>
      <c r="D846" s="21" t="s">
        <v>3000</v>
      </c>
      <c r="E846" s="22">
        <f t="shared" si="156"/>
        <v>697</v>
      </c>
      <c r="F846" s="23">
        <f t="shared" si="157"/>
        <v>6</v>
      </c>
      <c r="G846" s="24">
        <f t="shared" si="158"/>
        <v>703</v>
      </c>
      <c r="H846" s="25">
        <f t="shared" si="159"/>
        <v>0.16666666666666666</v>
      </c>
      <c r="I846" s="26">
        <f t="shared" si="160"/>
        <v>0</v>
      </c>
      <c r="J846" s="27" t="str">
        <f>MID('USH2A e13 (A) - 2ry Str + Mask '!$A$2,E846,F846)</f>
        <v>......</v>
      </c>
      <c r="K846" s="26">
        <f t="shared" si="161"/>
        <v>1</v>
      </c>
      <c r="L846" s="27" t="str">
        <f>MID('USH2A e13 (A) - 2ry Str + Mask '!$D$2,E846,F846)</f>
        <v>......</v>
      </c>
      <c r="M846" s="26">
        <f t="shared" si="162"/>
        <v>1</v>
      </c>
      <c r="N846" s="28">
        <f t="shared" si="163"/>
        <v>0</v>
      </c>
      <c r="O846" s="29" t="str">
        <f t="shared" si="164"/>
        <v>EIE</v>
      </c>
      <c r="P846" s="29" t="str">
        <f t="shared" si="165"/>
        <v>ESE</v>
      </c>
      <c r="Q846" s="28">
        <f t="shared" si="166"/>
        <v>0</v>
      </c>
      <c r="R846" s="30">
        <f t="shared" si="167"/>
        <v>0</v>
      </c>
    </row>
    <row r="847" spans="1:18" ht="32" customHeight="1" x14ac:dyDescent="0.15">
      <c r="A847" s="20" t="s">
        <v>35</v>
      </c>
      <c r="B847" s="20" t="s">
        <v>1237</v>
      </c>
      <c r="C847" s="20" t="s">
        <v>37</v>
      </c>
      <c r="D847" s="21" t="s">
        <v>3001</v>
      </c>
      <c r="E847" s="22">
        <f t="shared" si="156"/>
        <v>699</v>
      </c>
      <c r="F847" s="23">
        <f t="shared" si="157"/>
        <v>6</v>
      </c>
      <c r="G847" s="24">
        <f t="shared" si="158"/>
        <v>705</v>
      </c>
      <c r="H847" s="25">
        <f t="shared" si="159"/>
        <v>0.16666666666666666</v>
      </c>
      <c r="I847" s="26">
        <f t="shared" si="160"/>
        <v>0</v>
      </c>
      <c r="J847" s="27" t="str">
        <f>MID('USH2A e13 (A) - 2ry Str + Mask '!$A$2,E847,F847)</f>
        <v>......</v>
      </c>
      <c r="K847" s="26">
        <f t="shared" si="161"/>
        <v>1</v>
      </c>
      <c r="L847" s="27" t="str">
        <f>MID('USH2A e13 (A) - 2ry Str + Mask '!$D$2,E847,F847)</f>
        <v>......</v>
      </c>
      <c r="M847" s="26">
        <f t="shared" si="162"/>
        <v>1</v>
      </c>
      <c r="N847" s="28">
        <f t="shared" si="163"/>
        <v>0</v>
      </c>
      <c r="O847" s="29" t="str">
        <f t="shared" si="164"/>
        <v>EIE</v>
      </c>
      <c r="P847" s="29" t="str">
        <f t="shared" si="165"/>
        <v>ESE</v>
      </c>
      <c r="Q847" s="28">
        <f t="shared" si="166"/>
        <v>0</v>
      </c>
      <c r="R847" s="30">
        <f t="shared" si="167"/>
        <v>0</v>
      </c>
    </row>
    <row r="848" spans="1:18" ht="32" customHeight="1" x14ac:dyDescent="0.15">
      <c r="A848" s="20" t="s">
        <v>46</v>
      </c>
      <c r="B848" s="20" t="s">
        <v>1237</v>
      </c>
      <c r="C848" s="20" t="s">
        <v>37</v>
      </c>
      <c r="D848" s="21" t="s">
        <v>3001</v>
      </c>
      <c r="E848" s="22">
        <f t="shared" si="156"/>
        <v>699</v>
      </c>
      <c r="F848" s="23">
        <f t="shared" si="157"/>
        <v>6</v>
      </c>
      <c r="G848" s="24">
        <f t="shared" si="158"/>
        <v>705</v>
      </c>
      <c r="H848" s="25">
        <f t="shared" si="159"/>
        <v>0</v>
      </c>
      <c r="I848" s="26">
        <f t="shared" si="160"/>
        <v>-0.16666666666666666</v>
      </c>
      <c r="J848" s="27" t="str">
        <f>MID('USH2A e13 (A) - 2ry Str + Mask '!$A$2,E848,F848)</f>
        <v>......</v>
      </c>
      <c r="K848" s="26">
        <f t="shared" si="161"/>
        <v>1</v>
      </c>
      <c r="L848" s="27" t="str">
        <f>MID('USH2A e13 (A) - 2ry Str + Mask '!$D$2,E848,F848)</f>
        <v>......</v>
      </c>
      <c r="M848" s="26">
        <f t="shared" si="162"/>
        <v>1</v>
      </c>
      <c r="N848" s="28">
        <f t="shared" si="163"/>
        <v>0</v>
      </c>
      <c r="O848" s="29" t="str">
        <f t="shared" si="164"/>
        <v>IIE</v>
      </c>
      <c r="P848" s="29" t="str">
        <f t="shared" si="165"/>
        <v>ESS</v>
      </c>
      <c r="Q848" s="28">
        <f t="shared" si="166"/>
        <v>0</v>
      </c>
      <c r="R848" s="30">
        <f t="shared" si="167"/>
        <v>0</v>
      </c>
    </row>
    <row r="849" spans="1:18" ht="44" customHeight="1" x14ac:dyDescent="0.15">
      <c r="A849" s="20" t="s">
        <v>65</v>
      </c>
      <c r="B849" s="20" t="s">
        <v>777</v>
      </c>
      <c r="C849" s="20" t="s">
        <v>778</v>
      </c>
      <c r="D849" s="21" t="s">
        <v>3002</v>
      </c>
      <c r="E849" s="22">
        <f t="shared" si="156"/>
        <v>700</v>
      </c>
      <c r="F849" s="23">
        <f t="shared" si="157"/>
        <v>6</v>
      </c>
      <c r="G849" s="24">
        <f t="shared" si="158"/>
        <v>706</v>
      </c>
      <c r="H849" s="25">
        <f t="shared" si="159"/>
        <v>0</v>
      </c>
      <c r="I849" s="26">
        <f t="shared" si="160"/>
        <v>-0.16666666666666666</v>
      </c>
      <c r="J849" s="27" t="str">
        <f>MID('USH2A e13 (A) - 2ry Str + Mask '!$A$2,E849,F849)</f>
        <v>......</v>
      </c>
      <c r="K849" s="26">
        <f t="shared" si="161"/>
        <v>1</v>
      </c>
      <c r="L849" s="27" t="str">
        <f>MID('USH2A e13 (A) - 2ry Str + Mask '!$D$2,E849,F849)</f>
        <v>......</v>
      </c>
      <c r="M849" s="26">
        <f t="shared" si="162"/>
        <v>1</v>
      </c>
      <c r="N849" s="28">
        <f t="shared" si="163"/>
        <v>0</v>
      </c>
      <c r="O849" s="29" t="str">
        <f t="shared" si="164"/>
        <v>ESS_hnRNPA1</v>
      </c>
      <c r="P849" s="29" t="str">
        <f t="shared" si="165"/>
        <v>ESS</v>
      </c>
      <c r="Q849" s="28">
        <f t="shared" si="166"/>
        <v>0</v>
      </c>
      <c r="R849" s="30">
        <f t="shared" si="167"/>
        <v>0</v>
      </c>
    </row>
    <row r="850" spans="1:18" ht="32" customHeight="1" x14ac:dyDescent="0.15">
      <c r="A850" s="20" t="s">
        <v>46</v>
      </c>
      <c r="B850" s="20" t="s">
        <v>777</v>
      </c>
      <c r="C850" s="20" t="s">
        <v>37</v>
      </c>
      <c r="D850" s="21" t="s">
        <v>3002</v>
      </c>
      <c r="E850" s="22">
        <f t="shared" si="156"/>
        <v>700</v>
      </c>
      <c r="F850" s="23">
        <f t="shared" si="157"/>
        <v>6</v>
      </c>
      <c r="G850" s="24">
        <f t="shared" si="158"/>
        <v>706</v>
      </c>
      <c r="H850" s="25">
        <f t="shared" si="159"/>
        <v>0</v>
      </c>
      <c r="I850" s="26">
        <f t="shared" si="160"/>
        <v>-0.16666666666666666</v>
      </c>
      <c r="J850" s="27" t="str">
        <f>MID('USH2A e13 (A) - 2ry Str + Mask '!$A$2,E850,F850)</f>
        <v>......</v>
      </c>
      <c r="K850" s="26">
        <f t="shared" si="161"/>
        <v>1</v>
      </c>
      <c r="L850" s="27" t="str">
        <f>MID('USH2A e13 (A) - 2ry Str + Mask '!$D$2,E850,F850)</f>
        <v>......</v>
      </c>
      <c r="M850" s="26">
        <f t="shared" si="162"/>
        <v>1</v>
      </c>
      <c r="N850" s="28">
        <f t="shared" si="163"/>
        <v>0</v>
      </c>
      <c r="O850" s="29" t="str">
        <f t="shared" si="164"/>
        <v>IIE</v>
      </c>
      <c r="P850" s="29" t="str">
        <f t="shared" si="165"/>
        <v>ESS</v>
      </c>
      <c r="Q850" s="28">
        <f t="shared" si="166"/>
        <v>0</v>
      </c>
      <c r="R850" s="30">
        <f t="shared" si="167"/>
        <v>0</v>
      </c>
    </row>
    <row r="851" spans="1:18" ht="44" customHeight="1" x14ac:dyDescent="0.15">
      <c r="A851" s="20" t="s">
        <v>78</v>
      </c>
      <c r="B851" s="20" t="s">
        <v>780</v>
      </c>
      <c r="C851" s="20" t="s">
        <v>781</v>
      </c>
      <c r="D851" s="21" t="s">
        <v>3003</v>
      </c>
      <c r="E851" s="22">
        <f t="shared" si="156"/>
        <v>701</v>
      </c>
      <c r="F851" s="23">
        <f t="shared" si="157"/>
        <v>6</v>
      </c>
      <c r="G851" s="24">
        <f t="shared" si="158"/>
        <v>707</v>
      </c>
      <c r="H851" s="25">
        <f t="shared" si="159"/>
        <v>0.16666666666666666</v>
      </c>
      <c r="I851" s="26">
        <f t="shared" si="160"/>
        <v>0</v>
      </c>
      <c r="J851" s="27" t="str">
        <f>MID('USH2A e13 (A) - 2ry Str + Mask '!$A$2,E851,F851)</f>
        <v>......</v>
      </c>
      <c r="K851" s="26">
        <f t="shared" si="161"/>
        <v>1</v>
      </c>
      <c r="L851" s="27" t="str">
        <f>MID('USH2A e13 (A) - 2ry Str + Mask '!$D$2,E851,F851)</f>
        <v>......</v>
      </c>
      <c r="M851" s="26">
        <f t="shared" si="162"/>
        <v>1</v>
      </c>
      <c r="N851" s="28">
        <f t="shared" si="163"/>
        <v>0</v>
      </c>
      <c r="O851" s="29" t="str">
        <f t="shared" si="164"/>
        <v>ESE_SRp55</v>
      </c>
      <c r="P851" s="29" t="str">
        <f t="shared" si="165"/>
        <v>ESE</v>
      </c>
      <c r="Q851" s="28">
        <f t="shared" si="166"/>
        <v>0</v>
      </c>
      <c r="R851" s="30">
        <f t="shared" si="167"/>
        <v>0</v>
      </c>
    </row>
    <row r="852" spans="1:18" ht="32" customHeight="1" x14ac:dyDescent="0.15">
      <c r="A852" s="20" t="s">
        <v>46</v>
      </c>
      <c r="B852" s="20" t="s">
        <v>2022</v>
      </c>
      <c r="C852" s="20" t="s">
        <v>37</v>
      </c>
      <c r="D852" s="21" t="s">
        <v>3004</v>
      </c>
      <c r="E852" s="22">
        <f t="shared" si="156"/>
        <v>702</v>
      </c>
      <c r="F852" s="23">
        <f t="shared" si="157"/>
        <v>6</v>
      </c>
      <c r="G852" s="24">
        <f t="shared" si="158"/>
        <v>708</v>
      </c>
      <c r="H852" s="25">
        <f t="shared" si="159"/>
        <v>0</v>
      </c>
      <c r="I852" s="26">
        <f t="shared" si="160"/>
        <v>-0.16666666666666666</v>
      </c>
      <c r="J852" s="27" t="str">
        <f>MID('USH2A e13 (A) - 2ry Str + Mask '!$A$2,E852,F852)</f>
        <v>......</v>
      </c>
      <c r="K852" s="26">
        <f t="shared" si="161"/>
        <v>1</v>
      </c>
      <c r="L852" s="27" t="str">
        <f>MID('USH2A e13 (A) - 2ry Str + Mask '!$D$2,E852,F852)</f>
        <v>......</v>
      </c>
      <c r="M852" s="26">
        <f t="shared" si="162"/>
        <v>1</v>
      </c>
      <c r="N852" s="28">
        <f t="shared" si="163"/>
        <v>0</v>
      </c>
      <c r="O852" s="29" t="str">
        <f t="shared" si="164"/>
        <v>IIE</v>
      </c>
      <c r="P852" s="29" t="str">
        <f t="shared" si="165"/>
        <v>ESS</v>
      </c>
      <c r="Q852" s="28">
        <f t="shared" si="166"/>
        <v>0</v>
      </c>
      <c r="R852" s="30">
        <f t="shared" si="167"/>
        <v>0</v>
      </c>
    </row>
    <row r="853" spans="1:18" ht="44" customHeight="1" x14ac:dyDescent="0.15">
      <c r="A853" s="20" t="s">
        <v>54</v>
      </c>
      <c r="B853" s="20" t="s">
        <v>3005</v>
      </c>
      <c r="C853" s="20" t="s">
        <v>3006</v>
      </c>
      <c r="D853" s="21" t="s">
        <v>3007</v>
      </c>
      <c r="E853" s="22">
        <f t="shared" si="156"/>
        <v>703</v>
      </c>
      <c r="F853" s="23">
        <f t="shared" si="157"/>
        <v>7</v>
      </c>
      <c r="G853" s="24">
        <f t="shared" si="158"/>
        <v>710</v>
      </c>
      <c r="H853" s="25">
        <f t="shared" si="159"/>
        <v>0.14285714285714285</v>
      </c>
      <c r="I853" s="26">
        <f t="shared" si="160"/>
        <v>0</v>
      </c>
      <c r="J853" s="27" t="str">
        <f>MID('USH2A e13 (A) - 2ry Str + Mask '!$A$2,E853,F853)</f>
        <v>.......</v>
      </c>
      <c r="K853" s="26">
        <f t="shared" si="161"/>
        <v>1</v>
      </c>
      <c r="L853" s="27" t="str">
        <f>MID('USH2A e13 (A) - 2ry Str + Mask '!$D$2,E853,F853)</f>
        <v>.......</v>
      </c>
      <c r="M853" s="26">
        <f t="shared" si="162"/>
        <v>1</v>
      </c>
      <c r="N853" s="28">
        <f t="shared" si="163"/>
        <v>0</v>
      </c>
      <c r="O853" s="29" t="str">
        <f t="shared" si="164"/>
        <v>ESE_SRp40</v>
      </c>
      <c r="P853" s="29" t="str">
        <f t="shared" si="165"/>
        <v>ESE</v>
      </c>
      <c r="Q853" s="28">
        <f t="shared" si="166"/>
        <v>0</v>
      </c>
      <c r="R853" s="30">
        <f t="shared" si="167"/>
        <v>0</v>
      </c>
    </row>
    <row r="854" spans="1:18" ht="32" customHeight="1" x14ac:dyDescent="0.15">
      <c r="A854" s="20" t="s">
        <v>88</v>
      </c>
      <c r="B854" s="20" t="s">
        <v>3008</v>
      </c>
      <c r="C854" s="20" t="s">
        <v>1177</v>
      </c>
      <c r="D854" s="21" t="s">
        <v>3009</v>
      </c>
      <c r="E854" s="22">
        <f t="shared" si="156"/>
        <v>704</v>
      </c>
      <c r="F854" s="23">
        <f t="shared" si="157"/>
        <v>6</v>
      </c>
      <c r="G854" s="24">
        <f t="shared" si="158"/>
        <v>710</v>
      </c>
      <c r="H854" s="25">
        <f t="shared" si="159"/>
        <v>0.16666666666666666</v>
      </c>
      <c r="I854" s="26">
        <f t="shared" si="160"/>
        <v>0</v>
      </c>
      <c r="J854" s="27" t="str">
        <f>MID('USH2A e13 (A) - 2ry Str + Mask '!$A$2,E854,F854)</f>
        <v>......</v>
      </c>
      <c r="K854" s="26">
        <f t="shared" si="161"/>
        <v>1</v>
      </c>
      <c r="L854" s="27" t="str">
        <f>MID('USH2A e13 (A) - 2ry Str + Mask '!$D$2,E854,F854)</f>
        <v>......</v>
      </c>
      <c r="M854" s="26">
        <f t="shared" si="162"/>
        <v>1</v>
      </c>
      <c r="N854" s="28">
        <f t="shared" si="163"/>
        <v>0</v>
      </c>
      <c r="O854" s="29" t="str">
        <f t="shared" si="164"/>
        <v>ESE_9G8</v>
      </c>
      <c r="P854" s="29" t="str">
        <f t="shared" si="165"/>
        <v>ESE</v>
      </c>
      <c r="Q854" s="28">
        <f t="shared" si="166"/>
        <v>0</v>
      </c>
      <c r="R854" s="30">
        <f t="shared" si="167"/>
        <v>0</v>
      </c>
    </row>
    <row r="855" spans="1:18" ht="32" customHeight="1" x14ac:dyDescent="0.15">
      <c r="A855" s="20" t="s">
        <v>35</v>
      </c>
      <c r="B855" s="20" t="s">
        <v>3008</v>
      </c>
      <c r="C855" s="20" t="s">
        <v>37</v>
      </c>
      <c r="D855" s="21" t="s">
        <v>3009</v>
      </c>
      <c r="E855" s="22">
        <f t="shared" si="156"/>
        <v>704</v>
      </c>
      <c r="F855" s="23">
        <f t="shared" si="157"/>
        <v>6</v>
      </c>
      <c r="G855" s="24">
        <f t="shared" si="158"/>
        <v>710</v>
      </c>
      <c r="H855" s="25">
        <f t="shared" si="159"/>
        <v>0.16666666666666666</v>
      </c>
      <c r="I855" s="26">
        <f t="shared" si="160"/>
        <v>0</v>
      </c>
      <c r="J855" s="27" t="str">
        <f>MID('USH2A e13 (A) - 2ry Str + Mask '!$A$2,E855,F855)</f>
        <v>......</v>
      </c>
      <c r="K855" s="26">
        <f t="shared" si="161"/>
        <v>1</v>
      </c>
      <c r="L855" s="27" t="str">
        <f>MID('USH2A e13 (A) - 2ry Str + Mask '!$D$2,E855,F855)</f>
        <v>......</v>
      </c>
      <c r="M855" s="26">
        <f t="shared" si="162"/>
        <v>1</v>
      </c>
      <c r="N855" s="28">
        <f t="shared" si="163"/>
        <v>0</v>
      </c>
      <c r="O855" s="29" t="str">
        <f t="shared" si="164"/>
        <v>EIE</v>
      </c>
      <c r="P855" s="29" t="str">
        <f t="shared" si="165"/>
        <v>ESE</v>
      </c>
      <c r="Q855" s="28">
        <f t="shared" si="166"/>
        <v>0</v>
      </c>
      <c r="R855" s="30">
        <f t="shared" si="167"/>
        <v>0</v>
      </c>
    </row>
    <row r="856" spans="1:18" ht="32" customHeight="1" x14ac:dyDescent="0.15">
      <c r="A856" s="20" t="s">
        <v>35</v>
      </c>
      <c r="B856" s="20" t="s">
        <v>3010</v>
      </c>
      <c r="C856" s="20" t="s">
        <v>37</v>
      </c>
      <c r="D856" s="21" t="s">
        <v>3011</v>
      </c>
      <c r="E856" s="22">
        <f t="shared" si="156"/>
        <v>705</v>
      </c>
      <c r="F856" s="23">
        <f t="shared" si="157"/>
        <v>6</v>
      </c>
      <c r="G856" s="24">
        <f t="shared" si="158"/>
        <v>711</v>
      </c>
      <c r="H856" s="25">
        <f t="shared" si="159"/>
        <v>0.16666666666666666</v>
      </c>
      <c r="I856" s="26">
        <f t="shared" si="160"/>
        <v>0</v>
      </c>
      <c r="J856" s="27" t="str">
        <f>MID('USH2A e13 (A) - 2ry Str + Mask '!$A$2,E856,F856)</f>
        <v>......</v>
      </c>
      <c r="K856" s="26">
        <f t="shared" si="161"/>
        <v>1</v>
      </c>
      <c r="L856" s="27" t="str">
        <f>MID('USH2A e13 (A) - 2ry Str + Mask '!$D$2,E856,F856)</f>
        <v>......</v>
      </c>
      <c r="M856" s="26">
        <f t="shared" si="162"/>
        <v>1</v>
      </c>
      <c r="N856" s="28">
        <f t="shared" si="163"/>
        <v>0</v>
      </c>
      <c r="O856" s="29" t="str">
        <f t="shared" si="164"/>
        <v>EIE</v>
      </c>
      <c r="P856" s="29" t="str">
        <f t="shared" si="165"/>
        <v>ESE</v>
      </c>
      <c r="Q856" s="28">
        <f t="shared" si="166"/>
        <v>0</v>
      </c>
      <c r="R856" s="30">
        <f t="shared" si="167"/>
        <v>0</v>
      </c>
    </row>
    <row r="857" spans="1:18" ht="44" customHeight="1" x14ac:dyDescent="0.15">
      <c r="A857" s="20" t="s">
        <v>24</v>
      </c>
      <c r="B857" s="20" t="s">
        <v>3012</v>
      </c>
      <c r="C857" s="20" t="s">
        <v>3013</v>
      </c>
      <c r="D857" s="21" t="s">
        <v>3011</v>
      </c>
      <c r="E857" s="22">
        <f t="shared" si="156"/>
        <v>705</v>
      </c>
      <c r="F857" s="23">
        <f t="shared" si="157"/>
        <v>8</v>
      </c>
      <c r="G857" s="24">
        <f t="shared" si="158"/>
        <v>713</v>
      </c>
      <c r="H857" s="25">
        <f t="shared" si="159"/>
        <v>0</v>
      </c>
      <c r="I857" s="26">
        <f t="shared" si="160"/>
        <v>-0.125</v>
      </c>
      <c r="J857" s="27" t="str">
        <f>MID('USH2A e13 (A) - 2ry Str + Mask '!$A$2,E857,F857)</f>
        <v>........</v>
      </c>
      <c r="K857" s="26">
        <f t="shared" si="161"/>
        <v>1</v>
      </c>
      <c r="L857" s="27" t="str">
        <f>MID('USH2A e13 (A) - 2ry Str + Mask '!$D$2,E857,F857)</f>
        <v>........</v>
      </c>
      <c r="M857" s="26">
        <f t="shared" si="162"/>
        <v>1</v>
      </c>
      <c r="N857" s="28">
        <f t="shared" si="163"/>
        <v>0</v>
      </c>
      <c r="O857" s="29" t="str">
        <f t="shared" si="164"/>
        <v>Sironi_motif3</v>
      </c>
      <c r="P857" s="29" t="str">
        <f t="shared" si="165"/>
        <v>ESS</v>
      </c>
      <c r="Q857" s="28">
        <f t="shared" si="166"/>
        <v>0</v>
      </c>
      <c r="R857" s="30">
        <f t="shared" si="167"/>
        <v>0</v>
      </c>
    </row>
    <row r="858" spans="1:18" ht="32" customHeight="1" x14ac:dyDescent="0.15">
      <c r="A858" s="20" t="s">
        <v>31</v>
      </c>
      <c r="B858" s="20" t="s">
        <v>3012</v>
      </c>
      <c r="C858" s="20" t="s">
        <v>3014</v>
      </c>
      <c r="D858" s="21" t="s">
        <v>3011</v>
      </c>
      <c r="E858" s="22">
        <f t="shared" si="156"/>
        <v>705</v>
      </c>
      <c r="F858" s="23">
        <f t="shared" si="157"/>
        <v>8</v>
      </c>
      <c r="G858" s="24">
        <f t="shared" si="158"/>
        <v>713</v>
      </c>
      <c r="H858" s="25">
        <f t="shared" si="159"/>
        <v>0.125</v>
      </c>
      <c r="I858" s="26">
        <f t="shared" si="160"/>
        <v>0</v>
      </c>
      <c r="J858" s="27" t="str">
        <f>MID('USH2A e13 (A) - 2ry Str + Mask '!$A$2,E858,F858)</f>
        <v>........</v>
      </c>
      <c r="K858" s="26">
        <f t="shared" si="161"/>
        <v>1</v>
      </c>
      <c r="L858" s="27" t="str">
        <f>MID('USH2A e13 (A) - 2ry Str + Mask '!$D$2,E858,F858)</f>
        <v>........</v>
      </c>
      <c r="M858" s="26">
        <f t="shared" si="162"/>
        <v>1</v>
      </c>
      <c r="N858" s="28">
        <f t="shared" si="163"/>
        <v>0</v>
      </c>
      <c r="O858" s="29" t="str">
        <f t="shared" si="164"/>
        <v>PESE</v>
      </c>
      <c r="P858" s="29" t="str">
        <f t="shared" si="165"/>
        <v>ESE</v>
      </c>
      <c r="Q858" s="28">
        <f t="shared" si="166"/>
        <v>0</v>
      </c>
      <c r="R858" s="30">
        <f t="shared" si="167"/>
        <v>0</v>
      </c>
    </row>
    <row r="859" spans="1:18" ht="32" customHeight="1" x14ac:dyDescent="0.15">
      <c r="A859" s="20" t="s">
        <v>35</v>
      </c>
      <c r="B859" s="20" t="s">
        <v>3015</v>
      </c>
      <c r="C859" s="20" t="s">
        <v>37</v>
      </c>
      <c r="D859" s="21" t="s">
        <v>3016</v>
      </c>
      <c r="E859" s="22">
        <f t="shared" si="156"/>
        <v>706</v>
      </c>
      <c r="F859" s="23">
        <f t="shared" si="157"/>
        <v>6</v>
      </c>
      <c r="G859" s="24">
        <f t="shared" si="158"/>
        <v>712</v>
      </c>
      <c r="H859" s="25">
        <f t="shared" si="159"/>
        <v>0.16666666666666666</v>
      </c>
      <c r="I859" s="26">
        <f t="shared" si="160"/>
        <v>0</v>
      </c>
      <c r="J859" s="27" t="str">
        <f>MID('USH2A e13 (A) - 2ry Str + Mask '!$A$2,E859,F859)</f>
        <v>......</v>
      </c>
      <c r="K859" s="26">
        <f t="shared" si="161"/>
        <v>1</v>
      </c>
      <c r="L859" s="27" t="str">
        <f>MID('USH2A e13 (A) - 2ry Str + Mask '!$D$2,E859,F859)</f>
        <v>......</v>
      </c>
      <c r="M859" s="26">
        <f t="shared" si="162"/>
        <v>1</v>
      </c>
      <c r="N859" s="28">
        <f t="shared" si="163"/>
        <v>0</v>
      </c>
      <c r="O859" s="29" t="str">
        <f t="shared" si="164"/>
        <v>EIE</v>
      </c>
      <c r="P859" s="29" t="str">
        <f t="shared" si="165"/>
        <v>ESE</v>
      </c>
      <c r="Q859" s="28">
        <f t="shared" si="166"/>
        <v>0</v>
      </c>
      <c r="R859" s="30">
        <f t="shared" si="167"/>
        <v>0</v>
      </c>
    </row>
    <row r="860" spans="1:18" ht="32" customHeight="1" x14ac:dyDescent="0.15">
      <c r="A860" s="20" t="s">
        <v>196</v>
      </c>
      <c r="B860" s="20" t="s">
        <v>3017</v>
      </c>
      <c r="C860" s="20" t="s">
        <v>37</v>
      </c>
      <c r="D860" s="21" t="s">
        <v>3018</v>
      </c>
      <c r="E860" s="22">
        <f t="shared" si="156"/>
        <v>707</v>
      </c>
      <c r="F860" s="23">
        <f t="shared" si="157"/>
        <v>6</v>
      </c>
      <c r="G860" s="24">
        <f t="shared" si="158"/>
        <v>713</v>
      </c>
      <c r="H860" s="25">
        <f t="shared" si="159"/>
        <v>0.16666666666666666</v>
      </c>
      <c r="I860" s="26">
        <f t="shared" si="160"/>
        <v>0</v>
      </c>
      <c r="J860" s="27" t="str">
        <f>MID('USH2A e13 (A) - 2ry Str + Mask '!$A$2,E860,F860)</f>
        <v>......</v>
      </c>
      <c r="K860" s="26">
        <f t="shared" si="161"/>
        <v>1</v>
      </c>
      <c r="L860" s="27" t="str">
        <f>MID('USH2A e13 (A) - 2ry Str + Mask '!$D$2,E860,F860)</f>
        <v>......</v>
      </c>
      <c r="M860" s="26">
        <f t="shared" si="162"/>
        <v>1</v>
      </c>
      <c r="N860" s="28">
        <f t="shared" si="163"/>
        <v>0</v>
      </c>
      <c r="O860" s="29" t="str">
        <f t="shared" si="164"/>
        <v>RESCUE ESE</v>
      </c>
      <c r="P860" s="29" t="str">
        <f t="shared" si="165"/>
        <v>ESE</v>
      </c>
      <c r="Q860" s="28">
        <f t="shared" si="166"/>
        <v>0</v>
      </c>
      <c r="R860" s="30">
        <f t="shared" si="167"/>
        <v>0</v>
      </c>
    </row>
    <row r="861" spans="1:18" ht="32" customHeight="1" x14ac:dyDescent="0.15">
      <c r="A861" s="20" t="s">
        <v>35</v>
      </c>
      <c r="B861" s="20" t="s">
        <v>3017</v>
      </c>
      <c r="C861" s="20" t="s">
        <v>37</v>
      </c>
      <c r="D861" s="21" t="s">
        <v>3018</v>
      </c>
      <c r="E861" s="22">
        <f t="shared" si="156"/>
        <v>707</v>
      </c>
      <c r="F861" s="23">
        <f t="shared" si="157"/>
        <v>6</v>
      </c>
      <c r="G861" s="24">
        <f t="shared" si="158"/>
        <v>713</v>
      </c>
      <c r="H861" s="25">
        <f t="shared" si="159"/>
        <v>0.16666666666666666</v>
      </c>
      <c r="I861" s="26">
        <f t="shared" si="160"/>
        <v>0</v>
      </c>
      <c r="J861" s="27" t="str">
        <f>MID('USH2A e13 (A) - 2ry Str + Mask '!$A$2,E861,F861)</f>
        <v>......</v>
      </c>
      <c r="K861" s="26">
        <f t="shared" si="161"/>
        <v>1</v>
      </c>
      <c r="L861" s="27" t="str">
        <f>MID('USH2A e13 (A) - 2ry Str + Mask '!$D$2,E861,F861)</f>
        <v>......</v>
      </c>
      <c r="M861" s="26">
        <f t="shared" si="162"/>
        <v>1</v>
      </c>
      <c r="N861" s="28">
        <f t="shared" si="163"/>
        <v>0</v>
      </c>
      <c r="O861" s="29" t="str">
        <f t="shared" si="164"/>
        <v>EIE</v>
      </c>
      <c r="P861" s="29" t="str">
        <f t="shared" si="165"/>
        <v>ESE</v>
      </c>
      <c r="Q861" s="28">
        <f t="shared" si="166"/>
        <v>0</v>
      </c>
      <c r="R861" s="30">
        <f t="shared" si="167"/>
        <v>0</v>
      </c>
    </row>
    <row r="862" spans="1:18" ht="44" customHeight="1" x14ac:dyDescent="0.15">
      <c r="A862" s="20" t="s">
        <v>65</v>
      </c>
      <c r="B862" s="20" t="s">
        <v>1046</v>
      </c>
      <c r="C862" s="20" t="s">
        <v>1047</v>
      </c>
      <c r="D862" s="21" t="s">
        <v>3019</v>
      </c>
      <c r="E862" s="22">
        <f t="shared" si="156"/>
        <v>710</v>
      </c>
      <c r="F862" s="23">
        <f t="shared" si="157"/>
        <v>6</v>
      </c>
      <c r="G862" s="24">
        <f t="shared" si="158"/>
        <v>716</v>
      </c>
      <c r="H862" s="25">
        <f t="shared" si="159"/>
        <v>0</v>
      </c>
      <c r="I862" s="26">
        <f t="shared" si="160"/>
        <v>-0.16666666666666666</v>
      </c>
      <c r="J862" s="27" t="str">
        <f>MID('USH2A e13 (A) - 2ry Str + Mask '!$A$2,E862,F862)</f>
        <v>......</v>
      </c>
      <c r="K862" s="26">
        <f t="shared" si="161"/>
        <v>1</v>
      </c>
      <c r="L862" s="27" t="str">
        <f>MID('USH2A e13 (A) - 2ry Str + Mask '!$D$2,E862,F862)</f>
        <v>......</v>
      </c>
      <c r="M862" s="26">
        <f t="shared" si="162"/>
        <v>1</v>
      </c>
      <c r="N862" s="28">
        <f t="shared" si="163"/>
        <v>0</v>
      </c>
      <c r="O862" s="29" t="str">
        <f t="shared" si="164"/>
        <v>ESS_hnRNPA1</v>
      </c>
      <c r="P862" s="29" t="str">
        <f t="shared" si="165"/>
        <v>ESS</v>
      </c>
      <c r="Q862" s="28">
        <f t="shared" si="166"/>
        <v>0</v>
      </c>
      <c r="R862" s="30">
        <f t="shared" si="167"/>
        <v>0</v>
      </c>
    </row>
    <row r="863" spans="1:18" ht="32" customHeight="1" x14ac:dyDescent="0.15">
      <c r="A863" s="20" t="s">
        <v>288</v>
      </c>
      <c r="B863" s="20" t="s">
        <v>3020</v>
      </c>
      <c r="C863" s="20" t="s">
        <v>37</v>
      </c>
      <c r="D863" s="21" t="s">
        <v>3021</v>
      </c>
      <c r="E863" s="22">
        <f t="shared" si="156"/>
        <v>711</v>
      </c>
      <c r="F863" s="23">
        <f t="shared" si="157"/>
        <v>6</v>
      </c>
      <c r="G863" s="24">
        <f t="shared" si="158"/>
        <v>717</v>
      </c>
      <c r="H863" s="25">
        <f t="shared" si="159"/>
        <v>0</v>
      </c>
      <c r="I863" s="26">
        <f t="shared" si="160"/>
        <v>-0.16666666666666666</v>
      </c>
      <c r="J863" s="27" t="str">
        <f>MID('USH2A e13 (A) - 2ry Str + Mask '!$A$2,E863,F863)</f>
        <v>......</v>
      </c>
      <c r="K863" s="26">
        <f t="shared" si="161"/>
        <v>1</v>
      </c>
      <c r="L863" s="27" t="str">
        <f>MID('USH2A e13 (A) - 2ry Str + Mask '!$D$2,E863,F863)</f>
        <v>......</v>
      </c>
      <c r="M863" s="26">
        <f t="shared" si="162"/>
        <v>1</v>
      </c>
      <c r="N863" s="28">
        <f t="shared" si="163"/>
        <v>0</v>
      </c>
      <c r="O863" s="29" t="str">
        <f t="shared" si="164"/>
        <v>Fas ESS</v>
      </c>
      <c r="P863" s="29" t="str">
        <f t="shared" si="165"/>
        <v>ESS</v>
      </c>
      <c r="Q863" s="28">
        <f t="shared" si="166"/>
        <v>0</v>
      </c>
      <c r="R863" s="30">
        <f t="shared" si="167"/>
        <v>0</v>
      </c>
    </row>
    <row r="864" spans="1:18" ht="32" customHeight="1" x14ac:dyDescent="0.15">
      <c r="A864" s="20" t="s">
        <v>288</v>
      </c>
      <c r="B864" s="20" t="s">
        <v>3022</v>
      </c>
      <c r="C864" s="20" t="s">
        <v>37</v>
      </c>
      <c r="D864" s="21" t="s">
        <v>3023</v>
      </c>
      <c r="E864" s="22">
        <f t="shared" si="156"/>
        <v>712</v>
      </c>
      <c r="F864" s="23">
        <f t="shared" si="157"/>
        <v>6</v>
      </c>
      <c r="G864" s="24">
        <f t="shared" si="158"/>
        <v>718</v>
      </c>
      <c r="H864" s="25">
        <f t="shared" si="159"/>
        <v>0</v>
      </c>
      <c r="I864" s="26">
        <f t="shared" si="160"/>
        <v>-0.16666666666666666</v>
      </c>
      <c r="J864" s="27" t="str">
        <f>MID('USH2A e13 (A) - 2ry Str + Mask '!$A$2,E864,F864)</f>
        <v>......</v>
      </c>
      <c r="K864" s="26">
        <f t="shared" si="161"/>
        <v>1</v>
      </c>
      <c r="L864" s="27" t="str">
        <f>MID('USH2A e13 (A) - 2ry Str + Mask '!$D$2,E864,F864)</f>
        <v>......</v>
      </c>
      <c r="M864" s="26">
        <f t="shared" si="162"/>
        <v>1</v>
      </c>
      <c r="N864" s="28">
        <f t="shared" si="163"/>
        <v>0</v>
      </c>
      <c r="O864" s="29" t="str">
        <f t="shared" si="164"/>
        <v>Fas ESS</v>
      </c>
      <c r="P864" s="29" t="str">
        <f t="shared" si="165"/>
        <v>ESS</v>
      </c>
      <c r="Q864" s="28">
        <f t="shared" si="166"/>
        <v>0</v>
      </c>
      <c r="R864" s="30">
        <f t="shared" si="167"/>
        <v>0</v>
      </c>
    </row>
    <row r="865" spans="1:18" ht="32" customHeight="1" x14ac:dyDescent="0.15">
      <c r="A865" s="20" t="s">
        <v>88</v>
      </c>
      <c r="B865" s="20" t="s">
        <v>962</v>
      </c>
      <c r="C865" s="20" t="s">
        <v>963</v>
      </c>
      <c r="D865" s="21" t="s">
        <v>3024</v>
      </c>
      <c r="E865" s="22">
        <f t="shared" si="156"/>
        <v>714</v>
      </c>
      <c r="F865" s="23">
        <f t="shared" si="157"/>
        <v>6</v>
      </c>
      <c r="G865" s="24">
        <f t="shared" si="158"/>
        <v>720</v>
      </c>
      <c r="H865" s="25">
        <f t="shared" si="159"/>
        <v>0.16666666666666666</v>
      </c>
      <c r="I865" s="26">
        <f t="shared" si="160"/>
        <v>0</v>
      </c>
      <c r="J865" s="27" t="str">
        <f>MID('USH2A e13 (A) - 2ry Str + Mask '!$A$2,E865,F865)</f>
        <v>......</v>
      </c>
      <c r="K865" s="26">
        <f t="shared" si="161"/>
        <v>1</v>
      </c>
      <c r="L865" s="27" t="str">
        <f>MID('USH2A e13 (A) - 2ry Str + Mask '!$D$2,E865,F865)</f>
        <v>......</v>
      </c>
      <c r="M865" s="26">
        <f t="shared" si="162"/>
        <v>1</v>
      </c>
      <c r="N865" s="28">
        <f t="shared" si="163"/>
        <v>0</v>
      </c>
      <c r="O865" s="29" t="str">
        <f t="shared" si="164"/>
        <v>ESE_9G8</v>
      </c>
      <c r="P865" s="29" t="str">
        <f t="shared" si="165"/>
        <v>ESE</v>
      </c>
      <c r="Q865" s="28">
        <f t="shared" si="166"/>
        <v>0</v>
      </c>
      <c r="R865" s="30">
        <f t="shared" si="167"/>
        <v>0</v>
      </c>
    </row>
    <row r="866" spans="1:18" ht="44" customHeight="1" x14ac:dyDescent="0.15">
      <c r="A866" s="20" t="s">
        <v>65</v>
      </c>
      <c r="B866" s="20" t="s">
        <v>962</v>
      </c>
      <c r="C866" s="20" t="s">
        <v>965</v>
      </c>
      <c r="D866" s="21" t="s">
        <v>3024</v>
      </c>
      <c r="E866" s="22">
        <f t="shared" si="156"/>
        <v>714</v>
      </c>
      <c r="F866" s="23">
        <f t="shared" si="157"/>
        <v>6</v>
      </c>
      <c r="G866" s="24">
        <f t="shared" si="158"/>
        <v>720</v>
      </c>
      <c r="H866" s="25">
        <f t="shared" si="159"/>
        <v>0</v>
      </c>
      <c r="I866" s="26">
        <f t="shared" si="160"/>
        <v>-0.16666666666666666</v>
      </c>
      <c r="J866" s="27" t="str">
        <f>MID('USH2A e13 (A) - 2ry Str + Mask '!$A$2,E866,F866)</f>
        <v>......</v>
      </c>
      <c r="K866" s="26">
        <f t="shared" si="161"/>
        <v>1</v>
      </c>
      <c r="L866" s="27" t="str">
        <f>MID('USH2A e13 (A) - 2ry Str + Mask '!$D$2,E866,F866)</f>
        <v>......</v>
      </c>
      <c r="M866" s="26">
        <f t="shared" si="162"/>
        <v>1</v>
      </c>
      <c r="N866" s="28">
        <f t="shared" si="163"/>
        <v>0</v>
      </c>
      <c r="O866" s="29" t="str">
        <f t="shared" si="164"/>
        <v>ESS_hnRNPA1</v>
      </c>
      <c r="P866" s="29" t="str">
        <f t="shared" si="165"/>
        <v>ESS</v>
      </c>
      <c r="Q866" s="28">
        <f t="shared" si="166"/>
        <v>0</v>
      </c>
      <c r="R866" s="30">
        <f t="shared" si="167"/>
        <v>0</v>
      </c>
    </row>
    <row r="867" spans="1:18" ht="32" customHeight="1" x14ac:dyDescent="0.15">
      <c r="A867" s="20" t="s">
        <v>35</v>
      </c>
      <c r="B867" s="20" t="s">
        <v>962</v>
      </c>
      <c r="C867" s="20" t="s">
        <v>37</v>
      </c>
      <c r="D867" s="21" t="s">
        <v>3024</v>
      </c>
      <c r="E867" s="22">
        <f t="shared" si="156"/>
        <v>714</v>
      </c>
      <c r="F867" s="23">
        <f t="shared" si="157"/>
        <v>6</v>
      </c>
      <c r="G867" s="24">
        <f t="shared" si="158"/>
        <v>720</v>
      </c>
      <c r="H867" s="25">
        <f t="shared" si="159"/>
        <v>0.16666666666666666</v>
      </c>
      <c r="I867" s="26">
        <f t="shared" si="160"/>
        <v>0</v>
      </c>
      <c r="J867" s="27" t="str">
        <f>MID('USH2A e13 (A) - 2ry Str + Mask '!$A$2,E867,F867)</f>
        <v>......</v>
      </c>
      <c r="K867" s="26">
        <f t="shared" si="161"/>
        <v>1</v>
      </c>
      <c r="L867" s="27" t="str">
        <f>MID('USH2A e13 (A) - 2ry Str + Mask '!$D$2,E867,F867)</f>
        <v>......</v>
      </c>
      <c r="M867" s="26">
        <f t="shared" si="162"/>
        <v>1</v>
      </c>
      <c r="N867" s="28">
        <f t="shared" si="163"/>
        <v>0</v>
      </c>
      <c r="O867" s="29" t="str">
        <f t="shared" si="164"/>
        <v>EIE</v>
      </c>
      <c r="P867" s="29" t="str">
        <f t="shared" si="165"/>
        <v>ESE</v>
      </c>
      <c r="Q867" s="28">
        <f t="shared" si="166"/>
        <v>0</v>
      </c>
      <c r="R867" s="30">
        <f t="shared" si="167"/>
        <v>0</v>
      </c>
    </row>
    <row r="868" spans="1:18" ht="32" customHeight="1" x14ac:dyDescent="0.15">
      <c r="A868" s="20" t="s">
        <v>795</v>
      </c>
      <c r="B868" s="20" t="s">
        <v>966</v>
      </c>
      <c r="C868" s="20" t="s">
        <v>967</v>
      </c>
      <c r="D868" s="21" t="s">
        <v>3025</v>
      </c>
      <c r="E868" s="22">
        <f t="shared" si="156"/>
        <v>715</v>
      </c>
      <c r="F868" s="23">
        <f t="shared" si="157"/>
        <v>5</v>
      </c>
      <c r="G868" s="24">
        <f t="shared" si="158"/>
        <v>720</v>
      </c>
      <c r="H868" s="25">
        <f t="shared" si="159"/>
        <v>0.2</v>
      </c>
      <c r="I868" s="26">
        <f t="shared" si="160"/>
        <v>0</v>
      </c>
      <c r="J868" s="27" t="str">
        <f>MID('USH2A e13 (A) - 2ry Str + Mask '!$A$2,E868,F868)</f>
        <v>.....</v>
      </c>
      <c r="K868" s="26">
        <f t="shared" si="161"/>
        <v>1</v>
      </c>
      <c r="L868" s="27" t="str">
        <f>MID('USH2A e13 (A) - 2ry Str + Mask '!$D$2,E868,F868)</f>
        <v>.....</v>
      </c>
      <c r="M868" s="26">
        <f t="shared" si="162"/>
        <v>1</v>
      </c>
      <c r="N868" s="28">
        <f t="shared" si="163"/>
        <v>0</v>
      </c>
      <c r="O868" s="29" t="str">
        <f t="shared" si="164"/>
        <v>ESE_Tra2</v>
      </c>
      <c r="P868" s="29" t="str">
        <f t="shared" si="165"/>
        <v>ESE</v>
      </c>
      <c r="Q868" s="28">
        <f t="shared" si="166"/>
        <v>0</v>
      </c>
      <c r="R868" s="30">
        <f t="shared" si="167"/>
        <v>0</v>
      </c>
    </row>
    <row r="869" spans="1:18" ht="44" customHeight="1" x14ac:dyDescent="0.15">
      <c r="A869" s="20" t="s">
        <v>65</v>
      </c>
      <c r="B869" s="20" t="s">
        <v>969</v>
      </c>
      <c r="C869" s="20" t="s">
        <v>71</v>
      </c>
      <c r="D869" s="21" t="s">
        <v>3025</v>
      </c>
      <c r="E869" s="22">
        <f t="shared" si="156"/>
        <v>715</v>
      </c>
      <c r="F869" s="23">
        <f t="shared" si="157"/>
        <v>6</v>
      </c>
      <c r="G869" s="24">
        <f t="shared" si="158"/>
        <v>721</v>
      </c>
      <c r="H869" s="25">
        <f t="shared" si="159"/>
        <v>0</v>
      </c>
      <c r="I869" s="26">
        <f t="shared" si="160"/>
        <v>-0.16666666666666666</v>
      </c>
      <c r="J869" s="27" t="str">
        <f>MID('USH2A e13 (A) - 2ry Str + Mask '!$A$2,E869,F869)</f>
        <v>......</v>
      </c>
      <c r="K869" s="26">
        <f t="shared" si="161"/>
        <v>1</v>
      </c>
      <c r="L869" s="27" t="str">
        <f>MID('USH2A e13 (A) - 2ry Str + Mask '!$D$2,E869,F869)</f>
        <v>......</v>
      </c>
      <c r="M869" s="26">
        <f t="shared" si="162"/>
        <v>1</v>
      </c>
      <c r="N869" s="28">
        <f t="shared" si="163"/>
        <v>0</v>
      </c>
      <c r="O869" s="29" t="str">
        <f t="shared" si="164"/>
        <v>ESS_hnRNPA1</v>
      </c>
      <c r="P869" s="29" t="str">
        <f t="shared" si="165"/>
        <v>ESS</v>
      </c>
      <c r="Q869" s="28">
        <f t="shared" si="166"/>
        <v>0</v>
      </c>
      <c r="R869" s="30">
        <f t="shared" si="167"/>
        <v>0</v>
      </c>
    </row>
    <row r="870" spans="1:18" ht="32" customHeight="1" x14ac:dyDescent="0.15">
      <c r="A870" s="20" t="s">
        <v>196</v>
      </c>
      <c r="B870" s="20" t="s">
        <v>969</v>
      </c>
      <c r="C870" s="20" t="s">
        <v>37</v>
      </c>
      <c r="D870" s="21" t="s">
        <v>3025</v>
      </c>
      <c r="E870" s="22">
        <f t="shared" si="156"/>
        <v>715</v>
      </c>
      <c r="F870" s="23">
        <f t="shared" si="157"/>
        <v>6</v>
      </c>
      <c r="G870" s="24">
        <f t="shared" si="158"/>
        <v>721</v>
      </c>
      <c r="H870" s="25">
        <f t="shared" si="159"/>
        <v>0.16666666666666666</v>
      </c>
      <c r="I870" s="26">
        <f t="shared" si="160"/>
        <v>0</v>
      </c>
      <c r="J870" s="27" t="str">
        <f>MID('USH2A e13 (A) - 2ry Str + Mask '!$A$2,E870,F870)</f>
        <v>......</v>
      </c>
      <c r="K870" s="26">
        <f t="shared" si="161"/>
        <v>1</v>
      </c>
      <c r="L870" s="27" t="str">
        <f>MID('USH2A e13 (A) - 2ry Str + Mask '!$D$2,E870,F870)</f>
        <v>......</v>
      </c>
      <c r="M870" s="26">
        <f t="shared" si="162"/>
        <v>1</v>
      </c>
      <c r="N870" s="28">
        <f t="shared" si="163"/>
        <v>0</v>
      </c>
      <c r="O870" s="29" t="str">
        <f t="shared" si="164"/>
        <v>RESCUE ESE</v>
      </c>
      <c r="P870" s="29" t="str">
        <f t="shared" si="165"/>
        <v>ESE</v>
      </c>
      <c r="Q870" s="28">
        <f t="shared" si="166"/>
        <v>0</v>
      </c>
      <c r="R870" s="30">
        <f t="shared" si="167"/>
        <v>0</v>
      </c>
    </row>
    <row r="871" spans="1:18" ht="32" customHeight="1" x14ac:dyDescent="0.15">
      <c r="A871" s="20" t="s">
        <v>35</v>
      </c>
      <c r="B871" s="20" t="s">
        <v>969</v>
      </c>
      <c r="C871" s="20" t="s">
        <v>37</v>
      </c>
      <c r="D871" s="21" t="s">
        <v>3025</v>
      </c>
      <c r="E871" s="22">
        <f t="shared" si="156"/>
        <v>715</v>
      </c>
      <c r="F871" s="23">
        <f t="shared" si="157"/>
        <v>6</v>
      </c>
      <c r="G871" s="24">
        <f t="shared" si="158"/>
        <v>721</v>
      </c>
      <c r="H871" s="25">
        <f t="shared" si="159"/>
        <v>0.16666666666666666</v>
      </c>
      <c r="I871" s="26">
        <f t="shared" si="160"/>
        <v>0</v>
      </c>
      <c r="J871" s="27" t="str">
        <f>MID('USH2A e13 (A) - 2ry Str + Mask '!$A$2,E871,F871)</f>
        <v>......</v>
      </c>
      <c r="K871" s="26">
        <f t="shared" si="161"/>
        <v>1</v>
      </c>
      <c r="L871" s="27" t="str">
        <f>MID('USH2A e13 (A) - 2ry Str + Mask '!$D$2,E871,F871)</f>
        <v>......</v>
      </c>
      <c r="M871" s="26">
        <f t="shared" si="162"/>
        <v>1</v>
      </c>
      <c r="N871" s="28">
        <f t="shared" si="163"/>
        <v>0</v>
      </c>
      <c r="O871" s="29" t="str">
        <f t="shared" si="164"/>
        <v>EIE</v>
      </c>
      <c r="P871" s="29" t="str">
        <f t="shared" si="165"/>
        <v>ESE</v>
      </c>
      <c r="Q871" s="28">
        <f t="shared" si="166"/>
        <v>0</v>
      </c>
      <c r="R871" s="30">
        <f t="shared" si="167"/>
        <v>0</v>
      </c>
    </row>
    <row r="872" spans="1:18" ht="32" customHeight="1" x14ac:dyDescent="0.15">
      <c r="A872" s="20" t="s">
        <v>31</v>
      </c>
      <c r="B872" s="20" t="s">
        <v>3026</v>
      </c>
      <c r="C872" s="20" t="s">
        <v>3027</v>
      </c>
      <c r="D872" s="21" t="s">
        <v>3025</v>
      </c>
      <c r="E872" s="22">
        <f t="shared" si="156"/>
        <v>715</v>
      </c>
      <c r="F872" s="23">
        <f t="shared" si="157"/>
        <v>8</v>
      </c>
      <c r="G872" s="24">
        <f t="shared" si="158"/>
        <v>723</v>
      </c>
      <c r="H872" s="25">
        <f t="shared" si="159"/>
        <v>0.125</v>
      </c>
      <c r="I872" s="26">
        <f t="shared" si="160"/>
        <v>0</v>
      </c>
      <c r="J872" s="27" t="str">
        <f>MID('USH2A e13 (A) - 2ry Str + Mask '!$A$2,E872,F872)</f>
        <v>........</v>
      </c>
      <c r="K872" s="26">
        <f t="shared" si="161"/>
        <v>1</v>
      </c>
      <c r="L872" s="27" t="str">
        <f>MID('USH2A e13 (A) - 2ry Str + Mask '!$D$2,E872,F872)</f>
        <v>........</v>
      </c>
      <c r="M872" s="26">
        <f t="shared" si="162"/>
        <v>1</v>
      </c>
      <c r="N872" s="28">
        <f t="shared" si="163"/>
        <v>0</v>
      </c>
      <c r="O872" s="29" t="str">
        <f t="shared" si="164"/>
        <v>PESE</v>
      </c>
      <c r="P872" s="29" t="str">
        <f t="shared" si="165"/>
        <v>ESE</v>
      </c>
      <c r="Q872" s="28">
        <f t="shared" si="166"/>
        <v>0</v>
      </c>
      <c r="R872" s="30">
        <f t="shared" si="167"/>
        <v>0</v>
      </c>
    </row>
    <row r="873" spans="1:18" ht="32" customHeight="1" x14ac:dyDescent="0.15">
      <c r="A873" s="20" t="s">
        <v>196</v>
      </c>
      <c r="B873" s="20" t="s">
        <v>3028</v>
      </c>
      <c r="C873" s="20" t="s">
        <v>37</v>
      </c>
      <c r="D873" s="21" t="s">
        <v>3029</v>
      </c>
      <c r="E873" s="22">
        <f t="shared" si="156"/>
        <v>716</v>
      </c>
      <c r="F873" s="23">
        <f t="shared" si="157"/>
        <v>6</v>
      </c>
      <c r="G873" s="24">
        <f t="shared" si="158"/>
        <v>722</v>
      </c>
      <c r="H873" s="25">
        <f t="shared" si="159"/>
        <v>0.16666666666666666</v>
      </c>
      <c r="I873" s="26">
        <f t="shared" si="160"/>
        <v>0</v>
      </c>
      <c r="J873" s="27" t="str">
        <f>MID('USH2A e13 (A) - 2ry Str + Mask '!$A$2,E873,F873)</f>
        <v>......</v>
      </c>
      <c r="K873" s="26">
        <f t="shared" si="161"/>
        <v>1</v>
      </c>
      <c r="L873" s="27" t="str">
        <f>MID('USH2A e13 (A) - 2ry Str + Mask '!$D$2,E873,F873)</f>
        <v>......</v>
      </c>
      <c r="M873" s="26">
        <f t="shared" si="162"/>
        <v>1</v>
      </c>
      <c r="N873" s="28">
        <f t="shared" si="163"/>
        <v>0</v>
      </c>
      <c r="O873" s="29" t="str">
        <f t="shared" si="164"/>
        <v>RESCUE ESE</v>
      </c>
      <c r="P873" s="29" t="str">
        <f t="shared" si="165"/>
        <v>ESE</v>
      </c>
      <c r="Q873" s="28">
        <f t="shared" si="166"/>
        <v>0</v>
      </c>
      <c r="R873" s="30">
        <f t="shared" si="167"/>
        <v>0</v>
      </c>
    </row>
    <row r="874" spans="1:18" ht="32" customHeight="1" x14ac:dyDescent="0.15">
      <c r="A874" s="20" t="s">
        <v>35</v>
      </c>
      <c r="B874" s="20" t="s">
        <v>3028</v>
      </c>
      <c r="C874" s="20" t="s">
        <v>37</v>
      </c>
      <c r="D874" s="21" t="s">
        <v>3029</v>
      </c>
      <c r="E874" s="22">
        <f t="shared" si="156"/>
        <v>716</v>
      </c>
      <c r="F874" s="23">
        <f t="shared" si="157"/>
        <v>6</v>
      </c>
      <c r="G874" s="24">
        <f t="shared" si="158"/>
        <v>722</v>
      </c>
      <c r="H874" s="25">
        <f t="shared" si="159"/>
        <v>0.16666666666666666</v>
      </c>
      <c r="I874" s="26">
        <f t="shared" si="160"/>
        <v>0</v>
      </c>
      <c r="J874" s="27" t="str">
        <f>MID('USH2A e13 (A) - 2ry Str + Mask '!$A$2,E874,F874)</f>
        <v>......</v>
      </c>
      <c r="K874" s="26">
        <f t="shared" si="161"/>
        <v>1</v>
      </c>
      <c r="L874" s="27" t="str">
        <f>MID('USH2A e13 (A) - 2ry Str + Mask '!$D$2,E874,F874)</f>
        <v>......</v>
      </c>
      <c r="M874" s="26">
        <f t="shared" si="162"/>
        <v>1</v>
      </c>
      <c r="N874" s="28">
        <f t="shared" si="163"/>
        <v>0</v>
      </c>
      <c r="O874" s="29" t="str">
        <f t="shared" si="164"/>
        <v>EIE</v>
      </c>
      <c r="P874" s="29" t="str">
        <f t="shared" si="165"/>
        <v>ESE</v>
      </c>
      <c r="Q874" s="28">
        <f t="shared" si="166"/>
        <v>0</v>
      </c>
      <c r="R874" s="30">
        <f t="shared" si="167"/>
        <v>0</v>
      </c>
    </row>
    <row r="875" spans="1:18" ht="32" customHeight="1" x14ac:dyDescent="0.15">
      <c r="A875" s="20" t="s">
        <v>31</v>
      </c>
      <c r="B875" s="20" t="s">
        <v>3030</v>
      </c>
      <c r="C875" s="20" t="s">
        <v>3031</v>
      </c>
      <c r="D875" s="21" t="s">
        <v>3029</v>
      </c>
      <c r="E875" s="22">
        <f t="shared" si="156"/>
        <v>716</v>
      </c>
      <c r="F875" s="23">
        <f t="shared" si="157"/>
        <v>8</v>
      </c>
      <c r="G875" s="24">
        <f t="shared" si="158"/>
        <v>724</v>
      </c>
      <c r="H875" s="25">
        <f t="shared" si="159"/>
        <v>0.125</v>
      </c>
      <c r="I875" s="26">
        <f t="shared" si="160"/>
        <v>0</v>
      </c>
      <c r="J875" s="27" t="str">
        <f>MID('USH2A e13 (A) - 2ry Str + Mask '!$A$2,E875,F875)</f>
        <v>........</v>
      </c>
      <c r="K875" s="26">
        <f t="shared" si="161"/>
        <v>1</v>
      </c>
      <c r="L875" s="27" t="str">
        <f>MID('USH2A e13 (A) - 2ry Str + Mask '!$D$2,E875,F875)</f>
        <v>........</v>
      </c>
      <c r="M875" s="26">
        <f t="shared" si="162"/>
        <v>1</v>
      </c>
      <c r="N875" s="28">
        <f t="shared" si="163"/>
        <v>0</v>
      </c>
      <c r="O875" s="29" t="str">
        <f t="shared" si="164"/>
        <v>PESE</v>
      </c>
      <c r="P875" s="29" t="str">
        <f t="shared" si="165"/>
        <v>ESE</v>
      </c>
      <c r="Q875" s="28">
        <f t="shared" si="166"/>
        <v>0</v>
      </c>
      <c r="R875" s="30">
        <f t="shared" si="167"/>
        <v>0</v>
      </c>
    </row>
    <row r="876" spans="1:18" ht="32" customHeight="1" x14ac:dyDescent="0.15">
      <c r="A876" s="20" t="s">
        <v>196</v>
      </c>
      <c r="B876" s="20" t="s">
        <v>3032</v>
      </c>
      <c r="C876" s="20" t="s">
        <v>37</v>
      </c>
      <c r="D876" s="21" t="s">
        <v>3033</v>
      </c>
      <c r="E876" s="22">
        <f t="shared" si="156"/>
        <v>717</v>
      </c>
      <c r="F876" s="23">
        <f t="shared" si="157"/>
        <v>6</v>
      </c>
      <c r="G876" s="24">
        <f t="shared" si="158"/>
        <v>723</v>
      </c>
      <c r="H876" s="25">
        <f t="shared" si="159"/>
        <v>0.16666666666666666</v>
      </c>
      <c r="I876" s="26">
        <f t="shared" si="160"/>
        <v>0</v>
      </c>
      <c r="J876" s="27" t="str">
        <f>MID('USH2A e13 (A) - 2ry Str + Mask '!$A$2,E876,F876)</f>
        <v>......</v>
      </c>
      <c r="K876" s="26">
        <f t="shared" si="161"/>
        <v>1</v>
      </c>
      <c r="L876" s="27" t="str">
        <f>MID('USH2A e13 (A) - 2ry Str + Mask '!$D$2,E876,F876)</f>
        <v>......</v>
      </c>
      <c r="M876" s="26">
        <f t="shared" si="162"/>
        <v>1</v>
      </c>
      <c r="N876" s="28">
        <f t="shared" si="163"/>
        <v>0</v>
      </c>
      <c r="O876" s="29" t="str">
        <f t="shared" si="164"/>
        <v>RESCUE ESE</v>
      </c>
      <c r="P876" s="29" t="str">
        <f t="shared" si="165"/>
        <v>ESE</v>
      </c>
      <c r="Q876" s="28">
        <f t="shared" si="166"/>
        <v>0</v>
      </c>
      <c r="R876" s="30">
        <f t="shared" si="167"/>
        <v>0</v>
      </c>
    </row>
    <row r="877" spans="1:18" ht="32" customHeight="1" x14ac:dyDescent="0.15">
      <c r="A877" s="20" t="s">
        <v>35</v>
      </c>
      <c r="B877" s="20" t="s">
        <v>3032</v>
      </c>
      <c r="C877" s="20" t="s">
        <v>37</v>
      </c>
      <c r="D877" s="21" t="s">
        <v>3033</v>
      </c>
      <c r="E877" s="22">
        <f t="shared" si="156"/>
        <v>717</v>
      </c>
      <c r="F877" s="23">
        <f t="shared" si="157"/>
        <v>6</v>
      </c>
      <c r="G877" s="24">
        <f t="shared" si="158"/>
        <v>723</v>
      </c>
      <c r="H877" s="25">
        <f t="shared" si="159"/>
        <v>0.16666666666666666</v>
      </c>
      <c r="I877" s="26">
        <f t="shared" si="160"/>
        <v>0</v>
      </c>
      <c r="J877" s="27" t="str">
        <f>MID('USH2A e13 (A) - 2ry Str + Mask '!$A$2,E877,F877)</f>
        <v>......</v>
      </c>
      <c r="K877" s="26">
        <f t="shared" si="161"/>
        <v>1</v>
      </c>
      <c r="L877" s="27" t="str">
        <f>MID('USH2A e13 (A) - 2ry Str + Mask '!$D$2,E877,F877)</f>
        <v>......</v>
      </c>
      <c r="M877" s="26">
        <f t="shared" si="162"/>
        <v>1</v>
      </c>
      <c r="N877" s="28">
        <f t="shared" si="163"/>
        <v>0</v>
      </c>
      <c r="O877" s="29" t="str">
        <f t="shared" si="164"/>
        <v>EIE</v>
      </c>
      <c r="P877" s="29" t="str">
        <f t="shared" si="165"/>
        <v>ESE</v>
      </c>
      <c r="Q877" s="28">
        <f t="shared" si="166"/>
        <v>0</v>
      </c>
      <c r="R877" s="30">
        <f t="shared" si="167"/>
        <v>0</v>
      </c>
    </row>
    <row r="878" spans="1:18" ht="32" customHeight="1" x14ac:dyDescent="0.15">
      <c r="A878" s="20" t="s">
        <v>88</v>
      </c>
      <c r="B878" s="20" t="s">
        <v>2353</v>
      </c>
      <c r="C878" s="20" t="s">
        <v>963</v>
      </c>
      <c r="D878" s="21" t="s">
        <v>3034</v>
      </c>
      <c r="E878" s="22">
        <f t="shared" si="156"/>
        <v>718</v>
      </c>
      <c r="F878" s="23">
        <f t="shared" si="157"/>
        <v>6</v>
      </c>
      <c r="G878" s="24">
        <f t="shared" si="158"/>
        <v>724</v>
      </c>
      <c r="H878" s="25">
        <f t="shared" si="159"/>
        <v>0.16666666666666666</v>
      </c>
      <c r="I878" s="26">
        <f t="shared" si="160"/>
        <v>0</v>
      </c>
      <c r="J878" s="27" t="str">
        <f>MID('USH2A e13 (A) - 2ry Str + Mask '!$A$2,E878,F878)</f>
        <v>......</v>
      </c>
      <c r="K878" s="26">
        <f t="shared" si="161"/>
        <v>1</v>
      </c>
      <c r="L878" s="27" t="str">
        <f>MID('USH2A e13 (A) - 2ry Str + Mask '!$D$2,E878,F878)</f>
        <v>......</v>
      </c>
      <c r="M878" s="26">
        <f t="shared" si="162"/>
        <v>1</v>
      </c>
      <c r="N878" s="28">
        <f t="shared" si="163"/>
        <v>0</v>
      </c>
      <c r="O878" s="29" t="str">
        <f t="shared" si="164"/>
        <v>ESE_9G8</v>
      </c>
      <c r="P878" s="29" t="str">
        <f t="shared" si="165"/>
        <v>ESE</v>
      </c>
      <c r="Q878" s="28">
        <f t="shared" si="166"/>
        <v>0</v>
      </c>
      <c r="R878" s="30">
        <f t="shared" si="167"/>
        <v>0</v>
      </c>
    </row>
    <row r="879" spans="1:18" ht="32" customHeight="1" x14ac:dyDescent="0.15">
      <c r="A879" s="20" t="s">
        <v>196</v>
      </c>
      <c r="B879" s="20" t="s">
        <v>2353</v>
      </c>
      <c r="C879" s="20" t="s">
        <v>37</v>
      </c>
      <c r="D879" s="21" t="s">
        <v>3034</v>
      </c>
      <c r="E879" s="22">
        <f t="shared" si="156"/>
        <v>718</v>
      </c>
      <c r="F879" s="23">
        <f t="shared" si="157"/>
        <v>6</v>
      </c>
      <c r="G879" s="24">
        <f t="shared" si="158"/>
        <v>724</v>
      </c>
      <c r="H879" s="25">
        <f t="shared" si="159"/>
        <v>0.16666666666666666</v>
      </c>
      <c r="I879" s="26">
        <f t="shared" si="160"/>
        <v>0</v>
      </c>
      <c r="J879" s="27" t="str">
        <f>MID('USH2A e13 (A) - 2ry Str + Mask '!$A$2,E879,F879)</f>
        <v>......</v>
      </c>
      <c r="K879" s="26">
        <f t="shared" si="161"/>
        <v>1</v>
      </c>
      <c r="L879" s="27" t="str">
        <f>MID('USH2A e13 (A) - 2ry Str + Mask '!$D$2,E879,F879)</f>
        <v>......</v>
      </c>
      <c r="M879" s="26">
        <f t="shared" si="162"/>
        <v>1</v>
      </c>
      <c r="N879" s="28">
        <f t="shared" si="163"/>
        <v>0</v>
      </c>
      <c r="O879" s="29" t="str">
        <f t="shared" si="164"/>
        <v>RESCUE ESE</v>
      </c>
      <c r="P879" s="29" t="str">
        <f t="shared" si="165"/>
        <v>ESE</v>
      </c>
      <c r="Q879" s="28">
        <f t="shared" si="166"/>
        <v>0</v>
      </c>
      <c r="R879" s="30">
        <f t="shared" si="167"/>
        <v>0</v>
      </c>
    </row>
    <row r="880" spans="1:18" ht="32" customHeight="1" x14ac:dyDescent="0.15">
      <c r="A880" s="20" t="s">
        <v>35</v>
      </c>
      <c r="B880" s="20" t="s">
        <v>2353</v>
      </c>
      <c r="C880" s="20" t="s">
        <v>37</v>
      </c>
      <c r="D880" s="21" t="s">
        <v>3034</v>
      </c>
      <c r="E880" s="22">
        <f t="shared" si="156"/>
        <v>718</v>
      </c>
      <c r="F880" s="23">
        <f t="shared" si="157"/>
        <v>6</v>
      </c>
      <c r="G880" s="24">
        <f t="shared" si="158"/>
        <v>724</v>
      </c>
      <c r="H880" s="25">
        <f t="shared" si="159"/>
        <v>0.16666666666666666</v>
      </c>
      <c r="I880" s="26">
        <f t="shared" si="160"/>
        <v>0</v>
      </c>
      <c r="J880" s="27" t="str">
        <f>MID('USH2A e13 (A) - 2ry Str + Mask '!$A$2,E880,F880)</f>
        <v>......</v>
      </c>
      <c r="K880" s="26">
        <f t="shared" si="161"/>
        <v>1</v>
      </c>
      <c r="L880" s="27" t="str">
        <f>MID('USH2A e13 (A) - 2ry Str + Mask '!$D$2,E880,F880)</f>
        <v>......</v>
      </c>
      <c r="M880" s="26">
        <f t="shared" si="162"/>
        <v>1</v>
      </c>
      <c r="N880" s="28">
        <f t="shared" si="163"/>
        <v>0</v>
      </c>
      <c r="O880" s="29" t="str">
        <f t="shared" si="164"/>
        <v>EIE</v>
      </c>
      <c r="P880" s="29" t="str">
        <f t="shared" si="165"/>
        <v>ESE</v>
      </c>
      <c r="Q880" s="28">
        <f t="shared" si="166"/>
        <v>0</v>
      </c>
      <c r="R880" s="30">
        <f t="shared" si="167"/>
        <v>0</v>
      </c>
    </row>
    <row r="881" spans="1:18" ht="44" customHeight="1" x14ac:dyDescent="0.15">
      <c r="A881" s="20" t="s">
        <v>58</v>
      </c>
      <c r="B881" s="20" t="s">
        <v>3035</v>
      </c>
      <c r="C881" s="20" t="s">
        <v>3036</v>
      </c>
      <c r="D881" s="21" t="s">
        <v>3034</v>
      </c>
      <c r="E881" s="22">
        <f t="shared" si="156"/>
        <v>718</v>
      </c>
      <c r="F881" s="23">
        <f t="shared" si="157"/>
        <v>8</v>
      </c>
      <c r="G881" s="24">
        <f t="shared" si="158"/>
        <v>726</v>
      </c>
      <c r="H881" s="25">
        <f t="shared" si="159"/>
        <v>0</v>
      </c>
      <c r="I881" s="26">
        <f t="shared" si="160"/>
        <v>-0.125</v>
      </c>
      <c r="J881" s="27" t="str">
        <f>MID('USH2A e13 (A) - 2ry Str + Mask '!$A$2,E881,F881)</f>
        <v>.......(</v>
      </c>
      <c r="K881" s="26">
        <f t="shared" si="161"/>
        <v>0.875</v>
      </c>
      <c r="L881" s="27" t="str">
        <f>MID('USH2A e13 (A) - 2ry Str + Mask '!$D$2,E881,F881)</f>
        <v>........</v>
      </c>
      <c r="M881" s="26">
        <f t="shared" si="162"/>
        <v>1</v>
      </c>
      <c r="N881" s="28">
        <f t="shared" si="163"/>
        <v>0.125</v>
      </c>
      <c r="O881" s="29" t="str">
        <f t="shared" si="164"/>
        <v>Sironi_motif1</v>
      </c>
      <c r="P881" s="29" t="str">
        <f t="shared" si="165"/>
        <v>ESS</v>
      </c>
      <c r="Q881" s="28">
        <f t="shared" si="166"/>
        <v>0</v>
      </c>
      <c r="R881" s="30">
        <f t="shared" si="167"/>
        <v>0.125</v>
      </c>
    </row>
    <row r="882" spans="1:18" ht="32" customHeight="1" x14ac:dyDescent="0.15">
      <c r="A882" s="20" t="s">
        <v>795</v>
      </c>
      <c r="B882" s="20" t="s">
        <v>966</v>
      </c>
      <c r="C882" s="20" t="s">
        <v>967</v>
      </c>
      <c r="D882" s="21" t="s">
        <v>3037</v>
      </c>
      <c r="E882" s="22">
        <f t="shared" si="156"/>
        <v>719</v>
      </c>
      <c r="F882" s="23">
        <f t="shared" si="157"/>
        <v>5</v>
      </c>
      <c r="G882" s="24">
        <f t="shared" si="158"/>
        <v>724</v>
      </c>
      <c r="H882" s="25">
        <f t="shared" si="159"/>
        <v>0.2</v>
      </c>
      <c r="I882" s="26">
        <f t="shared" si="160"/>
        <v>0</v>
      </c>
      <c r="J882" s="27" t="str">
        <f>MID('USH2A e13 (A) - 2ry Str + Mask '!$A$2,E882,F882)</f>
        <v>.....</v>
      </c>
      <c r="K882" s="26">
        <f t="shared" si="161"/>
        <v>1</v>
      </c>
      <c r="L882" s="27" t="str">
        <f>MID('USH2A e13 (A) - 2ry Str + Mask '!$D$2,E882,F882)</f>
        <v>.....</v>
      </c>
      <c r="M882" s="26">
        <f t="shared" si="162"/>
        <v>1</v>
      </c>
      <c r="N882" s="28">
        <f t="shared" si="163"/>
        <v>0</v>
      </c>
      <c r="O882" s="29" t="str">
        <f t="shared" si="164"/>
        <v>ESE_Tra2</v>
      </c>
      <c r="P882" s="29" t="str">
        <f t="shared" si="165"/>
        <v>ESE</v>
      </c>
      <c r="Q882" s="28">
        <f t="shared" si="166"/>
        <v>0</v>
      </c>
      <c r="R882" s="30">
        <f t="shared" si="167"/>
        <v>0</v>
      </c>
    </row>
    <row r="883" spans="1:18" ht="44" customHeight="1" x14ac:dyDescent="0.15">
      <c r="A883" s="20" t="s">
        <v>65</v>
      </c>
      <c r="B883" s="20" t="s">
        <v>969</v>
      </c>
      <c r="C883" s="20" t="s">
        <v>71</v>
      </c>
      <c r="D883" s="21" t="s">
        <v>3037</v>
      </c>
      <c r="E883" s="22">
        <f t="shared" si="156"/>
        <v>719</v>
      </c>
      <c r="F883" s="23">
        <f t="shared" si="157"/>
        <v>6</v>
      </c>
      <c r="G883" s="24">
        <f t="shared" si="158"/>
        <v>725</v>
      </c>
      <c r="H883" s="25">
        <f t="shared" si="159"/>
        <v>0</v>
      </c>
      <c r="I883" s="26">
        <f t="shared" si="160"/>
        <v>-0.16666666666666666</v>
      </c>
      <c r="J883" s="27" t="str">
        <f>MID('USH2A e13 (A) - 2ry Str + Mask '!$A$2,E883,F883)</f>
        <v>......</v>
      </c>
      <c r="K883" s="26">
        <f t="shared" si="161"/>
        <v>1</v>
      </c>
      <c r="L883" s="27" t="str">
        <f>MID('USH2A e13 (A) - 2ry Str + Mask '!$D$2,E883,F883)</f>
        <v>......</v>
      </c>
      <c r="M883" s="26">
        <f t="shared" si="162"/>
        <v>1</v>
      </c>
      <c r="N883" s="28">
        <f t="shared" si="163"/>
        <v>0</v>
      </c>
      <c r="O883" s="29" t="str">
        <f t="shared" si="164"/>
        <v>ESS_hnRNPA1</v>
      </c>
      <c r="P883" s="29" t="str">
        <f t="shared" si="165"/>
        <v>ESS</v>
      </c>
      <c r="Q883" s="28">
        <f t="shared" si="166"/>
        <v>0</v>
      </c>
      <c r="R883" s="30">
        <f t="shared" si="167"/>
        <v>0</v>
      </c>
    </row>
    <row r="884" spans="1:18" ht="32" customHeight="1" x14ac:dyDescent="0.15">
      <c r="A884" s="20" t="s">
        <v>196</v>
      </c>
      <c r="B884" s="20" t="s">
        <v>969</v>
      </c>
      <c r="C884" s="20" t="s">
        <v>37</v>
      </c>
      <c r="D884" s="21" t="s">
        <v>3037</v>
      </c>
      <c r="E884" s="22">
        <f t="shared" si="156"/>
        <v>719</v>
      </c>
      <c r="F884" s="23">
        <f t="shared" si="157"/>
        <v>6</v>
      </c>
      <c r="G884" s="24">
        <f t="shared" si="158"/>
        <v>725</v>
      </c>
      <c r="H884" s="25">
        <f t="shared" si="159"/>
        <v>0.16666666666666666</v>
      </c>
      <c r="I884" s="26">
        <f t="shared" si="160"/>
        <v>0</v>
      </c>
      <c r="J884" s="27" t="str">
        <f>MID('USH2A e13 (A) - 2ry Str + Mask '!$A$2,E884,F884)</f>
        <v>......</v>
      </c>
      <c r="K884" s="26">
        <f t="shared" si="161"/>
        <v>1</v>
      </c>
      <c r="L884" s="27" t="str">
        <f>MID('USH2A e13 (A) - 2ry Str + Mask '!$D$2,E884,F884)</f>
        <v>......</v>
      </c>
      <c r="M884" s="26">
        <f t="shared" si="162"/>
        <v>1</v>
      </c>
      <c r="N884" s="28">
        <f t="shared" si="163"/>
        <v>0</v>
      </c>
      <c r="O884" s="29" t="str">
        <f t="shared" si="164"/>
        <v>RESCUE ESE</v>
      </c>
      <c r="P884" s="29" t="str">
        <f t="shared" si="165"/>
        <v>ESE</v>
      </c>
      <c r="Q884" s="28">
        <f t="shared" si="166"/>
        <v>0</v>
      </c>
      <c r="R884" s="30">
        <f t="shared" si="167"/>
        <v>0</v>
      </c>
    </row>
    <row r="885" spans="1:18" ht="32" customHeight="1" x14ac:dyDescent="0.15">
      <c r="A885" s="20" t="s">
        <v>35</v>
      </c>
      <c r="B885" s="20" t="s">
        <v>969</v>
      </c>
      <c r="C885" s="20" t="s">
        <v>37</v>
      </c>
      <c r="D885" s="21" t="s">
        <v>3037</v>
      </c>
      <c r="E885" s="22">
        <f t="shared" si="156"/>
        <v>719</v>
      </c>
      <c r="F885" s="23">
        <f t="shared" si="157"/>
        <v>6</v>
      </c>
      <c r="G885" s="24">
        <f t="shared" si="158"/>
        <v>725</v>
      </c>
      <c r="H885" s="25">
        <f t="shared" si="159"/>
        <v>0.16666666666666666</v>
      </c>
      <c r="I885" s="26">
        <f t="shared" si="160"/>
        <v>0</v>
      </c>
      <c r="J885" s="27" t="str">
        <f>MID('USH2A e13 (A) - 2ry Str + Mask '!$A$2,E885,F885)</f>
        <v>......</v>
      </c>
      <c r="K885" s="26">
        <f t="shared" si="161"/>
        <v>1</v>
      </c>
      <c r="L885" s="27" t="str">
        <f>MID('USH2A e13 (A) - 2ry Str + Mask '!$D$2,E885,F885)</f>
        <v>......</v>
      </c>
      <c r="M885" s="26">
        <f t="shared" si="162"/>
        <v>1</v>
      </c>
      <c r="N885" s="28">
        <f t="shared" si="163"/>
        <v>0</v>
      </c>
      <c r="O885" s="29" t="str">
        <f t="shared" si="164"/>
        <v>EIE</v>
      </c>
      <c r="P885" s="29" t="str">
        <f t="shared" si="165"/>
        <v>ESE</v>
      </c>
      <c r="Q885" s="28">
        <f t="shared" si="166"/>
        <v>0</v>
      </c>
      <c r="R885" s="30">
        <f t="shared" si="167"/>
        <v>0</v>
      </c>
    </row>
    <row r="886" spans="1:18" ht="32" customHeight="1" x14ac:dyDescent="0.15">
      <c r="A886" s="20" t="s">
        <v>35</v>
      </c>
      <c r="B886" s="20" t="s">
        <v>3038</v>
      </c>
      <c r="C886" s="20" t="s">
        <v>37</v>
      </c>
      <c r="D886" s="21" t="s">
        <v>3039</v>
      </c>
      <c r="E886" s="22">
        <f t="shared" si="156"/>
        <v>720</v>
      </c>
      <c r="F886" s="23">
        <f t="shared" si="157"/>
        <v>6</v>
      </c>
      <c r="G886" s="24">
        <f t="shared" si="158"/>
        <v>726</v>
      </c>
      <c r="H886" s="25">
        <f t="shared" si="159"/>
        <v>0.16666666666666666</v>
      </c>
      <c r="I886" s="26">
        <f t="shared" si="160"/>
        <v>0</v>
      </c>
      <c r="J886" s="27" t="str">
        <f>MID('USH2A e13 (A) - 2ry Str + Mask '!$A$2,E886,F886)</f>
        <v>.....(</v>
      </c>
      <c r="K886" s="26">
        <f t="shared" si="161"/>
        <v>0.83333333333333337</v>
      </c>
      <c r="L886" s="27" t="str">
        <f>MID('USH2A e13 (A) - 2ry Str + Mask '!$D$2,E886,F886)</f>
        <v>......</v>
      </c>
      <c r="M886" s="26">
        <f t="shared" si="162"/>
        <v>1</v>
      </c>
      <c r="N886" s="28">
        <f t="shared" si="163"/>
        <v>0.16666666666666663</v>
      </c>
      <c r="O886" s="29" t="str">
        <f t="shared" si="164"/>
        <v>EIE</v>
      </c>
      <c r="P886" s="29" t="str">
        <f t="shared" si="165"/>
        <v>ESE</v>
      </c>
      <c r="Q886" s="28">
        <f t="shared" si="166"/>
        <v>0.16666666666666663</v>
      </c>
      <c r="R886" s="30">
        <f t="shared" si="167"/>
        <v>0</v>
      </c>
    </row>
    <row r="887" spans="1:18" ht="32" customHeight="1" x14ac:dyDescent="0.15">
      <c r="A887" s="20" t="s">
        <v>35</v>
      </c>
      <c r="B887" s="20" t="s">
        <v>3040</v>
      </c>
      <c r="C887" s="20" t="s">
        <v>37</v>
      </c>
      <c r="D887" s="21" t="s">
        <v>3041</v>
      </c>
      <c r="E887" s="22">
        <f t="shared" si="156"/>
        <v>721</v>
      </c>
      <c r="F887" s="23">
        <f t="shared" si="157"/>
        <v>6</v>
      </c>
      <c r="G887" s="24">
        <f t="shared" si="158"/>
        <v>727</v>
      </c>
      <c r="H887" s="25">
        <f t="shared" si="159"/>
        <v>0.16666666666666666</v>
      </c>
      <c r="I887" s="26">
        <f t="shared" si="160"/>
        <v>0</v>
      </c>
      <c r="J887" s="27" t="str">
        <f>MID('USH2A e13 (A) - 2ry Str + Mask '!$A$2,E887,F887)</f>
        <v>....((</v>
      </c>
      <c r="K887" s="26">
        <f t="shared" si="161"/>
        <v>0.66666666666666663</v>
      </c>
      <c r="L887" s="27" t="str">
        <f>MID('USH2A e13 (A) - 2ry Str + Mask '!$D$2,E887,F887)</f>
        <v>......</v>
      </c>
      <c r="M887" s="26">
        <f t="shared" si="162"/>
        <v>1</v>
      </c>
      <c r="N887" s="28">
        <f t="shared" si="163"/>
        <v>0.33333333333333337</v>
      </c>
      <c r="O887" s="29" t="str">
        <f t="shared" si="164"/>
        <v>EIE</v>
      </c>
      <c r="P887" s="29" t="str">
        <f t="shared" si="165"/>
        <v>ESE</v>
      </c>
      <c r="Q887" s="28">
        <f t="shared" si="166"/>
        <v>0.33333333333333337</v>
      </c>
      <c r="R887" s="30">
        <f t="shared" si="167"/>
        <v>0</v>
      </c>
    </row>
    <row r="888" spans="1:18" ht="32" customHeight="1" x14ac:dyDescent="0.15">
      <c r="A888" s="20" t="s">
        <v>184</v>
      </c>
      <c r="B888" s="20" t="s">
        <v>3042</v>
      </c>
      <c r="C888" s="20" t="s">
        <v>3043</v>
      </c>
      <c r="D888" s="21" t="s">
        <v>3041</v>
      </c>
      <c r="E888" s="22">
        <f t="shared" si="156"/>
        <v>721</v>
      </c>
      <c r="F888" s="23">
        <f t="shared" si="157"/>
        <v>8</v>
      </c>
      <c r="G888" s="24">
        <f t="shared" si="158"/>
        <v>729</v>
      </c>
      <c r="H888" s="25">
        <f t="shared" si="159"/>
        <v>0</v>
      </c>
      <c r="I888" s="26">
        <f t="shared" si="160"/>
        <v>-0.125</v>
      </c>
      <c r="J888" s="27" t="str">
        <f>MID('USH2A e13 (A) - 2ry Str + Mask '!$A$2,E888,F888)</f>
        <v>....((..</v>
      </c>
      <c r="K888" s="26">
        <f t="shared" si="161"/>
        <v>0.75</v>
      </c>
      <c r="L888" s="27" t="str">
        <f>MID('USH2A e13 (A) - 2ry Str + Mask '!$D$2,E888,F888)</f>
        <v>........</v>
      </c>
      <c r="M888" s="26">
        <f t="shared" si="162"/>
        <v>1</v>
      </c>
      <c r="N888" s="28">
        <f t="shared" si="163"/>
        <v>0.25</v>
      </c>
      <c r="O888" s="29" t="str">
        <f t="shared" si="164"/>
        <v>PESS</v>
      </c>
      <c r="P888" s="29" t="str">
        <f t="shared" si="165"/>
        <v>ESS</v>
      </c>
      <c r="Q888" s="28">
        <f t="shared" si="166"/>
        <v>0</v>
      </c>
      <c r="R888" s="30">
        <f t="shared" si="167"/>
        <v>0.25</v>
      </c>
    </row>
    <row r="889" spans="1:18" ht="32" customHeight="1" x14ac:dyDescent="0.15">
      <c r="A889" s="20" t="s">
        <v>184</v>
      </c>
      <c r="B889" s="20" t="s">
        <v>3044</v>
      </c>
      <c r="C889" s="20" t="s">
        <v>3045</v>
      </c>
      <c r="D889" s="21" t="s">
        <v>3046</v>
      </c>
      <c r="E889" s="22">
        <f t="shared" si="156"/>
        <v>723</v>
      </c>
      <c r="F889" s="23">
        <f t="shared" si="157"/>
        <v>8</v>
      </c>
      <c r="G889" s="24">
        <f t="shared" si="158"/>
        <v>731</v>
      </c>
      <c r="H889" s="25">
        <f t="shared" si="159"/>
        <v>0</v>
      </c>
      <c r="I889" s="26">
        <f t="shared" si="160"/>
        <v>-0.125</v>
      </c>
      <c r="J889" s="27" t="str">
        <f>MID('USH2A e13 (A) - 2ry Str + Mask '!$A$2,E889,F889)</f>
        <v>..((....</v>
      </c>
      <c r="K889" s="26">
        <f t="shared" si="161"/>
        <v>0.75</v>
      </c>
      <c r="L889" s="27" t="str">
        <f>MID('USH2A e13 (A) - 2ry Str + Mask '!$D$2,E889,F889)</f>
        <v>........</v>
      </c>
      <c r="M889" s="26">
        <f t="shared" si="162"/>
        <v>1</v>
      </c>
      <c r="N889" s="28">
        <f t="shared" si="163"/>
        <v>0.25</v>
      </c>
      <c r="O889" s="29" t="str">
        <f t="shared" si="164"/>
        <v>PESS</v>
      </c>
      <c r="P889" s="29" t="str">
        <f t="shared" si="165"/>
        <v>ESS</v>
      </c>
      <c r="Q889" s="28">
        <f t="shared" si="166"/>
        <v>0</v>
      </c>
      <c r="R889" s="30">
        <f t="shared" si="167"/>
        <v>0.25</v>
      </c>
    </row>
    <row r="890" spans="1:18" ht="32" customHeight="1" x14ac:dyDescent="0.15">
      <c r="A890" s="20" t="s">
        <v>46</v>
      </c>
      <c r="B890" s="20" t="s">
        <v>3047</v>
      </c>
      <c r="C890" s="20" t="s">
        <v>37</v>
      </c>
      <c r="D890" s="21" t="s">
        <v>3048</v>
      </c>
      <c r="E890" s="22">
        <f t="shared" si="156"/>
        <v>724</v>
      </c>
      <c r="F890" s="23">
        <f t="shared" si="157"/>
        <v>6</v>
      </c>
      <c r="G890" s="24">
        <f t="shared" si="158"/>
        <v>730</v>
      </c>
      <c r="H890" s="25">
        <f t="shared" si="159"/>
        <v>0</v>
      </c>
      <c r="I890" s="26">
        <f t="shared" si="160"/>
        <v>-0.16666666666666666</v>
      </c>
      <c r="J890" s="27" t="str">
        <f>MID('USH2A e13 (A) - 2ry Str + Mask '!$A$2,E890,F890)</f>
        <v>.((...</v>
      </c>
      <c r="K890" s="26">
        <f t="shared" si="161"/>
        <v>0.66666666666666663</v>
      </c>
      <c r="L890" s="27" t="str">
        <f>MID('USH2A e13 (A) - 2ry Str + Mask '!$D$2,E890,F890)</f>
        <v>......</v>
      </c>
      <c r="M890" s="26">
        <f t="shared" si="162"/>
        <v>1</v>
      </c>
      <c r="N890" s="28">
        <f t="shared" si="163"/>
        <v>0.33333333333333337</v>
      </c>
      <c r="O890" s="29" t="str">
        <f t="shared" si="164"/>
        <v>IIE</v>
      </c>
      <c r="P890" s="29" t="str">
        <f t="shared" si="165"/>
        <v>ESS</v>
      </c>
      <c r="Q890" s="28">
        <f t="shared" si="166"/>
        <v>0</v>
      </c>
      <c r="R890" s="30">
        <f t="shared" si="167"/>
        <v>0.33333333333333337</v>
      </c>
    </row>
    <row r="891" spans="1:18" ht="32" customHeight="1" x14ac:dyDescent="0.15">
      <c r="A891" s="20" t="s">
        <v>46</v>
      </c>
      <c r="B891" s="20" t="s">
        <v>3049</v>
      </c>
      <c r="C891" s="20" t="s">
        <v>37</v>
      </c>
      <c r="D891" s="21" t="s">
        <v>3050</v>
      </c>
      <c r="E891" s="22">
        <f t="shared" si="156"/>
        <v>725</v>
      </c>
      <c r="F891" s="23">
        <f t="shared" si="157"/>
        <v>6</v>
      </c>
      <c r="G891" s="24">
        <f t="shared" si="158"/>
        <v>731</v>
      </c>
      <c r="H891" s="25">
        <f t="shared" si="159"/>
        <v>0</v>
      </c>
      <c r="I891" s="26">
        <f t="shared" si="160"/>
        <v>-0.16666666666666666</v>
      </c>
      <c r="J891" s="27" t="str">
        <f>MID('USH2A e13 (A) - 2ry Str + Mask '!$A$2,E891,F891)</f>
        <v>((....</v>
      </c>
      <c r="K891" s="26">
        <f t="shared" si="161"/>
        <v>0.66666666666666663</v>
      </c>
      <c r="L891" s="27" t="str">
        <f>MID('USH2A e13 (A) - 2ry Str + Mask '!$D$2,E891,F891)</f>
        <v>......</v>
      </c>
      <c r="M891" s="26">
        <f t="shared" si="162"/>
        <v>1</v>
      </c>
      <c r="N891" s="28">
        <f t="shared" si="163"/>
        <v>0.33333333333333337</v>
      </c>
      <c r="O891" s="29" t="str">
        <f t="shared" si="164"/>
        <v>IIE</v>
      </c>
      <c r="P891" s="29" t="str">
        <f t="shared" si="165"/>
        <v>ESS</v>
      </c>
      <c r="Q891" s="28">
        <f t="shared" si="166"/>
        <v>0</v>
      </c>
      <c r="R891" s="30">
        <f t="shared" si="167"/>
        <v>0.33333333333333337</v>
      </c>
    </row>
  </sheetData>
  <pageMargins left="1" right="1" top="1" bottom="1" header="0.25" footer="0.25"/>
  <pageSetup orientation="portrait"/>
  <headerFooter>
    <oddFooter>&amp;C&amp;"Helvetica Neue,Regular"&amp;12&amp;K000000&amp;P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R783"/>
  <sheetViews>
    <sheetView showGridLines="0" workbookViewId="0">
      <pane xSplit="1" ySplit="1" topLeftCell="G2" activePane="bottomRight" state="frozen"/>
      <selection pane="topRight"/>
      <selection pane="bottomLeft"/>
      <selection pane="bottomRight" activeCell="G1" sqref="G1:K1"/>
    </sheetView>
  </sheetViews>
  <sheetFormatPr baseColWidth="10" defaultColWidth="16.33203125" defaultRowHeight="20" customHeight="1" x14ac:dyDescent="0.15"/>
  <cols>
    <col min="1" max="1" width="5.33203125" style="54" customWidth="1"/>
    <col min="2" max="4" width="7.6640625" style="54" customWidth="1"/>
    <col min="5" max="5" width="8.83203125" style="54" customWidth="1"/>
    <col min="6" max="6" width="34.83203125" style="54" customWidth="1"/>
    <col min="7" max="11" width="5.83203125" style="54" customWidth="1"/>
    <col min="12" max="12" width="7.1640625" style="54" customWidth="1"/>
    <col min="13" max="14" width="5.83203125" style="54" customWidth="1"/>
    <col min="15" max="15" width="7.1640625" style="54" customWidth="1"/>
    <col min="16" max="18" width="5.83203125" style="54" customWidth="1"/>
    <col min="19" max="19" width="16.33203125" style="54" customWidth="1"/>
    <col min="20" max="16384" width="16.33203125" style="54"/>
  </cols>
  <sheetData>
    <row r="1" spans="1:18" ht="20.25" customHeight="1" x14ac:dyDescent="0.15">
      <c r="A1" s="2" t="s">
        <v>459</v>
      </c>
      <c r="B1" s="2" t="s">
        <v>460</v>
      </c>
      <c r="C1" s="2" t="s">
        <v>461</v>
      </c>
      <c r="D1" s="2" t="s">
        <v>462</v>
      </c>
      <c r="E1" s="2" t="s">
        <v>463</v>
      </c>
      <c r="F1" s="2" t="s">
        <v>464</v>
      </c>
      <c r="G1" s="2" t="s">
        <v>465</v>
      </c>
      <c r="H1" s="2" t="s">
        <v>466</v>
      </c>
      <c r="I1" s="2" t="s">
        <v>467</v>
      </c>
      <c r="J1" s="2" t="s">
        <v>468</v>
      </c>
      <c r="K1" s="2" t="s">
        <v>469</v>
      </c>
      <c r="L1" s="2" t="s">
        <v>470</v>
      </c>
      <c r="M1" s="2" t="s">
        <v>471</v>
      </c>
      <c r="N1" s="2" t="s">
        <v>472</v>
      </c>
      <c r="O1" s="2" t="s">
        <v>473</v>
      </c>
      <c r="P1" s="2" t="s">
        <v>474</v>
      </c>
      <c r="Q1" s="2" t="s">
        <v>475</v>
      </c>
      <c r="R1" s="2" t="s">
        <v>476</v>
      </c>
    </row>
    <row r="2" spans="1:18" ht="20.25" customHeight="1" x14ac:dyDescent="0.15">
      <c r="A2" s="32">
        <v>1</v>
      </c>
      <c r="B2" s="33" t="str">
        <f>IF($A2&lt;=LEN('USH2A e13 (A) - 2ry Str + Mask '!A$2),MID('USH2A e13 (A) - 2ry Str + Mask '!A$2,$A2,1),"")</f>
        <v>.</v>
      </c>
      <c r="C2" s="34" t="str">
        <f>IF($A2&lt;=LEN('USH2A e13 (A) - 2ry Str + Mask '!B$2),MID('USH2A e13 (A) - 2ry Str + Mask '!B$2,$A2,1),"")</f>
        <v>(</v>
      </c>
      <c r="D2" s="34" t="str">
        <f>IF($A2&lt;=LEN('USH2A e13 (A) - 2ry Str + Mask '!C$2),MID('USH2A e13 (A) - 2ry Str + Mask '!C$2,$A2,1),"")</f>
        <v>.</v>
      </c>
      <c r="E2" s="34" t="str">
        <f t="shared" ref="E2:E65" si="0">IF(D2="x","|",C2)</f>
        <v>(</v>
      </c>
      <c r="F2" s="34" t="str">
        <f>E2</f>
        <v>(</v>
      </c>
      <c r="G2" s="35">
        <f>IF($A2&lt;=LEN('USH2A e13 (A) - 2ry Str + Mask '!A$2),SUMIF('USH2A e13 (A) - HSF3.0'!E2:E891,"&lt;="&amp;$A2,'USH2A e13 (A) - HSF3.0'!H2:H891)-SUMIF('USH2A e13 (A) - HSF3.0'!G2:G891,"&lt;="&amp;$A2,'USH2A e13 (A) - HSF3.0'!H2:H891),"")</f>
        <v>0</v>
      </c>
      <c r="H2" s="35">
        <f>IF($A2&lt;=LEN('USH2A e13 (A) - 2ry Str + Mask '!A$2),SUMIF('USH2A e13 (A) - HSF3.0'!E2:E891,"&lt;="&amp;$A2,'USH2A e13 (A) - HSF3.0'!I2:I891)-SUMIF('USH2A e13 (A) - HSF3.0'!G2:G891,"&lt;="&amp;$A2,'USH2A e13 (A) - HSF3.0'!I2:I891),"")</f>
        <v>0</v>
      </c>
      <c r="I2" s="35">
        <f>IF($A2&lt;=LEN('USH2A e13 (A) - 2ry Str + Mask '!A$2),G2+H2,"")</f>
        <v>0</v>
      </c>
      <c r="J2" s="35">
        <f t="shared" ref="J2:J65" si="1">IF(OR(B2=".",B2=""),G2,0)</f>
        <v>0</v>
      </c>
      <c r="K2" s="35">
        <f t="shared" ref="K2:K65" si="2">IF(OR(B2=".",B2=""),H2,0)</f>
        <v>0</v>
      </c>
      <c r="L2" s="35">
        <f t="shared" ref="L2:L65" si="3">IF(OR(B2=".",B2=""),I2,0)</f>
        <v>0</v>
      </c>
      <c r="M2" s="35">
        <f t="shared" ref="M2:M65" si="4">IF(OR(E2=".",E2=""),G2,0)</f>
        <v>0</v>
      </c>
      <c r="N2" s="35">
        <f t="shared" ref="N2:N65" si="5">IF(OR(E2=".",E2=""),H2,0)</f>
        <v>0</v>
      </c>
      <c r="O2" s="35">
        <f t="shared" ref="O2:O65" si="6">IF(OR(E2=".",E2=""),I2,0)</f>
        <v>0</v>
      </c>
      <c r="P2" s="35">
        <f>IF($A2&lt;=LEN('USH2A e13 (A) - 2ry Str + Mask '!A$2),M2-J2,"")</f>
        <v>0</v>
      </c>
      <c r="Q2" s="35">
        <f>IF($A2&lt;=LEN('USH2A e13 (A) - 2ry Str + Mask '!A$2),N2-K2,"")</f>
        <v>0</v>
      </c>
      <c r="R2" s="35">
        <f>IF($A2&lt;=LEN('USH2A e13 (A) - 2ry Str + Mask '!A$2),O2-L2,"")</f>
        <v>0</v>
      </c>
    </row>
    <row r="3" spans="1:18" ht="20" customHeight="1" x14ac:dyDescent="0.15">
      <c r="A3" s="36">
        <v>2</v>
      </c>
      <c r="B3" s="37" t="str">
        <f>IF($A3&lt;=LEN('USH2A e13 (A) - 2ry Str + Mask '!A$2),MID('USH2A e13 (A) - 2ry Str + Mask '!A$2,$A3,1),"")</f>
        <v>.</v>
      </c>
      <c r="C3" s="38" t="str">
        <f>IF($A3&lt;=LEN('USH2A e13 (A) - 2ry Str + Mask '!B$2),MID('USH2A e13 (A) - 2ry Str + Mask '!B$2,$A3,1),"")</f>
        <v>(</v>
      </c>
      <c r="D3" s="38" t="str">
        <f>IF($A3&lt;=LEN('USH2A e13 (A) - 2ry Str + Mask '!C$2),MID('USH2A e13 (A) - 2ry Str + Mask '!C$2,$A3,1),"")</f>
        <v>.</v>
      </c>
      <c r="E3" s="38" t="str">
        <f t="shared" si="0"/>
        <v>(</v>
      </c>
      <c r="F3" s="38" t="str">
        <f t="shared" ref="F3:F66" si="7">CONCATENATE(F2,E3)</f>
        <v>((</v>
      </c>
      <c r="G3" s="39">
        <f>IF($A3&lt;=LEN('USH2A e13 (A) - 2ry Str + Mask '!A$2),SUMIF('USH2A e13 (A) - HSF3.0'!E2:E891,"&lt;="&amp;$A3,'USH2A e13 (A) - HSF3.0'!H2:H891)-SUMIF('USH2A e13 (A) - HSF3.0'!G2:G891,"&lt;="&amp;$A3,'USH2A e13 (A) - HSF3.0'!H2:H891),"")</f>
        <v>0</v>
      </c>
      <c r="H3" s="39">
        <f>IF($A3&lt;=LEN('USH2A e13 (A) - 2ry Str + Mask '!A$2),SUMIF('USH2A e13 (A) - HSF3.0'!E2:E891,"&lt;="&amp;$A3,'USH2A e13 (A) - HSF3.0'!I2:I891)-SUMIF('USH2A e13 (A) - HSF3.0'!G2:G891,"&lt;="&amp;$A3,'USH2A e13 (A) - HSF3.0'!I2:I891),"")</f>
        <v>0</v>
      </c>
      <c r="I3" s="39">
        <f>IF($A3&lt;=LEN('USH2A e13 (A) - 2ry Str + Mask '!A$2),G3+H3,"")</f>
        <v>0</v>
      </c>
      <c r="J3" s="39">
        <f t="shared" si="1"/>
        <v>0</v>
      </c>
      <c r="K3" s="39">
        <f t="shared" si="2"/>
        <v>0</v>
      </c>
      <c r="L3" s="39">
        <f t="shared" si="3"/>
        <v>0</v>
      </c>
      <c r="M3" s="39">
        <f t="shared" si="4"/>
        <v>0</v>
      </c>
      <c r="N3" s="39">
        <f t="shared" si="5"/>
        <v>0</v>
      </c>
      <c r="O3" s="39">
        <f t="shared" si="6"/>
        <v>0</v>
      </c>
      <c r="P3" s="39">
        <f>IF($A3&lt;=LEN('USH2A e13 (A) - 2ry Str + Mask '!A$2),M3-J3,"")</f>
        <v>0</v>
      </c>
      <c r="Q3" s="39">
        <f>IF($A3&lt;=LEN('USH2A e13 (A) - 2ry Str + Mask '!A$2),N3-K3,"")</f>
        <v>0</v>
      </c>
      <c r="R3" s="39">
        <f>IF($A3&lt;=LEN('USH2A e13 (A) - 2ry Str + Mask '!A$2),O3-L3,"")</f>
        <v>0</v>
      </c>
    </row>
    <row r="4" spans="1:18" ht="20" customHeight="1" x14ac:dyDescent="0.15">
      <c r="A4" s="36">
        <v>3</v>
      </c>
      <c r="B4" s="37" t="str">
        <f>IF($A4&lt;=LEN('USH2A e13 (A) - 2ry Str + Mask '!A$2),MID('USH2A e13 (A) - 2ry Str + Mask '!A$2,$A4,1),"")</f>
        <v>.</v>
      </c>
      <c r="C4" s="38" t="str">
        <f>IF($A4&lt;=LEN('USH2A e13 (A) - 2ry Str + Mask '!B$2),MID('USH2A e13 (A) - 2ry Str + Mask '!B$2,$A4,1),"")</f>
        <v>.</v>
      </c>
      <c r="D4" s="38" t="str">
        <f>IF($A4&lt;=LEN('USH2A e13 (A) - 2ry Str + Mask '!C$2),MID('USH2A e13 (A) - 2ry Str + Mask '!C$2,$A4,1),"")</f>
        <v>.</v>
      </c>
      <c r="E4" s="38" t="str">
        <f t="shared" si="0"/>
        <v>.</v>
      </c>
      <c r="F4" s="38" t="str">
        <f t="shared" si="7"/>
        <v>((.</v>
      </c>
      <c r="G4" s="39">
        <f>IF($A4&lt;=LEN('USH2A e13 (A) - 2ry Str + Mask '!A$2),SUMIF('USH2A e13 (A) - HSF3.0'!E2:E891,"&lt;="&amp;$A4,'USH2A e13 (A) - HSF3.0'!H2:H891)-SUMIF('USH2A e13 (A) - HSF3.0'!G2:G891,"&lt;="&amp;$A4,'USH2A e13 (A) - HSF3.0'!H2:H891),"")</f>
        <v>0</v>
      </c>
      <c r="H4" s="39">
        <f>IF($A4&lt;=LEN('USH2A e13 (A) - 2ry Str + Mask '!A$2),SUMIF('USH2A e13 (A) - HSF3.0'!E2:E891,"&lt;="&amp;$A4,'USH2A e13 (A) - HSF3.0'!I2:I891)-SUMIF('USH2A e13 (A) - HSF3.0'!G2:G891,"&lt;="&amp;$A4,'USH2A e13 (A) - HSF3.0'!I2:I891),"")</f>
        <v>0</v>
      </c>
      <c r="I4" s="39">
        <f>IF($A4&lt;=LEN('USH2A e13 (A) - 2ry Str + Mask '!A$2),G4+H4,"")</f>
        <v>0</v>
      </c>
      <c r="J4" s="39">
        <f t="shared" si="1"/>
        <v>0</v>
      </c>
      <c r="K4" s="39">
        <f t="shared" si="2"/>
        <v>0</v>
      </c>
      <c r="L4" s="39">
        <f t="shared" si="3"/>
        <v>0</v>
      </c>
      <c r="M4" s="39">
        <f t="shared" si="4"/>
        <v>0</v>
      </c>
      <c r="N4" s="39">
        <f t="shared" si="5"/>
        <v>0</v>
      </c>
      <c r="O4" s="39">
        <f t="shared" si="6"/>
        <v>0</v>
      </c>
      <c r="P4" s="39">
        <f>IF($A4&lt;=LEN('USH2A e13 (A) - 2ry Str + Mask '!A$2),M4-J4,"")</f>
        <v>0</v>
      </c>
      <c r="Q4" s="39">
        <f>IF($A4&lt;=LEN('USH2A e13 (A) - 2ry Str + Mask '!A$2),N4-K4,"")</f>
        <v>0</v>
      </c>
      <c r="R4" s="39">
        <f>IF($A4&lt;=LEN('USH2A e13 (A) - 2ry Str + Mask '!A$2),O4-L4,"")</f>
        <v>0</v>
      </c>
    </row>
    <row r="5" spans="1:18" ht="20" customHeight="1" x14ac:dyDescent="0.15">
      <c r="A5" s="36">
        <v>4</v>
      </c>
      <c r="B5" s="37" t="str">
        <f>IF($A5&lt;=LEN('USH2A e13 (A) - 2ry Str + Mask '!A$2),MID('USH2A e13 (A) - 2ry Str + Mask '!A$2,$A5,1),"")</f>
        <v>.</v>
      </c>
      <c r="C5" s="38" t="str">
        <f>IF($A5&lt;=LEN('USH2A e13 (A) - 2ry Str + Mask '!B$2),MID('USH2A e13 (A) - 2ry Str + Mask '!B$2,$A5,1),"")</f>
        <v>.</v>
      </c>
      <c r="D5" s="38" t="str">
        <f>IF($A5&lt;=LEN('USH2A e13 (A) - 2ry Str + Mask '!C$2),MID('USH2A e13 (A) - 2ry Str + Mask '!C$2,$A5,1),"")</f>
        <v>.</v>
      </c>
      <c r="E5" s="38" t="str">
        <f t="shared" si="0"/>
        <v>.</v>
      </c>
      <c r="F5" s="38" t="str">
        <f t="shared" si="7"/>
        <v>((..</v>
      </c>
      <c r="G5" s="39">
        <f>IF($A5&lt;=LEN('USH2A e13 (A) - 2ry Str + Mask '!A$2),SUMIF('USH2A e13 (A) - HSF3.0'!E2:E891,"&lt;="&amp;$A5,'USH2A e13 (A) - HSF3.0'!H2:H891)-SUMIF('USH2A e13 (A) - HSF3.0'!G2:G891,"&lt;="&amp;$A5,'USH2A e13 (A) - HSF3.0'!H2:H891),"")</f>
        <v>0</v>
      </c>
      <c r="H5" s="39">
        <f>IF($A5&lt;=LEN('USH2A e13 (A) - 2ry Str + Mask '!A$2),SUMIF('USH2A e13 (A) - HSF3.0'!E2:E891,"&lt;="&amp;$A5,'USH2A e13 (A) - HSF3.0'!I2:I891)-SUMIF('USH2A e13 (A) - HSF3.0'!G2:G891,"&lt;="&amp;$A5,'USH2A e13 (A) - HSF3.0'!I2:I891),"")</f>
        <v>0</v>
      </c>
      <c r="I5" s="39">
        <f>IF($A5&lt;=LEN('USH2A e13 (A) - 2ry Str + Mask '!A$2),G5+H5,"")</f>
        <v>0</v>
      </c>
      <c r="J5" s="39">
        <f t="shared" si="1"/>
        <v>0</v>
      </c>
      <c r="K5" s="39">
        <f t="shared" si="2"/>
        <v>0</v>
      </c>
      <c r="L5" s="39">
        <f t="shared" si="3"/>
        <v>0</v>
      </c>
      <c r="M5" s="39">
        <f t="shared" si="4"/>
        <v>0</v>
      </c>
      <c r="N5" s="39">
        <f t="shared" si="5"/>
        <v>0</v>
      </c>
      <c r="O5" s="39">
        <f t="shared" si="6"/>
        <v>0</v>
      </c>
      <c r="P5" s="39">
        <f>IF($A5&lt;=LEN('USH2A e13 (A) - 2ry Str + Mask '!A$2),M5-J5,"")</f>
        <v>0</v>
      </c>
      <c r="Q5" s="39">
        <f>IF($A5&lt;=LEN('USH2A e13 (A) - 2ry Str + Mask '!A$2),N5-K5,"")</f>
        <v>0</v>
      </c>
      <c r="R5" s="39">
        <f>IF($A5&lt;=LEN('USH2A e13 (A) - 2ry Str + Mask '!A$2),O5-L5,"")</f>
        <v>0</v>
      </c>
    </row>
    <row r="6" spans="1:18" ht="20" customHeight="1" x14ac:dyDescent="0.15">
      <c r="A6" s="36">
        <v>5</v>
      </c>
      <c r="B6" s="37" t="str">
        <f>IF($A6&lt;=LEN('USH2A e13 (A) - 2ry Str + Mask '!A$2),MID('USH2A e13 (A) - 2ry Str + Mask '!A$2,$A6,1),"")</f>
        <v>(</v>
      </c>
      <c r="C6" s="38" t="str">
        <f>IF($A6&lt;=LEN('USH2A e13 (A) - 2ry Str + Mask '!B$2),MID('USH2A e13 (A) - 2ry Str + Mask '!B$2,$A6,1),"")</f>
        <v>(</v>
      </c>
      <c r="D6" s="38" t="str">
        <f>IF($A6&lt;=LEN('USH2A e13 (A) - 2ry Str + Mask '!C$2),MID('USH2A e13 (A) - 2ry Str + Mask '!C$2,$A6,1),"")</f>
        <v>.</v>
      </c>
      <c r="E6" s="38" t="str">
        <f t="shared" si="0"/>
        <v>(</v>
      </c>
      <c r="F6" s="38" t="str">
        <f t="shared" si="7"/>
        <v>((..(</v>
      </c>
      <c r="G6" s="39">
        <f>IF($A6&lt;=LEN('USH2A e13 (A) - 2ry Str + Mask '!A$2),SUMIF('USH2A e13 (A) - HSF3.0'!E2:E891,"&lt;="&amp;$A6,'USH2A e13 (A) - HSF3.0'!H2:H891)-SUMIF('USH2A e13 (A) - HSF3.0'!G2:G891,"&lt;="&amp;$A6,'USH2A e13 (A) - HSF3.0'!H2:H891),"")</f>
        <v>0</v>
      </c>
      <c r="H6" s="39">
        <f>IF($A6&lt;=LEN('USH2A e13 (A) - 2ry Str + Mask '!A$2),SUMIF('USH2A e13 (A) - HSF3.0'!E2:E891,"&lt;="&amp;$A6,'USH2A e13 (A) - HSF3.0'!I2:I891)-SUMIF('USH2A e13 (A) - HSF3.0'!G2:G891,"&lt;="&amp;$A6,'USH2A e13 (A) - HSF3.0'!I2:I891),"")</f>
        <v>0</v>
      </c>
      <c r="I6" s="39">
        <f>IF($A6&lt;=LEN('USH2A e13 (A) - 2ry Str + Mask '!A$2),G6+H6,"")</f>
        <v>0</v>
      </c>
      <c r="J6" s="39">
        <f t="shared" si="1"/>
        <v>0</v>
      </c>
      <c r="K6" s="39">
        <f t="shared" si="2"/>
        <v>0</v>
      </c>
      <c r="L6" s="39">
        <f t="shared" si="3"/>
        <v>0</v>
      </c>
      <c r="M6" s="39">
        <f t="shared" si="4"/>
        <v>0</v>
      </c>
      <c r="N6" s="39">
        <f t="shared" si="5"/>
        <v>0</v>
      </c>
      <c r="O6" s="39">
        <f t="shared" si="6"/>
        <v>0</v>
      </c>
      <c r="P6" s="39">
        <f>IF($A6&lt;=LEN('USH2A e13 (A) - 2ry Str + Mask '!A$2),M6-J6,"")</f>
        <v>0</v>
      </c>
      <c r="Q6" s="39">
        <f>IF($A6&lt;=LEN('USH2A e13 (A) - 2ry Str + Mask '!A$2),N6-K6,"")</f>
        <v>0</v>
      </c>
      <c r="R6" s="39">
        <f>IF($A6&lt;=LEN('USH2A e13 (A) - 2ry Str + Mask '!A$2),O6-L6,"")</f>
        <v>0</v>
      </c>
    </row>
    <row r="7" spans="1:18" ht="20" customHeight="1" x14ac:dyDescent="0.15">
      <c r="A7" s="36">
        <v>6</v>
      </c>
      <c r="B7" s="37" t="str">
        <f>IF($A7&lt;=LEN('USH2A e13 (A) - 2ry Str + Mask '!A$2),MID('USH2A e13 (A) - 2ry Str + Mask '!A$2,$A7,1),"")</f>
        <v>(</v>
      </c>
      <c r="C7" s="38" t="str">
        <f>IF($A7&lt;=LEN('USH2A e13 (A) - 2ry Str + Mask '!B$2),MID('USH2A e13 (A) - 2ry Str + Mask '!B$2,$A7,1),"")</f>
        <v>(</v>
      </c>
      <c r="D7" s="38" t="str">
        <f>IF($A7&lt;=LEN('USH2A e13 (A) - 2ry Str + Mask '!C$2),MID('USH2A e13 (A) - 2ry Str + Mask '!C$2,$A7,1),"")</f>
        <v>.</v>
      </c>
      <c r="E7" s="38" t="str">
        <f t="shared" si="0"/>
        <v>(</v>
      </c>
      <c r="F7" s="38" t="str">
        <f t="shared" si="7"/>
        <v>((..((</v>
      </c>
      <c r="G7" s="39">
        <f>IF($A7&lt;=LEN('USH2A e13 (A) - 2ry Str + Mask '!A$2),SUMIF('USH2A e13 (A) - HSF3.0'!E2:E891,"&lt;="&amp;$A7,'USH2A e13 (A) - HSF3.0'!H2:H891)-SUMIF('USH2A e13 (A) - HSF3.0'!G2:G891,"&lt;="&amp;$A7,'USH2A e13 (A) - HSF3.0'!H2:H891),"")</f>
        <v>0</v>
      </c>
      <c r="H7" s="39">
        <f>IF($A7&lt;=LEN('USH2A e13 (A) - 2ry Str + Mask '!A$2),SUMIF('USH2A e13 (A) - HSF3.0'!E2:E891,"&lt;="&amp;$A7,'USH2A e13 (A) - HSF3.0'!I2:I891)-SUMIF('USH2A e13 (A) - HSF3.0'!G2:G891,"&lt;="&amp;$A7,'USH2A e13 (A) - HSF3.0'!I2:I891),"")</f>
        <v>0</v>
      </c>
      <c r="I7" s="39">
        <f>IF($A7&lt;=LEN('USH2A e13 (A) - 2ry Str + Mask '!A$2),G7+H7,"")</f>
        <v>0</v>
      </c>
      <c r="J7" s="39">
        <f t="shared" si="1"/>
        <v>0</v>
      </c>
      <c r="K7" s="39">
        <f t="shared" si="2"/>
        <v>0</v>
      </c>
      <c r="L7" s="39">
        <f t="shared" si="3"/>
        <v>0</v>
      </c>
      <c r="M7" s="39">
        <f t="shared" si="4"/>
        <v>0</v>
      </c>
      <c r="N7" s="39">
        <f t="shared" si="5"/>
        <v>0</v>
      </c>
      <c r="O7" s="39">
        <f t="shared" si="6"/>
        <v>0</v>
      </c>
      <c r="P7" s="39">
        <f>IF($A7&lt;=LEN('USH2A e13 (A) - 2ry Str + Mask '!A$2),M7-J7,"")</f>
        <v>0</v>
      </c>
      <c r="Q7" s="39">
        <f>IF($A7&lt;=LEN('USH2A e13 (A) - 2ry Str + Mask '!A$2),N7-K7,"")</f>
        <v>0</v>
      </c>
      <c r="R7" s="39">
        <f>IF($A7&lt;=LEN('USH2A e13 (A) - 2ry Str + Mask '!A$2),O7-L7,"")</f>
        <v>0</v>
      </c>
    </row>
    <row r="8" spans="1:18" ht="20" customHeight="1" x14ac:dyDescent="0.15">
      <c r="A8" s="36">
        <v>7</v>
      </c>
      <c r="B8" s="37" t="str">
        <f>IF($A8&lt;=LEN('USH2A e13 (A) - 2ry Str + Mask '!A$2),MID('USH2A e13 (A) - 2ry Str + Mask '!A$2,$A8,1),"")</f>
        <v>(</v>
      </c>
      <c r="C8" s="38" t="str">
        <f>IF($A8&lt;=LEN('USH2A e13 (A) - 2ry Str + Mask '!B$2),MID('USH2A e13 (A) - 2ry Str + Mask '!B$2,$A8,1),"")</f>
        <v>(</v>
      </c>
      <c r="D8" s="38" t="str">
        <f>IF($A8&lt;=LEN('USH2A e13 (A) - 2ry Str + Mask '!C$2),MID('USH2A e13 (A) - 2ry Str + Mask '!C$2,$A8,1),"")</f>
        <v>.</v>
      </c>
      <c r="E8" s="38" t="str">
        <f t="shared" si="0"/>
        <v>(</v>
      </c>
      <c r="F8" s="38" t="str">
        <f t="shared" si="7"/>
        <v>((..(((</v>
      </c>
      <c r="G8" s="39">
        <f>IF($A8&lt;=LEN('USH2A e13 (A) - 2ry Str + Mask '!A$2),SUMIF('USH2A e13 (A) - HSF3.0'!E2:E891,"&lt;="&amp;$A8,'USH2A e13 (A) - HSF3.0'!H2:H891)-SUMIF('USH2A e13 (A) - HSF3.0'!G2:G891,"&lt;="&amp;$A8,'USH2A e13 (A) - HSF3.0'!H2:H891),"")</f>
        <v>0</v>
      </c>
      <c r="H8" s="39">
        <f>IF($A8&lt;=LEN('USH2A e13 (A) - 2ry Str + Mask '!A$2),SUMIF('USH2A e13 (A) - HSF3.0'!E2:E891,"&lt;="&amp;$A8,'USH2A e13 (A) - HSF3.0'!I2:I891)-SUMIF('USH2A e13 (A) - HSF3.0'!G2:G891,"&lt;="&amp;$A8,'USH2A e13 (A) - HSF3.0'!I2:I891),"")</f>
        <v>0</v>
      </c>
      <c r="I8" s="39">
        <f>IF($A8&lt;=LEN('USH2A e13 (A) - 2ry Str + Mask '!A$2),G8+H8,"")</f>
        <v>0</v>
      </c>
      <c r="J8" s="39">
        <f t="shared" si="1"/>
        <v>0</v>
      </c>
      <c r="K8" s="39">
        <f t="shared" si="2"/>
        <v>0</v>
      </c>
      <c r="L8" s="39">
        <f t="shared" si="3"/>
        <v>0</v>
      </c>
      <c r="M8" s="39">
        <f t="shared" si="4"/>
        <v>0</v>
      </c>
      <c r="N8" s="39">
        <f t="shared" si="5"/>
        <v>0</v>
      </c>
      <c r="O8" s="39">
        <f t="shared" si="6"/>
        <v>0</v>
      </c>
      <c r="P8" s="39">
        <f>IF($A8&lt;=LEN('USH2A e13 (A) - 2ry Str + Mask '!A$2),M8-J8,"")</f>
        <v>0</v>
      </c>
      <c r="Q8" s="39">
        <f>IF($A8&lt;=LEN('USH2A e13 (A) - 2ry Str + Mask '!A$2),N8-K8,"")</f>
        <v>0</v>
      </c>
      <c r="R8" s="39">
        <f>IF($A8&lt;=LEN('USH2A e13 (A) - 2ry Str + Mask '!A$2),O8-L8,"")</f>
        <v>0</v>
      </c>
    </row>
    <row r="9" spans="1:18" ht="20" customHeight="1" x14ac:dyDescent="0.15">
      <c r="A9" s="36">
        <v>8</v>
      </c>
      <c r="B9" s="37" t="str">
        <f>IF($A9&lt;=LEN('USH2A e13 (A) - 2ry Str + Mask '!A$2),MID('USH2A e13 (A) - 2ry Str + Mask '!A$2,$A9,1),"")</f>
        <v>(</v>
      </c>
      <c r="C9" s="38" t="str">
        <f>IF($A9&lt;=LEN('USH2A e13 (A) - 2ry Str + Mask '!B$2),MID('USH2A e13 (A) - 2ry Str + Mask '!B$2,$A9,1),"")</f>
        <v>(</v>
      </c>
      <c r="D9" s="38" t="str">
        <f>IF($A9&lt;=LEN('USH2A e13 (A) - 2ry Str + Mask '!C$2),MID('USH2A e13 (A) - 2ry Str + Mask '!C$2,$A9,1),"")</f>
        <v>.</v>
      </c>
      <c r="E9" s="38" t="str">
        <f t="shared" si="0"/>
        <v>(</v>
      </c>
      <c r="F9" s="38" t="str">
        <f t="shared" si="7"/>
        <v>((..((((</v>
      </c>
      <c r="G9" s="39">
        <f>IF($A9&lt;=LEN('USH2A e13 (A) - 2ry Str + Mask '!A$2),SUMIF('USH2A e13 (A) - HSF3.0'!E2:E891,"&lt;="&amp;$A9,'USH2A e13 (A) - HSF3.0'!H2:H891)-SUMIF('USH2A e13 (A) - HSF3.0'!G2:G891,"&lt;="&amp;$A9,'USH2A e13 (A) - HSF3.0'!H2:H891),"")</f>
        <v>0</v>
      </c>
      <c r="H9" s="39">
        <f>IF($A9&lt;=LEN('USH2A e13 (A) - 2ry Str + Mask '!A$2),SUMIF('USH2A e13 (A) - HSF3.0'!E2:E891,"&lt;="&amp;$A9,'USH2A e13 (A) - HSF3.0'!I2:I891)-SUMIF('USH2A e13 (A) - HSF3.0'!G2:G891,"&lt;="&amp;$A9,'USH2A e13 (A) - HSF3.0'!I2:I891),"")</f>
        <v>0</v>
      </c>
      <c r="I9" s="39">
        <f>IF($A9&lt;=LEN('USH2A e13 (A) - 2ry Str + Mask '!A$2),G9+H9,"")</f>
        <v>0</v>
      </c>
      <c r="J9" s="39">
        <f t="shared" si="1"/>
        <v>0</v>
      </c>
      <c r="K9" s="39">
        <f t="shared" si="2"/>
        <v>0</v>
      </c>
      <c r="L9" s="39">
        <f t="shared" si="3"/>
        <v>0</v>
      </c>
      <c r="M9" s="39">
        <f t="shared" si="4"/>
        <v>0</v>
      </c>
      <c r="N9" s="39">
        <f t="shared" si="5"/>
        <v>0</v>
      </c>
      <c r="O9" s="39">
        <f t="shared" si="6"/>
        <v>0</v>
      </c>
      <c r="P9" s="39">
        <f>IF($A9&lt;=LEN('USH2A e13 (A) - 2ry Str + Mask '!A$2),M9-J9,"")</f>
        <v>0</v>
      </c>
      <c r="Q9" s="39">
        <f>IF($A9&lt;=LEN('USH2A e13 (A) - 2ry Str + Mask '!A$2),N9-K9,"")</f>
        <v>0</v>
      </c>
      <c r="R9" s="39">
        <f>IF($A9&lt;=LEN('USH2A e13 (A) - 2ry Str + Mask '!A$2),O9-L9,"")</f>
        <v>0</v>
      </c>
    </row>
    <row r="10" spans="1:18" ht="20" customHeight="1" x14ac:dyDescent="0.15">
      <c r="A10" s="36">
        <v>9</v>
      </c>
      <c r="B10" s="37" t="str">
        <f>IF($A10&lt;=LEN('USH2A e13 (A) - 2ry Str + Mask '!A$2),MID('USH2A e13 (A) - 2ry Str + Mask '!A$2,$A10,1),"")</f>
        <v>(</v>
      </c>
      <c r="C10" s="38" t="str">
        <f>IF($A10&lt;=LEN('USH2A e13 (A) - 2ry Str + Mask '!B$2),MID('USH2A e13 (A) - 2ry Str + Mask '!B$2,$A10,1),"")</f>
        <v>(</v>
      </c>
      <c r="D10" s="38" t="str">
        <f>IF($A10&lt;=LEN('USH2A e13 (A) - 2ry Str + Mask '!C$2),MID('USH2A e13 (A) - 2ry Str + Mask '!C$2,$A10,1),"")</f>
        <v>.</v>
      </c>
      <c r="E10" s="38" t="str">
        <f t="shared" si="0"/>
        <v>(</v>
      </c>
      <c r="F10" s="38" t="str">
        <f t="shared" si="7"/>
        <v>((..(((((</v>
      </c>
      <c r="G10" s="39">
        <f>IF($A10&lt;=LEN('USH2A e13 (A) - 2ry Str + Mask '!A$2),SUMIF('USH2A e13 (A) - HSF3.0'!E2:E891,"&lt;="&amp;$A10,'USH2A e13 (A) - HSF3.0'!H2:H891)-SUMIF('USH2A e13 (A) - HSF3.0'!G2:G891,"&lt;="&amp;$A10,'USH2A e13 (A) - HSF3.0'!H2:H891),"")</f>
        <v>0</v>
      </c>
      <c r="H10" s="39">
        <f>IF($A10&lt;=LEN('USH2A e13 (A) - 2ry Str + Mask '!A$2),SUMIF('USH2A e13 (A) - HSF3.0'!E2:E891,"&lt;="&amp;$A10,'USH2A e13 (A) - HSF3.0'!I2:I891)-SUMIF('USH2A e13 (A) - HSF3.0'!G2:G891,"&lt;="&amp;$A10,'USH2A e13 (A) - HSF3.0'!I2:I891),"")</f>
        <v>0</v>
      </c>
      <c r="I10" s="39">
        <f>IF($A10&lt;=LEN('USH2A e13 (A) - 2ry Str + Mask '!A$2),G10+H10,"")</f>
        <v>0</v>
      </c>
      <c r="J10" s="39">
        <f t="shared" si="1"/>
        <v>0</v>
      </c>
      <c r="K10" s="39">
        <f t="shared" si="2"/>
        <v>0</v>
      </c>
      <c r="L10" s="39">
        <f t="shared" si="3"/>
        <v>0</v>
      </c>
      <c r="M10" s="39">
        <f t="shared" si="4"/>
        <v>0</v>
      </c>
      <c r="N10" s="39">
        <f t="shared" si="5"/>
        <v>0</v>
      </c>
      <c r="O10" s="39">
        <f t="shared" si="6"/>
        <v>0</v>
      </c>
      <c r="P10" s="39">
        <f>IF($A10&lt;=LEN('USH2A e13 (A) - 2ry Str + Mask '!A$2),M10-J10,"")</f>
        <v>0</v>
      </c>
      <c r="Q10" s="39">
        <f>IF($A10&lt;=LEN('USH2A e13 (A) - 2ry Str + Mask '!A$2),N10-K10,"")</f>
        <v>0</v>
      </c>
      <c r="R10" s="39">
        <f>IF($A10&lt;=LEN('USH2A e13 (A) - 2ry Str + Mask '!A$2),O10-L10,"")</f>
        <v>0</v>
      </c>
    </row>
    <row r="11" spans="1:18" ht="20" customHeight="1" x14ac:dyDescent="0.15">
      <c r="A11" s="36">
        <v>10</v>
      </c>
      <c r="B11" s="37" t="str">
        <f>IF($A11&lt;=LEN('USH2A e13 (A) - 2ry Str + Mask '!A$2),MID('USH2A e13 (A) - 2ry Str + Mask '!A$2,$A11,1),"")</f>
        <v>.</v>
      </c>
      <c r="C11" s="38" t="str">
        <f>IF($A11&lt;=LEN('USH2A e13 (A) - 2ry Str + Mask '!B$2),MID('USH2A e13 (A) - 2ry Str + Mask '!B$2,$A11,1),"")</f>
        <v>.</v>
      </c>
      <c r="D11" s="38" t="str">
        <f>IF($A11&lt;=LEN('USH2A e13 (A) - 2ry Str + Mask '!C$2),MID('USH2A e13 (A) - 2ry Str + Mask '!C$2,$A11,1),"")</f>
        <v>.</v>
      </c>
      <c r="E11" s="38" t="str">
        <f t="shared" si="0"/>
        <v>.</v>
      </c>
      <c r="F11" s="38" t="str">
        <f t="shared" si="7"/>
        <v>((..(((((.</v>
      </c>
      <c r="G11" s="39">
        <f>IF($A11&lt;=LEN('USH2A e13 (A) - 2ry Str + Mask '!A$2),SUMIF('USH2A e13 (A) - HSF3.0'!E2:E891,"&lt;="&amp;$A11,'USH2A e13 (A) - HSF3.0'!H2:H891)-SUMIF('USH2A e13 (A) - HSF3.0'!G2:G891,"&lt;="&amp;$A11,'USH2A e13 (A) - HSF3.0'!H2:H891),"")</f>
        <v>0</v>
      </c>
      <c r="H11" s="39">
        <f>IF($A11&lt;=LEN('USH2A e13 (A) - 2ry Str + Mask '!A$2),SUMIF('USH2A e13 (A) - HSF3.0'!E2:E891,"&lt;="&amp;$A11,'USH2A e13 (A) - HSF3.0'!I2:I891)-SUMIF('USH2A e13 (A) - HSF3.0'!G2:G891,"&lt;="&amp;$A11,'USH2A e13 (A) - HSF3.0'!I2:I891),"")</f>
        <v>0</v>
      </c>
      <c r="I11" s="39">
        <f>IF($A11&lt;=LEN('USH2A e13 (A) - 2ry Str + Mask '!A$2),G11+H11,"")</f>
        <v>0</v>
      </c>
      <c r="J11" s="39">
        <f t="shared" si="1"/>
        <v>0</v>
      </c>
      <c r="K11" s="39">
        <f t="shared" si="2"/>
        <v>0</v>
      </c>
      <c r="L11" s="39">
        <f t="shared" si="3"/>
        <v>0</v>
      </c>
      <c r="M11" s="39">
        <f t="shared" si="4"/>
        <v>0</v>
      </c>
      <c r="N11" s="39">
        <f t="shared" si="5"/>
        <v>0</v>
      </c>
      <c r="O11" s="39">
        <f t="shared" si="6"/>
        <v>0</v>
      </c>
      <c r="P11" s="39">
        <f>IF($A11&lt;=LEN('USH2A e13 (A) - 2ry Str + Mask '!A$2),M11-J11,"")</f>
        <v>0</v>
      </c>
      <c r="Q11" s="39">
        <f>IF($A11&lt;=LEN('USH2A e13 (A) - 2ry Str + Mask '!A$2),N11-K11,"")</f>
        <v>0</v>
      </c>
      <c r="R11" s="39">
        <f>IF($A11&lt;=LEN('USH2A e13 (A) - 2ry Str + Mask '!A$2),O11-L11,"")</f>
        <v>0</v>
      </c>
    </row>
    <row r="12" spans="1:18" ht="20" customHeight="1" x14ac:dyDescent="0.15">
      <c r="A12" s="36">
        <v>11</v>
      </c>
      <c r="B12" s="37" t="str">
        <f>IF($A12&lt;=LEN('USH2A e13 (A) - 2ry Str + Mask '!A$2),MID('USH2A e13 (A) - 2ry Str + Mask '!A$2,$A12,1),"")</f>
        <v>.</v>
      </c>
      <c r="C12" s="38" t="str">
        <f>IF($A12&lt;=LEN('USH2A e13 (A) - 2ry Str + Mask '!B$2),MID('USH2A e13 (A) - 2ry Str + Mask '!B$2,$A12,1),"")</f>
        <v>(</v>
      </c>
      <c r="D12" s="38" t="str">
        <f>IF($A12&lt;=LEN('USH2A e13 (A) - 2ry Str + Mask '!C$2),MID('USH2A e13 (A) - 2ry Str + Mask '!C$2,$A12,1),"")</f>
        <v>.</v>
      </c>
      <c r="E12" s="38" t="str">
        <f t="shared" si="0"/>
        <v>(</v>
      </c>
      <c r="F12" s="38" t="str">
        <f t="shared" si="7"/>
        <v>((..(((((.(</v>
      </c>
      <c r="G12" s="39">
        <f>IF($A12&lt;=LEN('USH2A e13 (A) - 2ry Str + Mask '!A$2),SUMIF('USH2A e13 (A) - HSF3.0'!E2:E891,"&lt;="&amp;$A12,'USH2A e13 (A) - HSF3.0'!H2:H891)-SUMIF('USH2A e13 (A) - HSF3.0'!G2:G891,"&lt;="&amp;$A12,'USH2A e13 (A) - HSF3.0'!H2:H891),"")</f>
        <v>0</v>
      </c>
      <c r="H12" s="39">
        <f>IF($A12&lt;=LEN('USH2A e13 (A) - 2ry Str + Mask '!A$2),SUMIF('USH2A e13 (A) - HSF3.0'!E2:E891,"&lt;="&amp;$A12,'USH2A e13 (A) - HSF3.0'!I2:I891)-SUMIF('USH2A e13 (A) - HSF3.0'!G2:G891,"&lt;="&amp;$A12,'USH2A e13 (A) - HSF3.0'!I2:I891),"")</f>
        <v>0</v>
      </c>
      <c r="I12" s="39">
        <f>IF($A12&lt;=LEN('USH2A e13 (A) - 2ry Str + Mask '!A$2),G12+H12,"")</f>
        <v>0</v>
      </c>
      <c r="J12" s="39">
        <f t="shared" si="1"/>
        <v>0</v>
      </c>
      <c r="K12" s="39">
        <f t="shared" si="2"/>
        <v>0</v>
      </c>
      <c r="L12" s="39">
        <f t="shared" si="3"/>
        <v>0</v>
      </c>
      <c r="M12" s="39">
        <f t="shared" si="4"/>
        <v>0</v>
      </c>
      <c r="N12" s="39">
        <f t="shared" si="5"/>
        <v>0</v>
      </c>
      <c r="O12" s="39">
        <f t="shared" si="6"/>
        <v>0</v>
      </c>
      <c r="P12" s="39">
        <f>IF($A12&lt;=LEN('USH2A e13 (A) - 2ry Str + Mask '!A$2),M12-J12,"")</f>
        <v>0</v>
      </c>
      <c r="Q12" s="39">
        <f>IF($A12&lt;=LEN('USH2A e13 (A) - 2ry Str + Mask '!A$2),N12-K12,"")</f>
        <v>0</v>
      </c>
      <c r="R12" s="39">
        <f>IF($A12&lt;=LEN('USH2A e13 (A) - 2ry Str + Mask '!A$2),O12-L12,"")</f>
        <v>0</v>
      </c>
    </row>
    <row r="13" spans="1:18" ht="20" customHeight="1" x14ac:dyDescent="0.15">
      <c r="A13" s="36">
        <v>12</v>
      </c>
      <c r="B13" s="37" t="str">
        <f>IF($A13&lt;=LEN('USH2A e13 (A) - 2ry Str + Mask '!A$2),MID('USH2A e13 (A) - 2ry Str + Mask '!A$2,$A13,1),"")</f>
        <v>.</v>
      </c>
      <c r="C13" s="38" t="str">
        <f>IF($A13&lt;=LEN('USH2A e13 (A) - 2ry Str + Mask '!B$2),MID('USH2A e13 (A) - 2ry Str + Mask '!B$2,$A13,1),"")</f>
        <v>(</v>
      </c>
      <c r="D13" s="38" t="str">
        <f>IF($A13&lt;=LEN('USH2A e13 (A) - 2ry Str + Mask '!C$2),MID('USH2A e13 (A) - 2ry Str + Mask '!C$2,$A13,1),"")</f>
        <v>.</v>
      </c>
      <c r="E13" s="38" t="str">
        <f t="shared" si="0"/>
        <v>(</v>
      </c>
      <c r="F13" s="38" t="str">
        <f t="shared" si="7"/>
        <v>((..(((((.((</v>
      </c>
      <c r="G13" s="39">
        <f>IF($A13&lt;=LEN('USH2A e13 (A) - 2ry Str + Mask '!A$2),SUMIF('USH2A e13 (A) - HSF3.0'!E2:E891,"&lt;="&amp;$A13,'USH2A e13 (A) - HSF3.0'!H2:H891)-SUMIF('USH2A e13 (A) - HSF3.0'!G2:G891,"&lt;="&amp;$A13,'USH2A e13 (A) - HSF3.0'!H2:H891),"")</f>
        <v>0</v>
      </c>
      <c r="H13" s="39">
        <f>IF($A13&lt;=LEN('USH2A e13 (A) - 2ry Str + Mask '!A$2),SUMIF('USH2A e13 (A) - HSF3.0'!E2:E891,"&lt;="&amp;$A13,'USH2A e13 (A) - HSF3.0'!I2:I891)-SUMIF('USH2A e13 (A) - HSF3.0'!G2:G891,"&lt;="&amp;$A13,'USH2A e13 (A) - HSF3.0'!I2:I891),"")</f>
        <v>0</v>
      </c>
      <c r="I13" s="39">
        <f>IF($A13&lt;=LEN('USH2A e13 (A) - 2ry Str + Mask '!A$2),G13+H13,"")</f>
        <v>0</v>
      </c>
      <c r="J13" s="39">
        <f t="shared" si="1"/>
        <v>0</v>
      </c>
      <c r="K13" s="39">
        <f t="shared" si="2"/>
        <v>0</v>
      </c>
      <c r="L13" s="39">
        <f t="shared" si="3"/>
        <v>0</v>
      </c>
      <c r="M13" s="39">
        <f t="shared" si="4"/>
        <v>0</v>
      </c>
      <c r="N13" s="39">
        <f t="shared" si="5"/>
        <v>0</v>
      </c>
      <c r="O13" s="39">
        <f t="shared" si="6"/>
        <v>0</v>
      </c>
      <c r="P13" s="39">
        <f>IF($A13&lt;=LEN('USH2A e13 (A) - 2ry Str + Mask '!A$2),M13-J13,"")</f>
        <v>0</v>
      </c>
      <c r="Q13" s="39">
        <f>IF($A13&lt;=LEN('USH2A e13 (A) - 2ry Str + Mask '!A$2),N13-K13,"")</f>
        <v>0</v>
      </c>
      <c r="R13" s="39">
        <f>IF($A13&lt;=LEN('USH2A e13 (A) - 2ry Str + Mask '!A$2),O13-L13,"")</f>
        <v>0</v>
      </c>
    </row>
    <row r="14" spans="1:18" ht="20" customHeight="1" x14ac:dyDescent="0.15">
      <c r="A14" s="36">
        <v>13</v>
      </c>
      <c r="B14" s="37" t="str">
        <f>IF($A14&lt;=LEN('USH2A e13 (A) - 2ry Str + Mask '!A$2),MID('USH2A e13 (A) - 2ry Str + Mask '!A$2,$A14,1),"")</f>
        <v>.</v>
      </c>
      <c r="C14" s="38" t="str">
        <f>IF($A14&lt;=LEN('USH2A e13 (A) - 2ry Str + Mask '!B$2),MID('USH2A e13 (A) - 2ry Str + Mask '!B$2,$A14,1),"")</f>
        <v>.</v>
      </c>
      <c r="D14" s="38" t="str">
        <f>IF($A14&lt;=LEN('USH2A e13 (A) - 2ry Str + Mask '!C$2),MID('USH2A e13 (A) - 2ry Str + Mask '!C$2,$A14,1),"")</f>
        <v>.</v>
      </c>
      <c r="E14" s="38" t="str">
        <f t="shared" si="0"/>
        <v>.</v>
      </c>
      <c r="F14" s="38" t="str">
        <f t="shared" si="7"/>
        <v>((..(((((.((.</v>
      </c>
      <c r="G14" s="39">
        <f>IF($A14&lt;=LEN('USH2A e13 (A) - 2ry Str + Mask '!A$2),SUMIF('USH2A e13 (A) - HSF3.0'!E2:E891,"&lt;="&amp;$A14,'USH2A e13 (A) - HSF3.0'!H2:H891)-SUMIF('USH2A e13 (A) - HSF3.0'!G2:G891,"&lt;="&amp;$A14,'USH2A e13 (A) - HSF3.0'!H2:H891),"")</f>
        <v>0</v>
      </c>
      <c r="H14" s="39">
        <f>IF($A14&lt;=LEN('USH2A e13 (A) - 2ry Str + Mask '!A$2),SUMIF('USH2A e13 (A) - HSF3.0'!E2:E891,"&lt;="&amp;$A14,'USH2A e13 (A) - HSF3.0'!I2:I891)-SUMIF('USH2A e13 (A) - HSF3.0'!G2:G891,"&lt;="&amp;$A14,'USH2A e13 (A) - HSF3.0'!I2:I891),"")</f>
        <v>0</v>
      </c>
      <c r="I14" s="39">
        <f>IF($A14&lt;=LEN('USH2A e13 (A) - 2ry Str + Mask '!A$2),G14+H14,"")</f>
        <v>0</v>
      </c>
      <c r="J14" s="39">
        <f t="shared" si="1"/>
        <v>0</v>
      </c>
      <c r="K14" s="39">
        <f t="shared" si="2"/>
        <v>0</v>
      </c>
      <c r="L14" s="39">
        <f t="shared" si="3"/>
        <v>0</v>
      </c>
      <c r="M14" s="39">
        <f t="shared" si="4"/>
        <v>0</v>
      </c>
      <c r="N14" s="39">
        <f t="shared" si="5"/>
        <v>0</v>
      </c>
      <c r="O14" s="39">
        <f t="shared" si="6"/>
        <v>0</v>
      </c>
      <c r="P14" s="39">
        <f>IF($A14&lt;=LEN('USH2A e13 (A) - 2ry Str + Mask '!A$2),M14-J14,"")</f>
        <v>0</v>
      </c>
      <c r="Q14" s="39">
        <f>IF($A14&lt;=LEN('USH2A e13 (A) - 2ry Str + Mask '!A$2),N14-K14,"")</f>
        <v>0</v>
      </c>
      <c r="R14" s="39">
        <f>IF($A14&lt;=LEN('USH2A e13 (A) - 2ry Str + Mask '!A$2),O14-L14,"")</f>
        <v>0</v>
      </c>
    </row>
    <row r="15" spans="1:18" ht="20" customHeight="1" x14ac:dyDescent="0.15">
      <c r="A15" s="36">
        <v>14</v>
      </c>
      <c r="B15" s="37" t="str">
        <f>IF($A15&lt;=LEN('USH2A e13 (A) - 2ry Str + Mask '!A$2),MID('USH2A e13 (A) - 2ry Str + Mask '!A$2,$A15,1),"")</f>
        <v>.</v>
      </c>
      <c r="C15" s="38" t="str">
        <f>IF($A15&lt;=LEN('USH2A e13 (A) - 2ry Str + Mask '!B$2),MID('USH2A e13 (A) - 2ry Str + Mask '!B$2,$A15,1),"")</f>
        <v>.</v>
      </c>
      <c r="D15" s="38" t="str">
        <f>IF($A15&lt;=LEN('USH2A e13 (A) - 2ry Str + Mask '!C$2),MID('USH2A e13 (A) - 2ry Str + Mask '!C$2,$A15,1),"")</f>
        <v>.</v>
      </c>
      <c r="E15" s="38" t="str">
        <f t="shared" si="0"/>
        <v>.</v>
      </c>
      <c r="F15" s="38" t="str">
        <f t="shared" si="7"/>
        <v>((..(((((.((..</v>
      </c>
      <c r="G15" s="39">
        <f>IF($A15&lt;=LEN('USH2A e13 (A) - 2ry Str + Mask '!A$2),SUMIF('USH2A e13 (A) - HSF3.0'!E2:E891,"&lt;="&amp;$A15,'USH2A e13 (A) - HSF3.0'!H2:H891)-SUMIF('USH2A e13 (A) - HSF3.0'!G2:G891,"&lt;="&amp;$A15,'USH2A e13 (A) - HSF3.0'!H2:H891),"")</f>
        <v>0</v>
      </c>
      <c r="H15" s="39">
        <f>IF($A15&lt;=LEN('USH2A e13 (A) - 2ry Str + Mask '!A$2),SUMIF('USH2A e13 (A) - HSF3.0'!E2:E891,"&lt;="&amp;$A15,'USH2A e13 (A) - HSF3.0'!I2:I891)-SUMIF('USH2A e13 (A) - HSF3.0'!G2:G891,"&lt;="&amp;$A15,'USH2A e13 (A) - HSF3.0'!I2:I891),"")</f>
        <v>0</v>
      </c>
      <c r="I15" s="39">
        <f>IF($A15&lt;=LEN('USH2A e13 (A) - 2ry Str + Mask '!A$2),G15+H15,"")</f>
        <v>0</v>
      </c>
      <c r="J15" s="39">
        <f t="shared" si="1"/>
        <v>0</v>
      </c>
      <c r="K15" s="39">
        <f t="shared" si="2"/>
        <v>0</v>
      </c>
      <c r="L15" s="39">
        <f t="shared" si="3"/>
        <v>0</v>
      </c>
      <c r="M15" s="39">
        <f t="shared" si="4"/>
        <v>0</v>
      </c>
      <c r="N15" s="39">
        <f t="shared" si="5"/>
        <v>0</v>
      </c>
      <c r="O15" s="39">
        <f t="shared" si="6"/>
        <v>0</v>
      </c>
      <c r="P15" s="39">
        <f>IF($A15&lt;=LEN('USH2A e13 (A) - 2ry Str + Mask '!A$2),M15-J15,"")</f>
        <v>0</v>
      </c>
      <c r="Q15" s="39">
        <f>IF($A15&lt;=LEN('USH2A e13 (A) - 2ry Str + Mask '!A$2),N15-K15,"")</f>
        <v>0</v>
      </c>
      <c r="R15" s="39">
        <f>IF($A15&lt;=LEN('USH2A e13 (A) - 2ry Str + Mask '!A$2),O15-L15,"")</f>
        <v>0</v>
      </c>
    </row>
    <row r="16" spans="1:18" ht="20" customHeight="1" x14ac:dyDescent="0.15">
      <c r="A16" s="36">
        <v>15</v>
      </c>
      <c r="B16" s="37" t="str">
        <f>IF($A16&lt;=LEN('USH2A e13 (A) - 2ry Str + Mask '!A$2),MID('USH2A e13 (A) - 2ry Str + Mask '!A$2,$A16,1),"")</f>
        <v>.</v>
      </c>
      <c r="C16" s="38" t="str">
        <f>IF($A16&lt;=LEN('USH2A e13 (A) - 2ry Str + Mask '!B$2),MID('USH2A e13 (A) - 2ry Str + Mask '!B$2,$A16,1),"")</f>
        <v>.</v>
      </c>
      <c r="D16" s="38" t="str">
        <f>IF($A16&lt;=LEN('USH2A e13 (A) - 2ry Str + Mask '!C$2),MID('USH2A e13 (A) - 2ry Str + Mask '!C$2,$A16,1),"")</f>
        <v>.</v>
      </c>
      <c r="E16" s="38" t="str">
        <f t="shared" si="0"/>
        <v>.</v>
      </c>
      <c r="F16" s="38" t="str">
        <f t="shared" si="7"/>
        <v>((..(((((.((...</v>
      </c>
      <c r="G16" s="39">
        <f>IF($A16&lt;=LEN('USH2A e13 (A) - 2ry Str + Mask '!A$2),SUMIF('USH2A e13 (A) - HSF3.0'!E2:E891,"&lt;="&amp;$A16,'USH2A e13 (A) - HSF3.0'!H2:H891)-SUMIF('USH2A e13 (A) - HSF3.0'!G2:G891,"&lt;="&amp;$A16,'USH2A e13 (A) - HSF3.0'!H2:H891),"")</f>
        <v>0</v>
      </c>
      <c r="H16" s="39">
        <f>IF($A16&lt;=LEN('USH2A e13 (A) - 2ry Str + Mask '!A$2),SUMIF('USH2A e13 (A) - HSF3.0'!E2:E891,"&lt;="&amp;$A16,'USH2A e13 (A) - HSF3.0'!I2:I891)-SUMIF('USH2A e13 (A) - HSF3.0'!G2:G891,"&lt;="&amp;$A16,'USH2A e13 (A) - HSF3.0'!I2:I891),"")</f>
        <v>0</v>
      </c>
      <c r="I16" s="39">
        <f>IF($A16&lt;=LEN('USH2A e13 (A) - 2ry Str + Mask '!A$2),G16+H16,"")</f>
        <v>0</v>
      </c>
      <c r="J16" s="39">
        <f t="shared" si="1"/>
        <v>0</v>
      </c>
      <c r="K16" s="39">
        <f t="shared" si="2"/>
        <v>0</v>
      </c>
      <c r="L16" s="39">
        <f t="shared" si="3"/>
        <v>0</v>
      </c>
      <c r="M16" s="39">
        <f t="shared" si="4"/>
        <v>0</v>
      </c>
      <c r="N16" s="39">
        <f t="shared" si="5"/>
        <v>0</v>
      </c>
      <c r="O16" s="39">
        <f t="shared" si="6"/>
        <v>0</v>
      </c>
      <c r="P16" s="39">
        <f>IF($A16&lt;=LEN('USH2A e13 (A) - 2ry Str + Mask '!A$2),M16-J16,"")</f>
        <v>0</v>
      </c>
      <c r="Q16" s="39">
        <f>IF($A16&lt;=LEN('USH2A e13 (A) - 2ry Str + Mask '!A$2),N16-K16,"")</f>
        <v>0</v>
      </c>
      <c r="R16" s="39">
        <f>IF($A16&lt;=LEN('USH2A e13 (A) - 2ry Str + Mask '!A$2),O16-L16,"")</f>
        <v>0</v>
      </c>
    </row>
    <row r="17" spans="1:18" ht="20" customHeight="1" x14ac:dyDescent="0.15">
      <c r="A17" s="36">
        <v>16</v>
      </c>
      <c r="B17" s="37" t="str">
        <f>IF($A17&lt;=LEN('USH2A e13 (A) - 2ry Str + Mask '!A$2),MID('USH2A e13 (A) - 2ry Str + Mask '!A$2,$A17,1),"")</f>
        <v>.</v>
      </c>
      <c r="C17" s="38" t="str">
        <f>IF($A17&lt;=LEN('USH2A e13 (A) - 2ry Str + Mask '!B$2),MID('USH2A e13 (A) - 2ry Str + Mask '!B$2,$A17,1),"")</f>
        <v>.</v>
      </c>
      <c r="D17" s="38" t="str">
        <f>IF($A17&lt;=LEN('USH2A e13 (A) - 2ry Str + Mask '!C$2),MID('USH2A e13 (A) - 2ry Str + Mask '!C$2,$A17,1),"")</f>
        <v>.</v>
      </c>
      <c r="E17" s="38" t="str">
        <f t="shared" si="0"/>
        <v>.</v>
      </c>
      <c r="F17" s="38" t="str">
        <f t="shared" si="7"/>
        <v>((..(((((.((....</v>
      </c>
      <c r="G17" s="39">
        <f>IF($A17&lt;=LEN('USH2A e13 (A) - 2ry Str + Mask '!A$2),SUMIF('USH2A e13 (A) - HSF3.0'!E2:E891,"&lt;="&amp;$A17,'USH2A e13 (A) - HSF3.0'!H2:H891)-SUMIF('USH2A e13 (A) - HSF3.0'!G2:G891,"&lt;="&amp;$A17,'USH2A e13 (A) - HSF3.0'!H2:H891),"")</f>
        <v>0</v>
      </c>
      <c r="H17" s="39">
        <f>IF($A17&lt;=LEN('USH2A e13 (A) - 2ry Str + Mask '!A$2),SUMIF('USH2A e13 (A) - HSF3.0'!E2:E891,"&lt;="&amp;$A17,'USH2A e13 (A) - HSF3.0'!I2:I891)-SUMIF('USH2A e13 (A) - HSF3.0'!G2:G891,"&lt;="&amp;$A17,'USH2A e13 (A) - HSF3.0'!I2:I891),"")</f>
        <v>0</v>
      </c>
      <c r="I17" s="39">
        <f>IF($A17&lt;=LEN('USH2A e13 (A) - 2ry Str + Mask '!A$2),G17+H17,"")</f>
        <v>0</v>
      </c>
      <c r="J17" s="39">
        <f t="shared" si="1"/>
        <v>0</v>
      </c>
      <c r="K17" s="39">
        <f t="shared" si="2"/>
        <v>0</v>
      </c>
      <c r="L17" s="39">
        <f t="shared" si="3"/>
        <v>0</v>
      </c>
      <c r="M17" s="39">
        <f t="shared" si="4"/>
        <v>0</v>
      </c>
      <c r="N17" s="39">
        <f t="shared" si="5"/>
        <v>0</v>
      </c>
      <c r="O17" s="39">
        <f t="shared" si="6"/>
        <v>0</v>
      </c>
      <c r="P17" s="39">
        <f>IF($A17&lt;=LEN('USH2A e13 (A) - 2ry Str + Mask '!A$2),M17-J17,"")</f>
        <v>0</v>
      </c>
      <c r="Q17" s="39">
        <f>IF($A17&lt;=LEN('USH2A e13 (A) - 2ry Str + Mask '!A$2),N17-K17,"")</f>
        <v>0</v>
      </c>
      <c r="R17" s="39">
        <f>IF($A17&lt;=LEN('USH2A e13 (A) - 2ry Str + Mask '!A$2),O17-L17,"")</f>
        <v>0</v>
      </c>
    </row>
    <row r="18" spans="1:18" ht="20" customHeight="1" x14ac:dyDescent="0.15">
      <c r="A18" s="36">
        <v>17</v>
      </c>
      <c r="B18" s="37" t="str">
        <f>IF($A18&lt;=LEN('USH2A e13 (A) - 2ry Str + Mask '!A$2),MID('USH2A e13 (A) - 2ry Str + Mask '!A$2,$A18,1),"")</f>
        <v>.</v>
      </c>
      <c r="C18" s="38" t="str">
        <f>IF($A18&lt;=LEN('USH2A e13 (A) - 2ry Str + Mask '!B$2),MID('USH2A e13 (A) - 2ry Str + Mask '!B$2,$A18,1),"")</f>
        <v>.</v>
      </c>
      <c r="D18" s="38" t="str">
        <f>IF($A18&lt;=LEN('USH2A e13 (A) - 2ry Str + Mask '!C$2),MID('USH2A e13 (A) - 2ry Str + Mask '!C$2,$A18,1),"")</f>
        <v>.</v>
      </c>
      <c r="E18" s="38" t="str">
        <f t="shared" si="0"/>
        <v>.</v>
      </c>
      <c r="F18" s="38" t="str">
        <f t="shared" si="7"/>
        <v>((..(((((.((.....</v>
      </c>
      <c r="G18" s="39">
        <f>IF($A18&lt;=LEN('USH2A e13 (A) - 2ry Str + Mask '!A$2),SUMIF('USH2A e13 (A) - HSF3.0'!E2:E891,"&lt;="&amp;$A18,'USH2A e13 (A) - HSF3.0'!H2:H891)-SUMIF('USH2A e13 (A) - HSF3.0'!G2:G891,"&lt;="&amp;$A18,'USH2A e13 (A) - HSF3.0'!H2:H891),"")</f>
        <v>0</v>
      </c>
      <c r="H18" s="39">
        <f>IF($A18&lt;=LEN('USH2A e13 (A) - 2ry Str + Mask '!A$2),SUMIF('USH2A e13 (A) - HSF3.0'!E2:E891,"&lt;="&amp;$A18,'USH2A e13 (A) - HSF3.0'!I2:I891)-SUMIF('USH2A e13 (A) - HSF3.0'!G2:G891,"&lt;="&amp;$A18,'USH2A e13 (A) - HSF3.0'!I2:I891),"")</f>
        <v>0</v>
      </c>
      <c r="I18" s="39">
        <f>IF($A18&lt;=LEN('USH2A e13 (A) - 2ry Str + Mask '!A$2),G18+H18,"")</f>
        <v>0</v>
      </c>
      <c r="J18" s="39">
        <f t="shared" si="1"/>
        <v>0</v>
      </c>
      <c r="K18" s="39">
        <f t="shared" si="2"/>
        <v>0</v>
      </c>
      <c r="L18" s="39">
        <f t="shared" si="3"/>
        <v>0</v>
      </c>
      <c r="M18" s="39">
        <f t="shared" si="4"/>
        <v>0</v>
      </c>
      <c r="N18" s="39">
        <f t="shared" si="5"/>
        <v>0</v>
      </c>
      <c r="O18" s="39">
        <f t="shared" si="6"/>
        <v>0</v>
      </c>
      <c r="P18" s="39">
        <f>IF($A18&lt;=LEN('USH2A e13 (A) - 2ry Str + Mask '!A$2),M18-J18,"")</f>
        <v>0</v>
      </c>
      <c r="Q18" s="39">
        <f>IF($A18&lt;=LEN('USH2A e13 (A) - 2ry Str + Mask '!A$2),N18-K18,"")</f>
        <v>0</v>
      </c>
      <c r="R18" s="39">
        <f>IF($A18&lt;=LEN('USH2A e13 (A) - 2ry Str + Mask '!A$2),O18-L18,"")</f>
        <v>0</v>
      </c>
    </row>
    <row r="19" spans="1:18" ht="20" customHeight="1" x14ac:dyDescent="0.15">
      <c r="A19" s="36">
        <v>18</v>
      </c>
      <c r="B19" s="37" t="str">
        <f>IF($A19&lt;=LEN('USH2A e13 (A) - 2ry Str + Mask '!A$2),MID('USH2A e13 (A) - 2ry Str + Mask '!A$2,$A19,1),"")</f>
        <v>.</v>
      </c>
      <c r="C19" s="38" t="str">
        <f>IF($A19&lt;=LEN('USH2A e13 (A) - 2ry Str + Mask '!B$2),MID('USH2A e13 (A) - 2ry Str + Mask '!B$2,$A19,1),"")</f>
        <v>.</v>
      </c>
      <c r="D19" s="38" t="str">
        <f>IF($A19&lt;=LEN('USH2A e13 (A) - 2ry Str + Mask '!C$2),MID('USH2A e13 (A) - 2ry Str + Mask '!C$2,$A19,1),"")</f>
        <v>.</v>
      </c>
      <c r="E19" s="38" t="str">
        <f t="shared" si="0"/>
        <v>.</v>
      </c>
      <c r="F19" s="38" t="str">
        <f t="shared" si="7"/>
        <v>((..(((((.((......</v>
      </c>
      <c r="G19" s="39">
        <f>IF($A19&lt;=LEN('USH2A e13 (A) - 2ry Str + Mask '!A$2),SUMIF('USH2A e13 (A) - HSF3.0'!E2:E891,"&lt;="&amp;$A19,'USH2A e13 (A) - HSF3.0'!H2:H891)-SUMIF('USH2A e13 (A) - HSF3.0'!G2:G891,"&lt;="&amp;$A19,'USH2A e13 (A) - HSF3.0'!H2:H891),"")</f>
        <v>0</v>
      </c>
      <c r="H19" s="39">
        <f>IF($A19&lt;=LEN('USH2A e13 (A) - 2ry Str + Mask '!A$2),SUMIF('USH2A e13 (A) - HSF3.0'!E2:E891,"&lt;="&amp;$A19,'USH2A e13 (A) - HSF3.0'!I2:I891)-SUMIF('USH2A e13 (A) - HSF3.0'!G2:G891,"&lt;="&amp;$A19,'USH2A e13 (A) - HSF3.0'!I2:I891),"")</f>
        <v>0</v>
      </c>
      <c r="I19" s="39">
        <f>IF($A19&lt;=LEN('USH2A e13 (A) - 2ry Str + Mask '!A$2),G19+H19,"")</f>
        <v>0</v>
      </c>
      <c r="J19" s="39">
        <f t="shared" si="1"/>
        <v>0</v>
      </c>
      <c r="K19" s="39">
        <f t="shared" si="2"/>
        <v>0</v>
      </c>
      <c r="L19" s="39">
        <f t="shared" si="3"/>
        <v>0</v>
      </c>
      <c r="M19" s="39">
        <f t="shared" si="4"/>
        <v>0</v>
      </c>
      <c r="N19" s="39">
        <f t="shared" si="5"/>
        <v>0</v>
      </c>
      <c r="O19" s="39">
        <f t="shared" si="6"/>
        <v>0</v>
      </c>
      <c r="P19" s="39">
        <f>IF($A19&lt;=LEN('USH2A e13 (A) - 2ry Str + Mask '!A$2),M19-J19,"")</f>
        <v>0</v>
      </c>
      <c r="Q19" s="39">
        <f>IF($A19&lt;=LEN('USH2A e13 (A) - 2ry Str + Mask '!A$2),N19-K19,"")</f>
        <v>0</v>
      </c>
      <c r="R19" s="39">
        <f>IF($A19&lt;=LEN('USH2A e13 (A) - 2ry Str + Mask '!A$2),O19-L19,"")</f>
        <v>0</v>
      </c>
    </row>
    <row r="20" spans="1:18" ht="20" customHeight="1" x14ac:dyDescent="0.15">
      <c r="A20" s="36">
        <v>19</v>
      </c>
      <c r="B20" s="37" t="str">
        <f>IF($A20&lt;=LEN('USH2A e13 (A) - 2ry Str + Mask '!A$2),MID('USH2A e13 (A) - 2ry Str + Mask '!A$2,$A20,1),"")</f>
        <v>.</v>
      </c>
      <c r="C20" s="38" t="str">
        <f>IF($A20&lt;=LEN('USH2A e13 (A) - 2ry Str + Mask '!B$2),MID('USH2A e13 (A) - 2ry Str + Mask '!B$2,$A20,1),"")</f>
        <v>.</v>
      </c>
      <c r="D20" s="38" t="str">
        <f>IF($A20&lt;=LEN('USH2A e13 (A) - 2ry Str + Mask '!C$2),MID('USH2A e13 (A) - 2ry Str + Mask '!C$2,$A20,1),"")</f>
        <v>.</v>
      </c>
      <c r="E20" s="38" t="str">
        <f t="shared" si="0"/>
        <v>.</v>
      </c>
      <c r="F20" s="38" t="str">
        <f t="shared" si="7"/>
        <v>((..(((((.((.......</v>
      </c>
      <c r="G20" s="39">
        <f>IF($A20&lt;=LEN('USH2A e13 (A) - 2ry Str + Mask '!A$2),SUMIF('USH2A e13 (A) - HSF3.0'!E2:E891,"&lt;="&amp;$A20,'USH2A e13 (A) - HSF3.0'!H2:H891)-SUMIF('USH2A e13 (A) - HSF3.0'!G2:G891,"&lt;="&amp;$A20,'USH2A e13 (A) - HSF3.0'!H2:H891),"")</f>
        <v>0</v>
      </c>
      <c r="H20" s="39">
        <f>IF($A20&lt;=LEN('USH2A e13 (A) - 2ry Str + Mask '!A$2),SUMIF('USH2A e13 (A) - HSF3.0'!E2:E891,"&lt;="&amp;$A20,'USH2A e13 (A) - HSF3.0'!I2:I891)-SUMIF('USH2A e13 (A) - HSF3.0'!G2:G891,"&lt;="&amp;$A20,'USH2A e13 (A) - HSF3.0'!I2:I891),"")</f>
        <v>0</v>
      </c>
      <c r="I20" s="39">
        <f>IF($A20&lt;=LEN('USH2A e13 (A) - 2ry Str + Mask '!A$2),G20+H20,"")</f>
        <v>0</v>
      </c>
      <c r="J20" s="39">
        <f t="shared" si="1"/>
        <v>0</v>
      </c>
      <c r="K20" s="39">
        <f t="shared" si="2"/>
        <v>0</v>
      </c>
      <c r="L20" s="39">
        <f t="shared" si="3"/>
        <v>0</v>
      </c>
      <c r="M20" s="39">
        <f t="shared" si="4"/>
        <v>0</v>
      </c>
      <c r="N20" s="39">
        <f t="shared" si="5"/>
        <v>0</v>
      </c>
      <c r="O20" s="39">
        <f t="shared" si="6"/>
        <v>0</v>
      </c>
      <c r="P20" s="39">
        <f>IF($A20&lt;=LEN('USH2A e13 (A) - 2ry Str + Mask '!A$2),M20-J20,"")</f>
        <v>0</v>
      </c>
      <c r="Q20" s="39">
        <f>IF($A20&lt;=LEN('USH2A e13 (A) - 2ry Str + Mask '!A$2),N20-K20,"")</f>
        <v>0</v>
      </c>
      <c r="R20" s="39">
        <f>IF($A20&lt;=LEN('USH2A e13 (A) - 2ry Str + Mask '!A$2),O20-L20,"")</f>
        <v>0</v>
      </c>
    </row>
    <row r="21" spans="1:18" ht="20" customHeight="1" x14ac:dyDescent="0.15">
      <c r="A21" s="36">
        <v>20</v>
      </c>
      <c r="B21" s="37" t="str">
        <f>IF($A21&lt;=LEN('USH2A e13 (A) - 2ry Str + Mask '!A$2),MID('USH2A e13 (A) - 2ry Str + Mask '!A$2,$A21,1),"")</f>
        <v>.</v>
      </c>
      <c r="C21" s="38" t="str">
        <f>IF($A21&lt;=LEN('USH2A e13 (A) - 2ry Str + Mask '!B$2),MID('USH2A e13 (A) - 2ry Str + Mask '!B$2,$A21,1),"")</f>
        <v>.</v>
      </c>
      <c r="D21" s="38" t="str">
        <f>IF($A21&lt;=LEN('USH2A e13 (A) - 2ry Str + Mask '!C$2),MID('USH2A e13 (A) - 2ry Str + Mask '!C$2,$A21,1),"")</f>
        <v>.</v>
      </c>
      <c r="E21" s="38" t="str">
        <f t="shared" si="0"/>
        <v>.</v>
      </c>
      <c r="F21" s="38" t="str">
        <f t="shared" si="7"/>
        <v>((..(((((.((........</v>
      </c>
      <c r="G21" s="39">
        <f>IF($A21&lt;=LEN('USH2A e13 (A) - 2ry Str + Mask '!A$2),SUMIF('USH2A e13 (A) - HSF3.0'!E2:E891,"&lt;="&amp;$A21,'USH2A e13 (A) - HSF3.0'!H2:H891)-SUMIF('USH2A e13 (A) - HSF3.0'!G2:G891,"&lt;="&amp;$A21,'USH2A e13 (A) - HSF3.0'!H2:H891),"")</f>
        <v>0</v>
      </c>
      <c r="H21" s="39">
        <f>IF($A21&lt;=LEN('USH2A e13 (A) - 2ry Str + Mask '!A$2),SUMIF('USH2A e13 (A) - HSF3.0'!E2:E891,"&lt;="&amp;$A21,'USH2A e13 (A) - HSF3.0'!I2:I891)-SUMIF('USH2A e13 (A) - HSF3.0'!G2:G891,"&lt;="&amp;$A21,'USH2A e13 (A) - HSF3.0'!I2:I891),"")</f>
        <v>0</v>
      </c>
      <c r="I21" s="39">
        <f>IF($A21&lt;=LEN('USH2A e13 (A) - 2ry Str + Mask '!A$2),G21+H21,"")</f>
        <v>0</v>
      </c>
      <c r="J21" s="39">
        <f t="shared" si="1"/>
        <v>0</v>
      </c>
      <c r="K21" s="39">
        <f t="shared" si="2"/>
        <v>0</v>
      </c>
      <c r="L21" s="39">
        <f t="shared" si="3"/>
        <v>0</v>
      </c>
      <c r="M21" s="39">
        <f t="shared" si="4"/>
        <v>0</v>
      </c>
      <c r="N21" s="39">
        <f t="shared" si="5"/>
        <v>0</v>
      </c>
      <c r="O21" s="39">
        <f t="shared" si="6"/>
        <v>0</v>
      </c>
      <c r="P21" s="39">
        <f>IF($A21&lt;=LEN('USH2A e13 (A) - 2ry Str + Mask '!A$2),M21-J21,"")</f>
        <v>0</v>
      </c>
      <c r="Q21" s="39">
        <f>IF($A21&lt;=LEN('USH2A e13 (A) - 2ry Str + Mask '!A$2),N21-K21,"")</f>
        <v>0</v>
      </c>
      <c r="R21" s="39">
        <f>IF($A21&lt;=LEN('USH2A e13 (A) - 2ry Str + Mask '!A$2),O21-L21,"")</f>
        <v>0</v>
      </c>
    </row>
    <row r="22" spans="1:18" ht="20" customHeight="1" x14ac:dyDescent="0.15">
      <c r="A22" s="36">
        <v>21</v>
      </c>
      <c r="B22" s="37" t="str">
        <f>IF($A22&lt;=LEN('USH2A e13 (A) - 2ry Str + Mask '!A$2),MID('USH2A e13 (A) - 2ry Str + Mask '!A$2,$A22,1),"")</f>
        <v>.</v>
      </c>
      <c r="C22" s="38" t="str">
        <f>IF($A22&lt;=LEN('USH2A e13 (A) - 2ry Str + Mask '!B$2),MID('USH2A e13 (A) - 2ry Str + Mask '!B$2,$A22,1),"")</f>
        <v>.</v>
      </c>
      <c r="D22" s="38" t="str">
        <f>IF($A22&lt;=LEN('USH2A e13 (A) - 2ry Str + Mask '!C$2),MID('USH2A e13 (A) - 2ry Str + Mask '!C$2,$A22,1),"")</f>
        <v>.</v>
      </c>
      <c r="E22" s="38" t="str">
        <f t="shared" si="0"/>
        <v>.</v>
      </c>
      <c r="F22" s="38" t="str">
        <f t="shared" si="7"/>
        <v>((..(((((.((.........</v>
      </c>
      <c r="G22" s="39">
        <f>IF($A22&lt;=LEN('USH2A e13 (A) - 2ry Str + Mask '!A$2),SUMIF('USH2A e13 (A) - HSF3.0'!E2:E891,"&lt;="&amp;$A22,'USH2A e13 (A) - HSF3.0'!H2:H891)-SUMIF('USH2A e13 (A) - HSF3.0'!G2:G891,"&lt;="&amp;$A22,'USH2A e13 (A) - HSF3.0'!H2:H891),"")</f>
        <v>0</v>
      </c>
      <c r="H22" s="39">
        <f>IF($A22&lt;=LEN('USH2A e13 (A) - 2ry Str + Mask '!A$2),SUMIF('USH2A e13 (A) - HSF3.0'!E2:E891,"&lt;="&amp;$A22,'USH2A e13 (A) - HSF3.0'!I2:I891)-SUMIF('USH2A e13 (A) - HSF3.0'!G2:G891,"&lt;="&amp;$A22,'USH2A e13 (A) - HSF3.0'!I2:I891),"")</f>
        <v>0</v>
      </c>
      <c r="I22" s="39">
        <f>IF($A22&lt;=LEN('USH2A e13 (A) - 2ry Str + Mask '!A$2),G22+H22,"")</f>
        <v>0</v>
      </c>
      <c r="J22" s="39">
        <f t="shared" si="1"/>
        <v>0</v>
      </c>
      <c r="K22" s="39">
        <f t="shared" si="2"/>
        <v>0</v>
      </c>
      <c r="L22" s="39">
        <f t="shared" si="3"/>
        <v>0</v>
      </c>
      <c r="M22" s="39">
        <f t="shared" si="4"/>
        <v>0</v>
      </c>
      <c r="N22" s="39">
        <f t="shared" si="5"/>
        <v>0</v>
      </c>
      <c r="O22" s="39">
        <f t="shared" si="6"/>
        <v>0</v>
      </c>
      <c r="P22" s="39">
        <f>IF($A22&lt;=LEN('USH2A e13 (A) - 2ry Str + Mask '!A$2),M22-J22,"")</f>
        <v>0</v>
      </c>
      <c r="Q22" s="39">
        <f>IF($A22&lt;=LEN('USH2A e13 (A) - 2ry Str + Mask '!A$2),N22-K22,"")</f>
        <v>0</v>
      </c>
      <c r="R22" s="39">
        <f>IF($A22&lt;=LEN('USH2A e13 (A) - 2ry Str + Mask '!A$2),O22-L22,"")</f>
        <v>0</v>
      </c>
    </row>
    <row r="23" spans="1:18" ht="20" customHeight="1" x14ac:dyDescent="0.15">
      <c r="A23" s="36">
        <v>22</v>
      </c>
      <c r="B23" s="37" t="str">
        <f>IF($A23&lt;=LEN('USH2A e13 (A) - 2ry Str + Mask '!A$2),MID('USH2A e13 (A) - 2ry Str + Mask '!A$2,$A23,1),"")</f>
        <v>.</v>
      </c>
      <c r="C23" s="38" t="str">
        <f>IF($A23&lt;=LEN('USH2A e13 (A) - 2ry Str + Mask '!B$2),MID('USH2A e13 (A) - 2ry Str + Mask '!B$2,$A23,1),"")</f>
        <v>.</v>
      </c>
      <c r="D23" s="38" t="str">
        <f>IF($A23&lt;=LEN('USH2A e13 (A) - 2ry Str + Mask '!C$2),MID('USH2A e13 (A) - 2ry Str + Mask '!C$2,$A23,1),"")</f>
        <v>.</v>
      </c>
      <c r="E23" s="38" t="str">
        <f t="shared" si="0"/>
        <v>.</v>
      </c>
      <c r="F23" s="38" t="str">
        <f t="shared" si="7"/>
        <v>((..(((((.((..........</v>
      </c>
      <c r="G23" s="39">
        <f>IF($A23&lt;=LEN('USH2A e13 (A) - 2ry Str + Mask '!A$2),SUMIF('USH2A e13 (A) - HSF3.0'!E2:E891,"&lt;="&amp;$A23,'USH2A e13 (A) - HSF3.0'!H2:H891)-SUMIF('USH2A e13 (A) - HSF3.0'!G2:G891,"&lt;="&amp;$A23,'USH2A e13 (A) - HSF3.0'!H2:H891),"")</f>
        <v>0</v>
      </c>
      <c r="H23" s="39">
        <f>IF($A23&lt;=LEN('USH2A e13 (A) - 2ry Str + Mask '!A$2),SUMIF('USH2A e13 (A) - HSF3.0'!E2:E891,"&lt;="&amp;$A23,'USH2A e13 (A) - HSF3.0'!I2:I891)-SUMIF('USH2A e13 (A) - HSF3.0'!G2:G891,"&lt;="&amp;$A23,'USH2A e13 (A) - HSF3.0'!I2:I891),"")</f>
        <v>0</v>
      </c>
      <c r="I23" s="39">
        <f>IF($A23&lt;=LEN('USH2A e13 (A) - 2ry Str + Mask '!A$2),G23+H23,"")</f>
        <v>0</v>
      </c>
      <c r="J23" s="39">
        <f t="shared" si="1"/>
        <v>0</v>
      </c>
      <c r="K23" s="39">
        <f t="shared" si="2"/>
        <v>0</v>
      </c>
      <c r="L23" s="39">
        <f t="shared" si="3"/>
        <v>0</v>
      </c>
      <c r="M23" s="39">
        <f t="shared" si="4"/>
        <v>0</v>
      </c>
      <c r="N23" s="39">
        <f t="shared" si="5"/>
        <v>0</v>
      </c>
      <c r="O23" s="39">
        <f t="shared" si="6"/>
        <v>0</v>
      </c>
      <c r="P23" s="39">
        <f>IF($A23&lt;=LEN('USH2A e13 (A) - 2ry Str + Mask '!A$2),M23-J23,"")</f>
        <v>0</v>
      </c>
      <c r="Q23" s="39">
        <f>IF($A23&lt;=LEN('USH2A e13 (A) - 2ry Str + Mask '!A$2),N23-K23,"")</f>
        <v>0</v>
      </c>
      <c r="R23" s="39">
        <f>IF($A23&lt;=LEN('USH2A e13 (A) - 2ry Str + Mask '!A$2),O23-L23,"")</f>
        <v>0</v>
      </c>
    </row>
    <row r="24" spans="1:18" ht="20" customHeight="1" x14ac:dyDescent="0.15">
      <c r="A24" s="36">
        <v>23</v>
      </c>
      <c r="B24" s="37" t="str">
        <f>IF($A24&lt;=LEN('USH2A e13 (A) - 2ry Str + Mask '!A$2),MID('USH2A e13 (A) - 2ry Str + Mask '!A$2,$A24,1),"")</f>
        <v>.</v>
      </c>
      <c r="C24" s="38" t="str">
        <f>IF($A24&lt;=LEN('USH2A e13 (A) - 2ry Str + Mask '!B$2),MID('USH2A e13 (A) - 2ry Str + Mask '!B$2,$A24,1),"")</f>
        <v>.</v>
      </c>
      <c r="D24" s="38" t="str">
        <f>IF($A24&lt;=LEN('USH2A e13 (A) - 2ry Str + Mask '!C$2),MID('USH2A e13 (A) - 2ry Str + Mask '!C$2,$A24,1),"")</f>
        <v>.</v>
      </c>
      <c r="E24" s="38" t="str">
        <f t="shared" si="0"/>
        <v>.</v>
      </c>
      <c r="F24" s="38" t="str">
        <f t="shared" si="7"/>
        <v>((..(((((.((...........</v>
      </c>
      <c r="G24" s="39">
        <f>IF($A24&lt;=LEN('USH2A e13 (A) - 2ry Str + Mask '!A$2),SUMIF('USH2A e13 (A) - HSF3.0'!E2:E891,"&lt;="&amp;$A24,'USH2A e13 (A) - HSF3.0'!H2:H891)-SUMIF('USH2A e13 (A) - HSF3.0'!G2:G891,"&lt;="&amp;$A24,'USH2A e13 (A) - HSF3.0'!H2:H891),"")</f>
        <v>0</v>
      </c>
      <c r="H24" s="39">
        <f>IF($A24&lt;=LEN('USH2A e13 (A) - 2ry Str + Mask '!A$2),SUMIF('USH2A e13 (A) - HSF3.0'!E2:E891,"&lt;="&amp;$A24,'USH2A e13 (A) - HSF3.0'!I2:I891)-SUMIF('USH2A e13 (A) - HSF3.0'!G2:G891,"&lt;="&amp;$A24,'USH2A e13 (A) - HSF3.0'!I2:I891),"")</f>
        <v>0</v>
      </c>
      <c r="I24" s="39">
        <f>IF($A24&lt;=LEN('USH2A e13 (A) - 2ry Str + Mask '!A$2),G24+H24,"")</f>
        <v>0</v>
      </c>
      <c r="J24" s="39">
        <f t="shared" si="1"/>
        <v>0</v>
      </c>
      <c r="K24" s="39">
        <f t="shared" si="2"/>
        <v>0</v>
      </c>
      <c r="L24" s="39">
        <f t="shared" si="3"/>
        <v>0</v>
      </c>
      <c r="M24" s="39">
        <f t="shared" si="4"/>
        <v>0</v>
      </c>
      <c r="N24" s="39">
        <f t="shared" si="5"/>
        <v>0</v>
      </c>
      <c r="O24" s="39">
        <f t="shared" si="6"/>
        <v>0</v>
      </c>
      <c r="P24" s="39">
        <f>IF($A24&lt;=LEN('USH2A e13 (A) - 2ry Str + Mask '!A$2),M24-J24,"")</f>
        <v>0</v>
      </c>
      <c r="Q24" s="39">
        <f>IF($A24&lt;=LEN('USH2A e13 (A) - 2ry Str + Mask '!A$2),N24-K24,"")</f>
        <v>0</v>
      </c>
      <c r="R24" s="39">
        <f>IF($A24&lt;=LEN('USH2A e13 (A) - 2ry Str + Mask '!A$2),O24-L24,"")</f>
        <v>0</v>
      </c>
    </row>
    <row r="25" spans="1:18" ht="20" customHeight="1" x14ac:dyDescent="0.15">
      <c r="A25" s="36">
        <v>24</v>
      </c>
      <c r="B25" s="37" t="str">
        <f>IF($A25&lt;=LEN('USH2A e13 (A) - 2ry Str + Mask '!A$2),MID('USH2A e13 (A) - 2ry Str + Mask '!A$2,$A25,1),"")</f>
        <v>.</v>
      </c>
      <c r="C25" s="38" t="str">
        <f>IF($A25&lt;=LEN('USH2A e13 (A) - 2ry Str + Mask '!B$2),MID('USH2A e13 (A) - 2ry Str + Mask '!B$2,$A25,1),"")</f>
        <v>.</v>
      </c>
      <c r="D25" s="38" t="str">
        <f>IF($A25&lt;=LEN('USH2A e13 (A) - 2ry Str + Mask '!C$2),MID('USH2A e13 (A) - 2ry Str + Mask '!C$2,$A25,1),"")</f>
        <v>.</v>
      </c>
      <c r="E25" s="38" t="str">
        <f t="shared" si="0"/>
        <v>.</v>
      </c>
      <c r="F25" s="38" t="str">
        <f t="shared" si="7"/>
        <v>((..(((((.((............</v>
      </c>
      <c r="G25" s="39">
        <f>IF($A25&lt;=LEN('USH2A e13 (A) - 2ry Str + Mask '!A$2),SUMIF('USH2A e13 (A) - HSF3.0'!E2:E891,"&lt;="&amp;$A25,'USH2A e13 (A) - HSF3.0'!H2:H891)-SUMIF('USH2A e13 (A) - HSF3.0'!G2:G891,"&lt;="&amp;$A25,'USH2A e13 (A) - HSF3.0'!H2:H891),"")</f>
        <v>0</v>
      </c>
      <c r="H25" s="39">
        <f>IF($A25&lt;=LEN('USH2A e13 (A) - 2ry Str + Mask '!A$2),SUMIF('USH2A e13 (A) - HSF3.0'!E2:E891,"&lt;="&amp;$A25,'USH2A e13 (A) - HSF3.0'!I2:I891)-SUMIF('USH2A e13 (A) - HSF3.0'!G2:G891,"&lt;="&amp;$A25,'USH2A e13 (A) - HSF3.0'!I2:I891),"")</f>
        <v>0</v>
      </c>
      <c r="I25" s="39">
        <f>IF($A25&lt;=LEN('USH2A e13 (A) - 2ry Str + Mask '!A$2),G25+H25,"")</f>
        <v>0</v>
      </c>
      <c r="J25" s="39">
        <f t="shared" si="1"/>
        <v>0</v>
      </c>
      <c r="K25" s="39">
        <f t="shared" si="2"/>
        <v>0</v>
      </c>
      <c r="L25" s="39">
        <f t="shared" si="3"/>
        <v>0</v>
      </c>
      <c r="M25" s="39">
        <f t="shared" si="4"/>
        <v>0</v>
      </c>
      <c r="N25" s="39">
        <f t="shared" si="5"/>
        <v>0</v>
      </c>
      <c r="O25" s="39">
        <f t="shared" si="6"/>
        <v>0</v>
      </c>
      <c r="P25" s="39">
        <f>IF($A25&lt;=LEN('USH2A e13 (A) - 2ry Str + Mask '!A$2),M25-J25,"")</f>
        <v>0</v>
      </c>
      <c r="Q25" s="39">
        <f>IF($A25&lt;=LEN('USH2A e13 (A) - 2ry Str + Mask '!A$2),N25-K25,"")</f>
        <v>0</v>
      </c>
      <c r="R25" s="39">
        <f>IF($A25&lt;=LEN('USH2A e13 (A) - 2ry Str + Mask '!A$2),O25-L25,"")</f>
        <v>0</v>
      </c>
    </row>
    <row r="26" spans="1:18" ht="20" customHeight="1" x14ac:dyDescent="0.15">
      <c r="A26" s="36">
        <v>25</v>
      </c>
      <c r="B26" s="37" t="str">
        <f>IF($A26&lt;=LEN('USH2A e13 (A) - 2ry Str + Mask '!A$2),MID('USH2A e13 (A) - 2ry Str + Mask '!A$2,$A26,1),"")</f>
        <v>.</v>
      </c>
      <c r="C26" s="38" t="str">
        <f>IF($A26&lt;=LEN('USH2A e13 (A) - 2ry Str + Mask '!B$2),MID('USH2A e13 (A) - 2ry Str + Mask '!B$2,$A26,1),"")</f>
        <v>.</v>
      </c>
      <c r="D26" s="38" t="str">
        <f>IF($A26&lt;=LEN('USH2A e13 (A) - 2ry Str + Mask '!C$2),MID('USH2A e13 (A) - 2ry Str + Mask '!C$2,$A26,1),"")</f>
        <v>.</v>
      </c>
      <c r="E26" s="38" t="str">
        <f t="shared" si="0"/>
        <v>.</v>
      </c>
      <c r="F26" s="38" t="str">
        <f t="shared" si="7"/>
        <v>((..(((((.((.............</v>
      </c>
      <c r="G26" s="39">
        <f>IF($A26&lt;=LEN('USH2A e13 (A) - 2ry Str + Mask '!A$2),SUMIF('USH2A e13 (A) - HSF3.0'!E2:E891,"&lt;="&amp;$A26,'USH2A e13 (A) - HSF3.0'!H2:H891)-SUMIF('USH2A e13 (A) - HSF3.0'!G2:G891,"&lt;="&amp;$A26,'USH2A e13 (A) - HSF3.0'!H2:H891),"")</f>
        <v>0</v>
      </c>
      <c r="H26" s="39">
        <f>IF($A26&lt;=LEN('USH2A e13 (A) - 2ry Str + Mask '!A$2),SUMIF('USH2A e13 (A) - HSF3.0'!E2:E891,"&lt;="&amp;$A26,'USH2A e13 (A) - HSF3.0'!I2:I891)-SUMIF('USH2A e13 (A) - HSF3.0'!G2:G891,"&lt;="&amp;$A26,'USH2A e13 (A) - HSF3.0'!I2:I891),"")</f>
        <v>0</v>
      </c>
      <c r="I26" s="39">
        <f>IF($A26&lt;=LEN('USH2A e13 (A) - 2ry Str + Mask '!A$2),G26+H26,"")</f>
        <v>0</v>
      </c>
      <c r="J26" s="39">
        <f t="shared" si="1"/>
        <v>0</v>
      </c>
      <c r="K26" s="39">
        <f t="shared" si="2"/>
        <v>0</v>
      </c>
      <c r="L26" s="39">
        <f t="shared" si="3"/>
        <v>0</v>
      </c>
      <c r="M26" s="39">
        <f t="shared" si="4"/>
        <v>0</v>
      </c>
      <c r="N26" s="39">
        <f t="shared" si="5"/>
        <v>0</v>
      </c>
      <c r="O26" s="39">
        <f t="shared" si="6"/>
        <v>0</v>
      </c>
      <c r="P26" s="39">
        <f>IF($A26&lt;=LEN('USH2A e13 (A) - 2ry Str + Mask '!A$2),M26-J26,"")</f>
        <v>0</v>
      </c>
      <c r="Q26" s="39">
        <f>IF($A26&lt;=LEN('USH2A e13 (A) - 2ry Str + Mask '!A$2),N26-K26,"")</f>
        <v>0</v>
      </c>
      <c r="R26" s="39">
        <f>IF($A26&lt;=LEN('USH2A e13 (A) - 2ry Str + Mask '!A$2),O26-L26,"")</f>
        <v>0</v>
      </c>
    </row>
    <row r="27" spans="1:18" ht="20" customHeight="1" x14ac:dyDescent="0.15">
      <c r="A27" s="36">
        <v>26</v>
      </c>
      <c r="B27" s="37" t="str">
        <f>IF($A27&lt;=LEN('USH2A e13 (A) - 2ry Str + Mask '!A$2),MID('USH2A e13 (A) - 2ry Str + Mask '!A$2,$A27,1),"")</f>
        <v>.</v>
      </c>
      <c r="C27" s="38" t="str">
        <f>IF($A27&lt;=LEN('USH2A e13 (A) - 2ry Str + Mask '!B$2),MID('USH2A e13 (A) - 2ry Str + Mask '!B$2,$A27,1),"")</f>
        <v>.</v>
      </c>
      <c r="D27" s="38" t="str">
        <f>IF($A27&lt;=LEN('USH2A e13 (A) - 2ry Str + Mask '!C$2),MID('USH2A e13 (A) - 2ry Str + Mask '!C$2,$A27,1),"")</f>
        <v>.</v>
      </c>
      <c r="E27" s="38" t="str">
        <f t="shared" si="0"/>
        <v>.</v>
      </c>
      <c r="F27" s="38" t="str">
        <f t="shared" si="7"/>
        <v>((..(((((.((..............</v>
      </c>
      <c r="G27" s="39">
        <f>IF($A27&lt;=LEN('USH2A e13 (A) - 2ry Str + Mask '!A$2),SUMIF('USH2A e13 (A) - HSF3.0'!E2:E891,"&lt;="&amp;$A27,'USH2A e13 (A) - HSF3.0'!H2:H891)-SUMIF('USH2A e13 (A) - HSF3.0'!G2:G891,"&lt;="&amp;$A27,'USH2A e13 (A) - HSF3.0'!H2:H891),"")</f>
        <v>0</v>
      </c>
      <c r="H27" s="39">
        <f>IF($A27&lt;=LEN('USH2A e13 (A) - 2ry Str + Mask '!A$2),SUMIF('USH2A e13 (A) - HSF3.0'!E2:E891,"&lt;="&amp;$A27,'USH2A e13 (A) - HSF3.0'!I2:I891)-SUMIF('USH2A e13 (A) - HSF3.0'!G2:G891,"&lt;="&amp;$A27,'USH2A e13 (A) - HSF3.0'!I2:I891),"")</f>
        <v>0</v>
      </c>
      <c r="I27" s="39">
        <f>IF($A27&lt;=LEN('USH2A e13 (A) - 2ry Str + Mask '!A$2),G27+H27,"")</f>
        <v>0</v>
      </c>
      <c r="J27" s="39">
        <f t="shared" si="1"/>
        <v>0</v>
      </c>
      <c r="K27" s="39">
        <f t="shared" si="2"/>
        <v>0</v>
      </c>
      <c r="L27" s="39">
        <f t="shared" si="3"/>
        <v>0</v>
      </c>
      <c r="M27" s="39">
        <f t="shared" si="4"/>
        <v>0</v>
      </c>
      <c r="N27" s="39">
        <f t="shared" si="5"/>
        <v>0</v>
      </c>
      <c r="O27" s="39">
        <f t="shared" si="6"/>
        <v>0</v>
      </c>
      <c r="P27" s="39">
        <f>IF($A27&lt;=LEN('USH2A e13 (A) - 2ry Str + Mask '!A$2),M27-J27,"")</f>
        <v>0</v>
      </c>
      <c r="Q27" s="39">
        <f>IF($A27&lt;=LEN('USH2A e13 (A) - 2ry Str + Mask '!A$2),N27-K27,"")</f>
        <v>0</v>
      </c>
      <c r="R27" s="39">
        <f>IF($A27&lt;=LEN('USH2A e13 (A) - 2ry Str + Mask '!A$2),O27-L27,"")</f>
        <v>0</v>
      </c>
    </row>
    <row r="28" spans="1:18" ht="20" customHeight="1" x14ac:dyDescent="0.15">
      <c r="A28" s="36">
        <v>27</v>
      </c>
      <c r="B28" s="37" t="str">
        <f>IF($A28&lt;=LEN('USH2A e13 (A) - 2ry Str + Mask '!A$2),MID('USH2A e13 (A) - 2ry Str + Mask '!A$2,$A28,1),"")</f>
        <v>.</v>
      </c>
      <c r="C28" s="38" t="str">
        <f>IF($A28&lt;=LEN('USH2A e13 (A) - 2ry Str + Mask '!B$2),MID('USH2A e13 (A) - 2ry Str + Mask '!B$2,$A28,1),"")</f>
        <v>.</v>
      </c>
      <c r="D28" s="38" t="str">
        <f>IF($A28&lt;=LEN('USH2A e13 (A) - 2ry Str + Mask '!C$2),MID('USH2A e13 (A) - 2ry Str + Mask '!C$2,$A28,1),"")</f>
        <v>.</v>
      </c>
      <c r="E28" s="38" t="str">
        <f t="shared" si="0"/>
        <v>.</v>
      </c>
      <c r="F28" s="38" t="str">
        <f t="shared" si="7"/>
        <v>((..(((((.((...............</v>
      </c>
      <c r="G28" s="39">
        <f>IF($A28&lt;=LEN('USH2A e13 (A) - 2ry Str + Mask '!A$2),SUMIF('USH2A e13 (A) - HSF3.0'!E2:E891,"&lt;="&amp;$A28,'USH2A e13 (A) - HSF3.0'!H2:H891)-SUMIF('USH2A e13 (A) - HSF3.0'!G2:G891,"&lt;="&amp;$A28,'USH2A e13 (A) - HSF3.0'!H2:H891),"")</f>
        <v>0</v>
      </c>
      <c r="H28" s="39">
        <f>IF($A28&lt;=LEN('USH2A e13 (A) - 2ry Str + Mask '!A$2),SUMIF('USH2A e13 (A) - HSF3.0'!E2:E891,"&lt;="&amp;$A28,'USH2A e13 (A) - HSF3.0'!I2:I891)-SUMIF('USH2A e13 (A) - HSF3.0'!G2:G891,"&lt;="&amp;$A28,'USH2A e13 (A) - HSF3.0'!I2:I891),"")</f>
        <v>0</v>
      </c>
      <c r="I28" s="39">
        <f>IF($A28&lt;=LEN('USH2A e13 (A) - 2ry Str + Mask '!A$2),G28+H28,"")</f>
        <v>0</v>
      </c>
      <c r="J28" s="39">
        <f t="shared" si="1"/>
        <v>0</v>
      </c>
      <c r="K28" s="39">
        <f t="shared" si="2"/>
        <v>0</v>
      </c>
      <c r="L28" s="39">
        <f t="shared" si="3"/>
        <v>0</v>
      </c>
      <c r="M28" s="39">
        <f t="shared" si="4"/>
        <v>0</v>
      </c>
      <c r="N28" s="39">
        <f t="shared" si="5"/>
        <v>0</v>
      </c>
      <c r="O28" s="39">
        <f t="shared" si="6"/>
        <v>0</v>
      </c>
      <c r="P28" s="39">
        <f>IF($A28&lt;=LEN('USH2A e13 (A) - 2ry Str + Mask '!A$2),M28-J28,"")</f>
        <v>0</v>
      </c>
      <c r="Q28" s="39">
        <f>IF($A28&lt;=LEN('USH2A e13 (A) - 2ry Str + Mask '!A$2),N28-K28,"")</f>
        <v>0</v>
      </c>
      <c r="R28" s="39">
        <f>IF($A28&lt;=LEN('USH2A e13 (A) - 2ry Str + Mask '!A$2),O28-L28,"")</f>
        <v>0</v>
      </c>
    </row>
    <row r="29" spans="1:18" ht="20" customHeight="1" x14ac:dyDescent="0.15">
      <c r="A29" s="36">
        <v>28</v>
      </c>
      <c r="B29" s="37" t="str">
        <f>IF($A29&lt;=LEN('USH2A e13 (A) - 2ry Str + Mask '!A$2),MID('USH2A e13 (A) - 2ry Str + Mask '!A$2,$A29,1),"")</f>
        <v>.</v>
      </c>
      <c r="C29" s="38" t="str">
        <f>IF($A29&lt;=LEN('USH2A e13 (A) - 2ry Str + Mask '!B$2),MID('USH2A e13 (A) - 2ry Str + Mask '!B$2,$A29,1),"")</f>
        <v>.</v>
      </c>
      <c r="D29" s="38" t="str">
        <f>IF($A29&lt;=LEN('USH2A e13 (A) - 2ry Str + Mask '!C$2),MID('USH2A e13 (A) - 2ry Str + Mask '!C$2,$A29,1),"")</f>
        <v>.</v>
      </c>
      <c r="E29" s="38" t="str">
        <f t="shared" si="0"/>
        <v>.</v>
      </c>
      <c r="F29" s="38" t="str">
        <f t="shared" si="7"/>
        <v>((..(((((.((................</v>
      </c>
      <c r="G29" s="39">
        <f>IF($A29&lt;=LEN('USH2A e13 (A) - 2ry Str + Mask '!A$2),SUMIF('USH2A e13 (A) - HSF3.0'!E2:E891,"&lt;="&amp;$A29,'USH2A e13 (A) - HSF3.0'!H2:H891)-SUMIF('USH2A e13 (A) - HSF3.0'!G2:G891,"&lt;="&amp;$A29,'USH2A e13 (A) - HSF3.0'!H2:H891),"")</f>
        <v>0</v>
      </c>
      <c r="H29" s="39">
        <f>IF($A29&lt;=LEN('USH2A e13 (A) - 2ry Str + Mask '!A$2),SUMIF('USH2A e13 (A) - HSF3.0'!E2:E891,"&lt;="&amp;$A29,'USH2A e13 (A) - HSF3.0'!I2:I891)-SUMIF('USH2A e13 (A) - HSF3.0'!G2:G891,"&lt;="&amp;$A29,'USH2A e13 (A) - HSF3.0'!I2:I891),"")</f>
        <v>0</v>
      </c>
      <c r="I29" s="39">
        <f>IF($A29&lt;=LEN('USH2A e13 (A) - 2ry Str + Mask '!A$2),G29+H29,"")</f>
        <v>0</v>
      </c>
      <c r="J29" s="39">
        <f t="shared" si="1"/>
        <v>0</v>
      </c>
      <c r="K29" s="39">
        <f t="shared" si="2"/>
        <v>0</v>
      </c>
      <c r="L29" s="39">
        <f t="shared" si="3"/>
        <v>0</v>
      </c>
      <c r="M29" s="39">
        <f t="shared" si="4"/>
        <v>0</v>
      </c>
      <c r="N29" s="39">
        <f t="shared" si="5"/>
        <v>0</v>
      </c>
      <c r="O29" s="39">
        <f t="shared" si="6"/>
        <v>0</v>
      </c>
      <c r="P29" s="39">
        <f>IF($A29&lt;=LEN('USH2A e13 (A) - 2ry Str + Mask '!A$2),M29-J29,"")</f>
        <v>0</v>
      </c>
      <c r="Q29" s="39">
        <f>IF($A29&lt;=LEN('USH2A e13 (A) - 2ry Str + Mask '!A$2),N29-K29,"")</f>
        <v>0</v>
      </c>
      <c r="R29" s="39">
        <f>IF($A29&lt;=LEN('USH2A e13 (A) - 2ry Str + Mask '!A$2),O29-L29,"")</f>
        <v>0</v>
      </c>
    </row>
    <row r="30" spans="1:18" ht="20" customHeight="1" x14ac:dyDescent="0.15">
      <c r="A30" s="36">
        <v>29</v>
      </c>
      <c r="B30" s="37" t="str">
        <f>IF($A30&lt;=LEN('USH2A e13 (A) - 2ry Str + Mask '!A$2),MID('USH2A e13 (A) - 2ry Str + Mask '!A$2,$A30,1),"")</f>
        <v>.</v>
      </c>
      <c r="C30" s="38" t="str">
        <f>IF($A30&lt;=LEN('USH2A e13 (A) - 2ry Str + Mask '!B$2),MID('USH2A e13 (A) - 2ry Str + Mask '!B$2,$A30,1),"")</f>
        <v>.</v>
      </c>
      <c r="D30" s="38" t="str">
        <f>IF($A30&lt;=LEN('USH2A e13 (A) - 2ry Str + Mask '!C$2),MID('USH2A e13 (A) - 2ry Str + Mask '!C$2,$A30,1),"")</f>
        <v>.</v>
      </c>
      <c r="E30" s="38" t="str">
        <f t="shared" si="0"/>
        <v>.</v>
      </c>
      <c r="F30" s="38" t="str">
        <f t="shared" si="7"/>
        <v>((..(((((.((.................</v>
      </c>
      <c r="G30" s="39">
        <f>IF($A30&lt;=LEN('USH2A e13 (A) - 2ry Str + Mask '!A$2),SUMIF('USH2A e13 (A) - HSF3.0'!E2:E891,"&lt;="&amp;$A30,'USH2A e13 (A) - HSF3.0'!H2:H891)-SUMIF('USH2A e13 (A) - HSF3.0'!G2:G891,"&lt;="&amp;$A30,'USH2A e13 (A) - HSF3.0'!H2:H891),"")</f>
        <v>0</v>
      </c>
      <c r="H30" s="39">
        <f>IF($A30&lt;=LEN('USH2A e13 (A) - 2ry Str + Mask '!A$2),SUMIF('USH2A e13 (A) - HSF3.0'!E2:E891,"&lt;="&amp;$A30,'USH2A e13 (A) - HSF3.0'!I2:I891)-SUMIF('USH2A e13 (A) - HSF3.0'!G2:G891,"&lt;="&amp;$A30,'USH2A e13 (A) - HSF3.0'!I2:I891),"")</f>
        <v>0</v>
      </c>
      <c r="I30" s="39">
        <f>IF($A30&lt;=LEN('USH2A e13 (A) - 2ry Str + Mask '!A$2),G30+H30,"")</f>
        <v>0</v>
      </c>
      <c r="J30" s="39">
        <f t="shared" si="1"/>
        <v>0</v>
      </c>
      <c r="K30" s="39">
        <f t="shared" si="2"/>
        <v>0</v>
      </c>
      <c r="L30" s="39">
        <f t="shared" si="3"/>
        <v>0</v>
      </c>
      <c r="M30" s="39">
        <f t="shared" si="4"/>
        <v>0</v>
      </c>
      <c r="N30" s="39">
        <f t="shared" si="5"/>
        <v>0</v>
      </c>
      <c r="O30" s="39">
        <f t="shared" si="6"/>
        <v>0</v>
      </c>
      <c r="P30" s="39">
        <f>IF($A30&lt;=LEN('USH2A e13 (A) - 2ry Str + Mask '!A$2),M30-J30,"")</f>
        <v>0</v>
      </c>
      <c r="Q30" s="39">
        <f>IF($A30&lt;=LEN('USH2A e13 (A) - 2ry Str + Mask '!A$2),N30-K30,"")</f>
        <v>0</v>
      </c>
      <c r="R30" s="39">
        <f>IF($A30&lt;=LEN('USH2A e13 (A) - 2ry Str + Mask '!A$2),O30-L30,"")</f>
        <v>0</v>
      </c>
    </row>
    <row r="31" spans="1:18" ht="20" customHeight="1" x14ac:dyDescent="0.15">
      <c r="A31" s="36">
        <v>30</v>
      </c>
      <c r="B31" s="37" t="str">
        <f>IF($A31&lt;=LEN('USH2A e13 (A) - 2ry Str + Mask '!A$2),MID('USH2A e13 (A) - 2ry Str + Mask '!A$2,$A31,1),"")</f>
        <v>.</v>
      </c>
      <c r="C31" s="38" t="str">
        <f>IF($A31&lt;=LEN('USH2A e13 (A) - 2ry Str + Mask '!B$2),MID('USH2A e13 (A) - 2ry Str + Mask '!B$2,$A31,1),"")</f>
        <v>.</v>
      </c>
      <c r="D31" s="38" t="str">
        <f>IF($A31&lt;=LEN('USH2A e13 (A) - 2ry Str + Mask '!C$2),MID('USH2A e13 (A) - 2ry Str + Mask '!C$2,$A31,1),"")</f>
        <v>.</v>
      </c>
      <c r="E31" s="38" t="str">
        <f t="shared" si="0"/>
        <v>.</v>
      </c>
      <c r="F31" s="38" t="str">
        <f t="shared" si="7"/>
        <v>((..(((((.((..................</v>
      </c>
      <c r="G31" s="39">
        <f>IF($A31&lt;=LEN('USH2A e13 (A) - 2ry Str + Mask '!A$2),SUMIF('USH2A e13 (A) - HSF3.0'!E2:E891,"&lt;="&amp;$A31,'USH2A e13 (A) - HSF3.0'!H2:H891)-SUMIF('USH2A e13 (A) - HSF3.0'!G2:G891,"&lt;="&amp;$A31,'USH2A e13 (A) - HSF3.0'!H2:H891),"")</f>
        <v>0</v>
      </c>
      <c r="H31" s="39">
        <f>IF($A31&lt;=LEN('USH2A e13 (A) - 2ry Str + Mask '!A$2),SUMIF('USH2A e13 (A) - HSF3.0'!E2:E891,"&lt;="&amp;$A31,'USH2A e13 (A) - HSF3.0'!I2:I891)-SUMIF('USH2A e13 (A) - HSF3.0'!G2:G891,"&lt;="&amp;$A31,'USH2A e13 (A) - HSF3.0'!I2:I891),"")</f>
        <v>0</v>
      </c>
      <c r="I31" s="39">
        <f>IF($A31&lt;=LEN('USH2A e13 (A) - 2ry Str + Mask '!A$2),G31+H31,"")</f>
        <v>0</v>
      </c>
      <c r="J31" s="39">
        <f t="shared" si="1"/>
        <v>0</v>
      </c>
      <c r="K31" s="39">
        <f t="shared" si="2"/>
        <v>0</v>
      </c>
      <c r="L31" s="39">
        <f t="shared" si="3"/>
        <v>0</v>
      </c>
      <c r="M31" s="39">
        <f t="shared" si="4"/>
        <v>0</v>
      </c>
      <c r="N31" s="39">
        <f t="shared" si="5"/>
        <v>0</v>
      </c>
      <c r="O31" s="39">
        <f t="shared" si="6"/>
        <v>0</v>
      </c>
      <c r="P31" s="39">
        <f>IF($A31&lt;=LEN('USH2A e13 (A) - 2ry Str + Mask '!A$2),M31-J31,"")</f>
        <v>0</v>
      </c>
      <c r="Q31" s="39">
        <f>IF($A31&lt;=LEN('USH2A e13 (A) - 2ry Str + Mask '!A$2),N31-K31,"")</f>
        <v>0</v>
      </c>
      <c r="R31" s="39">
        <f>IF($A31&lt;=LEN('USH2A e13 (A) - 2ry Str + Mask '!A$2),O31-L31,"")</f>
        <v>0</v>
      </c>
    </row>
    <row r="32" spans="1:18" ht="20" customHeight="1" x14ac:dyDescent="0.15">
      <c r="A32" s="36">
        <v>31</v>
      </c>
      <c r="B32" s="37" t="str">
        <f>IF($A32&lt;=LEN('USH2A e13 (A) - 2ry Str + Mask '!A$2),MID('USH2A e13 (A) - 2ry Str + Mask '!A$2,$A32,1),"")</f>
        <v>.</v>
      </c>
      <c r="C32" s="38" t="str">
        <f>IF($A32&lt;=LEN('USH2A e13 (A) - 2ry Str + Mask '!B$2),MID('USH2A e13 (A) - 2ry Str + Mask '!B$2,$A32,1),"")</f>
        <v>.</v>
      </c>
      <c r="D32" s="38" t="str">
        <f>IF($A32&lt;=LEN('USH2A e13 (A) - 2ry Str + Mask '!C$2),MID('USH2A e13 (A) - 2ry Str + Mask '!C$2,$A32,1),"")</f>
        <v>.</v>
      </c>
      <c r="E32" s="38" t="str">
        <f t="shared" si="0"/>
        <v>.</v>
      </c>
      <c r="F32" s="38" t="str">
        <f t="shared" si="7"/>
        <v>((..(((((.((...................</v>
      </c>
      <c r="G32" s="39">
        <f>IF($A32&lt;=LEN('USH2A e13 (A) - 2ry Str + Mask '!A$2),SUMIF('USH2A e13 (A) - HSF3.0'!E2:E891,"&lt;="&amp;$A32,'USH2A e13 (A) - HSF3.0'!H2:H891)-SUMIF('USH2A e13 (A) - HSF3.0'!G2:G891,"&lt;="&amp;$A32,'USH2A e13 (A) - HSF3.0'!H2:H891),"")</f>
        <v>0</v>
      </c>
      <c r="H32" s="39">
        <f>IF($A32&lt;=LEN('USH2A e13 (A) - 2ry Str + Mask '!A$2),SUMIF('USH2A e13 (A) - HSF3.0'!E2:E891,"&lt;="&amp;$A32,'USH2A e13 (A) - HSF3.0'!I2:I891)-SUMIF('USH2A e13 (A) - HSF3.0'!G2:G891,"&lt;="&amp;$A32,'USH2A e13 (A) - HSF3.0'!I2:I891),"")</f>
        <v>0</v>
      </c>
      <c r="I32" s="39">
        <f>IF($A32&lt;=LEN('USH2A e13 (A) - 2ry Str + Mask '!A$2),G32+H32,"")</f>
        <v>0</v>
      </c>
      <c r="J32" s="39">
        <f t="shared" si="1"/>
        <v>0</v>
      </c>
      <c r="K32" s="39">
        <f t="shared" si="2"/>
        <v>0</v>
      </c>
      <c r="L32" s="39">
        <f t="shared" si="3"/>
        <v>0</v>
      </c>
      <c r="M32" s="39">
        <f t="shared" si="4"/>
        <v>0</v>
      </c>
      <c r="N32" s="39">
        <f t="shared" si="5"/>
        <v>0</v>
      </c>
      <c r="O32" s="39">
        <f t="shared" si="6"/>
        <v>0</v>
      </c>
      <c r="P32" s="39">
        <f>IF($A32&lt;=LEN('USH2A e13 (A) - 2ry Str + Mask '!A$2),M32-J32,"")</f>
        <v>0</v>
      </c>
      <c r="Q32" s="39">
        <f>IF($A32&lt;=LEN('USH2A e13 (A) - 2ry Str + Mask '!A$2),N32-K32,"")</f>
        <v>0</v>
      </c>
      <c r="R32" s="39">
        <f>IF($A32&lt;=LEN('USH2A e13 (A) - 2ry Str + Mask '!A$2),O32-L32,"")</f>
        <v>0</v>
      </c>
    </row>
    <row r="33" spans="1:18" ht="20" customHeight="1" x14ac:dyDescent="0.15">
      <c r="A33" s="36">
        <v>32</v>
      </c>
      <c r="B33" s="37" t="str">
        <f>IF($A33&lt;=LEN('USH2A e13 (A) - 2ry Str + Mask '!A$2),MID('USH2A e13 (A) - 2ry Str + Mask '!A$2,$A33,1),"")</f>
        <v>.</v>
      </c>
      <c r="C33" s="38" t="str">
        <f>IF($A33&lt;=LEN('USH2A e13 (A) - 2ry Str + Mask '!B$2),MID('USH2A e13 (A) - 2ry Str + Mask '!B$2,$A33,1),"")</f>
        <v>.</v>
      </c>
      <c r="D33" s="38" t="str">
        <f>IF($A33&lt;=LEN('USH2A e13 (A) - 2ry Str + Mask '!C$2),MID('USH2A e13 (A) - 2ry Str + Mask '!C$2,$A33,1),"")</f>
        <v>.</v>
      </c>
      <c r="E33" s="38" t="str">
        <f t="shared" si="0"/>
        <v>.</v>
      </c>
      <c r="F33" s="38" t="str">
        <f t="shared" si="7"/>
        <v>((..(((((.((....................</v>
      </c>
      <c r="G33" s="39">
        <f>IF($A33&lt;=LEN('USH2A e13 (A) - 2ry Str + Mask '!A$2),SUMIF('USH2A e13 (A) - HSF3.0'!E2:E891,"&lt;="&amp;$A33,'USH2A e13 (A) - HSF3.0'!H2:H891)-SUMIF('USH2A e13 (A) - HSF3.0'!G2:G891,"&lt;="&amp;$A33,'USH2A e13 (A) - HSF3.0'!H2:H891),"")</f>
        <v>0</v>
      </c>
      <c r="H33" s="39">
        <f>IF($A33&lt;=LEN('USH2A e13 (A) - 2ry Str + Mask '!A$2),SUMIF('USH2A e13 (A) - HSF3.0'!E2:E891,"&lt;="&amp;$A33,'USH2A e13 (A) - HSF3.0'!I2:I891)-SUMIF('USH2A e13 (A) - HSF3.0'!G2:G891,"&lt;="&amp;$A33,'USH2A e13 (A) - HSF3.0'!I2:I891),"")</f>
        <v>0</v>
      </c>
      <c r="I33" s="39">
        <f>IF($A33&lt;=LEN('USH2A e13 (A) - 2ry Str + Mask '!A$2),G33+H33,"")</f>
        <v>0</v>
      </c>
      <c r="J33" s="39">
        <f t="shared" si="1"/>
        <v>0</v>
      </c>
      <c r="K33" s="39">
        <f t="shared" si="2"/>
        <v>0</v>
      </c>
      <c r="L33" s="39">
        <f t="shared" si="3"/>
        <v>0</v>
      </c>
      <c r="M33" s="39">
        <f t="shared" si="4"/>
        <v>0</v>
      </c>
      <c r="N33" s="39">
        <f t="shared" si="5"/>
        <v>0</v>
      </c>
      <c r="O33" s="39">
        <f t="shared" si="6"/>
        <v>0</v>
      </c>
      <c r="P33" s="39">
        <f>IF($A33&lt;=LEN('USH2A e13 (A) - 2ry Str + Mask '!A$2),M33-J33,"")</f>
        <v>0</v>
      </c>
      <c r="Q33" s="39">
        <f>IF($A33&lt;=LEN('USH2A e13 (A) - 2ry Str + Mask '!A$2),N33-K33,"")</f>
        <v>0</v>
      </c>
      <c r="R33" s="39">
        <f>IF($A33&lt;=LEN('USH2A e13 (A) - 2ry Str + Mask '!A$2),O33-L33,"")</f>
        <v>0</v>
      </c>
    </row>
    <row r="34" spans="1:18" ht="20" customHeight="1" x14ac:dyDescent="0.15">
      <c r="A34" s="36">
        <v>33</v>
      </c>
      <c r="B34" s="37" t="str">
        <f>IF($A34&lt;=LEN('USH2A e13 (A) - 2ry Str + Mask '!A$2),MID('USH2A e13 (A) - 2ry Str + Mask '!A$2,$A34,1),"")</f>
        <v>.</v>
      </c>
      <c r="C34" s="38" t="str">
        <f>IF($A34&lt;=LEN('USH2A e13 (A) - 2ry Str + Mask '!B$2),MID('USH2A e13 (A) - 2ry Str + Mask '!B$2,$A34,1),"")</f>
        <v>.</v>
      </c>
      <c r="D34" s="38" t="str">
        <f>IF($A34&lt;=LEN('USH2A e13 (A) - 2ry Str + Mask '!C$2),MID('USH2A e13 (A) - 2ry Str + Mask '!C$2,$A34,1),"")</f>
        <v>.</v>
      </c>
      <c r="E34" s="38" t="str">
        <f t="shared" si="0"/>
        <v>.</v>
      </c>
      <c r="F34" s="38" t="str">
        <f t="shared" si="7"/>
        <v>((..(((((.((.....................</v>
      </c>
      <c r="G34" s="39">
        <f>IF($A34&lt;=LEN('USH2A e13 (A) - 2ry Str + Mask '!A$2),SUMIF('USH2A e13 (A) - HSF3.0'!E2:E891,"&lt;="&amp;$A34,'USH2A e13 (A) - HSF3.0'!H2:H891)-SUMIF('USH2A e13 (A) - HSF3.0'!G2:G891,"&lt;="&amp;$A34,'USH2A e13 (A) - HSF3.0'!H2:H891),"")</f>
        <v>0</v>
      </c>
      <c r="H34" s="39">
        <f>IF($A34&lt;=LEN('USH2A e13 (A) - 2ry Str + Mask '!A$2),SUMIF('USH2A e13 (A) - HSF3.0'!E2:E891,"&lt;="&amp;$A34,'USH2A e13 (A) - HSF3.0'!I2:I891)-SUMIF('USH2A e13 (A) - HSF3.0'!G2:G891,"&lt;="&amp;$A34,'USH2A e13 (A) - HSF3.0'!I2:I891),"")</f>
        <v>0</v>
      </c>
      <c r="I34" s="39">
        <f>IF($A34&lt;=LEN('USH2A e13 (A) - 2ry Str + Mask '!A$2),G34+H34,"")</f>
        <v>0</v>
      </c>
      <c r="J34" s="39">
        <f t="shared" si="1"/>
        <v>0</v>
      </c>
      <c r="K34" s="39">
        <f t="shared" si="2"/>
        <v>0</v>
      </c>
      <c r="L34" s="39">
        <f t="shared" si="3"/>
        <v>0</v>
      </c>
      <c r="M34" s="39">
        <f t="shared" si="4"/>
        <v>0</v>
      </c>
      <c r="N34" s="39">
        <f t="shared" si="5"/>
        <v>0</v>
      </c>
      <c r="O34" s="39">
        <f t="shared" si="6"/>
        <v>0</v>
      </c>
      <c r="P34" s="39">
        <f>IF($A34&lt;=LEN('USH2A e13 (A) - 2ry Str + Mask '!A$2),M34-J34,"")</f>
        <v>0</v>
      </c>
      <c r="Q34" s="39">
        <f>IF($A34&lt;=LEN('USH2A e13 (A) - 2ry Str + Mask '!A$2),N34-K34,"")</f>
        <v>0</v>
      </c>
      <c r="R34" s="39">
        <f>IF($A34&lt;=LEN('USH2A e13 (A) - 2ry Str + Mask '!A$2),O34-L34,"")</f>
        <v>0</v>
      </c>
    </row>
    <row r="35" spans="1:18" ht="20" customHeight="1" x14ac:dyDescent="0.15">
      <c r="A35" s="36">
        <v>34</v>
      </c>
      <c r="B35" s="37" t="str">
        <f>IF($A35&lt;=LEN('USH2A e13 (A) - 2ry Str + Mask '!A$2),MID('USH2A e13 (A) - 2ry Str + Mask '!A$2,$A35,1),"")</f>
        <v>.</v>
      </c>
      <c r="C35" s="38" t="str">
        <f>IF($A35&lt;=LEN('USH2A e13 (A) - 2ry Str + Mask '!B$2),MID('USH2A e13 (A) - 2ry Str + Mask '!B$2,$A35,1),"")</f>
        <v>.</v>
      </c>
      <c r="D35" s="38" t="str">
        <f>IF($A35&lt;=LEN('USH2A e13 (A) - 2ry Str + Mask '!C$2),MID('USH2A e13 (A) - 2ry Str + Mask '!C$2,$A35,1),"")</f>
        <v>.</v>
      </c>
      <c r="E35" s="38" t="str">
        <f t="shared" si="0"/>
        <v>.</v>
      </c>
      <c r="F35" s="38" t="str">
        <f t="shared" si="7"/>
        <v>((..(((((.((......................</v>
      </c>
      <c r="G35" s="39">
        <f>IF($A35&lt;=LEN('USH2A e13 (A) - 2ry Str + Mask '!A$2),SUMIF('USH2A e13 (A) - HSF3.0'!E2:E891,"&lt;="&amp;$A35,'USH2A e13 (A) - HSF3.0'!H2:H891)-SUMIF('USH2A e13 (A) - HSF3.0'!G2:G891,"&lt;="&amp;$A35,'USH2A e13 (A) - HSF3.0'!H2:H891),"")</f>
        <v>0</v>
      </c>
      <c r="H35" s="39">
        <f>IF($A35&lt;=LEN('USH2A e13 (A) - 2ry Str + Mask '!A$2),SUMIF('USH2A e13 (A) - HSF3.0'!E2:E891,"&lt;="&amp;$A35,'USH2A e13 (A) - HSF3.0'!I2:I891)-SUMIF('USH2A e13 (A) - HSF3.0'!G2:G891,"&lt;="&amp;$A35,'USH2A e13 (A) - HSF3.0'!I2:I891),"")</f>
        <v>0</v>
      </c>
      <c r="I35" s="39">
        <f>IF($A35&lt;=LEN('USH2A e13 (A) - 2ry Str + Mask '!A$2),G35+H35,"")</f>
        <v>0</v>
      </c>
      <c r="J35" s="39">
        <f t="shared" si="1"/>
        <v>0</v>
      </c>
      <c r="K35" s="39">
        <f t="shared" si="2"/>
        <v>0</v>
      </c>
      <c r="L35" s="39">
        <f t="shared" si="3"/>
        <v>0</v>
      </c>
      <c r="M35" s="39">
        <f t="shared" si="4"/>
        <v>0</v>
      </c>
      <c r="N35" s="39">
        <f t="shared" si="5"/>
        <v>0</v>
      </c>
      <c r="O35" s="39">
        <f t="shared" si="6"/>
        <v>0</v>
      </c>
      <c r="P35" s="39">
        <f>IF($A35&lt;=LEN('USH2A e13 (A) - 2ry Str + Mask '!A$2),M35-J35,"")</f>
        <v>0</v>
      </c>
      <c r="Q35" s="39">
        <f>IF($A35&lt;=LEN('USH2A e13 (A) - 2ry Str + Mask '!A$2),N35-K35,"")</f>
        <v>0</v>
      </c>
      <c r="R35" s="39">
        <f>IF($A35&lt;=LEN('USH2A e13 (A) - 2ry Str + Mask '!A$2),O35-L35,"")</f>
        <v>0</v>
      </c>
    </row>
    <row r="36" spans="1:18" ht="20" customHeight="1" x14ac:dyDescent="0.15">
      <c r="A36" s="36">
        <v>35</v>
      </c>
      <c r="B36" s="37" t="str">
        <f>IF($A36&lt;=LEN('USH2A e13 (A) - 2ry Str + Mask '!A$2),MID('USH2A e13 (A) - 2ry Str + Mask '!A$2,$A36,1),"")</f>
        <v>.</v>
      </c>
      <c r="C36" s="38" t="str">
        <f>IF($A36&lt;=LEN('USH2A e13 (A) - 2ry Str + Mask '!B$2),MID('USH2A e13 (A) - 2ry Str + Mask '!B$2,$A36,1),"")</f>
        <v>.</v>
      </c>
      <c r="D36" s="38" t="str">
        <f>IF($A36&lt;=LEN('USH2A e13 (A) - 2ry Str + Mask '!C$2),MID('USH2A e13 (A) - 2ry Str + Mask '!C$2,$A36,1),"")</f>
        <v>.</v>
      </c>
      <c r="E36" s="38" t="str">
        <f t="shared" si="0"/>
        <v>.</v>
      </c>
      <c r="F36" s="38" t="str">
        <f t="shared" si="7"/>
        <v>((..(((((.((.......................</v>
      </c>
      <c r="G36" s="39">
        <f>IF($A36&lt;=LEN('USH2A e13 (A) - 2ry Str + Mask '!A$2),SUMIF('USH2A e13 (A) - HSF3.0'!E2:E891,"&lt;="&amp;$A36,'USH2A e13 (A) - HSF3.0'!H2:H891)-SUMIF('USH2A e13 (A) - HSF3.0'!G2:G891,"&lt;="&amp;$A36,'USH2A e13 (A) - HSF3.0'!H2:H891),"")</f>
        <v>0</v>
      </c>
      <c r="H36" s="39">
        <f>IF($A36&lt;=LEN('USH2A e13 (A) - 2ry Str + Mask '!A$2),SUMIF('USH2A e13 (A) - HSF3.0'!E2:E891,"&lt;="&amp;$A36,'USH2A e13 (A) - HSF3.0'!I2:I891)-SUMIF('USH2A e13 (A) - HSF3.0'!G2:G891,"&lt;="&amp;$A36,'USH2A e13 (A) - HSF3.0'!I2:I891),"")</f>
        <v>0</v>
      </c>
      <c r="I36" s="39">
        <f>IF($A36&lt;=LEN('USH2A e13 (A) - 2ry Str + Mask '!A$2),G36+H36,"")</f>
        <v>0</v>
      </c>
      <c r="J36" s="39">
        <f t="shared" si="1"/>
        <v>0</v>
      </c>
      <c r="K36" s="39">
        <f t="shared" si="2"/>
        <v>0</v>
      </c>
      <c r="L36" s="39">
        <f t="shared" si="3"/>
        <v>0</v>
      </c>
      <c r="M36" s="39">
        <f t="shared" si="4"/>
        <v>0</v>
      </c>
      <c r="N36" s="39">
        <f t="shared" si="5"/>
        <v>0</v>
      </c>
      <c r="O36" s="39">
        <f t="shared" si="6"/>
        <v>0</v>
      </c>
      <c r="P36" s="39">
        <f>IF($A36&lt;=LEN('USH2A e13 (A) - 2ry Str + Mask '!A$2),M36-J36,"")</f>
        <v>0</v>
      </c>
      <c r="Q36" s="39">
        <f>IF($A36&lt;=LEN('USH2A e13 (A) - 2ry Str + Mask '!A$2),N36-K36,"")</f>
        <v>0</v>
      </c>
      <c r="R36" s="39">
        <f>IF($A36&lt;=LEN('USH2A e13 (A) - 2ry Str + Mask '!A$2),O36-L36,"")</f>
        <v>0</v>
      </c>
    </row>
    <row r="37" spans="1:18" ht="20" customHeight="1" x14ac:dyDescent="0.15">
      <c r="A37" s="36">
        <v>36</v>
      </c>
      <c r="B37" s="37" t="str">
        <f>IF($A37&lt;=LEN('USH2A e13 (A) - 2ry Str + Mask '!A$2),MID('USH2A e13 (A) - 2ry Str + Mask '!A$2,$A37,1),"")</f>
        <v>.</v>
      </c>
      <c r="C37" s="38" t="str">
        <f>IF($A37&lt;=LEN('USH2A e13 (A) - 2ry Str + Mask '!B$2),MID('USH2A e13 (A) - 2ry Str + Mask '!B$2,$A37,1),"")</f>
        <v>.</v>
      </c>
      <c r="D37" s="38" t="str">
        <f>IF($A37&lt;=LEN('USH2A e13 (A) - 2ry Str + Mask '!C$2),MID('USH2A e13 (A) - 2ry Str + Mask '!C$2,$A37,1),"")</f>
        <v>.</v>
      </c>
      <c r="E37" s="38" t="str">
        <f t="shared" si="0"/>
        <v>.</v>
      </c>
      <c r="F37" s="38" t="str">
        <f t="shared" si="7"/>
        <v>((..(((((.((........................</v>
      </c>
      <c r="G37" s="39">
        <f>IF($A37&lt;=LEN('USH2A e13 (A) - 2ry Str + Mask '!A$2),SUMIF('USH2A e13 (A) - HSF3.0'!E2:E891,"&lt;="&amp;$A37,'USH2A e13 (A) - HSF3.0'!H2:H891)-SUMIF('USH2A e13 (A) - HSF3.0'!G2:G891,"&lt;="&amp;$A37,'USH2A e13 (A) - HSF3.0'!H2:H891),"")</f>
        <v>0</v>
      </c>
      <c r="H37" s="39">
        <f>IF($A37&lt;=LEN('USH2A e13 (A) - 2ry Str + Mask '!A$2),SUMIF('USH2A e13 (A) - HSF3.0'!E2:E891,"&lt;="&amp;$A37,'USH2A e13 (A) - HSF3.0'!I2:I891)-SUMIF('USH2A e13 (A) - HSF3.0'!G2:G891,"&lt;="&amp;$A37,'USH2A e13 (A) - HSF3.0'!I2:I891),"")</f>
        <v>0</v>
      </c>
      <c r="I37" s="39">
        <f>IF($A37&lt;=LEN('USH2A e13 (A) - 2ry Str + Mask '!A$2),G37+H37,"")</f>
        <v>0</v>
      </c>
      <c r="J37" s="39">
        <f t="shared" si="1"/>
        <v>0</v>
      </c>
      <c r="K37" s="39">
        <f t="shared" si="2"/>
        <v>0</v>
      </c>
      <c r="L37" s="39">
        <f t="shared" si="3"/>
        <v>0</v>
      </c>
      <c r="M37" s="39">
        <f t="shared" si="4"/>
        <v>0</v>
      </c>
      <c r="N37" s="39">
        <f t="shared" si="5"/>
        <v>0</v>
      </c>
      <c r="O37" s="39">
        <f t="shared" si="6"/>
        <v>0</v>
      </c>
      <c r="P37" s="39">
        <f>IF($A37&lt;=LEN('USH2A e13 (A) - 2ry Str + Mask '!A$2),M37-J37,"")</f>
        <v>0</v>
      </c>
      <c r="Q37" s="39">
        <f>IF($A37&lt;=LEN('USH2A e13 (A) - 2ry Str + Mask '!A$2),N37-K37,"")</f>
        <v>0</v>
      </c>
      <c r="R37" s="39">
        <f>IF($A37&lt;=LEN('USH2A e13 (A) - 2ry Str + Mask '!A$2),O37-L37,"")</f>
        <v>0</v>
      </c>
    </row>
    <row r="38" spans="1:18" ht="20" customHeight="1" x14ac:dyDescent="0.15">
      <c r="A38" s="36">
        <v>37</v>
      </c>
      <c r="B38" s="37" t="str">
        <f>IF($A38&lt;=LEN('USH2A e13 (A) - 2ry Str + Mask '!A$2),MID('USH2A e13 (A) - 2ry Str + Mask '!A$2,$A38,1),"")</f>
        <v>.</v>
      </c>
      <c r="C38" s="38" t="str">
        <f>IF($A38&lt;=LEN('USH2A e13 (A) - 2ry Str + Mask '!B$2),MID('USH2A e13 (A) - 2ry Str + Mask '!B$2,$A38,1),"")</f>
        <v>.</v>
      </c>
      <c r="D38" s="38" t="str">
        <f>IF($A38&lt;=LEN('USH2A e13 (A) - 2ry Str + Mask '!C$2),MID('USH2A e13 (A) - 2ry Str + Mask '!C$2,$A38,1),"")</f>
        <v>.</v>
      </c>
      <c r="E38" s="38" t="str">
        <f t="shared" si="0"/>
        <v>.</v>
      </c>
      <c r="F38" s="38" t="str">
        <f t="shared" si="7"/>
        <v>((..(((((.((.........................</v>
      </c>
      <c r="G38" s="39">
        <f>IF($A38&lt;=LEN('USH2A e13 (A) - 2ry Str + Mask '!A$2),SUMIF('USH2A e13 (A) - HSF3.0'!E2:E891,"&lt;="&amp;$A38,'USH2A e13 (A) - HSF3.0'!H2:H891)-SUMIF('USH2A e13 (A) - HSF3.0'!G2:G891,"&lt;="&amp;$A38,'USH2A e13 (A) - HSF3.0'!H2:H891),"")</f>
        <v>0</v>
      </c>
      <c r="H38" s="39">
        <f>IF($A38&lt;=LEN('USH2A e13 (A) - 2ry Str + Mask '!A$2),SUMIF('USH2A e13 (A) - HSF3.0'!E2:E891,"&lt;="&amp;$A38,'USH2A e13 (A) - HSF3.0'!I2:I891)-SUMIF('USH2A e13 (A) - HSF3.0'!G2:G891,"&lt;="&amp;$A38,'USH2A e13 (A) - HSF3.0'!I2:I891),"")</f>
        <v>0</v>
      </c>
      <c r="I38" s="39">
        <f>IF($A38&lt;=LEN('USH2A e13 (A) - 2ry Str + Mask '!A$2),G38+H38,"")</f>
        <v>0</v>
      </c>
      <c r="J38" s="39">
        <f t="shared" si="1"/>
        <v>0</v>
      </c>
      <c r="K38" s="39">
        <f t="shared" si="2"/>
        <v>0</v>
      </c>
      <c r="L38" s="39">
        <f t="shared" si="3"/>
        <v>0</v>
      </c>
      <c r="M38" s="39">
        <f t="shared" si="4"/>
        <v>0</v>
      </c>
      <c r="N38" s="39">
        <f t="shared" si="5"/>
        <v>0</v>
      </c>
      <c r="O38" s="39">
        <f t="shared" si="6"/>
        <v>0</v>
      </c>
      <c r="P38" s="39">
        <f>IF($A38&lt;=LEN('USH2A e13 (A) - 2ry Str + Mask '!A$2),M38-J38,"")</f>
        <v>0</v>
      </c>
      <c r="Q38" s="39">
        <f>IF($A38&lt;=LEN('USH2A e13 (A) - 2ry Str + Mask '!A$2),N38-K38,"")</f>
        <v>0</v>
      </c>
      <c r="R38" s="39">
        <f>IF($A38&lt;=LEN('USH2A e13 (A) - 2ry Str + Mask '!A$2),O38-L38,"")</f>
        <v>0</v>
      </c>
    </row>
    <row r="39" spans="1:18" ht="20" customHeight="1" x14ac:dyDescent="0.15">
      <c r="A39" s="36">
        <v>38</v>
      </c>
      <c r="B39" s="37" t="str">
        <f>IF($A39&lt;=LEN('USH2A e13 (A) - 2ry Str + Mask '!A$2),MID('USH2A e13 (A) - 2ry Str + Mask '!A$2,$A39,1),"")</f>
        <v>.</v>
      </c>
      <c r="C39" s="38" t="str">
        <f>IF($A39&lt;=LEN('USH2A e13 (A) - 2ry Str + Mask '!B$2),MID('USH2A e13 (A) - 2ry Str + Mask '!B$2,$A39,1),"")</f>
        <v>(</v>
      </c>
      <c r="D39" s="38" t="str">
        <f>IF($A39&lt;=LEN('USH2A e13 (A) - 2ry Str + Mask '!C$2),MID('USH2A e13 (A) - 2ry Str + Mask '!C$2,$A39,1),"")</f>
        <v>.</v>
      </c>
      <c r="E39" s="38" t="str">
        <f t="shared" si="0"/>
        <v>(</v>
      </c>
      <c r="F39" s="38" t="str">
        <f t="shared" si="7"/>
        <v>((..(((((.((.........................(</v>
      </c>
      <c r="G39" s="39">
        <f>IF($A39&lt;=LEN('USH2A e13 (A) - 2ry Str + Mask '!A$2),SUMIF('USH2A e13 (A) - HSF3.0'!E2:E891,"&lt;="&amp;$A39,'USH2A e13 (A) - HSF3.0'!H2:H891)-SUMIF('USH2A e13 (A) - HSF3.0'!G2:G891,"&lt;="&amp;$A39,'USH2A e13 (A) - HSF3.0'!H2:H891),"")</f>
        <v>0</v>
      </c>
      <c r="H39" s="39">
        <f>IF($A39&lt;=LEN('USH2A e13 (A) - 2ry Str + Mask '!A$2),SUMIF('USH2A e13 (A) - HSF3.0'!E2:E891,"&lt;="&amp;$A39,'USH2A e13 (A) - HSF3.0'!I2:I891)-SUMIF('USH2A e13 (A) - HSF3.0'!G2:G891,"&lt;="&amp;$A39,'USH2A e13 (A) - HSF3.0'!I2:I891),"")</f>
        <v>0</v>
      </c>
      <c r="I39" s="39">
        <f>IF($A39&lt;=LEN('USH2A e13 (A) - 2ry Str + Mask '!A$2),G39+H39,"")</f>
        <v>0</v>
      </c>
      <c r="J39" s="39">
        <f t="shared" si="1"/>
        <v>0</v>
      </c>
      <c r="K39" s="39">
        <f t="shared" si="2"/>
        <v>0</v>
      </c>
      <c r="L39" s="39">
        <f t="shared" si="3"/>
        <v>0</v>
      </c>
      <c r="M39" s="39">
        <f t="shared" si="4"/>
        <v>0</v>
      </c>
      <c r="N39" s="39">
        <f t="shared" si="5"/>
        <v>0</v>
      </c>
      <c r="O39" s="39">
        <f t="shared" si="6"/>
        <v>0</v>
      </c>
      <c r="P39" s="39">
        <f>IF($A39&lt;=LEN('USH2A e13 (A) - 2ry Str + Mask '!A$2),M39-J39,"")</f>
        <v>0</v>
      </c>
      <c r="Q39" s="39">
        <f>IF($A39&lt;=LEN('USH2A e13 (A) - 2ry Str + Mask '!A$2),N39-K39,"")</f>
        <v>0</v>
      </c>
      <c r="R39" s="39">
        <f>IF($A39&lt;=LEN('USH2A e13 (A) - 2ry Str + Mask '!A$2),O39-L39,"")</f>
        <v>0</v>
      </c>
    </row>
    <row r="40" spans="1:18" ht="20" customHeight="1" x14ac:dyDescent="0.15">
      <c r="A40" s="36">
        <v>39</v>
      </c>
      <c r="B40" s="37" t="str">
        <f>IF($A40&lt;=LEN('USH2A e13 (A) - 2ry Str + Mask '!A$2),MID('USH2A e13 (A) - 2ry Str + Mask '!A$2,$A40,1),"")</f>
        <v>.</v>
      </c>
      <c r="C40" s="38" t="str">
        <f>IF($A40&lt;=LEN('USH2A e13 (A) - 2ry Str + Mask '!B$2),MID('USH2A e13 (A) - 2ry Str + Mask '!B$2,$A40,1),"")</f>
        <v>(</v>
      </c>
      <c r="D40" s="38" t="str">
        <f>IF($A40&lt;=LEN('USH2A e13 (A) - 2ry Str + Mask '!C$2),MID('USH2A e13 (A) - 2ry Str + Mask '!C$2,$A40,1),"")</f>
        <v>.</v>
      </c>
      <c r="E40" s="38" t="str">
        <f t="shared" si="0"/>
        <v>(</v>
      </c>
      <c r="F40" s="38" t="str">
        <f t="shared" si="7"/>
        <v>((..(((((.((.........................((</v>
      </c>
      <c r="G40" s="39">
        <f>IF($A40&lt;=LEN('USH2A e13 (A) - 2ry Str + Mask '!A$2),SUMIF('USH2A e13 (A) - HSF3.0'!E2:E891,"&lt;="&amp;$A40,'USH2A e13 (A) - HSF3.0'!H2:H891)-SUMIF('USH2A e13 (A) - HSF3.0'!G2:G891,"&lt;="&amp;$A40,'USH2A e13 (A) - HSF3.0'!H2:H891),"")</f>
        <v>0</v>
      </c>
      <c r="H40" s="39">
        <f>IF($A40&lt;=LEN('USH2A e13 (A) - 2ry Str + Mask '!A$2),SUMIF('USH2A e13 (A) - HSF3.0'!E2:E891,"&lt;="&amp;$A40,'USH2A e13 (A) - HSF3.0'!I2:I891)-SUMIF('USH2A e13 (A) - HSF3.0'!G2:G891,"&lt;="&amp;$A40,'USH2A e13 (A) - HSF3.0'!I2:I891),"")</f>
        <v>0</v>
      </c>
      <c r="I40" s="39">
        <f>IF($A40&lt;=LEN('USH2A e13 (A) - 2ry Str + Mask '!A$2),G40+H40,"")</f>
        <v>0</v>
      </c>
      <c r="J40" s="39">
        <f t="shared" si="1"/>
        <v>0</v>
      </c>
      <c r="K40" s="39">
        <f t="shared" si="2"/>
        <v>0</v>
      </c>
      <c r="L40" s="39">
        <f t="shared" si="3"/>
        <v>0</v>
      </c>
      <c r="M40" s="39">
        <f t="shared" si="4"/>
        <v>0</v>
      </c>
      <c r="N40" s="39">
        <f t="shared" si="5"/>
        <v>0</v>
      </c>
      <c r="O40" s="39">
        <f t="shared" si="6"/>
        <v>0</v>
      </c>
      <c r="P40" s="39">
        <f>IF($A40&lt;=LEN('USH2A e13 (A) - 2ry Str + Mask '!A$2),M40-J40,"")</f>
        <v>0</v>
      </c>
      <c r="Q40" s="39">
        <f>IF($A40&lt;=LEN('USH2A e13 (A) - 2ry Str + Mask '!A$2),N40-K40,"")</f>
        <v>0</v>
      </c>
      <c r="R40" s="39">
        <f>IF($A40&lt;=LEN('USH2A e13 (A) - 2ry Str + Mask '!A$2),O40-L40,"")</f>
        <v>0</v>
      </c>
    </row>
    <row r="41" spans="1:18" ht="20" customHeight="1" x14ac:dyDescent="0.15">
      <c r="A41" s="36">
        <v>40</v>
      </c>
      <c r="B41" s="37" t="str">
        <f>IF($A41&lt;=LEN('USH2A e13 (A) - 2ry Str + Mask '!A$2),MID('USH2A e13 (A) - 2ry Str + Mask '!A$2,$A41,1),"")</f>
        <v>.</v>
      </c>
      <c r="C41" s="38" t="str">
        <f>IF($A41&lt;=LEN('USH2A e13 (A) - 2ry Str + Mask '!B$2),MID('USH2A e13 (A) - 2ry Str + Mask '!B$2,$A41,1),"")</f>
        <v>(</v>
      </c>
      <c r="D41" s="38" t="str">
        <f>IF($A41&lt;=LEN('USH2A e13 (A) - 2ry Str + Mask '!C$2),MID('USH2A e13 (A) - 2ry Str + Mask '!C$2,$A41,1),"")</f>
        <v>.</v>
      </c>
      <c r="E41" s="38" t="str">
        <f t="shared" si="0"/>
        <v>(</v>
      </c>
      <c r="F41" s="38" t="str">
        <f t="shared" si="7"/>
        <v>((..(((((.((.........................(((</v>
      </c>
      <c r="G41" s="39">
        <f>IF($A41&lt;=LEN('USH2A e13 (A) - 2ry Str + Mask '!A$2),SUMIF('USH2A e13 (A) - HSF3.0'!E2:E891,"&lt;="&amp;$A41,'USH2A e13 (A) - HSF3.0'!H2:H891)-SUMIF('USH2A e13 (A) - HSF3.0'!G2:G891,"&lt;="&amp;$A41,'USH2A e13 (A) - HSF3.0'!H2:H891),"")</f>
        <v>0</v>
      </c>
      <c r="H41" s="39">
        <f>IF($A41&lt;=LEN('USH2A e13 (A) - 2ry Str + Mask '!A$2),SUMIF('USH2A e13 (A) - HSF3.0'!E2:E891,"&lt;="&amp;$A41,'USH2A e13 (A) - HSF3.0'!I2:I891)-SUMIF('USH2A e13 (A) - HSF3.0'!G2:G891,"&lt;="&amp;$A41,'USH2A e13 (A) - HSF3.0'!I2:I891),"")</f>
        <v>0</v>
      </c>
      <c r="I41" s="39">
        <f>IF($A41&lt;=LEN('USH2A e13 (A) - 2ry Str + Mask '!A$2),G41+H41,"")</f>
        <v>0</v>
      </c>
      <c r="J41" s="39">
        <f t="shared" si="1"/>
        <v>0</v>
      </c>
      <c r="K41" s="39">
        <f t="shared" si="2"/>
        <v>0</v>
      </c>
      <c r="L41" s="39">
        <f t="shared" si="3"/>
        <v>0</v>
      </c>
      <c r="M41" s="39">
        <f t="shared" si="4"/>
        <v>0</v>
      </c>
      <c r="N41" s="39">
        <f t="shared" si="5"/>
        <v>0</v>
      </c>
      <c r="O41" s="39">
        <f t="shared" si="6"/>
        <v>0</v>
      </c>
      <c r="P41" s="39">
        <f>IF($A41&lt;=LEN('USH2A e13 (A) - 2ry Str + Mask '!A$2),M41-J41,"")</f>
        <v>0</v>
      </c>
      <c r="Q41" s="39">
        <f>IF($A41&lt;=LEN('USH2A e13 (A) - 2ry Str + Mask '!A$2),N41-K41,"")</f>
        <v>0</v>
      </c>
      <c r="R41" s="39">
        <f>IF($A41&lt;=LEN('USH2A e13 (A) - 2ry Str + Mask '!A$2),O41-L41,"")</f>
        <v>0</v>
      </c>
    </row>
    <row r="42" spans="1:18" ht="20" customHeight="1" x14ac:dyDescent="0.15">
      <c r="A42" s="36">
        <v>41</v>
      </c>
      <c r="B42" s="37" t="str">
        <f>IF($A42&lt;=LEN('USH2A e13 (A) - 2ry Str + Mask '!A$2),MID('USH2A e13 (A) - 2ry Str + Mask '!A$2,$A42,1),"")</f>
        <v>.</v>
      </c>
      <c r="C42" s="38" t="str">
        <f>IF($A42&lt;=LEN('USH2A e13 (A) - 2ry Str + Mask '!B$2),MID('USH2A e13 (A) - 2ry Str + Mask '!B$2,$A42,1),"")</f>
        <v>(</v>
      </c>
      <c r="D42" s="38" t="str">
        <f>IF($A42&lt;=LEN('USH2A e13 (A) - 2ry Str + Mask '!C$2),MID('USH2A e13 (A) - 2ry Str + Mask '!C$2,$A42,1),"")</f>
        <v>.</v>
      </c>
      <c r="E42" s="38" t="str">
        <f t="shared" si="0"/>
        <v>(</v>
      </c>
      <c r="F42" s="38" t="str">
        <f t="shared" si="7"/>
        <v>((..(((((.((.........................((((</v>
      </c>
      <c r="G42" s="39">
        <f>IF($A42&lt;=LEN('USH2A e13 (A) - 2ry Str + Mask '!A$2),SUMIF('USH2A e13 (A) - HSF3.0'!E2:E891,"&lt;="&amp;$A42,'USH2A e13 (A) - HSF3.0'!H2:H891)-SUMIF('USH2A e13 (A) - HSF3.0'!G2:G891,"&lt;="&amp;$A42,'USH2A e13 (A) - HSF3.0'!H2:H891),"")</f>
        <v>0</v>
      </c>
      <c r="H42" s="39">
        <f>IF($A42&lt;=LEN('USH2A e13 (A) - 2ry Str + Mask '!A$2),SUMIF('USH2A e13 (A) - HSF3.0'!E2:E891,"&lt;="&amp;$A42,'USH2A e13 (A) - HSF3.0'!I2:I891)-SUMIF('USH2A e13 (A) - HSF3.0'!G2:G891,"&lt;="&amp;$A42,'USH2A e13 (A) - HSF3.0'!I2:I891),"")</f>
        <v>0</v>
      </c>
      <c r="I42" s="39">
        <f>IF($A42&lt;=LEN('USH2A e13 (A) - 2ry Str + Mask '!A$2),G42+H42,"")</f>
        <v>0</v>
      </c>
      <c r="J42" s="39">
        <f t="shared" si="1"/>
        <v>0</v>
      </c>
      <c r="K42" s="39">
        <f t="shared" si="2"/>
        <v>0</v>
      </c>
      <c r="L42" s="39">
        <f t="shared" si="3"/>
        <v>0</v>
      </c>
      <c r="M42" s="39">
        <f t="shared" si="4"/>
        <v>0</v>
      </c>
      <c r="N42" s="39">
        <f t="shared" si="5"/>
        <v>0</v>
      </c>
      <c r="O42" s="39">
        <f t="shared" si="6"/>
        <v>0</v>
      </c>
      <c r="P42" s="39">
        <f>IF($A42&lt;=LEN('USH2A e13 (A) - 2ry Str + Mask '!A$2),M42-J42,"")</f>
        <v>0</v>
      </c>
      <c r="Q42" s="39">
        <f>IF($A42&lt;=LEN('USH2A e13 (A) - 2ry Str + Mask '!A$2),N42-K42,"")</f>
        <v>0</v>
      </c>
      <c r="R42" s="39">
        <f>IF($A42&lt;=LEN('USH2A e13 (A) - 2ry Str + Mask '!A$2),O42-L42,"")</f>
        <v>0</v>
      </c>
    </row>
    <row r="43" spans="1:18" ht="20" customHeight="1" x14ac:dyDescent="0.15">
      <c r="A43" s="36">
        <v>42</v>
      </c>
      <c r="B43" s="37" t="str">
        <f>IF($A43&lt;=LEN('USH2A e13 (A) - 2ry Str + Mask '!A$2),MID('USH2A e13 (A) - 2ry Str + Mask '!A$2,$A43,1),"")</f>
        <v>.</v>
      </c>
      <c r="C43" s="38" t="str">
        <f>IF($A43&lt;=LEN('USH2A e13 (A) - 2ry Str + Mask '!B$2),MID('USH2A e13 (A) - 2ry Str + Mask '!B$2,$A43,1),"")</f>
        <v>(</v>
      </c>
      <c r="D43" s="38" t="str">
        <f>IF($A43&lt;=LEN('USH2A e13 (A) - 2ry Str + Mask '!C$2),MID('USH2A e13 (A) - 2ry Str + Mask '!C$2,$A43,1),"")</f>
        <v>.</v>
      </c>
      <c r="E43" s="38" t="str">
        <f t="shared" si="0"/>
        <v>(</v>
      </c>
      <c r="F43" s="38" t="str">
        <f t="shared" si="7"/>
        <v>((..(((((.((.........................(((((</v>
      </c>
      <c r="G43" s="39">
        <f>IF($A43&lt;=LEN('USH2A e13 (A) - 2ry Str + Mask '!A$2),SUMIF('USH2A e13 (A) - HSF3.0'!E2:E891,"&lt;="&amp;$A43,'USH2A e13 (A) - HSF3.0'!H2:H891)-SUMIF('USH2A e13 (A) - HSF3.0'!G2:G891,"&lt;="&amp;$A43,'USH2A e13 (A) - HSF3.0'!H2:H891),"")</f>
        <v>0</v>
      </c>
      <c r="H43" s="39">
        <f>IF($A43&lt;=LEN('USH2A e13 (A) - 2ry Str + Mask '!A$2),SUMIF('USH2A e13 (A) - HSF3.0'!E2:E891,"&lt;="&amp;$A43,'USH2A e13 (A) - HSF3.0'!I2:I891)-SUMIF('USH2A e13 (A) - HSF3.0'!G2:G891,"&lt;="&amp;$A43,'USH2A e13 (A) - HSF3.0'!I2:I891),"")</f>
        <v>0</v>
      </c>
      <c r="I43" s="39">
        <f>IF($A43&lt;=LEN('USH2A e13 (A) - 2ry Str + Mask '!A$2),G43+H43,"")</f>
        <v>0</v>
      </c>
      <c r="J43" s="39">
        <f t="shared" si="1"/>
        <v>0</v>
      </c>
      <c r="K43" s="39">
        <f t="shared" si="2"/>
        <v>0</v>
      </c>
      <c r="L43" s="39">
        <f t="shared" si="3"/>
        <v>0</v>
      </c>
      <c r="M43" s="39">
        <f t="shared" si="4"/>
        <v>0</v>
      </c>
      <c r="N43" s="39">
        <f t="shared" si="5"/>
        <v>0</v>
      </c>
      <c r="O43" s="39">
        <f t="shared" si="6"/>
        <v>0</v>
      </c>
      <c r="P43" s="39">
        <f>IF($A43&lt;=LEN('USH2A e13 (A) - 2ry Str + Mask '!A$2),M43-J43,"")</f>
        <v>0</v>
      </c>
      <c r="Q43" s="39">
        <f>IF($A43&lt;=LEN('USH2A e13 (A) - 2ry Str + Mask '!A$2),N43-K43,"")</f>
        <v>0</v>
      </c>
      <c r="R43" s="39">
        <f>IF($A43&lt;=LEN('USH2A e13 (A) - 2ry Str + Mask '!A$2),O43-L43,"")</f>
        <v>0</v>
      </c>
    </row>
    <row r="44" spans="1:18" ht="20" customHeight="1" x14ac:dyDescent="0.15">
      <c r="A44" s="36">
        <v>43</v>
      </c>
      <c r="B44" s="37" t="str">
        <f>IF($A44&lt;=LEN('USH2A e13 (A) - 2ry Str + Mask '!A$2),MID('USH2A e13 (A) - 2ry Str + Mask '!A$2,$A44,1),"")</f>
        <v>.</v>
      </c>
      <c r="C44" s="38" t="str">
        <f>IF($A44&lt;=LEN('USH2A e13 (A) - 2ry Str + Mask '!B$2),MID('USH2A e13 (A) - 2ry Str + Mask '!B$2,$A44,1),"")</f>
        <v>.</v>
      </c>
      <c r="D44" s="38" t="str">
        <f>IF($A44&lt;=LEN('USH2A e13 (A) - 2ry Str + Mask '!C$2),MID('USH2A e13 (A) - 2ry Str + Mask '!C$2,$A44,1),"")</f>
        <v>.</v>
      </c>
      <c r="E44" s="38" t="str">
        <f t="shared" si="0"/>
        <v>.</v>
      </c>
      <c r="F44" s="38" t="str">
        <f t="shared" si="7"/>
        <v>((..(((((.((.........................(((((.</v>
      </c>
      <c r="G44" s="39">
        <f>IF($A44&lt;=LEN('USH2A e13 (A) - 2ry Str + Mask '!A$2),SUMIF('USH2A e13 (A) - HSF3.0'!E2:E891,"&lt;="&amp;$A44,'USH2A e13 (A) - HSF3.0'!H2:H891)-SUMIF('USH2A e13 (A) - HSF3.0'!G2:G891,"&lt;="&amp;$A44,'USH2A e13 (A) - HSF3.0'!H2:H891),"")</f>
        <v>0</v>
      </c>
      <c r="H44" s="39">
        <f>IF($A44&lt;=LEN('USH2A e13 (A) - 2ry Str + Mask '!A$2),SUMIF('USH2A e13 (A) - HSF3.0'!E2:E891,"&lt;="&amp;$A44,'USH2A e13 (A) - HSF3.0'!I2:I891)-SUMIF('USH2A e13 (A) - HSF3.0'!G2:G891,"&lt;="&amp;$A44,'USH2A e13 (A) - HSF3.0'!I2:I891),"")</f>
        <v>0</v>
      </c>
      <c r="I44" s="39">
        <f>IF($A44&lt;=LEN('USH2A e13 (A) - 2ry Str + Mask '!A$2),G44+H44,"")</f>
        <v>0</v>
      </c>
      <c r="J44" s="39">
        <f t="shared" si="1"/>
        <v>0</v>
      </c>
      <c r="K44" s="39">
        <f t="shared" si="2"/>
        <v>0</v>
      </c>
      <c r="L44" s="39">
        <f t="shared" si="3"/>
        <v>0</v>
      </c>
      <c r="M44" s="39">
        <f t="shared" si="4"/>
        <v>0</v>
      </c>
      <c r="N44" s="39">
        <f t="shared" si="5"/>
        <v>0</v>
      </c>
      <c r="O44" s="39">
        <f t="shared" si="6"/>
        <v>0</v>
      </c>
      <c r="P44" s="39">
        <f>IF($A44&lt;=LEN('USH2A e13 (A) - 2ry Str + Mask '!A$2),M44-J44,"")</f>
        <v>0</v>
      </c>
      <c r="Q44" s="39">
        <f>IF($A44&lt;=LEN('USH2A e13 (A) - 2ry Str + Mask '!A$2),N44-K44,"")</f>
        <v>0</v>
      </c>
      <c r="R44" s="39">
        <f>IF($A44&lt;=LEN('USH2A e13 (A) - 2ry Str + Mask '!A$2),O44-L44,"")</f>
        <v>0</v>
      </c>
    </row>
    <row r="45" spans="1:18" ht="20" customHeight="1" x14ac:dyDescent="0.15">
      <c r="A45" s="36">
        <v>44</v>
      </c>
      <c r="B45" s="37" t="str">
        <f>IF($A45&lt;=LEN('USH2A e13 (A) - 2ry Str + Mask '!A$2),MID('USH2A e13 (A) - 2ry Str + Mask '!A$2,$A45,1),"")</f>
        <v>.</v>
      </c>
      <c r="C45" s="38" t="str">
        <f>IF($A45&lt;=LEN('USH2A e13 (A) - 2ry Str + Mask '!B$2),MID('USH2A e13 (A) - 2ry Str + Mask '!B$2,$A45,1),"")</f>
        <v>.</v>
      </c>
      <c r="D45" s="38" t="str">
        <f>IF($A45&lt;=LEN('USH2A e13 (A) - 2ry Str + Mask '!C$2),MID('USH2A e13 (A) - 2ry Str + Mask '!C$2,$A45,1),"")</f>
        <v>.</v>
      </c>
      <c r="E45" s="38" t="str">
        <f t="shared" si="0"/>
        <v>.</v>
      </c>
      <c r="F45" s="38" t="str">
        <f t="shared" si="7"/>
        <v>((..(((((.((.........................(((((..</v>
      </c>
      <c r="G45" s="39">
        <f>IF($A45&lt;=LEN('USH2A e13 (A) - 2ry Str + Mask '!A$2),SUMIF('USH2A e13 (A) - HSF3.0'!E2:E891,"&lt;="&amp;$A45,'USH2A e13 (A) - HSF3.0'!H2:H891)-SUMIF('USH2A e13 (A) - HSF3.0'!G2:G891,"&lt;="&amp;$A45,'USH2A e13 (A) - HSF3.0'!H2:H891),"")</f>
        <v>0</v>
      </c>
      <c r="H45" s="39">
        <f>IF($A45&lt;=LEN('USH2A e13 (A) - 2ry Str + Mask '!A$2),SUMIF('USH2A e13 (A) - HSF3.0'!E2:E891,"&lt;="&amp;$A45,'USH2A e13 (A) - HSF3.0'!I2:I891)-SUMIF('USH2A e13 (A) - HSF3.0'!G2:G891,"&lt;="&amp;$A45,'USH2A e13 (A) - HSF3.0'!I2:I891),"")</f>
        <v>0</v>
      </c>
      <c r="I45" s="39">
        <f>IF($A45&lt;=LEN('USH2A e13 (A) - 2ry Str + Mask '!A$2),G45+H45,"")</f>
        <v>0</v>
      </c>
      <c r="J45" s="39">
        <f t="shared" si="1"/>
        <v>0</v>
      </c>
      <c r="K45" s="39">
        <f t="shared" si="2"/>
        <v>0</v>
      </c>
      <c r="L45" s="39">
        <f t="shared" si="3"/>
        <v>0</v>
      </c>
      <c r="M45" s="39">
        <f t="shared" si="4"/>
        <v>0</v>
      </c>
      <c r="N45" s="39">
        <f t="shared" si="5"/>
        <v>0</v>
      </c>
      <c r="O45" s="39">
        <f t="shared" si="6"/>
        <v>0</v>
      </c>
      <c r="P45" s="39">
        <f>IF($A45&lt;=LEN('USH2A e13 (A) - 2ry Str + Mask '!A$2),M45-J45,"")</f>
        <v>0</v>
      </c>
      <c r="Q45" s="39">
        <f>IF($A45&lt;=LEN('USH2A e13 (A) - 2ry Str + Mask '!A$2),N45-K45,"")</f>
        <v>0</v>
      </c>
      <c r="R45" s="39">
        <f>IF($A45&lt;=LEN('USH2A e13 (A) - 2ry Str + Mask '!A$2),O45-L45,"")</f>
        <v>0</v>
      </c>
    </row>
    <row r="46" spans="1:18" ht="20" customHeight="1" x14ac:dyDescent="0.15">
      <c r="A46" s="36">
        <v>45</v>
      </c>
      <c r="B46" s="37" t="str">
        <f>IF($A46&lt;=LEN('USH2A e13 (A) - 2ry Str + Mask '!A$2),MID('USH2A e13 (A) - 2ry Str + Mask '!A$2,$A46,1),"")</f>
        <v>.</v>
      </c>
      <c r="C46" s="38" t="str">
        <f>IF($A46&lt;=LEN('USH2A e13 (A) - 2ry Str + Mask '!B$2),MID('USH2A e13 (A) - 2ry Str + Mask '!B$2,$A46,1),"")</f>
        <v>.</v>
      </c>
      <c r="D46" s="38" t="str">
        <f>IF($A46&lt;=LEN('USH2A e13 (A) - 2ry Str + Mask '!C$2),MID('USH2A e13 (A) - 2ry Str + Mask '!C$2,$A46,1),"")</f>
        <v>.</v>
      </c>
      <c r="E46" s="38" t="str">
        <f t="shared" si="0"/>
        <v>.</v>
      </c>
      <c r="F46" s="38" t="str">
        <f t="shared" si="7"/>
        <v>((..(((((.((.........................(((((...</v>
      </c>
      <c r="G46" s="39">
        <f>IF($A46&lt;=LEN('USH2A e13 (A) - 2ry Str + Mask '!A$2),SUMIF('USH2A e13 (A) - HSF3.0'!E2:E891,"&lt;="&amp;$A46,'USH2A e13 (A) - HSF3.0'!H2:H891)-SUMIF('USH2A e13 (A) - HSF3.0'!G2:G891,"&lt;="&amp;$A46,'USH2A e13 (A) - HSF3.0'!H2:H891),"")</f>
        <v>0</v>
      </c>
      <c r="H46" s="39">
        <f>IF($A46&lt;=LEN('USH2A e13 (A) - 2ry Str + Mask '!A$2),SUMIF('USH2A e13 (A) - HSF3.0'!E2:E891,"&lt;="&amp;$A46,'USH2A e13 (A) - HSF3.0'!I2:I891)-SUMIF('USH2A e13 (A) - HSF3.0'!G2:G891,"&lt;="&amp;$A46,'USH2A e13 (A) - HSF3.0'!I2:I891),"")</f>
        <v>0</v>
      </c>
      <c r="I46" s="39">
        <f>IF($A46&lt;=LEN('USH2A e13 (A) - 2ry Str + Mask '!A$2),G46+H46,"")</f>
        <v>0</v>
      </c>
      <c r="J46" s="39">
        <f t="shared" si="1"/>
        <v>0</v>
      </c>
      <c r="K46" s="39">
        <f t="shared" si="2"/>
        <v>0</v>
      </c>
      <c r="L46" s="39">
        <f t="shared" si="3"/>
        <v>0</v>
      </c>
      <c r="M46" s="39">
        <f t="shared" si="4"/>
        <v>0</v>
      </c>
      <c r="N46" s="39">
        <f t="shared" si="5"/>
        <v>0</v>
      </c>
      <c r="O46" s="39">
        <f t="shared" si="6"/>
        <v>0</v>
      </c>
      <c r="P46" s="39">
        <f>IF($A46&lt;=LEN('USH2A e13 (A) - 2ry Str + Mask '!A$2),M46-J46,"")</f>
        <v>0</v>
      </c>
      <c r="Q46" s="39">
        <f>IF($A46&lt;=LEN('USH2A e13 (A) - 2ry Str + Mask '!A$2),N46-K46,"")</f>
        <v>0</v>
      </c>
      <c r="R46" s="39">
        <f>IF($A46&lt;=LEN('USH2A e13 (A) - 2ry Str + Mask '!A$2),O46-L46,"")</f>
        <v>0</v>
      </c>
    </row>
    <row r="47" spans="1:18" ht="20" customHeight="1" x14ac:dyDescent="0.15">
      <c r="A47" s="36">
        <v>46</v>
      </c>
      <c r="B47" s="37" t="str">
        <f>IF($A47&lt;=LEN('USH2A e13 (A) - 2ry Str + Mask '!A$2),MID('USH2A e13 (A) - 2ry Str + Mask '!A$2,$A47,1),"")</f>
        <v>.</v>
      </c>
      <c r="C47" s="38" t="str">
        <f>IF($A47&lt;=LEN('USH2A e13 (A) - 2ry Str + Mask '!B$2),MID('USH2A e13 (A) - 2ry Str + Mask '!B$2,$A47,1),"")</f>
        <v>.</v>
      </c>
      <c r="D47" s="38" t="str">
        <f>IF($A47&lt;=LEN('USH2A e13 (A) - 2ry Str + Mask '!C$2),MID('USH2A e13 (A) - 2ry Str + Mask '!C$2,$A47,1),"")</f>
        <v>.</v>
      </c>
      <c r="E47" s="38" t="str">
        <f t="shared" si="0"/>
        <v>.</v>
      </c>
      <c r="F47" s="38" t="str">
        <f t="shared" si="7"/>
        <v>((..(((((.((.........................(((((....</v>
      </c>
      <c r="G47" s="39">
        <f>IF($A47&lt;=LEN('USH2A e13 (A) - 2ry Str + Mask '!A$2),SUMIF('USH2A e13 (A) - HSF3.0'!E2:E891,"&lt;="&amp;$A47,'USH2A e13 (A) - HSF3.0'!H2:H891)-SUMIF('USH2A e13 (A) - HSF3.0'!G2:G891,"&lt;="&amp;$A47,'USH2A e13 (A) - HSF3.0'!H2:H891),"")</f>
        <v>0</v>
      </c>
      <c r="H47" s="39">
        <f>IF($A47&lt;=LEN('USH2A e13 (A) - 2ry Str + Mask '!A$2),SUMIF('USH2A e13 (A) - HSF3.0'!E2:E891,"&lt;="&amp;$A47,'USH2A e13 (A) - HSF3.0'!I2:I891)-SUMIF('USH2A e13 (A) - HSF3.0'!G2:G891,"&lt;="&amp;$A47,'USH2A e13 (A) - HSF3.0'!I2:I891),"")</f>
        <v>0</v>
      </c>
      <c r="I47" s="39">
        <f>IF($A47&lt;=LEN('USH2A e13 (A) - 2ry Str + Mask '!A$2),G47+H47,"")</f>
        <v>0</v>
      </c>
      <c r="J47" s="39">
        <f t="shared" si="1"/>
        <v>0</v>
      </c>
      <c r="K47" s="39">
        <f t="shared" si="2"/>
        <v>0</v>
      </c>
      <c r="L47" s="39">
        <f t="shared" si="3"/>
        <v>0</v>
      </c>
      <c r="M47" s="39">
        <f t="shared" si="4"/>
        <v>0</v>
      </c>
      <c r="N47" s="39">
        <f t="shared" si="5"/>
        <v>0</v>
      </c>
      <c r="O47" s="39">
        <f t="shared" si="6"/>
        <v>0</v>
      </c>
      <c r="P47" s="39">
        <f>IF($A47&lt;=LEN('USH2A e13 (A) - 2ry Str + Mask '!A$2),M47-J47,"")</f>
        <v>0</v>
      </c>
      <c r="Q47" s="39">
        <f>IF($A47&lt;=LEN('USH2A e13 (A) - 2ry Str + Mask '!A$2),N47-K47,"")</f>
        <v>0</v>
      </c>
      <c r="R47" s="39">
        <f>IF($A47&lt;=LEN('USH2A e13 (A) - 2ry Str + Mask '!A$2),O47-L47,"")</f>
        <v>0</v>
      </c>
    </row>
    <row r="48" spans="1:18" ht="20" customHeight="1" x14ac:dyDescent="0.15">
      <c r="A48" s="36">
        <v>47</v>
      </c>
      <c r="B48" s="37" t="str">
        <f>IF($A48&lt;=LEN('USH2A e13 (A) - 2ry Str + Mask '!A$2),MID('USH2A e13 (A) - 2ry Str + Mask '!A$2,$A48,1),"")</f>
        <v>.</v>
      </c>
      <c r="C48" s="38" t="str">
        <f>IF($A48&lt;=LEN('USH2A e13 (A) - 2ry Str + Mask '!B$2),MID('USH2A e13 (A) - 2ry Str + Mask '!B$2,$A48,1),"")</f>
        <v>.</v>
      </c>
      <c r="D48" s="38" t="str">
        <f>IF($A48&lt;=LEN('USH2A e13 (A) - 2ry Str + Mask '!C$2),MID('USH2A e13 (A) - 2ry Str + Mask '!C$2,$A48,1),"")</f>
        <v>.</v>
      </c>
      <c r="E48" s="38" t="str">
        <f t="shared" si="0"/>
        <v>.</v>
      </c>
      <c r="F48" s="38" t="str">
        <f t="shared" si="7"/>
        <v>((..(((((.((.........................(((((.....</v>
      </c>
      <c r="G48" s="39">
        <f>IF($A48&lt;=LEN('USH2A e13 (A) - 2ry Str + Mask '!A$2),SUMIF('USH2A e13 (A) - HSF3.0'!E2:E891,"&lt;="&amp;$A48,'USH2A e13 (A) - HSF3.0'!H2:H891)-SUMIF('USH2A e13 (A) - HSF3.0'!G2:G891,"&lt;="&amp;$A48,'USH2A e13 (A) - HSF3.0'!H2:H891),"")</f>
        <v>0</v>
      </c>
      <c r="H48" s="39">
        <f>IF($A48&lt;=LEN('USH2A e13 (A) - 2ry Str + Mask '!A$2),SUMIF('USH2A e13 (A) - HSF3.0'!E2:E891,"&lt;="&amp;$A48,'USH2A e13 (A) - HSF3.0'!I2:I891)-SUMIF('USH2A e13 (A) - HSF3.0'!G2:G891,"&lt;="&amp;$A48,'USH2A e13 (A) - HSF3.0'!I2:I891),"")</f>
        <v>0</v>
      </c>
      <c r="I48" s="39">
        <f>IF($A48&lt;=LEN('USH2A e13 (A) - 2ry Str + Mask '!A$2),G48+H48,"")</f>
        <v>0</v>
      </c>
      <c r="J48" s="39">
        <f t="shared" si="1"/>
        <v>0</v>
      </c>
      <c r="K48" s="39">
        <f t="shared" si="2"/>
        <v>0</v>
      </c>
      <c r="L48" s="39">
        <f t="shared" si="3"/>
        <v>0</v>
      </c>
      <c r="M48" s="39">
        <f t="shared" si="4"/>
        <v>0</v>
      </c>
      <c r="N48" s="39">
        <f t="shared" si="5"/>
        <v>0</v>
      </c>
      <c r="O48" s="39">
        <f t="shared" si="6"/>
        <v>0</v>
      </c>
      <c r="P48" s="39">
        <f>IF($A48&lt;=LEN('USH2A e13 (A) - 2ry Str + Mask '!A$2),M48-J48,"")</f>
        <v>0</v>
      </c>
      <c r="Q48" s="39">
        <f>IF($A48&lt;=LEN('USH2A e13 (A) - 2ry Str + Mask '!A$2),N48-K48,"")</f>
        <v>0</v>
      </c>
      <c r="R48" s="39">
        <f>IF($A48&lt;=LEN('USH2A e13 (A) - 2ry Str + Mask '!A$2),O48-L48,"")</f>
        <v>0</v>
      </c>
    </row>
    <row r="49" spans="1:18" ht="20" customHeight="1" x14ac:dyDescent="0.15">
      <c r="A49" s="36">
        <v>48</v>
      </c>
      <c r="B49" s="37" t="str">
        <f>IF($A49&lt;=LEN('USH2A e13 (A) - 2ry Str + Mask '!A$2),MID('USH2A e13 (A) - 2ry Str + Mask '!A$2,$A49,1),"")</f>
        <v>.</v>
      </c>
      <c r="C49" s="38" t="str">
        <f>IF($A49&lt;=LEN('USH2A e13 (A) - 2ry Str + Mask '!B$2),MID('USH2A e13 (A) - 2ry Str + Mask '!B$2,$A49,1),"")</f>
        <v>.</v>
      </c>
      <c r="D49" s="38" t="str">
        <f>IF($A49&lt;=LEN('USH2A e13 (A) - 2ry Str + Mask '!C$2),MID('USH2A e13 (A) - 2ry Str + Mask '!C$2,$A49,1),"")</f>
        <v>.</v>
      </c>
      <c r="E49" s="38" t="str">
        <f t="shared" si="0"/>
        <v>.</v>
      </c>
      <c r="F49" s="38" t="str">
        <f t="shared" si="7"/>
        <v>((..(((((.((.........................(((((......</v>
      </c>
      <c r="G49" s="39">
        <f>IF($A49&lt;=LEN('USH2A e13 (A) - 2ry Str + Mask '!A$2),SUMIF('USH2A e13 (A) - HSF3.0'!E2:E891,"&lt;="&amp;$A49,'USH2A e13 (A) - HSF3.0'!H2:H891)-SUMIF('USH2A e13 (A) - HSF3.0'!G2:G891,"&lt;="&amp;$A49,'USH2A e13 (A) - HSF3.0'!H2:H891),"")</f>
        <v>0</v>
      </c>
      <c r="H49" s="39">
        <f>IF($A49&lt;=LEN('USH2A e13 (A) - 2ry Str + Mask '!A$2),SUMIF('USH2A e13 (A) - HSF3.0'!E2:E891,"&lt;="&amp;$A49,'USH2A e13 (A) - HSF3.0'!I2:I891)-SUMIF('USH2A e13 (A) - HSF3.0'!G2:G891,"&lt;="&amp;$A49,'USH2A e13 (A) - HSF3.0'!I2:I891),"")</f>
        <v>0</v>
      </c>
      <c r="I49" s="39">
        <f>IF($A49&lt;=LEN('USH2A e13 (A) - 2ry Str + Mask '!A$2),G49+H49,"")</f>
        <v>0</v>
      </c>
      <c r="J49" s="39">
        <f t="shared" si="1"/>
        <v>0</v>
      </c>
      <c r="K49" s="39">
        <f t="shared" si="2"/>
        <v>0</v>
      </c>
      <c r="L49" s="39">
        <f t="shared" si="3"/>
        <v>0</v>
      </c>
      <c r="M49" s="39">
        <f t="shared" si="4"/>
        <v>0</v>
      </c>
      <c r="N49" s="39">
        <f t="shared" si="5"/>
        <v>0</v>
      </c>
      <c r="O49" s="39">
        <f t="shared" si="6"/>
        <v>0</v>
      </c>
      <c r="P49" s="39">
        <f>IF($A49&lt;=LEN('USH2A e13 (A) - 2ry Str + Mask '!A$2),M49-J49,"")</f>
        <v>0</v>
      </c>
      <c r="Q49" s="39">
        <f>IF($A49&lt;=LEN('USH2A e13 (A) - 2ry Str + Mask '!A$2),N49-K49,"")</f>
        <v>0</v>
      </c>
      <c r="R49" s="39">
        <f>IF($A49&lt;=LEN('USH2A e13 (A) - 2ry Str + Mask '!A$2),O49-L49,"")</f>
        <v>0</v>
      </c>
    </row>
    <row r="50" spans="1:18" ht="20" customHeight="1" x14ac:dyDescent="0.15">
      <c r="A50" s="36">
        <v>49</v>
      </c>
      <c r="B50" s="37" t="str">
        <f>IF($A50&lt;=LEN('USH2A e13 (A) - 2ry Str + Mask '!A$2),MID('USH2A e13 (A) - 2ry Str + Mask '!A$2,$A50,1),"")</f>
        <v>.</v>
      </c>
      <c r="C50" s="38" t="str">
        <f>IF($A50&lt;=LEN('USH2A e13 (A) - 2ry Str + Mask '!B$2),MID('USH2A e13 (A) - 2ry Str + Mask '!B$2,$A50,1),"")</f>
        <v>.</v>
      </c>
      <c r="D50" s="38" t="str">
        <f>IF($A50&lt;=LEN('USH2A e13 (A) - 2ry Str + Mask '!C$2),MID('USH2A e13 (A) - 2ry Str + Mask '!C$2,$A50,1),"")</f>
        <v>.</v>
      </c>
      <c r="E50" s="38" t="str">
        <f t="shared" si="0"/>
        <v>.</v>
      </c>
      <c r="F50" s="38" t="str">
        <f t="shared" si="7"/>
        <v>((..(((((.((.........................(((((.......</v>
      </c>
      <c r="G50" s="39">
        <f>IF($A50&lt;=LEN('USH2A e13 (A) - 2ry Str + Mask '!A$2),SUMIF('USH2A e13 (A) - HSF3.0'!E2:E891,"&lt;="&amp;$A50,'USH2A e13 (A) - HSF3.0'!H2:H891)-SUMIF('USH2A e13 (A) - HSF3.0'!G2:G891,"&lt;="&amp;$A50,'USH2A e13 (A) - HSF3.0'!H2:H891),"")</f>
        <v>0</v>
      </c>
      <c r="H50" s="39">
        <f>IF($A50&lt;=LEN('USH2A e13 (A) - 2ry Str + Mask '!A$2),SUMIF('USH2A e13 (A) - HSF3.0'!E2:E891,"&lt;="&amp;$A50,'USH2A e13 (A) - HSF3.0'!I2:I891)-SUMIF('USH2A e13 (A) - HSF3.0'!G2:G891,"&lt;="&amp;$A50,'USH2A e13 (A) - HSF3.0'!I2:I891),"")</f>
        <v>0</v>
      </c>
      <c r="I50" s="39">
        <f>IF($A50&lt;=LEN('USH2A e13 (A) - 2ry Str + Mask '!A$2),G50+H50,"")</f>
        <v>0</v>
      </c>
      <c r="J50" s="39">
        <f t="shared" si="1"/>
        <v>0</v>
      </c>
      <c r="K50" s="39">
        <f t="shared" si="2"/>
        <v>0</v>
      </c>
      <c r="L50" s="39">
        <f t="shared" si="3"/>
        <v>0</v>
      </c>
      <c r="M50" s="39">
        <f t="shared" si="4"/>
        <v>0</v>
      </c>
      <c r="N50" s="39">
        <f t="shared" si="5"/>
        <v>0</v>
      </c>
      <c r="O50" s="39">
        <f t="shared" si="6"/>
        <v>0</v>
      </c>
      <c r="P50" s="39">
        <f>IF($A50&lt;=LEN('USH2A e13 (A) - 2ry Str + Mask '!A$2),M50-J50,"")</f>
        <v>0</v>
      </c>
      <c r="Q50" s="39">
        <f>IF($A50&lt;=LEN('USH2A e13 (A) - 2ry Str + Mask '!A$2),N50-K50,"")</f>
        <v>0</v>
      </c>
      <c r="R50" s="39">
        <f>IF($A50&lt;=LEN('USH2A e13 (A) - 2ry Str + Mask '!A$2),O50-L50,"")</f>
        <v>0</v>
      </c>
    </row>
    <row r="51" spans="1:18" ht="20" customHeight="1" x14ac:dyDescent="0.15">
      <c r="A51" s="36">
        <v>50</v>
      </c>
      <c r="B51" s="37" t="str">
        <f>IF($A51&lt;=LEN('USH2A e13 (A) - 2ry Str + Mask '!A$2),MID('USH2A e13 (A) - 2ry Str + Mask '!A$2,$A51,1),"")</f>
        <v>.</v>
      </c>
      <c r="C51" s="38" t="str">
        <f>IF($A51&lt;=LEN('USH2A e13 (A) - 2ry Str + Mask '!B$2),MID('USH2A e13 (A) - 2ry Str + Mask '!B$2,$A51,1),"")</f>
        <v>.</v>
      </c>
      <c r="D51" s="38" t="str">
        <f>IF($A51&lt;=LEN('USH2A e13 (A) - 2ry Str + Mask '!C$2),MID('USH2A e13 (A) - 2ry Str + Mask '!C$2,$A51,1),"")</f>
        <v>.</v>
      </c>
      <c r="E51" s="38" t="str">
        <f t="shared" si="0"/>
        <v>.</v>
      </c>
      <c r="F51" s="38" t="str">
        <f t="shared" si="7"/>
        <v>((..(((((.((.........................(((((........</v>
      </c>
      <c r="G51" s="39">
        <f>IF($A51&lt;=LEN('USH2A e13 (A) - 2ry Str + Mask '!A$2),SUMIF('USH2A e13 (A) - HSF3.0'!E2:E891,"&lt;="&amp;$A51,'USH2A e13 (A) - HSF3.0'!H2:H891)-SUMIF('USH2A e13 (A) - HSF3.0'!G2:G891,"&lt;="&amp;$A51,'USH2A e13 (A) - HSF3.0'!H2:H891),"")</f>
        <v>0</v>
      </c>
      <c r="H51" s="39">
        <f>IF($A51&lt;=LEN('USH2A e13 (A) - 2ry Str + Mask '!A$2),SUMIF('USH2A e13 (A) - HSF3.0'!E2:E891,"&lt;="&amp;$A51,'USH2A e13 (A) - HSF3.0'!I2:I891)-SUMIF('USH2A e13 (A) - HSF3.0'!G2:G891,"&lt;="&amp;$A51,'USH2A e13 (A) - HSF3.0'!I2:I891),"")</f>
        <v>0</v>
      </c>
      <c r="I51" s="39">
        <f>IF($A51&lt;=LEN('USH2A e13 (A) - 2ry Str + Mask '!A$2),G51+H51,"")</f>
        <v>0</v>
      </c>
      <c r="J51" s="39">
        <f t="shared" si="1"/>
        <v>0</v>
      </c>
      <c r="K51" s="39">
        <f t="shared" si="2"/>
        <v>0</v>
      </c>
      <c r="L51" s="39">
        <f t="shared" si="3"/>
        <v>0</v>
      </c>
      <c r="M51" s="39">
        <f t="shared" si="4"/>
        <v>0</v>
      </c>
      <c r="N51" s="39">
        <f t="shared" si="5"/>
        <v>0</v>
      </c>
      <c r="O51" s="39">
        <f t="shared" si="6"/>
        <v>0</v>
      </c>
      <c r="P51" s="39">
        <f>IF($A51&lt;=LEN('USH2A e13 (A) - 2ry Str + Mask '!A$2),M51-J51,"")</f>
        <v>0</v>
      </c>
      <c r="Q51" s="39">
        <f>IF($A51&lt;=LEN('USH2A e13 (A) - 2ry Str + Mask '!A$2),N51-K51,"")</f>
        <v>0</v>
      </c>
      <c r="R51" s="39">
        <f>IF($A51&lt;=LEN('USH2A e13 (A) - 2ry Str + Mask '!A$2),O51-L51,"")</f>
        <v>0</v>
      </c>
    </row>
    <row r="52" spans="1:18" ht="20" customHeight="1" x14ac:dyDescent="0.15">
      <c r="A52" s="36">
        <v>51</v>
      </c>
      <c r="B52" s="37" t="str">
        <f>IF($A52&lt;=LEN('USH2A e13 (A) - 2ry Str + Mask '!A$2),MID('USH2A e13 (A) - 2ry Str + Mask '!A$2,$A52,1),"")</f>
        <v>.</v>
      </c>
      <c r="C52" s="38" t="str">
        <f>IF($A52&lt;=LEN('USH2A e13 (A) - 2ry Str + Mask '!B$2),MID('USH2A e13 (A) - 2ry Str + Mask '!B$2,$A52,1),"")</f>
        <v>.</v>
      </c>
      <c r="D52" s="38" t="str">
        <f>IF($A52&lt;=LEN('USH2A e13 (A) - 2ry Str + Mask '!C$2),MID('USH2A e13 (A) - 2ry Str + Mask '!C$2,$A52,1),"")</f>
        <v>.</v>
      </c>
      <c r="E52" s="38" t="str">
        <f t="shared" si="0"/>
        <v>.</v>
      </c>
      <c r="F52" s="38" t="str">
        <f t="shared" si="7"/>
        <v>((..(((((.((.........................(((((.........</v>
      </c>
      <c r="G52" s="39">
        <f>IF($A52&lt;=LEN('USH2A e13 (A) - 2ry Str + Mask '!A$2),SUMIF('USH2A e13 (A) - HSF3.0'!E2:E891,"&lt;="&amp;$A52,'USH2A e13 (A) - HSF3.0'!H2:H891)-SUMIF('USH2A e13 (A) - HSF3.0'!G2:G891,"&lt;="&amp;$A52,'USH2A e13 (A) - HSF3.0'!H2:H891),"")</f>
        <v>0</v>
      </c>
      <c r="H52" s="39">
        <f>IF($A52&lt;=LEN('USH2A e13 (A) - 2ry Str + Mask '!A$2),SUMIF('USH2A e13 (A) - HSF3.0'!E2:E891,"&lt;="&amp;$A52,'USH2A e13 (A) - HSF3.0'!I2:I891)-SUMIF('USH2A e13 (A) - HSF3.0'!G2:G891,"&lt;="&amp;$A52,'USH2A e13 (A) - HSF3.0'!I2:I891),"")</f>
        <v>-0.125</v>
      </c>
      <c r="I52" s="39">
        <f>IF($A52&lt;=LEN('USH2A e13 (A) - 2ry Str + Mask '!A$2),G52+H52,"")</f>
        <v>-0.125</v>
      </c>
      <c r="J52" s="39">
        <f t="shared" si="1"/>
        <v>0</v>
      </c>
      <c r="K52" s="39">
        <f t="shared" si="2"/>
        <v>-0.125</v>
      </c>
      <c r="L52" s="39">
        <f t="shared" si="3"/>
        <v>-0.125</v>
      </c>
      <c r="M52" s="39">
        <f t="shared" si="4"/>
        <v>0</v>
      </c>
      <c r="N52" s="39">
        <f t="shared" si="5"/>
        <v>-0.125</v>
      </c>
      <c r="O52" s="39">
        <f t="shared" si="6"/>
        <v>-0.125</v>
      </c>
      <c r="P52" s="39">
        <f>IF($A52&lt;=LEN('USH2A e13 (A) - 2ry Str + Mask '!A$2),M52-J52,"")</f>
        <v>0</v>
      </c>
      <c r="Q52" s="39">
        <f>IF($A52&lt;=LEN('USH2A e13 (A) - 2ry Str + Mask '!A$2),N52-K52,"")</f>
        <v>0</v>
      </c>
      <c r="R52" s="39">
        <f>IF($A52&lt;=LEN('USH2A e13 (A) - 2ry Str + Mask '!A$2),O52-L52,"")</f>
        <v>0</v>
      </c>
    </row>
    <row r="53" spans="1:18" ht="20" customHeight="1" x14ac:dyDescent="0.15">
      <c r="A53" s="36">
        <v>52</v>
      </c>
      <c r="B53" s="37" t="str">
        <f>IF($A53&lt;=LEN('USH2A e13 (A) - 2ry Str + Mask '!A$2),MID('USH2A e13 (A) - 2ry Str + Mask '!A$2,$A53,1),"")</f>
        <v>.</v>
      </c>
      <c r="C53" s="38" t="str">
        <f>IF($A53&lt;=LEN('USH2A e13 (A) - 2ry Str + Mask '!B$2),MID('USH2A e13 (A) - 2ry Str + Mask '!B$2,$A53,1),"")</f>
        <v>.</v>
      </c>
      <c r="D53" s="38" t="str">
        <f>IF($A53&lt;=LEN('USH2A e13 (A) - 2ry Str + Mask '!C$2),MID('USH2A e13 (A) - 2ry Str + Mask '!C$2,$A53,1),"")</f>
        <v>.</v>
      </c>
      <c r="E53" s="38" t="str">
        <f t="shared" si="0"/>
        <v>.</v>
      </c>
      <c r="F53" s="38" t="str">
        <f t="shared" si="7"/>
        <v>((..(((((.((.........................(((((..........</v>
      </c>
      <c r="G53" s="39">
        <f>IF($A53&lt;=LEN('USH2A e13 (A) - 2ry Str + Mask '!A$2),SUMIF('USH2A e13 (A) - HSF3.0'!E2:E891,"&lt;="&amp;$A53,'USH2A e13 (A) - HSF3.0'!H2:H891)-SUMIF('USH2A e13 (A) - HSF3.0'!G2:G891,"&lt;="&amp;$A53,'USH2A e13 (A) - HSF3.0'!H2:H891),"")</f>
        <v>0</v>
      </c>
      <c r="H53" s="39">
        <f>IF($A53&lt;=LEN('USH2A e13 (A) - 2ry Str + Mask '!A$2),SUMIF('USH2A e13 (A) - HSF3.0'!E2:E891,"&lt;="&amp;$A53,'USH2A e13 (A) - HSF3.0'!I2:I891)-SUMIF('USH2A e13 (A) - HSF3.0'!G2:G891,"&lt;="&amp;$A53,'USH2A e13 (A) - HSF3.0'!I2:I891),"")</f>
        <v>-0.25</v>
      </c>
      <c r="I53" s="39">
        <f>IF($A53&lt;=LEN('USH2A e13 (A) - 2ry Str + Mask '!A$2),G53+H53,"")</f>
        <v>-0.25</v>
      </c>
      <c r="J53" s="39">
        <f t="shared" si="1"/>
        <v>0</v>
      </c>
      <c r="K53" s="39">
        <f t="shared" si="2"/>
        <v>-0.25</v>
      </c>
      <c r="L53" s="39">
        <f t="shared" si="3"/>
        <v>-0.25</v>
      </c>
      <c r="M53" s="39">
        <f t="shared" si="4"/>
        <v>0</v>
      </c>
      <c r="N53" s="39">
        <f t="shared" si="5"/>
        <v>-0.25</v>
      </c>
      <c r="O53" s="39">
        <f t="shared" si="6"/>
        <v>-0.25</v>
      </c>
      <c r="P53" s="39">
        <f>IF($A53&lt;=LEN('USH2A e13 (A) - 2ry Str + Mask '!A$2),M53-J53,"")</f>
        <v>0</v>
      </c>
      <c r="Q53" s="39">
        <f>IF($A53&lt;=LEN('USH2A e13 (A) - 2ry Str + Mask '!A$2),N53-K53,"")</f>
        <v>0</v>
      </c>
      <c r="R53" s="39">
        <f>IF($A53&lt;=LEN('USH2A e13 (A) - 2ry Str + Mask '!A$2),O53-L53,"")</f>
        <v>0</v>
      </c>
    </row>
    <row r="54" spans="1:18" ht="20" customHeight="1" x14ac:dyDescent="0.15">
      <c r="A54" s="36">
        <v>53</v>
      </c>
      <c r="B54" s="37" t="str">
        <f>IF($A54&lt;=LEN('USH2A e13 (A) - 2ry Str + Mask '!A$2),MID('USH2A e13 (A) - 2ry Str + Mask '!A$2,$A54,1),"")</f>
        <v>.</v>
      </c>
      <c r="C54" s="38" t="str">
        <f>IF($A54&lt;=LEN('USH2A e13 (A) - 2ry Str + Mask '!B$2),MID('USH2A e13 (A) - 2ry Str + Mask '!B$2,$A54,1),"")</f>
        <v>.</v>
      </c>
      <c r="D54" s="38" t="str">
        <f>IF($A54&lt;=LEN('USH2A e13 (A) - 2ry Str + Mask '!C$2),MID('USH2A e13 (A) - 2ry Str + Mask '!C$2,$A54,1),"")</f>
        <v>.</v>
      </c>
      <c r="E54" s="38" t="str">
        <f t="shared" si="0"/>
        <v>.</v>
      </c>
      <c r="F54" s="38" t="str">
        <f t="shared" si="7"/>
        <v>((..(((((.((.........................(((((...........</v>
      </c>
      <c r="G54" s="39">
        <f>IF($A54&lt;=LEN('USH2A e13 (A) - 2ry Str + Mask '!A$2),SUMIF('USH2A e13 (A) - HSF3.0'!E2:E891,"&lt;="&amp;$A54,'USH2A e13 (A) - HSF3.0'!H2:H891)-SUMIF('USH2A e13 (A) - HSF3.0'!G2:G891,"&lt;="&amp;$A54,'USH2A e13 (A) - HSF3.0'!H2:H891),"")</f>
        <v>0.2</v>
      </c>
      <c r="H54" s="39">
        <f>IF($A54&lt;=LEN('USH2A e13 (A) - 2ry Str + Mask '!A$2),SUMIF('USH2A e13 (A) - HSF3.0'!E2:E891,"&lt;="&amp;$A54,'USH2A e13 (A) - HSF3.0'!I2:I891)-SUMIF('USH2A e13 (A) - HSF3.0'!G2:G891,"&lt;="&amp;$A54,'USH2A e13 (A) - HSF3.0'!I2:I891),"")</f>
        <v>-0.25</v>
      </c>
      <c r="I54" s="39">
        <f>IF($A54&lt;=LEN('USH2A e13 (A) - 2ry Str + Mask '!A$2),G54+H54,"")</f>
        <v>-4.9999999999999989E-2</v>
      </c>
      <c r="J54" s="39">
        <f t="shared" si="1"/>
        <v>0.2</v>
      </c>
      <c r="K54" s="39">
        <f t="shared" si="2"/>
        <v>-0.25</v>
      </c>
      <c r="L54" s="39">
        <f t="shared" si="3"/>
        <v>-4.9999999999999989E-2</v>
      </c>
      <c r="M54" s="39">
        <f t="shared" si="4"/>
        <v>0.2</v>
      </c>
      <c r="N54" s="39">
        <f t="shared" si="5"/>
        <v>-0.25</v>
      </c>
      <c r="O54" s="39">
        <f t="shared" si="6"/>
        <v>-4.9999999999999989E-2</v>
      </c>
      <c r="P54" s="39">
        <f>IF($A54&lt;=LEN('USH2A e13 (A) - 2ry Str + Mask '!A$2),M54-J54,"")</f>
        <v>0</v>
      </c>
      <c r="Q54" s="39">
        <f>IF($A54&lt;=LEN('USH2A e13 (A) - 2ry Str + Mask '!A$2),N54-K54,"")</f>
        <v>0</v>
      </c>
      <c r="R54" s="39">
        <f>IF($A54&lt;=LEN('USH2A e13 (A) - 2ry Str + Mask '!A$2),O54-L54,"")</f>
        <v>0</v>
      </c>
    </row>
    <row r="55" spans="1:18" ht="20" customHeight="1" x14ac:dyDescent="0.15">
      <c r="A55" s="36">
        <v>54</v>
      </c>
      <c r="B55" s="37" t="str">
        <f>IF($A55&lt;=LEN('USH2A e13 (A) - 2ry Str + Mask '!A$2),MID('USH2A e13 (A) - 2ry Str + Mask '!A$2,$A55,1),"")</f>
        <v>.</v>
      </c>
      <c r="C55" s="38" t="str">
        <f>IF($A55&lt;=LEN('USH2A e13 (A) - 2ry Str + Mask '!B$2),MID('USH2A e13 (A) - 2ry Str + Mask '!B$2,$A55,1),"")</f>
        <v>.</v>
      </c>
      <c r="D55" s="38" t="str">
        <f>IF($A55&lt;=LEN('USH2A e13 (A) - 2ry Str + Mask '!C$2),MID('USH2A e13 (A) - 2ry Str + Mask '!C$2,$A55,1),"")</f>
        <v>.</v>
      </c>
      <c r="E55" s="38" t="str">
        <f t="shared" si="0"/>
        <v>.</v>
      </c>
      <c r="F55" s="38" t="str">
        <f t="shared" si="7"/>
        <v>((..(((((.((.........................(((((............</v>
      </c>
      <c r="G55" s="39">
        <f>IF($A55&lt;=LEN('USH2A e13 (A) - 2ry Str + Mask '!A$2),SUMIF('USH2A e13 (A) - HSF3.0'!E2:E891,"&lt;="&amp;$A55,'USH2A e13 (A) - HSF3.0'!H2:H891)-SUMIF('USH2A e13 (A) - HSF3.0'!G2:G891,"&lt;="&amp;$A55,'USH2A e13 (A) - HSF3.0'!H2:H891),"")</f>
        <v>0.2</v>
      </c>
      <c r="H55" s="39">
        <f>IF($A55&lt;=LEN('USH2A e13 (A) - 2ry Str + Mask '!A$2),SUMIF('USH2A e13 (A) - HSF3.0'!E2:E891,"&lt;="&amp;$A55,'USH2A e13 (A) - HSF3.0'!I2:I891)-SUMIF('USH2A e13 (A) - HSF3.0'!G2:G891,"&lt;="&amp;$A55,'USH2A e13 (A) - HSF3.0'!I2:I891),"")</f>
        <v>-0.375</v>
      </c>
      <c r="I55" s="39">
        <f>IF($A55&lt;=LEN('USH2A e13 (A) - 2ry Str + Mask '!A$2),G55+H55,"")</f>
        <v>-0.17499999999999999</v>
      </c>
      <c r="J55" s="39">
        <f t="shared" si="1"/>
        <v>0.2</v>
      </c>
      <c r="K55" s="39">
        <f t="shared" si="2"/>
        <v>-0.375</v>
      </c>
      <c r="L55" s="39">
        <f t="shared" si="3"/>
        <v>-0.17499999999999999</v>
      </c>
      <c r="M55" s="39">
        <f t="shared" si="4"/>
        <v>0.2</v>
      </c>
      <c r="N55" s="39">
        <f t="shared" si="5"/>
        <v>-0.375</v>
      </c>
      <c r="O55" s="39">
        <f t="shared" si="6"/>
        <v>-0.17499999999999999</v>
      </c>
      <c r="P55" s="39">
        <f>IF($A55&lt;=LEN('USH2A e13 (A) - 2ry Str + Mask '!A$2),M55-J55,"")</f>
        <v>0</v>
      </c>
      <c r="Q55" s="39">
        <f>IF($A55&lt;=LEN('USH2A e13 (A) - 2ry Str + Mask '!A$2),N55-K55,"")</f>
        <v>0</v>
      </c>
      <c r="R55" s="39">
        <f>IF($A55&lt;=LEN('USH2A e13 (A) - 2ry Str + Mask '!A$2),O55-L55,"")</f>
        <v>0</v>
      </c>
    </row>
    <row r="56" spans="1:18" ht="20" customHeight="1" x14ac:dyDescent="0.15">
      <c r="A56" s="36">
        <v>55</v>
      </c>
      <c r="B56" s="37" t="str">
        <f>IF($A56&lt;=LEN('USH2A e13 (A) - 2ry Str + Mask '!A$2),MID('USH2A e13 (A) - 2ry Str + Mask '!A$2,$A56,1),"")</f>
        <v>.</v>
      </c>
      <c r="C56" s="38" t="str">
        <f>IF($A56&lt;=LEN('USH2A e13 (A) - 2ry Str + Mask '!B$2),MID('USH2A e13 (A) - 2ry Str + Mask '!B$2,$A56,1),"")</f>
        <v>.</v>
      </c>
      <c r="D56" s="38" t="str">
        <f>IF($A56&lt;=LEN('USH2A e13 (A) - 2ry Str + Mask '!C$2),MID('USH2A e13 (A) - 2ry Str + Mask '!C$2,$A56,1),"")</f>
        <v>.</v>
      </c>
      <c r="E56" s="38" t="str">
        <f t="shared" si="0"/>
        <v>.</v>
      </c>
      <c r="F56" s="38" t="str">
        <f t="shared" si="7"/>
        <v>((..(((((.((.........................(((((.............</v>
      </c>
      <c r="G56" s="39">
        <f>IF($A56&lt;=LEN('USH2A e13 (A) - 2ry Str + Mask '!A$2),SUMIF('USH2A e13 (A) - HSF3.0'!E2:E891,"&lt;="&amp;$A56,'USH2A e13 (A) - HSF3.0'!H2:H891)-SUMIF('USH2A e13 (A) - HSF3.0'!G2:G891,"&lt;="&amp;$A56,'USH2A e13 (A) - HSF3.0'!H2:H891),"")</f>
        <v>0.2</v>
      </c>
      <c r="H56" s="39">
        <f>IF($A56&lt;=LEN('USH2A e13 (A) - 2ry Str + Mask '!A$2),SUMIF('USH2A e13 (A) - HSF3.0'!E2:E891,"&lt;="&amp;$A56,'USH2A e13 (A) - HSF3.0'!I2:I891)-SUMIF('USH2A e13 (A) - HSF3.0'!G2:G891,"&lt;="&amp;$A56,'USH2A e13 (A) - HSF3.0'!I2:I891),"")</f>
        <v>-0.66666666666666663</v>
      </c>
      <c r="I56" s="39">
        <f>IF($A56&lt;=LEN('USH2A e13 (A) - 2ry Str + Mask '!A$2),G56+H56,"")</f>
        <v>-0.46666666666666662</v>
      </c>
      <c r="J56" s="39">
        <f t="shared" si="1"/>
        <v>0.2</v>
      </c>
      <c r="K56" s="39">
        <f t="shared" si="2"/>
        <v>-0.66666666666666663</v>
      </c>
      <c r="L56" s="39">
        <f t="shared" si="3"/>
        <v>-0.46666666666666662</v>
      </c>
      <c r="M56" s="39">
        <f t="shared" si="4"/>
        <v>0.2</v>
      </c>
      <c r="N56" s="39">
        <f t="shared" si="5"/>
        <v>-0.66666666666666663</v>
      </c>
      <c r="O56" s="39">
        <f t="shared" si="6"/>
        <v>-0.46666666666666662</v>
      </c>
      <c r="P56" s="39">
        <f>IF($A56&lt;=LEN('USH2A e13 (A) - 2ry Str + Mask '!A$2),M56-J56,"")</f>
        <v>0</v>
      </c>
      <c r="Q56" s="39">
        <f>IF($A56&lt;=LEN('USH2A e13 (A) - 2ry Str + Mask '!A$2),N56-K56,"")</f>
        <v>0</v>
      </c>
      <c r="R56" s="39">
        <f>IF($A56&lt;=LEN('USH2A e13 (A) - 2ry Str + Mask '!A$2),O56-L56,"")</f>
        <v>0</v>
      </c>
    </row>
    <row r="57" spans="1:18" ht="20" customHeight="1" x14ac:dyDescent="0.15">
      <c r="A57" s="36">
        <v>56</v>
      </c>
      <c r="B57" s="37" t="str">
        <f>IF($A57&lt;=LEN('USH2A e13 (A) - 2ry Str + Mask '!A$2),MID('USH2A e13 (A) - 2ry Str + Mask '!A$2,$A57,1),"")</f>
        <v>.</v>
      </c>
      <c r="C57" s="38" t="str">
        <f>IF($A57&lt;=LEN('USH2A e13 (A) - 2ry Str + Mask '!B$2),MID('USH2A e13 (A) - 2ry Str + Mask '!B$2,$A57,1),"")</f>
        <v>.</v>
      </c>
      <c r="D57" s="38" t="str">
        <f>IF($A57&lt;=LEN('USH2A e13 (A) - 2ry Str + Mask '!C$2),MID('USH2A e13 (A) - 2ry Str + Mask '!C$2,$A57,1),"")</f>
        <v>.</v>
      </c>
      <c r="E57" s="38" t="str">
        <f t="shared" si="0"/>
        <v>.</v>
      </c>
      <c r="F57" s="38" t="str">
        <f t="shared" si="7"/>
        <v>((..(((((.((.........................(((((..............</v>
      </c>
      <c r="G57" s="39">
        <f>IF($A57&lt;=LEN('USH2A e13 (A) - 2ry Str + Mask '!A$2),SUMIF('USH2A e13 (A) - HSF3.0'!E2:E891,"&lt;="&amp;$A57,'USH2A e13 (A) - HSF3.0'!H2:H891)-SUMIF('USH2A e13 (A) - HSF3.0'!G2:G891,"&lt;="&amp;$A57,'USH2A e13 (A) - HSF3.0'!H2:H891),"")</f>
        <v>0.2</v>
      </c>
      <c r="H57" s="39">
        <f>IF($A57&lt;=LEN('USH2A e13 (A) - 2ry Str + Mask '!A$2),SUMIF('USH2A e13 (A) - HSF3.0'!E2:E891,"&lt;="&amp;$A57,'USH2A e13 (A) - HSF3.0'!I2:I891)-SUMIF('USH2A e13 (A) - HSF3.0'!G2:G891,"&lt;="&amp;$A57,'USH2A e13 (A) - HSF3.0'!I2:I891),"")</f>
        <v>-0.95833333333333326</v>
      </c>
      <c r="I57" s="39">
        <f>IF($A57&lt;=LEN('USH2A e13 (A) - 2ry Str + Mask '!A$2),G57+H57,"")</f>
        <v>-0.7583333333333333</v>
      </c>
      <c r="J57" s="39">
        <f t="shared" si="1"/>
        <v>0.2</v>
      </c>
      <c r="K57" s="39">
        <f t="shared" si="2"/>
        <v>-0.95833333333333326</v>
      </c>
      <c r="L57" s="39">
        <f t="shared" si="3"/>
        <v>-0.7583333333333333</v>
      </c>
      <c r="M57" s="39">
        <f t="shared" si="4"/>
        <v>0.2</v>
      </c>
      <c r="N57" s="39">
        <f t="shared" si="5"/>
        <v>-0.95833333333333326</v>
      </c>
      <c r="O57" s="39">
        <f t="shared" si="6"/>
        <v>-0.7583333333333333</v>
      </c>
      <c r="P57" s="39">
        <f>IF($A57&lt;=LEN('USH2A e13 (A) - 2ry Str + Mask '!A$2),M57-J57,"")</f>
        <v>0</v>
      </c>
      <c r="Q57" s="39">
        <f>IF($A57&lt;=LEN('USH2A e13 (A) - 2ry Str + Mask '!A$2),N57-K57,"")</f>
        <v>0</v>
      </c>
      <c r="R57" s="39">
        <f>IF($A57&lt;=LEN('USH2A e13 (A) - 2ry Str + Mask '!A$2),O57-L57,"")</f>
        <v>0</v>
      </c>
    </row>
    <row r="58" spans="1:18" ht="20" customHeight="1" x14ac:dyDescent="0.15">
      <c r="A58" s="36">
        <v>57</v>
      </c>
      <c r="B58" s="37" t="str">
        <f>IF($A58&lt;=LEN('USH2A e13 (A) - 2ry Str + Mask '!A$2),MID('USH2A e13 (A) - 2ry Str + Mask '!A$2,$A58,1),"")</f>
        <v>.</v>
      </c>
      <c r="C58" s="38" t="str">
        <f>IF($A58&lt;=LEN('USH2A e13 (A) - 2ry Str + Mask '!B$2),MID('USH2A e13 (A) - 2ry Str + Mask '!B$2,$A58,1),"")</f>
        <v>.</v>
      </c>
      <c r="D58" s="38" t="str">
        <f>IF($A58&lt;=LEN('USH2A e13 (A) - 2ry Str + Mask '!C$2),MID('USH2A e13 (A) - 2ry Str + Mask '!C$2,$A58,1),"")</f>
        <v>.</v>
      </c>
      <c r="E58" s="38" t="str">
        <f t="shared" si="0"/>
        <v>.</v>
      </c>
      <c r="F58" s="38" t="str">
        <f t="shared" si="7"/>
        <v>((..(((((.((.........................(((((...............</v>
      </c>
      <c r="G58" s="39">
        <f>IF($A58&lt;=LEN('USH2A e13 (A) - 2ry Str + Mask '!A$2),SUMIF('USH2A e13 (A) - HSF3.0'!E2:E891,"&lt;="&amp;$A58,'USH2A e13 (A) - HSF3.0'!H2:H891)-SUMIF('USH2A e13 (A) - HSF3.0'!G2:G891,"&lt;="&amp;$A58,'USH2A e13 (A) - HSF3.0'!H2:H891),"")</f>
        <v>0.2</v>
      </c>
      <c r="H58" s="39">
        <f>IF($A58&lt;=LEN('USH2A e13 (A) - 2ry Str + Mask '!A$2),SUMIF('USH2A e13 (A) - HSF3.0'!E2:E891,"&lt;="&amp;$A58,'USH2A e13 (A) - HSF3.0'!I2:I891)-SUMIF('USH2A e13 (A) - HSF3.0'!G2:G891,"&lt;="&amp;$A58,'USH2A e13 (A) - HSF3.0'!I2:I891),"")</f>
        <v>-1.25</v>
      </c>
      <c r="I58" s="39">
        <f>IF($A58&lt;=LEN('USH2A e13 (A) - 2ry Str + Mask '!A$2),G58+H58,"")</f>
        <v>-1.05</v>
      </c>
      <c r="J58" s="39">
        <f t="shared" si="1"/>
        <v>0.2</v>
      </c>
      <c r="K58" s="39">
        <f t="shared" si="2"/>
        <v>-1.25</v>
      </c>
      <c r="L58" s="39">
        <f t="shared" si="3"/>
        <v>-1.05</v>
      </c>
      <c r="M58" s="39">
        <f t="shared" si="4"/>
        <v>0.2</v>
      </c>
      <c r="N58" s="39">
        <f t="shared" si="5"/>
        <v>-1.25</v>
      </c>
      <c r="O58" s="39">
        <f t="shared" si="6"/>
        <v>-1.05</v>
      </c>
      <c r="P58" s="39">
        <f>IF($A58&lt;=LEN('USH2A e13 (A) - 2ry Str + Mask '!A$2),M58-J58,"")</f>
        <v>0</v>
      </c>
      <c r="Q58" s="39">
        <f>IF($A58&lt;=LEN('USH2A e13 (A) - 2ry Str + Mask '!A$2),N58-K58,"")</f>
        <v>0</v>
      </c>
      <c r="R58" s="39">
        <f>IF($A58&lt;=LEN('USH2A e13 (A) - 2ry Str + Mask '!A$2),O58-L58,"")</f>
        <v>0</v>
      </c>
    </row>
    <row r="59" spans="1:18" ht="20" customHeight="1" x14ac:dyDescent="0.15">
      <c r="A59" s="36">
        <v>58</v>
      </c>
      <c r="B59" s="37" t="str">
        <f>IF($A59&lt;=LEN('USH2A e13 (A) - 2ry Str + Mask '!A$2),MID('USH2A e13 (A) - 2ry Str + Mask '!A$2,$A59,1),"")</f>
        <v>.</v>
      </c>
      <c r="C59" s="38" t="str">
        <f>IF($A59&lt;=LEN('USH2A e13 (A) - 2ry Str + Mask '!B$2),MID('USH2A e13 (A) - 2ry Str + Mask '!B$2,$A59,1),"")</f>
        <v>.</v>
      </c>
      <c r="D59" s="38" t="str">
        <f>IF($A59&lt;=LEN('USH2A e13 (A) - 2ry Str + Mask '!C$2),MID('USH2A e13 (A) - 2ry Str + Mask '!C$2,$A59,1),"")</f>
        <v>.</v>
      </c>
      <c r="E59" s="38" t="str">
        <f t="shared" si="0"/>
        <v>.</v>
      </c>
      <c r="F59" s="38" t="str">
        <f t="shared" si="7"/>
        <v>((..(((((.((.........................(((((................</v>
      </c>
      <c r="G59" s="39">
        <f>IF($A59&lt;=LEN('USH2A e13 (A) - 2ry Str + Mask '!A$2),SUMIF('USH2A e13 (A) - HSF3.0'!E2:E891,"&lt;="&amp;$A59,'USH2A e13 (A) - HSF3.0'!H2:H891)-SUMIF('USH2A e13 (A) - HSF3.0'!G2:G891,"&lt;="&amp;$A59,'USH2A e13 (A) - HSF3.0'!H2:H891),"")</f>
        <v>0</v>
      </c>
      <c r="H59" s="39">
        <f>IF($A59&lt;=LEN('USH2A e13 (A) - 2ry Str + Mask '!A$2),SUMIF('USH2A e13 (A) - HSF3.0'!E2:E891,"&lt;="&amp;$A59,'USH2A e13 (A) - HSF3.0'!I2:I891)-SUMIF('USH2A e13 (A) - HSF3.0'!G2:G891,"&lt;="&amp;$A59,'USH2A e13 (A) - HSF3.0'!I2:I891),"")</f>
        <v>-1.4166666666666667</v>
      </c>
      <c r="I59" s="39">
        <f>IF($A59&lt;=LEN('USH2A e13 (A) - 2ry Str + Mask '!A$2),G59+H59,"")</f>
        <v>-1.4166666666666667</v>
      </c>
      <c r="J59" s="39">
        <f t="shared" si="1"/>
        <v>0</v>
      </c>
      <c r="K59" s="39">
        <f t="shared" si="2"/>
        <v>-1.4166666666666667</v>
      </c>
      <c r="L59" s="39">
        <f t="shared" si="3"/>
        <v>-1.4166666666666667</v>
      </c>
      <c r="M59" s="39">
        <f t="shared" si="4"/>
        <v>0</v>
      </c>
      <c r="N59" s="39">
        <f t="shared" si="5"/>
        <v>-1.4166666666666667</v>
      </c>
      <c r="O59" s="39">
        <f t="shared" si="6"/>
        <v>-1.4166666666666667</v>
      </c>
      <c r="P59" s="39">
        <f>IF($A59&lt;=LEN('USH2A e13 (A) - 2ry Str + Mask '!A$2),M59-J59,"")</f>
        <v>0</v>
      </c>
      <c r="Q59" s="39">
        <f>IF($A59&lt;=LEN('USH2A e13 (A) - 2ry Str + Mask '!A$2),N59-K59,"")</f>
        <v>0</v>
      </c>
      <c r="R59" s="39">
        <f>IF($A59&lt;=LEN('USH2A e13 (A) - 2ry Str + Mask '!A$2),O59-L59,"")</f>
        <v>0</v>
      </c>
    </row>
    <row r="60" spans="1:18" ht="20" customHeight="1" x14ac:dyDescent="0.15">
      <c r="A60" s="36">
        <v>59</v>
      </c>
      <c r="B60" s="37" t="str">
        <f>IF($A60&lt;=LEN('USH2A e13 (A) - 2ry Str + Mask '!A$2),MID('USH2A e13 (A) - 2ry Str + Mask '!A$2,$A60,1),"")</f>
        <v>.</v>
      </c>
      <c r="C60" s="38" t="str">
        <f>IF($A60&lt;=LEN('USH2A e13 (A) - 2ry Str + Mask '!B$2),MID('USH2A e13 (A) - 2ry Str + Mask '!B$2,$A60,1),"")</f>
        <v>.</v>
      </c>
      <c r="D60" s="38" t="str">
        <f>IF($A60&lt;=LEN('USH2A e13 (A) - 2ry Str + Mask '!C$2),MID('USH2A e13 (A) - 2ry Str + Mask '!C$2,$A60,1),"")</f>
        <v>.</v>
      </c>
      <c r="E60" s="38" t="str">
        <f t="shared" si="0"/>
        <v>.</v>
      </c>
      <c r="F60" s="38" t="str">
        <f t="shared" si="7"/>
        <v>((..(((((.((.........................(((((.................</v>
      </c>
      <c r="G60" s="39">
        <f>IF($A60&lt;=LEN('USH2A e13 (A) - 2ry Str + Mask '!A$2),SUMIF('USH2A e13 (A) - HSF3.0'!E2:E891,"&lt;="&amp;$A60,'USH2A e13 (A) - HSF3.0'!H2:H891)-SUMIF('USH2A e13 (A) - HSF3.0'!G2:G891,"&lt;="&amp;$A60,'USH2A e13 (A) - HSF3.0'!H2:H891),"")</f>
        <v>0</v>
      </c>
      <c r="H60" s="39">
        <f>IF($A60&lt;=LEN('USH2A e13 (A) - 2ry Str + Mask '!A$2),SUMIF('USH2A e13 (A) - HSF3.0'!E2:E891,"&lt;="&amp;$A60,'USH2A e13 (A) - HSF3.0'!I2:I891)-SUMIF('USH2A e13 (A) - HSF3.0'!G2:G891,"&lt;="&amp;$A60,'USH2A e13 (A) - HSF3.0'!I2:I891),"")</f>
        <v>-1.4583333333333335</v>
      </c>
      <c r="I60" s="39">
        <f>IF($A60&lt;=LEN('USH2A e13 (A) - 2ry Str + Mask '!A$2),G60+H60,"")</f>
        <v>-1.4583333333333335</v>
      </c>
      <c r="J60" s="39">
        <f t="shared" si="1"/>
        <v>0</v>
      </c>
      <c r="K60" s="39">
        <f t="shared" si="2"/>
        <v>-1.4583333333333335</v>
      </c>
      <c r="L60" s="39">
        <f t="shared" si="3"/>
        <v>-1.4583333333333335</v>
      </c>
      <c r="M60" s="39">
        <f t="shared" si="4"/>
        <v>0</v>
      </c>
      <c r="N60" s="39">
        <f t="shared" si="5"/>
        <v>-1.4583333333333335</v>
      </c>
      <c r="O60" s="39">
        <f t="shared" si="6"/>
        <v>-1.4583333333333335</v>
      </c>
      <c r="P60" s="39">
        <f>IF($A60&lt;=LEN('USH2A e13 (A) - 2ry Str + Mask '!A$2),M60-J60,"")</f>
        <v>0</v>
      </c>
      <c r="Q60" s="39">
        <f>IF($A60&lt;=LEN('USH2A e13 (A) - 2ry Str + Mask '!A$2),N60-K60,"")</f>
        <v>0</v>
      </c>
      <c r="R60" s="39">
        <f>IF($A60&lt;=LEN('USH2A e13 (A) - 2ry Str + Mask '!A$2),O60-L60,"")</f>
        <v>0</v>
      </c>
    </row>
    <row r="61" spans="1:18" ht="20" customHeight="1" x14ac:dyDescent="0.15">
      <c r="A61" s="36">
        <v>60</v>
      </c>
      <c r="B61" s="37" t="str">
        <f>IF($A61&lt;=LEN('USH2A e13 (A) - 2ry Str + Mask '!A$2),MID('USH2A e13 (A) - 2ry Str + Mask '!A$2,$A61,1),"")</f>
        <v>.</v>
      </c>
      <c r="C61" s="38" t="str">
        <f>IF($A61&lt;=LEN('USH2A e13 (A) - 2ry Str + Mask '!B$2),MID('USH2A e13 (A) - 2ry Str + Mask '!B$2,$A61,1),"")</f>
        <v>.</v>
      </c>
      <c r="D61" s="38" t="str">
        <f>IF($A61&lt;=LEN('USH2A e13 (A) - 2ry Str + Mask '!C$2),MID('USH2A e13 (A) - 2ry Str + Mask '!C$2,$A61,1),"")</f>
        <v>.</v>
      </c>
      <c r="E61" s="38" t="str">
        <f t="shared" si="0"/>
        <v>.</v>
      </c>
      <c r="F61" s="38" t="str">
        <f t="shared" si="7"/>
        <v>((..(((((.((.........................(((((..................</v>
      </c>
      <c r="G61" s="39">
        <f>IF($A61&lt;=LEN('USH2A e13 (A) - 2ry Str + Mask '!A$2),SUMIF('USH2A e13 (A) - HSF3.0'!E2:E891,"&lt;="&amp;$A61,'USH2A e13 (A) - HSF3.0'!H2:H891)-SUMIF('USH2A e13 (A) - HSF3.0'!G2:G891,"&lt;="&amp;$A61,'USH2A e13 (A) - HSF3.0'!H2:H891),"")</f>
        <v>0</v>
      </c>
      <c r="H61" s="39">
        <f>IF($A61&lt;=LEN('USH2A e13 (A) - 2ry Str + Mask '!A$2),SUMIF('USH2A e13 (A) - HSF3.0'!E2:E891,"&lt;="&amp;$A61,'USH2A e13 (A) - HSF3.0'!I2:I891)-SUMIF('USH2A e13 (A) - HSF3.0'!G2:G891,"&lt;="&amp;$A61,'USH2A e13 (A) - HSF3.0'!I2:I891),"")</f>
        <v>-1.6250000000000002</v>
      </c>
      <c r="I61" s="39">
        <f>IF($A61&lt;=LEN('USH2A e13 (A) - 2ry Str + Mask '!A$2),G61+H61,"")</f>
        <v>-1.6250000000000002</v>
      </c>
      <c r="J61" s="39">
        <f t="shared" si="1"/>
        <v>0</v>
      </c>
      <c r="K61" s="39">
        <f t="shared" si="2"/>
        <v>-1.6250000000000002</v>
      </c>
      <c r="L61" s="39">
        <f t="shared" si="3"/>
        <v>-1.6250000000000002</v>
      </c>
      <c r="M61" s="39">
        <f t="shared" si="4"/>
        <v>0</v>
      </c>
      <c r="N61" s="39">
        <f t="shared" si="5"/>
        <v>-1.6250000000000002</v>
      </c>
      <c r="O61" s="39">
        <f t="shared" si="6"/>
        <v>-1.6250000000000002</v>
      </c>
      <c r="P61" s="39">
        <f>IF($A61&lt;=LEN('USH2A e13 (A) - 2ry Str + Mask '!A$2),M61-J61,"")</f>
        <v>0</v>
      </c>
      <c r="Q61" s="39">
        <f>IF($A61&lt;=LEN('USH2A e13 (A) - 2ry Str + Mask '!A$2),N61-K61,"")</f>
        <v>0</v>
      </c>
      <c r="R61" s="39">
        <f>IF($A61&lt;=LEN('USH2A e13 (A) - 2ry Str + Mask '!A$2),O61-L61,"")</f>
        <v>0</v>
      </c>
    </row>
    <row r="62" spans="1:18" ht="20" customHeight="1" x14ac:dyDescent="0.15">
      <c r="A62" s="36">
        <v>61</v>
      </c>
      <c r="B62" s="37" t="str">
        <f>IF($A62&lt;=LEN('USH2A e13 (A) - 2ry Str + Mask '!A$2),MID('USH2A e13 (A) - 2ry Str + Mask '!A$2,$A62,1),"")</f>
        <v>.</v>
      </c>
      <c r="C62" s="38" t="str">
        <f>IF($A62&lt;=LEN('USH2A e13 (A) - 2ry Str + Mask '!B$2),MID('USH2A e13 (A) - 2ry Str + Mask '!B$2,$A62,1),"")</f>
        <v>.</v>
      </c>
      <c r="D62" s="38" t="str">
        <f>IF($A62&lt;=LEN('USH2A e13 (A) - 2ry Str + Mask '!C$2),MID('USH2A e13 (A) - 2ry Str + Mask '!C$2,$A62,1),"")</f>
        <v>.</v>
      </c>
      <c r="E62" s="38" t="str">
        <f t="shared" si="0"/>
        <v>.</v>
      </c>
      <c r="F62" s="38" t="str">
        <f t="shared" si="7"/>
        <v>((..(((((.((.........................(((((...................</v>
      </c>
      <c r="G62" s="39">
        <f>IF($A62&lt;=LEN('USH2A e13 (A) - 2ry Str + Mask '!A$2),SUMIF('USH2A e13 (A) - HSF3.0'!E2:E891,"&lt;="&amp;$A62,'USH2A e13 (A) - HSF3.0'!H2:H891)-SUMIF('USH2A e13 (A) - HSF3.0'!G2:G891,"&lt;="&amp;$A62,'USH2A e13 (A) - HSF3.0'!H2:H891),"")</f>
        <v>0</v>
      </c>
      <c r="H62" s="39">
        <f>IF($A62&lt;=LEN('USH2A e13 (A) - 2ry Str + Mask '!A$2),SUMIF('USH2A e13 (A) - HSF3.0'!E2:E891,"&lt;="&amp;$A62,'USH2A e13 (A) - HSF3.0'!I2:I891)-SUMIF('USH2A e13 (A) - HSF3.0'!G2:G891,"&lt;="&amp;$A62,'USH2A e13 (A) - HSF3.0'!I2:I891),"")</f>
        <v>-1.7500000000000004</v>
      </c>
      <c r="I62" s="39">
        <f>IF($A62&lt;=LEN('USH2A e13 (A) - 2ry Str + Mask '!A$2),G62+H62,"")</f>
        <v>-1.7500000000000004</v>
      </c>
      <c r="J62" s="39">
        <f t="shared" si="1"/>
        <v>0</v>
      </c>
      <c r="K62" s="39">
        <f t="shared" si="2"/>
        <v>-1.7500000000000004</v>
      </c>
      <c r="L62" s="39">
        <f t="shared" si="3"/>
        <v>-1.7500000000000004</v>
      </c>
      <c r="M62" s="39">
        <f t="shared" si="4"/>
        <v>0</v>
      </c>
      <c r="N62" s="39">
        <f t="shared" si="5"/>
        <v>-1.7500000000000004</v>
      </c>
      <c r="O62" s="39">
        <f t="shared" si="6"/>
        <v>-1.7500000000000004</v>
      </c>
      <c r="P62" s="39">
        <f>IF($A62&lt;=LEN('USH2A e13 (A) - 2ry Str + Mask '!A$2),M62-J62,"")</f>
        <v>0</v>
      </c>
      <c r="Q62" s="39">
        <f>IF($A62&lt;=LEN('USH2A e13 (A) - 2ry Str + Mask '!A$2),N62-K62,"")</f>
        <v>0</v>
      </c>
      <c r="R62" s="39">
        <f>IF($A62&lt;=LEN('USH2A e13 (A) - 2ry Str + Mask '!A$2),O62-L62,"")</f>
        <v>0</v>
      </c>
    </row>
    <row r="63" spans="1:18" ht="20" customHeight="1" x14ac:dyDescent="0.15">
      <c r="A63" s="36">
        <v>62</v>
      </c>
      <c r="B63" s="37" t="str">
        <f>IF($A63&lt;=LEN('USH2A e13 (A) - 2ry Str + Mask '!A$2),MID('USH2A e13 (A) - 2ry Str + Mask '!A$2,$A63,1),"")</f>
        <v>.</v>
      </c>
      <c r="C63" s="38" t="str">
        <f>IF($A63&lt;=LEN('USH2A e13 (A) - 2ry Str + Mask '!B$2),MID('USH2A e13 (A) - 2ry Str + Mask '!B$2,$A63,1),"")</f>
        <v>.</v>
      </c>
      <c r="D63" s="38" t="str">
        <f>IF($A63&lt;=LEN('USH2A e13 (A) - 2ry Str + Mask '!C$2),MID('USH2A e13 (A) - 2ry Str + Mask '!C$2,$A63,1),"")</f>
        <v>.</v>
      </c>
      <c r="E63" s="38" t="str">
        <f t="shared" si="0"/>
        <v>.</v>
      </c>
      <c r="F63" s="38" t="str">
        <f t="shared" si="7"/>
        <v>((..(((((.((.........................(((((....................</v>
      </c>
      <c r="G63" s="39">
        <f>IF($A63&lt;=LEN('USH2A e13 (A) - 2ry Str + Mask '!A$2),SUMIF('USH2A e13 (A) - HSF3.0'!E2:E891,"&lt;="&amp;$A63,'USH2A e13 (A) - HSF3.0'!H2:H891)-SUMIF('USH2A e13 (A) - HSF3.0'!G2:G891,"&lt;="&amp;$A63,'USH2A e13 (A) - HSF3.0'!H2:H891),"")</f>
        <v>0</v>
      </c>
      <c r="H63" s="39">
        <f>IF($A63&lt;=LEN('USH2A e13 (A) - 2ry Str + Mask '!A$2),SUMIF('USH2A e13 (A) - HSF3.0'!E2:E891,"&lt;="&amp;$A63,'USH2A e13 (A) - HSF3.0'!I2:I891)-SUMIF('USH2A e13 (A) - HSF3.0'!G2:G891,"&lt;="&amp;$A63,'USH2A e13 (A) - HSF3.0'!I2:I891),"")</f>
        <v>-1.6250000000000002</v>
      </c>
      <c r="I63" s="39">
        <f>IF($A63&lt;=LEN('USH2A e13 (A) - 2ry Str + Mask '!A$2),G63+H63,"")</f>
        <v>-1.6250000000000002</v>
      </c>
      <c r="J63" s="39">
        <f t="shared" si="1"/>
        <v>0</v>
      </c>
      <c r="K63" s="39">
        <f t="shared" si="2"/>
        <v>-1.6250000000000002</v>
      </c>
      <c r="L63" s="39">
        <f t="shared" si="3"/>
        <v>-1.6250000000000002</v>
      </c>
      <c r="M63" s="39">
        <f t="shared" si="4"/>
        <v>0</v>
      </c>
      <c r="N63" s="39">
        <f t="shared" si="5"/>
        <v>-1.6250000000000002</v>
      </c>
      <c r="O63" s="39">
        <f t="shared" si="6"/>
        <v>-1.6250000000000002</v>
      </c>
      <c r="P63" s="39">
        <f>IF($A63&lt;=LEN('USH2A e13 (A) - 2ry Str + Mask '!A$2),M63-J63,"")</f>
        <v>0</v>
      </c>
      <c r="Q63" s="39">
        <f>IF($A63&lt;=LEN('USH2A e13 (A) - 2ry Str + Mask '!A$2),N63-K63,"")</f>
        <v>0</v>
      </c>
      <c r="R63" s="39">
        <f>IF($A63&lt;=LEN('USH2A e13 (A) - 2ry Str + Mask '!A$2),O63-L63,"")</f>
        <v>0</v>
      </c>
    </row>
    <row r="64" spans="1:18" ht="20" customHeight="1" x14ac:dyDescent="0.15">
      <c r="A64" s="36">
        <v>63</v>
      </c>
      <c r="B64" s="37" t="str">
        <f>IF($A64&lt;=LEN('USH2A e13 (A) - 2ry Str + Mask '!A$2),MID('USH2A e13 (A) - 2ry Str + Mask '!A$2,$A64,1),"")</f>
        <v>.</v>
      </c>
      <c r="C64" s="38" t="str">
        <f>IF($A64&lt;=LEN('USH2A e13 (A) - 2ry Str + Mask '!B$2),MID('USH2A e13 (A) - 2ry Str + Mask '!B$2,$A64,1),"")</f>
        <v>.</v>
      </c>
      <c r="D64" s="38" t="str">
        <f>IF($A64&lt;=LEN('USH2A e13 (A) - 2ry Str + Mask '!C$2),MID('USH2A e13 (A) - 2ry Str + Mask '!C$2,$A64,1),"")</f>
        <v>.</v>
      </c>
      <c r="E64" s="38" t="str">
        <f t="shared" si="0"/>
        <v>.</v>
      </c>
      <c r="F64" s="38" t="str">
        <f t="shared" si="7"/>
        <v>((..(((((.((.........................(((((.....................</v>
      </c>
      <c r="G64" s="39">
        <f>IF($A64&lt;=LEN('USH2A e13 (A) - 2ry Str + Mask '!A$2),SUMIF('USH2A e13 (A) - HSF3.0'!E2:E891,"&lt;="&amp;$A64,'USH2A e13 (A) - HSF3.0'!H2:H891)-SUMIF('USH2A e13 (A) - HSF3.0'!G2:G891,"&lt;="&amp;$A64,'USH2A e13 (A) - HSF3.0'!H2:H891),"")</f>
        <v>0</v>
      </c>
      <c r="H64" s="39">
        <f>IF($A64&lt;=LEN('USH2A e13 (A) - 2ry Str + Mask '!A$2),SUMIF('USH2A e13 (A) - HSF3.0'!E2:E891,"&lt;="&amp;$A64,'USH2A e13 (A) - HSF3.0'!I2:I891)-SUMIF('USH2A e13 (A) - HSF3.0'!G2:G891,"&lt;="&amp;$A64,'USH2A e13 (A) - HSF3.0'!I2:I891),"")</f>
        <v>-1.5</v>
      </c>
      <c r="I64" s="39">
        <f>IF($A64&lt;=LEN('USH2A e13 (A) - 2ry Str + Mask '!A$2),G64+H64,"")</f>
        <v>-1.5</v>
      </c>
      <c r="J64" s="39">
        <f t="shared" si="1"/>
        <v>0</v>
      </c>
      <c r="K64" s="39">
        <f t="shared" si="2"/>
        <v>-1.5</v>
      </c>
      <c r="L64" s="39">
        <f t="shared" si="3"/>
        <v>-1.5</v>
      </c>
      <c r="M64" s="39">
        <f t="shared" si="4"/>
        <v>0</v>
      </c>
      <c r="N64" s="39">
        <f t="shared" si="5"/>
        <v>-1.5</v>
      </c>
      <c r="O64" s="39">
        <f t="shared" si="6"/>
        <v>-1.5</v>
      </c>
      <c r="P64" s="39">
        <f>IF($A64&lt;=LEN('USH2A e13 (A) - 2ry Str + Mask '!A$2),M64-J64,"")</f>
        <v>0</v>
      </c>
      <c r="Q64" s="39">
        <f>IF($A64&lt;=LEN('USH2A e13 (A) - 2ry Str + Mask '!A$2),N64-K64,"")</f>
        <v>0</v>
      </c>
      <c r="R64" s="39">
        <f>IF($A64&lt;=LEN('USH2A e13 (A) - 2ry Str + Mask '!A$2),O64-L64,"")</f>
        <v>0</v>
      </c>
    </row>
    <row r="65" spans="1:18" ht="20" customHeight="1" x14ac:dyDescent="0.15">
      <c r="A65" s="36">
        <v>64</v>
      </c>
      <c r="B65" s="37" t="str">
        <f>IF($A65&lt;=LEN('USH2A e13 (A) - 2ry Str + Mask '!A$2),MID('USH2A e13 (A) - 2ry Str + Mask '!A$2,$A65,1),"")</f>
        <v>.</v>
      </c>
      <c r="C65" s="38" t="str">
        <f>IF($A65&lt;=LEN('USH2A e13 (A) - 2ry Str + Mask '!B$2),MID('USH2A e13 (A) - 2ry Str + Mask '!B$2,$A65,1),"")</f>
        <v>.</v>
      </c>
      <c r="D65" s="38" t="str">
        <f>IF($A65&lt;=LEN('USH2A e13 (A) - 2ry Str + Mask '!C$2),MID('USH2A e13 (A) - 2ry Str + Mask '!C$2,$A65,1),"")</f>
        <v>.</v>
      </c>
      <c r="E65" s="38" t="str">
        <f t="shared" si="0"/>
        <v>.</v>
      </c>
      <c r="F65" s="38" t="str">
        <f t="shared" si="7"/>
        <v>((..(((((.((.........................(((((......................</v>
      </c>
      <c r="G65" s="39">
        <f>IF($A65&lt;=LEN('USH2A e13 (A) - 2ry Str + Mask '!A$2),SUMIF('USH2A e13 (A) - HSF3.0'!E2:E891,"&lt;="&amp;$A65,'USH2A e13 (A) - HSF3.0'!H2:H891)-SUMIF('USH2A e13 (A) - HSF3.0'!G2:G891,"&lt;="&amp;$A65,'USH2A e13 (A) - HSF3.0'!H2:H891),"")</f>
        <v>0</v>
      </c>
      <c r="H65" s="39">
        <f>IF($A65&lt;=LEN('USH2A e13 (A) - 2ry Str + Mask '!A$2),SUMIF('USH2A e13 (A) - HSF3.0'!E2:E891,"&lt;="&amp;$A65,'USH2A e13 (A) - HSF3.0'!I2:I891)-SUMIF('USH2A e13 (A) - HSF3.0'!G2:G891,"&lt;="&amp;$A65,'USH2A e13 (A) - HSF3.0'!I2:I891),"")</f>
        <v>-1.3749999999999998</v>
      </c>
      <c r="I65" s="39">
        <f>IF($A65&lt;=LEN('USH2A e13 (A) - 2ry Str + Mask '!A$2),G65+H65,"")</f>
        <v>-1.3749999999999998</v>
      </c>
      <c r="J65" s="39">
        <f t="shared" si="1"/>
        <v>0</v>
      </c>
      <c r="K65" s="39">
        <f t="shared" si="2"/>
        <v>-1.3749999999999998</v>
      </c>
      <c r="L65" s="39">
        <f t="shared" si="3"/>
        <v>-1.3749999999999998</v>
      </c>
      <c r="M65" s="39">
        <f t="shared" si="4"/>
        <v>0</v>
      </c>
      <c r="N65" s="39">
        <f t="shared" si="5"/>
        <v>-1.3749999999999998</v>
      </c>
      <c r="O65" s="39">
        <f t="shared" si="6"/>
        <v>-1.3749999999999998</v>
      </c>
      <c r="P65" s="39">
        <f>IF($A65&lt;=LEN('USH2A e13 (A) - 2ry Str + Mask '!A$2),M65-J65,"")</f>
        <v>0</v>
      </c>
      <c r="Q65" s="39">
        <f>IF($A65&lt;=LEN('USH2A e13 (A) - 2ry Str + Mask '!A$2),N65-K65,"")</f>
        <v>0</v>
      </c>
      <c r="R65" s="39">
        <f>IF($A65&lt;=LEN('USH2A e13 (A) - 2ry Str + Mask '!A$2),O65-L65,"")</f>
        <v>0</v>
      </c>
    </row>
    <row r="66" spans="1:18" ht="20" customHeight="1" x14ac:dyDescent="0.15">
      <c r="A66" s="36">
        <v>65</v>
      </c>
      <c r="B66" s="37" t="str">
        <f>IF($A66&lt;=LEN('USH2A e13 (A) - 2ry Str + Mask '!A$2),MID('USH2A e13 (A) - 2ry Str + Mask '!A$2,$A66,1),"")</f>
        <v>.</v>
      </c>
      <c r="C66" s="38" t="str">
        <f>IF($A66&lt;=LEN('USH2A e13 (A) - 2ry Str + Mask '!B$2),MID('USH2A e13 (A) - 2ry Str + Mask '!B$2,$A66,1),"")</f>
        <v>.</v>
      </c>
      <c r="D66" s="38" t="str">
        <f>IF($A66&lt;=LEN('USH2A e13 (A) - 2ry Str + Mask '!C$2),MID('USH2A e13 (A) - 2ry Str + Mask '!C$2,$A66,1),"")</f>
        <v>.</v>
      </c>
      <c r="E66" s="38" t="str">
        <f t="shared" ref="E66:E129" si="8">IF(D66="x","|",C66)</f>
        <v>.</v>
      </c>
      <c r="F66" s="38" t="str">
        <f t="shared" si="7"/>
        <v>((..(((((.((.........................(((((.......................</v>
      </c>
      <c r="G66" s="39">
        <f>IF($A66&lt;=LEN('USH2A e13 (A) - 2ry Str + Mask '!A$2),SUMIF('USH2A e13 (A) - HSF3.0'!E2:E891,"&lt;="&amp;$A66,'USH2A e13 (A) - HSF3.0'!H2:H891)-SUMIF('USH2A e13 (A) - HSF3.0'!G2:G891,"&lt;="&amp;$A66,'USH2A e13 (A) - HSF3.0'!H2:H891),"")</f>
        <v>0</v>
      </c>
      <c r="H66" s="39">
        <f>IF($A66&lt;=LEN('USH2A e13 (A) - 2ry Str + Mask '!A$2),SUMIF('USH2A e13 (A) - HSF3.0'!E2:E891,"&lt;="&amp;$A66,'USH2A e13 (A) - HSF3.0'!I2:I891)-SUMIF('USH2A e13 (A) - HSF3.0'!G2:G891,"&lt;="&amp;$A66,'USH2A e13 (A) - HSF3.0'!I2:I891),"")</f>
        <v>-1.2499999999999996</v>
      </c>
      <c r="I66" s="39">
        <f>IF($A66&lt;=LEN('USH2A e13 (A) - 2ry Str + Mask '!A$2),G66+H66,"")</f>
        <v>-1.2499999999999996</v>
      </c>
      <c r="J66" s="39">
        <f t="shared" ref="J66:J129" si="9">IF(OR(B66=".",B66=""),G66,0)</f>
        <v>0</v>
      </c>
      <c r="K66" s="39">
        <f t="shared" ref="K66:K129" si="10">IF(OR(B66=".",B66=""),H66,0)</f>
        <v>-1.2499999999999996</v>
      </c>
      <c r="L66" s="39">
        <f t="shared" ref="L66:L129" si="11">IF(OR(B66=".",B66=""),I66,0)</f>
        <v>-1.2499999999999996</v>
      </c>
      <c r="M66" s="39">
        <f t="shared" ref="M66:M129" si="12">IF(OR(E66=".",E66=""),G66,0)</f>
        <v>0</v>
      </c>
      <c r="N66" s="39">
        <f t="shared" ref="N66:N129" si="13">IF(OR(E66=".",E66=""),H66,0)</f>
        <v>-1.2499999999999996</v>
      </c>
      <c r="O66" s="39">
        <f t="shared" ref="O66:O129" si="14">IF(OR(E66=".",E66=""),I66,0)</f>
        <v>-1.2499999999999996</v>
      </c>
      <c r="P66" s="39">
        <f>IF($A66&lt;=LEN('USH2A e13 (A) - 2ry Str + Mask '!A$2),M66-J66,"")</f>
        <v>0</v>
      </c>
      <c r="Q66" s="39">
        <f>IF($A66&lt;=LEN('USH2A e13 (A) - 2ry Str + Mask '!A$2),N66-K66,"")</f>
        <v>0</v>
      </c>
      <c r="R66" s="39">
        <f>IF($A66&lt;=LEN('USH2A e13 (A) - 2ry Str + Mask '!A$2),O66-L66,"")</f>
        <v>0</v>
      </c>
    </row>
    <row r="67" spans="1:18" ht="20" customHeight="1" x14ac:dyDescent="0.15">
      <c r="A67" s="36">
        <v>66</v>
      </c>
      <c r="B67" s="37" t="str">
        <f>IF($A67&lt;=LEN('USH2A e13 (A) - 2ry Str + Mask '!A$2),MID('USH2A e13 (A) - 2ry Str + Mask '!A$2,$A67,1),"")</f>
        <v>.</v>
      </c>
      <c r="C67" s="38" t="str">
        <f>IF($A67&lt;=LEN('USH2A e13 (A) - 2ry Str + Mask '!B$2),MID('USH2A e13 (A) - 2ry Str + Mask '!B$2,$A67,1),"")</f>
        <v>.</v>
      </c>
      <c r="D67" s="38" t="str">
        <f>IF($A67&lt;=LEN('USH2A e13 (A) - 2ry Str + Mask '!C$2),MID('USH2A e13 (A) - 2ry Str + Mask '!C$2,$A67,1),"")</f>
        <v>.</v>
      </c>
      <c r="E67" s="38" t="str">
        <f t="shared" si="8"/>
        <v>.</v>
      </c>
      <c r="F67" s="38" t="str">
        <f t="shared" ref="F67:F130" si="15">CONCATENATE(F66,E67)</f>
        <v>((..(((((.((.........................(((((........................</v>
      </c>
      <c r="G67" s="39">
        <f>IF($A67&lt;=LEN('USH2A e13 (A) - 2ry Str + Mask '!A$2),SUMIF('USH2A e13 (A) - HSF3.0'!E2:E891,"&lt;="&amp;$A67,'USH2A e13 (A) - HSF3.0'!H2:H891)-SUMIF('USH2A e13 (A) - HSF3.0'!G2:G891,"&lt;="&amp;$A67,'USH2A e13 (A) - HSF3.0'!H2:H891),"")</f>
        <v>0</v>
      </c>
      <c r="H67" s="39">
        <f>IF($A67&lt;=LEN('USH2A e13 (A) - 2ry Str + Mask '!A$2),SUMIF('USH2A e13 (A) - HSF3.0'!E2:E891,"&lt;="&amp;$A67,'USH2A e13 (A) - HSF3.0'!I2:I891)-SUMIF('USH2A e13 (A) - HSF3.0'!G2:G891,"&lt;="&amp;$A67,'USH2A e13 (A) - HSF3.0'!I2:I891),"")</f>
        <v>-1.5595238095238086</v>
      </c>
      <c r="I67" s="39">
        <f>IF($A67&lt;=LEN('USH2A e13 (A) - 2ry Str + Mask '!A$2),G67+H67,"")</f>
        <v>-1.5595238095238086</v>
      </c>
      <c r="J67" s="39">
        <f t="shared" si="9"/>
        <v>0</v>
      </c>
      <c r="K67" s="39">
        <f t="shared" si="10"/>
        <v>-1.5595238095238086</v>
      </c>
      <c r="L67" s="39">
        <f t="shared" si="11"/>
        <v>-1.5595238095238086</v>
      </c>
      <c r="M67" s="39">
        <f t="shared" si="12"/>
        <v>0</v>
      </c>
      <c r="N67" s="39">
        <f t="shared" si="13"/>
        <v>-1.5595238095238086</v>
      </c>
      <c r="O67" s="39">
        <f t="shared" si="14"/>
        <v>-1.5595238095238086</v>
      </c>
      <c r="P67" s="39">
        <f>IF($A67&lt;=LEN('USH2A e13 (A) - 2ry Str + Mask '!A$2),M67-J67,"")</f>
        <v>0</v>
      </c>
      <c r="Q67" s="39">
        <f>IF($A67&lt;=LEN('USH2A e13 (A) - 2ry Str + Mask '!A$2),N67-K67,"")</f>
        <v>0</v>
      </c>
      <c r="R67" s="39">
        <f>IF($A67&lt;=LEN('USH2A e13 (A) - 2ry Str + Mask '!A$2),O67-L67,"")</f>
        <v>0</v>
      </c>
    </row>
    <row r="68" spans="1:18" ht="20" customHeight="1" x14ac:dyDescent="0.15">
      <c r="A68" s="36">
        <v>67</v>
      </c>
      <c r="B68" s="37" t="str">
        <f>IF($A68&lt;=LEN('USH2A e13 (A) - 2ry Str + Mask '!A$2),MID('USH2A e13 (A) - 2ry Str + Mask '!A$2,$A68,1),"")</f>
        <v>.</v>
      </c>
      <c r="C68" s="38" t="str">
        <f>IF($A68&lt;=LEN('USH2A e13 (A) - 2ry Str + Mask '!B$2),MID('USH2A e13 (A) - 2ry Str + Mask '!B$2,$A68,1),"")</f>
        <v>.</v>
      </c>
      <c r="D68" s="38" t="str">
        <f>IF($A68&lt;=LEN('USH2A e13 (A) - 2ry Str + Mask '!C$2),MID('USH2A e13 (A) - 2ry Str + Mask '!C$2,$A68,1),"")</f>
        <v>.</v>
      </c>
      <c r="E68" s="38" t="str">
        <f t="shared" si="8"/>
        <v>.</v>
      </c>
      <c r="F68" s="38" t="str">
        <f t="shared" si="15"/>
        <v>((..(((((.((.........................(((((.........................</v>
      </c>
      <c r="G68" s="39">
        <f>IF($A68&lt;=LEN('USH2A e13 (A) - 2ry Str + Mask '!A$2),SUMIF('USH2A e13 (A) - HSF3.0'!E2:E891,"&lt;="&amp;$A68,'USH2A e13 (A) - HSF3.0'!H2:H891)-SUMIF('USH2A e13 (A) - HSF3.0'!G2:G891,"&lt;="&amp;$A68,'USH2A e13 (A) - HSF3.0'!H2:H891),"")</f>
        <v>0</v>
      </c>
      <c r="H68" s="39">
        <f>IF($A68&lt;=LEN('USH2A e13 (A) - 2ry Str + Mask '!A$2),SUMIF('USH2A e13 (A) - HSF3.0'!E2:E891,"&lt;="&amp;$A68,'USH2A e13 (A) - HSF3.0'!I2:I891)-SUMIF('USH2A e13 (A) - HSF3.0'!G2:G891,"&lt;="&amp;$A68,'USH2A e13 (A) - HSF3.0'!I2:I891),"")</f>
        <v>-1.9940476190476177</v>
      </c>
      <c r="I68" s="39">
        <f>IF($A68&lt;=LEN('USH2A e13 (A) - 2ry Str + Mask '!A$2),G68+H68,"")</f>
        <v>-1.9940476190476177</v>
      </c>
      <c r="J68" s="39">
        <f t="shared" si="9"/>
        <v>0</v>
      </c>
      <c r="K68" s="39">
        <f t="shared" si="10"/>
        <v>-1.9940476190476177</v>
      </c>
      <c r="L68" s="39">
        <f t="shared" si="11"/>
        <v>-1.9940476190476177</v>
      </c>
      <c r="M68" s="39">
        <f t="shared" si="12"/>
        <v>0</v>
      </c>
      <c r="N68" s="39">
        <f t="shared" si="13"/>
        <v>-1.9940476190476177</v>
      </c>
      <c r="O68" s="39">
        <f t="shared" si="14"/>
        <v>-1.9940476190476177</v>
      </c>
      <c r="P68" s="39">
        <f>IF($A68&lt;=LEN('USH2A e13 (A) - 2ry Str + Mask '!A$2),M68-J68,"")</f>
        <v>0</v>
      </c>
      <c r="Q68" s="39">
        <f>IF($A68&lt;=LEN('USH2A e13 (A) - 2ry Str + Mask '!A$2),N68-K68,"")</f>
        <v>0</v>
      </c>
      <c r="R68" s="39">
        <f>IF($A68&lt;=LEN('USH2A e13 (A) - 2ry Str + Mask '!A$2),O68-L68,"")</f>
        <v>0</v>
      </c>
    </row>
    <row r="69" spans="1:18" ht="20" customHeight="1" x14ac:dyDescent="0.15">
      <c r="A69" s="36">
        <v>68</v>
      </c>
      <c r="B69" s="37" t="str">
        <f>IF($A69&lt;=LEN('USH2A e13 (A) - 2ry Str + Mask '!A$2),MID('USH2A e13 (A) - 2ry Str + Mask '!A$2,$A69,1),"")</f>
        <v>.</v>
      </c>
      <c r="C69" s="38" t="str">
        <f>IF($A69&lt;=LEN('USH2A e13 (A) - 2ry Str + Mask '!B$2),MID('USH2A e13 (A) - 2ry Str + Mask '!B$2,$A69,1),"")</f>
        <v>.</v>
      </c>
      <c r="D69" s="38" t="str">
        <f>IF($A69&lt;=LEN('USH2A e13 (A) - 2ry Str + Mask '!C$2),MID('USH2A e13 (A) - 2ry Str + Mask '!C$2,$A69,1),"")</f>
        <v>.</v>
      </c>
      <c r="E69" s="38" t="str">
        <f t="shared" si="8"/>
        <v>.</v>
      </c>
      <c r="F69" s="38" t="str">
        <f t="shared" si="15"/>
        <v>((..(((((.((.........................(((((..........................</v>
      </c>
      <c r="G69" s="39">
        <f>IF($A69&lt;=LEN('USH2A e13 (A) - 2ry Str + Mask '!A$2),SUMIF('USH2A e13 (A) - HSF3.0'!E2:E891,"&lt;="&amp;$A69,'USH2A e13 (A) - HSF3.0'!H2:H891)-SUMIF('USH2A e13 (A) - HSF3.0'!G2:G891,"&lt;="&amp;$A69,'USH2A e13 (A) - HSF3.0'!H2:H891),"")</f>
        <v>0</v>
      </c>
      <c r="H69" s="39">
        <f>IF($A69&lt;=LEN('USH2A e13 (A) - 2ry Str + Mask '!A$2),SUMIF('USH2A e13 (A) - HSF3.0'!E2:E891,"&lt;="&amp;$A69,'USH2A e13 (A) - HSF3.0'!I2:I891)-SUMIF('USH2A e13 (A) - HSF3.0'!G2:G891,"&lt;="&amp;$A69,'USH2A e13 (A) - HSF3.0'!I2:I891),"")</f>
        <v>-1.8690476190476182</v>
      </c>
      <c r="I69" s="39">
        <f>IF($A69&lt;=LEN('USH2A e13 (A) - 2ry Str + Mask '!A$2),G69+H69,"")</f>
        <v>-1.8690476190476182</v>
      </c>
      <c r="J69" s="39">
        <f t="shared" si="9"/>
        <v>0</v>
      </c>
      <c r="K69" s="39">
        <f t="shared" si="10"/>
        <v>-1.8690476190476182</v>
      </c>
      <c r="L69" s="39">
        <f t="shared" si="11"/>
        <v>-1.8690476190476182</v>
      </c>
      <c r="M69" s="39">
        <f t="shared" si="12"/>
        <v>0</v>
      </c>
      <c r="N69" s="39">
        <f t="shared" si="13"/>
        <v>-1.8690476190476182</v>
      </c>
      <c r="O69" s="39">
        <f t="shared" si="14"/>
        <v>-1.8690476190476182</v>
      </c>
      <c r="P69" s="39">
        <f>IF($A69&lt;=LEN('USH2A e13 (A) - 2ry Str + Mask '!A$2),M69-J69,"")</f>
        <v>0</v>
      </c>
      <c r="Q69" s="39">
        <f>IF($A69&lt;=LEN('USH2A e13 (A) - 2ry Str + Mask '!A$2),N69-K69,"")</f>
        <v>0</v>
      </c>
      <c r="R69" s="39">
        <f>IF($A69&lt;=LEN('USH2A e13 (A) - 2ry Str + Mask '!A$2),O69-L69,"")</f>
        <v>0</v>
      </c>
    </row>
    <row r="70" spans="1:18" ht="20" customHeight="1" x14ac:dyDescent="0.15">
      <c r="A70" s="36">
        <v>69</v>
      </c>
      <c r="B70" s="37" t="str">
        <f>IF($A70&lt;=LEN('USH2A e13 (A) - 2ry Str + Mask '!A$2),MID('USH2A e13 (A) - 2ry Str + Mask '!A$2,$A70,1),"")</f>
        <v>(</v>
      </c>
      <c r="C70" s="38" t="str">
        <f>IF($A70&lt;=LEN('USH2A e13 (A) - 2ry Str + Mask '!B$2),MID('USH2A e13 (A) - 2ry Str + Mask '!B$2,$A70,1),"")</f>
        <v>.</v>
      </c>
      <c r="D70" s="38" t="str">
        <f>IF($A70&lt;=LEN('USH2A e13 (A) - 2ry Str + Mask '!C$2),MID('USH2A e13 (A) - 2ry Str + Mask '!C$2,$A70,1),"")</f>
        <v>.</v>
      </c>
      <c r="E70" s="38" t="str">
        <f t="shared" si="8"/>
        <v>.</v>
      </c>
      <c r="F70" s="38" t="str">
        <f t="shared" si="15"/>
        <v>((..(((((.((.........................(((((...........................</v>
      </c>
      <c r="G70" s="39">
        <f>IF($A70&lt;=LEN('USH2A e13 (A) - 2ry Str + Mask '!A$2),SUMIF('USH2A e13 (A) - HSF3.0'!E2:E891,"&lt;="&amp;$A70,'USH2A e13 (A) - HSF3.0'!H2:H891)-SUMIF('USH2A e13 (A) - HSF3.0'!G2:G891,"&lt;="&amp;$A70,'USH2A e13 (A) - HSF3.0'!H2:H891),"")</f>
        <v>0</v>
      </c>
      <c r="H70" s="39">
        <f>IF($A70&lt;=LEN('USH2A e13 (A) - 2ry Str + Mask '!A$2),SUMIF('USH2A e13 (A) - HSF3.0'!E2:E891,"&lt;="&amp;$A70,'USH2A e13 (A) - HSF3.0'!I2:I891)-SUMIF('USH2A e13 (A) - HSF3.0'!G2:G891,"&lt;="&amp;$A70,'USH2A e13 (A) - HSF3.0'!I2:I891),"")</f>
        <v>-1.5773809523809517</v>
      </c>
      <c r="I70" s="39">
        <f>IF($A70&lt;=LEN('USH2A e13 (A) - 2ry Str + Mask '!A$2),G70+H70,"")</f>
        <v>-1.5773809523809517</v>
      </c>
      <c r="J70" s="39">
        <f t="shared" si="9"/>
        <v>0</v>
      </c>
      <c r="K70" s="39">
        <f t="shared" si="10"/>
        <v>0</v>
      </c>
      <c r="L70" s="39">
        <f t="shared" si="11"/>
        <v>0</v>
      </c>
      <c r="M70" s="39">
        <f t="shared" si="12"/>
        <v>0</v>
      </c>
      <c r="N70" s="39">
        <f t="shared" si="13"/>
        <v>-1.5773809523809517</v>
      </c>
      <c r="O70" s="39">
        <f t="shared" si="14"/>
        <v>-1.5773809523809517</v>
      </c>
      <c r="P70" s="39">
        <f>IF($A70&lt;=LEN('USH2A e13 (A) - 2ry Str + Mask '!A$2),M70-J70,"")</f>
        <v>0</v>
      </c>
      <c r="Q70" s="39">
        <f>IF($A70&lt;=LEN('USH2A e13 (A) - 2ry Str + Mask '!A$2),N70-K70,"")</f>
        <v>-1.5773809523809517</v>
      </c>
      <c r="R70" s="39">
        <f>IF($A70&lt;=LEN('USH2A e13 (A) - 2ry Str + Mask '!A$2),O70-L70,"")</f>
        <v>-1.5773809523809517</v>
      </c>
    </row>
    <row r="71" spans="1:18" ht="20" customHeight="1" x14ac:dyDescent="0.15">
      <c r="A71" s="36">
        <v>70</v>
      </c>
      <c r="B71" s="37" t="str">
        <f>IF($A71&lt;=LEN('USH2A e13 (A) - 2ry Str + Mask '!A$2),MID('USH2A e13 (A) - 2ry Str + Mask '!A$2,$A71,1),"")</f>
        <v>(</v>
      </c>
      <c r="C71" s="38" t="str">
        <f>IF($A71&lt;=LEN('USH2A e13 (A) - 2ry Str + Mask '!B$2),MID('USH2A e13 (A) - 2ry Str + Mask '!B$2,$A71,1),"")</f>
        <v>.</v>
      </c>
      <c r="D71" s="38" t="str">
        <f>IF($A71&lt;=LEN('USH2A e13 (A) - 2ry Str + Mask '!C$2),MID('USH2A e13 (A) - 2ry Str + Mask '!C$2,$A71,1),"")</f>
        <v>.</v>
      </c>
      <c r="E71" s="38" t="str">
        <f t="shared" si="8"/>
        <v>.</v>
      </c>
      <c r="F71" s="38" t="str">
        <f t="shared" si="15"/>
        <v>((..(((((.((.........................(((((............................</v>
      </c>
      <c r="G71" s="39">
        <f>IF($A71&lt;=LEN('USH2A e13 (A) - 2ry Str + Mask '!A$2),SUMIF('USH2A e13 (A) - HSF3.0'!E2:E891,"&lt;="&amp;$A71,'USH2A e13 (A) - HSF3.0'!H2:H891)-SUMIF('USH2A e13 (A) - HSF3.0'!G2:G891,"&lt;="&amp;$A71,'USH2A e13 (A) - HSF3.0'!H2:H891),"")</f>
        <v>0</v>
      </c>
      <c r="H71" s="39">
        <f>IF($A71&lt;=LEN('USH2A e13 (A) - 2ry Str + Mask '!A$2),SUMIF('USH2A e13 (A) - HSF3.0'!E2:E891,"&lt;="&amp;$A71,'USH2A e13 (A) - HSF3.0'!I2:I891)-SUMIF('USH2A e13 (A) - HSF3.0'!G2:G891,"&lt;="&amp;$A71,'USH2A e13 (A) - HSF3.0'!I2:I891),"")</f>
        <v>-1.5773809523809521</v>
      </c>
      <c r="I71" s="39">
        <f>IF($A71&lt;=LEN('USH2A e13 (A) - 2ry Str + Mask '!A$2),G71+H71,"")</f>
        <v>-1.5773809523809521</v>
      </c>
      <c r="J71" s="39">
        <f t="shared" si="9"/>
        <v>0</v>
      </c>
      <c r="K71" s="39">
        <f t="shared" si="10"/>
        <v>0</v>
      </c>
      <c r="L71" s="39">
        <f t="shared" si="11"/>
        <v>0</v>
      </c>
      <c r="M71" s="39">
        <f t="shared" si="12"/>
        <v>0</v>
      </c>
      <c r="N71" s="39">
        <f t="shared" si="13"/>
        <v>-1.5773809523809521</v>
      </c>
      <c r="O71" s="39">
        <f t="shared" si="14"/>
        <v>-1.5773809523809521</v>
      </c>
      <c r="P71" s="39">
        <f>IF($A71&lt;=LEN('USH2A e13 (A) - 2ry Str + Mask '!A$2),M71-J71,"")</f>
        <v>0</v>
      </c>
      <c r="Q71" s="39">
        <f>IF($A71&lt;=LEN('USH2A e13 (A) - 2ry Str + Mask '!A$2),N71-K71,"")</f>
        <v>-1.5773809523809521</v>
      </c>
      <c r="R71" s="39">
        <f>IF($A71&lt;=LEN('USH2A e13 (A) - 2ry Str + Mask '!A$2),O71-L71,"")</f>
        <v>-1.5773809523809521</v>
      </c>
    </row>
    <row r="72" spans="1:18" ht="20" customHeight="1" x14ac:dyDescent="0.15">
      <c r="A72" s="36">
        <v>71</v>
      </c>
      <c r="B72" s="37" t="str">
        <f>IF($A72&lt;=LEN('USH2A e13 (A) - 2ry Str + Mask '!A$2),MID('USH2A e13 (A) - 2ry Str + Mask '!A$2,$A72,1),"")</f>
        <v>(</v>
      </c>
      <c r="C72" s="38" t="str">
        <f>IF($A72&lt;=LEN('USH2A e13 (A) - 2ry Str + Mask '!B$2),MID('USH2A e13 (A) - 2ry Str + Mask '!B$2,$A72,1),"")</f>
        <v>.</v>
      </c>
      <c r="D72" s="38" t="str">
        <f>IF($A72&lt;=LEN('USH2A e13 (A) - 2ry Str + Mask '!C$2),MID('USH2A e13 (A) - 2ry Str + Mask '!C$2,$A72,1),"")</f>
        <v>.</v>
      </c>
      <c r="E72" s="38" t="str">
        <f t="shared" si="8"/>
        <v>.</v>
      </c>
      <c r="F72" s="38" t="str">
        <f t="shared" si="15"/>
        <v>((..(((((.((.........................(((((.............................</v>
      </c>
      <c r="G72" s="39">
        <f>IF($A72&lt;=LEN('USH2A e13 (A) - 2ry Str + Mask '!A$2),SUMIF('USH2A e13 (A) - HSF3.0'!E2:E891,"&lt;="&amp;$A72,'USH2A e13 (A) - HSF3.0'!H2:H891)-SUMIF('USH2A e13 (A) - HSF3.0'!G2:G891,"&lt;="&amp;$A72,'USH2A e13 (A) - HSF3.0'!H2:H891),"")</f>
        <v>0</v>
      </c>
      <c r="H72" s="39">
        <f>IF($A72&lt;=LEN('USH2A e13 (A) - 2ry Str + Mask '!A$2),SUMIF('USH2A e13 (A) - HSF3.0'!E2:E891,"&lt;="&amp;$A72,'USH2A e13 (A) - HSF3.0'!I2:I891)-SUMIF('USH2A e13 (A) - HSF3.0'!G2:G891,"&lt;="&amp;$A72,'USH2A e13 (A) - HSF3.0'!I2:I891),"")</f>
        <v>-1.5773809523809526</v>
      </c>
      <c r="I72" s="39">
        <f>IF($A72&lt;=LEN('USH2A e13 (A) - 2ry Str + Mask '!A$2),G72+H72,"")</f>
        <v>-1.5773809523809526</v>
      </c>
      <c r="J72" s="39">
        <f t="shared" si="9"/>
        <v>0</v>
      </c>
      <c r="K72" s="39">
        <f t="shared" si="10"/>
        <v>0</v>
      </c>
      <c r="L72" s="39">
        <f t="shared" si="11"/>
        <v>0</v>
      </c>
      <c r="M72" s="39">
        <f t="shared" si="12"/>
        <v>0</v>
      </c>
      <c r="N72" s="39">
        <f t="shared" si="13"/>
        <v>-1.5773809523809526</v>
      </c>
      <c r="O72" s="39">
        <f t="shared" si="14"/>
        <v>-1.5773809523809526</v>
      </c>
      <c r="P72" s="39">
        <f>IF($A72&lt;=LEN('USH2A e13 (A) - 2ry Str + Mask '!A$2),M72-J72,"")</f>
        <v>0</v>
      </c>
      <c r="Q72" s="39">
        <f>IF($A72&lt;=LEN('USH2A e13 (A) - 2ry Str + Mask '!A$2),N72-K72,"")</f>
        <v>-1.5773809523809526</v>
      </c>
      <c r="R72" s="39">
        <f>IF($A72&lt;=LEN('USH2A e13 (A) - 2ry Str + Mask '!A$2),O72-L72,"")</f>
        <v>-1.5773809523809526</v>
      </c>
    </row>
    <row r="73" spans="1:18" ht="20" customHeight="1" x14ac:dyDescent="0.15">
      <c r="A73" s="36">
        <v>72</v>
      </c>
      <c r="B73" s="37" t="str">
        <f>IF($A73&lt;=LEN('USH2A e13 (A) - 2ry Str + Mask '!A$2),MID('USH2A e13 (A) - 2ry Str + Mask '!A$2,$A73,1),"")</f>
        <v>(</v>
      </c>
      <c r="C73" s="38" t="str">
        <f>IF($A73&lt;=LEN('USH2A e13 (A) - 2ry Str + Mask '!B$2),MID('USH2A e13 (A) - 2ry Str + Mask '!B$2,$A73,1),"")</f>
        <v>.</v>
      </c>
      <c r="D73" s="38" t="str">
        <f>IF($A73&lt;=LEN('USH2A e13 (A) - 2ry Str + Mask '!C$2),MID('USH2A e13 (A) - 2ry Str + Mask '!C$2,$A73,1),"")</f>
        <v>.</v>
      </c>
      <c r="E73" s="38" t="str">
        <f t="shared" si="8"/>
        <v>.</v>
      </c>
      <c r="F73" s="38" t="str">
        <f t="shared" si="15"/>
        <v>((..(((((.((.........................(((((..............................</v>
      </c>
      <c r="G73" s="39">
        <f>IF($A73&lt;=LEN('USH2A e13 (A) - 2ry Str + Mask '!A$2),SUMIF('USH2A e13 (A) - HSF3.0'!E2:E891,"&lt;="&amp;$A73,'USH2A e13 (A) - HSF3.0'!H2:H891)-SUMIF('USH2A e13 (A) - HSF3.0'!G2:G891,"&lt;="&amp;$A73,'USH2A e13 (A) - HSF3.0'!H2:H891),"")</f>
        <v>0</v>
      </c>
      <c r="H73" s="39">
        <f>IF($A73&lt;=LEN('USH2A e13 (A) - 2ry Str + Mask '!A$2),SUMIF('USH2A e13 (A) - HSF3.0'!E2:E891,"&lt;="&amp;$A73,'USH2A e13 (A) - HSF3.0'!I2:I891)-SUMIF('USH2A e13 (A) - HSF3.0'!G2:G891,"&lt;="&amp;$A73,'USH2A e13 (A) - HSF3.0'!I2:I891),"")</f>
        <v>-1.4107142857142865</v>
      </c>
      <c r="I73" s="39">
        <f>IF($A73&lt;=LEN('USH2A e13 (A) - 2ry Str + Mask '!A$2),G73+H73,"")</f>
        <v>-1.4107142857142865</v>
      </c>
      <c r="J73" s="39">
        <f t="shared" si="9"/>
        <v>0</v>
      </c>
      <c r="K73" s="39">
        <f t="shared" si="10"/>
        <v>0</v>
      </c>
      <c r="L73" s="39">
        <f t="shared" si="11"/>
        <v>0</v>
      </c>
      <c r="M73" s="39">
        <f t="shared" si="12"/>
        <v>0</v>
      </c>
      <c r="N73" s="39">
        <f t="shared" si="13"/>
        <v>-1.4107142857142865</v>
      </c>
      <c r="O73" s="39">
        <f t="shared" si="14"/>
        <v>-1.4107142857142865</v>
      </c>
      <c r="P73" s="39">
        <f>IF($A73&lt;=LEN('USH2A e13 (A) - 2ry Str + Mask '!A$2),M73-J73,"")</f>
        <v>0</v>
      </c>
      <c r="Q73" s="39">
        <f>IF($A73&lt;=LEN('USH2A e13 (A) - 2ry Str + Mask '!A$2),N73-K73,"")</f>
        <v>-1.4107142857142865</v>
      </c>
      <c r="R73" s="39">
        <f>IF($A73&lt;=LEN('USH2A e13 (A) - 2ry Str + Mask '!A$2),O73-L73,"")</f>
        <v>-1.4107142857142865</v>
      </c>
    </row>
    <row r="74" spans="1:18" ht="20" customHeight="1" x14ac:dyDescent="0.15">
      <c r="A74" s="36">
        <v>73</v>
      </c>
      <c r="B74" s="37" t="str">
        <f>IF($A74&lt;=LEN('USH2A e13 (A) - 2ry Str + Mask '!A$2),MID('USH2A e13 (A) - 2ry Str + Mask '!A$2,$A74,1),"")</f>
        <v>(</v>
      </c>
      <c r="C74" s="38" t="str">
        <f>IF($A74&lt;=LEN('USH2A e13 (A) - 2ry Str + Mask '!B$2),MID('USH2A e13 (A) - 2ry Str + Mask '!B$2,$A74,1),"")</f>
        <v>.</v>
      </c>
      <c r="D74" s="38" t="str">
        <f>IF($A74&lt;=LEN('USH2A e13 (A) - 2ry Str + Mask '!C$2),MID('USH2A e13 (A) - 2ry Str + Mask '!C$2,$A74,1),"")</f>
        <v>.</v>
      </c>
      <c r="E74" s="38" t="str">
        <f t="shared" si="8"/>
        <v>.</v>
      </c>
      <c r="F74" s="38" t="str">
        <f t="shared" si="15"/>
        <v>((..(((((.((.........................(((((...............................</v>
      </c>
      <c r="G74" s="39">
        <f>IF($A74&lt;=LEN('USH2A e13 (A) - 2ry Str + Mask '!A$2),SUMIF('USH2A e13 (A) - HSF3.0'!E2:E891,"&lt;="&amp;$A74,'USH2A e13 (A) - HSF3.0'!H2:H891)-SUMIF('USH2A e13 (A) - HSF3.0'!G2:G891,"&lt;="&amp;$A74,'USH2A e13 (A) - HSF3.0'!H2:H891),"")</f>
        <v>0.2857142857142857</v>
      </c>
      <c r="H74" s="39">
        <f>IF($A74&lt;=LEN('USH2A e13 (A) - 2ry Str + Mask '!A$2),SUMIF('USH2A e13 (A) - HSF3.0'!E2:E891,"&lt;="&amp;$A74,'USH2A e13 (A) - HSF3.0'!I2:I891)-SUMIF('USH2A e13 (A) - HSF3.0'!G2:G891,"&lt;="&amp;$A74,'USH2A e13 (A) - HSF3.0'!I2:I891),"")</f>
        <v>-1.1011904761904776</v>
      </c>
      <c r="I74" s="39">
        <f>IF($A74&lt;=LEN('USH2A e13 (A) - 2ry Str + Mask '!A$2),G74+H74,"")</f>
        <v>-0.81547619047619191</v>
      </c>
      <c r="J74" s="39">
        <f t="shared" si="9"/>
        <v>0</v>
      </c>
      <c r="K74" s="39">
        <f t="shared" si="10"/>
        <v>0</v>
      </c>
      <c r="L74" s="39">
        <f t="shared" si="11"/>
        <v>0</v>
      </c>
      <c r="M74" s="39">
        <f t="shared" si="12"/>
        <v>0.2857142857142857</v>
      </c>
      <c r="N74" s="39">
        <f t="shared" si="13"/>
        <v>-1.1011904761904776</v>
      </c>
      <c r="O74" s="39">
        <f t="shared" si="14"/>
        <v>-0.81547619047619191</v>
      </c>
      <c r="P74" s="39">
        <f>IF($A74&lt;=LEN('USH2A e13 (A) - 2ry Str + Mask '!A$2),M74-J74,"")</f>
        <v>0.2857142857142857</v>
      </c>
      <c r="Q74" s="39">
        <f>IF($A74&lt;=LEN('USH2A e13 (A) - 2ry Str + Mask '!A$2),N74-K74,"")</f>
        <v>-1.1011904761904776</v>
      </c>
      <c r="R74" s="39">
        <f>IF($A74&lt;=LEN('USH2A e13 (A) - 2ry Str + Mask '!A$2),O74-L74,"")</f>
        <v>-0.81547619047619191</v>
      </c>
    </row>
    <row r="75" spans="1:18" ht="32" customHeight="1" x14ac:dyDescent="0.15">
      <c r="A75" s="36">
        <v>74</v>
      </c>
      <c r="B75" s="37" t="str">
        <f>IF($A75&lt;=LEN('USH2A e13 (A) - 2ry Str + Mask '!A$2),MID('USH2A e13 (A) - 2ry Str + Mask '!A$2,$A75,1),"")</f>
        <v>(</v>
      </c>
      <c r="C75" s="38" t="str">
        <f>IF($A75&lt;=LEN('USH2A e13 (A) - 2ry Str + Mask '!B$2),MID('USH2A e13 (A) - 2ry Str + Mask '!B$2,$A75,1),"")</f>
        <v>.</v>
      </c>
      <c r="D75" s="38" t="str">
        <f>IF($A75&lt;=LEN('USH2A e13 (A) - 2ry Str + Mask '!C$2),MID('USH2A e13 (A) - 2ry Str + Mask '!C$2,$A75,1),"")</f>
        <v>.</v>
      </c>
      <c r="E75" s="38" t="str">
        <f t="shared" si="8"/>
        <v>.</v>
      </c>
      <c r="F75" s="38" t="str">
        <f t="shared" si="15"/>
        <v>((..(((((.((.........................(((((................................</v>
      </c>
      <c r="G75" s="39">
        <f>IF($A75&lt;=LEN('USH2A e13 (A) - 2ry Str + Mask '!A$2),SUMIF('USH2A e13 (A) - HSF3.0'!E2:E891,"&lt;="&amp;$A75,'USH2A e13 (A) - HSF3.0'!H2:H891)-SUMIF('USH2A e13 (A) - HSF3.0'!G2:G891,"&lt;="&amp;$A75,'USH2A e13 (A) - HSF3.0'!H2:H891),"")</f>
        <v>0.2857142857142857</v>
      </c>
      <c r="H75" s="39">
        <f>IF($A75&lt;=LEN('USH2A e13 (A) - 2ry Str + Mask '!A$2),SUMIF('USH2A e13 (A) - HSF3.0'!E2:E891,"&lt;="&amp;$A75,'USH2A e13 (A) - HSF3.0'!I2:I891)-SUMIF('USH2A e13 (A) - HSF3.0'!G2:G891,"&lt;="&amp;$A75,'USH2A e13 (A) - HSF3.0'!I2:I891),"")</f>
        <v>-1.1011904761904785</v>
      </c>
      <c r="I75" s="39">
        <f>IF($A75&lt;=LEN('USH2A e13 (A) - 2ry Str + Mask '!A$2),G75+H75,"")</f>
        <v>-0.8154761904761928</v>
      </c>
      <c r="J75" s="39">
        <f t="shared" si="9"/>
        <v>0</v>
      </c>
      <c r="K75" s="39">
        <f t="shared" si="10"/>
        <v>0</v>
      </c>
      <c r="L75" s="39">
        <f t="shared" si="11"/>
        <v>0</v>
      </c>
      <c r="M75" s="39">
        <f t="shared" si="12"/>
        <v>0.2857142857142857</v>
      </c>
      <c r="N75" s="39">
        <f t="shared" si="13"/>
        <v>-1.1011904761904785</v>
      </c>
      <c r="O75" s="39">
        <f t="shared" si="14"/>
        <v>-0.8154761904761928</v>
      </c>
      <c r="P75" s="39">
        <f>IF($A75&lt;=LEN('USH2A e13 (A) - 2ry Str + Mask '!A$2),M75-J75,"")</f>
        <v>0.2857142857142857</v>
      </c>
      <c r="Q75" s="39">
        <f>IF($A75&lt;=LEN('USH2A e13 (A) - 2ry Str + Mask '!A$2),N75-K75,"")</f>
        <v>-1.1011904761904785</v>
      </c>
      <c r="R75" s="39">
        <f>IF($A75&lt;=LEN('USH2A e13 (A) - 2ry Str + Mask '!A$2),O75-L75,"")</f>
        <v>-0.8154761904761928</v>
      </c>
    </row>
    <row r="76" spans="1:18" ht="32" customHeight="1" x14ac:dyDescent="0.15">
      <c r="A76" s="36">
        <v>75</v>
      </c>
      <c r="B76" s="37" t="str">
        <f>IF($A76&lt;=LEN('USH2A e13 (A) - 2ry Str + Mask '!A$2),MID('USH2A e13 (A) - 2ry Str + Mask '!A$2,$A76,1),"")</f>
        <v>(</v>
      </c>
      <c r="C76" s="38" t="str">
        <f>IF($A76&lt;=LEN('USH2A e13 (A) - 2ry Str + Mask '!B$2),MID('USH2A e13 (A) - 2ry Str + Mask '!B$2,$A76,1),"")</f>
        <v>.</v>
      </c>
      <c r="D76" s="38" t="str">
        <f>IF($A76&lt;=LEN('USH2A e13 (A) - 2ry Str + Mask '!C$2),MID('USH2A e13 (A) - 2ry Str + Mask '!C$2,$A76,1),"")</f>
        <v>.</v>
      </c>
      <c r="E76" s="38" t="str">
        <f t="shared" si="8"/>
        <v>.</v>
      </c>
      <c r="F76" s="38" t="str">
        <f t="shared" si="15"/>
        <v>((..(((((.((.........................(((((.................................</v>
      </c>
      <c r="G76" s="39">
        <f>IF($A76&lt;=LEN('USH2A e13 (A) - 2ry Str + Mask '!A$2),SUMIF('USH2A e13 (A) - HSF3.0'!E2:E891,"&lt;="&amp;$A76,'USH2A e13 (A) - HSF3.0'!H2:H891)-SUMIF('USH2A e13 (A) - HSF3.0'!G2:G891,"&lt;="&amp;$A76,'USH2A e13 (A) - HSF3.0'!H2:H891),"")</f>
        <v>0.2857142857142857</v>
      </c>
      <c r="H76" s="39">
        <f>IF($A76&lt;=LEN('USH2A e13 (A) - 2ry Str + Mask '!A$2),SUMIF('USH2A e13 (A) - HSF3.0'!E2:E891,"&lt;="&amp;$A76,'USH2A e13 (A) - HSF3.0'!I2:I891)-SUMIF('USH2A e13 (A) - HSF3.0'!G2:G891,"&lt;="&amp;$A76,'USH2A e13 (A) - HSF3.0'!I2:I891),"")</f>
        <v>-1.142857142857145</v>
      </c>
      <c r="I76" s="39">
        <f>IF($A76&lt;=LEN('USH2A e13 (A) - 2ry Str + Mask '!A$2),G76+H76,"")</f>
        <v>-0.85714285714285932</v>
      </c>
      <c r="J76" s="39">
        <f t="shared" si="9"/>
        <v>0</v>
      </c>
      <c r="K76" s="39">
        <f t="shared" si="10"/>
        <v>0</v>
      </c>
      <c r="L76" s="39">
        <f t="shared" si="11"/>
        <v>0</v>
      </c>
      <c r="M76" s="39">
        <f t="shared" si="12"/>
        <v>0.2857142857142857</v>
      </c>
      <c r="N76" s="39">
        <f t="shared" si="13"/>
        <v>-1.142857142857145</v>
      </c>
      <c r="O76" s="39">
        <f t="shared" si="14"/>
        <v>-0.85714285714285932</v>
      </c>
      <c r="P76" s="39">
        <f>IF($A76&lt;=LEN('USH2A e13 (A) - 2ry Str + Mask '!A$2),M76-J76,"")</f>
        <v>0.2857142857142857</v>
      </c>
      <c r="Q76" s="39">
        <f>IF($A76&lt;=LEN('USH2A e13 (A) - 2ry Str + Mask '!A$2),N76-K76,"")</f>
        <v>-1.142857142857145</v>
      </c>
      <c r="R76" s="39">
        <f>IF($A76&lt;=LEN('USH2A e13 (A) - 2ry Str + Mask '!A$2),O76-L76,"")</f>
        <v>-0.85714285714285932</v>
      </c>
    </row>
    <row r="77" spans="1:18" ht="32" customHeight="1" x14ac:dyDescent="0.15">
      <c r="A77" s="36">
        <v>76</v>
      </c>
      <c r="B77" s="37" t="str">
        <f>IF($A77&lt;=LEN('USH2A e13 (A) - 2ry Str + Mask '!A$2),MID('USH2A e13 (A) - 2ry Str + Mask '!A$2,$A77,1),"")</f>
        <v>(</v>
      </c>
      <c r="C77" s="38" t="str">
        <f>IF($A77&lt;=LEN('USH2A e13 (A) - 2ry Str + Mask '!B$2),MID('USH2A e13 (A) - 2ry Str + Mask '!B$2,$A77,1),"")</f>
        <v>.</v>
      </c>
      <c r="D77" s="38" t="str">
        <f>IF($A77&lt;=LEN('USH2A e13 (A) - 2ry Str + Mask '!C$2),MID('USH2A e13 (A) - 2ry Str + Mask '!C$2,$A77,1),"")</f>
        <v>.</v>
      </c>
      <c r="E77" s="38" t="str">
        <f t="shared" si="8"/>
        <v>.</v>
      </c>
      <c r="F77" s="38" t="str">
        <f t="shared" si="15"/>
        <v>((..(((((.((.........................(((((..................................</v>
      </c>
      <c r="G77" s="39">
        <f>IF($A77&lt;=LEN('USH2A e13 (A) - 2ry Str + Mask '!A$2),SUMIF('USH2A e13 (A) - HSF3.0'!E2:E891,"&lt;="&amp;$A77,'USH2A e13 (A) - HSF3.0'!H2:H891)-SUMIF('USH2A e13 (A) - HSF3.0'!G2:G891,"&lt;="&amp;$A77,'USH2A e13 (A) - HSF3.0'!H2:H891),"")</f>
        <v>0.2857142857142857</v>
      </c>
      <c r="H77" s="39">
        <f>IF($A77&lt;=LEN('USH2A e13 (A) - 2ry Str + Mask '!A$2),SUMIF('USH2A e13 (A) - HSF3.0'!E2:E891,"&lt;="&amp;$A77,'USH2A e13 (A) - HSF3.0'!I2:I891)-SUMIF('USH2A e13 (A) - HSF3.0'!G2:G891,"&lt;="&amp;$A77,'USH2A e13 (A) - HSF3.0'!I2:I891),"")</f>
        <v>-0.97619047619047805</v>
      </c>
      <c r="I77" s="39">
        <f>IF($A77&lt;=LEN('USH2A e13 (A) - 2ry Str + Mask '!A$2),G77+H77,"")</f>
        <v>-0.69047619047619235</v>
      </c>
      <c r="J77" s="39">
        <f t="shared" si="9"/>
        <v>0</v>
      </c>
      <c r="K77" s="39">
        <f t="shared" si="10"/>
        <v>0</v>
      </c>
      <c r="L77" s="39">
        <f t="shared" si="11"/>
        <v>0</v>
      </c>
      <c r="M77" s="39">
        <f t="shared" si="12"/>
        <v>0.2857142857142857</v>
      </c>
      <c r="N77" s="39">
        <f t="shared" si="13"/>
        <v>-0.97619047619047805</v>
      </c>
      <c r="O77" s="39">
        <f t="shared" si="14"/>
        <v>-0.69047619047619235</v>
      </c>
      <c r="P77" s="39">
        <f>IF($A77&lt;=LEN('USH2A e13 (A) - 2ry Str + Mask '!A$2),M77-J77,"")</f>
        <v>0.2857142857142857</v>
      </c>
      <c r="Q77" s="39">
        <f>IF($A77&lt;=LEN('USH2A e13 (A) - 2ry Str + Mask '!A$2),N77-K77,"")</f>
        <v>-0.97619047619047805</v>
      </c>
      <c r="R77" s="39">
        <f>IF($A77&lt;=LEN('USH2A e13 (A) - 2ry Str + Mask '!A$2),O77-L77,"")</f>
        <v>-0.69047619047619235</v>
      </c>
    </row>
    <row r="78" spans="1:18" ht="32" customHeight="1" x14ac:dyDescent="0.15">
      <c r="A78" s="36">
        <v>77</v>
      </c>
      <c r="B78" s="37" t="str">
        <f>IF($A78&lt;=LEN('USH2A e13 (A) - 2ry Str + Mask '!A$2),MID('USH2A e13 (A) - 2ry Str + Mask '!A$2,$A78,1),"")</f>
        <v>.</v>
      </c>
      <c r="C78" s="38" t="str">
        <f>IF($A78&lt;=LEN('USH2A e13 (A) - 2ry Str + Mask '!B$2),MID('USH2A e13 (A) - 2ry Str + Mask '!B$2,$A78,1),"")</f>
        <v>.</v>
      </c>
      <c r="D78" s="38" t="str">
        <f>IF($A78&lt;=LEN('USH2A e13 (A) - 2ry Str + Mask '!C$2),MID('USH2A e13 (A) - 2ry Str + Mask '!C$2,$A78,1),"")</f>
        <v>.</v>
      </c>
      <c r="E78" s="38" t="str">
        <f t="shared" si="8"/>
        <v>.</v>
      </c>
      <c r="F78" s="38" t="str">
        <f t="shared" si="15"/>
        <v>((..(((((.((.........................(((((...................................</v>
      </c>
      <c r="G78" s="39">
        <f>IF($A78&lt;=LEN('USH2A e13 (A) - 2ry Str + Mask '!A$2),SUMIF('USH2A e13 (A) - HSF3.0'!E2:E891,"&lt;="&amp;$A78,'USH2A e13 (A) - HSF3.0'!H2:H891)-SUMIF('USH2A e13 (A) - HSF3.0'!G2:G891,"&lt;="&amp;$A78,'USH2A e13 (A) - HSF3.0'!H2:H891),"")</f>
        <v>0.2857142857142857</v>
      </c>
      <c r="H78" s="39">
        <f>IF($A78&lt;=LEN('USH2A e13 (A) - 2ry Str + Mask '!A$2),SUMIF('USH2A e13 (A) - HSF3.0'!E2:E891,"&lt;="&amp;$A78,'USH2A e13 (A) - HSF3.0'!I2:I891)-SUMIF('USH2A e13 (A) - HSF3.0'!G2:G891,"&lt;="&amp;$A78,'USH2A e13 (A) - HSF3.0'!I2:I891),"")</f>
        <v>-1.2857142857142883</v>
      </c>
      <c r="I78" s="39">
        <f>IF($A78&lt;=LEN('USH2A e13 (A) - 2ry Str + Mask '!A$2),G78+H78,"")</f>
        <v>-1.0000000000000027</v>
      </c>
      <c r="J78" s="39">
        <f t="shared" si="9"/>
        <v>0.2857142857142857</v>
      </c>
      <c r="K78" s="39">
        <f t="shared" si="10"/>
        <v>-1.2857142857142883</v>
      </c>
      <c r="L78" s="39">
        <f t="shared" si="11"/>
        <v>-1.0000000000000027</v>
      </c>
      <c r="M78" s="39">
        <f t="shared" si="12"/>
        <v>0.2857142857142857</v>
      </c>
      <c r="N78" s="39">
        <f t="shared" si="13"/>
        <v>-1.2857142857142883</v>
      </c>
      <c r="O78" s="39">
        <f t="shared" si="14"/>
        <v>-1.0000000000000027</v>
      </c>
      <c r="P78" s="39">
        <f>IF($A78&lt;=LEN('USH2A e13 (A) - 2ry Str + Mask '!A$2),M78-J78,"")</f>
        <v>0</v>
      </c>
      <c r="Q78" s="39">
        <f>IF($A78&lt;=LEN('USH2A e13 (A) - 2ry Str + Mask '!A$2),N78-K78,"")</f>
        <v>0</v>
      </c>
      <c r="R78" s="39">
        <f>IF($A78&lt;=LEN('USH2A e13 (A) - 2ry Str + Mask '!A$2),O78-L78,"")</f>
        <v>0</v>
      </c>
    </row>
    <row r="79" spans="1:18" ht="32" customHeight="1" x14ac:dyDescent="0.15">
      <c r="A79" s="36">
        <v>78</v>
      </c>
      <c r="B79" s="37" t="str">
        <f>IF($A79&lt;=LEN('USH2A e13 (A) - 2ry Str + Mask '!A$2),MID('USH2A e13 (A) - 2ry Str + Mask '!A$2,$A79,1),"")</f>
        <v>(</v>
      </c>
      <c r="C79" s="38" t="str">
        <f>IF($A79&lt;=LEN('USH2A e13 (A) - 2ry Str + Mask '!B$2),MID('USH2A e13 (A) - 2ry Str + Mask '!B$2,$A79,1),"")</f>
        <v>.</v>
      </c>
      <c r="D79" s="38" t="str">
        <f>IF($A79&lt;=LEN('USH2A e13 (A) - 2ry Str + Mask '!C$2),MID('USH2A e13 (A) - 2ry Str + Mask '!C$2,$A79,1),"")</f>
        <v>.</v>
      </c>
      <c r="E79" s="38" t="str">
        <f t="shared" si="8"/>
        <v>.</v>
      </c>
      <c r="F79" s="38" t="str">
        <f t="shared" si="15"/>
        <v>((..(((((.((.........................(((((....................................</v>
      </c>
      <c r="G79" s="39">
        <f>IF($A79&lt;=LEN('USH2A e13 (A) - 2ry Str + Mask '!A$2),SUMIF('USH2A e13 (A) - HSF3.0'!E2:E891,"&lt;="&amp;$A79,'USH2A e13 (A) - HSF3.0'!H2:H891)-SUMIF('USH2A e13 (A) - HSF3.0'!G2:G891,"&lt;="&amp;$A79,'USH2A e13 (A) - HSF3.0'!H2:H891),"")</f>
        <v>0.45238095238095238</v>
      </c>
      <c r="H79" s="39">
        <f>IF($A79&lt;=LEN('USH2A e13 (A) - 2ry Str + Mask '!A$2),SUMIF('USH2A e13 (A) - HSF3.0'!E2:E891,"&lt;="&amp;$A79,'USH2A e13 (A) - HSF3.0'!I2:I891)-SUMIF('USH2A e13 (A) - HSF3.0'!G2:G891,"&lt;="&amp;$A79,'USH2A e13 (A) - HSF3.0'!I2:I891),"")</f>
        <v>-1.2857142857142883</v>
      </c>
      <c r="I79" s="39">
        <f>IF($A79&lt;=LEN('USH2A e13 (A) - 2ry Str + Mask '!A$2),G79+H79,"")</f>
        <v>-0.83333333333333592</v>
      </c>
      <c r="J79" s="39">
        <f t="shared" si="9"/>
        <v>0</v>
      </c>
      <c r="K79" s="39">
        <f t="shared" si="10"/>
        <v>0</v>
      </c>
      <c r="L79" s="39">
        <f t="shared" si="11"/>
        <v>0</v>
      </c>
      <c r="M79" s="39">
        <f t="shared" si="12"/>
        <v>0.45238095238095238</v>
      </c>
      <c r="N79" s="39">
        <f t="shared" si="13"/>
        <v>-1.2857142857142883</v>
      </c>
      <c r="O79" s="39">
        <f t="shared" si="14"/>
        <v>-0.83333333333333592</v>
      </c>
      <c r="P79" s="39">
        <f>IF($A79&lt;=LEN('USH2A e13 (A) - 2ry Str + Mask '!A$2),M79-J79,"")</f>
        <v>0.45238095238095238</v>
      </c>
      <c r="Q79" s="39">
        <f>IF($A79&lt;=LEN('USH2A e13 (A) - 2ry Str + Mask '!A$2),N79-K79,"")</f>
        <v>-1.2857142857142883</v>
      </c>
      <c r="R79" s="39">
        <f>IF($A79&lt;=LEN('USH2A e13 (A) - 2ry Str + Mask '!A$2),O79-L79,"")</f>
        <v>-0.83333333333333592</v>
      </c>
    </row>
    <row r="80" spans="1:18" ht="32" customHeight="1" x14ac:dyDescent="0.15">
      <c r="A80" s="36">
        <v>79</v>
      </c>
      <c r="B80" s="37" t="str">
        <f>IF($A80&lt;=LEN('USH2A e13 (A) - 2ry Str + Mask '!A$2),MID('USH2A e13 (A) - 2ry Str + Mask '!A$2,$A80,1),"")</f>
        <v>(</v>
      </c>
      <c r="C80" s="38" t="str">
        <f>IF($A80&lt;=LEN('USH2A e13 (A) - 2ry Str + Mask '!B$2),MID('USH2A e13 (A) - 2ry Str + Mask '!B$2,$A80,1),"")</f>
        <v>.</v>
      </c>
      <c r="D80" s="38" t="str">
        <f>IF($A80&lt;=LEN('USH2A e13 (A) - 2ry Str + Mask '!C$2),MID('USH2A e13 (A) - 2ry Str + Mask '!C$2,$A80,1),"")</f>
        <v>.</v>
      </c>
      <c r="E80" s="38" t="str">
        <f t="shared" si="8"/>
        <v>.</v>
      </c>
      <c r="F80" s="38" t="str">
        <f t="shared" si="15"/>
        <v>((..(((((.((.........................(((((.....................................</v>
      </c>
      <c r="G80" s="39">
        <f>IF($A80&lt;=LEN('USH2A e13 (A) - 2ry Str + Mask '!A$2),SUMIF('USH2A e13 (A) - HSF3.0'!E2:E891,"&lt;="&amp;$A80,'USH2A e13 (A) - HSF3.0'!H2:H891)-SUMIF('USH2A e13 (A) - HSF3.0'!G2:G891,"&lt;="&amp;$A80,'USH2A e13 (A) - HSF3.0'!H2:H891),"")</f>
        <v>0.45238095238095238</v>
      </c>
      <c r="H80" s="39">
        <f>IF($A80&lt;=LEN('USH2A e13 (A) - 2ry Str + Mask '!A$2),SUMIF('USH2A e13 (A) - HSF3.0'!E2:E891,"&lt;="&amp;$A80,'USH2A e13 (A) - HSF3.0'!I2:I891)-SUMIF('USH2A e13 (A) - HSF3.0'!G2:G891,"&lt;="&amp;$A80,'USH2A e13 (A) - HSF3.0'!I2:I891),"")</f>
        <v>-1.2857142857142883</v>
      </c>
      <c r="I80" s="39">
        <f>IF($A80&lt;=LEN('USH2A e13 (A) - 2ry Str + Mask '!A$2),G80+H80,"")</f>
        <v>-0.83333333333333592</v>
      </c>
      <c r="J80" s="39">
        <f t="shared" si="9"/>
        <v>0</v>
      </c>
      <c r="K80" s="39">
        <f t="shared" si="10"/>
        <v>0</v>
      </c>
      <c r="L80" s="39">
        <f t="shared" si="11"/>
        <v>0</v>
      </c>
      <c r="M80" s="39">
        <f t="shared" si="12"/>
        <v>0.45238095238095238</v>
      </c>
      <c r="N80" s="39">
        <f t="shared" si="13"/>
        <v>-1.2857142857142883</v>
      </c>
      <c r="O80" s="39">
        <f t="shared" si="14"/>
        <v>-0.83333333333333592</v>
      </c>
      <c r="P80" s="39">
        <f>IF($A80&lt;=LEN('USH2A e13 (A) - 2ry Str + Mask '!A$2),M80-J80,"")</f>
        <v>0.45238095238095238</v>
      </c>
      <c r="Q80" s="39">
        <f>IF($A80&lt;=LEN('USH2A e13 (A) - 2ry Str + Mask '!A$2),N80-K80,"")</f>
        <v>-1.2857142857142883</v>
      </c>
      <c r="R80" s="39">
        <f>IF($A80&lt;=LEN('USH2A e13 (A) - 2ry Str + Mask '!A$2),O80-L80,"")</f>
        <v>-0.83333333333333592</v>
      </c>
    </row>
    <row r="81" spans="1:18" ht="32" customHeight="1" x14ac:dyDescent="0.15">
      <c r="A81" s="36">
        <v>80</v>
      </c>
      <c r="B81" s="37" t="str">
        <f>IF($A81&lt;=LEN('USH2A e13 (A) - 2ry Str + Mask '!A$2),MID('USH2A e13 (A) - 2ry Str + Mask '!A$2,$A81,1),"")</f>
        <v>.</v>
      </c>
      <c r="C81" s="38" t="str">
        <f>IF($A81&lt;=LEN('USH2A e13 (A) - 2ry Str + Mask '!B$2),MID('USH2A e13 (A) - 2ry Str + Mask '!B$2,$A81,1),"")</f>
        <v>.</v>
      </c>
      <c r="D81" s="38" t="str">
        <f>IF($A81&lt;=LEN('USH2A e13 (A) - 2ry Str + Mask '!C$2),MID('USH2A e13 (A) - 2ry Str + Mask '!C$2,$A81,1),"")</f>
        <v>.</v>
      </c>
      <c r="E81" s="38" t="str">
        <f t="shared" si="8"/>
        <v>.</v>
      </c>
      <c r="F81" s="38" t="str">
        <f t="shared" si="15"/>
        <v>((..(((((.((.........................(((((......................................</v>
      </c>
      <c r="G81" s="39">
        <f>IF($A81&lt;=LEN('USH2A e13 (A) - 2ry Str + Mask '!A$2),SUMIF('USH2A e13 (A) - HSF3.0'!E2:E891,"&lt;="&amp;$A81,'USH2A e13 (A) - HSF3.0'!H2:H891)-SUMIF('USH2A e13 (A) - HSF3.0'!G2:G891,"&lt;="&amp;$A81,'USH2A e13 (A) - HSF3.0'!H2:H891),"")</f>
        <v>0.16666666666666669</v>
      </c>
      <c r="H81" s="39">
        <f>IF($A81&lt;=LEN('USH2A e13 (A) - 2ry Str + Mask '!A$2),SUMIF('USH2A e13 (A) - HSF3.0'!E2:E891,"&lt;="&amp;$A81,'USH2A e13 (A) - HSF3.0'!I2:I891)-SUMIF('USH2A e13 (A) - HSF3.0'!G2:G891,"&lt;="&amp;$A81,'USH2A e13 (A) - HSF3.0'!I2:I891),"")</f>
        <v>-1.1190476190476213</v>
      </c>
      <c r="I81" s="39">
        <f>IF($A81&lt;=LEN('USH2A e13 (A) - 2ry Str + Mask '!A$2),G81+H81,"")</f>
        <v>-0.95238095238095455</v>
      </c>
      <c r="J81" s="39">
        <f t="shared" si="9"/>
        <v>0.16666666666666669</v>
      </c>
      <c r="K81" s="39">
        <f t="shared" si="10"/>
        <v>-1.1190476190476213</v>
      </c>
      <c r="L81" s="39">
        <f t="shared" si="11"/>
        <v>-0.95238095238095455</v>
      </c>
      <c r="M81" s="39">
        <f t="shared" si="12"/>
        <v>0.16666666666666669</v>
      </c>
      <c r="N81" s="39">
        <f t="shared" si="13"/>
        <v>-1.1190476190476213</v>
      </c>
      <c r="O81" s="39">
        <f t="shared" si="14"/>
        <v>-0.95238095238095455</v>
      </c>
      <c r="P81" s="39">
        <f>IF($A81&lt;=LEN('USH2A e13 (A) - 2ry Str + Mask '!A$2),M81-J81,"")</f>
        <v>0</v>
      </c>
      <c r="Q81" s="39">
        <f>IF($A81&lt;=LEN('USH2A e13 (A) - 2ry Str + Mask '!A$2),N81-K81,"")</f>
        <v>0</v>
      </c>
      <c r="R81" s="39">
        <f>IF($A81&lt;=LEN('USH2A e13 (A) - 2ry Str + Mask '!A$2),O81-L81,"")</f>
        <v>0</v>
      </c>
    </row>
    <row r="82" spans="1:18" ht="32" customHeight="1" x14ac:dyDescent="0.15">
      <c r="A82" s="36">
        <v>81</v>
      </c>
      <c r="B82" s="37" t="str">
        <f>IF($A82&lt;=LEN('USH2A e13 (A) - 2ry Str + Mask '!A$2),MID('USH2A e13 (A) - 2ry Str + Mask '!A$2,$A82,1),"")</f>
        <v>(</v>
      </c>
      <c r="C82" s="38" t="str">
        <f>IF($A82&lt;=LEN('USH2A e13 (A) - 2ry Str + Mask '!B$2),MID('USH2A e13 (A) - 2ry Str + Mask '!B$2,$A82,1),"")</f>
        <v>.</v>
      </c>
      <c r="D82" s="38" t="str">
        <f>IF($A82&lt;=LEN('USH2A e13 (A) - 2ry Str + Mask '!C$2),MID('USH2A e13 (A) - 2ry Str + Mask '!C$2,$A82,1),"")</f>
        <v>.</v>
      </c>
      <c r="E82" s="38" t="str">
        <f t="shared" si="8"/>
        <v>.</v>
      </c>
      <c r="F82" s="38" t="str">
        <f t="shared" si="15"/>
        <v>((..(((((.((.........................(((((.......................................</v>
      </c>
      <c r="G82" s="39">
        <f>IF($A82&lt;=LEN('USH2A e13 (A) - 2ry Str + Mask '!A$2),SUMIF('USH2A e13 (A) - HSF3.0'!E2:E891,"&lt;="&amp;$A82,'USH2A e13 (A) - HSF3.0'!H2:H891)-SUMIF('USH2A e13 (A) - HSF3.0'!G2:G891,"&lt;="&amp;$A82,'USH2A e13 (A) - HSF3.0'!H2:H891),"")</f>
        <v>0.16666666666666669</v>
      </c>
      <c r="H82" s="39">
        <f>IF($A82&lt;=LEN('USH2A e13 (A) - 2ry Str + Mask '!A$2),SUMIF('USH2A e13 (A) - HSF3.0'!E2:E891,"&lt;="&amp;$A82,'USH2A e13 (A) - HSF3.0'!I2:I891)-SUMIF('USH2A e13 (A) - HSF3.0'!G2:G891,"&lt;="&amp;$A82,'USH2A e13 (A) - HSF3.0'!I2:I891),"")</f>
        <v>-0.80952380952381109</v>
      </c>
      <c r="I82" s="39">
        <f>IF($A82&lt;=LEN('USH2A e13 (A) - 2ry Str + Mask '!A$2),G82+H82,"")</f>
        <v>-0.64285714285714435</v>
      </c>
      <c r="J82" s="39">
        <f t="shared" si="9"/>
        <v>0</v>
      </c>
      <c r="K82" s="39">
        <f t="shared" si="10"/>
        <v>0</v>
      </c>
      <c r="L82" s="39">
        <f t="shared" si="11"/>
        <v>0</v>
      </c>
      <c r="M82" s="39">
        <f t="shared" si="12"/>
        <v>0.16666666666666669</v>
      </c>
      <c r="N82" s="39">
        <f t="shared" si="13"/>
        <v>-0.80952380952381109</v>
      </c>
      <c r="O82" s="39">
        <f t="shared" si="14"/>
        <v>-0.64285714285714435</v>
      </c>
      <c r="P82" s="39">
        <f>IF($A82&lt;=LEN('USH2A e13 (A) - 2ry Str + Mask '!A$2),M82-J82,"")</f>
        <v>0.16666666666666669</v>
      </c>
      <c r="Q82" s="39">
        <f>IF($A82&lt;=LEN('USH2A e13 (A) - 2ry Str + Mask '!A$2),N82-K82,"")</f>
        <v>-0.80952380952381109</v>
      </c>
      <c r="R82" s="39">
        <f>IF($A82&lt;=LEN('USH2A e13 (A) - 2ry Str + Mask '!A$2),O82-L82,"")</f>
        <v>-0.64285714285714435</v>
      </c>
    </row>
    <row r="83" spans="1:18" ht="32" customHeight="1" x14ac:dyDescent="0.15">
      <c r="A83" s="36">
        <v>82</v>
      </c>
      <c r="B83" s="37" t="str">
        <f>IF($A83&lt;=LEN('USH2A e13 (A) - 2ry Str + Mask '!A$2),MID('USH2A e13 (A) - 2ry Str + Mask '!A$2,$A83,1),"")</f>
        <v>.</v>
      </c>
      <c r="C83" s="38" t="str">
        <f>IF($A83&lt;=LEN('USH2A e13 (A) - 2ry Str + Mask '!B$2),MID('USH2A e13 (A) - 2ry Str + Mask '!B$2,$A83,1),"")</f>
        <v>.</v>
      </c>
      <c r="D83" s="38" t="str">
        <f>IF($A83&lt;=LEN('USH2A e13 (A) - 2ry Str + Mask '!C$2),MID('USH2A e13 (A) - 2ry Str + Mask '!C$2,$A83,1),"")</f>
        <v>.</v>
      </c>
      <c r="E83" s="38" t="str">
        <f t="shared" si="8"/>
        <v>.</v>
      </c>
      <c r="F83" s="38" t="str">
        <f t="shared" si="15"/>
        <v>((..(((((.((.........................(((((........................................</v>
      </c>
      <c r="G83" s="39">
        <f>IF($A83&lt;=LEN('USH2A e13 (A) - 2ry Str + Mask '!A$2),SUMIF('USH2A e13 (A) - HSF3.0'!E2:E891,"&lt;="&amp;$A83,'USH2A e13 (A) - HSF3.0'!H2:H891)-SUMIF('USH2A e13 (A) - HSF3.0'!G2:G891,"&lt;="&amp;$A83,'USH2A e13 (A) - HSF3.0'!H2:H891),"")</f>
        <v>0.625</v>
      </c>
      <c r="H83" s="39">
        <f>IF($A83&lt;=LEN('USH2A e13 (A) - 2ry Str + Mask '!A$2),SUMIF('USH2A e13 (A) - HSF3.0'!E2:E891,"&lt;="&amp;$A83,'USH2A e13 (A) - HSF3.0'!I2:I891)-SUMIF('USH2A e13 (A) - HSF3.0'!G2:G891,"&lt;="&amp;$A83,'USH2A e13 (A) - HSF3.0'!I2:I891),"")</f>
        <v>-0.80952380952381109</v>
      </c>
      <c r="I83" s="39">
        <f>IF($A83&lt;=LEN('USH2A e13 (A) - 2ry Str + Mask '!A$2),G83+H83,"")</f>
        <v>-0.18452380952381109</v>
      </c>
      <c r="J83" s="39">
        <f t="shared" si="9"/>
        <v>0.625</v>
      </c>
      <c r="K83" s="39">
        <f t="shared" si="10"/>
        <v>-0.80952380952381109</v>
      </c>
      <c r="L83" s="39">
        <f t="shared" si="11"/>
        <v>-0.18452380952381109</v>
      </c>
      <c r="M83" s="39">
        <f t="shared" si="12"/>
        <v>0.625</v>
      </c>
      <c r="N83" s="39">
        <f t="shared" si="13"/>
        <v>-0.80952380952381109</v>
      </c>
      <c r="O83" s="39">
        <f t="shared" si="14"/>
        <v>-0.18452380952381109</v>
      </c>
      <c r="P83" s="39">
        <f>IF($A83&lt;=LEN('USH2A e13 (A) - 2ry Str + Mask '!A$2),M83-J83,"")</f>
        <v>0</v>
      </c>
      <c r="Q83" s="39">
        <f>IF($A83&lt;=LEN('USH2A e13 (A) - 2ry Str + Mask '!A$2),N83-K83,"")</f>
        <v>0</v>
      </c>
      <c r="R83" s="39">
        <f>IF($A83&lt;=LEN('USH2A e13 (A) - 2ry Str + Mask '!A$2),O83-L83,"")</f>
        <v>0</v>
      </c>
    </row>
    <row r="84" spans="1:18" ht="32" customHeight="1" x14ac:dyDescent="0.15">
      <c r="A84" s="36">
        <v>83</v>
      </c>
      <c r="B84" s="37" t="str">
        <f>IF($A84&lt;=LEN('USH2A e13 (A) - 2ry Str + Mask '!A$2),MID('USH2A e13 (A) - 2ry Str + Mask '!A$2,$A84,1),"")</f>
        <v>(</v>
      </c>
      <c r="C84" s="38" t="str">
        <f>IF($A84&lt;=LEN('USH2A e13 (A) - 2ry Str + Mask '!B$2),MID('USH2A e13 (A) - 2ry Str + Mask '!B$2,$A84,1),"")</f>
        <v>(</v>
      </c>
      <c r="D84" s="38" t="str">
        <f>IF($A84&lt;=LEN('USH2A e13 (A) - 2ry Str + Mask '!C$2),MID('USH2A e13 (A) - 2ry Str + Mask '!C$2,$A84,1),"")</f>
        <v>.</v>
      </c>
      <c r="E84" s="38" t="str">
        <f t="shared" si="8"/>
        <v>(</v>
      </c>
      <c r="F84" s="38" t="str">
        <f t="shared" si="15"/>
        <v>((..(((((.((.........................(((((........................................(</v>
      </c>
      <c r="G84" s="39">
        <f>IF($A84&lt;=LEN('USH2A e13 (A) - 2ry Str + Mask '!A$2),SUMIF('USH2A e13 (A) - HSF3.0'!E2:E891,"&lt;="&amp;$A84,'USH2A e13 (A) - HSF3.0'!H2:H891)-SUMIF('USH2A e13 (A) - HSF3.0'!G2:G891,"&lt;="&amp;$A84,'USH2A e13 (A) - HSF3.0'!H2:H891),"")</f>
        <v>0.625</v>
      </c>
      <c r="H84" s="39">
        <f>IF($A84&lt;=LEN('USH2A e13 (A) - 2ry Str + Mask '!A$2),SUMIF('USH2A e13 (A) - HSF3.0'!E2:E891,"&lt;="&amp;$A84,'USH2A e13 (A) - HSF3.0'!I2:I891)-SUMIF('USH2A e13 (A) - HSF3.0'!G2:G891,"&lt;="&amp;$A84,'USH2A e13 (A) - HSF3.0'!I2:I891),"")</f>
        <v>-0.47619047619047716</v>
      </c>
      <c r="I84" s="39">
        <f>IF($A84&lt;=LEN('USH2A e13 (A) - 2ry Str + Mask '!A$2),G84+H84,"")</f>
        <v>0.14880952380952284</v>
      </c>
      <c r="J84" s="39">
        <f t="shared" si="9"/>
        <v>0</v>
      </c>
      <c r="K84" s="39">
        <f t="shared" si="10"/>
        <v>0</v>
      </c>
      <c r="L84" s="39">
        <f t="shared" si="11"/>
        <v>0</v>
      </c>
      <c r="M84" s="39">
        <f t="shared" si="12"/>
        <v>0</v>
      </c>
      <c r="N84" s="39">
        <f t="shared" si="13"/>
        <v>0</v>
      </c>
      <c r="O84" s="39">
        <f t="shared" si="14"/>
        <v>0</v>
      </c>
      <c r="P84" s="39">
        <f>IF($A84&lt;=LEN('USH2A e13 (A) - 2ry Str + Mask '!A$2),M84-J84,"")</f>
        <v>0</v>
      </c>
      <c r="Q84" s="39">
        <f>IF($A84&lt;=LEN('USH2A e13 (A) - 2ry Str + Mask '!A$2),N84-K84,"")</f>
        <v>0</v>
      </c>
      <c r="R84" s="39">
        <f>IF($A84&lt;=LEN('USH2A e13 (A) - 2ry Str + Mask '!A$2),O84-L84,"")</f>
        <v>0</v>
      </c>
    </row>
    <row r="85" spans="1:18" ht="32" customHeight="1" x14ac:dyDescent="0.15">
      <c r="A85" s="36">
        <v>84</v>
      </c>
      <c r="B85" s="37" t="str">
        <f>IF($A85&lt;=LEN('USH2A e13 (A) - 2ry Str + Mask '!A$2),MID('USH2A e13 (A) - 2ry Str + Mask '!A$2,$A85,1),"")</f>
        <v>(</v>
      </c>
      <c r="C85" s="38" t="str">
        <f>IF($A85&lt;=LEN('USH2A e13 (A) - 2ry Str + Mask '!B$2),MID('USH2A e13 (A) - 2ry Str + Mask '!B$2,$A85,1),"")</f>
        <v>(</v>
      </c>
      <c r="D85" s="38" t="str">
        <f>IF($A85&lt;=LEN('USH2A e13 (A) - 2ry Str + Mask '!C$2),MID('USH2A e13 (A) - 2ry Str + Mask '!C$2,$A85,1),"")</f>
        <v>.</v>
      </c>
      <c r="E85" s="38" t="str">
        <f t="shared" si="8"/>
        <v>(</v>
      </c>
      <c r="F85" s="38" t="str">
        <f t="shared" si="15"/>
        <v>((..(((((.((.........................(((((........................................((</v>
      </c>
      <c r="G85" s="39">
        <f>IF($A85&lt;=LEN('USH2A e13 (A) - 2ry Str + Mask '!A$2),SUMIF('USH2A e13 (A) - HSF3.0'!E2:E891,"&lt;="&amp;$A85,'USH2A e13 (A) - HSF3.0'!H2:H891)-SUMIF('USH2A e13 (A) - HSF3.0'!G2:G891,"&lt;="&amp;$A85,'USH2A e13 (A) - HSF3.0'!H2:H891),"")</f>
        <v>0.60119047619047616</v>
      </c>
      <c r="H85" s="39">
        <f>IF($A85&lt;=LEN('USH2A e13 (A) - 2ry Str + Mask '!A$2),SUMIF('USH2A e13 (A) - HSF3.0'!E2:E891,"&lt;="&amp;$A85,'USH2A e13 (A) - HSF3.0'!I2:I891)-SUMIF('USH2A e13 (A) - HSF3.0'!G2:G891,"&lt;="&amp;$A85,'USH2A e13 (A) - HSF3.0'!I2:I891),"")</f>
        <v>-0.33333333333333393</v>
      </c>
      <c r="I85" s="39">
        <f>IF($A85&lt;=LEN('USH2A e13 (A) - 2ry Str + Mask '!A$2),G85+H85,"")</f>
        <v>0.26785714285714224</v>
      </c>
      <c r="J85" s="39">
        <f t="shared" si="9"/>
        <v>0</v>
      </c>
      <c r="K85" s="39">
        <f t="shared" si="10"/>
        <v>0</v>
      </c>
      <c r="L85" s="39">
        <f t="shared" si="11"/>
        <v>0</v>
      </c>
      <c r="M85" s="39">
        <f t="shared" si="12"/>
        <v>0</v>
      </c>
      <c r="N85" s="39">
        <f t="shared" si="13"/>
        <v>0</v>
      </c>
      <c r="O85" s="39">
        <f t="shared" si="14"/>
        <v>0</v>
      </c>
      <c r="P85" s="39">
        <f>IF($A85&lt;=LEN('USH2A e13 (A) - 2ry Str + Mask '!A$2),M85-J85,"")</f>
        <v>0</v>
      </c>
      <c r="Q85" s="39">
        <f>IF($A85&lt;=LEN('USH2A e13 (A) - 2ry Str + Mask '!A$2),N85-K85,"")</f>
        <v>0</v>
      </c>
      <c r="R85" s="39">
        <f>IF($A85&lt;=LEN('USH2A e13 (A) - 2ry Str + Mask '!A$2),O85-L85,"")</f>
        <v>0</v>
      </c>
    </row>
    <row r="86" spans="1:18" ht="32" customHeight="1" x14ac:dyDescent="0.15">
      <c r="A86" s="36">
        <v>85</v>
      </c>
      <c r="B86" s="37" t="str">
        <f>IF($A86&lt;=LEN('USH2A e13 (A) - 2ry Str + Mask '!A$2),MID('USH2A e13 (A) - 2ry Str + Mask '!A$2,$A86,1),"")</f>
        <v>(</v>
      </c>
      <c r="C86" s="38" t="str">
        <f>IF($A86&lt;=LEN('USH2A e13 (A) - 2ry Str + Mask '!B$2),MID('USH2A e13 (A) - 2ry Str + Mask '!B$2,$A86,1),"")</f>
        <v>(</v>
      </c>
      <c r="D86" s="38" t="str">
        <f>IF($A86&lt;=LEN('USH2A e13 (A) - 2ry Str + Mask '!C$2),MID('USH2A e13 (A) - 2ry Str + Mask '!C$2,$A86,1),"")</f>
        <v>.</v>
      </c>
      <c r="E86" s="38" t="str">
        <f t="shared" si="8"/>
        <v>(</v>
      </c>
      <c r="F86" s="38" t="str">
        <f t="shared" si="15"/>
        <v>((..(((((.((.........................(((((........................................(((</v>
      </c>
      <c r="G86" s="39">
        <f>IF($A86&lt;=LEN('USH2A e13 (A) - 2ry Str + Mask '!A$2),SUMIF('USH2A e13 (A) - HSF3.0'!E2:E891,"&lt;="&amp;$A86,'USH2A e13 (A) - HSF3.0'!H2:H891)-SUMIF('USH2A e13 (A) - HSF3.0'!G2:G891,"&lt;="&amp;$A86,'USH2A e13 (A) - HSF3.0'!H2:H891),"")</f>
        <v>0.60119047619047616</v>
      </c>
      <c r="H86" s="39">
        <f>IF($A86&lt;=LEN('USH2A e13 (A) - 2ry Str + Mask '!A$2),SUMIF('USH2A e13 (A) - HSF3.0'!E2:E891,"&lt;="&amp;$A86,'USH2A e13 (A) - HSF3.0'!I2:I891)-SUMIF('USH2A e13 (A) - HSF3.0'!G2:G891,"&lt;="&amp;$A86,'USH2A e13 (A) - HSF3.0'!I2:I891),"")</f>
        <v>-0.16666666666666696</v>
      </c>
      <c r="I86" s="39">
        <f>IF($A86&lt;=LEN('USH2A e13 (A) - 2ry Str + Mask '!A$2),G86+H86,"")</f>
        <v>0.4345238095238092</v>
      </c>
      <c r="J86" s="39">
        <f t="shared" si="9"/>
        <v>0</v>
      </c>
      <c r="K86" s="39">
        <f t="shared" si="10"/>
        <v>0</v>
      </c>
      <c r="L86" s="39">
        <f t="shared" si="11"/>
        <v>0</v>
      </c>
      <c r="M86" s="39">
        <f t="shared" si="12"/>
        <v>0</v>
      </c>
      <c r="N86" s="39">
        <f t="shared" si="13"/>
        <v>0</v>
      </c>
      <c r="O86" s="39">
        <f t="shared" si="14"/>
        <v>0</v>
      </c>
      <c r="P86" s="39">
        <f>IF($A86&lt;=LEN('USH2A e13 (A) - 2ry Str + Mask '!A$2),M86-J86,"")</f>
        <v>0</v>
      </c>
      <c r="Q86" s="39">
        <f>IF($A86&lt;=LEN('USH2A e13 (A) - 2ry Str + Mask '!A$2),N86-K86,"")</f>
        <v>0</v>
      </c>
      <c r="R86" s="39">
        <f>IF($A86&lt;=LEN('USH2A e13 (A) - 2ry Str + Mask '!A$2),O86-L86,"")</f>
        <v>0</v>
      </c>
    </row>
    <row r="87" spans="1:18" ht="32" customHeight="1" x14ac:dyDescent="0.15">
      <c r="A87" s="36">
        <v>86</v>
      </c>
      <c r="B87" s="37" t="str">
        <f>IF($A87&lt;=LEN('USH2A e13 (A) - 2ry Str + Mask '!A$2),MID('USH2A e13 (A) - 2ry Str + Mask '!A$2,$A87,1),"")</f>
        <v>(</v>
      </c>
      <c r="C87" s="38" t="str">
        <f>IF($A87&lt;=LEN('USH2A e13 (A) - 2ry Str + Mask '!B$2),MID('USH2A e13 (A) - 2ry Str + Mask '!B$2,$A87,1),"")</f>
        <v>(</v>
      </c>
      <c r="D87" s="38" t="str">
        <f>IF($A87&lt;=LEN('USH2A e13 (A) - 2ry Str + Mask '!C$2),MID('USH2A e13 (A) - 2ry Str + Mask '!C$2,$A87,1),"")</f>
        <v>.</v>
      </c>
      <c r="E87" s="38" t="str">
        <f t="shared" si="8"/>
        <v>(</v>
      </c>
      <c r="F87" s="38" t="str">
        <f t="shared" si="15"/>
        <v>((..(((((.((.........................(((((........................................((((</v>
      </c>
      <c r="G87" s="39">
        <f>IF($A87&lt;=LEN('USH2A e13 (A) - 2ry Str + Mask '!A$2),SUMIF('USH2A e13 (A) - HSF3.0'!E2:E891,"&lt;="&amp;$A87,'USH2A e13 (A) - HSF3.0'!H2:H891)-SUMIF('USH2A e13 (A) - HSF3.0'!G2:G891,"&lt;="&amp;$A87,'USH2A e13 (A) - HSF3.0'!H2:H891),"")</f>
        <v>0.60119047619047616</v>
      </c>
      <c r="H87" s="39">
        <f>IF($A87&lt;=LEN('USH2A e13 (A) - 2ry Str + Mask '!A$2),SUMIF('USH2A e13 (A) - HSF3.0'!E2:E891,"&lt;="&amp;$A87,'USH2A e13 (A) - HSF3.0'!I2:I891)-SUMIF('USH2A e13 (A) - HSF3.0'!G2:G891,"&lt;="&amp;$A87,'USH2A e13 (A) - HSF3.0'!I2:I891),"")</f>
        <v>-0.16666666666666696</v>
      </c>
      <c r="I87" s="39">
        <f>IF($A87&lt;=LEN('USH2A e13 (A) - 2ry Str + Mask '!A$2),G87+H87,"")</f>
        <v>0.4345238095238092</v>
      </c>
      <c r="J87" s="39">
        <f t="shared" si="9"/>
        <v>0</v>
      </c>
      <c r="K87" s="39">
        <f t="shared" si="10"/>
        <v>0</v>
      </c>
      <c r="L87" s="39">
        <f t="shared" si="11"/>
        <v>0</v>
      </c>
      <c r="M87" s="39">
        <f t="shared" si="12"/>
        <v>0</v>
      </c>
      <c r="N87" s="39">
        <f t="shared" si="13"/>
        <v>0</v>
      </c>
      <c r="O87" s="39">
        <f t="shared" si="14"/>
        <v>0</v>
      </c>
      <c r="P87" s="39">
        <f>IF($A87&lt;=LEN('USH2A e13 (A) - 2ry Str + Mask '!A$2),M87-J87,"")</f>
        <v>0</v>
      </c>
      <c r="Q87" s="39">
        <f>IF($A87&lt;=LEN('USH2A e13 (A) - 2ry Str + Mask '!A$2),N87-K87,"")</f>
        <v>0</v>
      </c>
      <c r="R87" s="39">
        <f>IF($A87&lt;=LEN('USH2A e13 (A) - 2ry Str + Mask '!A$2),O87-L87,"")</f>
        <v>0</v>
      </c>
    </row>
    <row r="88" spans="1:18" ht="32" customHeight="1" x14ac:dyDescent="0.15">
      <c r="A88" s="36">
        <v>87</v>
      </c>
      <c r="B88" s="37" t="str">
        <f>IF($A88&lt;=LEN('USH2A e13 (A) - 2ry Str + Mask '!A$2),MID('USH2A e13 (A) - 2ry Str + Mask '!A$2,$A88,1),"")</f>
        <v>(</v>
      </c>
      <c r="C88" s="38" t="str">
        <f>IF($A88&lt;=LEN('USH2A e13 (A) - 2ry Str + Mask '!B$2),MID('USH2A e13 (A) - 2ry Str + Mask '!B$2,$A88,1),"")</f>
        <v>(</v>
      </c>
      <c r="D88" s="38" t="str">
        <f>IF($A88&lt;=LEN('USH2A e13 (A) - 2ry Str + Mask '!C$2),MID('USH2A e13 (A) - 2ry Str + Mask '!C$2,$A88,1),"")</f>
        <v>.</v>
      </c>
      <c r="E88" s="38" t="str">
        <f t="shared" si="8"/>
        <v>(</v>
      </c>
      <c r="F88" s="38" t="str">
        <f t="shared" si="15"/>
        <v>((..(((((.((.........................(((((........................................(((((</v>
      </c>
      <c r="G88" s="39">
        <f>IF($A88&lt;=LEN('USH2A e13 (A) - 2ry Str + Mask '!A$2),SUMIF('USH2A e13 (A) - HSF3.0'!E2:E891,"&lt;="&amp;$A88,'USH2A e13 (A) - HSF3.0'!H2:H891)-SUMIF('USH2A e13 (A) - HSF3.0'!G2:G891,"&lt;="&amp;$A88,'USH2A e13 (A) - HSF3.0'!H2:H891),"")</f>
        <v>0.60119047619047616</v>
      </c>
      <c r="H88" s="39">
        <f>IF($A88&lt;=LEN('USH2A e13 (A) - 2ry Str + Mask '!A$2),SUMIF('USH2A e13 (A) - HSF3.0'!E2:E891,"&lt;="&amp;$A88,'USH2A e13 (A) - HSF3.0'!I2:I891)-SUMIF('USH2A e13 (A) - HSF3.0'!G2:G891,"&lt;="&amp;$A88,'USH2A e13 (A) - HSF3.0'!I2:I891),"")</f>
        <v>-0.16666666666666696</v>
      </c>
      <c r="I88" s="39">
        <f>IF($A88&lt;=LEN('USH2A e13 (A) - 2ry Str + Mask '!A$2),G88+H88,"")</f>
        <v>0.4345238095238092</v>
      </c>
      <c r="J88" s="39">
        <f t="shared" si="9"/>
        <v>0</v>
      </c>
      <c r="K88" s="39">
        <f t="shared" si="10"/>
        <v>0</v>
      </c>
      <c r="L88" s="39">
        <f t="shared" si="11"/>
        <v>0</v>
      </c>
      <c r="M88" s="39">
        <f t="shared" si="12"/>
        <v>0</v>
      </c>
      <c r="N88" s="39">
        <f t="shared" si="13"/>
        <v>0</v>
      </c>
      <c r="O88" s="39">
        <f t="shared" si="14"/>
        <v>0</v>
      </c>
      <c r="P88" s="39">
        <f>IF($A88&lt;=LEN('USH2A e13 (A) - 2ry Str + Mask '!A$2),M88-J88,"")</f>
        <v>0</v>
      </c>
      <c r="Q88" s="39">
        <f>IF($A88&lt;=LEN('USH2A e13 (A) - 2ry Str + Mask '!A$2),N88-K88,"")</f>
        <v>0</v>
      </c>
      <c r="R88" s="39">
        <f>IF($A88&lt;=LEN('USH2A e13 (A) - 2ry Str + Mask '!A$2),O88-L88,"")</f>
        <v>0</v>
      </c>
    </row>
    <row r="89" spans="1:18" ht="32" customHeight="1" x14ac:dyDescent="0.15">
      <c r="A89" s="36">
        <v>88</v>
      </c>
      <c r="B89" s="37" t="str">
        <f>IF($A89&lt;=LEN('USH2A e13 (A) - 2ry Str + Mask '!A$2),MID('USH2A e13 (A) - 2ry Str + Mask '!A$2,$A89,1),"")</f>
        <v>(</v>
      </c>
      <c r="C89" s="38" t="str">
        <f>IF($A89&lt;=LEN('USH2A e13 (A) - 2ry Str + Mask '!B$2),MID('USH2A e13 (A) - 2ry Str + Mask '!B$2,$A89,1),"")</f>
        <v>(</v>
      </c>
      <c r="D89" s="38" t="str">
        <f>IF($A89&lt;=LEN('USH2A e13 (A) - 2ry Str + Mask '!C$2),MID('USH2A e13 (A) - 2ry Str + Mask '!C$2,$A89,1),"")</f>
        <v>.</v>
      </c>
      <c r="E89" s="38" t="str">
        <f t="shared" si="8"/>
        <v>(</v>
      </c>
      <c r="F89" s="38" t="str">
        <f t="shared" si="15"/>
        <v>((..(((((.((.........................(((((........................................((((((</v>
      </c>
      <c r="G89" s="39">
        <f>IF($A89&lt;=LEN('USH2A e13 (A) - 2ry Str + Mask '!A$2),SUMIF('USH2A e13 (A) - HSF3.0'!E2:E891,"&lt;="&amp;$A89,'USH2A e13 (A) - HSF3.0'!H2:H891)-SUMIF('USH2A e13 (A) - HSF3.0'!G2:G891,"&lt;="&amp;$A89,'USH2A e13 (A) - HSF3.0'!H2:H891),"")</f>
        <v>0.2678571428571429</v>
      </c>
      <c r="H89" s="39">
        <f>IF($A89&lt;=LEN('USH2A e13 (A) - 2ry Str + Mask '!A$2),SUMIF('USH2A e13 (A) - HSF3.0'!E2:E891,"&lt;="&amp;$A89,'USH2A e13 (A) - HSF3.0'!I2:I891)-SUMIF('USH2A e13 (A) - HSF3.0'!G2:G891,"&lt;="&amp;$A89,'USH2A e13 (A) - HSF3.0'!I2:I891),"")</f>
        <v>-0.16666666666666696</v>
      </c>
      <c r="I89" s="39">
        <f>IF($A89&lt;=LEN('USH2A e13 (A) - 2ry Str + Mask '!A$2),G89+H89,"")</f>
        <v>0.10119047619047594</v>
      </c>
      <c r="J89" s="39">
        <f t="shared" si="9"/>
        <v>0</v>
      </c>
      <c r="K89" s="39">
        <f t="shared" si="10"/>
        <v>0</v>
      </c>
      <c r="L89" s="39">
        <f t="shared" si="11"/>
        <v>0</v>
      </c>
      <c r="M89" s="39">
        <f t="shared" si="12"/>
        <v>0</v>
      </c>
      <c r="N89" s="39">
        <f t="shared" si="13"/>
        <v>0</v>
      </c>
      <c r="O89" s="39">
        <f t="shared" si="14"/>
        <v>0</v>
      </c>
      <c r="P89" s="39">
        <f>IF($A89&lt;=LEN('USH2A e13 (A) - 2ry Str + Mask '!A$2),M89-J89,"")</f>
        <v>0</v>
      </c>
      <c r="Q89" s="39">
        <f>IF($A89&lt;=LEN('USH2A e13 (A) - 2ry Str + Mask '!A$2),N89-K89,"")</f>
        <v>0</v>
      </c>
      <c r="R89" s="39">
        <f>IF($A89&lt;=LEN('USH2A e13 (A) - 2ry Str + Mask '!A$2),O89-L89,"")</f>
        <v>0</v>
      </c>
    </row>
    <row r="90" spans="1:18" ht="32" customHeight="1" x14ac:dyDescent="0.15">
      <c r="A90" s="36">
        <v>89</v>
      </c>
      <c r="B90" s="37" t="str">
        <f>IF($A90&lt;=LEN('USH2A e13 (A) - 2ry Str + Mask '!A$2),MID('USH2A e13 (A) - 2ry Str + Mask '!A$2,$A90,1),"")</f>
        <v>(</v>
      </c>
      <c r="C90" s="38" t="str">
        <f>IF($A90&lt;=LEN('USH2A e13 (A) - 2ry Str + Mask '!B$2),MID('USH2A e13 (A) - 2ry Str + Mask '!B$2,$A90,1),"")</f>
        <v>(</v>
      </c>
      <c r="D90" s="38" t="str">
        <f>IF($A90&lt;=LEN('USH2A e13 (A) - 2ry Str + Mask '!C$2),MID('USH2A e13 (A) - 2ry Str + Mask '!C$2,$A90,1),"")</f>
        <v>.</v>
      </c>
      <c r="E90" s="38" t="str">
        <f t="shared" si="8"/>
        <v>(</v>
      </c>
      <c r="F90" s="38" t="str">
        <f t="shared" si="15"/>
        <v>((..(((((.((.........................(((((........................................(((((((</v>
      </c>
      <c r="G90" s="39">
        <f>IF($A90&lt;=LEN('USH2A e13 (A) - 2ry Str + Mask '!A$2),SUMIF('USH2A e13 (A) - HSF3.0'!E2:E891,"&lt;="&amp;$A90,'USH2A e13 (A) - HSF3.0'!H2:H891)-SUMIF('USH2A e13 (A) - HSF3.0'!G2:G891,"&lt;="&amp;$A90,'USH2A e13 (A) - HSF3.0'!H2:H891),"")</f>
        <v>0.2678571428571429</v>
      </c>
      <c r="H90" s="39">
        <f>IF($A90&lt;=LEN('USH2A e13 (A) - 2ry Str + Mask '!A$2),SUMIF('USH2A e13 (A) - HSF3.0'!E2:E891,"&lt;="&amp;$A90,'USH2A e13 (A) - HSF3.0'!I2:I891)-SUMIF('USH2A e13 (A) - HSF3.0'!G2:G891,"&lt;="&amp;$A90,'USH2A e13 (A) - HSF3.0'!I2:I891),"")</f>
        <v>-0.16666666666666696</v>
      </c>
      <c r="I90" s="39">
        <f>IF($A90&lt;=LEN('USH2A e13 (A) - 2ry Str + Mask '!A$2),G90+H90,"")</f>
        <v>0.10119047619047594</v>
      </c>
      <c r="J90" s="39">
        <f t="shared" si="9"/>
        <v>0</v>
      </c>
      <c r="K90" s="39">
        <f t="shared" si="10"/>
        <v>0</v>
      </c>
      <c r="L90" s="39">
        <f t="shared" si="11"/>
        <v>0</v>
      </c>
      <c r="M90" s="39">
        <f t="shared" si="12"/>
        <v>0</v>
      </c>
      <c r="N90" s="39">
        <f t="shared" si="13"/>
        <v>0</v>
      </c>
      <c r="O90" s="39">
        <f t="shared" si="14"/>
        <v>0</v>
      </c>
      <c r="P90" s="39">
        <f>IF($A90&lt;=LEN('USH2A e13 (A) - 2ry Str + Mask '!A$2),M90-J90,"")</f>
        <v>0</v>
      </c>
      <c r="Q90" s="39">
        <f>IF($A90&lt;=LEN('USH2A e13 (A) - 2ry Str + Mask '!A$2),N90-K90,"")</f>
        <v>0</v>
      </c>
      <c r="R90" s="39">
        <f>IF($A90&lt;=LEN('USH2A e13 (A) - 2ry Str + Mask '!A$2),O90-L90,"")</f>
        <v>0</v>
      </c>
    </row>
    <row r="91" spans="1:18" ht="32" customHeight="1" x14ac:dyDescent="0.15">
      <c r="A91" s="36">
        <v>90</v>
      </c>
      <c r="B91" s="37" t="str">
        <f>IF($A91&lt;=LEN('USH2A e13 (A) - 2ry Str + Mask '!A$2),MID('USH2A e13 (A) - 2ry Str + Mask '!A$2,$A91,1),"")</f>
        <v>.</v>
      </c>
      <c r="C91" s="38" t="str">
        <f>IF($A91&lt;=LEN('USH2A e13 (A) - 2ry Str + Mask '!B$2),MID('USH2A e13 (A) - 2ry Str + Mask '!B$2,$A91,1),"")</f>
        <v>.</v>
      </c>
      <c r="D91" s="38" t="str">
        <f>IF($A91&lt;=LEN('USH2A e13 (A) - 2ry Str + Mask '!C$2),MID('USH2A e13 (A) - 2ry Str + Mask '!C$2,$A91,1),"")</f>
        <v>.</v>
      </c>
      <c r="E91" s="38" t="str">
        <f t="shared" si="8"/>
        <v>.</v>
      </c>
      <c r="F91" s="38" t="str">
        <f t="shared" si="15"/>
        <v>((..(((((.((.........................(((((........................................(((((((.</v>
      </c>
      <c r="G91" s="39">
        <f>IF($A91&lt;=LEN('USH2A e13 (A) - 2ry Str + Mask '!A$2),SUMIF('USH2A e13 (A) - HSF3.0'!E2:E891,"&lt;="&amp;$A91,'USH2A e13 (A) - HSF3.0'!H2:H891)-SUMIF('USH2A e13 (A) - HSF3.0'!G2:G891,"&lt;="&amp;$A91,'USH2A e13 (A) - HSF3.0'!H2:H891),"")</f>
        <v>0.14285714285714279</v>
      </c>
      <c r="H91" s="39">
        <f>IF($A91&lt;=LEN('USH2A e13 (A) - 2ry Str + Mask '!A$2),SUMIF('USH2A e13 (A) - HSF3.0'!E2:E891,"&lt;="&amp;$A91,'USH2A e13 (A) - HSF3.0'!I2:I891)-SUMIF('USH2A e13 (A) - HSF3.0'!G2:G891,"&lt;="&amp;$A91,'USH2A e13 (A) - HSF3.0'!I2:I891),"")</f>
        <v>0</v>
      </c>
      <c r="I91" s="39">
        <f>IF($A91&lt;=LEN('USH2A e13 (A) - 2ry Str + Mask '!A$2),G91+H91,"")</f>
        <v>0.14285714285714279</v>
      </c>
      <c r="J91" s="39">
        <f t="shared" si="9"/>
        <v>0.14285714285714279</v>
      </c>
      <c r="K91" s="39">
        <f t="shared" si="10"/>
        <v>0</v>
      </c>
      <c r="L91" s="39">
        <f t="shared" si="11"/>
        <v>0.14285714285714279</v>
      </c>
      <c r="M91" s="39">
        <f t="shared" si="12"/>
        <v>0.14285714285714279</v>
      </c>
      <c r="N91" s="39">
        <f t="shared" si="13"/>
        <v>0</v>
      </c>
      <c r="O91" s="39">
        <f t="shared" si="14"/>
        <v>0.14285714285714279</v>
      </c>
      <c r="P91" s="39">
        <f>IF($A91&lt;=LEN('USH2A e13 (A) - 2ry Str + Mask '!A$2),M91-J91,"")</f>
        <v>0</v>
      </c>
      <c r="Q91" s="39">
        <f>IF($A91&lt;=LEN('USH2A e13 (A) - 2ry Str + Mask '!A$2),N91-K91,"")</f>
        <v>0</v>
      </c>
      <c r="R91" s="39">
        <f>IF($A91&lt;=LEN('USH2A e13 (A) - 2ry Str + Mask '!A$2),O91-L91,"")</f>
        <v>0</v>
      </c>
    </row>
    <row r="92" spans="1:18" ht="32" customHeight="1" x14ac:dyDescent="0.15">
      <c r="A92" s="36">
        <v>91</v>
      </c>
      <c r="B92" s="37" t="str">
        <f>IF($A92&lt;=LEN('USH2A e13 (A) - 2ry Str + Mask '!A$2),MID('USH2A e13 (A) - 2ry Str + Mask '!A$2,$A92,1),"")</f>
        <v>.</v>
      </c>
      <c r="C92" s="38" t="str">
        <f>IF($A92&lt;=LEN('USH2A e13 (A) - 2ry Str + Mask '!B$2),MID('USH2A e13 (A) - 2ry Str + Mask '!B$2,$A92,1),"")</f>
        <v>.</v>
      </c>
      <c r="D92" s="38" t="str">
        <f>IF($A92&lt;=LEN('USH2A e13 (A) - 2ry Str + Mask '!C$2),MID('USH2A e13 (A) - 2ry Str + Mask '!C$2,$A92,1),"")</f>
        <v>.</v>
      </c>
      <c r="E92" s="38" t="str">
        <f t="shared" si="8"/>
        <v>.</v>
      </c>
      <c r="F92" s="38" t="str">
        <f t="shared" si="15"/>
        <v>((..(((((.((.........................(((((........................................(((((((..</v>
      </c>
      <c r="G92" s="39">
        <f>IF($A92&lt;=LEN('USH2A e13 (A) - 2ry Str + Mask '!A$2),SUMIF('USH2A e13 (A) - HSF3.0'!E2:E891,"&lt;="&amp;$A92,'USH2A e13 (A) - HSF3.0'!H2:H891)-SUMIF('USH2A e13 (A) - HSF3.0'!G2:G891,"&lt;="&amp;$A92,'USH2A e13 (A) - HSF3.0'!H2:H891),"")</f>
        <v>0</v>
      </c>
      <c r="H92" s="39">
        <f>IF($A92&lt;=LEN('USH2A e13 (A) - 2ry Str + Mask '!A$2),SUMIF('USH2A e13 (A) - HSF3.0'!E2:E891,"&lt;="&amp;$A92,'USH2A e13 (A) - HSF3.0'!I2:I891)-SUMIF('USH2A e13 (A) - HSF3.0'!G2:G891,"&lt;="&amp;$A92,'USH2A e13 (A) - HSF3.0'!I2:I891),"")</f>
        <v>-0.16666666666666696</v>
      </c>
      <c r="I92" s="39">
        <f>IF($A92&lt;=LEN('USH2A e13 (A) - 2ry Str + Mask '!A$2),G92+H92,"")</f>
        <v>-0.16666666666666696</v>
      </c>
      <c r="J92" s="39">
        <f t="shared" si="9"/>
        <v>0</v>
      </c>
      <c r="K92" s="39">
        <f t="shared" si="10"/>
        <v>-0.16666666666666696</v>
      </c>
      <c r="L92" s="39">
        <f t="shared" si="11"/>
        <v>-0.16666666666666696</v>
      </c>
      <c r="M92" s="39">
        <f t="shared" si="12"/>
        <v>0</v>
      </c>
      <c r="N92" s="39">
        <f t="shared" si="13"/>
        <v>-0.16666666666666696</v>
      </c>
      <c r="O92" s="39">
        <f t="shared" si="14"/>
        <v>-0.16666666666666696</v>
      </c>
      <c r="P92" s="39">
        <f>IF($A92&lt;=LEN('USH2A e13 (A) - 2ry Str + Mask '!A$2),M92-J92,"")</f>
        <v>0</v>
      </c>
      <c r="Q92" s="39">
        <f>IF($A92&lt;=LEN('USH2A e13 (A) - 2ry Str + Mask '!A$2),N92-K92,"")</f>
        <v>0</v>
      </c>
      <c r="R92" s="39">
        <f>IF($A92&lt;=LEN('USH2A e13 (A) - 2ry Str + Mask '!A$2),O92-L92,"")</f>
        <v>0</v>
      </c>
    </row>
    <row r="93" spans="1:18" ht="32" customHeight="1" x14ac:dyDescent="0.15">
      <c r="A93" s="36">
        <v>92</v>
      </c>
      <c r="B93" s="37" t="str">
        <f>IF($A93&lt;=LEN('USH2A e13 (A) - 2ry Str + Mask '!A$2),MID('USH2A e13 (A) - 2ry Str + Mask '!A$2,$A93,1),"")</f>
        <v>.</v>
      </c>
      <c r="C93" s="38" t="str">
        <f>IF($A93&lt;=LEN('USH2A e13 (A) - 2ry Str + Mask '!B$2),MID('USH2A e13 (A) - 2ry Str + Mask '!B$2,$A93,1),"")</f>
        <v>.</v>
      </c>
      <c r="D93" s="38" t="str">
        <f>IF($A93&lt;=LEN('USH2A e13 (A) - 2ry Str + Mask '!C$2),MID('USH2A e13 (A) - 2ry Str + Mask '!C$2,$A93,1),"")</f>
        <v>.</v>
      </c>
      <c r="E93" s="38" t="str">
        <f t="shared" si="8"/>
        <v>.</v>
      </c>
      <c r="F93" s="38" t="str">
        <f t="shared" si="15"/>
        <v>((..(((((.((.........................(((((........................................(((((((...</v>
      </c>
      <c r="G93" s="39">
        <f>IF($A93&lt;=LEN('USH2A e13 (A) - 2ry Str + Mask '!A$2),SUMIF('USH2A e13 (A) - HSF3.0'!E2:E891,"&lt;="&amp;$A93,'USH2A e13 (A) - HSF3.0'!H2:H891)-SUMIF('USH2A e13 (A) - HSF3.0'!G2:G891,"&lt;="&amp;$A93,'USH2A e13 (A) - HSF3.0'!H2:H891),"")</f>
        <v>0</v>
      </c>
      <c r="H93" s="39">
        <f>IF($A93&lt;=LEN('USH2A e13 (A) - 2ry Str + Mask '!A$2),SUMIF('USH2A e13 (A) - HSF3.0'!E2:E891,"&lt;="&amp;$A93,'USH2A e13 (A) - HSF3.0'!I2:I891)-SUMIF('USH2A e13 (A) - HSF3.0'!G2:G891,"&lt;="&amp;$A93,'USH2A e13 (A) - HSF3.0'!I2:I891),"")</f>
        <v>-0.33333333333333393</v>
      </c>
      <c r="I93" s="39">
        <f>IF($A93&lt;=LEN('USH2A e13 (A) - 2ry Str + Mask '!A$2),G93+H93,"")</f>
        <v>-0.33333333333333393</v>
      </c>
      <c r="J93" s="39">
        <f t="shared" si="9"/>
        <v>0</v>
      </c>
      <c r="K93" s="39">
        <f t="shared" si="10"/>
        <v>-0.33333333333333393</v>
      </c>
      <c r="L93" s="39">
        <f t="shared" si="11"/>
        <v>-0.33333333333333393</v>
      </c>
      <c r="M93" s="39">
        <f t="shared" si="12"/>
        <v>0</v>
      </c>
      <c r="N93" s="39">
        <f t="shared" si="13"/>
        <v>-0.33333333333333393</v>
      </c>
      <c r="O93" s="39">
        <f t="shared" si="14"/>
        <v>-0.33333333333333393</v>
      </c>
      <c r="P93" s="39">
        <f>IF($A93&lt;=LEN('USH2A e13 (A) - 2ry Str + Mask '!A$2),M93-J93,"")</f>
        <v>0</v>
      </c>
      <c r="Q93" s="39">
        <f>IF($A93&lt;=LEN('USH2A e13 (A) - 2ry Str + Mask '!A$2),N93-K93,"")</f>
        <v>0</v>
      </c>
      <c r="R93" s="39">
        <f>IF($A93&lt;=LEN('USH2A e13 (A) - 2ry Str + Mask '!A$2),O93-L93,"")</f>
        <v>0</v>
      </c>
    </row>
    <row r="94" spans="1:18" ht="32" customHeight="1" x14ac:dyDescent="0.15">
      <c r="A94" s="36">
        <v>93</v>
      </c>
      <c r="B94" s="37" t="str">
        <f>IF($A94&lt;=LEN('USH2A e13 (A) - 2ry Str + Mask '!A$2),MID('USH2A e13 (A) - 2ry Str + Mask '!A$2,$A94,1),"")</f>
        <v>(</v>
      </c>
      <c r="C94" s="38" t="str">
        <f>IF($A94&lt;=LEN('USH2A e13 (A) - 2ry Str + Mask '!B$2),MID('USH2A e13 (A) - 2ry Str + Mask '!B$2,$A94,1),"")</f>
        <v>(</v>
      </c>
      <c r="D94" s="38" t="str">
        <f>IF($A94&lt;=LEN('USH2A e13 (A) - 2ry Str + Mask '!C$2),MID('USH2A e13 (A) - 2ry Str + Mask '!C$2,$A94,1),"")</f>
        <v>.</v>
      </c>
      <c r="E94" s="38" t="str">
        <f t="shared" si="8"/>
        <v>(</v>
      </c>
      <c r="F94" s="38" t="str">
        <f t="shared" si="15"/>
        <v>((..(((((.((.........................(((((........................................(((((((...(</v>
      </c>
      <c r="G94" s="39">
        <f>IF($A94&lt;=LEN('USH2A e13 (A) - 2ry Str + Mask '!A$2),SUMIF('USH2A e13 (A) - HSF3.0'!E2:E891,"&lt;="&amp;$A94,'USH2A e13 (A) - HSF3.0'!H2:H891)-SUMIF('USH2A e13 (A) - HSF3.0'!G2:G891,"&lt;="&amp;$A94,'USH2A e13 (A) - HSF3.0'!H2:H891),"")</f>
        <v>0</v>
      </c>
      <c r="H94" s="39">
        <f>IF($A94&lt;=LEN('USH2A e13 (A) - 2ry Str + Mask '!A$2),SUMIF('USH2A e13 (A) - HSF3.0'!E2:E891,"&lt;="&amp;$A94,'USH2A e13 (A) - HSF3.0'!I2:I891)-SUMIF('USH2A e13 (A) - HSF3.0'!G2:G891,"&lt;="&amp;$A94,'USH2A e13 (A) - HSF3.0'!I2:I891),"")</f>
        <v>-0.80952380952381109</v>
      </c>
      <c r="I94" s="39">
        <f>IF($A94&lt;=LEN('USH2A e13 (A) - 2ry Str + Mask '!A$2),G94+H94,"")</f>
        <v>-0.80952380952381109</v>
      </c>
      <c r="J94" s="39">
        <f t="shared" si="9"/>
        <v>0</v>
      </c>
      <c r="K94" s="39">
        <f t="shared" si="10"/>
        <v>0</v>
      </c>
      <c r="L94" s="39">
        <f t="shared" si="11"/>
        <v>0</v>
      </c>
      <c r="M94" s="39">
        <f t="shared" si="12"/>
        <v>0</v>
      </c>
      <c r="N94" s="39">
        <f t="shared" si="13"/>
        <v>0</v>
      </c>
      <c r="O94" s="39">
        <f t="shared" si="14"/>
        <v>0</v>
      </c>
      <c r="P94" s="39">
        <f>IF($A94&lt;=LEN('USH2A e13 (A) - 2ry Str + Mask '!A$2),M94-J94,"")</f>
        <v>0</v>
      </c>
      <c r="Q94" s="39">
        <f>IF($A94&lt;=LEN('USH2A e13 (A) - 2ry Str + Mask '!A$2),N94-K94,"")</f>
        <v>0</v>
      </c>
      <c r="R94" s="39">
        <f>IF($A94&lt;=LEN('USH2A e13 (A) - 2ry Str + Mask '!A$2),O94-L94,"")</f>
        <v>0</v>
      </c>
    </row>
    <row r="95" spans="1:18" ht="32" customHeight="1" x14ac:dyDescent="0.15">
      <c r="A95" s="36">
        <v>94</v>
      </c>
      <c r="B95" s="37" t="str">
        <f>IF($A95&lt;=LEN('USH2A e13 (A) - 2ry Str + Mask '!A$2),MID('USH2A e13 (A) - 2ry Str + Mask '!A$2,$A95,1),"")</f>
        <v>(</v>
      </c>
      <c r="C95" s="38" t="str">
        <f>IF($A95&lt;=LEN('USH2A e13 (A) - 2ry Str + Mask '!B$2),MID('USH2A e13 (A) - 2ry Str + Mask '!B$2,$A95,1),"")</f>
        <v>(</v>
      </c>
      <c r="D95" s="38" t="str">
        <f>IF($A95&lt;=LEN('USH2A e13 (A) - 2ry Str + Mask '!C$2),MID('USH2A e13 (A) - 2ry Str + Mask '!C$2,$A95,1),"")</f>
        <v>.</v>
      </c>
      <c r="E95" s="38" t="str">
        <f t="shared" si="8"/>
        <v>(</v>
      </c>
      <c r="F95" s="38" t="str">
        <f t="shared" si="15"/>
        <v>((..(((((.((.........................(((((........................................(((((((...((</v>
      </c>
      <c r="G95" s="39">
        <f>IF($A95&lt;=LEN('USH2A e13 (A) - 2ry Str + Mask '!A$2),SUMIF('USH2A e13 (A) - HSF3.0'!E2:E891,"&lt;="&amp;$A95,'USH2A e13 (A) - HSF3.0'!H2:H891)-SUMIF('USH2A e13 (A) - HSF3.0'!G2:G891,"&lt;="&amp;$A95,'USH2A e13 (A) - HSF3.0'!H2:H891),"")</f>
        <v>0.33333333333333348</v>
      </c>
      <c r="H95" s="39">
        <f>IF($A95&lt;=LEN('USH2A e13 (A) - 2ry Str + Mask '!A$2),SUMIF('USH2A e13 (A) - HSF3.0'!E2:E891,"&lt;="&amp;$A95,'USH2A e13 (A) - HSF3.0'!I2:I891)-SUMIF('USH2A e13 (A) - HSF3.0'!G2:G891,"&lt;="&amp;$A95,'USH2A e13 (A) - HSF3.0'!I2:I891),"")</f>
        <v>-0.97619047619047805</v>
      </c>
      <c r="I95" s="39">
        <f>IF($A95&lt;=LEN('USH2A e13 (A) - 2ry Str + Mask '!A$2),G95+H95,"")</f>
        <v>-0.64285714285714457</v>
      </c>
      <c r="J95" s="39">
        <f t="shared" si="9"/>
        <v>0</v>
      </c>
      <c r="K95" s="39">
        <f t="shared" si="10"/>
        <v>0</v>
      </c>
      <c r="L95" s="39">
        <f t="shared" si="11"/>
        <v>0</v>
      </c>
      <c r="M95" s="39">
        <f t="shared" si="12"/>
        <v>0</v>
      </c>
      <c r="N95" s="39">
        <f t="shared" si="13"/>
        <v>0</v>
      </c>
      <c r="O95" s="39">
        <f t="shared" si="14"/>
        <v>0</v>
      </c>
      <c r="P95" s="39">
        <f>IF($A95&lt;=LEN('USH2A e13 (A) - 2ry Str + Mask '!A$2),M95-J95,"")</f>
        <v>0</v>
      </c>
      <c r="Q95" s="39">
        <f>IF($A95&lt;=LEN('USH2A e13 (A) - 2ry Str + Mask '!A$2),N95-K95,"")</f>
        <v>0</v>
      </c>
      <c r="R95" s="39">
        <f>IF($A95&lt;=LEN('USH2A e13 (A) - 2ry Str + Mask '!A$2),O95-L95,"")</f>
        <v>0</v>
      </c>
    </row>
    <row r="96" spans="1:18" ht="32" customHeight="1" x14ac:dyDescent="0.15">
      <c r="A96" s="36">
        <v>95</v>
      </c>
      <c r="B96" s="37" t="str">
        <f>IF($A96&lt;=LEN('USH2A e13 (A) - 2ry Str + Mask '!A$2),MID('USH2A e13 (A) - 2ry Str + Mask '!A$2,$A96,1),"")</f>
        <v>(</v>
      </c>
      <c r="C96" s="38" t="str">
        <f>IF($A96&lt;=LEN('USH2A e13 (A) - 2ry Str + Mask '!B$2),MID('USH2A e13 (A) - 2ry Str + Mask '!B$2,$A96,1),"")</f>
        <v>(</v>
      </c>
      <c r="D96" s="38" t="str">
        <f>IF($A96&lt;=LEN('USH2A e13 (A) - 2ry Str + Mask '!C$2),MID('USH2A e13 (A) - 2ry Str + Mask '!C$2,$A96,1),"")</f>
        <v>.</v>
      </c>
      <c r="E96" s="38" t="str">
        <f t="shared" si="8"/>
        <v>(</v>
      </c>
      <c r="F96" s="38" t="str">
        <f t="shared" si="15"/>
        <v>((..(((((.((.........................(((((........................................(((((((...(((</v>
      </c>
      <c r="G96" s="39">
        <f>IF($A96&lt;=LEN('USH2A e13 (A) - 2ry Str + Mask '!A$2),SUMIF('USH2A e13 (A) - HSF3.0'!E2:E891,"&lt;="&amp;$A96,'USH2A e13 (A) - HSF3.0'!H2:H891)-SUMIF('USH2A e13 (A) - HSF3.0'!G2:G891,"&lt;="&amp;$A96,'USH2A e13 (A) - HSF3.0'!H2:H891),"")</f>
        <v>0.50000000000000022</v>
      </c>
      <c r="H96" s="39">
        <f>IF($A96&lt;=LEN('USH2A e13 (A) - 2ry Str + Mask '!A$2),SUMIF('USH2A e13 (A) - HSF3.0'!E2:E891,"&lt;="&amp;$A96,'USH2A e13 (A) - HSF3.0'!I2:I891)-SUMIF('USH2A e13 (A) - HSF3.0'!G2:G891,"&lt;="&amp;$A96,'USH2A e13 (A) - HSF3.0'!I2:I891),"")</f>
        <v>-1.142857142857145</v>
      </c>
      <c r="I96" s="39">
        <f>IF($A96&lt;=LEN('USH2A e13 (A) - 2ry Str + Mask '!A$2),G96+H96,"")</f>
        <v>-0.64285714285714479</v>
      </c>
      <c r="J96" s="39">
        <f t="shared" si="9"/>
        <v>0</v>
      </c>
      <c r="K96" s="39">
        <f t="shared" si="10"/>
        <v>0</v>
      </c>
      <c r="L96" s="39">
        <f t="shared" si="11"/>
        <v>0</v>
      </c>
      <c r="M96" s="39">
        <f t="shared" si="12"/>
        <v>0</v>
      </c>
      <c r="N96" s="39">
        <f t="shared" si="13"/>
        <v>0</v>
      </c>
      <c r="O96" s="39">
        <f t="shared" si="14"/>
        <v>0</v>
      </c>
      <c r="P96" s="39">
        <f>IF($A96&lt;=LEN('USH2A e13 (A) - 2ry Str + Mask '!A$2),M96-J96,"")</f>
        <v>0</v>
      </c>
      <c r="Q96" s="39">
        <f>IF($A96&lt;=LEN('USH2A e13 (A) - 2ry Str + Mask '!A$2),N96-K96,"")</f>
        <v>0</v>
      </c>
      <c r="R96" s="39">
        <f>IF($A96&lt;=LEN('USH2A e13 (A) - 2ry Str + Mask '!A$2),O96-L96,"")</f>
        <v>0</v>
      </c>
    </row>
    <row r="97" spans="1:18" ht="32" customHeight="1" x14ac:dyDescent="0.15">
      <c r="A97" s="36">
        <v>96</v>
      </c>
      <c r="B97" s="37" t="str">
        <f>IF($A97&lt;=LEN('USH2A e13 (A) - 2ry Str + Mask '!A$2),MID('USH2A e13 (A) - 2ry Str + Mask '!A$2,$A97,1),"")</f>
        <v>(</v>
      </c>
      <c r="C97" s="38" t="str">
        <f>IF($A97&lt;=LEN('USH2A e13 (A) - 2ry Str + Mask '!B$2),MID('USH2A e13 (A) - 2ry Str + Mask '!B$2,$A97,1),"")</f>
        <v>(</v>
      </c>
      <c r="D97" s="38" t="str">
        <f>IF($A97&lt;=LEN('USH2A e13 (A) - 2ry Str + Mask '!C$2),MID('USH2A e13 (A) - 2ry Str + Mask '!C$2,$A97,1),"")</f>
        <v>.</v>
      </c>
      <c r="E97" s="38" t="str">
        <f t="shared" si="8"/>
        <v>(</v>
      </c>
      <c r="F97" s="38" t="str">
        <f t="shared" si="15"/>
        <v>((..(((((.((.........................(((((........................................(((((((...((((</v>
      </c>
      <c r="G97" s="39">
        <f>IF($A97&lt;=LEN('USH2A e13 (A) - 2ry Str + Mask '!A$2),SUMIF('USH2A e13 (A) - HSF3.0'!E2:E891,"&lt;="&amp;$A97,'USH2A e13 (A) - HSF3.0'!H2:H891)-SUMIF('USH2A e13 (A) - HSF3.0'!G2:G891,"&lt;="&amp;$A97,'USH2A e13 (A) - HSF3.0'!H2:H891),"")</f>
        <v>0.66666666666666696</v>
      </c>
      <c r="H97" s="39">
        <f>IF($A97&lt;=LEN('USH2A e13 (A) - 2ry Str + Mask '!A$2),SUMIF('USH2A e13 (A) - HSF3.0'!E2:E891,"&lt;="&amp;$A97,'USH2A e13 (A) - HSF3.0'!I2:I891)-SUMIF('USH2A e13 (A) - HSF3.0'!G2:G891,"&lt;="&amp;$A97,'USH2A e13 (A) - HSF3.0'!I2:I891),"")</f>
        <v>-1.309523809523812</v>
      </c>
      <c r="I97" s="39">
        <f>IF($A97&lt;=LEN('USH2A e13 (A) - 2ry Str + Mask '!A$2),G97+H97,"")</f>
        <v>-0.64285714285714501</v>
      </c>
      <c r="J97" s="39">
        <f t="shared" si="9"/>
        <v>0</v>
      </c>
      <c r="K97" s="39">
        <f t="shared" si="10"/>
        <v>0</v>
      </c>
      <c r="L97" s="39">
        <f t="shared" si="11"/>
        <v>0</v>
      </c>
      <c r="M97" s="39">
        <f t="shared" si="12"/>
        <v>0</v>
      </c>
      <c r="N97" s="39">
        <f t="shared" si="13"/>
        <v>0</v>
      </c>
      <c r="O97" s="39">
        <f t="shared" si="14"/>
        <v>0</v>
      </c>
      <c r="P97" s="39">
        <f>IF($A97&lt;=LEN('USH2A e13 (A) - 2ry Str + Mask '!A$2),M97-J97,"")</f>
        <v>0</v>
      </c>
      <c r="Q97" s="39">
        <f>IF($A97&lt;=LEN('USH2A e13 (A) - 2ry Str + Mask '!A$2),N97-K97,"")</f>
        <v>0</v>
      </c>
      <c r="R97" s="39">
        <f>IF($A97&lt;=LEN('USH2A e13 (A) - 2ry Str + Mask '!A$2),O97-L97,"")</f>
        <v>0</v>
      </c>
    </row>
    <row r="98" spans="1:18" ht="32" customHeight="1" x14ac:dyDescent="0.15">
      <c r="A98" s="36">
        <v>97</v>
      </c>
      <c r="B98" s="37" t="str">
        <f>IF($A98&lt;=LEN('USH2A e13 (A) - 2ry Str + Mask '!A$2),MID('USH2A e13 (A) - 2ry Str + Mask '!A$2,$A98,1),"")</f>
        <v>(</v>
      </c>
      <c r="C98" s="38" t="str">
        <f>IF($A98&lt;=LEN('USH2A e13 (A) - 2ry Str + Mask '!B$2),MID('USH2A e13 (A) - 2ry Str + Mask '!B$2,$A98,1),"")</f>
        <v>(</v>
      </c>
      <c r="D98" s="38" t="str">
        <f>IF($A98&lt;=LEN('USH2A e13 (A) - 2ry Str + Mask '!C$2),MID('USH2A e13 (A) - 2ry Str + Mask '!C$2,$A98,1),"")</f>
        <v>.</v>
      </c>
      <c r="E98" s="38" t="str">
        <f t="shared" si="8"/>
        <v>(</v>
      </c>
      <c r="F98" s="38" t="str">
        <f t="shared" si="15"/>
        <v>((..(((((.((.........................(((((........................................(((((((...(((((</v>
      </c>
      <c r="G98" s="39">
        <f>IF($A98&lt;=LEN('USH2A e13 (A) - 2ry Str + Mask '!A$2),SUMIF('USH2A e13 (A) - HSF3.0'!E2:E891,"&lt;="&amp;$A98,'USH2A e13 (A) - HSF3.0'!H2:H891)-SUMIF('USH2A e13 (A) - HSF3.0'!G2:G891,"&lt;="&amp;$A98,'USH2A e13 (A) - HSF3.0'!H2:H891),"")</f>
        <v>0.66666666666666696</v>
      </c>
      <c r="H98" s="39">
        <f>IF($A98&lt;=LEN('USH2A e13 (A) - 2ry Str + Mask '!A$2),SUMIF('USH2A e13 (A) - HSF3.0'!E2:E891,"&lt;="&amp;$A98,'USH2A e13 (A) - HSF3.0'!I2:I891)-SUMIF('USH2A e13 (A) - HSF3.0'!G2:G891,"&lt;="&amp;$A98,'USH2A e13 (A) - HSF3.0'!I2:I891),"")</f>
        <v>-1.309523809523812</v>
      </c>
      <c r="I98" s="39">
        <f>IF($A98&lt;=LEN('USH2A e13 (A) - 2ry Str + Mask '!A$2),G98+H98,"")</f>
        <v>-0.64285714285714501</v>
      </c>
      <c r="J98" s="39">
        <f t="shared" si="9"/>
        <v>0</v>
      </c>
      <c r="K98" s="39">
        <f t="shared" si="10"/>
        <v>0</v>
      </c>
      <c r="L98" s="39">
        <f t="shared" si="11"/>
        <v>0</v>
      </c>
      <c r="M98" s="39">
        <f t="shared" si="12"/>
        <v>0</v>
      </c>
      <c r="N98" s="39">
        <f t="shared" si="13"/>
        <v>0</v>
      </c>
      <c r="O98" s="39">
        <f t="shared" si="14"/>
        <v>0</v>
      </c>
      <c r="P98" s="39">
        <f>IF($A98&lt;=LEN('USH2A e13 (A) - 2ry Str + Mask '!A$2),M98-J98,"")</f>
        <v>0</v>
      </c>
      <c r="Q98" s="39">
        <f>IF($A98&lt;=LEN('USH2A e13 (A) - 2ry Str + Mask '!A$2),N98-K98,"")</f>
        <v>0</v>
      </c>
      <c r="R98" s="39">
        <f>IF($A98&lt;=LEN('USH2A e13 (A) - 2ry Str + Mask '!A$2),O98-L98,"")</f>
        <v>0</v>
      </c>
    </row>
    <row r="99" spans="1:18" ht="32" customHeight="1" x14ac:dyDescent="0.15">
      <c r="A99" s="36">
        <v>98</v>
      </c>
      <c r="B99" s="37" t="str">
        <f>IF($A99&lt;=LEN('USH2A e13 (A) - 2ry Str + Mask '!A$2),MID('USH2A e13 (A) - 2ry Str + Mask '!A$2,$A99,1),"")</f>
        <v>(</v>
      </c>
      <c r="C99" s="38" t="str">
        <f>IF($A99&lt;=LEN('USH2A e13 (A) - 2ry Str + Mask '!B$2),MID('USH2A e13 (A) - 2ry Str + Mask '!B$2,$A99,1),"")</f>
        <v>(</v>
      </c>
      <c r="D99" s="38" t="str">
        <f>IF($A99&lt;=LEN('USH2A e13 (A) - 2ry Str + Mask '!C$2),MID('USH2A e13 (A) - 2ry Str + Mask '!C$2,$A99,1),"")</f>
        <v>.</v>
      </c>
      <c r="E99" s="38" t="str">
        <f t="shared" si="8"/>
        <v>(</v>
      </c>
      <c r="F99" s="38" t="str">
        <f t="shared" si="15"/>
        <v>((..(((((.((.........................(((((........................................(((((((...((((((</v>
      </c>
      <c r="G99" s="39">
        <f>IF($A99&lt;=LEN('USH2A e13 (A) - 2ry Str + Mask '!A$2),SUMIF('USH2A e13 (A) - HSF3.0'!E2:E891,"&lt;="&amp;$A99,'USH2A e13 (A) - HSF3.0'!H2:H891)-SUMIF('USH2A e13 (A) - HSF3.0'!G2:G891,"&lt;="&amp;$A99,'USH2A e13 (A) - HSF3.0'!H2:H891),"")</f>
        <v>0.83333333333333348</v>
      </c>
      <c r="H99" s="39">
        <f>IF($A99&lt;=LEN('USH2A e13 (A) - 2ry Str + Mask '!A$2),SUMIF('USH2A e13 (A) - HSF3.0'!E2:E891,"&lt;="&amp;$A99,'USH2A e13 (A) - HSF3.0'!I2:I891)-SUMIF('USH2A e13 (A) - HSF3.0'!G2:G891,"&lt;="&amp;$A99,'USH2A e13 (A) - HSF3.0'!I2:I891),"")</f>
        <v>-1.309523809523812</v>
      </c>
      <c r="I99" s="39">
        <f>IF($A99&lt;=LEN('USH2A e13 (A) - 2ry Str + Mask '!A$2),G99+H99,"")</f>
        <v>-0.4761904761904785</v>
      </c>
      <c r="J99" s="39">
        <f t="shared" si="9"/>
        <v>0</v>
      </c>
      <c r="K99" s="39">
        <f t="shared" si="10"/>
        <v>0</v>
      </c>
      <c r="L99" s="39">
        <f t="shared" si="11"/>
        <v>0</v>
      </c>
      <c r="M99" s="39">
        <f t="shared" si="12"/>
        <v>0</v>
      </c>
      <c r="N99" s="39">
        <f t="shared" si="13"/>
        <v>0</v>
      </c>
      <c r="O99" s="39">
        <f t="shared" si="14"/>
        <v>0</v>
      </c>
      <c r="P99" s="39">
        <f>IF($A99&lt;=LEN('USH2A e13 (A) - 2ry Str + Mask '!A$2),M99-J99,"")</f>
        <v>0</v>
      </c>
      <c r="Q99" s="39">
        <f>IF($A99&lt;=LEN('USH2A e13 (A) - 2ry Str + Mask '!A$2),N99-K99,"")</f>
        <v>0</v>
      </c>
      <c r="R99" s="39">
        <f>IF($A99&lt;=LEN('USH2A e13 (A) - 2ry Str + Mask '!A$2),O99-L99,"")</f>
        <v>0</v>
      </c>
    </row>
    <row r="100" spans="1:18" ht="32" customHeight="1" x14ac:dyDescent="0.15">
      <c r="A100" s="36">
        <v>99</v>
      </c>
      <c r="B100" s="37" t="str">
        <f>IF($A100&lt;=LEN('USH2A e13 (A) - 2ry Str + Mask '!A$2),MID('USH2A e13 (A) - 2ry Str + Mask '!A$2,$A100,1),"")</f>
        <v>(</v>
      </c>
      <c r="C100" s="38" t="str">
        <f>IF($A100&lt;=LEN('USH2A e13 (A) - 2ry Str + Mask '!B$2),MID('USH2A e13 (A) - 2ry Str + Mask '!B$2,$A100,1),"")</f>
        <v>(</v>
      </c>
      <c r="D100" s="38" t="str">
        <f>IF($A100&lt;=LEN('USH2A e13 (A) - 2ry Str + Mask '!C$2),MID('USH2A e13 (A) - 2ry Str + Mask '!C$2,$A100,1),"")</f>
        <v>.</v>
      </c>
      <c r="E100" s="38" t="str">
        <f t="shared" si="8"/>
        <v>(</v>
      </c>
      <c r="F100" s="38" t="str">
        <f t="shared" si="15"/>
        <v>((..(((((.((.........................(((((........................................(((((((...(((((((</v>
      </c>
      <c r="G100" s="39">
        <f>IF($A100&lt;=LEN('USH2A e13 (A) - 2ry Str + Mask '!A$2),SUMIF('USH2A e13 (A) - HSF3.0'!E2:E891,"&lt;="&amp;$A100,'USH2A e13 (A) - HSF3.0'!H2:H891)-SUMIF('USH2A e13 (A) - HSF3.0'!G2:G891,"&lt;="&amp;$A100,'USH2A e13 (A) - HSF3.0'!H2:H891),"")</f>
        <v>0.83333333333333348</v>
      </c>
      <c r="H100" s="39">
        <f>IF($A100&lt;=LEN('USH2A e13 (A) - 2ry Str + Mask '!A$2),SUMIF('USH2A e13 (A) - HSF3.0'!E2:E891,"&lt;="&amp;$A100,'USH2A e13 (A) - HSF3.0'!I2:I891)-SUMIF('USH2A e13 (A) - HSF3.0'!G2:G891,"&lt;="&amp;$A100,'USH2A e13 (A) - HSF3.0'!I2:I891),"")</f>
        <v>-0.97619047619047805</v>
      </c>
      <c r="I100" s="39">
        <f>IF($A100&lt;=LEN('USH2A e13 (A) - 2ry Str + Mask '!A$2),G100+H100,"")</f>
        <v>-0.14285714285714457</v>
      </c>
      <c r="J100" s="39">
        <f t="shared" si="9"/>
        <v>0</v>
      </c>
      <c r="K100" s="39">
        <f t="shared" si="10"/>
        <v>0</v>
      </c>
      <c r="L100" s="39">
        <f t="shared" si="11"/>
        <v>0</v>
      </c>
      <c r="M100" s="39">
        <f t="shared" si="12"/>
        <v>0</v>
      </c>
      <c r="N100" s="39">
        <f t="shared" si="13"/>
        <v>0</v>
      </c>
      <c r="O100" s="39">
        <f t="shared" si="14"/>
        <v>0</v>
      </c>
      <c r="P100" s="39">
        <f>IF($A100&lt;=LEN('USH2A e13 (A) - 2ry Str + Mask '!A$2),M100-J100,"")</f>
        <v>0</v>
      </c>
      <c r="Q100" s="39">
        <f>IF($A100&lt;=LEN('USH2A e13 (A) - 2ry Str + Mask '!A$2),N100-K100,"")</f>
        <v>0</v>
      </c>
      <c r="R100" s="39">
        <f>IF($A100&lt;=LEN('USH2A e13 (A) - 2ry Str + Mask '!A$2),O100-L100,"")</f>
        <v>0</v>
      </c>
    </row>
    <row r="101" spans="1:18" ht="32" customHeight="1" x14ac:dyDescent="0.15">
      <c r="A101" s="36">
        <v>100</v>
      </c>
      <c r="B101" s="37" t="str">
        <f>IF($A101&lt;=LEN('USH2A e13 (A) - 2ry Str + Mask '!A$2),MID('USH2A e13 (A) - 2ry Str + Mask '!A$2,$A101,1),"")</f>
        <v>.</v>
      </c>
      <c r="C101" s="38" t="str">
        <f>IF($A101&lt;=LEN('USH2A e13 (A) - 2ry Str + Mask '!B$2),MID('USH2A e13 (A) - 2ry Str + Mask '!B$2,$A101,1),"")</f>
        <v>.</v>
      </c>
      <c r="D101" s="38" t="str">
        <f>IF($A101&lt;=LEN('USH2A e13 (A) - 2ry Str + Mask '!C$2),MID('USH2A e13 (A) - 2ry Str + Mask '!C$2,$A101,1),"")</f>
        <v>.</v>
      </c>
      <c r="E101" s="38" t="str">
        <f t="shared" si="8"/>
        <v>.</v>
      </c>
      <c r="F101" s="38" t="str">
        <f t="shared" si="15"/>
        <v>((..(((((.((.........................(((((........................................(((((((...(((((((.</v>
      </c>
      <c r="G101" s="39">
        <f>IF($A101&lt;=LEN('USH2A e13 (A) - 2ry Str + Mask '!A$2),SUMIF('USH2A e13 (A) - HSF3.0'!E2:E891,"&lt;="&amp;$A101,'USH2A e13 (A) - HSF3.0'!H2:H891)-SUMIF('USH2A e13 (A) - HSF3.0'!G2:G891,"&lt;="&amp;$A101,'USH2A e13 (A) - HSF3.0'!H2:H891),"")</f>
        <v>0.5</v>
      </c>
      <c r="H101" s="39">
        <f>IF($A101&lt;=LEN('USH2A e13 (A) - 2ry Str + Mask '!A$2),SUMIF('USH2A e13 (A) - HSF3.0'!E2:E891,"&lt;="&amp;$A101,'USH2A e13 (A) - HSF3.0'!I2:I891)-SUMIF('USH2A e13 (A) - HSF3.0'!G2:G891,"&lt;="&amp;$A101,'USH2A e13 (A) - HSF3.0'!I2:I891),"")</f>
        <v>-0.66666666666666785</v>
      </c>
      <c r="I101" s="39">
        <f>IF($A101&lt;=LEN('USH2A e13 (A) - 2ry Str + Mask '!A$2),G101+H101,"")</f>
        <v>-0.16666666666666785</v>
      </c>
      <c r="J101" s="39">
        <f t="shared" si="9"/>
        <v>0.5</v>
      </c>
      <c r="K101" s="39">
        <f t="shared" si="10"/>
        <v>-0.66666666666666785</v>
      </c>
      <c r="L101" s="39">
        <f t="shared" si="11"/>
        <v>-0.16666666666666785</v>
      </c>
      <c r="M101" s="39">
        <f t="shared" si="12"/>
        <v>0.5</v>
      </c>
      <c r="N101" s="39">
        <f t="shared" si="13"/>
        <v>-0.66666666666666785</v>
      </c>
      <c r="O101" s="39">
        <f t="shared" si="14"/>
        <v>-0.16666666666666785</v>
      </c>
      <c r="P101" s="39">
        <f>IF($A101&lt;=LEN('USH2A e13 (A) - 2ry Str + Mask '!A$2),M101-J101,"")</f>
        <v>0</v>
      </c>
      <c r="Q101" s="39">
        <f>IF($A101&lt;=LEN('USH2A e13 (A) - 2ry Str + Mask '!A$2),N101-K101,"")</f>
        <v>0</v>
      </c>
      <c r="R101" s="39">
        <f>IF($A101&lt;=LEN('USH2A e13 (A) - 2ry Str + Mask '!A$2),O101-L101,"")</f>
        <v>0</v>
      </c>
    </row>
    <row r="102" spans="1:18" ht="32" customHeight="1" x14ac:dyDescent="0.15">
      <c r="A102" s="36">
        <v>101</v>
      </c>
      <c r="B102" s="37" t="str">
        <f>IF($A102&lt;=LEN('USH2A e13 (A) - 2ry Str + Mask '!A$2),MID('USH2A e13 (A) - 2ry Str + Mask '!A$2,$A102,1),"")</f>
        <v>.</v>
      </c>
      <c r="C102" s="38" t="str">
        <f>IF($A102&lt;=LEN('USH2A e13 (A) - 2ry Str + Mask '!B$2),MID('USH2A e13 (A) - 2ry Str + Mask '!B$2,$A102,1),"")</f>
        <v>.</v>
      </c>
      <c r="D102" s="38" t="str">
        <f>IF($A102&lt;=LEN('USH2A e13 (A) - 2ry Str + Mask '!C$2),MID('USH2A e13 (A) - 2ry Str + Mask '!C$2,$A102,1),"")</f>
        <v>.</v>
      </c>
      <c r="E102" s="38" t="str">
        <f t="shared" si="8"/>
        <v>.</v>
      </c>
      <c r="F102" s="38" t="str">
        <f t="shared" si="15"/>
        <v>((..(((((.((.........................(((((........................................(((((((...(((((((..</v>
      </c>
      <c r="G102" s="39">
        <f>IF($A102&lt;=LEN('USH2A e13 (A) - 2ry Str + Mask '!A$2),SUMIF('USH2A e13 (A) - HSF3.0'!E2:E891,"&lt;="&amp;$A102,'USH2A e13 (A) - HSF3.0'!H2:H891)-SUMIF('USH2A e13 (A) - HSF3.0'!G2:G891,"&lt;="&amp;$A102,'USH2A e13 (A) - HSF3.0'!H2:H891),"")</f>
        <v>0.33333333333333326</v>
      </c>
      <c r="H102" s="39">
        <f>IF($A102&lt;=LEN('USH2A e13 (A) - 2ry Str + Mask '!A$2),SUMIF('USH2A e13 (A) - HSF3.0'!E2:E891,"&lt;="&amp;$A102,'USH2A e13 (A) - HSF3.0'!I2:I891)-SUMIF('USH2A e13 (A) - HSF3.0'!G2:G891,"&lt;="&amp;$A102,'USH2A e13 (A) - HSF3.0'!I2:I891),"")</f>
        <v>-0.50000000000000089</v>
      </c>
      <c r="I102" s="39">
        <f>IF($A102&lt;=LEN('USH2A e13 (A) - 2ry Str + Mask '!A$2),G102+H102,"")</f>
        <v>-0.16666666666666763</v>
      </c>
      <c r="J102" s="39">
        <f t="shared" si="9"/>
        <v>0.33333333333333326</v>
      </c>
      <c r="K102" s="39">
        <f t="shared" si="10"/>
        <v>-0.50000000000000089</v>
      </c>
      <c r="L102" s="39">
        <f t="shared" si="11"/>
        <v>-0.16666666666666763</v>
      </c>
      <c r="M102" s="39">
        <f t="shared" si="12"/>
        <v>0.33333333333333326</v>
      </c>
      <c r="N102" s="39">
        <f t="shared" si="13"/>
        <v>-0.50000000000000089</v>
      </c>
      <c r="O102" s="39">
        <f t="shared" si="14"/>
        <v>-0.16666666666666763</v>
      </c>
      <c r="P102" s="39">
        <f>IF($A102&lt;=LEN('USH2A e13 (A) - 2ry Str + Mask '!A$2),M102-J102,"")</f>
        <v>0</v>
      </c>
      <c r="Q102" s="39">
        <f>IF($A102&lt;=LEN('USH2A e13 (A) - 2ry Str + Mask '!A$2),N102-K102,"")</f>
        <v>0</v>
      </c>
      <c r="R102" s="39">
        <f>IF($A102&lt;=LEN('USH2A e13 (A) - 2ry Str + Mask '!A$2),O102-L102,"")</f>
        <v>0</v>
      </c>
    </row>
    <row r="103" spans="1:18" ht="32" customHeight="1" x14ac:dyDescent="0.15">
      <c r="A103" s="36">
        <v>102</v>
      </c>
      <c r="B103" s="37" t="str">
        <f>IF($A103&lt;=LEN('USH2A e13 (A) - 2ry Str + Mask '!A$2),MID('USH2A e13 (A) - 2ry Str + Mask '!A$2,$A103,1),"")</f>
        <v>.</v>
      </c>
      <c r="C103" s="38" t="str">
        <f>IF($A103&lt;=LEN('USH2A e13 (A) - 2ry Str + Mask '!B$2),MID('USH2A e13 (A) - 2ry Str + Mask '!B$2,$A103,1),"")</f>
        <v>.</v>
      </c>
      <c r="D103" s="38" t="str">
        <f>IF($A103&lt;=LEN('USH2A e13 (A) - 2ry Str + Mask '!C$2),MID('USH2A e13 (A) - 2ry Str + Mask '!C$2,$A103,1),"")</f>
        <v>.</v>
      </c>
      <c r="E103" s="38" t="str">
        <f t="shared" si="8"/>
        <v>.</v>
      </c>
      <c r="F103" s="38" t="str">
        <f t="shared" si="15"/>
        <v>((..(((((.((.........................(((((........................................(((((((...(((((((...</v>
      </c>
      <c r="G103" s="39">
        <f>IF($A103&lt;=LEN('USH2A e13 (A) - 2ry Str + Mask '!A$2),SUMIF('USH2A e13 (A) - HSF3.0'!E2:E891,"&lt;="&amp;$A103,'USH2A e13 (A) - HSF3.0'!H2:H891)-SUMIF('USH2A e13 (A) - HSF3.0'!G2:G891,"&lt;="&amp;$A103,'USH2A e13 (A) - HSF3.0'!H2:H891),"")</f>
        <v>0.16666666666666652</v>
      </c>
      <c r="H103" s="39">
        <f>IF($A103&lt;=LEN('USH2A e13 (A) - 2ry Str + Mask '!A$2),SUMIF('USH2A e13 (A) - HSF3.0'!E2:E891,"&lt;="&amp;$A103,'USH2A e13 (A) - HSF3.0'!I2:I891)-SUMIF('USH2A e13 (A) - HSF3.0'!G2:G891,"&lt;="&amp;$A103,'USH2A e13 (A) - HSF3.0'!I2:I891),"")</f>
        <v>-0.33333333333333393</v>
      </c>
      <c r="I103" s="39">
        <f>IF($A103&lt;=LEN('USH2A e13 (A) - 2ry Str + Mask '!A$2),G103+H103,"")</f>
        <v>-0.16666666666666741</v>
      </c>
      <c r="J103" s="39">
        <f t="shared" si="9"/>
        <v>0.16666666666666652</v>
      </c>
      <c r="K103" s="39">
        <f t="shared" si="10"/>
        <v>-0.33333333333333393</v>
      </c>
      <c r="L103" s="39">
        <f t="shared" si="11"/>
        <v>-0.16666666666666741</v>
      </c>
      <c r="M103" s="39">
        <f t="shared" si="12"/>
        <v>0.16666666666666652</v>
      </c>
      <c r="N103" s="39">
        <f t="shared" si="13"/>
        <v>-0.33333333333333393</v>
      </c>
      <c r="O103" s="39">
        <f t="shared" si="14"/>
        <v>-0.16666666666666741</v>
      </c>
      <c r="P103" s="39">
        <f>IF($A103&lt;=LEN('USH2A e13 (A) - 2ry Str + Mask '!A$2),M103-J103,"")</f>
        <v>0</v>
      </c>
      <c r="Q103" s="39">
        <f>IF($A103&lt;=LEN('USH2A e13 (A) - 2ry Str + Mask '!A$2),N103-K103,"")</f>
        <v>0</v>
      </c>
      <c r="R103" s="39">
        <f>IF($A103&lt;=LEN('USH2A e13 (A) - 2ry Str + Mask '!A$2),O103-L103,"")</f>
        <v>0</v>
      </c>
    </row>
    <row r="104" spans="1:18" ht="32" customHeight="1" x14ac:dyDescent="0.15">
      <c r="A104" s="36">
        <v>103</v>
      </c>
      <c r="B104" s="37" t="str">
        <f>IF($A104&lt;=LEN('USH2A e13 (A) - 2ry Str + Mask '!A$2),MID('USH2A e13 (A) - 2ry Str + Mask '!A$2,$A104,1),"")</f>
        <v>.</v>
      </c>
      <c r="C104" s="38" t="str">
        <f>IF($A104&lt;=LEN('USH2A e13 (A) - 2ry Str + Mask '!B$2),MID('USH2A e13 (A) - 2ry Str + Mask '!B$2,$A104,1),"")</f>
        <v>.</v>
      </c>
      <c r="D104" s="38" t="str">
        <f>IF($A104&lt;=LEN('USH2A e13 (A) - 2ry Str + Mask '!C$2),MID('USH2A e13 (A) - 2ry Str + Mask '!C$2,$A104,1),"")</f>
        <v>.</v>
      </c>
      <c r="E104" s="38" t="str">
        <f t="shared" si="8"/>
        <v>.</v>
      </c>
      <c r="F104" s="38" t="str">
        <f t="shared" si="15"/>
        <v>((..(((((.((.........................(((((........................................(((((((...(((((((....</v>
      </c>
      <c r="G104" s="39">
        <f>IF($A104&lt;=LEN('USH2A e13 (A) - 2ry Str + Mask '!A$2),SUMIF('USH2A e13 (A) - HSF3.0'!E2:E891,"&lt;="&amp;$A104,'USH2A e13 (A) - HSF3.0'!H2:H891)-SUMIF('USH2A e13 (A) - HSF3.0'!G2:G891,"&lt;="&amp;$A104,'USH2A e13 (A) - HSF3.0'!H2:H891),"")</f>
        <v>0.16666666666666652</v>
      </c>
      <c r="H104" s="39">
        <f>IF($A104&lt;=LEN('USH2A e13 (A) - 2ry Str + Mask '!A$2),SUMIF('USH2A e13 (A) - HSF3.0'!E2:E891,"&lt;="&amp;$A104,'USH2A e13 (A) - HSF3.0'!I2:I891)-SUMIF('USH2A e13 (A) - HSF3.0'!G2:G891,"&lt;="&amp;$A104,'USH2A e13 (A) - HSF3.0'!I2:I891),"")</f>
        <v>-0.16666666666666696</v>
      </c>
      <c r="I104" s="39">
        <f>IF($A104&lt;=LEN('USH2A e13 (A) - 2ry Str + Mask '!A$2),G104+H104,"")</f>
        <v>-4.4408920985006262E-16</v>
      </c>
      <c r="J104" s="39">
        <f t="shared" si="9"/>
        <v>0.16666666666666652</v>
      </c>
      <c r="K104" s="39">
        <f t="shared" si="10"/>
        <v>-0.16666666666666696</v>
      </c>
      <c r="L104" s="39">
        <f t="shared" si="11"/>
        <v>-4.4408920985006262E-16</v>
      </c>
      <c r="M104" s="39">
        <f t="shared" si="12"/>
        <v>0.16666666666666652</v>
      </c>
      <c r="N104" s="39">
        <f t="shared" si="13"/>
        <v>-0.16666666666666696</v>
      </c>
      <c r="O104" s="39">
        <f t="shared" si="14"/>
        <v>-4.4408920985006262E-16</v>
      </c>
      <c r="P104" s="39">
        <f>IF($A104&lt;=LEN('USH2A e13 (A) - 2ry Str + Mask '!A$2),M104-J104,"")</f>
        <v>0</v>
      </c>
      <c r="Q104" s="39">
        <f>IF($A104&lt;=LEN('USH2A e13 (A) - 2ry Str + Mask '!A$2),N104-K104,"")</f>
        <v>0</v>
      </c>
      <c r="R104" s="39">
        <f>IF($A104&lt;=LEN('USH2A e13 (A) - 2ry Str + Mask '!A$2),O104-L104,"")</f>
        <v>0</v>
      </c>
    </row>
    <row r="105" spans="1:18" ht="32" customHeight="1" x14ac:dyDescent="0.15">
      <c r="A105" s="36">
        <v>104</v>
      </c>
      <c r="B105" s="37" t="str">
        <f>IF($A105&lt;=LEN('USH2A e13 (A) - 2ry Str + Mask '!A$2),MID('USH2A e13 (A) - 2ry Str + Mask '!A$2,$A105,1),"")</f>
        <v>.</v>
      </c>
      <c r="C105" s="38" t="str">
        <f>IF($A105&lt;=LEN('USH2A e13 (A) - 2ry Str + Mask '!B$2),MID('USH2A e13 (A) - 2ry Str + Mask '!B$2,$A105,1),"")</f>
        <v>.</v>
      </c>
      <c r="D105" s="38" t="str">
        <f>IF($A105&lt;=LEN('USH2A e13 (A) - 2ry Str + Mask '!C$2),MID('USH2A e13 (A) - 2ry Str + Mask '!C$2,$A105,1),"")</f>
        <v>.</v>
      </c>
      <c r="E105" s="38" t="str">
        <f t="shared" si="8"/>
        <v>.</v>
      </c>
      <c r="F105" s="38" t="str">
        <f t="shared" si="15"/>
        <v>((..(((((.((.........................(((((........................................(((((((...(((((((.....</v>
      </c>
      <c r="G105" s="39">
        <f>IF($A105&lt;=LEN('USH2A e13 (A) - 2ry Str + Mask '!A$2),SUMIF('USH2A e13 (A) - HSF3.0'!E2:E891,"&lt;="&amp;$A105,'USH2A e13 (A) - HSF3.0'!H2:H891)-SUMIF('USH2A e13 (A) - HSF3.0'!G2:G891,"&lt;="&amp;$A105,'USH2A e13 (A) - HSF3.0'!H2:H891),"")</f>
        <v>0</v>
      </c>
      <c r="H105" s="39">
        <f>IF($A105&lt;=LEN('USH2A e13 (A) - 2ry Str + Mask '!A$2),SUMIF('USH2A e13 (A) - HSF3.0'!E2:E891,"&lt;="&amp;$A105,'USH2A e13 (A) - HSF3.0'!I2:I891)-SUMIF('USH2A e13 (A) - HSF3.0'!G2:G891,"&lt;="&amp;$A105,'USH2A e13 (A) - HSF3.0'!I2:I891),"")</f>
        <v>0</v>
      </c>
      <c r="I105" s="39">
        <f>IF($A105&lt;=LEN('USH2A e13 (A) - 2ry Str + Mask '!A$2),G105+H105,"")</f>
        <v>0</v>
      </c>
      <c r="J105" s="39">
        <f t="shared" si="9"/>
        <v>0</v>
      </c>
      <c r="K105" s="39">
        <f t="shared" si="10"/>
        <v>0</v>
      </c>
      <c r="L105" s="39">
        <f t="shared" si="11"/>
        <v>0</v>
      </c>
      <c r="M105" s="39">
        <f t="shared" si="12"/>
        <v>0</v>
      </c>
      <c r="N105" s="39">
        <f t="shared" si="13"/>
        <v>0</v>
      </c>
      <c r="O105" s="39">
        <f t="shared" si="14"/>
        <v>0</v>
      </c>
      <c r="P105" s="39">
        <f>IF($A105&lt;=LEN('USH2A e13 (A) - 2ry Str + Mask '!A$2),M105-J105,"")</f>
        <v>0</v>
      </c>
      <c r="Q105" s="39">
        <f>IF($A105&lt;=LEN('USH2A e13 (A) - 2ry Str + Mask '!A$2),N105-K105,"")</f>
        <v>0</v>
      </c>
      <c r="R105" s="39">
        <f>IF($A105&lt;=LEN('USH2A e13 (A) - 2ry Str + Mask '!A$2),O105-L105,"")</f>
        <v>0</v>
      </c>
    </row>
    <row r="106" spans="1:18" ht="32" customHeight="1" x14ac:dyDescent="0.15">
      <c r="A106" s="36">
        <v>105</v>
      </c>
      <c r="B106" s="37" t="str">
        <f>IF($A106&lt;=LEN('USH2A e13 (A) - 2ry Str + Mask '!A$2),MID('USH2A e13 (A) - 2ry Str + Mask '!A$2,$A106,1),"")</f>
        <v>.</v>
      </c>
      <c r="C106" s="38" t="str">
        <f>IF($A106&lt;=LEN('USH2A e13 (A) - 2ry Str + Mask '!B$2),MID('USH2A e13 (A) - 2ry Str + Mask '!B$2,$A106,1),"")</f>
        <v>.</v>
      </c>
      <c r="D106" s="38" t="str">
        <f>IF($A106&lt;=LEN('USH2A e13 (A) - 2ry Str + Mask '!C$2),MID('USH2A e13 (A) - 2ry Str + Mask '!C$2,$A106,1),"")</f>
        <v>.</v>
      </c>
      <c r="E106" s="38" t="str">
        <f t="shared" si="8"/>
        <v>.</v>
      </c>
      <c r="F106" s="38" t="str">
        <f t="shared" si="15"/>
        <v>((..(((((.((.........................(((((........................................(((((((...(((((((......</v>
      </c>
      <c r="G106" s="39">
        <f>IF($A106&lt;=LEN('USH2A e13 (A) - 2ry Str + Mask '!A$2),SUMIF('USH2A e13 (A) - HSF3.0'!E2:E891,"&lt;="&amp;$A106,'USH2A e13 (A) - HSF3.0'!H2:H891)-SUMIF('USH2A e13 (A) - HSF3.0'!G2:G891,"&lt;="&amp;$A106,'USH2A e13 (A) - HSF3.0'!H2:H891),"")</f>
        <v>0</v>
      </c>
      <c r="H106" s="39">
        <f>IF($A106&lt;=LEN('USH2A e13 (A) - 2ry Str + Mask '!A$2),SUMIF('USH2A e13 (A) - HSF3.0'!E2:E891,"&lt;="&amp;$A106,'USH2A e13 (A) - HSF3.0'!I2:I891)-SUMIF('USH2A e13 (A) - HSF3.0'!G2:G891,"&lt;="&amp;$A106,'USH2A e13 (A) - HSF3.0'!I2:I891),"")</f>
        <v>0</v>
      </c>
      <c r="I106" s="39">
        <f>IF($A106&lt;=LEN('USH2A e13 (A) - 2ry Str + Mask '!A$2),G106+H106,"")</f>
        <v>0</v>
      </c>
      <c r="J106" s="39">
        <f t="shared" si="9"/>
        <v>0</v>
      </c>
      <c r="K106" s="39">
        <f t="shared" si="10"/>
        <v>0</v>
      </c>
      <c r="L106" s="39">
        <f t="shared" si="11"/>
        <v>0</v>
      </c>
      <c r="M106" s="39">
        <f t="shared" si="12"/>
        <v>0</v>
      </c>
      <c r="N106" s="39">
        <f t="shared" si="13"/>
        <v>0</v>
      </c>
      <c r="O106" s="39">
        <f t="shared" si="14"/>
        <v>0</v>
      </c>
      <c r="P106" s="39">
        <f>IF($A106&lt;=LEN('USH2A e13 (A) - 2ry Str + Mask '!A$2),M106-J106,"")</f>
        <v>0</v>
      </c>
      <c r="Q106" s="39">
        <f>IF($A106&lt;=LEN('USH2A e13 (A) - 2ry Str + Mask '!A$2),N106-K106,"")</f>
        <v>0</v>
      </c>
      <c r="R106" s="39">
        <f>IF($A106&lt;=LEN('USH2A e13 (A) - 2ry Str + Mask '!A$2),O106-L106,"")</f>
        <v>0</v>
      </c>
    </row>
    <row r="107" spans="1:18" ht="32" customHeight="1" x14ac:dyDescent="0.15">
      <c r="A107" s="36">
        <v>106</v>
      </c>
      <c r="B107" s="37" t="str">
        <f>IF($A107&lt;=LEN('USH2A e13 (A) - 2ry Str + Mask '!A$2),MID('USH2A e13 (A) - 2ry Str + Mask '!A$2,$A107,1),"")</f>
        <v>.</v>
      </c>
      <c r="C107" s="38" t="str">
        <f>IF($A107&lt;=LEN('USH2A e13 (A) - 2ry Str + Mask '!B$2),MID('USH2A e13 (A) - 2ry Str + Mask '!B$2,$A107,1),"")</f>
        <v>.</v>
      </c>
      <c r="D107" s="38" t="str">
        <f>IF($A107&lt;=LEN('USH2A e13 (A) - 2ry Str + Mask '!C$2),MID('USH2A e13 (A) - 2ry Str + Mask '!C$2,$A107,1),"")</f>
        <v>.</v>
      </c>
      <c r="E107" s="38" t="str">
        <f t="shared" si="8"/>
        <v>.</v>
      </c>
      <c r="F107" s="38" t="str">
        <f t="shared" si="15"/>
        <v>((..(((((.((.........................(((((........................................(((((((...(((((((.......</v>
      </c>
      <c r="G107" s="39">
        <f>IF($A107&lt;=LEN('USH2A e13 (A) - 2ry Str + Mask '!A$2),SUMIF('USH2A e13 (A) - HSF3.0'!E2:E891,"&lt;="&amp;$A107,'USH2A e13 (A) - HSF3.0'!H2:H891)-SUMIF('USH2A e13 (A) - HSF3.0'!G2:G891,"&lt;="&amp;$A107,'USH2A e13 (A) - HSF3.0'!H2:H891),"")</f>
        <v>0.26785714285714279</v>
      </c>
      <c r="H107" s="39">
        <f>IF($A107&lt;=LEN('USH2A e13 (A) - 2ry Str + Mask '!A$2),SUMIF('USH2A e13 (A) - HSF3.0'!E2:E891,"&lt;="&amp;$A107,'USH2A e13 (A) - HSF3.0'!I2:I891)-SUMIF('USH2A e13 (A) - HSF3.0'!G2:G891,"&lt;="&amp;$A107,'USH2A e13 (A) - HSF3.0'!I2:I891),"")</f>
        <v>-0.29166666666666607</v>
      </c>
      <c r="I107" s="39">
        <f>IF($A107&lt;=LEN('USH2A e13 (A) - 2ry Str + Mask '!A$2),G107+H107,"")</f>
        <v>-2.3809523809523281E-2</v>
      </c>
      <c r="J107" s="39">
        <f t="shared" si="9"/>
        <v>0.26785714285714279</v>
      </c>
      <c r="K107" s="39">
        <f t="shared" si="10"/>
        <v>-0.29166666666666607</v>
      </c>
      <c r="L107" s="39">
        <f t="shared" si="11"/>
        <v>-2.3809523809523281E-2</v>
      </c>
      <c r="M107" s="39">
        <f t="shared" si="12"/>
        <v>0.26785714285714279</v>
      </c>
      <c r="N107" s="39">
        <f t="shared" si="13"/>
        <v>-0.29166666666666607</v>
      </c>
      <c r="O107" s="39">
        <f t="shared" si="14"/>
        <v>-2.3809523809523281E-2</v>
      </c>
      <c r="P107" s="39">
        <f>IF($A107&lt;=LEN('USH2A e13 (A) - 2ry Str + Mask '!A$2),M107-J107,"")</f>
        <v>0</v>
      </c>
      <c r="Q107" s="39">
        <f>IF($A107&lt;=LEN('USH2A e13 (A) - 2ry Str + Mask '!A$2),N107-K107,"")</f>
        <v>0</v>
      </c>
      <c r="R107" s="39">
        <f>IF($A107&lt;=LEN('USH2A e13 (A) - 2ry Str + Mask '!A$2),O107-L107,"")</f>
        <v>0</v>
      </c>
    </row>
    <row r="108" spans="1:18" ht="32" customHeight="1" x14ac:dyDescent="0.15">
      <c r="A108" s="36">
        <v>107</v>
      </c>
      <c r="B108" s="37" t="str">
        <f>IF($A108&lt;=LEN('USH2A e13 (A) - 2ry Str + Mask '!A$2),MID('USH2A e13 (A) - 2ry Str + Mask '!A$2,$A108,1),"")</f>
        <v>.</v>
      </c>
      <c r="C108" s="38" t="str">
        <f>IF($A108&lt;=LEN('USH2A e13 (A) - 2ry Str + Mask '!B$2),MID('USH2A e13 (A) - 2ry Str + Mask '!B$2,$A108,1),"")</f>
        <v>.</v>
      </c>
      <c r="D108" s="38" t="str">
        <f>IF($A108&lt;=LEN('USH2A e13 (A) - 2ry Str + Mask '!C$2),MID('USH2A e13 (A) - 2ry Str + Mask '!C$2,$A108,1),"")</f>
        <v>.</v>
      </c>
      <c r="E108" s="38" t="str">
        <f t="shared" si="8"/>
        <v>.</v>
      </c>
      <c r="F108" s="38" t="str">
        <f t="shared" si="15"/>
        <v>((..(((((.((.........................(((((........................................(((((((...(((((((........</v>
      </c>
      <c r="G108" s="39">
        <f>IF($A108&lt;=LEN('USH2A e13 (A) - 2ry Str + Mask '!A$2),SUMIF('USH2A e13 (A) - HSF3.0'!E2:E891,"&lt;="&amp;$A108,'USH2A e13 (A) - HSF3.0'!H2:H891)-SUMIF('USH2A e13 (A) - HSF3.0'!G2:G891,"&lt;="&amp;$A108,'USH2A e13 (A) - HSF3.0'!H2:H891),"")</f>
        <v>0.39285714285714279</v>
      </c>
      <c r="H108" s="39">
        <f>IF($A108&lt;=LEN('USH2A e13 (A) - 2ry Str + Mask '!A$2),SUMIF('USH2A e13 (A) - HSF3.0'!E2:E891,"&lt;="&amp;$A108,'USH2A e13 (A) - HSF3.0'!I2:I891)-SUMIF('USH2A e13 (A) - HSF3.0'!G2:G891,"&lt;="&amp;$A108,'USH2A e13 (A) - HSF3.0'!I2:I891),"")</f>
        <v>-0.29166666666666607</v>
      </c>
      <c r="I108" s="39">
        <f>IF($A108&lt;=LEN('USH2A e13 (A) - 2ry Str + Mask '!A$2),G108+H108,"")</f>
        <v>0.10119047619047672</v>
      </c>
      <c r="J108" s="39">
        <f t="shared" si="9"/>
        <v>0.39285714285714279</v>
      </c>
      <c r="K108" s="39">
        <f t="shared" si="10"/>
        <v>-0.29166666666666607</v>
      </c>
      <c r="L108" s="39">
        <f t="shared" si="11"/>
        <v>0.10119047619047672</v>
      </c>
      <c r="M108" s="39">
        <f t="shared" si="12"/>
        <v>0.39285714285714279</v>
      </c>
      <c r="N108" s="39">
        <f t="shared" si="13"/>
        <v>-0.29166666666666607</v>
      </c>
      <c r="O108" s="39">
        <f t="shared" si="14"/>
        <v>0.10119047619047672</v>
      </c>
      <c r="P108" s="39">
        <f>IF($A108&lt;=LEN('USH2A e13 (A) - 2ry Str + Mask '!A$2),M108-J108,"")</f>
        <v>0</v>
      </c>
      <c r="Q108" s="39">
        <f>IF($A108&lt;=LEN('USH2A e13 (A) - 2ry Str + Mask '!A$2),N108-K108,"")</f>
        <v>0</v>
      </c>
      <c r="R108" s="39">
        <f>IF($A108&lt;=LEN('USH2A e13 (A) - 2ry Str + Mask '!A$2),O108-L108,"")</f>
        <v>0</v>
      </c>
    </row>
    <row r="109" spans="1:18" ht="32" customHeight="1" x14ac:dyDescent="0.15">
      <c r="A109" s="36">
        <v>108</v>
      </c>
      <c r="B109" s="37" t="str">
        <f>IF($A109&lt;=LEN('USH2A e13 (A) - 2ry Str + Mask '!A$2),MID('USH2A e13 (A) - 2ry Str + Mask '!A$2,$A109,1),"")</f>
        <v>.</v>
      </c>
      <c r="C109" s="38" t="str">
        <f>IF($A109&lt;=LEN('USH2A e13 (A) - 2ry Str + Mask '!B$2),MID('USH2A e13 (A) - 2ry Str + Mask '!B$2,$A109,1),"")</f>
        <v>.</v>
      </c>
      <c r="D109" s="38" t="str">
        <f>IF($A109&lt;=LEN('USH2A e13 (A) - 2ry Str + Mask '!C$2),MID('USH2A e13 (A) - 2ry Str + Mask '!C$2,$A109,1),"")</f>
        <v>.</v>
      </c>
      <c r="E109" s="38" t="str">
        <f t="shared" si="8"/>
        <v>.</v>
      </c>
      <c r="F109" s="38" t="str">
        <f t="shared" si="15"/>
        <v>((..(((((.((.........................(((((........................................(((((((...(((((((.........</v>
      </c>
      <c r="G109" s="39">
        <f>IF($A109&lt;=LEN('USH2A e13 (A) - 2ry Str + Mask '!A$2),SUMIF('USH2A e13 (A) - HSF3.0'!E2:E891,"&lt;="&amp;$A109,'USH2A e13 (A) - HSF3.0'!H2:H891)-SUMIF('USH2A e13 (A) - HSF3.0'!G2:G891,"&lt;="&amp;$A109,'USH2A e13 (A) - HSF3.0'!H2:H891),"")</f>
        <v>0.51785714285714279</v>
      </c>
      <c r="H109" s="39">
        <f>IF($A109&lt;=LEN('USH2A e13 (A) - 2ry Str + Mask '!A$2),SUMIF('USH2A e13 (A) - HSF3.0'!E2:E891,"&lt;="&amp;$A109,'USH2A e13 (A) - HSF3.0'!I2:I891)-SUMIF('USH2A e13 (A) - HSF3.0'!G2:G891,"&lt;="&amp;$A109,'USH2A e13 (A) - HSF3.0'!I2:I891),"")</f>
        <v>-0.41666666666666607</v>
      </c>
      <c r="I109" s="39">
        <f>IF($A109&lt;=LEN('USH2A e13 (A) - 2ry Str + Mask '!A$2),G109+H109,"")</f>
        <v>0.10119047619047672</v>
      </c>
      <c r="J109" s="39">
        <f t="shared" si="9"/>
        <v>0.51785714285714279</v>
      </c>
      <c r="K109" s="39">
        <f t="shared" si="10"/>
        <v>-0.41666666666666607</v>
      </c>
      <c r="L109" s="39">
        <f t="shared" si="11"/>
        <v>0.10119047619047672</v>
      </c>
      <c r="M109" s="39">
        <f t="shared" si="12"/>
        <v>0.51785714285714279</v>
      </c>
      <c r="N109" s="39">
        <f t="shared" si="13"/>
        <v>-0.41666666666666607</v>
      </c>
      <c r="O109" s="39">
        <f t="shared" si="14"/>
        <v>0.10119047619047672</v>
      </c>
      <c r="P109" s="39">
        <f>IF($A109&lt;=LEN('USH2A e13 (A) - 2ry Str + Mask '!A$2),M109-J109,"")</f>
        <v>0</v>
      </c>
      <c r="Q109" s="39">
        <f>IF($A109&lt;=LEN('USH2A e13 (A) - 2ry Str + Mask '!A$2),N109-K109,"")</f>
        <v>0</v>
      </c>
      <c r="R109" s="39">
        <f>IF($A109&lt;=LEN('USH2A e13 (A) - 2ry Str + Mask '!A$2),O109-L109,"")</f>
        <v>0</v>
      </c>
    </row>
    <row r="110" spans="1:18" ht="32" customHeight="1" x14ac:dyDescent="0.15">
      <c r="A110" s="36">
        <v>109</v>
      </c>
      <c r="B110" s="37" t="str">
        <f>IF($A110&lt;=LEN('USH2A e13 (A) - 2ry Str + Mask '!A$2),MID('USH2A e13 (A) - 2ry Str + Mask '!A$2,$A110,1),"")</f>
        <v>.</v>
      </c>
      <c r="C110" s="38" t="str">
        <f>IF($A110&lt;=LEN('USH2A e13 (A) - 2ry Str + Mask '!B$2),MID('USH2A e13 (A) - 2ry Str + Mask '!B$2,$A110,1),"")</f>
        <v>.</v>
      </c>
      <c r="D110" s="38" t="str">
        <f>IF($A110&lt;=LEN('USH2A e13 (A) - 2ry Str + Mask '!C$2),MID('USH2A e13 (A) - 2ry Str + Mask '!C$2,$A110,1),"")</f>
        <v>.</v>
      </c>
      <c r="E110" s="38" t="str">
        <f t="shared" si="8"/>
        <v>.</v>
      </c>
      <c r="F110" s="38" t="str">
        <f t="shared" si="15"/>
        <v>((..(((((.((.........................(((((........................................(((((((...(((((((..........</v>
      </c>
      <c r="G110" s="39">
        <f>IF($A110&lt;=LEN('USH2A e13 (A) - 2ry Str + Mask '!A$2),SUMIF('USH2A e13 (A) - HSF3.0'!E2:E891,"&lt;="&amp;$A110,'USH2A e13 (A) - HSF3.0'!H2:H891)-SUMIF('USH2A e13 (A) - HSF3.0'!G2:G891,"&lt;="&amp;$A110,'USH2A e13 (A) - HSF3.0'!H2:H891),"")</f>
        <v>0.66071428571428559</v>
      </c>
      <c r="H110" s="39">
        <f>IF($A110&lt;=LEN('USH2A e13 (A) - 2ry Str + Mask '!A$2),SUMIF('USH2A e13 (A) - HSF3.0'!E2:E891,"&lt;="&amp;$A110,'USH2A e13 (A) - HSF3.0'!I2:I891)-SUMIF('USH2A e13 (A) - HSF3.0'!G2:G891,"&lt;="&amp;$A110,'USH2A e13 (A) - HSF3.0'!I2:I891),"")</f>
        <v>-0.41666666666666607</v>
      </c>
      <c r="I110" s="39">
        <f>IF($A110&lt;=LEN('USH2A e13 (A) - 2ry Str + Mask '!A$2),G110+H110,"")</f>
        <v>0.24404761904761951</v>
      </c>
      <c r="J110" s="39">
        <f t="shared" si="9"/>
        <v>0.66071428571428559</v>
      </c>
      <c r="K110" s="39">
        <f t="shared" si="10"/>
        <v>-0.41666666666666607</v>
      </c>
      <c r="L110" s="39">
        <f t="shared" si="11"/>
        <v>0.24404761904761951</v>
      </c>
      <c r="M110" s="39">
        <f t="shared" si="12"/>
        <v>0.66071428571428559</v>
      </c>
      <c r="N110" s="39">
        <f t="shared" si="13"/>
        <v>-0.41666666666666607</v>
      </c>
      <c r="O110" s="39">
        <f t="shared" si="14"/>
        <v>0.24404761904761951</v>
      </c>
      <c r="P110" s="39">
        <f>IF($A110&lt;=LEN('USH2A e13 (A) - 2ry Str + Mask '!A$2),M110-J110,"")</f>
        <v>0</v>
      </c>
      <c r="Q110" s="39">
        <f>IF($A110&lt;=LEN('USH2A e13 (A) - 2ry Str + Mask '!A$2),N110-K110,"")</f>
        <v>0</v>
      </c>
      <c r="R110" s="39">
        <f>IF($A110&lt;=LEN('USH2A e13 (A) - 2ry Str + Mask '!A$2),O110-L110,"")</f>
        <v>0</v>
      </c>
    </row>
    <row r="111" spans="1:18" ht="32" customHeight="1" x14ac:dyDescent="0.15">
      <c r="A111" s="36">
        <v>110</v>
      </c>
      <c r="B111" s="37" t="str">
        <f>IF($A111&lt;=LEN('USH2A e13 (A) - 2ry Str + Mask '!A$2),MID('USH2A e13 (A) - 2ry Str + Mask '!A$2,$A111,1),"")</f>
        <v>)</v>
      </c>
      <c r="C111" s="38" t="str">
        <f>IF($A111&lt;=LEN('USH2A e13 (A) - 2ry Str + Mask '!B$2),MID('USH2A e13 (A) - 2ry Str + Mask '!B$2,$A111,1),"")</f>
        <v>)</v>
      </c>
      <c r="D111" s="38" t="str">
        <f>IF($A111&lt;=LEN('USH2A e13 (A) - 2ry Str + Mask '!C$2),MID('USH2A e13 (A) - 2ry Str + Mask '!C$2,$A111,1),"")</f>
        <v>.</v>
      </c>
      <c r="E111" s="38" t="str">
        <f t="shared" si="8"/>
        <v>)</v>
      </c>
      <c r="F111" s="38" t="str">
        <f t="shared" si="15"/>
        <v>((..(((((.((.........................(((((........................................(((((((...(((((((..........)</v>
      </c>
      <c r="G111" s="39">
        <f>IF($A111&lt;=LEN('USH2A e13 (A) - 2ry Str + Mask '!A$2),SUMIF('USH2A e13 (A) - HSF3.0'!E2:E891,"&lt;="&amp;$A111,'USH2A e13 (A) - HSF3.0'!H2:H891)-SUMIF('USH2A e13 (A) - HSF3.0'!G2:G891,"&lt;="&amp;$A111,'USH2A e13 (A) - HSF3.0'!H2:H891),"")</f>
        <v>0.66071428571428559</v>
      </c>
      <c r="H111" s="39">
        <f>IF($A111&lt;=LEN('USH2A e13 (A) - 2ry Str + Mask '!A$2),SUMIF('USH2A e13 (A) - HSF3.0'!E2:E891,"&lt;="&amp;$A111,'USH2A e13 (A) - HSF3.0'!I2:I891)-SUMIF('USH2A e13 (A) - HSF3.0'!G2:G891,"&lt;="&amp;$A111,'USH2A e13 (A) - HSF3.0'!I2:I891),"")</f>
        <v>-0.41666666666666607</v>
      </c>
      <c r="I111" s="39">
        <f>IF($A111&lt;=LEN('USH2A e13 (A) - 2ry Str + Mask '!A$2),G111+H111,"")</f>
        <v>0.24404761904761951</v>
      </c>
      <c r="J111" s="39">
        <f t="shared" si="9"/>
        <v>0</v>
      </c>
      <c r="K111" s="39">
        <f t="shared" si="10"/>
        <v>0</v>
      </c>
      <c r="L111" s="39">
        <f t="shared" si="11"/>
        <v>0</v>
      </c>
      <c r="M111" s="39">
        <f t="shared" si="12"/>
        <v>0</v>
      </c>
      <c r="N111" s="39">
        <f t="shared" si="13"/>
        <v>0</v>
      </c>
      <c r="O111" s="39">
        <f t="shared" si="14"/>
        <v>0</v>
      </c>
      <c r="P111" s="39">
        <f>IF($A111&lt;=LEN('USH2A e13 (A) - 2ry Str + Mask '!A$2),M111-J111,"")</f>
        <v>0</v>
      </c>
      <c r="Q111" s="39">
        <f>IF($A111&lt;=LEN('USH2A e13 (A) - 2ry Str + Mask '!A$2),N111-K111,"")</f>
        <v>0</v>
      </c>
      <c r="R111" s="39">
        <f>IF($A111&lt;=LEN('USH2A e13 (A) - 2ry Str + Mask '!A$2),O111-L111,"")</f>
        <v>0</v>
      </c>
    </row>
    <row r="112" spans="1:18" ht="44" customHeight="1" x14ac:dyDescent="0.15">
      <c r="A112" s="36">
        <v>111</v>
      </c>
      <c r="B112" s="37" t="str">
        <f>IF($A112&lt;=LEN('USH2A e13 (A) - 2ry Str + Mask '!A$2),MID('USH2A e13 (A) - 2ry Str + Mask '!A$2,$A112,1),"")</f>
        <v>)</v>
      </c>
      <c r="C112" s="38" t="str">
        <f>IF($A112&lt;=LEN('USH2A e13 (A) - 2ry Str + Mask '!B$2),MID('USH2A e13 (A) - 2ry Str + Mask '!B$2,$A112,1),"")</f>
        <v>)</v>
      </c>
      <c r="D112" s="38" t="str">
        <f>IF($A112&lt;=LEN('USH2A e13 (A) - 2ry Str + Mask '!C$2),MID('USH2A e13 (A) - 2ry Str + Mask '!C$2,$A112,1),"")</f>
        <v>.</v>
      </c>
      <c r="E112" s="38" t="str">
        <f t="shared" si="8"/>
        <v>)</v>
      </c>
      <c r="F112" s="38" t="str">
        <f t="shared" si="15"/>
        <v>((..(((((.((.........................(((((........................................(((((((...(((((((..........))</v>
      </c>
      <c r="G112" s="39">
        <f>IF($A112&lt;=LEN('USH2A e13 (A) - 2ry Str + Mask '!A$2),SUMIF('USH2A e13 (A) - HSF3.0'!E2:E891,"&lt;="&amp;$A112,'USH2A e13 (A) - HSF3.0'!H2:H891)-SUMIF('USH2A e13 (A) - HSF3.0'!G2:G891,"&lt;="&amp;$A112,'USH2A e13 (A) - HSF3.0'!H2:H891),"")</f>
        <v>0.66071428571428559</v>
      </c>
      <c r="H112" s="39">
        <f>IF($A112&lt;=LEN('USH2A e13 (A) - 2ry Str + Mask '!A$2),SUMIF('USH2A e13 (A) - HSF3.0'!E2:E891,"&lt;="&amp;$A112,'USH2A e13 (A) - HSF3.0'!I2:I891)-SUMIF('USH2A e13 (A) - HSF3.0'!G2:G891,"&lt;="&amp;$A112,'USH2A e13 (A) - HSF3.0'!I2:I891),"")</f>
        <v>-0.41666666666666607</v>
      </c>
      <c r="I112" s="39">
        <f>IF($A112&lt;=LEN('USH2A e13 (A) - 2ry Str + Mask '!A$2),G112+H112,"")</f>
        <v>0.24404761904761951</v>
      </c>
      <c r="J112" s="39">
        <f t="shared" si="9"/>
        <v>0</v>
      </c>
      <c r="K112" s="39">
        <f t="shared" si="10"/>
        <v>0</v>
      </c>
      <c r="L112" s="39">
        <f t="shared" si="11"/>
        <v>0</v>
      </c>
      <c r="M112" s="39">
        <f t="shared" si="12"/>
        <v>0</v>
      </c>
      <c r="N112" s="39">
        <f t="shared" si="13"/>
        <v>0</v>
      </c>
      <c r="O112" s="39">
        <f t="shared" si="14"/>
        <v>0</v>
      </c>
      <c r="P112" s="39">
        <f>IF($A112&lt;=LEN('USH2A e13 (A) - 2ry Str + Mask '!A$2),M112-J112,"")</f>
        <v>0</v>
      </c>
      <c r="Q112" s="39">
        <f>IF($A112&lt;=LEN('USH2A e13 (A) - 2ry Str + Mask '!A$2),N112-K112,"")</f>
        <v>0</v>
      </c>
      <c r="R112" s="39">
        <f>IF($A112&lt;=LEN('USH2A e13 (A) - 2ry Str + Mask '!A$2),O112-L112,"")</f>
        <v>0</v>
      </c>
    </row>
    <row r="113" spans="1:18" ht="44" customHeight="1" x14ac:dyDescent="0.15">
      <c r="A113" s="36">
        <v>112</v>
      </c>
      <c r="B113" s="37" t="str">
        <f>IF($A113&lt;=LEN('USH2A e13 (A) - 2ry Str + Mask '!A$2),MID('USH2A e13 (A) - 2ry Str + Mask '!A$2,$A113,1),"")</f>
        <v>)</v>
      </c>
      <c r="C113" s="38" t="str">
        <f>IF($A113&lt;=LEN('USH2A e13 (A) - 2ry Str + Mask '!B$2),MID('USH2A e13 (A) - 2ry Str + Mask '!B$2,$A113,1),"")</f>
        <v>)</v>
      </c>
      <c r="D113" s="38" t="str">
        <f>IF($A113&lt;=LEN('USH2A e13 (A) - 2ry Str + Mask '!C$2),MID('USH2A e13 (A) - 2ry Str + Mask '!C$2,$A113,1),"")</f>
        <v>.</v>
      </c>
      <c r="E113" s="38" t="str">
        <f t="shared" si="8"/>
        <v>)</v>
      </c>
      <c r="F113" s="38" t="str">
        <f t="shared" si="15"/>
        <v>((..(((((.((.........................(((((........................................(((((((...(((((((..........)))</v>
      </c>
      <c r="G113" s="39">
        <f>IF($A113&lt;=LEN('USH2A e13 (A) - 2ry Str + Mask '!A$2),SUMIF('USH2A e13 (A) - HSF3.0'!E2:E891,"&lt;="&amp;$A113,'USH2A e13 (A) - HSF3.0'!H2:H891)-SUMIF('USH2A e13 (A) - HSF3.0'!G2:G891,"&lt;="&amp;$A113,'USH2A e13 (A) - HSF3.0'!H2:H891),"")</f>
        <v>0.66071428571428559</v>
      </c>
      <c r="H113" s="39">
        <f>IF($A113&lt;=LEN('USH2A e13 (A) - 2ry Str + Mask '!A$2),SUMIF('USH2A e13 (A) - HSF3.0'!E2:E891,"&lt;="&amp;$A113,'USH2A e13 (A) - HSF3.0'!I2:I891)-SUMIF('USH2A e13 (A) - HSF3.0'!G2:G891,"&lt;="&amp;$A113,'USH2A e13 (A) - HSF3.0'!I2:I891),"")</f>
        <v>-0.25</v>
      </c>
      <c r="I113" s="39">
        <f>IF($A113&lt;=LEN('USH2A e13 (A) - 2ry Str + Mask '!A$2),G113+H113,"")</f>
        <v>0.41071428571428559</v>
      </c>
      <c r="J113" s="39">
        <f t="shared" si="9"/>
        <v>0</v>
      </c>
      <c r="K113" s="39">
        <f t="shared" si="10"/>
        <v>0</v>
      </c>
      <c r="L113" s="39">
        <f t="shared" si="11"/>
        <v>0</v>
      </c>
      <c r="M113" s="39">
        <f t="shared" si="12"/>
        <v>0</v>
      </c>
      <c r="N113" s="39">
        <f t="shared" si="13"/>
        <v>0</v>
      </c>
      <c r="O113" s="39">
        <f t="shared" si="14"/>
        <v>0</v>
      </c>
      <c r="P113" s="39">
        <f>IF($A113&lt;=LEN('USH2A e13 (A) - 2ry Str + Mask '!A$2),M113-J113,"")</f>
        <v>0</v>
      </c>
      <c r="Q113" s="39">
        <f>IF($A113&lt;=LEN('USH2A e13 (A) - 2ry Str + Mask '!A$2),N113-K113,"")</f>
        <v>0</v>
      </c>
      <c r="R113" s="39">
        <f>IF($A113&lt;=LEN('USH2A e13 (A) - 2ry Str + Mask '!A$2),O113-L113,"")</f>
        <v>0</v>
      </c>
    </row>
    <row r="114" spans="1:18" ht="44" customHeight="1" x14ac:dyDescent="0.15">
      <c r="A114" s="36">
        <v>113</v>
      </c>
      <c r="B114" s="37" t="str">
        <f>IF($A114&lt;=LEN('USH2A e13 (A) - 2ry Str + Mask '!A$2),MID('USH2A e13 (A) - 2ry Str + Mask '!A$2,$A114,1),"")</f>
        <v>)</v>
      </c>
      <c r="C114" s="38" t="str">
        <f>IF($A114&lt;=LEN('USH2A e13 (A) - 2ry Str + Mask '!B$2),MID('USH2A e13 (A) - 2ry Str + Mask '!B$2,$A114,1),"")</f>
        <v>)</v>
      </c>
      <c r="D114" s="38" t="str">
        <f>IF($A114&lt;=LEN('USH2A e13 (A) - 2ry Str + Mask '!C$2),MID('USH2A e13 (A) - 2ry Str + Mask '!C$2,$A114,1),"")</f>
        <v>.</v>
      </c>
      <c r="E114" s="38" t="str">
        <f t="shared" si="8"/>
        <v>)</v>
      </c>
      <c r="F114" s="38" t="str">
        <f t="shared" si="15"/>
        <v>((..(((((.((.........................(((((........................................(((((((...(((((((..........))))</v>
      </c>
      <c r="G114" s="39">
        <f>IF($A114&lt;=LEN('USH2A e13 (A) - 2ry Str + Mask '!A$2),SUMIF('USH2A e13 (A) - HSF3.0'!E2:E891,"&lt;="&amp;$A114,'USH2A e13 (A) - HSF3.0'!H2:H891)-SUMIF('USH2A e13 (A) - HSF3.0'!G2:G891,"&lt;="&amp;$A114,'USH2A e13 (A) - HSF3.0'!H2:H891),"")</f>
        <v>0.85119047619047583</v>
      </c>
      <c r="H114" s="39">
        <f>IF($A114&lt;=LEN('USH2A e13 (A) - 2ry Str + Mask '!A$2),SUMIF('USH2A e13 (A) - HSF3.0'!E2:E891,"&lt;="&amp;$A114,'USH2A e13 (A) - HSF3.0'!I2:I891)-SUMIF('USH2A e13 (A) - HSF3.0'!G2:G891,"&lt;="&amp;$A114,'USH2A e13 (A) - HSF3.0'!I2:I891),"")</f>
        <v>-0.25</v>
      </c>
      <c r="I114" s="39">
        <f>IF($A114&lt;=LEN('USH2A e13 (A) - 2ry Str + Mask '!A$2),G114+H114,"")</f>
        <v>0.60119047619047583</v>
      </c>
      <c r="J114" s="39">
        <f t="shared" si="9"/>
        <v>0</v>
      </c>
      <c r="K114" s="39">
        <f t="shared" si="10"/>
        <v>0</v>
      </c>
      <c r="L114" s="39">
        <f t="shared" si="11"/>
        <v>0</v>
      </c>
      <c r="M114" s="39">
        <f t="shared" si="12"/>
        <v>0</v>
      </c>
      <c r="N114" s="39">
        <f t="shared" si="13"/>
        <v>0</v>
      </c>
      <c r="O114" s="39">
        <f t="shared" si="14"/>
        <v>0</v>
      </c>
      <c r="P114" s="39">
        <f>IF($A114&lt;=LEN('USH2A e13 (A) - 2ry Str + Mask '!A$2),M114-J114,"")</f>
        <v>0</v>
      </c>
      <c r="Q114" s="39">
        <f>IF($A114&lt;=LEN('USH2A e13 (A) - 2ry Str + Mask '!A$2),N114-K114,"")</f>
        <v>0</v>
      </c>
      <c r="R114" s="39">
        <f>IF($A114&lt;=LEN('USH2A e13 (A) - 2ry Str + Mask '!A$2),O114-L114,"")</f>
        <v>0</v>
      </c>
    </row>
    <row r="115" spans="1:18" ht="44" customHeight="1" x14ac:dyDescent="0.15">
      <c r="A115" s="36">
        <v>114</v>
      </c>
      <c r="B115" s="37" t="str">
        <f>IF($A115&lt;=LEN('USH2A e13 (A) - 2ry Str + Mask '!A$2),MID('USH2A e13 (A) - 2ry Str + Mask '!A$2,$A115,1),"")</f>
        <v>)</v>
      </c>
      <c r="C115" s="38" t="str">
        <f>IF($A115&lt;=LEN('USH2A e13 (A) - 2ry Str + Mask '!B$2),MID('USH2A e13 (A) - 2ry Str + Mask '!B$2,$A115,1),"")</f>
        <v>)</v>
      </c>
      <c r="D115" s="38" t="str">
        <f>IF($A115&lt;=LEN('USH2A e13 (A) - 2ry Str + Mask '!C$2),MID('USH2A e13 (A) - 2ry Str + Mask '!C$2,$A115,1),"")</f>
        <v>.</v>
      </c>
      <c r="E115" s="38" t="str">
        <f t="shared" si="8"/>
        <v>)</v>
      </c>
      <c r="F115" s="38" t="str">
        <f t="shared" si="15"/>
        <v>((..(((((.((.........................(((((........................................(((((((...(((((((..........)))))</v>
      </c>
      <c r="G115" s="39">
        <f>IF($A115&lt;=LEN('USH2A e13 (A) - 2ry Str + Mask '!A$2),SUMIF('USH2A e13 (A) - HSF3.0'!E2:E891,"&lt;="&amp;$A115,'USH2A e13 (A) - HSF3.0'!H2:H891)-SUMIF('USH2A e13 (A) - HSF3.0'!G2:G891,"&lt;="&amp;$A115,'USH2A e13 (A) - HSF3.0'!H2:H891),"")</f>
        <v>0.72619047619047583</v>
      </c>
      <c r="H115" s="39">
        <f>IF($A115&lt;=LEN('USH2A e13 (A) - 2ry Str + Mask '!A$2),SUMIF('USH2A e13 (A) - HSF3.0'!E2:E891,"&lt;="&amp;$A115,'USH2A e13 (A) - HSF3.0'!I2:I891)-SUMIF('USH2A e13 (A) - HSF3.0'!G2:G891,"&lt;="&amp;$A115,'USH2A e13 (A) - HSF3.0'!I2:I891),"")</f>
        <v>-0.125</v>
      </c>
      <c r="I115" s="39">
        <f>IF($A115&lt;=LEN('USH2A e13 (A) - 2ry Str + Mask '!A$2),G115+H115,"")</f>
        <v>0.60119047619047583</v>
      </c>
      <c r="J115" s="39">
        <f t="shared" si="9"/>
        <v>0</v>
      </c>
      <c r="K115" s="39">
        <f t="shared" si="10"/>
        <v>0</v>
      </c>
      <c r="L115" s="39">
        <f t="shared" si="11"/>
        <v>0</v>
      </c>
      <c r="M115" s="39">
        <f t="shared" si="12"/>
        <v>0</v>
      </c>
      <c r="N115" s="39">
        <f t="shared" si="13"/>
        <v>0</v>
      </c>
      <c r="O115" s="39">
        <f t="shared" si="14"/>
        <v>0</v>
      </c>
      <c r="P115" s="39">
        <f>IF($A115&lt;=LEN('USH2A e13 (A) - 2ry Str + Mask '!A$2),M115-J115,"")</f>
        <v>0</v>
      </c>
      <c r="Q115" s="39">
        <f>IF($A115&lt;=LEN('USH2A e13 (A) - 2ry Str + Mask '!A$2),N115-K115,"")</f>
        <v>0</v>
      </c>
      <c r="R115" s="39">
        <f>IF($A115&lt;=LEN('USH2A e13 (A) - 2ry Str + Mask '!A$2),O115-L115,"")</f>
        <v>0</v>
      </c>
    </row>
    <row r="116" spans="1:18" ht="44" customHeight="1" x14ac:dyDescent="0.15">
      <c r="A116" s="36">
        <v>115</v>
      </c>
      <c r="B116" s="37" t="str">
        <f>IF($A116&lt;=LEN('USH2A e13 (A) - 2ry Str + Mask '!A$2),MID('USH2A e13 (A) - 2ry Str + Mask '!A$2,$A116,1),"")</f>
        <v>)</v>
      </c>
      <c r="C116" s="38" t="str">
        <f>IF($A116&lt;=LEN('USH2A e13 (A) - 2ry Str + Mask '!B$2),MID('USH2A e13 (A) - 2ry Str + Mask '!B$2,$A116,1),"")</f>
        <v>)</v>
      </c>
      <c r="D116" s="38" t="str">
        <f>IF($A116&lt;=LEN('USH2A e13 (A) - 2ry Str + Mask '!C$2),MID('USH2A e13 (A) - 2ry Str + Mask '!C$2,$A116,1),"")</f>
        <v>.</v>
      </c>
      <c r="E116" s="38" t="str">
        <f t="shared" si="8"/>
        <v>)</v>
      </c>
      <c r="F116" s="38" t="str">
        <f t="shared" si="15"/>
        <v>((..(((((.((.........................(((((........................................(((((((...(((((((..........))))))</v>
      </c>
      <c r="G116" s="39">
        <f>IF($A116&lt;=LEN('USH2A e13 (A) - 2ry Str + Mask '!A$2),SUMIF('USH2A e13 (A) - HSF3.0'!E2:E891,"&lt;="&amp;$A116,'USH2A e13 (A) - HSF3.0'!H2:H891)-SUMIF('USH2A e13 (A) - HSF3.0'!G2:G891,"&lt;="&amp;$A116,'USH2A e13 (A) - HSF3.0'!H2:H891),"")</f>
        <v>0.60119047619047583</v>
      </c>
      <c r="H116" s="39">
        <f>IF($A116&lt;=LEN('USH2A e13 (A) - 2ry Str + Mask '!A$2),SUMIF('USH2A e13 (A) - HSF3.0'!E2:E891,"&lt;="&amp;$A116,'USH2A e13 (A) - HSF3.0'!I2:I891)-SUMIF('USH2A e13 (A) - HSF3.0'!G2:G891,"&lt;="&amp;$A116,'USH2A e13 (A) - HSF3.0'!I2:I891),"")</f>
        <v>-0.125</v>
      </c>
      <c r="I116" s="39">
        <f>IF($A116&lt;=LEN('USH2A e13 (A) - 2ry Str + Mask '!A$2),G116+H116,"")</f>
        <v>0.47619047619047583</v>
      </c>
      <c r="J116" s="39">
        <f t="shared" si="9"/>
        <v>0</v>
      </c>
      <c r="K116" s="39">
        <f t="shared" si="10"/>
        <v>0</v>
      </c>
      <c r="L116" s="39">
        <f t="shared" si="11"/>
        <v>0</v>
      </c>
      <c r="M116" s="39">
        <f t="shared" si="12"/>
        <v>0</v>
      </c>
      <c r="N116" s="39">
        <f t="shared" si="13"/>
        <v>0</v>
      </c>
      <c r="O116" s="39">
        <f t="shared" si="14"/>
        <v>0</v>
      </c>
      <c r="P116" s="39">
        <f>IF($A116&lt;=LEN('USH2A e13 (A) - 2ry Str + Mask '!A$2),M116-J116,"")</f>
        <v>0</v>
      </c>
      <c r="Q116" s="39">
        <f>IF($A116&lt;=LEN('USH2A e13 (A) - 2ry Str + Mask '!A$2),N116-K116,"")</f>
        <v>0</v>
      </c>
      <c r="R116" s="39">
        <f>IF($A116&lt;=LEN('USH2A e13 (A) - 2ry Str + Mask '!A$2),O116-L116,"")</f>
        <v>0</v>
      </c>
    </row>
    <row r="117" spans="1:18" ht="44" customHeight="1" x14ac:dyDescent="0.15">
      <c r="A117" s="36">
        <v>116</v>
      </c>
      <c r="B117" s="37" t="str">
        <f>IF($A117&lt;=LEN('USH2A e13 (A) - 2ry Str + Mask '!A$2),MID('USH2A e13 (A) - 2ry Str + Mask '!A$2,$A117,1),"")</f>
        <v>)</v>
      </c>
      <c r="C117" s="38" t="str">
        <f>IF($A117&lt;=LEN('USH2A e13 (A) - 2ry Str + Mask '!B$2),MID('USH2A e13 (A) - 2ry Str + Mask '!B$2,$A117,1),"")</f>
        <v>)</v>
      </c>
      <c r="D117" s="38" t="str">
        <f>IF($A117&lt;=LEN('USH2A e13 (A) - 2ry Str + Mask '!C$2),MID('USH2A e13 (A) - 2ry Str + Mask '!C$2,$A117,1),"")</f>
        <v>.</v>
      </c>
      <c r="E117" s="38" t="str">
        <f t="shared" si="8"/>
        <v>)</v>
      </c>
      <c r="F117" s="38" t="str">
        <f t="shared" si="15"/>
        <v>((..(((((.((.........................(((((........................................(((((((...(((((((..........)))))))</v>
      </c>
      <c r="G117" s="39">
        <f>IF($A117&lt;=LEN('USH2A e13 (A) - 2ry Str + Mask '!A$2),SUMIF('USH2A e13 (A) - HSF3.0'!E2:E891,"&lt;="&amp;$A117,'USH2A e13 (A) - HSF3.0'!H2:H891)-SUMIF('USH2A e13 (A) - HSF3.0'!G2:G891,"&lt;="&amp;$A117,'USH2A e13 (A) - HSF3.0'!H2:H891),"")</f>
        <v>0.33333333333333304</v>
      </c>
      <c r="H117" s="39">
        <f>IF($A117&lt;=LEN('USH2A e13 (A) - 2ry Str + Mask '!A$2),SUMIF('USH2A e13 (A) - HSF3.0'!E2:E891,"&lt;="&amp;$A117,'USH2A e13 (A) - HSF3.0'!I2:I891)-SUMIF('USH2A e13 (A) - HSF3.0'!G2:G891,"&lt;="&amp;$A117,'USH2A e13 (A) - HSF3.0'!I2:I891),"")</f>
        <v>0</v>
      </c>
      <c r="I117" s="39">
        <f>IF($A117&lt;=LEN('USH2A e13 (A) - 2ry Str + Mask '!A$2),G117+H117,"")</f>
        <v>0.33333333333333304</v>
      </c>
      <c r="J117" s="39">
        <f t="shared" si="9"/>
        <v>0</v>
      </c>
      <c r="K117" s="39">
        <f t="shared" si="10"/>
        <v>0</v>
      </c>
      <c r="L117" s="39">
        <f t="shared" si="11"/>
        <v>0</v>
      </c>
      <c r="M117" s="39">
        <f t="shared" si="12"/>
        <v>0</v>
      </c>
      <c r="N117" s="39">
        <f t="shared" si="13"/>
        <v>0</v>
      </c>
      <c r="O117" s="39">
        <f t="shared" si="14"/>
        <v>0</v>
      </c>
      <c r="P117" s="39">
        <f>IF($A117&lt;=LEN('USH2A e13 (A) - 2ry Str + Mask '!A$2),M117-J117,"")</f>
        <v>0</v>
      </c>
      <c r="Q117" s="39">
        <f>IF($A117&lt;=LEN('USH2A e13 (A) - 2ry Str + Mask '!A$2),N117-K117,"")</f>
        <v>0</v>
      </c>
      <c r="R117" s="39">
        <f>IF($A117&lt;=LEN('USH2A e13 (A) - 2ry Str + Mask '!A$2),O117-L117,"")</f>
        <v>0</v>
      </c>
    </row>
    <row r="118" spans="1:18" ht="44" customHeight="1" x14ac:dyDescent="0.15">
      <c r="A118" s="36">
        <v>117</v>
      </c>
      <c r="B118" s="37" t="str">
        <f>IF($A118&lt;=LEN('USH2A e13 (A) - 2ry Str + Mask '!A$2),MID('USH2A e13 (A) - 2ry Str + Mask '!A$2,$A118,1),"")</f>
        <v>.</v>
      </c>
      <c r="C118" s="38" t="str">
        <f>IF($A118&lt;=LEN('USH2A e13 (A) - 2ry Str + Mask '!B$2),MID('USH2A e13 (A) - 2ry Str + Mask '!B$2,$A118,1),"")</f>
        <v>.</v>
      </c>
      <c r="D118" s="38" t="str">
        <f>IF($A118&lt;=LEN('USH2A e13 (A) - 2ry Str + Mask '!C$2),MID('USH2A e13 (A) - 2ry Str + Mask '!C$2,$A118,1),"")</f>
        <v>.</v>
      </c>
      <c r="E118" s="38" t="str">
        <f t="shared" si="8"/>
        <v>.</v>
      </c>
      <c r="F118" s="38" t="str">
        <f t="shared" si="15"/>
        <v>((..(((((.((.........................(((((........................................(((((((...(((((((..........))))))).</v>
      </c>
      <c r="G118" s="39">
        <f>IF($A118&lt;=LEN('USH2A e13 (A) - 2ry Str + Mask '!A$2),SUMIF('USH2A e13 (A) - HSF3.0'!E2:E891,"&lt;="&amp;$A118,'USH2A e13 (A) - HSF3.0'!H2:H891)-SUMIF('USH2A e13 (A) - HSF3.0'!G2:G891,"&lt;="&amp;$A118,'USH2A e13 (A) - HSF3.0'!H2:H891),"")</f>
        <v>0.33333333333333304</v>
      </c>
      <c r="H118" s="39">
        <f>IF($A118&lt;=LEN('USH2A e13 (A) - 2ry Str + Mask '!A$2),SUMIF('USH2A e13 (A) - HSF3.0'!E2:E891,"&lt;="&amp;$A118,'USH2A e13 (A) - HSF3.0'!I2:I891)-SUMIF('USH2A e13 (A) - HSF3.0'!G2:G891,"&lt;="&amp;$A118,'USH2A e13 (A) - HSF3.0'!I2:I891),"")</f>
        <v>0</v>
      </c>
      <c r="I118" s="39">
        <f>IF($A118&lt;=LEN('USH2A e13 (A) - 2ry Str + Mask '!A$2),G118+H118,"")</f>
        <v>0.33333333333333304</v>
      </c>
      <c r="J118" s="39">
        <f t="shared" si="9"/>
        <v>0.33333333333333304</v>
      </c>
      <c r="K118" s="39">
        <f t="shared" si="10"/>
        <v>0</v>
      </c>
      <c r="L118" s="39">
        <f t="shared" si="11"/>
        <v>0.33333333333333304</v>
      </c>
      <c r="M118" s="39">
        <f t="shared" si="12"/>
        <v>0.33333333333333304</v>
      </c>
      <c r="N118" s="39">
        <f t="shared" si="13"/>
        <v>0</v>
      </c>
      <c r="O118" s="39">
        <f t="shared" si="14"/>
        <v>0.33333333333333304</v>
      </c>
      <c r="P118" s="39">
        <f>IF($A118&lt;=LEN('USH2A e13 (A) - 2ry Str + Mask '!A$2),M118-J118,"")</f>
        <v>0</v>
      </c>
      <c r="Q118" s="39">
        <f>IF($A118&lt;=LEN('USH2A e13 (A) - 2ry Str + Mask '!A$2),N118-K118,"")</f>
        <v>0</v>
      </c>
      <c r="R118" s="39">
        <f>IF($A118&lt;=LEN('USH2A e13 (A) - 2ry Str + Mask '!A$2),O118-L118,"")</f>
        <v>0</v>
      </c>
    </row>
    <row r="119" spans="1:18" ht="44" customHeight="1" x14ac:dyDescent="0.15">
      <c r="A119" s="36">
        <v>118</v>
      </c>
      <c r="B119" s="37" t="str">
        <f>IF($A119&lt;=LEN('USH2A e13 (A) - 2ry Str + Mask '!A$2),MID('USH2A e13 (A) - 2ry Str + Mask '!A$2,$A119,1),"")</f>
        <v>.</v>
      </c>
      <c r="C119" s="38" t="str">
        <f>IF($A119&lt;=LEN('USH2A e13 (A) - 2ry Str + Mask '!B$2),MID('USH2A e13 (A) - 2ry Str + Mask '!B$2,$A119,1),"")</f>
        <v>.</v>
      </c>
      <c r="D119" s="38" t="str">
        <f>IF($A119&lt;=LEN('USH2A e13 (A) - 2ry Str + Mask '!C$2),MID('USH2A e13 (A) - 2ry Str + Mask '!C$2,$A119,1),"")</f>
        <v>.</v>
      </c>
      <c r="E119" s="38" t="str">
        <f t="shared" si="8"/>
        <v>.</v>
      </c>
      <c r="F119" s="38" t="str">
        <f t="shared" si="15"/>
        <v>((..(((((.((.........................(((((........................................(((((((...(((((((..........)))))))..</v>
      </c>
      <c r="G119" s="39">
        <f>IF($A119&lt;=LEN('USH2A e13 (A) - 2ry Str + Mask '!A$2),SUMIF('USH2A e13 (A) - HSF3.0'!E2:E891,"&lt;="&amp;$A119,'USH2A e13 (A) - HSF3.0'!H2:H891)-SUMIF('USH2A e13 (A) - HSF3.0'!G2:G891,"&lt;="&amp;$A119,'USH2A e13 (A) - HSF3.0'!H2:H891),"")</f>
        <v>0.33333333333333304</v>
      </c>
      <c r="H119" s="39">
        <f>IF($A119&lt;=LEN('USH2A e13 (A) - 2ry Str + Mask '!A$2),SUMIF('USH2A e13 (A) - HSF3.0'!E2:E891,"&lt;="&amp;$A119,'USH2A e13 (A) - HSF3.0'!I2:I891)-SUMIF('USH2A e13 (A) - HSF3.0'!G2:G891,"&lt;="&amp;$A119,'USH2A e13 (A) - HSF3.0'!I2:I891),"")</f>
        <v>-0.29166666666666607</v>
      </c>
      <c r="I119" s="39">
        <f>IF($A119&lt;=LEN('USH2A e13 (A) - 2ry Str + Mask '!A$2),G119+H119,"")</f>
        <v>4.1666666666666963E-2</v>
      </c>
      <c r="J119" s="39">
        <f t="shared" si="9"/>
        <v>0.33333333333333304</v>
      </c>
      <c r="K119" s="39">
        <f t="shared" si="10"/>
        <v>-0.29166666666666607</v>
      </c>
      <c r="L119" s="39">
        <f t="shared" si="11"/>
        <v>4.1666666666666963E-2</v>
      </c>
      <c r="M119" s="39">
        <f t="shared" si="12"/>
        <v>0.33333333333333304</v>
      </c>
      <c r="N119" s="39">
        <f t="shared" si="13"/>
        <v>-0.29166666666666607</v>
      </c>
      <c r="O119" s="39">
        <f t="shared" si="14"/>
        <v>4.1666666666666963E-2</v>
      </c>
      <c r="P119" s="39">
        <f>IF($A119&lt;=LEN('USH2A e13 (A) - 2ry Str + Mask '!A$2),M119-J119,"")</f>
        <v>0</v>
      </c>
      <c r="Q119" s="39">
        <f>IF($A119&lt;=LEN('USH2A e13 (A) - 2ry Str + Mask '!A$2),N119-K119,"")</f>
        <v>0</v>
      </c>
      <c r="R119" s="39">
        <f>IF($A119&lt;=LEN('USH2A e13 (A) - 2ry Str + Mask '!A$2),O119-L119,"")</f>
        <v>0</v>
      </c>
    </row>
    <row r="120" spans="1:18" ht="44" customHeight="1" x14ac:dyDescent="0.15">
      <c r="A120" s="36">
        <v>119</v>
      </c>
      <c r="B120" s="37" t="str">
        <f>IF($A120&lt;=LEN('USH2A e13 (A) - 2ry Str + Mask '!A$2),MID('USH2A e13 (A) - 2ry Str + Mask '!A$2,$A120,1),"")</f>
        <v>.</v>
      </c>
      <c r="C120" s="38" t="str">
        <f>IF($A120&lt;=LEN('USH2A e13 (A) - 2ry Str + Mask '!B$2),MID('USH2A e13 (A) - 2ry Str + Mask '!B$2,$A120,1),"")</f>
        <v>.</v>
      </c>
      <c r="D120" s="38" t="str">
        <f>IF($A120&lt;=LEN('USH2A e13 (A) - 2ry Str + Mask '!C$2),MID('USH2A e13 (A) - 2ry Str + Mask '!C$2,$A120,1),"")</f>
        <v>.</v>
      </c>
      <c r="E120" s="38" t="str">
        <f t="shared" si="8"/>
        <v>.</v>
      </c>
      <c r="F120" s="38" t="str">
        <f t="shared" si="15"/>
        <v>((..(((((.((.........................(((((........................................(((((((...(((((((..........)))))))...</v>
      </c>
      <c r="G120" s="39">
        <f>IF($A120&lt;=LEN('USH2A e13 (A) - 2ry Str + Mask '!A$2),SUMIF('USH2A e13 (A) - HSF3.0'!E2:E891,"&lt;="&amp;$A120,'USH2A e13 (A) - HSF3.0'!H2:H891)-SUMIF('USH2A e13 (A) - HSF3.0'!G2:G891,"&lt;="&amp;$A120,'USH2A e13 (A) - HSF3.0'!H2:H891),"")</f>
        <v>0</v>
      </c>
      <c r="H120" s="39">
        <f>IF($A120&lt;=LEN('USH2A e13 (A) - 2ry Str + Mask '!A$2),SUMIF('USH2A e13 (A) - HSF3.0'!E2:E891,"&lt;="&amp;$A120,'USH2A e13 (A) - HSF3.0'!I2:I891)-SUMIF('USH2A e13 (A) - HSF3.0'!G2:G891,"&lt;="&amp;$A120,'USH2A e13 (A) - HSF3.0'!I2:I891),"")</f>
        <v>-0.45833333333333215</v>
      </c>
      <c r="I120" s="39">
        <f>IF($A120&lt;=LEN('USH2A e13 (A) - 2ry Str + Mask '!A$2),G120+H120,"")</f>
        <v>-0.45833333333333215</v>
      </c>
      <c r="J120" s="39">
        <f t="shared" si="9"/>
        <v>0</v>
      </c>
      <c r="K120" s="39">
        <f t="shared" si="10"/>
        <v>-0.45833333333333215</v>
      </c>
      <c r="L120" s="39">
        <f t="shared" si="11"/>
        <v>-0.45833333333333215</v>
      </c>
      <c r="M120" s="39">
        <f t="shared" si="12"/>
        <v>0</v>
      </c>
      <c r="N120" s="39">
        <f t="shared" si="13"/>
        <v>-0.45833333333333215</v>
      </c>
      <c r="O120" s="39">
        <f t="shared" si="14"/>
        <v>-0.45833333333333215</v>
      </c>
      <c r="P120" s="39">
        <f>IF($A120&lt;=LEN('USH2A e13 (A) - 2ry Str + Mask '!A$2),M120-J120,"")</f>
        <v>0</v>
      </c>
      <c r="Q120" s="39">
        <f>IF($A120&lt;=LEN('USH2A e13 (A) - 2ry Str + Mask '!A$2),N120-K120,"")</f>
        <v>0</v>
      </c>
      <c r="R120" s="39">
        <f>IF($A120&lt;=LEN('USH2A e13 (A) - 2ry Str + Mask '!A$2),O120-L120,"")</f>
        <v>0</v>
      </c>
    </row>
    <row r="121" spans="1:18" ht="44" customHeight="1" x14ac:dyDescent="0.15">
      <c r="A121" s="36">
        <v>120</v>
      </c>
      <c r="B121" s="37" t="str">
        <f>IF($A121&lt;=LEN('USH2A e13 (A) - 2ry Str + Mask '!A$2),MID('USH2A e13 (A) - 2ry Str + Mask '!A$2,$A121,1),"")</f>
        <v>)</v>
      </c>
      <c r="C121" s="38" t="str">
        <f>IF($A121&lt;=LEN('USH2A e13 (A) - 2ry Str + Mask '!B$2),MID('USH2A e13 (A) - 2ry Str + Mask '!B$2,$A121,1),"")</f>
        <v>)</v>
      </c>
      <c r="D121" s="38" t="str">
        <f>IF($A121&lt;=LEN('USH2A e13 (A) - 2ry Str + Mask '!C$2),MID('USH2A e13 (A) - 2ry Str + Mask '!C$2,$A121,1),"")</f>
        <v>.</v>
      </c>
      <c r="E121" s="38" t="str">
        <f t="shared" si="8"/>
        <v>)</v>
      </c>
      <c r="F121" s="38" t="str">
        <f t="shared" si="15"/>
        <v>((..(((((.((.........................(((((........................................(((((((...(((((((..........)))))))...)</v>
      </c>
      <c r="G121" s="39">
        <f>IF($A121&lt;=LEN('USH2A e13 (A) - 2ry Str + Mask '!A$2),SUMIF('USH2A e13 (A) - HSF3.0'!E2:E891,"&lt;="&amp;$A121,'USH2A e13 (A) - HSF3.0'!H2:H891)-SUMIF('USH2A e13 (A) - HSF3.0'!G2:G891,"&lt;="&amp;$A121,'USH2A e13 (A) - HSF3.0'!H2:H891),"")</f>
        <v>0.16666666666666652</v>
      </c>
      <c r="H121" s="39">
        <f>IF($A121&lt;=LEN('USH2A e13 (A) - 2ry Str + Mask '!A$2),SUMIF('USH2A e13 (A) - HSF3.0'!E2:E891,"&lt;="&amp;$A121,'USH2A e13 (A) - HSF3.0'!I2:I891)-SUMIF('USH2A e13 (A) - HSF3.0'!G2:G891,"&lt;="&amp;$A121,'USH2A e13 (A) - HSF3.0'!I2:I891),"")</f>
        <v>-0.62499999999999822</v>
      </c>
      <c r="I121" s="39">
        <f>IF($A121&lt;=LEN('USH2A e13 (A) - 2ry Str + Mask '!A$2),G121+H121,"")</f>
        <v>-0.45833333333333171</v>
      </c>
      <c r="J121" s="39">
        <f t="shared" si="9"/>
        <v>0</v>
      </c>
      <c r="K121" s="39">
        <f t="shared" si="10"/>
        <v>0</v>
      </c>
      <c r="L121" s="39">
        <f t="shared" si="11"/>
        <v>0</v>
      </c>
      <c r="M121" s="39">
        <f t="shared" si="12"/>
        <v>0</v>
      </c>
      <c r="N121" s="39">
        <f t="shared" si="13"/>
        <v>0</v>
      </c>
      <c r="O121" s="39">
        <f t="shared" si="14"/>
        <v>0</v>
      </c>
      <c r="P121" s="39">
        <f>IF($A121&lt;=LEN('USH2A e13 (A) - 2ry Str + Mask '!A$2),M121-J121,"")</f>
        <v>0</v>
      </c>
      <c r="Q121" s="39">
        <f>IF($A121&lt;=LEN('USH2A e13 (A) - 2ry Str + Mask '!A$2),N121-K121,"")</f>
        <v>0</v>
      </c>
      <c r="R121" s="39">
        <f>IF($A121&lt;=LEN('USH2A e13 (A) - 2ry Str + Mask '!A$2),O121-L121,"")</f>
        <v>0</v>
      </c>
    </row>
    <row r="122" spans="1:18" ht="44" customHeight="1" x14ac:dyDescent="0.15">
      <c r="A122" s="36">
        <v>121</v>
      </c>
      <c r="B122" s="37" t="str">
        <f>IF($A122&lt;=LEN('USH2A e13 (A) - 2ry Str + Mask '!A$2),MID('USH2A e13 (A) - 2ry Str + Mask '!A$2,$A122,1),"")</f>
        <v>)</v>
      </c>
      <c r="C122" s="38" t="str">
        <f>IF($A122&lt;=LEN('USH2A e13 (A) - 2ry Str + Mask '!B$2),MID('USH2A e13 (A) - 2ry Str + Mask '!B$2,$A122,1),"")</f>
        <v>)</v>
      </c>
      <c r="D122" s="38" t="str">
        <f>IF($A122&lt;=LEN('USH2A e13 (A) - 2ry Str + Mask '!C$2),MID('USH2A e13 (A) - 2ry Str + Mask '!C$2,$A122,1),"")</f>
        <v>.</v>
      </c>
      <c r="E122" s="38" t="str">
        <f t="shared" si="8"/>
        <v>)</v>
      </c>
      <c r="F122" s="38" t="str">
        <f t="shared" si="15"/>
        <v>((..(((((.((.........................(((((........................................(((((((...(((((((..........)))))))...))</v>
      </c>
      <c r="G122" s="39">
        <f>IF($A122&lt;=LEN('USH2A e13 (A) - 2ry Str + Mask '!A$2),SUMIF('USH2A e13 (A) - HSF3.0'!E2:E891,"&lt;="&amp;$A122,'USH2A e13 (A) - HSF3.0'!H2:H891)-SUMIF('USH2A e13 (A) - HSF3.0'!G2:G891,"&lt;="&amp;$A122,'USH2A e13 (A) - HSF3.0'!H2:H891),"")</f>
        <v>0.33333333333333304</v>
      </c>
      <c r="H122" s="39">
        <f>IF($A122&lt;=LEN('USH2A e13 (A) - 2ry Str + Mask '!A$2),SUMIF('USH2A e13 (A) - HSF3.0'!E2:E891,"&lt;="&amp;$A122,'USH2A e13 (A) - HSF3.0'!I2:I891)-SUMIF('USH2A e13 (A) - HSF3.0'!G2:G891,"&lt;="&amp;$A122,'USH2A e13 (A) - HSF3.0'!I2:I891),"")</f>
        <v>-0.62499999999999822</v>
      </c>
      <c r="I122" s="39">
        <f>IF($A122&lt;=LEN('USH2A e13 (A) - 2ry Str + Mask '!A$2),G122+H122,"")</f>
        <v>-0.29166666666666519</v>
      </c>
      <c r="J122" s="39">
        <f t="shared" si="9"/>
        <v>0</v>
      </c>
      <c r="K122" s="39">
        <f t="shared" si="10"/>
        <v>0</v>
      </c>
      <c r="L122" s="39">
        <f t="shared" si="11"/>
        <v>0</v>
      </c>
      <c r="M122" s="39">
        <f t="shared" si="12"/>
        <v>0</v>
      </c>
      <c r="N122" s="39">
        <f t="shared" si="13"/>
        <v>0</v>
      </c>
      <c r="O122" s="39">
        <f t="shared" si="14"/>
        <v>0</v>
      </c>
      <c r="P122" s="39">
        <f>IF($A122&lt;=LEN('USH2A e13 (A) - 2ry Str + Mask '!A$2),M122-J122,"")</f>
        <v>0</v>
      </c>
      <c r="Q122" s="39">
        <f>IF($A122&lt;=LEN('USH2A e13 (A) - 2ry Str + Mask '!A$2),N122-K122,"")</f>
        <v>0</v>
      </c>
      <c r="R122" s="39">
        <f>IF($A122&lt;=LEN('USH2A e13 (A) - 2ry Str + Mask '!A$2),O122-L122,"")</f>
        <v>0</v>
      </c>
    </row>
    <row r="123" spans="1:18" ht="44" customHeight="1" x14ac:dyDescent="0.15">
      <c r="A123" s="36">
        <v>122</v>
      </c>
      <c r="B123" s="37" t="str">
        <f>IF($A123&lt;=LEN('USH2A e13 (A) - 2ry Str + Mask '!A$2),MID('USH2A e13 (A) - 2ry Str + Mask '!A$2,$A123,1),"")</f>
        <v>)</v>
      </c>
      <c r="C123" s="38" t="str">
        <f>IF($A123&lt;=LEN('USH2A e13 (A) - 2ry Str + Mask '!B$2),MID('USH2A e13 (A) - 2ry Str + Mask '!B$2,$A123,1),"")</f>
        <v>)</v>
      </c>
      <c r="D123" s="38" t="str">
        <f>IF($A123&lt;=LEN('USH2A e13 (A) - 2ry Str + Mask '!C$2),MID('USH2A e13 (A) - 2ry Str + Mask '!C$2,$A123,1),"")</f>
        <v>.</v>
      </c>
      <c r="E123" s="38" t="str">
        <f t="shared" si="8"/>
        <v>)</v>
      </c>
      <c r="F123" s="38" t="str">
        <f t="shared" si="15"/>
        <v>((..(((((.((.........................(((((........................................(((((((...(((((((..........)))))))...)))</v>
      </c>
      <c r="G123" s="39">
        <f>IF($A123&lt;=LEN('USH2A e13 (A) - 2ry Str + Mask '!A$2),SUMIF('USH2A e13 (A) - HSF3.0'!E2:E891,"&lt;="&amp;$A123,'USH2A e13 (A) - HSF3.0'!H2:H891)-SUMIF('USH2A e13 (A) - HSF3.0'!G2:G891,"&lt;="&amp;$A123,'USH2A e13 (A) - HSF3.0'!H2:H891),"")</f>
        <v>0.66666666666666607</v>
      </c>
      <c r="H123" s="39">
        <f>IF($A123&lt;=LEN('USH2A e13 (A) - 2ry Str + Mask '!A$2),SUMIF('USH2A e13 (A) - HSF3.0'!E2:E891,"&lt;="&amp;$A123,'USH2A e13 (A) - HSF3.0'!I2:I891)-SUMIF('USH2A e13 (A) - HSF3.0'!G2:G891,"&lt;="&amp;$A123,'USH2A e13 (A) - HSF3.0'!I2:I891),"")</f>
        <v>-0.62499999999999822</v>
      </c>
      <c r="I123" s="39">
        <f>IF($A123&lt;=LEN('USH2A e13 (A) - 2ry Str + Mask '!A$2),G123+H123,"")</f>
        <v>4.1666666666667851E-2</v>
      </c>
      <c r="J123" s="39">
        <f t="shared" si="9"/>
        <v>0</v>
      </c>
      <c r="K123" s="39">
        <f t="shared" si="10"/>
        <v>0</v>
      </c>
      <c r="L123" s="39">
        <f t="shared" si="11"/>
        <v>0</v>
      </c>
      <c r="M123" s="39">
        <f t="shared" si="12"/>
        <v>0</v>
      </c>
      <c r="N123" s="39">
        <f t="shared" si="13"/>
        <v>0</v>
      </c>
      <c r="O123" s="39">
        <f t="shared" si="14"/>
        <v>0</v>
      </c>
      <c r="P123" s="39">
        <f>IF($A123&lt;=LEN('USH2A e13 (A) - 2ry Str + Mask '!A$2),M123-J123,"")</f>
        <v>0</v>
      </c>
      <c r="Q123" s="39">
        <f>IF($A123&lt;=LEN('USH2A e13 (A) - 2ry Str + Mask '!A$2),N123-K123,"")</f>
        <v>0</v>
      </c>
      <c r="R123" s="39">
        <f>IF($A123&lt;=LEN('USH2A e13 (A) - 2ry Str + Mask '!A$2),O123-L123,"")</f>
        <v>0</v>
      </c>
    </row>
    <row r="124" spans="1:18" ht="44" customHeight="1" x14ac:dyDescent="0.15">
      <c r="A124" s="36">
        <v>123</v>
      </c>
      <c r="B124" s="37" t="str">
        <f>IF($A124&lt;=LEN('USH2A e13 (A) - 2ry Str + Mask '!A$2),MID('USH2A e13 (A) - 2ry Str + Mask '!A$2,$A124,1),"")</f>
        <v>)</v>
      </c>
      <c r="C124" s="38" t="str">
        <f>IF($A124&lt;=LEN('USH2A e13 (A) - 2ry Str + Mask '!B$2),MID('USH2A e13 (A) - 2ry Str + Mask '!B$2,$A124,1),"")</f>
        <v>)</v>
      </c>
      <c r="D124" s="38" t="str">
        <f>IF($A124&lt;=LEN('USH2A e13 (A) - 2ry Str + Mask '!C$2),MID('USH2A e13 (A) - 2ry Str + Mask '!C$2,$A124,1),"")</f>
        <v>.</v>
      </c>
      <c r="E124" s="38" t="str">
        <f t="shared" si="8"/>
        <v>)</v>
      </c>
      <c r="F124" s="38" t="str">
        <f t="shared" si="15"/>
        <v>((..(((((.((.........................(((((........................................(((((((...(((((((..........)))))))...))))</v>
      </c>
      <c r="G124" s="39">
        <f>IF($A124&lt;=LEN('USH2A e13 (A) - 2ry Str + Mask '!A$2),SUMIF('USH2A e13 (A) - HSF3.0'!E2:E891,"&lt;="&amp;$A124,'USH2A e13 (A) - HSF3.0'!H2:H891)-SUMIF('USH2A e13 (A) - HSF3.0'!G2:G891,"&lt;="&amp;$A124,'USH2A e13 (A) - HSF3.0'!H2:H891),"")</f>
        <v>0.66666666666666607</v>
      </c>
      <c r="H124" s="39">
        <f>IF($A124&lt;=LEN('USH2A e13 (A) - 2ry Str + Mask '!A$2),SUMIF('USH2A e13 (A) - HSF3.0'!E2:E891,"&lt;="&amp;$A124,'USH2A e13 (A) - HSF3.0'!I2:I891)-SUMIF('USH2A e13 (A) - HSF3.0'!G2:G891,"&lt;="&amp;$A124,'USH2A e13 (A) - HSF3.0'!I2:I891),"")</f>
        <v>-0.93452380952380665</v>
      </c>
      <c r="I124" s="39">
        <f>IF($A124&lt;=LEN('USH2A e13 (A) - 2ry Str + Mask '!A$2),G124+H124,"")</f>
        <v>-0.26785714285714057</v>
      </c>
      <c r="J124" s="39">
        <f t="shared" si="9"/>
        <v>0</v>
      </c>
      <c r="K124" s="39">
        <f t="shared" si="10"/>
        <v>0</v>
      </c>
      <c r="L124" s="39">
        <f t="shared" si="11"/>
        <v>0</v>
      </c>
      <c r="M124" s="39">
        <f t="shared" si="12"/>
        <v>0</v>
      </c>
      <c r="N124" s="39">
        <f t="shared" si="13"/>
        <v>0</v>
      </c>
      <c r="O124" s="39">
        <f t="shared" si="14"/>
        <v>0</v>
      </c>
      <c r="P124" s="39">
        <f>IF($A124&lt;=LEN('USH2A e13 (A) - 2ry Str + Mask '!A$2),M124-J124,"")</f>
        <v>0</v>
      </c>
      <c r="Q124" s="39">
        <f>IF($A124&lt;=LEN('USH2A e13 (A) - 2ry Str + Mask '!A$2),N124-K124,"")</f>
        <v>0</v>
      </c>
      <c r="R124" s="39">
        <f>IF($A124&lt;=LEN('USH2A e13 (A) - 2ry Str + Mask '!A$2),O124-L124,"")</f>
        <v>0</v>
      </c>
    </row>
    <row r="125" spans="1:18" ht="44" customHeight="1" x14ac:dyDescent="0.15">
      <c r="A125" s="36">
        <v>124</v>
      </c>
      <c r="B125" s="37" t="str">
        <f>IF($A125&lt;=LEN('USH2A e13 (A) - 2ry Str + Mask '!A$2),MID('USH2A e13 (A) - 2ry Str + Mask '!A$2,$A125,1),"")</f>
        <v>)</v>
      </c>
      <c r="C125" s="38" t="str">
        <f>IF($A125&lt;=LEN('USH2A e13 (A) - 2ry Str + Mask '!B$2),MID('USH2A e13 (A) - 2ry Str + Mask '!B$2,$A125,1),"")</f>
        <v>)</v>
      </c>
      <c r="D125" s="38" t="str">
        <f>IF($A125&lt;=LEN('USH2A e13 (A) - 2ry Str + Mask '!C$2),MID('USH2A e13 (A) - 2ry Str + Mask '!C$2,$A125,1),"")</f>
        <v>.</v>
      </c>
      <c r="E125" s="38" t="str">
        <f t="shared" si="8"/>
        <v>)</v>
      </c>
      <c r="F125" s="38" t="str">
        <f t="shared" si="15"/>
        <v>((..(((((.((.........................(((((........................................(((((((...(((((((..........)))))))...)))))</v>
      </c>
      <c r="G125" s="39">
        <f>IF($A125&lt;=LEN('USH2A e13 (A) - 2ry Str + Mask '!A$2),SUMIF('USH2A e13 (A) - HSF3.0'!E2:E891,"&lt;="&amp;$A125,'USH2A e13 (A) - HSF3.0'!H2:H891)-SUMIF('USH2A e13 (A) - HSF3.0'!G2:G891,"&lt;="&amp;$A125,'USH2A e13 (A) - HSF3.0'!H2:H891),"")</f>
        <v>0.83333333333333259</v>
      </c>
      <c r="H125" s="39">
        <f>IF($A125&lt;=LEN('USH2A e13 (A) - 2ry Str + Mask '!A$2),SUMIF('USH2A e13 (A) - HSF3.0'!E2:E891,"&lt;="&amp;$A125,'USH2A e13 (A) - HSF3.0'!I2:I891)-SUMIF('USH2A e13 (A) - HSF3.0'!G2:G891,"&lt;="&amp;$A125,'USH2A e13 (A) - HSF3.0'!I2:I891),"")</f>
        <v>-0.93452380952380665</v>
      </c>
      <c r="I125" s="39">
        <f>IF($A125&lt;=LEN('USH2A e13 (A) - 2ry Str + Mask '!A$2),G125+H125,"")</f>
        <v>-0.10119047619047405</v>
      </c>
      <c r="J125" s="39">
        <f t="shared" si="9"/>
        <v>0</v>
      </c>
      <c r="K125" s="39">
        <f t="shared" si="10"/>
        <v>0</v>
      </c>
      <c r="L125" s="39">
        <f t="shared" si="11"/>
        <v>0</v>
      </c>
      <c r="M125" s="39">
        <f t="shared" si="12"/>
        <v>0</v>
      </c>
      <c r="N125" s="39">
        <f t="shared" si="13"/>
        <v>0</v>
      </c>
      <c r="O125" s="39">
        <f t="shared" si="14"/>
        <v>0</v>
      </c>
      <c r="P125" s="39">
        <f>IF($A125&lt;=LEN('USH2A e13 (A) - 2ry Str + Mask '!A$2),M125-J125,"")</f>
        <v>0</v>
      </c>
      <c r="Q125" s="39">
        <f>IF($A125&lt;=LEN('USH2A e13 (A) - 2ry Str + Mask '!A$2),N125-K125,"")</f>
        <v>0</v>
      </c>
      <c r="R125" s="39">
        <f>IF($A125&lt;=LEN('USH2A e13 (A) - 2ry Str + Mask '!A$2),O125-L125,"")</f>
        <v>0</v>
      </c>
    </row>
    <row r="126" spans="1:18" ht="44" customHeight="1" x14ac:dyDescent="0.15">
      <c r="A126" s="36">
        <v>125</v>
      </c>
      <c r="B126" s="37" t="str">
        <f>IF($A126&lt;=LEN('USH2A e13 (A) - 2ry Str + Mask '!A$2),MID('USH2A e13 (A) - 2ry Str + Mask '!A$2,$A126,1),"")</f>
        <v>)</v>
      </c>
      <c r="C126" s="38" t="str">
        <f>IF($A126&lt;=LEN('USH2A e13 (A) - 2ry Str + Mask '!B$2),MID('USH2A e13 (A) - 2ry Str + Mask '!B$2,$A126,1),"")</f>
        <v>)</v>
      </c>
      <c r="D126" s="38" t="str">
        <f>IF($A126&lt;=LEN('USH2A e13 (A) - 2ry Str + Mask '!C$2),MID('USH2A e13 (A) - 2ry Str + Mask '!C$2,$A126,1),"")</f>
        <v>.</v>
      </c>
      <c r="E126" s="38" t="str">
        <f t="shared" si="8"/>
        <v>)</v>
      </c>
      <c r="F126" s="38" t="str">
        <f t="shared" si="15"/>
        <v>((..(((((.((.........................(((((........................................(((((((...(((((((..........)))))))...))))))</v>
      </c>
      <c r="G126" s="39">
        <f>IF($A126&lt;=LEN('USH2A e13 (A) - 2ry Str + Mask '!A$2),SUMIF('USH2A e13 (A) - HSF3.0'!E2:E891,"&lt;="&amp;$A126,'USH2A e13 (A) - HSF3.0'!H2:H891)-SUMIF('USH2A e13 (A) - HSF3.0'!G2:G891,"&lt;="&amp;$A126,'USH2A e13 (A) - HSF3.0'!H2:H891),"")</f>
        <v>0.83333333333333259</v>
      </c>
      <c r="H126" s="39">
        <f>IF($A126&lt;=LEN('USH2A e13 (A) - 2ry Str + Mask '!A$2),SUMIF('USH2A e13 (A) - HSF3.0'!E2:E891,"&lt;="&amp;$A126,'USH2A e13 (A) - HSF3.0'!I2:I891)-SUMIF('USH2A e13 (A) - HSF3.0'!G2:G891,"&lt;="&amp;$A126,'USH2A e13 (A) - HSF3.0'!I2:I891),"")</f>
        <v>-0.93452380952380665</v>
      </c>
      <c r="I126" s="39">
        <f>IF($A126&lt;=LEN('USH2A e13 (A) - 2ry Str + Mask '!A$2),G126+H126,"")</f>
        <v>-0.10119047619047405</v>
      </c>
      <c r="J126" s="39">
        <f t="shared" si="9"/>
        <v>0</v>
      </c>
      <c r="K126" s="39">
        <f t="shared" si="10"/>
        <v>0</v>
      </c>
      <c r="L126" s="39">
        <f t="shared" si="11"/>
        <v>0</v>
      </c>
      <c r="M126" s="39">
        <f t="shared" si="12"/>
        <v>0</v>
      </c>
      <c r="N126" s="39">
        <f t="shared" si="13"/>
        <v>0</v>
      </c>
      <c r="O126" s="39">
        <f t="shared" si="14"/>
        <v>0</v>
      </c>
      <c r="P126" s="39">
        <f>IF($A126&lt;=LEN('USH2A e13 (A) - 2ry Str + Mask '!A$2),M126-J126,"")</f>
        <v>0</v>
      </c>
      <c r="Q126" s="39">
        <f>IF($A126&lt;=LEN('USH2A e13 (A) - 2ry Str + Mask '!A$2),N126-K126,"")</f>
        <v>0</v>
      </c>
      <c r="R126" s="39">
        <f>IF($A126&lt;=LEN('USH2A e13 (A) - 2ry Str + Mask '!A$2),O126-L126,"")</f>
        <v>0</v>
      </c>
    </row>
    <row r="127" spans="1:18" ht="44" customHeight="1" x14ac:dyDescent="0.15">
      <c r="A127" s="36">
        <v>126</v>
      </c>
      <c r="B127" s="37" t="str">
        <f>IF($A127&lt;=LEN('USH2A e13 (A) - 2ry Str + Mask '!A$2),MID('USH2A e13 (A) - 2ry Str + Mask '!A$2,$A127,1),"")</f>
        <v>)</v>
      </c>
      <c r="C127" s="38" t="str">
        <f>IF($A127&lt;=LEN('USH2A e13 (A) - 2ry Str + Mask '!B$2),MID('USH2A e13 (A) - 2ry Str + Mask '!B$2,$A127,1),"")</f>
        <v>)</v>
      </c>
      <c r="D127" s="38" t="str">
        <f>IF($A127&lt;=LEN('USH2A e13 (A) - 2ry Str + Mask '!C$2),MID('USH2A e13 (A) - 2ry Str + Mask '!C$2,$A127,1),"")</f>
        <v>.</v>
      </c>
      <c r="E127" s="38" t="str">
        <f t="shared" si="8"/>
        <v>)</v>
      </c>
      <c r="F127" s="38" t="str">
        <f t="shared" si="15"/>
        <v>((..(((((.((.........................(((((........................................(((((((...(((((((..........)))))))...)))))))</v>
      </c>
      <c r="G127" s="39">
        <f>IF($A127&lt;=LEN('USH2A e13 (A) - 2ry Str + Mask '!A$2),SUMIF('USH2A e13 (A) - HSF3.0'!E2:E891,"&lt;="&amp;$A127,'USH2A e13 (A) - HSF3.0'!H2:H891)-SUMIF('USH2A e13 (A) - HSF3.0'!G2:G891,"&lt;="&amp;$A127,'USH2A e13 (A) - HSF3.0'!H2:H891),"")</f>
        <v>0.66666666666666607</v>
      </c>
      <c r="H127" s="39">
        <f>IF($A127&lt;=LEN('USH2A e13 (A) - 2ry Str + Mask '!A$2),SUMIF('USH2A e13 (A) - HSF3.0'!E2:E891,"&lt;="&amp;$A127,'USH2A e13 (A) - HSF3.0'!I2:I891)-SUMIF('USH2A e13 (A) - HSF3.0'!G2:G891,"&lt;="&amp;$A127,'USH2A e13 (A) - HSF3.0'!I2:I891),"")</f>
        <v>-0.952380952380949</v>
      </c>
      <c r="I127" s="39">
        <f>IF($A127&lt;=LEN('USH2A e13 (A) - 2ry Str + Mask '!A$2),G127+H127,"")</f>
        <v>-0.28571428571428292</v>
      </c>
      <c r="J127" s="39">
        <f t="shared" si="9"/>
        <v>0</v>
      </c>
      <c r="K127" s="39">
        <f t="shared" si="10"/>
        <v>0</v>
      </c>
      <c r="L127" s="39">
        <f t="shared" si="11"/>
        <v>0</v>
      </c>
      <c r="M127" s="39">
        <f t="shared" si="12"/>
        <v>0</v>
      </c>
      <c r="N127" s="39">
        <f t="shared" si="13"/>
        <v>0</v>
      </c>
      <c r="O127" s="39">
        <f t="shared" si="14"/>
        <v>0</v>
      </c>
      <c r="P127" s="39">
        <f>IF($A127&lt;=LEN('USH2A e13 (A) - 2ry Str + Mask '!A$2),M127-J127,"")</f>
        <v>0</v>
      </c>
      <c r="Q127" s="39">
        <f>IF($A127&lt;=LEN('USH2A e13 (A) - 2ry Str + Mask '!A$2),N127-K127,"")</f>
        <v>0</v>
      </c>
      <c r="R127" s="39">
        <f>IF($A127&lt;=LEN('USH2A e13 (A) - 2ry Str + Mask '!A$2),O127-L127,"")</f>
        <v>0</v>
      </c>
    </row>
    <row r="128" spans="1:18" ht="44" customHeight="1" x14ac:dyDescent="0.15">
      <c r="A128" s="36">
        <v>127</v>
      </c>
      <c r="B128" s="37" t="str">
        <f>IF($A128&lt;=LEN('USH2A e13 (A) - 2ry Str + Mask '!A$2),MID('USH2A e13 (A) - 2ry Str + Mask '!A$2,$A128,1),"")</f>
        <v>.</v>
      </c>
      <c r="C128" s="38" t="str">
        <f>IF($A128&lt;=LEN('USH2A e13 (A) - 2ry Str + Mask '!B$2),MID('USH2A e13 (A) - 2ry Str + Mask '!B$2,$A128,1),"")</f>
        <v>.</v>
      </c>
      <c r="D128" s="38" t="str">
        <f>IF($A128&lt;=LEN('USH2A e13 (A) - 2ry Str + Mask '!C$2),MID('USH2A e13 (A) - 2ry Str + Mask '!C$2,$A128,1),"")</f>
        <v>.</v>
      </c>
      <c r="E128" s="38" t="str">
        <f t="shared" si="8"/>
        <v>.</v>
      </c>
      <c r="F128" s="38" t="str">
        <f t="shared" si="15"/>
        <v>((..(((((.((.........................(((((........................................(((((((...(((((((..........)))))))...))))))).</v>
      </c>
      <c r="G128" s="39">
        <f>IF($A128&lt;=LEN('USH2A e13 (A) - 2ry Str + Mask '!A$2),SUMIF('USH2A e13 (A) - HSF3.0'!E2:E891,"&lt;="&amp;$A128,'USH2A e13 (A) - HSF3.0'!H2:H891)-SUMIF('USH2A e13 (A) - HSF3.0'!G2:G891,"&lt;="&amp;$A128,'USH2A e13 (A) - HSF3.0'!H2:H891),"")</f>
        <v>0.66666666666666607</v>
      </c>
      <c r="H128" s="39">
        <f>IF($A128&lt;=LEN('USH2A e13 (A) - 2ry Str + Mask '!A$2),SUMIF('USH2A e13 (A) - HSF3.0'!E2:E891,"&lt;="&amp;$A128,'USH2A e13 (A) - HSF3.0'!I2:I891)-SUMIF('USH2A e13 (A) - HSF3.0'!G2:G891,"&lt;="&amp;$A128,'USH2A e13 (A) - HSF3.0'!I2:I891),"")</f>
        <v>-1.1190476190476151</v>
      </c>
      <c r="I128" s="39">
        <f>IF($A128&lt;=LEN('USH2A e13 (A) - 2ry Str + Mask '!A$2),G128+H128,"")</f>
        <v>-0.452380952380949</v>
      </c>
      <c r="J128" s="39">
        <f t="shared" si="9"/>
        <v>0.66666666666666607</v>
      </c>
      <c r="K128" s="39">
        <f t="shared" si="10"/>
        <v>-1.1190476190476151</v>
      </c>
      <c r="L128" s="39">
        <f t="shared" si="11"/>
        <v>-0.452380952380949</v>
      </c>
      <c r="M128" s="39">
        <f t="shared" si="12"/>
        <v>0.66666666666666607</v>
      </c>
      <c r="N128" s="39">
        <f t="shared" si="13"/>
        <v>-1.1190476190476151</v>
      </c>
      <c r="O128" s="39">
        <f t="shared" si="14"/>
        <v>-0.452380952380949</v>
      </c>
      <c r="P128" s="39">
        <f>IF($A128&lt;=LEN('USH2A e13 (A) - 2ry Str + Mask '!A$2),M128-J128,"")</f>
        <v>0</v>
      </c>
      <c r="Q128" s="39">
        <f>IF($A128&lt;=LEN('USH2A e13 (A) - 2ry Str + Mask '!A$2),N128-K128,"")</f>
        <v>0</v>
      </c>
      <c r="R128" s="39">
        <f>IF($A128&lt;=LEN('USH2A e13 (A) - 2ry Str + Mask '!A$2),O128-L128,"")</f>
        <v>0</v>
      </c>
    </row>
    <row r="129" spans="1:18" ht="44" customHeight="1" x14ac:dyDescent="0.15">
      <c r="A129" s="36">
        <v>128</v>
      </c>
      <c r="B129" s="37" t="str">
        <f>IF($A129&lt;=LEN('USH2A e13 (A) - 2ry Str + Mask '!A$2),MID('USH2A e13 (A) - 2ry Str + Mask '!A$2,$A129,1),"")</f>
        <v>.</v>
      </c>
      <c r="C129" s="38" t="str">
        <f>IF($A129&lt;=LEN('USH2A e13 (A) - 2ry Str + Mask '!B$2),MID('USH2A e13 (A) - 2ry Str + Mask '!B$2,$A129,1),"")</f>
        <v>.</v>
      </c>
      <c r="D129" s="38" t="str">
        <f>IF($A129&lt;=LEN('USH2A e13 (A) - 2ry Str + Mask '!C$2),MID('USH2A e13 (A) - 2ry Str + Mask '!C$2,$A129,1),"")</f>
        <v>.</v>
      </c>
      <c r="E129" s="38" t="str">
        <f t="shared" si="8"/>
        <v>.</v>
      </c>
      <c r="F129" s="38" t="str">
        <f t="shared" si="15"/>
        <v>((..(((((.((.........................(((((........................................(((((((...(((((((..........)))))))...)))))))..</v>
      </c>
      <c r="G129" s="39">
        <f>IF($A129&lt;=LEN('USH2A e13 (A) - 2ry Str + Mask '!A$2),SUMIF('USH2A e13 (A) - HSF3.0'!E2:E891,"&lt;="&amp;$A129,'USH2A e13 (A) - HSF3.0'!H2:H891)-SUMIF('USH2A e13 (A) - HSF3.0'!G2:G891,"&lt;="&amp;$A129,'USH2A e13 (A) - HSF3.0'!H2:H891),"")</f>
        <v>0.5</v>
      </c>
      <c r="H129" s="39">
        <f>IF($A129&lt;=LEN('USH2A e13 (A) - 2ry Str + Mask '!A$2),SUMIF('USH2A e13 (A) - HSF3.0'!E2:E891,"&lt;="&amp;$A129,'USH2A e13 (A) - HSF3.0'!I2:I891)-SUMIF('USH2A e13 (A) - HSF3.0'!G2:G891,"&lt;="&amp;$A129,'USH2A e13 (A) - HSF3.0'!I2:I891),"")</f>
        <v>-1.2857142857142811</v>
      </c>
      <c r="I129" s="39">
        <f>IF($A129&lt;=LEN('USH2A e13 (A) - 2ry Str + Mask '!A$2),G129+H129,"")</f>
        <v>-0.78571428571428115</v>
      </c>
      <c r="J129" s="39">
        <f t="shared" si="9"/>
        <v>0.5</v>
      </c>
      <c r="K129" s="39">
        <f t="shared" si="10"/>
        <v>-1.2857142857142811</v>
      </c>
      <c r="L129" s="39">
        <f t="shared" si="11"/>
        <v>-0.78571428571428115</v>
      </c>
      <c r="M129" s="39">
        <f t="shared" si="12"/>
        <v>0.5</v>
      </c>
      <c r="N129" s="39">
        <f t="shared" si="13"/>
        <v>-1.2857142857142811</v>
      </c>
      <c r="O129" s="39">
        <f t="shared" si="14"/>
        <v>-0.78571428571428115</v>
      </c>
      <c r="P129" s="39">
        <f>IF($A129&lt;=LEN('USH2A e13 (A) - 2ry Str + Mask '!A$2),M129-J129,"")</f>
        <v>0</v>
      </c>
      <c r="Q129" s="39">
        <f>IF($A129&lt;=LEN('USH2A e13 (A) - 2ry Str + Mask '!A$2),N129-K129,"")</f>
        <v>0</v>
      </c>
      <c r="R129" s="39">
        <f>IF($A129&lt;=LEN('USH2A e13 (A) - 2ry Str + Mask '!A$2),O129-L129,"")</f>
        <v>0</v>
      </c>
    </row>
    <row r="130" spans="1:18" ht="44" customHeight="1" x14ac:dyDescent="0.15">
      <c r="A130" s="36">
        <v>129</v>
      </c>
      <c r="B130" s="37" t="str">
        <f>IF($A130&lt;=LEN('USH2A e13 (A) - 2ry Str + Mask '!A$2),MID('USH2A e13 (A) - 2ry Str + Mask '!A$2,$A130,1),"")</f>
        <v>.</v>
      </c>
      <c r="C130" s="38" t="str">
        <f>IF($A130&lt;=LEN('USH2A e13 (A) - 2ry Str + Mask '!B$2),MID('USH2A e13 (A) - 2ry Str + Mask '!B$2,$A130,1),"")</f>
        <v>.</v>
      </c>
      <c r="D130" s="38" t="str">
        <f>IF($A130&lt;=LEN('USH2A e13 (A) - 2ry Str + Mask '!C$2),MID('USH2A e13 (A) - 2ry Str + Mask '!C$2,$A130,1),"")</f>
        <v>.</v>
      </c>
      <c r="E130" s="38" t="str">
        <f t="shared" ref="E130:E193" si="16">IF(D130="x","|",C130)</f>
        <v>.</v>
      </c>
      <c r="F130" s="38" t="str">
        <f t="shared" si="15"/>
        <v>((..(((((.((.........................(((((........................................(((((((...(((((((..........)))))))...)))))))...</v>
      </c>
      <c r="G130" s="39">
        <f>IF($A130&lt;=LEN('USH2A e13 (A) - 2ry Str + Mask '!A$2),SUMIF('USH2A e13 (A) - HSF3.0'!E2:E891,"&lt;="&amp;$A130,'USH2A e13 (A) - HSF3.0'!H2:H891)-SUMIF('USH2A e13 (A) - HSF3.0'!G2:G891,"&lt;="&amp;$A130,'USH2A e13 (A) - HSF3.0'!H2:H891),"")</f>
        <v>0.66666666666666696</v>
      </c>
      <c r="H130" s="39">
        <f>IF($A130&lt;=LEN('USH2A e13 (A) - 2ry Str + Mask '!A$2),SUMIF('USH2A e13 (A) - HSF3.0'!E2:E891,"&lt;="&amp;$A130,'USH2A e13 (A) - HSF3.0'!I2:I891)-SUMIF('USH2A e13 (A) - HSF3.0'!G2:G891,"&lt;="&amp;$A130,'USH2A e13 (A) - HSF3.0'!I2:I891),"")</f>
        <v>-1.2857142857142811</v>
      </c>
      <c r="I130" s="39">
        <f>IF($A130&lt;=LEN('USH2A e13 (A) - 2ry Str + Mask '!A$2),G130+H130,"")</f>
        <v>-0.61904761904761418</v>
      </c>
      <c r="J130" s="39">
        <f t="shared" ref="J130:J193" si="17">IF(OR(B130=".",B130=""),G130,0)</f>
        <v>0.66666666666666696</v>
      </c>
      <c r="K130" s="39">
        <f t="shared" ref="K130:K193" si="18">IF(OR(B130=".",B130=""),H130,0)</f>
        <v>-1.2857142857142811</v>
      </c>
      <c r="L130" s="39">
        <f t="shared" ref="L130:L193" si="19">IF(OR(B130=".",B130=""),I130,0)</f>
        <v>-0.61904761904761418</v>
      </c>
      <c r="M130" s="39">
        <f t="shared" ref="M130:M193" si="20">IF(OR(E130=".",E130=""),G130,0)</f>
        <v>0.66666666666666696</v>
      </c>
      <c r="N130" s="39">
        <f t="shared" ref="N130:N193" si="21">IF(OR(E130=".",E130=""),H130,0)</f>
        <v>-1.2857142857142811</v>
      </c>
      <c r="O130" s="39">
        <f t="shared" ref="O130:O193" si="22">IF(OR(E130=".",E130=""),I130,0)</f>
        <v>-0.61904761904761418</v>
      </c>
      <c r="P130" s="39">
        <f>IF($A130&lt;=LEN('USH2A e13 (A) - 2ry Str + Mask '!A$2),M130-J130,"")</f>
        <v>0</v>
      </c>
      <c r="Q130" s="39">
        <f>IF($A130&lt;=LEN('USH2A e13 (A) - 2ry Str + Mask '!A$2),N130-K130,"")</f>
        <v>0</v>
      </c>
      <c r="R130" s="39">
        <f>IF($A130&lt;=LEN('USH2A e13 (A) - 2ry Str + Mask '!A$2),O130-L130,"")</f>
        <v>0</v>
      </c>
    </row>
    <row r="131" spans="1:18" ht="44" customHeight="1" x14ac:dyDescent="0.15">
      <c r="A131" s="36">
        <v>130</v>
      </c>
      <c r="B131" s="37" t="str">
        <f>IF($A131&lt;=LEN('USH2A e13 (A) - 2ry Str + Mask '!A$2),MID('USH2A e13 (A) - 2ry Str + Mask '!A$2,$A131,1),"")</f>
        <v>)</v>
      </c>
      <c r="C131" s="38" t="str">
        <f>IF($A131&lt;=LEN('USH2A e13 (A) - 2ry Str + Mask '!B$2),MID('USH2A e13 (A) - 2ry Str + Mask '!B$2,$A131,1),"")</f>
        <v>)</v>
      </c>
      <c r="D131" s="38" t="str">
        <f>IF($A131&lt;=LEN('USH2A e13 (A) - 2ry Str + Mask '!C$2),MID('USH2A e13 (A) - 2ry Str + Mask '!C$2,$A131,1),"")</f>
        <v>.</v>
      </c>
      <c r="E131" s="38" t="str">
        <f t="shared" si="16"/>
        <v>)</v>
      </c>
      <c r="F131" s="38" t="str">
        <f t="shared" ref="F131:F194" si="23">CONCATENATE(F130,E131)</f>
        <v>((..(((((.((.........................(((((........................................(((((((...(((((((..........)))))))...)))))))...)</v>
      </c>
      <c r="G131" s="39">
        <f>IF($A131&lt;=LEN('USH2A e13 (A) - 2ry Str + Mask '!A$2),SUMIF('USH2A e13 (A) - HSF3.0'!E2:E891,"&lt;="&amp;$A131,'USH2A e13 (A) - HSF3.0'!H2:H891)-SUMIF('USH2A e13 (A) - HSF3.0'!G2:G891,"&lt;="&amp;$A131,'USH2A e13 (A) - HSF3.0'!H2:H891),"")</f>
        <v>0.50000000000000044</v>
      </c>
      <c r="H131" s="39">
        <f>IF($A131&lt;=LEN('USH2A e13 (A) - 2ry Str + Mask '!A$2),SUMIF('USH2A e13 (A) - HSF3.0'!E2:E891,"&lt;="&amp;$A131,'USH2A e13 (A) - HSF3.0'!I2:I891)-SUMIF('USH2A e13 (A) - HSF3.0'!G2:G891,"&lt;="&amp;$A131,'USH2A e13 (A) - HSF3.0'!I2:I891),"")</f>
        <v>-1.2857142857142811</v>
      </c>
      <c r="I131" s="39">
        <f>IF($A131&lt;=LEN('USH2A e13 (A) - 2ry Str + Mask '!A$2),G131+H131,"")</f>
        <v>-0.7857142857142807</v>
      </c>
      <c r="J131" s="39">
        <f t="shared" si="17"/>
        <v>0</v>
      </c>
      <c r="K131" s="39">
        <f t="shared" si="18"/>
        <v>0</v>
      </c>
      <c r="L131" s="39">
        <f t="shared" si="19"/>
        <v>0</v>
      </c>
      <c r="M131" s="39">
        <f t="shared" si="20"/>
        <v>0</v>
      </c>
      <c r="N131" s="39">
        <f t="shared" si="21"/>
        <v>0</v>
      </c>
      <c r="O131" s="39">
        <f t="shared" si="22"/>
        <v>0</v>
      </c>
      <c r="P131" s="39">
        <f>IF($A131&lt;=LEN('USH2A e13 (A) - 2ry Str + Mask '!A$2),M131-J131,"")</f>
        <v>0</v>
      </c>
      <c r="Q131" s="39">
        <f>IF($A131&lt;=LEN('USH2A e13 (A) - 2ry Str + Mask '!A$2),N131-K131,"")</f>
        <v>0</v>
      </c>
      <c r="R131" s="39">
        <f>IF($A131&lt;=LEN('USH2A e13 (A) - 2ry Str + Mask '!A$2),O131-L131,"")</f>
        <v>0</v>
      </c>
    </row>
    <row r="132" spans="1:18" ht="44" customHeight="1" x14ac:dyDescent="0.15">
      <c r="A132" s="36">
        <v>131</v>
      </c>
      <c r="B132" s="37" t="str">
        <f>IF($A132&lt;=LEN('USH2A e13 (A) - 2ry Str + Mask '!A$2),MID('USH2A e13 (A) - 2ry Str + Mask '!A$2,$A132,1),"")</f>
        <v>.</v>
      </c>
      <c r="C132" s="38" t="str">
        <f>IF($A132&lt;=LEN('USH2A e13 (A) - 2ry Str + Mask '!B$2),MID('USH2A e13 (A) - 2ry Str + Mask '!B$2,$A132,1),"")</f>
        <v>)</v>
      </c>
      <c r="D132" s="38" t="str">
        <f>IF($A132&lt;=LEN('USH2A e13 (A) - 2ry Str + Mask '!C$2),MID('USH2A e13 (A) - 2ry Str + Mask '!C$2,$A132,1),"")</f>
        <v>.</v>
      </c>
      <c r="E132" s="38" t="str">
        <f t="shared" si="16"/>
        <v>)</v>
      </c>
      <c r="F132" s="38" t="str">
        <f t="shared" si="23"/>
        <v>((..(((((.((.........................(((((........................................(((((((...(((((((..........)))))))...)))))))...))</v>
      </c>
      <c r="G132" s="39">
        <f>IF($A132&lt;=LEN('USH2A e13 (A) - 2ry Str + Mask '!A$2),SUMIF('USH2A e13 (A) - HSF3.0'!E2:E891,"&lt;="&amp;$A132,'USH2A e13 (A) - HSF3.0'!H2:H891)-SUMIF('USH2A e13 (A) - HSF3.0'!G2:G891,"&lt;="&amp;$A132,'USH2A e13 (A) - HSF3.0'!H2:H891),"")</f>
        <v>0.83333333333333437</v>
      </c>
      <c r="H132" s="39">
        <f>IF($A132&lt;=LEN('USH2A e13 (A) - 2ry Str + Mask '!A$2),SUMIF('USH2A e13 (A) - HSF3.0'!E2:E891,"&lt;="&amp;$A132,'USH2A e13 (A) - HSF3.0'!I2:I891)-SUMIF('USH2A e13 (A) - HSF3.0'!G2:G891,"&lt;="&amp;$A132,'USH2A e13 (A) - HSF3.0'!I2:I891),"")</f>
        <v>-1.2857142857142811</v>
      </c>
      <c r="I132" s="39">
        <f>IF($A132&lt;=LEN('USH2A e13 (A) - 2ry Str + Mask '!A$2),G132+H132,"")</f>
        <v>-0.45238095238094678</v>
      </c>
      <c r="J132" s="39">
        <f t="shared" si="17"/>
        <v>0.83333333333333437</v>
      </c>
      <c r="K132" s="39">
        <f t="shared" si="18"/>
        <v>-1.2857142857142811</v>
      </c>
      <c r="L132" s="39">
        <f t="shared" si="19"/>
        <v>-0.45238095238094678</v>
      </c>
      <c r="M132" s="39">
        <f t="shared" si="20"/>
        <v>0</v>
      </c>
      <c r="N132" s="39">
        <f t="shared" si="21"/>
        <v>0</v>
      </c>
      <c r="O132" s="39">
        <f t="shared" si="22"/>
        <v>0</v>
      </c>
      <c r="P132" s="39">
        <f>IF($A132&lt;=LEN('USH2A e13 (A) - 2ry Str + Mask '!A$2),M132-J132,"")</f>
        <v>-0.83333333333333437</v>
      </c>
      <c r="Q132" s="39">
        <f>IF($A132&lt;=LEN('USH2A e13 (A) - 2ry Str + Mask '!A$2),N132-K132,"")</f>
        <v>1.2857142857142811</v>
      </c>
      <c r="R132" s="39">
        <f>IF($A132&lt;=LEN('USH2A e13 (A) - 2ry Str + Mask '!A$2),O132-L132,"")</f>
        <v>0.45238095238094678</v>
      </c>
    </row>
    <row r="133" spans="1:18" ht="44" customHeight="1" x14ac:dyDescent="0.15">
      <c r="A133" s="36">
        <v>132</v>
      </c>
      <c r="B133" s="37" t="str">
        <f>IF($A133&lt;=LEN('USH2A e13 (A) - 2ry Str + Mask '!A$2),MID('USH2A e13 (A) - 2ry Str + Mask '!A$2,$A133,1),"")</f>
        <v>)</v>
      </c>
      <c r="C133" s="38" t="str">
        <f>IF($A133&lt;=LEN('USH2A e13 (A) - 2ry Str + Mask '!B$2),MID('USH2A e13 (A) - 2ry Str + Mask '!B$2,$A133,1),"")</f>
        <v>)</v>
      </c>
      <c r="D133" s="38" t="str">
        <f>IF($A133&lt;=LEN('USH2A e13 (A) - 2ry Str + Mask '!C$2),MID('USH2A e13 (A) - 2ry Str + Mask '!C$2,$A133,1),"")</f>
        <v>.</v>
      </c>
      <c r="E133" s="38" t="str">
        <f t="shared" si="16"/>
        <v>)</v>
      </c>
      <c r="F133" s="38" t="str">
        <f t="shared" si="23"/>
        <v>((..(((((.((.........................(((((........................................(((((((...(((((((..........)))))))...)))))))...)))</v>
      </c>
      <c r="G133" s="39">
        <f>IF($A133&lt;=LEN('USH2A e13 (A) - 2ry Str + Mask '!A$2),SUMIF('USH2A e13 (A) - HSF3.0'!E2:E891,"&lt;="&amp;$A133,'USH2A e13 (A) - HSF3.0'!H2:H891)-SUMIF('USH2A e13 (A) - HSF3.0'!G2:G891,"&lt;="&amp;$A133,'USH2A e13 (A) - HSF3.0'!H2:H891),"")</f>
        <v>1.0000000000000013</v>
      </c>
      <c r="H133" s="39">
        <f>IF($A133&lt;=LEN('USH2A e13 (A) - 2ry Str + Mask '!A$2),SUMIF('USH2A e13 (A) - HSF3.0'!E2:E891,"&lt;="&amp;$A133,'USH2A e13 (A) - HSF3.0'!I2:I891)-SUMIF('USH2A e13 (A) - HSF3.0'!G2:G891,"&lt;="&amp;$A133,'USH2A e13 (A) - HSF3.0'!I2:I891),"")</f>
        <v>-1.2857142857142811</v>
      </c>
      <c r="I133" s="39">
        <f>IF($A133&lt;=LEN('USH2A e13 (A) - 2ry Str + Mask '!A$2),G133+H133,"")</f>
        <v>-0.28571428571427981</v>
      </c>
      <c r="J133" s="39">
        <f t="shared" si="17"/>
        <v>0</v>
      </c>
      <c r="K133" s="39">
        <f t="shared" si="18"/>
        <v>0</v>
      </c>
      <c r="L133" s="39">
        <f t="shared" si="19"/>
        <v>0</v>
      </c>
      <c r="M133" s="39">
        <f t="shared" si="20"/>
        <v>0</v>
      </c>
      <c r="N133" s="39">
        <f t="shared" si="21"/>
        <v>0</v>
      </c>
      <c r="O133" s="39">
        <f t="shared" si="22"/>
        <v>0</v>
      </c>
      <c r="P133" s="39">
        <f>IF($A133&lt;=LEN('USH2A e13 (A) - 2ry Str + Mask '!A$2),M133-J133,"")</f>
        <v>0</v>
      </c>
      <c r="Q133" s="39">
        <f>IF($A133&lt;=LEN('USH2A e13 (A) - 2ry Str + Mask '!A$2),N133-K133,"")</f>
        <v>0</v>
      </c>
      <c r="R133" s="39">
        <f>IF($A133&lt;=LEN('USH2A e13 (A) - 2ry Str + Mask '!A$2),O133-L133,"")</f>
        <v>0</v>
      </c>
    </row>
    <row r="134" spans="1:18" ht="44" customHeight="1" x14ac:dyDescent="0.15">
      <c r="A134" s="36">
        <v>133</v>
      </c>
      <c r="B134" s="37" t="str">
        <f>IF($A134&lt;=LEN('USH2A e13 (A) - 2ry Str + Mask '!A$2),MID('USH2A e13 (A) - 2ry Str + Mask '!A$2,$A134,1),"")</f>
        <v>)</v>
      </c>
      <c r="C134" s="38" t="str">
        <f>IF($A134&lt;=LEN('USH2A e13 (A) - 2ry Str + Mask '!B$2),MID('USH2A e13 (A) - 2ry Str + Mask '!B$2,$A134,1),"")</f>
        <v>)</v>
      </c>
      <c r="D134" s="38" t="str">
        <f>IF($A134&lt;=LEN('USH2A e13 (A) - 2ry Str + Mask '!C$2),MID('USH2A e13 (A) - 2ry Str + Mask '!C$2,$A134,1),"")</f>
        <v>.</v>
      </c>
      <c r="E134" s="38" t="str">
        <f t="shared" si="16"/>
        <v>)</v>
      </c>
      <c r="F134" s="38" t="str">
        <f t="shared" si="23"/>
        <v>((..(((((.((.........................(((((........................................(((((((...(((((((..........)))))))...)))))))...))))</v>
      </c>
      <c r="G134" s="39">
        <f>IF($A134&lt;=LEN('USH2A e13 (A) - 2ry Str + Mask '!A$2),SUMIF('USH2A e13 (A) - HSF3.0'!E2:E891,"&lt;="&amp;$A134,'USH2A e13 (A) - HSF3.0'!H2:H891)-SUMIF('USH2A e13 (A) - HSF3.0'!G2:G891,"&lt;="&amp;$A134,'USH2A e13 (A) - HSF3.0'!H2:H891),"")</f>
        <v>1.0000000000000018</v>
      </c>
      <c r="H134" s="39">
        <f>IF($A134&lt;=LEN('USH2A e13 (A) - 2ry Str + Mask '!A$2),SUMIF('USH2A e13 (A) - HSF3.0'!E2:E891,"&lt;="&amp;$A134,'USH2A e13 (A) - HSF3.0'!I2:I891)-SUMIF('USH2A e13 (A) - HSF3.0'!G2:G891,"&lt;="&amp;$A134,'USH2A e13 (A) - HSF3.0'!I2:I891),"")</f>
        <v>-1.2857142857142811</v>
      </c>
      <c r="I134" s="39">
        <f>IF($A134&lt;=LEN('USH2A e13 (A) - 2ry Str + Mask '!A$2),G134+H134,"")</f>
        <v>-0.28571428571427937</v>
      </c>
      <c r="J134" s="39">
        <f t="shared" si="17"/>
        <v>0</v>
      </c>
      <c r="K134" s="39">
        <f t="shared" si="18"/>
        <v>0</v>
      </c>
      <c r="L134" s="39">
        <f t="shared" si="19"/>
        <v>0</v>
      </c>
      <c r="M134" s="39">
        <f t="shared" si="20"/>
        <v>0</v>
      </c>
      <c r="N134" s="39">
        <f t="shared" si="21"/>
        <v>0</v>
      </c>
      <c r="O134" s="39">
        <f t="shared" si="22"/>
        <v>0</v>
      </c>
      <c r="P134" s="39">
        <f>IF($A134&lt;=LEN('USH2A e13 (A) - 2ry Str + Mask '!A$2),M134-J134,"")</f>
        <v>0</v>
      </c>
      <c r="Q134" s="39">
        <f>IF($A134&lt;=LEN('USH2A e13 (A) - 2ry Str + Mask '!A$2),N134-K134,"")</f>
        <v>0</v>
      </c>
      <c r="R134" s="39">
        <f>IF($A134&lt;=LEN('USH2A e13 (A) - 2ry Str + Mask '!A$2),O134-L134,"")</f>
        <v>0</v>
      </c>
    </row>
    <row r="135" spans="1:18" ht="44" customHeight="1" x14ac:dyDescent="0.15">
      <c r="A135" s="36">
        <v>134</v>
      </c>
      <c r="B135" s="37" t="str">
        <f>IF($A135&lt;=LEN('USH2A e13 (A) - 2ry Str + Mask '!A$2),MID('USH2A e13 (A) - 2ry Str + Mask '!A$2,$A135,1),"")</f>
        <v>.</v>
      </c>
      <c r="C135" s="38" t="str">
        <f>IF($A135&lt;=LEN('USH2A e13 (A) - 2ry Str + Mask '!B$2),MID('USH2A e13 (A) - 2ry Str + Mask '!B$2,$A135,1),"")</f>
        <v>)</v>
      </c>
      <c r="D135" s="38" t="str">
        <f>IF($A135&lt;=LEN('USH2A e13 (A) - 2ry Str + Mask '!C$2),MID('USH2A e13 (A) - 2ry Str + Mask '!C$2,$A135,1),"")</f>
        <v>.</v>
      </c>
      <c r="E135" s="38" t="str">
        <f t="shared" si="16"/>
        <v>)</v>
      </c>
      <c r="F135" s="38" t="str">
        <f t="shared" si="23"/>
        <v>((..(((((.((.........................(((((........................................(((((((...(((((((..........)))))))...)))))))...)))))</v>
      </c>
      <c r="G135" s="39">
        <f>IF($A135&lt;=LEN('USH2A e13 (A) - 2ry Str + Mask '!A$2),SUMIF('USH2A e13 (A) - HSF3.0'!E2:E891,"&lt;="&amp;$A135,'USH2A e13 (A) - HSF3.0'!H2:H891)-SUMIF('USH2A e13 (A) - HSF3.0'!G2:G891,"&lt;="&amp;$A135,'USH2A e13 (A) - HSF3.0'!H2:H891),"")</f>
        <v>0.83333333333333481</v>
      </c>
      <c r="H135" s="39">
        <f>IF($A135&lt;=LEN('USH2A e13 (A) - 2ry Str + Mask '!A$2),SUMIF('USH2A e13 (A) - HSF3.0'!E2:E891,"&lt;="&amp;$A135,'USH2A e13 (A) - HSF3.0'!I2:I891)-SUMIF('USH2A e13 (A) - HSF3.0'!G2:G891,"&lt;="&amp;$A135,'USH2A e13 (A) - HSF3.0'!I2:I891),"")</f>
        <v>-1.1190476190476151</v>
      </c>
      <c r="I135" s="39">
        <f>IF($A135&lt;=LEN('USH2A e13 (A) - 2ry Str + Mask '!A$2),G135+H135,"")</f>
        <v>-0.28571428571428026</v>
      </c>
      <c r="J135" s="39">
        <f t="shared" si="17"/>
        <v>0.83333333333333481</v>
      </c>
      <c r="K135" s="39">
        <f t="shared" si="18"/>
        <v>-1.1190476190476151</v>
      </c>
      <c r="L135" s="39">
        <f t="shared" si="19"/>
        <v>-0.28571428571428026</v>
      </c>
      <c r="M135" s="39">
        <f t="shared" si="20"/>
        <v>0</v>
      </c>
      <c r="N135" s="39">
        <f t="shared" si="21"/>
        <v>0</v>
      </c>
      <c r="O135" s="39">
        <f t="shared" si="22"/>
        <v>0</v>
      </c>
      <c r="P135" s="39">
        <f>IF($A135&lt;=LEN('USH2A e13 (A) - 2ry Str + Mask '!A$2),M135-J135,"")</f>
        <v>-0.83333333333333481</v>
      </c>
      <c r="Q135" s="39">
        <f>IF($A135&lt;=LEN('USH2A e13 (A) - 2ry Str + Mask '!A$2),N135-K135,"")</f>
        <v>1.1190476190476151</v>
      </c>
      <c r="R135" s="39">
        <f>IF($A135&lt;=LEN('USH2A e13 (A) - 2ry Str + Mask '!A$2),O135-L135,"")</f>
        <v>0.28571428571428026</v>
      </c>
    </row>
    <row r="136" spans="1:18" ht="44" customHeight="1" x14ac:dyDescent="0.15">
      <c r="A136" s="36">
        <v>135</v>
      </c>
      <c r="B136" s="37" t="str">
        <f>IF($A136&lt;=LEN('USH2A e13 (A) - 2ry Str + Mask '!A$2),MID('USH2A e13 (A) - 2ry Str + Mask '!A$2,$A136,1),"")</f>
        <v>)</v>
      </c>
      <c r="C136" s="38" t="str">
        <f>IF($A136&lt;=LEN('USH2A e13 (A) - 2ry Str + Mask '!B$2),MID('USH2A e13 (A) - 2ry Str + Mask '!B$2,$A136,1),"")</f>
        <v>.</v>
      </c>
      <c r="D136" s="38" t="str">
        <f>IF($A136&lt;=LEN('USH2A e13 (A) - 2ry Str + Mask '!C$2),MID('USH2A e13 (A) - 2ry Str + Mask '!C$2,$A136,1),"")</f>
        <v>.</v>
      </c>
      <c r="E136" s="38" t="str">
        <f t="shared" si="16"/>
        <v>.</v>
      </c>
      <c r="F136" s="38" t="str">
        <f t="shared" si="23"/>
        <v>((..(((((.((.........................(((((........................................(((((((...(((((((..........)))))))...)))))))...))))).</v>
      </c>
      <c r="G136" s="39">
        <f>IF($A136&lt;=LEN('USH2A e13 (A) - 2ry Str + Mask '!A$2),SUMIF('USH2A e13 (A) - HSF3.0'!E2:E891,"&lt;="&amp;$A136,'USH2A e13 (A) - HSF3.0'!H2:H891)-SUMIF('USH2A e13 (A) - HSF3.0'!G2:G891,"&lt;="&amp;$A136,'USH2A e13 (A) - HSF3.0'!H2:H891),"")</f>
        <v>0.66666666666666785</v>
      </c>
      <c r="H136" s="39">
        <f>IF($A136&lt;=LEN('USH2A e13 (A) - 2ry Str + Mask '!A$2),SUMIF('USH2A e13 (A) - HSF3.0'!E2:E891,"&lt;="&amp;$A136,'USH2A e13 (A) - HSF3.0'!I2:I891)-SUMIF('USH2A e13 (A) - HSF3.0'!G2:G891,"&lt;="&amp;$A136,'USH2A e13 (A) - HSF3.0'!I2:I891),"")</f>
        <v>-0.952380952380949</v>
      </c>
      <c r="I136" s="39">
        <f>IF($A136&lt;=LEN('USH2A e13 (A) - 2ry Str + Mask '!A$2),G136+H136,"")</f>
        <v>-0.28571428571428115</v>
      </c>
      <c r="J136" s="39">
        <f t="shared" si="17"/>
        <v>0</v>
      </c>
      <c r="K136" s="39">
        <f t="shared" si="18"/>
        <v>0</v>
      </c>
      <c r="L136" s="39">
        <f t="shared" si="19"/>
        <v>0</v>
      </c>
      <c r="M136" s="39">
        <f t="shared" si="20"/>
        <v>0.66666666666666785</v>
      </c>
      <c r="N136" s="39">
        <f t="shared" si="21"/>
        <v>-0.952380952380949</v>
      </c>
      <c r="O136" s="39">
        <f t="shared" si="22"/>
        <v>-0.28571428571428115</v>
      </c>
      <c r="P136" s="39">
        <f>IF($A136&lt;=LEN('USH2A e13 (A) - 2ry Str + Mask '!A$2),M136-J136,"")</f>
        <v>0.66666666666666785</v>
      </c>
      <c r="Q136" s="39">
        <f>IF($A136&lt;=LEN('USH2A e13 (A) - 2ry Str + Mask '!A$2),N136-K136,"")</f>
        <v>-0.952380952380949</v>
      </c>
      <c r="R136" s="39">
        <f>IF($A136&lt;=LEN('USH2A e13 (A) - 2ry Str + Mask '!A$2),O136-L136,"")</f>
        <v>-0.28571428571428115</v>
      </c>
    </row>
    <row r="137" spans="1:18" ht="44" customHeight="1" x14ac:dyDescent="0.15">
      <c r="A137" s="36">
        <v>136</v>
      </c>
      <c r="B137" s="37" t="str">
        <f>IF($A137&lt;=LEN('USH2A e13 (A) - 2ry Str + Mask '!A$2),MID('USH2A e13 (A) - 2ry Str + Mask '!A$2,$A137,1),"")</f>
        <v>)</v>
      </c>
      <c r="C137" s="38" t="str">
        <f>IF($A137&lt;=LEN('USH2A e13 (A) - 2ry Str + Mask '!B$2),MID('USH2A e13 (A) - 2ry Str + Mask '!B$2,$A137,1),"")</f>
        <v>.</v>
      </c>
      <c r="D137" s="38" t="str">
        <f>IF($A137&lt;=LEN('USH2A e13 (A) - 2ry Str + Mask '!C$2),MID('USH2A e13 (A) - 2ry Str + Mask '!C$2,$A137,1),"")</f>
        <v>.</v>
      </c>
      <c r="E137" s="38" t="str">
        <f t="shared" si="16"/>
        <v>.</v>
      </c>
      <c r="F137" s="38" t="str">
        <f t="shared" si="23"/>
        <v>((..(((((.((.........................(((((........................................(((((((...(((((((..........)))))))...)))))))...)))))..</v>
      </c>
      <c r="G137" s="39">
        <f>IF($A137&lt;=LEN('USH2A e13 (A) - 2ry Str + Mask '!A$2),SUMIF('USH2A e13 (A) - HSF3.0'!E2:E891,"&lt;="&amp;$A137,'USH2A e13 (A) - HSF3.0'!H2:H891)-SUMIF('USH2A e13 (A) - HSF3.0'!G2:G891,"&lt;="&amp;$A137,'USH2A e13 (A) - HSF3.0'!H2:H891),"")</f>
        <v>0.95833333333333481</v>
      </c>
      <c r="H137" s="39">
        <f>IF($A137&lt;=LEN('USH2A e13 (A) - 2ry Str + Mask '!A$2),SUMIF('USH2A e13 (A) - HSF3.0'!E2:E891,"&lt;="&amp;$A137,'USH2A e13 (A) - HSF3.0'!I2:I891)-SUMIF('USH2A e13 (A) - HSF3.0'!G2:G891,"&lt;="&amp;$A137,'USH2A e13 (A) - HSF3.0'!I2:I891),"")</f>
        <v>-0.78571428571428292</v>
      </c>
      <c r="I137" s="39">
        <f>IF($A137&lt;=LEN('USH2A e13 (A) - 2ry Str + Mask '!A$2),G137+H137,"")</f>
        <v>0.17261904761905189</v>
      </c>
      <c r="J137" s="39">
        <f t="shared" si="17"/>
        <v>0</v>
      </c>
      <c r="K137" s="39">
        <f t="shared" si="18"/>
        <v>0</v>
      </c>
      <c r="L137" s="39">
        <f t="shared" si="19"/>
        <v>0</v>
      </c>
      <c r="M137" s="39">
        <f t="shared" si="20"/>
        <v>0.95833333333333481</v>
      </c>
      <c r="N137" s="39">
        <f t="shared" si="21"/>
        <v>-0.78571428571428292</v>
      </c>
      <c r="O137" s="39">
        <f t="shared" si="22"/>
        <v>0.17261904761905189</v>
      </c>
      <c r="P137" s="39">
        <f>IF($A137&lt;=LEN('USH2A e13 (A) - 2ry Str + Mask '!A$2),M137-J137,"")</f>
        <v>0.95833333333333481</v>
      </c>
      <c r="Q137" s="39">
        <f>IF($A137&lt;=LEN('USH2A e13 (A) - 2ry Str + Mask '!A$2),N137-K137,"")</f>
        <v>-0.78571428571428292</v>
      </c>
      <c r="R137" s="39">
        <f>IF($A137&lt;=LEN('USH2A e13 (A) - 2ry Str + Mask '!A$2),O137-L137,"")</f>
        <v>0.17261904761905189</v>
      </c>
    </row>
    <row r="138" spans="1:18" ht="44" customHeight="1" x14ac:dyDescent="0.15">
      <c r="A138" s="36">
        <v>137</v>
      </c>
      <c r="B138" s="37" t="str">
        <f>IF($A138&lt;=LEN('USH2A e13 (A) - 2ry Str + Mask '!A$2),MID('USH2A e13 (A) - 2ry Str + Mask '!A$2,$A138,1),"")</f>
        <v>)</v>
      </c>
      <c r="C138" s="38" t="str">
        <f>IF($A138&lt;=LEN('USH2A e13 (A) - 2ry Str + Mask '!B$2),MID('USH2A e13 (A) - 2ry Str + Mask '!B$2,$A138,1),"")</f>
        <v>.</v>
      </c>
      <c r="D138" s="38" t="str">
        <f>IF($A138&lt;=LEN('USH2A e13 (A) - 2ry Str + Mask '!C$2),MID('USH2A e13 (A) - 2ry Str + Mask '!C$2,$A138,1),"")</f>
        <v>.</v>
      </c>
      <c r="E138" s="38" t="str">
        <f t="shared" si="16"/>
        <v>.</v>
      </c>
      <c r="F138" s="38" t="str">
        <f t="shared" si="23"/>
        <v>((..(((((.((.........................(((((........................................(((((((...(((((((..........)))))))...)))))))...)))))...</v>
      </c>
      <c r="G138" s="39">
        <f>IF($A138&lt;=LEN('USH2A e13 (A) - 2ry Str + Mask '!A$2),SUMIF('USH2A e13 (A) - HSF3.0'!E2:E891,"&lt;="&amp;$A138,'USH2A e13 (A) - HSF3.0'!H2:H891)-SUMIF('USH2A e13 (A) - HSF3.0'!G2:G891,"&lt;="&amp;$A138,'USH2A e13 (A) - HSF3.0'!H2:H891),"")</f>
        <v>0.91666666666666785</v>
      </c>
      <c r="H138" s="39">
        <f>IF($A138&lt;=LEN('USH2A e13 (A) - 2ry Str + Mask '!A$2),SUMIF('USH2A e13 (A) - HSF3.0'!E2:E891,"&lt;="&amp;$A138,'USH2A e13 (A) - HSF3.0'!I2:I891)-SUMIF('USH2A e13 (A) - HSF3.0'!G2:G891,"&lt;="&amp;$A138,'USH2A e13 (A) - HSF3.0'!I2:I891),"")</f>
        <v>-0.4761904761904745</v>
      </c>
      <c r="I138" s="39">
        <f>IF($A138&lt;=LEN('USH2A e13 (A) - 2ry Str + Mask '!A$2),G138+H138,"")</f>
        <v>0.44047619047619335</v>
      </c>
      <c r="J138" s="39">
        <f t="shared" si="17"/>
        <v>0</v>
      </c>
      <c r="K138" s="39">
        <f t="shared" si="18"/>
        <v>0</v>
      </c>
      <c r="L138" s="39">
        <f t="shared" si="19"/>
        <v>0</v>
      </c>
      <c r="M138" s="39">
        <f t="shared" si="20"/>
        <v>0.91666666666666785</v>
      </c>
      <c r="N138" s="39">
        <f t="shared" si="21"/>
        <v>-0.4761904761904745</v>
      </c>
      <c r="O138" s="39">
        <f t="shared" si="22"/>
        <v>0.44047619047619335</v>
      </c>
      <c r="P138" s="39">
        <f>IF($A138&lt;=LEN('USH2A e13 (A) - 2ry Str + Mask '!A$2),M138-J138,"")</f>
        <v>0.91666666666666785</v>
      </c>
      <c r="Q138" s="39">
        <f>IF($A138&lt;=LEN('USH2A e13 (A) - 2ry Str + Mask '!A$2),N138-K138,"")</f>
        <v>-0.4761904761904745</v>
      </c>
      <c r="R138" s="39">
        <f>IF($A138&lt;=LEN('USH2A e13 (A) - 2ry Str + Mask '!A$2),O138-L138,"")</f>
        <v>0.44047619047619335</v>
      </c>
    </row>
    <row r="139" spans="1:18" ht="44" customHeight="1" x14ac:dyDescent="0.15">
      <c r="A139" s="36">
        <v>138</v>
      </c>
      <c r="B139" s="37" t="str">
        <f>IF($A139&lt;=LEN('USH2A e13 (A) - 2ry Str + Mask '!A$2),MID('USH2A e13 (A) - 2ry Str + Mask '!A$2,$A139,1),"")</f>
        <v>)</v>
      </c>
      <c r="C139" s="38" t="str">
        <f>IF($A139&lt;=LEN('USH2A e13 (A) - 2ry Str + Mask '!B$2),MID('USH2A e13 (A) - 2ry Str + Mask '!B$2,$A139,1),"")</f>
        <v>.</v>
      </c>
      <c r="D139" s="38" t="str">
        <f>IF($A139&lt;=LEN('USH2A e13 (A) - 2ry Str + Mask '!C$2),MID('USH2A e13 (A) - 2ry Str + Mask '!C$2,$A139,1),"")</f>
        <v>.</v>
      </c>
      <c r="E139" s="38" t="str">
        <f t="shared" si="16"/>
        <v>.</v>
      </c>
      <c r="F139" s="38" t="str">
        <f t="shared" si="23"/>
        <v>((..(((((.((.........................(((((........................................(((((((...(((((((..........)))))))...)))))))...)))))....</v>
      </c>
      <c r="G139" s="39">
        <f>IF($A139&lt;=LEN('USH2A e13 (A) - 2ry Str + Mask '!A$2),SUMIF('USH2A e13 (A) - HSF3.0'!E2:E891,"&lt;="&amp;$A139,'USH2A e13 (A) - HSF3.0'!H2:H891)-SUMIF('USH2A e13 (A) - HSF3.0'!G2:G891,"&lt;="&amp;$A139,'USH2A e13 (A) - HSF3.0'!H2:H891),"")</f>
        <v>0.91666666666666785</v>
      </c>
      <c r="H139" s="39">
        <f>IF($A139&lt;=LEN('USH2A e13 (A) - 2ry Str + Mask '!A$2),SUMIF('USH2A e13 (A) - HSF3.0'!E2:E891,"&lt;="&amp;$A139,'USH2A e13 (A) - HSF3.0'!I2:I891)-SUMIF('USH2A e13 (A) - HSF3.0'!G2:G891,"&lt;="&amp;$A139,'USH2A e13 (A) - HSF3.0'!I2:I891),"")</f>
        <v>-0.30952380952380842</v>
      </c>
      <c r="I139" s="39">
        <f>IF($A139&lt;=LEN('USH2A e13 (A) - 2ry Str + Mask '!A$2),G139+H139,"")</f>
        <v>0.60714285714285943</v>
      </c>
      <c r="J139" s="39">
        <f t="shared" si="17"/>
        <v>0</v>
      </c>
      <c r="K139" s="39">
        <f t="shared" si="18"/>
        <v>0</v>
      </c>
      <c r="L139" s="39">
        <f t="shared" si="19"/>
        <v>0</v>
      </c>
      <c r="M139" s="39">
        <f t="shared" si="20"/>
        <v>0.91666666666666785</v>
      </c>
      <c r="N139" s="39">
        <f t="shared" si="21"/>
        <v>-0.30952380952380842</v>
      </c>
      <c r="O139" s="39">
        <f t="shared" si="22"/>
        <v>0.60714285714285943</v>
      </c>
      <c r="P139" s="39">
        <f>IF($A139&lt;=LEN('USH2A e13 (A) - 2ry Str + Mask '!A$2),M139-J139,"")</f>
        <v>0.91666666666666785</v>
      </c>
      <c r="Q139" s="39">
        <f>IF($A139&lt;=LEN('USH2A e13 (A) - 2ry Str + Mask '!A$2),N139-K139,"")</f>
        <v>-0.30952380952380842</v>
      </c>
      <c r="R139" s="39">
        <f>IF($A139&lt;=LEN('USH2A e13 (A) - 2ry Str + Mask '!A$2),O139-L139,"")</f>
        <v>0.60714285714285943</v>
      </c>
    </row>
    <row r="140" spans="1:18" ht="44" customHeight="1" x14ac:dyDescent="0.15">
      <c r="A140" s="36">
        <v>139</v>
      </c>
      <c r="B140" s="37" t="str">
        <f>IF($A140&lt;=LEN('USH2A e13 (A) - 2ry Str + Mask '!A$2),MID('USH2A e13 (A) - 2ry Str + Mask '!A$2,$A140,1),"")</f>
        <v>)</v>
      </c>
      <c r="C140" s="38" t="str">
        <f>IF($A140&lt;=LEN('USH2A e13 (A) - 2ry Str + Mask '!B$2),MID('USH2A e13 (A) - 2ry Str + Mask '!B$2,$A140,1),"")</f>
        <v>.</v>
      </c>
      <c r="D140" s="38" t="str">
        <f>IF($A140&lt;=LEN('USH2A e13 (A) - 2ry Str + Mask '!C$2),MID('USH2A e13 (A) - 2ry Str + Mask '!C$2,$A140,1),"")</f>
        <v>.</v>
      </c>
      <c r="E140" s="38" t="str">
        <f t="shared" si="16"/>
        <v>.</v>
      </c>
      <c r="F140" s="38" t="str">
        <f t="shared" si="23"/>
        <v>((..(((((.((.........................(((((........................................(((((((...(((((((..........)))))))...)))))))...))))).....</v>
      </c>
      <c r="G140" s="39">
        <f>IF($A140&lt;=LEN('USH2A e13 (A) - 2ry Str + Mask '!A$2),SUMIF('USH2A e13 (A) - HSF3.0'!E2:E891,"&lt;="&amp;$A140,'USH2A e13 (A) - HSF3.0'!H2:H891)-SUMIF('USH2A e13 (A) - HSF3.0'!G2:G891,"&lt;="&amp;$A140,'USH2A e13 (A) - HSF3.0'!H2:H891),"")</f>
        <v>0.91666666666666785</v>
      </c>
      <c r="H140" s="39">
        <f>IF($A140&lt;=LEN('USH2A e13 (A) - 2ry Str + Mask '!A$2),SUMIF('USH2A e13 (A) - HSF3.0'!E2:E891,"&lt;="&amp;$A140,'USH2A e13 (A) - HSF3.0'!I2:I891)-SUMIF('USH2A e13 (A) - HSF3.0'!G2:G891,"&lt;="&amp;$A140,'USH2A e13 (A) - HSF3.0'!I2:I891),"")</f>
        <v>-0.14285714285714235</v>
      </c>
      <c r="I140" s="39">
        <f>IF($A140&lt;=LEN('USH2A e13 (A) - 2ry Str + Mask '!A$2),G140+H140,"")</f>
        <v>0.7738095238095255</v>
      </c>
      <c r="J140" s="39">
        <f t="shared" si="17"/>
        <v>0</v>
      </c>
      <c r="K140" s="39">
        <f t="shared" si="18"/>
        <v>0</v>
      </c>
      <c r="L140" s="39">
        <f t="shared" si="19"/>
        <v>0</v>
      </c>
      <c r="M140" s="39">
        <f t="shared" si="20"/>
        <v>0.91666666666666785</v>
      </c>
      <c r="N140" s="39">
        <f t="shared" si="21"/>
        <v>-0.14285714285714235</v>
      </c>
      <c r="O140" s="39">
        <f t="shared" si="22"/>
        <v>0.7738095238095255</v>
      </c>
      <c r="P140" s="39">
        <f>IF($A140&lt;=LEN('USH2A e13 (A) - 2ry Str + Mask '!A$2),M140-J140,"")</f>
        <v>0.91666666666666785</v>
      </c>
      <c r="Q140" s="39">
        <f>IF($A140&lt;=LEN('USH2A e13 (A) - 2ry Str + Mask '!A$2),N140-K140,"")</f>
        <v>-0.14285714285714235</v>
      </c>
      <c r="R140" s="39">
        <f>IF($A140&lt;=LEN('USH2A e13 (A) - 2ry Str + Mask '!A$2),O140-L140,"")</f>
        <v>0.7738095238095255</v>
      </c>
    </row>
    <row r="141" spans="1:18" ht="44" customHeight="1" x14ac:dyDescent="0.15">
      <c r="A141" s="36">
        <v>140</v>
      </c>
      <c r="B141" s="37" t="str">
        <f>IF($A141&lt;=LEN('USH2A e13 (A) - 2ry Str + Mask '!A$2),MID('USH2A e13 (A) - 2ry Str + Mask '!A$2,$A141,1),"")</f>
        <v>)</v>
      </c>
      <c r="C141" s="38" t="str">
        <f>IF($A141&lt;=LEN('USH2A e13 (A) - 2ry Str + Mask '!B$2),MID('USH2A e13 (A) - 2ry Str + Mask '!B$2,$A141,1),"")</f>
        <v>.</v>
      </c>
      <c r="D141" s="38" t="str">
        <f>IF($A141&lt;=LEN('USH2A e13 (A) - 2ry Str + Mask '!C$2),MID('USH2A e13 (A) - 2ry Str + Mask '!C$2,$A141,1),"")</f>
        <v>x</v>
      </c>
      <c r="E141" s="38" t="str">
        <f t="shared" si="16"/>
        <v>|</v>
      </c>
      <c r="F141" s="38" t="str">
        <f t="shared" si="23"/>
        <v>((..(((((.((.........................(((((........................................(((((((...(((((((..........)))))))...)))))))...))))).....|</v>
      </c>
      <c r="G141" s="39">
        <f>IF($A141&lt;=LEN('USH2A e13 (A) - 2ry Str + Mask '!A$2),SUMIF('USH2A e13 (A) - HSF3.0'!E2:E891,"&lt;="&amp;$A141,'USH2A e13 (A) - HSF3.0'!H2:H891)-SUMIF('USH2A e13 (A) - HSF3.0'!G2:G891,"&lt;="&amp;$A141,'USH2A e13 (A) - HSF3.0'!H2:H891),"")</f>
        <v>1.2083333333333348</v>
      </c>
      <c r="H141" s="39">
        <f>IF($A141&lt;=LEN('USH2A e13 (A) - 2ry Str + Mask '!A$2),SUMIF('USH2A e13 (A) - HSF3.0'!E2:E891,"&lt;="&amp;$A141,'USH2A e13 (A) - HSF3.0'!I2:I891)-SUMIF('USH2A e13 (A) - HSF3.0'!G2:G891,"&lt;="&amp;$A141,'USH2A e13 (A) - HSF3.0'!I2:I891),"")</f>
        <v>-0.125</v>
      </c>
      <c r="I141" s="39">
        <f>IF($A141&lt;=LEN('USH2A e13 (A) - 2ry Str + Mask '!A$2),G141+H141,"")</f>
        <v>1.0833333333333348</v>
      </c>
      <c r="J141" s="39">
        <f t="shared" si="17"/>
        <v>0</v>
      </c>
      <c r="K141" s="39">
        <f t="shared" si="18"/>
        <v>0</v>
      </c>
      <c r="L141" s="39">
        <f t="shared" si="19"/>
        <v>0</v>
      </c>
      <c r="M141" s="39">
        <f t="shared" si="20"/>
        <v>0</v>
      </c>
      <c r="N141" s="39">
        <f t="shared" si="21"/>
        <v>0</v>
      </c>
      <c r="O141" s="39">
        <f t="shared" si="22"/>
        <v>0</v>
      </c>
      <c r="P141" s="39">
        <f>IF($A141&lt;=LEN('USH2A e13 (A) - 2ry Str + Mask '!A$2),M141-J141,"")</f>
        <v>0</v>
      </c>
      <c r="Q141" s="39">
        <f>IF($A141&lt;=LEN('USH2A e13 (A) - 2ry Str + Mask '!A$2),N141-K141,"")</f>
        <v>0</v>
      </c>
      <c r="R141" s="39">
        <f>IF($A141&lt;=LEN('USH2A e13 (A) - 2ry Str + Mask '!A$2),O141-L141,"")</f>
        <v>0</v>
      </c>
    </row>
    <row r="142" spans="1:18" ht="44" customHeight="1" x14ac:dyDescent="0.15">
      <c r="A142" s="36">
        <v>141</v>
      </c>
      <c r="B142" s="37" t="str">
        <f>IF($A142&lt;=LEN('USH2A e13 (A) - 2ry Str + Mask '!A$2),MID('USH2A e13 (A) - 2ry Str + Mask '!A$2,$A142,1),"")</f>
        <v>)</v>
      </c>
      <c r="C142" s="38" t="str">
        <f>IF($A142&lt;=LEN('USH2A e13 (A) - 2ry Str + Mask '!B$2),MID('USH2A e13 (A) - 2ry Str + Mask '!B$2,$A142,1),"")</f>
        <v>.</v>
      </c>
      <c r="D142" s="38" t="str">
        <f>IF($A142&lt;=LEN('USH2A e13 (A) - 2ry Str + Mask '!C$2),MID('USH2A e13 (A) - 2ry Str + Mask '!C$2,$A142,1),"")</f>
        <v>x</v>
      </c>
      <c r="E142" s="38" t="str">
        <f t="shared" si="16"/>
        <v>|</v>
      </c>
      <c r="F142" s="38" t="str">
        <f t="shared" si="23"/>
        <v>((..(((((.((.........................(((((........................................(((((((...(((((((..........)))))))...)))))))...))))).....||</v>
      </c>
      <c r="G142" s="39">
        <f>IF($A142&lt;=LEN('USH2A e13 (A) - 2ry Str + Mask '!A$2),SUMIF('USH2A e13 (A) - HSF3.0'!E2:E891,"&lt;="&amp;$A142,'USH2A e13 (A) - HSF3.0'!H2:H891)-SUMIF('USH2A e13 (A) - HSF3.0'!G2:G891,"&lt;="&amp;$A142,'USH2A e13 (A) - HSF3.0'!H2:H891),"")</f>
        <v>1.3511904761904781</v>
      </c>
      <c r="H142" s="39">
        <f>IF($A142&lt;=LEN('USH2A e13 (A) - 2ry Str + Mask '!A$2),SUMIF('USH2A e13 (A) - HSF3.0'!E2:E891,"&lt;="&amp;$A142,'USH2A e13 (A) - HSF3.0'!I2:I891)-SUMIF('USH2A e13 (A) - HSF3.0'!G2:G891,"&lt;="&amp;$A142,'USH2A e13 (A) - HSF3.0'!I2:I891),"")</f>
        <v>-0.125</v>
      </c>
      <c r="I142" s="39">
        <f>IF($A142&lt;=LEN('USH2A e13 (A) - 2ry Str + Mask '!A$2),G142+H142,"")</f>
        <v>1.2261904761904781</v>
      </c>
      <c r="J142" s="39">
        <f t="shared" si="17"/>
        <v>0</v>
      </c>
      <c r="K142" s="39">
        <f t="shared" si="18"/>
        <v>0</v>
      </c>
      <c r="L142" s="39">
        <f t="shared" si="19"/>
        <v>0</v>
      </c>
      <c r="M142" s="39">
        <f t="shared" si="20"/>
        <v>0</v>
      </c>
      <c r="N142" s="39">
        <f t="shared" si="21"/>
        <v>0</v>
      </c>
      <c r="O142" s="39">
        <f t="shared" si="22"/>
        <v>0</v>
      </c>
      <c r="P142" s="39">
        <f>IF($A142&lt;=LEN('USH2A e13 (A) - 2ry Str + Mask '!A$2),M142-J142,"")</f>
        <v>0</v>
      </c>
      <c r="Q142" s="39">
        <f>IF($A142&lt;=LEN('USH2A e13 (A) - 2ry Str + Mask '!A$2),N142-K142,"")</f>
        <v>0</v>
      </c>
      <c r="R142" s="39">
        <f>IF($A142&lt;=LEN('USH2A e13 (A) - 2ry Str + Mask '!A$2),O142-L142,"")</f>
        <v>0</v>
      </c>
    </row>
    <row r="143" spans="1:18" ht="44" customHeight="1" x14ac:dyDescent="0.15">
      <c r="A143" s="36">
        <v>142</v>
      </c>
      <c r="B143" s="37" t="str">
        <f>IF($A143&lt;=LEN('USH2A e13 (A) - 2ry Str + Mask '!A$2),MID('USH2A e13 (A) - 2ry Str + Mask '!A$2,$A143,1),"")</f>
        <v>)</v>
      </c>
      <c r="C143" s="38" t="str">
        <f>IF($A143&lt;=LEN('USH2A e13 (A) - 2ry Str + Mask '!B$2),MID('USH2A e13 (A) - 2ry Str + Mask '!B$2,$A143,1),"")</f>
        <v>.</v>
      </c>
      <c r="D143" s="38" t="str">
        <f>IF($A143&lt;=LEN('USH2A e13 (A) - 2ry Str + Mask '!C$2),MID('USH2A e13 (A) - 2ry Str + Mask '!C$2,$A143,1),"")</f>
        <v>x</v>
      </c>
      <c r="E143" s="38" t="str">
        <f t="shared" si="16"/>
        <v>|</v>
      </c>
      <c r="F143" s="38" t="str">
        <f t="shared" si="23"/>
        <v>((..(((((.((.........................(((((........................................(((((((...(((((((..........)))))))...)))))))...))))).....|||</v>
      </c>
      <c r="G143" s="39">
        <f>IF($A143&lt;=LEN('USH2A e13 (A) - 2ry Str + Mask '!A$2),SUMIF('USH2A e13 (A) - HSF3.0'!E2:E891,"&lt;="&amp;$A143,'USH2A e13 (A) - HSF3.0'!H2:H891)-SUMIF('USH2A e13 (A) - HSF3.0'!G2:G891,"&lt;="&amp;$A143,'USH2A e13 (A) - HSF3.0'!H2:H891),"")</f>
        <v>1.3095238095238111</v>
      </c>
      <c r="H143" s="39">
        <f>IF($A143&lt;=LEN('USH2A e13 (A) - 2ry Str + Mask '!A$2),SUMIF('USH2A e13 (A) - HSF3.0'!E2:E891,"&lt;="&amp;$A143,'USH2A e13 (A) - HSF3.0'!I2:I891)-SUMIF('USH2A e13 (A) - HSF3.0'!G2:G891,"&lt;="&amp;$A143,'USH2A e13 (A) - HSF3.0'!I2:I891),"")</f>
        <v>-0.125</v>
      </c>
      <c r="I143" s="39">
        <f>IF($A143&lt;=LEN('USH2A e13 (A) - 2ry Str + Mask '!A$2),G143+H143,"")</f>
        <v>1.1845238095238111</v>
      </c>
      <c r="J143" s="39">
        <f t="shared" si="17"/>
        <v>0</v>
      </c>
      <c r="K143" s="39">
        <f t="shared" si="18"/>
        <v>0</v>
      </c>
      <c r="L143" s="39">
        <f t="shared" si="19"/>
        <v>0</v>
      </c>
      <c r="M143" s="39">
        <f t="shared" si="20"/>
        <v>0</v>
      </c>
      <c r="N143" s="39">
        <f t="shared" si="21"/>
        <v>0</v>
      </c>
      <c r="O143" s="39">
        <f t="shared" si="22"/>
        <v>0</v>
      </c>
      <c r="P143" s="39">
        <f>IF($A143&lt;=LEN('USH2A e13 (A) - 2ry Str + Mask '!A$2),M143-J143,"")</f>
        <v>0</v>
      </c>
      <c r="Q143" s="39">
        <f>IF($A143&lt;=LEN('USH2A e13 (A) - 2ry Str + Mask '!A$2),N143-K143,"")</f>
        <v>0</v>
      </c>
      <c r="R143" s="39">
        <f>IF($A143&lt;=LEN('USH2A e13 (A) - 2ry Str + Mask '!A$2),O143-L143,"")</f>
        <v>0</v>
      </c>
    </row>
    <row r="144" spans="1:18" ht="44" customHeight="1" x14ac:dyDescent="0.15">
      <c r="A144" s="36">
        <v>143</v>
      </c>
      <c r="B144" s="37" t="str">
        <f>IF($A144&lt;=LEN('USH2A e13 (A) - 2ry Str + Mask '!A$2),MID('USH2A e13 (A) - 2ry Str + Mask '!A$2,$A144,1),"")</f>
        <v>.</v>
      </c>
      <c r="C144" s="38" t="str">
        <f>IF($A144&lt;=LEN('USH2A e13 (A) - 2ry Str + Mask '!B$2),MID('USH2A e13 (A) - 2ry Str + Mask '!B$2,$A144,1),"")</f>
        <v>.</v>
      </c>
      <c r="D144" s="38" t="str">
        <f>IF($A144&lt;=LEN('USH2A e13 (A) - 2ry Str + Mask '!C$2),MID('USH2A e13 (A) - 2ry Str + Mask '!C$2,$A144,1),"")</f>
        <v>x</v>
      </c>
      <c r="E144" s="38" t="str">
        <f t="shared" si="16"/>
        <v>|</v>
      </c>
      <c r="F144" s="38" t="str">
        <f t="shared" si="23"/>
        <v>((..(((((.((.........................(((((........................................(((((((...(((((((..........)))))))...)))))))...))))).....||||</v>
      </c>
      <c r="G144" s="39">
        <f>IF($A144&lt;=LEN('USH2A e13 (A) - 2ry Str + Mask '!A$2),SUMIF('USH2A e13 (A) - HSF3.0'!E2:E891,"&lt;="&amp;$A144,'USH2A e13 (A) - HSF3.0'!H2:H891)-SUMIF('USH2A e13 (A) - HSF3.0'!G2:G891,"&lt;="&amp;$A144,'USH2A e13 (A) - HSF3.0'!H2:H891),"")</f>
        <v>1.1428571428571441</v>
      </c>
      <c r="H144" s="39">
        <f>IF($A144&lt;=LEN('USH2A e13 (A) - 2ry Str + Mask '!A$2),SUMIF('USH2A e13 (A) - HSF3.0'!E2:E891,"&lt;="&amp;$A144,'USH2A e13 (A) - HSF3.0'!I2:I891)-SUMIF('USH2A e13 (A) - HSF3.0'!G2:G891,"&lt;="&amp;$A144,'USH2A e13 (A) - HSF3.0'!I2:I891),"")</f>
        <v>-0.125</v>
      </c>
      <c r="I144" s="39">
        <f>IF($A144&lt;=LEN('USH2A e13 (A) - 2ry Str + Mask '!A$2),G144+H144,"")</f>
        <v>1.0178571428571441</v>
      </c>
      <c r="J144" s="39">
        <f t="shared" si="17"/>
        <v>1.1428571428571441</v>
      </c>
      <c r="K144" s="39">
        <f t="shared" si="18"/>
        <v>-0.125</v>
      </c>
      <c r="L144" s="39">
        <f t="shared" si="19"/>
        <v>1.0178571428571441</v>
      </c>
      <c r="M144" s="39">
        <f t="shared" si="20"/>
        <v>0</v>
      </c>
      <c r="N144" s="39">
        <f t="shared" si="21"/>
        <v>0</v>
      </c>
      <c r="O144" s="39">
        <f t="shared" si="22"/>
        <v>0</v>
      </c>
      <c r="P144" s="39">
        <f>IF($A144&lt;=LEN('USH2A e13 (A) - 2ry Str + Mask '!A$2),M144-J144,"")</f>
        <v>-1.1428571428571441</v>
      </c>
      <c r="Q144" s="39">
        <f>IF($A144&lt;=LEN('USH2A e13 (A) - 2ry Str + Mask '!A$2),N144-K144,"")</f>
        <v>0.125</v>
      </c>
      <c r="R144" s="39">
        <f>IF($A144&lt;=LEN('USH2A e13 (A) - 2ry Str + Mask '!A$2),O144-L144,"")</f>
        <v>-1.0178571428571441</v>
      </c>
    </row>
    <row r="145" spans="1:18" ht="44" customHeight="1" x14ac:dyDescent="0.15">
      <c r="A145" s="36">
        <v>144</v>
      </c>
      <c r="B145" s="37" t="str">
        <f>IF($A145&lt;=LEN('USH2A e13 (A) - 2ry Str + Mask '!A$2),MID('USH2A e13 (A) - 2ry Str + Mask '!A$2,$A145,1),"")</f>
        <v>.</v>
      </c>
      <c r="C145" s="38" t="str">
        <f>IF($A145&lt;=LEN('USH2A e13 (A) - 2ry Str + Mask '!B$2),MID('USH2A e13 (A) - 2ry Str + Mask '!B$2,$A145,1),"")</f>
        <v>.</v>
      </c>
      <c r="D145" s="38" t="str">
        <f>IF($A145&lt;=LEN('USH2A e13 (A) - 2ry Str + Mask '!C$2),MID('USH2A e13 (A) - 2ry Str + Mask '!C$2,$A145,1),"")</f>
        <v>x</v>
      </c>
      <c r="E145" s="38" t="str">
        <f t="shared" si="16"/>
        <v>|</v>
      </c>
      <c r="F145" s="38" t="str">
        <f t="shared" si="23"/>
        <v>((..(((((.((.........................(((((........................................(((((((...(((((((..........)))))))...)))))))...))))).....|||||</v>
      </c>
      <c r="G145" s="39">
        <f>IF($A145&lt;=LEN('USH2A e13 (A) - 2ry Str + Mask '!A$2),SUMIF('USH2A e13 (A) - HSF3.0'!E2:E891,"&lt;="&amp;$A145,'USH2A e13 (A) - HSF3.0'!H2:H891)-SUMIF('USH2A e13 (A) - HSF3.0'!G2:G891,"&lt;="&amp;$A145,'USH2A e13 (A) - HSF3.0'!H2:H891),"")</f>
        <v>1.0178571428571441</v>
      </c>
      <c r="H145" s="39">
        <f>IF($A145&lt;=LEN('USH2A e13 (A) - 2ry Str + Mask '!A$2),SUMIF('USH2A e13 (A) - HSF3.0'!E2:E891,"&lt;="&amp;$A145,'USH2A e13 (A) - HSF3.0'!I2:I891)-SUMIF('USH2A e13 (A) - HSF3.0'!G2:G891,"&lt;="&amp;$A145,'USH2A e13 (A) - HSF3.0'!I2:I891),"")</f>
        <v>-0.125</v>
      </c>
      <c r="I145" s="39">
        <f>IF($A145&lt;=LEN('USH2A e13 (A) - 2ry Str + Mask '!A$2),G145+H145,"")</f>
        <v>0.89285714285714413</v>
      </c>
      <c r="J145" s="39">
        <f t="shared" si="17"/>
        <v>1.0178571428571441</v>
      </c>
      <c r="K145" s="39">
        <f t="shared" si="18"/>
        <v>-0.125</v>
      </c>
      <c r="L145" s="39">
        <f t="shared" si="19"/>
        <v>0.89285714285714413</v>
      </c>
      <c r="M145" s="39">
        <f t="shared" si="20"/>
        <v>0</v>
      </c>
      <c r="N145" s="39">
        <f t="shared" si="21"/>
        <v>0</v>
      </c>
      <c r="O145" s="39">
        <f t="shared" si="22"/>
        <v>0</v>
      </c>
      <c r="P145" s="39">
        <f>IF($A145&lt;=LEN('USH2A e13 (A) - 2ry Str + Mask '!A$2),M145-J145,"")</f>
        <v>-1.0178571428571441</v>
      </c>
      <c r="Q145" s="39">
        <f>IF($A145&lt;=LEN('USH2A e13 (A) - 2ry Str + Mask '!A$2),N145-K145,"")</f>
        <v>0.125</v>
      </c>
      <c r="R145" s="39">
        <f>IF($A145&lt;=LEN('USH2A e13 (A) - 2ry Str + Mask '!A$2),O145-L145,"")</f>
        <v>-0.89285714285714413</v>
      </c>
    </row>
    <row r="146" spans="1:18" ht="44" customHeight="1" x14ac:dyDescent="0.15">
      <c r="A146" s="36">
        <v>145</v>
      </c>
      <c r="B146" s="37" t="str">
        <f>IF($A146&lt;=LEN('USH2A e13 (A) - 2ry Str + Mask '!A$2),MID('USH2A e13 (A) - 2ry Str + Mask '!A$2,$A146,1),"")</f>
        <v>.</v>
      </c>
      <c r="C146" s="38" t="str">
        <f>IF($A146&lt;=LEN('USH2A e13 (A) - 2ry Str + Mask '!B$2),MID('USH2A e13 (A) - 2ry Str + Mask '!B$2,$A146,1),"")</f>
        <v>.</v>
      </c>
      <c r="D146" s="38" t="str">
        <f>IF($A146&lt;=LEN('USH2A e13 (A) - 2ry Str + Mask '!C$2),MID('USH2A e13 (A) - 2ry Str + Mask '!C$2,$A146,1),"")</f>
        <v>x</v>
      </c>
      <c r="E146" s="38" t="str">
        <f t="shared" si="16"/>
        <v>|</v>
      </c>
      <c r="F146" s="38" t="str">
        <f t="shared" si="23"/>
        <v>((..(((((.((.........................(((((........................................(((((((...(((((((..........)))))))...)))))))...))))).....||||||</v>
      </c>
      <c r="G146" s="39">
        <f>IF($A146&lt;=LEN('USH2A e13 (A) - 2ry Str + Mask '!A$2),SUMIF('USH2A e13 (A) - HSF3.0'!E2:E891,"&lt;="&amp;$A146,'USH2A e13 (A) - HSF3.0'!H2:H891)-SUMIF('USH2A e13 (A) - HSF3.0'!G2:G891,"&lt;="&amp;$A146,'USH2A e13 (A) - HSF3.0'!H2:H891),"")</f>
        <v>0.72619047619047716</v>
      </c>
      <c r="H146" s="39">
        <f>IF($A146&lt;=LEN('USH2A e13 (A) - 2ry Str + Mask '!A$2),SUMIF('USH2A e13 (A) - HSF3.0'!E2:E891,"&lt;="&amp;$A146,'USH2A e13 (A) - HSF3.0'!I2:I891)-SUMIF('USH2A e13 (A) - HSF3.0'!G2:G891,"&lt;="&amp;$A146,'USH2A e13 (A) - HSF3.0'!I2:I891),"")</f>
        <v>-0.45833333333333215</v>
      </c>
      <c r="I146" s="39">
        <f>IF($A146&lt;=LEN('USH2A e13 (A) - 2ry Str + Mask '!A$2),G146+H146,"")</f>
        <v>0.26785714285714501</v>
      </c>
      <c r="J146" s="39">
        <f t="shared" si="17"/>
        <v>0.72619047619047716</v>
      </c>
      <c r="K146" s="39">
        <f t="shared" si="18"/>
        <v>-0.45833333333333215</v>
      </c>
      <c r="L146" s="39">
        <f t="shared" si="19"/>
        <v>0.26785714285714501</v>
      </c>
      <c r="M146" s="39">
        <f t="shared" si="20"/>
        <v>0</v>
      </c>
      <c r="N146" s="39">
        <f t="shared" si="21"/>
        <v>0</v>
      </c>
      <c r="O146" s="39">
        <f t="shared" si="22"/>
        <v>0</v>
      </c>
      <c r="P146" s="39">
        <f>IF($A146&lt;=LEN('USH2A e13 (A) - 2ry Str + Mask '!A$2),M146-J146,"")</f>
        <v>-0.72619047619047716</v>
      </c>
      <c r="Q146" s="39">
        <f>IF($A146&lt;=LEN('USH2A e13 (A) - 2ry Str + Mask '!A$2),N146-K146,"")</f>
        <v>0.45833333333333215</v>
      </c>
      <c r="R146" s="39">
        <f>IF($A146&lt;=LEN('USH2A e13 (A) - 2ry Str + Mask '!A$2),O146-L146,"")</f>
        <v>-0.26785714285714501</v>
      </c>
    </row>
    <row r="147" spans="1:18" ht="44" customHeight="1" x14ac:dyDescent="0.15">
      <c r="A147" s="36">
        <v>146</v>
      </c>
      <c r="B147" s="37" t="str">
        <f>IF($A147&lt;=LEN('USH2A e13 (A) - 2ry Str + Mask '!A$2),MID('USH2A e13 (A) - 2ry Str + Mask '!A$2,$A147,1),"")</f>
        <v>.</v>
      </c>
      <c r="C147" s="38" t="str">
        <f>IF($A147&lt;=LEN('USH2A e13 (A) - 2ry Str + Mask '!B$2),MID('USH2A e13 (A) - 2ry Str + Mask '!B$2,$A147,1),"")</f>
        <v>.</v>
      </c>
      <c r="D147" s="38" t="str">
        <f>IF($A147&lt;=LEN('USH2A e13 (A) - 2ry Str + Mask '!C$2),MID('USH2A e13 (A) - 2ry Str + Mask '!C$2,$A147,1),"")</f>
        <v>x</v>
      </c>
      <c r="E147" s="38" t="str">
        <f t="shared" si="16"/>
        <v>|</v>
      </c>
      <c r="F147" s="38" t="str">
        <f t="shared" si="23"/>
        <v>((..(((((.((.........................(((((........................................(((((((...(((((((..........)))))))...)))))))...))))).....|||||||</v>
      </c>
      <c r="G147" s="39">
        <f>IF($A147&lt;=LEN('USH2A e13 (A) - 2ry Str + Mask '!A$2),SUMIF('USH2A e13 (A) - HSF3.0'!E2:E891,"&lt;="&amp;$A147,'USH2A e13 (A) - HSF3.0'!H2:H891)-SUMIF('USH2A e13 (A) - HSF3.0'!G2:G891,"&lt;="&amp;$A147,'USH2A e13 (A) - HSF3.0'!H2:H891),"")</f>
        <v>0.5595238095238102</v>
      </c>
      <c r="H147" s="39">
        <f>IF($A147&lt;=LEN('USH2A e13 (A) - 2ry Str + Mask '!A$2),SUMIF('USH2A e13 (A) - HSF3.0'!E2:E891,"&lt;="&amp;$A147,'USH2A e13 (A) - HSF3.0'!I2:I891)-SUMIF('USH2A e13 (A) - HSF3.0'!G2:G891,"&lt;="&amp;$A147,'USH2A e13 (A) - HSF3.0'!I2:I891),"")</f>
        <v>-0.7916666666666643</v>
      </c>
      <c r="I147" s="39">
        <f>IF($A147&lt;=LEN('USH2A e13 (A) - 2ry Str + Mask '!A$2),G147+H147,"")</f>
        <v>-0.2321428571428541</v>
      </c>
      <c r="J147" s="39">
        <f t="shared" si="17"/>
        <v>0.5595238095238102</v>
      </c>
      <c r="K147" s="39">
        <f t="shared" si="18"/>
        <v>-0.7916666666666643</v>
      </c>
      <c r="L147" s="39">
        <f t="shared" si="19"/>
        <v>-0.2321428571428541</v>
      </c>
      <c r="M147" s="39">
        <f t="shared" si="20"/>
        <v>0</v>
      </c>
      <c r="N147" s="39">
        <f t="shared" si="21"/>
        <v>0</v>
      </c>
      <c r="O147" s="39">
        <f t="shared" si="22"/>
        <v>0</v>
      </c>
      <c r="P147" s="39">
        <f>IF($A147&lt;=LEN('USH2A e13 (A) - 2ry Str + Mask '!A$2),M147-J147,"")</f>
        <v>-0.5595238095238102</v>
      </c>
      <c r="Q147" s="39">
        <f>IF($A147&lt;=LEN('USH2A e13 (A) - 2ry Str + Mask '!A$2),N147-K147,"")</f>
        <v>0.7916666666666643</v>
      </c>
      <c r="R147" s="39">
        <f>IF($A147&lt;=LEN('USH2A e13 (A) - 2ry Str + Mask '!A$2),O147-L147,"")</f>
        <v>0.2321428571428541</v>
      </c>
    </row>
    <row r="148" spans="1:18" ht="44" customHeight="1" x14ac:dyDescent="0.15">
      <c r="A148" s="36">
        <v>147</v>
      </c>
      <c r="B148" s="37" t="str">
        <f>IF($A148&lt;=LEN('USH2A e13 (A) - 2ry Str + Mask '!A$2),MID('USH2A e13 (A) - 2ry Str + Mask '!A$2,$A148,1),"")</f>
        <v>.</v>
      </c>
      <c r="C148" s="38" t="str">
        <f>IF($A148&lt;=LEN('USH2A e13 (A) - 2ry Str + Mask '!B$2),MID('USH2A e13 (A) - 2ry Str + Mask '!B$2,$A148,1),"")</f>
        <v>.</v>
      </c>
      <c r="D148" s="38" t="str">
        <f>IF($A148&lt;=LEN('USH2A e13 (A) - 2ry Str + Mask '!C$2),MID('USH2A e13 (A) - 2ry Str + Mask '!C$2,$A148,1),"")</f>
        <v>x</v>
      </c>
      <c r="E148" s="38" t="str">
        <f t="shared" si="16"/>
        <v>|</v>
      </c>
      <c r="F148" s="38" t="str">
        <f t="shared" si="23"/>
        <v>((..(((((.((.........................(((((........................................(((((((...(((((((..........)))))))...)))))))...))))).....||||||||</v>
      </c>
      <c r="G148" s="39">
        <f>IF($A148&lt;=LEN('USH2A e13 (A) - 2ry Str + Mask '!A$2),SUMIF('USH2A e13 (A) - HSF3.0'!E2:E891,"&lt;="&amp;$A148,'USH2A e13 (A) - HSF3.0'!H2:H891)-SUMIF('USH2A e13 (A) - HSF3.0'!G2:G891,"&lt;="&amp;$A148,'USH2A e13 (A) - HSF3.0'!H2:H891),"")</f>
        <v>0.5595238095238102</v>
      </c>
      <c r="H148" s="39">
        <f>IF($A148&lt;=LEN('USH2A e13 (A) - 2ry Str + Mask '!A$2),SUMIF('USH2A e13 (A) - HSF3.0'!E2:E891,"&lt;="&amp;$A148,'USH2A e13 (A) - HSF3.0'!I2:I891)-SUMIF('USH2A e13 (A) - HSF3.0'!G2:G891,"&lt;="&amp;$A148,'USH2A e13 (A) - HSF3.0'!I2:I891),"")</f>
        <v>-0.95833333333333037</v>
      </c>
      <c r="I148" s="39">
        <f>IF($A148&lt;=LEN('USH2A e13 (A) - 2ry Str + Mask '!A$2),G148+H148,"")</f>
        <v>-0.39880952380952017</v>
      </c>
      <c r="J148" s="39">
        <f t="shared" si="17"/>
        <v>0.5595238095238102</v>
      </c>
      <c r="K148" s="39">
        <f t="shared" si="18"/>
        <v>-0.95833333333333037</v>
      </c>
      <c r="L148" s="39">
        <f t="shared" si="19"/>
        <v>-0.39880952380952017</v>
      </c>
      <c r="M148" s="39">
        <f t="shared" si="20"/>
        <v>0</v>
      </c>
      <c r="N148" s="39">
        <f t="shared" si="21"/>
        <v>0</v>
      </c>
      <c r="O148" s="39">
        <f t="shared" si="22"/>
        <v>0</v>
      </c>
      <c r="P148" s="39">
        <f>IF($A148&lt;=LEN('USH2A e13 (A) - 2ry Str + Mask '!A$2),M148-J148,"")</f>
        <v>-0.5595238095238102</v>
      </c>
      <c r="Q148" s="39">
        <f>IF($A148&lt;=LEN('USH2A e13 (A) - 2ry Str + Mask '!A$2),N148-K148,"")</f>
        <v>0.95833333333333037</v>
      </c>
      <c r="R148" s="39">
        <f>IF($A148&lt;=LEN('USH2A e13 (A) - 2ry Str + Mask '!A$2),O148-L148,"")</f>
        <v>0.39880952380952017</v>
      </c>
    </row>
    <row r="149" spans="1:18" ht="44" customHeight="1" x14ac:dyDescent="0.15">
      <c r="A149" s="36">
        <v>148</v>
      </c>
      <c r="B149" s="37" t="str">
        <f>IF($A149&lt;=LEN('USH2A e13 (A) - 2ry Str + Mask '!A$2),MID('USH2A e13 (A) - 2ry Str + Mask '!A$2,$A149,1),"")</f>
        <v>.</v>
      </c>
      <c r="C149" s="38" t="str">
        <f>IF($A149&lt;=LEN('USH2A e13 (A) - 2ry Str + Mask '!B$2),MID('USH2A e13 (A) - 2ry Str + Mask '!B$2,$A149,1),"")</f>
        <v>.</v>
      </c>
      <c r="D149" s="38" t="str">
        <f>IF($A149&lt;=LEN('USH2A e13 (A) - 2ry Str + Mask '!C$2),MID('USH2A e13 (A) - 2ry Str + Mask '!C$2,$A149,1),"")</f>
        <v>x</v>
      </c>
      <c r="E149" s="38" t="str">
        <f t="shared" si="16"/>
        <v>|</v>
      </c>
      <c r="F149" s="38" t="str">
        <f t="shared" si="23"/>
        <v>((..(((((.((.........................(((((........................................(((((((...(((((((..........)))))))...)))))))...))))).....|||||||||</v>
      </c>
      <c r="G149" s="39">
        <f>IF($A149&lt;=LEN('USH2A e13 (A) - 2ry Str + Mask '!A$2),SUMIF('USH2A e13 (A) - HSF3.0'!E2:E891,"&lt;="&amp;$A149,'USH2A e13 (A) - HSF3.0'!H2:H891)-SUMIF('USH2A e13 (A) - HSF3.0'!G2:G891,"&lt;="&amp;$A149,'USH2A e13 (A) - HSF3.0'!H2:H891),"")</f>
        <v>0.29166666666666696</v>
      </c>
      <c r="H149" s="39">
        <f>IF($A149&lt;=LEN('USH2A e13 (A) - 2ry Str + Mask '!A$2),SUMIF('USH2A e13 (A) - HSF3.0'!E2:E891,"&lt;="&amp;$A149,'USH2A e13 (A) - HSF3.0'!I2:I891)-SUMIF('USH2A e13 (A) - HSF3.0'!G2:G891,"&lt;="&amp;$A149,'USH2A e13 (A) - HSF3.0'!I2:I891),"")</f>
        <v>-0.83333333333333037</v>
      </c>
      <c r="I149" s="39">
        <f>IF($A149&lt;=LEN('USH2A e13 (A) - 2ry Str + Mask '!A$2),G149+H149,"")</f>
        <v>-0.54166666666666341</v>
      </c>
      <c r="J149" s="39">
        <f t="shared" si="17"/>
        <v>0.29166666666666696</v>
      </c>
      <c r="K149" s="39">
        <f t="shared" si="18"/>
        <v>-0.83333333333333037</v>
      </c>
      <c r="L149" s="39">
        <f t="shared" si="19"/>
        <v>-0.54166666666666341</v>
      </c>
      <c r="M149" s="39">
        <f t="shared" si="20"/>
        <v>0</v>
      </c>
      <c r="N149" s="39">
        <f t="shared" si="21"/>
        <v>0</v>
      </c>
      <c r="O149" s="39">
        <f t="shared" si="22"/>
        <v>0</v>
      </c>
      <c r="P149" s="39">
        <f>IF($A149&lt;=LEN('USH2A e13 (A) - 2ry Str + Mask '!A$2),M149-J149,"")</f>
        <v>-0.29166666666666696</v>
      </c>
      <c r="Q149" s="39">
        <f>IF($A149&lt;=LEN('USH2A e13 (A) - 2ry Str + Mask '!A$2),N149-K149,"")</f>
        <v>0.83333333333333037</v>
      </c>
      <c r="R149" s="39">
        <f>IF($A149&lt;=LEN('USH2A e13 (A) - 2ry Str + Mask '!A$2),O149-L149,"")</f>
        <v>0.54166666666666341</v>
      </c>
    </row>
    <row r="150" spans="1:18" ht="44" customHeight="1" x14ac:dyDescent="0.15">
      <c r="A150" s="36">
        <v>149</v>
      </c>
      <c r="B150" s="37" t="str">
        <f>IF($A150&lt;=LEN('USH2A e13 (A) - 2ry Str + Mask '!A$2),MID('USH2A e13 (A) - 2ry Str + Mask '!A$2,$A150,1),"")</f>
        <v>.</v>
      </c>
      <c r="C150" s="38" t="str">
        <f>IF($A150&lt;=LEN('USH2A e13 (A) - 2ry Str + Mask '!B$2),MID('USH2A e13 (A) - 2ry Str + Mask '!B$2,$A150,1),"")</f>
        <v>.</v>
      </c>
      <c r="D150" s="38" t="str">
        <f>IF($A150&lt;=LEN('USH2A e13 (A) - 2ry Str + Mask '!C$2),MID('USH2A e13 (A) - 2ry Str + Mask '!C$2,$A150,1),"")</f>
        <v>x</v>
      </c>
      <c r="E150" s="38" t="str">
        <f t="shared" si="16"/>
        <v>|</v>
      </c>
      <c r="F150" s="38" t="str">
        <f t="shared" si="23"/>
        <v>((..(((((.((.........................(((((........................................(((((((...(((((((..........)))))))...)))))))...))))).....||||||||||</v>
      </c>
      <c r="G150" s="39">
        <f>IF($A150&lt;=LEN('USH2A e13 (A) - 2ry Str + Mask '!A$2),SUMIF('USH2A e13 (A) - HSF3.0'!E2:E891,"&lt;="&amp;$A150,'USH2A e13 (A) - HSF3.0'!H2:H891)-SUMIF('USH2A e13 (A) - HSF3.0'!G2:G891,"&lt;="&amp;$A150,'USH2A e13 (A) - HSF3.0'!H2:H891),"")</f>
        <v>0.29166666666666696</v>
      </c>
      <c r="H150" s="39">
        <f>IF($A150&lt;=LEN('USH2A e13 (A) - 2ry Str + Mask '!A$2),SUMIF('USH2A e13 (A) - HSF3.0'!E2:E891,"&lt;="&amp;$A150,'USH2A e13 (A) - HSF3.0'!I2:I891)-SUMIF('USH2A e13 (A) - HSF3.0'!G2:G891,"&lt;="&amp;$A150,'USH2A e13 (A) - HSF3.0'!I2:I891),"")</f>
        <v>-0.83333333333333037</v>
      </c>
      <c r="I150" s="39">
        <f>IF($A150&lt;=LEN('USH2A e13 (A) - 2ry Str + Mask '!A$2),G150+H150,"")</f>
        <v>-0.54166666666666341</v>
      </c>
      <c r="J150" s="39">
        <f t="shared" si="17"/>
        <v>0.29166666666666696</v>
      </c>
      <c r="K150" s="39">
        <f t="shared" si="18"/>
        <v>-0.83333333333333037</v>
      </c>
      <c r="L150" s="39">
        <f t="shared" si="19"/>
        <v>-0.54166666666666341</v>
      </c>
      <c r="M150" s="39">
        <f t="shared" si="20"/>
        <v>0</v>
      </c>
      <c r="N150" s="39">
        <f t="shared" si="21"/>
        <v>0</v>
      </c>
      <c r="O150" s="39">
        <f t="shared" si="22"/>
        <v>0</v>
      </c>
      <c r="P150" s="39">
        <f>IF($A150&lt;=LEN('USH2A e13 (A) - 2ry Str + Mask '!A$2),M150-J150,"")</f>
        <v>-0.29166666666666696</v>
      </c>
      <c r="Q150" s="39">
        <f>IF($A150&lt;=LEN('USH2A e13 (A) - 2ry Str + Mask '!A$2),N150-K150,"")</f>
        <v>0.83333333333333037</v>
      </c>
      <c r="R150" s="39">
        <f>IF($A150&lt;=LEN('USH2A e13 (A) - 2ry Str + Mask '!A$2),O150-L150,"")</f>
        <v>0.54166666666666341</v>
      </c>
    </row>
    <row r="151" spans="1:18" ht="44" customHeight="1" x14ac:dyDescent="0.15">
      <c r="A151" s="36">
        <v>150</v>
      </c>
      <c r="B151" s="37" t="str">
        <f>IF($A151&lt;=LEN('USH2A e13 (A) - 2ry Str + Mask '!A$2),MID('USH2A e13 (A) - 2ry Str + Mask '!A$2,$A151,1),"")</f>
        <v>.</v>
      </c>
      <c r="C151" s="38" t="str">
        <f>IF($A151&lt;=LEN('USH2A e13 (A) - 2ry Str + Mask '!B$2),MID('USH2A e13 (A) - 2ry Str + Mask '!B$2,$A151,1),"")</f>
        <v>.</v>
      </c>
      <c r="D151" s="38" t="str">
        <f>IF($A151&lt;=LEN('USH2A e13 (A) - 2ry Str + Mask '!C$2),MID('USH2A e13 (A) - 2ry Str + Mask '!C$2,$A151,1),"")</f>
        <v>x</v>
      </c>
      <c r="E151" s="38" t="str">
        <f t="shared" si="16"/>
        <v>|</v>
      </c>
      <c r="F151" s="38" t="str">
        <f t="shared" si="23"/>
        <v>((..(((((.((.........................(((((........................................(((((((...(((((((..........)))))))...)))))))...))))).....|||||||||||</v>
      </c>
      <c r="G151" s="39">
        <f>IF($A151&lt;=LEN('USH2A e13 (A) - 2ry Str + Mask '!A$2),SUMIF('USH2A e13 (A) - HSF3.0'!E2:E891,"&lt;="&amp;$A151,'USH2A e13 (A) - HSF3.0'!H2:H891)-SUMIF('USH2A e13 (A) - HSF3.0'!G2:G891,"&lt;="&amp;$A151,'USH2A e13 (A) - HSF3.0'!H2:H891),"")</f>
        <v>0</v>
      </c>
      <c r="H151" s="39">
        <f>IF($A151&lt;=LEN('USH2A e13 (A) - 2ry Str + Mask '!A$2),SUMIF('USH2A e13 (A) - HSF3.0'!E2:E891,"&lt;="&amp;$A151,'USH2A e13 (A) - HSF3.0'!I2:I891)-SUMIF('USH2A e13 (A) - HSF3.0'!G2:G891,"&lt;="&amp;$A151,'USH2A e13 (A) - HSF3.0'!I2:I891),"")</f>
        <v>-0.83333333333333037</v>
      </c>
      <c r="I151" s="39">
        <f>IF($A151&lt;=LEN('USH2A e13 (A) - 2ry Str + Mask '!A$2),G151+H151,"")</f>
        <v>-0.83333333333333037</v>
      </c>
      <c r="J151" s="39">
        <f t="shared" si="17"/>
        <v>0</v>
      </c>
      <c r="K151" s="39">
        <f t="shared" si="18"/>
        <v>-0.83333333333333037</v>
      </c>
      <c r="L151" s="39">
        <f t="shared" si="19"/>
        <v>-0.83333333333333037</v>
      </c>
      <c r="M151" s="39">
        <f t="shared" si="20"/>
        <v>0</v>
      </c>
      <c r="N151" s="39">
        <f t="shared" si="21"/>
        <v>0</v>
      </c>
      <c r="O151" s="39">
        <f t="shared" si="22"/>
        <v>0</v>
      </c>
      <c r="P151" s="39">
        <f>IF($A151&lt;=LEN('USH2A e13 (A) - 2ry Str + Mask '!A$2),M151-J151,"")</f>
        <v>0</v>
      </c>
      <c r="Q151" s="39">
        <f>IF($A151&lt;=LEN('USH2A e13 (A) - 2ry Str + Mask '!A$2),N151-K151,"")</f>
        <v>0.83333333333333037</v>
      </c>
      <c r="R151" s="39">
        <f>IF($A151&lt;=LEN('USH2A e13 (A) - 2ry Str + Mask '!A$2),O151-L151,"")</f>
        <v>0.83333333333333037</v>
      </c>
    </row>
    <row r="152" spans="1:18" ht="44" customHeight="1" x14ac:dyDescent="0.15">
      <c r="A152" s="36">
        <v>151</v>
      </c>
      <c r="B152" s="37" t="str">
        <f>IF($A152&lt;=LEN('USH2A e13 (A) - 2ry Str + Mask '!A$2),MID('USH2A e13 (A) - 2ry Str + Mask '!A$2,$A152,1),"")</f>
        <v>.</v>
      </c>
      <c r="C152" s="38" t="str">
        <f>IF($A152&lt;=LEN('USH2A e13 (A) - 2ry Str + Mask '!B$2),MID('USH2A e13 (A) - 2ry Str + Mask '!B$2,$A152,1),"")</f>
        <v>.</v>
      </c>
      <c r="D152" s="38" t="str">
        <f>IF($A152&lt;=LEN('USH2A e13 (A) - 2ry Str + Mask '!C$2),MID('USH2A e13 (A) - 2ry Str + Mask '!C$2,$A152,1),"")</f>
        <v>x</v>
      </c>
      <c r="E152" s="38" t="str">
        <f t="shared" si="16"/>
        <v>|</v>
      </c>
      <c r="F152" s="38" t="str">
        <f t="shared" si="23"/>
        <v>((..(((((.((.........................(((((........................................(((((((...(((((((..........)))))))...)))))))...))))).....||||||||||||</v>
      </c>
      <c r="G152" s="39">
        <f>IF($A152&lt;=LEN('USH2A e13 (A) - 2ry Str + Mask '!A$2),SUMIF('USH2A e13 (A) - HSF3.0'!E2:E891,"&lt;="&amp;$A152,'USH2A e13 (A) - HSF3.0'!H2:H891)-SUMIF('USH2A e13 (A) - HSF3.0'!G2:G891,"&lt;="&amp;$A152,'USH2A e13 (A) - HSF3.0'!H2:H891),"")</f>
        <v>0.29166666666666696</v>
      </c>
      <c r="H152" s="39">
        <f>IF($A152&lt;=LEN('USH2A e13 (A) - 2ry Str + Mask '!A$2),SUMIF('USH2A e13 (A) - HSF3.0'!E2:E891,"&lt;="&amp;$A152,'USH2A e13 (A) - HSF3.0'!I2:I891)-SUMIF('USH2A e13 (A) - HSF3.0'!G2:G891,"&lt;="&amp;$A152,'USH2A e13 (A) - HSF3.0'!I2:I891),"")</f>
        <v>-0.49999999999999822</v>
      </c>
      <c r="I152" s="39">
        <f>IF($A152&lt;=LEN('USH2A e13 (A) - 2ry Str + Mask '!A$2),G152+H152,"")</f>
        <v>-0.20833333333333126</v>
      </c>
      <c r="J152" s="39">
        <f t="shared" si="17"/>
        <v>0.29166666666666696</v>
      </c>
      <c r="K152" s="39">
        <f t="shared" si="18"/>
        <v>-0.49999999999999822</v>
      </c>
      <c r="L152" s="39">
        <f t="shared" si="19"/>
        <v>-0.20833333333333126</v>
      </c>
      <c r="M152" s="39">
        <f t="shared" si="20"/>
        <v>0</v>
      </c>
      <c r="N152" s="39">
        <f t="shared" si="21"/>
        <v>0</v>
      </c>
      <c r="O152" s="39">
        <f t="shared" si="22"/>
        <v>0</v>
      </c>
      <c r="P152" s="39">
        <f>IF($A152&lt;=LEN('USH2A e13 (A) - 2ry Str + Mask '!A$2),M152-J152,"")</f>
        <v>-0.29166666666666696</v>
      </c>
      <c r="Q152" s="39">
        <f>IF($A152&lt;=LEN('USH2A e13 (A) - 2ry Str + Mask '!A$2),N152-K152,"")</f>
        <v>0.49999999999999822</v>
      </c>
      <c r="R152" s="39">
        <f>IF($A152&lt;=LEN('USH2A e13 (A) - 2ry Str + Mask '!A$2),O152-L152,"")</f>
        <v>0.20833333333333126</v>
      </c>
    </row>
    <row r="153" spans="1:18" ht="44" customHeight="1" x14ac:dyDescent="0.15">
      <c r="A153" s="36">
        <v>152</v>
      </c>
      <c r="B153" s="37" t="str">
        <f>IF($A153&lt;=LEN('USH2A e13 (A) - 2ry Str + Mask '!A$2),MID('USH2A e13 (A) - 2ry Str + Mask '!A$2,$A153,1),"")</f>
        <v>.</v>
      </c>
      <c r="C153" s="38" t="str">
        <f>IF($A153&lt;=LEN('USH2A e13 (A) - 2ry Str + Mask '!B$2),MID('USH2A e13 (A) - 2ry Str + Mask '!B$2,$A153,1),"")</f>
        <v>.</v>
      </c>
      <c r="D153" s="38" t="str">
        <f>IF($A153&lt;=LEN('USH2A e13 (A) - 2ry Str + Mask '!C$2),MID('USH2A e13 (A) - 2ry Str + Mask '!C$2,$A153,1),"")</f>
        <v>x</v>
      </c>
      <c r="E153" s="38" t="str">
        <f t="shared" si="16"/>
        <v>|</v>
      </c>
      <c r="F153" s="38" t="str">
        <f t="shared" si="23"/>
        <v>((..(((((.((.........................(((((........................................(((((((...(((((((..........)))))))...)))))))...))))).....|||||||||||||</v>
      </c>
      <c r="G153" s="39">
        <f>IF($A153&lt;=LEN('USH2A e13 (A) - 2ry Str + Mask '!A$2),SUMIF('USH2A e13 (A) - HSF3.0'!E2:E891,"&lt;="&amp;$A153,'USH2A e13 (A) - HSF3.0'!H2:H891)-SUMIF('USH2A e13 (A) - HSF3.0'!G2:G891,"&lt;="&amp;$A153,'USH2A e13 (A) - HSF3.0'!H2:H891),"")</f>
        <v>0.29166666666666696</v>
      </c>
      <c r="H153" s="39">
        <f>IF($A153&lt;=LEN('USH2A e13 (A) - 2ry Str + Mask '!A$2),SUMIF('USH2A e13 (A) - HSF3.0'!E2:E891,"&lt;="&amp;$A153,'USH2A e13 (A) - HSF3.0'!I2:I891)-SUMIF('USH2A e13 (A) - HSF3.0'!G2:G891,"&lt;="&amp;$A153,'USH2A e13 (A) - HSF3.0'!I2:I891),"")</f>
        <v>-0.16666666666666607</v>
      </c>
      <c r="I153" s="39">
        <f>IF($A153&lt;=LEN('USH2A e13 (A) - 2ry Str + Mask '!A$2),G153+H153,"")</f>
        <v>0.12500000000000089</v>
      </c>
      <c r="J153" s="39">
        <f t="shared" si="17"/>
        <v>0.29166666666666696</v>
      </c>
      <c r="K153" s="39">
        <f t="shared" si="18"/>
        <v>-0.16666666666666607</v>
      </c>
      <c r="L153" s="39">
        <f t="shared" si="19"/>
        <v>0.12500000000000089</v>
      </c>
      <c r="M153" s="39">
        <f t="shared" si="20"/>
        <v>0</v>
      </c>
      <c r="N153" s="39">
        <f t="shared" si="21"/>
        <v>0</v>
      </c>
      <c r="O153" s="39">
        <f t="shared" si="22"/>
        <v>0</v>
      </c>
      <c r="P153" s="39">
        <f>IF($A153&lt;=LEN('USH2A e13 (A) - 2ry Str + Mask '!A$2),M153-J153,"")</f>
        <v>-0.29166666666666696</v>
      </c>
      <c r="Q153" s="39">
        <f>IF($A153&lt;=LEN('USH2A e13 (A) - 2ry Str + Mask '!A$2),N153-K153,"")</f>
        <v>0.16666666666666607</v>
      </c>
      <c r="R153" s="39">
        <f>IF($A153&lt;=LEN('USH2A e13 (A) - 2ry Str + Mask '!A$2),O153-L153,"")</f>
        <v>-0.12500000000000089</v>
      </c>
    </row>
    <row r="154" spans="1:18" ht="44" customHeight="1" x14ac:dyDescent="0.15">
      <c r="A154" s="36">
        <v>153</v>
      </c>
      <c r="B154" s="37" t="str">
        <f>IF($A154&lt;=LEN('USH2A e13 (A) - 2ry Str + Mask '!A$2),MID('USH2A e13 (A) - 2ry Str + Mask '!A$2,$A154,1),"")</f>
        <v>.</v>
      </c>
      <c r="C154" s="38" t="str">
        <f>IF($A154&lt;=LEN('USH2A e13 (A) - 2ry Str + Mask '!B$2),MID('USH2A e13 (A) - 2ry Str + Mask '!B$2,$A154,1),"")</f>
        <v>.</v>
      </c>
      <c r="D154" s="38" t="str">
        <f>IF($A154&lt;=LEN('USH2A e13 (A) - 2ry Str + Mask '!C$2),MID('USH2A e13 (A) - 2ry Str + Mask '!C$2,$A154,1),"")</f>
        <v>x</v>
      </c>
      <c r="E154" s="38" t="str">
        <f t="shared" si="16"/>
        <v>|</v>
      </c>
      <c r="F154" s="38" t="str">
        <f t="shared" si="23"/>
        <v>((..(((((.((.........................(((((........................................(((((((...(((((((..........)))))))...)))))))...))))).....||||||||||||||</v>
      </c>
      <c r="G154" s="39">
        <f>IF($A154&lt;=LEN('USH2A e13 (A) - 2ry Str + Mask '!A$2),SUMIF('USH2A e13 (A) - HSF3.0'!E2:E891,"&lt;="&amp;$A154,'USH2A e13 (A) - HSF3.0'!H2:H891)-SUMIF('USH2A e13 (A) - HSF3.0'!G2:G891,"&lt;="&amp;$A154,'USH2A e13 (A) - HSF3.0'!H2:H891),"")</f>
        <v>0.29166666666666696</v>
      </c>
      <c r="H154" s="39">
        <f>IF($A154&lt;=LEN('USH2A e13 (A) - 2ry Str + Mask '!A$2),SUMIF('USH2A e13 (A) - HSF3.0'!E2:E891,"&lt;="&amp;$A154,'USH2A e13 (A) - HSF3.0'!I2:I891)-SUMIF('USH2A e13 (A) - HSF3.0'!G2:G891,"&lt;="&amp;$A154,'USH2A e13 (A) - HSF3.0'!I2:I891),"")</f>
        <v>-0.125</v>
      </c>
      <c r="I154" s="39">
        <f>IF($A154&lt;=LEN('USH2A e13 (A) - 2ry Str + Mask '!A$2),G154+H154,"")</f>
        <v>0.16666666666666696</v>
      </c>
      <c r="J154" s="39">
        <f t="shared" si="17"/>
        <v>0.29166666666666696</v>
      </c>
      <c r="K154" s="39">
        <f t="shared" si="18"/>
        <v>-0.125</v>
      </c>
      <c r="L154" s="39">
        <f t="shared" si="19"/>
        <v>0.16666666666666696</v>
      </c>
      <c r="M154" s="39">
        <f t="shared" si="20"/>
        <v>0</v>
      </c>
      <c r="N154" s="39">
        <f t="shared" si="21"/>
        <v>0</v>
      </c>
      <c r="O154" s="39">
        <f t="shared" si="22"/>
        <v>0</v>
      </c>
      <c r="P154" s="39">
        <f>IF($A154&lt;=LEN('USH2A e13 (A) - 2ry Str + Mask '!A$2),M154-J154,"")</f>
        <v>-0.29166666666666696</v>
      </c>
      <c r="Q154" s="39">
        <f>IF($A154&lt;=LEN('USH2A e13 (A) - 2ry Str + Mask '!A$2),N154-K154,"")</f>
        <v>0.125</v>
      </c>
      <c r="R154" s="39">
        <f>IF($A154&lt;=LEN('USH2A e13 (A) - 2ry Str + Mask '!A$2),O154-L154,"")</f>
        <v>-0.16666666666666696</v>
      </c>
    </row>
    <row r="155" spans="1:18" ht="44" customHeight="1" x14ac:dyDescent="0.15">
      <c r="A155" s="36">
        <v>154</v>
      </c>
      <c r="B155" s="37" t="str">
        <f>IF($A155&lt;=LEN('USH2A e13 (A) - 2ry Str + Mask '!A$2),MID('USH2A e13 (A) - 2ry Str + Mask '!A$2,$A155,1),"")</f>
        <v>.</v>
      </c>
      <c r="C155" s="38" t="str">
        <f>IF($A155&lt;=LEN('USH2A e13 (A) - 2ry Str + Mask '!B$2),MID('USH2A e13 (A) - 2ry Str + Mask '!B$2,$A155,1),"")</f>
        <v>.</v>
      </c>
      <c r="D155" s="38" t="str">
        <f>IF($A155&lt;=LEN('USH2A e13 (A) - 2ry Str + Mask '!C$2),MID('USH2A e13 (A) - 2ry Str + Mask '!C$2,$A155,1),"")</f>
        <v>x</v>
      </c>
      <c r="E155" s="38" t="str">
        <f t="shared" si="16"/>
        <v>|</v>
      </c>
      <c r="F155" s="38" t="str">
        <f t="shared" si="23"/>
        <v>((..(((((.((.........................(((((........................................(((((((...(((((((..........)))))))...)))))))...))))).....|||||||||||||||</v>
      </c>
      <c r="G155" s="39">
        <f>IF($A155&lt;=LEN('USH2A e13 (A) - 2ry Str + Mask '!A$2),SUMIF('USH2A e13 (A) - HSF3.0'!E2:E891,"&lt;="&amp;$A155,'USH2A e13 (A) - HSF3.0'!H2:H891)-SUMIF('USH2A e13 (A) - HSF3.0'!G2:G891,"&lt;="&amp;$A155,'USH2A e13 (A) - HSF3.0'!H2:H891),"")</f>
        <v>0.45833333333333393</v>
      </c>
      <c r="H155" s="39">
        <f>IF($A155&lt;=LEN('USH2A e13 (A) - 2ry Str + Mask '!A$2),SUMIF('USH2A e13 (A) - HSF3.0'!E2:E891,"&lt;="&amp;$A155,'USH2A e13 (A) - HSF3.0'!I2:I891)-SUMIF('USH2A e13 (A) - HSF3.0'!G2:G891,"&lt;="&amp;$A155,'USH2A e13 (A) - HSF3.0'!I2:I891),"")</f>
        <v>-0.125</v>
      </c>
      <c r="I155" s="39">
        <f>IF($A155&lt;=LEN('USH2A e13 (A) - 2ry Str + Mask '!A$2),G155+H155,"")</f>
        <v>0.33333333333333393</v>
      </c>
      <c r="J155" s="39">
        <f t="shared" si="17"/>
        <v>0.45833333333333393</v>
      </c>
      <c r="K155" s="39">
        <f t="shared" si="18"/>
        <v>-0.125</v>
      </c>
      <c r="L155" s="39">
        <f t="shared" si="19"/>
        <v>0.33333333333333393</v>
      </c>
      <c r="M155" s="39">
        <f t="shared" si="20"/>
        <v>0</v>
      </c>
      <c r="N155" s="39">
        <f t="shared" si="21"/>
        <v>0</v>
      </c>
      <c r="O155" s="39">
        <f t="shared" si="22"/>
        <v>0</v>
      </c>
      <c r="P155" s="39">
        <f>IF($A155&lt;=LEN('USH2A e13 (A) - 2ry Str + Mask '!A$2),M155-J155,"")</f>
        <v>-0.45833333333333393</v>
      </c>
      <c r="Q155" s="39">
        <f>IF($A155&lt;=LEN('USH2A e13 (A) - 2ry Str + Mask '!A$2),N155-K155,"")</f>
        <v>0.125</v>
      </c>
      <c r="R155" s="39">
        <f>IF($A155&lt;=LEN('USH2A e13 (A) - 2ry Str + Mask '!A$2),O155-L155,"")</f>
        <v>-0.33333333333333393</v>
      </c>
    </row>
    <row r="156" spans="1:18" ht="44" customHeight="1" x14ac:dyDescent="0.15">
      <c r="A156" s="36">
        <v>155</v>
      </c>
      <c r="B156" s="37" t="str">
        <f>IF($A156&lt;=LEN('USH2A e13 (A) - 2ry Str + Mask '!A$2),MID('USH2A e13 (A) - 2ry Str + Mask '!A$2,$A156,1),"")</f>
        <v>.</v>
      </c>
      <c r="C156" s="38" t="str">
        <f>IF($A156&lt;=LEN('USH2A e13 (A) - 2ry Str + Mask '!B$2),MID('USH2A e13 (A) - 2ry Str + Mask '!B$2,$A156,1),"")</f>
        <v>.</v>
      </c>
      <c r="D156" s="38" t="str">
        <f>IF($A156&lt;=LEN('USH2A e13 (A) - 2ry Str + Mask '!C$2),MID('USH2A e13 (A) - 2ry Str + Mask '!C$2,$A156,1),"")</f>
        <v>x</v>
      </c>
      <c r="E156" s="38" t="str">
        <f t="shared" si="16"/>
        <v>|</v>
      </c>
      <c r="F156" s="38" t="str">
        <f t="shared" si="23"/>
        <v>((..(((((.((.........................(((((........................................(((((((...(((((((..........)))))))...)))))))...))))).....||||||||||||||||</v>
      </c>
      <c r="G156" s="39">
        <f>IF($A156&lt;=LEN('USH2A e13 (A) - 2ry Str + Mask '!A$2),SUMIF('USH2A e13 (A) - HSF3.0'!E2:E891,"&lt;="&amp;$A156,'USH2A e13 (A) - HSF3.0'!H2:H891)-SUMIF('USH2A e13 (A) - HSF3.0'!G2:G891,"&lt;="&amp;$A156,'USH2A e13 (A) - HSF3.0'!H2:H891),"")</f>
        <v>0.45833333333333393</v>
      </c>
      <c r="H156" s="39">
        <f>IF($A156&lt;=LEN('USH2A e13 (A) - 2ry Str + Mask '!A$2),SUMIF('USH2A e13 (A) - HSF3.0'!E2:E891,"&lt;="&amp;$A156,'USH2A e13 (A) - HSF3.0'!I2:I891)-SUMIF('USH2A e13 (A) - HSF3.0'!G2:G891,"&lt;="&amp;$A156,'USH2A e13 (A) - HSF3.0'!I2:I891),"")</f>
        <v>-0.125</v>
      </c>
      <c r="I156" s="39">
        <f>IF($A156&lt;=LEN('USH2A e13 (A) - 2ry Str + Mask '!A$2),G156+H156,"")</f>
        <v>0.33333333333333393</v>
      </c>
      <c r="J156" s="39">
        <f t="shared" si="17"/>
        <v>0.45833333333333393</v>
      </c>
      <c r="K156" s="39">
        <f t="shared" si="18"/>
        <v>-0.125</v>
      </c>
      <c r="L156" s="39">
        <f t="shared" si="19"/>
        <v>0.33333333333333393</v>
      </c>
      <c r="M156" s="39">
        <f t="shared" si="20"/>
        <v>0</v>
      </c>
      <c r="N156" s="39">
        <f t="shared" si="21"/>
        <v>0</v>
      </c>
      <c r="O156" s="39">
        <f t="shared" si="22"/>
        <v>0</v>
      </c>
      <c r="P156" s="39">
        <f>IF($A156&lt;=LEN('USH2A e13 (A) - 2ry Str + Mask '!A$2),M156-J156,"")</f>
        <v>-0.45833333333333393</v>
      </c>
      <c r="Q156" s="39">
        <f>IF($A156&lt;=LEN('USH2A e13 (A) - 2ry Str + Mask '!A$2),N156-K156,"")</f>
        <v>0.125</v>
      </c>
      <c r="R156" s="39">
        <f>IF($A156&lt;=LEN('USH2A e13 (A) - 2ry Str + Mask '!A$2),O156-L156,"")</f>
        <v>-0.33333333333333393</v>
      </c>
    </row>
    <row r="157" spans="1:18" ht="44" customHeight="1" x14ac:dyDescent="0.15">
      <c r="A157" s="36">
        <v>156</v>
      </c>
      <c r="B157" s="37" t="str">
        <f>IF($A157&lt;=LEN('USH2A e13 (A) - 2ry Str + Mask '!A$2),MID('USH2A e13 (A) - 2ry Str + Mask '!A$2,$A157,1),"")</f>
        <v>.</v>
      </c>
      <c r="C157" s="38" t="str">
        <f>IF($A157&lt;=LEN('USH2A e13 (A) - 2ry Str + Mask '!B$2),MID('USH2A e13 (A) - 2ry Str + Mask '!B$2,$A157,1),"")</f>
        <v>.</v>
      </c>
      <c r="D157" s="38" t="str">
        <f>IF($A157&lt;=LEN('USH2A e13 (A) - 2ry Str + Mask '!C$2),MID('USH2A e13 (A) - 2ry Str + Mask '!C$2,$A157,1),"")</f>
        <v>x</v>
      </c>
      <c r="E157" s="38" t="str">
        <f t="shared" si="16"/>
        <v>|</v>
      </c>
      <c r="F157" s="38" t="str">
        <f t="shared" si="23"/>
        <v>((..(((((.((.........................(((((........................................(((((((...(((((((..........)))))))...)))))))...))))).....|||||||||||||||||</v>
      </c>
      <c r="G157" s="39">
        <f>IF($A157&lt;=LEN('USH2A e13 (A) - 2ry Str + Mask '!A$2),SUMIF('USH2A e13 (A) - HSF3.0'!E2:E891,"&lt;="&amp;$A157,'USH2A e13 (A) - HSF3.0'!H2:H891)-SUMIF('USH2A e13 (A) - HSF3.0'!G2:G891,"&lt;="&amp;$A157,'USH2A e13 (A) - HSF3.0'!H2:H891),"")</f>
        <v>0.45833333333333393</v>
      </c>
      <c r="H157" s="39">
        <f>IF($A157&lt;=LEN('USH2A e13 (A) - 2ry Str + Mask '!A$2),SUMIF('USH2A e13 (A) - HSF3.0'!E2:E891,"&lt;="&amp;$A157,'USH2A e13 (A) - HSF3.0'!I2:I891)-SUMIF('USH2A e13 (A) - HSF3.0'!G2:G891,"&lt;="&amp;$A157,'USH2A e13 (A) - HSF3.0'!I2:I891),"")</f>
        <v>-0.125</v>
      </c>
      <c r="I157" s="39">
        <f>IF($A157&lt;=LEN('USH2A e13 (A) - 2ry Str + Mask '!A$2),G157+H157,"")</f>
        <v>0.33333333333333393</v>
      </c>
      <c r="J157" s="39">
        <f t="shared" si="17"/>
        <v>0.45833333333333393</v>
      </c>
      <c r="K157" s="39">
        <f t="shared" si="18"/>
        <v>-0.125</v>
      </c>
      <c r="L157" s="39">
        <f t="shared" si="19"/>
        <v>0.33333333333333393</v>
      </c>
      <c r="M157" s="39">
        <f t="shared" si="20"/>
        <v>0</v>
      </c>
      <c r="N157" s="39">
        <f t="shared" si="21"/>
        <v>0</v>
      </c>
      <c r="O157" s="39">
        <f t="shared" si="22"/>
        <v>0</v>
      </c>
      <c r="P157" s="39">
        <f>IF($A157&lt;=LEN('USH2A e13 (A) - 2ry Str + Mask '!A$2),M157-J157,"")</f>
        <v>-0.45833333333333393</v>
      </c>
      <c r="Q157" s="39">
        <f>IF($A157&lt;=LEN('USH2A e13 (A) - 2ry Str + Mask '!A$2),N157-K157,"")</f>
        <v>0.125</v>
      </c>
      <c r="R157" s="39">
        <f>IF($A157&lt;=LEN('USH2A e13 (A) - 2ry Str + Mask '!A$2),O157-L157,"")</f>
        <v>-0.33333333333333393</v>
      </c>
    </row>
    <row r="158" spans="1:18" ht="44" customHeight="1" x14ac:dyDescent="0.15">
      <c r="A158" s="36">
        <v>157</v>
      </c>
      <c r="B158" s="37" t="str">
        <f>IF($A158&lt;=LEN('USH2A e13 (A) - 2ry Str + Mask '!A$2),MID('USH2A e13 (A) - 2ry Str + Mask '!A$2,$A158,1),"")</f>
        <v>.</v>
      </c>
      <c r="C158" s="38" t="str">
        <f>IF($A158&lt;=LEN('USH2A e13 (A) - 2ry Str + Mask '!B$2),MID('USH2A e13 (A) - 2ry Str + Mask '!B$2,$A158,1),"")</f>
        <v>.</v>
      </c>
      <c r="D158" s="38" t="str">
        <f>IF($A158&lt;=LEN('USH2A e13 (A) - 2ry Str + Mask '!C$2),MID('USH2A e13 (A) - 2ry Str + Mask '!C$2,$A158,1),"")</f>
        <v>x</v>
      </c>
      <c r="E158" s="38" t="str">
        <f t="shared" si="16"/>
        <v>|</v>
      </c>
      <c r="F158" s="38" t="str">
        <f t="shared" si="23"/>
        <v>((..(((((.((.........................(((((........................................(((((((...(((((((..........)))))))...)))))))...))))).....||||||||||||||||||</v>
      </c>
      <c r="G158" s="39">
        <f>IF($A158&lt;=LEN('USH2A e13 (A) - 2ry Str + Mask '!A$2),SUMIF('USH2A e13 (A) - HSF3.0'!E2:E891,"&lt;="&amp;$A158,'USH2A e13 (A) - HSF3.0'!H2:H891)-SUMIF('USH2A e13 (A) - HSF3.0'!G2:G891,"&lt;="&amp;$A158,'USH2A e13 (A) - HSF3.0'!H2:H891),"")</f>
        <v>0.45833333333333393</v>
      </c>
      <c r="H158" s="39">
        <f>IF($A158&lt;=LEN('USH2A e13 (A) - 2ry Str + Mask '!A$2),SUMIF('USH2A e13 (A) - HSF3.0'!E2:E891,"&lt;="&amp;$A158,'USH2A e13 (A) - HSF3.0'!I2:I891)-SUMIF('USH2A e13 (A) - HSF3.0'!G2:G891,"&lt;="&amp;$A158,'USH2A e13 (A) - HSF3.0'!I2:I891),"")</f>
        <v>-0.125</v>
      </c>
      <c r="I158" s="39">
        <f>IF($A158&lt;=LEN('USH2A e13 (A) - 2ry Str + Mask '!A$2),G158+H158,"")</f>
        <v>0.33333333333333393</v>
      </c>
      <c r="J158" s="39">
        <f t="shared" si="17"/>
        <v>0.45833333333333393</v>
      </c>
      <c r="K158" s="39">
        <f t="shared" si="18"/>
        <v>-0.125</v>
      </c>
      <c r="L158" s="39">
        <f t="shared" si="19"/>
        <v>0.33333333333333393</v>
      </c>
      <c r="M158" s="39">
        <f t="shared" si="20"/>
        <v>0</v>
      </c>
      <c r="N158" s="39">
        <f t="shared" si="21"/>
        <v>0</v>
      </c>
      <c r="O158" s="39">
        <f t="shared" si="22"/>
        <v>0</v>
      </c>
      <c r="P158" s="39">
        <f>IF($A158&lt;=LEN('USH2A e13 (A) - 2ry Str + Mask '!A$2),M158-J158,"")</f>
        <v>-0.45833333333333393</v>
      </c>
      <c r="Q158" s="39">
        <f>IF($A158&lt;=LEN('USH2A e13 (A) - 2ry Str + Mask '!A$2),N158-K158,"")</f>
        <v>0.125</v>
      </c>
      <c r="R158" s="39">
        <f>IF($A158&lt;=LEN('USH2A e13 (A) - 2ry Str + Mask '!A$2),O158-L158,"")</f>
        <v>-0.33333333333333393</v>
      </c>
    </row>
    <row r="159" spans="1:18" ht="44" customHeight="1" x14ac:dyDescent="0.15">
      <c r="A159" s="36">
        <v>158</v>
      </c>
      <c r="B159" s="37" t="str">
        <f>IF($A159&lt;=LEN('USH2A e13 (A) - 2ry Str + Mask '!A$2),MID('USH2A e13 (A) - 2ry Str + Mask '!A$2,$A159,1),"")</f>
        <v>.</v>
      </c>
      <c r="C159" s="38" t="str">
        <f>IF($A159&lt;=LEN('USH2A e13 (A) - 2ry Str + Mask '!B$2),MID('USH2A e13 (A) - 2ry Str + Mask '!B$2,$A159,1),"")</f>
        <v>.</v>
      </c>
      <c r="D159" s="38" t="str">
        <f>IF($A159&lt;=LEN('USH2A e13 (A) - 2ry Str + Mask '!C$2),MID('USH2A e13 (A) - 2ry Str + Mask '!C$2,$A159,1),"")</f>
        <v>x</v>
      </c>
      <c r="E159" s="38" t="str">
        <f t="shared" si="16"/>
        <v>|</v>
      </c>
      <c r="F159" s="38" t="str">
        <f t="shared" si="23"/>
        <v>((..(((((.((.........................(((((........................................(((((((...(((((((..........)))))))...)))))))...))))).....|||||||||||||||||||</v>
      </c>
      <c r="G159" s="39">
        <f>IF($A159&lt;=LEN('USH2A e13 (A) - 2ry Str + Mask '!A$2),SUMIF('USH2A e13 (A) - HSF3.0'!E2:E891,"&lt;="&amp;$A159,'USH2A e13 (A) - HSF3.0'!H2:H891)-SUMIF('USH2A e13 (A) - HSF3.0'!G2:G891,"&lt;="&amp;$A159,'USH2A e13 (A) - HSF3.0'!H2:H891),"")</f>
        <v>0.45833333333333393</v>
      </c>
      <c r="H159" s="39">
        <f>IF($A159&lt;=LEN('USH2A e13 (A) - 2ry Str + Mask '!A$2),SUMIF('USH2A e13 (A) - HSF3.0'!E2:E891,"&lt;="&amp;$A159,'USH2A e13 (A) - HSF3.0'!I2:I891)-SUMIF('USH2A e13 (A) - HSF3.0'!G2:G891,"&lt;="&amp;$A159,'USH2A e13 (A) - HSF3.0'!I2:I891),"")</f>
        <v>-0.125</v>
      </c>
      <c r="I159" s="39">
        <f>IF($A159&lt;=LEN('USH2A e13 (A) - 2ry Str + Mask '!A$2),G159+H159,"")</f>
        <v>0.33333333333333393</v>
      </c>
      <c r="J159" s="39">
        <f t="shared" si="17"/>
        <v>0.45833333333333393</v>
      </c>
      <c r="K159" s="39">
        <f t="shared" si="18"/>
        <v>-0.125</v>
      </c>
      <c r="L159" s="39">
        <f t="shared" si="19"/>
        <v>0.33333333333333393</v>
      </c>
      <c r="M159" s="39">
        <f t="shared" si="20"/>
        <v>0</v>
      </c>
      <c r="N159" s="39">
        <f t="shared" si="21"/>
        <v>0</v>
      </c>
      <c r="O159" s="39">
        <f t="shared" si="22"/>
        <v>0</v>
      </c>
      <c r="P159" s="39">
        <f>IF($A159&lt;=LEN('USH2A e13 (A) - 2ry Str + Mask '!A$2),M159-J159,"")</f>
        <v>-0.45833333333333393</v>
      </c>
      <c r="Q159" s="39">
        <f>IF($A159&lt;=LEN('USH2A e13 (A) - 2ry Str + Mask '!A$2),N159-K159,"")</f>
        <v>0.125</v>
      </c>
      <c r="R159" s="39">
        <f>IF($A159&lt;=LEN('USH2A e13 (A) - 2ry Str + Mask '!A$2),O159-L159,"")</f>
        <v>-0.33333333333333393</v>
      </c>
    </row>
    <row r="160" spans="1:18" ht="44" customHeight="1" x14ac:dyDescent="0.15">
      <c r="A160" s="36">
        <v>159</v>
      </c>
      <c r="B160" s="37" t="str">
        <f>IF($A160&lt;=LEN('USH2A e13 (A) - 2ry Str + Mask '!A$2),MID('USH2A e13 (A) - 2ry Str + Mask '!A$2,$A160,1),"")</f>
        <v>.</v>
      </c>
      <c r="C160" s="38" t="str">
        <f>IF($A160&lt;=LEN('USH2A e13 (A) - 2ry Str + Mask '!B$2),MID('USH2A e13 (A) - 2ry Str + Mask '!B$2,$A160,1),"")</f>
        <v>.</v>
      </c>
      <c r="D160" s="38" t="str">
        <f>IF($A160&lt;=LEN('USH2A e13 (A) - 2ry Str + Mask '!C$2),MID('USH2A e13 (A) - 2ry Str + Mask '!C$2,$A160,1),"")</f>
        <v>x</v>
      </c>
      <c r="E160" s="38" t="str">
        <f t="shared" si="16"/>
        <v>|</v>
      </c>
      <c r="F160" s="38" t="str">
        <f t="shared" si="23"/>
        <v>((..(((((.((.........................(((((........................................(((((((...(((((((..........)))))))...)))))))...))))).....||||||||||||||||||||</v>
      </c>
      <c r="G160" s="39">
        <f>IF($A160&lt;=LEN('USH2A e13 (A) - 2ry Str + Mask '!A$2),SUMIF('USH2A e13 (A) - HSF3.0'!E2:E891,"&lt;="&amp;$A160,'USH2A e13 (A) - HSF3.0'!H2:H891)-SUMIF('USH2A e13 (A) - HSF3.0'!G2:G891,"&lt;="&amp;$A160,'USH2A e13 (A) - HSF3.0'!H2:H891),"")</f>
        <v>0.33333333333333393</v>
      </c>
      <c r="H160" s="39">
        <f>IF($A160&lt;=LEN('USH2A e13 (A) - 2ry Str + Mask '!A$2),SUMIF('USH2A e13 (A) - HSF3.0'!E2:E891,"&lt;="&amp;$A160,'USH2A e13 (A) - HSF3.0'!I2:I891)-SUMIF('USH2A e13 (A) - HSF3.0'!G2:G891,"&lt;="&amp;$A160,'USH2A e13 (A) - HSF3.0'!I2:I891),"")</f>
        <v>-0.125</v>
      </c>
      <c r="I160" s="39">
        <f>IF($A160&lt;=LEN('USH2A e13 (A) - 2ry Str + Mask '!A$2),G160+H160,"")</f>
        <v>0.20833333333333393</v>
      </c>
      <c r="J160" s="39">
        <f t="shared" si="17"/>
        <v>0.33333333333333393</v>
      </c>
      <c r="K160" s="39">
        <f t="shared" si="18"/>
        <v>-0.125</v>
      </c>
      <c r="L160" s="39">
        <f t="shared" si="19"/>
        <v>0.20833333333333393</v>
      </c>
      <c r="M160" s="39">
        <f t="shared" si="20"/>
        <v>0</v>
      </c>
      <c r="N160" s="39">
        <f t="shared" si="21"/>
        <v>0</v>
      </c>
      <c r="O160" s="39">
        <f t="shared" si="22"/>
        <v>0</v>
      </c>
      <c r="P160" s="39">
        <f>IF($A160&lt;=LEN('USH2A e13 (A) - 2ry Str + Mask '!A$2),M160-J160,"")</f>
        <v>-0.33333333333333393</v>
      </c>
      <c r="Q160" s="39">
        <f>IF($A160&lt;=LEN('USH2A e13 (A) - 2ry Str + Mask '!A$2),N160-K160,"")</f>
        <v>0.125</v>
      </c>
      <c r="R160" s="39">
        <f>IF($A160&lt;=LEN('USH2A e13 (A) - 2ry Str + Mask '!A$2),O160-L160,"")</f>
        <v>-0.20833333333333393</v>
      </c>
    </row>
    <row r="161" spans="1:18" ht="44" customHeight="1" x14ac:dyDescent="0.15">
      <c r="A161" s="36">
        <v>160</v>
      </c>
      <c r="B161" s="37" t="str">
        <f>IF($A161&lt;=LEN('USH2A e13 (A) - 2ry Str + Mask '!A$2),MID('USH2A e13 (A) - 2ry Str + Mask '!A$2,$A161,1),"")</f>
        <v>.</v>
      </c>
      <c r="C161" s="38" t="str">
        <f>IF($A161&lt;=LEN('USH2A e13 (A) - 2ry Str + Mask '!B$2),MID('USH2A e13 (A) - 2ry Str + Mask '!B$2,$A161,1),"")</f>
        <v>.</v>
      </c>
      <c r="D161" s="38" t="str">
        <f>IF($A161&lt;=LEN('USH2A e13 (A) - 2ry Str + Mask '!C$2),MID('USH2A e13 (A) - 2ry Str + Mask '!C$2,$A161,1),"")</f>
        <v>x</v>
      </c>
      <c r="E161" s="38" t="str">
        <f t="shared" si="16"/>
        <v>|</v>
      </c>
      <c r="F161" s="38" t="str">
        <f t="shared" si="23"/>
        <v>((..(((((.((.........................(((((........................................(((((((...(((((((..........)))))))...)))))))...))))).....|||||||||||||||||||||</v>
      </c>
      <c r="G161" s="39">
        <f>IF($A161&lt;=LEN('USH2A e13 (A) - 2ry Str + Mask '!A$2),SUMIF('USH2A e13 (A) - HSF3.0'!E2:E891,"&lt;="&amp;$A161,'USH2A e13 (A) - HSF3.0'!H2:H891)-SUMIF('USH2A e13 (A) - HSF3.0'!G2:G891,"&lt;="&amp;$A161,'USH2A e13 (A) - HSF3.0'!H2:H891),"")</f>
        <v>0.16666666666666696</v>
      </c>
      <c r="H161" s="39">
        <f>IF($A161&lt;=LEN('USH2A e13 (A) - 2ry Str + Mask '!A$2),SUMIF('USH2A e13 (A) - HSF3.0'!E2:E891,"&lt;="&amp;$A161,'USH2A e13 (A) - HSF3.0'!I2:I891)-SUMIF('USH2A e13 (A) - HSF3.0'!G2:G891,"&lt;="&amp;$A161,'USH2A e13 (A) - HSF3.0'!I2:I891),"")</f>
        <v>-0.125</v>
      </c>
      <c r="I161" s="39">
        <f>IF($A161&lt;=LEN('USH2A e13 (A) - 2ry Str + Mask '!A$2),G161+H161,"")</f>
        <v>4.1666666666666963E-2</v>
      </c>
      <c r="J161" s="39">
        <f t="shared" si="17"/>
        <v>0.16666666666666696</v>
      </c>
      <c r="K161" s="39">
        <f t="shared" si="18"/>
        <v>-0.125</v>
      </c>
      <c r="L161" s="39">
        <f t="shared" si="19"/>
        <v>4.1666666666666963E-2</v>
      </c>
      <c r="M161" s="39">
        <f t="shared" si="20"/>
        <v>0</v>
      </c>
      <c r="N161" s="39">
        <f t="shared" si="21"/>
        <v>0</v>
      </c>
      <c r="O161" s="39">
        <f t="shared" si="22"/>
        <v>0</v>
      </c>
      <c r="P161" s="39">
        <f>IF($A161&lt;=LEN('USH2A e13 (A) - 2ry Str + Mask '!A$2),M161-J161,"")</f>
        <v>-0.16666666666666696</v>
      </c>
      <c r="Q161" s="39">
        <f>IF($A161&lt;=LEN('USH2A e13 (A) - 2ry Str + Mask '!A$2),N161-K161,"")</f>
        <v>0.125</v>
      </c>
      <c r="R161" s="39">
        <f>IF($A161&lt;=LEN('USH2A e13 (A) - 2ry Str + Mask '!A$2),O161-L161,"")</f>
        <v>-4.1666666666666963E-2</v>
      </c>
    </row>
    <row r="162" spans="1:18" ht="44" customHeight="1" x14ac:dyDescent="0.15">
      <c r="A162" s="36">
        <v>161</v>
      </c>
      <c r="B162" s="37" t="str">
        <f>IF($A162&lt;=LEN('USH2A e13 (A) - 2ry Str + Mask '!A$2),MID('USH2A e13 (A) - 2ry Str + Mask '!A$2,$A162,1),"")</f>
        <v>.</v>
      </c>
      <c r="C162" s="38" t="str">
        <f>IF($A162&lt;=LEN('USH2A e13 (A) - 2ry Str + Mask '!B$2),MID('USH2A e13 (A) - 2ry Str + Mask '!B$2,$A162,1),"")</f>
        <v>.</v>
      </c>
      <c r="D162" s="38" t="str">
        <f>IF($A162&lt;=LEN('USH2A e13 (A) - 2ry Str + Mask '!C$2),MID('USH2A e13 (A) - 2ry Str + Mask '!C$2,$A162,1),"")</f>
        <v>x</v>
      </c>
      <c r="E162" s="38" t="str">
        <f t="shared" si="16"/>
        <v>|</v>
      </c>
      <c r="F162" s="38" t="str">
        <f t="shared" si="23"/>
        <v>((..(((((.((.........................(((((........................................(((((((...(((((((..........)))))))...)))))))...))))).....||||||||||||||||||||||</v>
      </c>
      <c r="G162" s="39">
        <f>IF($A162&lt;=LEN('USH2A e13 (A) - 2ry Str + Mask '!A$2),SUMIF('USH2A e13 (A) - HSF3.0'!E2:E891,"&lt;="&amp;$A162,'USH2A e13 (A) - HSF3.0'!H2:H891)-SUMIF('USH2A e13 (A) - HSF3.0'!G2:G891,"&lt;="&amp;$A162,'USH2A e13 (A) - HSF3.0'!H2:H891),"")</f>
        <v>0.29166666666666696</v>
      </c>
      <c r="H162" s="39">
        <f>IF($A162&lt;=LEN('USH2A e13 (A) - 2ry Str + Mask '!A$2),SUMIF('USH2A e13 (A) - HSF3.0'!E2:E891,"&lt;="&amp;$A162,'USH2A e13 (A) - HSF3.0'!I2:I891)-SUMIF('USH2A e13 (A) - HSF3.0'!G2:G891,"&lt;="&amp;$A162,'USH2A e13 (A) - HSF3.0'!I2:I891),"")</f>
        <v>0</v>
      </c>
      <c r="I162" s="39">
        <f>IF($A162&lt;=LEN('USH2A e13 (A) - 2ry Str + Mask '!A$2),G162+H162,"")</f>
        <v>0.29166666666666696</v>
      </c>
      <c r="J162" s="39">
        <f t="shared" si="17"/>
        <v>0.29166666666666696</v>
      </c>
      <c r="K162" s="39">
        <f t="shared" si="18"/>
        <v>0</v>
      </c>
      <c r="L162" s="39">
        <f t="shared" si="19"/>
        <v>0.29166666666666696</v>
      </c>
      <c r="M162" s="39">
        <f t="shared" si="20"/>
        <v>0</v>
      </c>
      <c r="N162" s="39">
        <f t="shared" si="21"/>
        <v>0</v>
      </c>
      <c r="O162" s="39">
        <f t="shared" si="22"/>
        <v>0</v>
      </c>
      <c r="P162" s="39">
        <f>IF($A162&lt;=LEN('USH2A e13 (A) - 2ry Str + Mask '!A$2),M162-J162,"")</f>
        <v>-0.29166666666666696</v>
      </c>
      <c r="Q162" s="39">
        <f>IF($A162&lt;=LEN('USH2A e13 (A) - 2ry Str + Mask '!A$2),N162-K162,"")</f>
        <v>0</v>
      </c>
      <c r="R162" s="39">
        <f>IF($A162&lt;=LEN('USH2A e13 (A) - 2ry Str + Mask '!A$2),O162-L162,"")</f>
        <v>-0.29166666666666696</v>
      </c>
    </row>
    <row r="163" spans="1:18" ht="44" customHeight="1" x14ac:dyDescent="0.15">
      <c r="A163" s="36">
        <v>162</v>
      </c>
      <c r="B163" s="37" t="str">
        <f>IF($A163&lt;=LEN('USH2A e13 (A) - 2ry Str + Mask '!A$2),MID('USH2A e13 (A) - 2ry Str + Mask '!A$2,$A163,1),"")</f>
        <v>.</v>
      </c>
      <c r="C163" s="38" t="str">
        <f>IF($A163&lt;=LEN('USH2A e13 (A) - 2ry Str + Mask '!B$2),MID('USH2A e13 (A) - 2ry Str + Mask '!B$2,$A163,1),"")</f>
        <v>.</v>
      </c>
      <c r="D163" s="38" t="str">
        <f>IF($A163&lt;=LEN('USH2A e13 (A) - 2ry Str + Mask '!C$2),MID('USH2A e13 (A) - 2ry Str + Mask '!C$2,$A163,1),"")</f>
        <v>x</v>
      </c>
      <c r="E163" s="38" t="str">
        <f t="shared" si="16"/>
        <v>|</v>
      </c>
      <c r="F163" s="38" t="str">
        <f t="shared" si="23"/>
        <v>((..(((((.((.........................(((((........................................(((((((...(((((((..........)))))))...)))))))...))))).....|||||||||||||||||||||||</v>
      </c>
      <c r="G163" s="39">
        <f>IF($A163&lt;=LEN('USH2A e13 (A) - 2ry Str + Mask '!A$2),SUMIF('USH2A e13 (A) - HSF3.0'!E2:E891,"&lt;="&amp;$A163,'USH2A e13 (A) - HSF3.0'!H2:H891)-SUMIF('USH2A e13 (A) - HSF3.0'!G2:G891,"&lt;="&amp;$A163,'USH2A e13 (A) - HSF3.0'!H2:H891),"")</f>
        <v>0.7440476190476204</v>
      </c>
      <c r="H163" s="39">
        <f>IF($A163&lt;=LEN('USH2A e13 (A) - 2ry Str + Mask '!A$2),SUMIF('USH2A e13 (A) - HSF3.0'!E2:E891,"&lt;="&amp;$A163,'USH2A e13 (A) - HSF3.0'!I2:I891)-SUMIF('USH2A e13 (A) - HSF3.0'!G2:G891,"&lt;="&amp;$A163,'USH2A e13 (A) - HSF3.0'!I2:I891),"")</f>
        <v>0</v>
      </c>
      <c r="I163" s="39">
        <f>IF($A163&lt;=LEN('USH2A e13 (A) - 2ry Str + Mask '!A$2),G163+H163,"")</f>
        <v>0.7440476190476204</v>
      </c>
      <c r="J163" s="39">
        <f t="shared" si="17"/>
        <v>0.7440476190476204</v>
      </c>
      <c r="K163" s="39">
        <f t="shared" si="18"/>
        <v>0</v>
      </c>
      <c r="L163" s="39">
        <f t="shared" si="19"/>
        <v>0.7440476190476204</v>
      </c>
      <c r="M163" s="39">
        <f t="shared" si="20"/>
        <v>0</v>
      </c>
      <c r="N163" s="39">
        <f t="shared" si="21"/>
        <v>0</v>
      </c>
      <c r="O163" s="39">
        <f t="shared" si="22"/>
        <v>0</v>
      </c>
      <c r="P163" s="39">
        <f>IF($A163&lt;=LEN('USH2A e13 (A) - 2ry Str + Mask '!A$2),M163-J163,"")</f>
        <v>-0.7440476190476204</v>
      </c>
      <c r="Q163" s="39">
        <f>IF($A163&lt;=LEN('USH2A e13 (A) - 2ry Str + Mask '!A$2),N163-K163,"")</f>
        <v>0</v>
      </c>
      <c r="R163" s="39">
        <f>IF($A163&lt;=LEN('USH2A e13 (A) - 2ry Str + Mask '!A$2),O163-L163,"")</f>
        <v>-0.7440476190476204</v>
      </c>
    </row>
    <row r="164" spans="1:18" ht="44" customHeight="1" x14ac:dyDescent="0.15">
      <c r="A164" s="36">
        <v>163</v>
      </c>
      <c r="B164" s="37" t="str">
        <f>IF($A164&lt;=LEN('USH2A e13 (A) - 2ry Str + Mask '!A$2),MID('USH2A e13 (A) - 2ry Str + Mask '!A$2,$A164,1),"")</f>
        <v>.</v>
      </c>
      <c r="C164" s="38" t="str">
        <f>IF($A164&lt;=LEN('USH2A e13 (A) - 2ry Str + Mask '!B$2),MID('USH2A e13 (A) - 2ry Str + Mask '!B$2,$A164,1),"")</f>
        <v>.</v>
      </c>
      <c r="D164" s="38" t="str">
        <f>IF($A164&lt;=LEN('USH2A e13 (A) - 2ry Str + Mask '!C$2),MID('USH2A e13 (A) - 2ry Str + Mask '!C$2,$A164,1),"")</f>
        <v>x</v>
      </c>
      <c r="E164" s="38" t="str">
        <f t="shared" si="16"/>
        <v>|</v>
      </c>
      <c r="F164" s="38" t="str">
        <f t="shared" si="23"/>
        <v>((..(((((.((.........................(((((........................................(((((((...(((((((..........)))))))...)))))))...))))).....||||||||||||||||||||||||</v>
      </c>
      <c r="G164" s="39">
        <f>IF($A164&lt;=LEN('USH2A e13 (A) - 2ry Str + Mask '!A$2),SUMIF('USH2A e13 (A) - HSF3.0'!E2:E891,"&lt;="&amp;$A164,'USH2A e13 (A) - HSF3.0'!H2:H891)-SUMIF('USH2A e13 (A) - HSF3.0'!G2:G891,"&lt;="&amp;$A164,'USH2A e13 (A) - HSF3.0'!H2:H891),"")</f>
        <v>0.74404761904761951</v>
      </c>
      <c r="H164" s="39">
        <f>IF($A164&lt;=LEN('USH2A e13 (A) - 2ry Str + Mask '!A$2),SUMIF('USH2A e13 (A) - HSF3.0'!E2:E891,"&lt;="&amp;$A164,'USH2A e13 (A) - HSF3.0'!I2:I891)-SUMIF('USH2A e13 (A) - HSF3.0'!G2:G891,"&lt;="&amp;$A164,'USH2A e13 (A) - HSF3.0'!I2:I891),"")</f>
        <v>-0.16666666666666607</v>
      </c>
      <c r="I164" s="39">
        <f>IF($A164&lt;=LEN('USH2A e13 (A) - 2ry Str + Mask '!A$2),G164+H164,"")</f>
        <v>0.57738095238095344</v>
      </c>
      <c r="J164" s="39">
        <f t="shared" si="17"/>
        <v>0.74404761904761951</v>
      </c>
      <c r="K164" s="39">
        <f t="shared" si="18"/>
        <v>-0.16666666666666607</v>
      </c>
      <c r="L164" s="39">
        <f t="shared" si="19"/>
        <v>0.57738095238095344</v>
      </c>
      <c r="M164" s="39">
        <f t="shared" si="20"/>
        <v>0</v>
      </c>
      <c r="N164" s="39">
        <f t="shared" si="21"/>
        <v>0</v>
      </c>
      <c r="O164" s="39">
        <f t="shared" si="22"/>
        <v>0</v>
      </c>
      <c r="P164" s="39">
        <f>IF($A164&lt;=LEN('USH2A e13 (A) - 2ry Str + Mask '!A$2),M164-J164,"")</f>
        <v>-0.74404761904761951</v>
      </c>
      <c r="Q164" s="39">
        <f>IF($A164&lt;=LEN('USH2A e13 (A) - 2ry Str + Mask '!A$2),N164-K164,"")</f>
        <v>0.16666666666666607</v>
      </c>
      <c r="R164" s="39">
        <f>IF($A164&lt;=LEN('USH2A e13 (A) - 2ry Str + Mask '!A$2),O164-L164,"")</f>
        <v>-0.57738095238095344</v>
      </c>
    </row>
    <row r="165" spans="1:18" ht="44" customHeight="1" x14ac:dyDescent="0.15">
      <c r="A165" s="36">
        <v>164</v>
      </c>
      <c r="B165" s="37" t="str">
        <f>IF($A165&lt;=LEN('USH2A e13 (A) - 2ry Str + Mask '!A$2),MID('USH2A e13 (A) - 2ry Str + Mask '!A$2,$A165,1),"")</f>
        <v>.</v>
      </c>
      <c r="C165" s="38" t="str">
        <f>IF($A165&lt;=LEN('USH2A e13 (A) - 2ry Str + Mask '!B$2),MID('USH2A e13 (A) - 2ry Str + Mask '!B$2,$A165,1),"")</f>
        <v>.</v>
      </c>
      <c r="D165" s="38" t="str">
        <f>IF($A165&lt;=LEN('USH2A e13 (A) - 2ry Str + Mask '!C$2),MID('USH2A e13 (A) - 2ry Str + Mask '!C$2,$A165,1),"")</f>
        <v>x</v>
      </c>
      <c r="E165" s="38" t="str">
        <f t="shared" si="16"/>
        <v>|</v>
      </c>
      <c r="F165" s="38" t="str">
        <f t="shared" si="23"/>
        <v>((..(((((.((.........................(((((........................................(((((((...(((((((..........)))))))...)))))))...))))).....|||||||||||||||||||||||||</v>
      </c>
      <c r="G165" s="39">
        <f>IF($A165&lt;=LEN('USH2A e13 (A) - 2ry Str + Mask '!A$2),SUMIF('USH2A e13 (A) - HSF3.0'!E2:E891,"&lt;="&amp;$A165,'USH2A e13 (A) - HSF3.0'!H2:H891)-SUMIF('USH2A e13 (A) - HSF3.0'!G2:G891,"&lt;="&amp;$A165,'USH2A e13 (A) - HSF3.0'!H2:H891),"")</f>
        <v>0.91071428571428559</v>
      </c>
      <c r="H165" s="39">
        <f>IF($A165&lt;=LEN('USH2A e13 (A) - 2ry Str + Mask '!A$2),SUMIF('USH2A e13 (A) - HSF3.0'!E2:E891,"&lt;="&amp;$A165,'USH2A e13 (A) - HSF3.0'!I2:I891)-SUMIF('USH2A e13 (A) - HSF3.0'!G2:G891,"&lt;="&amp;$A165,'USH2A e13 (A) - HSF3.0'!I2:I891),"")</f>
        <v>-0.33333333333333215</v>
      </c>
      <c r="I165" s="39">
        <f>IF($A165&lt;=LEN('USH2A e13 (A) - 2ry Str + Mask '!A$2),G165+H165,"")</f>
        <v>0.57738095238095344</v>
      </c>
      <c r="J165" s="39">
        <f t="shared" si="17"/>
        <v>0.91071428571428559</v>
      </c>
      <c r="K165" s="39">
        <f t="shared" si="18"/>
        <v>-0.33333333333333215</v>
      </c>
      <c r="L165" s="39">
        <f t="shared" si="19"/>
        <v>0.57738095238095344</v>
      </c>
      <c r="M165" s="39">
        <f t="shared" si="20"/>
        <v>0</v>
      </c>
      <c r="N165" s="39">
        <f t="shared" si="21"/>
        <v>0</v>
      </c>
      <c r="O165" s="39">
        <f t="shared" si="22"/>
        <v>0</v>
      </c>
      <c r="P165" s="39">
        <f>IF($A165&lt;=LEN('USH2A e13 (A) - 2ry Str + Mask '!A$2),M165-J165,"")</f>
        <v>-0.91071428571428559</v>
      </c>
      <c r="Q165" s="39">
        <f>IF($A165&lt;=LEN('USH2A e13 (A) - 2ry Str + Mask '!A$2),N165-K165,"")</f>
        <v>0.33333333333333215</v>
      </c>
      <c r="R165" s="39">
        <f>IF($A165&lt;=LEN('USH2A e13 (A) - 2ry Str + Mask '!A$2),O165-L165,"")</f>
        <v>-0.57738095238095344</v>
      </c>
    </row>
    <row r="166" spans="1:18" ht="44" customHeight="1" x14ac:dyDescent="0.15">
      <c r="A166" s="36">
        <v>165</v>
      </c>
      <c r="B166" s="37" t="str">
        <f>IF($A166&lt;=LEN('USH2A e13 (A) - 2ry Str + Mask '!A$2),MID('USH2A e13 (A) - 2ry Str + Mask '!A$2,$A166,1),"")</f>
        <v>.</v>
      </c>
      <c r="C166" s="38" t="str">
        <f>IF($A166&lt;=LEN('USH2A e13 (A) - 2ry Str + Mask '!B$2),MID('USH2A e13 (A) - 2ry Str + Mask '!B$2,$A166,1),"")</f>
        <v>.</v>
      </c>
      <c r="D166" s="38" t="str">
        <f>IF($A166&lt;=LEN('USH2A e13 (A) - 2ry Str + Mask '!C$2),MID('USH2A e13 (A) - 2ry Str + Mask '!C$2,$A166,1),"")</f>
        <v>.</v>
      </c>
      <c r="E166" s="38" t="str">
        <f t="shared" si="16"/>
        <v>.</v>
      </c>
      <c r="F166" s="38" t="str">
        <f t="shared" si="23"/>
        <v>((..(((((.((.........................(((((........................................(((((((...(((((((..........)))))))...)))))))...))))).....|||||||||||||||||||||||||.</v>
      </c>
      <c r="G166" s="39">
        <f>IF($A166&lt;=LEN('USH2A e13 (A) - 2ry Str + Mask '!A$2),SUMIF('USH2A e13 (A) - HSF3.0'!E2:E891,"&lt;="&amp;$A166,'USH2A e13 (A) - HSF3.0'!H2:H891)-SUMIF('USH2A e13 (A) - HSF3.0'!G2:G891,"&lt;="&amp;$A166,'USH2A e13 (A) - HSF3.0'!H2:H891),"")</f>
        <v>1.3690476190476177</v>
      </c>
      <c r="H166" s="39">
        <f>IF($A166&lt;=LEN('USH2A e13 (A) - 2ry Str + Mask '!A$2),SUMIF('USH2A e13 (A) - HSF3.0'!E2:E891,"&lt;="&amp;$A166,'USH2A e13 (A) - HSF3.0'!I2:I891)-SUMIF('USH2A e13 (A) - HSF3.0'!G2:G891,"&lt;="&amp;$A166,'USH2A e13 (A) - HSF3.0'!I2:I891),"")</f>
        <v>-0.33333333333333215</v>
      </c>
      <c r="I166" s="39">
        <f>IF($A166&lt;=LEN('USH2A e13 (A) - 2ry Str + Mask '!A$2),G166+H166,"")</f>
        <v>1.0357142857142856</v>
      </c>
      <c r="J166" s="39">
        <f t="shared" si="17"/>
        <v>1.3690476190476177</v>
      </c>
      <c r="K166" s="39">
        <f t="shared" si="18"/>
        <v>-0.33333333333333215</v>
      </c>
      <c r="L166" s="39">
        <f t="shared" si="19"/>
        <v>1.0357142857142856</v>
      </c>
      <c r="M166" s="39">
        <f t="shared" si="20"/>
        <v>1.3690476190476177</v>
      </c>
      <c r="N166" s="39">
        <f t="shared" si="21"/>
        <v>-0.33333333333333215</v>
      </c>
      <c r="O166" s="39">
        <f t="shared" si="22"/>
        <v>1.0357142857142856</v>
      </c>
      <c r="P166" s="39">
        <f>IF($A166&lt;=LEN('USH2A e13 (A) - 2ry Str + Mask '!A$2),M166-J166,"")</f>
        <v>0</v>
      </c>
      <c r="Q166" s="39">
        <f>IF($A166&lt;=LEN('USH2A e13 (A) - 2ry Str + Mask '!A$2),N166-K166,"")</f>
        <v>0</v>
      </c>
      <c r="R166" s="39">
        <f>IF($A166&lt;=LEN('USH2A e13 (A) - 2ry Str + Mask '!A$2),O166-L166,"")</f>
        <v>0</v>
      </c>
    </row>
    <row r="167" spans="1:18" ht="44" customHeight="1" x14ac:dyDescent="0.15">
      <c r="A167" s="36">
        <v>166</v>
      </c>
      <c r="B167" s="37" t="str">
        <f>IF($A167&lt;=LEN('USH2A e13 (A) - 2ry Str + Mask '!A$2),MID('USH2A e13 (A) - 2ry Str + Mask '!A$2,$A167,1),"")</f>
        <v>.</v>
      </c>
      <c r="C167" s="38" t="str">
        <f>IF($A167&lt;=LEN('USH2A e13 (A) - 2ry Str + Mask '!B$2),MID('USH2A e13 (A) - 2ry Str + Mask '!B$2,$A167,1),"")</f>
        <v>.</v>
      </c>
      <c r="D167" s="38" t="str">
        <f>IF($A167&lt;=LEN('USH2A e13 (A) - 2ry Str + Mask '!C$2),MID('USH2A e13 (A) - 2ry Str + Mask '!C$2,$A167,1),"")</f>
        <v>.</v>
      </c>
      <c r="E167" s="38" t="str">
        <f t="shared" si="16"/>
        <v>.</v>
      </c>
      <c r="F167" s="38" t="str">
        <f t="shared" si="23"/>
        <v>((..(((((.((.........................(((((........................................(((((((...(((((((..........)))))))...)))))))...))))).....|||||||||||||||||||||||||..</v>
      </c>
      <c r="G167" s="39">
        <f>IF($A167&lt;=LEN('USH2A e13 (A) - 2ry Str + Mask '!A$2),SUMIF('USH2A e13 (A) - HSF3.0'!E2:E891,"&lt;="&amp;$A167,'USH2A e13 (A) - HSF3.0'!H2:H891)-SUMIF('USH2A e13 (A) - HSF3.0'!G2:G891,"&lt;="&amp;$A167,'USH2A e13 (A) - HSF3.0'!H2:H891),"")</f>
        <v>1.6607142857142838</v>
      </c>
      <c r="H167" s="39">
        <f>IF($A167&lt;=LEN('USH2A e13 (A) - 2ry Str + Mask '!A$2),SUMIF('USH2A e13 (A) - HSF3.0'!E2:E891,"&lt;="&amp;$A167,'USH2A e13 (A) - HSF3.0'!I2:I891)-SUMIF('USH2A e13 (A) - HSF3.0'!G2:G891,"&lt;="&amp;$A167,'USH2A e13 (A) - HSF3.0'!I2:I891),"")</f>
        <v>-0.33333333333333215</v>
      </c>
      <c r="I167" s="39">
        <f>IF($A167&lt;=LEN('USH2A e13 (A) - 2ry Str + Mask '!A$2),G167+H167,"")</f>
        <v>1.3273809523809517</v>
      </c>
      <c r="J167" s="39">
        <f t="shared" si="17"/>
        <v>1.6607142857142838</v>
      </c>
      <c r="K167" s="39">
        <f t="shared" si="18"/>
        <v>-0.33333333333333215</v>
      </c>
      <c r="L167" s="39">
        <f t="shared" si="19"/>
        <v>1.3273809523809517</v>
      </c>
      <c r="M167" s="39">
        <f t="shared" si="20"/>
        <v>1.6607142857142838</v>
      </c>
      <c r="N167" s="39">
        <f t="shared" si="21"/>
        <v>-0.33333333333333215</v>
      </c>
      <c r="O167" s="39">
        <f t="shared" si="22"/>
        <v>1.3273809523809517</v>
      </c>
      <c r="P167" s="39">
        <f>IF($A167&lt;=LEN('USH2A e13 (A) - 2ry Str + Mask '!A$2),M167-J167,"")</f>
        <v>0</v>
      </c>
      <c r="Q167" s="39">
        <f>IF($A167&lt;=LEN('USH2A e13 (A) - 2ry Str + Mask '!A$2),N167-K167,"")</f>
        <v>0</v>
      </c>
      <c r="R167" s="39">
        <f>IF($A167&lt;=LEN('USH2A e13 (A) - 2ry Str + Mask '!A$2),O167-L167,"")</f>
        <v>0</v>
      </c>
    </row>
    <row r="168" spans="1:18" ht="44" customHeight="1" x14ac:dyDescent="0.15">
      <c r="A168" s="36">
        <v>167</v>
      </c>
      <c r="B168" s="37" t="str">
        <f>IF($A168&lt;=LEN('USH2A e13 (A) - 2ry Str + Mask '!A$2),MID('USH2A e13 (A) - 2ry Str + Mask '!A$2,$A168,1),"")</f>
        <v>.</v>
      </c>
      <c r="C168" s="38" t="str">
        <f>IF($A168&lt;=LEN('USH2A e13 (A) - 2ry Str + Mask '!B$2),MID('USH2A e13 (A) - 2ry Str + Mask '!B$2,$A168,1),"")</f>
        <v>.</v>
      </c>
      <c r="D168" s="38" t="str">
        <f>IF($A168&lt;=LEN('USH2A e13 (A) - 2ry Str + Mask '!C$2),MID('USH2A e13 (A) - 2ry Str + Mask '!C$2,$A168,1),"")</f>
        <v>.</v>
      </c>
      <c r="E168" s="38" t="str">
        <f t="shared" si="16"/>
        <v>.</v>
      </c>
      <c r="F168" s="38" t="str">
        <f t="shared" si="23"/>
        <v>((..(((((.((.........................(((((........................................(((((((...(((((((..........)))))))...)))))))...))))).....|||||||||||||||||||||||||...</v>
      </c>
      <c r="G168" s="39">
        <f>IF($A168&lt;=LEN('USH2A e13 (A) - 2ry Str + Mask '!A$2),SUMIF('USH2A e13 (A) - HSF3.0'!E2:E891,"&lt;="&amp;$A168,'USH2A e13 (A) - HSF3.0'!H2:H891)-SUMIF('USH2A e13 (A) - HSF3.0'!G2:G891,"&lt;="&amp;$A168,'USH2A e13 (A) - HSF3.0'!H2:H891),"")</f>
        <v>1.8273809523809499</v>
      </c>
      <c r="H168" s="39">
        <f>IF($A168&lt;=LEN('USH2A e13 (A) - 2ry Str + Mask '!A$2),SUMIF('USH2A e13 (A) - HSF3.0'!E2:E891,"&lt;="&amp;$A168,'USH2A e13 (A) - HSF3.0'!I2:I891)-SUMIF('USH2A e13 (A) - HSF3.0'!G2:G891,"&lt;="&amp;$A168,'USH2A e13 (A) - HSF3.0'!I2:I891),"")</f>
        <v>-0.33333333333333215</v>
      </c>
      <c r="I168" s="39">
        <f>IF($A168&lt;=LEN('USH2A e13 (A) - 2ry Str + Mask '!A$2),G168+H168,"")</f>
        <v>1.4940476190476177</v>
      </c>
      <c r="J168" s="39">
        <f t="shared" si="17"/>
        <v>1.8273809523809499</v>
      </c>
      <c r="K168" s="39">
        <f t="shared" si="18"/>
        <v>-0.33333333333333215</v>
      </c>
      <c r="L168" s="39">
        <f t="shared" si="19"/>
        <v>1.4940476190476177</v>
      </c>
      <c r="M168" s="39">
        <f t="shared" si="20"/>
        <v>1.8273809523809499</v>
      </c>
      <c r="N168" s="39">
        <f t="shared" si="21"/>
        <v>-0.33333333333333215</v>
      </c>
      <c r="O168" s="39">
        <f t="shared" si="22"/>
        <v>1.4940476190476177</v>
      </c>
      <c r="P168" s="39">
        <f>IF($A168&lt;=LEN('USH2A e13 (A) - 2ry Str + Mask '!A$2),M168-J168,"")</f>
        <v>0</v>
      </c>
      <c r="Q168" s="39">
        <f>IF($A168&lt;=LEN('USH2A e13 (A) - 2ry Str + Mask '!A$2),N168-K168,"")</f>
        <v>0</v>
      </c>
      <c r="R168" s="39">
        <f>IF($A168&lt;=LEN('USH2A e13 (A) - 2ry Str + Mask '!A$2),O168-L168,"")</f>
        <v>0</v>
      </c>
    </row>
    <row r="169" spans="1:18" ht="44" customHeight="1" x14ac:dyDescent="0.15">
      <c r="A169" s="36">
        <v>168</v>
      </c>
      <c r="B169" s="37" t="str">
        <f>IF($A169&lt;=LEN('USH2A e13 (A) - 2ry Str + Mask '!A$2),MID('USH2A e13 (A) - 2ry Str + Mask '!A$2,$A169,1),"")</f>
        <v>.</v>
      </c>
      <c r="C169" s="38" t="str">
        <f>IF($A169&lt;=LEN('USH2A e13 (A) - 2ry Str + Mask '!B$2),MID('USH2A e13 (A) - 2ry Str + Mask '!B$2,$A169,1),"")</f>
        <v>.</v>
      </c>
      <c r="D169" s="38" t="str">
        <f>IF($A169&lt;=LEN('USH2A e13 (A) - 2ry Str + Mask '!C$2),MID('USH2A e13 (A) - 2ry Str + Mask '!C$2,$A169,1),"")</f>
        <v>.</v>
      </c>
      <c r="E169" s="38" t="str">
        <f t="shared" si="16"/>
        <v>.</v>
      </c>
      <c r="F169" s="38" t="str">
        <f t="shared" si="23"/>
        <v>((..(((((.((.........................(((((........................................(((((((...(((((((..........)))))))...)))))))...))))).....|||||||||||||||||||||||||....</v>
      </c>
      <c r="G169" s="39">
        <f>IF($A169&lt;=LEN('USH2A e13 (A) - 2ry Str + Mask '!A$2),SUMIF('USH2A e13 (A) - HSF3.0'!E2:E891,"&lt;="&amp;$A169,'USH2A e13 (A) - HSF3.0'!H2:H891)-SUMIF('USH2A e13 (A) - HSF3.0'!G2:G891,"&lt;="&amp;$A169,'USH2A e13 (A) - HSF3.0'!H2:H891),"")</f>
        <v>2.1607142857142811</v>
      </c>
      <c r="H169" s="39">
        <f>IF($A169&lt;=LEN('USH2A e13 (A) - 2ry Str + Mask '!A$2),SUMIF('USH2A e13 (A) - HSF3.0'!E2:E891,"&lt;="&amp;$A169,'USH2A e13 (A) - HSF3.0'!I2:I891)-SUMIF('USH2A e13 (A) - HSF3.0'!G2:G891,"&lt;="&amp;$A169,'USH2A e13 (A) - HSF3.0'!I2:I891),"")</f>
        <v>-0.33333333333333215</v>
      </c>
      <c r="I169" s="39">
        <f>IF($A169&lt;=LEN('USH2A e13 (A) - 2ry Str + Mask '!A$2),G169+H169,"")</f>
        <v>1.827380952380949</v>
      </c>
      <c r="J169" s="39">
        <f t="shared" si="17"/>
        <v>2.1607142857142811</v>
      </c>
      <c r="K169" s="39">
        <f t="shared" si="18"/>
        <v>-0.33333333333333215</v>
      </c>
      <c r="L169" s="39">
        <f t="shared" si="19"/>
        <v>1.827380952380949</v>
      </c>
      <c r="M169" s="39">
        <f t="shared" si="20"/>
        <v>2.1607142857142811</v>
      </c>
      <c r="N169" s="39">
        <f t="shared" si="21"/>
        <v>-0.33333333333333215</v>
      </c>
      <c r="O169" s="39">
        <f t="shared" si="22"/>
        <v>1.827380952380949</v>
      </c>
      <c r="P169" s="39">
        <f>IF($A169&lt;=LEN('USH2A e13 (A) - 2ry Str + Mask '!A$2),M169-J169,"")</f>
        <v>0</v>
      </c>
      <c r="Q169" s="39">
        <f>IF($A169&lt;=LEN('USH2A e13 (A) - 2ry Str + Mask '!A$2),N169-K169,"")</f>
        <v>0</v>
      </c>
      <c r="R169" s="39">
        <f>IF($A169&lt;=LEN('USH2A e13 (A) - 2ry Str + Mask '!A$2),O169-L169,"")</f>
        <v>0</v>
      </c>
    </row>
    <row r="170" spans="1:18" ht="44" customHeight="1" x14ac:dyDescent="0.15">
      <c r="A170" s="36">
        <v>169</v>
      </c>
      <c r="B170" s="37" t="str">
        <f>IF($A170&lt;=LEN('USH2A e13 (A) - 2ry Str + Mask '!A$2),MID('USH2A e13 (A) - 2ry Str + Mask '!A$2,$A170,1),"")</f>
        <v>.</v>
      </c>
      <c r="C170" s="38" t="str">
        <f>IF($A170&lt;=LEN('USH2A e13 (A) - 2ry Str + Mask '!B$2),MID('USH2A e13 (A) - 2ry Str + Mask '!B$2,$A170,1),"")</f>
        <v>.</v>
      </c>
      <c r="D170" s="38" t="str">
        <f>IF($A170&lt;=LEN('USH2A e13 (A) - 2ry Str + Mask '!C$2),MID('USH2A e13 (A) - 2ry Str + Mask '!C$2,$A170,1),"")</f>
        <v>.</v>
      </c>
      <c r="E170" s="38" t="str">
        <f t="shared" si="16"/>
        <v>.</v>
      </c>
      <c r="F170" s="38" t="str">
        <f t="shared" si="23"/>
        <v>((..(((((.((.........................(((((........................................(((((((...(((((((..........)))))))...)))))))...))))).....|||||||||||||||||||||||||.....</v>
      </c>
      <c r="G170" s="39">
        <f>IF($A170&lt;=LEN('USH2A e13 (A) - 2ry Str + Mask '!A$2),SUMIF('USH2A e13 (A) - HSF3.0'!E2:E891,"&lt;="&amp;$A170,'USH2A e13 (A) - HSF3.0'!H2:H891)-SUMIF('USH2A e13 (A) - HSF3.0'!G2:G891,"&lt;="&amp;$A170,'USH2A e13 (A) - HSF3.0'!H2:H891),"")</f>
        <v>1.949999999999994</v>
      </c>
      <c r="H170" s="39">
        <f>IF($A170&lt;=LEN('USH2A e13 (A) - 2ry Str + Mask '!A$2),SUMIF('USH2A e13 (A) - HSF3.0'!E2:E891,"&lt;="&amp;$A170,'USH2A e13 (A) - HSF3.0'!I2:I891)-SUMIF('USH2A e13 (A) - HSF3.0'!G2:G891,"&lt;="&amp;$A170,'USH2A e13 (A) - HSF3.0'!I2:I891),"")</f>
        <v>-0.16666666666666607</v>
      </c>
      <c r="I170" s="39">
        <f>IF($A170&lt;=LEN('USH2A e13 (A) - 2ry Str + Mask '!A$2),G170+H170,"")</f>
        <v>1.7833333333333279</v>
      </c>
      <c r="J170" s="39">
        <f t="shared" si="17"/>
        <v>1.949999999999994</v>
      </c>
      <c r="K170" s="39">
        <f t="shared" si="18"/>
        <v>-0.16666666666666607</v>
      </c>
      <c r="L170" s="39">
        <f t="shared" si="19"/>
        <v>1.7833333333333279</v>
      </c>
      <c r="M170" s="39">
        <f t="shared" si="20"/>
        <v>1.949999999999994</v>
      </c>
      <c r="N170" s="39">
        <f t="shared" si="21"/>
        <v>-0.16666666666666607</v>
      </c>
      <c r="O170" s="39">
        <f t="shared" si="22"/>
        <v>1.7833333333333279</v>
      </c>
      <c r="P170" s="39">
        <f>IF($A170&lt;=LEN('USH2A e13 (A) - 2ry Str + Mask '!A$2),M170-J170,"")</f>
        <v>0</v>
      </c>
      <c r="Q170" s="39">
        <f>IF($A170&lt;=LEN('USH2A e13 (A) - 2ry Str + Mask '!A$2),N170-K170,"")</f>
        <v>0</v>
      </c>
      <c r="R170" s="39">
        <f>IF($A170&lt;=LEN('USH2A e13 (A) - 2ry Str + Mask '!A$2),O170-L170,"")</f>
        <v>0</v>
      </c>
    </row>
    <row r="171" spans="1:18" ht="44" customHeight="1" x14ac:dyDescent="0.15">
      <c r="A171" s="36">
        <v>170</v>
      </c>
      <c r="B171" s="37" t="str">
        <f>IF($A171&lt;=LEN('USH2A e13 (A) - 2ry Str + Mask '!A$2),MID('USH2A e13 (A) - 2ry Str + Mask '!A$2,$A171,1),"")</f>
        <v>.</v>
      </c>
      <c r="C171" s="38" t="str">
        <f>IF($A171&lt;=LEN('USH2A e13 (A) - 2ry Str + Mask '!B$2),MID('USH2A e13 (A) - 2ry Str + Mask '!B$2,$A171,1),"")</f>
        <v>.</v>
      </c>
      <c r="D171" s="38" t="str">
        <f>IF($A171&lt;=LEN('USH2A e13 (A) - 2ry Str + Mask '!C$2),MID('USH2A e13 (A) - 2ry Str + Mask '!C$2,$A171,1),"")</f>
        <v>.</v>
      </c>
      <c r="E171" s="38" t="str">
        <f t="shared" si="16"/>
        <v>.</v>
      </c>
      <c r="F171" s="38" t="str">
        <f t="shared" si="23"/>
        <v>((..(((((.((.........................(((((........................................(((((((...(((((((..........)))))))...)))))))...))))).....|||||||||||||||||||||||||......</v>
      </c>
      <c r="G171" s="39">
        <f>IF($A171&lt;=LEN('USH2A e13 (A) - 2ry Str + Mask '!A$2),SUMIF('USH2A e13 (A) - HSF3.0'!E2:E891,"&lt;="&amp;$A171,'USH2A e13 (A) - HSF3.0'!H2:H891)-SUMIF('USH2A e13 (A) - HSF3.0'!G2:G891,"&lt;="&amp;$A171,'USH2A e13 (A) - HSF3.0'!H2:H891),"")</f>
        <v>1.949999999999994</v>
      </c>
      <c r="H171" s="39">
        <f>IF($A171&lt;=LEN('USH2A e13 (A) - 2ry Str + Mask '!A$2),SUMIF('USH2A e13 (A) - HSF3.0'!E2:E891,"&lt;="&amp;$A171,'USH2A e13 (A) - HSF3.0'!I2:I891)-SUMIF('USH2A e13 (A) - HSF3.0'!G2:G891,"&lt;="&amp;$A171,'USH2A e13 (A) - HSF3.0'!I2:I891),"")</f>
        <v>0</v>
      </c>
      <c r="I171" s="39">
        <f>IF($A171&lt;=LEN('USH2A e13 (A) - 2ry Str + Mask '!A$2),G171+H171,"")</f>
        <v>1.949999999999994</v>
      </c>
      <c r="J171" s="39">
        <f t="shared" si="17"/>
        <v>1.949999999999994</v>
      </c>
      <c r="K171" s="39">
        <f t="shared" si="18"/>
        <v>0</v>
      </c>
      <c r="L171" s="39">
        <f t="shared" si="19"/>
        <v>1.949999999999994</v>
      </c>
      <c r="M171" s="39">
        <f t="shared" si="20"/>
        <v>1.949999999999994</v>
      </c>
      <c r="N171" s="39">
        <f t="shared" si="21"/>
        <v>0</v>
      </c>
      <c r="O171" s="39">
        <f t="shared" si="22"/>
        <v>1.949999999999994</v>
      </c>
      <c r="P171" s="39">
        <f>IF($A171&lt;=LEN('USH2A e13 (A) - 2ry Str + Mask '!A$2),M171-J171,"")</f>
        <v>0</v>
      </c>
      <c r="Q171" s="39">
        <f>IF($A171&lt;=LEN('USH2A e13 (A) - 2ry Str + Mask '!A$2),N171-K171,"")</f>
        <v>0</v>
      </c>
      <c r="R171" s="39">
        <f>IF($A171&lt;=LEN('USH2A e13 (A) - 2ry Str + Mask '!A$2),O171-L171,"")</f>
        <v>0</v>
      </c>
    </row>
    <row r="172" spans="1:18" ht="56" customHeight="1" x14ac:dyDescent="0.15">
      <c r="A172" s="36">
        <v>171</v>
      </c>
      <c r="B172" s="37" t="str">
        <f>IF($A172&lt;=LEN('USH2A e13 (A) - 2ry Str + Mask '!A$2),MID('USH2A e13 (A) - 2ry Str + Mask '!A$2,$A172,1),"")</f>
        <v>.</v>
      </c>
      <c r="C172" s="38" t="str">
        <f>IF($A172&lt;=LEN('USH2A e13 (A) - 2ry Str + Mask '!B$2),MID('USH2A e13 (A) - 2ry Str + Mask '!B$2,$A172,1),"")</f>
        <v>.</v>
      </c>
      <c r="D172" s="38" t="str">
        <f>IF($A172&lt;=LEN('USH2A e13 (A) - 2ry Str + Mask '!C$2),MID('USH2A e13 (A) - 2ry Str + Mask '!C$2,$A172,1),"")</f>
        <v>.</v>
      </c>
      <c r="E172" s="38" t="str">
        <f t="shared" si="16"/>
        <v>.</v>
      </c>
      <c r="F172" s="38" t="str">
        <f t="shared" si="23"/>
        <v>((..(((((.((.........................(((((........................................(((((((...(((((((..........)))))))...)))))))...))))).....|||||||||||||||||||||||||.......</v>
      </c>
      <c r="G172" s="39">
        <f>IF($A172&lt;=LEN('USH2A e13 (A) - 2ry Str + Mask '!A$2),SUMIF('USH2A e13 (A) - HSF3.0'!E2:E891,"&lt;="&amp;$A172,'USH2A e13 (A) - HSF3.0'!H2:H891)-SUMIF('USH2A e13 (A) - HSF3.0'!G2:G891,"&lt;="&amp;$A172,'USH2A e13 (A) - HSF3.0'!H2:H891),"")</f>
        <v>1.6166666666666618</v>
      </c>
      <c r="H172" s="39">
        <f>IF($A172&lt;=LEN('USH2A e13 (A) - 2ry Str + Mask '!A$2),SUMIF('USH2A e13 (A) - HSF3.0'!E2:E891,"&lt;="&amp;$A172,'USH2A e13 (A) - HSF3.0'!I2:I891)-SUMIF('USH2A e13 (A) - HSF3.0'!G2:G891,"&lt;="&amp;$A172,'USH2A e13 (A) - HSF3.0'!I2:I891),"")</f>
        <v>0</v>
      </c>
      <c r="I172" s="39">
        <f>IF($A172&lt;=LEN('USH2A e13 (A) - 2ry Str + Mask '!A$2),G172+H172,"")</f>
        <v>1.6166666666666618</v>
      </c>
      <c r="J172" s="39">
        <f t="shared" si="17"/>
        <v>1.6166666666666618</v>
      </c>
      <c r="K172" s="39">
        <f t="shared" si="18"/>
        <v>0</v>
      </c>
      <c r="L172" s="39">
        <f t="shared" si="19"/>
        <v>1.6166666666666618</v>
      </c>
      <c r="M172" s="39">
        <f t="shared" si="20"/>
        <v>1.6166666666666618</v>
      </c>
      <c r="N172" s="39">
        <f t="shared" si="21"/>
        <v>0</v>
      </c>
      <c r="O172" s="39">
        <f t="shared" si="22"/>
        <v>1.6166666666666618</v>
      </c>
      <c r="P172" s="39">
        <f>IF($A172&lt;=LEN('USH2A e13 (A) - 2ry Str + Mask '!A$2),M172-J172,"")</f>
        <v>0</v>
      </c>
      <c r="Q172" s="39">
        <f>IF($A172&lt;=LEN('USH2A e13 (A) - 2ry Str + Mask '!A$2),N172-K172,"")</f>
        <v>0</v>
      </c>
      <c r="R172" s="39">
        <f>IF($A172&lt;=LEN('USH2A e13 (A) - 2ry Str + Mask '!A$2),O172-L172,"")</f>
        <v>0</v>
      </c>
    </row>
    <row r="173" spans="1:18" ht="56" customHeight="1" x14ac:dyDescent="0.15">
      <c r="A173" s="36">
        <v>172</v>
      </c>
      <c r="B173" s="37" t="str">
        <f>IF($A173&lt;=LEN('USH2A e13 (A) - 2ry Str + Mask '!A$2),MID('USH2A e13 (A) - 2ry Str + Mask '!A$2,$A173,1),"")</f>
        <v>.</v>
      </c>
      <c r="C173" s="38" t="str">
        <f>IF($A173&lt;=LEN('USH2A e13 (A) - 2ry Str + Mask '!B$2),MID('USH2A e13 (A) - 2ry Str + Mask '!B$2,$A173,1),"")</f>
        <v>.</v>
      </c>
      <c r="D173" s="38" t="str">
        <f>IF($A173&lt;=LEN('USH2A e13 (A) - 2ry Str + Mask '!C$2),MID('USH2A e13 (A) - 2ry Str + Mask '!C$2,$A173,1),"")</f>
        <v>.</v>
      </c>
      <c r="E173" s="38" t="str">
        <f t="shared" si="16"/>
        <v>.</v>
      </c>
      <c r="F173" s="38" t="str">
        <f t="shared" si="23"/>
        <v>((..(((((.((.........................(((((........................................(((((((...(((((((..........)))))))...)))))))...))))).....|||||||||||||||||||||||||........</v>
      </c>
      <c r="G173" s="39">
        <f>IF($A173&lt;=LEN('USH2A e13 (A) - 2ry Str + Mask '!A$2),SUMIF('USH2A e13 (A) - HSF3.0'!E2:E891,"&lt;="&amp;$A173,'USH2A e13 (A) - HSF3.0'!H2:H891)-SUMIF('USH2A e13 (A) - HSF3.0'!G2:G891,"&lt;="&amp;$A173,'USH2A e13 (A) - HSF3.0'!H2:H891),"")</f>
        <v>1.4499999999999957</v>
      </c>
      <c r="H173" s="39">
        <f>IF($A173&lt;=LEN('USH2A e13 (A) - 2ry Str + Mask '!A$2),SUMIF('USH2A e13 (A) - HSF3.0'!E2:E891,"&lt;="&amp;$A173,'USH2A e13 (A) - HSF3.0'!I2:I891)-SUMIF('USH2A e13 (A) - HSF3.0'!G2:G891,"&lt;="&amp;$A173,'USH2A e13 (A) - HSF3.0'!I2:I891),"")</f>
        <v>0</v>
      </c>
      <c r="I173" s="39">
        <f>IF($A173&lt;=LEN('USH2A e13 (A) - 2ry Str + Mask '!A$2),G173+H173,"")</f>
        <v>1.4499999999999957</v>
      </c>
      <c r="J173" s="39">
        <f t="shared" si="17"/>
        <v>1.4499999999999957</v>
      </c>
      <c r="K173" s="39">
        <f t="shared" si="18"/>
        <v>0</v>
      </c>
      <c r="L173" s="39">
        <f t="shared" si="19"/>
        <v>1.4499999999999957</v>
      </c>
      <c r="M173" s="39">
        <f t="shared" si="20"/>
        <v>1.4499999999999957</v>
      </c>
      <c r="N173" s="39">
        <f t="shared" si="21"/>
        <v>0</v>
      </c>
      <c r="O173" s="39">
        <f t="shared" si="22"/>
        <v>1.4499999999999957</v>
      </c>
      <c r="P173" s="39">
        <f>IF($A173&lt;=LEN('USH2A e13 (A) - 2ry Str + Mask '!A$2),M173-J173,"")</f>
        <v>0</v>
      </c>
      <c r="Q173" s="39">
        <f>IF($A173&lt;=LEN('USH2A e13 (A) - 2ry Str + Mask '!A$2),N173-K173,"")</f>
        <v>0</v>
      </c>
      <c r="R173" s="39">
        <f>IF($A173&lt;=LEN('USH2A e13 (A) - 2ry Str + Mask '!A$2),O173-L173,"")</f>
        <v>0</v>
      </c>
    </row>
    <row r="174" spans="1:18" ht="56" customHeight="1" x14ac:dyDescent="0.15">
      <c r="A174" s="36">
        <v>173</v>
      </c>
      <c r="B174" s="37" t="str">
        <f>IF($A174&lt;=LEN('USH2A e13 (A) - 2ry Str + Mask '!A$2),MID('USH2A e13 (A) - 2ry Str + Mask '!A$2,$A174,1),"")</f>
        <v>.</v>
      </c>
      <c r="C174" s="38" t="str">
        <f>IF($A174&lt;=LEN('USH2A e13 (A) - 2ry Str + Mask '!B$2),MID('USH2A e13 (A) - 2ry Str + Mask '!B$2,$A174,1),"")</f>
        <v>.</v>
      </c>
      <c r="D174" s="38" t="str">
        <f>IF($A174&lt;=LEN('USH2A e13 (A) - 2ry Str + Mask '!C$2),MID('USH2A e13 (A) - 2ry Str + Mask '!C$2,$A174,1),"")</f>
        <v>.</v>
      </c>
      <c r="E174" s="38" t="str">
        <f t="shared" si="16"/>
        <v>.</v>
      </c>
      <c r="F174" s="38" t="str">
        <f t="shared" si="23"/>
        <v>((..(((((.((.........................(((((........................................(((((((...(((((((..........)))))))...)))))))...))))).....|||||||||||||||||||||||||.........</v>
      </c>
      <c r="G174" s="39">
        <f>IF($A174&lt;=LEN('USH2A e13 (A) - 2ry Str + Mask '!A$2),SUMIF('USH2A e13 (A) - HSF3.0'!E2:E891,"&lt;="&amp;$A174,'USH2A e13 (A) - HSF3.0'!H2:H891)-SUMIF('USH2A e13 (A) - HSF3.0'!G2:G891,"&lt;="&amp;$A174,'USH2A e13 (A) - HSF3.0'!H2:H891),"")</f>
        <v>1.1583333333333297</v>
      </c>
      <c r="H174" s="39">
        <f>IF($A174&lt;=LEN('USH2A e13 (A) - 2ry Str + Mask '!A$2),SUMIF('USH2A e13 (A) - HSF3.0'!E2:E891,"&lt;="&amp;$A174,'USH2A e13 (A) - HSF3.0'!I2:I891)-SUMIF('USH2A e13 (A) - HSF3.0'!G2:G891,"&lt;="&amp;$A174,'USH2A e13 (A) - HSF3.0'!I2:I891),"")</f>
        <v>0</v>
      </c>
      <c r="I174" s="39">
        <f>IF($A174&lt;=LEN('USH2A e13 (A) - 2ry Str + Mask '!A$2),G174+H174,"")</f>
        <v>1.1583333333333297</v>
      </c>
      <c r="J174" s="39">
        <f t="shared" si="17"/>
        <v>1.1583333333333297</v>
      </c>
      <c r="K174" s="39">
        <f t="shared" si="18"/>
        <v>0</v>
      </c>
      <c r="L174" s="39">
        <f t="shared" si="19"/>
        <v>1.1583333333333297</v>
      </c>
      <c r="M174" s="39">
        <f t="shared" si="20"/>
        <v>1.1583333333333297</v>
      </c>
      <c r="N174" s="39">
        <f t="shared" si="21"/>
        <v>0</v>
      </c>
      <c r="O174" s="39">
        <f t="shared" si="22"/>
        <v>1.1583333333333297</v>
      </c>
      <c r="P174" s="39">
        <f>IF($A174&lt;=LEN('USH2A e13 (A) - 2ry Str + Mask '!A$2),M174-J174,"")</f>
        <v>0</v>
      </c>
      <c r="Q174" s="39">
        <f>IF($A174&lt;=LEN('USH2A e13 (A) - 2ry Str + Mask '!A$2),N174-K174,"")</f>
        <v>0</v>
      </c>
      <c r="R174" s="39">
        <f>IF($A174&lt;=LEN('USH2A e13 (A) - 2ry Str + Mask '!A$2),O174-L174,"")</f>
        <v>0</v>
      </c>
    </row>
    <row r="175" spans="1:18" ht="56" customHeight="1" x14ac:dyDescent="0.15">
      <c r="A175" s="36">
        <v>174</v>
      </c>
      <c r="B175" s="37" t="str">
        <f>IF($A175&lt;=LEN('USH2A e13 (A) - 2ry Str + Mask '!A$2),MID('USH2A e13 (A) - 2ry Str + Mask '!A$2,$A175,1),"")</f>
        <v>.</v>
      </c>
      <c r="C175" s="38" t="str">
        <f>IF($A175&lt;=LEN('USH2A e13 (A) - 2ry Str + Mask '!B$2),MID('USH2A e13 (A) - 2ry Str + Mask '!B$2,$A175,1),"")</f>
        <v>.</v>
      </c>
      <c r="D175" s="38" t="str">
        <f>IF($A175&lt;=LEN('USH2A e13 (A) - 2ry Str + Mask '!C$2),MID('USH2A e13 (A) - 2ry Str + Mask '!C$2,$A175,1),"")</f>
        <v>.</v>
      </c>
      <c r="E175" s="38" t="str">
        <f t="shared" si="16"/>
        <v>.</v>
      </c>
      <c r="F175" s="38" t="str">
        <f t="shared" si="23"/>
        <v>((..(((((.((.........................(((((........................................(((((((...(((((((..........)))))))...)))))))...))))).....|||||||||||||||||||||||||..........</v>
      </c>
      <c r="G175" s="39">
        <f>IF($A175&lt;=LEN('USH2A e13 (A) - 2ry Str + Mask '!A$2),SUMIF('USH2A e13 (A) - HSF3.0'!E2:E891,"&lt;="&amp;$A175,'USH2A e13 (A) - HSF3.0'!H2:H891)-SUMIF('USH2A e13 (A) - HSF3.0'!G2:G891,"&lt;="&amp;$A175,'USH2A e13 (A) - HSF3.0'!H2:H891),"")</f>
        <v>0.4761904761904745</v>
      </c>
      <c r="H175" s="39">
        <f>IF($A175&lt;=LEN('USH2A e13 (A) - 2ry Str + Mask '!A$2),SUMIF('USH2A e13 (A) - HSF3.0'!E2:E891,"&lt;="&amp;$A175,'USH2A e13 (A) - HSF3.0'!I2:I891)-SUMIF('USH2A e13 (A) - HSF3.0'!G2:G891,"&lt;="&amp;$A175,'USH2A e13 (A) - HSF3.0'!I2:I891),"")</f>
        <v>0</v>
      </c>
      <c r="I175" s="39">
        <f>IF($A175&lt;=LEN('USH2A e13 (A) - 2ry Str + Mask '!A$2),G175+H175,"")</f>
        <v>0.4761904761904745</v>
      </c>
      <c r="J175" s="39">
        <f t="shared" si="17"/>
        <v>0.4761904761904745</v>
      </c>
      <c r="K175" s="39">
        <f t="shared" si="18"/>
        <v>0</v>
      </c>
      <c r="L175" s="39">
        <f t="shared" si="19"/>
        <v>0.4761904761904745</v>
      </c>
      <c r="M175" s="39">
        <f t="shared" si="20"/>
        <v>0.4761904761904745</v>
      </c>
      <c r="N175" s="39">
        <f t="shared" si="21"/>
        <v>0</v>
      </c>
      <c r="O175" s="39">
        <f t="shared" si="22"/>
        <v>0.4761904761904745</v>
      </c>
      <c r="P175" s="39">
        <f>IF($A175&lt;=LEN('USH2A e13 (A) - 2ry Str + Mask '!A$2),M175-J175,"")</f>
        <v>0</v>
      </c>
      <c r="Q175" s="39">
        <f>IF($A175&lt;=LEN('USH2A e13 (A) - 2ry Str + Mask '!A$2),N175-K175,"")</f>
        <v>0</v>
      </c>
      <c r="R175" s="39">
        <f>IF($A175&lt;=LEN('USH2A e13 (A) - 2ry Str + Mask '!A$2),O175-L175,"")</f>
        <v>0</v>
      </c>
    </row>
    <row r="176" spans="1:18" ht="56" customHeight="1" x14ac:dyDescent="0.15">
      <c r="A176" s="36">
        <v>175</v>
      </c>
      <c r="B176" s="37" t="str">
        <f>IF($A176&lt;=LEN('USH2A e13 (A) - 2ry Str + Mask '!A$2),MID('USH2A e13 (A) - 2ry Str + Mask '!A$2,$A176,1),"")</f>
        <v>.</v>
      </c>
      <c r="C176" s="38" t="str">
        <f>IF($A176&lt;=LEN('USH2A e13 (A) - 2ry Str + Mask '!B$2),MID('USH2A e13 (A) - 2ry Str + Mask '!B$2,$A176,1),"")</f>
        <v>.</v>
      </c>
      <c r="D176" s="38" t="str">
        <f>IF($A176&lt;=LEN('USH2A e13 (A) - 2ry Str + Mask '!C$2),MID('USH2A e13 (A) - 2ry Str + Mask '!C$2,$A176,1),"")</f>
        <v>.</v>
      </c>
      <c r="E176" s="38" t="str">
        <f t="shared" si="16"/>
        <v>.</v>
      </c>
      <c r="F176" s="38" t="str">
        <f t="shared" si="23"/>
        <v>((..(((((.((.........................(((((........................................(((((((...(((((((..........)))))))...)))))))...))))).....|||||||||||||||||||||||||...........</v>
      </c>
      <c r="G176" s="39">
        <f>IF($A176&lt;=LEN('USH2A e13 (A) - 2ry Str + Mask '!A$2),SUMIF('USH2A e13 (A) - HSF3.0'!E2:E891,"&lt;="&amp;$A176,'USH2A e13 (A) - HSF3.0'!H2:H891)-SUMIF('USH2A e13 (A) - HSF3.0'!G2:G891,"&lt;="&amp;$A176,'USH2A e13 (A) - HSF3.0'!H2:H891),"")</f>
        <v>0.30952380952380842</v>
      </c>
      <c r="H176" s="39">
        <f>IF($A176&lt;=LEN('USH2A e13 (A) - 2ry Str + Mask '!A$2),SUMIF('USH2A e13 (A) - HSF3.0'!E2:E891,"&lt;="&amp;$A176,'USH2A e13 (A) - HSF3.0'!I2:I891)-SUMIF('USH2A e13 (A) - HSF3.0'!G2:G891,"&lt;="&amp;$A176,'USH2A e13 (A) - HSF3.0'!I2:I891),"")</f>
        <v>0</v>
      </c>
      <c r="I176" s="39">
        <f>IF($A176&lt;=LEN('USH2A e13 (A) - 2ry Str + Mask '!A$2),G176+H176,"")</f>
        <v>0.30952380952380842</v>
      </c>
      <c r="J176" s="39">
        <f t="shared" si="17"/>
        <v>0.30952380952380842</v>
      </c>
      <c r="K176" s="39">
        <f t="shared" si="18"/>
        <v>0</v>
      </c>
      <c r="L176" s="39">
        <f t="shared" si="19"/>
        <v>0.30952380952380842</v>
      </c>
      <c r="M176" s="39">
        <f t="shared" si="20"/>
        <v>0.30952380952380842</v>
      </c>
      <c r="N176" s="39">
        <f t="shared" si="21"/>
        <v>0</v>
      </c>
      <c r="O176" s="39">
        <f t="shared" si="22"/>
        <v>0.30952380952380842</v>
      </c>
      <c r="P176" s="39">
        <f>IF($A176&lt;=LEN('USH2A e13 (A) - 2ry Str + Mask '!A$2),M176-J176,"")</f>
        <v>0</v>
      </c>
      <c r="Q176" s="39">
        <f>IF($A176&lt;=LEN('USH2A e13 (A) - 2ry Str + Mask '!A$2),N176-K176,"")</f>
        <v>0</v>
      </c>
      <c r="R176" s="39">
        <f>IF($A176&lt;=LEN('USH2A e13 (A) - 2ry Str + Mask '!A$2),O176-L176,"")</f>
        <v>0</v>
      </c>
    </row>
    <row r="177" spans="1:18" ht="56" customHeight="1" x14ac:dyDescent="0.15">
      <c r="A177" s="36">
        <v>176</v>
      </c>
      <c r="B177" s="37" t="str">
        <f>IF($A177&lt;=LEN('USH2A e13 (A) - 2ry Str + Mask '!A$2),MID('USH2A e13 (A) - 2ry Str + Mask '!A$2,$A177,1),"")</f>
        <v>.</v>
      </c>
      <c r="C177" s="38" t="str">
        <f>IF($A177&lt;=LEN('USH2A e13 (A) - 2ry Str + Mask '!B$2),MID('USH2A e13 (A) - 2ry Str + Mask '!B$2,$A177,1),"")</f>
        <v>.</v>
      </c>
      <c r="D177" s="38" t="str">
        <f>IF($A177&lt;=LEN('USH2A e13 (A) - 2ry Str + Mask '!C$2),MID('USH2A e13 (A) - 2ry Str + Mask '!C$2,$A177,1),"")</f>
        <v>.</v>
      </c>
      <c r="E177" s="38" t="str">
        <f t="shared" si="16"/>
        <v>.</v>
      </c>
      <c r="F177" s="38" t="str">
        <f t="shared" si="23"/>
        <v>((..(((((.((.........................(((((........................................(((((((...(((((((..........)))))))...)))))))...))))).....|||||||||||||||||||||||||............</v>
      </c>
      <c r="G177" s="39">
        <f>IF($A177&lt;=LEN('USH2A e13 (A) - 2ry Str + Mask '!A$2),SUMIF('USH2A e13 (A) - HSF3.0'!E2:E891,"&lt;="&amp;$A177,'USH2A e13 (A) - HSF3.0'!H2:H891)-SUMIF('USH2A e13 (A) - HSF3.0'!G2:G891,"&lt;="&amp;$A177,'USH2A e13 (A) - HSF3.0'!H2:H891),"")</f>
        <v>0.14285714285714235</v>
      </c>
      <c r="H177" s="39">
        <f>IF($A177&lt;=LEN('USH2A e13 (A) - 2ry Str + Mask '!A$2),SUMIF('USH2A e13 (A) - HSF3.0'!E2:E891,"&lt;="&amp;$A177,'USH2A e13 (A) - HSF3.0'!I2:I891)-SUMIF('USH2A e13 (A) - HSF3.0'!G2:G891,"&lt;="&amp;$A177,'USH2A e13 (A) - HSF3.0'!I2:I891),"")</f>
        <v>-0.125</v>
      </c>
      <c r="I177" s="39">
        <f>IF($A177&lt;=LEN('USH2A e13 (A) - 2ry Str + Mask '!A$2),G177+H177,"")</f>
        <v>1.785714285714235E-2</v>
      </c>
      <c r="J177" s="39">
        <f t="shared" si="17"/>
        <v>0.14285714285714235</v>
      </c>
      <c r="K177" s="39">
        <f t="shared" si="18"/>
        <v>-0.125</v>
      </c>
      <c r="L177" s="39">
        <f t="shared" si="19"/>
        <v>1.785714285714235E-2</v>
      </c>
      <c r="M177" s="39">
        <f t="shared" si="20"/>
        <v>0.14285714285714235</v>
      </c>
      <c r="N177" s="39">
        <f t="shared" si="21"/>
        <v>-0.125</v>
      </c>
      <c r="O177" s="39">
        <f t="shared" si="22"/>
        <v>1.785714285714235E-2</v>
      </c>
      <c r="P177" s="39">
        <f>IF($A177&lt;=LEN('USH2A e13 (A) - 2ry Str + Mask '!A$2),M177-J177,"")</f>
        <v>0</v>
      </c>
      <c r="Q177" s="39">
        <f>IF($A177&lt;=LEN('USH2A e13 (A) - 2ry Str + Mask '!A$2),N177-K177,"")</f>
        <v>0</v>
      </c>
      <c r="R177" s="39">
        <f>IF($A177&lt;=LEN('USH2A e13 (A) - 2ry Str + Mask '!A$2),O177-L177,"")</f>
        <v>0</v>
      </c>
    </row>
    <row r="178" spans="1:18" ht="56" customHeight="1" x14ac:dyDescent="0.15">
      <c r="A178" s="36">
        <v>177</v>
      </c>
      <c r="B178" s="37" t="str">
        <f>IF($A178&lt;=LEN('USH2A e13 (A) - 2ry Str + Mask '!A$2),MID('USH2A e13 (A) - 2ry Str + Mask '!A$2,$A178,1),"")</f>
        <v>.</v>
      </c>
      <c r="C178" s="38" t="str">
        <f>IF($A178&lt;=LEN('USH2A e13 (A) - 2ry Str + Mask '!B$2),MID('USH2A e13 (A) - 2ry Str + Mask '!B$2,$A178,1),"")</f>
        <v>.</v>
      </c>
      <c r="D178" s="38" t="str">
        <f>IF($A178&lt;=LEN('USH2A e13 (A) - 2ry Str + Mask '!C$2),MID('USH2A e13 (A) - 2ry Str + Mask '!C$2,$A178,1),"")</f>
        <v>.</v>
      </c>
      <c r="E178" s="38" t="str">
        <f t="shared" si="16"/>
        <v>.</v>
      </c>
      <c r="F178" s="38" t="str">
        <f t="shared" si="23"/>
        <v>((..(((((.((.........................(((((........................................(((((((...(((((((..........)))))))...)))))))...))))).....|||||||||||||||||||||||||.............</v>
      </c>
      <c r="G178" s="39">
        <f>IF($A178&lt;=LEN('USH2A e13 (A) - 2ry Str + Mask '!A$2),SUMIF('USH2A e13 (A) - HSF3.0'!E2:E891,"&lt;="&amp;$A178,'USH2A e13 (A) - HSF3.0'!H2:H891)-SUMIF('USH2A e13 (A) - HSF3.0'!G2:G891,"&lt;="&amp;$A178,'USH2A e13 (A) - HSF3.0'!H2:H891),"")</f>
        <v>0.14285714285714235</v>
      </c>
      <c r="H178" s="39">
        <f>IF($A178&lt;=LEN('USH2A e13 (A) - 2ry Str + Mask '!A$2),SUMIF('USH2A e13 (A) - HSF3.0'!E2:E891,"&lt;="&amp;$A178,'USH2A e13 (A) - HSF3.0'!I2:I891)-SUMIF('USH2A e13 (A) - HSF3.0'!G2:G891,"&lt;="&amp;$A178,'USH2A e13 (A) - HSF3.0'!I2:I891),"")</f>
        <v>-0.125</v>
      </c>
      <c r="I178" s="39">
        <f>IF($A178&lt;=LEN('USH2A e13 (A) - 2ry Str + Mask '!A$2),G178+H178,"")</f>
        <v>1.785714285714235E-2</v>
      </c>
      <c r="J178" s="39">
        <f t="shared" si="17"/>
        <v>0.14285714285714235</v>
      </c>
      <c r="K178" s="39">
        <f t="shared" si="18"/>
        <v>-0.125</v>
      </c>
      <c r="L178" s="39">
        <f t="shared" si="19"/>
        <v>1.785714285714235E-2</v>
      </c>
      <c r="M178" s="39">
        <f t="shared" si="20"/>
        <v>0.14285714285714235</v>
      </c>
      <c r="N178" s="39">
        <f t="shared" si="21"/>
        <v>-0.125</v>
      </c>
      <c r="O178" s="39">
        <f t="shared" si="22"/>
        <v>1.785714285714235E-2</v>
      </c>
      <c r="P178" s="39">
        <f>IF($A178&lt;=LEN('USH2A e13 (A) - 2ry Str + Mask '!A$2),M178-J178,"")</f>
        <v>0</v>
      </c>
      <c r="Q178" s="39">
        <f>IF($A178&lt;=LEN('USH2A e13 (A) - 2ry Str + Mask '!A$2),N178-K178,"")</f>
        <v>0</v>
      </c>
      <c r="R178" s="39">
        <f>IF($A178&lt;=LEN('USH2A e13 (A) - 2ry Str + Mask '!A$2),O178-L178,"")</f>
        <v>0</v>
      </c>
    </row>
    <row r="179" spans="1:18" ht="56" customHeight="1" x14ac:dyDescent="0.15">
      <c r="A179" s="36">
        <v>178</v>
      </c>
      <c r="B179" s="37" t="str">
        <f>IF($A179&lt;=LEN('USH2A e13 (A) - 2ry Str + Mask '!A$2),MID('USH2A e13 (A) - 2ry Str + Mask '!A$2,$A179,1),"")</f>
        <v>.</v>
      </c>
      <c r="C179" s="38" t="str">
        <f>IF($A179&lt;=LEN('USH2A e13 (A) - 2ry Str + Mask '!B$2),MID('USH2A e13 (A) - 2ry Str + Mask '!B$2,$A179,1),"")</f>
        <v>(</v>
      </c>
      <c r="D179" s="38" t="str">
        <f>IF($A179&lt;=LEN('USH2A e13 (A) - 2ry Str + Mask '!C$2),MID('USH2A e13 (A) - 2ry Str + Mask '!C$2,$A179,1),"")</f>
        <v>.</v>
      </c>
      <c r="E179" s="38" t="str">
        <f t="shared" si="16"/>
        <v>(</v>
      </c>
      <c r="F179" s="38" t="str">
        <f t="shared" si="23"/>
        <v>((..(((((.((.........................(((((........................................(((((((...(((((((..........)))))))...)))))))...))))).....|||||||||||||||||||||||||.............(</v>
      </c>
      <c r="G179" s="39">
        <f>IF($A179&lt;=LEN('USH2A e13 (A) - 2ry Str + Mask '!A$2),SUMIF('USH2A e13 (A) - HSF3.0'!E2:E891,"&lt;="&amp;$A179,'USH2A e13 (A) - HSF3.0'!H2:H891)-SUMIF('USH2A e13 (A) - HSF3.0'!G2:G891,"&lt;="&amp;$A179,'USH2A e13 (A) - HSF3.0'!H2:H891),"")</f>
        <v>0.14285714285714235</v>
      </c>
      <c r="H179" s="39">
        <f>IF($A179&lt;=LEN('USH2A e13 (A) - 2ry Str + Mask '!A$2),SUMIF('USH2A e13 (A) - HSF3.0'!E2:E891,"&lt;="&amp;$A179,'USH2A e13 (A) - HSF3.0'!I2:I891)-SUMIF('USH2A e13 (A) - HSF3.0'!G2:G891,"&lt;="&amp;$A179,'USH2A e13 (A) - HSF3.0'!I2:I891),"")</f>
        <v>-0.125</v>
      </c>
      <c r="I179" s="39">
        <f>IF($A179&lt;=LEN('USH2A e13 (A) - 2ry Str + Mask '!A$2),G179+H179,"")</f>
        <v>1.785714285714235E-2</v>
      </c>
      <c r="J179" s="39">
        <f t="shared" si="17"/>
        <v>0.14285714285714235</v>
      </c>
      <c r="K179" s="39">
        <f t="shared" si="18"/>
        <v>-0.125</v>
      </c>
      <c r="L179" s="39">
        <f t="shared" si="19"/>
        <v>1.785714285714235E-2</v>
      </c>
      <c r="M179" s="39">
        <f t="shared" si="20"/>
        <v>0</v>
      </c>
      <c r="N179" s="39">
        <f t="shared" si="21"/>
        <v>0</v>
      </c>
      <c r="O179" s="39">
        <f t="shared" si="22"/>
        <v>0</v>
      </c>
      <c r="P179" s="39">
        <f>IF($A179&lt;=LEN('USH2A e13 (A) - 2ry Str + Mask '!A$2),M179-J179,"")</f>
        <v>-0.14285714285714235</v>
      </c>
      <c r="Q179" s="39">
        <f>IF($A179&lt;=LEN('USH2A e13 (A) - 2ry Str + Mask '!A$2),N179-K179,"")</f>
        <v>0.125</v>
      </c>
      <c r="R179" s="39">
        <f>IF($A179&lt;=LEN('USH2A e13 (A) - 2ry Str + Mask '!A$2),O179-L179,"")</f>
        <v>-1.785714285714235E-2</v>
      </c>
    </row>
    <row r="180" spans="1:18" ht="56" customHeight="1" x14ac:dyDescent="0.15">
      <c r="A180" s="36">
        <v>179</v>
      </c>
      <c r="B180" s="37" t="str">
        <f>IF($A180&lt;=LEN('USH2A e13 (A) - 2ry Str + Mask '!A$2),MID('USH2A e13 (A) - 2ry Str + Mask '!A$2,$A180,1),"")</f>
        <v>(</v>
      </c>
      <c r="C180" s="38" t="str">
        <f>IF($A180&lt;=LEN('USH2A e13 (A) - 2ry Str + Mask '!B$2),MID('USH2A e13 (A) - 2ry Str + Mask '!B$2,$A180,1),"")</f>
        <v>(</v>
      </c>
      <c r="D180" s="38" t="str">
        <f>IF($A180&lt;=LEN('USH2A e13 (A) - 2ry Str + Mask '!C$2),MID('USH2A e13 (A) - 2ry Str + Mask '!C$2,$A180,1),"")</f>
        <v>.</v>
      </c>
      <c r="E180" s="38" t="str">
        <f t="shared" si="16"/>
        <v>(</v>
      </c>
      <c r="F180" s="38" t="str">
        <f t="shared" si="23"/>
        <v>((..(((((.((.........................(((((........................................(((((((...(((((((..........)))))))...)))))))...))))).....|||||||||||||||||||||||||.............((</v>
      </c>
      <c r="G180" s="39">
        <f>IF($A180&lt;=LEN('USH2A e13 (A) - 2ry Str + Mask '!A$2),SUMIF('USH2A e13 (A) - HSF3.0'!E2:E891,"&lt;="&amp;$A180,'USH2A e13 (A) - HSF3.0'!H2:H891)-SUMIF('USH2A e13 (A) - HSF3.0'!G2:G891,"&lt;="&amp;$A180,'USH2A e13 (A) - HSF3.0'!H2:H891),"")</f>
        <v>0.14285714285714235</v>
      </c>
      <c r="H180" s="39">
        <f>IF($A180&lt;=LEN('USH2A e13 (A) - 2ry Str + Mask '!A$2),SUMIF('USH2A e13 (A) - HSF3.0'!E2:E891,"&lt;="&amp;$A180,'USH2A e13 (A) - HSF3.0'!I2:I891)-SUMIF('USH2A e13 (A) - HSF3.0'!G2:G891,"&lt;="&amp;$A180,'USH2A e13 (A) - HSF3.0'!I2:I891),"")</f>
        <v>-0.125</v>
      </c>
      <c r="I180" s="39">
        <f>IF($A180&lt;=LEN('USH2A e13 (A) - 2ry Str + Mask '!A$2),G180+H180,"")</f>
        <v>1.785714285714235E-2</v>
      </c>
      <c r="J180" s="39">
        <f t="shared" si="17"/>
        <v>0</v>
      </c>
      <c r="K180" s="39">
        <f t="shared" si="18"/>
        <v>0</v>
      </c>
      <c r="L180" s="39">
        <f t="shared" si="19"/>
        <v>0</v>
      </c>
      <c r="M180" s="39">
        <f t="shared" si="20"/>
        <v>0</v>
      </c>
      <c r="N180" s="39">
        <f t="shared" si="21"/>
        <v>0</v>
      </c>
      <c r="O180" s="39">
        <f t="shared" si="22"/>
        <v>0</v>
      </c>
      <c r="P180" s="39">
        <f>IF($A180&lt;=LEN('USH2A e13 (A) - 2ry Str + Mask '!A$2),M180-J180,"")</f>
        <v>0</v>
      </c>
      <c r="Q180" s="39">
        <f>IF($A180&lt;=LEN('USH2A e13 (A) - 2ry Str + Mask '!A$2),N180-K180,"")</f>
        <v>0</v>
      </c>
      <c r="R180" s="39">
        <f>IF($A180&lt;=LEN('USH2A e13 (A) - 2ry Str + Mask '!A$2),O180-L180,"")</f>
        <v>0</v>
      </c>
    </row>
    <row r="181" spans="1:18" ht="56" customHeight="1" x14ac:dyDescent="0.15">
      <c r="A181" s="36">
        <v>180</v>
      </c>
      <c r="B181" s="37" t="str">
        <f>IF($A181&lt;=LEN('USH2A e13 (A) - 2ry Str + Mask '!A$2),MID('USH2A e13 (A) - 2ry Str + Mask '!A$2,$A181,1),"")</f>
        <v>(</v>
      </c>
      <c r="C181" s="38" t="str">
        <f>IF($A181&lt;=LEN('USH2A e13 (A) - 2ry Str + Mask '!B$2),MID('USH2A e13 (A) - 2ry Str + Mask '!B$2,$A181,1),"")</f>
        <v>(</v>
      </c>
      <c r="D181" s="38" t="str">
        <f>IF($A181&lt;=LEN('USH2A e13 (A) - 2ry Str + Mask '!C$2),MID('USH2A e13 (A) - 2ry Str + Mask '!C$2,$A181,1),"")</f>
        <v>.</v>
      </c>
      <c r="E181" s="38" t="str">
        <f t="shared" si="16"/>
        <v>(</v>
      </c>
      <c r="F181" s="38" t="str">
        <f t="shared" si="23"/>
        <v>((..(((((.((.........................(((((........................................(((((((...(((((((..........)))))))...)))))))...))))).....|||||||||||||||||||||||||.............(((</v>
      </c>
      <c r="G181" s="39">
        <f>IF($A181&lt;=LEN('USH2A e13 (A) - 2ry Str + Mask '!A$2),SUMIF('USH2A e13 (A) - HSF3.0'!E2:E891,"&lt;="&amp;$A181,'USH2A e13 (A) - HSF3.0'!H2:H891)-SUMIF('USH2A e13 (A) - HSF3.0'!G2:G891,"&lt;="&amp;$A181,'USH2A e13 (A) - HSF3.0'!H2:H891),"")</f>
        <v>0.14285714285714235</v>
      </c>
      <c r="H181" s="39">
        <f>IF($A181&lt;=LEN('USH2A e13 (A) - 2ry Str + Mask '!A$2),SUMIF('USH2A e13 (A) - HSF3.0'!E2:E891,"&lt;="&amp;$A181,'USH2A e13 (A) - HSF3.0'!I2:I891)-SUMIF('USH2A e13 (A) - HSF3.0'!G2:G891,"&lt;="&amp;$A181,'USH2A e13 (A) - HSF3.0'!I2:I891),"")</f>
        <v>-0.125</v>
      </c>
      <c r="I181" s="39">
        <f>IF($A181&lt;=LEN('USH2A e13 (A) - 2ry Str + Mask '!A$2),G181+H181,"")</f>
        <v>1.785714285714235E-2</v>
      </c>
      <c r="J181" s="39">
        <f t="shared" si="17"/>
        <v>0</v>
      </c>
      <c r="K181" s="39">
        <f t="shared" si="18"/>
        <v>0</v>
      </c>
      <c r="L181" s="39">
        <f t="shared" si="19"/>
        <v>0</v>
      </c>
      <c r="M181" s="39">
        <f t="shared" si="20"/>
        <v>0</v>
      </c>
      <c r="N181" s="39">
        <f t="shared" si="21"/>
        <v>0</v>
      </c>
      <c r="O181" s="39">
        <f t="shared" si="22"/>
        <v>0</v>
      </c>
      <c r="P181" s="39">
        <f>IF($A181&lt;=LEN('USH2A e13 (A) - 2ry Str + Mask '!A$2),M181-J181,"")</f>
        <v>0</v>
      </c>
      <c r="Q181" s="39">
        <f>IF($A181&lt;=LEN('USH2A e13 (A) - 2ry Str + Mask '!A$2),N181-K181,"")</f>
        <v>0</v>
      </c>
      <c r="R181" s="39">
        <f>IF($A181&lt;=LEN('USH2A e13 (A) - 2ry Str + Mask '!A$2),O181-L181,"")</f>
        <v>0</v>
      </c>
    </row>
    <row r="182" spans="1:18" ht="56" customHeight="1" x14ac:dyDescent="0.15">
      <c r="A182" s="36">
        <v>181</v>
      </c>
      <c r="B182" s="37" t="str">
        <f>IF($A182&lt;=LEN('USH2A e13 (A) - 2ry Str + Mask '!A$2),MID('USH2A e13 (A) - 2ry Str + Mask '!A$2,$A182,1),"")</f>
        <v>(</v>
      </c>
      <c r="C182" s="38" t="str">
        <f>IF($A182&lt;=LEN('USH2A e13 (A) - 2ry Str + Mask '!B$2),MID('USH2A e13 (A) - 2ry Str + Mask '!B$2,$A182,1),"")</f>
        <v>(</v>
      </c>
      <c r="D182" s="38" t="str">
        <f>IF($A182&lt;=LEN('USH2A e13 (A) - 2ry Str + Mask '!C$2),MID('USH2A e13 (A) - 2ry Str + Mask '!C$2,$A182,1),"")</f>
        <v>.</v>
      </c>
      <c r="E182" s="38" t="str">
        <f t="shared" si="16"/>
        <v>(</v>
      </c>
      <c r="F182" s="38" t="str">
        <f t="shared" si="23"/>
        <v>((..(((((.((.........................(((((........................................(((((((...(((((((..........)))))))...)))))))...))))).....|||||||||||||||||||||||||.............((((</v>
      </c>
      <c r="G182" s="39">
        <f>IF($A182&lt;=LEN('USH2A e13 (A) - 2ry Str + Mask '!A$2),SUMIF('USH2A e13 (A) - HSF3.0'!E2:E891,"&lt;="&amp;$A182,'USH2A e13 (A) - HSF3.0'!H2:H891)-SUMIF('USH2A e13 (A) - HSF3.0'!G2:G891,"&lt;="&amp;$A182,'USH2A e13 (A) - HSF3.0'!H2:H891),"")</f>
        <v>0</v>
      </c>
      <c r="H182" s="39">
        <f>IF($A182&lt;=LEN('USH2A e13 (A) - 2ry Str + Mask '!A$2),SUMIF('USH2A e13 (A) - HSF3.0'!E2:E891,"&lt;="&amp;$A182,'USH2A e13 (A) - HSF3.0'!I2:I891)-SUMIF('USH2A e13 (A) - HSF3.0'!G2:G891,"&lt;="&amp;$A182,'USH2A e13 (A) - HSF3.0'!I2:I891),"")</f>
        <v>-0.125</v>
      </c>
      <c r="I182" s="39">
        <f>IF($A182&lt;=LEN('USH2A e13 (A) - 2ry Str + Mask '!A$2),G182+H182,"")</f>
        <v>-0.125</v>
      </c>
      <c r="J182" s="39">
        <f t="shared" si="17"/>
        <v>0</v>
      </c>
      <c r="K182" s="39">
        <f t="shared" si="18"/>
        <v>0</v>
      </c>
      <c r="L182" s="39">
        <f t="shared" si="19"/>
        <v>0</v>
      </c>
      <c r="M182" s="39">
        <f t="shared" si="20"/>
        <v>0</v>
      </c>
      <c r="N182" s="39">
        <f t="shared" si="21"/>
        <v>0</v>
      </c>
      <c r="O182" s="39">
        <f t="shared" si="22"/>
        <v>0</v>
      </c>
      <c r="P182" s="39">
        <f>IF($A182&lt;=LEN('USH2A e13 (A) - 2ry Str + Mask '!A$2),M182-J182,"")</f>
        <v>0</v>
      </c>
      <c r="Q182" s="39">
        <f>IF($A182&lt;=LEN('USH2A e13 (A) - 2ry Str + Mask '!A$2),N182-K182,"")</f>
        <v>0</v>
      </c>
      <c r="R182" s="39">
        <f>IF($A182&lt;=LEN('USH2A e13 (A) - 2ry Str + Mask '!A$2),O182-L182,"")</f>
        <v>0</v>
      </c>
    </row>
    <row r="183" spans="1:18" ht="56" customHeight="1" x14ac:dyDescent="0.15">
      <c r="A183" s="36">
        <v>182</v>
      </c>
      <c r="B183" s="37" t="str">
        <f>IF($A183&lt;=LEN('USH2A e13 (A) - 2ry Str + Mask '!A$2),MID('USH2A e13 (A) - 2ry Str + Mask '!A$2,$A183,1),"")</f>
        <v>.</v>
      </c>
      <c r="C183" s="38" t="str">
        <f>IF($A183&lt;=LEN('USH2A e13 (A) - 2ry Str + Mask '!B$2),MID('USH2A e13 (A) - 2ry Str + Mask '!B$2,$A183,1),"")</f>
        <v>.</v>
      </c>
      <c r="D183" s="38" t="str">
        <f>IF($A183&lt;=LEN('USH2A e13 (A) - 2ry Str + Mask '!C$2),MID('USH2A e13 (A) - 2ry Str + Mask '!C$2,$A183,1),"")</f>
        <v>.</v>
      </c>
      <c r="E183" s="38" t="str">
        <f t="shared" si="16"/>
        <v>.</v>
      </c>
      <c r="F183" s="38" t="str">
        <f t="shared" si="23"/>
        <v>((..(((((.((.........................(((((........................................(((((((...(((((((..........)))))))...)))))))...))))).....|||||||||||||||||||||||||.............((((.</v>
      </c>
      <c r="G183" s="39">
        <f>IF($A183&lt;=LEN('USH2A e13 (A) - 2ry Str + Mask '!A$2),SUMIF('USH2A e13 (A) - HSF3.0'!E2:E891,"&lt;="&amp;$A183,'USH2A e13 (A) - HSF3.0'!H2:H891)-SUMIF('USH2A e13 (A) - HSF3.0'!G2:G891,"&lt;="&amp;$A183,'USH2A e13 (A) - HSF3.0'!H2:H891),"")</f>
        <v>0</v>
      </c>
      <c r="H183" s="39">
        <f>IF($A183&lt;=LEN('USH2A e13 (A) - 2ry Str + Mask '!A$2),SUMIF('USH2A e13 (A) - HSF3.0'!E2:E891,"&lt;="&amp;$A183,'USH2A e13 (A) - HSF3.0'!I2:I891)-SUMIF('USH2A e13 (A) - HSF3.0'!G2:G891,"&lt;="&amp;$A183,'USH2A e13 (A) - HSF3.0'!I2:I891),"")</f>
        <v>-0.125</v>
      </c>
      <c r="I183" s="39">
        <f>IF($A183&lt;=LEN('USH2A e13 (A) - 2ry Str + Mask '!A$2),G183+H183,"")</f>
        <v>-0.125</v>
      </c>
      <c r="J183" s="39">
        <f t="shared" si="17"/>
        <v>0</v>
      </c>
      <c r="K183" s="39">
        <f t="shared" si="18"/>
        <v>-0.125</v>
      </c>
      <c r="L183" s="39">
        <f t="shared" si="19"/>
        <v>-0.125</v>
      </c>
      <c r="M183" s="39">
        <f t="shared" si="20"/>
        <v>0</v>
      </c>
      <c r="N183" s="39">
        <f t="shared" si="21"/>
        <v>-0.125</v>
      </c>
      <c r="O183" s="39">
        <f t="shared" si="22"/>
        <v>-0.125</v>
      </c>
      <c r="P183" s="39">
        <f>IF($A183&lt;=LEN('USH2A e13 (A) - 2ry Str + Mask '!A$2),M183-J183,"")</f>
        <v>0</v>
      </c>
      <c r="Q183" s="39">
        <f>IF($A183&lt;=LEN('USH2A e13 (A) - 2ry Str + Mask '!A$2),N183-K183,"")</f>
        <v>0</v>
      </c>
      <c r="R183" s="39">
        <f>IF($A183&lt;=LEN('USH2A e13 (A) - 2ry Str + Mask '!A$2),O183-L183,"")</f>
        <v>0</v>
      </c>
    </row>
    <row r="184" spans="1:18" ht="56" customHeight="1" x14ac:dyDescent="0.15">
      <c r="A184" s="36">
        <v>183</v>
      </c>
      <c r="B184" s="37" t="str">
        <f>IF($A184&lt;=LEN('USH2A e13 (A) - 2ry Str + Mask '!A$2),MID('USH2A e13 (A) - 2ry Str + Mask '!A$2,$A184,1),"")</f>
        <v>.</v>
      </c>
      <c r="C184" s="38" t="str">
        <f>IF($A184&lt;=LEN('USH2A e13 (A) - 2ry Str + Mask '!B$2),MID('USH2A e13 (A) - 2ry Str + Mask '!B$2,$A184,1),"")</f>
        <v>.</v>
      </c>
      <c r="D184" s="38" t="str">
        <f>IF($A184&lt;=LEN('USH2A e13 (A) - 2ry Str + Mask '!C$2),MID('USH2A e13 (A) - 2ry Str + Mask '!C$2,$A184,1),"")</f>
        <v>.</v>
      </c>
      <c r="E184" s="38" t="str">
        <f t="shared" si="16"/>
        <v>.</v>
      </c>
      <c r="F184" s="38" t="str">
        <f t="shared" si="23"/>
        <v>((..(((((.((.........................(((((........................................(((((((...(((((((..........)))))))...)))))))...))))).....|||||||||||||||||||||||||.............((((..</v>
      </c>
      <c r="G184" s="39">
        <f>IF($A184&lt;=LEN('USH2A e13 (A) - 2ry Str + Mask '!A$2),SUMIF('USH2A e13 (A) - HSF3.0'!E2:E891,"&lt;="&amp;$A184,'USH2A e13 (A) - HSF3.0'!H2:H891)-SUMIF('USH2A e13 (A) - HSF3.0'!G2:G891,"&lt;="&amp;$A184,'USH2A e13 (A) - HSF3.0'!H2:H891),"")</f>
        <v>0</v>
      </c>
      <c r="H184" s="39">
        <f>IF($A184&lt;=LEN('USH2A e13 (A) - 2ry Str + Mask '!A$2),SUMIF('USH2A e13 (A) - HSF3.0'!E2:E891,"&lt;="&amp;$A184,'USH2A e13 (A) - HSF3.0'!I2:I891)-SUMIF('USH2A e13 (A) - HSF3.0'!G2:G891,"&lt;="&amp;$A184,'USH2A e13 (A) - HSF3.0'!I2:I891),"")</f>
        <v>-0.125</v>
      </c>
      <c r="I184" s="39">
        <f>IF($A184&lt;=LEN('USH2A e13 (A) - 2ry Str + Mask '!A$2),G184+H184,"")</f>
        <v>-0.125</v>
      </c>
      <c r="J184" s="39">
        <f t="shared" si="17"/>
        <v>0</v>
      </c>
      <c r="K184" s="39">
        <f t="shared" si="18"/>
        <v>-0.125</v>
      </c>
      <c r="L184" s="39">
        <f t="shared" si="19"/>
        <v>-0.125</v>
      </c>
      <c r="M184" s="39">
        <f t="shared" si="20"/>
        <v>0</v>
      </c>
      <c r="N184" s="39">
        <f t="shared" si="21"/>
        <v>-0.125</v>
      </c>
      <c r="O184" s="39">
        <f t="shared" si="22"/>
        <v>-0.125</v>
      </c>
      <c r="P184" s="39">
        <f>IF($A184&lt;=LEN('USH2A e13 (A) - 2ry Str + Mask '!A$2),M184-J184,"")</f>
        <v>0</v>
      </c>
      <c r="Q184" s="39">
        <f>IF($A184&lt;=LEN('USH2A e13 (A) - 2ry Str + Mask '!A$2),N184-K184,"")</f>
        <v>0</v>
      </c>
      <c r="R184" s="39">
        <f>IF($A184&lt;=LEN('USH2A e13 (A) - 2ry Str + Mask '!A$2),O184-L184,"")</f>
        <v>0</v>
      </c>
    </row>
    <row r="185" spans="1:18" ht="56" customHeight="1" x14ac:dyDescent="0.15">
      <c r="A185" s="36">
        <v>184</v>
      </c>
      <c r="B185" s="37" t="str">
        <f>IF($A185&lt;=LEN('USH2A e13 (A) - 2ry Str + Mask '!A$2),MID('USH2A e13 (A) - 2ry Str + Mask '!A$2,$A185,1),"")</f>
        <v>.</v>
      </c>
      <c r="C185" s="38" t="str">
        <f>IF($A185&lt;=LEN('USH2A e13 (A) - 2ry Str + Mask '!B$2),MID('USH2A e13 (A) - 2ry Str + Mask '!B$2,$A185,1),"")</f>
        <v>.</v>
      </c>
      <c r="D185" s="38" t="str">
        <f>IF($A185&lt;=LEN('USH2A e13 (A) - 2ry Str + Mask '!C$2),MID('USH2A e13 (A) - 2ry Str + Mask '!C$2,$A185,1),"")</f>
        <v>.</v>
      </c>
      <c r="E185" s="38" t="str">
        <f t="shared" si="16"/>
        <v>.</v>
      </c>
      <c r="F185" s="38" t="str">
        <f t="shared" si="23"/>
        <v>((..(((((.((.........................(((((........................................(((((((...(((((((..........)))))))...)))))))...))))).....|||||||||||||||||||||||||.............((((...</v>
      </c>
      <c r="G185" s="39">
        <f>IF($A185&lt;=LEN('USH2A e13 (A) - 2ry Str + Mask '!A$2),SUMIF('USH2A e13 (A) - HSF3.0'!E2:E891,"&lt;="&amp;$A185,'USH2A e13 (A) - HSF3.0'!H2:H891)-SUMIF('USH2A e13 (A) - HSF3.0'!G2:G891,"&lt;="&amp;$A185,'USH2A e13 (A) - HSF3.0'!H2:H891),"")</f>
        <v>0.16666666666666607</v>
      </c>
      <c r="H185" s="39">
        <f>IF($A185&lt;=LEN('USH2A e13 (A) - 2ry Str + Mask '!A$2),SUMIF('USH2A e13 (A) - HSF3.0'!E2:E891,"&lt;="&amp;$A185,'USH2A e13 (A) - HSF3.0'!I2:I891)-SUMIF('USH2A e13 (A) - HSF3.0'!G2:G891,"&lt;="&amp;$A185,'USH2A e13 (A) - HSF3.0'!I2:I891),"")</f>
        <v>-0.125</v>
      </c>
      <c r="I185" s="39">
        <f>IF($A185&lt;=LEN('USH2A e13 (A) - 2ry Str + Mask '!A$2),G185+H185,"")</f>
        <v>4.1666666666666075E-2</v>
      </c>
      <c r="J185" s="39">
        <f t="shared" si="17"/>
        <v>0.16666666666666607</v>
      </c>
      <c r="K185" s="39">
        <f t="shared" si="18"/>
        <v>-0.125</v>
      </c>
      <c r="L185" s="39">
        <f t="shared" si="19"/>
        <v>4.1666666666666075E-2</v>
      </c>
      <c r="M185" s="39">
        <f t="shared" si="20"/>
        <v>0.16666666666666607</v>
      </c>
      <c r="N185" s="39">
        <f t="shared" si="21"/>
        <v>-0.125</v>
      </c>
      <c r="O185" s="39">
        <f t="shared" si="22"/>
        <v>4.1666666666666075E-2</v>
      </c>
      <c r="P185" s="39">
        <f>IF($A185&lt;=LEN('USH2A e13 (A) - 2ry Str + Mask '!A$2),M185-J185,"")</f>
        <v>0</v>
      </c>
      <c r="Q185" s="39">
        <f>IF($A185&lt;=LEN('USH2A e13 (A) - 2ry Str + Mask '!A$2),N185-K185,"")</f>
        <v>0</v>
      </c>
      <c r="R185" s="39">
        <f>IF($A185&lt;=LEN('USH2A e13 (A) - 2ry Str + Mask '!A$2),O185-L185,"")</f>
        <v>0</v>
      </c>
    </row>
    <row r="186" spans="1:18" ht="56" customHeight="1" x14ac:dyDescent="0.15">
      <c r="A186" s="36">
        <v>185</v>
      </c>
      <c r="B186" s="37" t="str">
        <f>IF($A186&lt;=LEN('USH2A e13 (A) - 2ry Str + Mask '!A$2),MID('USH2A e13 (A) - 2ry Str + Mask '!A$2,$A186,1),"")</f>
        <v>(</v>
      </c>
      <c r="C186" s="38" t="str">
        <f>IF($A186&lt;=LEN('USH2A e13 (A) - 2ry Str + Mask '!B$2),MID('USH2A e13 (A) - 2ry Str + Mask '!B$2,$A186,1),"")</f>
        <v>(</v>
      </c>
      <c r="D186" s="38" t="str">
        <f>IF($A186&lt;=LEN('USH2A e13 (A) - 2ry Str + Mask '!C$2),MID('USH2A e13 (A) - 2ry Str + Mask '!C$2,$A186,1),"")</f>
        <v>.</v>
      </c>
      <c r="E186" s="38" t="str">
        <f t="shared" si="16"/>
        <v>(</v>
      </c>
      <c r="F186" s="38" t="str">
        <f t="shared" si="23"/>
        <v>((..(((((.((.........................(((((........................................(((((((...(((((((..........)))))))...)))))))...))))).....|||||||||||||||||||||||||.............((((...(</v>
      </c>
      <c r="G186" s="39">
        <f>IF($A186&lt;=LEN('USH2A e13 (A) - 2ry Str + Mask '!A$2),SUMIF('USH2A e13 (A) - HSF3.0'!E2:E891,"&lt;="&amp;$A186,'USH2A e13 (A) - HSF3.0'!H2:H891)-SUMIF('USH2A e13 (A) - HSF3.0'!G2:G891,"&lt;="&amp;$A186,'USH2A e13 (A) - HSF3.0'!H2:H891),"")</f>
        <v>0.30952380952380842</v>
      </c>
      <c r="H186" s="39">
        <f>IF($A186&lt;=LEN('USH2A e13 (A) - 2ry Str + Mask '!A$2),SUMIF('USH2A e13 (A) - HSF3.0'!E2:E891,"&lt;="&amp;$A186,'USH2A e13 (A) - HSF3.0'!I2:I891)-SUMIF('USH2A e13 (A) - HSF3.0'!G2:G891,"&lt;="&amp;$A186,'USH2A e13 (A) - HSF3.0'!I2:I891),"")</f>
        <v>-0.125</v>
      </c>
      <c r="I186" s="39">
        <f>IF($A186&lt;=LEN('USH2A e13 (A) - 2ry Str + Mask '!A$2),G186+H186,"")</f>
        <v>0.18452380952380842</v>
      </c>
      <c r="J186" s="39">
        <f t="shared" si="17"/>
        <v>0</v>
      </c>
      <c r="K186" s="39">
        <f t="shared" si="18"/>
        <v>0</v>
      </c>
      <c r="L186" s="39">
        <f t="shared" si="19"/>
        <v>0</v>
      </c>
      <c r="M186" s="39">
        <f t="shared" si="20"/>
        <v>0</v>
      </c>
      <c r="N186" s="39">
        <f t="shared" si="21"/>
        <v>0</v>
      </c>
      <c r="O186" s="39">
        <f t="shared" si="22"/>
        <v>0</v>
      </c>
      <c r="P186" s="39">
        <f>IF($A186&lt;=LEN('USH2A e13 (A) - 2ry Str + Mask '!A$2),M186-J186,"")</f>
        <v>0</v>
      </c>
      <c r="Q186" s="39">
        <f>IF($A186&lt;=LEN('USH2A e13 (A) - 2ry Str + Mask '!A$2),N186-K186,"")</f>
        <v>0</v>
      </c>
      <c r="R186" s="39">
        <f>IF($A186&lt;=LEN('USH2A e13 (A) - 2ry Str + Mask '!A$2),O186-L186,"")</f>
        <v>0</v>
      </c>
    </row>
    <row r="187" spans="1:18" ht="56" customHeight="1" x14ac:dyDescent="0.15">
      <c r="A187" s="36">
        <v>186</v>
      </c>
      <c r="B187" s="37" t="str">
        <f>IF($A187&lt;=LEN('USH2A e13 (A) - 2ry Str + Mask '!A$2),MID('USH2A e13 (A) - 2ry Str + Mask '!A$2,$A187,1),"")</f>
        <v>(</v>
      </c>
      <c r="C187" s="38" t="str">
        <f>IF($A187&lt;=LEN('USH2A e13 (A) - 2ry Str + Mask '!B$2),MID('USH2A e13 (A) - 2ry Str + Mask '!B$2,$A187,1),"")</f>
        <v>(</v>
      </c>
      <c r="D187" s="38" t="str">
        <f>IF($A187&lt;=LEN('USH2A e13 (A) - 2ry Str + Mask '!C$2),MID('USH2A e13 (A) - 2ry Str + Mask '!C$2,$A187,1),"")</f>
        <v>.</v>
      </c>
      <c r="E187" s="38" t="str">
        <f t="shared" si="16"/>
        <v>(</v>
      </c>
      <c r="F187" s="38" t="str">
        <f t="shared" si="23"/>
        <v>((..(((((.((.........................(((((........................................(((((((...(((((((..........)))))))...)))))))...))))).....|||||||||||||||||||||||||.............((((...((</v>
      </c>
      <c r="G187" s="39">
        <f>IF($A187&lt;=LEN('USH2A e13 (A) - 2ry Str + Mask '!A$2),SUMIF('USH2A e13 (A) - HSF3.0'!E2:E891,"&lt;="&amp;$A187,'USH2A e13 (A) - HSF3.0'!H2:H891)-SUMIF('USH2A e13 (A) - HSF3.0'!G2:G891,"&lt;="&amp;$A187,'USH2A e13 (A) - HSF3.0'!H2:H891),"")</f>
        <v>0.45238095238095077</v>
      </c>
      <c r="H187" s="39">
        <f>IF($A187&lt;=LEN('USH2A e13 (A) - 2ry Str + Mask '!A$2),SUMIF('USH2A e13 (A) - HSF3.0'!E2:E891,"&lt;="&amp;$A187,'USH2A e13 (A) - HSF3.0'!I2:I891)-SUMIF('USH2A e13 (A) - HSF3.0'!G2:G891,"&lt;="&amp;$A187,'USH2A e13 (A) - HSF3.0'!I2:I891),"")</f>
        <v>-0.125</v>
      </c>
      <c r="I187" s="39">
        <f>IF($A187&lt;=LEN('USH2A e13 (A) - 2ry Str + Mask '!A$2),G187+H187,"")</f>
        <v>0.32738095238095077</v>
      </c>
      <c r="J187" s="39">
        <f t="shared" si="17"/>
        <v>0</v>
      </c>
      <c r="K187" s="39">
        <f t="shared" si="18"/>
        <v>0</v>
      </c>
      <c r="L187" s="39">
        <f t="shared" si="19"/>
        <v>0</v>
      </c>
      <c r="M187" s="39">
        <f t="shared" si="20"/>
        <v>0</v>
      </c>
      <c r="N187" s="39">
        <f t="shared" si="21"/>
        <v>0</v>
      </c>
      <c r="O187" s="39">
        <f t="shared" si="22"/>
        <v>0</v>
      </c>
      <c r="P187" s="39">
        <f>IF($A187&lt;=LEN('USH2A e13 (A) - 2ry Str + Mask '!A$2),M187-J187,"")</f>
        <v>0</v>
      </c>
      <c r="Q187" s="39">
        <f>IF($A187&lt;=LEN('USH2A e13 (A) - 2ry Str + Mask '!A$2),N187-K187,"")</f>
        <v>0</v>
      </c>
      <c r="R187" s="39">
        <f>IF($A187&lt;=LEN('USH2A e13 (A) - 2ry Str + Mask '!A$2),O187-L187,"")</f>
        <v>0</v>
      </c>
    </row>
    <row r="188" spans="1:18" ht="56" customHeight="1" x14ac:dyDescent="0.15">
      <c r="A188" s="36">
        <v>187</v>
      </c>
      <c r="B188" s="37" t="str">
        <f>IF($A188&lt;=LEN('USH2A e13 (A) - 2ry Str + Mask '!A$2),MID('USH2A e13 (A) - 2ry Str + Mask '!A$2,$A188,1),"")</f>
        <v>(</v>
      </c>
      <c r="C188" s="38" t="str">
        <f>IF($A188&lt;=LEN('USH2A e13 (A) - 2ry Str + Mask '!B$2),MID('USH2A e13 (A) - 2ry Str + Mask '!B$2,$A188,1),"")</f>
        <v>(</v>
      </c>
      <c r="D188" s="38" t="str">
        <f>IF($A188&lt;=LEN('USH2A e13 (A) - 2ry Str + Mask '!C$2),MID('USH2A e13 (A) - 2ry Str + Mask '!C$2,$A188,1),"")</f>
        <v>.</v>
      </c>
      <c r="E188" s="38" t="str">
        <f t="shared" si="16"/>
        <v>(</v>
      </c>
      <c r="F188" s="38" t="str">
        <f t="shared" si="23"/>
        <v>((..(((((.((.........................(((((........................................(((((((...(((((((..........)))))))...)))))))...))))).....|||||||||||||||||||||||||.............((((...(((</v>
      </c>
      <c r="G188" s="39">
        <f>IF($A188&lt;=LEN('USH2A e13 (A) - 2ry Str + Mask '!A$2),SUMIF('USH2A e13 (A) - HSF3.0'!E2:E891,"&lt;="&amp;$A188,'USH2A e13 (A) - HSF3.0'!H2:H891)-SUMIF('USH2A e13 (A) - HSF3.0'!G2:G891,"&lt;="&amp;$A188,'USH2A e13 (A) - HSF3.0'!H2:H891),"")</f>
        <v>0.45238095238095077</v>
      </c>
      <c r="H188" s="39">
        <f>IF($A188&lt;=LEN('USH2A e13 (A) - 2ry Str + Mask '!A$2),SUMIF('USH2A e13 (A) - HSF3.0'!E2:E891,"&lt;="&amp;$A188,'USH2A e13 (A) - HSF3.0'!I2:I891)-SUMIF('USH2A e13 (A) - HSF3.0'!G2:G891,"&lt;="&amp;$A188,'USH2A e13 (A) - HSF3.0'!I2:I891),"")</f>
        <v>-0.125</v>
      </c>
      <c r="I188" s="39">
        <f>IF($A188&lt;=LEN('USH2A e13 (A) - 2ry Str + Mask '!A$2),G188+H188,"")</f>
        <v>0.32738095238095077</v>
      </c>
      <c r="J188" s="39">
        <f t="shared" si="17"/>
        <v>0</v>
      </c>
      <c r="K188" s="39">
        <f t="shared" si="18"/>
        <v>0</v>
      </c>
      <c r="L188" s="39">
        <f t="shared" si="19"/>
        <v>0</v>
      </c>
      <c r="M188" s="39">
        <f t="shared" si="20"/>
        <v>0</v>
      </c>
      <c r="N188" s="39">
        <f t="shared" si="21"/>
        <v>0</v>
      </c>
      <c r="O188" s="39">
        <f t="shared" si="22"/>
        <v>0</v>
      </c>
      <c r="P188" s="39">
        <f>IF($A188&lt;=LEN('USH2A e13 (A) - 2ry Str + Mask '!A$2),M188-J188,"")</f>
        <v>0</v>
      </c>
      <c r="Q188" s="39">
        <f>IF($A188&lt;=LEN('USH2A e13 (A) - 2ry Str + Mask '!A$2),N188-K188,"")</f>
        <v>0</v>
      </c>
      <c r="R188" s="39">
        <f>IF($A188&lt;=LEN('USH2A e13 (A) - 2ry Str + Mask '!A$2),O188-L188,"")</f>
        <v>0</v>
      </c>
    </row>
    <row r="189" spans="1:18" ht="56" customHeight="1" x14ac:dyDescent="0.15">
      <c r="A189" s="36">
        <v>188</v>
      </c>
      <c r="B189" s="37" t="str">
        <f>IF($A189&lt;=LEN('USH2A e13 (A) - 2ry Str + Mask '!A$2),MID('USH2A e13 (A) - 2ry Str + Mask '!A$2,$A189,1),"")</f>
        <v>(</v>
      </c>
      <c r="C189" s="38" t="str">
        <f>IF($A189&lt;=LEN('USH2A e13 (A) - 2ry Str + Mask '!B$2),MID('USH2A e13 (A) - 2ry Str + Mask '!B$2,$A189,1),"")</f>
        <v>(</v>
      </c>
      <c r="D189" s="38" t="str">
        <f>IF($A189&lt;=LEN('USH2A e13 (A) - 2ry Str + Mask '!C$2),MID('USH2A e13 (A) - 2ry Str + Mask '!C$2,$A189,1),"")</f>
        <v>.</v>
      </c>
      <c r="E189" s="38" t="str">
        <f t="shared" si="16"/>
        <v>(</v>
      </c>
      <c r="F189" s="38" t="str">
        <f t="shared" si="23"/>
        <v>((..(((((.((.........................(((((........................................(((((((...(((((((..........)))))))...)))))))...))))).....|||||||||||||||||||||||||.............((((...((((</v>
      </c>
      <c r="G189" s="39">
        <f>IF($A189&lt;=LEN('USH2A e13 (A) - 2ry Str + Mask '!A$2),SUMIF('USH2A e13 (A) - HSF3.0'!E2:E891,"&lt;="&amp;$A189,'USH2A e13 (A) - HSF3.0'!H2:H891)-SUMIF('USH2A e13 (A) - HSF3.0'!G2:G891,"&lt;="&amp;$A189,'USH2A e13 (A) - HSF3.0'!H2:H891),"")</f>
        <v>0.59523809523809312</v>
      </c>
      <c r="H189" s="39">
        <f>IF($A189&lt;=LEN('USH2A e13 (A) - 2ry Str + Mask '!A$2),SUMIF('USH2A e13 (A) - HSF3.0'!E2:E891,"&lt;="&amp;$A189,'USH2A e13 (A) - HSF3.0'!I2:I891)-SUMIF('USH2A e13 (A) - HSF3.0'!G2:G891,"&lt;="&amp;$A189,'USH2A e13 (A) - HSF3.0'!I2:I891),"")</f>
        <v>-0.125</v>
      </c>
      <c r="I189" s="39">
        <f>IF($A189&lt;=LEN('USH2A e13 (A) - 2ry Str + Mask '!A$2),G189+H189,"")</f>
        <v>0.47023809523809312</v>
      </c>
      <c r="J189" s="39">
        <f t="shared" si="17"/>
        <v>0</v>
      </c>
      <c r="K189" s="39">
        <f t="shared" si="18"/>
        <v>0</v>
      </c>
      <c r="L189" s="39">
        <f t="shared" si="19"/>
        <v>0</v>
      </c>
      <c r="M189" s="39">
        <f t="shared" si="20"/>
        <v>0</v>
      </c>
      <c r="N189" s="39">
        <f t="shared" si="21"/>
        <v>0</v>
      </c>
      <c r="O189" s="39">
        <f t="shared" si="22"/>
        <v>0</v>
      </c>
      <c r="P189" s="39">
        <f>IF($A189&lt;=LEN('USH2A e13 (A) - 2ry Str + Mask '!A$2),M189-J189,"")</f>
        <v>0</v>
      </c>
      <c r="Q189" s="39">
        <f>IF($A189&lt;=LEN('USH2A e13 (A) - 2ry Str + Mask '!A$2),N189-K189,"")</f>
        <v>0</v>
      </c>
      <c r="R189" s="39">
        <f>IF($A189&lt;=LEN('USH2A e13 (A) - 2ry Str + Mask '!A$2),O189-L189,"")</f>
        <v>0</v>
      </c>
    </row>
    <row r="190" spans="1:18" ht="56" customHeight="1" x14ac:dyDescent="0.15">
      <c r="A190" s="36">
        <v>189</v>
      </c>
      <c r="B190" s="37" t="str">
        <f>IF($A190&lt;=LEN('USH2A e13 (A) - 2ry Str + Mask '!A$2),MID('USH2A e13 (A) - 2ry Str + Mask '!A$2,$A190,1),"")</f>
        <v>(</v>
      </c>
      <c r="C190" s="38" t="str">
        <f>IF($A190&lt;=LEN('USH2A e13 (A) - 2ry Str + Mask '!B$2),MID('USH2A e13 (A) - 2ry Str + Mask '!B$2,$A190,1),"")</f>
        <v>(</v>
      </c>
      <c r="D190" s="38" t="str">
        <f>IF($A190&lt;=LEN('USH2A e13 (A) - 2ry Str + Mask '!C$2),MID('USH2A e13 (A) - 2ry Str + Mask '!C$2,$A190,1),"")</f>
        <v>.</v>
      </c>
      <c r="E190" s="38" t="str">
        <f t="shared" si="16"/>
        <v>(</v>
      </c>
      <c r="F190" s="38" t="str">
        <f t="shared" si="23"/>
        <v>((..(((((.((.........................(((((........................................(((((((...(((((((..........)))))))...)))))))...))))).....|||||||||||||||||||||||||.............((((...(((((</v>
      </c>
      <c r="G190" s="39">
        <f>IF($A190&lt;=LEN('USH2A e13 (A) - 2ry Str + Mask '!A$2),SUMIF('USH2A e13 (A) - HSF3.0'!E2:E891,"&lt;="&amp;$A190,'USH2A e13 (A) - HSF3.0'!H2:H891)-SUMIF('USH2A e13 (A) - HSF3.0'!G2:G891,"&lt;="&amp;$A190,'USH2A e13 (A) - HSF3.0'!H2:H891),"")</f>
        <v>0.73809523809523547</v>
      </c>
      <c r="H190" s="39">
        <f>IF($A190&lt;=LEN('USH2A e13 (A) - 2ry Str + Mask '!A$2),SUMIF('USH2A e13 (A) - HSF3.0'!E2:E891,"&lt;="&amp;$A190,'USH2A e13 (A) - HSF3.0'!I2:I891)-SUMIF('USH2A e13 (A) - HSF3.0'!G2:G891,"&lt;="&amp;$A190,'USH2A e13 (A) - HSF3.0'!I2:I891),"")</f>
        <v>-0.125</v>
      </c>
      <c r="I190" s="39">
        <f>IF($A190&lt;=LEN('USH2A e13 (A) - 2ry Str + Mask '!A$2),G190+H190,"")</f>
        <v>0.61309523809523547</v>
      </c>
      <c r="J190" s="39">
        <f t="shared" si="17"/>
        <v>0</v>
      </c>
      <c r="K190" s="39">
        <f t="shared" si="18"/>
        <v>0</v>
      </c>
      <c r="L190" s="39">
        <f t="shared" si="19"/>
        <v>0</v>
      </c>
      <c r="M190" s="39">
        <f t="shared" si="20"/>
        <v>0</v>
      </c>
      <c r="N190" s="39">
        <f t="shared" si="21"/>
        <v>0</v>
      </c>
      <c r="O190" s="39">
        <f t="shared" si="22"/>
        <v>0</v>
      </c>
      <c r="P190" s="39">
        <f>IF($A190&lt;=LEN('USH2A e13 (A) - 2ry Str + Mask '!A$2),M190-J190,"")</f>
        <v>0</v>
      </c>
      <c r="Q190" s="39">
        <f>IF($A190&lt;=LEN('USH2A e13 (A) - 2ry Str + Mask '!A$2),N190-K190,"")</f>
        <v>0</v>
      </c>
      <c r="R190" s="39">
        <f>IF($A190&lt;=LEN('USH2A e13 (A) - 2ry Str + Mask '!A$2),O190-L190,"")</f>
        <v>0</v>
      </c>
    </row>
    <row r="191" spans="1:18" ht="56" customHeight="1" x14ac:dyDescent="0.15">
      <c r="A191" s="36">
        <v>190</v>
      </c>
      <c r="B191" s="37" t="str">
        <f>IF($A191&lt;=LEN('USH2A e13 (A) - 2ry Str + Mask '!A$2),MID('USH2A e13 (A) - 2ry Str + Mask '!A$2,$A191,1),"")</f>
        <v>.</v>
      </c>
      <c r="C191" s="38" t="str">
        <f>IF($A191&lt;=LEN('USH2A e13 (A) - 2ry Str + Mask '!B$2),MID('USH2A e13 (A) - 2ry Str + Mask '!B$2,$A191,1),"")</f>
        <v>.</v>
      </c>
      <c r="D191" s="38" t="str">
        <f>IF($A191&lt;=LEN('USH2A e13 (A) - 2ry Str + Mask '!C$2),MID('USH2A e13 (A) - 2ry Str + Mask '!C$2,$A191,1),"")</f>
        <v>.</v>
      </c>
      <c r="E191" s="38" t="str">
        <f t="shared" si="16"/>
        <v>.</v>
      </c>
      <c r="F191" s="38" t="str">
        <f t="shared" si="23"/>
        <v>((..(((((.((.........................(((((........................................(((((((...(((((((..........)))))))...)))))))...))))).....|||||||||||||||||||||||||.............((((...(((((.</v>
      </c>
      <c r="G191" s="39">
        <f>IF($A191&lt;=LEN('USH2A e13 (A) - 2ry Str + Mask '!A$2),SUMIF('USH2A e13 (A) - HSF3.0'!E2:E891,"&lt;="&amp;$A191,'USH2A e13 (A) - HSF3.0'!H2:H891)-SUMIF('USH2A e13 (A) - HSF3.0'!G2:G891,"&lt;="&amp;$A191,'USH2A e13 (A) - HSF3.0'!H2:H891),"")</f>
        <v>0.5714285714285694</v>
      </c>
      <c r="H191" s="39">
        <f>IF($A191&lt;=LEN('USH2A e13 (A) - 2ry Str + Mask '!A$2),SUMIF('USH2A e13 (A) - HSF3.0'!E2:E891,"&lt;="&amp;$A191,'USH2A e13 (A) - HSF3.0'!I2:I891)-SUMIF('USH2A e13 (A) - HSF3.0'!G2:G891,"&lt;="&amp;$A191,'USH2A e13 (A) - HSF3.0'!I2:I891),"")</f>
        <v>-0.43452380952380842</v>
      </c>
      <c r="I191" s="39">
        <f>IF($A191&lt;=LEN('USH2A e13 (A) - 2ry Str + Mask '!A$2),G191+H191,"")</f>
        <v>0.13690476190476097</v>
      </c>
      <c r="J191" s="39">
        <f t="shared" si="17"/>
        <v>0.5714285714285694</v>
      </c>
      <c r="K191" s="39">
        <f t="shared" si="18"/>
        <v>-0.43452380952380842</v>
      </c>
      <c r="L191" s="39">
        <f t="shared" si="19"/>
        <v>0.13690476190476097</v>
      </c>
      <c r="M191" s="39">
        <f t="shared" si="20"/>
        <v>0.5714285714285694</v>
      </c>
      <c r="N191" s="39">
        <f t="shared" si="21"/>
        <v>-0.43452380952380842</v>
      </c>
      <c r="O191" s="39">
        <f t="shared" si="22"/>
        <v>0.13690476190476097</v>
      </c>
      <c r="P191" s="39">
        <f>IF($A191&lt;=LEN('USH2A e13 (A) - 2ry Str + Mask '!A$2),M191-J191,"")</f>
        <v>0</v>
      </c>
      <c r="Q191" s="39">
        <f>IF($A191&lt;=LEN('USH2A e13 (A) - 2ry Str + Mask '!A$2),N191-K191,"")</f>
        <v>0</v>
      </c>
      <c r="R191" s="39">
        <f>IF($A191&lt;=LEN('USH2A e13 (A) - 2ry Str + Mask '!A$2),O191-L191,"")</f>
        <v>0</v>
      </c>
    </row>
    <row r="192" spans="1:18" ht="56" customHeight="1" x14ac:dyDescent="0.15">
      <c r="A192" s="36">
        <v>191</v>
      </c>
      <c r="B192" s="37" t="str">
        <f>IF($A192&lt;=LEN('USH2A e13 (A) - 2ry Str + Mask '!A$2),MID('USH2A e13 (A) - 2ry Str + Mask '!A$2,$A192,1),"")</f>
        <v>.</v>
      </c>
      <c r="C192" s="38" t="str">
        <f>IF($A192&lt;=LEN('USH2A e13 (A) - 2ry Str + Mask '!B$2),MID('USH2A e13 (A) - 2ry Str + Mask '!B$2,$A192,1),"")</f>
        <v>(</v>
      </c>
      <c r="D192" s="38" t="str">
        <f>IF($A192&lt;=LEN('USH2A e13 (A) - 2ry Str + Mask '!C$2),MID('USH2A e13 (A) - 2ry Str + Mask '!C$2,$A192,1),"")</f>
        <v>.</v>
      </c>
      <c r="E192" s="38" t="str">
        <f t="shared" si="16"/>
        <v>(</v>
      </c>
      <c r="F192" s="38" t="str">
        <f t="shared" si="23"/>
        <v>((..(((((.((.........................(((((........................................(((((((...(((((((..........)))))))...)))))))...))))).....|||||||||||||||||||||||||.............((((...(((((.(</v>
      </c>
      <c r="G192" s="39">
        <f>IF($A192&lt;=LEN('USH2A e13 (A) - 2ry Str + Mask '!A$2),SUMIF('USH2A e13 (A) - HSF3.0'!E2:E891,"&lt;="&amp;$A192,'USH2A e13 (A) - HSF3.0'!H2:H891)-SUMIF('USH2A e13 (A) - HSF3.0'!G2:G891,"&lt;="&amp;$A192,'USH2A e13 (A) - HSF3.0'!H2:H891),"")</f>
        <v>0.5714285714285694</v>
      </c>
      <c r="H192" s="39">
        <f>IF($A192&lt;=LEN('USH2A e13 (A) - 2ry Str + Mask '!A$2),SUMIF('USH2A e13 (A) - HSF3.0'!E2:E891,"&lt;="&amp;$A192,'USH2A e13 (A) - HSF3.0'!I2:I891)-SUMIF('USH2A e13 (A) - HSF3.0'!G2:G891,"&lt;="&amp;$A192,'USH2A e13 (A) - HSF3.0'!I2:I891),"")</f>
        <v>-0.6011904761904745</v>
      </c>
      <c r="I192" s="39">
        <f>IF($A192&lt;=LEN('USH2A e13 (A) - 2ry Str + Mask '!A$2),G192+H192,"")</f>
        <v>-2.97619047619051E-2</v>
      </c>
      <c r="J192" s="39">
        <f t="shared" si="17"/>
        <v>0.5714285714285694</v>
      </c>
      <c r="K192" s="39">
        <f t="shared" si="18"/>
        <v>-0.6011904761904745</v>
      </c>
      <c r="L192" s="39">
        <f t="shared" si="19"/>
        <v>-2.97619047619051E-2</v>
      </c>
      <c r="M192" s="39">
        <f t="shared" si="20"/>
        <v>0</v>
      </c>
      <c r="N192" s="39">
        <f t="shared" si="21"/>
        <v>0</v>
      </c>
      <c r="O192" s="39">
        <f t="shared" si="22"/>
        <v>0</v>
      </c>
      <c r="P192" s="39">
        <f>IF($A192&lt;=LEN('USH2A e13 (A) - 2ry Str + Mask '!A$2),M192-J192,"")</f>
        <v>-0.5714285714285694</v>
      </c>
      <c r="Q192" s="39">
        <f>IF($A192&lt;=LEN('USH2A e13 (A) - 2ry Str + Mask '!A$2),N192-K192,"")</f>
        <v>0.6011904761904745</v>
      </c>
      <c r="R192" s="39">
        <f>IF($A192&lt;=LEN('USH2A e13 (A) - 2ry Str + Mask '!A$2),O192-L192,"")</f>
        <v>2.97619047619051E-2</v>
      </c>
    </row>
    <row r="193" spans="1:18" ht="56" customHeight="1" x14ac:dyDescent="0.15">
      <c r="A193" s="36">
        <v>192</v>
      </c>
      <c r="B193" s="37" t="str">
        <f>IF($A193&lt;=LEN('USH2A e13 (A) - 2ry Str + Mask '!A$2),MID('USH2A e13 (A) - 2ry Str + Mask '!A$2,$A193,1),"")</f>
        <v>.</v>
      </c>
      <c r="C193" s="38" t="str">
        <f>IF($A193&lt;=LEN('USH2A e13 (A) - 2ry Str + Mask '!B$2),MID('USH2A e13 (A) - 2ry Str + Mask '!B$2,$A193,1),"")</f>
        <v>(</v>
      </c>
      <c r="D193" s="38" t="str">
        <f>IF($A193&lt;=LEN('USH2A e13 (A) - 2ry Str + Mask '!C$2),MID('USH2A e13 (A) - 2ry Str + Mask '!C$2,$A193,1),"")</f>
        <v>.</v>
      </c>
      <c r="E193" s="38" t="str">
        <f t="shared" si="16"/>
        <v>(</v>
      </c>
      <c r="F193" s="38" t="str">
        <f t="shared" si="23"/>
        <v>((..(((((.((.........................(((((........................................(((((((...(((((((..........)))))))...)))))))...))))).....|||||||||||||||||||||||||.............((((...(((((.((</v>
      </c>
      <c r="G193" s="39">
        <f>IF($A193&lt;=LEN('USH2A e13 (A) - 2ry Str + Mask '!A$2),SUMIF('USH2A e13 (A) - HSF3.0'!E2:E891,"&lt;="&amp;$A193,'USH2A e13 (A) - HSF3.0'!H2:H891)-SUMIF('USH2A e13 (A) - HSF3.0'!G2:G891,"&lt;="&amp;$A193,'USH2A e13 (A) - HSF3.0'!H2:H891),"")</f>
        <v>0.42857142857142705</v>
      </c>
      <c r="H193" s="39">
        <f>IF($A193&lt;=LEN('USH2A e13 (A) - 2ry Str + Mask '!A$2),SUMIF('USH2A e13 (A) - HSF3.0'!E2:E891,"&lt;="&amp;$A193,'USH2A e13 (A) - HSF3.0'!I2:I891)-SUMIF('USH2A e13 (A) - HSF3.0'!G2:G891,"&lt;="&amp;$A193,'USH2A e13 (A) - HSF3.0'!I2:I891),"")</f>
        <v>-0.4761904761904745</v>
      </c>
      <c r="I193" s="39">
        <f>IF($A193&lt;=LEN('USH2A e13 (A) - 2ry Str + Mask '!A$2),G193+H193,"")</f>
        <v>-4.761904761904745E-2</v>
      </c>
      <c r="J193" s="39">
        <f t="shared" si="17"/>
        <v>0.42857142857142705</v>
      </c>
      <c r="K193" s="39">
        <f t="shared" si="18"/>
        <v>-0.4761904761904745</v>
      </c>
      <c r="L193" s="39">
        <f t="shared" si="19"/>
        <v>-4.761904761904745E-2</v>
      </c>
      <c r="M193" s="39">
        <f t="shared" si="20"/>
        <v>0</v>
      </c>
      <c r="N193" s="39">
        <f t="shared" si="21"/>
        <v>0</v>
      </c>
      <c r="O193" s="39">
        <f t="shared" si="22"/>
        <v>0</v>
      </c>
      <c r="P193" s="39">
        <f>IF($A193&lt;=LEN('USH2A e13 (A) - 2ry Str + Mask '!A$2),M193-J193,"")</f>
        <v>-0.42857142857142705</v>
      </c>
      <c r="Q193" s="39">
        <f>IF($A193&lt;=LEN('USH2A e13 (A) - 2ry Str + Mask '!A$2),N193-K193,"")</f>
        <v>0.4761904761904745</v>
      </c>
      <c r="R193" s="39">
        <f>IF($A193&lt;=LEN('USH2A e13 (A) - 2ry Str + Mask '!A$2),O193-L193,"")</f>
        <v>4.761904761904745E-2</v>
      </c>
    </row>
    <row r="194" spans="1:18" ht="56" customHeight="1" x14ac:dyDescent="0.15">
      <c r="A194" s="36">
        <v>193</v>
      </c>
      <c r="B194" s="37" t="str">
        <f>IF($A194&lt;=LEN('USH2A e13 (A) - 2ry Str + Mask '!A$2),MID('USH2A e13 (A) - 2ry Str + Mask '!A$2,$A194,1),"")</f>
        <v>.</v>
      </c>
      <c r="C194" s="38" t="str">
        <f>IF($A194&lt;=LEN('USH2A e13 (A) - 2ry Str + Mask '!B$2),MID('USH2A e13 (A) - 2ry Str + Mask '!B$2,$A194,1),"")</f>
        <v>.</v>
      </c>
      <c r="D194" s="38" t="str">
        <f>IF($A194&lt;=LEN('USH2A e13 (A) - 2ry Str + Mask '!C$2),MID('USH2A e13 (A) - 2ry Str + Mask '!C$2,$A194,1),"")</f>
        <v>.</v>
      </c>
      <c r="E194" s="38" t="str">
        <f t="shared" ref="E194:E257" si="24">IF(D194="x","|",C194)</f>
        <v>.</v>
      </c>
      <c r="F194" s="38" t="str">
        <f t="shared" si="23"/>
        <v>((..(((((.((.........................(((((........................................(((((((...(((((((..........)))))))...)))))))...))))).....|||||||||||||||||||||||||.............((((...(((((.((.</v>
      </c>
      <c r="G194" s="39">
        <f>IF($A194&lt;=LEN('USH2A e13 (A) - 2ry Str + Mask '!A$2),SUMIF('USH2A e13 (A) - HSF3.0'!E2:E891,"&lt;="&amp;$A194,'USH2A e13 (A) - HSF3.0'!H2:H891)-SUMIF('USH2A e13 (A) - HSF3.0'!G2:G891,"&lt;="&amp;$A194,'USH2A e13 (A) - HSF3.0'!H2:H891),"")</f>
        <v>0.4107142857142847</v>
      </c>
      <c r="H194" s="39">
        <f>IF($A194&lt;=LEN('USH2A e13 (A) - 2ry Str + Mask '!A$2),SUMIF('USH2A e13 (A) - HSF3.0'!E2:E891,"&lt;="&amp;$A194,'USH2A e13 (A) - HSF3.0'!I2:I891)-SUMIF('USH2A e13 (A) - HSF3.0'!G2:G891,"&lt;="&amp;$A194,'USH2A e13 (A) - HSF3.0'!I2:I891),"")</f>
        <v>-0.64285714285714057</v>
      </c>
      <c r="I194" s="39">
        <f>IF($A194&lt;=LEN('USH2A e13 (A) - 2ry Str + Mask '!A$2),G194+H194,"")</f>
        <v>-0.23214285714285587</v>
      </c>
      <c r="J194" s="39">
        <f t="shared" ref="J194:J257" si="25">IF(OR(B194=".",B194=""),G194,0)</f>
        <v>0.4107142857142847</v>
      </c>
      <c r="K194" s="39">
        <f t="shared" ref="K194:K257" si="26">IF(OR(B194=".",B194=""),H194,0)</f>
        <v>-0.64285714285714057</v>
      </c>
      <c r="L194" s="39">
        <f t="shared" ref="L194:L257" si="27">IF(OR(B194=".",B194=""),I194,0)</f>
        <v>-0.23214285714285587</v>
      </c>
      <c r="M194" s="39">
        <f t="shared" ref="M194:M257" si="28">IF(OR(E194=".",E194=""),G194,0)</f>
        <v>0.4107142857142847</v>
      </c>
      <c r="N194" s="39">
        <f t="shared" ref="N194:N257" si="29">IF(OR(E194=".",E194=""),H194,0)</f>
        <v>-0.64285714285714057</v>
      </c>
      <c r="O194" s="39">
        <f t="shared" ref="O194:O257" si="30">IF(OR(E194=".",E194=""),I194,0)</f>
        <v>-0.23214285714285587</v>
      </c>
      <c r="P194" s="39">
        <f>IF($A194&lt;=LEN('USH2A e13 (A) - 2ry Str + Mask '!A$2),M194-J194,"")</f>
        <v>0</v>
      </c>
      <c r="Q194" s="39">
        <f>IF($A194&lt;=LEN('USH2A e13 (A) - 2ry Str + Mask '!A$2),N194-K194,"")</f>
        <v>0</v>
      </c>
      <c r="R194" s="39">
        <f>IF($A194&lt;=LEN('USH2A e13 (A) - 2ry Str + Mask '!A$2),O194-L194,"")</f>
        <v>0</v>
      </c>
    </row>
    <row r="195" spans="1:18" ht="56" customHeight="1" x14ac:dyDescent="0.15">
      <c r="A195" s="36">
        <v>194</v>
      </c>
      <c r="B195" s="37" t="str">
        <f>IF($A195&lt;=LEN('USH2A e13 (A) - 2ry Str + Mask '!A$2),MID('USH2A e13 (A) - 2ry Str + Mask '!A$2,$A195,1),"")</f>
        <v>.</v>
      </c>
      <c r="C195" s="38" t="str">
        <f>IF($A195&lt;=LEN('USH2A e13 (A) - 2ry Str + Mask '!B$2),MID('USH2A e13 (A) - 2ry Str + Mask '!B$2,$A195,1),"")</f>
        <v>.</v>
      </c>
      <c r="D195" s="38" t="str">
        <f>IF($A195&lt;=LEN('USH2A e13 (A) - 2ry Str + Mask '!C$2),MID('USH2A e13 (A) - 2ry Str + Mask '!C$2,$A195,1),"")</f>
        <v>.</v>
      </c>
      <c r="E195" s="38" t="str">
        <f t="shared" si="24"/>
        <v>.</v>
      </c>
      <c r="F195" s="38" t="str">
        <f t="shared" ref="F195:F258" si="31">CONCATENATE(F194,E195)</f>
        <v>((..(((((.((.........................(((((........................................(((((((...(((((((..........)))))))...)))))))...))))).....|||||||||||||||||||||||||.............((((...(((((.((..</v>
      </c>
      <c r="G195" s="39">
        <f>IF($A195&lt;=LEN('USH2A e13 (A) - 2ry Str + Mask '!A$2),SUMIF('USH2A e13 (A) - HSF3.0'!E2:E891,"&lt;="&amp;$A195,'USH2A e13 (A) - HSF3.0'!H2:H891)-SUMIF('USH2A e13 (A) - HSF3.0'!G2:G891,"&lt;="&amp;$A195,'USH2A e13 (A) - HSF3.0'!H2:H891),"")</f>
        <v>0.4107142857142847</v>
      </c>
      <c r="H195" s="39">
        <f>IF($A195&lt;=LEN('USH2A e13 (A) - 2ry Str + Mask '!A$2),SUMIF('USH2A e13 (A) - HSF3.0'!E2:E891,"&lt;="&amp;$A195,'USH2A e13 (A) - HSF3.0'!I2:I891)-SUMIF('USH2A e13 (A) - HSF3.0'!G2:G891,"&lt;="&amp;$A195,'USH2A e13 (A) - HSF3.0'!I2:I891),"")</f>
        <v>-0.64285714285714057</v>
      </c>
      <c r="I195" s="39">
        <f>IF($A195&lt;=LEN('USH2A e13 (A) - 2ry Str + Mask '!A$2),G195+H195,"")</f>
        <v>-0.23214285714285587</v>
      </c>
      <c r="J195" s="39">
        <f t="shared" si="25"/>
        <v>0.4107142857142847</v>
      </c>
      <c r="K195" s="39">
        <f t="shared" si="26"/>
        <v>-0.64285714285714057</v>
      </c>
      <c r="L195" s="39">
        <f t="shared" si="27"/>
        <v>-0.23214285714285587</v>
      </c>
      <c r="M195" s="39">
        <f t="shared" si="28"/>
        <v>0.4107142857142847</v>
      </c>
      <c r="N195" s="39">
        <f t="shared" si="29"/>
        <v>-0.64285714285714057</v>
      </c>
      <c r="O195" s="39">
        <f t="shared" si="30"/>
        <v>-0.23214285714285587</v>
      </c>
      <c r="P195" s="39">
        <f>IF($A195&lt;=LEN('USH2A e13 (A) - 2ry Str + Mask '!A$2),M195-J195,"")</f>
        <v>0</v>
      </c>
      <c r="Q195" s="39">
        <f>IF($A195&lt;=LEN('USH2A e13 (A) - 2ry Str + Mask '!A$2),N195-K195,"")</f>
        <v>0</v>
      </c>
      <c r="R195" s="39">
        <f>IF($A195&lt;=LEN('USH2A e13 (A) - 2ry Str + Mask '!A$2),O195-L195,"")</f>
        <v>0</v>
      </c>
    </row>
    <row r="196" spans="1:18" ht="56" customHeight="1" x14ac:dyDescent="0.15">
      <c r="A196" s="36">
        <v>195</v>
      </c>
      <c r="B196" s="37" t="str">
        <f>IF($A196&lt;=LEN('USH2A e13 (A) - 2ry Str + Mask '!A$2),MID('USH2A e13 (A) - 2ry Str + Mask '!A$2,$A196,1),"")</f>
        <v>.</v>
      </c>
      <c r="C196" s="38" t="str">
        <f>IF($A196&lt;=LEN('USH2A e13 (A) - 2ry Str + Mask '!B$2),MID('USH2A e13 (A) - 2ry Str + Mask '!B$2,$A196,1),"")</f>
        <v>.</v>
      </c>
      <c r="D196" s="38" t="str">
        <f>IF($A196&lt;=LEN('USH2A e13 (A) - 2ry Str + Mask '!C$2),MID('USH2A e13 (A) - 2ry Str + Mask '!C$2,$A196,1),"")</f>
        <v>.</v>
      </c>
      <c r="E196" s="38" t="str">
        <f t="shared" si="24"/>
        <v>.</v>
      </c>
      <c r="F196" s="38" t="str">
        <f t="shared" si="31"/>
        <v>((..(((((.((.........................(((((........................................(((((((...(((((((..........)))))))...)))))))...))))).....|||||||||||||||||||||||||.............((((...(((((.((...</v>
      </c>
      <c r="G196" s="39">
        <f>IF($A196&lt;=LEN('USH2A e13 (A) - 2ry Str + Mask '!A$2),SUMIF('USH2A e13 (A) - HSF3.0'!E2:E891,"&lt;="&amp;$A196,'USH2A e13 (A) - HSF3.0'!H2:H891)-SUMIF('USH2A e13 (A) - HSF3.0'!G2:G891,"&lt;="&amp;$A196,'USH2A e13 (A) - HSF3.0'!H2:H891),"")</f>
        <v>0.43452380952380842</v>
      </c>
      <c r="H196" s="39">
        <f>IF($A196&lt;=LEN('USH2A e13 (A) - 2ry Str + Mask '!A$2),SUMIF('USH2A e13 (A) - HSF3.0'!E2:E891,"&lt;="&amp;$A196,'USH2A e13 (A) - HSF3.0'!I2:I891)-SUMIF('USH2A e13 (A) - HSF3.0'!G2:G891,"&lt;="&amp;$A196,'USH2A e13 (A) - HSF3.0'!I2:I891),"")</f>
        <v>-0.64285714285714057</v>
      </c>
      <c r="I196" s="39">
        <f>IF($A196&lt;=LEN('USH2A e13 (A) - 2ry Str + Mask '!A$2),G196+H196,"")</f>
        <v>-0.20833333333333215</v>
      </c>
      <c r="J196" s="39">
        <f t="shared" si="25"/>
        <v>0.43452380952380842</v>
      </c>
      <c r="K196" s="39">
        <f t="shared" si="26"/>
        <v>-0.64285714285714057</v>
      </c>
      <c r="L196" s="39">
        <f t="shared" si="27"/>
        <v>-0.20833333333333215</v>
      </c>
      <c r="M196" s="39">
        <f t="shared" si="28"/>
        <v>0.43452380952380842</v>
      </c>
      <c r="N196" s="39">
        <f t="shared" si="29"/>
        <v>-0.64285714285714057</v>
      </c>
      <c r="O196" s="39">
        <f t="shared" si="30"/>
        <v>-0.20833333333333215</v>
      </c>
      <c r="P196" s="39">
        <f>IF($A196&lt;=LEN('USH2A e13 (A) - 2ry Str + Mask '!A$2),M196-J196,"")</f>
        <v>0</v>
      </c>
      <c r="Q196" s="39">
        <f>IF($A196&lt;=LEN('USH2A e13 (A) - 2ry Str + Mask '!A$2),N196-K196,"")</f>
        <v>0</v>
      </c>
      <c r="R196" s="39">
        <f>IF($A196&lt;=LEN('USH2A e13 (A) - 2ry Str + Mask '!A$2),O196-L196,"")</f>
        <v>0</v>
      </c>
    </row>
    <row r="197" spans="1:18" ht="56" customHeight="1" x14ac:dyDescent="0.15">
      <c r="A197" s="36">
        <v>196</v>
      </c>
      <c r="B197" s="37" t="str">
        <f>IF($A197&lt;=LEN('USH2A e13 (A) - 2ry Str + Mask '!A$2),MID('USH2A e13 (A) - 2ry Str + Mask '!A$2,$A197,1),"")</f>
        <v>.</v>
      </c>
      <c r="C197" s="38" t="str">
        <f>IF($A197&lt;=LEN('USH2A e13 (A) - 2ry Str + Mask '!B$2),MID('USH2A e13 (A) - 2ry Str + Mask '!B$2,$A197,1),"")</f>
        <v>.</v>
      </c>
      <c r="D197" s="38" t="str">
        <f>IF($A197&lt;=LEN('USH2A e13 (A) - 2ry Str + Mask '!C$2),MID('USH2A e13 (A) - 2ry Str + Mask '!C$2,$A197,1),"")</f>
        <v>.</v>
      </c>
      <c r="E197" s="38" t="str">
        <f t="shared" si="24"/>
        <v>.</v>
      </c>
      <c r="F197" s="38" t="str">
        <f t="shared" si="31"/>
        <v>((..(((((.((.........................(((((........................................(((((((...(((((((..........)))))))...)))))))...))))).....|||||||||||||||||||||||||.............((((...(((((.((....</v>
      </c>
      <c r="G197" s="39">
        <f>IF($A197&lt;=LEN('USH2A e13 (A) - 2ry Str + Mask '!A$2),SUMIF('USH2A e13 (A) - HSF3.0'!E2:E891,"&lt;="&amp;$A197,'USH2A e13 (A) - HSF3.0'!H2:H891)-SUMIF('USH2A e13 (A) - HSF3.0'!G2:G891,"&lt;="&amp;$A197,'USH2A e13 (A) - HSF3.0'!H2:H891),"")</f>
        <v>0.29166666666666607</v>
      </c>
      <c r="H197" s="39">
        <f>IF($A197&lt;=LEN('USH2A e13 (A) - 2ry Str + Mask '!A$2),SUMIF('USH2A e13 (A) - HSF3.0'!E2:E891,"&lt;="&amp;$A197,'USH2A e13 (A) - HSF3.0'!I2:I891)-SUMIF('USH2A e13 (A) - HSF3.0'!G2:G891,"&lt;="&amp;$A197,'USH2A e13 (A) - HSF3.0'!I2:I891),"")</f>
        <v>-0.80952380952380665</v>
      </c>
      <c r="I197" s="39">
        <f>IF($A197&lt;=LEN('USH2A e13 (A) - 2ry Str + Mask '!A$2),G197+H197,"")</f>
        <v>-0.51785714285714057</v>
      </c>
      <c r="J197" s="39">
        <f t="shared" si="25"/>
        <v>0.29166666666666607</v>
      </c>
      <c r="K197" s="39">
        <f t="shared" si="26"/>
        <v>-0.80952380952380665</v>
      </c>
      <c r="L197" s="39">
        <f t="shared" si="27"/>
        <v>-0.51785714285714057</v>
      </c>
      <c r="M197" s="39">
        <f t="shared" si="28"/>
        <v>0.29166666666666607</v>
      </c>
      <c r="N197" s="39">
        <f t="shared" si="29"/>
        <v>-0.80952380952380665</v>
      </c>
      <c r="O197" s="39">
        <f t="shared" si="30"/>
        <v>-0.51785714285714057</v>
      </c>
      <c r="P197" s="39">
        <f>IF($A197&lt;=LEN('USH2A e13 (A) - 2ry Str + Mask '!A$2),M197-J197,"")</f>
        <v>0</v>
      </c>
      <c r="Q197" s="39">
        <f>IF($A197&lt;=LEN('USH2A e13 (A) - 2ry Str + Mask '!A$2),N197-K197,"")</f>
        <v>0</v>
      </c>
      <c r="R197" s="39">
        <f>IF($A197&lt;=LEN('USH2A e13 (A) - 2ry Str + Mask '!A$2),O197-L197,"")</f>
        <v>0</v>
      </c>
    </row>
    <row r="198" spans="1:18" ht="56" customHeight="1" x14ac:dyDescent="0.15">
      <c r="A198" s="36">
        <v>197</v>
      </c>
      <c r="B198" s="37" t="str">
        <f>IF($A198&lt;=LEN('USH2A e13 (A) - 2ry Str + Mask '!A$2),MID('USH2A e13 (A) - 2ry Str + Mask '!A$2,$A198,1),"")</f>
        <v>.</v>
      </c>
      <c r="C198" s="38" t="str">
        <f>IF($A198&lt;=LEN('USH2A e13 (A) - 2ry Str + Mask '!B$2),MID('USH2A e13 (A) - 2ry Str + Mask '!B$2,$A198,1),"")</f>
        <v>)</v>
      </c>
      <c r="D198" s="38" t="str">
        <f>IF($A198&lt;=LEN('USH2A e13 (A) - 2ry Str + Mask '!C$2),MID('USH2A e13 (A) - 2ry Str + Mask '!C$2,$A198,1),"")</f>
        <v>.</v>
      </c>
      <c r="E198" s="38" t="str">
        <f t="shared" si="24"/>
        <v>)</v>
      </c>
      <c r="F198" s="38" t="str">
        <f t="shared" si="31"/>
        <v>((..(((((.((.........................(((((........................................(((((((...(((((((..........)))))))...)))))))...))))).....|||||||||||||||||||||||||.............((((...(((((.((....)</v>
      </c>
      <c r="G198" s="39">
        <f>IF($A198&lt;=LEN('USH2A e13 (A) - 2ry Str + Mask '!A$2),SUMIF('USH2A e13 (A) - HSF3.0'!E2:E891,"&lt;="&amp;$A198,'USH2A e13 (A) - HSF3.0'!H2:H891)-SUMIF('USH2A e13 (A) - HSF3.0'!G2:G891,"&lt;="&amp;$A198,'USH2A e13 (A) - HSF3.0'!H2:H891),"")</f>
        <v>0.45833333333333215</v>
      </c>
      <c r="H198" s="39">
        <f>IF($A198&lt;=LEN('USH2A e13 (A) - 2ry Str + Mask '!A$2),SUMIF('USH2A e13 (A) - HSF3.0'!E2:E891,"&lt;="&amp;$A198,'USH2A e13 (A) - HSF3.0'!I2:I891)-SUMIF('USH2A e13 (A) - HSF3.0'!G2:G891,"&lt;="&amp;$A198,'USH2A e13 (A) - HSF3.0'!I2:I891),"")</f>
        <v>-0.80952380952380665</v>
      </c>
      <c r="I198" s="39">
        <f>IF($A198&lt;=LEN('USH2A e13 (A) - 2ry Str + Mask '!A$2),G198+H198,"")</f>
        <v>-0.3511904761904745</v>
      </c>
      <c r="J198" s="39">
        <f t="shared" si="25"/>
        <v>0.45833333333333215</v>
      </c>
      <c r="K198" s="39">
        <f t="shared" si="26"/>
        <v>-0.80952380952380665</v>
      </c>
      <c r="L198" s="39">
        <f t="shared" si="27"/>
        <v>-0.3511904761904745</v>
      </c>
      <c r="M198" s="39">
        <f t="shared" si="28"/>
        <v>0</v>
      </c>
      <c r="N198" s="39">
        <f t="shared" si="29"/>
        <v>0</v>
      </c>
      <c r="O198" s="39">
        <f t="shared" si="30"/>
        <v>0</v>
      </c>
      <c r="P198" s="39">
        <f>IF($A198&lt;=LEN('USH2A e13 (A) - 2ry Str + Mask '!A$2),M198-J198,"")</f>
        <v>-0.45833333333333215</v>
      </c>
      <c r="Q198" s="39">
        <f>IF($A198&lt;=LEN('USH2A e13 (A) - 2ry Str + Mask '!A$2),N198-K198,"")</f>
        <v>0.80952380952380665</v>
      </c>
      <c r="R198" s="39">
        <f>IF($A198&lt;=LEN('USH2A e13 (A) - 2ry Str + Mask '!A$2),O198-L198,"")</f>
        <v>0.3511904761904745</v>
      </c>
    </row>
    <row r="199" spans="1:18" ht="56" customHeight="1" x14ac:dyDescent="0.15">
      <c r="A199" s="36">
        <v>198</v>
      </c>
      <c r="B199" s="37" t="str">
        <f>IF($A199&lt;=LEN('USH2A e13 (A) - 2ry Str + Mask '!A$2),MID('USH2A e13 (A) - 2ry Str + Mask '!A$2,$A199,1),"")</f>
        <v>.</v>
      </c>
      <c r="C199" s="38" t="str">
        <f>IF($A199&lt;=LEN('USH2A e13 (A) - 2ry Str + Mask '!B$2),MID('USH2A e13 (A) - 2ry Str + Mask '!B$2,$A199,1),"")</f>
        <v>)</v>
      </c>
      <c r="D199" s="38" t="str">
        <f>IF($A199&lt;=LEN('USH2A e13 (A) - 2ry Str + Mask '!C$2),MID('USH2A e13 (A) - 2ry Str + Mask '!C$2,$A199,1),"")</f>
        <v>.</v>
      </c>
      <c r="E199" s="38" t="str">
        <f t="shared" si="24"/>
        <v>)</v>
      </c>
      <c r="F199" s="38" t="str">
        <f t="shared" si="31"/>
        <v>((..(((((.((.........................(((((........................................(((((((...(((((((..........)))))))...)))))))...))))).....|||||||||||||||||||||||||.............((((...(((((.((....))</v>
      </c>
      <c r="G199" s="39">
        <f>IF($A199&lt;=LEN('USH2A e13 (A) - 2ry Str + Mask '!A$2),SUMIF('USH2A e13 (A) - HSF3.0'!E2:E891,"&lt;="&amp;$A199,'USH2A e13 (A) - HSF3.0'!H2:H891)-SUMIF('USH2A e13 (A) - HSF3.0'!G2:G891,"&lt;="&amp;$A199,'USH2A e13 (A) - HSF3.0'!H2:H891),"")</f>
        <v>0.62499999999999822</v>
      </c>
      <c r="H199" s="39">
        <f>IF($A199&lt;=LEN('USH2A e13 (A) - 2ry Str + Mask '!A$2),SUMIF('USH2A e13 (A) - HSF3.0'!E2:E891,"&lt;="&amp;$A199,'USH2A e13 (A) - HSF3.0'!I2:I891)-SUMIF('USH2A e13 (A) - HSF3.0'!G2:G891,"&lt;="&amp;$A199,'USH2A e13 (A) - HSF3.0'!I2:I891),"")</f>
        <v>-0.97619047619047272</v>
      </c>
      <c r="I199" s="39">
        <f>IF($A199&lt;=LEN('USH2A e13 (A) - 2ry Str + Mask '!A$2),G199+H199,"")</f>
        <v>-0.3511904761904745</v>
      </c>
      <c r="J199" s="39">
        <f t="shared" si="25"/>
        <v>0.62499999999999822</v>
      </c>
      <c r="K199" s="39">
        <f t="shared" si="26"/>
        <v>-0.97619047619047272</v>
      </c>
      <c r="L199" s="39">
        <f t="shared" si="27"/>
        <v>-0.3511904761904745</v>
      </c>
      <c r="M199" s="39">
        <f t="shared" si="28"/>
        <v>0</v>
      </c>
      <c r="N199" s="39">
        <f t="shared" si="29"/>
        <v>0</v>
      </c>
      <c r="O199" s="39">
        <f t="shared" si="30"/>
        <v>0</v>
      </c>
      <c r="P199" s="39">
        <f>IF($A199&lt;=LEN('USH2A e13 (A) - 2ry Str + Mask '!A$2),M199-J199,"")</f>
        <v>-0.62499999999999822</v>
      </c>
      <c r="Q199" s="39">
        <f>IF($A199&lt;=LEN('USH2A e13 (A) - 2ry Str + Mask '!A$2),N199-K199,"")</f>
        <v>0.97619047619047272</v>
      </c>
      <c r="R199" s="39">
        <f>IF($A199&lt;=LEN('USH2A e13 (A) - 2ry Str + Mask '!A$2),O199-L199,"")</f>
        <v>0.3511904761904745</v>
      </c>
    </row>
    <row r="200" spans="1:18" ht="56" customHeight="1" x14ac:dyDescent="0.15">
      <c r="A200" s="36">
        <v>199</v>
      </c>
      <c r="B200" s="37" t="str">
        <f>IF($A200&lt;=LEN('USH2A e13 (A) - 2ry Str + Mask '!A$2),MID('USH2A e13 (A) - 2ry Str + Mask '!A$2,$A200,1),"")</f>
        <v>.</v>
      </c>
      <c r="C200" s="38" t="str">
        <f>IF($A200&lt;=LEN('USH2A e13 (A) - 2ry Str + Mask '!B$2),MID('USH2A e13 (A) - 2ry Str + Mask '!B$2,$A200,1),"")</f>
        <v>.</v>
      </c>
      <c r="D200" s="38" t="str">
        <f>IF($A200&lt;=LEN('USH2A e13 (A) - 2ry Str + Mask '!C$2),MID('USH2A e13 (A) - 2ry Str + Mask '!C$2,$A200,1),"")</f>
        <v>.</v>
      </c>
      <c r="E200" s="38" t="str">
        <f t="shared" si="24"/>
        <v>.</v>
      </c>
      <c r="F200" s="38" t="str">
        <f t="shared" si="31"/>
        <v>((..(((((.((.........................(((((........................................(((((((...(((((((..........)))))))...)))))))...))))).....|||||||||||||||||||||||||.............((((...(((((.((....)).</v>
      </c>
      <c r="G200" s="39">
        <f>IF($A200&lt;=LEN('USH2A e13 (A) - 2ry Str + Mask '!A$2),SUMIF('USH2A e13 (A) - HSF3.0'!E2:E891,"&lt;="&amp;$A200,'USH2A e13 (A) - HSF3.0'!H2:H891)-SUMIF('USH2A e13 (A) - HSF3.0'!G2:G891,"&lt;="&amp;$A200,'USH2A e13 (A) - HSF3.0'!H2:H891),"")</f>
        <v>0.7916666666666643</v>
      </c>
      <c r="H200" s="39">
        <f>IF($A200&lt;=LEN('USH2A e13 (A) - 2ry Str + Mask '!A$2),SUMIF('USH2A e13 (A) - HSF3.0'!E2:E891,"&lt;="&amp;$A200,'USH2A e13 (A) - HSF3.0'!I2:I891)-SUMIF('USH2A e13 (A) - HSF3.0'!G2:G891,"&lt;="&amp;$A200,'USH2A e13 (A) - HSF3.0'!I2:I891),"")</f>
        <v>-1.1190476190476151</v>
      </c>
      <c r="I200" s="39">
        <f>IF($A200&lt;=LEN('USH2A e13 (A) - 2ry Str + Mask '!A$2),G200+H200,"")</f>
        <v>-0.32738095238095077</v>
      </c>
      <c r="J200" s="39">
        <f t="shared" si="25"/>
        <v>0.7916666666666643</v>
      </c>
      <c r="K200" s="39">
        <f t="shared" si="26"/>
        <v>-1.1190476190476151</v>
      </c>
      <c r="L200" s="39">
        <f t="shared" si="27"/>
        <v>-0.32738095238095077</v>
      </c>
      <c r="M200" s="39">
        <f t="shared" si="28"/>
        <v>0.7916666666666643</v>
      </c>
      <c r="N200" s="39">
        <f t="shared" si="29"/>
        <v>-1.1190476190476151</v>
      </c>
      <c r="O200" s="39">
        <f t="shared" si="30"/>
        <v>-0.32738095238095077</v>
      </c>
      <c r="P200" s="39">
        <f>IF($A200&lt;=LEN('USH2A e13 (A) - 2ry Str + Mask '!A$2),M200-J200,"")</f>
        <v>0</v>
      </c>
      <c r="Q200" s="39">
        <f>IF($A200&lt;=LEN('USH2A e13 (A) - 2ry Str + Mask '!A$2),N200-K200,"")</f>
        <v>0</v>
      </c>
      <c r="R200" s="39">
        <f>IF($A200&lt;=LEN('USH2A e13 (A) - 2ry Str + Mask '!A$2),O200-L200,"")</f>
        <v>0</v>
      </c>
    </row>
    <row r="201" spans="1:18" ht="56" customHeight="1" x14ac:dyDescent="0.15">
      <c r="A201" s="36">
        <v>200</v>
      </c>
      <c r="B201" s="37" t="str">
        <f>IF($A201&lt;=LEN('USH2A e13 (A) - 2ry Str + Mask '!A$2),MID('USH2A e13 (A) - 2ry Str + Mask '!A$2,$A201,1),"")</f>
        <v>)</v>
      </c>
      <c r="C201" s="38" t="str">
        <f>IF($A201&lt;=LEN('USH2A e13 (A) - 2ry Str + Mask '!B$2),MID('USH2A e13 (A) - 2ry Str + Mask '!B$2,$A201,1),"")</f>
        <v>)</v>
      </c>
      <c r="D201" s="38" t="str">
        <f>IF($A201&lt;=LEN('USH2A e13 (A) - 2ry Str + Mask '!C$2),MID('USH2A e13 (A) - 2ry Str + Mask '!C$2,$A201,1),"")</f>
        <v>.</v>
      </c>
      <c r="E201" s="38" t="str">
        <f t="shared" si="24"/>
        <v>)</v>
      </c>
      <c r="F201" s="38" t="str">
        <f t="shared" si="31"/>
        <v>((..(((((.((.........................(((((........................................(((((((...(((((((..........)))))))...)))))))...))))).....|||||||||||||||||||||||||.............((((...(((((.((....)).)</v>
      </c>
      <c r="G201" s="39">
        <f>IF($A201&lt;=LEN('USH2A e13 (A) - 2ry Str + Mask '!A$2),SUMIF('USH2A e13 (A) - HSF3.0'!E2:E891,"&lt;="&amp;$A201,'USH2A e13 (A) - HSF3.0'!H2:H891)-SUMIF('USH2A e13 (A) - HSF3.0'!G2:G891,"&lt;="&amp;$A201,'USH2A e13 (A) - HSF3.0'!H2:H891),"")</f>
        <v>0.7916666666666643</v>
      </c>
      <c r="H201" s="39">
        <f>IF($A201&lt;=LEN('USH2A e13 (A) - 2ry Str + Mask '!A$2),SUMIF('USH2A e13 (A) - HSF3.0'!E2:E891,"&lt;="&amp;$A201,'USH2A e13 (A) - HSF3.0'!I2:I891)-SUMIF('USH2A e13 (A) - HSF3.0'!G2:G891,"&lt;="&amp;$A201,'USH2A e13 (A) - HSF3.0'!I2:I891),"")</f>
        <v>-1.2857142857142811</v>
      </c>
      <c r="I201" s="39">
        <f>IF($A201&lt;=LEN('USH2A e13 (A) - 2ry Str + Mask '!A$2),G201+H201,"")</f>
        <v>-0.49404761904761685</v>
      </c>
      <c r="J201" s="39">
        <f t="shared" si="25"/>
        <v>0</v>
      </c>
      <c r="K201" s="39">
        <f t="shared" si="26"/>
        <v>0</v>
      </c>
      <c r="L201" s="39">
        <f t="shared" si="27"/>
        <v>0</v>
      </c>
      <c r="M201" s="39">
        <f t="shared" si="28"/>
        <v>0</v>
      </c>
      <c r="N201" s="39">
        <f t="shared" si="29"/>
        <v>0</v>
      </c>
      <c r="O201" s="39">
        <f t="shared" si="30"/>
        <v>0</v>
      </c>
      <c r="P201" s="39">
        <f>IF($A201&lt;=LEN('USH2A e13 (A) - 2ry Str + Mask '!A$2),M201-J201,"")</f>
        <v>0</v>
      </c>
      <c r="Q201" s="39">
        <f>IF($A201&lt;=LEN('USH2A e13 (A) - 2ry Str + Mask '!A$2),N201-K201,"")</f>
        <v>0</v>
      </c>
      <c r="R201" s="39">
        <f>IF($A201&lt;=LEN('USH2A e13 (A) - 2ry Str + Mask '!A$2),O201-L201,"")</f>
        <v>0</v>
      </c>
    </row>
    <row r="202" spans="1:18" ht="56" customHeight="1" x14ac:dyDescent="0.15">
      <c r="A202" s="36">
        <v>201</v>
      </c>
      <c r="B202" s="37" t="str">
        <f>IF($A202&lt;=LEN('USH2A e13 (A) - 2ry Str + Mask '!A$2),MID('USH2A e13 (A) - 2ry Str + Mask '!A$2,$A202,1),"")</f>
        <v>)</v>
      </c>
      <c r="C202" s="38" t="str">
        <f>IF($A202&lt;=LEN('USH2A e13 (A) - 2ry Str + Mask '!B$2),MID('USH2A e13 (A) - 2ry Str + Mask '!B$2,$A202,1),"")</f>
        <v>)</v>
      </c>
      <c r="D202" s="38" t="str">
        <f>IF($A202&lt;=LEN('USH2A e13 (A) - 2ry Str + Mask '!C$2),MID('USH2A e13 (A) - 2ry Str + Mask '!C$2,$A202,1),"")</f>
        <v>.</v>
      </c>
      <c r="E202" s="38" t="str">
        <f t="shared" si="24"/>
        <v>)</v>
      </c>
      <c r="F202" s="38" t="str">
        <f t="shared" si="31"/>
        <v>((..(((((.((.........................(((((........................................(((((((...(((((((..........)))))))...)))))))...))))).....|||||||||||||||||||||||||.............((((...(((((.((....)).))</v>
      </c>
      <c r="G202" s="39">
        <f>IF($A202&lt;=LEN('USH2A e13 (A) - 2ry Str + Mask '!A$2),SUMIF('USH2A e13 (A) - HSF3.0'!E2:E891,"&lt;="&amp;$A202,'USH2A e13 (A) - HSF3.0'!H2:H891)-SUMIF('USH2A e13 (A) - HSF3.0'!G2:G891,"&lt;="&amp;$A202,'USH2A e13 (A) - HSF3.0'!H2:H891),"")</f>
        <v>0.64285714285714057</v>
      </c>
      <c r="H202" s="39">
        <f>IF($A202&lt;=LEN('USH2A e13 (A) - 2ry Str + Mask '!A$2),SUMIF('USH2A e13 (A) - HSF3.0'!E2:E891,"&lt;="&amp;$A202,'USH2A e13 (A) - HSF3.0'!I2:I891)-SUMIF('USH2A e13 (A) - HSF3.0'!G2:G891,"&lt;="&amp;$A202,'USH2A e13 (A) - HSF3.0'!I2:I891),"")</f>
        <v>-1.5952380952380896</v>
      </c>
      <c r="I202" s="39">
        <f>IF($A202&lt;=LEN('USH2A e13 (A) - 2ry Str + Mask '!A$2),G202+H202,"")</f>
        <v>-0.952380952380949</v>
      </c>
      <c r="J202" s="39">
        <f t="shared" si="25"/>
        <v>0</v>
      </c>
      <c r="K202" s="39">
        <f t="shared" si="26"/>
        <v>0</v>
      </c>
      <c r="L202" s="39">
        <f t="shared" si="27"/>
        <v>0</v>
      </c>
      <c r="M202" s="39">
        <f t="shared" si="28"/>
        <v>0</v>
      </c>
      <c r="N202" s="39">
        <f t="shared" si="29"/>
        <v>0</v>
      </c>
      <c r="O202" s="39">
        <f t="shared" si="30"/>
        <v>0</v>
      </c>
      <c r="P202" s="39">
        <f>IF($A202&lt;=LEN('USH2A e13 (A) - 2ry Str + Mask '!A$2),M202-J202,"")</f>
        <v>0</v>
      </c>
      <c r="Q202" s="39">
        <f>IF($A202&lt;=LEN('USH2A e13 (A) - 2ry Str + Mask '!A$2),N202-K202,"")</f>
        <v>0</v>
      </c>
      <c r="R202" s="39">
        <f>IF($A202&lt;=LEN('USH2A e13 (A) - 2ry Str + Mask '!A$2),O202-L202,"")</f>
        <v>0</v>
      </c>
    </row>
    <row r="203" spans="1:18" ht="56" customHeight="1" x14ac:dyDescent="0.15">
      <c r="A203" s="36">
        <v>202</v>
      </c>
      <c r="B203" s="37" t="str">
        <f>IF($A203&lt;=LEN('USH2A e13 (A) - 2ry Str + Mask '!A$2),MID('USH2A e13 (A) - 2ry Str + Mask '!A$2,$A203,1),"")</f>
        <v>)</v>
      </c>
      <c r="C203" s="38" t="str">
        <f>IF($A203&lt;=LEN('USH2A e13 (A) - 2ry Str + Mask '!B$2),MID('USH2A e13 (A) - 2ry Str + Mask '!B$2,$A203,1),"")</f>
        <v>)</v>
      </c>
      <c r="D203" s="38" t="str">
        <f>IF($A203&lt;=LEN('USH2A e13 (A) - 2ry Str + Mask '!C$2),MID('USH2A e13 (A) - 2ry Str + Mask '!C$2,$A203,1),"")</f>
        <v>.</v>
      </c>
      <c r="E203" s="38" t="str">
        <f t="shared" si="24"/>
        <v>)</v>
      </c>
      <c r="F203" s="38" t="str">
        <f t="shared" si="31"/>
        <v>((..(((((.((.........................(((((........................................(((((((...(((((((..........)))))))...)))))))...))))).....|||||||||||||||||||||||||.............((((...(((((.((....)).)))</v>
      </c>
      <c r="G203" s="39">
        <f>IF($A203&lt;=LEN('USH2A e13 (A) - 2ry Str + Mask '!A$2),SUMIF('USH2A e13 (A) - HSF3.0'!E2:E891,"&lt;="&amp;$A203,'USH2A e13 (A) - HSF3.0'!H2:H891)-SUMIF('USH2A e13 (A) - HSF3.0'!G2:G891,"&lt;="&amp;$A203,'USH2A e13 (A) - HSF3.0'!H2:H891),"")</f>
        <v>0.80952380952380665</v>
      </c>
      <c r="H203" s="39">
        <f>IF($A203&lt;=LEN('USH2A e13 (A) - 2ry Str + Mask '!A$2),SUMIF('USH2A e13 (A) - HSF3.0'!E2:E891,"&lt;="&amp;$A203,'USH2A e13 (A) - HSF3.0'!I2:I891)-SUMIF('USH2A e13 (A) - HSF3.0'!G2:G891,"&lt;="&amp;$A203,'USH2A e13 (A) - HSF3.0'!I2:I891),"")</f>
        <v>-1.4285714285714235</v>
      </c>
      <c r="I203" s="39">
        <f>IF($A203&lt;=LEN('USH2A e13 (A) - 2ry Str + Mask '!A$2),G203+H203,"")</f>
        <v>-0.61904761904761685</v>
      </c>
      <c r="J203" s="39">
        <f t="shared" si="25"/>
        <v>0</v>
      </c>
      <c r="K203" s="39">
        <f t="shared" si="26"/>
        <v>0</v>
      </c>
      <c r="L203" s="39">
        <f t="shared" si="27"/>
        <v>0</v>
      </c>
      <c r="M203" s="39">
        <f t="shared" si="28"/>
        <v>0</v>
      </c>
      <c r="N203" s="39">
        <f t="shared" si="29"/>
        <v>0</v>
      </c>
      <c r="O203" s="39">
        <f t="shared" si="30"/>
        <v>0</v>
      </c>
      <c r="P203" s="39">
        <f>IF($A203&lt;=LEN('USH2A e13 (A) - 2ry Str + Mask '!A$2),M203-J203,"")</f>
        <v>0</v>
      </c>
      <c r="Q203" s="39">
        <f>IF($A203&lt;=LEN('USH2A e13 (A) - 2ry Str + Mask '!A$2),N203-K203,"")</f>
        <v>0</v>
      </c>
      <c r="R203" s="39">
        <f>IF($A203&lt;=LEN('USH2A e13 (A) - 2ry Str + Mask '!A$2),O203-L203,"")</f>
        <v>0</v>
      </c>
    </row>
    <row r="204" spans="1:18" ht="56" customHeight="1" x14ac:dyDescent="0.15">
      <c r="A204" s="36">
        <v>203</v>
      </c>
      <c r="B204" s="37" t="str">
        <f>IF($A204&lt;=LEN('USH2A e13 (A) - 2ry Str + Mask '!A$2),MID('USH2A e13 (A) - 2ry Str + Mask '!A$2,$A204,1),"")</f>
        <v>)</v>
      </c>
      <c r="C204" s="38" t="str">
        <f>IF($A204&lt;=LEN('USH2A e13 (A) - 2ry Str + Mask '!B$2),MID('USH2A e13 (A) - 2ry Str + Mask '!B$2,$A204,1),"")</f>
        <v>)</v>
      </c>
      <c r="D204" s="38" t="str">
        <f>IF($A204&lt;=LEN('USH2A e13 (A) - 2ry Str + Mask '!C$2),MID('USH2A e13 (A) - 2ry Str + Mask '!C$2,$A204,1),"")</f>
        <v>.</v>
      </c>
      <c r="E204" s="38" t="str">
        <f t="shared" si="24"/>
        <v>)</v>
      </c>
      <c r="F204" s="38" t="str">
        <f t="shared" si="31"/>
        <v>((..(((((.((.........................(((((........................................(((((((...(((((((..........)))))))...)))))))...))))).....|||||||||||||||||||||||||.............((((...(((((.((....)).))))</v>
      </c>
      <c r="G204" s="39">
        <f>IF($A204&lt;=LEN('USH2A e13 (A) - 2ry Str + Mask '!A$2),SUMIF('USH2A e13 (A) - HSF3.0'!E2:E891,"&lt;="&amp;$A204,'USH2A e13 (A) - HSF3.0'!H2:H891)-SUMIF('USH2A e13 (A) - HSF3.0'!G2:G891,"&lt;="&amp;$A204,'USH2A e13 (A) - HSF3.0'!H2:H891),"")</f>
        <v>0.64285714285714057</v>
      </c>
      <c r="H204" s="39">
        <f>IF($A204&lt;=LEN('USH2A e13 (A) - 2ry Str + Mask '!A$2),SUMIF('USH2A e13 (A) - HSF3.0'!E2:E891,"&lt;="&amp;$A204,'USH2A e13 (A) - HSF3.0'!I2:I891)-SUMIF('USH2A e13 (A) - HSF3.0'!G2:G891,"&lt;="&amp;$A204,'USH2A e13 (A) - HSF3.0'!I2:I891),"")</f>
        <v>-1.2619047619047574</v>
      </c>
      <c r="I204" s="39">
        <f>IF($A204&lt;=LEN('USH2A e13 (A) - 2ry Str + Mask '!A$2),G204+H204,"")</f>
        <v>-0.61904761904761685</v>
      </c>
      <c r="J204" s="39">
        <f t="shared" si="25"/>
        <v>0</v>
      </c>
      <c r="K204" s="39">
        <f t="shared" si="26"/>
        <v>0</v>
      </c>
      <c r="L204" s="39">
        <f t="shared" si="27"/>
        <v>0</v>
      </c>
      <c r="M204" s="39">
        <f t="shared" si="28"/>
        <v>0</v>
      </c>
      <c r="N204" s="39">
        <f t="shared" si="29"/>
        <v>0</v>
      </c>
      <c r="O204" s="39">
        <f t="shared" si="30"/>
        <v>0</v>
      </c>
      <c r="P204" s="39">
        <f>IF($A204&lt;=LEN('USH2A e13 (A) - 2ry Str + Mask '!A$2),M204-J204,"")</f>
        <v>0</v>
      </c>
      <c r="Q204" s="39">
        <f>IF($A204&lt;=LEN('USH2A e13 (A) - 2ry Str + Mask '!A$2),N204-K204,"")</f>
        <v>0</v>
      </c>
      <c r="R204" s="39">
        <f>IF($A204&lt;=LEN('USH2A e13 (A) - 2ry Str + Mask '!A$2),O204-L204,"")</f>
        <v>0</v>
      </c>
    </row>
    <row r="205" spans="1:18" ht="56" customHeight="1" x14ac:dyDescent="0.15">
      <c r="A205" s="36">
        <v>204</v>
      </c>
      <c r="B205" s="37" t="str">
        <f>IF($A205&lt;=LEN('USH2A e13 (A) - 2ry Str + Mask '!A$2),MID('USH2A e13 (A) - 2ry Str + Mask '!A$2,$A205,1),"")</f>
        <v>)</v>
      </c>
      <c r="C205" s="38" t="str">
        <f>IF($A205&lt;=LEN('USH2A e13 (A) - 2ry Str + Mask '!B$2),MID('USH2A e13 (A) - 2ry Str + Mask '!B$2,$A205,1),"")</f>
        <v>)</v>
      </c>
      <c r="D205" s="38" t="str">
        <f>IF($A205&lt;=LEN('USH2A e13 (A) - 2ry Str + Mask '!C$2),MID('USH2A e13 (A) - 2ry Str + Mask '!C$2,$A205,1),"")</f>
        <v>.</v>
      </c>
      <c r="E205" s="38" t="str">
        <f t="shared" si="24"/>
        <v>)</v>
      </c>
      <c r="F205" s="38" t="str">
        <f t="shared" si="31"/>
        <v>((..(((((.((.........................(((((........................................(((((((...(((((((..........)))))))...)))))))...))))).....|||||||||||||||||||||||||.............((((...(((((.((....)).)))))</v>
      </c>
      <c r="G205" s="39">
        <f>IF($A205&lt;=LEN('USH2A e13 (A) - 2ry Str + Mask '!A$2),SUMIF('USH2A e13 (A) - HSF3.0'!E2:E891,"&lt;="&amp;$A205,'USH2A e13 (A) - HSF3.0'!H2:H891)-SUMIF('USH2A e13 (A) - HSF3.0'!G2:G891,"&lt;="&amp;$A205,'USH2A e13 (A) - HSF3.0'!H2:H891),"")</f>
        <v>0.4761904761904745</v>
      </c>
      <c r="H205" s="39">
        <f>IF($A205&lt;=LEN('USH2A e13 (A) - 2ry Str + Mask '!A$2),SUMIF('USH2A e13 (A) - HSF3.0'!E2:E891,"&lt;="&amp;$A205,'USH2A e13 (A) - HSF3.0'!I2:I891)-SUMIF('USH2A e13 (A) - HSF3.0'!G2:G891,"&lt;="&amp;$A205,'USH2A e13 (A) - HSF3.0'!I2:I891),"")</f>
        <v>-0.952380952380949</v>
      </c>
      <c r="I205" s="39">
        <f>IF($A205&lt;=LEN('USH2A e13 (A) - 2ry Str + Mask '!A$2),G205+H205,"")</f>
        <v>-0.4761904761904745</v>
      </c>
      <c r="J205" s="39">
        <f t="shared" si="25"/>
        <v>0</v>
      </c>
      <c r="K205" s="39">
        <f t="shared" si="26"/>
        <v>0</v>
      </c>
      <c r="L205" s="39">
        <f t="shared" si="27"/>
        <v>0</v>
      </c>
      <c r="M205" s="39">
        <f t="shared" si="28"/>
        <v>0</v>
      </c>
      <c r="N205" s="39">
        <f t="shared" si="29"/>
        <v>0</v>
      </c>
      <c r="O205" s="39">
        <f t="shared" si="30"/>
        <v>0</v>
      </c>
      <c r="P205" s="39">
        <f>IF($A205&lt;=LEN('USH2A e13 (A) - 2ry Str + Mask '!A$2),M205-J205,"")</f>
        <v>0</v>
      </c>
      <c r="Q205" s="39">
        <f>IF($A205&lt;=LEN('USH2A e13 (A) - 2ry Str + Mask '!A$2),N205-K205,"")</f>
        <v>0</v>
      </c>
      <c r="R205" s="39">
        <f>IF($A205&lt;=LEN('USH2A e13 (A) - 2ry Str + Mask '!A$2),O205-L205,"")</f>
        <v>0</v>
      </c>
    </row>
    <row r="206" spans="1:18" ht="56" customHeight="1" x14ac:dyDescent="0.15">
      <c r="A206" s="36">
        <v>205</v>
      </c>
      <c r="B206" s="37" t="str">
        <f>IF($A206&lt;=LEN('USH2A e13 (A) - 2ry Str + Mask '!A$2),MID('USH2A e13 (A) - 2ry Str + Mask '!A$2,$A206,1),"")</f>
        <v>)</v>
      </c>
      <c r="C206" s="38" t="str">
        <f>IF($A206&lt;=LEN('USH2A e13 (A) - 2ry Str + Mask '!B$2),MID('USH2A e13 (A) - 2ry Str + Mask '!B$2,$A206,1),"")</f>
        <v>)</v>
      </c>
      <c r="D206" s="38" t="str">
        <f>IF($A206&lt;=LEN('USH2A e13 (A) - 2ry Str + Mask '!C$2),MID('USH2A e13 (A) - 2ry Str + Mask '!C$2,$A206,1),"")</f>
        <v>.</v>
      </c>
      <c r="E206" s="38" t="str">
        <f t="shared" si="24"/>
        <v>)</v>
      </c>
      <c r="F206" s="38" t="str">
        <f t="shared" si="31"/>
        <v>((..(((((.((.........................(((((........................................(((((((...(((((((..........)))))))...)))))))...))))).....|||||||||||||||||||||||||.............((((...(((((.((....)).))))))</v>
      </c>
      <c r="G206" s="39">
        <f>IF($A206&lt;=LEN('USH2A e13 (A) - 2ry Str + Mask '!A$2),SUMIF('USH2A e13 (A) - HSF3.0'!E2:E891,"&lt;="&amp;$A206,'USH2A e13 (A) - HSF3.0'!H2:H891)-SUMIF('USH2A e13 (A) - HSF3.0'!G2:G891,"&lt;="&amp;$A206,'USH2A e13 (A) - HSF3.0'!H2:H891),"")</f>
        <v>0.30952380952380842</v>
      </c>
      <c r="H206" s="39">
        <f>IF($A206&lt;=LEN('USH2A e13 (A) - 2ry Str + Mask '!A$2),SUMIF('USH2A e13 (A) - HSF3.0'!E2:E891,"&lt;="&amp;$A206,'USH2A e13 (A) - HSF3.0'!I2:I891)-SUMIF('USH2A e13 (A) - HSF3.0'!G2:G891,"&lt;="&amp;$A206,'USH2A e13 (A) - HSF3.0'!I2:I891),"")</f>
        <v>-0.78571428571428292</v>
      </c>
      <c r="I206" s="39">
        <f>IF($A206&lt;=LEN('USH2A e13 (A) - 2ry Str + Mask '!A$2),G206+H206,"")</f>
        <v>-0.4761904761904745</v>
      </c>
      <c r="J206" s="39">
        <f t="shared" si="25"/>
        <v>0</v>
      </c>
      <c r="K206" s="39">
        <f t="shared" si="26"/>
        <v>0</v>
      </c>
      <c r="L206" s="39">
        <f t="shared" si="27"/>
        <v>0</v>
      </c>
      <c r="M206" s="39">
        <f t="shared" si="28"/>
        <v>0</v>
      </c>
      <c r="N206" s="39">
        <f t="shared" si="29"/>
        <v>0</v>
      </c>
      <c r="O206" s="39">
        <f t="shared" si="30"/>
        <v>0</v>
      </c>
      <c r="P206" s="39">
        <f>IF($A206&lt;=LEN('USH2A e13 (A) - 2ry Str + Mask '!A$2),M206-J206,"")</f>
        <v>0</v>
      </c>
      <c r="Q206" s="39">
        <f>IF($A206&lt;=LEN('USH2A e13 (A) - 2ry Str + Mask '!A$2),N206-K206,"")</f>
        <v>0</v>
      </c>
      <c r="R206" s="39">
        <f>IF($A206&lt;=LEN('USH2A e13 (A) - 2ry Str + Mask '!A$2),O206-L206,"")</f>
        <v>0</v>
      </c>
    </row>
    <row r="207" spans="1:18" ht="56" customHeight="1" x14ac:dyDescent="0.15">
      <c r="A207" s="36">
        <v>206</v>
      </c>
      <c r="B207" s="37" t="str">
        <f>IF($A207&lt;=LEN('USH2A e13 (A) - 2ry Str + Mask '!A$2),MID('USH2A e13 (A) - 2ry Str + Mask '!A$2,$A207,1),"")</f>
        <v>)</v>
      </c>
      <c r="C207" s="38" t="str">
        <f>IF($A207&lt;=LEN('USH2A e13 (A) - 2ry Str + Mask '!B$2),MID('USH2A e13 (A) - 2ry Str + Mask '!B$2,$A207,1),"")</f>
        <v>)</v>
      </c>
      <c r="D207" s="38" t="str">
        <f>IF($A207&lt;=LEN('USH2A e13 (A) - 2ry Str + Mask '!C$2),MID('USH2A e13 (A) - 2ry Str + Mask '!C$2,$A207,1),"")</f>
        <v>.</v>
      </c>
      <c r="E207" s="38" t="str">
        <f t="shared" si="24"/>
        <v>)</v>
      </c>
      <c r="F207" s="38" t="str">
        <f t="shared" si="31"/>
        <v>((..(((((.((.........................(((((........................................(((((((...(((((((..........)))))))...)))))))...))))).....|||||||||||||||||||||||||.............((((...(((((.((....)).)))))))</v>
      </c>
      <c r="G207" s="39">
        <f>IF($A207&lt;=LEN('USH2A e13 (A) - 2ry Str + Mask '!A$2),SUMIF('USH2A e13 (A) - HSF3.0'!E2:E891,"&lt;="&amp;$A207,'USH2A e13 (A) - HSF3.0'!H2:H891)-SUMIF('USH2A e13 (A) - HSF3.0'!G2:G891,"&lt;="&amp;$A207,'USH2A e13 (A) - HSF3.0'!H2:H891),"")</f>
        <v>0.64285714285714057</v>
      </c>
      <c r="H207" s="39">
        <f>IF($A207&lt;=LEN('USH2A e13 (A) - 2ry Str + Mask '!A$2),SUMIF('USH2A e13 (A) - HSF3.0'!E2:E891,"&lt;="&amp;$A207,'USH2A e13 (A) - HSF3.0'!I2:I891)-SUMIF('USH2A e13 (A) - HSF3.0'!G2:G891,"&lt;="&amp;$A207,'USH2A e13 (A) - HSF3.0'!I2:I891),"")</f>
        <v>-0.4761904761904745</v>
      </c>
      <c r="I207" s="39">
        <f>IF($A207&lt;=LEN('USH2A e13 (A) - 2ry Str + Mask '!A$2),G207+H207,"")</f>
        <v>0.16666666666666607</v>
      </c>
      <c r="J207" s="39">
        <f t="shared" si="25"/>
        <v>0</v>
      </c>
      <c r="K207" s="39">
        <f t="shared" si="26"/>
        <v>0</v>
      </c>
      <c r="L207" s="39">
        <f t="shared" si="27"/>
        <v>0</v>
      </c>
      <c r="M207" s="39">
        <f t="shared" si="28"/>
        <v>0</v>
      </c>
      <c r="N207" s="39">
        <f t="shared" si="29"/>
        <v>0</v>
      </c>
      <c r="O207" s="39">
        <f t="shared" si="30"/>
        <v>0</v>
      </c>
      <c r="P207" s="39">
        <f>IF($A207&lt;=LEN('USH2A e13 (A) - 2ry Str + Mask '!A$2),M207-J207,"")</f>
        <v>0</v>
      </c>
      <c r="Q207" s="39">
        <f>IF($A207&lt;=LEN('USH2A e13 (A) - 2ry Str + Mask '!A$2),N207-K207,"")</f>
        <v>0</v>
      </c>
      <c r="R207" s="39">
        <f>IF($A207&lt;=LEN('USH2A e13 (A) - 2ry Str + Mask '!A$2),O207-L207,"")</f>
        <v>0</v>
      </c>
    </row>
    <row r="208" spans="1:18" ht="56" customHeight="1" x14ac:dyDescent="0.15">
      <c r="A208" s="36">
        <v>207</v>
      </c>
      <c r="B208" s="37" t="str">
        <f>IF($A208&lt;=LEN('USH2A e13 (A) - 2ry Str + Mask '!A$2),MID('USH2A e13 (A) - 2ry Str + Mask '!A$2,$A208,1),"")</f>
        <v>)</v>
      </c>
      <c r="C208" s="38" t="str">
        <f>IF($A208&lt;=LEN('USH2A e13 (A) - 2ry Str + Mask '!B$2),MID('USH2A e13 (A) - 2ry Str + Mask '!B$2,$A208,1),"")</f>
        <v>)</v>
      </c>
      <c r="D208" s="38" t="str">
        <f>IF($A208&lt;=LEN('USH2A e13 (A) - 2ry Str + Mask '!C$2),MID('USH2A e13 (A) - 2ry Str + Mask '!C$2,$A208,1),"")</f>
        <v>.</v>
      </c>
      <c r="E208" s="38" t="str">
        <f t="shared" si="24"/>
        <v>)</v>
      </c>
      <c r="F208" s="38" t="str">
        <f t="shared" si="31"/>
        <v>((..(((((.((.........................(((((........................................(((((((...(((((((..........)))))))...)))))))...))))).....|||||||||||||||||||||||||.............((((...(((((.((....)).))))))))</v>
      </c>
      <c r="G208" s="39">
        <f>IF($A208&lt;=LEN('USH2A e13 (A) - 2ry Str + Mask '!A$2),SUMIF('USH2A e13 (A) - HSF3.0'!E2:E891,"&lt;="&amp;$A208,'USH2A e13 (A) - HSF3.0'!H2:H891)-SUMIF('USH2A e13 (A) - HSF3.0'!G2:G891,"&lt;="&amp;$A208,'USH2A e13 (A) - HSF3.0'!H2:H891),"")</f>
        <v>0.80952380952380665</v>
      </c>
      <c r="H208" s="39">
        <f>IF($A208&lt;=LEN('USH2A e13 (A) - 2ry Str + Mask '!A$2),SUMIF('USH2A e13 (A) - HSF3.0'!E2:E891,"&lt;="&amp;$A208,'USH2A e13 (A) - HSF3.0'!I2:I891)-SUMIF('USH2A e13 (A) - HSF3.0'!G2:G891,"&lt;="&amp;$A208,'USH2A e13 (A) - HSF3.0'!I2:I891),"")</f>
        <v>-0.30952380952380842</v>
      </c>
      <c r="I208" s="39">
        <f>IF($A208&lt;=LEN('USH2A e13 (A) - 2ry Str + Mask '!A$2),G208+H208,"")</f>
        <v>0.49999999999999822</v>
      </c>
      <c r="J208" s="39">
        <f t="shared" si="25"/>
        <v>0</v>
      </c>
      <c r="K208" s="39">
        <f t="shared" si="26"/>
        <v>0</v>
      </c>
      <c r="L208" s="39">
        <f t="shared" si="27"/>
        <v>0</v>
      </c>
      <c r="M208" s="39">
        <f t="shared" si="28"/>
        <v>0</v>
      </c>
      <c r="N208" s="39">
        <f t="shared" si="29"/>
        <v>0</v>
      </c>
      <c r="O208" s="39">
        <f t="shared" si="30"/>
        <v>0</v>
      </c>
      <c r="P208" s="39">
        <f>IF($A208&lt;=LEN('USH2A e13 (A) - 2ry Str + Mask '!A$2),M208-J208,"")</f>
        <v>0</v>
      </c>
      <c r="Q208" s="39">
        <f>IF($A208&lt;=LEN('USH2A e13 (A) - 2ry Str + Mask '!A$2),N208-K208,"")</f>
        <v>0</v>
      </c>
      <c r="R208" s="39">
        <f>IF($A208&lt;=LEN('USH2A e13 (A) - 2ry Str + Mask '!A$2),O208-L208,"")</f>
        <v>0</v>
      </c>
    </row>
    <row r="209" spans="1:18" ht="56" customHeight="1" x14ac:dyDescent="0.15">
      <c r="A209" s="36">
        <v>208</v>
      </c>
      <c r="B209" s="37" t="str">
        <f>IF($A209&lt;=LEN('USH2A e13 (A) - 2ry Str + Mask '!A$2),MID('USH2A e13 (A) - 2ry Str + Mask '!A$2,$A209,1),"")</f>
        <v>.</v>
      </c>
      <c r="C209" s="38" t="str">
        <f>IF($A209&lt;=LEN('USH2A e13 (A) - 2ry Str + Mask '!B$2),MID('USH2A e13 (A) - 2ry Str + Mask '!B$2,$A209,1),"")</f>
        <v>)</v>
      </c>
      <c r="D209" s="38" t="str">
        <f>IF($A209&lt;=LEN('USH2A e13 (A) - 2ry Str + Mask '!C$2),MID('USH2A e13 (A) - 2ry Str + Mask '!C$2,$A209,1),"")</f>
        <v>.</v>
      </c>
      <c r="E209" s="38" t="str">
        <f t="shared" si="24"/>
        <v>)</v>
      </c>
      <c r="F209" s="38" t="str">
        <f t="shared" si="31"/>
        <v>((..(((((.((.........................(((((........................................(((((((...(((((((..........)))))))...)))))))...))))).....|||||||||||||||||||||||||.............((((...(((((.((....)).)))))))))</v>
      </c>
      <c r="G209" s="39">
        <f>IF($A209&lt;=LEN('USH2A e13 (A) - 2ry Str + Mask '!A$2),SUMIF('USH2A e13 (A) - HSF3.0'!E2:E891,"&lt;="&amp;$A209,'USH2A e13 (A) - HSF3.0'!H2:H891)-SUMIF('USH2A e13 (A) - HSF3.0'!G2:G891,"&lt;="&amp;$A209,'USH2A e13 (A) - HSF3.0'!H2:H891),"")</f>
        <v>0.86666666666666359</v>
      </c>
      <c r="H209" s="39">
        <f>IF($A209&lt;=LEN('USH2A e13 (A) - 2ry Str + Mask '!A$2),SUMIF('USH2A e13 (A) - HSF3.0'!E2:E891,"&lt;="&amp;$A209,'USH2A e13 (A) - HSF3.0'!I2:I891)-SUMIF('USH2A e13 (A) - HSF3.0'!G2:G891,"&lt;="&amp;$A209,'USH2A e13 (A) - HSF3.0'!I2:I891),"")</f>
        <v>0</v>
      </c>
      <c r="I209" s="39">
        <f>IF($A209&lt;=LEN('USH2A e13 (A) - 2ry Str + Mask '!A$2),G209+H209,"")</f>
        <v>0.86666666666666359</v>
      </c>
      <c r="J209" s="39">
        <f t="shared" si="25"/>
        <v>0.86666666666666359</v>
      </c>
      <c r="K209" s="39">
        <f t="shared" si="26"/>
        <v>0</v>
      </c>
      <c r="L209" s="39">
        <f t="shared" si="27"/>
        <v>0.86666666666666359</v>
      </c>
      <c r="M209" s="39">
        <f t="shared" si="28"/>
        <v>0</v>
      </c>
      <c r="N209" s="39">
        <f t="shared" si="29"/>
        <v>0</v>
      </c>
      <c r="O209" s="39">
        <f t="shared" si="30"/>
        <v>0</v>
      </c>
      <c r="P209" s="39">
        <f>IF($A209&lt;=LEN('USH2A e13 (A) - 2ry Str + Mask '!A$2),M209-J209,"")</f>
        <v>-0.86666666666666359</v>
      </c>
      <c r="Q209" s="39">
        <f>IF($A209&lt;=LEN('USH2A e13 (A) - 2ry Str + Mask '!A$2),N209-K209,"")</f>
        <v>0</v>
      </c>
      <c r="R209" s="39">
        <f>IF($A209&lt;=LEN('USH2A e13 (A) - 2ry Str + Mask '!A$2),O209-L209,"")</f>
        <v>-0.86666666666666359</v>
      </c>
    </row>
    <row r="210" spans="1:18" ht="56" customHeight="1" x14ac:dyDescent="0.15">
      <c r="A210" s="36">
        <v>209</v>
      </c>
      <c r="B210" s="37" t="str">
        <f>IF($A210&lt;=LEN('USH2A e13 (A) - 2ry Str + Mask '!A$2),MID('USH2A e13 (A) - 2ry Str + Mask '!A$2,$A210,1),"")</f>
        <v>.</v>
      </c>
      <c r="C210" s="38" t="str">
        <f>IF($A210&lt;=LEN('USH2A e13 (A) - 2ry Str + Mask '!B$2),MID('USH2A e13 (A) - 2ry Str + Mask '!B$2,$A210,1),"")</f>
        <v>.</v>
      </c>
      <c r="D210" s="38" t="str">
        <f>IF($A210&lt;=LEN('USH2A e13 (A) - 2ry Str + Mask '!C$2),MID('USH2A e13 (A) - 2ry Str + Mask '!C$2,$A210,1),"")</f>
        <v>.</v>
      </c>
      <c r="E210" s="38" t="str">
        <f t="shared" si="24"/>
        <v>.</v>
      </c>
      <c r="F210" s="38" t="str">
        <f t="shared" si="31"/>
        <v>((..(((((.((.........................(((((........................................(((((((...(((((((..........)))))))...)))))))...))))).....|||||||||||||||||||||||||.............((((...(((((.((....)).))))))))).</v>
      </c>
      <c r="G210" s="39">
        <f>IF($A210&lt;=LEN('USH2A e13 (A) - 2ry Str + Mask '!A$2),SUMIF('USH2A e13 (A) - HSF3.0'!E2:E891,"&lt;="&amp;$A210,'USH2A e13 (A) - HSF3.0'!H2:H891)-SUMIF('USH2A e13 (A) - HSF3.0'!G2:G891,"&lt;="&amp;$A210,'USH2A e13 (A) - HSF3.0'!H2:H891),"")</f>
        <v>1.399999999999995</v>
      </c>
      <c r="H210" s="39">
        <f>IF($A210&lt;=LEN('USH2A e13 (A) - 2ry Str + Mask '!A$2),SUMIF('USH2A e13 (A) - HSF3.0'!E2:E891,"&lt;="&amp;$A210,'USH2A e13 (A) - HSF3.0'!I2:I891)-SUMIF('USH2A e13 (A) - HSF3.0'!G2:G891,"&lt;="&amp;$A210,'USH2A e13 (A) - HSF3.0'!I2:I891),"")</f>
        <v>0</v>
      </c>
      <c r="I210" s="39">
        <f>IF($A210&lt;=LEN('USH2A e13 (A) - 2ry Str + Mask '!A$2),G210+H210,"")</f>
        <v>1.399999999999995</v>
      </c>
      <c r="J210" s="39">
        <f t="shared" si="25"/>
        <v>1.399999999999995</v>
      </c>
      <c r="K210" s="39">
        <f t="shared" si="26"/>
        <v>0</v>
      </c>
      <c r="L210" s="39">
        <f t="shared" si="27"/>
        <v>1.399999999999995</v>
      </c>
      <c r="M210" s="39">
        <f t="shared" si="28"/>
        <v>1.399999999999995</v>
      </c>
      <c r="N210" s="39">
        <f t="shared" si="29"/>
        <v>0</v>
      </c>
      <c r="O210" s="39">
        <f t="shared" si="30"/>
        <v>1.399999999999995</v>
      </c>
      <c r="P210" s="39">
        <f>IF($A210&lt;=LEN('USH2A e13 (A) - 2ry Str + Mask '!A$2),M210-J210,"")</f>
        <v>0</v>
      </c>
      <c r="Q210" s="39">
        <f>IF($A210&lt;=LEN('USH2A e13 (A) - 2ry Str + Mask '!A$2),N210-K210,"")</f>
        <v>0</v>
      </c>
      <c r="R210" s="39">
        <f>IF($A210&lt;=LEN('USH2A e13 (A) - 2ry Str + Mask '!A$2),O210-L210,"")</f>
        <v>0</v>
      </c>
    </row>
    <row r="211" spans="1:18" ht="56" customHeight="1" x14ac:dyDescent="0.15">
      <c r="A211" s="36">
        <v>210</v>
      </c>
      <c r="B211" s="37" t="str">
        <f>IF($A211&lt;=LEN('USH2A e13 (A) - 2ry Str + Mask '!A$2),MID('USH2A e13 (A) - 2ry Str + Mask '!A$2,$A211,1),"")</f>
        <v>.</v>
      </c>
      <c r="C211" s="38" t="str">
        <f>IF($A211&lt;=LEN('USH2A e13 (A) - 2ry Str + Mask '!B$2),MID('USH2A e13 (A) - 2ry Str + Mask '!B$2,$A211,1),"")</f>
        <v>.</v>
      </c>
      <c r="D211" s="38" t="str">
        <f>IF($A211&lt;=LEN('USH2A e13 (A) - 2ry Str + Mask '!C$2),MID('USH2A e13 (A) - 2ry Str + Mask '!C$2,$A211,1),"")</f>
        <v>.</v>
      </c>
      <c r="E211" s="38" t="str">
        <f t="shared" si="24"/>
        <v>.</v>
      </c>
      <c r="F211" s="38" t="str">
        <f t="shared" si="31"/>
        <v>((..(((((.((.........................(((((........................................(((((((...(((((((..........)))))))...)))))))...))))).....|||||||||||||||||||||||||.............((((...(((((.((....)).)))))))))..</v>
      </c>
      <c r="G211" s="39">
        <f>IF($A211&lt;=LEN('USH2A e13 (A) - 2ry Str + Mask '!A$2),SUMIF('USH2A e13 (A) - HSF3.0'!E2:E891,"&lt;="&amp;$A211,'USH2A e13 (A) - HSF3.0'!H2:H891)-SUMIF('USH2A e13 (A) - HSF3.0'!G2:G891,"&lt;="&amp;$A211,'USH2A e13 (A) - HSF3.0'!H2:H891),"")</f>
        <v>2.0583333333333265</v>
      </c>
      <c r="H211" s="39">
        <f>IF($A211&lt;=LEN('USH2A e13 (A) - 2ry Str + Mask '!A$2),SUMIF('USH2A e13 (A) - HSF3.0'!E2:E891,"&lt;="&amp;$A211,'USH2A e13 (A) - HSF3.0'!I2:I891)-SUMIF('USH2A e13 (A) - HSF3.0'!G2:G891,"&lt;="&amp;$A211,'USH2A e13 (A) - HSF3.0'!I2:I891),"")</f>
        <v>0</v>
      </c>
      <c r="I211" s="39">
        <f>IF($A211&lt;=LEN('USH2A e13 (A) - 2ry Str + Mask '!A$2),G211+H211,"")</f>
        <v>2.0583333333333265</v>
      </c>
      <c r="J211" s="39">
        <f t="shared" si="25"/>
        <v>2.0583333333333265</v>
      </c>
      <c r="K211" s="39">
        <f t="shared" si="26"/>
        <v>0</v>
      </c>
      <c r="L211" s="39">
        <f t="shared" si="27"/>
        <v>2.0583333333333265</v>
      </c>
      <c r="M211" s="39">
        <f t="shared" si="28"/>
        <v>2.0583333333333265</v>
      </c>
      <c r="N211" s="39">
        <f t="shared" si="29"/>
        <v>0</v>
      </c>
      <c r="O211" s="39">
        <f t="shared" si="30"/>
        <v>2.0583333333333265</v>
      </c>
      <c r="P211" s="39">
        <f>IF($A211&lt;=LEN('USH2A e13 (A) - 2ry Str + Mask '!A$2),M211-J211,"")</f>
        <v>0</v>
      </c>
      <c r="Q211" s="39">
        <f>IF($A211&lt;=LEN('USH2A e13 (A) - 2ry Str + Mask '!A$2),N211-K211,"")</f>
        <v>0</v>
      </c>
      <c r="R211" s="39">
        <f>IF($A211&lt;=LEN('USH2A e13 (A) - 2ry Str + Mask '!A$2),O211-L211,"")</f>
        <v>0</v>
      </c>
    </row>
    <row r="212" spans="1:18" ht="56" customHeight="1" x14ac:dyDescent="0.15">
      <c r="A212" s="36">
        <v>211</v>
      </c>
      <c r="B212" s="37" t="str">
        <f>IF($A212&lt;=LEN('USH2A e13 (A) - 2ry Str + Mask '!A$2),MID('USH2A e13 (A) - 2ry Str + Mask '!A$2,$A212,1),"")</f>
        <v>.</v>
      </c>
      <c r="C212" s="38" t="str">
        <f>IF($A212&lt;=LEN('USH2A e13 (A) - 2ry Str + Mask '!B$2),MID('USH2A e13 (A) - 2ry Str + Mask '!B$2,$A212,1),"")</f>
        <v>.</v>
      </c>
      <c r="D212" s="38" t="str">
        <f>IF($A212&lt;=LEN('USH2A e13 (A) - 2ry Str + Mask '!C$2),MID('USH2A e13 (A) - 2ry Str + Mask '!C$2,$A212,1),"")</f>
        <v>.</v>
      </c>
      <c r="E212" s="38" t="str">
        <f t="shared" si="24"/>
        <v>.</v>
      </c>
      <c r="F212" s="38" t="str">
        <f t="shared" si="31"/>
        <v>((..(((((.((.........................(((((........................................(((((((...(((((((..........)))))))...)))))))...))))).....|||||||||||||||||||||||||.............((((...(((((.((....)).)))))))))...</v>
      </c>
      <c r="G212" s="39">
        <f>IF($A212&lt;=LEN('USH2A e13 (A) - 2ry Str + Mask '!A$2),SUMIF('USH2A e13 (A) - HSF3.0'!E2:E891,"&lt;="&amp;$A212,'USH2A e13 (A) - HSF3.0'!H2:H891)-SUMIF('USH2A e13 (A) - HSF3.0'!G2:G891,"&lt;="&amp;$A212,'USH2A e13 (A) - HSF3.0'!H2:H891),"")</f>
        <v>2.5583333333333247</v>
      </c>
      <c r="H212" s="39">
        <f>IF($A212&lt;=LEN('USH2A e13 (A) - 2ry Str + Mask '!A$2),SUMIF('USH2A e13 (A) - HSF3.0'!E2:E891,"&lt;="&amp;$A212,'USH2A e13 (A) - HSF3.0'!I2:I891)-SUMIF('USH2A e13 (A) - HSF3.0'!G2:G891,"&lt;="&amp;$A212,'USH2A e13 (A) - HSF3.0'!I2:I891),"")</f>
        <v>-0.125</v>
      </c>
      <c r="I212" s="39">
        <f>IF($A212&lt;=LEN('USH2A e13 (A) - 2ry Str + Mask '!A$2),G212+H212,"")</f>
        <v>2.4333333333333247</v>
      </c>
      <c r="J212" s="39">
        <f t="shared" si="25"/>
        <v>2.5583333333333247</v>
      </c>
      <c r="K212" s="39">
        <f t="shared" si="26"/>
        <v>-0.125</v>
      </c>
      <c r="L212" s="39">
        <f t="shared" si="27"/>
        <v>2.4333333333333247</v>
      </c>
      <c r="M212" s="39">
        <f t="shared" si="28"/>
        <v>2.5583333333333247</v>
      </c>
      <c r="N212" s="39">
        <f t="shared" si="29"/>
        <v>-0.125</v>
      </c>
      <c r="O212" s="39">
        <f t="shared" si="30"/>
        <v>2.4333333333333247</v>
      </c>
      <c r="P212" s="39">
        <f>IF($A212&lt;=LEN('USH2A e13 (A) - 2ry Str + Mask '!A$2),M212-J212,"")</f>
        <v>0</v>
      </c>
      <c r="Q212" s="39">
        <f>IF($A212&lt;=LEN('USH2A e13 (A) - 2ry Str + Mask '!A$2),N212-K212,"")</f>
        <v>0</v>
      </c>
      <c r="R212" s="39">
        <f>IF($A212&lt;=LEN('USH2A e13 (A) - 2ry Str + Mask '!A$2),O212-L212,"")</f>
        <v>0</v>
      </c>
    </row>
    <row r="213" spans="1:18" ht="56" customHeight="1" x14ac:dyDescent="0.15">
      <c r="A213" s="36">
        <v>212</v>
      </c>
      <c r="B213" s="37" t="str">
        <f>IF($A213&lt;=LEN('USH2A e13 (A) - 2ry Str + Mask '!A$2),MID('USH2A e13 (A) - 2ry Str + Mask '!A$2,$A213,1),"")</f>
        <v>.</v>
      </c>
      <c r="C213" s="38" t="str">
        <f>IF($A213&lt;=LEN('USH2A e13 (A) - 2ry Str + Mask '!B$2),MID('USH2A e13 (A) - 2ry Str + Mask '!B$2,$A213,1),"")</f>
        <v>.</v>
      </c>
      <c r="D213" s="38" t="str">
        <f>IF($A213&lt;=LEN('USH2A e13 (A) - 2ry Str + Mask '!C$2),MID('USH2A e13 (A) - 2ry Str + Mask '!C$2,$A213,1),"")</f>
        <v>.</v>
      </c>
      <c r="E213" s="38" t="str">
        <f t="shared" si="24"/>
        <v>.</v>
      </c>
      <c r="F213" s="38" t="str">
        <f t="shared" si="31"/>
        <v>((..(((((.((.........................(((((........................................(((((((...(((((((..........)))))))...)))))))...))))).....|||||||||||||||||||||||||.............((((...(((((.((....)).)))))))))....</v>
      </c>
      <c r="G213" s="39">
        <f>IF($A213&lt;=LEN('USH2A e13 (A) - 2ry Str + Mask '!A$2),SUMIF('USH2A e13 (A) - HSF3.0'!E2:E891,"&lt;="&amp;$A213,'USH2A e13 (A) - HSF3.0'!H2:H891)-SUMIF('USH2A e13 (A) - HSF3.0'!G2:G891,"&lt;="&amp;$A213,'USH2A e13 (A) - HSF3.0'!H2:H891),"")</f>
        <v>2.883333333333324</v>
      </c>
      <c r="H213" s="39">
        <f>IF($A213&lt;=LEN('USH2A e13 (A) - 2ry Str + Mask '!A$2),SUMIF('USH2A e13 (A) - HSF3.0'!E2:E891,"&lt;="&amp;$A213,'USH2A e13 (A) - HSF3.0'!I2:I891)-SUMIF('USH2A e13 (A) - HSF3.0'!G2:G891,"&lt;="&amp;$A213,'USH2A e13 (A) - HSF3.0'!I2:I891),"")</f>
        <v>-0.125</v>
      </c>
      <c r="I213" s="39">
        <f>IF($A213&lt;=LEN('USH2A e13 (A) - 2ry Str + Mask '!A$2),G213+H213,"")</f>
        <v>2.758333333333324</v>
      </c>
      <c r="J213" s="39">
        <f t="shared" si="25"/>
        <v>2.883333333333324</v>
      </c>
      <c r="K213" s="39">
        <f t="shared" si="26"/>
        <v>-0.125</v>
      </c>
      <c r="L213" s="39">
        <f t="shared" si="27"/>
        <v>2.758333333333324</v>
      </c>
      <c r="M213" s="39">
        <f t="shared" si="28"/>
        <v>2.883333333333324</v>
      </c>
      <c r="N213" s="39">
        <f t="shared" si="29"/>
        <v>-0.125</v>
      </c>
      <c r="O213" s="39">
        <f t="shared" si="30"/>
        <v>2.758333333333324</v>
      </c>
      <c r="P213" s="39">
        <f>IF($A213&lt;=LEN('USH2A e13 (A) - 2ry Str + Mask '!A$2),M213-J213,"")</f>
        <v>0</v>
      </c>
      <c r="Q213" s="39">
        <f>IF($A213&lt;=LEN('USH2A e13 (A) - 2ry Str + Mask '!A$2),N213-K213,"")</f>
        <v>0</v>
      </c>
      <c r="R213" s="39">
        <f>IF($A213&lt;=LEN('USH2A e13 (A) - 2ry Str + Mask '!A$2),O213-L213,"")</f>
        <v>0</v>
      </c>
    </row>
    <row r="214" spans="1:18" ht="56" customHeight="1" x14ac:dyDescent="0.15">
      <c r="A214" s="36">
        <v>213</v>
      </c>
      <c r="B214" s="37" t="str">
        <f>IF($A214&lt;=LEN('USH2A e13 (A) - 2ry Str + Mask '!A$2),MID('USH2A e13 (A) - 2ry Str + Mask '!A$2,$A214,1),"")</f>
        <v>.</v>
      </c>
      <c r="C214" s="38" t="str">
        <f>IF($A214&lt;=LEN('USH2A e13 (A) - 2ry Str + Mask '!B$2),MID('USH2A e13 (A) - 2ry Str + Mask '!B$2,$A214,1),"")</f>
        <v>.</v>
      </c>
      <c r="D214" s="38" t="str">
        <f>IF($A214&lt;=LEN('USH2A e13 (A) - 2ry Str + Mask '!C$2),MID('USH2A e13 (A) - 2ry Str + Mask '!C$2,$A214,1),"")</f>
        <v>.</v>
      </c>
      <c r="E214" s="38" t="str">
        <f t="shared" si="24"/>
        <v>.</v>
      </c>
      <c r="F214" s="38" t="str">
        <f t="shared" si="31"/>
        <v>((..(((((.((.........................(((((........................................(((((((...(((((((..........)))))))...)))))))...))))).....|||||||||||||||||||||||||.............((((...(((((.((....)).))))))))).....</v>
      </c>
      <c r="G214" s="39">
        <f>IF($A214&lt;=LEN('USH2A e13 (A) - 2ry Str + Mask '!A$2),SUMIF('USH2A e13 (A) - HSF3.0'!E2:E891,"&lt;="&amp;$A214,'USH2A e13 (A) - HSF3.0'!H2:H891)-SUMIF('USH2A e13 (A) - HSF3.0'!G2:G891,"&lt;="&amp;$A214,'USH2A e13 (A) - HSF3.0'!H2:H891),"")</f>
        <v>2.8499999999999908</v>
      </c>
      <c r="H214" s="39">
        <f>IF($A214&lt;=LEN('USH2A e13 (A) - 2ry Str + Mask '!A$2),SUMIF('USH2A e13 (A) - HSF3.0'!E2:E891,"&lt;="&amp;$A214,'USH2A e13 (A) - HSF3.0'!I2:I891)-SUMIF('USH2A e13 (A) - HSF3.0'!G2:G891,"&lt;="&amp;$A214,'USH2A e13 (A) - HSF3.0'!I2:I891),"")</f>
        <v>-0.125</v>
      </c>
      <c r="I214" s="39">
        <f>IF($A214&lt;=LEN('USH2A e13 (A) - 2ry Str + Mask '!A$2),G214+H214,"")</f>
        <v>2.7249999999999908</v>
      </c>
      <c r="J214" s="39">
        <f t="shared" si="25"/>
        <v>2.8499999999999908</v>
      </c>
      <c r="K214" s="39">
        <f t="shared" si="26"/>
        <v>-0.125</v>
      </c>
      <c r="L214" s="39">
        <f t="shared" si="27"/>
        <v>2.7249999999999908</v>
      </c>
      <c r="M214" s="39">
        <f t="shared" si="28"/>
        <v>2.8499999999999908</v>
      </c>
      <c r="N214" s="39">
        <f t="shared" si="29"/>
        <v>-0.125</v>
      </c>
      <c r="O214" s="39">
        <f t="shared" si="30"/>
        <v>2.7249999999999908</v>
      </c>
      <c r="P214" s="39">
        <f>IF($A214&lt;=LEN('USH2A e13 (A) - 2ry Str + Mask '!A$2),M214-J214,"")</f>
        <v>0</v>
      </c>
      <c r="Q214" s="39">
        <f>IF($A214&lt;=LEN('USH2A e13 (A) - 2ry Str + Mask '!A$2),N214-K214,"")</f>
        <v>0</v>
      </c>
      <c r="R214" s="39">
        <f>IF($A214&lt;=LEN('USH2A e13 (A) - 2ry Str + Mask '!A$2),O214-L214,"")</f>
        <v>0</v>
      </c>
    </row>
    <row r="215" spans="1:18" ht="56" customHeight="1" x14ac:dyDescent="0.15">
      <c r="A215" s="36">
        <v>214</v>
      </c>
      <c r="B215" s="37" t="str">
        <f>IF($A215&lt;=LEN('USH2A e13 (A) - 2ry Str + Mask '!A$2),MID('USH2A e13 (A) - 2ry Str + Mask '!A$2,$A215,1),"")</f>
        <v>(</v>
      </c>
      <c r="C215" s="38" t="str">
        <f>IF($A215&lt;=LEN('USH2A e13 (A) - 2ry Str + Mask '!B$2),MID('USH2A e13 (A) - 2ry Str + Mask '!B$2,$A215,1),"")</f>
        <v>(</v>
      </c>
      <c r="D215" s="38" t="str">
        <f>IF($A215&lt;=LEN('USH2A e13 (A) - 2ry Str + Mask '!C$2),MID('USH2A e13 (A) - 2ry Str + Mask '!C$2,$A215,1),"")</f>
        <v>.</v>
      </c>
      <c r="E215" s="38" t="str">
        <f t="shared" si="24"/>
        <v>(</v>
      </c>
      <c r="F215" s="38" t="str">
        <f t="shared" si="31"/>
        <v>((..(((((.((.........................(((((........................................(((((((...(((((((..........)))))))...)))))))...))))).....|||||||||||||||||||||||||.............((((...(((((.((....)).))))))))).....(</v>
      </c>
      <c r="G215" s="39">
        <f>IF($A215&lt;=LEN('USH2A e13 (A) - 2ry Str + Mask '!A$2),SUMIF('USH2A e13 (A) - HSF3.0'!E2:E891,"&lt;="&amp;$A215,'USH2A e13 (A) - HSF3.0'!H2:H891)-SUMIF('USH2A e13 (A) - HSF3.0'!G2:G891,"&lt;="&amp;$A215,'USH2A e13 (A) - HSF3.0'!H2:H891),"")</f>
        <v>2.8166666666666575</v>
      </c>
      <c r="H215" s="39">
        <f>IF($A215&lt;=LEN('USH2A e13 (A) - 2ry Str + Mask '!A$2),SUMIF('USH2A e13 (A) - HSF3.0'!E2:E891,"&lt;="&amp;$A215,'USH2A e13 (A) - HSF3.0'!I2:I891)-SUMIF('USH2A e13 (A) - HSF3.0'!G2:G891,"&lt;="&amp;$A215,'USH2A e13 (A) - HSF3.0'!I2:I891),"")</f>
        <v>-0.125</v>
      </c>
      <c r="I215" s="39">
        <f>IF($A215&lt;=LEN('USH2A e13 (A) - 2ry Str + Mask '!A$2),G215+H215,"")</f>
        <v>2.6916666666666575</v>
      </c>
      <c r="J215" s="39">
        <f t="shared" si="25"/>
        <v>0</v>
      </c>
      <c r="K215" s="39">
        <f t="shared" si="26"/>
        <v>0</v>
      </c>
      <c r="L215" s="39">
        <f t="shared" si="27"/>
        <v>0</v>
      </c>
      <c r="M215" s="39">
        <f t="shared" si="28"/>
        <v>0</v>
      </c>
      <c r="N215" s="39">
        <f t="shared" si="29"/>
        <v>0</v>
      </c>
      <c r="O215" s="39">
        <f t="shared" si="30"/>
        <v>0</v>
      </c>
      <c r="P215" s="39">
        <f>IF($A215&lt;=LEN('USH2A e13 (A) - 2ry Str + Mask '!A$2),M215-J215,"")</f>
        <v>0</v>
      </c>
      <c r="Q215" s="39">
        <f>IF($A215&lt;=LEN('USH2A e13 (A) - 2ry Str + Mask '!A$2),N215-K215,"")</f>
        <v>0</v>
      </c>
      <c r="R215" s="39">
        <f>IF($A215&lt;=LEN('USH2A e13 (A) - 2ry Str + Mask '!A$2),O215-L215,"")</f>
        <v>0</v>
      </c>
    </row>
    <row r="216" spans="1:18" ht="56" customHeight="1" x14ac:dyDescent="0.15">
      <c r="A216" s="36">
        <v>215</v>
      </c>
      <c r="B216" s="37" t="str">
        <f>IF($A216&lt;=LEN('USH2A e13 (A) - 2ry Str + Mask '!A$2),MID('USH2A e13 (A) - 2ry Str + Mask '!A$2,$A216,1),"")</f>
        <v>(</v>
      </c>
      <c r="C216" s="38" t="str">
        <f>IF($A216&lt;=LEN('USH2A e13 (A) - 2ry Str + Mask '!B$2),MID('USH2A e13 (A) - 2ry Str + Mask '!B$2,$A216,1),"")</f>
        <v>(</v>
      </c>
      <c r="D216" s="38" t="str">
        <f>IF($A216&lt;=LEN('USH2A e13 (A) - 2ry Str + Mask '!C$2),MID('USH2A e13 (A) - 2ry Str + Mask '!C$2,$A216,1),"")</f>
        <v>.</v>
      </c>
      <c r="E216" s="38" t="str">
        <f t="shared" si="24"/>
        <v>(</v>
      </c>
      <c r="F216" s="38" t="str">
        <f t="shared" si="31"/>
        <v>((..(((((.((.........................(((((........................................(((((((...(((((((..........)))))))...)))))))...))))).....|||||||||||||||||||||||||.............((((...(((((.((....)).))))))))).....((</v>
      </c>
      <c r="G216" s="39">
        <f>IF($A216&lt;=LEN('USH2A e13 (A) - 2ry Str + Mask '!A$2),SUMIF('USH2A e13 (A) - HSF3.0'!E2:E891,"&lt;="&amp;$A216,'USH2A e13 (A) - HSF3.0'!H2:H891)-SUMIF('USH2A e13 (A) - HSF3.0'!G2:G891,"&lt;="&amp;$A216,'USH2A e13 (A) - HSF3.0'!H2:H891),"")</f>
        <v>2.6166666666666618</v>
      </c>
      <c r="H216" s="39">
        <f>IF($A216&lt;=LEN('USH2A e13 (A) - 2ry Str + Mask '!A$2),SUMIF('USH2A e13 (A) - HSF3.0'!E2:E891,"&lt;="&amp;$A216,'USH2A e13 (A) - HSF3.0'!I2:I891)-SUMIF('USH2A e13 (A) - HSF3.0'!G2:G891,"&lt;="&amp;$A216,'USH2A e13 (A) - HSF3.0'!I2:I891),"")</f>
        <v>-0.125</v>
      </c>
      <c r="I216" s="39">
        <f>IF($A216&lt;=LEN('USH2A e13 (A) - 2ry Str + Mask '!A$2),G216+H216,"")</f>
        <v>2.4916666666666618</v>
      </c>
      <c r="J216" s="39">
        <f t="shared" si="25"/>
        <v>0</v>
      </c>
      <c r="K216" s="39">
        <f t="shared" si="26"/>
        <v>0</v>
      </c>
      <c r="L216" s="39">
        <f t="shared" si="27"/>
        <v>0</v>
      </c>
      <c r="M216" s="39">
        <f t="shared" si="28"/>
        <v>0</v>
      </c>
      <c r="N216" s="39">
        <f t="shared" si="29"/>
        <v>0</v>
      </c>
      <c r="O216" s="39">
        <f t="shared" si="30"/>
        <v>0</v>
      </c>
      <c r="P216" s="39">
        <f>IF($A216&lt;=LEN('USH2A e13 (A) - 2ry Str + Mask '!A$2),M216-J216,"")</f>
        <v>0</v>
      </c>
      <c r="Q216" s="39">
        <f>IF($A216&lt;=LEN('USH2A e13 (A) - 2ry Str + Mask '!A$2),N216-K216,"")</f>
        <v>0</v>
      </c>
      <c r="R216" s="39">
        <f>IF($A216&lt;=LEN('USH2A e13 (A) - 2ry Str + Mask '!A$2),O216-L216,"")</f>
        <v>0</v>
      </c>
    </row>
    <row r="217" spans="1:18" ht="56" customHeight="1" x14ac:dyDescent="0.15">
      <c r="A217" s="36">
        <v>216</v>
      </c>
      <c r="B217" s="37" t="str">
        <f>IF($A217&lt;=LEN('USH2A e13 (A) - 2ry Str + Mask '!A$2),MID('USH2A e13 (A) - 2ry Str + Mask '!A$2,$A217,1),"")</f>
        <v>(</v>
      </c>
      <c r="C217" s="38" t="str">
        <f>IF($A217&lt;=LEN('USH2A e13 (A) - 2ry Str + Mask '!B$2),MID('USH2A e13 (A) - 2ry Str + Mask '!B$2,$A217,1),"")</f>
        <v>(</v>
      </c>
      <c r="D217" s="38" t="str">
        <f>IF($A217&lt;=LEN('USH2A e13 (A) - 2ry Str + Mask '!C$2),MID('USH2A e13 (A) - 2ry Str + Mask '!C$2,$A217,1),"")</f>
        <v>.</v>
      </c>
      <c r="E217" s="38" t="str">
        <f t="shared" si="24"/>
        <v>(</v>
      </c>
      <c r="F217" s="38" t="str">
        <f t="shared" si="31"/>
        <v>((..(((((.((.........................(((((........................................(((((((...(((((((..........)))))))...)))))))...))))).....|||||||||||||||||||||||||.............((((...(((((.((....)).))))))))).....(((</v>
      </c>
      <c r="G217" s="39">
        <f>IF($A217&lt;=LEN('USH2A e13 (A) - 2ry Str + Mask '!A$2),SUMIF('USH2A e13 (A) - HSF3.0'!E2:E891,"&lt;="&amp;$A217,'USH2A e13 (A) - HSF3.0'!H2:H891)-SUMIF('USH2A e13 (A) - HSF3.0'!G2:G891,"&lt;="&amp;$A217,'USH2A e13 (A) - HSF3.0'!H2:H891),"")</f>
        <v>2.4499999999999975</v>
      </c>
      <c r="H217" s="39">
        <f>IF($A217&lt;=LEN('USH2A e13 (A) - 2ry Str + Mask '!A$2),SUMIF('USH2A e13 (A) - HSF3.0'!E2:E891,"&lt;="&amp;$A217,'USH2A e13 (A) - HSF3.0'!I2:I891)-SUMIF('USH2A e13 (A) - HSF3.0'!G2:G891,"&lt;="&amp;$A217,'USH2A e13 (A) - HSF3.0'!I2:I891),"")</f>
        <v>-0.125</v>
      </c>
      <c r="I217" s="39">
        <f>IF($A217&lt;=LEN('USH2A e13 (A) - 2ry Str + Mask '!A$2),G217+H217,"")</f>
        <v>2.3249999999999975</v>
      </c>
      <c r="J217" s="39">
        <f t="shared" si="25"/>
        <v>0</v>
      </c>
      <c r="K217" s="39">
        <f t="shared" si="26"/>
        <v>0</v>
      </c>
      <c r="L217" s="39">
        <f t="shared" si="27"/>
        <v>0</v>
      </c>
      <c r="M217" s="39">
        <f t="shared" si="28"/>
        <v>0</v>
      </c>
      <c r="N217" s="39">
        <f t="shared" si="29"/>
        <v>0</v>
      </c>
      <c r="O217" s="39">
        <f t="shared" si="30"/>
        <v>0</v>
      </c>
      <c r="P217" s="39">
        <f>IF($A217&lt;=LEN('USH2A e13 (A) - 2ry Str + Mask '!A$2),M217-J217,"")</f>
        <v>0</v>
      </c>
      <c r="Q217" s="39">
        <f>IF($A217&lt;=LEN('USH2A e13 (A) - 2ry Str + Mask '!A$2),N217-K217,"")</f>
        <v>0</v>
      </c>
      <c r="R217" s="39">
        <f>IF($A217&lt;=LEN('USH2A e13 (A) - 2ry Str + Mask '!A$2),O217-L217,"")</f>
        <v>0</v>
      </c>
    </row>
    <row r="218" spans="1:18" ht="56" customHeight="1" x14ac:dyDescent="0.15">
      <c r="A218" s="36">
        <v>217</v>
      </c>
      <c r="B218" s="37" t="str">
        <f>IF($A218&lt;=LEN('USH2A e13 (A) - 2ry Str + Mask '!A$2),MID('USH2A e13 (A) - 2ry Str + Mask '!A$2,$A218,1),"")</f>
        <v>(</v>
      </c>
      <c r="C218" s="38" t="str">
        <f>IF($A218&lt;=LEN('USH2A e13 (A) - 2ry Str + Mask '!B$2),MID('USH2A e13 (A) - 2ry Str + Mask '!B$2,$A218,1),"")</f>
        <v>(</v>
      </c>
      <c r="D218" s="38" t="str">
        <f>IF($A218&lt;=LEN('USH2A e13 (A) - 2ry Str + Mask '!C$2),MID('USH2A e13 (A) - 2ry Str + Mask '!C$2,$A218,1),"")</f>
        <v>.</v>
      </c>
      <c r="E218" s="38" t="str">
        <f t="shared" si="24"/>
        <v>(</v>
      </c>
      <c r="F218" s="38" t="str">
        <f t="shared" si="31"/>
        <v>((..(((((.((.........................(((((........................................(((((((...(((((((..........)))))))...)))))))...))))).....|||||||||||||||||||||||||.............((((...(((((.((....)).))))))))).....((((</v>
      </c>
      <c r="G218" s="39">
        <f>IF($A218&lt;=LEN('USH2A e13 (A) - 2ry Str + Mask '!A$2),SUMIF('USH2A e13 (A) - HSF3.0'!E2:E891,"&lt;="&amp;$A218,'USH2A e13 (A) - HSF3.0'!H2:H891)-SUMIF('USH2A e13 (A) - HSF3.0'!G2:G891,"&lt;="&amp;$A218,'USH2A e13 (A) - HSF3.0'!H2:H891),"")</f>
        <v>1.75</v>
      </c>
      <c r="H218" s="39">
        <f>IF($A218&lt;=LEN('USH2A e13 (A) - 2ry Str + Mask '!A$2),SUMIF('USH2A e13 (A) - HSF3.0'!E2:E891,"&lt;="&amp;$A218,'USH2A e13 (A) - HSF3.0'!I2:I891)-SUMIF('USH2A e13 (A) - HSF3.0'!G2:G891,"&lt;="&amp;$A218,'USH2A e13 (A) - HSF3.0'!I2:I891),"")</f>
        <v>-0.125</v>
      </c>
      <c r="I218" s="39">
        <f>IF($A218&lt;=LEN('USH2A e13 (A) - 2ry Str + Mask '!A$2),G218+H218,"")</f>
        <v>1.625</v>
      </c>
      <c r="J218" s="39">
        <f t="shared" si="25"/>
        <v>0</v>
      </c>
      <c r="K218" s="39">
        <f t="shared" si="26"/>
        <v>0</v>
      </c>
      <c r="L218" s="39">
        <f t="shared" si="27"/>
        <v>0</v>
      </c>
      <c r="M218" s="39">
        <f t="shared" si="28"/>
        <v>0</v>
      </c>
      <c r="N218" s="39">
        <f t="shared" si="29"/>
        <v>0</v>
      </c>
      <c r="O218" s="39">
        <f t="shared" si="30"/>
        <v>0</v>
      </c>
      <c r="P218" s="39">
        <f>IF($A218&lt;=LEN('USH2A e13 (A) - 2ry Str + Mask '!A$2),M218-J218,"")</f>
        <v>0</v>
      </c>
      <c r="Q218" s="39">
        <f>IF($A218&lt;=LEN('USH2A e13 (A) - 2ry Str + Mask '!A$2),N218-K218,"")</f>
        <v>0</v>
      </c>
      <c r="R218" s="39">
        <f>IF($A218&lt;=LEN('USH2A e13 (A) - 2ry Str + Mask '!A$2),O218-L218,"")</f>
        <v>0</v>
      </c>
    </row>
    <row r="219" spans="1:18" ht="56" customHeight="1" x14ac:dyDescent="0.15">
      <c r="A219" s="36">
        <v>218</v>
      </c>
      <c r="B219" s="37" t="str">
        <f>IF($A219&lt;=LEN('USH2A e13 (A) - 2ry Str + Mask '!A$2),MID('USH2A e13 (A) - 2ry Str + Mask '!A$2,$A219,1),"")</f>
        <v>(</v>
      </c>
      <c r="C219" s="38" t="str">
        <f>IF($A219&lt;=LEN('USH2A e13 (A) - 2ry Str + Mask '!B$2),MID('USH2A e13 (A) - 2ry Str + Mask '!B$2,$A219,1),"")</f>
        <v>(</v>
      </c>
      <c r="D219" s="38" t="str">
        <f>IF($A219&lt;=LEN('USH2A e13 (A) - 2ry Str + Mask '!C$2),MID('USH2A e13 (A) - 2ry Str + Mask '!C$2,$A219,1),"")</f>
        <v>.</v>
      </c>
      <c r="E219" s="38" t="str">
        <f t="shared" si="24"/>
        <v>(</v>
      </c>
      <c r="F219" s="38" t="str">
        <f t="shared" si="31"/>
        <v>((..(((((.((.........................(((((........................................(((((((...(((((((..........)))))))...)))))))...))))).....|||||||||||||||||||||||||.............((((...(((((.((....)).))))))))).....(((((</v>
      </c>
      <c r="G219" s="39">
        <f>IF($A219&lt;=LEN('USH2A e13 (A) - 2ry Str + Mask '!A$2),SUMIF('USH2A e13 (A) - HSF3.0'!E2:E891,"&lt;="&amp;$A219,'USH2A e13 (A) - HSF3.0'!H2:H891)-SUMIF('USH2A e13 (A) - HSF3.0'!G2:G891,"&lt;="&amp;$A219,'USH2A e13 (A) - HSF3.0'!H2:H891),"")</f>
        <v>1.4345238095238102</v>
      </c>
      <c r="H219" s="39">
        <f>IF($A219&lt;=LEN('USH2A e13 (A) - 2ry Str + Mask '!A$2),SUMIF('USH2A e13 (A) - HSF3.0'!E2:E891,"&lt;="&amp;$A219,'USH2A e13 (A) - HSF3.0'!I2:I891)-SUMIF('USH2A e13 (A) - HSF3.0'!G2:G891,"&lt;="&amp;$A219,'USH2A e13 (A) - HSF3.0'!I2:I891),"")</f>
        <v>-0.25</v>
      </c>
      <c r="I219" s="39">
        <f>IF($A219&lt;=LEN('USH2A e13 (A) - 2ry Str + Mask '!A$2),G219+H219,"")</f>
        <v>1.1845238095238102</v>
      </c>
      <c r="J219" s="39">
        <f t="shared" si="25"/>
        <v>0</v>
      </c>
      <c r="K219" s="39">
        <f t="shared" si="26"/>
        <v>0</v>
      </c>
      <c r="L219" s="39">
        <f t="shared" si="27"/>
        <v>0</v>
      </c>
      <c r="M219" s="39">
        <f t="shared" si="28"/>
        <v>0</v>
      </c>
      <c r="N219" s="39">
        <f t="shared" si="29"/>
        <v>0</v>
      </c>
      <c r="O219" s="39">
        <f t="shared" si="30"/>
        <v>0</v>
      </c>
      <c r="P219" s="39">
        <f>IF($A219&lt;=LEN('USH2A e13 (A) - 2ry Str + Mask '!A$2),M219-J219,"")</f>
        <v>0</v>
      </c>
      <c r="Q219" s="39">
        <f>IF($A219&lt;=LEN('USH2A e13 (A) - 2ry Str + Mask '!A$2),N219-K219,"")</f>
        <v>0</v>
      </c>
      <c r="R219" s="39">
        <f>IF($A219&lt;=LEN('USH2A e13 (A) - 2ry Str + Mask '!A$2),O219-L219,"")</f>
        <v>0</v>
      </c>
    </row>
    <row r="220" spans="1:18" ht="56" customHeight="1" x14ac:dyDescent="0.15">
      <c r="A220" s="36">
        <v>219</v>
      </c>
      <c r="B220" s="37" t="str">
        <f>IF($A220&lt;=LEN('USH2A e13 (A) - 2ry Str + Mask '!A$2),MID('USH2A e13 (A) - 2ry Str + Mask '!A$2,$A220,1),"")</f>
        <v>(</v>
      </c>
      <c r="C220" s="38" t="str">
        <f>IF($A220&lt;=LEN('USH2A e13 (A) - 2ry Str + Mask '!B$2),MID('USH2A e13 (A) - 2ry Str + Mask '!B$2,$A220,1),"")</f>
        <v>(</v>
      </c>
      <c r="D220" s="38" t="str">
        <f>IF($A220&lt;=LEN('USH2A e13 (A) - 2ry Str + Mask '!C$2),MID('USH2A e13 (A) - 2ry Str + Mask '!C$2,$A220,1),"")</f>
        <v>.</v>
      </c>
      <c r="E220" s="38" t="str">
        <f t="shared" si="24"/>
        <v>(</v>
      </c>
      <c r="F220" s="38" t="str">
        <f t="shared" si="31"/>
        <v>((..(((((.((.........................(((((........................................(((((((...(((((((..........)))))))...)))))))...))))).....|||||||||||||||||||||||||.............((((...(((((.((....)).))))))))).....((((((</v>
      </c>
      <c r="G220" s="39">
        <f>IF($A220&lt;=LEN('USH2A e13 (A) - 2ry Str + Mask '!A$2),SUMIF('USH2A e13 (A) - HSF3.0'!E2:E891,"&lt;="&amp;$A220,'USH2A e13 (A) - HSF3.0'!H2:H891)-SUMIF('USH2A e13 (A) - HSF3.0'!G2:G891,"&lt;="&amp;$A220,'USH2A e13 (A) - HSF3.0'!H2:H891),"")</f>
        <v>1.3869047619047628</v>
      </c>
      <c r="H220" s="39">
        <f>IF($A220&lt;=LEN('USH2A e13 (A) - 2ry Str + Mask '!A$2),SUMIF('USH2A e13 (A) - HSF3.0'!E2:E891,"&lt;="&amp;$A220,'USH2A e13 (A) - HSF3.0'!I2:I891)-SUMIF('USH2A e13 (A) - HSF3.0'!G2:G891,"&lt;="&amp;$A220,'USH2A e13 (A) - HSF3.0'!I2:I891),"")</f>
        <v>-0.125</v>
      </c>
      <c r="I220" s="39">
        <f>IF($A220&lt;=LEN('USH2A e13 (A) - 2ry Str + Mask '!A$2),G220+H220,"")</f>
        <v>1.2619047619047628</v>
      </c>
      <c r="J220" s="39">
        <f t="shared" si="25"/>
        <v>0</v>
      </c>
      <c r="K220" s="39">
        <f t="shared" si="26"/>
        <v>0</v>
      </c>
      <c r="L220" s="39">
        <f t="shared" si="27"/>
        <v>0</v>
      </c>
      <c r="M220" s="39">
        <f t="shared" si="28"/>
        <v>0</v>
      </c>
      <c r="N220" s="39">
        <f t="shared" si="29"/>
        <v>0</v>
      </c>
      <c r="O220" s="39">
        <f t="shared" si="30"/>
        <v>0</v>
      </c>
      <c r="P220" s="39">
        <f>IF($A220&lt;=LEN('USH2A e13 (A) - 2ry Str + Mask '!A$2),M220-J220,"")</f>
        <v>0</v>
      </c>
      <c r="Q220" s="39">
        <f>IF($A220&lt;=LEN('USH2A e13 (A) - 2ry Str + Mask '!A$2),N220-K220,"")</f>
        <v>0</v>
      </c>
      <c r="R220" s="39">
        <f>IF($A220&lt;=LEN('USH2A e13 (A) - 2ry Str + Mask '!A$2),O220-L220,"")</f>
        <v>0</v>
      </c>
    </row>
    <row r="221" spans="1:18" ht="56" customHeight="1" x14ac:dyDescent="0.15">
      <c r="A221" s="36">
        <v>220</v>
      </c>
      <c r="B221" s="37" t="str">
        <f>IF($A221&lt;=LEN('USH2A e13 (A) - 2ry Str + Mask '!A$2),MID('USH2A e13 (A) - 2ry Str + Mask '!A$2,$A221,1),"")</f>
        <v>.</v>
      </c>
      <c r="C221" s="38" t="str">
        <f>IF($A221&lt;=LEN('USH2A e13 (A) - 2ry Str + Mask '!B$2),MID('USH2A e13 (A) - 2ry Str + Mask '!B$2,$A221,1),"")</f>
        <v>.</v>
      </c>
      <c r="D221" s="38" t="str">
        <f>IF($A221&lt;=LEN('USH2A e13 (A) - 2ry Str + Mask '!C$2),MID('USH2A e13 (A) - 2ry Str + Mask '!C$2,$A221,1),"")</f>
        <v>.</v>
      </c>
      <c r="E221" s="38" t="str">
        <f t="shared" si="24"/>
        <v>.</v>
      </c>
      <c r="F221" s="38" t="str">
        <f t="shared" si="31"/>
        <v>((..(((((.((.........................(((((........................................(((((((...(((((((..........)))))))...)))))))...))))).....|||||||||||||||||||||||||.............((((...(((((.((....)).))))))))).....((((((.</v>
      </c>
      <c r="G221" s="39">
        <f>IF($A221&lt;=LEN('USH2A e13 (A) - 2ry Str + Mask '!A$2),SUMIF('USH2A e13 (A) - HSF3.0'!E2:E891,"&lt;="&amp;$A221,'USH2A e13 (A) - HSF3.0'!H2:H891)-SUMIF('USH2A e13 (A) - HSF3.0'!G2:G891,"&lt;="&amp;$A221,'USH2A e13 (A) - HSF3.0'!H2:H891),"")</f>
        <v>1.2619047619047663</v>
      </c>
      <c r="H221" s="39">
        <f>IF($A221&lt;=LEN('USH2A e13 (A) - 2ry Str + Mask '!A$2),SUMIF('USH2A e13 (A) - HSF3.0'!E2:E891,"&lt;="&amp;$A221,'USH2A e13 (A) - HSF3.0'!I2:I891)-SUMIF('USH2A e13 (A) - HSF3.0'!G2:G891,"&lt;="&amp;$A221,'USH2A e13 (A) - HSF3.0'!I2:I891),"")</f>
        <v>-0.29166666666666607</v>
      </c>
      <c r="I221" s="39">
        <f>IF($A221&lt;=LEN('USH2A e13 (A) - 2ry Str + Mask '!A$2),G221+H221,"")</f>
        <v>0.97023809523810023</v>
      </c>
      <c r="J221" s="39">
        <f t="shared" si="25"/>
        <v>1.2619047619047663</v>
      </c>
      <c r="K221" s="39">
        <f t="shared" si="26"/>
        <v>-0.29166666666666607</v>
      </c>
      <c r="L221" s="39">
        <f t="shared" si="27"/>
        <v>0.97023809523810023</v>
      </c>
      <c r="M221" s="39">
        <f t="shared" si="28"/>
        <v>1.2619047619047663</v>
      </c>
      <c r="N221" s="39">
        <f t="shared" si="29"/>
        <v>-0.29166666666666607</v>
      </c>
      <c r="O221" s="39">
        <f t="shared" si="30"/>
        <v>0.97023809523810023</v>
      </c>
      <c r="P221" s="39">
        <f>IF($A221&lt;=LEN('USH2A e13 (A) - 2ry Str + Mask '!A$2),M221-J221,"")</f>
        <v>0</v>
      </c>
      <c r="Q221" s="39">
        <f>IF($A221&lt;=LEN('USH2A e13 (A) - 2ry Str + Mask '!A$2),N221-K221,"")</f>
        <v>0</v>
      </c>
      <c r="R221" s="39">
        <f>IF($A221&lt;=LEN('USH2A e13 (A) - 2ry Str + Mask '!A$2),O221-L221,"")</f>
        <v>0</v>
      </c>
    </row>
    <row r="222" spans="1:18" ht="56" customHeight="1" x14ac:dyDescent="0.15">
      <c r="A222" s="36">
        <v>221</v>
      </c>
      <c r="B222" s="37" t="str">
        <f>IF($A222&lt;=LEN('USH2A e13 (A) - 2ry Str + Mask '!A$2),MID('USH2A e13 (A) - 2ry Str + Mask '!A$2,$A222,1),"")</f>
        <v>.</v>
      </c>
      <c r="C222" s="38" t="str">
        <f>IF($A222&lt;=LEN('USH2A e13 (A) - 2ry Str + Mask '!B$2),MID('USH2A e13 (A) - 2ry Str + Mask '!B$2,$A222,1),"")</f>
        <v>.</v>
      </c>
      <c r="D222" s="38" t="str">
        <f>IF($A222&lt;=LEN('USH2A e13 (A) - 2ry Str + Mask '!C$2),MID('USH2A e13 (A) - 2ry Str + Mask '!C$2,$A222,1),"")</f>
        <v>.</v>
      </c>
      <c r="E222" s="38" t="str">
        <f t="shared" si="24"/>
        <v>.</v>
      </c>
      <c r="F222" s="38" t="str">
        <f t="shared" si="31"/>
        <v>((..(((((.((.........................(((((........................................(((((((...(((((((..........)))))))...)))))))...))))).....|||||||||||||||||||||||||.............((((...(((((.((....)).))))))))).....((((((..</v>
      </c>
      <c r="G222" s="39">
        <f>IF($A222&lt;=LEN('USH2A e13 (A) - 2ry Str + Mask '!A$2),SUMIF('USH2A e13 (A) - HSF3.0'!E2:E891,"&lt;="&amp;$A222,'USH2A e13 (A) - HSF3.0'!H2:H891)-SUMIF('USH2A e13 (A) - HSF3.0'!G2:G891,"&lt;="&amp;$A222,'USH2A e13 (A) - HSF3.0'!H2:H891),"")</f>
        <v>1.4285714285714342</v>
      </c>
      <c r="H222" s="39">
        <f>IF($A222&lt;=LEN('USH2A e13 (A) - 2ry Str + Mask '!A$2),SUMIF('USH2A e13 (A) - HSF3.0'!E2:E891,"&lt;="&amp;$A222,'USH2A e13 (A) - HSF3.0'!I2:I891)-SUMIF('USH2A e13 (A) - HSF3.0'!G2:G891,"&lt;="&amp;$A222,'USH2A e13 (A) - HSF3.0'!I2:I891),"")</f>
        <v>-0.45833333333333215</v>
      </c>
      <c r="I222" s="39">
        <f>IF($A222&lt;=LEN('USH2A e13 (A) - 2ry Str + Mask '!A$2),G222+H222,"")</f>
        <v>0.97023809523810201</v>
      </c>
      <c r="J222" s="39">
        <f t="shared" si="25"/>
        <v>1.4285714285714342</v>
      </c>
      <c r="K222" s="39">
        <f t="shared" si="26"/>
        <v>-0.45833333333333215</v>
      </c>
      <c r="L222" s="39">
        <f t="shared" si="27"/>
        <v>0.97023809523810201</v>
      </c>
      <c r="M222" s="39">
        <f t="shared" si="28"/>
        <v>1.4285714285714342</v>
      </c>
      <c r="N222" s="39">
        <f t="shared" si="29"/>
        <v>-0.45833333333333215</v>
      </c>
      <c r="O222" s="39">
        <f t="shared" si="30"/>
        <v>0.97023809523810201</v>
      </c>
      <c r="P222" s="39">
        <f>IF($A222&lt;=LEN('USH2A e13 (A) - 2ry Str + Mask '!A$2),M222-J222,"")</f>
        <v>0</v>
      </c>
      <c r="Q222" s="39">
        <f>IF($A222&lt;=LEN('USH2A e13 (A) - 2ry Str + Mask '!A$2),N222-K222,"")</f>
        <v>0</v>
      </c>
      <c r="R222" s="39">
        <f>IF($A222&lt;=LEN('USH2A e13 (A) - 2ry Str + Mask '!A$2),O222-L222,"")</f>
        <v>0</v>
      </c>
    </row>
    <row r="223" spans="1:18" ht="56" customHeight="1" x14ac:dyDescent="0.15">
      <c r="A223" s="36">
        <v>222</v>
      </c>
      <c r="B223" s="37" t="str">
        <f>IF($A223&lt;=LEN('USH2A e13 (A) - 2ry Str + Mask '!A$2),MID('USH2A e13 (A) - 2ry Str + Mask '!A$2,$A223,1),"")</f>
        <v>.</v>
      </c>
      <c r="C223" s="38" t="str">
        <f>IF($A223&lt;=LEN('USH2A e13 (A) - 2ry Str + Mask '!B$2),MID('USH2A e13 (A) - 2ry Str + Mask '!B$2,$A223,1),"")</f>
        <v>.</v>
      </c>
      <c r="D223" s="38" t="str">
        <f>IF($A223&lt;=LEN('USH2A e13 (A) - 2ry Str + Mask '!C$2),MID('USH2A e13 (A) - 2ry Str + Mask '!C$2,$A223,1),"")</f>
        <v>.</v>
      </c>
      <c r="E223" s="38" t="str">
        <f t="shared" si="24"/>
        <v>.</v>
      </c>
      <c r="F223" s="38" t="str">
        <f t="shared" si="31"/>
        <v>((..(((((.((.........................(((((........................................(((((((...(((((((..........)))))))...)))))))...))))).....|||||||||||||||||||||||||.............((((...(((((.((....)).))))))))).....((((((...</v>
      </c>
      <c r="G223" s="39">
        <f>IF($A223&lt;=LEN('USH2A e13 (A) - 2ry Str + Mask '!A$2),SUMIF('USH2A e13 (A) - HSF3.0'!E2:E891,"&lt;="&amp;$A223,'USH2A e13 (A) - HSF3.0'!H2:H891)-SUMIF('USH2A e13 (A) - HSF3.0'!G2:G891,"&lt;="&amp;$A223,'USH2A e13 (A) - HSF3.0'!H2:H891),"")</f>
        <v>1.5535714285714342</v>
      </c>
      <c r="H223" s="39">
        <f>IF($A223&lt;=LEN('USH2A e13 (A) - 2ry Str + Mask '!A$2),SUMIF('USH2A e13 (A) - HSF3.0'!E2:E891,"&lt;="&amp;$A223,'USH2A e13 (A) - HSF3.0'!I2:I891)-SUMIF('USH2A e13 (A) - HSF3.0'!G2:G891,"&lt;="&amp;$A223,'USH2A e13 (A) - HSF3.0'!I2:I891),"")</f>
        <v>-0.45833333333333215</v>
      </c>
      <c r="I223" s="39">
        <f>IF($A223&lt;=LEN('USH2A e13 (A) - 2ry Str + Mask '!A$2),G223+H223,"")</f>
        <v>1.095238095238102</v>
      </c>
      <c r="J223" s="39">
        <f t="shared" si="25"/>
        <v>1.5535714285714342</v>
      </c>
      <c r="K223" s="39">
        <f t="shared" si="26"/>
        <v>-0.45833333333333215</v>
      </c>
      <c r="L223" s="39">
        <f t="shared" si="27"/>
        <v>1.095238095238102</v>
      </c>
      <c r="M223" s="39">
        <f t="shared" si="28"/>
        <v>1.5535714285714342</v>
      </c>
      <c r="N223" s="39">
        <f t="shared" si="29"/>
        <v>-0.45833333333333215</v>
      </c>
      <c r="O223" s="39">
        <f t="shared" si="30"/>
        <v>1.095238095238102</v>
      </c>
      <c r="P223" s="39">
        <f>IF($A223&lt;=LEN('USH2A e13 (A) - 2ry Str + Mask '!A$2),M223-J223,"")</f>
        <v>0</v>
      </c>
      <c r="Q223" s="39">
        <f>IF($A223&lt;=LEN('USH2A e13 (A) - 2ry Str + Mask '!A$2),N223-K223,"")</f>
        <v>0</v>
      </c>
      <c r="R223" s="39">
        <f>IF($A223&lt;=LEN('USH2A e13 (A) - 2ry Str + Mask '!A$2),O223-L223,"")</f>
        <v>0</v>
      </c>
    </row>
    <row r="224" spans="1:18" ht="56" customHeight="1" x14ac:dyDescent="0.15">
      <c r="A224" s="36">
        <v>223</v>
      </c>
      <c r="B224" s="37" t="str">
        <f>IF($A224&lt;=LEN('USH2A e13 (A) - 2ry Str + Mask '!A$2),MID('USH2A e13 (A) - 2ry Str + Mask '!A$2,$A224,1),"")</f>
        <v>)</v>
      </c>
      <c r="C224" s="38" t="str">
        <f>IF($A224&lt;=LEN('USH2A e13 (A) - 2ry Str + Mask '!B$2),MID('USH2A e13 (A) - 2ry Str + Mask '!B$2,$A224,1),"")</f>
        <v>)</v>
      </c>
      <c r="D224" s="38" t="str">
        <f>IF($A224&lt;=LEN('USH2A e13 (A) - 2ry Str + Mask '!C$2),MID('USH2A e13 (A) - 2ry Str + Mask '!C$2,$A224,1),"")</f>
        <v>.</v>
      </c>
      <c r="E224" s="38" t="str">
        <f t="shared" si="24"/>
        <v>)</v>
      </c>
      <c r="F224" s="38" t="str">
        <f t="shared" si="31"/>
        <v>((..(((((.((.........................(((((........................................(((((((...(((((((..........)))))))...)))))))...))))).....|||||||||||||||||||||||||.............((((...(((((.((....)).))))))))).....((((((...)</v>
      </c>
      <c r="G224" s="39">
        <f>IF($A224&lt;=LEN('USH2A e13 (A) - 2ry Str + Mask '!A$2),SUMIF('USH2A e13 (A) - HSF3.0'!E2:E891,"&lt;="&amp;$A224,'USH2A e13 (A) - HSF3.0'!H2:H891)-SUMIF('USH2A e13 (A) - HSF3.0'!G2:G891,"&lt;="&amp;$A224,'USH2A e13 (A) - HSF3.0'!H2:H891),"")</f>
        <v>1.720238095238102</v>
      </c>
      <c r="H224" s="39">
        <f>IF($A224&lt;=LEN('USH2A e13 (A) - 2ry Str + Mask '!A$2),SUMIF('USH2A e13 (A) - HSF3.0'!E2:E891,"&lt;="&amp;$A224,'USH2A e13 (A) - HSF3.0'!I2:I891)-SUMIF('USH2A e13 (A) - HSF3.0'!G2:G891,"&lt;="&amp;$A224,'USH2A e13 (A) - HSF3.0'!I2:I891),"")</f>
        <v>-0.625</v>
      </c>
      <c r="I224" s="39">
        <f>IF($A224&lt;=LEN('USH2A e13 (A) - 2ry Str + Mask '!A$2),G224+H224,"")</f>
        <v>1.095238095238102</v>
      </c>
      <c r="J224" s="39">
        <f t="shared" si="25"/>
        <v>0</v>
      </c>
      <c r="K224" s="39">
        <f t="shared" si="26"/>
        <v>0</v>
      </c>
      <c r="L224" s="39">
        <f t="shared" si="27"/>
        <v>0</v>
      </c>
      <c r="M224" s="39">
        <f t="shared" si="28"/>
        <v>0</v>
      </c>
      <c r="N224" s="39">
        <f t="shared" si="29"/>
        <v>0</v>
      </c>
      <c r="O224" s="39">
        <f t="shared" si="30"/>
        <v>0</v>
      </c>
      <c r="P224" s="39">
        <f>IF($A224&lt;=LEN('USH2A e13 (A) - 2ry Str + Mask '!A$2),M224-J224,"")</f>
        <v>0</v>
      </c>
      <c r="Q224" s="39">
        <f>IF($A224&lt;=LEN('USH2A e13 (A) - 2ry Str + Mask '!A$2),N224-K224,"")</f>
        <v>0</v>
      </c>
      <c r="R224" s="39">
        <f>IF($A224&lt;=LEN('USH2A e13 (A) - 2ry Str + Mask '!A$2),O224-L224,"")</f>
        <v>0</v>
      </c>
    </row>
    <row r="225" spans="1:18" ht="56" customHeight="1" x14ac:dyDescent="0.15">
      <c r="A225" s="36">
        <v>224</v>
      </c>
      <c r="B225" s="37" t="str">
        <f>IF($A225&lt;=LEN('USH2A e13 (A) - 2ry Str + Mask '!A$2),MID('USH2A e13 (A) - 2ry Str + Mask '!A$2,$A225,1),"")</f>
        <v>)</v>
      </c>
      <c r="C225" s="38" t="str">
        <f>IF($A225&lt;=LEN('USH2A e13 (A) - 2ry Str + Mask '!B$2),MID('USH2A e13 (A) - 2ry Str + Mask '!B$2,$A225,1),"")</f>
        <v>)</v>
      </c>
      <c r="D225" s="38" t="str">
        <f>IF($A225&lt;=LEN('USH2A e13 (A) - 2ry Str + Mask '!C$2),MID('USH2A e13 (A) - 2ry Str + Mask '!C$2,$A225,1),"")</f>
        <v>.</v>
      </c>
      <c r="E225" s="38" t="str">
        <f t="shared" si="24"/>
        <v>)</v>
      </c>
      <c r="F225" s="38" t="str">
        <f t="shared" si="31"/>
        <v>((..(((((.((.........................(((((........................................(((((((...(((((((..........)))))))...)))))))...))))).....|||||||||||||||||||||||||.............((((...(((((.((....)).))))))))).....((((((...))</v>
      </c>
      <c r="G225" s="39">
        <f>IF($A225&lt;=LEN('USH2A e13 (A) - 2ry Str + Mask '!A$2),SUMIF('USH2A e13 (A) - HSF3.0'!E2:E891,"&lt;="&amp;$A225,'USH2A e13 (A) - HSF3.0'!H2:H891)-SUMIF('USH2A e13 (A) - HSF3.0'!G2:G891,"&lt;="&amp;$A225,'USH2A e13 (A) - HSF3.0'!H2:H891),"")</f>
        <v>2.0119047619047699</v>
      </c>
      <c r="H225" s="39">
        <f>IF($A225&lt;=LEN('USH2A e13 (A) - 2ry Str + Mask '!A$2),SUMIF('USH2A e13 (A) - HSF3.0'!E2:E891,"&lt;="&amp;$A225,'USH2A e13 (A) - HSF3.0'!I2:I891)-SUMIF('USH2A e13 (A) - HSF3.0'!G2:G891,"&lt;="&amp;$A225,'USH2A e13 (A) - HSF3.0'!I2:I891),"")</f>
        <v>-0.625</v>
      </c>
      <c r="I225" s="39">
        <f>IF($A225&lt;=LEN('USH2A e13 (A) - 2ry Str + Mask '!A$2),G225+H225,"")</f>
        <v>1.3869047619047699</v>
      </c>
      <c r="J225" s="39">
        <f t="shared" si="25"/>
        <v>0</v>
      </c>
      <c r="K225" s="39">
        <f t="shared" si="26"/>
        <v>0</v>
      </c>
      <c r="L225" s="39">
        <f t="shared" si="27"/>
        <v>0</v>
      </c>
      <c r="M225" s="39">
        <f t="shared" si="28"/>
        <v>0</v>
      </c>
      <c r="N225" s="39">
        <f t="shared" si="29"/>
        <v>0</v>
      </c>
      <c r="O225" s="39">
        <f t="shared" si="30"/>
        <v>0</v>
      </c>
      <c r="P225" s="39">
        <f>IF($A225&lt;=LEN('USH2A e13 (A) - 2ry Str + Mask '!A$2),M225-J225,"")</f>
        <v>0</v>
      </c>
      <c r="Q225" s="39">
        <f>IF($A225&lt;=LEN('USH2A e13 (A) - 2ry Str + Mask '!A$2),N225-K225,"")</f>
        <v>0</v>
      </c>
      <c r="R225" s="39">
        <f>IF($A225&lt;=LEN('USH2A e13 (A) - 2ry Str + Mask '!A$2),O225-L225,"")</f>
        <v>0</v>
      </c>
    </row>
    <row r="226" spans="1:18" ht="56" customHeight="1" x14ac:dyDescent="0.15">
      <c r="A226" s="36">
        <v>225</v>
      </c>
      <c r="B226" s="37" t="str">
        <f>IF($A226&lt;=LEN('USH2A e13 (A) - 2ry Str + Mask '!A$2),MID('USH2A e13 (A) - 2ry Str + Mask '!A$2,$A226,1),"")</f>
        <v>.</v>
      </c>
      <c r="C226" s="38" t="str">
        <f>IF($A226&lt;=LEN('USH2A e13 (A) - 2ry Str + Mask '!B$2),MID('USH2A e13 (A) - 2ry Str + Mask '!B$2,$A226,1),"")</f>
        <v>.</v>
      </c>
      <c r="D226" s="38" t="str">
        <f>IF($A226&lt;=LEN('USH2A e13 (A) - 2ry Str + Mask '!C$2),MID('USH2A e13 (A) - 2ry Str + Mask '!C$2,$A226,1),"")</f>
        <v>.</v>
      </c>
      <c r="E226" s="38" t="str">
        <f t="shared" si="24"/>
        <v>.</v>
      </c>
      <c r="F226" s="38" t="str">
        <f t="shared" si="31"/>
        <v>((..(((((.((.........................(((((........................................(((((((...(((((((..........)))))))...)))))))...))))).....|||||||||||||||||||||||||.............((((...(((((.((....)).))))))))).....((((((...)).</v>
      </c>
      <c r="G226" s="39">
        <f>IF($A226&lt;=LEN('USH2A e13 (A) - 2ry Str + Mask '!A$2),SUMIF('USH2A e13 (A) - HSF3.0'!E2:E891,"&lt;="&amp;$A226,'USH2A e13 (A) - HSF3.0'!H2:H891)-SUMIF('USH2A e13 (A) - HSF3.0'!G2:G891,"&lt;="&amp;$A226,'USH2A e13 (A) - HSF3.0'!H2:H891),"")</f>
        <v>2.0357142857142954</v>
      </c>
      <c r="H226" s="39">
        <f>IF($A226&lt;=LEN('USH2A e13 (A) - 2ry Str + Mask '!A$2),SUMIF('USH2A e13 (A) - HSF3.0'!E2:E891,"&lt;="&amp;$A226,'USH2A e13 (A) - HSF3.0'!I2:I891)-SUMIF('USH2A e13 (A) - HSF3.0'!G2:G891,"&lt;="&amp;$A226,'USH2A e13 (A) - HSF3.0'!I2:I891),"")</f>
        <v>-0.625</v>
      </c>
      <c r="I226" s="39">
        <f>IF($A226&lt;=LEN('USH2A e13 (A) - 2ry Str + Mask '!A$2),G226+H226,"")</f>
        <v>1.4107142857142954</v>
      </c>
      <c r="J226" s="39">
        <f t="shared" si="25"/>
        <v>2.0357142857142954</v>
      </c>
      <c r="K226" s="39">
        <f t="shared" si="26"/>
        <v>-0.625</v>
      </c>
      <c r="L226" s="39">
        <f t="shared" si="27"/>
        <v>1.4107142857142954</v>
      </c>
      <c r="M226" s="39">
        <f t="shared" si="28"/>
        <v>2.0357142857142954</v>
      </c>
      <c r="N226" s="39">
        <f t="shared" si="29"/>
        <v>-0.625</v>
      </c>
      <c r="O226" s="39">
        <f t="shared" si="30"/>
        <v>1.4107142857142954</v>
      </c>
      <c r="P226" s="39">
        <f>IF($A226&lt;=LEN('USH2A e13 (A) - 2ry Str + Mask '!A$2),M226-J226,"")</f>
        <v>0</v>
      </c>
      <c r="Q226" s="39">
        <f>IF($A226&lt;=LEN('USH2A e13 (A) - 2ry Str + Mask '!A$2),N226-K226,"")</f>
        <v>0</v>
      </c>
      <c r="R226" s="39">
        <f>IF($A226&lt;=LEN('USH2A e13 (A) - 2ry Str + Mask '!A$2),O226-L226,"")</f>
        <v>0</v>
      </c>
    </row>
    <row r="227" spans="1:18" ht="56" customHeight="1" x14ac:dyDescent="0.15">
      <c r="A227" s="36">
        <v>226</v>
      </c>
      <c r="B227" s="37" t="str">
        <f>IF($A227&lt;=LEN('USH2A e13 (A) - 2ry Str + Mask '!A$2),MID('USH2A e13 (A) - 2ry Str + Mask '!A$2,$A227,1),"")</f>
        <v>)</v>
      </c>
      <c r="C227" s="38" t="str">
        <f>IF($A227&lt;=LEN('USH2A e13 (A) - 2ry Str + Mask '!B$2),MID('USH2A e13 (A) - 2ry Str + Mask '!B$2,$A227,1),"")</f>
        <v>)</v>
      </c>
      <c r="D227" s="38" t="str">
        <f>IF($A227&lt;=LEN('USH2A e13 (A) - 2ry Str + Mask '!C$2),MID('USH2A e13 (A) - 2ry Str + Mask '!C$2,$A227,1),"")</f>
        <v>.</v>
      </c>
      <c r="E227" s="38" t="str">
        <f t="shared" si="24"/>
        <v>)</v>
      </c>
      <c r="F227" s="38" t="str">
        <f t="shared" si="31"/>
        <v>((..(((((.((.........................(((((........................................(((((((...(((((((..........)))))))...)))))))...))))).....|||||||||||||||||||||||||.............((((...(((((.((....)).))))))))).....((((((...)).)</v>
      </c>
      <c r="G227" s="39">
        <f>IF($A227&lt;=LEN('USH2A e13 (A) - 2ry Str + Mask '!A$2),SUMIF('USH2A e13 (A) - HSF3.0'!E2:E891,"&lt;="&amp;$A227,'USH2A e13 (A) - HSF3.0'!H2:H891)-SUMIF('USH2A e13 (A) - HSF3.0'!G2:G891,"&lt;="&amp;$A227,'USH2A e13 (A) - HSF3.0'!H2:H891),"")</f>
        <v>1.5833333333333428</v>
      </c>
      <c r="H227" s="39">
        <f>IF($A227&lt;=LEN('USH2A e13 (A) - 2ry Str + Mask '!A$2),SUMIF('USH2A e13 (A) - HSF3.0'!E2:E891,"&lt;="&amp;$A227,'USH2A e13 (A) - HSF3.0'!I2:I891)-SUMIF('USH2A e13 (A) - HSF3.0'!G2:G891,"&lt;="&amp;$A227,'USH2A e13 (A) - HSF3.0'!I2:I891),"")</f>
        <v>-0.33333333333333393</v>
      </c>
      <c r="I227" s="39">
        <f>IF($A227&lt;=LEN('USH2A e13 (A) - 2ry Str + Mask '!A$2),G227+H227,"")</f>
        <v>1.2500000000000089</v>
      </c>
      <c r="J227" s="39">
        <f t="shared" si="25"/>
        <v>0</v>
      </c>
      <c r="K227" s="39">
        <f t="shared" si="26"/>
        <v>0</v>
      </c>
      <c r="L227" s="39">
        <f t="shared" si="27"/>
        <v>0</v>
      </c>
      <c r="M227" s="39">
        <f t="shared" si="28"/>
        <v>0</v>
      </c>
      <c r="N227" s="39">
        <f t="shared" si="29"/>
        <v>0</v>
      </c>
      <c r="O227" s="39">
        <f t="shared" si="30"/>
        <v>0</v>
      </c>
      <c r="P227" s="39">
        <f>IF($A227&lt;=LEN('USH2A e13 (A) - 2ry Str + Mask '!A$2),M227-J227,"")</f>
        <v>0</v>
      </c>
      <c r="Q227" s="39">
        <f>IF($A227&lt;=LEN('USH2A e13 (A) - 2ry Str + Mask '!A$2),N227-K227,"")</f>
        <v>0</v>
      </c>
      <c r="R227" s="39">
        <f>IF($A227&lt;=LEN('USH2A e13 (A) - 2ry Str + Mask '!A$2),O227-L227,"")</f>
        <v>0</v>
      </c>
    </row>
    <row r="228" spans="1:18" ht="56" customHeight="1" x14ac:dyDescent="0.15">
      <c r="A228" s="36">
        <v>227</v>
      </c>
      <c r="B228" s="37" t="str">
        <f>IF($A228&lt;=LEN('USH2A e13 (A) - 2ry Str + Mask '!A$2),MID('USH2A e13 (A) - 2ry Str + Mask '!A$2,$A228,1),"")</f>
        <v>)</v>
      </c>
      <c r="C228" s="38" t="str">
        <f>IF($A228&lt;=LEN('USH2A e13 (A) - 2ry Str + Mask '!B$2),MID('USH2A e13 (A) - 2ry Str + Mask '!B$2,$A228,1),"")</f>
        <v>)</v>
      </c>
      <c r="D228" s="38" t="str">
        <f>IF($A228&lt;=LEN('USH2A e13 (A) - 2ry Str + Mask '!C$2),MID('USH2A e13 (A) - 2ry Str + Mask '!C$2,$A228,1),"")</f>
        <v>.</v>
      </c>
      <c r="E228" s="38" t="str">
        <f t="shared" si="24"/>
        <v>)</v>
      </c>
      <c r="F228" s="38" t="str">
        <f t="shared" si="31"/>
        <v>((..(((((.((.........................(((((........................................(((((((...(((((((..........)))))))...)))))))...))))).....|||||||||||||||||||||||||.............((((...(((((.((....)).))))))))).....((((((...)).))</v>
      </c>
      <c r="G228" s="39">
        <f>IF($A228&lt;=LEN('USH2A e13 (A) - 2ry Str + Mask '!A$2),SUMIF('USH2A e13 (A) - HSF3.0'!E2:E891,"&lt;="&amp;$A228,'USH2A e13 (A) - HSF3.0'!H2:H891)-SUMIF('USH2A e13 (A) - HSF3.0'!G2:G891,"&lt;="&amp;$A228,'USH2A e13 (A) - HSF3.0'!H2:H891),"")</f>
        <v>1.0833333333333393</v>
      </c>
      <c r="H228" s="39">
        <f>IF($A228&lt;=LEN('USH2A e13 (A) - 2ry Str + Mask '!A$2),SUMIF('USH2A e13 (A) - HSF3.0'!E2:E891,"&lt;="&amp;$A228,'USH2A e13 (A) - HSF3.0'!I2:I891)-SUMIF('USH2A e13 (A) - HSF3.0'!G2:G891,"&lt;="&amp;$A228,'USH2A e13 (A) - HSF3.0'!I2:I891),"")</f>
        <v>-0.3333333333333357</v>
      </c>
      <c r="I228" s="39">
        <f>IF($A228&lt;=LEN('USH2A e13 (A) - 2ry Str + Mask '!A$2),G228+H228,"")</f>
        <v>0.75000000000000355</v>
      </c>
      <c r="J228" s="39">
        <f t="shared" si="25"/>
        <v>0</v>
      </c>
      <c r="K228" s="39">
        <f t="shared" si="26"/>
        <v>0</v>
      </c>
      <c r="L228" s="39">
        <f t="shared" si="27"/>
        <v>0</v>
      </c>
      <c r="M228" s="39">
        <f t="shared" si="28"/>
        <v>0</v>
      </c>
      <c r="N228" s="39">
        <f t="shared" si="29"/>
        <v>0</v>
      </c>
      <c r="O228" s="39">
        <f t="shared" si="30"/>
        <v>0</v>
      </c>
      <c r="P228" s="39">
        <f>IF($A228&lt;=LEN('USH2A e13 (A) - 2ry Str + Mask '!A$2),M228-J228,"")</f>
        <v>0</v>
      </c>
      <c r="Q228" s="39">
        <f>IF($A228&lt;=LEN('USH2A e13 (A) - 2ry Str + Mask '!A$2),N228-K228,"")</f>
        <v>0</v>
      </c>
      <c r="R228" s="39">
        <f>IF($A228&lt;=LEN('USH2A e13 (A) - 2ry Str + Mask '!A$2),O228-L228,"")</f>
        <v>0</v>
      </c>
    </row>
    <row r="229" spans="1:18" ht="56" customHeight="1" x14ac:dyDescent="0.15">
      <c r="A229" s="36">
        <v>228</v>
      </c>
      <c r="B229" s="37" t="str">
        <f>IF($A229&lt;=LEN('USH2A e13 (A) - 2ry Str + Mask '!A$2),MID('USH2A e13 (A) - 2ry Str + Mask '!A$2,$A229,1),"")</f>
        <v>)</v>
      </c>
      <c r="C229" s="38" t="str">
        <f>IF($A229&lt;=LEN('USH2A e13 (A) - 2ry Str + Mask '!B$2),MID('USH2A e13 (A) - 2ry Str + Mask '!B$2,$A229,1),"")</f>
        <v>)</v>
      </c>
      <c r="D229" s="38" t="str">
        <f>IF($A229&lt;=LEN('USH2A e13 (A) - 2ry Str + Mask '!C$2),MID('USH2A e13 (A) - 2ry Str + Mask '!C$2,$A229,1),"")</f>
        <v>.</v>
      </c>
      <c r="E229" s="38" t="str">
        <f t="shared" si="24"/>
        <v>)</v>
      </c>
      <c r="F229" s="38" t="str">
        <f t="shared" si="31"/>
        <v>((..(((((.((.........................(((((........................................(((((((...(((((((..........)))))))...)))))))...))))).....|||||||||||||||||||||||||.............((((...(((((.((....)).))))))))).....((((((...)).)))</v>
      </c>
      <c r="G229" s="39">
        <f>IF($A229&lt;=LEN('USH2A e13 (A) - 2ry Str + Mask '!A$2),SUMIF('USH2A e13 (A) - HSF3.0'!E2:E891,"&lt;="&amp;$A229,'USH2A e13 (A) - HSF3.0'!H2:H891)-SUMIF('USH2A e13 (A) - HSF3.0'!G2:G891,"&lt;="&amp;$A229,'USH2A e13 (A) - HSF3.0'!H2:H891),"")</f>
        <v>1.0833333333333393</v>
      </c>
      <c r="H229" s="39">
        <f>IF($A229&lt;=LEN('USH2A e13 (A) - 2ry Str + Mask '!A$2),SUMIF('USH2A e13 (A) - HSF3.0'!E2:E891,"&lt;="&amp;$A229,'USH2A e13 (A) - HSF3.0'!I2:I891)-SUMIF('USH2A e13 (A) - HSF3.0'!G2:G891,"&lt;="&amp;$A229,'USH2A e13 (A) - HSF3.0'!I2:I891),"")</f>
        <v>-0.50000000000000355</v>
      </c>
      <c r="I229" s="39">
        <f>IF($A229&lt;=LEN('USH2A e13 (A) - 2ry Str + Mask '!A$2),G229+H229,"")</f>
        <v>0.5833333333333357</v>
      </c>
      <c r="J229" s="39">
        <f t="shared" si="25"/>
        <v>0</v>
      </c>
      <c r="K229" s="39">
        <f t="shared" si="26"/>
        <v>0</v>
      </c>
      <c r="L229" s="39">
        <f t="shared" si="27"/>
        <v>0</v>
      </c>
      <c r="M229" s="39">
        <f t="shared" si="28"/>
        <v>0</v>
      </c>
      <c r="N229" s="39">
        <f t="shared" si="29"/>
        <v>0</v>
      </c>
      <c r="O229" s="39">
        <f t="shared" si="30"/>
        <v>0</v>
      </c>
      <c r="P229" s="39">
        <f>IF($A229&lt;=LEN('USH2A e13 (A) - 2ry Str + Mask '!A$2),M229-J229,"")</f>
        <v>0</v>
      </c>
      <c r="Q229" s="39">
        <f>IF($A229&lt;=LEN('USH2A e13 (A) - 2ry Str + Mask '!A$2),N229-K229,"")</f>
        <v>0</v>
      </c>
      <c r="R229" s="39">
        <f>IF($A229&lt;=LEN('USH2A e13 (A) - 2ry Str + Mask '!A$2),O229-L229,"")</f>
        <v>0</v>
      </c>
    </row>
    <row r="230" spans="1:18" ht="56" customHeight="1" x14ac:dyDescent="0.15">
      <c r="A230" s="36">
        <v>229</v>
      </c>
      <c r="B230" s="37" t="str">
        <f>IF($A230&lt;=LEN('USH2A e13 (A) - 2ry Str + Mask '!A$2),MID('USH2A e13 (A) - 2ry Str + Mask '!A$2,$A230,1),"")</f>
        <v>)</v>
      </c>
      <c r="C230" s="38" t="str">
        <f>IF($A230&lt;=LEN('USH2A e13 (A) - 2ry Str + Mask '!B$2),MID('USH2A e13 (A) - 2ry Str + Mask '!B$2,$A230,1),"")</f>
        <v>)</v>
      </c>
      <c r="D230" s="38" t="str">
        <f>IF($A230&lt;=LEN('USH2A e13 (A) - 2ry Str + Mask '!C$2),MID('USH2A e13 (A) - 2ry Str + Mask '!C$2,$A230,1),"")</f>
        <v>.</v>
      </c>
      <c r="E230" s="38" t="str">
        <f t="shared" si="24"/>
        <v>)</v>
      </c>
      <c r="F230" s="38" t="str">
        <f t="shared" si="31"/>
        <v>((..(((((.((.........................(((((........................................(((((((...(((((((..........)))))))...)))))))...))))).....|||||||||||||||||||||||||.............((((...(((((.((....)).))))))))).....((((((...)).))))</v>
      </c>
      <c r="G230" s="39">
        <f>IF($A230&lt;=LEN('USH2A e13 (A) - 2ry Str + Mask '!A$2),SUMIF('USH2A e13 (A) - HSF3.0'!E2:E891,"&lt;="&amp;$A230,'USH2A e13 (A) - HSF3.0'!H2:H891)-SUMIF('USH2A e13 (A) - HSF3.0'!G2:G891,"&lt;="&amp;$A230,'USH2A e13 (A) - HSF3.0'!H2:H891),"")</f>
        <v>0.9166666666666714</v>
      </c>
      <c r="H230" s="39">
        <f>IF($A230&lt;=LEN('USH2A e13 (A) - 2ry Str + Mask '!A$2),SUMIF('USH2A e13 (A) - HSF3.0'!E2:E891,"&lt;="&amp;$A230,'USH2A e13 (A) - HSF3.0'!I2:I891)-SUMIF('USH2A e13 (A) - HSF3.0'!G2:G891,"&lt;="&amp;$A230,'USH2A e13 (A) - HSF3.0'!I2:I891),"")</f>
        <v>-0.6666666666666714</v>
      </c>
      <c r="I230" s="39">
        <f>IF($A230&lt;=LEN('USH2A e13 (A) - 2ry Str + Mask '!A$2),G230+H230,"")</f>
        <v>0.25</v>
      </c>
      <c r="J230" s="39">
        <f t="shared" si="25"/>
        <v>0</v>
      </c>
      <c r="K230" s="39">
        <f t="shared" si="26"/>
        <v>0</v>
      </c>
      <c r="L230" s="39">
        <f t="shared" si="27"/>
        <v>0</v>
      </c>
      <c r="M230" s="39">
        <f t="shared" si="28"/>
        <v>0</v>
      </c>
      <c r="N230" s="39">
        <f t="shared" si="29"/>
        <v>0</v>
      </c>
      <c r="O230" s="39">
        <f t="shared" si="30"/>
        <v>0</v>
      </c>
      <c r="P230" s="39">
        <f>IF($A230&lt;=LEN('USH2A e13 (A) - 2ry Str + Mask '!A$2),M230-J230,"")</f>
        <v>0</v>
      </c>
      <c r="Q230" s="39">
        <f>IF($A230&lt;=LEN('USH2A e13 (A) - 2ry Str + Mask '!A$2),N230-K230,"")</f>
        <v>0</v>
      </c>
      <c r="R230" s="39">
        <f>IF($A230&lt;=LEN('USH2A e13 (A) - 2ry Str + Mask '!A$2),O230-L230,"")</f>
        <v>0</v>
      </c>
    </row>
    <row r="231" spans="1:18" ht="56" customHeight="1" x14ac:dyDescent="0.15">
      <c r="A231" s="36">
        <v>230</v>
      </c>
      <c r="B231" s="37" t="str">
        <f>IF($A231&lt;=LEN('USH2A e13 (A) - 2ry Str + Mask '!A$2),MID('USH2A e13 (A) - 2ry Str + Mask '!A$2,$A231,1),"")</f>
        <v>.</v>
      </c>
      <c r="C231" s="38" t="str">
        <f>IF($A231&lt;=LEN('USH2A e13 (A) - 2ry Str + Mask '!B$2),MID('USH2A e13 (A) - 2ry Str + Mask '!B$2,$A231,1),"")</f>
        <v>.</v>
      </c>
      <c r="D231" s="38" t="str">
        <f>IF($A231&lt;=LEN('USH2A e13 (A) - 2ry Str + Mask '!C$2),MID('USH2A e13 (A) - 2ry Str + Mask '!C$2,$A231,1),"")</f>
        <v>.</v>
      </c>
      <c r="E231" s="38" t="str">
        <f t="shared" si="24"/>
        <v>.</v>
      </c>
      <c r="F231" s="38" t="str">
        <f t="shared" si="31"/>
        <v>((..(((((.((.........................(((((........................................(((((((...(((((((..........)))))))...)))))))...))))).....|||||||||||||||||||||||||.............((((...(((((.((....)).))))))))).....((((((...)).)))).</v>
      </c>
      <c r="G231" s="39">
        <f>IF($A231&lt;=LEN('USH2A e13 (A) - 2ry Str + Mask '!A$2),SUMIF('USH2A e13 (A) - HSF3.0'!E2:E891,"&lt;="&amp;$A231,'USH2A e13 (A) - HSF3.0'!H2:H891)-SUMIF('USH2A e13 (A) - HSF3.0'!G2:G891,"&lt;="&amp;$A231,'USH2A e13 (A) - HSF3.0'!H2:H891),"")</f>
        <v>0.7916666666666714</v>
      </c>
      <c r="H231" s="39">
        <f>IF($A231&lt;=LEN('USH2A e13 (A) - 2ry Str + Mask '!A$2),SUMIF('USH2A e13 (A) - HSF3.0'!E2:E891,"&lt;="&amp;$A231,'USH2A e13 (A) - HSF3.0'!I2:I891)-SUMIF('USH2A e13 (A) - HSF3.0'!G2:G891,"&lt;="&amp;$A231,'USH2A e13 (A) - HSF3.0'!I2:I891),"")</f>
        <v>-0.9761904761904816</v>
      </c>
      <c r="I231" s="39">
        <f>IF($A231&lt;=LEN('USH2A e13 (A) - 2ry Str + Mask '!A$2),G231+H231,"")</f>
        <v>-0.1845238095238102</v>
      </c>
      <c r="J231" s="39">
        <f t="shared" si="25"/>
        <v>0.7916666666666714</v>
      </c>
      <c r="K231" s="39">
        <f t="shared" si="26"/>
        <v>-0.9761904761904816</v>
      </c>
      <c r="L231" s="39">
        <f t="shared" si="27"/>
        <v>-0.1845238095238102</v>
      </c>
      <c r="M231" s="39">
        <f t="shared" si="28"/>
        <v>0.7916666666666714</v>
      </c>
      <c r="N231" s="39">
        <f t="shared" si="29"/>
        <v>-0.9761904761904816</v>
      </c>
      <c r="O231" s="39">
        <f t="shared" si="30"/>
        <v>-0.1845238095238102</v>
      </c>
      <c r="P231" s="39">
        <f>IF($A231&lt;=LEN('USH2A e13 (A) - 2ry Str + Mask '!A$2),M231-J231,"")</f>
        <v>0</v>
      </c>
      <c r="Q231" s="39">
        <f>IF($A231&lt;=LEN('USH2A e13 (A) - 2ry Str + Mask '!A$2),N231-K231,"")</f>
        <v>0</v>
      </c>
      <c r="R231" s="39">
        <f>IF($A231&lt;=LEN('USH2A e13 (A) - 2ry Str + Mask '!A$2),O231-L231,"")</f>
        <v>0</v>
      </c>
    </row>
    <row r="232" spans="1:18" ht="56" customHeight="1" x14ac:dyDescent="0.15">
      <c r="A232" s="36">
        <v>231</v>
      </c>
      <c r="B232" s="37" t="str">
        <f>IF($A232&lt;=LEN('USH2A e13 (A) - 2ry Str + Mask '!A$2),MID('USH2A e13 (A) - 2ry Str + Mask '!A$2,$A232,1),"")</f>
        <v>.</v>
      </c>
      <c r="C232" s="38" t="str">
        <f>IF($A232&lt;=LEN('USH2A e13 (A) - 2ry Str + Mask '!B$2),MID('USH2A e13 (A) - 2ry Str + Mask '!B$2,$A232,1),"")</f>
        <v>.</v>
      </c>
      <c r="D232" s="38" t="str">
        <f>IF($A232&lt;=LEN('USH2A e13 (A) - 2ry Str + Mask '!C$2),MID('USH2A e13 (A) - 2ry Str + Mask '!C$2,$A232,1),"")</f>
        <v>.</v>
      </c>
      <c r="E232" s="38" t="str">
        <f t="shared" si="24"/>
        <v>.</v>
      </c>
      <c r="F232" s="38" t="str">
        <f t="shared" si="31"/>
        <v>((..(((((.((.........................(((((........................................(((((((...(((((((..........)))))))...)))))))...))))).....|||||||||||||||||||||||||.............((((...(((((.((....)).))))))))).....((((((...)).))))..</v>
      </c>
      <c r="G232" s="39">
        <f>IF($A232&lt;=LEN('USH2A e13 (A) - 2ry Str + Mask '!A$2),SUMIF('USH2A e13 (A) - HSF3.0'!E2:E891,"&lt;="&amp;$A232,'USH2A e13 (A) - HSF3.0'!H2:H891)-SUMIF('USH2A e13 (A) - HSF3.0'!G2:G891,"&lt;="&amp;$A232,'USH2A e13 (A) - HSF3.0'!H2:H891),"")</f>
        <v>0.7916666666666714</v>
      </c>
      <c r="H232" s="39">
        <f>IF($A232&lt;=LEN('USH2A e13 (A) - 2ry Str + Mask '!A$2),SUMIF('USH2A e13 (A) - HSF3.0'!E2:E891,"&lt;="&amp;$A232,'USH2A e13 (A) - HSF3.0'!I2:I891)-SUMIF('USH2A e13 (A) - HSF3.0'!G2:G891,"&lt;="&amp;$A232,'USH2A e13 (A) - HSF3.0'!I2:I891),"")</f>
        <v>-1.1428571428571495</v>
      </c>
      <c r="I232" s="39">
        <f>IF($A232&lt;=LEN('USH2A e13 (A) - 2ry Str + Mask '!A$2),G232+H232,"")</f>
        <v>-0.35119047619047805</v>
      </c>
      <c r="J232" s="39">
        <f t="shared" si="25"/>
        <v>0.7916666666666714</v>
      </c>
      <c r="K232" s="39">
        <f t="shared" si="26"/>
        <v>-1.1428571428571495</v>
      </c>
      <c r="L232" s="39">
        <f t="shared" si="27"/>
        <v>-0.35119047619047805</v>
      </c>
      <c r="M232" s="39">
        <f t="shared" si="28"/>
        <v>0.7916666666666714</v>
      </c>
      <c r="N232" s="39">
        <f t="shared" si="29"/>
        <v>-1.1428571428571495</v>
      </c>
      <c r="O232" s="39">
        <f t="shared" si="30"/>
        <v>-0.35119047619047805</v>
      </c>
      <c r="P232" s="39">
        <f>IF($A232&lt;=LEN('USH2A e13 (A) - 2ry Str + Mask '!A$2),M232-J232,"")</f>
        <v>0</v>
      </c>
      <c r="Q232" s="39">
        <f>IF($A232&lt;=LEN('USH2A e13 (A) - 2ry Str + Mask '!A$2),N232-K232,"")</f>
        <v>0</v>
      </c>
      <c r="R232" s="39">
        <f>IF($A232&lt;=LEN('USH2A e13 (A) - 2ry Str + Mask '!A$2),O232-L232,"")</f>
        <v>0</v>
      </c>
    </row>
    <row r="233" spans="1:18" ht="56" customHeight="1" x14ac:dyDescent="0.15">
      <c r="A233" s="36">
        <v>232</v>
      </c>
      <c r="B233" s="37" t="str">
        <f>IF($A233&lt;=LEN('USH2A e13 (A) - 2ry Str + Mask '!A$2),MID('USH2A e13 (A) - 2ry Str + Mask '!A$2,$A233,1),"")</f>
        <v>.</v>
      </c>
      <c r="C233" s="38" t="str">
        <f>IF($A233&lt;=LEN('USH2A e13 (A) - 2ry Str + Mask '!B$2),MID('USH2A e13 (A) - 2ry Str + Mask '!B$2,$A233,1),"")</f>
        <v>)</v>
      </c>
      <c r="D233" s="38" t="str">
        <f>IF($A233&lt;=LEN('USH2A e13 (A) - 2ry Str + Mask '!C$2),MID('USH2A e13 (A) - 2ry Str + Mask '!C$2,$A233,1),"")</f>
        <v>.</v>
      </c>
      <c r="E233" s="38" t="str">
        <f t="shared" si="24"/>
        <v>)</v>
      </c>
      <c r="F233" s="38" t="str">
        <f t="shared" si="31"/>
        <v>((..(((((.((.........................(((((........................................(((((((...(((((((..........)))))))...)))))))...))))).....|||||||||||||||||||||||||.............((((...(((((.((....)).))))))))).....((((((...)).))))..)</v>
      </c>
      <c r="G233" s="39">
        <f>IF($A233&lt;=LEN('USH2A e13 (A) - 2ry Str + Mask '!A$2),SUMIF('USH2A e13 (A) - HSF3.0'!E2:E891,"&lt;="&amp;$A233,'USH2A e13 (A) - HSF3.0'!H2:H891)-SUMIF('USH2A e13 (A) - HSF3.0'!G2:G891,"&lt;="&amp;$A233,'USH2A e13 (A) - HSF3.0'!H2:H891),"")</f>
        <v>0.83333333333333925</v>
      </c>
      <c r="H233" s="39">
        <f>IF($A233&lt;=LEN('USH2A e13 (A) - 2ry Str + Mask '!A$2),SUMIF('USH2A e13 (A) - HSF3.0'!E2:E891,"&lt;="&amp;$A233,'USH2A e13 (A) - HSF3.0'!I2:I891)-SUMIF('USH2A e13 (A) - HSF3.0'!G2:G891,"&lt;="&amp;$A233,'USH2A e13 (A) - HSF3.0'!I2:I891),"")</f>
        <v>-1.3095238095238173</v>
      </c>
      <c r="I233" s="39">
        <f>IF($A233&lt;=LEN('USH2A e13 (A) - 2ry Str + Mask '!A$2),G233+H233,"")</f>
        <v>-0.47619047619047805</v>
      </c>
      <c r="J233" s="39">
        <f t="shared" si="25"/>
        <v>0.83333333333333925</v>
      </c>
      <c r="K233" s="39">
        <f t="shared" si="26"/>
        <v>-1.3095238095238173</v>
      </c>
      <c r="L233" s="39">
        <f t="shared" si="27"/>
        <v>-0.47619047619047805</v>
      </c>
      <c r="M233" s="39">
        <f t="shared" si="28"/>
        <v>0</v>
      </c>
      <c r="N233" s="39">
        <f t="shared" si="29"/>
        <v>0</v>
      </c>
      <c r="O233" s="39">
        <f t="shared" si="30"/>
        <v>0</v>
      </c>
      <c r="P233" s="39">
        <f>IF($A233&lt;=LEN('USH2A e13 (A) - 2ry Str + Mask '!A$2),M233-J233,"")</f>
        <v>-0.83333333333333925</v>
      </c>
      <c r="Q233" s="39">
        <f>IF($A233&lt;=LEN('USH2A e13 (A) - 2ry Str + Mask '!A$2),N233-K233,"")</f>
        <v>1.3095238095238173</v>
      </c>
      <c r="R233" s="39">
        <f>IF($A233&lt;=LEN('USH2A e13 (A) - 2ry Str + Mask '!A$2),O233-L233,"")</f>
        <v>0.47619047619047805</v>
      </c>
    </row>
    <row r="234" spans="1:18" ht="56" customHeight="1" x14ac:dyDescent="0.15">
      <c r="A234" s="36">
        <v>233</v>
      </c>
      <c r="B234" s="37" t="str">
        <f>IF($A234&lt;=LEN('USH2A e13 (A) - 2ry Str + Mask '!A$2),MID('USH2A e13 (A) - 2ry Str + Mask '!A$2,$A234,1),"")</f>
        <v>.</v>
      </c>
      <c r="C234" s="38" t="str">
        <f>IF($A234&lt;=LEN('USH2A e13 (A) - 2ry Str + Mask '!B$2),MID('USH2A e13 (A) - 2ry Str + Mask '!B$2,$A234,1),"")</f>
        <v>)</v>
      </c>
      <c r="D234" s="38" t="str">
        <f>IF($A234&lt;=LEN('USH2A e13 (A) - 2ry Str + Mask '!C$2),MID('USH2A e13 (A) - 2ry Str + Mask '!C$2,$A234,1),"")</f>
        <v>.</v>
      </c>
      <c r="E234" s="38" t="str">
        <f t="shared" si="24"/>
        <v>)</v>
      </c>
      <c r="F234" s="38" t="str">
        <f t="shared" si="31"/>
        <v>((..(((((.((.........................(((((........................................(((((((...(((((((..........)))))))...)))))))...))))).....|||||||||||||||||||||||||.............((((...(((((.((....)).))))))))).....((((((...)).))))..))</v>
      </c>
      <c r="G234" s="39">
        <f>IF($A234&lt;=LEN('USH2A e13 (A) - 2ry Str + Mask '!A$2),SUMIF('USH2A e13 (A) - HSF3.0'!E2:E891,"&lt;="&amp;$A234,'USH2A e13 (A) - HSF3.0'!H2:H891)-SUMIF('USH2A e13 (A) - HSF3.0'!G2:G891,"&lt;="&amp;$A234,'USH2A e13 (A) - HSF3.0'!H2:H891),"")</f>
        <v>0.83333333333333925</v>
      </c>
      <c r="H234" s="39">
        <f>IF($A234&lt;=LEN('USH2A e13 (A) - 2ry Str + Mask '!A$2),SUMIF('USH2A e13 (A) - HSF3.0'!E2:E891,"&lt;="&amp;$A234,'USH2A e13 (A) - HSF3.0'!I2:I891)-SUMIF('USH2A e13 (A) - HSF3.0'!G2:G891,"&lt;="&amp;$A234,'USH2A e13 (A) - HSF3.0'!I2:I891),"")</f>
        <v>-1.1428571428571495</v>
      </c>
      <c r="I234" s="39">
        <f>IF($A234&lt;=LEN('USH2A e13 (A) - 2ry Str + Mask '!A$2),G234+H234,"")</f>
        <v>-0.3095238095238102</v>
      </c>
      <c r="J234" s="39">
        <f t="shared" si="25"/>
        <v>0.83333333333333925</v>
      </c>
      <c r="K234" s="39">
        <f t="shared" si="26"/>
        <v>-1.1428571428571495</v>
      </c>
      <c r="L234" s="39">
        <f t="shared" si="27"/>
        <v>-0.3095238095238102</v>
      </c>
      <c r="M234" s="39">
        <f t="shared" si="28"/>
        <v>0</v>
      </c>
      <c r="N234" s="39">
        <f t="shared" si="29"/>
        <v>0</v>
      </c>
      <c r="O234" s="39">
        <f t="shared" si="30"/>
        <v>0</v>
      </c>
      <c r="P234" s="39">
        <f>IF($A234&lt;=LEN('USH2A e13 (A) - 2ry Str + Mask '!A$2),M234-J234,"")</f>
        <v>-0.83333333333333925</v>
      </c>
      <c r="Q234" s="39">
        <f>IF($A234&lt;=LEN('USH2A e13 (A) - 2ry Str + Mask '!A$2),N234-K234,"")</f>
        <v>1.1428571428571495</v>
      </c>
      <c r="R234" s="39">
        <f>IF($A234&lt;=LEN('USH2A e13 (A) - 2ry Str + Mask '!A$2),O234-L234,"")</f>
        <v>0.3095238095238102</v>
      </c>
    </row>
    <row r="235" spans="1:18" ht="56" customHeight="1" x14ac:dyDescent="0.15">
      <c r="A235" s="36">
        <v>234</v>
      </c>
      <c r="B235" s="37" t="str">
        <f>IF($A235&lt;=LEN('USH2A e13 (A) - 2ry Str + Mask '!A$2),MID('USH2A e13 (A) - 2ry Str + Mask '!A$2,$A235,1),"")</f>
        <v>.</v>
      </c>
      <c r="C235" s="38" t="str">
        <f>IF($A235&lt;=LEN('USH2A e13 (A) - 2ry Str + Mask '!B$2),MID('USH2A e13 (A) - 2ry Str + Mask '!B$2,$A235,1),"")</f>
        <v>.</v>
      </c>
      <c r="D235" s="38" t="str">
        <f>IF($A235&lt;=LEN('USH2A e13 (A) - 2ry Str + Mask '!C$2),MID('USH2A e13 (A) - 2ry Str + Mask '!C$2,$A235,1),"")</f>
        <v>.</v>
      </c>
      <c r="E235" s="38" t="str">
        <f t="shared" si="24"/>
        <v>.</v>
      </c>
      <c r="F235" s="38" t="str">
        <f t="shared" si="31"/>
        <v>((..(((((.((.........................(((((........................................(((((((...(((((((..........)))))))...)))))))...))))).....|||||||||||||||||||||||||.............((((...(((((.((....)).))))))))).....((((((...)).))))..)).</v>
      </c>
      <c r="G235" s="39">
        <f>IF($A235&lt;=LEN('USH2A e13 (A) - 2ry Str + Mask '!A$2),SUMIF('USH2A e13 (A) - HSF3.0'!E2:E891,"&lt;="&amp;$A235,'USH2A e13 (A) - HSF3.0'!H2:H891)-SUMIF('USH2A e13 (A) - HSF3.0'!G2:G891,"&lt;="&amp;$A235,'USH2A e13 (A) - HSF3.0'!H2:H891),"")</f>
        <v>0.80952380952381375</v>
      </c>
      <c r="H235" s="39">
        <f>IF($A235&lt;=LEN('USH2A e13 (A) - 2ry Str + Mask '!A$2),SUMIF('USH2A e13 (A) - HSF3.0'!E2:E891,"&lt;="&amp;$A235,'USH2A e13 (A) - HSF3.0'!I2:I891)-SUMIF('USH2A e13 (A) - HSF3.0'!G2:G891,"&lt;="&amp;$A235,'USH2A e13 (A) - HSF3.0'!I2:I891),"")</f>
        <v>-0.9761904761904816</v>
      </c>
      <c r="I235" s="39">
        <f>IF($A235&lt;=LEN('USH2A e13 (A) - 2ry Str + Mask '!A$2),G235+H235,"")</f>
        <v>-0.16666666666666785</v>
      </c>
      <c r="J235" s="39">
        <f t="shared" si="25"/>
        <v>0.80952380952381375</v>
      </c>
      <c r="K235" s="39">
        <f t="shared" si="26"/>
        <v>-0.9761904761904816</v>
      </c>
      <c r="L235" s="39">
        <f t="shared" si="27"/>
        <v>-0.16666666666666785</v>
      </c>
      <c r="M235" s="39">
        <f t="shared" si="28"/>
        <v>0.80952380952381375</v>
      </c>
      <c r="N235" s="39">
        <f t="shared" si="29"/>
        <v>-0.9761904761904816</v>
      </c>
      <c r="O235" s="39">
        <f t="shared" si="30"/>
        <v>-0.16666666666666785</v>
      </c>
      <c r="P235" s="39">
        <f>IF($A235&lt;=LEN('USH2A e13 (A) - 2ry Str + Mask '!A$2),M235-J235,"")</f>
        <v>0</v>
      </c>
      <c r="Q235" s="39">
        <f>IF($A235&lt;=LEN('USH2A e13 (A) - 2ry Str + Mask '!A$2),N235-K235,"")</f>
        <v>0</v>
      </c>
      <c r="R235" s="39">
        <f>IF($A235&lt;=LEN('USH2A e13 (A) - 2ry Str + Mask '!A$2),O235-L235,"")</f>
        <v>0</v>
      </c>
    </row>
    <row r="236" spans="1:18" ht="56" customHeight="1" x14ac:dyDescent="0.15">
      <c r="A236" s="36">
        <v>235</v>
      </c>
      <c r="B236" s="37" t="str">
        <f>IF($A236&lt;=LEN('USH2A e13 (A) - 2ry Str + Mask '!A$2),MID('USH2A e13 (A) - 2ry Str + Mask '!A$2,$A236,1),"")</f>
        <v>)</v>
      </c>
      <c r="C236" s="38" t="str">
        <f>IF($A236&lt;=LEN('USH2A e13 (A) - 2ry Str + Mask '!B$2),MID('USH2A e13 (A) - 2ry Str + Mask '!B$2,$A236,1),"")</f>
        <v>)</v>
      </c>
      <c r="D236" s="38" t="str">
        <f>IF($A236&lt;=LEN('USH2A e13 (A) - 2ry Str + Mask '!C$2),MID('USH2A e13 (A) - 2ry Str + Mask '!C$2,$A236,1),"")</f>
        <v>.</v>
      </c>
      <c r="E236" s="38" t="str">
        <f t="shared" si="24"/>
        <v>)</v>
      </c>
      <c r="F236" s="38" t="str">
        <f t="shared" si="31"/>
        <v>((..(((((.((.........................(((((........................................(((((((...(((((((..........)))))))...)))))))...))))).....|||||||||||||||||||||||||.............((((...(((((.((....)).))))))))).....((((((...)).))))..)).)</v>
      </c>
      <c r="G236" s="39">
        <f>IF($A236&lt;=LEN('USH2A e13 (A) - 2ry Str + Mask '!A$2),SUMIF('USH2A e13 (A) - HSF3.0'!E2:E891,"&lt;="&amp;$A236,'USH2A e13 (A) - HSF3.0'!H2:H891)-SUMIF('USH2A e13 (A) - HSF3.0'!G2:G891,"&lt;="&amp;$A236,'USH2A e13 (A) - HSF3.0'!H2:H891),"")</f>
        <v>1.4107142857142918</v>
      </c>
      <c r="H236" s="39">
        <f>IF($A236&lt;=LEN('USH2A e13 (A) - 2ry Str + Mask '!A$2),SUMIF('USH2A e13 (A) - HSF3.0'!E2:E891,"&lt;="&amp;$A236,'USH2A e13 (A) - HSF3.0'!I2:I891)-SUMIF('USH2A e13 (A) - HSF3.0'!G2:G891,"&lt;="&amp;$A236,'USH2A e13 (A) - HSF3.0'!I2:I891),"")</f>
        <v>-0.6428571428571459</v>
      </c>
      <c r="I236" s="39">
        <f>IF($A236&lt;=LEN('USH2A e13 (A) - 2ry Str + Mask '!A$2),G236+H236,"")</f>
        <v>0.7678571428571459</v>
      </c>
      <c r="J236" s="39">
        <f t="shared" si="25"/>
        <v>0</v>
      </c>
      <c r="K236" s="39">
        <f t="shared" si="26"/>
        <v>0</v>
      </c>
      <c r="L236" s="39">
        <f t="shared" si="27"/>
        <v>0</v>
      </c>
      <c r="M236" s="39">
        <f t="shared" si="28"/>
        <v>0</v>
      </c>
      <c r="N236" s="39">
        <f t="shared" si="29"/>
        <v>0</v>
      </c>
      <c r="O236" s="39">
        <f t="shared" si="30"/>
        <v>0</v>
      </c>
      <c r="P236" s="39">
        <f>IF($A236&lt;=LEN('USH2A e13 (A) - 2ry Str + Mask '!A$2),M236-J236,"")</f>
        <v>0</v>
      </c>
      <c r="Q236" s="39">
        <f>IF($A236&lt;=LEN('USH2A e13 (A) - 2ry Str + Mask '!A$2),N236-K236,"")</f>
        <v>0</v>
      </c>
      <c r="R236" s="39">
        <f>IF($A236&lt;=LEN('USH2A e13 (A) - 2ry Str + Mask '!A$2),O236-L236,"")</f>
        <v>0</v>
      </c>
    </row>
    <row r="237" spans="1:18" ht="56" customHeight="1" x14ac:dyDescent="0.15">
      <c r="A237" s="36">
        <v>236</v>
      </c>
      <c r="B237" s="37" t="str">
        <f>IF($A237&lt;=LEN('USH2A e13 (A) - 2ry Str + Mask '!A$2),MID('USH2A e13 (A) - 2ry Str + Mask '!A$2,$A237,1),"")</f>
        <v>)</v>
      </c>
      <c r="C237" s="38" t="str">
        <f>IF($A237&lt;=LEN('USH2A e13 (A) - 2ry Str + Mask '!B$2),MID('USH2A e13 (A) - 2ry Str + Mask '!B$2,$A237,1),"")</f>
        <v>)</v>
      </c>
      <c r="D237" s="38" t="str">
        <f>IF($A237&lt;=LEN('USH2A e13 (A) - 2ry Str + Mask '!C$2),MID('USH2A e13 (A) - 2ry Str + Mask '!C$2,$A237,1),"")</f>
        <v>.</v>
      </c>
      <c r="E237" s="38" t="str">
        <f t="shared" si="24"/>
        <v>)</v>
      </c>
      <c r="F237" s="38" t="str">
        <f t="shared" si="31"/>
        <v>((..(((((.((.........................(((((........................................(((((((...(((((((..........)))))))...)))))))...))))).....|||||||||||||||||||||||||.............((((...(((((.((....)).))))))))).....((((((...)).))))..)).))</v>
      </c>
      <c r="G237" s="39">
        <f>IF($A237&lt;=LEN('USH2A e13 (A) - 2ry Str + Mask '!A$2),SUMIF('USH2A e13 (A) - HSF3.0'!E2:E891,"&lt;="&amp;$A237,'USH2A e13 (A) - HSF3.0'!H2:H891)-SUMIF('USH2A e13 (A) - HSF3.0'!G2:G891,"&lt;="&amp;$A237,'USH2A e13 (A) - HSF3.0'!H2:H891),"")</f>
        <v>1.5357142857142918</v>
      </c>
      <c r="H237" s="39">
        <f>IF($A237&lt;=LEN('USH2A e13 (A) - 2ry Str + Mask '!A$2),SUMIF('USH2A e13 (A) - HSF3.0'!E2:E891,"&lt;="&amp;$A237,'USH2A e13 (A) - HSF3.0'!I2:I891)-SUMIF('USH2A e13 (A) - HSF3.0'!G2:G891,"&lt;="&amp;$A237,'USH2A e13 (A) - HSF3.0'!I2:I891),"")</f>
        <v>-0.47619047619047805</v>
      </c>
      <c r="I237" s="39">
        <f>IF($A237&lt;=LEN('USH2A e13 (A) - 2ry Str + Mask '!A$2),G237+H237,"")</f>
        <v>1.0595238095238138</v>
      </c>
      <c r="J237" s="39">
        <f t="shared" si="25"/>
        <v>0</v>
      </c>
      <c r="K237" s="39">
        <f t="shared" si="26"/>
        <v>0</v>
      </c>
      <c r="L237" s="39">
        <f t="shared" si="27"/>
        <v>0</v>
      </c>
      <c r="M237" s="39">
        <f t="shared" si="28"/>
        <v>0</v>
      </c>
      <c r="N237" s="39">
        <f t="shared" si="29"/>
        <v>0</v>
      </c>
      <c r="O237" s="39">
        <f t="shared" si="30"/>
        <v>0</v>
      </c>
      <c r="P237" s="39">
        <f>IF($A237&lt;=LEN('USH2A e13 (A) - 2ry Str + Mask '!A$2),M237-J237,"")</f>
        <v>0</v>
      </c>
      <c r="Q237" s="39">
        <f>IF($A237&lt;=LEN('USH2A e13 (A) - 2ry Str + Mask '!A$2),N237-K237,"")</f>
        <v>0</v>
      </c>
      <c r="R237" s="39">
        <f>IF($A237&lt;=LEN('USH2A e13 (A) - 2ry Str + Mask '!A$2),O237-L237,"")</f>
        <v>0</v>
      </c>
    </row>
    <row r="238" spans="1:18" ht="56" customHeight="1" x14ac:dyDescent="0.15">
      <c r="A238" s="36">
        <v>237</v>
      </c>
      <c r="B238" s="37" t="str">
        <f>IF($A238&lt;=LEN('USH2A e13 (A) - 2ry Str + Mask '!A$2),MID('USH2A e13 (A) - 2ry Str + Mask '!A$2,$A238,1),"")</f>
        <v>)</v>
      </c>
      <c r="C238" s="38" t="str">
        <f>IF($A238&lt;=LEN('USH2A e13 (A) - 2ry Str + Mask '!B$2),MID('USH2A e13 (A) - 2ry Str + Mask '!B$2,$A238,1),"")</f>
        <v>)</v>
      </c>
      <c r="D238" s="38" t="str">
        <f>IF($A238&lt;=LEN('USH2A e13 (A) - 2ry Str + Mask '!C$2),MID('USH2A e13 (A) - 2ry Str + Mask '!C$2,$A238,1),"")</f>
        <v>.</v>
      </c>
      <c r="E238" s="38" t="str">
        <f t="shared" si="24"/>
        <v>)</v>
      </c>
      <c r="F238" s="38" t="str">
        <f t="shared" si="31"/>
        <v>((..(((((.((.........................(((((........................................(((((((...(((((((..........)))))))...)))))))...))))).....|||||||||||||||||||||||||.............((((...(((((.((....)).))))))))).....((((((...)).))))..)).)))</v>
      </c>
      <c r="G238" s="39">
        <f>IF($A238&lt;=LEN('USH2A e13 (A) - 2ry Str + Mask '!A$2),SUMIF('USH2A e13 (A) - HSF3.0'!E2:E891,"&lt;="&amp;$A238,'USH2A e13 (A) - HSF3.0'!H2:H891)-SUMIF('USH2A e13 (A) - HSF3.0'!G2:G891,"&lt;="&amp;$A238,'USH2A e13 (A) - HSF3.0'!H2:H891),"")</f>
        <v>1.5357142857142918</v>
      </c>
      <c r="H238" s="39">
        <f>IF($A238&lt;=LEN('USH2A e13 (A) - 2ry Str + Mask '!A$2),SUMIF('USH2A e13 (A) - HSF3.0'!E2:E891,"&lt;="&amp;$A238,'USH2A e13 (A) - HSF3.0'!I2:I891)-SUMIF('USH2A e13 (A) - HSF3.0'!G2:G891,"&lt;="&amp;$A238,'USH2A e13 (A) - HSF3.0'!I2:I891),"")</f>
        <v>-0.16666666666666785</v>
      </c>
      <c r="I238" s="39">
        <f>IF($A238&lt;=LEN('USH2A e13 (A) - 2ry Str + Mask '!A$2),G238+H238,"")</f>
        <v>1.369047619047624</v>
      </c>
      <c r="J238" s="39">
        <f t="shared" si="25"/>
        <v>0</v>
      </c>
      <c r="K238" s="39">
        <f t="shared" si="26"/>
        <v>0</v>
      </c>
      <c r="L238" s="39">
        <f t="shared" si="27"/>
        <v>0</v>
      </c>
      <c r="M238" s="39">
        <f t="shared" si="28"/>
        <v>0</v>
      </c>
      <c r="N238" s="39">
        <f t="shared" si="29"/>
        <v>0</v>
      </c>
      <c r="O238" s="39">
        <f t="shared" si="30"/>
        <v>0</v>
      </c>
      <c r="P238" s="39">
        <f>IF($A238&lt;=LEN('USH2A e13 (A) - 2ry Str + Mask '!A$2),M238-J238,"")</f>
        <v>0</v>
      </c>
      <c r="Q238" s="39">
        <f>IF($A238&lt;=LEN('USH2A e13 (A) - 2ry Str + Mask '!A$2),N238-K238,"")</f>
        <v>0</v>
      </c>
      <c r="R238" s="39">
        <f>IF($A238&lt;=LEN('USH2A e13 (A) - 2ry Str + Mask '!A$2),O238-L238,"")</f>
        <v>0</v>
      </c>
    </row>
    <row r="239" spans="1:18" ht="56" customHeight="1" x14ac:dyDescent="0.15">
      <c r="A239" s="36">
        <v>238</v>
      </c>
      <c r="B239" s="37" t="str">
        <f>IF($A239&lt;=LEN('USH2A e13 (A) - 2ry Str + Mask '!A$2),MID('USH2A e13 (A) - 2ry Str + Mask '!A$2,$A239,1),"")</f>
        <v>)</v>
      </c>
      <c r="C239" s="38" t="str">
        <f>IF($A239&lt;=LEN('USH2A e13 (A) - 2ry Str + Mask '!B$2),MID('USH2A e13 (A) - 2ry Str + Mask '!B$2,$A239,1),"")</f>
        <v>)</v>
      </c>
      <c r="D239" s="38" t="str">
        <f>IF($A239&lt;=LEN('USH2A e13 (A) - 2ry Str + Mask '!C$2),MID('USH2A e13 (A) - 2ry Str + Mask '!C$2,$A239,1),"")</f>
        <v>.</v>
      </c>
      <c r="E239" s="38" t="str">
        <f t="shared" si="24"/>
        <v>)</v>
      </c>
      <c r="F239" s="38" t="str">
        <f t="shared" si="31"/>
        <v>((..(((((.((.........................(((((........................................(((((((...(((((((..........)))))))...)))))))...))))).....|||||||||||||||||||||||||.............((((...(((((.((....)).))))))))).....((((((...)).))))..)).))))</v>
      </c>
      <c r="G239" s="39">
        <f>IF($A239&lt;=LEN('USH2A e13 (A) - 2ry Str + Mask '!A$2),SUMIF('USH2A e13 (A) - HSF3.0'!E2:E891,"&lt;="&amp;$A239,'USH2A e13 (A) - HSF3.0'!H2:H891)-SUMIF('USH2A e13 (A) - HSF3.0'!G2:G891,"&lt;="&amp;$A239,'USH2A e13 (A) - HSF3.0'!H2:H891),"")</f>
        <v>1.494047619047624</v>
      </c>
      <c r="H239" s="39">
        <f>IF($A239&lt;=LEN('USH2A e13 (A) - 2ry Str + Mask '!A$2),SUMIF('USH2A e13 (A) - HSF3.0'!E2:E891,"&lt;="&amp;$A239,'USH2A e13 (A) - HSF3.0'!I2:I891)-SUMIF('USH2A e13 (A) - HSF3.0'!G2:G891,"&lt;="&amp;$A239,'USH2A e13 (A) - HSF3.0'!I2:I891),"")</f>
        <v>0</v>
      </c>
      <c r="I239" s="39">
        <f>IF($A239&lt;=LEN('USH2A e13 (A) - 2ry Str + Mask '!A$2),G239+H239,"")</f>
        <v>1.494047619047624</v>
      </c>
      <c r="J239" s="39">
        <f t="shared" si="25"/>
        <v>0</v>
      </c>
      <c r="K239" s="39">
        <f t="shared" si="26"/>
        <v>0</v>
      </c>
      <c r="L239" s="39">
        <f t="shared" si="27"/>
        <v>0</v>
      </c>
      <c r="M239" s="39">
        <f t="shared" si="28"/>
        <v>0</v>
      </c>
      <c r="N239" s="39">
        <f t="shared" si="29"/>
        <v>0</v>
      </c>
      <c r="O239" s="39">
        <f t="shared" si="30"/>
        <v>0</v>
      </c>
      <c r="P239" s="39">
        <f>IF($A239&lt;=LEN('USH2A e13 (A) - 2ry Str + Mask '!A$2),M239-J239,"")</f>
        <v>0</v>
      </c>
      <c r="Q239" s="39">
        <f>IF($A239&lt;=LEN('USH2A e13 (A) - 2ry Str + Mask '!A$2),N239-K239,"")</f>
        <v>0</v>
      </c>
      <c r="R239" s="39">
        <f>IF($A239&lt;=LEN('USH2A e13 (A) - 2ry Str + Mask '!A$2),O239-L239,"")</f>
        <v>0</v>
      </c>
    </row>
    <row r="240" spans="1:18" ht="56" customHeight="1" x14ac:dyDescent="0.15">
      <c r="A240" s="36">
        <v>239</v>
      </c>
      <c r="B240" s="37" t="str">
        <f>IF($A240&lt;=LEN('USH2A e13 (A) - 2ry Str + Mask '!A$2),MID('USH2A e13 (A) - 2ry Str + Mask '!A$2,$A240,1),"")</f>
        <v>)</v>
      </c>
      <c r="C240" s="38" t="str">
        <f>IF($A240&lt;=LEN('USH2A e13 (A) - 2ry Str + Mask '!B$2),MID('USH2A e13 (A) - 2ry Str + Mask '!B$2,$A240,1),"")</f>
        <v>)</v>
      </c>
      <c r="D240" s="38" t="str">
        <f>IF($A240&lt;=LEN('USH2A e13 (A) - 2ry Str + Mask '!C$2),MID('USH2A e13 (A) - 2ry Str + Mask '!C$2,$A240,1),"")</f>
        <v>.</v>
      </c>
      <c r="E240" s="38" t="str">
        <f t="shared" si="24"/>
        <v>)</v>
      </c>
      <c r="F240" s="38" t="str">
        <f t="shared" si="31"/>
        <v>((..(((((.((.........................(((((........................................(((((((...(((((((..........)))))))...)))))))...))))).....|||||||||||||||||||||||||.............((((...(((((.((....)).))))))))).....((((((...)).))))..)).)))))</v>
      </c>
      <c r="G240" s="39">
        <f>IF($A240&lt;=LEN('USH2A e13 (A) - 2ry Str + Mask '!A$2),SUMIF('USH2A e13 (A) - HSF3.0'!E2:E891,"&lt;="&amp;$A240,'USH2A e13 (A) - HSF3.0'!H2:H891)-SUMIF('USH2A e13 (A) - HSF3.0'!G2:G891,"&lt;="&amp;$A240,'USH2A e13 (A) - HSF3.0'!H2:H891),"")</f>
        <v>1.7857142857142918</v>
      </c>
      <c r="H240" s="39">
        <f>IF($A240&lt;=LEN('USH2A e13 (A) - 2ry Str + Mask '!A$2),SUMIF('USH2A e13 (A) - HSF3.0'!E2:E891,"&lt;="&amp;$A240,'USH2A e13 (A) - HSF3.0'!I2:I891)-SUMIF('USH2A e13 (A) - HSF3.0'!G2:G891,"&lt;="&amp;$A240,'USH2A e13 (A) - HSF3.0'!I2:I891),"")</f>
        <v>0</v>
      </c>
      <c r="I240" s="39">
        <f>IF($A240&lt;=LEN('USH2A e13 (A) - 2ry Str + Mask '!A$2),G240+H240,"")</f>
        <v>1.7857142857142918</v>
      </c>
      <c r="J240" s="39">
        <f t="shared" si="25"/>
        <v>0</v>
      </c>
      <c r="K240" s="39">
        <f t="shared" si="26"/>
        <v>0</v>
      </c>
      <c r="L240" s="39">
        <f t="shared" si="27"/>
        <v>0</v>
      </c>
      <c r="M240" s="39">
        <f t="shared" si="28"/>
        <v>0</v>
      </c>
      <c r="N240" s="39">
        <f t="shared" si="29"/>
        <v>0</v>
      </c>
      <c r="O240" s="39">
        <f t="shared" si="30"/>
        <v>0</v>
      </c>
      <c r="P240" s="39">
        <f>IF($A240&lt;=LEN('USH2A e13 (A) - 2ry Str + Mask '!A$2),M240-J240,"")</f>
        <v>0</v>
      </c>
      <c r="Q240" s="39">
        <f>IF($A240&lt;=LEN('USH2A e13 (A) - 2ry Str + Mask '!A$2),N240-K240,"")</f>
        <v>0</v>
      </c>
      <c r="R240" s="39">
        <f>IF($A240&lt;=LEN('USH2A e13 (A) - 2ry Str + Mask '!A$2),O240-L240,"")</f>
        <v>0</v>
      </c>
    </row>
    <row r="241" spans="1:18" ht="56" customHeight="1" x14ac:dyDescent="0.15">
      <c r="A241" s="36">
        <v>240</v>
      </c>
      <c r="B241" s="37" t="str">
        <f>IF($A241&lt;=LEN('USH2A e13 (A) - 2ry Str + Mask '!A$2),MID('USH2A e13 (A) - 2ry Str + Mask '!A$2,$A241,1),"")</f>
        <v>.</v>
      </c>
      <c r="C241" s="38" t="str">
        <f>IF($A241&lt;=LEN('USH2A e13 (A) - 2ry Str + Mask '!B$2),MID('USH2A e13 (A) - 2ry Str + Mask '!B$2,$A241,1),"")</f>
        <v>.</v>
      </c>
      <c r="D241" s="38" t="str">
        <f>IF($A241&lt;=LEN('USH2A e13 (A) - 2ry Str + Mask '!C$2),MID('USH2A e13 (A) - 2ry Str + Mask '!C$2,$A241,1),"")</f>
        <v>.</v>
      </c>
      <c r="E241" s="38" t="str">
        <f t="shared" si="24"/>
        <v>.</v>
      </c>
      <c r="F241" s="38" t="str">
        <f t="shared" si="31"/>
        <v>((..(((((.((.........................(((((........................................(((((((...(((((((..........)))))))...)))))))...))))).....|||||||||||||||||||||||||.............((((...(((((.((....)).))))))))).....((((((...)).))))..)).))))).</v>
      </c>
      <c r="G241" s="39">
        <f>IF($A241&lt;=LEN('USH2A e13 (A) - 2ry Str + Mask '!A$2),SUMIF('USH2A e13 (A) - HSF3.0'!E2:E891,"&lt;="&amp;$A241,'USH2A e13 (A) - HSF3.0'!H2:H891)-SUMIF('USH2A e13 (A) - HSF3.0'!G2:G891,"&lt;="&amp;$A241,'USH2A e13 (A) - HSF3.0'!H2:H891),"")</f>
        <v>1.9285714285714342</v>
      </c>
      <c r="H241" s="39">
        <f>IF($A241&lt;=LEN('USH2A e13 (A) - 2ry Str + Mask '!A$2),SUMIF('USH2A e13 (A) - HSF3.0'!E2:E891,"&lt;="&amp;$A241,'USH2A e13 (A) - HSF3.0'!I2:I891)-SUMIF('USH2A e13 (A) - HSF3.0'!G2:G891,"&lt;="&amp;$A241,'USH2A e13 (A) - HSF3.0'!I2:I891),"")</f>
        <v>0</v>
      </c>
      <c r="I241" s="39">
        <f>IF($A241&lt;=LEN('USH2A e13 (A) - 2ry Str + Mask '!A$2),G241+H241,"")</f>
        <v>1.9285714285714342</v>
      </c>
      <c r="J241" s="39">
        <f t="shared" si="25"/>
        <v>1.9285714285714342</v>
      </c>
      <c r="K241" s="39">
        <f t="shared" si="26"/>
        <v>0</v>
      </c>
      <c r="L241" s="39">
        <f t="shared" si="27"/>
        <v>1.9285714285714342</v>
      </c>
      <c r="M241" s="39">
        <f t="shared" si="28"/>
        <v>1.9285714285714342</v>
      </c>
      <c r="N241" s="39">
        <f t="shared" si="29"/>
        <v>0</v>
      </c>
      <c r="O241" s="39">
        <f t="shared" si="30"/>
        <v>1.9285714285714342</v>
      </c>
      <c r="P241" s="39">
        <f>IF($A241&lt;=LEN('USH2A e13 (A) - 2ry Str + Mask '!A$2),M241-J241,"")</f>
        <v>0</v>
      </c>
      <c r="Q241" s="39">
        <f>IF($A241&lt;=LEN('USH2A e13 (A) - 2ry Str + Mask '!A$2),N241-K241,"")</f>
        <v>0</v>
      </c>
      <c r="R241" s="39">
        <f>IF($A241&lt;=LEN('USH2A e13 (A) - 2ry Str + Mask '!A$2),O241-L241,"")</f>
        <v>0</v>
      </c>
    </row>
    <row r="242" spans="1:18" ht="56" customHeight="1" x14ac:dyDescent="0.15">
      <c r="A242" s="36">
        <v>241</v>
      </c>
      <c r="B242" s="37" t="str">
        <f>IF($A242&lt;=LEN('USH2A e13 (A) - 2ry Str + Mask '!A$2),MID('USH2A e13 (A) - 2ry Str + Mask '!A$2,$A242,1),"")</f>
        <v>.</v>
      </c>
      <c r="C242" s="38" t="str">
        <f>IF($A242&lt;=LEN('USH2A e13 (A) - 2ry Str + Mask '!B$2),MID('USH2A e13 (A) - 2ry Str + Mask '!B$2,$A242,1),"")</f>
        <v>.</v>
      </c>
      <c r="D242" s="38" t="str">
        <f>IF($A242&lt;=LEN('USH2A e13 (A) - 2ry Str + Mask '!C$2),MID('USH2A e13 (A) - 2ry Str + Mask '!C$2,$A242,1),"")</f>
        <v>.</v>
      </c>
      <c r="E242" s="38" t="str">
        <f t="shared" si="24"/>
        <v>.</v>
      </c>
      <c r="F242" s="38" t="str">
        <f t="shared" si="31"/>
        <v>((..(((((.((.........................(((((........................................(((((((...(((((((..........)))))))...)))))))...))))).....|||||||||||||||||||||||||.............((((...(((((.((....)).))))))))).....((((((...)).))))..)).)))))..</v>
      </c>
      <c r="G242" s="39">
        <f>IF($A242&lt;=LEN('USH2A e13 (A) - 2ry Str + Mask '!A$2),SUMIF('USH2A e13 (A) - HSF3.0'!E2:E891,"&lt;="&amp;$A242,'USH2A e13 (A) - HSF3.0'!H2:H891)-SUMIF('USH2A e13 (A) - HSF3.0'!G2:G891,"&lt;="&amp;$A242,'USH2A e13 (A) - HSF3.0'!H2:H891),"")</f>
        <v>1.9107142857142918</v>
      </c>
      <c r="H242" s="39">
        <f>IF($A242&lt;=LEN('USH2A e13 (A) - 2ry Str + Mask '!A$2),SUMIF('USH2A e13 (A) - HSF3.0'!E2:E891,"&lt;="&amp;$A242,'USH2A e13 (A) - HSF3.0'!I2:I891)-SUMIF('USH2A e13 (A) - HSF3.0'!G2:G891,"&lt;="&amp;$A242,'USH2A e13 (A) - HSF3.0'!I2:I891),"")</f>
        <v>0</v>
      </c>
      <c r="I242" s="39">
        <f>IF($A242&lt;=LEN('USH2A e13 (A) - 2ry Str + Mask '!A$2),G242+H242,"")</f>
        <v>1.9107142857142918</v>
      </c>
      <c r="J242" s="39">
        <f t="shared" si="25"/>
        <v>1.9107142857142918</v>
      </c>
      <c r="K242" s="39">
        <f t="shared" si="26"/>
        <v>0</v>
      </c>
      <c r="L242" s="39">
        <f t="shared" si="27"/>
        <v>1.9107142857142918</v>
      </c>
      <c r="M242" s="39">
        <f t="shared" si="28"/>
        <v>1.9107142857142918</v>
      </c>
      <c r="N242" s="39">
        <f t="shared" si="29"/>
        <v>0</v>
      </c>
      <c r="O242" s="39">
        <f t="shared" si="30"/>
        <v>1.9107142857142918</v>
      </c>
      <c r="P242" s="39">
        <f>IF($A242&lt;=LEN('USH2A e13 (A) - 2ry Str + Mask '!A$2),M242-J242,"")</f>
        <v>0</v>
      </c>
      <c r="Q242" s="39">
        <f>IF($A242&lt;=LEN('USH2A e13 (A) - 2ry Str + Mask '!A$2),N242-K242,"")</f>
        <v>0</v>
      </c>
      <c r="R242" s="39">
        <f>IF($A242&lt;=LEN('USH2A e13 (A) - 2ry Str + Mask '!A$2),O242-L242,"")</f>
        <v>0</v>
      </c>
    </row>
    <row r="243" spans="1:18" ht="56" customHeight="1" x14ac:dyDescent="0.15">
      <c r="A243" s="36">
        <v>242</v>
      </c>
      <c r="B243" s="37" t="str">
        <f>IF($A243&lt;=LEN('USH2A e13 (A) - 2ry Str + Mask '!A$2),MID('USH2A e13 (A) - 2ry Str + Mask '!A$2,$A243,1),"")</f>
        <v>.</v>
      </c>
      <c r="C243" s="38" t="str">
        <f>IF($A243&lt;=LEN('USH2A e13 (A) - 2ry Str + Mask '!B$2),MID('USH2A e13 (A) - 2ry Str + Mask '!B$2,$A243,1),"")</f>
        <v>)</v>
      </c>
      <c r="D243" s="38" t="str">
        <f>IF($A243&lt;=LEN('USH2A e13 (A) - 2ry Str + Mask '!C$2),MID('USH2A e13 (A) - 2ry Str + Mask '!C$2,$A243,1),"")</f>
        <v>.</v>
      </c>
      <c r="E243" s="38" t="str">
        <f t="shared" si="24"/>
        <v>)</v>
      </c>
      <c r="F243" s="38" t="str">
        <f t="shared" si="31"/>
        <v>((..(((((.((.........................(((((........................................(((((((...(((((((..........)))))))...)))))))...))))).....|||||||||||||||||||||||||.............((((...(((((.((....)).))))))))).....((((((...)).))))..)).)))))..)</v>
      </c>
      <c r="G243" s="39">
        <f>IF($A243&lt;=LEN('USH2A e13 (A) - 2ry Str + Mask '!A$2),SUMIF('USH2A e13 (A) - HSF3.0'!E2:E891,"&lt;="&amp;$A243,'USH2A e13 (A) - HSF3.0'!H2:H891)-SUMIF('USH2A e13 (A) - HSF3.0'!G2:G891,"&lt;="&amp;$A243,'USH2A e13 (A) - HSF3.0'!H2:H891),"")</f>
        <v>2.0595238095238173</v>
      </c>
      <c r="H243" s="39">
        <f>IF($A243&lt;=LEN('USH2A e13 (A) - 2ry Str + Mask '!A$2),SUMIF('USH2A e13 (A) - HSF3.0'!E2:E891,"&lt;="&amp;$A243,'USH2A e13 (A) - HSF3.0'!I2:I891)-SUMIF('USH2A e13 (A) - HSF3.0'!G2:G891,"&lt;="&amp;$A243,'USH2A e13 (A) - HSF3.0'!I2:I891),"")</f>
        <v>-0.125</v>
      </c>
      <c r="I243" s="39">
        <f>IF($A243&lt;=LEN('USH2A e13 (A) - 2ry Str + Mask '!A$2),G243+H243,"")</f>
        <v>1.9345238095238173</v>
      </c>
      <c r="J243" s="39">
        <f t="shared" si="25"/>
        <v>2.0595238095238173</v>
      </c>
      <c r="K243" s="39">
        <f t="shared" si="26"/>
        <v>-0.125</v>
      </c>
      <c r="L243" s="39">
        <f t="shared" si="27"/>
        <v>1.9345238095238173</v>
      </c>
      <c r="M243" s="39">
        <f t="shared" si="28"/>
        <v>0</v>
      </c>
      <c r="N243" s="39">
        <f t="shared" si="29"/>
        <v>0</v>
      </c>
      <c r="O243" s="39">
        <f t="shared" si="30"/>
        <v>0</v>
      </c>
      <c r="P243" s="39">
        <f>IF($A243&lt;=LEN('USH2A e13 (A) - 2ry Str + Mask '!A$2),M243-J243,"")</f>
        <v>-2.0595238095238173</v>
      </c>
      <c r="Q243" s="39">
        <f>IF($A243&lt;=LEN('USH2A e13 (A) - 2ry Str + Mask '!A$2),N243-K243,"")</f>
        <v>0.125</v>
      </c>
      <c r="R243" s="39">
        <f>IF($A243&lt;=LEN('USH2A e13 (A) - 2ry Str + Mask '!A$2),O243-L243,"")</f>
        <v>-1.9345238095238173</v>
      </c>
    </row>
    <row r="244" spans="1:18" ht="56" customHeight="1" x14ac:dyDescent="0.15">
      <c r="A244" s="36">
        <v>243</v>
      </c>
      <c r="B244" s="37" t="str">
        <f>IF($A244&lt;=LEN('USH2A e13 (A) - 2ry Str + Mask '!A$2),MID('USH2A e13 (A) - 2ry Str + Mask '!A$2,$A244,1),"")</f>
        <v>.</v>
      </c>
      <c r="C244" s="38" t="str">
        <f>IF($A244&lt;=LEN('USH2A e13 (A) - 2ry Str + Mask '!B$2),MID('USH2A e13 (A) - 2ry Str + Mask '!B$2,$A244,1),"")</f>
        <v>)</v>
      </c>
      <c r="D244" s="38" t="str">
        <f>IF($A244&lt;=LEN('USH2A e13 (A) - 2ry Str + Mask '!C$2),MID('USH2A e13 (A) - 2ry Str + Mask '!C$2,$A244,1),"")</f>
        <v>.</v>
      </c>
      <c r="E244" s="38" t="str">
        <f t="shared" si="24"/>
        <v>)</v>
      </c>
      <c r="F244" s="38" t="str">
        <f t="shared" si="31"/>
        <v>((..(((((.((.........................(((((........................................(((((((...(((((((..........)))))))...)))))))...))))).....|||||||||||||||||||||||||.............((((...(((((.((....)).))))))))).....((((((...)).))))..)).)))))..))</v>
      </c>
      <c r="G244" s="39">
        <f>IF($A244&lt;=LEN('USH2A e13 (A) - 2ry Str + Mask '!A$2),SUMIF('USH2A e13 (A) - HSF3.0'!E2:E891,"&lt;="&amp;$A244,'USH2A e13 (A) - HSF3.0'!H2:H891)-SUMIF('USH2A e13 (A) - HSF3.0'!G2:G891,"&lt;="&amp;$A244,'USH2A e13 (A) - HSF3.0'!H2:H891),"")</f>
        <v>2.345238095238102</v>
      </c>
      <c r="H244" s="39">
        <f>IF($A244&lt;=LEN('USH2A e13 (A) - 2ry Str + Mask '!A$2),SUMIF('USH2A e13 (A) - HSF3.0'!E2:E891,"&lt;="&amp;$A244,'USH2A e13 (A) - HSF3.0'!I2:I891)-SUMIF('USH2A e13 (A) - HSF3.0'!G2:G891,"&lt;="&amp;$A244,'USH2A e13 (A) - HSF3.0'!I2:I891),"")</f>
        <v>-0.29166666666666785</v>
      </c>
      <c r="I244" s="39">
        <f>IF($A244&lt;=LEN('USH2A e13 (A) - 2ry Str + Mask '!A$2),G244+H244,"")</f>
        <v>2.0535714285714342</v>
      </c>
      <c r="J244" s="39">
        <f t="shared" si="25"/>
        <v>2.345238095238102</v>
      </c>
      <c r="K244" s="39">
        <f t="shared" si="26"/>
        <v>-0.29166666666666785</v>
      </c>
      <c r="L244" s="39">
        <f t="shared" si="27"/>
        <v>2.0535714285714342</v>
      </c>
      <c r="M244" s="39">
        <f t="shared" si="28"/>
        <v>0</v>
      </c>
      <c r="N244" s="39">
        <f t="shared" si="29"/>
        <v>0</v>
      </c>
      <c r="O244" s="39">
        <f t="shared" si="30"/>
        <v>0</v>
      </c>
      <c r="P244" s="39">
        <f>IF($A244&lt;=LEN('USH2A e13 (A) - 2ry Str + Mask '!A$2),M244-J244,"")</f>
        <v>-2.345238095238102</v>
      </c>
      <c r="Q244" s="39">
        <f>IF($A244&lt;=LEN('USH2A e13 (A) - 2ry Str + Mask '!A$2),N244-K244,"")</f>
        <v>0.29166666666666785</v>
      </c>
      <c r="R244" s="39">
        <f>IF($A244&lt;=LEN('USH2A e13 (A) - 2ry Str + Mask '!A$2),O244-L244,"")</f>
        <v>-2.0535714285714342</v>
      </c>
    </row>
    <row r="245" spans="1:18" ht="56" customHeight="1" x14ac:dyDescent="0.15">
      <c r="A245" s="36">
        <v>244</v>
      </c>
      <c r="B245" s="37" t="str">
        <f>IF($A245&lt;=LEN('USH2A e13 (A) - 2ry Str + Mask '!A$2),MID('USH2A e13 (A) - 2ry Str + Mask '!A$2,$A245,1),"")</f>
        <v>.</v>
      </c>
      <c r="C245" s="38" t="str">
        <f>IF($A245&lt;=LEN('USH2A e13 (A) - 2ry Str + Mask '!B$2),MID('USH2A e13 (A) - 2ry Str + Mask '!B$2,$A245,1),"")</f>
        <v>.</v>
      </c>
      <c r="D245" s="38" t="str">
        <f>IF($A245&lt;=LEN('USH2A e13 (A) - 2ry Str + Mask '!C$2),MID('USH2A e13 (A) - 2ry Str + Mask '!C$2,$A245,1),"")</f>
        <v>.</v>
      </c>
      <c r="E245" s="38" t="str">
        <f t="shared" si="24"/>
        <v>.</v>
      </c>
      <c r="F245" s="38" t="str">
        <f t="shared" si="31"/>
        <v>((..(((((.((.........................(((((........................................(((((((...(((((((..........)))))))...)))))))...))))).....|||||||||||||||||||||||||.............((((...(((((.((....)).))))))))).....((((((...)).))))..)).)))))..)).</v>
      </c>
      <c r="G245" s="39">
        <f>IF($A245&lt;=LEN('USH2A e13 (A) - 2ry Str + Mask '!A$2),SUMIF('USH2A e13 (A) - HSF3.0'!E2:E891,"&lt;="&amp;$A245,'USH2A e13 (A) - HSF3.0'!H2:H891)-SUMIF('USH2A e13 (A) - HSF3.0'!G2:G891,"&lt;="&amp;$A245,'USH2A e13 (A) - HSF3.0'!H2:H891),"")</f>
        <v>2.3869047619047699</v>
      </c>
      <c r="H245" s="39">
        <f>IF($A245&lt;=LEN('USH2A e13 (A) - 2ry Str + Mask '!A$2),SUMIF('USH2A e13 (A) - HSF3.0'!E2:E891,"&lt;="&amp;$A245,'USH2A e13 (A) - HSF3.0'!I2:I891)-SUMIF('USH2A e13 (A) - HSF3.0'!G2:G891,"&lt;="&amp;$A245,'USH2A e13 (A) - HSF3.0'!I2:I891),"")</f>
        <v>-0.29166666666666785</v>
      </c>
      <c r="I245" s="39">
        <f>IF($A245&lt;=LEN('USH2A e13 (A) - 2ry Str + Mask '!A$2),G245+H245,"")</f>
        <v>2.095238095238102</v>
      </c>
      <c r="J245" s="39">
        <f t="shared" si="25"/>
        <v>2.3869047619047699</v>
      </c>
      <c r="K245" s="39">
        <f t="shared" si="26"/>
        <v>-0.29166666666666785</v>
      </c>
      <c r="L245" s="39">
        <f t="shared" si="27"/>
        <v>2.095238095238102</v>
      </c>
      <c r="M245" s="39">
        <f t="shared" si="28"/>
        <v>2.3869047619047699</v>
      </c>
      <c r="N245" s="39">
        <f t="shared" si="29"/>
        <v>-0.29166666666666785</v>
      </c>
      <c r="O245" s="39">
        <f t="shared" si="30"/>
        <v>2.095238095238102</v>
      </c>
      <c r="P245" s="39">
        <f>IF($A245&lt;=LEN('USH2A e13 (A) - 2ry Str + Mask '!A$2),M245-J245,"")</f>
        <v>0</v>
      </c>
      <c r="Q245" s="39">
        <f>IF($A245&lt;=LEN('USH2A e13 (A) - 2ry Str + Mask '!A$2),N245-K245,"")</f>
        <v>0</v>
      </c>
      <c r="R245" s="39">
        <f>IF($A245&lt;=LEN('USH2A e13 (A) - 2ry Str + Mask '!A$2),O245-L245,"")</f>
        <v>0</v>
      </c>
    </row>
    <row r="246" spans="1:18" ht="56" customHeight="1" x14ac:dyDescent="0.15">
      <c r="A246" s="36">
        <v>245</v>
      </c>
      <c r="B246" s="37" t="str">
        <f>IF($A246&lt;=LEN('USH2A e13 (A) - 2ry Str + Mask '!A$2),MID('USH2A e13 (A) - 2ry Str + Mask '!A$2,$A246,1),"")</f>
        <v>(</v>
      </c>
      <c r="C246" s="38" t="str">
        <f>IF($A246&lt;=LEN('USH2A e13 (A) - 2ry Str + Mask '!B$2),MID('USH2A e13 (A) - 2ry Str + Mask '!B$2,$A246,1),"")</f>
        <v>(</v>
      </c>
      <c r="D246" s="38" t="str">
        <f>IF($A246&lt;=LEN('USH2A e13 (A) - 2ry Str + Mask '!C$2),MID('USH2A e13 (A) - 2ry Str + Mask '!C$2,$A246,1),"")</f>
        <v>.</v>
      </c>
      <c r="E246" s="38" t="str">
        <f t="shared" si="24"/>
        <v>(</v>
      </c>
      <c r="F246" s="38" t="str">
        <f t="shared" si="31"/>
        <v>((..(((((.((.........................(((((........................................(((((((...(((((((..........)))))))...)))))))...))))).....|||||||||||||||||||||||||.............((((...(((((.((....)).))))))))).....((((((...)).))))..)).)))))..)).(</v>
      </c>
      <c r="G246" s="39">
        <f>IF($A246&lt;=LEN('USH2A e13 (A) - 2ry Str + Mask '!A$2),SUMIF('USH2A e13 (A) - HSF3.0'!E2:E891,"&lt;="&amp;$A246,'USH2A e13 (A) - HSF3.0'!H2:H891)-SUMIF('USH2A e13 (A) - HSF3.0'!G2:G891,"&lt;="&amp;$A246,'USH2A e13 (A) - HSF3.0'!H2:H891),"")</f>
        <v>2.7202380952381056</v>
      </c>
      <c r="H246" s="39">
        <f>IF($A246&lt;=LEN('USH2A e13 (A) - 2ry Str + Mask '!A$2),SUMIF('USH2A e13 (A) - HSF3.0'!E2:E891,"&lt;="&amp;$A246,'USH2A e13 (A) - HSF3.0'!I2:I891)-SUMIF('USH2A e13 (A) - HSF3.0'!G2:G891,"&lt;="&amp;$A246,'USH2A e13 (A) - HSF3.0'!I2:I891),"")</f>
        <v>-0.4583333333333357</v>
      </c>
      <c r="I246" s="39">
        <f>IF($A246&lt;=LEN('USH2A e13 (A) - 2ry Str + Mask '!A$2),G246+H246,"")</f>
        <v>2.2619047619047699</v>
      </c>
      <c r="J246" s="39">
        <f t="shared" si="25"/>
        <v>0</v>
      </c>
      <c r="K246" s="39">
        <f t="shared" si="26"/>
        <v>0</v>
      </c>
      <c r="L246" s="39">
        <f t="shared" si="27"/>
        <v>0</v>
      </c>
      <c r="M246" s="39">
        <f t="shared" si="28"/>
        <v>0</v>
      </c>
      <c r="N246" s="39">
        <f t="shared" si="29"/>
        <v>0</v>
      </c>
      <c r="O246" s="39">
        <f t="shared" si="30"/>
        <v>0</v>
      </c>
      <c r="P246" s="39">
        <f>IF($A246&lt;=LEN('USH2A e13 (A) - 2ry Str + Mask '!A$2),M246-J246,"")</f>
        <v>0</v>
      </c>
      <c r="Q246" s="39">
        <f>IF($A246&lt;=LEN('USH2A e13 (A) - 2ry Str + Mask '!A$2),N246-K246,"")</f>
        <v>0</v>
      </c>
      <c r="R246" s="39">
        <f>IF($A246&lt;=LEN('USH2A e13 (A) - 2ry Str + Mask '!A$2),O246-L246,"")</f>
        <v>0</v>
      </c>
    </row>
    <row r="247" spans="1:18" ht="68" customHeight="1" x14ac:dyDescent="0.15">
      <c r="A247" s="36">
        <v>246</v>
      </c>
      <c r="B247" s="37" t="str">
        <f>IF($A247&lt;=LEN('USH2A e13 (A) - 2ry Str + Mask '!A$2),MID('USH2A e13 (A) - 2ry Str + Mask '!A$2,$A247,1),"")</f>
        <v>(</v>
      </c>
      <c r="C247" s="38" t="str">
        <f>IF($A247&lt;=LEN('USH2A e13 (A) - 2ry Str + Mask '!B$2),MID('USH2A e13 (A) - 2ry Str + Mask '!B$2,$A247,1),"")</f>
        <v>(</v>
      </c>
      <c r="D247" s="38" t="str">
        <f>IF($A247&lt;=LEN('USH2A e13 (A) - 2ry Str + Mask '!C$2),MID('USH2A e13 (A) - 2ry Str + Mask '!C$2,$A247,1),"")</f>
        <v>.</v>
      </c>
      <c r="E247" s="38" t="str">
        <f t="shared" si="24"/>
        <v>(</v>
      </c>
      <c r="F247" s="38" t="str">
        <f t="shared" si="31"/>
        <v>((..(((((.((.........................(((((........................................(((((((...(((((((..........)))))))...)))))))...))))).....|||||||||||||||||||||||||.............((((...(((((.((....)).))))))))).....((((((...)).))))..)).)))))..)).((</v>
      </c>
      <c r="G247" s="39">
        <f>IF($A247&lt;=LEN('USH2A e13 (A) - 2ry Str + Mask '!A$2),SUMIF('USH2A e13 (A) - HSF3.0'!E2:E891,"&lt;="&amp;$A247,'USH2A e13 (A) - HSF3.0'!H2:H891)-SUMIF('USH2A e13 (A) - HSF3.0'!G2:G891,"&lt;="&amp;$A247,'USH2A e13 (A) - HSF3.0'!H2:H891),"")</f>
        <v>2.9285714285714413</v>
      </c>
      <c r="H247" s="39">
        <f>IF($A247&lt;=LEN('USH2A e13 (A) - 2ry Str + Mask '!A$2),SUMIF('USH2A e13 (A) - HSF3.0'!E2:E891,"&lt;="&amp;$A247,'USH2A e13 (A) - HSF3.0'!I2:I891)-SUMIF('USH2A e13 (A) - HSF3.0'!G2:G891,"&lt;="&amp;$A247,'USH2A e13 (A) - HSF3.0'!I2:I891),"")</f>
        <v>-0.4583333333333357</v>
      </c>
      <c r="I247" s="39">
        <f>IF($A247&lt;=LEN('USH2A e13 (A) - 2ry Str + Mask '!A$2),G247+H247,"")</f>
        <v>2.4702380952381056</v>
      </c>
      <c r="J247" s="39">
        <f t="shared" si="25"/>
        <v>0</v>
      </c>
      <c r="K247" s="39">
        <f t="shared" si="26"/>
        <v>0</v>
      </c>
      <c r="L247" s="39">
        <f t="shared" si="27"/>
        <v>0</v>
      </c>
      <c r="M247" s="39">
        <f t="shared" si="28"/>
        <v>0</v>
      </c>
      <c r="N247" s="39">
        <f t="shared" si="29"/>
        <v>0</v>
      </c>
      <c r="O247" s="39">
        <f t="shared" si="30"/>
        <v>0</v>
      </c>
      <c r="P247" s="39">
        <f>IF($A247&lt;=LEN('USH2A e13 (A) - 2ry Str + Mask '!A$2),M247-J247,"")</f>
        <v>0</v>
      </c>
      <c r="Q247" s="39">
        <f>IF($A247&lt;=LEN('USH2A e13 (A) - 2ry Str + Mask '!A$2),N247-K247,"")</f>
        <v>0</v>
      </c>
      <c r="R247" s="39">
        <f>IF($A247&lt;=LEN('USH2A e13 (A) - 2ry Str + Mask '!A$2),O247-L247,"")</f>
        <v>0</v>
      </c>
    </row>
    <row r="248" spans="1:18" ht="68" customHeight="1" x14ac:dyDescent="0.15">
      <c r="A248" s="36">
        <v>247</v>
      </c>
      <c r="B248" s="37" t="str">
        <f>IF($A248&lt;=LEN('USH2A e13 (A) - 2ry Str + Mask '!A$2),MID('USH2A e13 (A) - 2ry Str + Mask '!A$2,$A248,1),"")</f>
        <v>(</v>
      </c>
      <c r="C248" s="38" t="str">
        <f>IF($A248&lt;=LEN('USH2A e13 (A) - 2ry Str + Mask '!B$2),MID('USH2A e13 (A) - 2ry Str + Mask '!B$2,$A248,1),"")</f>
        <v>(</v>
      </c>
      <c r="D248" s="38" t="str">
        <f>IF($A248&lt;=LEN('USH2A e13 (A) - 2ry Str + Mask '!C$2),MID('USH2A e13 (A) - 2ry Str + Mask '!C$2,$A248,1),"")</f>
        <v>.</v>
      </c>
      <c r="E248" s="38" t="str">
        <f t="shared" si="24"/>
        <v>(</v>
      </c>
      <c r="F248" s="38" t="str">
        <f t="shared" si="31"/>
        <v>((..(((((.((.........................(((((........................................(((((((...(((((((..........)))))))...)))))))...))))).....|||||||||||||||||||||||||.............((((...(((((.((....)).))))))))).....((((((...)).))))..)).)))))..)).(((</v>
      </c>
      <c r="G248" s="39">
        <f>IF($A248&lt;=LEN('USH2A e13 (A) - 2ry Str + Mask '!A$2),SUMIF('USH2A e13 (A) - HSF3.0'!E2:E891,"&lt;="&amp;$A248,'USH2A e13 (A) - HSF3.0'!H2:H891)-SUMIF('USH2A e13 (A) - HSF3.0'!G2:G891,"&lt;="&amp;$A248,'USH2A e13 (A) - HSF3.0'!H2:H891),"")</f>
        <v>2.8273809523809668</v>
      </c>
      <c r="H248" s="39">
        <f>IF($A248&lt;=LEN('USH2A e13 (A) - 2ry Str + Mask '!A$2),SUMIF('USH2A e13 (A) - HSF3.0'!E2:E891,"&lt;="&amp;$A248,'USH2A e13 (A) - HSF3.0'!I2:I891)-SUMIF('USH2A e13 (A) - HSF3.0'!G2:G891,"&lt;="&amp;$A248,'USH2A e13 (A) - HSF3.0'!I2:I891),"")</f>
        <v>-0.4583333333333357</v>
      </c>
      <c r="I248" s="39">
        <f>IF($A248&lt;=LEN('USH2A e13 (A) - 2ry Str + Mask '!A$2),G248+H248,"")</f>
        <v>2.3690476190476311</v>
      </c>
      <c r="J248" s="39">
        <f t="shared" si="25"/>
        <v>0</v>
      </c>
      <c r="K248" s="39">
        <f t="shared" si="26"/>
        <v>0</v>
      </c>
      <c r="L248" s="39">
        <f t="shared" si="27"/>
        <v>0</v>
      </c>
      <c r="M248" s="39">
        <f t="shared" si="28"/>
        <v>0</v>
      </c>
      <c r="N248" s="39">
        <f t="shared" si="29"/>
        <v>0</v>
      </c>
      <c r="O248" s="39">
        <f t="shared" si="30"/>
        <v>0</v>
      </c>
      <c r="P248" s="39">
        <f>IF($A248&lt;=LEN('USH2A e13 (A) - 2ry Str + Mask '!A$2),M248-J248,"")</f>
        <v>0</v>
      </c>
      <c r="Q248" s="39">
        <f>IF($A248&lt;=LEN('USH2A e13 (A) - 2ry Str + Mask '!A$2),N248-K248,"")</f>
        <v>0</v>
      </c>
      <c r="R248" s="39">
        <f>IF($A248&lt;=LEN('USH2A e13 (A) - 2ry Str + Mask '!A$2),O248-L248,"")</f>
        <v>0</v>
      </c>
    </row>
    <row r="249" spans="1:18" ht="68" customHeight="1" x14ac:dyDescent="0.15">
      <c r="A249" s="36">
        <v>248</v>
      </c>
      <c r="B249" s="37" t="str">
        <f>IF($A249&lt;=LEN('USH2A e13 (A) - 2ry Str + Mask '!A$2),MID('USH2A e13 (A) - 2ry Str + Mask '!A$2,$A249,1),"")</f>
        <v>(</v>
      </c>
      <c r="C249" s="38" t="str">
        <f>IF($A249&lt;=LEN('USH2A e13 (A) - 2ry Str + Mask '!B$2),MID('USH2A e13 (A) - 2ry Str + Mask '!B$2,$A249,1),"")</f>
        <v>(</v>
      </c>
      <c r="D249" s="38" t="str">
        <f>IF($A249&lt;=LEN('USH2A e13 (A) - 2ry Str + Mask '!C$2),MID('USH2A e13 (A) - 2ry Str + Mask '!C$2,$A249,1),"")</f>
        <v>.</v>
      </c>
      <c r="E249" s="38" t="str">
        <f t="shared" si="24"/>
        <v>(</v>
      </c>
      <c r="F249" s="38" t="str">
        <f t="shared" si="31"/>
        <v>((..(((((.((.........................(((((........................................(((((((...(((((((..........)))))))...)))))))...))))).....|||||||||||||||||||||||||.............((((...(((((.((....)).))))))))).....((((((...)).))))..)).)))))..)).((((</v>
      </c>
      <c r="G249" s="39">
        <f>IF($A249&lt;=LEN('USH2A e13 (A) - 2ry Str + Mask '!A$2),SUMIF('USH2A e13 (A) - HSF3.0'!E2:E891,"&lt;="&amp;$A249,'USH2A e13 (A) - HSF3.0'!H2:H891)-SUMIF('USH2A e13 (A) - HSF3.0'!G2:G891,"&lt;="&amp;$A249,'USH2A e13 (A) - HSF3.0'!H2:H891),"")</f>
        <v>2.8607142857142982</v>
      </c>
      <c r="H249" s="39">
        <f>IF($A249&lt;=LEN('USH2A e13 (A) - 2ry Str + Mask '!A$2),SUMIF('USH2A e13 (A) - HSF3.0'!E2:E891,"&lt;="&amp;$A249,'USH2A e13 (A) - HSF3.0'!I2:I891)-SUMIF('USH2A e13 (A) - HSF3.0'!G2:G891,"&lt;="&amp;$A249,'USH2A e13 (A) - HSF3.0'!I2:I891),"")</f>
        <v>-0.4583333333333357</v>
      </c>
      <c r="I249" s="39">
        <f>IF($A249&lt;=LEN('USH2A e13 (A) - 2ry Str + Mask '!A$2),G249+H249,"")</f>
        <v>2.4023809523809625</v>
      </c>
      <c r="J249" s="39">
        <f t="shared" si="25"/>
        <v>0</v>
      </c>
      <c r="K249" s="39">
        <f t="shared" si="26"/>
        <v>0</v>
      </c>
      <c r="L249" s="39">
        <f t="shared" si="27"/>
        <v>0</v>
      </c>
      <c r="M249" s="39">
        <f t="shared" si="28"/>
        <v>0</v>
      </c>
      <c r="N249" s="39">
        <f t="shared" si="29"/>
        <v>0</v>
      </c>
      <c r="O249" s="39">
        <f t="shared" si="30"/>
        <v>0</v>
      </c>
      <c r="P249" s="39">
        <f>IF($A249&lt;=LEN('USH2A e13 (A) - 2ry Str + Mask '!A$2),M249-J249,"")</f>
        <v>0</v>
      </c>
      <c r="Q249" s="39">
        <f>IF($A249&lt;=LEN('USH2A e13 (A) - 2ry Str + Mask '!A$2),N249-K249,"")</f>
        <v>0</v>
      </c>
      <c r="R249" s="39">
        <f>IF($A249&lt;=LEN('USH2A e13 (A) - 2ry Str + Mask '!A$2),O249-L249,"")</f>
        <v>0</v>
      </c>
    </row>
    <row r="250" spans="1:18" ht="68" customHeight="1" x14ac:dyDescent="0.15">
      <c r="A250" s="36">
        <v>249</v>
      </c>
      <c r="B250" s="37" t="str">
        <f>IF($A250&lt;=LEN('USH2A e13 (A) - 2ry Str + Mask '!A$2),MID('USH2A e13 (A) - 2ry Str + Mask '!A$2,$A250,1),"")</f>
        <v>.</v>
      </c>
      <c r="C250" s="38" t="str">
        <f>IF($A250&lt;=LEN('USH2A e13 (A) - 2ry Str + Mask '!B$2),MID('USH2A e13 (A) - 2ry Str + Mask '!B$2,$A250,1),"")</f>
        <v>(</v>
      </c>
      <c r="D250" s="38" t="str">
        <f>IF($A250&lt;=LEN('USH2A e13 (A) - 2ry Str + Mask '!C$2),MID('USH2A e13 (A) - 2ry Str + Mask '!C$2,$A250,1),"")</f>
        <v>.</v>
      </c>
      <c r="E250" s="38" t="str">
        <f t="shared" si="24"/>
        <v>(</v>
      </c>
      <c r="F250" s="38" t="str">
        <f t="shared" si="31"/>
        <v>((..(((((.((.........................(((((........................................(((((((...(((((((..........)))))))...)))))))...))))).....|||||||||||||||||||||||||.............((((...(((((.((....)).))))))))).....((((((...)).))))..)).)))))..)).(((((</v>
      </c>
      <c r="G250" s="39">
        <f>IF($A250&lt;=LEN('USH2A e13 (A) - 2ry Str + Mask '!A$2),SUMIF('USH2A e13 (A) - HSF3.0'!E2:E891,"&lt;="&amp;$A250,'USH2A e13 (A) - HSF3.0'!H2:H891)-SUMIF('USH2A e13 (A) - HSF3.0'!G2:G891,"&lt;="&amp;$A250,'USH2A e13 (A) - HSF3.0'!H2:H891),"")</f>
        <v>2.5690476190476303</v>
      </c>
      <c r="H250" s="39">
        <f>IF($A250&lt;=LEN('USH2A e13 (A) - 2ry Str + Mask '!A$2),SUMIF('USH2A e13 (A) - HSF3.0'!E2:E891,"&lt;="&amp;$A250,'USH2A e13 (A) - HSF3.0'!I2:I891)-SUMIF('USH2A e13 (A) - HSF3.0'!G2:G891,"&lt;="&amp;$A250,'USH2A e13 (A) - HSF3.0'!I2:I891),"")</f>
        <v>-0.29166666666666785</v>
      </c>
      <c r="I250" s="39">
        <f>IF($A250&lt;=LEN('USH2A e13 (A) - 2ry Str + Mask '!A$2),G250+H250,"")</f>
        <v>2.2773809523809625</v>
      </c>
      <c r="J250" s="39">
        <f t="shared" si="25"/>
        <v>2.5690476190476303</v>
      </c>
      <c r="K250" s="39">
        <f t="shared" si="26"/>
        <v>-0.29166666666666785</v>
      </c>
      <c r="L250" s="39">
        <f t="shared" si="27"/>
        <v>2.2773809523809625</v>
      </c>
      <c r="M250" s="39">
        <f t="shared" si="28"/>
        <v>0</v>
      </c>
      <c r="N250" s="39">
        <f t="shared" si="29"/>
        <v>0</v>
      </c>
      <c r="O250" s="39">
        <f t="shared" si="30"/>
        <v>0</v>
      </c>
      <c r="P250" s="39">
        <f>IF($A250&lt;=LEN('USH2A e13 (A) - 2ry Str + Mask '!A$2),M250-J250,"")</f>
        <v>-2.5690476190476303</v>
      </c>
      <c r="Q250" s="39">
        <f>IF($A250&lt;=LEN('USH2A e13 (A) - 2ry Str + Mask '!A$2),N250-K250,"")</f>
        <v>0.29166666666666785</v>
      </c>
      <c r="R250" s="39">
        <f>IF($A250&lt;=LEN('USH2A e13 (A) - 2ry Str + Mask '!A$2),O250-L250,"")</f>
        <v>-2.2773809523809625</v>
      </c>
    </row>
    <row r="251" spans="1:18" ht="68" customHeight="1" x14ac:dyDescent="0.15">
      <c r="A251" s="36">
        <v>250</v>
      </c>
      <c r="B251" s="37" t="str">
        <f>IF($A251&lt;=LEN('USH2A e13 (A) - 2ry Str + Mask '!A$2),MID('USH2A e13 (A) - 2ry Str + Mask '!A$2,$A251,1),"")</f>
        <v>.</v>
      </c>
      <c r="C251" s="38" t="str">
        <f>IF($A251&lt;=LEN('USH2A e13 (A) - 2ry Str + Mask '!B$2),MID('USH2A e13 (A) - 2ry Str + Mask '!B$2,$A251,1),"")</f>
        <v>.</v>
      </c>
      <c r="D251" s="38" t="str">
        <f>IF($A251&lt;=LEN('USH2A e13 (A) - 2ry Str + Mask '!C$2),MID('USH2A e13 (A) - 2ry Str + Mask '!C$2,$A251,1),"")</f>
        <v>.</v>
      </c>
      <c r="E251" s="38" t="str">
        <f t="shared" si="24"/>
        <v>.</v>
      </c>
      <c r="F251" s="38" t="str">
        <f t="shared" si="31"/>
        <v>((..(((((.((.........................(((((........................................(((((((...(((((((..........)))))))...)))))))...))))).....|||||||||||||||||||||||||.............((((...(((((.((....)).))))))))).....((((((...)).))))..)).)))))..)).(((((.</v>
      </c>
      <c r="G251" s="39">
        <f>IF($A251&lt;=LEN('USH2A e13 (A) - 2ry Str + Mask '!A$2),SUMIF('USH2A e13 (A) - HSF3.0'!E2:E891,"&lt;="&amp;$A251,'USH2A e13 (A) - HSF3.0'!H2:H891)-SUMIF('USH2A e13 (A) - HSF3.0'!G2:G891,"&lt;="&amp;$A251,'USH2A e13 (A) - HSF3.0'!H2:H891),"")</f>
        <v>1.8250000000000099</v>
      </c>
      <c r="H251" s="39">
        <f>IF($A251&lt;=LEN('USH2A e13 (A) - 2ry Str + Mask '!A$2),SUMIF('USH2A e13 (A) - HSF3.0'!E2:E891,"&lt;="&amp;$A251,'USH2A e13 (A) - HSF3.0'!I2:I891)-SUMIF('USH2A e13 (A) - HSF3.0'!G2:G891,"&lt;="&amp;$A251,'USH2A e13 (A) - HSF3.0'!I2:I891),"")</f>
        <v>-0.16666666666666785</v>
      </c>
      <c r="I251" s="39">
        <f>IF($A251&lt;=LEN('USH2A e13 (A) - 2ry Str + Mask '!A$2),G251+H251,"")</f>
        <v>1.6583333333333421</v>
      </c>
      <c r="J251" s="39">
        <f t="shared" si="25"/>
        <v>1.8250000000000099</v>
      </c>
      <c r="K251" s="39">
        <f t="shared" si="26"/>
        <v>-0.16666666666666785</v>
      </c>
      <c r="L251" s="39">
        <f t="shared" si="27"/>
        <v>1.6583333333333421</v>
      </c>
      <c r="M251" s="39">
        <f t="shared" si="28"/>
        <v>1.8250000000000099</v>
      </c>
      <c r="N251" s="39">
        <f t="shared" si="29"/>
        <v>-0.16666666666666785</v>
      </c>
      <c r="O251" s="39">
        <f t="shared" si="30"/>
        <v>1.6583333333333421</v>
      </c>
      <c r="P251" s="39">
        <f>IF($A251&lt;=LEN('USH2A e13 (A) - 2ry Str + Mask '!A$2),M251-J251,"")</f>
        <v>0</v>
      </c>
      <c r="Q251" s="39">
        <f>IF($A251&lt;=LEN('USH2A e13 (A) - 2ry Str + Mask '!A$2),N251-K251,"")</f>
        <v>0</v>
      </c>
      <c r="R251" s="39">
        <f>IF($A251&lt;=LEN('USH2A e13 (A) - 2ry Str + Mask '!A$2),O251-L251,"")</f>
        <v>0</v>
      </c>
    </row>
    <row r="252" spans="1:18" ht="68" customHeight="1" x14ac:dyDescent="0.15">
      <c r="A252" s="36">
        <v>251</v>
      </c>
      <c r="B252" s="37" t="str">
        <f>IF($A252&lt;=LEN('USH2A e13 (A) - 2ry Str + Mask '!A$2),MID('USH2A e13 (A) - 2ry Str + Mask '!A$2,$A252,1),"")</f>
        <v>.</v>
      </c>
      <c r="C252" s="38" t="str">
        <f>IF($A252&lt;=LEN('USH2A e13 (A) - 2ry Str + Mask '!B$2),MID('USH2A e13 (A) - 2ry Str + Mask '!B$2,$A252,1),"")</f>
        <v>.</v>
      </c>
      <c r="D252" s="38" t="str">
        <f>IF($A252&lt;=LEN('USH2A e13 (A) - 2ry Str + Mask '!C$2),MID('USH2A e13 (A) - 2ry Str + Mask '!C$2,$A252,1),"")</f>
        <v>.</v>
      </c>
      <c r="E252" s="38" t="str">
        <f t="shared" si="24"/>
        <v>.</v>
      </c>
      <c r="F252" s="38" t="str">
        <f t="shared" si="31"/>
        <v>((..(((((.((.........................(((((........................................(((((((...(((((((..........)))))))...)))))))...))))).....|||||||||||||||||||||||||.............((((...(((((.((....)).))))))))).....((((((...)).))))..)).)))))..)).(((((..</v>
      </c>
      <c r="G252" s="39">
        <f>IF($A252&lt;=LEN('USH2A e13 (A) - 2ry Str + Mask '!A$2),SUMIF('USH2A e13 (A) - HSF3.0'!E2:E891,"&lt;="&amp;$A252,'USH2A e13 (A) - HSF3.0'!H2:H891)-SUMIF('USH2A e13 (A) - HSF3.0'!G2:G891,"&lt;="&amp;$A252,'USH2A e13 (A) - HSF3.0'!H2:H891),"")</f>
        <v>1.2000000000000064</v>
      </c>
      <c r="H252" s="39">
        <f>IF($A252&lt;=LEN('USH2A e13 (A) - 2ry Str + Mask '!A$2),SUMIF('USH2A e13 (A) - HSF3.0'!E2:E891,"&lt;="&amp;$A252,'USH2A e13 (A) - HSF3.0'!I2:I891)-SUMIF('USH2A e13 (A) - HSF3.0'!G2:G891,"&lt;="&amp;$A252,'USH2A e13 (A) - HSF3.0'!I2:I891),"")</f>
        <v>-0.16666666666666785</v>
      </c>
      <c r="I252" s="39">
        <f>IF($A252&lt;=LEN('USH2A e13 (A) - 2ry Str + Mask '!A$2),G252+H252,"")</f>
        <v>1.0333333333333385</v>
      </c>
      <c r="J252" s="39">
        <f t="shared" si="25"/>
        <v>1.2000000000000064</v>
      </c>
      <c r="K252" s="39">
        <f t="shared" si="26"/>
        <v>-0.16666666666666785</v>
      </c>
      <c r="L252" s="39">
        <f t="shared" si="27"/>
        <v>1.0333333333333385</v>
      </c>
      <c r="M252" s="39">
        <f t="shared" si="28"/>
        <v>1.2000000000000064</v>
      </c>
      <c r="N252" s="39">
        <f t="shared" si="29"/>
        <v>-0.16666666666666785</v>
      </c>
      <c r="O252" s="39">
        <f t="shared" si="30"/>
        <v>1.0333333333333385</v>
      </c>
      <c r="P252" s="39">
        <f>IF($A252&lt;=LEN('USH2A e13 (A) - 2ry Str + Mask '!A$2),M252-J252,"")</f>
        <v>0</v>
      </c>
      <c r="Q252" s="39">
        <f>IF($A252&lt;=LEN('USH2A e13 (A) - 2ry Str + Mask '!A$2),N252-K252,"")</f>
        <v>0</v>
      </c>
      <c r="R252" s="39">
        <f>IF($A252&lt;=LEN('USH2A e13 (A) - 2ry Str + Mask '!A$2),O252-L252,"")</f>
        <v>0</v>
      </c>
    </row>
    <row r="253" spans="1:18" ht="68" customHeight="1" x14ac:dyDescent="0.15">
      <c r="A253" s="36">
        <v>252</v>
      </c>
      <c r="B253" s="37" t="str">
        <f>IF($A253&lt;=LEN('USH2A e13 (A) - 2ry Str + Mask '!A$2),MID('USH2A e13 (A) - 2ry Str + Mask '!A$2,$A253,1),"")</f>
        <v>.</v>
      </c>
      <c r="C253" s="38" t="str">
        <f>IF($A253&lt;=LEN('USH2A e13 (A) - 2ry Str + Mask '!B$2),MID('USH2A e13 (A) - 2ry Str + Mask '!B$2,$A253,1),"")</f>
        <v>.</v>
      </c>
      <c r="D253" s="38" t="str">
        <f>IF($A253&lt;=LEN('USH2A e13 (A) - 2ry Str + Mask '!C$2),MID('USH2A e13 (A) - 2ry Str + Mask '!C$2,$A253,1),"")</f>
        <v>.</v>
      </c>
      <c r="E253" s="38" t="str">
        <f t="shared" si="24"/>
        <v>.</v>
      </c>
      <c r="F253" s="38" t="str">
        <f t="shared" si="31"/>
        <v>((..(((((.((.........................(((((........................................(((((((...(((((((..........)))))))...)))))))...))))).....|||||||||||||||||||||||||.............((((...(((((.((....)).))))))))).....((((((...)).))))..)).)))))..)).(((((...</v>
      </c>
      <c r="G253" s="39">
        <f>IF($A253&lt;=LEN('USH2A e13 (A) - 2ry Str + Mask '!A$2),SUMIF('USH2A e13 (A) - HSF3.0'!E2:E891,"&lt;="&amp;$A253,'USH2A e13 (A) - HSF3.0'!H2:H891)-SUMIF('USH2A e13 (A) - HSF3.0'!G2:G891,"&lt;="&amp;$A253,'USH2A e13 (A) - HSF3.0'!H2:H891),"")</f>
        <v>0.86666666666667069</v>
      </c>
      <c r="H253" s="39">
        <f>IF($A253&lt;=LEN('USH2A e13 (A) - 2ry Str + Mask '!A$2),SUMIF('USH2A e13 (A) - HSF3.0'!E2:E891,"&lt;="&amp;$A253,'USH2A e13 (A) - HSF3.0'!I2:I891)-SUMIF('USH2A e13 (A) - HSF3.0'!G2:G891,"&lt;="&amp;$A253,'USH2A e13 (A) - HSF3.0'!I2:I891),"")</f>
        <v>-0.3333333333333357</v>
      </c>
      <c r="I253" s="39">
        <f>IF($A253&lt;=LEN('USH2A e13 (A) - 2ry Str + Mask '!A$2),G253+H253,"")</f>
        <v>0.53333333333333499</v>
      </c>
      <c r="J253" s="39">
        <f t="shared" si="25"/>
        <v>0.86666666666667069</v>
      </c>
      <c r="K253" s="39">
        <f t="shared" si="26"/>
        <v>-0.3333333333333357</v>
      </c>
      <c r="L253" s="39">
        <f t="shared" si="27"/>
        <v>0.53333333333333499</v>
      </c>
      <c r="M253" s="39">
        <f t="shared" si="28"/>
        <v>0.86666666666667069</v>
      </c>
      <c r="N253" s="39">
        <f t="shared" si="29"/>
        <v>-0.3333333333333357</v>
      </c>
      <c r="O253" s="39">
        <f t="shared" si="30"/>
        <v>0.53333333333333499</v>
      </c>
      <c r="P253" s="39">
        <f>IF($A253&lt;=LEN('USH2A e13 (A) - 2ry Str + Mask '!A$2),M253-J253,"")</f>
        <v>0</v>
      </c>
      <c r="Q253" s="39">
        <f>IF($A253&lt;=LEN('USH2A e13 (A) - 2ry Str + Mask '!A$2),N253-K253,"")</f>
        <v>0</v>
      </c>
      <c r="R253" s="39">
        <f>IF($A253&lt;=LEN('USH2A e13 (A) - 2ry Str + Mask '!A$2),O253-L253,"")</f>
        <v>0</v>
      </c>
    </row>
    <row r="254" spans="1:18" ht="68" customHeight="1" x14ac:dyDescent="0.15">
      <c r="A254" s="36">
        <v>253</v>
      </c>
      <c r="B254" s="37" t="str">
        <f>IF($A254&lt;=LEN('USH2A e13 (A) - 2ry Str + Mask '!A$2),MID('USH2A e13 (A) - 2ry Str + Mask '!A$2,$A254,1),"")</f>
        <v>.</v>
      </c>
      <c r="C254" s="38" t="str">
        <f>IF($A254&lt;=LEN('USH2A e13 (A) - 2ry Str + Mask '!B$2),MID('USH2A e13 (A) - 2ry Str + Mask '!B$2,$A254,1),"")</f>
        <v>.</v>
      </c>
      <c r="D254" s="38" t="str">
        <f>IF($A254&lt;=LEN('USH2A e13 (A) - 2ry Str + Mask '!C$2),MID('USH2A e13 (A) - 2ry Str + Mask '!C$2,$A254,1),"")</f>
        <v>.</v>
      </c>
      <c r="E254" s="38" t="str">
        <f t="shared" si="24"/>
        <v>.</v>
      </c>
      <c r="F254" s="38" t="str">
        <f t="shared" si="31"/>
        <v>((..(((((.((.........................(((((........................................(((((((...(((((((..........)))))))...)))))))...))))).....|||||||||||||||||||||||||.............((((...(((((.((....)).))))))))).....((((((...)).))))..)).)))))..)).(((((....</v>
      </c>
      <c r="G254" s="39">
        <f>IF($A254&lt;=LEN('USH2A e13 (A) - 2ry Str + Mask '!A$2),SUMIF('USH2A e13 (A) - HSF3.0'!E2:E891,"&lt;="&amp;$A254,'USH2A e13 (A) - HSF3.0'!H2:H891)-SUMIF('USH2A e13 (A) - HSF3.0'!G2:G891,"&lt;="&amp;$A254,'USH2A e13 (A) - HSF3.0'!H2:H891),"")</f>
        <v>0.16666666666666785</v>
      </c>
      <c r="H254" s="39">
        <f>IF($A254&lt;=LEN('USH2A e13 (A) - 2ry Str + Mask '!A$2),SUMIF('USH2A e13 (A) - HSF3.0'!E2:E891,"&lt;="&amp;$A254,'USH2A e13 (A) - HSF3.0'!I2:I891)-SUMIF('USH2A e13 (A) - HSF3.0'!G2:G891,"&lt;="&amp;$A254,'USH2A e13 (A) - HSF3.0'!I2:I891),"")</f>
        <v>-0.50000000000000355</v>
      </c>
      <c r="I254" s="39">
        <f>IF($A254&lt;=LEN('USH2A e13 (A) - 2ry Str + Mask '!A$2),G254+H254,"")</f>
        <v>-0.3333333333333357</v>
      </c>
      <c r="J254" s="39">
        <f t="shared" si="25"/>
        <v>0.16666666666666785</v>
      </c>
      <c r="K254" s="39">
        <f t="shared" si="26"/>
        <v>-0.50000000000000355</v>
      </c>
      <c r="L254" s="39">
        <f t="shared" si="27"/>
        <v>-0.3333333333333357</v>
      </c>
      <c r="M254" s="39">
        <f t="shared" si="28"/>
        <v>0.16666666666666785</v>
      </c>
      <c r="N254" s="39">
        <f t="shared" si="29"/>
        <v>-0.50000000000000355</v>
      </c>
      <c r="O254" s="39">
        <f t="shared" si="30"/>
        <v>-0.3333333333333357</v>
      </c>
      <c r="P254" s="39">
        <f>IF($A254&lt;=LEN('USH2A e13 (A) - 2ry Str + Mask '!A$2),M254-J254,"")</f>
        <v>0</v>
      </c>
      <c r="Q254" s="39">
        <f>IF($A254&lt;=LEN('USH2A e13 (A) - 2ry Str + Mask '!A$2),N254-K254,"")</f>
        <v>0</v>
      </c>
      <c r="R254" s="39">
        <f>IF($A254&lt;=LEN('USH2A e13 (A) - 2ry Str + Mask '!A$2),O254-L254,"")</f>
        <v>0</v>
      </c>
    </row>
    <row r="255" spans="1:18" ht="68" customHeight="1" x14ac:dyDescent="0.15">
      <c r="A255" s="36">
        <v>254</v>
      </c>
      <c r="B255" s="37" t="str">
        <f>IF($A255&lt;=LEN('USH2A e13 (A) - 2ry Str + Mask '!A$2),MID('USH2A e13 (A) - 2ry Str + Mask '!A$2,$A255,1),"")</f>
        <v>.</v>
      </c>
      <c r="C255" s="38" t="str">
        <f>IF($A255&lt;=LEN('USH2A e13 (A) - 2ry Str + Mask '!B$2),MID('USH2A e13 (A) - 2ry Str + Mask '!B$2,$A255,1),"")</f>
        <v>.</v>
      </c>
      <c r="D255" s="38" t="str">
        <f>IF($A255&lt;=LEN('USH2A e13 (A) - 2ry Str + Mask '!C$2),MID('USH2A e13 (A) - 2ry Str + Mask '!C$2,$A255,1),"")</f>
        <v>.</v>
      </c>
      <c r="E255" s="38" t="str">
        <f t="shared" si="24"/>
        <v>.</v>
      </c>
      <c r="F255" s="38" t="str">
        <f t="shared" si="31"/>
        <v>((..(((((.((.........................(((((........................................(((((((...(((((((..........)))))))...)))))))...))))).....|||||||||||||||||||||||||.............((((...(((((.((....)).))))))))).....((((((...)).))))..)).)))))..)).(((((.....</v>
      </c>
      <c r="G255" s="39">
        <f>IF($A255&lt;=LEN('USH2A e13 (A) - 2ry Str + Mask '!A$2),SUMIF('USH2A e13 (A) - HSF3.0'!E2:E891,"&lt;="&amp;$A255,'USH2A e13 (A) - HSF3.0'!H2:H891)-SUMIF('USH2A e13 (A) - HSF3.0'!G2:G891,"&lt;="&amp;$A255,'USH2A e13 (A) - HSF3.0'!H2:H891),"")</f>
        <v>0.3095238095238102</v>
      </c>
      <c r="H255" s="39">
        <f>IF($A255&lt;=LEN('USH2A e13 (A) - 2ry Str + Mask '!A$2),SUMIF('USH2A e13 (A) - HSF3.0'!E2:E891,"&lt;="&amp;$A255,'USH2A e13 (A) - HSF3.0'!I2:I891)-SUMIF('USH2A e13 (A) - HSF3.0'!G2:G891,"&lt;="&amp;$A255,'USH2A e13 (A) - HSF3.0'!I2:I891),"")</f>
        <v>-0.6666666666666714</v>
      </c>
      <c r="I255" s="39">
        <f>IF($A255&lt;=LEN('USH2A e13 (A) - 2ry Str + Mask '!A$2),G255+H255,"")</f>
        <v>-0.3571428571428612</v>
      </c>
      <c r="J255" s="39">
        <f t="shared" si="25"/>
        <v>0.3095238095238102</v>
      </c>
      <c r="K255" s="39">
        <f t="shared" si="26"/>
        <v>-0.6666666666666714</v>
      </c>
      <c r="L255" s="39">
        <f t="shared" si="27"/>
        <v>-0.3571428571428612</v>
      </c>
      <c r="M255" s="39">
        <f t="shared" si="28"/>
        <v>0.3095238095238102</v>
      </c>
      <c r="N255" s="39">
        <f t="shared" si="29"/>
        <v>-0.6666666666666714</v>
      </c>
      <c r="O255" s="39">
        <f t="shared" si="30"/>
        <v>-0.3571428571428612</v>
      </c>
      <c r="P255" s="39">
        <f>IF($A255&lt;=LEN('USH2A e13 (A) - 2ry Str + Mask '!A$2),M255-J255,"")</f>
        <v>0</v>
      </c>
      <c r="Q255" s="39">
        <f>IF($A255&lt;=LEN('USH2A e13 (A) - 2ry Str + Mask '!A$2),N255-K255,"")</f>
        <v>0</v>
      </c>
      <c r="R255" s="39">
        <f>IF($A255&lt;=LEN('USH2A e13 (A) - 2ry Str + Mask '!A$2),O255-L255,"")</f>
        <v>0</v>
      </c>
    </row>
    <row r="256" spans="1:18" ht="68" customHeight="1" x14ac:dyDescent="0.15">
      <c r="A256" s="36">
        <v>255</v>
      </c>
      <c r="B256" s="37" t="str">
        <f>IF($A256&lt;=LEN('USH2A e13 (A) - 2ry Str + Mask '!A$2),MID('USH2A e13 (A) - 2ry Str + Mask '!A$2,$A256,1),"")</f>
        <v>.</v>
      </c>
      <c r="C256" s="38" t="str">
        <f>IF($A256&lt;=LEN('USH2A e13 (A) - 2ry Str + Mask '!B$2),MID('USH2A e13 (A) - 2ry Str + Mask '!B$2,$A256,1),"")</f>
        <v>.</v>
      </c>
      <c r="D256" s="38" t="str">
        <f>IF($A256&lt;=LEN('USH2A e13 (A) - 2ry Str + Mask '!C$2),MID('USH2A e13 (A) - 2ry Str + Mask '!C$2,$A256,1),"")</f>
        <v>.</v>
      </c>
      <c r="E256" s="38" t="str">
        <f t="shared" si="24"/>
        <v>.</v>
      </c>
      <c r="F256" s="38" t="str">
        <f t="shared" si="31"/>
        <v>((..(((((.((.........................(((((........................................(((((((...(((((((..........)))))))...)))))))...))))).....|||||||||||||||||||||||||.............((((...(((((.((....)).))))))))).....((((((...)).))))..)).)))))..)).(((((......</v>
      </c>
      <c r="G256" s="39">
        <f>IF($A256&lt;=LEN('USH2A e13 (A) - 2ry Str + Mask '!A$2),SUMIF('USH2A e13 (A) - HSF3.0'!E2:E891,"&lt;="&amp;$A256,'USH2A e13 (A) - HSF3.0'!H2:H891)-SUMIF('USH2A e13 (A) - HSF3.0'!G2:G891,"&lt;="&amp;$A256,'USH2A e13 (A) - HSF3.0'!H2:H891),"")</f>
        <v>0.47619047619047805</v>
      </c>
      <c r="H256" s="39">
        <f>IF($A256&lt;=LEN('USH2A e13 (A) - 2ry Str + Mask '!A$2),SUMIF('USH2A e13 (A) - HSF3.0'!E2:E891,"&lt;="&amp;$A256,'USH2A e13 (A) - HSF3.0'!I2:I891)-SUMIF('USH2A e13 (A) - HSF3.0'!G2:G891,"&lt;="&amp;$A256,'USH2A e13 (A) - HSF3.0'!I2:I891),"")</f>
        <v>-1.1428571428571495</v>
      </c>
      <c r="I256" s="39">
        <f>IF($A256&lt;=LEN('USH2A e13 (A) - 2ry Str + Mask '!A$2),G256+H256,"")</f>
        <v>-0.6666666666666714</v>
      </c>
      <c r="J256" s="39">
        <f t="shared" si="25"/>
        <v>0.47619047619047805</v>
      </c>
      <c r="K256" s="39">
        <f t="shared" si="26"/>
        <v>-1.1428571428571495</v>
      </c>
      <c r="L256" s="39">
        <f t="shared" si="27"/>
        <v>-0.6666666666666714</v>
      </c>
      <c r="M256" s="39">
        <f t="shared" si="28"/>
        <v>0.47619047619047805</v>
      </c>
      <c r="N256" s="39">
        <f t="shared" si="29"/>
        <v>-1.1428571428571495</v>
      </c>
      <c r="O256" s="39">
        <f t="shared" si="30"/>
        <v>-0.6666666666666714</v>
      </c>
      <c r="P256" s="39">
        <f>IF($A256&lt;=LEN('USH2A e13 (A) - 2ry Str + Mask '!A$2),M256-J256,"")</f>
        <v>0</v>
      </c>
      <c r="Q256" s="39">
        <f>IF($A256&lt;=LEN('USH2A e13 (A) - 2ry Str + Mask '!A$2),N256-K256,"")</f>
        <v>0</v>
      </c>
      <c r="R256" s="39">
        <f>IF($A256&lt;=LEN('USH2A e13 (A) - 2ry Str + Mask '!A$2),O256-L256,"")</f>
        <v>0</v>
      </c>
    </row>
    <row r="257" spans="1:18" ht="68" customHeight="1" x14ac:dyDescent="0.15">
      <c r="A257" s="36">
        <v>256</v>
      </c>
      <c r="B257" s="37" t="str">
        <f>IF($A257&lt;=LEN('USH2A e13 (A) - 2ry Str + Mask '!A$2),MID('USH2A e13 (A) - 2ry Str + Mask '!A$2,$A257,1),"")</f>
        <v>.</v>
      </c>
      <c r="C257" s="38" t="str">
        <f>IF($A257&lt;=LEN('USH2A e13 (A) - 2ry Str + Mask '!B$2),MID('USH2A e13 (A) - 2ry Str + Mask '!B$2,$A257,1),"")</f>
        <v>.</v>
      </c>
      <c r="D257" s="38" t="str">
        <f>IF($A257&lt;=LEN('USH2A e13 (A) - 2ry Str + Mask '!C$2),MID('USH2A e13 (A) - 2ry Str + Mask '!C$2,$A257,1),"")</f>
        <v>.</v>
      </c>
      <c r="E257" s="38" t="str">
        <f t="shared" si="24"/>
        <v>.</v>
      </c>
      <c r="F257" s="38" t="str">
        <f t="shared" si="31"/>
        <v>((..(((((.((.........................(((((........................................(((((((...(((((((..........)))))))...)))))))...))))).....|||||||||||||||||||||||||.............((((...(((((.((....)).))))))))).....((((((...)).))))..)).)))))..)).(((((.......</v>
      </c>
      <c r="G257" s="39">
        <f>IF($A257&lt;=LEN('USH2A e13 (A) - 2ry Str + Mask '!A$2),SUMIF('USH2A e13 (A) - HSF3.0'!E2:E891,"&lt;="&amp;$A257,'USH2A e13 (A) - HSF3.0'!H2:H891)-SUMIF('USH2A e13 (A) - HSF3.0'!G2:G891,"&lt;="&amp;$A257,'USH2A e13 (A) - HSF3.0'!H2:H891),"")</f>
        <v>0.6428571428571459</v>
      </c>
      <c r="H257" s="39">
        <f>IF($A257&lt;=LEN('USH2A e13 (A) - 2ry Str + Mask '!A$2),SUMIF('USH2A e13 (A) - HSF3.0'!E2:E891,"&lt;="&amp;$A257,'USH2A e13 (A) - HSF3.0'!I2:I891)-SUMIF('USH2A e13 (A) - HSF3.0'!G2:G891,"&lt;="&amp;$A257,'USH2A e13 (A) - HSF3.0'!I2:I891),"")</f>
        <v>-1.7857142857142954</v>
      </c>
      <c r="I257" s="39">
        <f>IF($A257&lt;=LEN('USH2A e13 (A) - 2ry Str + Mask '!A$2),G257+H257,"")</f>
        <v>-1.1428571428571495</v>
      </c>
      <c r="J257" s="39">
        <f t="shared" si="25"/>
        <v>0.6428571428571459</v>
      </c>
      <c r="K257" s="39">
        <f t="shared" si="26"/>
        <v>-1.7857142857142954</v>
      </c>
      <c r="L257" s="39">
        <f t="shared" si="27"/>
        <v>-1.1428571428571495</v>
      </c>
      <c r="M257" s="39">
        <f t="shared" si="28"/>
        <v>0.6428571428571459</v>
      </c>
      <c r="N257" s="39">
        <f t="shared" si="29"/>
        <v>-1.7857142857142954</v>
      </c>
      <c r="O257" s="39">
        <f t="shared" si="30"/>
        <v>-1.1428571428571495</v>
      </c>
      <c r="P257" s="39">
        <f>IF($A257&lt;=LEN('USH2A e13 (A) - 2ry Str + Mask '!A$2),M257-J257,"")</f>
        <v>0</v>
      </c>
      <c r="Q257" s="39">
        <f>IF($A257&lt;=LEN('USH2A e13 (A) - 2ry Str + Mask '!A$2),N257-K257,"")</f>
        <v>0</v>
      </c>
      <c r="R257" s="39">
        <f>IF($A257&lt;=LEN('USH2A e13 (A) - 2ry Str + Mask '!A$2),O257-L257,"")</f>
        <v>0</v>
      </c>
    </row>
    <row r="258" spans="1:18" ht="68" customHeight="1" x14ac:dyDescent="0.15">
      <c r="A258" s="36">
        <v>257</v>
      </c>
      <c r="B258" s="37" t="str">
        <f>IF($A258&lt;=LEN('USH2A e13 (A) - 2ry Str + Mask '!A$2),MID('USH2A e13 (A) - 2ry Str + Mask '!A$2,$A258,1),"")</f>
        <v>.</v>
      </c>
      <c r="C258" s="38" t="str">
        <f>IF($A258&lt;=LEN('USH2A e13 (A) - 2ry Str + Mask '!B$2),MID('USH2A e13 (A) - 2ry Str + Mask '!B$2,$A258,1),"")</f>
        <v>.</v>
      </c>
      <c r="D258" s="38" t="str">
        <f>IF($A258&lt;=LEN('USH2A e13 (A) - 2ry Str + Mask '!C$2),MID('USH2A e13 (A) - 2ry Str + Mask '!C$2,$A258,1),"")</f>
        <v>.</v>
      </c>
      <c r="E258" s="38" t="str">
        <f t="shared" ref="E258:E321" si="32">IF(D258="x","|",C258)</f>
        <v>.</v>
      </c>
      <c r="F258" s="38" t="str">
        <f t="shared" si="31"/>
        <v>((..(((((.((.........................(((((........................................(((((((...(((((((..........)))))))...)))))))...))))).....|||||||||||||||||||||||||.............((((...(((((.((....)).))))))))).....((((((...)).))))..)).)))))..)).(((((........</v>
      </c>
      <c r="G258" s="39">
        <f>IF($A258&lt;=LEN('USH2A e13 (A) - 2ry Str + Mask '!A$2),SUMIF('USH2A e13 (A) - HSF3.0'!E2:E891,"&lt;="&amp;$A258,'USH2A e13 (A) - HSF3.0'!H2:H891)-SUMIF('USH2A e13 (A) - HSF3.0'!G2:G891,"&lt;="&amp;$A258,'USH2A e13 (A) - HSF3.0'!H2:H891),"")</f>
        <v>0.6428571428571459</v>
      </c>
      <c r="H258" s="39">
        <f>IF($A258&lt;=LEN('USH2A e13 (A) - 2ry Str + Mask '!A$2),SUMIF('USH2A e13 (A) - HSF3.0'!E2:E891,"&lt;="&amp;$A258,'USH2A e13 (A) - HSF3.0'!I2:I891)-SUMIF('USH2A e13 (A) - HSF3.0'!G2:G891,"&lt;="&amp;$A258,'USH2A e13 (A) - HSF3.0'!I2:I891),"")</f>
        <v>-1.9107142857142954</v>
      </c>
      <c r="I258" s="39">
        <f>IF($A258&lt;=LEN('USH2A e13 (A) - 2ry Str + Mask '!A$2),G258+H258,"")</f>
        <v>-1.2678571428571495</v>
      </c>
      <c r="J258" s="39">
        <f t="shared" ref="J258:J321" si="33">IF(OR(B258=".",B258=""),G258,0)</f>
        <v>0.6428571428571459</v>
      </c>
      <c r="K258" s="39">
        <f t="shared" ref="K258:K321" si="34">IF(OR(B258=".",B258=""),H258,0)</f>
        <v>-1.9107142857142954</v>
      </c>
      <c r="L258" s="39">
        <f t="shared" ref="L258:L321" si="35">IF(OR(B258=".",B258=""),I258,0)</f>
        <v>-1.2678571428571495</v>
      </c>
      <c r="M258" s="39">
        <f t="shared" ref="M258:M321" si="36">IF(OR(E258=".",E258=""),G258,0)</f>
        <v>0.6428571428571459</v>
      </c>
      <c r="N258" s="39">
        <f t="shared" ref="N258:N321" si="37">IF(OR(E258=".",E258=""),H258,0)</f>
        <v>-1.9107142857142954</v>
      </c>
      <c r="O258" s="39">
        <f t="shared" ref="O258:O321" si="38">IF(OR(E258=".",E258=""),I258,0)</f>
        <v>-1.2678571428571495</v>
      </c>
      <c r="P258" s="39">
        <f>IF($A258&lt;=LEN('USH2A e13 (A) - 2ry Str + Mask '!A$2),M258-J258,"")</f>
        <v>0</v>
      </c>
      <c r="Q258" s="39">
        <f>IF($A258&lt;=LEN('USH2A e13 (A) - 2ry Str + Mask '!A$2),N258-K258,"")</f>
        <v>0</v>
      </c>
      <c r="R258" s="39">
        <f>IF($A258&lt;=LEN('USH2A e13 (A) - 2ry Str + Mask '!A$2),O258-L258,"")</f>
        <v>0</v>
      </c>
    </row>
    <row r="259" spans="1:18" ht="68" customHeight="1" x14ac:dyDescent="0.15">
      <c r="A259" s="36">
        <v>258</v>
      </c>
      <c r="B259" s="37" t="str">
        <f>IF($A259&lt;=LEN('USH2A e13 (A) - 2ry Str + Mask '!A$2),MID('USH2A e13 (A) - 2ry Str + Mask '!A$2,$A259,1),"")</f>
        <v>.</v>
      </c>
      <c r="C259" s="38" t="str">
        <f>IF($A259&lt;=LEN('USH2A e13 (A) - 2ry Str + Mask '!B$2),MID('USH2A e13 (A) - 2ry Str + Mask '!B$2,$A259,1),"")</f>
        <v>.</v>
      </c>
      <c r="D259" s="38" t="str">
        <f>IF($A259&lt;=LEN('USH2A e13 (A) - 2ry Str + Mask '!C$2),MID('USH2A e13 (A) - 2ry Str + Mask '!C$2,$A259,1),"")</f>
        <v>.</v>
      </c>
      <c r="E259" s="38" t="str">
        <f t="shared" si="32"/>
        <v>.</v>
      </c>
      <c r="F259" s="38" t="str">
        <f t="shared" ref="F259:F322" si="39">CONCATENATE(F258,E259)</f>
        <v>((..(((((.((.........................(((((........................................(((((((...(((((((..........)))))))...)))))))...))))).....|||||||||||||||||||||||||.............((((...(((((.((....)).))))))))).....((((((...)).))))..)).)))))..)).(((((.........</v>
      </c>
      <c r="G259" s="39">
        <f>IF($A259&lt;=LEN('USH2A e13 (A) - 2ry Str + Mask '!A$2),SUMIF('USH2A e13 (A) - HSF3.0'!E2:E891,"&lt;="&amp;$A259,'USH2A e13 (A) - HSF3.0'!H2:H891)-SUMIF('USH2A e13 (A) - HSF3.0'!G2:G891,"&lt;="&amp;$A259,'USH2A e13 (A) - HSF3.0'!H2:H891),"")</f>
        <v>0.6428571428571459</v>
      </c>
      <c r="H259" s="39">
        <f>IF($A259&lt;=LEN('USH2A e13 (A) - 2ry Str + Mask '!A$2),SUMIF('USH2A e13 (A) - HSF3.0'!E2:E891,"&lt;="&amp;$A259,'USH2A e13 (A) - HSF3.0'!I2:I891)-SUMIF('USH2A e13 (A) - HSF3.0'!G2:G891,"&lt;="&amp;$A259,'USH2A e13 (A) - HSF3.0'!I2:I891),"")</f>
        <v>-1.9107142857142954</v>
      </c>
      <c r="I259" s="39">
        <f>IF($A259&lt;=LEN('USH2A e13 (A) - 2ry Str + Mask '!A$2),G259+H259,"")</f>
        <v>-1.2678571428571495</v>
      </c>
      <c r="J259" s="39">
        <f t="shared" si="33"/>
        <v>0.6428571428571459</v>
      </c>
      <c r="K259" s="39">
        <f t="shared" si="34"/>
        <v>-1.9107142857142954</v>
      </c>
      <c r="L259" s="39">
        <f t="shared" si="35"/>
        <v>-1.2678571428571495</v>
      </c>
      <c r="M259" s="39">
        <f t="shared" si="36"/>
        <v>0.6428571428571459</v>
      </c>
      <c r="N259" s="39">
        <f t="shared" si="37"/>
        <v>-1.9107142857142954</v>
      </c>
      <c r="O259" s="39">
        <f t="shared" si="38"/>
        <v>-1.2678571428571495</v>
      </c>
      <c r="P259" s="39">
        <f>IF($A259&lt;=LEN('USH2A e13 (A) - 2ry Str + Mask '!A$2),M259-J259,"")</f>
        <v>0</v>
      </c>
      <c r="Q259" s="39">
        <f>IF($A259&lt;=LEN('USH2A e13 (A) - 2ry Str + Mask '!A$2),N259-K259,"")</f>
        <v>0</v>
      </c>
      <c r="R259" s="39">
        <f>IF($A259&lt;=LEN('USH2A e13 (A) - 2ry Str + Mask '!A$2),O259-L259,"")</f>
        <v>0</v>
      </c>
    </row>
    <row r="260" spans="1:18" ht="68" customHeight="1" x14ac:dyDescent="0.15">
      <c r="A260" s="36">
        <v>259</v>
      </c>
      <c r="B260" s="37" t="str">
        <f>IF($A260&lt;=LEN('USH2A e13 (A) - 2ry Str + Mask '!A$2),MID('USH2A e13 (A) - 2ry Str + Mask '!A$2,$A260,1),"")</f>
        <v>.</v>
      </c>
      <c r="C260" s="38" t="str">
        <f>IF($A260&lt;=LEN('USH2A e13 (A) - 2ry Str + Mask '!B$2),MID('USH2A e13 (A) - 2ry Str + Mask '!B$2,$A260,1),"")</f>
        <v>.</v>
      </c>
      <c r="D260" s="38" t="str">
        <f>IF($A260&lt;=LEN('USH2A e13 (A) - 2ry Str + Mask '!C$2),MID('USH2A e13 (A) - 2ry Str + Mask '!C$2,$A260,1),"")</f>
        <v>.</v>
      </c>
      <c r="E260" s="38" t="str">
        <f t="shared" si="32"/>
        <v>.</v>
      </c>
      <c r="F260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</v>
      </c>
      <c r="G260" s="39">
        <f>IF($A260&lt;=LEN('USH2A e13 (A) - 2ry Str + Mask '!A$2),SUMIF('USH2A e13 (A) - HSF3.0'!E2:E891,"&lt;="&amp;$A260,'USH2A e13 (A) - HSF3.0'!H2:H891)-SUMIF('USH2A e13 (A) - HSF3.0'!G2:G891,"&lt;="&amp;$A260,'USH2A e13 (A) - HSF3.0'!H2:H891),"")</f>
        <v>0.6428571428571459</v>
      </c>
      <c r="H260" s="39">
        <f>IF($A260&lt;=LEN('USH2A e13 (A) - 2ry Str + Mask '!A$2),SUMIF('USH2A e13 (A) - HSF3.0'!E2:E891,"&lt;="&amp;$A260,'USH2A e13 (A) - HSF3.0'!I2:I891)-SUMIF('USH2A e13 (A) - HSF3.0'!G2:G891,"&lt;="&amp;$A260,'USH2A e13 (A) - HSF3.0'!I2:I891),"")</f>
        <v>-1.9107142857142954</v>
      </c>
      <c r="I260" s="39">
        <f>IF($A260&lt;=LEN('USH2A e13 (A) - 2ry Str + Mask '!A$2),G260+H260,"")</f>
        <v>-1.2678571428571495</v>
      </c>
      <c r="J260" s="39">
        <f t="shared" si="33"/>
        <v>0.6428571428571459</v>
      </c>
      <c r="K260" s="39">
        <f t="shared" si="34"/>
        <v>-1.9107142857142954</v>
      </c>
      <c r="L260" s="39">
        <f t="shared" si="35"/>
        <v>-1.2678571428571495</v>
      </c>
      <c r="M260" s="39">
        <f t="shared" si="36"/>
        <v>0.6428571428571459</v>
      </c>
      <c r="N260" s="39">
        <f t="shared" si="37"/>
        <v>-1.9107142857142954</v>
      </c>
      <c r="O260" s="39">
        <f t="shared" si="38"/>
        <v>-1.2678571428571495</v>
      </c>
      <c r="P260" s="39">
        <f>IF($A260&lt;=LEN('USH2A e13 (A) - 2ry Str + Mask '!A$2),M260-J260,"")</f>
        <v>0</v>
      </c>
      <c r="Q260" s="39">
        <f>IF($A260&lt;=LEN('USH2A e13 (A) - 2ry Str + Mask '!A$2),N260-K260,"")</f>
        <v>0</v>
      </c>
      <c r="R260" s="39">
        <f>IF($A260&lt;=LEN('USH2A e13 (A) - 2ry Str + Mask '!A$2),O260-L260,"")</f>
        <v>0</v>
      </c>
    </row>
    <row r="261" spans="1:18" ht="68" customHeight="1" x14ac:dyDescent="0.15">
      <c r="A261" s="36">
        <v>260</v>
      </c>
      <c r="B261" s="37" t="str">
        <f>IF($A261&lt;=LEN('USH2A e13 (A) - 2ry Str + Mask '!A$2),MID('USH2A e13 (A) - 2ry Str + Mask '!A$2,$A261,1),"")</f>
        <v>.</v>
      </c>
      <c r="C261" s="38" t="str">
        <f>IF($A261&lt;=LEN('USH2A e13 (A) - 2ry Str + Mask '!B$2),MID('USH2A e13 (A) - 2ry Str + Mask '!B$2,$A261,1),"")</f>
        <v>.</v>
      </c>
      <c r="D261" s="38" t="str">
        <f>IF($A261&lt;=LEN('USH2A e13 (A) - 2ry Str + Mask '!C$2),MID('USH2A e13 (A) - 2ry Str + Mask '!C$2,$A261,1),"")</f>
        <v>.</v>
      </c>
      <c r="E261" s="38" t="str">
        <f t="shared" si="32"/>
        <v>.</v>
      </c>
      <c r="F261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</v>
      </c>
      <c r="G261" s="39">
        <f>IF($A261&lt;=LEN('USH2A e13 (A) - 2ry Str + Mask '!A$2),SUMIF('USH2A e13 (A) - HSF3.0'!E2:E891,"&lt;="&amp;$A261,'USH2A e13 (A) - HSF3.0'!H2:H891)-SUMIF('USH2A e13 (A) - HSF3.0'!G2:G891,"&lt;="&amp;$A261,'USH2A e13 (A) - HSF3.0'!H2:H891),"")</f>
        <v>0.47619047619047805</v>
      </c>
      <c r="H261" s="39">
        <f>IF($A261&lt;=LEN('USH2A e13 (A) - 2ry Str + Mask '!A$2),SUMIF('USH2A e13 (A) - HSF3.0'!E2:E891,"&lt;="&amp;$A261,'USH2A e13 (A) - HSF3.0'!I2:I891)-SUMIF('USH2A e13 (A) - HSF3.0'!G2:G891,"&lt;="&amp;$A261,'USH2A e13 (A) - HSF3.0'!I2:I891),"")</f>
        <v>-2.0535714285714377</v>
      </c>
      <c r="I261" s="39">
        <f>IF($A261&lt;=LEN('USH2A e13 (A) - 2ry Str + Mask '!A$2),G261+H261,"")</f>
        <v>-1.5773809523809597</v>
      </c>
      <c r="J261" s="39">
        <f t="shared" si="33"/>
        <v>0.47619047619047805</v>
      </c>
      <c r="K261" s="39">
        <f t="shared" si="34"/>
        <v>-2.0535714285714377</v>
      </c>
      <c r="L261" s="39">
        <f t="shared" si="35"/>
        <v>-1.5773809523809597</v>
      </c>
      <c r="M261" s="39">
        <f t="shared" si="36"/>
        <v>0.47619047619047805</v>
      </c>
      <c r="N261" s="39">
        <f t="shared" si="37"/>
        <v>-2.0535714285714377</v>
      </c>
      <c r="O261" s="39">
        <f t="shared" si="38"/>
        <v>-1.5773809523809597</v>
      </c>
      <c r="P261" s="39">
        <f>IF($A261&lt;=LEN('USH2A e13 (A) - 2ry Str + Mask '!A$2),M261-J261,"")</f>
        <v>0</v>
      </c>
      <c r="Q261" s="39">
        <f>IF($A261&lt;=LEN('USH2A e13 (A) - 2ry Str + Mask '!A$2),N261-K261,"")</f>
        <v>0</v>
      </c>
      <c r="R261" s="39">
        <f>IF($A261&lt;=LEN('USH2A e13 (A) - 2ry Str + Mask '!A$2),O261-L261,"")</f>
        <v>0</v>
      </c>
    </row>
    <row r="262" spans="1:18" ht="68" customHeight="1" x14ac:dyDescent="0.15">
      <c r="A262" s="36">
        <v>261</v>
      </c>
      <c r="B262" s="37" t="str">
        <f>IF($A262&lt;=LEN('USH2A e13 (A) - 2ry Str + Mask '!A$2),MID('USH2A e13 (A) - 2ry Str + Mask '!A$2,$A262,1),"")</f>
        <v>.</v>
      </c>
      <c r="C262" s="38" t="str">
        <f>IF($A262&lt;=LEN('USH2A e13 (A) - 2ry Str + Mask '!B$2),MID('USH2A e13 (A) - 2ry Str + Mask '!B$2,$A262,1),"")</f>
        <v>.</v>
      </c>
      <c r="D262" s="38" t="str">
        <f>IF($A262&lt;=LEN('USH2A e13 (A) - 2ry Str + Mask '!C$2),MID('USH2A e13 (A) - 2ry Str + Mask '!C$2,$A262,1),"")</f>
        <v>.</v>
      </c>
      <c r="E262" s="38" t="str">
        <f t="shared" si="32"/>
        <v>.</v>
      </c>
      <c r="F262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</v>
      </c>
      <c r="G262" s="39">
        <f>IF($A262&lt;=LEN('USH2A e13 (A) - 2ry Str + Mask '!A$2),SUMIF('USH2A e13 (A) - HSF3.0'!E2:E891,"&lt;="&amp;$A262,'USH2A e13 (A) - HSF3.0'!H2:H891)-SUMIF('USH2A e13 (A) - HSF3.0'!G2:G891,"&lt;="&amp;$A262,'USH2A e13 (A) - HSF3.0'!H2:H891),"")</f>
        <v>0.16666666666666785</v>
      </c>
      <c r="H262" s="39">
        <f>IF($A262&lt;=LEN('USH2A e13 (A) - 2ry Str + Mask '!A$2),SUMIF('USH2A e13 (A) - HSF3.0'!E2:E891,"&lt;="&amp;$A262,'USH2A e13 (A) - HSF3.0'!I2:I891)-SUMIF('USH2A e13 (A) - HSF3.0'!G2:G891,"&lt;="&amp;$A262,'USH2A e13 (A) - HSF3.0'!I2:I891),"")</f>
        <v>-1.8869047619047699</v>
      </c>
      <c r="I262" s="39">
        <f>IF($A262&lt;=LEN('USH2A e13 (A) - 2ry Str + Mask '!A$2),G262+H262,"")</f>
        <v>-1.720238095238102</v>
      </c>
      <c r="J262" s="39">
        <f t="shared" si="33"/>
        <v>0.16666666666666785</v>
      </c>
      <c r="K262" s="39">
        <f t="shared" si="34"/>
        <v>-1.8869047619047699</v>
      </c>
      <c r="L262" s="39">
        <f t="shared" si="35"/>
        <v>-1.720238095238102</v>
      </c>
      <c r="M262" s="39">
        <f t="shared" si="36"/>
        <v>0.16666666666666785</v>
      </c>
      <c r="N262" s="39">
        <f t="shared" si="37"/>
        <v>-1.8869047619047699</v>
      </c>
      <c r="O262" s="39">
        <f t="shared" si="38"/>
        <v>-1.720238095238102</v>
      </c>
      <c r="P262" s="39">
        <f>IF($A262&lt;=LEN('USH2A e13 (A) - 2ry Str + Mask '!A$2),M262-J262,"")</f>
        <v>0</v>
      </c>
      <c r="Q262" s="39">
        <f>IF($A262&lt;=LEN('USH2A e13 (A) - 2ry Str + Mask '!A$2),N262-K262,"")</f>
        <v>0</v>
      </c>
      <c r="R262" s="39">
        <f>IF($A262&lt;=LEN('USH2A e13 (A) - 2ry Str + Mask '!A$2),O262-L262,"")</f>
        <v>0</v>
      </c>
    </row>
    <row r="263" spans="1:18" ht="68" customHeight="1" x14ac:dyDescent="0.15">
      <c r="A263" s="36">
        <v>262</v>
      </c>
      <c r="B263" s="37" t="str">
        <f>IF($A263&lt;=LEN('USH2A e13 (A) - 2ry Str + Mask '!A$2),MID('USH2A e13 (A) - 2ry Str + Mask '!A$2,$A263,1),"")</f>
        <v>.</v>
      </c>
      <c r="C263" s="38" t="str">
        <f>IF($A263&lt;=LEN('USH2A e13 (A) - 2ry Str + Mask '!B$2),MID('USH2A e13 (A) - 2ry Str + Mask '!B$2,$A263,1),"")</f>
        <v>.</v>
      </c>
      <c r="D263" s="38" t="str">
        <f>IF($A263&lt;=LEN('USH2A e13 (A) - 2ry Str + Mask '!C$2),MID('USH2A e13 (A) - 2ry Str + Mask '!C$2,$A263,1),"")</f>
        <v>.</v>
      </c>
      <c r="E263" s="38" t="str">
        <f t="shared" si="32"/>
        <v>.</v>
      </c>
      <c r="F263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</v>
      </c>
      <c r="G263" s="39">
        <f>IF($A263&lt;=LEN('USH2A e13 (A) - 2ry Str + Mask '!A$2),SUMIF('USH2A e13 (A) - HSF3.0'!E2:E891,"&lt;="&amp;$A263,'USH2A e13 (A) - HSF3.0'!H2:H891)-SUMIF('USH2A e13 (A) - HSF3.0'!G2:G891,"&lt;="&amp;$A263,'USH2A e13 (A) - HSF3.0'!H2:H891),"")</f>
        <v>0</v>
      </c>
      <c r="H263" s="39">
        <f>IF($A263&lt;=LEN('USH2A e13 (A) - 2ry Str + Mask '!A$2),SUMIF('USH2A e13 (A) - HSF3.0'!E2:E891,"&lt;="&amp;$A263,'USH2A e13 (A) - HSF3.0'!I2:I891)-SUMIF('USH2A e13 (A) - HSF3.0'!G2:G891,"&lt;="&amp;$A263,'USH2A e13 (A) - HSF3.0'!I2:I891),"")</f>
        <v>-1.7023809523809597</v>
      </c>
      <c r="I263" s="39">
        <f>IF($A263&lt;=LEN('USH2A e13 (A) - 2ry Str + Mask '!A$2),G263+H263,"")</f>
        <v>-1.7023809523809597</v>
      </c>
      <c r="J263" s="39">
        <f t="shared" si="33"/>
        <v>0</v>
      </c>
      <c r="K263" s="39">
        <f t="shared" si="34"/>
        <v>-1.7023809523809597</v>
      </c>
      <c r="L263" s="39">
        <f t="shared" si="35"/>
        <v>-1.7023809523809597</v>
      </c>
      <c r="M263" s="39">
        <f t="shared" si="36"/>
        <v>0</v>
      </c>
      <c r="N263" s="39">
        <f t="shared" si="37"/>
        <v>-1.7023809523809597</v>
      </c>
      <c r="O263" s="39">
        <f t="shared" si="38"/>
        <v>-1.7023809523809597</v>
      </c>
      <c r="P263" s="39">
        <f>IF($A263&lt;=LEN('USH2A e13 (A) - 2ry Str + Mask '!A$2),M263-J263,"")</f>
        <v>0</v>
      </c>
      <c r="Q263" s="39">
        <f>IF($A263&lt;=LEN('USH2A e13 (A) - 2ry Str + Mask '!A$2),N263-K263,"")</f>
        <v>0</v>
      </c>
      <c r="R263" s="39">
        <f>IF($A263&lt;=LEN('USH2A e13 (A) - 2ry Str + Mask '!A$2),O263-L263,"")</f>
        <v>0</v>
      </c>
    </row>
    <row r="264" spans="1:18" ht="68" customHeight="1" x14ac:dyDescent="0.15">
      <c r="A264" s="36">
        <v>263</v>
      </c>
      <c r="B264" s="37" t="str">
        <f>IF($A264&lt;=LEN('USH2A e13 (A) - 2ry Str + Mask '!A$2),MID('USH2A e13 (A) - 2ry Str + Mask '!A$2,$A264,1),"")</f>
        <v>.</v>
      </c>
      <c r="C264" s="38" t="str">
        <f>IF($A264&lt;=LEN('USH2A e13 (A) - 2ry Str + Mask '!B$2),MID('USH2A e13 (A) - 2ry Str + Mask '!B$2,$A264,1),"")</f>
        <v>.</v>
      </c>
      <c r="D264" s="38" t="str">
        <f>IF($A264&lt;=LEN('USH2A e13 (A) - 2ry Str + Mask '!C$2),MID('USH2A e13 (A) - 2ry Str + Mask '!C$2,$A264,1),"")</f>
        <v>.</v>
      </c>
      <c r="E264" s="38" t="str">
        <f t="shared" si="32"/>
        <v>.</v>
      </c>
      <c r="F264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</v>
      </c>
      <c r="G264" s="39">
        <f>IF($A264&lt;=LEN('USH2A e13 (A) - 2ry Str + Mask '!A$2),SUMIF('USH2A e13 (A) - HSF3.0'!E2:E891,"&lt;="&amp;$A264,'USH2A e13 (A) - HSF3.0'!H2:H891)-SUMIF('USH2A e13 (A) - HSF3.0'!G2:G891,"&lt;="&amp;$A264,'USH2A e13 (A) - HSF3.0'!H2:H891),"")</f>
        <v>0</v>
      </c>
      <c r="H264" s="39">
        <f>IF($A264&lt;=LEN('USH2A e13 (A) - 2ry Str + Mask '!A$2),SUMIF('USH2A e13 (A) - HSF3.0'!E2:E891,"&lt;="&amp;$A264,'USH2A e13 (A) - HSF3.0'!I2:I891)-SUMIF('USH2A e13 (A) - HSF3.0'!G2:G891,"&lt;="&amp;$A264,'USH2A e13 (A) - HSF3.0'!I2:I891),"")</f>
        <v>-1.7261904761904852</v>
      </c>
      <c r="I264" s="39">
        <f>IF($A264&lt;=LEN('USH2A e13 (A) - 2ry Str + Mask '!A$2),G264+H264,"")</f>
        <v>-1.7261904761904852</v>
      </c>
      <c r="J264" s="39">
        <f t="shared" si="33"/>
        <v>0</v>
      </c>
      <c r="K264" s="39">
        <f t="shared" si="34"/>
        <v>-1.7261904761904852</v>
      </c>
      <c r="L264" s="39">
        <f t="shared" si="35"/>
        <v>-1.7261904761904852</v>
      </c>
      <c r="M264" s="39">
        <f t="shared" si="36"/>
        <v>0</v>
      </c>
      <c r="N264" s="39">
        <f t="shared" si="37"/>
        <v>-1.7261904761904852</v>
      </c>
      <c r="O264" s="39">
        <f t="shared" si="38"/>
        <v>-1.7261904761904852</v>
      </c>
      <c r="P264" s="39">
        <f>IF($A264&lt;=LEN('USH2A e13 (A) - 2ry Str + Mask '!A$2),M264-J264,"")</f>
        <v>0</v>
      </c>
      <c r="Q264" s="39">
        <f>IF($A264&lt;=LEN('USH2A e13 (A) - 2ry Str + Mask '!A$2),N264-K264,"")</f>
        <v>0</v>
      </c>
      <c r="R264" s="39">
        <f>IF($A264&lt;=LEN('USH2A e13 (A) - 2ry Str + Mask '!A$2),O264-L264,"")</f>
        <v>0</v>
      </c>
    </row>
    <row r="265" spans="1:18" ht="68" customHeight="1" x14ac:dyDescent="0.15">
      <c r="A265" s="36">
        <v>264</v>
      </c>
      <c r="B265" s="37" t="str">
        <f>IF($A265&lt;=LEN('USH2A e13 (A) - 2ry Str + Mask '!A$2),MID('USH2A e13 (A) - 2ry Str + Mask '!A$2,$A265,1),"")</f>
        <v>.</v>
      </c>
      <c r="C265" s="38" t="str">
        <f>IF($A265&lt;=LEN('USH2A e13 (A) - 2ry Str + Mask '!B$2),MID('USH2A e13 (A) - 2ry Str + Mask '!B$2,$A265,1),"")</f>
        <v>.</v>
      </c>
      <c r="D265" s="38" t="str">
        <f>IF($A265&lt;=LEN('USH2A e13 (A) - 2ry Str + Mask '!C$2),MID('USH2A e13 (A) - 2ry Str + Mask '!C$2,$A265,1),"")</f>
        <v>.</v>
      </c>
      <c r="E265" s="38" t="str">
        <f t="shared" si="32"/>
        <v>.</v>
      </c>
      <c r="F265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</v>
      </c>
      <c r="G265" s="39">
        <f>IF($A265&lt;=LEN('USH2A e13 (A) - 2ry Str + Mask '!A$2),SUMIF('USH2A e13 (A) - HSF3.0'!E2:E891,"&lt;="&amp;$A265,'USH2A e13 (A) - HSF3.0'!H2:H891)-SUMIF('USH2A e13 (A) - HSF3.0'!G2:G891,"&lt;="&amp;$A265,'USH2A e13 (A) - HSF3.0'!H2:H891),"")</f>
        <v>0.16666666666666785</v>
      </c>
      <c r="H265" s="39">
        <f>IF($A265&lt;=LEN('USH2A e13 (A) - 2ry Str + Mask '!A$2),SUMIF('USH2A e13 (A) - HSF3.0'!E2:E891,"&lt;="&amp;$A265,'USH2A e13 (A) - HSF3.0'!I2:I891)-SUMIF('USH2A e13 (A) - HSF3.0'!G2:G891,"&lt;="&amp;$A265,'USH2A e13 (A) - HSF3.0'!I2:I891),"")</f>
        <v>-1.7261904761904852</v>
      </c>
      <c r="I265" s="39">
        <f>IF($A265&lt;=LEN('USH2A e13 (A) - 2ry Str + Mask '!A$2),G265+H265,"")</f>
        <v>-1.5595238095238173</v>
      </c>
      <c r="J265" s="39">
        <f t="shared" si="33"/>
        <v>0.16666666666666785</v>
      </c>
      <c r="K265" s="39">
        <f t="shared" si="34"/>
        <v>-1.7261904761904852</v>
      </c>
      <c r="L265" s="39">
        <f t="shared" si="35"/>
        <v>-1.5595238095238173</v>
      </c>
      <c r="M265" s="39">
        <f t="shared" si="36"/>
        <v>0.16666666666666785</v>
      </c>
      <c r="N265" s="39">
        <f t="shared" si="37"/>
        <v>-1.7261904761904852</v>
      </c>
      <c r="O265" s="39">
        <f t="shared" si="38"/>
        <v>-1.5595238095238173</v>
      </c>
      <c r="P265" s="39">
        <f>IF($A265&lt;=LEN('USH2A e13 (A) - 2ry Str + Mask '!A$2),M265-J265,"")</f>
        <v>0</v>
      </c>
      <c r="Q265" s="39">
        <f>IF($A265&lt;=LEN('USH2A e13 (A) - 2ry Str + Mask '!A$2),N265-K265,"")</f>
        <v>0</v>
      </c>
      <c r="R265" s="39">
        <f>IF($A265&lt;=LEN('USH2A e13 (A) - 2ry Str + Mask '!A$2),O265-L265,"")</f>
        <v>0</v>
      </c>
    </row>
    <row r="266" spans="1:18" ht="68" customHeight="1" x14ac:dyDescent="0.15">
      <c r="A266" s="36">
        <v>265</v>
      </c>
      <c r="B266" s="37" t="str">
        <f>IF($A266&lt;=LEN('USH2A e13 (A) - 2ry Str + Mask '!A$2),MID('USH2A e13 (A) - 2ry Str + Mask '!A$2,$A266,1),"")</f>
        <v>.</v>
      </c>
      <c r="C266" s="38" t="str">
        <f>IF($A266&lt;=LEN('USH2A e13 (A) - 2ry Str + Mask '!B$2),MID('USH2A e13 (A) - 2ry Str + Mask '!B$2,$A266,1),"")</f>
        <v>.</v>
      </c>
      <c r="D266" s="38" t="str">
        <f>IF($A266&lt;=LEN('USH2A e13 (A) - 2ry Str + Mask '!C$2),MID('USH2A e13 (A) - 2ry Str + Mask '!C$2,$A266,1),"")</f>
        <v>.</v>
      </c>
      <c r="E266" s="38" t="str">
        <f t="shared" si="32"/>
        <v>.</v>
      </c>
      <c r="F266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</v>
      </c>
      <c r="G266" s="39">
        <f>IF($A266&lt;=LEN('USH2A e13 (A) - 2ry Str + Mask '!A$2),SUMIF('USH2A e13 (A) - HSF3.0'!E2:E891,"&lt;="&amp;$A266,'USH2A e13 (A) - HSF3.0'!H2:H891)-SUMIF('USH2A e13 (A) - HSF3.0'!G2:G891,"&lt;="&amp;$A266,'USH2A e13 (A) - HSF3.0'!H2:H891),"")</f>
        <v>0.3333333333333357</v>
      </c>
      <c r="H266" s="39">
        <f>IF($A266&lt;=LEN('USH2A e13 (A) - 2ry Str + Mask '!A$2),SUMIF('USH2A e13 (A) - HSF3.0'!E2:E891,"&lt;="&amp;$A266,'USH2A e13 (A) - HSF3.0'!I2:I891)-SUMIF('USH2A e13 (A) - HSF3.0'!G2:G891,"&lt;="&amp;$A266,'USH2A e13 (A) - HSF3.0'!I2:I891),"")</f>
        <v>-1.4345238095238173</v>
      </c>
      <c r="I266" s="39">
        <f>IF($A266&lt;=LEN('USH2A e13 (A) - 2ry Str + Mask '!A$2),G266+H266,"")</f>
        <v>-1.1011904761904816</v>
      </c>
      <c r="J266" s="39">
        <f t="shared" si="33"/>
        <v>0.3333333333333357</v>
      </c>
      <c r="K266" s="39">
        <f t="shared" si="34"/>
        <v>-1.4345238095238173</v>
      </c>
      <c r="L266" s="39">
        <f t="shared" si="35"/>
        <v>-1.1011904761904816</v>
      </c>
      <c r="M266" s="39">
        <f t="shared" si="36"/>
        <v>0.3333333333333357</v>
      </c>
      <c r="N266" s="39">
        <f t="shared" si="37"/>
        <v>-1.4345238095238173</v>
      </c>
      <c r="O266" s="39">
        <f t="shared" si="38"/>
        <v>-1.1011904761904816</v>
      </c>
      <c r="P266" s="39">
        <f>IF($A266&lt;=LEN('USH2A e13 (A) - 2ry Str + Mask '!A$2),M266-J266,"")</f>
        <v>0</v>
      </c>
      <c r="Q266" s="39">
        <f>IF($A266&lt;=LEN('USH2A e13 (A) - 2ry Str + Mask '!A$2),N266-K266,"")</f>
        <v>0</v>
      </c>
      <c r="R266" s="39">
        <f>IF($A266&lt;=LEN('USH2A e13 (A) - 2ry Str + Mask '!A$2),O266-L266,"")</f>
        <v>0</v>
      </c>
    </row>
    <row r="267" spans="1:18" ht="68" customHeight="1" x14ac:dyDescent="0.15">
      <c r="A267" s="36">
        <v>266</v>
      </c>
      <c r="B267" s="37" t="str">
        <f>IF($A267&lt;=LEN('USH2A e13 (A) - 2ry Str + Mask '!A$2),MID('USH2A e13 (A) - 2ry Str + Mask '!A$2,$A267,1),"")</f>
        <v>.</v>
      </c>
      <c r="C267" s="38" t="str">
        <f>IF($A267&lt;=LEN('USH2A e13 (A) - 2ry Str + Mask '!B$2),MID('USH2A e13 (A) - 2ry Str + Mask '!B$2,$A267,1),"")</f>
        <v>.</v>
      </c>
      <c r="D267" s="38" t="str">
        <f>IF($A267&lt;=LEN('USH2A e13 (A) - 2ry Str + Mask '!C$2),MID('USH2A e13 (A) - 2ry Str + Mask '!C$2,$A267,1),"")</f>
        <v>.</v>
      </c>
      <c r="E267" s="38" t="str">
        <f t="shared" si="32"/>
        <v>.</v>
      </c>
      <c r="F267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</v>
      </c>
      <c r="G267" s="39">
        <f>IF($A267&lt;=LEN('USH2A e13 (A) - 2ry Str + Mask '!A$2),SUMIF('USH2A e13 (A) - HSF3.0'!E2:E891,"&lt;="&amp;$A267,'USH2A e13 (A) - HSF3.0'!H2:H891)-SUMIF('USH2A e13 (A) - HSF3.0'!G2:G891,"&lt;="&amp;$A267,'USH2A e13 (A) - HSF3.0'!H2:H891),"")</f>
        <v>0.3333333333333357</v>
      </c>
      <c r="H267" s="39">
        <f>IF($A267&lt;=LEN('USH2A e13 (A) - 2ry Str + Mask '!A$2),SUMIF('USH2A e13 (A) - HSF3.0'!E2:E891,"&lt;="&amp;$A267,'USH2A e13 (A) - HSF3.0'!I2:I891)-SUMIF('USH2A e13 (A) - HSF3.0'!G2:G891,"&lt;="&amp;$A267,'USH2A e13 (A) - HSF3.0'!I2:I891),"")</f>
        <v>-1.2678571428571495</v>
      </c>
      <c r="I267" s="39">
        <f>IF($A267&lt;=LEN('USH2A e13 (A) - 2ry Str + Mask '!A$2),G267+H267,"")</f>
        <v>-0.93452380952381375</v>
      </c>
      <c r="J267" s="39">
        <f t="shared" si="33"/>
        <v>0.3333333333333357</v>
      </c>
      <c r="K267" s="39">
        <f t="shared" si="34"/>
        <v>-1.2678571428571495</v>
      </c>
      <c r="L267" s="39">
        <f t="shared" si="35"/>
        <v>-0.93452380952381375</v>
      </c>
      <c r="M267" s="39">
        <f t="shared" si="36"/>
        <v>0.3333333333333357</v>
      </c>
      <c r="N267" s="39">
        <f t="shared" si="37"/>
        <v>-1.2678571428571495</v>
      </c>
      <c r="O267" s="39">
        <f t="shared" si="38"/>
        <v>-0.93452380952381375</v>
      </c>
      <c r="P267" s="39">
        <f>IF($A267&lt;=LEN('USH2A e13 (A) - 2ry Str + Mask '!A$2),M267-J267,"")</f>
        <v>0</v>
      </c>
      <c r="Q267" s="39">
        <f>IF($A267&lt;=LEN('USH2A e13 (A) - 2ry Str + Mask '!A$2),N267-K267,"")</f>
        <v>0</v>
      </c>
      <c r="R267" s="39">
        <f>IF($A267&lt;=LEN('USH2A e13 (A) - 2ry Str + Mask '!A$2),O267-L267,"")</f>
        <v>0</v>
      </c>
    </row>
    <row r="268" spans="1:18" ht="68" customHeight="1" x14ac:dyDescent="0.15">
      <c r="A268" s="36">
        <v>267</v>
      </c>
      <c r="B268" s="37" t="str">
        <f>IF($A268&lt;=LEN('USH2A e13 (A) - 2ry Str + Mask '!A$2),MID('USH2A e13 (A) - 2ry Str + Mask '!A$2,$A268,1),"")</f>
        <v>.</v>
      </c>
      <c r="C268" s="38" t="str">
        <f>IF($A268&lt;=LEN('USH2A e13 (A) - 2ry Str + Mask '!B$2),MID('USH2A e13 (A) - 2ry Str + Mask '!B$2,$A268,1),"")</f>
        <v>.</v>
      </c>
      <c r="D268" s="38" t="str">
        <f>IF($A268&lt;=LEN('USH2A e13 (A) - 2ry Str + Mask '!C$2),MID('USH2A e13 (A) - 2ry Str + Mask '!C$2,$A268,1),"")</f>
        <v>.</v>
      </c>
      <c r="E268" s="38" t="str">
        <f t="shared" si="32"/>
        <v>.</v>
      </c>
      <c r="F268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</v>
      </c>
      <c r="G268" s="39">
        <f>IF($A268&lt;=LEN('USH2A e13 (A) - 2ry Str + Mask '!A$2),SUMIF('USH2A e13 (A) - HSF3.0'!E2:E891,"&lt;="&amp;$A268,'USH2A e13 (A) - HSF3.0'!H2:H891)-SUMIF('USH2A e13 (A) - HSF3.0'!G2:G891,"&lt;="&amp;$A268,'USH2A e13 (A) - HSF3.0'!H2:H891),"")</f>
        <v>0.47619047619047805</v>
      </c>
      <c r="H268" s="39">
        <f>IF($A268&lt;=LEN('USH2A e13 (A) - 2ry Str + Mask '!A$2),SUMIF('USH2A e13 (A) - HSF3.0'!E2:E891,"&lt;="&amp;$A268,'USH2A e13 (A) - HSF3.0'!I2:I891)-SUMIF('USH2A e13 (A) - HSF3.0'!G2:G891,"&lt;="&amp;$A268,'USH2A e13 (A) - HSF3.0'!I2:I891),"")</f>
        <v>-1.0833333333333393</v>
      </c>
      <c r="I268" s="39">
        <f>IF($A268&lt;=LEN('USH2A e13 (A) - 2ry Str + Mask '!A$2),G268+H268,"")</f>
        <v>-0.6071428571428612</v>
      </c>
      <c r="J268" s="39">
        <f t="shared" si="33"/>
        <v>0.47619047619047805</v>
      </c>
      <c r="K268" s="39">
        <f t="shared" si="34"/>
        <v>-1.0833333333333393</v>
      </c>
      <c r="L268" s="39">
        <f t="shared" si="35"/>
        <v>-0.6071428571428612</v>
      </c>
      <c r="M268" s="39">
        <f t="shared" si="36"/>
        <v>0.47619047619047805</v>
      </c>
      <c r="N268" s="39">
        <f t="shared" si="37"/>
        <v>-1.0833333333333393</v>
      </c>
      <c r="O268" s="39">
        <f t="shared" si="38"/>
        <v>-0.6071428571428612</v>
      </c>
      <c r="P268" s="39">
        <f>IF($A268&lt;=LEN('USH2A e13 (A) - 2ry Str + Mask '!A$2),M268-J268,"")</f>
        <v>0</v>
      </c>
      <c r="Q268" s="39">
        <f>IF($A268&lt;=LEN('USH2A e13 (A) - 2ry Str + Mask '!A$2),N268-K268,"")</f>
        <v>0</v>
      </c>
      <c r="R268" s="39">
        <f>IF($A268&lt;=LEN('USH2A e13 (A) - 2ry Str + Mask '!A$2),O268-L268,"")</f>
        <v>0</v>
      </c>
    </row>
    <row r="269" spans="1:18" ht="68" customHeight="1" x14ac:dyDescent="0.15">
      <c r="A269" s="36">
        <v>268</v>
      </c>
      <c r="B269" s="37" t="str">
        <f>IF($A269&lt;=LEN('USH2A e13 (A) - 2ry Str + Mask '!A$2),MID('USH2A e13 (A) - 2ry Str + Mask '!A$2,$A269,1),"")</f>
        <v>.</v>
      </c>
      <c r="C269" s="38" t="str">
        <f>IF($A269&lt;=LEN('USH2A e13 (A) - 2ry Str + Mask '!B$2),MID('USH2A e13 (A) - 2ry Str + Mask '!B$2,$A269,1),"")</f>
        <v>.</v>
      </c>
      <c r="D269" s="38" t="str">
        <f>IF($A269&lt;=LEN('USH2A e13 (A) - 2ry Str + Mask '!C$2),MID('USH2A e13 (A) - 2ry Str + Mask '!C$2,$A269,1),"")</f>
        <v>.</v>
      </c>
      <c r="E269" s="38" t="str">
        <f t="shared" si="32"/>
        <v>.</v>
      </c>
      <c r="F269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</v>
      </c>
      <c r="G269" s="39">
        <f>IF($A269&lt;=LEN('USH2A e13 (A) - 2ry Str + Mask '!A$2),SUMIF('USH2A e13 (A) - HSF3.0'!E2:E891,"&lt;="&amp;$A269,'USH2A e13 (A) - HSF3.0'!H2:H891)-SUMIF('USH2A e13 (A) - HSF3.0'!G2:G891,"&lt;="&amp;$A269,'USH2A e13 (A) - HSF3.0'!H2:H891),"")</f>
        <v>0.47619047619047805</v>
      </c>
      <c r="H269" s="39">
        <f>IF($A269&lt;=LEN('USH2A e13 (A) - 2ry Str + Mask '!A$2),SUMIF('USH2A e13 (A) - HSF3.0'!E2:E891,"&lt;="&amp;$A269,'USH2A e13 (A) - HSF3.0'!I2:I891)-SUMIF('USH2A e13 (A) - HSF3.0'!G2:G891,"&lt;="&amp;$A269,'USH2A e13 (A) - HSF3.0'!I2:I891),"")</f>
        <v>-0.75000000000000355</v>
      </c>
      <c r="I269" s="39">
        <f>IF($A269&lt;=LEN('USH2A e13 (A) - 2ry Str + Mask '!A$2),G269+H269,"")</f>
        <v>-0.2738095238095255</v>
      </c>
      <c r="J269" s="39">
        <f t="shared" si="33"/>
        <v>0.47619047619047805</v>
      </c>
      <c r="K269" s="39">
        <f t="shared" si="34"/>
        <v>-0.75000000000000355</v>
      </c>
      <c r="L269" s="39">
        <f t="shared" si="35"/>
        <v>-0.2738095238095255</v>
      </c>
      <c r="M269" s="39">
        <f t="shared" si="36"/>
        <v>0.47619047619047805</v>
      </c>
      <c r="N269" s="39">
        <f t="shared" si="37"/>
        <v>-0.75000000000000355</v>
      </c>
      <c r="O269" s="39">
        <f t="shared" si="38"/>
        <v>-0.2738095238095255</v>
      </c>
      <c r="P269" s="39">
        <f>IF($A269&lt;=LEN('USH2A e13 (A) - 2ry Str + Mask '!A$2),M269-J269,"")</f>
        <v>0</v>
      </c>
      <c r="Q269" s="39">
        <f>IF($A269&lt;=LEN('USH2A e13 (A) - 2ry Str + Mask '!A$2),N269-K269,"")</f>
        <v>0</v>
      </c>
      <c r="R269" s="39">
        <f>IF($A269&lt;=LEN('USH2A e13 (A) - 2ry Str + Mask '!A$2),O269-L269,"")</f>
        <v>0</v>
      </c>
    </row>
    <row r="270" spans="1:18" ht="68" customHeight="1" x14ac:dyDescent="0.15">
      <c r="A270" s="36">
        <v>269</v>
      </c>
      <c r="B270" s="37" t="str">
        <f>IF($A270&lt;=LEN('USH2A e13 (A) - 2ry Str + Mask '!A$2),MID('USH2A e13 (A) - 2ry Str + Mask '!A$2,$A270,1),"")</f>
        <v>.</v>
      </c>
      <c r="C270" s="38" t="str">
        <f>IF($A270&lt;=LEN('USH2A e13 (A) - 2ry Str + Mask '!B$2),MID('USH2A e13 (A) - 2ry Str + Mask '!B$2,$A270,1),"")</f>
        <v>.</v>
      </c>
      <c r="D270" s="38" t="str">
        <f>IF($A270&lt;=LEN('USH2A e13 (A) - 2ry Str + Mask '!C$2),MID('USH2A e13 (A) - 2ry Str + Mask '!C$2,$A270,1),"")</f>
        <v>.</v>
      </c>
      <c r="E270" s="38" t="str">
        <f t="shared" si="32"/>
        <v>.</v>
      </c>
      <c r="F270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</v>
      </c>
      <c r="G270" s="39">
        <f>IF($A270&lt;=LEN('USH2A e13 (A) - 2ry Str + Mask '!A$2),SUMIF('USH2A e13 (A) - HSF3.0'!E2:E891,"&lt;="&amp;$A270,'USH2A e13 (A) - HSF3.0'!H2:H891)-SUMIF('USH2A e13 (A) - HSF3.0'!G2:G891,"&lt;="&amp;$A270,'USH2A e13 (A) - HSF3.0'!H2:H891),"")</f>
        <v>0.47619047619047805</v>
      </c>
      <c r="H270" s="39">
        <f>IF($A270&lt;=LEN('USH2A e13 (A) - 2ry Str + Mask '!A$2),SUMIF('USH2A e13 (A) - HSF3.0'!E2:E891,"&lt;="&amp;$A270,'USH2A e13 (A) - HSF3.0'!I2:I891)-SUMIF('USH2A e13 (A) - HSF3.0'!G2:G891,"&lt;="&amp;$A270,'USH2A e13 (A) - HSF3.0'!I2:I891),"")</f>
        <v>-0.54166666666666785</v>
      </c>
      <c r="I270" s="39">
        <f>IF($A270&lt;=LEN('USH2A e13 (A) - 2ry Str + Mask '!A$2),G270+H270,"")</f>
        <v>-6.5476190476189799E-2</v>
      </c>
      <c r="J270" s="39">
        <f t="shared" si="33"/>
        <v>0.47619047619047805</v>
      </c>
      <c r="K270" s="39">
        <f t="shared" si="34"/>
        <v>-0.54166666666666785</v>
      </c>
      <c r="L270" s="39">
        <f t="shared" si="35"/>
        <v>-6.5476190476189799E-2</v>
      </c>
      <c r="M270" s="39">
        <f t="shared" si="36"/>
        <v>0.47619047619047805</v>
      </c>
      <c r="N270" s="39">
        <f t="shared" si="37"/>
        <v>-0.54166666666666785</v>
      </c>
      <c r="O270" s="39">
        <f t="shared" si="38"/>
        <v>-6.5476190476189799E-2</v>
      </c>
      <c r="P270" s="39">
        <f>IF($A270&lt;=LEN('USH2A e13 (A) - 2ry Str + Mask '!A$2),M270-J270,"")</f>
        <v>0</v>
      </c>
      <c r="Q270" s="39">
        <f>IF($A270&lt;=LEN('USH2A e13 (A) - 2ry Str + Mask '!A$2),N270-K270,"")</f>
        <v>0</v>
      </c>
      <c r="R270" s="39">
        <f>IF($A270&lt;=LEN('USH2A e13 (A) - 2ry Str + Mask '!A$2),O270-L270,"")</f>
        <v>0</v>
      </c>
    </row>
    <row r="271" spans="1:18" ht="68" customHeight="1" x14ac:dyDescent="0.15">
      <c r="A271" s="36">
        <v>270</v>
      </c>
      <c r="B271" s="37" t="str">
        <f>IF($A271&lt;=LEN('USH2A e13 (A) - 2ry Str + Mask '!A$2),MID('USH2A e13 (A) - 2ry Str + Mask '!A$2,$A271,1),"")</f>
        <v>.</v>
      </c>
      <c r="C271" s="38" t="str">
        <f>IF($A271&lt;=LEN('USH2A e13 (A) - 2ry Str + Mask '!B$2),MID('USH2A e13 (A) - 2ry Str + Mask '!B$2,$A271,1),"")</f>
        <v>.</v>
      </c>
      <c r="D271" s="38" t="str">
        <f>IF($A271&lt;=LEN('USH2A e13 (A) - 2ry Str + Mask '!C$2),MID('USH2A e13 (A) - 2ry Str + Mask '!C$2,$A271,1),"")</f>
        <v>.</v>
      </c>
      <c r="E271" s="38" t="str">
        <f t="shared" si="32"/>
        <v>.</v>
      </c>
      <c r="F271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</v>
      </c>
      <c r="G271" s="39">
        <f>IF($A271&lt;=LEN('USH2A e13 (A) - 2ry Str + Mask '!A$2),SUMIF('USH2A e13 (A) - HSF3.0'!E2:E891,"&lt;="&amp;$A271,'USH2A e13 (A) - HSF3.0'!H2:H891)-SUMIF('USH2A e13 (A) - HSF3.0'!G2:G891,"&lt;="&amp;$A271,'USH2A e13 (A) - HSF3.0'!H2:H891),"")</f>
        <v>0.47619047619047805</v>
      </c>
      <c r="H271" s="39">
        <f>IF($A271&lt;=LEN('USH2A e13 (A) - 2ry Str + Mask '!A$2),SUMIF('USH2A e13 (A) - HSF3.0'!E2:E891,"&lt;="&amp;$A271,'USH2A e13 (A) - HSF3.0'!I2:I891)-SUMIF('USH2A e13 (A) - HSF3.0'!G2:G891,"&lt;="&amp;$A271,'USH2A e13 (A) - HSF3.0'!I2:I891),"")</f>
        <v>-0.25</v>
      </c>
      <c r="I271" s="39">
        <f>IF($A271&lt;=LEN('USH2A e13 (A) - 2ry Str + Mask '!A$2),G271+H271,"")</f>
        <v>0.22619047619047805</v>
      </c>
      <c r="J271" s="39">
        <f t="shared" si="33"/>
        <v>0.47619047619047805</v>
      </c>
      <c r="K271" s="39">
        <f t="shared" si="34"/>
        <v>-0.25</v>
      </c>
      <c r="L271" s="39">
        <f t="shared" si="35"/>
        <v>0.22619047619047805</v>
      </c>
      <c r="M271" s="39">
        <f t="shared" si="36"/>
        <v>0.47619047619047805</v>
      </c>
      <c r="N271" s="39">
        <f t="shared" si="37"/>
        <v>-0.25</v>
      </c>
      <c r="O271" s="39">
        <f t="shared" si="38"/>
        <v>0.22619047619047805</v>
      </c>
      <c r="P271" s="39">
        <f>IF($A271&lt;=LEN('USH2A e13 (A) - 2ry Str + Mask '!A$2),M271-J271,"")</f>
        <v>0</v>
      </c>
      <c r="Q271" s="39">
        <f>IF($A271&lt;=LEN('USH2A e13 (A) - 2ry Str + Mask '!A$2),N271-K271,"")</f>
        <v>0</v>
      </c>
      <c r="R271" s="39">
        <f>IF($A271&lt;=LEN('USH2A e13 (A) - 2ry Str + Mask '!A$2),O271-L271,"")</f>
        <v>0</v>
      </c>
    </row>
    <row r="272" spans="1:18" ht="68" customHeight="1" x14ac:dyDescent="0.15">
      <c r="A272" s="36">
        <v>271</v>
      </c>
      <c r="B272" s="37" t="str">
        <f>IF($A272&lt;=LEN('USH2A e13 (A) - 2ry Str + Mask '!A$2),MID('USH2A e13 (A) - 2ry Str + Mask '!A$2,$A272,1),"")</f>
        <v>.</v>
      </c>
      <c r="C272" s="38" t="str">
        <f>IF($A272&lt;=LEN('USH2A e13 (A) - 2ry Str + Mask '!B$2),MID('USH2A e13 (A) - 2ry Str + Mask '!B$2,$A272,1),"")</f>
        <v>.</v>
      </c>
      <c r="D272" s="38" t="str">
        <f>IF($A272&lt;=LEN('USH2A e13 (A) - 2ry Str + Mask '!C$2),MID('USH2A e13 (A) - 2ry Str + Mask '!C$2,$A272,1),"")</f>
        <v>.</v>
      </c>
      <c r="E272" s="38" t="str">
        <f t="shared" si="32"/>
        <v>.</v>
      </c>
      <c r="F272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</v>
      </c>
      <c r="G272" s="39">
        <f>IF($A272&lt;=LEN('USH2A e13 (A) - 2ry Str + Mask '!A$2),SUMIF('USH2A e13 (A) - HSF3.0'!E2:E891,"&lt;="&amp;$A272,'USH2A e13 (A) - HSF3.0'!H2:H891)-SUMIF('USH2A e13 (A) - HSF3.0'!G2:G891,"&lt;="&amp;$A272,'USH2A e13 (A) - HSF3.0'!H2:H891),"")</f>
        <v>0.3095238095238102</v>
      </c>
      <c r="H272" s="39">
        <f>IF($A272&lt;=LEN('USH2A e13 (A) - 2ry Str + Mask '!A$2),SUMIF('USH2A e13 (A) - HSF3.0'!E2:E891,"&lt;="&amp;$A272,'USH2A e13 (A) - HSF3.0'!I2:I891)-SUMIF('USH2A e13 (A) - HSF3.0'!G2:G891,"&lt;="&amp;$A272,'USH2A e13 (A) - HSF3.0'!I2:I891),"")</f>
        <v>-0.25</v>
      </c>
      <c r="I272" s="39">
        <f>IF($A272&lt;=LEN('USH2A e13 (A) - 2ry Str + Mask '!A$2),G272+H272,"")</f>
        <v>5.9523809523810201E-2</v>
      </c>
      <c r="J272" s="39">
        <f t="shared" si="33"/>
        <v>0.3095238095238102</v>
      </c>
      <c r="K272" s="39">
        <f t="shared" si="34"/>
        <v>-0.25</v>
      </c>
      <c r="L272" s="39">
        <f t="shared" si="35"/>
        <v>5.9523809523810201E-2</v>
      </c>
      <c r="M272" s="39">
        <f t="shared" si="36"/>
        <v>0.3095238095238102</v>
      </c>
      <c r="N272" s="39">
        <f t="shared" si="37"/>
        <v>-0.25</v>
      </c>
      <c r="O272" s="39">
        <f t="shared" si="38"/>
        <v>5.9523809523810201E-2</v>
      </c>
      <c r="P272" s="39">
        <f>IF($A272&lt;=LEN('USH2A e13 (A) - 2ry Str + Mask '!A$2),M272-J272,"")</f>
        <v>0</v>
      </c>
      <c r="Q272" s="39">
        <f>IF($A272&lt;=LEN('USH2A e13 (A) - 2ry Str + Mask '!A$2),N272-K272,"")</f>
        <v>0</v>
      </c>
      <c r="R272" s="39">
        <f>IF($A272&lt;=LEN('USH2A e13 (A) - 2ry Str + Mask '!A$2),O272-L272,"")</f>
        <v>0</v>
      </c>
    </row>
    <row r="273" spans="1:18" ht="68" customHeight="1" x14ac:dyDescent="0.15">
      <c r="A273" s="36">
        <v>272</v>
      </c>
      <c r="B273" s="37" t="str">
        <f>IF($A273&lt;=LEN('USH2A e13 (A) - 2ry Str + Mask '!A$2),MID('USH2A e13 (A) - 2ry Str + Mask '!A$2,$A273,1),"")</f>
        <v>.</v>
      </c>
      <c r="C273" s="38" t="str">
        <f>IF($A273&lt;=LEN('USH2A e13 (A) - 2ry Str + Mask '!B$2),MID('USH2A e13 (A) - 2ry Str + Mask '!B$2,$A273,1),"")</f>
        <v>.</v>
      </c>
      <c r="D273" s="38" t="str">
        <f>IF($A273&lt;=LEN('USH2A e13 (A) - 2ry Str + Mask '!C$2),MID('USH2A e13 (A) - 2ry Str + Mask '!C$2,$A273,1),"")</f>
        <v>.</v>
      </c>
      <c r="E273" s="38" t="str">
        <f t="shared" si="32"/>
        <v>.</v>
      </c>
      <c r="F273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</v>
      </c>
      <c r="G273" s="39">
        <f>IF($A273&lt;=LEN('USH2A e13 (A) - 2ry Str + Mask '!A$2),SUMIF('USH2A e13 (A) - HSF3.0'!E2:E891,"&lt;="&amp;$A273,'USH2A e13 (A) - HSF3.0'!H2:H891)-SUMIF('USH2A e13 (A) - HSF3.0'!G2:G891,"&lt;="&amp;$A273,'USH2A e13 (A) - HSF3.0'!H2:H891),"")</f>
        <v>0.3095238095238102</v>
      </c>
      <c r="H273" s="39">
        <f>IF($A273&lt;=LEN('USH2A e13 (A) - 2ry Str + Mask '!A$2),SUMIF('USH2A e13 (A) - HSF3.0'!E2:E891,"&lt;="&amp;$A273,'USH2A e13 (A) - HSF3.0'!I2:I891)-SUMIF('USH2A e13 (A) - HSF3.0'!G2:G891,"&lt;="&amp;$A273,'USH2A e13 (A) - HSF3.0'!I2:I891),"")</f>
        <v>-0.25</v>
      </c>
      <c r="I273" s="39">
        <f>IF($A273&lt;=LEN('USH2A e13 (A) - 2ry Str + Mask '!A$2),G273+H273,"")</f>
        <v>5.9523809523810201E-2</v>
      </c>
      <c r="J273" s="39">
        <f t="shared" si="33"/>
        <v>0.3095238095238102</v>
      </c>
      <c r="K273" s="39">
        <f t="shared" si="34"/>
        <v>-0.25</v>
      </c>
      <c r="L273" s="39">
        <f t="shared" si="35"/>
        <v>5.9523809523810201E-2</v>
      </c>
      <c r="M273" s="39">
        <f t="shared" si="36"/>
        <v>0.3095238095238102</v>
      </c>
      <c r="N273" s="39">
        <f t="shared" si="37"/>
        <v>-0.25</v>
      </c>
      <c r="O273" s="39">
        <f t="shared" si="38"/>
        <v>5.9523809523810201E-2</v>
      </c>
      <c r="P273" s="39">
        <f>IF($A273&lt;=LEN('USH2A e13 (A) - 2ry Str + Mask '!A$2),M273-J273,"")</f>
        <v>0</v>
      </c>
      <c r="Q273" s="39">
        <f>IF($A273&lt;=LEN('USH2A e13 (A) - 2ry Str + Mask '!A$2),N273-K273,"")</f>
        <v>0</v>
      </c>
      <c r="R273" s="39">
        <f>IF($A273&lt;=LEN('USH2A e13 (A) - 2ry Str + Mask '!A$2),O273-L273,"")</f>
        <v>0</v>
      </c>
    </row>
    <row r="274" spans="1:18" ht="68" customHeight="1" x14ac:dyDescent="0.15">
      <c r="A274" s="36">
        <v>273</v>
      </c>
      <c r="B274" s="37" t="str">
        <f>IF($A274&lt;=LEN('USH2A e13 (A) - 2ry Str + Mask '!A$2),MID('USH2A e13 (A) - 2ry Str + Mask '!A$2,$A274,1),"")</f>
        <v>.</v>
      </c>
      <c r="C274" s="38" t="str">
        <f>IF($A274&lt;=LEN('USH2A e13 (A) - 2ry Str + Mask '!B$2),MID('USH2A e13 (A) - 2ry Str + Mask '!B$2,$A274,1),"")</f>
        <v>.</v>
      </c>
      <c r="D274" s="38" t="str">
        <f>IF($A274&lt;=LEN('USH2A e13 (A) - 2ry Str + Mask '!C$2),MID('USH2A e13 (A) - 2ry Str + Mask '!C$2,$A274,1),"")</f>
        <v>.</v>
      </c>
      <c r="E274" s="38" t="str">
        <f t="shared" si="32"/>
        <v>.</v>
      </c>
      <c r="F274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</v>
      </c>
      <c r="G274" s="39">
        <f>IF($A274&lt;=LEN('USH2A e13 (A) - 2ry Str + Mask '!A$2),SUMIF('USH2A e13 (A) - HSF3.0'!E2:E891,"&lt;="&amp;$A274,'USH2A e13 (A) - HSF3.0'!H2:H891)-SUMIF('USH2A e13 (A) - HSF3.0'!G2:G891,"&lt;="&amp;$A274,'USH2A e13 (A) - HSF3.0'!H2:H891),"")</f>
        <v>0.3095238095238102</v>
      </c>
      <c r="H274" s="39">
        <f>IF($A274&lt;=LEN('USH2A e13 (A) - 2ry Str + Mask '!A$2),SUMIF('USH2A e13 (A) - HSF3.0'!E2:E891,"&lt;="&amp;$A274,'USH2A e13 (A) - HSF3.0'!I2:I891)-SUMIF('USH2A e13 (A) - HSF3.0'!G2:G891,"&lt;="&amp;$A274,'USH2A e13 (A) - HSF3.0'!I2:I891),"")</f>
        <v>-0.25</v>
      </c>
      <c r="I274" s="39">
        <f>IF($A274&lt;=LEN('USH2A e13 (A) - 2ry Str + Mask '!A$2),G274+H274,"")</f>
        <v>5.9523809523810201E-2</v>
      </c>
      <c r="J274" s="39">
        <f t="shared" si="33"/>
        <v>0.3095238095238102</v>
      </c>
      <c r="K274" s="39">
        <f t="shared" si="34"/>
        <v>-0.25</v>
      </c>
      <c r="L274" s="39">
        <f t="shared" si="35"/>
        <v>5.9523809523810201E-2</v>
      </c>
      <c r="M274" s="39">
        <f t="shared" si="36"/>
        <v>0.3095238095238102</v>
      </c>
      <c r="N274" s="39">
        <f t="shared" si="37"/>
        <v>-0.25</v>
      </c>
      <c r="O274" s="39">
        <f t="shared" si="38"/>
        <v>5.9523809523810201E-2</v>
      </c>
      <c r="P274" s="39">
        <f>IF($A274&lt;=LEN('USH2A e13 (A) - 2ry Str + Mask '!A$2),M274-J274,"")</f>
        <v>0</v>
      </c>
      <c r="Q274" s="39">
        <f>IF($A274&lt;=LEN('USH2A e13 (A) - 2ry Str + Mask '!A$2),N274-K274,"")</f>
        <v>0</v>
      </c>
      <c r="R274" s="39">
        <f>IF($A274&lt;=LEN('USH2A e13 (A) - 2ry Str + Mask '!A$2),O274-L274,"")</f>
        <v>0</v>
      </c>
    </row>
    <row r="275" spans="1:18" ht="68" customHeight="1" x14ac:dyDescent="0.15">
      <c r="A275" s="36">
        <v>274</v>
      </c>
      <c r="B275" s="37" t="str">
        <f>IF($A275&lt;=LEN('USH2A e13 (A) - 2ry Str + Mask '!A$2),MID('USH2A e13 (A) - 2ry Str + Mask '!A$2,$A275,1),"")</f>
        <v>.</v>
      </c>
      <c r="C275" s="38" t="str">
        <f>IF($A275&lt;=LEN('USH2A e13 (A) - 2ry Str + Mask '!B$2),MID('USH2A e13 (A) - 2ry Str + Mask '!B$2,$A275,1),"")</f>
        <v>.</v>
      </c>
      <c r="D275" s="38" t="str">
        <f>IF($A275&lt;=LEN('USH2A e13 (A) - 2ry Str + Mask '!C$2),MID('USH2A e13 (A) - 2ry Str + Mask '!C$2,$A275,1),"")</f>
        <v>.</v>
      </c>
      <c r="E275" s="38" t="str">
        <f t="shared" si="32"/>
        <v>.</v>
      </c>
      <c r="F275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</v>
      </c>
      <c r="G275" s="39">
        <f>IF($A275&lt;=LEN('USH2A e13 (A) - 2ry Str + Mask '!A$2),SUMIF('USH2A e13 (A) - HSF3.0'!E2:E891,"&lt;="&amp;$A275,'USH2A e13 (A) - HSF3.0'!H2:H891)-SUMIF('USH2A e13 (A) - HSF3.0'!G2:G891,"&lt;="&amp;$A275,'USH2A e13 (A) - HSF3.0'!H2:H891),"")</f>
        <v>0.16666666666666785</v>
      </c>
      <c r="H275" s="39">
        <f>IF($A275&lt;=LEN('USH2A e13 (A) - 2ry Str + Mask '!A$2),SUMIF('USH2A e13 (A) - HSF3.0'!E2:E891,"&lt;="&amp;$A275,'USH2A e13 (A) - HSF3.0'!I2:I891)-SUMIF('USH2A e13 (A) - HSF3.0'!G2:G891,"&lt;="&amp;$A275,'USH2A e13 (A) - HSF3.0'!I2:I891),"")</f>
        <v>-0.41666666666666785</v>
      </c>
      <c r="I275" s="39">
        <f>IF($A275&lt;=LEN('USH2A e13 (A) - 2ry Str + Mask '!A$2),G275+H275,"")</f>
        <v>-0.25</v>
      </c>
      <c r="J275" s="39">
        <f t="shared" si="33"/>
        <v>0.16666666666666785</v>
      </c>
      <c r="K275" s="39">
        <f t="shared" si="34"/>
        <v>-0.41666666666666785</v>
      </c>
      <c r="L275" s="39">
        <f t="shared" si="35"/>
        <v>-0.25</v>
      </c>
      <c r="M275" s="39">
        <f t="shared" si="36"/>
        <v>0.16666666666666785</v>
      </c>
      <c r="N275" s="39">
        <f t="shared" si="37"/>
        <v>-0.41666666666666785</v>
      </c>
      <c r="O275" s="39">
        <f t="shared" si="38"/>
        <v>-0.25</v>
      </c>
      <c r="P275" s="39">
        <f>IF($A275&lt;=LEN('USH2A e13 (A) - 2ry Str + Mask '!A$2),M275-J275,"")</f>
        <v>0</v>
      </c>
      <c r="Q275" s="39">
        <f>IF($A275&lt;=LEN('USH2A e13 (A) - 2ry Str + Mask '!A$2),N275-K275,"")</f>
        <v>0</v>
      </c>
      <c r="R275" s="39">
        <f>IF($A275&lt;=LEN('USH2A e13 (A) - 2ry Str + Mask '!A$2),O275-L275,"")</f>
        <v>0</v>
      </c>
    </row>
    <row r="276" spans="1:18" ht="68" customHeight="1" x14ac:dyDescent="0.15">
      <c r="A276" s="36">
        <v>275</v>
      </c>
      <c r="B276" s="37" t="str">
        <f>IF($A276&lt;=LEN('USH2A e13 (A) - 2ry Str + Mask '!A$2),MID('USH2A e13 (A) - 2ry Str + Mask '!A$2,$A276,1),"")</f>
        <v>.</v>
      </c>
      <c r="C276" s="38" t="str">
        <f>IF($A276&lt;=LEN('USH2A e13 (A) - 2ry Str + Mask '!B$2),MID('USH2A e13 (A) - 2ry Str + Mask '!B$2,$A276,1),"")</f>
        <v>.</v>
      </c>
      <c r="D276" s="38" t="str">
        <f>IF($A276&lt;=LEN('USH2A e13 (A) - 2ry Str + Mask '!C$2),MID('USH2A e13 (A) - 2ry Str + Mask '!C$2,$A276,1),"")</f>
        <v>.</v>
      </c>
      <c r="E276" s="38" t="str">
        <f t="shared" si="32"/>
        <v>.</v>
      </c>
      <c r="F276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</v>
      </c>
      <c r="G276" s="39">
        <f>IF($A276&lt;=LEN('USH2A e13 (A) - 2ry Str + Mask '!A$2),SUMIF('USH2A e13 (A) - HSF3.0'!E2:E891,"&lt;="&amp;$A276,'USH2A e13 (A) - HSF3.0'!H2:H891)-SUMIF('USH2A e13 (A) - HSF3.0'!G2:G891,"&lt;="&amp;$A276,'USH2A e13 (A) - HSF3.0'!H2:H891),"")</f>
        <v>0.16666666666666785</v>
      </c>
      <c r="H276" s="39">
        <f>IF($A276&lt;=LEN('USH2A e13 (A) - 2ry Str + Mask '!A$2),SUMIF('USH2A e13 (A) - HSF3.0'!E2:E891,"&lt;="&amp;$A276,'USH2A e13 (A) - HSF3.0'!I2:I891)-SUMIF('USH2A e13 (A) - HSF3.0'!G2:G891,"&lt;="&amp;$A276,'USH2A e13 (A) - HSF3.0'!I2:I891),"")</f>
        <v>-0.4583333333333357</v>
      </c>
      <c r="I276" s="39">
        <f>IF($A276&lt;=LEN('USH2A e13 (A) - 2ry Str + Mask '!A$2),G276+H276,"")</f>
        <v>-0.29166666666666785</v>
      </c>
      <c r="J276" s="39">
        <f t="shared" si="33"/>
        <v>0.16666666666666785</v>
      </c>
      <c r="K276" s="39">
        <f t="shared" si="34"/>
        <v>-0.4583333333333357</v>
      </c>
      <c r="L276" s="39">
        <f t="shared" si="35"/>
        <v>-0.29166666666666785</v>
      </c>
      <c r="M276" s="39">
        <f t="shared" si="36"/>
        <v>0.16666666666666785</v>
      </c>
      <c r="N276" s="39">
        <f t="shared" si="37"/>
        <v>-0.4583333333333357</v>
      </c>
      <c r="O276" s="39">
        <f t="shared" si="38"/>
        <v>-0.29166666666666785</v>
      </c>
      <c r="P276" s="39">
        <f>IF($A276&lt;=LEN('USH2A e13 (A) - 2ry Str + Mask '!A$2),M276-J276,"")</f>
        <v>0</v>
      </c>
      <c r="Q276" s="39">
        <f>IF($A276&lt;=LEN('USH2A e13 (A) - 2ry Str + Mask '!A$2),N276-K276,"")</f>
        <v>0</v>
      </c>
      <c r="R276" s="39">
        <f>IF($A276&lt;=LEN('USH2A e13 (A) - 2ry Str + Mask '!A$2),O276-L276,"")</f>
        <v>0</v>
      </c>
    </row>
    <row r="277" spans="1:18" ht="68" customHeight="1" x14ac:dyDescent="0.15">
      <c r="A277" s="36">
        <v>276</v>
      </c>
      <c r="B277" s="37" t="str">
        <f>IF($A277&lt;=LEN('USH2A e13 (A) - 2ry Str + Mask '!A$2),MID('USH2A e13 (A) - 2ry Str + Mask '!A$2,$A277,1),"")</f>
        <v>.</v>
      </c>
      <c r="C277" s="38" t="str">
        <f>IF($A277&lt;=LEN('USH2A e13 (A) - 2ry Str + Mask '!B$2),MID('USH2A e13 (A) - 2ry Str + Mask '!B$2,$A277,1),"")</f>
        <v>.</v>
      </c>
      <c r="D277" s="38" t="str">
        <f>IF($A277&lt;=LEN('USH2A e13 (A) - 2ry Str + Mask '!C$2),MID('USH2A e13 (A) - 2ry Str + Mask '!C$2,$A277,1),"")</f>
        <v>.</v>
      </c>
      <c r="E277" s="38" t="str">
        <f t="shared" si="32"/>
        <v>.</v>
      </c>
      <c r="F277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</v>
      </c>
      <c r="G277" s="39">
        <f>IF($A277&lt;=LEN('USH2A e13 (A) - 2ry Str + Mask '!A$2),SUMIF('USH2A e13 (A) - HSF3.0'!E2:E891,"&lt;="&amp;$A277,'USH2A e13 (A) - HSF3.0'!H2:H891)-SUMIF('USH2A e13 (A) - HSF3.0'!G2:G891,"&lt;="&amp;$A277,'USH2A e13 (A) - HSF3.0'!H2:H891),"")</f>
        <v>0</v>
      </c>
      <c r="H277" s="39">
        <f>IF($A277&lt;=LEN('USH2A e13 (A) - 2ry Str + Mask '!A$2),SUMIF('USH2A e13 (A) - HSF3.0'!E2:E891,"&lt;="&amp;$A277,'USH2A e13 (A) - HSF3.0'!I2:I891)-SUMIF('USH2A e13 (A) - HSF3.0'!G2:G891,"&lt;="&amp;$A277,'USH2A e13 (A) - HSF3.0'!I2:I891),"")</f>
        <v>-0.62500000000000355</v>
      </c>
      <c r="I277" s="39">
        <f>IF($A277&lt;=LEN('USH2A e13 (A) - 2ry Str + Mask '!A$2),G277+H277,"")</f>
        <v>-0.62500000000000355</v>
      </c>
      <c r="J277" s="39">
        <f t="shared" si="33"/>
        <v>0</v>
      </c>
      <c r="K277" s="39">
        <f t="shared" si="34"/>
        <v>-0.62500000000000355</v>
      </c>
      <c r="L277" s="39">
        <f t="shared" si="35"/>
        <v>-0.62500000000000355</v>
      </c>
      <c r="M277" s="39">
        <f t="shared" si="36"/>
        <v>0</v>
      </c>
      <c r="N277" s="39">
        <f t="shared" si="37"/>
        <v>-0.62500000000000355</v>
      </c>
      <c r="O277" s="39">
        <f t="shared" si="38"/>
        <v>-0.62500000000000355</v>
      </c>
      <c r="P277" s="39">
        <f>IF($A277&lt;=LEN('USH2A e13 (A) - 2ry Str + Mask '!A$2),M277-J277,"")</f>
        <v>0</v>
      </c>
      <c r="Q277" s="39">
        <f>IF($A277&lt;=LEN('USH2A e13 (A) - 2ry Str + Mask '!A$2),N277-K277,"")</f>
        <v>0</v>
      </c>
      <c r="R277" s="39">
        <f>IF($A277&lt;=LEN('USH2A e13 (A) - 2ry Str + Mask '!A$2),O277-L277,"")</f>
        <v>0</v>
      </c>
    </row>
    <row r="278" spans="1:18" ht="68" customHeight="1" x14ac:dyDescent="0.15">
      <c r="A278" s="36">
        <v>277</v>
      </c>
      <c r="B278" s="37" t="str">
        <f>IF($A278&lt;=LEN('USH2A e13 (A) - 2ry Str + Mask '!A$2),MID('USH2A e13 (A) - 2ry Str + Mask '!A$2,$A278,1),"")</f>
        <v>(</v>
      </c>
      <c r="C278" s="38" t="str">
        <f>IF($A278&lt;=LEN('USH2A e13 (A) - 2ry Str + Mask '!B$2),MID('USH2A e13 (A) - 2ry Str + Mask '!B$2,$A278,1),"")</f>
        <v>.</v>
      </c>
      <c r="D278" s="38" t="str">
        <f>IF($A278&lt;=LEN('USH2A e13 (A) - 2ry Str + Mask '!C$2),MID('USH2A e13 (A) - 2ry Str + Mask '!C$2,$A278,1),"")</f>
        <v>.</v>
      </c>
      <c r="E278" s="38" t="str">
        <f t="shared" si="32"/>
        <v>.</v>
      </c>
      <c r="F278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</v>
      </c>
      <c r="G278" s="39">
        <f>IF($A278&lt;=LEN('USH2A e13 (A) - 2ry Str + Mask '!A$2),SUMIF('USH2A e13 (A) - HSF3.0'!E2:E891,"&lt;="&amp;$A278,'USH2A e13 (A) - HSF3.0'!H2:H891)-SUMIF('USH2A e13 (A) - HSF3.0'!G2:G891,"&lt;="&amp;$A278,'USH2A e13 (A) - HSF3.0'!H2:H891),"")</f>
        <v>0.14285714285714235</v>
      </c>
      <c r="H278" s="39">
        <f>IF($A278&lt;=LEN('USH2A e13 (A) - 2ry Str + Mask '!A$2),SUMIF('USH2A e13 (A) - HSF3.0'!E2:E891,"&lt;="&amp;$A278,'USH2A e13 (A) - HSF3.0'!I2:I891)-SUMIF('USH2A e13 (A) - HSF3.0'!G2:G891,"&lt;="&amp;$A278,'USH2A e13 (A) - HSF3.0'!I2:I891),"")</f>
        <v>-0.6428571428571459</v>
      </c>
      <c r="I278" s="39">
        <f>IF($A278&lt;=LEN('USH2A e13 (A) - 2ry Str + Mask '!A$2),G278+H278,"")</f>
        <v>-0.50000000000000355</v>
      </c>
      <c r="J278" s="39">
        <f t="shared" si="33"/>
        <v>0</v>
      </c>
      <c r="K278" s="39">
        <f t="shared" si="34"/>
        <v>0</v>
      </c>
      <c r="L278" s="39">
        <f t="shared" si="35"/>
        <v>0</v>
      </c>
      <c r="M278" s="39">
        <f t="shared" si="36"/>
        <v>0.14285714285714235</v>
      </c>
      <c r="N278" s="39">
        <f t="shared" si="37"/>
        <v>-0.6428571428571459</v>
      </c>
      <c r="O278" s="39">
        <f t="shared" si="38"/>
        <v>-0.50000000000000355</v>
      </c>
      <c r="P278" s="39">
        <f>IF($A278&lt;=LEN('USH2A e13 (A) - 2ry Str + Mask '!A$2),M278-J278,"")</f>
        <v>0.14285714285714235</v>
      </c>
      <c r="Q278" s="39">
        <f>IF($A278&lt;=LEN('USH2A e13 (A) - 2ry Str + Mask '!A$2),N278-K278,"")</f>
        <v>-0.6428571428571459</v>
      </c>
      <c r="R278" s="39">
        <f>IF($A278&lt;=LEN('USH2A e13 (A) - 2ry Str + Mask '!A$2),O278-L278,"")</f>
        <v>-0.50000000000000355</v>
      </c>
    </row>
    <row r="279" spans="1:18" ht="68" customHeight="1" x14ac:dyDescent="0.15">
      <c r="A279" s="36">
        <v>278</v>
      </c>
      <c r="B279" s="37" t="str">
        <f>IF($A279&lt;=LEN('USH2A e13 (A) - 2ry Str + Mask '!A$2),MID('USH2A e13 (A) - 2ry Str + Mask '!A$2,$A279,1),"")</f>
        <v>(</v>
      </c>
      <c r="C279" s="38" t="str">
        <f>IF($A279&lt;=LEN('USH2A e13 (A) - 2ry Str + Mask '!B$2),MID('USH2A e13 (A) - 2ry Str + Mask '!B$2,$A279,1),"")</f>
        <v>(</v>
      </c>
      <c r="D279" s="38" t="str">
        <f>IF($A279&lt;=LEN('USH2A e13 (A) - 2ry Str + Mask '!C$2),MID('USH2A e13 (A) - 2ry Str + Mask '!C$2,$A279,1),"")</f>
        <v>.</v>
      </c>
      <c r="E279" s="38" t="str">
        <f t="shared" si="32"/>
        <v>(</v>
      </c>
      <c r="F279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</v>
      </c>
      <c r="G279" s="39">
        <f>IF($A279&lt;=LEN('USH2A e13 (A) - 2ry Str + Mask '!A$2),SUMIF('USH2A e13 (A) - HSF3.0'!E2:E891,"&lt;="&amp;$A279,'USH2A e13 (A) - HSF3.0'!H2:H891)-SUMIF('USH2A e13 (A) - HSF3.0'!G2:G891,"&lt;="&amp;$A279,'USH2A e13 (A) - HSF3.0'!H2:H891),"")</f>
        <v>0.14285714285714235</v>
      </c>
      <c r="H279" s="39">
        <f>IF($A279&lt;=LEN('USH2A e13 (A) - 2ry Str + Mask '!A$2),SUMIF('USH2A e13 (A) - HSF3.0'!E2:E891,"&lt;="&amp;$A279,'USH2A e13 (A) - HSF3.0'!I2:I891)-SUMIF('USH2A e13 (A) - HSF3.0'!G2:G891,"&lt;="&amp;$A279,'USH2A e13 (A) - HSF3.0'!I2:I891),"")</f>
        <v>-0.80952380952381375</v>
      </c>
      <c r="I279" s="39">
        <f>IF($A279&lt;=LEN('USH2A e13 (A) - 2ry Str + Mask '!A$2),G279+H279,"")</f>
        <v>-0.6666666666666714</v>
      </c>
      <c r="J279" s="39">
        <f t="shared" si="33"/>
        <v>0</v>
      </c>
      <c r="K279" s="39">
        <f t="shared" si="34"/>
        <v>0</v>
      </c>
      <c r="L279" s="39">
        <f t="shared" si="35"/>
        <v>0</v>
      </c>
      <c r="M279" s="39">
        <f t="shared" si="36"/>
        <v>0</v>
      </c>
      <c r="N279" s="39">
        <f t="shared" si="37"/>
        <v>0</v>
      </c>
      <c r="O279" s="39">
        <f t="shared" si="38"/>
        <v>0</v>
      </c>
      <c r="P279" s="39">
        <f>IF($A279&lt;=LEN('USH2A e13 (A) - 2ry Str + Mask '!A$2),M279-J279,"")</f>
        <v>0</v>
      </c>
      <c r="Q279" s="39">
        <f>IF($A279&lt;=LEN('USH2A e13 (A) - 2ry Str + Mask '!A$2),N279-K279,"")</f>
        <v>0</v>
      </c>
      <c r="R279" s="39">
        <f>IF($A279&lt;=LEN('USH2A e13 (A) - 2ry Str + Mask '!A$2),O279-L279,"")</f>
        <v>0</v>
      </c>
    </row>
    <row r="280" spans="1:18" ht="68" customHeight="1" x14ac:dyDescent="0.15">
      <c r="A280" s="36">
        <v>279</v>
      </c>
      <c r="B280" s="37" t="str">
        <f>IF($A280&lt;=LEN('USH2A e13 (A) - 2ry Str + Mask '!A$2),MID('USH2A e13 (A) - 2ry Str + Mask '!A$2,$A280,1),"")</f>
        <v>.</v>
      </c>
      <c r="C280" s="38" t="str">
        <f>IF($A280&lt;=LEN('USH2A e13 (A) - 2ry Str + Mask '!B$2),MID('USH2A e13 (A) - 2ry Str + Mask '!B$2,$A280,1),"")</f>
        <v>.</v>
      </c>
      <c r="D280" s="38" t="str">
        <f>IF($A280&lt;=LEN('USH2A e13 (A) - 2ry Str + Mask '!C$2),MID('USH2A e13 (A) - 2ry Str + Mask '!C$2,$A280,1),"")</f>
        <v>.</v>
      </c>
      <c r="E280" s="38" t="str">
        <f t="shared" si="32"/>
        <v>.</v>
      </c>
      <c r="F280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</v>
      </c>
      <c r="G280" s="39">
        <f>IF($A280&lt;=LEN('USH2A e13 (A) - 2ry Str + Mask '!A$2),SUMIF('USH2A e13 (A) - HSF3.0'!E2:E891,"&lt;="&amp;$A280,'USH2A e13 (A) - HSF3.0'!H2:H891)-SUMIF('USH2A e13 (A) - HSF3.0'!G2:G891,"&lt;="&amp;$A280,'USH2A e13 (A) - HSF3.0'!H2:H891),"")</f>
        <v>0.3095238095238102</v>
      </c>
      <c r="H280" s="39">
        <f>IF($A280&lt;=LEN('USH2A e13 (A) - 2ry Str + Mask '!A$2),SUMIF('USH2A e13 (A) - HSF3.0'!E2:E891,"&lt;="&amp;$A280,'USH2A e13 (A) - HSF3.0'!I2:I891)-SUMIF('USH2A e13 (A) - HSF3.0'!G2:G891,"&lt;="&amp;$A280,'USH2A e13 (A) - HSF3.0'!I2:I891),"")</f>
        <v>-0.9761904761904816</v>
      </c>
      <c r="I280" s="39">
        <f>IF($A280&lt;=LEN('USH2A e13 (A) - 2ry Str + Mask '!A$2),G280+H280,"")</f>
        <v>-0.6666666666666714</v>
      </c>
      <c r="J280" s="39">
        <f t="shared" si="33"/>
        <v>0.3095238095238102</v>
      </c>
      <c r="K280" s="39">
        <f t="shared" si="34"/>
        <v>-0.9761904761904816</v>
      </c>
      <c r="L280" s="39">
        <f t="shared" si="35"/>
        <v>-0.6666666666666714</v>
      </c>
      <c r="M280" s="39">
        <f t="shared" si="36"/>
        <v>0.3095238095238102</v>
      </c>
      <c r="N280" s="39">
        <f t="shared" si="37"/>
        <v>-0.9761904761904816</v>
      </c>
      <c r="O280" s="39">
        <f t="shared" si="38"/>
        <v>-0.6666666666666714</v>
      </c>
      <c r="P280" s="39">
        <f>IF($A280&lt;=LEN('USH2A e13 (A) - 2ry Str + Mask '!A$2),M280-J280,"")</f>
        <v>0</v>
      </c>
      <c r="Q280" s="39">
        <f>IF($A280&lt;=LEN('USH2A e13 (A) - 2ry Str + Mask '!A$2),N280-K280,"")</f>
        <v>0</v>
      </c>
      <c r="R280" s="39">
        <f>IF($A280&lt;=LEN('USH2A e13 (A) - 2ry Str + Mask '!A$2),O280-L280,"")</f>
        <v>0</v>
      </c>
    </row>
    <row r="281" spans="1:18" ht="68" customHeight="1" x14ac:dyDescent="0.15">
      <c r="A281" s="36">
        <v>280</v>
      </c>
      <c r="B281" s="37" t="str">
        <f>IF($A281&lt;=LEN('USH2A e13 (A) - 2ry Str + Mask '!A$2),MID('USH2A e13 (A) - 2ry Str + Mask '!A$2,$A281,1),"")</f>
        <v>.</v>
      </c>
      <c r="C281" s="38" t="str">
        <f>IF($A281&lt;=LEN('USH2A e13 (A) - 2ry Str + Mask '!B$2),MID('USH2A e13 (A) - 2ry Str + Mask '!B$2,$A281,1),"")</f>
        <v>.</v>
      </c>
      <c r="D281" s="38" t="str">
        <f>IF($A281&lt;=LEN('USH2A e13 (A) - 2ry Str + Mask '!C$2),MID('USH2A e13 (A) - 2ry Str + Mask '!C$2,$A281,1),"")</f>
        <v>.</v>
      </c>
      <c r="E281" s="38" t="str">
        <f t="shared" si="32"/>
        <v>.</v>
      </c>
      <c r="F281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</v>
      </c>
      <c r="G281" s="39">
        <f>IF($A281&lt;=LEN('USH2A e13 (A) - 2ry Str + Mask '!A$2),SUMIF('USH2A e13 (A) - HSF3.0'!E2:E891,"&lt;="&amp;$A281,'USH2A e13 (A) - HSF3.0'!H2:H891)-SUMIF('USH2A e13 (A) - HSF3.0'!G2:G891,"&lt;="&amp;$A281,'USH2A e13 (A) - HSF3.0'!H2:H891),"")</f>
        <v>0.3095238095238102</v>
      </c>
      <c r="H281" s="39">
        <f>IF($A281&lt;=LEN('USH2A e13 (A) - 2ry Str + Mask '!A$2),SUMIF('USH2A e13 (A) - HSF3.0'!E2:E891,"&lt;="&amp;$A281,'USH2A e13 (A) - HSF3.0'!I2:I891)-SUMIF('USH2A e13 (A) - HSF3.0'!G2:G891,"&lt;="&amp;$A281,'USH2A e13 (A) - HSF3.0'!I2:I891),"")</f>
        <v>-0.9761904761904816</v>
      </c>
      <c r="I281" s="39">
        <f>IF($A281&lt;=LEN('USH2A e13 (A) - 2ry Str + Mask '!A$2),G281+H281,"")</f>
        <v>-0.6666666666666714</v>
      </c>
      <c r="J281" s="39">
        <f t="shared" si="33"/>
        <v>0.3095238095238102</v>
      </c>
      <c r="K281" s="39">
        <f t="shared" si="34"/>
        <v>-0.9761904761904816</v>
      </c>
      <c r="L281" s="39">
        <f t="shared" si="35"/>
        <v>-0.6666666666666714</v>
      </c>
      <c r="M281" s="39">
        <f t="shared" si="36"/>
        <v>0.3095238095238102</v>
      </c>
      <c r="N281" s="39">
        <f t="shared" si="37"/>
        <v>-0.9761904761904816</v>
      </c>
      <c r="O281" s="39">
        <f t="shared" si="38"/>
        <v>-0.6666666666666714</v>
      </c>
      <c r="P281" s="39">
        <f>IF($A281&lt;=LEN('USH2A e13 (A) - 2ry Str + Mask '!A$2),M281-J281,"")</f>
        <v>0</v>
      </c>
      <c r="Q281" s="39">
        <f>IF($A281&lt;=LEN('USH2A e13 (A) - 2ry Str + Mask '!A$2),N281-K281,"")</f>
        <v>0</v>
      </c>
      <c r="R281" s="39">
        <f>IF($A281&lt;=LEN('USH2A e13 (A) - 2ry Str + Mask '!A$2),O281-L281,"")</f>
        <v>0</v>
      </c>
    </row>
    <row r="282" spans="1:18" ht="68" customHeight="1" x14ac:dyDescent="0.15">
      <c r="A282" s="36">
        <v>281</v>
      </c>
      <c r="B282" s="37" t="str">
        <f>IF($A282&lt;=LEN('USH2A e13 (A) - 2ry Str + Mask '!A$2),MID('USH2A e13 (A) - 2ry Str + Mask '!A$2,$A282,1),"")</f>
        <v>.</v>
      </c>
      <c r="C282" s="38" t="str">
        <f>IF($A282&lt;=LEN('USH2A e13 (A) - 2ry Str + Mask '!B$2),MID('USH2A e13 (A) - 2ry Str + Mask '!B$2,$A282,1),"")</f>
        <v>.</v>
      </c>
      <c r="D282" s="38" t="str">
        <f>IF($A282&lt;=LEN('USH2A e13 (A) - 2ry Str + Mask '!C$2),MID('USH2A e13 (A) - 2ry Str + Mask '!C$2,$A282,1),"")</f>
        <v>.</v>
      </c>
      <c r="E282" s="38" t="str">
        <f t="shared" si="32"/>
        <v>.</v>
      </c>
      <c r="F282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</v>
      </c>
      <c r="G282" s="39">
        <f>IF($A282&lt;=LEN('USH2A e13 (A) - 2ry Str + Mask '!A$2),SUMIF('USH2A e13 (A) - HSF3.0'!E2:E891,"&lt;="&amp;$A282,'USH2A e13 (A) - HSF3.0'!H2:H891)-SUMIF('USH2A e13 (A) - HSF3.0'!G2:G891,"&lt;="&amp;$A282,'USH2A e13 (A) - HSF3.0'!H2:H891),"")</f>
        <v>0.3095238095238102</v>
      </c>
      <c r="H282" s="39">
        <f>IF($A282&lt;=LEN('USH2A e13 (A) - 2ry Str + Mask '!A$2),SUMIF('USH2A e13 (A) - HSF3.0'!E2:E891,"&lt;="&amp;$A282,'USH2A e13 (A) - HSF3.0'!I2:I891)-SUMIF('USH2A e13 (A) - HSF3.0'!G2:G891,"&lt;="&amp;$A282,'USH2A e13 (A) - HSF3.0'!I2:I891),"")</f>
        <v>-0.80952380952381375</v>
      </c>
      <c r="I282" s="39">
        <f>IF($A282&lt;=LEN('USH2A e13 (A) - 2ry Str + Mask '!A$2),G282+H282,"")</f>
        <v>-0.50000000000000355</v>
      </c>
      <c r="J282" s="39">
        <f t="shared" si="33"/>
        <v>0.3095238095238102</v>
      </c>
      <c r="K282" s="39">
        <f t="shared" si="34"/>
        <v>-0.80952380952381375</v>
      </c>
      <c r="L282" s="39">
        <f t="shared" si="35"/>
        <v>-0.50000000000000355</v>
      </c>
      <c r="M282" s="39">
        <f t="shared" si="36"/>
        <v>0.3095238095238102</v>
      </c>
      <c r="N282" s="39">
        <f t="shared" si="37"/>
        <v>-0.80952380952381375</v>
      </c>
      <c r="O282" s="39">
        <f t="shared" si="38"/>
        <v>-0.50000000000000355</v>
      </c>
      <c r="P282" s="39">
        <f>IF($A282&lt;=LEN('USH2A e13 (A) - 2ry Str + Mask '!A$2),M282-J282,"")</f>
        <v>0</v>
      </c>
      <c r="Q282" s="39">
        <f>IF($A282&lt;=LEN('USH2A e13 (A) - 2ry Str + Mask '!A$2),N282-K282,"")</f>
        <v>0</v>
      </c>
      <c r="R282" s="39">
        <f>IF($A282&lt;=LEN('USH2A e13 (A) - 2ry Str + Mask '!A$2),O282-L282,"")</f>
        <v>0</v>
      </c>
    </row>
    <row r="283" spans="1:18" ht="68" customHeight="1" x14ac:dyDescent="0.15">
      <c r="A283" s="36">
        <v>282</v>
      </c>
      <c r="B283" s="37" t="str">
        <f>IF($A283&lt;=LEN('USH2A e13 (A) - 2ry Str + Mask '!A$2),MID('USH2A e13 (A) - 2ry Str + Mask '!A$2,$A283,1),"")</f>
        <v>.</v>
      </c>
      <c r="C283" s="38" t="str">
        <f>IF($A283&lt;=LEN('USH2A e13 (A) - 2ry Str + Mask '!B$2),MID('USH2A e13 (A) - 2ry Str + Mask '!B$2,$A283,1),"")</f>
        <v>.</v>
      </c>
      <c r="D283" s="38" t="str">
        <f>IF($A283&lt;=LEN('USH2A e13 (A) - 2ry Str + Mask '!C$2),MID('USH2A e13 (A) - 2ry Str + Mask '!C$2,$A283,1),"")</f>
        <v>.</v>
      </c>
      <c r="E283" s="38" t="str">
        <f t="shared" si="32"/>
        <v>.</v>
      </c>
      <c r="F283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</v>
      </c>
      <c r="G283" s="39">
        <f>IF($A283&lt;=LEN('USH2A e13 (A) - 2ry Str + Mask '!A$2),SUMIF('USH2A e13 (A) - HSF3.0'!E2:E891,"&lt;="&amp;$A283,'USH2A e13 (A) - HSF3.0'!H2:H891)-SUMIF('USH2A e13 (A) - HSF3.0'!G2:G891,"&lt;="&amp;$A283,'USH2A e13 (A) - HSF3.0'!H2:H891),"")</f>
        <v>0.4345238095238102</v>
      </c>
      <c r="H283" s="39">
        <f>IF($A283&lt;=LEN('USH2A e13 (A) - 2ry Str + Mask '!A$2),SUMIF('USH2A e13 (A) - HSF3.0'!E2:E891,"&lt;="&amp;$A283,'USH2A e13 (A) - HSF3.0'!I2:I891)-SUMIF('USH2A e13 (A) - HSF3.0'!G2:G891,"&lt;="&amp;$A283,'USH2A e13 (A) - HSF3.0'!I2:I891),"")</f>
        <v>-0.6428571428571459</v>
      </c>
      <c r="I283" s="39">
        <f>IF($A283&lt;=LEN('USH2A e13 (A) - 2ry Str + Mask '!A$2),G283+H283,"")</f>
        <v>-0.2083333333333357</v>
      </c>
      <c r="J283" s="39">
        <f t="shared" si="33"/>
        <v>0.4345238095238102</v>
      </c>
      <c r="K283" s="39">
        <f t="shared" si="34"/>
        <v>-0.6428571428571459</v>
      </c>
      <c r="L283" s="39">
        <f t="shared" si="35"/>
        <v>-0.2083333333333357</v>
      </c>
      <c r="M283" s="39">
        <f t="shared" si="36"/>
        <v>0.4345238095238102</v>
      </c>
      <c r="N283" s="39">
        <f t="shared" si="37"/>
        <v>-0.6428571428571459</v>
      </c>
      <c r="O283" s="39">
        <f t="shared" si="38"/>
        <v>-0.2083333333333357</v>
      </c>
      <c r="P283" s="39">
        <f>IF($A283&lt;=LEN('USH2A e13 (A) - 2ry Str + Mask '!A$2),M283-J283,"")</f>
        <v>0</v>
      </c>
      <c r="Q283" s="39">
        <f>IF($A283&lt;=LEN('USH2A e13 (A) - 2ry Str + Mask '!A$2),N283-K283,"")</f>
        <v>0</v>
      </c>
      <c r="R283" s="39">
        <f>IF($A283&lt;=LEN('USH2A e13 (A) - 2ry Str + Mask '!A$2),O283-L283,"")</f>
        <v>0</v>
      </c>
    </row>
    <row r="284" spans="1:18" ht="68" customHeight="1" x14ac:dyDescent="0.15">
      <c r="A284" s="36">
        <v>283</v>
      </c>
      <c r="B284" s="37" t="str">
        <f>IF($A284&lt;=LEN('USH2A e13 (A) - 2ry Str + Mask '!A$2),MID('USH2A e13 (A) - 2ry Str + Mask '!A$2,$A284,1),"")</f>
        <v>.</v>
      </c>
      <c r="C284" s="38" t="str">
        <f>IF($A284&lt;=LEN('USH2A e13 (A) - 2ry Str + Mask '!B$2),MID('USH2A e13 (A) - 2ry Str + Mask '!B$2,$A284,1),"")</f>
        <v>.</v>
      </c>
      <c r="D284" s="38" t="str">
        <f>IF($A284&lt;=LEN('USH2A e13 (A) - 2ry Str + Mask '!C$2),MID('USH2A e13 (A) - 2ry Str + Mask '!C$2,$A284,1),"")</f>
        <v>.</v>
      </c>
      <c r="E284" s="38" t="str">
        <f t="shared" si="32"/>
        <v>.</v>
      </c>
      <c r="F284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</v>
      </c>
      <c r="G284" s="39">
        <f>IF($A284&lt;=LEN('USH2A e13 (A) - 2ry Str + Mask '!A$2),SUMIF('USH2A e13 (A) - HSF3.0'!E2:E891,"&lt;="&amp;$A284,'USH2A e13 (A) - HSF3.0'!H2:H891)-SUMIF('USH2A e13 (A) - HSF3.0'!G2:G891,"&lt;="&amp;$A284,'USH2A e13 (A) - HSF3.0'!H2:H891),"")</f>
        <v>0.60119047619047805</v>
      </c>
      <c r="H284" s="39">
        <f>IF($A284&lt;=LEN('USH2A e13 (A) - 2ry Str + Mask '!A$2),SUMIF('USH2A e13 (A) - HSF3.0'!E2:E891,"&lt;="&amp;$A284,'USH2A e13 (A) - HSF3.0'!I2:I891)-SUMIF('USH2A e13 (A) - HSF3.0'!G2:G891,"&lt;="&amp;$A284,'USH2A e13 (A) - HSF3.0'!I2:I891),"")</f>
        <v>-0.80952380952381375</v>
      </c>
      <c r="I284" s="39">
        <f>IF($A284&lt;=LEN('USH2A e13 (A) - 2ry Str + Mask '!A$2),G284+H284,"")</f>
        <v>-0.2083333333333357</v>
      </c>
      <c r="J284" s="39">
        <f t="shared" si="33"/>
        <v>0.60119047619047805</v>
      </c>
      <c r="K284" s="39">
        <f t="shared" si="34"/>
        <v>-0.80952380952381375</v>
      </c>
      <c r="L284" s="39">
        <f t="shared" si="35"/>
        <v>-0.2083333333333357</v>
      </c>
      <c r="M284" s="39">
        <f t="shared" si="36"/>
        <v>0.60119047619047805</v>
      </c>
      <c r="N284" s="39">
        <f t="shared" si="37"/>
        <v>-0.80952380952381375</v>
      </c>
      <c r="O284" s="39">
        <f t="shared" si="38"/>
        <v>-0.2083333333333357</v>
      </c>
      <c r="P284" s="39">
        <f>IF($A284&lt;=LEN('USH2A e13 (A) - 2ry Str + Mask '!A$2),M284-J284,"")</f>
        <v>0</v>
      </c>
      <c r="Q284" s="39">
        <f>IF($A284&lt;=LEN('USH2A e13 (A) - 2ry Str + Mask '!A$2),N284-K284,"")</f>
        <v>0</v>
      </c>
      <c r="R284" s="39">
        <f>IF($A284&lt;=LEN('USH2A e13 (A) - 2ry Str + Mask '!A$2),O284-L284,"")</f>
        <v>0</v>
      </c>
    </row>
    <row r="285" spans="1:18" ht="68" customHeight="1" x14ac:dyDescent="0.15">
      <c r="A285" s="36">
        <v>284</v>
      </c>
      <c r="B285" s="37" t="str">
        <f>IF($A285&lt;=LEN('USH2A e13 (A) - 2ry Str + Mask '!A$2),MID('USH2A e13 (A) - 2ry Str + Mask '!A$2,$A285,1),"")</f>
        <v>(</v>
      </c>
      <c r="C285" s="38" t="str">
        <f>IF($A285&lt;=LEN('USH2A e13 (A) - 2ry Str + Mask '!B$2),MID('USH2A e13 (A) - 2ry Str + Mask '!B$2,$A285,1),"")</f>
        <v>(</v>
      </c>
      <c r="D285" s="38" t="str">
        <f>IF($A285&lt;=LEN('USH2A e13 (A) - 2ry Str + Mask '!C$2),MID('USH2A e13 (A) - 2ry Str + Mask '!C$2,$A285,1),"")</f>
        <v>.</v>
      </c>
      <c r="E285" s="38" t="str">
        <f t="shared" si="32"/>
        <v>(</v>
      </c>
      <c r="F285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</v>
      </c>
      <c r="G285" s="39">
        <f>IF($A285&lt;=LEN('USH2A e13 (A) - 2ry Str + Mask '!A$2),SUMIF('USH2A e13 (A) - HSF3.0'!E2:E891,"&lt;="&amp;$A285,'USH2A e13 (A) - HSF3.0'!H2:H891)-SUMIF('USH2A e13 (A) - HSF3.0'!G2:G891,"&lt;="&amp;$A285,'USH2A e13 (A) - HSF3.0'!H2:H891),"")</f>
        <v>0.62500000000000355</v>
      </c>
      <c r="H285" s="39">
        <f>IF($A285&lt;=LEN('USH2A e13 (A) - 2ry Str + Mask '!A$2),SUMIF('USH2A e13 (A) - HSF3.0'!E2:E891,"&lt;="&amp;$A285,'USH2A e13 (A) - HSF3.0'!I2:I891)-SUMIF('USH2A e13 (A) - HSF3.0'!G2:G891,"&lt;="&amp;$A285,'USH2A e13 (A) - HSF3.0'!I2:I891),"")</f>
        <v>-0.6666666666666714</v>
      </c>
      <c r="I285" s="39">
        <f>IF($A285&lt;=LEN('USH2A e13 (A) - 2ry Str + Mask '!A$2),G285+H285,"")</f>
        <v>-4.1666666666667851E-2</v>
      </c>
      <c r="J285" s="39">
        <f t="shared" si="33"/>
        <v>0</v>
      </c>
      <c r="K285" s="39">
        <f t="shared" si="34"/>
        <v>0</v>
      </c>
      <c r="L285" s="39">
        <f t="shared" si="35"/>
        <v>0</v>
      </c>
      <c r="M285" s="39">
        <f t="shared" si="36"/>
        <v>0</v>
      </c>
      <c r="N285" s="39">
        <f t="shared" si="37"/>
        <v>0</v>
      </c>
      <c r="O285" s="39">
        <f t="shared" si="38"/>
        <v>0</v>
      </c>
      <c r="P285" s="39">
        <f>IF($A285&lt;=LEN('USH2A e13 (A) - 2ry Str + Mask '!A$2),M285-J285,"")</f>
        <v>0</v>
      </c>
      <c r="Q285" s="39">
        <f>IF($A285&lt;=LEN('USH2A e13 (A) - 2ry Str + Mask '!A$2),N285-K285,"")</f>
        <v>0</v>
      </c>
      <c r="R285" s="39">
        <f>IF($A285&lt;=LEN('USH2A e13 (A) - 2ry Str + Mask '!A$2),O285-L285,"")</f>
        <v>0</v>
      </c>
    </row>
    <row r="286" spans="1:18" ht="68" customHeight="1" x14ac:dyDescent="0.15">
      <c r="A286" s="36">
        <v>285</v>
      </c>
      <c r="B286" s="37" t="str">
        <f>IF($A286&lt;=LEN('USH2A e13 (A) - 2ry Str + Mask '!A$2),MID('USH2A e13 (A) - 2ry Str + Mask '!A$2,$A286,1),"")</f>
        <v>(</v>
      </c>
      <c r="C286" s="38" t="str">
        <f>IF($A286&lt;=LEN('USH2A e13 (A) - 2ry Str + Mask '!B$2),MID('USH2A e13 (A) - 2ry Str + Mask '!B$2,$A286,1),"")</f>
        <v>(</v>
      </c>
      <c r="D286" s="38" t="str">
        <f>IF($A286&lt;=LEN('USH2A e13 (A) - 2ry Str + Mask '!C$2),MID('USH2A e13 (A) - 2ry Str + Mask '!C$2,$A286,1),"")</f>
        <v>.</v>
      </c>
      <c r="E286" s="38" t="str">
        <f t="shared" si="32"/>
        <v>(</v>
      </c>
      <c r="F286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</v>
      </c>
      <c r="G286" s="39">
        <f>IF($A286&lt;=LEN('USH2A e13 (A) - 2ry Str + Mask '!A$2),SUMIF('USH2A e13 (A) - HSF3.0'!E2:E891,"&lt;="&amp;$A286,'USH2A e13 (A) - HSF3.0'!H2:H891)-SUMIF('USH2A e13 (A) - HSF3.0'!G2:G891,"&lt;="&amp;$A286,'USH2A e13 (A) - HSF3.0'!H2:H891),"")</f>
        <v>0.62500000000000355</v>
      </c>
      <c r="H286" s="39">
        <f>IF($A286&lt;=LEN('USH2A e13 (A) - 2ry Str + Mask '!A$2),SUMIF('USH2A e13 (A) - HSF3.0'!E2:E891,"&lt;="&amp;$A286,'USH2A e13 (A) - HSF3.0'!I2:I891)-SUMIF('USH2A e13 (A) - HSF3.0'!G2:G891,"&lt;="&amp;$A286,'USH2A e13 (A) - HSF3.0'!I2:I891),"")</f>
        <v>-0.6666666666666714</v>
      </c>
      <c r="I286" s="39">
        <f>IF($A286&lt;=LEN('USH2A e13 (A) - 2ry Str + Mask '!A$2),G286+H286,"")</f>
        <v>-4.1666666666667851E-2</v>
      </c>
      <c r="J286" s="39">
        <f t="shared" si="33"/>
        <v>0</v>
      </c>
      <c r="K286" s="39">
        <f t="shared" si="34"/>
        <v>0</v>
      </c>
      <c r="L286" s="39">
        <f t="shared" si="35"/>
        <v>0</v>
      </c>
      <c r="M286" s="39">
        <f t="shared" si="36"/>
        <v>0</v>
      </c>
      <c r="N286" s="39">
        <f t="shared" si="37"/>
        <v>0</v>
      </c>
      <c r="O286" s="39">
        <f t="shared" si="38"/>
        <v>0</v>
      </c>
      <c r="P286" s="39">
        <f>IF($A286&lt;=LEN('USH2A e13 (A) - 2ry Str + Mask '!A$2),M286-J286,"")</f>
        <v>0</v>
      </c>
      <c r="Q286" s="39">
        <f>IF($A286&lt;=LEN('USH2A e13 (A) - 2ry Str + Mask '!A$2),N286-K286,"")</f>
        <v>0</v>
      </c>
      <c r="R286" s="39">
        <f>IF($A286&lt;=LEN('USH2A e13 (A) - 2ry Str + Mask '!A$2),O286-L286,"")</f>
        <v>0</v>
      </c>
    </row>
    <row r="287" spans="1:18" ht="68" customHeight="1" x14ac:dyDescent="0.15">
      <c r="A287" s="36">
        <v>286</v>
      </c>
      <c r="B287" s="37" t="str">
        <f>IF($A287&lt;=LEN('USH2A e13 (A) - 2ry Str + Mask '!A$2),MID('USH2A e13 (A) - 2ry Str + Mask '!A$2,$A287,1),"")</f>
        <v>(</v>
      </c>
      <c r="C287" s="38" t="str">
        <f>IF($A287&lt;=LEN('USH2A e13 (A) - 2ry Str + Mask '!B$2),MID('USH2A e13 (A) - 2ry Str + Mask '!B$2,$A287,1),"")</f>
        <v>(</v>
      </c>
      <c r="D287" s="38" t="str">
        <f>IF($A287&lt;=LEN('USH2A e13 (A) - 2ry Str + Mask '!C$2),MID('USH2A e13 (A) - 2ry Str + Mask '!C$2,$A287,1),"")</f>
        <v>.</v>
      </c>
      <c r="E287" s="38" t="str">
        <f t="shared" si="32"/>
        <v>(</v>
      </c>
      <c r="F287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</v>
      </c>
      <c r="G287" s="39">
        <f>IF($A287&lt;=LEN('USH2A e13 (A) - 2ry Str + Mask '!A$2),SUMIF('USH2A e13 (A) - HSF3.0'!E2:E891,"&lt;="&amp;$A287,'USH2A e13 (A) - HSF3.0'!H2:H891)-SUMIF('USH2A e13 (A) - HSF3.0'!G2:G891,"&lt;="&amp;$A287,'USH2A e13 (A) - HSF3.0'!H2:H891),"")</f>
        <v>0.95833333333333925</v>
      </c>
      <c r="H287" s="39">
        <f>IF($A287&lt;=LEN('USH2A e13 (A) - 2ry Str + Mask '!A$2),SUMIF('USH2A e13 (A) - HSF3.0'!E2:E891,"&lt;="&amp;$A287,'USH2A e13 (A) - HSF3.0'!I2:I891)-SUMIF('USH2A e13 (A) - HSF3.0'!G2:G891,"&lt;="&amp;$A287,'USH2A e13 (A) - HSF3.0'!I2:I891),"")</f>
        <v>-0.6666666666666714</v>
      </c>
      <c r="I287" s="39">
        <f>IF($A287&lt;=LEN('USH2A e13 (A) - 2ry Str + Mask '!A$2),G287+H287,"")</f>
        <v>0.29166666666666785</v>
      </c>
      <c r="J287" s="39">
        <f t="shared" si="33"/>
        <v>0</v>
      </c>
      <c r="K287" s="39">
        <f t="shared" si="34"/>
        <v>0</v>
      </c>
      <c r="L287" s="39">
        <f t="shared" si="35"/>
        <v>0</v>
      </c>
      <c r="M287" s="39">
        <f t="shared" si="36"/>
        <v>0</v>
      </c>
      <c r="N287" s="39">
        <f t="shared" si="37"/>
        <v>0</v>
      </c>
      <c r="O287" s="39">
        <f t="shared" si="38"/>
        <v>0</v>
      </c>
      <c r="P287" s="39">
        <f>IF($A287&lt;=LEN('USH2A e13 (A) - 2ry Str + Mask '!A$2),M287-J287,"")</f>
        <v>0</v>
      </c>
      <c r="Q287" s="39">
        <f>IF($A287&lt;=LEN('USH2A e13 (A) - 2ry Str + Mask '!A$2),N287-K287,"")</f>
        <v>0</v>
      </c>
      <c r="R287" s="39">
        <f>IF($A287&lt;=LEN('USH2A e13 (A) - 2ry Str + Mask '!A$2),O287-L287,"")</f>
        <v>0</v>
      </c>
    </row>
    <row r="288" spans="1:18" ht="68" customHeight="1" x14ac:dyDescent="0.15">
      <c r="A288" s="36">
        <v>287</v>
      </c>
      <c r="B288" s="37" t="str">
        <f>IF($A288&lt;=LEN('USH2A e13 (A) - 2ry Str + Mask '!A$2),MID('USH2A e13 (A) - 2ry Str + Mask '!A$2,$A288,1),"")</f>
        <v>(</v>
      </c>
      <c r="C288" s="38" t="str">
        <f>IF($A288&lt;=LEN('USH2A e13 (A) - 2ry Str + Mask '!B$2),MID('USH2A e13 (A) - 2ry Str + Mask '!B$2,$A288,1),"")</f>
        <v>(</v>
      </c>
      <c r="D288" s="38" t="str">
        <f>IF($A288&lt;=LEN('USH2A e13 (A) - 2ry Str + Mask '!C$2),MID('USH2A e13 (A) - 2ry Str + Mask '!C$2,$A288,1),"")</f>
        <v>.</v>
      </c>
      <c r="E288" s="38" t="str">
        <f t="shared" si="32"/>
        <v>(</v>
      </c>
      <c r="F288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</v>
      </c>
      <c r="G288" s="39">
        <f>IF($A288&lt;=LEN('USH2A e13 (A) - 2ry Str + Mask '!A$2),SUMIF('USH2A e13 (A) - HSF3.0'!E2:E891,"&lt;="&amp;$A288,'USH2A e13 (A) - HSF3.0'!H2:H891)-SUMIF('USH2A e13 (A) - HSF3.0'!G2:G891,"&lt;="&amp;$A288,'USH2A e13 (A) - HSF3.0'!H2:H891),"")</f>
        <v>0.95833333333333925</v>
      </c>
      <c r="H288" s="39">
        <f>IF($A288&lt;=LEN('USH2A e13 (A) - 2ry Str + Mask '!A$2),SUMIF('USH2A e13 (A) - HSF3.0'!E2:E891,"&lt;="&amp;$A288,'USH2A e13 (A) - HSF3.0'!I2:I891)-SUMIF('USH2A e13 (A) - HSF3.0'!G2:G891,"&lt;="&amp;$A288,'USH2A e13 (A) - HSF3.0'!I2:I891),"")</f>
        <v>-0.83333333333333925</v>
      </c>
      <c r="I288" s="39">
        <f>IF($A288&lt;=LEN('USH2A e13 (A) - 2ry Str + Mask '!A$2),G288+H288,"")</f>
        <v>0.125</v>
      </c>
      <c r="J288" s="39">
        <f t="shared" si="33"/>
        <v>0</v>
      </c>
      <c r="K288" s="39">
        <f t="shared" si="34"/>
        <v>0</v>
      </c>
      <c r="L288" s="39">
        <f t="shared" si="35"/>
        <v>0</v>
      </c>
      <c r="M288" s="39">
        <f t="shared" si="36"/>
        <v>0</v>
      </c>
      <c r="N288" s="39">
        <f t="shared" si="37"/>
        <v>0</v>
      </c>
      <c r="O288" s="39">
        <f t="shared" si="38"/>
        <v>0</v>
      </c>
      <c r="P288" s="39">
        <f>IF($A288&lt;=LEN('USH2A e13 (A) - 2ry Str + Mask '!A$2),M288-J288,"")</f>
        <v>0</v>
      </c>
      <c r="Q288" s="39">
        <f>IF($A288&lt;=LEN('USH2A e13 (A) - 2ry Str + Mask '!A$2),N288-K288,"")</f>
        <v>0</v>
      </c>
      <c r="R288" s="39">
        <f>IF($A288&lt;=LEN('USH2A e13 (A) - 2ry Str + Mask '!A$2),O288-L288,"")</f>
        <v>0</v>
      </c>
    </row>
    <row r="289" spans="1:18" ht="68" customHeight="1" x14ac:dyDescent="0.15">
      <c r="A289" s="36">
        <v>288</v>
      </c>
      <c r="B289" s="37" t="str">
        <f>IF($A289&lt;=LEN('USH2A e13 (A) - 2ry Str + Mask '!A$2),MID('USH2A e13 (A) - 2ry Str + Mask '!A$2,$A289,1),"")</f>
        <v>(</v>
      </c>
      <c r="C289" s="38" t="str">
        <f>IF($A289&lt;=LEN('USH2A e13 (A) - 2ry Str + Mask '!B$2),MID('USH2A e13 (A) - 2ry Str + Mask '!B$2,$A289,1),"")</f>
        <v>(</v>
      </c>
      <c r="D289" s="38" t="str">
        <f>IF($A289&lt;=LEN('USH2A e13 (A) - 2ry Str + Mask '!C$2),MID('USH2A e13 (A) - 2ry Str + Mask '!C$2,$A289,1),"")</f>
        <v>.</v>
      </c>
      <c r="E289" s="38" t="str">
        <f t="shared" si="32"/>
        <v>(</v>
      </c>
      <c r="F289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</v>
      </c>
      <c r="G289" s="39">
        <f>IF($A289&lt;=LEN('USH2A e13 (A) - 2ry Str + Mask '!A$2),SUMIF('USH2A e13 (A) - HSF3.0'!E2:E891,"&lt;="&amp;$A289,'USH2A e13 (A) - HSF3.0'!H2:H891)-SUMIF('USH2A e13 (A) - HSF3.0'!G2:G891,"&lt;="&amp;$A289,'USH2A e13 (A) - HSF3.0'!H2:H891),"")</f>
        <v>1.2678571428571495</v>
      </c>
      <c r="H289" s="39">
        <f>IF($A289&lt;=LEN('USH2A e13 (A) - 2ry Str + Mask '!A$2),SUMIF('USH2A e13 (A) - HSF3.0'!E2:E891,"&lt;="&amp;$A289,'USH2A e13 (A) - HSF3.0'!I2:I891)-SUMIF('USH2A e13 (A) - HSF3.0'!G2:G891,"&lt;="&amp;$A289,'USH2A e13 (A) - HSF3.0'!I2:I891),"")</f>
        <v>-1.0000000000000071</v>
      </c>
      <c r="I289" s="39">
        <f>IF($A289&lt;=LEN('USH2A e13 (A) - 2ry Str + Mask '!A$2),G289+H289,"")</f>
        <v>0.26785714285714235</v>
      </c>
      <c r="J289" s="39">
        <f t="shared" si="33"/>
        <v>0</v>
      </c>
      <c r="K289" s="39">
        <f t="shared" si="34"/>
        <v>0</v>
      </c>
      <c r="L289" s="39">
        <f t="shared" si="35"/>
        <v>0</v>
      </c>
      <c r="M289" s="39">
        <f t="shared" si="36"/>
        <v>0</v>
      </c>
      <c r="N289" s="39">
        <f t="shared" si="37"/>
        <v>0</v>
      </c>
      <c r="O289" s="39">
        <f t="shared" si="38"/>
        <v>0</v>
      </c>
      <c r="P289" s="39">
        <f>IF($A289&lt;=LEN('USH2A e13 (A) - 2ry Str + Mask '!A$2),M289-J289,"")</f>
        <v>0</v>
      </c>
      <c r="Q289" s="39">
        <f>IF($A289&lt;=LEN('USH2A e13 (A) - 2ry Str + Mask '!A$2),N289-K289,"")</f>
        <v>0</v>
      </c>
      <c r="R289" s="39">
        <f>IF($A289&lt;=LEN('USH2A e13 (A) - 2ry Str + Mask '!A$2),O289-L289,"")</f>
        <v>0</v>
      </c>
    </row>
    <row r="290" spans="1:18" ht="68" customHeight="1" x14ac:dyDescent="0.15">
      <c r="A290" s="36">
        <v>289</v>
      </c>
      <c r="B290" s="37" t="str">
        <f>IF($A290&lt;=LEN('USH2A e13 (A) - 2ry Str + Mask '!A$2),MID('USH2A e13 (A) - 2ry Str + Mask '!A$2,$A290,1),"")</f>
        <v>(</v>
      </c>
      <c r="C290" s="38" t="str">
        <f>IF($A290&lt;=LEN('USH2A e13 (A) - 2ry Str + Mask '!B$2),MID('USH2A e13 (A) - 2ry Str + Mask '!B$2,$A290,1),"")</f>
        <v>(</v>
      </c>
      <c r="D290" s="38" t="str">
        <f>IF($A290&lt;=LEN('USH2A e13 (A) - 2ry Str + Mask '!C$2),MID('USH2A e13 (A) - 2ry Str + Mask '!C$2,$A290,1),"")</f>
        <v>.</v>
      </c>
      <c r="E290" s="38" t="str">
        <f t="shared" si="32"/>
        <v>(</v>
      </c>
      <c r="F290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</v>
      </c>
      <c r="G290" s="39">
        <f>IF($A290&lt;=LEN('USH2A e13 (A) - 2ry Str + Mask '!A$2),SUMIF('USH2A e13 (A) - HSF3.0'!E2:E891,"&lt;="&amp;$A290,'USH2A e13 (A) - HSF3.0'!H2:H891)-SUMIF('USH2A e13 (A) - HSF3.0'!G2:G891,"&lt;="&amp;$A290,'USH2A e13 (A) - HSF3.0'!H2:H891),"")</f>
        <v>1.1011904761904816</v>
      </c>
      <c r="H290" s="39">
        <f>IF($A290&lt;=LEN('USH2A e13 (A) - 2ry Str + Mask '!A$2),SUMIF('USH2A e13 (A) - HSF3.0'!E2:E891,"&lt;="&amp;$A290,'USH2A e13 (A) - HSF3.0'!I2:I891)-SUMIF('USH2A e13 (A) - HSF3.0'!G2:G891,"&lt;="&amp;$A290,'USH2A e13 (A) - HSF3.0'!I2:I891),"")</f>
        <v>-0.83333333333333925</v>
      </c>
      <c r="I290" s="39">
        <f>IF($A290&lt;=LEN('USH2A e13 (A) - 2ry Str + Mask '!A$2),G290+H290,"")</f>
        <v>0.26785714285714235</v>
      </c>
      <c r="J290" s="39">
        <f t="shared" si="33"/>
        <v>0</v>
      </c>
      <c r="K290" s="39">
        <f t="shared" si="34"/>
        <v>0</v>
      </c>
      <c r="L290" s="39">
        <f t="shared" si="35"/>
        <v>0</v>
      </c>
      <c r="M290" s="39">
        <f t="shared" si="36"/>
        <v>0</v>
      </c>
      <c r="N290" s="39">
        <f t="shared" si="37"/>
        <v>0</v>
      </c>
      <c r="O290" s="39">
        <f t="shared" si="38"/>
        <v>0</v>
      </c>
      <c r="P290" s="39">
        <f>IF($A290&lt;=LEN('USH2A e13 (A) - 2ry Str + Mask '!A$2),M290-J290,"")</f>
        <v>0</v>
      </c>
      <c r="Q290" s="39">
        <f>IF($A290&lt;=LEN('USH2A e13 (A) - 2ry Str + Mask '!A$2),N290-K290,"")</f>
        <v>0</v>
      </c>
      <c r="R290" s="39">
        <f>IF($A290&lt;=LEN('USH2A e13 (A) - 2ry Str + Mask '!A$2),O290-L290,"")</f>
        <v>0</v>
      </c>
    </row>
    <row r="291" spans="1:18" ht="68" customHeight="1" x14ac:dyDescent="0.15">
      <c r="A291" s="36">
        <v>290</v>
      </c>
      <c r="B291" s="37" t="str">
        <f>IF($A291&lt;=LEN('USH2A e13 (A) - 2ry Str + Mask '!A$2),MID('USH2A e13 (A) - 2ry Str + Mask '!A$2,$A291,1),"")</f>
        <v>(</v>
      </c>
      <c r="C291" s="38" t="str">
        <f>IF($A291&lt;=LEN('USH2A e13 (A) - 2ry Str + Mask '!B$2),MID('USH2A e13 (A) - 2ry Str + Mask '!B$2,$A291,1),"")</f>
        <v>(</v>
      </c>
      <c r="D291" s="38" t="str">
        <f>IF($A291&lt;=LEN('USH2A e13 (A) - 2ry Str + Mask '!C$2),MID('USH2A e13 (A) - 2ry Str + Mask '!C$2,$A291,1),"")</f>
        <v>.</v>
      </c>
      <c r="E291" s="38" t="str">
        <f t="shared" si="32"/>
        <v>(</v>
      </c>
      <c r="F291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</v>
      </c>
      <c r="G291" s="39">
        <f>IF($A291&lt;=LEN('USH2A e13 (A) - 2ry Str + Mask '!A$2),SUMIF('USH2A e13 (A) - HSF3.0'!E2:E891,"&lt;="&amp;$A291,'USH2A e13 (A) - HSF3.0'!H2:H891)-SUMIF('USH2A e13 (A) - HSF3.0'!G2:G891,"&lt;="&amp;$A291,'USH2A e13 (A) - HSF3.0'!H2:H891),"")</f>
        <v>0.9761904761904816</v>
      </c>
      <c r="H291" s="39">
        <f>IF($A291&lt;=LEN('USH2A e13 (A) - 2ry Str + Mask '!A$2),SUMIF('USH2A e13 (A) - HSF3.0'!E2:E891,"&lt;="&amp;$A291,'USH2A e13 (A) - HSF3.0'!I2:I891)-SUMIF('USH2A e13 (A) - HSF3.0'!G2:G891,"&lt;="&amp;$A291,'USH2A e13 (A) - HSF3.0'!I2:I891),"")</f>
        <v>-0.83333333333333925</v>
      </c>
      <c r="I291" s="39">
        <f>IF($A291&lt;=LEN('USH2A e13 (A) - 2ry Str + Mask '!A$2),G291+H291,"")</f>
        <v>0.14285714285714235</v>
      </c>
      <c r="J291" s="39">
        <f t="shared" si="33"/>
        <v>0</v>
      </c>
      <c r="K291" s="39">
        <f t="shared" si="34"/>
        <v>0</v>
      </c>
      <c r="L291" s="39">
        <f t="shared" si="35"/>
        <v>0</v>
      </c>
      <c r="M291" s="39">
        <f t="shared" si="36"/>
        <v>0</v>
      </c>
      <c r="N291" s="39">
        <f t="shared" si="37"/>
        <v>0</v>
      </c>
      <c r="O291" s="39">
        <f t="shared" si="38"/>
        <v>0</v>
      </c>
      <c r="P291" s="39">
        <f>IF($A291&lt;=LEN('USH2A e13 (A) - 2ry Str + Mask '!A$2),M291-J291,"")</f>
        <v>0</v>
      </c>
      <c r="Q291" s="39">
        <f>IF($A291&lt;=LEN('USH2A e13 (A) - 2ry Str + Mask '!A$2),N291-K291,"")</f>
        <v>0</v>
      </c>
      <c r="R291" s="39">
        <f>IF($A291&lt;=LEN('USH2A e13 (A) - 2ry Str + Mask '!A$2),O291-L291,"")</f>
        <v>0</v>
      </c>
    </row>
    <row r="292" spans="1:18" ht="68" customHeight="1" x14ac:dyDescent="0.15">
      <c r="A292" s="36">
        <v>291</v>
      </c>
      <c r="B292" s="37" t="str">
        <f>IF($A292&lt;=LEN('USH2A e13 (A) - 2ry Str + Mask '!A$2),MID('USH2A e13 (A) - 2ry Str + Mask '!A$2,$A292,1),"")</f>
        <v>.</v>
      </c>
      <c r="C292" s="38" t="str">
        <f>IF($A292&lt;=LEN('USH2A e13 (A) - 2ry Str + Mask '!B$2),MID('USH2A e13 (A) - 2ry Str + Mask '!B$2,$A292,1),"")</f>
        <v>.</v>
      </c>
      <c r="D292" s="38" t="str">
        <f>IF($A292&lt;=LEN('USH2A e13 (A) - 2ry Str + Mask '!C$2),MID('USH2A e13 (A) - 2ry Str + Mask '!C$2,$A292,1),"")</f>
        <v>.</v>
      </c>
      <c r="E292" s="38" t="str">
        <f t="shared" si="32"/>
        <v>.</v>
      </c>
      <c r="F292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</v>
      </c>
      <c r="G292" s="39">
        <f>IF($A292&lt;=LEN('USH2A e13 (A) - 2ry Str + Mask '!A$2),SUMIF('USH2A e13 (A) - HSF3.0'!E2:E891,"&lt;="&amp;$A292,'USH2A e13 (A) - HSF3.0'!H2:H891)-SUMIF('USH2A e13 (A) - HSF3.0'!G2:G891,"&lt;="&amp;$A292,'USH2A e13 (A) - HSF3.0'!H2:H891),"")</f>
        <v>0.9761904761904816</v>
      </c>
      <c r="H292" s="39">
        <f>IF($A292&lt;=LEN('USH2A e13 (A) - 2ry Str + Mask '!A$2),SUMIF('USH2A e13 (A) - HSF3.0'!E2:E891,"&lt;="&amp;$A292,'USH2A e13 (A) - HSF3.0'!I2:I891)-SUMIF('USH2A e13 (A) - HSF3.0'!G2:G891,"&lt;="&amp;$A292,'USH2A e13 (A) - HSF3.0'!I2:I891),"")</f>
        <v>-0.83333333333333925</v>
      </c>
      <c r="I292" s="39">
        <f>IF($A292&lt;=LEN('USH2A e13 (A) - 2ry Str + Mask '!A$2),G292+H292,"")</f>
        <v>0.14285714285714235</v>
      </c>
      <c r="J292" s="39">
        <f t="shared" si="33"/>
        <v>0.9761904761904816</v>
      </c>
      <c r="K292" s="39">
        <f t="shared" si="34"/>
        <v>-0.83333333333333925</v>
      </c>
      <c r="L292" s="39">
        <f t="shared" si="35"/>
        <v>0.14285714285714235</v>
      </c>
      <c r="M292" s="39">
        <f t="shared" si="36"/>
        <v>0.9761904761904816</v>
      </c>
      <c r="N292" s="39">
        <f t="shared" si="37"/>
        <v>-0.83333333333333925</v>
      </c>
      <c r="O292" s="39">
        <f t="shared" si="38"/>
        <v>0.14285714285714235</v>
      </c>
      <c r="P292" s="39">
        <f>IF($A292&lt;=LEN('USH2A e13 (A) - 2ry Str + Mask '!A$2),M292-J292,"")</f>
        <v>0</v>
      </c>
      <c r="Q292" s="39">
        <f>IF($A292&lt;=LEN('USH2A e13 (A) - 2ry Str + Mask '!A$2),N292-K292,"")</f>
        <v>0</v>
      </c>
      <c r="R292" s="39">
        <f>IF($A292&lt;=LEN('USH2A e13 (A) - 2ry Str + Mask '!A$2),O292-L292,"")</f>
        <v>0</v>
      </c>
    </row>
    <row r="293" spans="1:18" ht="68" customHeight="1" x14ac:dyDescent="0.15">
      <c r="A293" s="36">
        <v>292</v>
      </c>
      <c r="B293" s="37" t="str">
        <f>IF($A293&lt;=LEN('USH2A e13 (A) - 2ry Str + Mask '!A$2),MID('USH2A e13 (A) - 2ry Str + Mask '!A$2,$A293,1),"")</f>
        <v>(</v>
      </c>
      <c r="C293" s="38" t="str">
        <f>IF($A293&lt;=LEN('USH2A e13 (A) - 2ry Str + Mask '!B$2),MID('USH2A e13 (A) - 2ry Str + Mask '!B$2,$A293,1),"")</f>
        <v>(</v>
      </c>
      <c r="D293" s="38" t="str">
        <f>IF($A293&lt;=LEN('USH2A e13 (A) - 2ry Str + Mask '!C$2),MID('USH2A e13 (A) - 2ry Str + Mask '!C$2,$A293,1),"")</f>
        <v>.</v>
      </c>
      <c r="E293" s="38" t="str">
        <f t="shared" si="32"/>
        <v>(</v>
      </c>
      <c r="F293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</v>
      </c>
      <c r="G293" s="39">
        <f>IF($A293&lt;=LEN('USH2A e13 (A) - 2ry Str + Mask '!A$2),SUMIF('USH2A e13 (A) - HSF3.0'!E2:E891,"&lt;="&amp;$A293,'USH2A e13 (A) - HSF3.0'!H2:H891)-SUMIF('USH2A e13 (A) - HSF3.0'!G2:G891,"&lt;="&amp;$A293,'USH2A e13 (A) - HSF3.0'!H2:H891),"")</f>
        <v>0.9761904761904816</v>
      </c>
      <c r="H293" s="39">
        <f>IF($A293&lt;=LEN('USH2A e13 (A) - 2ry Str + Mask '!A$2),SUMIF('USH2A e13 (A) - HSF3.0'!E2:E891,"&lt;="&amp;$A293,'USH2A e13 (A) - HSF3.0'!I2:I891)-SUMIF('USH2A e13 (A) - HSF3.0'!G2:G891,"&lt;="&amp;$A293,'USH2A e13 (A) - HSF3.0'!I2:I891),"")</f>
        <v>-0.83333333333333925</v>
      </c>
      <c r="I293" s="39">
        <f>IF($A293&lt;=LEN('USH2A e13 (A) - 2ry Str + Mask '!A$2),G293+H293,"")</f>
        <v>0.14285714285714235</v>
      </c>
      <c r="J293" s="39">
        <f t="shared" si="33"/>
        <v>0</v>
      </c>
      <c r="K293" s="39">
        <f t="shared" si="34"/>
        <v>0</v>
      </c>
      <c r="L293" s="39">
        <f t="shared" si="35"/>
        <v>0</v>
      </c>
      <c r="M293" s="39">
        <f t="shared" si="36"/>
        <v>0</v>
      </c>
      <c r="N293" s="39">
        <f t="shared" si="37"/>
        <v>0</v>
      </c>
      <c r="O293" s="39">
        <f t="shared" si="38"/>
        <v>0</v>
      </c>
      <c r="P293" s="39">
        <f>IF($A293&lt;=LEN('USH2A e13 (A) - 2ry Str + Mask '!A$2),M293-J293,"")</f>
        <v>0</v>
      </c>
      <c r="Q293" s="39">
        <f>IF($A293&lt;=LEN('USH2A e13 (A) - 2ry Str + Mask '!A$2),N293-K293,"")</f>
        <v>0</v>
      </c>
      <c r="R293" s="39">
        <f>IF($A293&lt;=LEN('USH2A e13 (A) - 2ry Str + Mask '!A$2),O293-L293,"")</f>
        <v>0</v>
      </c>
    </row>
    <row r="294" spans="1:18" ht="68" customHeight="1" x14ac:dyDescent="0.15">
      <c r="A294" s="36">
        <v>293</v>
      </c>
      <c r="B294" s="37" t="str">
        <f>IF($A294&lt;=LEN('USH2A e13 (A) - 2ry Str + Mask '!A$2),MID('USH2A e13 (A) - 2ry Str + Mask '!A$2,$A294,1),"")</f>
        <v>(</v>
      </c>
      <c r="C294" s="38" t="str">
        <f>IF($A294&lt;=LEN('USH2A e13 (A) - 2ry Str + Mask '!B$2),MID('USH2A e13 (A) - 2ry Str + Mask '!B$2,$A294,1),"")</f>
        <v>(</v>
      </c>
      <c r="D294" s="38" t="str">
        <f>IF($A294&lt;=LEN('USH2A e13 (A) - 2ry Str + Mask '!C$2),MID('USH2A e13 (A) - 2ry Str + Mask '!C$2,$A294,1),"")</f>
        <v>.</v>
      </c>
      <c r="E294" s="38" t="str">
        <f t="shared" si="32"/>
        <v>(</v>
      </c>
      <c r="F294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</v>
      </c>
      <c r="G294" s="39">
        <f>IF($A294&lt;=LEN('USH2A e13 (A) - 2ry Str + Mask '!A$2),SUMIF('USH2A e13 (A) - HSF3.0'!E2:E891,"&lt;="&amp;$A294,'USH2A e13 (A) - HSF3.0'!H2:H891)-SUMIF('USH2A e13 (A) - HSF3.0'!G2:G891,"&lt;="&amp;$A294,'USH2A e13 (A) - HSF3.0'!H2:H891),"")</f>
        <v>0.9761904761904816</v>
      </c>
      <c r="H294" s="39">
        <f>IF($A294&lt;=LEN('USH2A e13 (A) - 2ry Str + Mask '!A$2),SUMIF('USH2A e13 (A) - HSF3.0'!E2:E891,"&lt;="&amp;$A294,'USH2A e13 (A) - HSF3.0'!I2:I891)-SUMIF('USH2A e13 (A) - HSF3.0'!G2:G891,"&lt;="&amp;$A294,'USH2A e13 (A) - HSF3.0'!I2:I891),"")</f>
        <v>-0.6666666666666714</v>
      </c>
      <c r="I294" s="39">
        <f>IF($A294&lt;=LEN('USH2A e13 (A) - 2ry Str + Mask '!A$2),G294+H294,"")</f>
        <v>0.3095238095238102</v>
      </c>
      <c r="J294" s="39">
        <f t="shared" si="33"/>
        <v>0</v>
      </c>
      <c r="K294" s="39">
        <f t="shared" si="34"/>
        <v>0</v>
      </c>
      <c r="L294" s="39">
        <f t="shared" si="35"/>
        <v>0</v>
      </c>
      <c r="M294" s="39">
        <f t="shared" si="36"/>
        <v>0</v>
      </c>
      <c r="N294" s="39">
        <f t="shared" si="37"/>
        <v>0</v>
      </c>
      <c r="O294" s="39">
        <f t="shared" si="38"/>
        <v>0</v>
      </c>
      <c r="P294" s="39">
        <f>IF($A294&lt;=LEN('USH2A e13 (A) - 2ry Str + Mask '!A$2),M294-J294,"")</f>
        <v>0</v>
      </c>
      <c r="Q294" s="39">
        <f>IF($A294&lt;=LEN('USH2A e13 (A) - 2ry Str + Mask '!A$2),N294-K294,"")</f>
        <v>0</v>
      </c>
      <c r="R294" s="39">
        <f>IF($A294&lt;=LEN('USH2A e13 (A) - 2ry Str + Mask '!A$2),O294-L294,"")</f>
        <v>0</v>
      </c>
    </row>
    <row r="295" spans="1:18" ht="68" customHeight="1" x14ac:dyDescent="0.15">
      <c r="A295" s="36">
        <v>294</v>
      </c>
      <c r="B295" s="37" t="str">
        <f>IF($A295&lt;=LEN('USH2A e13 (A) - 2ry Str + Mask '!A$2),MID('USH2A e13 (A) - 2ry Str + Mask '!A$2,$A295,1),"")</f>
        <v>(</v>
      </c>
      <c r="C295" s="38" t="str">
        <f>IF($A295&lt;=LEN('USH2A e13 (A) - 2ry Str + Mask '!B$2),MID('USH2A e13 (A) - 2ry Str + Mask '!B$2,$A295,1),"")</f>
        <v>(</v>
      </c>
      <c r="D295" s="38" t="str">
        <f>IF($A295&lt;=LEN('USH2A e13 (A) - 2ry Str + Mask '!C$2),MID('USH2A e13 (A) - 2ry Str + Mask '!C$2,$A295,1),"")</f>
        <v>.</v>
      </c>
      <c r="E295" s="38" t="str">
        <f t="shared" si="32"/>
        <v>(</v>
      </c>
      <c r="F295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</v>
      </c>
      <c r="G295" s="39">
        <f>IF($A295&lt;=LEN('USH2A e13 (A) - 2ry Str + Mask '!A$2),SUMIF('USH2A e13 (A) - HSF3.0'!E2:E891,"&lt;="&amp;$A295,'USH2A e13 (A) - HSF3.0'!H2:H891)-SUMIF('USH2A e13 (A) - HSF3.0'!G2:G891,"&lt;="&amp;$A295,'USH2A e13 (A) - HSF3.0'!H2:H891),"")</f>
        <v>0.9523809523809561</v>
      </c>
      <c r="H295" s="39">
        <f>IF($A295&lt;=LEN('USH2A e13 (A) - 2ry Str + Mask '!A$2),SUMIF('USH2A e13 (A) - HSF3.0'!E2:E891,"&lt;="&amp;$A295,'USH2A e13 (A) - HSF3.0'!I2:I891)-SUMIF('USH2A e13 (A) - HSF3.0'!G2:G891,"&lt;="&amp;$A295,'USH2A e13 (A) - HSF3.0'!I2:I891),"")</f>
        <v>-0.50000000000000355</v>
      </c>
      <c r="I295" s="39">
        <f>IF($A295&lt;=LEN('USH2A e13 (A) - 2ry Str + Mask '!A$2),G295+H295,"")</f>
        <v>0.45238095238095255</v>
      </c>
      <c r="J295" s="39">
        <f t="shared" si="33"/>
        <v>0</v>
      </c>
      <c r="K295" s="39">
        <f t="shared" si="34"/>
        <v>0</v>
      </c>
      <c r="L295" s="39">
        <f t="shared" si="35"/>
        <v>0</v>
      </c>
      <c r="M295" s="39">
        <f t="shared" si="36"/>
        <v>0</v>
      </c>
      <c r="N295" s="39">
        <f t="shared" si="37"/>
        <v>0</v>
      </c>
      <c r="O295" s="39">
        <f t="shared" si="38"/>
        <v>0</v>
      </c>
      <c r="P295" s="39">
        <f>IF($A295&lt;=LEN('USH2A e13 (A) - 2ry Str + Mask '!A$2),M295-J295,"")</f>
        <v>0</v>
      </c>
      <c r="Q295" s="39">
        <f>IF($A295&lt;=LEN('USH2A e13 (A) - 2ry Str + Mask '!A$2),N295-K295,"")</f>
        <v>0</v>
      </c>
      <c r="R295" s="39">
        <f>IF($A295&lt;=LEN('USH2A e13 (A) - 2ry Str + Mask '!A$2),O295-L295,"")</f>
        <v>0</v>
      </c>
    </row>
    <row r="296" spans="1:18" ht="68" customHeight="1" x14ac:dyDescent="0.15">
      <c r="A296" s="36">
        <v>295</v>
      </c>
      <c r="B296" s="37" t="str">
        <f>IF($A296&lt;=LEN('USH2A e13 (A) - 2ry Str + Mask '!A$2),MID('USH2A e13 (A) - 2ry Str + Mask '!A$2,$A296,1),"")</f>
        <v>.</v>
      </c>
      <c r="C296" s="38" t="str">
        <f>IF($A296&lt;=LEN('USH2A e13 (A) - 2ry Str + Mask '!B$2),MID('USH2A e13 (A) - 2ry Str + Mask '!B$2,$A296,1),"")</f>
        <v>.</v>
      </c>
      <c r="D296" s="38" t="str">
        <f>IF($A296&lt;=LEN('USH2A e13 (A) - 2ry Str + Mask '!C$2),MID('USH2A e13 (A) - 2ry Str + Mask '!C$2,$A296,1),"")</f>
        <v>.</v>
      </c>
      <c r="E296" s="38" t="str">
        <f t="shared" si="32"/>
        <v>.</v>
      </c>
      <c r="F296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</v>
      </c>
      <c r="G296" s="39">
        <f>IF($A296&lt;=LEN('USH2A e13 (A) - 2ry Str + Mask '!A$2),SUMIF('USH2A e13 (A) - HSF3.0'!E2:E891,"&lt;="&amp;$A296,'USH2A e13 (A) - HSF3.0'!H2:H891)-SUMIF('USH2A e13 (A) - HSF3.0'!G2:G891,"&lt;="&amp;$A296,'USH2A e13 (A) - HSF3.0'!H2:H891),"")</f>
        <v>0.80952380952381375</v>
      </c>
      <c r="H296" s="39">
        <f>IF($A296&lt;=LEN('USH2A e13 (A) - 2ry Str + Mask '!A$2),SUMIF('USH2A e13 (A) - HSF3.0'!E2:E891,"&lt;="&amp;$A296,'USH2A e13 (A) - HSF3.0'!I2:I891)-SUMIF('USH2A e13 (A) - HSF3.0'!G2:G891,"&lt;="&amp;$A296,'USH2A e13 (A) - HSF3.0'!I2:I891),"")</f>
        <v>-0.50000000000000355</v>
      </c>
      <c r="I296" s="39">
        <f>IF($A296&lt;=LEN('USH2A e13 (A) - 2ry Str + Mask '!A$2),G296+H296,"")</f>
        <v>0.3095238095238102</v>
      </c>
      <c r="J296" s="39">
        <f t="shared" si="33"/>
        <v>0.80952380952381375</v>
      </c>
      <c r="K296" s="39">
        <f t="shared" si="34"/>
        <v>-0.50000000000000355</v>
      </c>
      <c r="L296" s="39">
        <f t="shared" si="35"/>
        <v>0.3095238095238102</v>
      </c>
      <c r="M296" s="39">
        <f t="shared" si="36"/>
        <v>0.80952380952381375</v>
      </c>
      <c r="N296" s="39">
        <f t="shared" si="37"/>
        <v>-0.50000000000000355</v>
      </c>
      <c r="O296" s="39">
        <f t="shared" si="38"/>
        <v>0.3095238095238102</v>
      </c>
      <c r="P296" s="39">
        <f>IF($A296&lt;=LEN('USH2A e13 (A) - 2ry Str + Mask '!A$2),M296-J296,"")</f>
        <v>0</v>
      </c>
      <c r="Q296" s="39">
        <f>IF($A296&lt;=LEN('USH2A e13 (A) - 2ry Str + Mask '!A$2),N296-K296,"")</f>
        <v>0</v>
      </c>
      <c r="R296" s="39">
        <f>IF($A296&lt;=LEN('USH2A e13 (A) - 2ry Str + Mask '!A$2),O296-L296,"")</f>
        <v>0</v>
      </c>
    </row>
    <row r="297" spans="1:18" ht="68" customHeight="1" x14ac:dyDescent="0.15">
      <c r="A297" s="36">
        <v>296</v>
      </c>
      <c r="B297" s="37" t="str">
        <f>IF($A297&lt;=LEN('USH2A e13 (A) - 2ry Str + Mask '!A$2),MID('USH2A e13 (A) - 2ry Str + Mask '!A$2,$A297,1),"")</f>
        <v>(</v>
      </c>
      <c r="C297" s="38" t="str">
        <f>IF($A297&lt;=LEN('USH2A e13 (A) - 2ry Str + Mask '!B$2),MID('USH2A e13 (A) - 2ry Str + Mask '!B$2,$A297,1),"")</f>
        <v>(</v>
      </c>
      <c r="D297" s="38" t="str">
        <f>IF($A297&lt;=LEN('USH2A e13 (A) - 2ry Str + Mask '!C$2),MID('USH2A e13 (A) - 2ry Str + Mask '!C$2,$A297,1),"")</f>
        <v>.</v>
      </c>
      <c r="E297" s="38" t="str">
        <f t="shared" si="32"/>
        <v>(</v>
      </c>
      <c r="F297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</v>
      </c>
      <c r="G297" s="39">
        <f>IF($A297&lt;=LEN('USH2A e13 (A) - 2ry Str + Mask '!A$2),SUMIF('USH2A e13 (A) - HSF3.0'!E2:E891,"&lt;="&amp;$A297,'USH2A e13 (A) - HSF3.0'!H2:H891)-SUMIF('USH2A e13 (A) - HSF3.0'!G2:G891,"&lt;="&amp;$A297,'USH2A e13 (A) - HSF3.0'!H2:H891),"")</f>
        <v>0.78571428571428825</v>
      </c>
      <c r="H297" s="39">
        <f>IF($A297&lt;=LEN('USH2A e13 (A) - 2ry Str + Mask '!A$2),SUMIF('USH2A e13 (A) - HSF3.0'!E2:E891,"&lt;="&amp;$A297,'USH2A e13 (A) - HSF3.0'!I2:I891)-SUMIF('USH2A e13 (A) - HSF3.0'!G2:G891,"&lt;="&amp;$A297,'USH2A e13 (A) - HSF3.0'!I2:I891),"")</f>
        <v>-0.4583333333333357</v>
      </c>
      <c r="I297" s="39">
        <f>IF($A297&lt;=LEN('USH2A e13 (A) - 2ry Str + Mask '!A$2),G297+H297,"")</f>
        <v>0.32738095238095255</v>
      </c>
      <c r="J297" s="39">
        <f t="shared" si="33"/>
        <v>0</v>
      </c>
      <c r="K297" s="39">
        <f t="shared" si="34"/>
        <v>0</v>
      </c>
      <c r="L297" s="39">
        <f t="shared" si="35"/>
        <v>0</v>
      </c>
      <c r="M297" s="39">
        <f t="shared" si="36"/>
        <v>0</v>
      </c>
      <c r="N297" s="39">
        <f t="shared" si="37"/>
        <v>0</v>
      </c>
      <c r="O297" s="39">
        <f t="shared" si="38"/>
        <v>0</v>
      </c>
      <c r="P297" s="39">
        <f>IF($A297&lt;=LEN('USH2A e13 (A) - 2ry Str + Mask '!A$2),M297-J297,"")</f>
        <v>0</v>
      </c>
      <c r="Q297" s="39">
        <f>IF($A297&lt;=LEN('USH2A e13 (A) - 2ry Str + Mask '!A$2),N297-K297,"")</f>
        <v>0</v>
      </c>
      <c r="R297" s="39">
        <f>IF($A297&lt;=LEN('USH2A e13 (A) - 2ry Str + Mask '!A$2),O297-L297,"")</f>
        <v>0</v>
      </c>
    </row>
    <row r="298" spans="1:18" ht="68" customHeight="1" x14ac:dyDescent="0.15">
      <c r="A298" s="36">
        <v>297</v>
      </c>
      <c r="B298" s="37" t="str">
        <f>IF($A298&lt;=LEN('USH2A e13 (A) - 2ry Str + Mask '!A$2),MID('USH2A e13 (A) - 2ry Str + Mask '!A$2,$A298,1),"")</f>
        <v>(</v>
      </c>
      <c r="C298" s="38" t="str">
        <f>IF($A298&lt;=LEN('USH2A e13 (A) - 2ry Str + Mask '!B$2),MID('USH2A e13 (A) - 2ry Str + Mask '!B$2,$A298,1),"")</f>
        <v>(</v>
      </c>
      <c r="D298" s="38" t="str">
        <f>IF($A298&lt;=LEN('USH2A e13 (A) - 2ry Str + Mask '!C$2),MID('USH2A e13 (A) - 2ry Str + Mask '!C$2,$A298,1),"")</f>
        <v>.</v>
      </c>
      <c r="E298" s="38" t="str">
        <f t="shared" si="32"/>
        <v>(</v>
      </c>
      <c r="F298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</v>
      </c>
      <c r="G298" s="39">
        <f>IF($A298&lt;=LEN('USH2A e13 (A) - 2ry Str + Mask '!A$2),SUMIF('USH2A e13 (A) - HSF3.0'!E2:E891,"&lt;="&amp;$A298,'USH2A e13 (A) - HSF3.0'!H2:H891)-SUMIF('USH2A e13 (A) - HSF3.0'!G2:G891,"&lt;="&amp;$A298,'USH2A e13 (A) - HSF3.0'!H2:H891),"")</f>
        <v>1.071428571428573</v>
      </c>
      <c r="H298" s="39">
        <f>IF($A298&lt;=LEN('USH2A e13 (A) - 2ry Str + Mask '!A$2),SUMIF('USH2A e13 (A) - HSF3.0'!E2:E891,"&lt;="&amp;$A298,'USH2A e13 (A) - HSF3.0'!I2:I891)-SUMIF('USH2A e13 (A) - HSF3.0'!G2:G891,"&lt;="&amp;$A298,'USH2A e13 (A) - HSF3.0'!I2:I891),"")</f>
        <v>-0.29166666666666785</v>
      </c>
      <c r="I298" s="39">
        <f>IF($A298&lt;=LEN('USH2A e13 (A) - 2ry Str + Mask '!A$2),G298+H298,"")</f>
        <v>0.7797619047619051</v>
      </c>
      <c r="J298" s="39">
        <f t="shared" si="33"/>
        <v>0</v>
      </c>
      <c r="K298" s="39">
        <f t="shared" si="34"/>
        <v>0</v>
      </c>
      <c r="L298" s="39">
        <f t="shared" si="35"/>
        <v>0</v>
      </c>
      <c r="M298" s="39">
        <f t="shared" si="36"/>
        <v>0</v>
      </c>
      <c r="N298" s="39">
        <f t="shared" si="37"/>
        <v>0</v>
      </c>
      <c r="O298" s="39">
        <f t="shared" si="38"/>
        <v>0</v>
      </c>
      <c r="P298" s="39">
        <f>IF($A298&lt;=LEN('USH2A e13 (A) - 2ry Str + Mask '!A$2),M298-J298,"")</f>
        <v>0</v>
      </c>
      <c r="Q298" s="39">
        <f>IF($A298&lt;=LEN('USH2A e13 (A) - 2ry Str + Mask '!A$2),N298-K298,"")</f>
        <v>0</v>
      </c>
      <c r="R298" s="39">
        <f>IF($A298&lt;=LEN('USH2A e13 (A) - 2ry Str + Mask '!A$2),O298-L298,"")</f>
        <v>0</v>
      </c>
    </row>
    <row r="299" spans="1:18" ht="68" customHeight="1" x14ac:dyDescent="0.15">
      <c r="A299" s="36">
        <v>298</v>
      </c>
      <c r="B299" s="37" t="str">
        <f>IF($A299&lt;=LEN('USH2A e13 (A) - 2ry Str + Mask '!A$2),MID('USH2A e13 (A) - 2ry Str + Mask '!A$2,$A299,1),"")</f>
        <v>(</v>
      </c>
      <c r="C299" s="38" t="str">
        <f>IF($A299&lt;=LEN('USH2A e13 (A) - 2ry Str + Mask '!B$2),MID('USH2A e13 (A) - 2ry Str + Mask '!B$2,$A299,1),"")</f>
        <v>(</v>
      </c>
      <c r="D299" s="38" t="str">
        <f>IF($A299&lt;=LEN('USH2A e13 (A) - 2ry Str + Mask '!C$2),MID('USH2A e13 (A) - 2ry Str + Mask '!C$2,$A299,1),"")</f>
        <v>.</v>
      </c>
      <c r="E299" s="38" t="str">
        <f t="shared" si="32"/>
        <v>(</v>
      </c>
      <c r="F299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</v>
      </c>
      <c r="G299" s="39">
        <f>IF($A299&lt;=LEN('USH2A e13 (A) - 2ry Str + Mask '!A$2),SUMIF('USH2A e13 (A) - HSF3.0'!E2:E891,"&lt;="&amp;$A299,'USH2A e13 (A) - HSF3.0'!H2:H891)-SUMIF('USH2A e13 (A) - HSF3.0'!G2:G891,"&lt;="&amp;$A299,'USH2A e13 (A) - HSF3.0'!H2:H891),"")</f>
        <v>0.86309523809523725</v>
      </c>
      <c r="H299" s="39">
        <f>IF($A299&lt;=LEN('USH2A e13 (A) - 2ry Str + Mask '!A$2),SUMIF('USH2A e13 (A) - HSF3.0'!E2:E891,"&lt;="&amp;$A299,'USH2A e13 (A) - HSF3.0'!I2:I891)-SUMIF('USH2A e13 (A) - HSF3.0'!G2:G891,"&lt;="&amp;$A299,'USH2A e13 (A) - HSF3.0'!I2:I891),"")</f>
        <v>-0.125</v>
      </c>
      <c r="I299" s="39">
        <f>IF($A299&lt;=LEN('USH2A e13 (A) - 2ry Str + Mask '!A$2),G299+H299,"")</f>
        <v>0.73809523809523725</v>
      </c>
      <c r="J299" s="39">
        <f t="shared" si="33"/>
        <v>0</v>
      </c>
      <c r="K299" s="39">
        <f t="shared" si="34"/>
        <v>0</v>
      </c>
      <c r="L299" s="39">
        <f t="shared" si="35"/>
        <v>0</v>
      </c>
      <c r="M299" s="39">
        <f t="shared" si="36"/>
        <v>0</v>
      </c>
      <c r="N299" s="39">
        <f t="shared" si="37"/>
        <v>0</v>
      </c>
      <c r="O299" s="39">
        <f t="shared" si="38"/>
        <v>0</v>
      </c>
      <c r="P299" s="39">
        <f>IF($A299&lt;=LEN('USH2A e13 (A) - 2ry Str + Mask '!A$2),M299-J299,"")</f>
        <v>0</v>
      </c>
      <c r="Q299" s="39">
        <f>IF($A299&lt;=LEN('USH2A e13 (A) - 2ry Str + Mask '!A$2),N299-K299,"")</f>
        <v>0</v>
      </c>
      <c r="R299" s="39">
        <f>IF($A299&lt;=LEN('USH2A e13 (A) - 2ry Str + Mask '!A$2),O299-L299,"")</f>
        <v>0</v>
      </c>
    </row>
    <row r="300" spans="1:18" ht="68" customHeight="1" x14ac:dyDescent="0.15">
      <c r="A300" s="36">
        <v>299</v>
      </c>
      <c r="B300" s="37" t="str">
        <f>IF($A300&lt;=LEN('USH2A e13 (A) - 2ry Str + Mask '!A$2),MID('USH2A e13 (A) - 2ry Str + Mask '!A$2,$A300,1),"")</f>
        <v>(</v>
      </c>
      <c r="C300" s="38" t="str">
        <f>IF($A300&lt;=LEN('USH2A e13 (A) - 2ry Str + Mask '!B$2),MID('USH2A e13 (A) - 2ry Str + Mask '!B$2,$A300,1),"")</f>
        <v>(</v>
      </c>
      <c r="D300" s="38" t="str">
        <f>IF($A300&lt;=LEN('USH2A e13 (A) - 2ry Str + Mask '!C$2),MID('USH2A e13 (A) - 2ry Str + Mask '!C$2,$A300,1),"")</f>
        <v>.</v>
      </c>
      <c r="E300" s="38" t="str">
        <f t="shared" si="32"/>
        <v>(</v>
      </c>
      <c r="F300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</v>
      </c>
      <c r="G300" s="39">
        <f>IF($A300&lt;=LEN('USH2A e13 (A) - 2ry Str + Mask '!A$2),SUMIF('USH2A e13 (A) - HSF3.0'!E2:E891,"&lt;="&amp;$A300,'USH2A e13 (A) - HSF3.0'!H2:H891)-SUMIF('USH2A e13 (A) - HSF3.0'!G2:G891,"&lt;="&amp;$A300,'USH2A e13 (A) - HSF3.0'!H2:H891),"")</f>
        <v>1.2738095238095219</v>
      </c>
      <c r="H300" s="39">
        <f>IF($A300&lt;=LEN('USH2A e13 (A) - 2ry Str + Mask '!A$2),SUMIF('USH2A e13 (A) - HSF3.0'!E2:E891,"&lt;="&amp;$A300,'USH2A e13 (A) - HSF3.0'!I2:I891)-SUMIF('USH2A e13 (A) - HSF3.0'!G2:G891,"&lt;="&amp;$A300,'USH2A e13 (A) - HSF3.0'!I2:I891),"")</f>
        <v>-0.125</v>
      </c>
      <c r="I300" s="39">
        <f>IF($A300&lt;=LEN('USH2A e13 (A) - 2ry Str + Mask '!A$2),G300+H300,"")</f>
        <v>1.1488095238095219</v>
      </c>
      <c r="J300" s="39">
        <f t="shared" si="33"/>
        <v>0</v>
      </c>
      <c r="K300" s="39">
        <f t="shared" si="34"/>
        <v>0</v>
      </c>
      <c r="L300" s="39">
        <f t="shared" si="35"/>
        <v>0</v>
      </c>
      <c r="M300" s="39">
        <f t="shared" si="36"/>
        <v>0</v>
      </c>
      <c r="N300" s="39">
        <f t="shared" si="37"/>
        <v>0</v>
      </c>
      <c r="O300" s="39">
        <f t="shared" si="38"/>
        <v>0</v>
      </c>
      <c r="P300" s="39">
        <f>IF($A300&lt;=LEN('USH2A e13 (A) - 2ry Str + Mask '!A$2),M300-J300,"")</f>
        <v>0</v>
      </c>
      <c r="Q300" s="39">
        <f>IF($A300&lt;=LEN('USH2A e13 (A) - 2ry Str + Mask '!A$2),N300-K300,"")</f>
        <v>0</v>
      </c>
      <c r="R300" s="39">
        <f>IF($A300&lt;=LEN('USH2A e13 (A) - 2ry Str + Mask '!A$2),O300-L300,"")</f>
        <v>0</v>
      </c>
    </row>
    <row r="301" spans="1:18" ht="68" customHeight="1" x14ac:dyDescent="0.15">
      <c r="A301" s="36">
        <v>300</v>
      </c>
      <c r="B301" s="37" t="str">
        <f>IF($A301&lt;=LEN('USH2A e13 (A) - 2ry Str + Mask '!A$2),MID('USH2A e13 (A) - 2ry Str + Mask '!A$2,$A301,1),"")</f>
        <v>(</v>
      </c>
      <c r="C301" s="38" t="str">
        <f>IF($A301&lt;=LEN('USH2A e13 (A) - 2ry Str + Mask '!B$2),MID('USH2A e13 (A) - 2ry Str + Mask '!B$2,$A301,1),"")</f>
        <v>(</v>
      </c>
      <c r="D301" s="38" t="str">
        <f>IF($A301&lt;=LEN('USH2A e13 (A) - 2ry Str + Mask '!C$2),MID('USH2A e13 (A) - 2ry Str + Mask '!C$2,$A301,1),"")</f>
        <v>.</v>
      </c>
      <c r="E301" s="38" t="str">
        <f t="shared" si="32"/>
        <v>(</v>
      </c>
      <c r="F301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</v>
      </c>
      <c r="G301" s="39">
        <f>IF($A301&lt;=LEN('USH2A e13 (A) - 2ry Str + Mask '!A$2),SUMIF('USH2A e13 (A) - HSF3.0'!E2:E891,"&lt;="&amp;$A301,'USH2A e13 (A) - HSF3.0'!H2:H891)-SUMIF('USH2A e13 (A) - HSF3.0'!G2:G891,"&lt;="&amp;$A301,'USH2A e13 (A) - HSF3.0'!H2:H891),"")</f>
        <v>1.4404761904761898</v>
      </c>
      <c r="H301" s="39">
        <f>IF($A301&lt;=LEN('USH2A e13 (A) - 2ry Str + Mask '!A$2),SUMIF('USH2A e13 (A) - HSF3.0'!E2:E891,"&lt;="&amp;$A301,'USH2A e13 (A) - HSF3.0'!I2:I891)-SUMIF('USH2A e13 (A) - HSF3.0'!G2:G891,"&lt;="&amp;$A301,'USH2A e13 (A) - HSF3.0'!I2:I891),"")</f>
        <v>-0.26785714285714235</v>
      </c>
      <c r="I301" s="39">
        <f>IF($A301&lt;=LEN('USH2A e13 (A) - 2ry Str + Mask '!A$2),G301+H301,"")</f>
        <v>1.1726190476190474</v>
      </c>
      <c r="J301" s="39">
        <f t="shared" si="33"/>
        <v>0</v>
      </c>
      <c r="K301" s="39">
        <f t="shared" si="34"/>
        <v>0</v>
      </c>
      <c r="L301" s="39">
        <f t="shared" si="35"/>
        <v>0</v>
      </c>
      <c r="M301" s="39">
        <f t="shared" si="36"/>
        <v>0</v>
      </c>
      <c r="N301" s="39">
        <f t="shared" si="37"/>
        <v>0</v>
      </c>
      <c r="O301" s="39">
        <f t="shared" si="38"/>
        <v>0</v>
      </c>
      <c r="P301" s="39">
        <f>IF($A301&lt;=LEN('USH2A e13 (A) - 2ry Str + Mask '!A$2),M301-J301,"")</f>
        <v>0</v>
      </c>
      <c r="Q301" s="39">
        <f>IF($A301&lt;=LEN('USH2A e13 (A) - 2ry Str + Mask '!A$2),N301-K301,"")</f>
        <v>0</v>
      </c>
      <c r="R301" s="39">
        <f>IF($A301&lt;=LEN('USH2A e13 (A) - 2ry Str + Mask '!A$2),O301-L301,"")</f>
        <v>0</v>
      </c>
    </row>
    <row r="302" spans="1:18" ht="68" customHeight="1" x14ac:dyDescent="0.15">
      <c r="A302" s="36">
        <v>301</v>
      </c>
      <c r="B302" s="37" t="str">
        <f>IF($A302&lt;=LEN('USH2A e13 (A) - 2ry Str + Mask '!A$2),MID('USH2A e13 (A) - 2ry Str + Mask '!A$2,$A302,1),"")</f>
        <v>(</v>
      </c>
      <c r="C302" s="38" t="str">
        <f>IF($A302&lt;=LEN('USH2A e13 (A) - 2ry Str + Mask '!B$2),MID('USH2A e13 (A) - 2ry Str + Mask '!B$2,$A302,1),"")</f>
        <v>(</v>
      </c>
      <c r="D302" s="38" t="str">
        <f>IF($A302&lt;=LEN('USH2A e13 (A) - 2ry Str + Mask '!C$2),MID('USH2A e13 (A) - 2ry Str + Mask '!C$2,$A302,1),"")</f>
        <v>.</v>
      </c>
      <c r="E302" s="38" t="str">
        <f t="shared" si="32"/>
        <v>(</v>
      </c>
      <c r="F302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</v>
      </c>
      <c r="G302" s="39">
        <f>IF($A302&lt;=LEN('USH2A e13 (A) - 2ry Str + Mask '!A$2),SUMIF('USH2A e13 (A) - HSF3.0'!E2:E891,"&lt;="&amp;$A302,'USH2A e13 (A) - HSF3.0'!H2:H891)-SUMIF('USH2A e13 (A) - HSF3.0'!G2:G891,"&lt;="&amp;$A302,'USH2A e13 (A) - HSF3.0'!H2:H891),"")</f>
        <v>1.4642857142857153</v>
      </c>
      <c r="H302" s="39">
        <f>IF($A302&lt;=LEN('USH2A e13 (A) - 2ry Str + Mask '!A$2),SUMIF('USH2A e13 (A) - HSF3.0'!E2:E891,"&lt;="&amp;$A302,'USH2A e13 (A) - HSF3.0'!I2:I891)-SUMIF('USH2A e13 (A) - HSF3.0'!G2:G891,"&lt;="&amp;$A302,'USH2A e13 (A) - HSF3.0'!I2:I891),"")</f>
        <v>-0.26785714285714235</v>
      </c>
      <c r="I302" s="39">
        <f>IF($A302&lt;=LEN('USH2A e13 (A) - 2ry Str + Mask '!A$2),G302+H302,"")</f>
        <v>1.196428571428573</v>
      </c>
      <c r="J302" s="39">
        <f t="shared" si="33"/>
        <v>0</v>
      </c>
      <c r="K302" s="39">
        <f t="shared" si="34"/>
        <v>0</v>
      </c>
      <c r="L302" s="39">
        <f t="shared" si="35"/>
        <v>0</v>
      </c>
      <c r="M302" s="39">
        <f t="shared" si="36"/>
        <v>0</v>
      </c>
      <c r="N302" s="39">
        <f t="shared" si="37"/>
        <v>0</v>
      </c>
      <c r="O302" s="39">
        <f t="shared" si="38"/>
        <v>0</v>
      </c>
      <c r="P302" s="39">
        <f>IF($A302&lt;=LEN('USH2A e13 (A) - 2ry Str + Mask '!A$2),M302-J302,"")</f>
        <v>0</v>
      </c>
      <c r="Q302" s="39">
        <f>IF($A302&lt;=LEN('USH2A e13 (A) - 2ry Str + Mask '!A$2),N302-K302,"")</f>
        <v>0</v>
      </c>
      <c r="R302" s="39">
        <f>IF($A302&lt;=LEN('USH2A e13 (A) - 2ry Str + Mask '!A$2),O302-L302,"")</f>
        <v>0</v>
      </c>
    </row>
    <row r="303" spans="1:18" ht="68" customHeight="1" x14ac:dyDescent="0.15">
      <c r="A303" s="36">
        <v>302</v>
      </c>
      <c r="B303" s="37" t="str">
        <f>IF($A303&lt;=LEN('USH2A e13 (A) - 2ry Str + Mask '!A$2),MID('USH2A e13 (A) - 2ry Str + Mask '!A$2,$A303,1),"")</f>
        <v>(</v>
      </c>
      <c r="C303" s="38" t="str">
        <f>IF($A303&lt;=LEN('USH2A e13 (A) - 2ry Str + Mask '!B$2),MID('USH2A e13 (A) - 2ry Str + Mask '!B$2,$A303,1),"")</f>
        <v>(</v>
      </c>
      <c r="D303" s="38" t="str">
        <f>IF($A303&lt;=LEN('USH2A e13 (A) - 2ry Str + Mask '!C$2),MID('USH2A e13 (A) - 2ry Str + Mask '!C$2,$A303,1),"")</f>
        <v>.</v>
      </c>
      <c r="E303" s="38" t="str">
        <f t="shared" si="32"/>
        <v>(</v>
      </c>
      <c r="F303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</v>
      </c>
      <c r="G303" s="39">
        <f>IF($A303&lt;=LEN('USH2A e13 (A) - 2ry Str + Mask '!A$2),SUMIF('USH2A e13 (A) - HSF3.0'!E2:E891,"&lt;="&amp;$A303,'USH2A e13 (A) - HSF3.0'!H2:H891)-SUMIF('USH2A e13 (A) - HSF3.0'!G2:G891,"&lt;="&amp;$A303,'USH2A e13 (A) - HSF3.0'!H2:H891),"")</f>
        <v>1.4642857142857153</v>
      </c>
      <c r="H303" s="39">
        <f>IF($A303&lt;=LEN('USH2A e13 (A) - 2ry Str + Mask '!A$2),SUMIF('USH2A e13 (A) - HSF3.0'!E2:E891,"&lt;="&amp;$A303,'USH2A e13 (A) - HSF3.0'!I2:I891)-SUMIF('USH2A e13 (A) - HSF3.0'!G2:G891,"&lt;="&amp;$A303,'USH2A e13 (A) - HSF3.0'!I2:I891),"")</f>
        <v>-0.26785714285714235</v>
      </c>
      <c r="I303" s="39">
        <f>IF($A303&lt;=LEN('USH2A e13 (A) - 2ry Str + Mask '!A$2),G303+H303,"")</f>
        <v>1.196428571428573</v>
      </c>
      <c r="J303" s="39">
        <f t="shared" si="33"/>
        <v>0</v>
      </c>
      <c r="K303" s="39">
        <f t="shared" si="34"/>
        <v>0</v>
      </c>
      <c r="L303" s="39">
        <f t="shared" si="35"/>
        <v>0</v>
      </c>
      <c r="M303" s="39">
        <f t="shared" si="36"/>
        <v>0</v>
      </c>
      <c r="N303" s="39">
        <f t="shared" si="37"/>
        <v>0</v>
      </c>
      <c r="O303" s="39">
        <f t="shared" si="38"/>
        <v>0</v>
      </c>
      <c r="P303" s="39">
        <f>IF($A303&lt;=LEN('USH2A e13 (A) - 2ry Str + Mask '!A$2),M303-J303,"")</f>
        <v>0</v>
      </c>
      <c r="Q303" s="39">
        <f>IF($A303&lt;=LEN('USH2A e13 (A) - 2ry Str + Mask '!A$2),N303-K303,"")</f>
        <v>0</v>
      </c>
      <c r="R303" s="39">
        <f>IF($A303&lt;=LEN('USH2A e13 (A) - 2ry Str + Mask '!A$2),O303-L303,"")</f>
        <v>0</v>
      </c>
    </row>
    <row r="304" spans="1:18" ht="68" customHeight="1" x14ac:dyDescent="0.15">
      <c r="A304" s="36">
        <v>303</v>
      </c>
      <c r="B304" s="37" t="str">
        <f>IF($A304&lt;=LEN('USH2A e13 (A) - 2ry Str + Mask '!A$2),MID('USH2A e13 (A) - 2ry Str + Mask '!A$2,$A304,1),"")</f>
        <v>.</v>
      </c>
      <c r="C304" s="38" t="str">
        <f>IF($A304&lt;=LEN('USH2A e13 (A) - 2ry Str + Mask '!B$2),MID('USH2A e13 (A) - 2ry Str + Mask '!B$2,$A304,1),"")</f>
        <v>.</v>
      </c>
      <c r="D304" s="38" t="str">
        <f>IF($A304&lt;=LEN('USH2A e13 (A) - 2ry Str + Mask '!C$2),MID('USH2A e13 (A) - 2ry Str + Mask '!C$2,$A304,1),"")</f>
        <v>.</v>
      </c>
      <c r="E304" s="38" t="str">
        <f t="shared" si="32"/>
        <v>.</v>
      </c>
      <c r="F304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</v>
      </c>
      <c r="G304" s="39">
        <f>IF($A304&lt;=LEN('USH2A e13 (A) - 2ry Str + Mask '!A$2),SUMIF('USH2A e13 (A) - HSF3.0'!E2:E891,"&lt;="&amp;$A304,'USH2A e13 (A) - HSF3.0'!H2:H891)-SUMIF('USH2A e13 (A) - HSF3.0'!G2:G891,"&lt;="&amp;$A304,'USH2A e13 (A) - HSF3.0'!H2:H891),"")</f>
        <v>1.321428571428573</v>
      </c>
      <c r="H304" s="39">
        <f>IF($A304&lt;=LEN('USH2A e13 (A) - 2ry Str + Mask '!A$2),SUMIF('USH2A e13 (A) - HSF3.0'!E2:E891,"&lt;="&amp;$A304,'USH2A e13 (A) - HSF3.0'!I2:I891)-SUMIF('USH2A e13 (A) - HSF3.0'!G2:G891,"&lt;="&amp;$A304,'USH2A e13 (A) - HSF3.0'!I2:I891),"")</f>
        <v>-0.26785714285714235</v>
      </c>
      <c r="I304" s="39">
        <f>IF($A304&lt;=LEN('USH2A e13 (A) - 2ry Str + Mask '!A$2),G304+H304,"")</f>
        <v>1.0535714285714306</v>
      </c>
      <c r="J304" s="39">
        <f t="shared" si="33"/>
        <v>1.321428571428573</v>
      </c>
      <c r="K304" s="39">
        <f t="shared" si="34"/>
        <v>-0.26785714285714235</v>
      </c>
      <c r="L304" s="39">
        <f t="shared" si="35"/>
        <v>1.0535714285714306</v>
      </c>
      <c r="M304" s="39">
        <f t="shared" si="36"/>
        <v>1.321428571428573</v>
      </c>
      <c r="N304" s="39">
        <f t="shared" si="37"/>
        <v>-0.26785714285714235</v>
      </c>
      <c r="O304" s="39">
        <f t="shared" si="38"/>
        <v>1.0535714285714306</v>
      </c>
      <c r="P304" s="39">
        <f>IF($A304&lt;=LEN('USH2A e13 (A) - 2ry Str + Mask '!A$2),M304-J304,"")</f>
        <v>0</v>
      </c>
      <c r="Q304" s="39">
        <f>IF($A304&lt;=LEN('USH2A e13 (A) - 2ry Str + Mask '!A$2),N304-K304,"")</f>
        <v>0</v>
      </c>
      <c r="R304" s="39">
        <f>IF($A304&lt;=LEN('USH2A e13 (A) - 2ry Str + Mask '!A$2),O304-L304,"")</f>
        <v>0</v>
      </c>
    </row>
    <row r="305" spans="1:18" ht="68" customHeight="1" x14ac:dyDescent="0.15">
      <c r="A305" s="36">
        <v>304</v>
      </c>
      <c r="B305" s="37" t="str">
        <f>IF($A305&lt;=LEN('USH2A e13 (A) - 2ry Str + Mask '!A$2),MID('USH2A e13 (A) - 2ry Str + Mask '!A$2,$A305,1),"")</f>
        <v>.</v>
      </c>
      <c r="C305" s="38" t="str">
        <f>IF($A305&lt;=LEN('USH2A e13 (A) - 2ry Str + Mask '!B$2),MID('USH2A e13 (A) - 2ry Str + Mask '!B$2,$A305,1),"")</f>
        <v>.</v>
      </c>
      <c r="D305" s="38" t="str">
        <f>IF($A305&lt;=LEN('USH2A e13 (A) - 2ry Str + Mask '!C$2),MID('USH2A e13 (A) - 2ry Str + Mask '!C$2,$A305,1),"")</f>
        <v>.</v>
      </c>
      <c r="E305" s="38" t="str">
        <f t="shared" si="32"/>
        <v>.</v>
      </c>
      <c r="F305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</v>
      </c>
      <c r="G305" s="39">
        <f>IF($A305&lt;=LEN('USH2A e13 (A) - 2ry Str + Mask '!A$2),SUMIF('USH2A e13 (A) - HSF3.0'!E2:E891,"&lt;="&amp;$A305,'USH2A e13 (A) - HSF3.0'!H2:H891)-SUMIF('USH2A e13 (A) - HSF3.0'!G2:G891,"&lt;="&amp;$A305,'USH2A e13 (A) - HSF3.0'!H2:H891),"")</f>
        <v>1.0357142857142883</v>
      </c>
      <c r="H305" s="39">
        <f>IF($A305&lt;=LEN('USH2A e13 (A) - 2ry Str + Mask '!A$2),SUMIF('USH2A e13 (A) - HSF3.0'!E2:E891,"&lt;="&amp;$A305,'USH2A e13 (A) - HSF3.0'!I2:I891)-SUMIF('USH2A e13 (A) - HSF3.0'!G2:G891,"&lt;="&amp;$A305,'USH2A e13 (A) - HSF3.0'!I2:I891),"")</f>
        <v>-0.14285714285714235</v>
      </c>
      <c r="I305" s="39">
        <f>IF($A305&lt;=LEN('USH2A e13 (A) - 2ry Str + Mask '!A$2),G305+H305,"")</f>
        <v>0.8928571428571459</v>
      </c>
      <c r="J305" s="39">
        <f t="shared" si="33"/>
        <v>1.0357142857142883</v>
      </c>
      <c r="K305" s="39">
        <f t="shared" si="34"/>
        <v>-0.14285714285714235</v>
      </c>
      <c r="L305" s="39">
        <f t="shared" si="35"/>
        <v>0.8928571428571459</v>
      </c>
      <c r="M305" s="39">
        <f t="shared" si="36"/>
        <v>1.0357142857142883</v>
      </c>
      <c r="N305" s="39">
        <f t="shared" si="37"/>
        <v>-0.14285714285714235</v>
      </c>
      <c r="O305" s="39">
        <f t="shared" si="38"/>
        <v>0.8928571428571459</v>
      </c>
      <c r="P305" s="39">
        <f>IF($A305&lt;=LEN('USH2A e13 (A) - 2ry Str + Mask '!A$2),M305-J305,"")</f>
        <v>0</v>
      </c>
      <c r="Q305" s="39">
        <f>IF($A305&lt;=LEN('USH2A e13 (A) - 2ry Str + Mask '!A$2),N305-K305,"")</f>
        <v>0</v>
      </c>
      <c r="R305" s="39">
        <f>IF($A305&lt;=LEN('USH2A e13 (A) - 2ry Str + Mask '!A$2),O305-L305,"")</f>
        <v>0</v>
      </c>
    </row>
    <row r="306" spans="1:18" ht="68" customHeight="1" x14ac:dyDescent="0.15">
      <c r="A306" s="36">
        <v>305</v>
      </c>
      <c r="B306" s="37" t="str">
        <f>IF($A306&lt;=LEN('USH2A e13 (A) - 2ry Str + Mask '!A$2),MID('USH2A e13 (A) - 2ry Str + Mask '!A$2,$A306,1),"")</f>
        <v>.</v>
      </c>
      <c r="C306" s="38" t="str">
        <f>IF($A306&lt;=LEN('USH2A e13 (A) - 2ry Str + Mask '!B$2),MID('USH2A e13 (A) - 2ry Str + Mask '!B$2,$A306,1),"")</f>
        <v>.</v>
      </c>
      <c r="D306" s="38" t="str">
        <f>IF($A306&lt;=LEN('USH2A e13 (A) - 2ry Str + Mask '!C$2),MID('USH2A e13 (A) - 2ry Str + Mask '!C$2,$A306,1),"")</f>
        <v>.</v>
      </c>
      <c r="E306" s="38" t="str">
        <f t="shared" si="32"/>
        <v>.</v>
      </c>
      <c r="F306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</v>
      </c>
      <c r="G306" s="39">
        <f>IF($A306&lt;=LEN('USH2A e13 (A) - 2ry Str + Mask '!A$2),SUMIF('USH2A e13 (A) - HSF3.0'!E2:E891,"&lt;="&amp;$A306,'USH2A e13 (A) - HSF3.0'!H2:H891)-SUMIF('USH2A e13 (A) - HSF3.0'!G2:G891,"&lt;="&amp;$A306,'USH2A e13 (A) - HSF3.0'!H2:H891),"")</f>
        <v>1.1607142857142883</v>
      </c>
      <c r="H306" s="39">
        <f>IF($A306&lt;=LEN('USH2A e13 (A) - 2ry Str + Mask '!A$2),SUMIF('USH2A e13 (A) - HSF3.0'!E2:E891,"&lt;="&amp;$A306,'USH2A e13 (A) - HSF3.0'!I2:I891)-SUMIF('USH2A e13 (A) - HSF3.0'!G2:G891,"&lt;="&amp;$A306,'USH2A e13 (A) - HSF3.0'!I2:I891),"")</f>
        <v>-0.26785714285714235</v>
      </c>
      <c r="I306" s="39">
        <f>IF($A306&lt;=LEN('USH2A e13 (A) - 2ry Str + Mask '!A$2),G306+H306,"")</f>
        <v>0.8928571428571459</v>
      </c>
      <c r="J306" s="39">
        <f t="shared" si="33"/>
        <v>1.1607142857142883</v>
      </c>
      <c r="K306" s="39">
        <f t="shared" si="34"/>
        <v>-0.26785714285714235</v>
      </c>
      <c r="L306" s="39">
        <f t="shared" si="35"/>
        <v>0.8928571428571459</v>
      </c>
      <c r="M306" s="39">
        <f t="shared" si="36"/>
        <v>1.1607142857142883</v>
      </c>
      <c r="N306" s="39">
        <f t="shared" si="37"/>
        <v>-0.26785714285714235</v>
      </c>
      <c r="O306" s="39">
        <f t="shared" si="38"/>
        <v>0.8928571428571459</v>
      </c>
      <c r="P306" s="39">
        <f>IF($A306&lt;=LEN('USH2A e13 (A) - 2ry Str + Mask '!A$2),M306-J306,"")</f>
        <v>0</v>
      </c>
      <c r="Q306" s="39">
        <f>IF($A306&lt;=LEN('USH2A e13 (A) - 2ry Str + Mask '!A$2),N306-K306,"")</f>
        <v>0</v>
      </c>
      <c r="R306" s="39">
        <f>IF($A306&lt;=LEN('USH2A e13 (A) - 2ry Str + Mask '!A$2),O306-L306,"")</f>
        <v>0</v>
      </c>
    </row>
    <row r="307" spans="1:18" ht="68" customHeight="1" x14ac:dyDescent="0.15">
      <c r="A307" s="36">
        <v>306</v>
      </c>
      <c r="B307" s="37" t="str">
        <f>IF($A307&lt;=LEN('USH2A e13 (A) - 2ry Str + Mask '!A$2),MID('USH2A e13 (A) - 2ry Str + Mask '!A$2,$A307,1),"")</f>
        <v>.</v>
      </c>
      <c r="C307" s="38" t="str">
        <f>IF($A307&lt;=LEN('USH2A e13 (A) - 2ry Str + Mask '!B$2),MID('USH2A e13 (A) - 2ry Str + Mask '!B$2,$A307,1),"")</f>
        <v>.</v>
      </c>
      <c r="D307" s="38" t="str">
        <f>IF($A307&lt;=LEN('USH2A e13 (A) - 2ry Str + Mask '!C$2),MID('USH2A e13 (A) - 2ry Str + Mask '!C$2,$A307,1),"")</f>
        <v>.</v>
      </c>
      <c r="E307" s="38" t="str">
        <f t="shared" si="32"/>
        <v>.</v>
      </c>
      <c r="F307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</v>
      </c>
      <c r="G307" s="39">
        <f>IF($A307&lt;=LEN('USH2A e13 (A) - 2ry Str + Mask '!A$2),SUMIF('USH2A e13 (A) - HSF3.0'!E2:E891,"&lt;="&amp;$A307,'USH2A e13 (A) - HSF3.0'!H2:H891)-SUMIF('USH2A e13 (A) - HSF3.0'!G2:G891,"&lt;="&amp;$A307,'USH2A e13 (A) - HSF3.0'!H2:H891),"")</f>
        <v>0.75000000000000355</v>
      </c>
      <c r="H307" s="39">
        <f>IF($A307&lt;=LEN('USH2A e13 (A) - 2ry Str + Mask '!A$2),SUMIF('USH2A e13 (A) - HSF3.0'!E2:E891,"&lt;="&amp;$A307,'USH2A e13 (A) - HSF3.0'!I2:I891)-SUMIF('USH2A e13 (A) - HSF3.0'!G2:G891,"&lt;="&amp;$A307,'USH2A e13 (A) - HSF3.0'!I2:I891),"")</f>
        <v>-0.26785714285714235</v>
      </c>
      <c r="I307" s="39">
        <f>IF($A307&lt;=LEN('USH2A e13 (A) - 2ry Str + Mask '!A$2),G307+H307,"")</f>
        <v>0.4821428571428612</v>
      </c>
      <c r="J307" s="39">
        <f t="shared" si="33"/>
        <v>0.75000000000000355</v>
      </c>
      <c r="K307" s="39">
        <f t="shared" si="34"/>
        <v>-0.26785714285714235</v>
      </c>
      <c r="L307" s="39">
        <f t="shared" si="35"/>
        <v>0.4821428571428612</v>
      </c>
      <c r="M307" s="39">
        <f t="shared" si="36"/>
        <v>0.75000000000000355</v>
      </c>
      <c r="N307" s="39">
        <f t="shared" si="37"/>
        <v>-0.26785714285714235</v>
      </c>
      <c r="O307" s="39">
        <f t="shared" si="38"/>
        <v>0.4821428571428612</v>
      </c>
      <c r="P307" s="39">
        <f>IF($A307&lt;=LEN('USH2A e13 (A) - 2ry Str + Mask '!A$2),M307-J307,"")</f>
        <v>0</v>
      </c>
      <c r="Q307" s="39">
        <f>IF($A307&lt;=LEN('USH2A e13 (A) - 2ry Str + Mask '!A$2),N307-K307,"")</f>
        <v>0</v>
      </c>
      <c r="R307" s="39">
        <f>IF($A307&lt;=LEN('USH2A e13 (A) - 2ry Str + Mask '!A$2),O307-L307,"")</f>
        <v>0</v>
      </c>
    </row>
    <row r="308" spans="1:18" ht="68" customHeight="1" x14ac:dyDescent="0.15">
      <c r="A308" s="36">
        <v>307</v>
      </c>
      <c r="B308" s="37" t="str">
        <f>IF($A308&lt;=LEN('USH2A e13 (A) - 2ry Str + Mask '!A$2),MID('USH2A e13 (A) - 2ry Str + Mask '!A$2,$A308,1),"")</f>
        <v>(</v>
      </c>
      <c r="C308" s="38" t="str">
        <f>IF($A308&lt;=LEN('USH2A e13 (A) - 2ry Str + Mask '!B$2),MID('USH2A e13 (A) - 2ry Str + Mask '!B$2,$A308,1),"")</f>
        <v>(</v>
      </c>
      <c r="D308" s="38" t="str">
        <f>IF($A308&lt;=LEN('USH2A e13 (A) - 2ry Str + Mask '!C$2),MID('USH2A e13 (A) - 2ry Str + Mask '!C$2,$A308,1),"")</f>
        <v>.</v>
      </c>
      <c r="E308" s="38" t="str">
        <f t="shared" si="32"/>
        <v>(</v>
      </c>
      <c r="F308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</v>
      </c>
      <c r="G308" s="39">
        <f>IF($A308&lt;=LEN('USH2A e13 (A) - 2ry Str + Mask '!A$2),SUMIF('USH2A e13 (A) - HSF3.0'!E2:E891,"&lt;="&amp;$A308,'USH2A e13 (A) - HSF3.0'!H2:H891)-SUMIF('USH2A e13 (A) - HSF3.0'!G2:G891,"&lt;="&amp;$A308,'USH2A e13 (A) - HSF3.0'!H2:H891),"")</f>
        <v>0.4583333333333357</v>
      </c>
      <c r="H308" s="39">
        <f>IF($A308&lt;=LEN('USH2A e13 (A) - 2ry Str + Mask '!A$2),SUMIF('USH2A e13 (A) - HSF3.0'!E2:E891,"&lt;="&amp;$A308,'USH2A e13 (A) - HSF3.0'!I2:I891)-SUMIF('USH2A e13 (A) - HSF3.0'!G2:G891,"&lt;="&amp;$A308,'USH2A e13 (A) - HSF3.0'!I2:I891),"")</f>
        <v>-0.125</v>
      </c>
      <c r="I308" s="39">
        <f>IF($A308&lt;=LEN('USH2A e13 (A) - 2ry Str + Mask '!A$2),G308+H308,"")</f>
        <v>0.3333333333333357</v>
      </c>
      <c r="J308" s="39">
        <f t="shared" si="33"/>
        <v>0</v>
      </c>
      <c r="K308" s="39">
        <f t="shared" si="34"/>
        <v>0</v>
      </c>
      <c r="L308" s="39">
        <f t="shared" si="35"/>
        <v>0</v>
      </c>
      <c r="M308" s="39">
        <f t="shared" si="36"/>
        <v>0</v>
      </c>
      <c r="N308" s="39">
        <f t="shared" si="37"/>
        <v>0</v>
      </c>
      <c r="O308" s="39">
        <f t="shared" si="38"/>
        <v>0</v>
      </c>
      <c r="P308" s="39">
        <f>IF($A308&lt;=LEN('USH2A e13 (A) - 2ry Str + Mask '!A$2),M308-J308,"")</f>
        <v>0</v>
      </c>
      <c r="Q308" s="39">
        <f>IF($A308&lt;=LEN('USH2A e13 (A) - 2ry Str + Mask '!A$2),N308-K308,"")</f>
        <v>0</v>
      </c>
      <c r="R308" s="39">
        <f>IF($A308&lt;=LEN('USH2A e13 (A) - 2ry Str + Mask '!A$2),O308-L308,"")</f>
        <v>0</v>
      </c>
    </row>
    <row r="309" spans="1:18" ht="68" customHeight="1" x14ac:dyDescent="0.15">
      <c r="A309" s="36">
        <v>308</v>
      </c>
      <c r="B309" s="37" t="str">
        <f>IF($A309&lt;=LEN('USH2A e13 (A) - 2ry Str + Mask '!A$2),MID('USH2A e13 (A) - 2ry Str + Mask '!A$2,$A309,1),"")</f>
        <v>(</v>
      </c>
      <c r="C309" s="38" t="str">
        <f>IF($A309&lt;=LEN('USH2A e13 (A) - 2ry Str + Mask '!B$2),MID('USH2A e13 (A) - 2ry Str + Mask '!B$2,$A309,1),"")</f>
        <v>(</v>
      </c>
      <c r="D309" s="38" t="str">
        <f>IF($A309&lt;=LEN('USH2A e13 (A) - 2ry Str + Mask '!C$2),MID('USH2A e13 (A) - 2ry Str + Mask '!C$2,$A309,1),"")</f>
        <v>.</v>
      </c>
      <c r="E309" s="38" t="str">
        <f t="shared" si="32"/>
        <v>(</v>
      </c>
      <c r="F309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</v>
      </c>
      <c r="G309" s="39">
        <f>IF($A309&lt;=LEN('USH2A e13 (A) - 2ry Str + Mask '!A$2),SUMIF('USH2A e13 (A) - HSF3.0'!E2:E891,"&lt;="&amp;$A309,'USH2A e13 (A) - HSF3.0'!H2:H891)-SUMIF('USH2A e13 (A) - HSF3.0'!G2:G891,"&lt;="&amp;$A309,'USH2A e13 (A) - HSF3.0'!H2:H891),"")</f>
        <v>0.4583333333333357</v>
      </c>
      <c r="H309" s="39">
        <f>IF($A309&lt;=LEN('USH2A e13 (A) - 2ry Str + Mask '!A$2),SUMIF('USH2A e13 (A) - HSF3.0'!E2:E891,"&lt;="&amp;$A309,'USH2A e13 (A) - HSF3.0'!I2:I891)-SUMIF('USH2A e13 (A) - HSF3.0'!G2:G891,"&lt;="&amp;$A309,'USH2A e13 (A) - HSF3.0'!I2:I891),"")</f>
        <v>-0.125</v>
      </c>
      <c r="I309" s="39">
        <f>IF($A309&lt;=LEN('USH2A e13 (A) - 2ry Str + Mask '!A$2),G309+H309,"")</f>
        <v>0.3333333333333357</v>
      </c>
      <c r="J309" s="39">
        <f t="shared" si="33"/>
        <v>0</v>
      </c>
      <c r="K309" s="39">
        <f t="shared" si="34"/>
        <v>0</v>
      </c>
      <c r="L309" s="39">
        <f t="shared" si="35"/>
        <v>0</v>
      </c>
      <c r="M309" s="39">
        <f t="shared" si="36"/>
        <v>0</v>
      </c>
      <c r="N309" s="39">
        <f t="shared" si="37"/>
        <v>0</v>
      </c>
      <c r="O309" s="39">
        <f t="shared" si="38"/>
        <v>0</v>
      </c>
      <c r="P309" s="39">
        <f>IF($A309&lt;=LEN('USH2A e13 (A) - 2ry Str + Mask '!A$2),M309-J309,"")</f>
        <v>0</v>
      </c>
      <c r="Q309" s="39">
        <f>IF($A309&lt;=LEN('USH2A e13 (A) - 2ry Str + Mask '!A$2),N309-K309,"")</f>
        <v>0</v>
      </c>
      <c r="R309" s="39">
        <f>IF($A309&lt;=LEN('USH2A e13 (A) - 2ry Str + Mask '!A$2),O309-L309,"")</f>
        <v>0</v>
      </c>
    </row>
    <row r="310" spans="1:18" ht="68" customHeight="1" x14ac:dyDescent="0.15">
      <c r="A310" s="36">
        <v>309</v>
      </c>
      <c r="B310" s="37" t="str">
        <f>IF($A310&lt;=LEN('USH2A e13 (A) - 2ry Str + Mask '!A$2),MID('USH2A e13 (A) - 2ry Str + Mask '!A$2,$A310,1),"")</f>
        <v>(</v>
      </c>
      <c r="C310" s="38" t="str">
        <f>IF($A310&lt;=LEN('USH2A e13 (A) - 2ry Str + Mask '!B$2),MID('USH2A e13 (A) - 2ry Str + Mask '!B$2,$A310,1),"")</f>
        <v>(</v>
      </c>
      <c r="D310" s="38" t="str">
        <f>IF($A310&lt;=LEN('USH2A e13 (A) - 2ry Str + Mask '!C$2),MID('USH2A e13 (A) - 2ry Str + Mask '!C$2,$A310,1),"")</f>
        <v>.</v>
      </c>
      <c r="E310" s="38" t="str">
        <f t="shared" si="32"/>
        <v>(</v>
      </c>
      <c r="F310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</v>
      </c>
      <c r="G310" s="39">
        <f>IF($A310&lt;=LEN('USH2A e13 (A) - 2ry Str + Mask '!A$2),SUMIF('USH2A e13 (A) - HSF3.0'!E2:E891,"&lt;="&amp;$A310,'USH2A e13 (A) - HSF3.0'!H2:H891)-SUMIF('USH2A e13 (A) - HSF3.0'!G2:G891,"&lt;="&amp;$A310,'USH2A e13 (A) - HSF3.0'!H2:H891),"")</f>
        <v>0.29166666666666785</v>
      </c>
      <c r="H310" s="39">
        <f>IF($A310&lt;=LEN('USH2A e13 (A) - 2ry Str + Mask '!A$2),SUMIF('USH2A e13 (A) - HSF3.0'!E2:E891,"&lt;="&amp;$A310,'USH2A e13 (A) - HSF3.0'!I2:I891)-SUMIF('USH2A e13 (A) - HSF3.0'!G2:G891,"&lt;="&amp;$A310,'USH2A e13 (A) - HSF3.0'!I2:I891),"")</f>
        <v>-0.25</v>
      </c>
      <c r="I310" s="39">
        <f>IF($A310&lt;=LEN('USH2A e13 (A) - 2ry Str + Mask '!A$2),G310+H310,"")</f>
        <v>4.1666666666667851E-2</v>
      </c>
      <c r="J310" s="39">
        <f t="shared" si="33"/>
        <v>0</v>
      </c>
      <c r="K310" s="39">
        <f t="shared" si="34"/>
        <v>0</v>
      </c>
      <c r="L310" s="39">
        <f t="shared" si="35"/>
        <v>0</v>
      </c>
      <c r="M310" s="39">
        <f t="shared" si="36"/>
        <v>0</v>
      </c>
      <c r="N310" s="39">
        <f t="shared" si="37"/>
        <v>0</v>
      </c>
      <c r="O310" s="39">
        <f t="shared" si="38"/>
        <v>0</v>
      </c>
      <c r="P310" s="39">
        <f>IF($A310&lt;=LEN('USH2A e13 (A) - 2ry Str + Mask '!A$2),M310-J310,"")</f>
        <v>0</v>
      </c>
      <c r="Q310" s="39">
        <f>IF($A310&lt;=LEN('USH2A e13 (A) - 2ry Str + Mask '!A$2),N310-K310,"")</f>
        <v>0</v>
      </c>
      <c r="R310" s="39">
        <f>IF($A310&lt;=LEN('USH2A e13 (A) - 2ry Str + Mask '!A$2),O310-L310,"")</f>
        <v>0</v>
      </c>
    </row>
    <row r="311" spans="1:18" ht="68" customHeight="1" x14ac:dyDescent="0.15">
      <c r="A311" s="36">
        <v>310</v>
      </c>
      <c r="B311" s="37" t="str">
        <f>IF($A311&lt;=LEN('USH2A e13 (A) - 2ry Str + Mask '!A$2),MID('USH2A e13 (A) - 2ry Str + Mask '!A$2,$A311,1),"")</f>
        <v>(</v>
      </c>
      <c r="C311" s="38" t="str">
        <f>IF($A311&lt;=LEN('USH2A e13 (A) - 2ry Str + Mask '!B$2),MID('USH2A e13 (A) - 2ry Str + Mask '!B$2,$A311,1),"")</f>
        <v>(</v>
      </c>
      <c r="D311" s="38" t="str">
        <f>IF($A311&lt;=LEN('USH2A e13 (A) - 2ry Str + Mask '!C$2),MID('USH2A e13 (A) - 2ry Str + Mask '!C$2,$A311,1),"")</f>
        <v>.</v>
      </c>
      <c r="E311" s="38" t="str">
        <f t="shared" si="32"/>
        <v>(</v>
      </c>
      <c r="F311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</v>
      </c>
      <c r="G311" s="39">
        <f>IF($A311&lt;=LEN('USH2A e13 (A) - 2ry Str + Mask '!A$2),SUMIF('USH2A e13 (A) - HSF3.0'!E2:E891,"&lt;="&amp;$A311,'USH2A e13 (A) - HSF3.0'!H2:H891)-SUMIF('USH2A e13 (A) - HSF3.0'!G2:G891,"&lt;="&amp;$A311,'USH2A e13 (A) - HSF3.0'!H2:H891),"")</f>
        <v>0.4345238095238102</v>
      </c>
      <c r="H311" s="39">
        <f>IF($A311&lt;=LEN('USH2A e13 (A) - 2ry Str + Mask '!A$2),SUMIF('USH2A e13 (A) - HSF3.0'!E2:E891,"&lt;="&amp;$A311,'USH2A e13 (A) - HSF3.0'!I2:I891)-SUMIF('USH2A e13 (A) - HSF3.0'!G2:G891,"&lt;="&amp;$A311,'USH2A e13 (A) - HSF3.0'!I2:I891),"")</f>
        <v>-0.25</v>
      </c>
      <c r="I311" s="39">
        <f>IF($A311&lt;=LEN('USH2A e13 (A) - 2ry Str + Mask '!A$2),G311+H311,"")</f>
        <v>0.1845238095238102</v>
      </c>
      <c r="J311" s="39">
        <f t="shared" si="33"/>
        <v>0</v>
      </c>
      <c r="K311" s="39">
        <f t="shared" si="34"/>
        <v>0</v>
      </c>
      <c r="L311" s="39">
        <f t="shared" si="35"/>
        <v>0</v>
      </c>
      <c r="M311" s="39">
        <f t="shared" si="36"/>
        <v>0</v>
      </c>
      <c r="N311" s="39">
        <f t="shared" si="37"/>
        <v>0</v>
      </c>
      <c r="O311" s="39">
        <f t="shared" si="38"/>
        <v>0</v>
      </c>
      <c r="P311" s="39">
        <f>IF($A311&lt;=LEN('USH2A e13 (A) - 2ry Str + Mask '!A$2),M311-J311,"")</f>
        <v>0</v>
      </c>
      <c r="Q311" s="39">
        <f>IF($A311&lt;=LEN('USH2A e13 (A) - 2ry Str + Mask '!A$2),N311-K311,"")</f>
        <v>0</v>
      </c>
      <c r="R311" s="39">
        <f>IF($A311&lt;=LEN('USH2A e13 (A) - 2ry Str + Mask '!A$2),O311-L311,"")</f>
        <v>0</v>
      </c>
    </row>
    <row r="312" spans="1:18" ht="68" customHeight="1" x14ac:dyDescent="0.15">
      <c r="A312" s="36">
        <v>311</v>
      </c>
      <c r="B312" s="37" t="str">
        <f>IF($A312&lt;=LEN('USH2A e13 (A) - 2ry Str + Mask '!A$2),MID('USH2A e13 (A) - 2ry Str + Mask '!A$2,$A312,1),"")</f>
        <v>.</v>
      </c>
      <c r="C312" s="38" t="str">
        <f>IF($A312&lt;=LEN('USH2A e13 (A) - 2ry Str + Mask '!B$2),MID('USH2A e13 (A) - 2ry Str + Mask '!B$2,$A312,1),"")</f>
        <v>.</v>
      </c>
      <c r="D312" s="38" t="str">
        <f>IF($A312&lt;=LEN('USH2A e13 (A) - 2ry Str + Mask '!C$2),MID('USH2A e13 (A) - 2ry Str + Mask '!C$2,$A312,1),"")</f>
        <v>.</v>
      </c>
      <c r="E312" s="38" t="str">
        <f t="shared" si="32"/>
        <v>.</v>
      </c>
      <c r="F312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</v>
      </c>
      <c r="G312" s="39">
        <f>IF($A312&lt;=LEN('USH2A e13 (A) - 2ry Str + Mask '!A$2),SUMIF('USH2A e13 (A) - HSF3.0'!E2:E891,"&lt;="&amp;$A312,'USH2A e13 (A) - HSF3.0'!H2:H891)-SUMIF('USH2A e13 (A) - HSF3.0'!G2:G891,"&lt;="&amp;$A312,'USH2A e13 (A) - HSF3.0'!H2:H891),"")</f>
        <v>0.7440476190476204</v>
      </c>
      <c r="H312" s="39">
        <f>IF($A312&lt;=LEN('USH2A e13 (A) - 2ry Str + Mask '!A$2),SUMIF('USH2A e13 (A) - HSF3.0'!E2:E891,"&lt;="&amp;$A312,'USH2A e13 (A) - HSF3.0'!I2:I891)-SUMIF('USH2A e13 (A) - HSF3.0'!G2:G891,"&lt;="&amp;$A312,'USH2A e13 (A) - HSF3.0'!I2:I891),"")</f>
        <v>-0.25</v>
      </c>
      <c r="I312" s="39">
        <f>IF($A312&lt;=LEN('USH2A e13 (A) - 2ry Str + Mask '!A$2),G312+H312,"")</f>
        <v>0.4940476190476204</v>
      </c>
      <c r="J312" s="39">
        <f t="shared" si="33"/>
        <v>0.7440476190476204</v>
      </c>
      <c r="K312" s="39">
        <f t="shared" si="34"/>
        <v>-0.25</v>
      </c>
      <c r="L312" s="39">
        <f t="shared" si="35"/>
        <v>0.4940476190476204</v>
      </c>
      <c r="M312" s="39">
        <f t="shared" si="36"/>
        <v>0.7440476190476204</v>
      </c>
      <c r="N312" s="39">
        <f t="shared" si="37"/>
        <v>-0.25</v>
      </c>
      <c r="O312" s="39">
        <f t="shared" si="38"/>
        <v>0.4940476190476204</v>
      </c>
      <c r="P312" s="39">
        <f>IF($A312&lt;=LEN('USH2A e13 (A) - 2ry Str + Mask '!A$2),M312-J312,"")</f>
        <v>0</v>
      </c>
      <c r="Q312" s="39">
        <f>IF($A312&lt;=LEN('USH2A e13 (A) - 2ry Str + Mask '!A$2),N312-K312,"")</f>
        <v>0</v>
      </c>
      <c r="R312" s="39">
        <f>IF($A312&lt;=LEN('USH2A e13 (A) - 2ry Str + Mask '!A$2),O312-L312,"")</f>
        <v>0</v>
      </c>
    </row>
    <row r="313" spans="1:18" ht="68" customHeight="1" x14ac:dyDescent="0.15">
      <c r="A313" s="36">
        <v>312</v>
      </c>
      <c r="B313" s="37" t="str">
        <f>IF($A313&lt;=LEN('USH2A e13 (A) - 2ry Str + Mask '!A$2),MID('USH2A e13 (A) - 2ry Str + Mask '!A$2,$A313,1),"")</f>
        <v>.</v>
      </c>
      <c r="C313" s="38" t="str">
        <f>IF($A313&lt;=LEN('USH2A e13 (A) - 2ry Str + Mask '!B$2),MID('USH2A e13 (A) - 2ry Str + Mask '!B$2,$A313,1),"")</f>
        <v>.</v>
      </c>
      <c r="D313" s="38" t="str">
        <f>IF($A313&lt;=LEN('USH2A e13 (A) - 2ry Str + Mask '!C$2),MID('USH2A e13 (A) - 2ry Str + Mask '!C$2,$A313,1),"")</f>
        <v>.</v>
      </c>
      <c r="E313" s="38" t="str">
        <f t="shared" si="32"/>
        <v>.</v>
      </c>
      <c r="F313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</v>
      </c>
      <c r="G313" s="39">
        <f>IF($A313&lt;=LEN('USH2A e13 (A) - 2ry Str + Mask '!A$2),SUMIF('USH2A e13 (A) - HSF3.0'!E2:E891,"&lt;="&amp;$A313,'USH2A e13 (A) - HSF3.0'!H2:H891)-SUMIF('USH2A e13 (A) - HSF3.0'!G2:G891,"&lt;="&amp;$A313,'USH2A e13 (A) - HSF3.0'!H2:H891),"")</f>
        <v>0.88690476190476275</v>
      </c>
      <c r="H313" s="39">
        <f>IF($A313&lt;=LEN('USH2A e13 (A) - 2ry Str + Mask '!A$2),SUMIF('USH2A e13 (A) - HSF3.0'!E2:E891,"&lt;="&amp;$A313,'USH2A e13 (A) - HSF3.0'!I2:I891)-SUMIF('USH2A e13 (A) - HSF3.0'!G2:G891,"&lt;="&amp;$A313,'USH2A e13 (A) - HSF3.0'!I2:I891),"")</f>
        <v>-0.25</v>
      </c>
      <c r="I313" s="39">
        <f>IF($A313&lt;=LEN('USH2A e13 (A) - 2ry Str + Mask '!A$2),G313+H313,"")</f>
        <v>0.63690476190476275</v>
      </c>
      <c r="J313" s="39">
        <f t="shared" si="33"/>
        <v>0.88690476190476275</v>
      </c>
      <c r="K313" s="39">
        <f t="shared" si="34"/>
        <v>-0.25</v>
      </c>
      <c r="L313" s="39">
        <f t="shared" si="35"/>
        <v>0.63690476190476275</v>
      </c>
      <c r="M313" s="39">
        <f t="shared" si="36"/>
        <v>0.88690476190476275</v>
      </c>
      <c r="N313" s="39">
        <f t="shared" si="37"/>
        <v>-0.25</v>
      </c>
      <c r="O313" s="39">
        <f t="shared" si="38"/>
        <v>0.63690476190476275</v>
      </c>
      <c r="P313" s="39">
        <f>IF($A313&lt;=LEN('USH2A e13 (A) - 2ry Str + Mask '!A$2),M313-J313,"")</f>
        <v>0</v>
      </c>
      <c r="Q313" s="39">
        <f>IF($A313&lt;=LEN('USH2A e13 (A) - 2ry Str + Mask '!A$2),N313-K313,"")</f>
        <v>0</v>
      </c>
      <c r="R313" s="39">
        <f>IF($A313&lt;=LEN('USH2A e13 (A) - 2ry Str + Mask '!A$2),O313-L313,"")</f>
        <v>0</v>
      </c>
    </row>
    <row r="314" spans="1:18" ht="68" customHeight="1" x14ac:dyDescent="0.15">
      <c r="A314" s="36">
        <v>313</v>
      </c>
      <c r="B314" s="37" t="str">
        <f>IF($A314&lt;=LEN('USH2A e13 (A) - 2ry Str + Mask '!A$2),MID('USH2A e13 (A) - 2ry Str + Mask '!A$2,$A314,1),"")</f>
        <v>.</v>
      </c>
      <c r="C314" s="38" t="str">
        <f>IF($A314&lt;=LEN('USH2A e13 (A) - 2ry Str + Mask '!B$2),MID('USH2A e13 (A) - 2ry Str + Mask '!B$2,$A314,1),"")</f>
        <v>.</v>
      </c>
      <c r="D314" s="38" t="str">
        <f>IF($A314&lt;=LEN('USH2A e13 (A) - 2ry Str + Mask '!C$2),MID('USH2A e13 (A) - 2ry Str + Mask '!C$2,$A314,1),"")</f>
        <v>.</v>
      </c>
      <c r="E314" s="38" t="str">
        <f t="shared" si="32"/>
        <v>.</v>
      </c>
      <c r="F314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</v>
      </c>
      <c r="G314" s="39">
        <f>IF($A314&lt;=LEN('USH2A e13 (A) - 2ry Str + Mask '!A$2),SUMIF('USH2A e13 (A) - HSF3.0'!E2:E891,"&lt;="&amp;$A314,'USH2A e13 (A) - HSF3.0'!H2:H891)-SUMIF('USH2A e13 (A) - HSF3.0'!G2:G891,"&lt;="&amp;$A314,'USH2A e13 (A) - HSF3.0'!H2:H891),"")</f>
        <v>0.76190476190476275</v>
      </c>
      <c r="H314" s="39">
        <f>IF($A314&lt;=LEN('USH2A e13 (A) - 2ry Str + Mask '!A$2),SUMIF('USH2A e13 (A) - HSF3.0'!E2:E891,"&lt;="&amp;$A314,'USH2A e13 (A) - HSF3.0'!I2:I891)-SUMIF('USH2A e13 (A) - HSF3.0'!G2:G891,"&lt;="&amp;$A314,'USH2A e13 (A) - HSF3.0'!I2:I891),"")</f>
        <v>-0.60119047619047805</v>
      </c>
      <c r="I314" s="39">
        <f>IF($A314&lt;=LEN('USH2A e13 (A) - 2ry Str + Mask '!A$2),G314+H314,"")</f>
        <v>0.1607142857142847</v>
      </c>
      <c r="J314" s="39">
        <f t="shared" si="33"/>
        <v>0.76190476190476275</v>
      </c>
      <c r="K314" s="39">
        <f t="shared" si="34"/>
        <v>-0.60119047619047805</v>
      </c>
      <c r="L314" s="39">
        <f t="shared" si="35"/>
        <v>0.1607142857142847</v>
      </c>
      <c r="M314" s="39">
        <f t="shared" si="36"/>
        <v>0.76190476190476275</v>
      </c>
      <c r="N314" s="39">
        <f t="shared" si="37"/>
        <v>-0.60119047619047805</v>
      </c>
      <c r="O314" s="39">
        <f t="shared" si="38"/>
        <v>0.1607142857142847</v>
      </c>
      <c r="P314" s="39">
        <f>IF($A314&lt;=LEN('USH2A e13 (A) - 2ry Str + Mask '!A$2),M314-J314,"")</f>
        <v>0</v>
      </c>
      <c r="Q314" s="39">
        <f>IF($A314&lt;=LEN('USH2A e13 (A) - 2ry Str + Mask '!A$2),N314-K314,"")</f>
        <v>0</v>
      </c>
      <c r="R314" s="39">
        <f>IF($A314&lt;=LEN('USH2A e13 (A) - 2ry Str + Mask '!A$2),O314-L314,"")</f>
        <v>0</v>
      </c>
    </row>
    <row r="315" spans="1:18" ht="68" customHeight="1" x14ac:dyDescent="0.15">
      <c r="A315" s="36">
        <v>314</v>
      </c>
      <c r="B315" s="37" t="str">
        <f>IF($A315&lt;=LEN('USH2A e13 (A) - 2ry Str + Mask '!A$2),MID('USH2A e13 (A) - 2ry Str + Mask '!A$2,$A315,1),"")</f>
        <v>.</v>
      </c>
      <c r="C315" s="38" t="str">
        <f>IF($A315&lt;=LEN('USH2A e13 (A) - 2ry Str + Mask '!B$2),MID('USH2A e13 (A) - 2ry Str + Mask '!B$2,$A315,1),"")</f>
        <v>.</v>
      </c>
      <c r="D315" s="38" t="str">
        <f>IF($A315&lt;=LEN('USH2A e13 (A) - 2ry Str + Mask '!C$2),MID('USH2A e13 (A) - 2ry Str + Mask '!C$2,$A315,1),"")</f>
        <v>.</v>
      </c>
      <c r="E315" s="38" t="str">
        <f t="shared" si="32"/>
        <v>.</v>
      </c>
      <c r="F315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</v>
      </c>
      <c r="G315" s="39">
        <f>IF($A315&lt;=LEN('USH2A e13 (A) - 2ry Str + Mask '!A$2),SUMIF('USH2A e13 (A) - HSF3.0'!E2:E891,"&lt;="&amp;$A315,'USH2A e13 (A) - HSF3.0'!H2:H891)-SUMIF('USH2A e13 (A) - HSF3.0'!G2:G891,"&lt;="&amp;$A315,'USH2A e13 (A) - HSF3.0'!H2:H891),"")</f>
        <v>0.76190476190476275</v>
      </c>
      <c r="H315" s="39">
        <f>IF($A315&lt;=LEN('USH2A e13 (A) - 2ry Str + Mask '!A$2),SUMIF('USH2A e13 (A) - HSF3.0'!E2:E891,"&lt;="&amp;$A315,'USH2A e13 (A) - HSF3.0'!I2:I891)-SUMIF('USH2A e13 (A) - HSF3.0'!G2:G891,"&lt;="&amp;$A315,'USH2A e13 (A) - HSF3.0'!I2:I891),"")</f>
        <v>-0.7678571428571459</v>
      </c>
      <c r="I315" s="39">
        <f>IF($A315&lt;=LEN('USH2A e13 (A) - 2ry Str + Mask '!A$2),G315+H315,"")</f>
        <v>-5.9523809523831517E-3</v>
      </c>
      <c r="J315" s="39">
        <f t="shared" si="33"/>
        <v>0.76190476190476275</v>
      </c>
      <c r="K315" s="39">
        <f t="shared" si="34"/>
        <v>-0.7678571428571459</v>
      </c>
      <c r="L315" s="39">
        <f t="shared" si="35"/>
        <v>-5.9523809523831517E-3</v>
      </c>
      <c r="M315" s="39">
        <f t="shared" si="36"/>
        <v>0.76190476190476275</v>
      </c>
      <c r="N315" s="39">
        <f t="shared" si="37"/>
        <v>-0.7678571428571459</v>
      </c>
      <c r="O315" s="39">
        <f t="shared" si="38"/>
        <v>-5.9523809523831517E-3</v>
      </c>
      <c r="P315" s="39">
        <f>IF($A315&lt;=LEN('USH2A e13 (A) - 2ry Str + Mask '!A$2),M315-J315,"")</f>
        <v>0</v>
      </c>
      <c r="Q315" s="39">
        <f>IF($A315&lt;=LEN('USH2A e13 (A) - 2ry Str + Mask '!A$2),N315-K315,"")</f>
        <v>0</v>
      </c>
      <c r="R315" s="39">
        <f>IF($A315&lt;=LEN('USH2A e13 (A) - 2ry Str + Mask '!A$2),O315-L315,"")</f>
        <v>0</v>
      </c>
    </row>
    <row r="316" spans="1:18" ht="68" customHeight="1" x14ac:dyDescent="0.15">
      <c r="A316" s="36">
        <v>315</v>
      </c>
      <c r="B316" s="37" t="str">
        <f>IF($A316&lt;=LEN('USH2A e13 (A) - 2ry Str + Mask '!A$2),MID('USH2A e13 (A) - 2ry Str + Mask '!A$2,$A316,1),"")</f>
        <v>.</v>
      </c>
      <c r="C316" s="38" t="str">
        <f>IF($A316&lt;=LEN('USH2A e13 (A) - 2ry Str + Mask '!B$2),MID('USH2A e13 (A) - 2ry Str + Mask '!B$2,$A316,1),"")</f>
        <v>.</v>
      </c>
      <c r="D316" s="38" t="str">
        <f>IF($A316&lt;=LEN('USH2A e13 (A) - 2ry Str + Mask '!C$2),MID('USH2A e13 (A) - 2ry Str + Mask '!C$2,$A316,1),"")</f>
        <v>.</v>
      </c>
      <c r="E316" s="38" t="str">
        <f t="shared" si="32"/>
        <v>.</v>
      </c>
      <c r="F316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</v>
      </c>
      <c r="G316" s="39">
        <f>IF($A316&lt;=LEN('USH2A e13 (A) - 2ry Str + Mask '!A$2),SUMIF('USH2A e13 (A) - HSF3.0'!E2:E891,"&lt;="&amp;$A316,'USH2A e13 (A) - HSF3.0'!H2:H891)-SUMIF('USH2A e13 (A) - HSF3.0'!G2:G891,"&lt;="&amp;$A316,'USH2A e13 (A) - HSF3.0'!H2:H891),"")</f>
        <v>1.0952380952380985</v>
      </c>
      <c r="H316" s="39">
        <f>IF($A316&lt;=LEN('USH2A e13 (A) - 2ry Str + Mask '!A$2),SUMIF('USH2A e13 (A) - HSF3.0'!E2:E891,"&lt;="&amp;$A316,'USH2A e13 (A) - HSF3.0'!I2:I891)-SUMIF('USH2A e13 (A) - HSF3.0'!G2:G891,"&lt;="&amp;$A316,'USH2A e13 (A) - HSF3.0'!I2:I891),"")</f>
        <v>-0.93452380952381375</v>
      </c>
      <c r="I316" s="39">
        <f>IF($A316&lt;=LEN('USH2A e13 (A) - 2ry Str + Mask '!A$2),G316+H316,"")</f>
        <v>0.1607142857142847</v>
      </c>
      <c r="J316" s="39">
        <f t="shared" si="33"/>
        <v>1.0952380952380985</v>
      </c>
      <c r="K316" s="39">
        <f t="shared" si="34"/>
        <v>-0.93452380952381375</v>
      </c>
      <c r="L316" s="39">
        <f t="shared" si="35"/>
        <v>0.1607142857142847</v>
      </c>
      <c r="M316" s="39">
        <f t="shared" si="36"/>
        <v>1.0952380952380985</v>
      </c>
      <c r="N316" s="39">
        <f t="shared" si="37"/>
        <v>-0.93452380952381375</v>
      </c>
      <c r="O316" s="39">
        <f t="shared" si="38"/>
        <v>0.1607142857142847</v>
      </c>
      <c r="P316" s="39">
        <f>IF($A316&lt;=LEN('USH2A e13 (A) - 2ry Str + Mask '!A$2),M316-J316,"")</f>
        <v>0</v>
      </c>
      <c r="Q316" s="39">
        <f>IF($A316&lt;=LEN('USH2A e13 (A) - 2ry Str + Mask '!A$2),N316-K316,"")</f>
        <v>0</v>
      </c>
      <c r="R316" s="39">
        <f>IF($A316&lt;=LEN('USH2A e13 (A) - 2ry Str + Mask '!A$2),O316-L316,"")</f>
        <v>0</v>
      </c>
    </row>
    <row r="317" spans="1:18" ht="68" customHeight="1" x14ac:dyDescent="0.15">
      <c r="A317" s="36">
        <v>316</v>
      </c>
      <c r="B317" s="37" t="str">
        <f>IF($A317&lt;=LEN('USH2A e13 (A) - 2ry Str + Mask '!A$2),MID('USH2A e13 (A) - 2ry Str + Mask '!A$2,$A317,1),"")</f>
        <v>)</v>
      </c>
      <c r="C317" s="38" t="str">
        <f>IF($A317&lt;=LEN('USH2A e13 (A) - 2ry Str + Mask '!B$2),MID('USH2A e13 (A) - 2ry Str + Mask '!B$2,$A317,1),"")</f>
        <v>)</v>
      </c>
      <c r="D317" s="38" t="str">
        <f>IF($A317&lt;=LEN('USH2A e13 (A) - 2ry Str + Mask '!C$2),MID('USH2A e13 (A) - 2ry Str + Mask '!C$2,$A317,1),"")</f>
        <v>.</v>
      </c>
      <c r="E317" s="38" t="str">
        <f t="shared" si="32"/>
        <v>)</v>
      </c>
      <c r="F317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</v>
      </c>
      <c r="G317" s="39">
        <f>IF($A317&lt;=LEN('USH2A e13 (A) - 2ry Str + Mask '!A$2),SUMIF('USH2A e13 (A) - HSF3.0'!E2:E891,"&lt;="&amp;$A317,'USH2A e13 (A) - HSF3.0'!H2:H891)-SUMIF('USH2A e13 (A) - HSF3.0'!G2:G891,"&lt;="&amp;$A317,'USH2A e13 (A) - HSF3.0'!H2:H891),"")</f>
        <v>1.0952380952380985</v>
      </c>
      <c r="H317" s="39">
        <f>IF($A317&lt;=LEN('USH2A e13 (A) - 2ry Str + Mask '!A$2),SUMIF('USH2A e13 (A) - HSF3.0'!E2:E891,"&lt;="&amp;$A317,'USH2A e13 (A) - HSF3.0'!I2:I891)-SUMIF('USH2A e13 (A) - HSF3.0'!G2:G891,"&lt;="&amp;$A317,'USH2A e13 (A) - HSF3.0'!I2:I891),"")</f>
        <v>-1.1011904761904816</v>
      </c>
      <c r="I317" s="39">
        <f>IF($A317&lt;=LEN('USH2A e13 (A) - 2ry Str + Mask '!A$2),G317+H317,"")</f>
        <v>-5.9523809523831517E-3</v>
      </c>
      <c r="J317" s="39">
        <f t="shared" si="33"/>
        <v>0</v>
      </c>
      <c r="K317" s="39">
        <f t="shared" si="34"/>
        <v>0</v>
      </c>
      <c r="L317" s="39">
        <f t="shared" si="35"/>
        <v>0</v>
      </c>
      <c r="M317" s="39">
        <f t="shared" si="36"/>
        <v>0</v>
      </c>
      <c r="N317" s="39">
        <f t="shared" si="37"/>
        <v>0</v>
      </c>
      <c r="O317" s="39">
        <f t="shared" si="38"/>
        <v>0</v>
      </c>
      <c r="P317" s="39">
        <f>IF($A317&lt;=LEN('USH2A e13 (A) - 2ry Str + Mask '!A$2),M317-J317,"")</f>
        <v>0</v>
      </c>
      <c r="Q317" s="39">
        <f>IF($A317&lt;=LEN('USH2A e13 (A) - 2ry Str + Mask '!A$2),N317-K317,"")</f>
        <v>0</v>
      </c>
      <c r="R317" s="39">
        <f>IF($A317&lt;=LEN('USH2A e13 (A) - 2ry Str + Mask '!A$2),O317-L317,"")</f>
        <v>0</v>
      </c>
    </row>
    <row r="318" spans="1:18" ht="68" customHeight="1" x14ac:dyDescent="0.15">
      <c r="A318" s="36">
        <v>317</v>
      </c>
      <c r="B318" s="37" t="str">
        <f>IF($A318&lt;=LEN('USH2A e13 (A) - 2ry Str + Mask '!A$2),MID('USH2A e13 (A) - 2ry Str + Mask '!A$2,$A318,1),"")</f>
        <v>)</v>
      </c>
      <c r="C318" s="38" t="str">
        <f>IF($A318&lt;=LEN('USH2A e13 (A) - 2ry Str + Mask '!B$2),MID('USH2A e13 (A) - 2ry Str + Mask '!B$2,$A318,1),"")</f>
        <v>)</v>
      </c>
      <c r="D318" s="38" t="str">
        <f>IF($A318&lt;=LEN('USH2A e13 (A) - 2ry Str + Mask '!C$2),MID('USH2A e13 (A) - 2ry Str + Mask '!C$2,$A318,1),"")</f>
        <v>.</v>
      </c>
      <c r="E318" s="38" t="str">
        <f t="shared" si="32"/>
        <v>)</v>
      </c>
      <c r="F318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</v>
      </c>
      <c r="G318" s="39">
        <f>IF($A318&lt;=LEN('USH2A e13 (A) - 2ry Str + Mask '!A$2),SUMIF('USH2A e13 (A) - HSF3.0'!E2:E891,"&lt;="&amp;$A318,'USH2A e13 (A) - HSF3.0'!H2:H891)-SUMIF('USH2A e13 (A) - HSF3.0'!G2:G891,"&lt;="&amp;$A318,'USH2A e13 (A) - HSF3.0'!H2:H891),"")</f>
        <v>0.78571428571428825</v>
      </c>
      <c r="H318" s="39">
        <f>IF($A318&lt;=LEN('USH2A e13 (A) - 2ry Str + Mask '!A$2),SUMIF('USH2A e13 (A) - HSF3.0'!E2:E891,"&lt;="&amp;$A318,'USH2A e13 (A) - HSF3.0'!I2:I891)-SUMIF('USH2A e13 (A) - HSF3.0'!G2:G891,"&lt;="&amp;$A318,'USH2A e13 (A) - HSF3.0'!I2:I891),"")</f>
        <v>-0.9761904761904816</v>
      </c>
      <c r="I318" s="39">
        <f>IF($A318&lt;=LEN('USH2A e13 (A) - 2ry Str + Mask '!A$2),G318+H318,"")</f>
        <v>-0.19047619047619335</v>
      </c>
      <c r="J318" s="39">
        <f t="shared" si="33"/>
        <v>0</v>
      </c>
      <c r="K318" s="39">
        <f t="shared" si="34"/>
        <v>0</v>
      </c>
      <c r="L318" s="39">
        <f t="shared" si="35"/>
        <v>0</v>
      </c>
      <c r="M318" s="39">
        <f t="shared" si="36"/>
        <v>0</v>
      </c>
      <c r="N318" s="39">
        <f t="shared" si="37"/>
        <v>0</v>
      </c>
      <c r="O318" s="39">
        <f t="shared" si="38"/>
        <v>0</v>
      </c>
      <c r="P318" s="39">
        <f>IF($A318&lt;=LEN('USH2A e13 (A) - 2ry Str + Mask '!A$2),M318-J318,"")</f>
        <v>0</v>
      </c>
      <c r="Q318" s="39">
        <f>IF($A318&lt;=LEN('USH2A e13 (A) - 2ry Str + Mask '!A$2),N318-K318,"")</f>
        <v>0</v>
      </c>
      <c r="R318" s="39">
        <f>IF($A318&lt;=LEN('USH2A e13 (A) - 2ry Str + Mask '!A$2),O318-L318,"")</f>
        <v>0</v>
      </c>
    </row>
    <row r="319" spans="1:18" ht="68" customHeight="1" x14ac:dyDescent="0.15">
      <c r="A319" s="36">
        <v>318</v>
      </c>
      <c r="B319" s="37" t="str">
        <f>IF($A319&lt;=LEN('USH2A e13 (A) - 2ry Str + Mask '!A$2),MID('USH2A e13 (A) - 2ry Str + Mask '!A$2,$A319,1),"")</f>
        <v>)</v>
      </c>
      <c r="C319" s="38" t="str">
        <f>IF($A319&lt;=LEN('USH2A e13 (A) - 2ry Str + Mask '!B$2),MID('USH2A e13 (A) - 2ry Str + Mask '!B$2,$A319,1),"")</f>
        <v>)</v>
      </c>
      <c r="D319" s="38" t="str">
        <f>IF($A319&lt;=LEN('USH2A e13 (A) - 2ry Str + Mask '!C$2),MID('USH2A e13 (A) - 2ry Str + Mask '!C$2,$A319,1),"")</f>
        <v>.</v>
      </c>
      <c r="E319" s="38" t="str">
        <f t="shared" si="32"/>
        <v>)</v>
      </c>
      <c r="F319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</v>
      </c>
      <c r="G319" s="39">
        <f>IF($A319&lt;=LEN('USH2A e13 (A) - 2ry Str + Mask '!A$2),SUMIF('USH2A e13 (A) - HSF3.0'!E2:E891,"&lt;="&amp;$A319,'USH2A e13 (A) - HSF3.0'!H2:H891)-SUMIF('USH2A e13 (A) - HSF3.0'!G2:G891,"&lt;="&amp;$A319,'USH2A e13 (A) - HSF3.0'!H2:H891),"")</f>
        <v>0.47619047619047805</v>
      </c>
      <c r="H319" s="39">
        <f>IF($A319&lt;=LEN('USH2A e13 (A) - 2ry Str + Mask '!A$2),SUMIF('USH2A e13 (A) - HSF3.0'!E2:E891,"&lt;="&amp;$A319,'USH2A e13 (A) - HSF3.0'!I2:I891)-SUMIF('USH2A e13 (A) - HSF3.0'!G2:G891,"&lt;="&amp;$A319,'USH2A e13 (A) - HSF3.0'!I2:I891),"")</f>
        <v>-0.9761904761904816</v>
      </c>
      <c r="I319" s="39">
        <f>IF($A319&lt;=LEN('USH2A e13 (A) - 2ry Str + Mask '!A$2),G319+H319,"")</f>
        <v>-0.50000000000000355</v>
      </c>
      <c r="J319" s="39">
        <f t="shared" si="33"/>
        <v>0</v>
      </c>
      <c r="K319" s="39">
        <f t="shared" si="34"/>
        <v>0</v>
      </c>
      <c r="L319" s="39">
        <f t="shared" si="35"/>
        <v>0</v>
      </c>
      <c r="M319" s="39">
        <f t="shared" si="36"/>
        <v>0</v>
      </c>
      <c r="N319" s="39">
        <f t="shared" si="37"/>
        <v>0</v>
      </c>
      <c r="O319" s="39">
        <f t="shared" si="38"/>
        <v>0</v>
      </c>
      <c r="P319" s="39">
        <f>IF($A319&lt;=LEN('USH2A e13 (A) - 2ry Str + Mask '!A$2),M319-J319,"")</f>
        <v>0</v>
      </c>
      <c r="Q319" s="39">
        <f>IF($A319&lt;=LEN('USH2A e13 (A) - 2ry Str + Mask '!A$2),N319-K319,"")</f>
        <v>0</v>
      </c>
      <c r="R319" s="39">
        <f>IF($A319&lt;=LEN('USH2A e13 (A) - 2ry Str + Mask '!A$2),O319-L319,"")</f>
        <v>0</v>
      </c>
    </row>
    <row r="320" spans="1:18" ht="80" customHeight="1" x14ac:dyDescent="0.15">
      <c r="A320" s="36">
        <v>319</v>
      </c>
      <c r="B320" s="37" t="str">
        <f>IF($A320&lt;=LEN('USH2A e13 (A) - 2ry Str + Mask '!A$2),MID('USH2A e13 (A) - 2ry Str + Mask '!A$2,$A320,1),"")</f>
        <v>)</v>
      </c>
      <c r="C320" s="38" t="str">
        <f>IF($A320&lt;=LEN('USH2A e13 (A) - 2ry Str + Mask '!B$2),MID('USH2A e13 (A) - 2ry Str + Mask '!B$2,$A320,1),"")</f>
        <v>)</v>
      </c>
      <c r="D320" s="38" t="str">
        <f>IF($A320&lt;=LEN('USH2A e13 (A) - 2ry Str + Mask '!C$2),MID('USH2A e13 (A) - 2ry Str + Mask '!C$2,$A320,1),"")</f>
        <v>.</v>
      </c>
      <c r="E320" s="38" t="str">
        <f t="shared" si="32"/>
        <v>)</v>
      </c>
      <c r="F320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</v>
      </c>
      <c r="G320" s="39">
        <f>IF($A320&lt;=LEN('USH2A e13 (A) - 2ry Str + Mask '!A$2),SUMIF('USH2A e13 (A) - HSF3.0'!E2:E891,"&lt;="&amp;$A320,'USH2A e13 (A) - HSF3.0'!H2:H891)-SUMIF('USH2A e13 (A) - HSF3.0'!G2:G891,"&lt;="&amp;$A320,'USH2A e13 (A) - HSF3.0'!H2:H891),"")</f>
        <v>0.3333333333333357</v>
      </c>
      <c r="H320" s="39">
        <f>IF($A320&lt;=LEN('USH2A e13 (A) - 2ry Str + Mask '!A$2),SUMIF('USH2A e13 (A) - HSF3.0'!E2:E891,"&lt;="&amp;$A320,'USH2A e13 (A) - HSF3.0'!I2:I891)-SUMIF('USH2A e13 (A) - HSF3.0'!G2:G891,"&lt;="&amp;$A320,'USH2A e13 (A) - HSF3.0'!I2:I891),"")</f>
        <v>-0.6428571428571459</v>
      </c>
      <c r="I320" s="39">
        <f>IF($A320&lt;=LEN('USH2A e13 (A) - 2ry Str + Mask '!A$2),G320+H320,"")</f>
        <v>-0.3095238095238102</v>
      </c>
      <c r="J320" s="39">
        <f t="shared" si="33"/>
        <v>0</v>
      </c>
      <c r="K320" s="39">
        <f t="shared" si="34"/>
        <v>0</v>
      </c>
      <c r="L320" s="39">
        <f t="shared" si="35"/>
        <v>0</v>
      </c>
      <c r="M320" s="39">
        <f t="shared" si="36"/>
        <v>0</v>
      </c>
      <c r="N320" s="39">
        <f t="shared" si="37"/>
        <v>0</v>
      </c>
      <c r="O320" s="39">
        <f t="shared" si="38"/>
        <v>0</v>
      </c>
      <c r="P320" s="39">
        <f>IF($A320&lt;=LEN('USH2A e13 (A) - 2ry Str + Mask '!A$2),M320-J320,"")</f>
        <v>0</v>
      </c>
      <c r="Q320" s="39">
        <f>IF($A320&lt;=LEN('USH2A e13 (A) - 2ry Str + Mask '!A$2),N320-K320,"")</f>
        <v>0</v>
      </c>
      <c r="R320" s="39">
        <f>IF($A320&lt;=LEN('USH2A e13 (A) - 2ry Str + Mask '!A$2),O320-L320,"")</f>
        <v>0</v>
      </c>
    </row>
    <row r="321" spans="1:18" ht="80" customHeight="1" x14ac:dyDescent="0.15">
      <c r="A321" s="36">
        <v>320</v>
      </c>
      <c r="B321" s="37" t="str">
        <f>IF($A321&lt;=LEN('USH2A e13 (A) - 2ry Str + Mask '!A$2),MID('USH2A e13 (A) - 2ry Str + Mask '!A$2,$A321,1),"")</f>
        <v>(</v>
      </c>
      <c r="C321" s="38" t="str">
        <f>IF($A321&lt;=LEN('USH2A e13 (A) - 2ry Str + Mask '!B$2),MID('USH2A e13 (A) - 2ry Str + Mask '!B$2,$A321,1),"")</f>
        <v>(</v>
      </c>
      <c r="D321" s="38" t="str">
        <f>IF($A321&lt;=LEN('USH2A e13 (A) - 2ry Str + Mask '!C$2),MID('USH2A e13 (A) - 2ry Str + Mask '!C$2,$A321,1),"")</f>
        <v>.</v>
      </c>
      <c r="E321" s="38" t="str">
        <f t="shared" si="32"/>
        <v>(</v>
      </c>
      <c r="F321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</v>
      </c>
      <c r="G321" s="39">
        <f>IF($A321&lt;=LEN('USH2A e13 (A) - 2ry Str + Mask '!A$2),SUMIF('USH2A e13 (A) - HSF3.0'!E2:E891,"&lt;="&amp;$A321,'USH2A e13 (A) - HSF3.0'!H2:H891)-SUMIF('USH2A e13 (A) - HSF3.0'!G2:G891,"&lt;="&amp;$A321,'USH2A e13 (A) - HSF3.0'!H2:H891),"")</f>
        <v>0.3333333333333357</v>
      </c>
      <c r="H321" s="39">
        <f>IF($A321&lt;=LEN('USH2A e13 (A) - 2ry Str + Mask '!A$2),SUMIF('USH2A e13 (A) - HSF3.0'!E2:E891,"&lt;="&amp;$A321,'USH2A e13 (A) - HSF3.0'!I2:I891)-SUMIF('USH2A e13 (A) - HSF3.0'!G2:G891,"&lt;="&amp;$A321,'USH2A e13 (A) - HSF3.0'!I2:I891),"")</f>
        <v>-0.50000000000000355</v>
      </c>
      <c r="I321" s="39">
        <f>IF($A321&lt;=LEN('USH2A e13 (A) - 2ry Str + Mask '!A$2),G321+H321,"")</f>
        <v>-0.16666666666666785</v>
      </c>
      <c r="J321" s="39">
        <f t="shared" si="33"/>
        <v>0</v>
      </c>
      <c r="K321" s="39">
        <f t="shared" si="34"/>
        <v>0</v>
      </c>
      <c r="L321" s="39">
        <f t="shared" si="35"/>
        <v>0</v>
      </c>
      <c r="M321" s="39">
        <f t="shared" si="36"/>
        <v>0</v>
      </c>
      <c r="N321" s="39">
        <f t="shared" si="37"/>
        <v>0</v>
      </c>
      <c r="O321" s="39">
        <f t="shared" si="38"/>
        <v>0</v>
      </c>
      <c r="P321" s="39">
        <f>IF($A321&lt;=LEN('USH2A e13 (A) - 2ry Str + Mask '!A$2),M321-J321,"")</f>
        <v>0</v>
      </c>
      <c r="Q321" s="39">
        <f>IF($A321&lt;=LEN('USH2A e13 (A) - 2ry Str + Mask '!A$2),N321-K321,"")</f>
        <v>0</v>
      </c>
      <c r="R321" s="39">
        <f>IF($A321&lt;=LEN('USH2A e13 (A) - 2ry Str + Mask '!A$2),O321-L321,"")</f>
        <v>0</v>
      </c>
    </row>
    <row r="322" spans="1:18" ht="80" customHeight="1" x14ac:dyDescent="0.15">
      <c r="A322" s="36">
        <v>321</v>
      </c>
      <c r="B322" s="37" t="str">
        <f>IF($A322&lt;=LEN('USH2A e13 (A) - 2ry Str + Mask '!A$2),MID('USH2A e13 (A) - 2ry Str + Mask '!A$2,$A322,1),"")</f>
        <v>(</v>
      </c>
      <c r="C322" s="38" t="str">
        <f>IF($A322&lt;=LEN('USH2A e13 (A) - 2ry Str + Mask '!B$2),MID('USH2A e13 (A) - 2ry Str + Mask '!B$2,$A322,1),"")</f>
        <v>(</v>
      </c>
      <c r="D322" s="38" t="str">
        <f>IF($A322&lt;=LEN('USH2A e13 (A) - 2ry Str + Mask '!C$2),MID('USH2A e13 (A) - 2ry Str + Mask '!C$2,$A322,1),"")</f>
        <v>.</v>
      </c>
      <c r="E322" s="38" t="str">
        <f t="shared" ref="E322:E385" si="40">IF(D322="x","|",C322)</f>
        <v>(</v>
      </c>
      <c r="F322" s="38" t="str">
        <f t="shared" si="3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</v>
      </c>
      <c r="G322" s="39">
        <f>IF($A322&lt;=LEN('USH2A e13 (A) - 2ry Str + Mask '!A$2),SUMIF('USH2A e13 (A) - HSF3.0'!E2:E891,"&lt;="&amp;$A322,'USH2A e13 (A) - HSF3.0'!H2:H891)-SUMIF('USH2A e13 (A) - HSF3.0'!G2:G891,"&lt;="&amp;$A322,'USH2A e13 (A) - HSF3.0'!H2:H891),"")</f>
        <v>0</v>
      </c>
      <c r="H322" s="39">
        <f>IF($A322&lt;=LEN('USH2A e13 (A) - 2ry Str + Mask '!A$2),SUMIF('USH2A e13 (A) - HSF3.0'!E2:E891,"&lt;="&amp;$A322,'USH2A e13 (A) - HSF3.0'!I2:I891)-SUMIF('USH2A e13 (A) - HSF3.0'!G2:G891,"&lt;="&amp;$A322,'USH2A e13 (A) - HSF3.0'!I2:I891),"")</f>
        <v>-0.50000000000000355</v>
      </c>
      <c r="I322" s="39">
        <f>IF($A322&lt;=LEN('USH2A e13 (A) - 2ry Str + Mask '!A$2),G322+H322,"")</f>
        <v>-0.50000000000000355</v>
      </c>
      <c r="J322" s="39">
        <f t="shared" ref="J322:J385" si="41">IF(OR(B322=".",B322=""),G322,0)</f>
        <v>0</v>
      </c>
      <c r="K322" s="39">
        <f t="shared" ref="K322:K385" si="42">IF(OR(B322=".",B322=""),H322,0)</f>
        <v>0</v>
      </c>
      <c r="L322" s="39">
        <f t="shared" ref="L322:L385" si="43">IF(OR(B322=".",B322=""),I322,0)</f>
        <v>0</v>
      </c>
      <c r="M322" s="39">
        <f t="shared" ref="M322:M385" si="44">IF(OR(E322=".",E322=""),G322,0)</f>
        <v>0</v>
      </c>
      <c r="N322" s="39">
        <f t="shared" ref="N322:N385" si="45">IF(OR(E322=".",E322=""),H322,0)</f>
        <v>0</v>
      </c>
      <c r="O322" s="39">
        <f t="shared" ref="O322:O385" si="46">IF(OR(E322=".",E322=""),I322,0)</f>
        <v>0</v>
      </c>
      <c r="P322" s="39">
        <f>IF($A322&lt;=LEN('USH2A e13 (A) - 2ry Str + Mask '!A$2),M322-J322,"")</f>
        <v>0</v>
      </c>
      <c r="Q322" s="39">
        <f>IF($A322&lt;=LEN('USH2A e13 (A) - 2ry Str + Mask '!A$2),N322-K322,"")</f>
        <v>0</v>
      </c>
      <c r="R322" s="39">
        <f>IF($A322&lt;=LEN('USH2A e13 (A) - 2ry Str + Mask '!A$2),O322-L322,"")</f>
        <v>0</v>
      </c>
    </row>
    <row r="323" spans="1:18" ht="80" customHeight="1" x14ac:dyDescent="0.15">
      <c r="A323" s="36">
        <v>322</v>
      </c>
      <c r="B323" s="37" t="str">
        <f>IF($A323&lt;=LEN('USH2A e13 (A) - 2ry Str + Mask '!A$2),MID('USH2A e13 (A) - 2ry Str + Mask '!A$2,$A323,1),"")</f>
        <v>(</v>
      </c>
      <c r="C323" s="38" t="str">
        <f>IF($A323&lt;=LEN('USH2A e13 (A) - 2ry Str + Mask '!B$2),MID('USH2A e13 (A) - 2ry Str + Mask '!B$2,$A323,1),"")</f>
        <v>(</v>
      </c>
      <c r="D323" s="38" t="str">
        <f>IF($A323&lt;=LEN('USH2A e13 (A) - 2ry Str + Mask '!C$2),MID('USH2A e13 (A) - 2ry Str + Mask '!C$2,$A323,1),"")</f>
        <v>.</v>
      </c>
      <c r="E323" s="38" t="str">
        <f t="shared" si="40"/>
        <v>(</v>
      </c>
      <c r="F323" s="38" t="str">
        <f t="shared" ref="F323:F386" si="47">CONCATENATE(F322,E323)</f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</v>
      </c>
      <c r="G323" s="39">
        <f>IF($A323&lt;=LEN('USH2A e13 (A) - 2ry Str + Mask '!A$2),SUMIF('USH2A e13 (A) - HSF3.0'!E2:E891,"&lt;="&amp;$A323,'USH2A e13 (A) - HSF3.0'!H2:H891)-SUMIF('USH2A e13 (A) - HSF3.0'!G2:G891,"&lt;="&amp;$A323,'USH2A e13 (A) - HSF3.0'!H2:H891),"")</f>
        <v>0</v>
      </c>
      <c r="H323" s="39">
        <f>IF($A323&lt;=LEN('USH2A e13 (A) - 2ry Str + Mask '!A$2),SUMIF('USH2A e13 (A) - HSF3.0'!E2:E891,"&lt;="&amp;$A323,'USH2A e13 (A) - HSF3.0'!I2:I891)-SUMIF('USH2A e13 (A) - HSF3.0'!G2:G891,"&lt;="&amp;$A323,'USH2A e13 (A) - HSF3.0'!I2:I891),"")</f>
        <v>-0.50000000000000355</v>
      </c>
      <c r="I323" s="39">
        <f>IF($A323&lt;=LEN('USH2A e13 (A) - 2ry Str + Mask '!A$2),G323+H323,"")</f>
        <v>-0.50000000000000355</v>
      </c>
      <c r="J323" s="39">
        <f t="shared" si="41"/>
        <v>0</v>
      </c>
      <c r="K323" s="39">
        <f t="shared" si="42"/>
        <v>0</v>
      </c>
      <c r="L323" s="39">
        <f t="shared" si="43"/>
        <v>0</v>
      </c>
      <c r="M323" s="39">
        <f t="shared" si="44"/>
        <v>0</v>
      </c>
      <c r="N323" s="39">
        <f t="shared" si="45"/>
        <v>0</v>
      </c>
      <c r="O323" s="39">
        <f t="shared" si="46"/>
        <v>0</v>
      </c>
      <c r="P323" s="39">
        <f>IF($A323&lt;=LEN('USH2A e13 (A) - 2ry Str + Mask '!A$2),M323-J323,"")</f>
        <v>0</v>
      </c>
      <c r="Q323" s="39">
        <f>IF($A323&lt;=LEN('USH2A e13 (A) - 2ry Str + Mask '!A$2),N323-K323,"")</f>
        <v>0</v>
      </c>
      <c r="R323" s="39">
        <f>IF($A323&lt;=LEN('USH2A e13 (A) - 2ry Str + Mask '!A$2),O323-L323,"")</f>
        <v>0</v>
      </c>
    </row>
    <row r="324" spans="1:18" ht="80" customHeight="1" x14ac:dyDescent="0.15">
      <c r="A324" s="36">
        <v>323</v>
      </c>
      <c r="B324" s="37" t="str">
        <f>IF($A324&lt;=LEN('USH2A e13 (A) - 2ry Str + Mask '!A$2),MID('USH2A e13 (A) - 2ry Str + Mask '!A$2,$A324,1),"")</f>
        <v>(</v>
      </c>
      <c r="C324" s="38" t="str">
        <f>IF($A324&lt;=LEN('USH2A e13 (A) - 2ry Str + Mask '!B$2),MID('USH2A e13 (A) - 2ry Str + Mask '!B$2,$A324,1),"")</f>
        <v>(</v>
      </c>
      <c r="D324" s="38" t="str">
        <f>IF($A324&lt;=LEN('USH2A e13 (A) - 2ry Str + Mask '!C$2),MID('USH2A e13 (A) - 2ry Str + Mask '!C$2,$A324,1),"")</f>
        <v>.</v>
      </c>
      <c r="E324" s="38" t="str">
        <f t="shared" si="40"/>
        <v>(</v>
      </c>
      <c r="F324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</v>
      </c>
      <c r="G324" s="39">
        <f>IF($A324&lt;=LEN('USH2A e13 (A) - 2ry Str + Mask '!A$2),SUMIF('USH2A e13 (A) - HSF3.0'!E2:E891,"&lt;="&amp;$A324,'USH2A e13 (A) - HSF3.0'!H2:H891)-SUMIF('USH2A e13 (A) - HSF3.0'!G2:G891,"&lt;="&amp;$A324,'USH2A e13 (A) - HSF3.0'!H2:H891),"")</f>
        <v>0</v>
      </c>
      <c r="H324" s="39">
        <f>IF($A324&lt;=LEN('USH2A e13 (A) - 2ry Str + Mask '!A$2),SUMIF('USH2A e13 (A) - HSF3.0'!E2:E891,"&lt;="&amp;$A324,'USH2A e13 (A) - HSF3.0'!I2:I891)-SUMIF('USH2A e13 (A) - HSF3.0'!G2:G891,"&lt;="&amp;$A324,'USH2A e13 (A) - HSF3.0'!I2:I891),"")</f>
        <v>-0.6666666666666714</v>
      </c>
      <c r="I324" s="39">
        <f>IF($A324&lt;=LEN('USH2A e13 (A) - 2ry Str + Mask '!A$2),G324+H324,"")</f>
        <v>-0.6666666666666714</v>
      </c>
      <c r="J324" s="39">
        <f t="shared" si="41"/>
        <v>0</v>
      </c>
      <c r="K324" s="39">
        <f t="shared" si="42"/>
        <v>0</v>
      </c>
      <c r="L324" s="39">
        <f t="shared" si="43"/>
        <v>0</v>
      </c>
      <c r="M324" s="39">
        <f t="shared" si="44"/>
        <v>0</v>
      </c>
      <c r="N324" s="39">
        <f t="shared" si="45"/>
        <v>0</v>
      </c>
      <c r="O324" s="39">
        <f t="shared" si="46"/>
        <v>0</v>
      </c>
      <c r="P324" s="39">
        <f>IF($A324&lt;=LEN('USH2A e13 (A) - 2ry Str + Mask '!A$2),M324-J324,"")</f>
        <v>0</v>
      </c>
      <c r="Q324" s="39">
        <f>IF($A324&lt;=LEN('USH2A e13 (A) - 2ry Str + Mask '!A$2),N324-K324,"")</f>
        <v>0</v>
      </c>
      <c r="R324" s="39">
        <f>IF($A324&lt;=LEN('USH2A e13 (A) - 2ry Str + Mask '!A$2),O324-L324,"")</f>
        <v>0</v>
      </c>
    </row>
    <row r="325" spans="1:18" ht="80" customHeight="1" x14ac:dyDescent="0.15">
      <c r="A325" s="36">
        <v>324</v>
      </c>
      <c r="B325" s="37" t="str">
        <f>IF($A325&lt;=LEN('USH2A e13 (A) - 2ry Str + Mask '!A$2),MID('USH2A e13 (A) - 2ry Str + Mask '!A$2,$A325,1),"")</f>
        <v>(</v>
      </c>
      <c r="C325" s="38" t="str">
        <f>IF($A325&lt;=LEN('USH2A e13 (A) - 2ry Str + Mask '!B$2),MID('USH2A e13 (A) - 2ry Str + Mask '!B$2,$A325,1),"")</f>
        <v>(</v>
      </c>
      <c r="D325" s="38" t="str">
        <f>IF($A325&lt;=LEN('USH2A e13 (A) - 2ry Str + Mask '!C$2),MID('USH2A e13 (A) - 2ry Str + Mask '!C$2,$A325,1),"")</f>
        <v>.</v>
      </c>
      <c r="E325" s="38" t="str">
        <f t="shared" si="40"/>
        <v>(</v>
      </c>
      <c r="F325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</v>
      </c>
      <c r="G325" s="39">
        <f>IF($A325&lt;=LEN('USH2A e13 (A) - 2ry Str + Mask '!A$2),SUMIF('USH2A e13 (A) - HSF3.0'!E2:E891,"&lt;="&amp;$A325,'USH2A e13 (A) - HSF3.0'!H2:H891)-SUMIF('USH2A e13 (A) - HSF3.0'!G2:G891,"&lt;="&amp;$A325,'USH2A e13 (A) - HSF3.0'!H2:H891),"")</f>
        <v>0</v>
      </c>
      <c r="H325" s="39">
        <f>IF($A325&lt;=LEN('USH2A e13 (A) - 2ry Str + Mask '!A$2),SUMIF('USH2A e13 (A) - HSF3.0'!E2:E891,"&lt;="&amp;$A325,'USH2A e13 (A) - HSF3.0'!I2:I891)-SUMIF('USH2A e13 (A) - HSF3.0'!G2:G891,"&lt;="&amp;$A325,'USH2A e13 (A) - HSF3.0'!I2:I891),"")</f>
        <v>-0.6666666666666714</v>
      </c>
      <c r="I325" s="39">
        <f>IF($A325&lt;=LEN('USH2A e13 (A) - 2ry Str + Mask '!A$2),G325+H325,"")</f>
        <v>-0.6666666666666714</v>
      </c>
      <c r="J325" s="39">
        <f t="shared" si="41"/>
        <v>0</v>
      </c>
      <c r="K325" s="39">
        <f t="shared" si="42"/>
        <v>0</v>
      </c>
      <c r="L325" s="39">
        <f t="shared" si="43"/>
        <v>0</v>
      </c>
      <c r="M325" s="39">
        <f t="shared" si="44"/>
        <v>0</v>
      </c>
      <c r="N325" s="39">
        <f t="shared" si="45"/>
        <v>0</v>
      </c>
      <c r="O325" s="39">
        <f t="shared" si="46"/>
        <v>0</v>
      </c>
      <c r="P325" s="39">
        <f>IF($A325&lt;=LEN('USH2A e13 (A) - 2ry Str + Mask '!A$2),M325-J325,"")</f>
        <v>0</v>
      </c>
      <c r="Q325" s="39">
        <f>IF($A325&lt;=LEN('USH2A e13 (A) - 2ry Str + Mask '!A$2),N325-K325,"")</f>
        <v>0</v>
      </c>
      <c r="R325" s="39">
        <f>IF($A325&lt;=LEN('USH2A e13 (A) - 2ry Str + Mask '!A$2),O325-L325,"")</f>
        <v>0</v>
      </c>
    </row>
    <row r="326" spans="1:18" ht="80" customHeight="1" x14ac:dyDescent="0.15">
      <c r="A326" s="36">
        <v>325</v>
      </c>
      <c r="B326" s="37" t="str">
        <f>IF($A326&lt;=LEN('USH2A e13 (A) - 2ry Str + Mask '!A$2),MID('USH2A e13 (A) - 2ry Str + Mask '!A$2,$A326,1),"")</f>
        <v>(</v>
      </c>
      <c r="C326" s="38" t="str">
        <f>IF($A326&lt;=LEN('USH2A e13 (A) - 2ry Str + Mask '!B$2),MID('USH2A e13 (A) - 2ry Str + Mask '!B$2,$A326,1),"")</f>
        <v>(</v>
      </c>
      <c r="D326" s="38" t="str">
        <f>IF($A326&lt;=LEN('USH2A e13 (A) - 2ry Str + Mask '!C$2),MID('USH2A e13 (A) - 2ry Str + Mask '!C$2,$A326,1),"")</f>
        <v>.</v>
      </c>
      <c r="E326" s="38" t="str">
        <f t="shared" si="40"/>
        <v>(</v>
      </c>
      <c r="F326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</v>
      </c>
      <c r="G326" s="39">
        <f>IF($A326&lt;=LEN('USH2A e13 (A) - 2ry Str + Mask '!A$2),SUMIF('USH2A e13 (A) - HSF3.0'!E2:E891,"&lt;="&amp;$A326,'USH2A e13 (A) - HSF3.0'!H2:H891)-SUMIF('USH2A e13 (A) - HSF3.0'!G2:G891,"&lt;="&amp;$A326,'USH2A e13 (A) - HSF3.0'!H2:H891),"")</f>
        <v>0</v>
      </c>
      <c r="H326" s="39">
        <f>IF($A326&lt;=LEN('USH2A e13 (A) - 2ry Str + Mask '!A$2),SUMIF('USH2A e13 (A) - HSF3.0'!E2:E891,"&lt;="&amp;$A326,'USH2A e13 (A) - HSF3.0'!I2:I891)-SUMIF('USH2A e13 (A) - HSF3.0'!G2:G891,"&lt;="&amp;$A326,'USH2A e13 (A) - HSF3.0'!I2:I891),"")</f>
        <v>-0.83333333333333925</v>
      </c>
      <c r="I326" s="39">
        <f>IF($A326&lt;=LEN('USH2A e13 (A) - 2ry Str + Mask '!A$2),G326+H326,"")</f>
        <v>-0.83333333333333925</v>
      </c>
      <c r="J326" s="39">
        <f t="shared" si="41"/>
        <v>0</v>
      </c>
      <c r="K326" s="39">
        <f t="shared" si="42"/>
        <v>0</v>
      </c>
      <c r="L326" s="39">
        <f t="shared" si="43"/>
        <v>0</v>
      </c>
      <c r="M326" s="39">
        <f t="shared" si="44"/>
        <v>0</v>
      </c>
      <c r="N326" s="39">
        <f t="shared" si="45"/>
        <v>0</v>
      </c>
      <c r="O326" s="39">
        <f t="shared" si="46"/>
        <v>0</v>
      </c>
      <c r="P326" s="39">
        <f>IF($A326&lt;=LEN('USH2A e13 (A) - 2ry Str + Mask '!A$2),M326-J326,"")</f>
        <v>0</v>
      </c>
      <c r="Q326" s="39">
        <f>IF($A326&lt;=LEN('USH2A e13 (A) - 2ry Str + Mask '!A$2),N326-K326,"")</f>
        <v>0</v>
      </c>
      <c r="R326" s="39">
        <f>IF($A326&lt;=LEN('USH2A e13 (A) - 2ry Str + Mask '!A$2),O326-L326,"")</f>
        <v>0</v>
      </c>
    </row>
    <row r="327" spans="1:18" ht="80" customHeight="1" x14ac:dyDescent="0.15">
      <c r="A327" s="36">
        <v>326</v>
      </c>
      <c r="B327" s="37" t="str">
        <f>IF($A327&lt;=LEN('USH2A e13 (A) - 2ry Str + Mask '!A$2),MID('USH2A e13 (A) - 2ry Str + Mask '!A$2,$A327,1),"")</f>
        <v>.</v>
      </c>
      <c r="C327" s="38" t="str">
        <f>IF($A327&lt;=LEN('USH2A e13 (A) - 2ry Str + Mask '!B$2),MID('USH2A e13 (A) - 2ry Str + Mask '!B$2,$A327,1),"")</f>
        <v>.</v>
      </c>
      <c r="D327" s="38" t="str">
        <f>IF($A327&lt;=LEN('USH2A e13 (A) - 2ry Str + Mask '!C$2),MID('USH2A e13 (A) - 2ry Str + Mask '!C$2,$A327,1),"")</f>
        <v>.</v>
      </c>
      <c r="E327" s="38" t="str">
        <f t="shared" si="40"/>
        <v>.</v>
      </c>
      <c r="F327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</v>
      </c>
      <c r="G327" s="39">
        <f>IF($A327&lt;=LEN('USH2A e13 (A) - 2ry Str + Mask '!A$2),SUMIF('USH2A e13 (A) - HSF3.0'!E2:E891,"&lt;="&amp;$A327,'USH2A e13 (A) - HSF3.0'!H2:H891)-SUMIF('USH2A e13 (A) - HSF3.0'!G2:G891,"&lt;="&amp;$A327,'USH2A e13 (A) - HSF3.0'!H2:H891),"")</f>
        <v>0</v>
      </c>
      <c r="H327" s="39">
        <f>IF($A327&lt;=LEN('USH2A e13 (A) - 2ry Str + Mask '!A$2),SUMIF('USH2A e13 (A) - HSF3.0'!E2:E891,"&lt;="&amp;$A327,'USH2A e13 (A) - HSF3.0'!I2:I891)-SUMIF('USH2A e13 (A) - HSF3.0'!G2:G891,"&lt;="&amp;$A327,'USH2A e13 (A) - HSF3.0'!I2:I891),"")</f>
        <v>-0.83333333333333925</v>
      </c>
      <c r="I327" s="39">
        <f>IF($A327&lt;=LEN('USH2A e13 (A) - 2ry Str + Mask '!A$2),G327+H327,"")</f>
        <v>-0.83333333333333925</v>
      </c>
      <c r="J327" s="39">
        <f t="shared" si="41"/>
        <v>0</v>
      </c>
      <c r="K327" s="39">
        <f t="shared" si="42"/>
        <v>-0.83333333333333925</v>
      </c>
      <c r="L327" s="39">
        <f t="shared" si="43"/>
        <v>-0.83333333333333925</v>
      </c>
      <c r="M327" s="39">
        <f t="shared" si="44"/>
        <v>0</v>
      </c>
      <c r="N327" s="39">
        <f t="shared" si="45"/>
        <v>-0.83333333333333925</v>
      </c>
      <c r="O327" s="39">
        <f t="shared" si="46"/>
        <v>-0.83333333333333925</v>
      </c>
      <c r="P327" s="39">
        <f>IF($A327&lt;=LEN('USH2A e13 (A) - 2ry Str + Mask '!A$2),M327-J327,"")</f>
        <v>0</v>
      </c>
      <c r="Q327" s="39">
        <f>IF($A327&lt;=LEN('USH2A e13 (A) - 2ry Str + Mask '!A$2),N327-K327,"")</f>
        <v>0</v>
      </c>
      <c r="R327" s="39">
        <f>IF($A327&lt;=LEN('USH2A e13 (A) - 2ry Str + Mask '!A$2),O327-L327,"")</f>
        <v>0</v>
      </c>
    </row>
    <row r="328" spans="1:18" ht="80" customHeight="1" x14ac:dyDescent="0.15">
      <c r="A328" s="36">
        <v>327</v>
      </c>
      <c r="B328" s="37" t="str">
        <f>IF($A328&lt;=LEN('USH2A e13 (A) - 2ry Str + Mask '!A$2),MID('USH2A e13 (A) - 2ry Str + Mask '!A$2,$A328,1),"")</f>
        <v>.</v>
      </c>
      <c r="C328" s="38" t="str">
        <f>IF($A328&lt;=LEN('USH2A e13 (A) - 2ry Str + Mask '!B$2),MID('USH2A e13 (A) - 2ry Str + Mask '!B$2,$A328,1),"")</f>
        <v>.</v>
      </c>
      <c r="D328" s="38" t="str">
        <f>IF($A328&lt;=LEN('USH2A e13 (A) - 2ry Str + Mask '!C$2),MID('USH2A e13 (A) - 2ry Str + Mask '!C$2,$A328,1),"")</f>
        <v>.</v>
      </c>
      <c r="E328" s="38" t="str">
        <f t="shared" si="40"/>
        <v>.</v>
      </c>
      <c r="F328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</v>
      </c>
      <c r="G328" s="39">
        <f>IF($A328&lt;=LEN('USH2A e13 (A) - 2ry Str + Mask '!A$2),SUMIF('USH2A e13 (A) - HSF3.0'!E2:E891,"&lt;="&amp;$A328,'USH2A e13 (A) - HSF3.0'!H2:H891)-SUMIF('USH2A e13 (A) - HSF3.0'!G2:G891,"&lt;="&amp;$A328,'USH2A e13 (A) - HSF3.0'!H2:H891),"")</f>
        <v>0</v>
      </c>
      <c r="H328" s="39">
        <f>IF($A328&lt;=LEN('USH2A e13 (A) - 2ry Str + Mask '!A$2),SUMIF('USH2A e13 (A) - HSF3.0'!E2:E891,"&lt;="&amp;$A328,'USH2A e13 (A) - HSF3.0'!I2:I891)-SUMIF('USH2A e13 (A) - HSF3.0'!G2:G891,"&lt;="&amp;$A328,'USH2A e13 (A) - HSF3.0'!I2:I891),"")</f>
        <v>-0.83333333333333925</v>
      </c>
      <c r="I328" s="39">
        <f>IF($A328&lt;=LEN('USH2A e13 (A) - 2ry Str + Mask '!A$2),G328+H328,"")</f>
        <v>-0.83333333333333925</v>
      </c>
      <c r="J328" s="39">
        <f t="shared" si="41"/>
        <v>0</v>
      </c>
      <c r="K328" s="39">
        <f t="shared" si="42"/>
        <v>-0.83333333333333925</v>
      </c>
      <c r="L328" s="39">
        <f t="shared" si="43"/>
        <v>-0.83333333333333925</v>
      </c>
      <c r="M328" s="39">
        <f t="shared" si="44"/>
        <v>0</v>
      </c>
      <c r="N328" s="39">
        <f t="shared" si="45"/>
        <v>-0.83333333333333925</v>
      </c>
      <c r="O328" s="39">
        <f t="shared" si="46"/>
        <v>-0.83333333333333925</v>
      </c>
      <c r="P328" s="39">
        <f>IF($A328&lt;=LEN('USH2A e13 (A) - 2ry Str + Mask '!A$2),M328-J328,"")</f>
        <v>0</v>
      </c>
      <c r="Q328" s="39">
        <f>IF($A328&lt;=LEN('USH2A e13 (A) - 2ry Str + Mask '!A$2),N328-K328,"")</f>
        <v>0</v>
      </c>
      <c r="R328" s="39">
        <f>IF($A328&lt;=LEN('USH2A e13 (A) - 2ry Str + Mask '!A$2),O328-L328,"")</f>
        <v>0</v>
      </c>
    </row>
    <row r="329" spans="1:18" ht="80" customHeight="1" x14ac:dyDescent="0.15">
      <c r="A329" s="36">
        <v>328</v>
      </c>
      <c r="B329" s="37" t="str">
        <f>IF($A329&lt;=LEN('USH2A e13 (A) - 2ry Str + Mask '!A$2),MID('USH2A e13 (A) - 2ry Str + Mask '!A$2,$A329,1),"")</f>
        <v>.</v>
      </c>
      <c r="C329" s="38" t="str">
        <f>IF($A329&lt;=LEN('USH2A e13 (A) - 2ry Str + Mask '!B$2),MID('USH2A e13 (A) - 2ry Str + Mask '!B$2,$A329,1),"")</f>
        <v>.</v>
      </c>
      <c r="D329" s="38" t="str">
        <f>IF($A329&lt;=LEN('USH2A e13 (A) - 2ry Str + Mask '!C$2),MID('USH2A e13 (A) - 2ry Str + Mask '!C$2,$A329,1),"")</f>
        <v>.</v>
      </c>
      <c r="E329" s="38" t="str">
        <f t="shared" si="40"/>
        <v>.</v>
      </c>
      <c r="F329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</v>
      </c>
      <c r="G329" s="39">
        <f>IF($A329&lt;=LEN('USH2A e13 (A) - 2ry Str + Mask '!A$2),SUMIF('USH2A e13 (A) - HSF3.0'!E2:E891,"&lt;="&amp;$A329,'USH2A e13 (A) - HSF3.0'!H2:H891)-SUMIF('USH2A e13 (A) - HSF3.0'!G2:G891,"&lt;="&amp;$A329,'USH2A e13 (A) - HSF3.0'!H2:H891),"")</f>
        <v>0</v>
      </c>
      <c r="H329" s="39">
        <f>IF($A329&lt;=LEN('USH2A e13 (A) - 2ry Str + Mask '!A$2),SUMIF('USH2A e13 (A) - HSF3.0'!E2:E891,"&lt;="&amp;$A329,'USH2A e13 (A) - HSF3.0'!I2:I891)-SUMIF('USH2A e13 (A) - HSF3.0'!G2:G891,"&lt;="&amp;$A329,'USH2A e13 (A) - HSF3.0'!I2:I891),"")</f>
        <v>-0.6666666666666714</v>
      </c>
      <c r="I329" s="39">
        <f>IF($A329&lt;=LEN('USH2A e13 (A) - 2ry Str + Mask '!A$2),G329+H329,"")</f>
        <v>-0.6666666666666714</v>
      </c>
      <c r="J329" s="39">
        <f t="shared" si="41"/>
        <v>0</v>
      </c>
      <c r="K329" s="39">
        <f t="shared" si="42"/>
        <v>-0.6666666666666714</v>
      </c>
      <c r="L329" s="39">
        <f t="shared" si="43"/>
        <v>-0.6666666666666714</v>
      </c>
      <c r="M329" s="39">
        <f t="shared" si="44"/>
        <v>0</v>
      </c>
      <c r="N329" s="39">
        <f t="shared" si="45"/>
        <v>-0.6666666666666714</v>
      </c>
      <c r="O329" s="39">
        <f t="shared" si="46"/>
        <v>-0.6666666666666714</v>
      </c>
      <c r="P329" s="39">
        <f>IF($A329&lt;=LEN('USH2A e13 (A) - 2ry Str + Mask '!A$2),M329-J329,"")</f>
        <v>0</v>
      </c>
      <c r="Q329" s="39">
        <f>IF($A329&lt;=LEN('USH2A e13 (A) - 2ry Str + Mask '!A$2),N329-K329,"")</f>
        <v>0</v>
      </c>
      <c r="R329" s="39">
        <f>IF($A329&lt;=LEN('USH2A e13 (A) - 2ry Str + Mask '!A$2),O329-L329,"")</f>
        <v>0</v>
      </c>
    </row>
    <row r="330" spans="1:18" ht="80" customHeight="1" x14ac:dyDescent="0.15">
      <c r="A330" s="36">
        <v>329</v>
      </c>
      <c r="B330" s="37" t="str">
        <f>IF($A330&lt;=LEN('USH2A e13 (A) - 2ry Str + Mask '!A$2),MID('USH2A e13 (A) - 2ry Str + Mask '!A$2,$A330,1),"")</f>
        <v>.</v>
      </c>
      <c r="C330" s="38" t="str">
        <f>IF($A330&lt;=LEN('USH2A e13 (A) - 2ry Str + Mask '!B$2),MID('USH2A e13 (A) - 2ry Str + Mask '!B$2,$A330,1),"")</f>
        <v>.</v>
      </c>
      <c r="D330" s="38" t="str">
        <f>IF($A330&lt;=LEN('USH2A e13 (A) - 2ry Str + Mask '!C$2),MID('USH2A e13 (A) - 2ry Str + Mask '!C$2,$A330,1),"")</f>
        <v>.</v>
      </c>
      <c r="E330" s="38" t="str">
        <f t="shared" si="40"/>
        <v>.</v>
      </c>
      <c r="F330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</v>
      </c>
      <c r="G330" s="39">
        <f>IF($A330&lt;=LEN('USH2A e13 (A) - 2ry Str + Mask '!A$2),SUMIF('USH2A e13 (A) - HSF3.0'!E2:E891,"&lt;="&amp;$A330,'USH2A e13 (A) - HSF3.0'!H2:H891)-SUMIF('USH2A e13 (A) - HSF3.0'!G2:G891,"&lt;="&amp;$A330,'USH2A e13 (A) - HSF3.0'!H2:H891),"")</f>
        <v>0.16666666666666785</v>
      </c>
      <c r="H330" s="39">
        <f>IF($A330&lt;=LEN('USH2A e13 (A) - 2ry Str + Mask '!A$2),SUMIF('USH2A e13 (A) - HSF3.0'!E2:E891,"&lt;="&amp;$A330,'USH2A e13 (A) - HSF3.0'!I2:I891)-SUMIF('USH2A e13 (A) - HSF3.0'!G2:G891,"&lt;="&amp;$A330,'USH2A e13 (A) - HSF3.0'!I2:I891),"")</f>
        <v>-0.50000000000000355</v>
      </c>
      <c r="I330" s="39">
        <f>IF($A330&lt;=LEN('USH2A e13 (A) - 2ry Str + Mask '!A$2),G330+H330,"")</f>
        <v>-0.3333333333333357</v>
      </c>
      <c r="J330" s="39">
        <f t="shared" si="41"/>
        <v>0.16666666666666785</v>
      </c>
      <c r="K330" s="39">
        <f t="shared" si="42"/>
        <v>-0.50000000000000355</v>
      </c>
      <c r="L330" s="39">
        <f t="shared" si="43"/>
        <v>-0.3333333333333357</v>
      </c>
      <c r="M330" s="39">
        <f t="shared" si="44"/>
        <v>0.16666666666666785</v>
      </c>
      <c r="N330" s="39">
        <f t="shared" si="45"/>
        <v>-0.50000000000000355</v>
      </c>
      <c r="O330" s="39">
        <f t="shared" si="46"/>
        <v>-0.3333333333333357</v>
      </c>
      <c r="P330" s="39">
        <f>IF($A330&lt;=LEN('USH2A e13 (A) - 2ry Str + Mask '!A$2),M330-J330,"")</f>
        <v>0</v>
      </c>
      <c r="Q330" s="39">
        <f>IF($A330&lt;=LEN('USH2A e13 (A) - 2ry Str + Mask '!A$2),N330-K330,"")</f>
        <v>0</v>
      </c>
      <c r="R330" s="39">
        <f>IF($A330&lt;=LEN('USH2A e13 (A) - 2ry Str + Mask '!A$2),O330-L330,"")</f>
        <v>0</v>
      </c>
    </row>
    <row r="331" spans="1:18" ht="80" customHeight="1" x14ac:dyDescent="0.15">
      <c r="A331" s="36">
        <v>330</v>
      </c>
      <c r="B331" s="37" t="str">
        <f>IF($A331&lt;=LEN('USH2A e13 (A) - 2ry Str + Mask '!A$2),MID('USH2A e13 (A) - 2ry Str + Mask '!A$2,$A331,1),"")</f>
        <v>.</v>
      </c>
      <c r="C331" s="38" t="str">
        <f>IF($A331&lt;=LEN('USH2A e13 (A) - 2ry Str + Mask '!B$2),MID('USH2A e13 (A) - 2ry Str + Mask '!B$2,$A331,1),"")</f>
        <v>.</v>
      </c>
      <c r="D331" s="38" t="str">
        <f>IF($A331&lt;=LEN('USH2A e13 (A) - 2ry Str + Mask '!C$2),MID('USH2A e13 (A) - 2ry Str + Mask '!C$2,$A331,1),"")</f>
        <v>.</v>
      </c>
      <c r="E331" s="38" t="str">
        <f t="shared" si="40"/>
        <v>.</v>
      </c>
      <c r="F331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</v>
      </c>
      <c r="G331" s="39">
        <f>IF($A331&lt;=LEN('USH2A e13 (A) - 2ry Str + Mask '!A$2),SUMIF('USH2A e13 (A) - HSF3.0'!E2:E891,"&lt;="&amp;$A331,'USH2A e13 (A) - HSF3.0'!H2:H891)-SUMIF('USH2A e13 (A) - HSF3.0'!G2:G891,"&lt;="&amp;$A331,'USH2A e13 (A) - HSF3.0'!H2:H891),"")</f>
        <v>0.33333333333333215</v>
      </c>
      <c r="H331" s="39">
        <f>IF($A331&lt;=LEN('USH2A e13 (A) - 2ry Str + Mask '!A$2),SUMIF('USH2A e13 (A) - HSF3.0'!E2:E891,"&lt;="&amp;$A331,'USH2A e13 (A) - HSF3.0'!I2:I891)-SUMIF('USH2A e13 (A) - HSF3.0'!G2:G891,"&lt;="&amp;$A331,'USH2A e13 (A) - HSF3.0'!I2:I891),"")</f>
        <v>-0.50000000000000355</v>
      </c>
      <c r="I331" s="39">
        <f>IF($A331&lt;=LEN('USH2A e13 (A) - 2ry Str + Mask '!A$2),G331+H331,"")</f>
        <v>-0.1666666666666714</v>
      </c>
      <c r="J331" s="39">
        <f t="shared" si="41"/>
        <v>0.33333333333333215</v>
      </c>
      <c r="K331" s="39">
        <f t="shared" si="42"/>
        <v>-0.50000000000000355</v>
      </c>
      <c r="L331" s="39">
        <f t="shared" si="43"/>
        <v>-0.1666666666666714</v>
      </c>
      <c r="M331" s="39">
        <f t="shared" si="44"/>
        <v>0.33333333333333215</v>
      </c>
      <c r="N331" s="39">
        <f t="shared" si="45"/>
        <v>-0.50000000000000355</v>
      </c>
      <c r="O331" s="39">
        <f t="shared" si="46"/>
        <v>-0.1666666666666714</v>
      </c>
      <c r="P331" s="39">
        <f>IF($A331&lt;=LEN('USH2A e13 (A) - 2ry Str + Mask '!A$2),M331-J331,"")</f>
        <v>0</v>
      </c>
      <c r="Q331" s="39">
        <f>IF($A331&lt;=LEN('USH2A e13 (A) - 2ry Str + Mask '!A$2),N331-K331,"")</f>
        <v>0</v>
      </c>
      <c r="R331" s="39">
        <f>IF($A331&lt;=LEN('USH2A e13 (A) - 2ry Str + Mask '!A$2),O331-L331,"")</f>
        <v>0</v>
      </c>
    </row>
    <row r="332" spans="1:18" ht="80" customHeight="1" x14ac:dyDescent="0.15">
      <c r="A332" s="36">
        <v>331</v>
      </c>
      <c r="B332" s="37" t="str">
        <f>IF($A332&lt;=LEN('USH2A e13 (A) - 2ry Str + Mask '!A$2),MID('USH2A e13 (A) - 2ry Str + Mask '!A$2,$A332,1),"")</f>
        <v>.</v>
      </c>
      <c r="C332" s="38" t="str">
        <f>IF($A332&lt;=LEN('USH2A e13 (A) - 2ry Str + Mask '!B$2),MID('USH2A e13 (A) - 2ry Str + Mask '!B$2,$A332,1),"")</f>
        <v>.</v>
      </c>
      <c r="D332" s="38" t="str">
        <f>IF($A332&lt;=LEN('USH2A e13 (A) - 2ry Str + Mask '!C$2),MID('USH2A e13 (A) - 2ry Str + Mask '!C$2,$A332,1),"")</f>
        <v>.</v>
      </c>
      <c r="E332" s="38" t="str">
        <f t="shared" si="40"/>
        <v>.</v>
      </c>
      <c r="F332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</v>
      </c>
      <c r="G332" s="39">
        <f>IF($A332&lt;=LEN('USH2A e13 (A) - 2ry Str + Mask '!A$2),SUMIF('USH2A e13 (A) - HSF3.0'!E2:E891,"&lt;="&amp;$A332,'USH2A e13 (A) - HSF3.0'!H2:H891)-SUMIF('USH2A e13 (A) - HSF3.0'!G2:G891,"&lt;="&amp;$A332,'USH2A e13 (A) - HSF3.0'!H2:H891),"")</f>
        <v>0.33333333333333215</v>
      </c>
      <c r="H332" s="39">
        <f>IF($A332&lt;=LEN('USH2A e13 (A) - 2ry Str + Mask '!A$2),SUMIF('USH2A e13 (A) - HSF3.0'!E2:E891,"&lt;="&amp;$A332,'USH2A e13 (A) - HSF3.0'!I2:I891)-SUMIF('USH2A e13 (A) - HSF3.0'!G2:G891,"&lt;="&amp;$A332,'USH2A e13 (A) - HSF3.0'!I2:I891),"")</f>
        <v>-0.3333333333333357</v>
      </c>
      <c r="I332" s="39">
        <f>IF($A332&lt;=LEN('USH2A e13 (A) - 2ry Str + Mask '!A$2),G332+H332,"")</f>
        <v>-3.5527136788005009E-15</v>
      </c>
      <c r="J332" s="39">
        <f t="shared" si="41"/>
        <v>0.33333333333333215</v>
      </c>
      <c r="K332" s="39">
        <f t="shared" si="42"/>
        <v>-0.3333333333333357</v>
      </c>
      <c r="L332" s="39">
        <f t="shared" si="43"/>
        <v>-3.5527136788005009E-15</v>
      </c>
      <c r="M332" s="39">
        <f t="shared" si="44"/>
        <v>0.33333333333333215</v>
      </c>
      <c r="N332" s="39">
        <f t="shared" si="45"/>
        <v>-0.3333333333333357</v>
      </c>
      <c r="O332" s="39">
        <f t="shared" si="46"/>
        <v>-3.5527136788005009E-15</v>
      </c>
      <c r="P332" s="39">
        <f>IF($A332&lt;=LEN('USH2A e13 (A) - 2ry Str + Mask '!A$2),M332-J332,"")</f>
        <v>0</v>
      </c>
      <c r="Q332" s="39">
        <f>IF($A332&lt;=LEN('USH2A e13 (A) - 2ry Str + Mask '!A$2),N332-K332,"")</f>
        <v>0</v>
      </c>
      <c r="R332" s="39">
        <f>IF($A332&lt;=LEN('USH2A e13 (A) - 2ry Str + Mask '!A$2),O332-L332,"")</f>
        <v>0</v>
      </c>
    </row>
    <row r="333" spans="1:18" ht="80" customHeight="1" x14ac:dyDescent="0.15">
      <c r="A333" s="36">
        <v>332</v>
      </c>
      <c r="B333" s="37" t="str">
        <f>IF($A333&lt;=LEN('USH2A e13 (A) - 2ry Str + Mask '!A$2),MID('USH2A e13 (A) - 2ry Str + Mask '!A$2,$A333,1),"")</f>
        <v>.</v>
      </c>
      <c r="C333" s="38" t="str">
        <f>IF($A333&lt;=LEN('USH2A e13 (A) - 2ry Str + Mask '!B$2),MID('USH2A e13 (A) - 2ry Str + Mask '!B$2,$A333,1),"")</f>
        <v>.</v>
      </c>
      <c r="D333" s="38" t="str">
        <f>IF($A333&lt;=LEN('USH2A e13 (A) - 2ry Str + Mask '!C$2),MID('USH2A e13 (A) - 2ry Str + Mask '!C$2,$A333,1),"")</f>
        <v>.</v>
      </c>
      <c r="E333" s="38" t="str">
        <f t="shared" si="40"/>
        <v>.</v>
      </c>
      <c r="F333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</v>
      </c>
      <c r="G333" s="39">
        <f>IF($A333&lt;=LEN('USH2A e13 (A) - 2ry Str + Mask '!A$2),SUMIF('USH2A e13 (A) - HSF3.0'!E2:E891,"&lt;="&amp;$A333,'USH2A e13 (A) - HSF3.0'!H2:H891)-SUMIF('USH2A e13 (A) - HSF3.0'!G2:G891,"&lt;="&amp;$A333,'USH2A e13 (A) - HSF3.0'!H2:H891),"")</f>
        <v>0.33333333333333215</v>
      </c>
      <c r="H333" s="39">
        <f>IF($A333&lt;=LEN('USH2A e13 (A) - 2ry Str + Mask '!A$2),SUMIF('USH2A e13 (A) - HSF3.0'!E2:E891,"&lt;="&amp;$A333,'USH2A e13 (A) - HSF3.0'!I2:I891)-SUMIF('USH2A e13 (A) - HSF3.0'!G2:G891,"&lt;="&amp;$A333,'USH2A e13 (A) - HSF3.0'!I2:I891),"")</f>
        <v>-0.16666666666666785</v>
      </c>
      <c r="I333" s="39">
        <f>IF($A333&lt;=LEN('USH2A e13 (A) - 2ry Str + Mask '!A$2),G333+H333,"")</f>
        <v>0.1666666666666643</v>
      </c>
      <c r="J333" s="39">
        <f t="shared" si="41"/>
        <v>0.33333333333333215</v>
      </c>
      <c r="K333" s="39">
        <f t="shared" si="42"/>
        <v>-0.16666666666666785</v>
      </c>
      <c r="L333" s="39">
        <f t="shared" si="43"/>
        <v>0.1666666666666643</v>
      </c>
      <c r="M333" s="39">
        <f t="shared" si="44"/>
        <v>0.33333333333333215</v>
      </c>
      <c r="N333" s="39">
        <f t="shared" si="45"/>
        <v>-0.16666666666666785</v>
      </c>
      <c r="O333" s="39">
        <f t="shared" si="46"/>
        <v>0.1666666666666643</v>
      </c>
      <c r="P333" s="39">
        <f>IF($A333&lt;=LEN('USH2A e13 (A) - 2ry Str + Mask '!A$2),M333-J333,"")</f>
        <v>0</v>
      </c>
      <c r="Q333" s="39">
        <f>IF($A333&lt;=LEN('USH2A e13 (A) - 2ry Str + Mask '!A$2),N333-K333,"")</f>
        <v>0</v>
      </c>
      <c r="R333" s="39">
        <f>IF($A333&lt;=LEN('USH2A e13 (A) - 2ry Str + Mask '!A$2),O333-L333,"")</f>
        <v>0</v>
      </c>
    </row>
    <row r="334" spans="1:18" ht="80" customHeight="1" x14ac:dyDescent="0.15">
      <c r="A334" s="36">
        <v>333</v>
      </c>
      <c r="B334" s="37" t="str">
        <f>IF($A334&lt;=LEN('USH2A e13 (A) - 2ry Str + Mask '!A$2),MID('USH2A e13 (A) - 2ry Str + Mask '!A$2,$A334,1),"")</f>
        <v>.</v>
      </c>
      <c r="C334" s="38" t="str">
        <f>IF($A334&lt;=LEN('USH2A e13 (A) - 2ry Str + Mask '!B$2),MID('USH2A e13 (A) - 2ry Str + Mask '!B$2,$A334,1),"")</f>
        <v>.</v>
      </c>
      <c r="D334" s="38" t="str">
        <f>IF($A334&lt;=LEN('USH2A e13 (A) - 2ry Str + Mask '!C$2),MID('USH2A e13 (A) - 2ry Str + Mask '!C$2,$A334,1),"")</f>
        <v>.</v>
      </c>
      <c r="E334" s="38" t="str">
        <f t="shared" si="40"/>
        <v>.</v>
      </c>
      <c r="F334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</v>
      </c>
      <c r="G334" s="39">
        <f>IF($A334&lt;=LEN('USH2A e13 (A) - 2ry Str + Mask '!A$2),SUMIF('USH2A e13 (A) - HSF3.0'!E2:E891,"&lt;="&amp;$A334,'USH2A e13 (A) - HSF3.0'!H2:H891)-SUMIF('USH2A e13 (A) - HSF3.0'!G2:G891,"&lt;="&amp;$A334,'USH2A e13 (A) - HSF3.0'!H2:H891),"")</f>
        <v>0.49999999999999645</v>
      </c>
      <c r="H334" s="39">
        <f>IF($A334&lt;=LEN('USH2A e13 (A) - 2ry Str + Mask '!A$2),SUMIF('USH2A e13 (A) - HSF3.0'!E2:E891,"&lt;="&amp;$A334,'USH2A e13 (A) - HSF3.0'!I2:I891)-SUMIF('USH2A e13 (A) - HSF3.0'!G2:G891,"&lt;="&amp;$A334,'USH2A e13 (A) - HSF3.0'!I2:I891),"")</f>
        <v>-0.16666666666666785</v>
      </c>
      <c r="I334" s="39">
        <f>IF($A334&lt;=LEN('USH2A e13 (A) - 2ry Str + Mask '!A$2),G334+H334,"")</f>
        <v>0.3333333333333286</v>
      </c>
      <c r="J334" s="39">
        <f t="shared" si="41"/>
        <v>0.49999999999999645</v>
      </c>
      <c r="K334" s="39">
        <f t="shared" si="42"/>
        <v>-0.16666666666666785</v>
      </c>
      <c r="L334" s="39">
        <f t="shared" si="43"/>
        <v>0.3333333333333286</v>
      </c>
      <c r="M334" s="39">
        <f t="shared" si="44"/>
        <v>0.49999999999999645</v>
      </c>
      <c r="N334" s="39">
        <f t="shared" si="45"/>
        <v>-0.16666666666666785</v>
      </c>
      <c r="O334" s="39">
        <f t="shared" si="46"/>
        <v>0.3333333333333286</v>
      </c>
      <c r="P334" s="39">
        <f>IF($A334&lt;=LEN('USH2A e13 (A) - 2ry Str + Mask '!A$2),M334-J334,"")</f>
        <v>0</v>
      </c>
      <c r="Q334" s="39">
        <f>IF($A334&lt;=LEN('USH2A e13 (A) - 2ry Str + Mask '!A$2),N334-K334,"")</f>
        <v>0</v>
      </c>
      <c r="R334" s="39">
        <f>IF($A334&lt;=LEN('USH2A e13 (A) - 2ry Str + Mask '!A$2),O334-L334,"")</f>
        <v>0</v>
      </c>
    </row>
    <row r="335" spans="1:18" ht="80" customHeight="1" x14ac:dyDescent="0.15">
      <c r="A335" s="36">
        <v>334</v>
      </c>
      <c r="B335" s="37" t="str">
        <f>IF($A335&lt;=LEN('USH2A e13 (A) - 2ry Str + Mask '!A$2),MID('USH2A e13 (A) - 2ry Str + Mask '!A$2,$A335,1),"")</f>
        <v>.</v>
      </c>
      <c r="C335" s="38" t="str">
        <f>IF($A335&lt;=LEN('USH2A e13 (A) - 2ry Str + Mask '!B$2),MID('USH2A e13 (A) - 2ry Str + Mask '!B$2,$A335,1),"")</f>
        <v>.</v>
      </c>
      <c r="D335" s="38" t="str">
        <f>IF($A335&lt;=LEN('USH2A e13 (A) - 2ry Str + Mask '!C$2),MID('USH2A e13 (A) - 2ry Str + Mask '!C$2,$A335,1),"")</f>
        <v>.</v>
      </c>
      <c r="E335" s="38" t="str">
        <f t="shared" si="40"/>
        <v>.</v>
      </c>
      <c r="F335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</v>
      </c>
      <c r="G335" s="39">
        <f>IF($A335&lt;=LEN('USH2A e13 (A) - 2ry Str + Mask '!A$2),SUMIF('USH2A e13 (A) - HSF3.0'!E2:E891,"&lt;="&amp;$A335,'USH2A e13 (A) - HSF3.0'!H2:H891)-SUMIF('USH2A e13 (A) - HSF3.0'!G2:G891,"&lt;="&amp;$A335,'USH2A e13 (A) - HSF3.0'!H2:H891),"")</f>
        <v>1.0333333333333279</v>
      </c>
      <c r="H335" s="39">
        <f>IF($A335&lt;=LEN('USH2A e13 (A) - 2ry Str + Mask '!A$2),SUMIF('USH2A e13 (A) - HSF3.0'!E2:E891,"&lt;="&amp;$A335,'USH2A e13 (A) - HSF3.0'!I2:I891)-SUMIF('USH2A e13 (A) - HSF3.0'!G2:G891,"&lt;="&amp;$A335,'USH2A e13 (A) - HSF3.0'!I2:I891),"")</f>
        <v>-0.16666666666666785</v>
      </c>
      <c r="I335" s="39">
        <f>IF($A335&lt;=LEN('USH2A e13 (A) - 2ry Str + Mask '!A$2),G335+H335,"")</f>
        <v>0.86666666666666003</v>
      </c>
      <c r="J335" s="39">
        <f t="shared" si="41"/>
        <v>1.0333333333333279</v>
      </c>
      <c r="K335" s="39">
        <f t="shared" si="42"/>
        <v>-0.16666666666666785</v>
      </c>
      <c r="L335" s="39">
        <f t="shared" si="43"/>
        <v>0.86666666666666003</v>
      </c>
      <c r="M335" s="39">
        <f t="shared" si="44"/>
        <v>1.0333333333333279</v>
      </c>
      <c r="N335" s="39">
        <f t="shared" si="45"/>
        <v>-0.16666666666666785</v>
      </c>
      <c r="O335" s="39">
        <f t="shared" si="46"/>
        <v>0.86666666666666003</v>
      </c>
      <c r="P335" s="39">
        <f>IF($A335&lt;=LEN('USH2A e13 (A) - 2ry Str + Mask '!A$2),M335-J335,"")</f>
        <v>0</v>
      </c>
      <c r="Q335" s="39">
        <f>IF($A335&lt;=LEN('USH2A e13 (A) - 2ry Str + Mask '!A$2),N335-K335,"")</f>
        <v>0</v>
      </c>
      <c r="R335" s="39">
        <f>IF($A335&lt;=LEN('USH2A e13 (A) - 2ry Str + Mask '!A$2),O335-L335,"")</f>
        <v>0</v>
      </c>
    </row>
    <row r="336" spans="1:18" ht="80" customHeight="1" x14ac:dyDescent="0.15">
      <c r="A336" s="36">
        <v>335</v>
      </c>
      <c r="B336" s="37" t="str">
        <f>IF($A336&lt;=LEN('USH2A e13 (A) - 2ry Str + Mask '!A$2),MID('USH2A e13 (A) - 2ry Str + Mask '!A$2,$A336,1),"")</f>
        <v>)</v>
      </c>
      <c r="C336" s="38" t="str">
        <f>IF($A336&lt;=LEN('USH2A e13 (A) - 2ry Str + Mask '!B$2),MID('USH2A e13 (A) - 2ry Str + Mask '!B$2,$A336,1),"")</f>
        <v>)</v>
      </c>
      <c r="D336" s="38" t="str">
        <f>IF($A336&lt;=LEN('USH2A e13 (A) - 2ry Str + Mask '!C$2),MID('USH2A e13 (A) - 2ry Str + Mask '!C$2,$A336,1),"")</f>
        <v>.</v>
      </c>
      <c r="E336" s="38" t="str">
        <f t="shared" si="40"/>
        <v>)</v>
      </c>
      <c r="F336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</v>
      </c>
      <c r="G336" s="39">
        <f>IF($A336&lt;=LEN('USH2A e13 (A) - 2ry Str + Mask '!A$2),SUMIF('USH2A e13 (A) - HSF3.0'!E2:E891,"&lt;="&amp;$A336,'USH2A e13 (A) - HSF3.0'!H2:H891)-SUMIF('USH2A e13 (A) - HSF3.0'!G2:G891,"&lt;="&amp;$A336,'USH2A e13 (A) - HSF3.0'!H2:H891),"")</f>
        <v>1.1761904761904702</v>
      </c>
      <c r="H336" s="39">
        <f>IF($A336&lt;=LEN('USH2A e13 (A) - 2ry Str + Mask '!A$2),SUMIF('USH2A e13 (A) - HSF3.0'!E2:E891,"&lt;="&amp;$A336,'USH2A e13 (A) - HSF3.0'!I2:I891)-SUMIF('USH2A e13 (A) - HSF3.0'!G2:G891,"&lt;="&amp;$A336,'USH2A e13 (A) - HSF3.0'!I2:I891),"")</f>
        <v>-0.29166666666666785</v>
      </c>
      <c r="I336" s="39">
        <f>IF($A336&lt;=LEN('USH2A e13 (A) - 2ry Str + Mask '!A$2),G336+H336,"")</f>
        <v>0.88452380952380238</v>
      </c>
      <c r="J336" s="39">
        <f t="shared" si="41"/>
        <v>0</v>
      </c>
      <c r="K336" s="39">
        <f t="shared" si="42"/>
        <v>0</v>
      </c>
      <c r="L336" s="39">
        <f t="shared" si="43"/>
        <v>0</v>
      </c>
      <c r="M336" s="39">
        <f t="shared" si="44"/>
        <v>0</v>
      </c>
      <c r="N336" s="39">
        <f t="shared" si="45"/>
        <v>0</v>
      </c>
      <c r="O336" s="39">
        <f t="shared" si="46"/>
        <v>0</v>
      </c>
      <c r="P336" s="39">
        <f>IF($A336&lt;=LEN('USH2A e13 (A) - 2ry Str + Mask '!A$2),M336-J336,"")</f>
        <v>0</v>
      </c>
      <c r="Q336" s="39">
        <f>IF($A336&lt;=LEN('USH2A e13 (A) - 2ry Str + Mask '!A$2),N336-K336,"")</f>
        <v>0</v>
      </c>
      <c r="R336" s="39">
        <f>IF($A336&lt;=LEN('USH2A e13 (A) - 2ry Str + Mask '!A$2),O336-L336,"")</f>
        <v>0</v>
      </c>
    </row>
    <row r="337" spans="1:18" ht="80" customHeight="1" x14ac:dyDescent="0.15">
      <c r="A337" s="36">
        <v>336</v>
      </c>
      <c r="B337" s="37" t="str">
        <f>IF($A337&lt;=LEN('USH2A e13 (A) - 2ry Str + Mask '!A$2),MID('USH2A e13 (A) - 2ry Str + Mask '!A$2,$A337,1),"")</f>
        <v>)</v>
      </c>
      <c r="C337" s="38" t="str">
        <f>IF($A337&lt;=LEN('USH2A e13 (A) - 2ry Str + Mask '!B$2),MID('USH2A e13 (A) - 2ry Str + Mask '!B$2,$A337,1),"")</f>
        <v>)</v>
      </c>
      <c r="D337" s="38" t="str">
        <f>IF($A337&lt;=LEN('USH2A e13 (A) - 2ry Str + Mask '!C$2),MID('USH2A e13 (A) - 2ry Str + Mask '!C$2,$A337,1),"")</f>
        <v>.</v>
      </c>
      <c r="E337" s="38" t="str">
        <f t="shared" si="40"/>
        <v>)</v>
      </c>
      <c r="F337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</v>
      </c>
      <c r="G337" s="39">
        <f>IF($A337&lt;=LEN('USH2A e13 (A) - 2ry Str + Mask '!A$2),SUMIF('USH2A e13 (A) - HSF3.0'!E2:E891,"&lt;="&amp;$A337,'USH2A e13 (A) - HSF3.0'!H2:H891)-SUMIF('USH2A e13 (A) - HSF3.0'!G2:G891,"&lt;="&amp;$A337,'USH2A e13 (A) - HSF3.0'!H2:H891),"")</f>
        <v>1.1523809523809518</v>
      </c>
      <c r="H337" s="39">
        <f>IF($A337&lt;=LEN('USH2A e13 (A) - 2ry Str + Mask '!A$2),SUMIF('USH2A e13 (A) - HSF3.0'!E2:E891,"&lt;="&amp;$A337,'USH2A e13 (A) - HSF3.0'!I2:I891)-SUMIF('USH2A e13 (A) - HSF3.0'!G2:G891,"&lt;="&amp;$A337,'USH2A e13 (A) - HSF3.0'!I2:I891),"")</f>
        <v>-0.29166666666666785</v>
      </c>
      <c r="I337" s="39">
        <f>IF($A337&lt;=LEN('USH2A e13 (A) - 2ry Str + Mask '!A$2),G337+H337,"")</f>
        <v>0.86071428571428399</v>
      </c>
      <c r="J337" s="39">
        <f t="shared" si="41"/>
        <v>0</v>
      </c>
      <c r="K337" s="39">
        <f t="shared" si="42"/>
        <v>0</v>
      </c>
      <c r="L337" s="39">
        <f t="shared" si="43"/>
        <v>0</v>
      </c>
      <c r="M337" s="39">
        <f t="shared" si="44"/>
        <v>0</v>
      </c>
      <c r="N337" s="39">
        <f t="shared" si="45"/>
        <v>0</v>
      </c>
      <c r="O337" s="39">
        <f t="shared" si="46"/>
        <v>0</v>
      </c>
      <c r="P337" s="39">
        <f>IF($A337&lt;=LEN('USH2A e13 (A) - 2ry Str + Mask '!A$2),M337-J337,"")</f>
        <v>0</v>
      </c>
      <c r="Q337" s="39">
        <f>IF($A337&lt;=LEN('USH2A e13 (A) - 2ry Str + Mask '!A$2),N337-K337,"")</f>
        <v>0</v>
      </c>
      <c r="R337" s="39">
        <f>IF($A337&lt;=LEN('USH2A e13 (A) - 2ry Str + Mask '!A$2),O337-L337,"")</f>
        <v>0</v>
      </c>
    </row>
    <row r="338" spans="1:18" ht="80" customHeight="1" x14ac:dyDescent="0.15">
      <c r="A338" s="36">
        <v>337</v>
      </c>
      <c r="B338" s="37" t="str">
        <f>IF($A338&lt;=LEN('USH2A e13 (A) - 2ry Str + Mask '!A$2),MID('USH2A e13 (A) - 2ry Str + Mask '!A$2,$A338,1),"")</f>
        <v>)</v>
      </c>
      <c r="C338" s="38" t="str">
        <f>IF($A338&lt;=LEN('USH2A e13 (A) - 2ry Str + Mask '!B$2),MID('USH2A e13 (A) - 2ry Str + Mask '!B$2,$A338,1),"")</f>
        <v>)</v>
      </c>
      <c r="D338" s="38" t="str">
        <f>IF($A338&lt;=LEN('USH2A e13 (A) - 2ry Str + Mask '!C$2),MID('USH2A e13 (A) - 2ry Str + Mask '!C$2,$A338,1),"")</f>
        <v>.</v>
      </c>
      <c r="E338" s="38" t="str">
        <f t="shared" si="40"/>
        <v>)</v>
      </c>
      <c r="F338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</v>
      </c>
      <c r="G338" s="39">
        <f>IF($A338&lt;=LEN('USH2A e13 (A) - 2ry Str + Mask '!A$2),SUMIF('USH2A e13 (A) - HSF3.0'!E2:E891,"&lt;="&amp;$A338,'USH2A e13 (A) - HSF3.0'!H2:H891)-SUMIF('USH2A e13 (A) - HSF3.0'!G2:G891,"&lt;="&amp;$A338,'USH2A e13 (A) - HSF3.0'!H2:H891),"")</f>
        <v>1.1523809523809518</v>
      </c>
      <c r="H338" s="39">
        <f>IF($A338&lt;=LEN('USH2A e13 (A) - 2ry Str + Mask '!A$2),SUMIF('USH2A e13 (A) - HSF3.0'!E2:E891,"&lt;="&amp;$A338,'USH2A e13 (A) - HSF3.0'!I2:I891)-SUMIF('USH2A e13 (A) - HSF3.0'!G2:G891,"&lt;="&amp;$A338,'USH2A e13 (A) - HSF3.0'!I2:I891),"")</f>
        <v>-0.4345238095238102</v>
      </c>
      <c r="I338" s="39">
        <f>IF($A338&lt;=LEN('USH2A e13 (A) - 2ry Str + Mask '!A$2),G338+H338,"")</f>
        <v>0.71785714285714164</v>
      </c>
      <c r="J338" s="39">
        <f t="shared" si="41"/>
        <v>0</v>
      </c>
      <c r="K338" s="39">
        <f t="shared" si="42"/>
        <v>0</v>
      </c>
      <c r="L338" s="39">
        <f t="shared" si="43"/>
        <v>0</v>
      </c>
      <c r="M338" s="39">
        <f t="shared" si="44"/>
        <v>0</v>
      </c>
      <c r="N338" s="39">
        <f t="shared" si="45"/>
        <v>0</v>
      </c>
      <c r="O338" s="39">
        <f t="shared" si="46"/>
        <v>0</v>
      </c>
      <c r="P338" s="39">
        <f>IF($A338&lt;=LEN('USH2A e13 (A) - 2ry Str + Mask '!A$2),M338-J338,"")</f>
        <v>0</v>
      </c>
      <c r="Q338" s="39">
        <f>IF($A338&lt;=LEN('USH2A e13 (A) - 2ry Str + Mask '!A$2),N338-K338,"")</f>
        <v>0</v>
      </c>
      <c r="R338" s="39">
        <f>IF($A338&lt;=LEN('USH2A e13 (A) - 2ry Str + Mask '!A$2),O338-L338,"")</f>
        <v>0</v>
      </c>
    </row>
    <row r="339" spans="1:18" ht="80" customHeight="1" x14ac:dyDescent="0.15">
      <c r="A339" s="36">
        <v>338</v>
      </c>
      <c r="B339" s="37" t="str">
        <f>IF($A339&lt;=LEN('USH2A e13 (A) - 2ry Str + Mask '!A$2),MID('USH2A e13 (A) - 2ry Str + Mask '!A$2,$A339,1),"")</f>
        <v>)</v>
      </c>
      <c r="C339" s="38" t="str">
        <f>IF($A339&lt;=LEN('USH2A e13 (A) - 2ry Str + Mask '!B$2),MID('USH2A e13 (A) - 2ry Str + Mask '!B$2,$A339,1),"")</f>
        <v>)</v>
      </c>
      <c r="D339" s="38" t="str">
        <f>IF($A339&lt;=LEN('USH2A e13 (A) - 2ry Str + Mask '!C$2),MID('USH2A e13 (A) - 2ry Str + Mask '!C$2,$A339,1),"")</f>
        <v>.</v>
      </c>
      <c r="E339" s="38" t="str">
        <f t="shared" si="40"/>
        <v>)</v>
      </c>
      <c r="F339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</v>
      </c>
      <c r="G339" s="39">
        <f>IF($A339&lt;=LEN('USH2A e13 (A) - 2ry Str + Mask '!A$2),SUMIF('USH2A e13 (A) - HSF3.0'!E2:E891,"&lt;="&amp;$A339,'USH2A e13 (A) - HSF3.0'!H2:H891)-SUMIF('USH2A e13 (A) - HSF3.0'!G2:G891,"&lt;="&amp;$A339,'USH2A e13 (A) - HSF3.0'!H2:H891),"")</f>
        <v>1.3190476190476161</v>
      </c>
      <c r="H339" s="39">
        <f>IF($A339&lt;=LEN('USH2A e13 (A) - 2ry Str + Mask '!A$2),SUMIF('USH2A e13 (A) - HSF3.0'!E2:E891,"&lt;="&amp;$A339,'USH2A e13 (A) - HSF3.0'!I2:I891)-SUMIF('USH2A e13 (A) - HSF3.0'!G2:G891,"&lt;="&amp;$A339,'USH2A e13 (A) - HSF3.0'!I2:I891),"")</f>
        <v>-0.60119047619047805</v>
      </c>
      <c r="I339" s="39">
        <f>IF($A339&lt;=LEN('USH2A e13 (A) - 2ry Str + Mask '!A$2),G339+H339,"")</f>
        <v>0.71785714285713809</v>
      </c>
      <c r="J339" s="39">
        <f t="shared" si="41"/>
        <v>0</v>
      </c>
      <c r="K339" s="39">
        <f t="shared" si="42"/>
        <v>0</v>
      </c>
      <c r="L339" s="39">
        <f t="shared" si="43"/>
        <v>0</v>
      </c>
      <c r="M339" s="39">
        <f t="shared" si="44"/>
        <v>0</v>
      </c>
      <c r="N339" s="39">
        <f t="shared" si="45"/>
        <v>0</v>
      </c>
      <c r="O339" s="39">
        <f t="shared" si="46"/>
        <v>0</v>
      </c>
      <c r="P339" s="39">
        <f>IF($A339&lt;=LEN('USH2A e13 (A) - 2ry Str + Mask '!A$2),M339-J339,"")</f>
        <v>0</v>
      </c>
      <c r="Q339" s="39">
        <f>IF($A339&lt;=LEN('USH2A e13 (A) - 2ry Str + Mask '!A$2),N339-K339,"")</f>
        <v>0</v>
      </c>
      <c r="R339" s="39">
        <f>IF($A339&lt;=LEN('USH2A e13 (A) - 2ry Str + Mask '!A$2),O339-L339,"")</f>
        <v>0</v>
      </c>
    </row>
    <row r="340" spans="1:18" ht="80" customHeight="1" x14ac:dyDescent="0.15">
      <c r="A340" s="36">
        <v>339</v>
      </c>
      <c r="B340" s="37" t="str">
        <f>IF($A340&lt;=LEN('USH2A e13 (A) - 2ry Str + Mask '!A$2),MID('USH2A e13 (A) - 2ry Str + Mask '!A$2,$A340,1),"")</f>
        <v>)</v>
      </c>
      <c r="C340" s="38" t="str">
        <f>IF($A340&lt;=LEN('USH2A e13 (A) - 2ry Str + Mask '!B$2),MID('USH2A e13 (A) - 2ry Str + Mask '!B$2,$A340,1),"")</f>
        <v>)</v>
      </c>
      <c r="D340" s="38" t="str">
        <f>IF($A340&lt;=LEN('USH2A e13 (A) - 2ry Str + Mask '!C$2),MID('USH2A e13 (A) - 2ry Str + Mask '!C$2,$A340,1),"")</f>
        <v>.</v>
      </c>
      <c r="E340" s="38" t="str">
        <f t="shared" si="40"/>
        <v>)</v>
      </c>
      <c r="F340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</v>
      </c>
      <c r="G340" s="39">
        <f>IF($A340&lt;=LEN('USH2A e13 (A) - 2ry Str + Mask '!A$2),SUMIF('USH2A e13 (A) - HSF3.0'!E2:E891,"&lt;="&amp;$A340,'USH2A e13 (A) - HSF3.0'!H2:H891)-SUMIF('USH2A e13 (A) - HSF3.0'!G2:G891,"&lt;="&amp;$A340,'USH2A e13 (A) - HSF3.0'!H2:H891),"")</f>
        <v>0.952380952380949</v>
      </c>
      <c r="H340" s="39">
        <f>IF($A340&lt;=LEN('USH2A e13 (A) - 2ry Str + Mask '!A$2),SUMIF('USH2A e13 (A) - HSF3.0'!E2:E891,"&lt;="&amp;$A340,'USH2A e13 (A) - HSF3.0'!I2:I891)-SUMIF('USH2A e13 (A) - HSF3.0'!G2:G891,"&lt;="&amp;$A340,'USH2A e13 (A) - HSF3.0'!I2:I891),"")</f>
        <v>-0.4345238095238102</v>
      </c>
      <c r="I340" s="39">
        <f>IF($A340&lt;=LEN('USH2A e13 (A) - 2ry Str + Mask '!A$2),G340+H340,"")</f>
        <v>0.5178571428571388</v>
      </c>
      <c r="J340" s="39">
        <f t="shared" si="41"/>
        <v>0</v>
      </c>
      <c r="K340" s="39">
        <f t="shared" si="42"/>
        <v>0</v>
      </c>
      <c r="L340" s="39">
        <f t="shared" si="43"/>
        <v>0</v>
      </c>
      <c r="M340" s="39">
        <f t="shared" si="44"/>
        <v>0</v>
      </c>
      <c r="N340" s="39">
        <f t="shared" si="45"/>
        <v>0</v>
      </c>
      <c r="O340" s="39">
        <f t="shared" si="46"/>
        <v>0</v>
      </c>
      <c r="P340" s="39">
        <f>IF($A340&lt;=LEN('USH2A e13 (A) - 2ry Str + Mask '!A$2),M340-J340,"")</f>
        <v>0</v>
      </c>
      <c r="Q340" s="39">
        <f>IF($A340&lt;=LEN('USH2A e13 (A) - 2ry Str + Mask '!A$2),N340-K340,"")</f>
        <v>0</v>
      </c>
      <c r="R340" s="39">
        <f>IF($A340&lt;=LEN('USH2A e13 (A) - 2ry Str + Mask '!A$2),O340-L340,"")</f>
        <v>0</v>
      </c>
    </row>
    <row r="341" spans="1:18" ht="80" customHeight="1" x14ac:dyDescent="0.15">
      <c r="A341" s="36">
        <v>340</v>
      </c>
      <c r="B341" s="37" t="str">
        <f>IF($A341&lt;=LEN('USH2A e13 (A) - 2ry Str + Mask '!A$2),MID('USH2A e13 (A) - 2ry Str + Mask '!A$2,$A341,1),"")</f>
        <v>)</v>
      </c>
      <c r="C341" s="38" t="str">
        <f>IF($A341&lt;=LEN('USH2A e13 (A) - 2ry Str + Mask '!B$2),MID('USH2A e13 (A) - 2ry Str + Mask '!B$2,$A341,1),"")</f>
        <v>)</v>
      </c>
      <c r="D341" s="38" t="str">
        <f>IF($A341&lt;=LEN('USH2A e13 (A) - 2ry Str + Mask '!C$2),MID('USH2A e13 (A) - 2ry Str + Mask '!C$2,$A341,1),"")</f>
        <v>.</v>
      </c>
      <c r="E341" s="38" t="str">
        <f t="shared" si="40"/>
        <v>)</v>
      </c>
      <c r="F341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</v>
      </c>
      <c r="G341" s="39">
        <f>IF($A341&lt;=LEN('USH2A e13 (A) - 2ry Str + Mask '!A$2),SUMIF('USH2A e13 (A) - HSF3.0'!E2:E891,"&lt;="&amp;$A341,'USH2A e13 (A) - HSF3.0'!H2:H891)-SUMIF('USH2A e13 (A) - HSF3.0'!G2:G891,"&lt;="&amp;$A341,'USH2A e13 (A) - HSF3.0'!H2:H891),"")</f>
        <v>0.7440476190476204</v>
      </c>
      <c r="H341" s="39">
        <f>IF($A341&lt;=LEN('USH2A e13 (A) - 2ry Str + Mask '!A$2),SUMIF('USH2A e13 (A) - HSF3.0'!E2:E891,"&lt;="&amp;$A341,'USH2A e13 (A) - HSF3.0'!I2:I891)-SUMIF('USH2A e13 (A) - HSF3.0'!G2:G891,"&lt;="&amp;$A341,'USH2A e13 (A) - HSF3.0'!I2:I891),"")</f>
        <v>-0.60119047619047805</v>
      </c>
      <c r="I341" s="39">
        <f>IF($A341&lt;=LEN('USH2A e13 (A) - 2ry Str + Mask '!A$2),G341+H341,"")</f>
        <v>0.14285714285714235</v>
      </c>
      <c r="J341" s="39">
        <f t="shared" si="41"/>
        <v>0</v>
      </c>
      <c r="K341" s="39">
        <f t="shared" si="42"/>
        <v>0</v>
      </c>
      <c r="L341" s="39">
        <f t="shared" si="43"/>
        <v>0</v>
      </c>
      <c r="M341" s="39">
        <f t="shared" si="44"/>
        <v>0</v>
      </c>
      <c r="N341" s="39">
        <f t="shared" si="45"/>
        <v>0</v>
      </c>
      <c r="O341" s="39">
        <f t="shared" si="46"/>
        <v>0</v>
      </c>
      <c r="P341" s="39">
        <f>IF($A341&lt;=LEN('USH2A e13 (A) - 2ry Str + Mask '!A$2),M341-J341,"")</f>
        <v>0</v>
      </c>
      <c r="Q341" s="39">
        <f>IF($A341&lt;=LEN('USH2A e13 (A) - 2ry Str + Mask '!A$2),N341-K341,"")</f>
        <v>0</v>
      </c>
      <c r="R341" s="39">
        <f>IF($A341&lt;=LEN('USH2A e13 (A) - 2ry Str + Mask '!A$2),O341-L341,"")</f>
        <v>0</v>
      </c>
    </row>
    <row r="342" spans="1:18" ht="80" customHeight="1" x14ac:dyDescent="0.15">
      <c r="A342" s="36">
        <v>341</v>
      </c>
      <c r="B342" s="37" t="str">
        <f>IF($A342&lt;=LEN('USH2A e13 (A) - 2ry Str + Mask '!A$2),MID('USH2A e13 (A) - 2ry Str + Mask '!A$2,$A342,1),"")</f>
        <v>(</v>
      </c>
      <c r="C342" s="38" t="str">
        <f>IF($A342&lt;=LEN('USH2A e13 (A) - 2ry Str + Mask '!B$2),MID('USH2A e13 (A) - 2ry Str + Mask '!B$2,$A342,1),"")</f>
        <v>(</v>
      </c>
      <c r="D342" s="38" t="str">
        <f>IF($A342&lt;=LEN('USH2A e13 (A) - 2ry Str + Mask '!C$2),MID('USH2A e13 (A) - 2ry Str + Mask '!C$2,$A342,1),"")</f>
        <v>.</v>
      </c>
      <c r="E342" s="38" t="str">
        <f t="shared" si="40"/>
        <v>(</v>
      </c>
      <c r="F342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</v>
      </c>
      <c r="G342" s="39">
        <f>IF($A342&lt;=LEN('USH2A e13 (A) - 2ry Str + Mask '!A$2),SUMIF('USH2A e13 (A) - HSF3.0'!E2:E891,"&lt;="&amp;$A342,'USH2A e13 (A) - HSF3.0'!H2:H891)-SUMIF('USH2A e13 (A) - HSF3.0'!G2:G891,"&lt;="&amp;$A342,'USH2A e13 (A) - HSF3.0'!H2:H891),"")</f>
        <v>0.5773809523809561</v>
      </c>
      <c r="H342" s="39">
        <f>IF($A342&lt;=LEN('USH2A e13 (A) - 2ry Str + Mask '!A$2),SUMIF('USH2A e13 (A) - HSF3.0'!E2:E891,"&lt;="&amp;$A342,'USH2A e13 (A) - HSF3.0'!I2:I891)-SUMIF('USH2A e13 (A) - HSF3.0'!G2:G891,"&lt;="&amp;$A342,'USH2A e13 (A) - HSF3.0'!I2:I891),"")</f>
        <v>-0.60119047619047805</v>
      </c>
      <c r="I342" s="39">
        <f>IF($A342&lt;=LEN('USH2A e13 (A) - 2ry Str + Mask '!A$2),G342+H342,"")</f>
        <v>-2.3809523809521949E-2</v>
      </c>
      <c r="J342" s="39">
        <f t="shared" si="41"/>
        <v>0</v>
      </c>
      <c r="K342" s="39">
        <f t="shared" si="42"/>
        <v>0</v>
      </c>
      <c r="L342" s="39">
        <f t="shared" si="43"/>
        <v>0</v>
      </c>
      <c r="M342" s="39">
        <f t="shared" si="44"/>
        <v>0</v>
      </c>
      <c r="N342" s="39">
        <f t="shared" si="45"/>
        <v>0</v>
      </c>
      <c r="O342" s="39">
        <f t="shared" si="46"/>
        <v>0</v>
      </c>
      <c r="P342" s="39">
        <f>IF($A342&lt;=LEN('USH2A e13 (A) - 2ry Str + Mask '!A$2),M342-J342,"")</f>
        <v>0</v>
      </c>
      <c r="Q342" s="39">
        <f>IF($A342&lt;=LEN('USH2A e13 (A) - 2ry Str + Mask '!A$2),N342-K342,"")</f>
        <v>0</v>
      </c>
      <c r="R342" s="39">
        <f>IF($A342&lt;=LEN('USH2A e13 (A) - 2ry Str + Mask '!A$2),O342-L342,"")</f>
        <v>0</v>
      </c>
    </row>
    <row r="343" spans="1:18" ht="80" customHeight="1" x14ac:dyDescent="0.15">
      <c r="A343" s="36">
        <v>342</v>
      </c>
      <c r="B343" s="37" t="str">
        <f>IF($A343&lt;=LEN('USH2A e13 (A) - 2ry Str + Mask '!A$2),MID('USH2A e13 (A) - 2ry Str + Mask '!A$2,$A343,1),"")</f>
        <v>(</v>
      </c>
      <c r="C343" s="38" t="str">
        <f>IF($A343&lt;=LEN('USH2A e13 (A) - 2ry Str + Mask '!B$2),MID('USH2A e13 (A) - 2ry Str + Mask '!B$2,$A343,1),"")</f>
        <v>(</v>
      </c>
      <c r="D343" s="38" t="str">
        <f>IF($A343&lt;=LEN('USH2A e13 (A) - 2ry Str + Mask '!C$2),MID('USH2A e13 (A) - 2ry Str + Mask '!C$2,$A343,1),"")</f>
        <v>.</v>
      </c>
      <c r="E343" s="38" t="str">
        <f t="shared" si="40"/>
        <v>(</v>
      </c>
      <c r="F343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</v>
      </c>
      <c r="G343" s="39">
        <f>IF($A343&lt;=LEN('USH2A e13 (A) - 2ry Str + Mask '!A$2),SUMIF('USH2A e13 (A) - HSF3.0'!E2:E891,"&lt;="&amp;$A343,'USH2A e13 (A) - HSF3.0'!H2:H891)-SUMIF('USH2A e13 (A) - HSF3.0'!G2:G891,"&lt;="&amp;$A343,'USH2A e13 (A) - HSF3.0'!H2:H891),"")</f>
        <v>0.6011904761904745</v>
      </c>
      <c r="H343" s="39">
        <f>IF($A343&lt;=LEN('USH2A e13 (A) - 2ry Str + Mask '!A$2),SUMIF('USH2A e13 (A) - HSF3.0'!E2:E891,"&lt;="&amp;$A343,'USH2A e13 (A) - HSF3.0'!I2:I891)-SUMIF('USH2A e13 (A) - HSF3.0'!G2:G891,"&lt;="&amp;$A343,'USH2A e13 (A) - HSF3.0'!I2:I891),"")</f>
        <v>-0.60119047619047805</v>
      </c>
      <c r="I343" s="39">
        <f>IF($A343&lt;=LEN('USH2A e13 (A) - 2ry Str + Mask '!A$2),G343+H343,"")</f>
        <v>-3.5527136788005009E-15</v>
      </c>
      <c r="J343" s="39">
        <f t="shared" si="41"/>
        <v>0</v>
      </c>
      <c r="K343" s="39">
        <f t="shared" si="42"/>
        <v>0</v>
      </c>
      <c r="L343" s="39">
        <f t="shared" si="43"/>
        <v>0</v>
      </c>
      <c r="M343" s="39">
        <f t="shared" si="44"/>
        <v>0</v>
      </c>
      <c r="N343" s="39">
        <f t="shared" si="45"/>
        <v>0</v>
      </c>
      <c r="O343" s="39">
        <f t="shared" si="46"/>
        <v>0</v>
      </c>
      <c r="P343" s="39">
        <f>IF($A343&lt;=LEN('USH2A e13 (A) - 2ry Str + Mask '!A$2),M343-J343,"")</f>
        <v>0</v>
      </c>
      <c r="Q343" s="39">
        <f>IF($A343&lt;=LEN('USH2A e13 (A) - 2ry Str + Mask '!A$2),N343-K343,"")</f>
        <v>0</v>
      </c>
      <c r="R343" s="39">
        <f>IF($A343&lt;=LEN('USH2A e13 (A) - 2ry Str + Mask '!A$2),O343-L343,"")</f>
        <v>0</v>
      </c>
    </row>
    <row r="344" spans="1:18" ht="80" customHeight="1" x14ac:dyDescent="0.15">
      <c r="A344" s="36">
        <v>343</v>
      </c>
      <c r="B344" s="37" t="str">
        <f>IF($A344&lt;=LEN('USH2A e13 (A) - 2ry Str + Mask '!A$2),MID('USH2A e13 (A) - 2ry Str + Mask '!A$2,$A344,1),"")</f>
        <v>(</v>
      </c>
      <c r="C344" s="38" t="str">
        <f>IF($A344&lt;=LEN('USH2A e13 (A) - 2ry Str + Mask '!B$2),MID('USH2A e13 (A) - 2ry Str + Mask '!B$2,$A344,1),"")</f>
        <v>(</v>
      </c>
      <c r="D344" s="38" t="str">
        <f>IF($A344&lt;=LEN('USH2A e13 (A) - 2ry Str + Mask '!C$2),MID('USH2A e13 (A) - 2ry Str + Mask '!C$2,$A344,1),"")</f>
        <v>.</v>
      </c>
      <c r="E344" s="38" t="str">
        <f t="shared" si="40"/>
        <v>(</v>
      </c>
      <c r="F344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</v>
      </c>
      <c r="G344" s="39">
        <f>IF($A344&lt;=LEN('USH2A e13 (A) - 2ry Str + Mask '!A$2),SUMIF('USH2A e13 (A) - HSF3.0'!E2:E891,"&lt;="&amp;$A344,'USH2A e13 (A) - HSF3.0'!H2:H891)-SUMIF('USH2A e13 (A) - HSF3.0'!G2:G891,"&lt;="&amp;$A344,'USH2A e13 (A) - HSF3.0'!H2:H891),"")</f>
        <v>0.62499999999999289</v>
      </c>
      <c r="H344" s="39">
        <f>IF($A344&lt;=LEN('USH2A e13 (A) - 2ry Str + Mask '!A$2),SUMIF('USH2A e13 (A) - HSF3.0'!E2:E891,"&lt;="&amp;$A344,'USH2A e13 (A) - HSF3.0'!I2:I891)-SUMIF('USH2A e13 (A) - HSF3.0'!G2:G891,"&lt;="&amp;$A344,'USH2A e13 (A) - HSF3.0'!I2:I891),"")</f>
        <v>-0.6428571428571459</v>
      </c>
      <c r="I344" s="39">
        <f>IF($A344&lt;=LEN('USH2A e13 (A) - 2ry Str + Mask '!A$2),G344+H344,"")</f>
        <v>-1.7857142857153008E-2</v>
      </c>
      <c r="J344" s="39">
        <f t="shared" si="41"/>
        <v>0</v>
      </c>
      <c r="K344" s="39">
        <f t="shared" si="42"/>
        <v>0</v>
      </c>
      <c r="L344" s="39">
        <f t="shared" si="43"/>
        <v>0</v>
      </c>
      <c r="M344" s="39">
        <f t="shared" si="44"/>
        <v>0</v>
      </c>
      <c r="N344" s="39">
        <f t="shared" si="45"/>
        <v>0</v>
      </c>
      <c r="O344" s="39">
        <f t="shared" si="46"/>
        <v>0</v>
      </c>
      <c r="P344" s="39">
        <f>IF($A344&lt;=LEN('USH2A e13 (A) - 2ry Str + Mask '!A$2),M344-J344,"")</f>
        <v>0</v>
      </c>
      <c r="Q344" s="39">
        <f>IF($A344&lt;=LEN('USH2A e13 (A) - 2ry Str + Mask '!A$2),N344-K344,"")</f>
        <v>0</v>
      </c>
      <c r="R344" s="39">
        <f>IF($A344&lt;=LEN('USH2A e13 (A) - 2ry Str + Mask '!A$2),O344-L344,"")</f>
        <v>0</v>
      </c>
    </row>
    <row r="345" spans="1:18" ht="80" customHeight="1" x14ac:dyDescent="0.15">
      <c r="A345" s="36">
        <v>344</v>
      </c>
      <c r="B345" s="37" t="str">
        <f>IF($A345&lt;=LEN('USH2A e13 (A) - 2ry Str + Mask '!A$2),MID('USH2A e13 (A) - 2ry Str + Mask '!A$2,$A345,1),"")</f>
        <v>.</v>
      </c>
      <c r="C345" s="38" t="str">
        <f>IF($A345&lt;=LEN('USH2A e13 (A) - 2ry Str + Mask '!B$2),MID('USH2A e13 (A) - 2ry Str + Mask '!B$2,$A345,1),"")</f>
        <v>.</v>
      </c>
      <c r="D345" s="38" t="str">
        <f>IF($A345&lt;=LEN('USH2A e13 (A) - 2ry Str + Mask '!C$2),MID('USH2A e13 (A) - 2ry Str + Mask '!C$2,$A345,1),"")</f>
        <v>.</v>
      </c>
      <c r="E345" s="38" t="str">
        <f t="shared" si="40"/>
        <v>.</v>
      </c>
      <c r="F345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</v>
      </c>
      <c r="G345" s="39">
        <f>IF($A345&lt;=LEN('USH2A e13 (A) - 2ry Str + Mask '!A$2),SUMIF('USH2A e13 (A) - HSF3.0'!E2:E891,"&lt;="&amp;$A345,'USH2A e13 (A) - HSF3.0'!H2:H891)-SUMIF('USH2A e13 (A) - HSF3.0'!G2:G891,"&lt;="&amp;$A345,'USH2A e13 (A) - HSF3.0'!H2:H891),"")</f>
        <v>0.4583333333333286</v>
      </c>
      <c r="H345" s="39">
        <f>IF($A345&lt;=LEN('USH2A e13 (A) - 2ry Str + Mask '!A$2),SUMIF('USH2A e13 (A) - HSF3.0'!E2:E891,"&lt;="&amp;$A345,'USH2A e13 (A) - HSF3.0'!I2:I891)-SUMIF('USH2A e13 (A) - HSF3.0'!G2:G891,"&lt;="&amp;$A345,'USH2A e13 (A) - HSF3.0'!I2:I891),"")</f>
        <v>-0.3333333333333357</v>
      </c>
      <c r="I345" s="39">
        <f>IF($A345&lt;=LEN('USH2A e13 (A) - 2ry Str + Mask '!A$2),G345+H345,"")</f>
        <v>0.12499999999999289</v>
      </c>
      <c r="J345" s="39">
        <f t="shared" si="41"/>
        <v>0.4583333333333286</v>
      </c>
      <c r="K345" s="39">
        <f t="shared" si="42"/>
        <v>-0.3333333333333357</v>
      </c>
      <c r="L345" s="39">
        <f t="shared" si="43"/>
        <v>0.12499999999999289</v>
      </c>
      <c r="M345" s="39">
        <f t="shared" si="44"/>
        <v>0.4583333333333286</v>
      </c>
      <c r="N345" s="39">
        <f t="shared" si="45"/>
        <v>-0.3333333333333357</v>
      </c>
      <c r="O345" s="39">
        <f t="shared" si="46"/>
        <v>0.12499999999999289</v>
      </c>
      <c r="P345" s="39">
        <f>IF($A345&lt;=LEN('USH2A e13 (A) - 2ry Str + Mask '!A$2),M345-J345,"")</f>
        <v>0</v>
      </c>
      <c r="Q345" s="39">
        <f>IF($A345&lt;=LEN('USH2A e13 (A) - 2ry Str + Mask '!A$2),N345-K345,"")</f>
        <v>0</v>
      </c>
      <c r="R345" s="39">
        <f>IF($A345&lt;=LEN('USH2A e13 (A) - 2ry Str + Mask '!A$2),O345-L345,"")</f>
        <v>0</v>
      </c>
    </row>
    <row r="346" spans="1:18" ht="80" customHeight="1" x14ac:dyDescent="0.15">
      <c r="A346" s="36">
        <v>345</v>
      </c>
      <c r="B346" s="37" t="str">
        <f>IF($A346&lt;=LEN('USH2A e13 (A) - 2ry Str + Mask '!A$2),MID('USH2A e13 (A) - 2ry Str + Mask '!A$2,$A346,1),"")</f>
        <v>.</v>
      </c>
      <c r="C346" s="38" t="str">
        <f>IF($A346&lt;=LEN('USH2A e13 (A) - 2ry Str + Mask '!B$2),MID('USH2A e13 (A) - 2ry Str + Mask '!B$2,$A346,1),"")</f>
        <v>.</v>
      </c>
      <c r="D346" s="38" t="str">
        <f>IF($A346&lt;=LEN('USH2A e13 (A) - 2ry Str + Mask '!C$2),MID('USH2A e13 (A) - 2ry Str + Mask '!C$2,$A346,1),"")</f>
        <v>.</v>
      </c>
      <c r="E346" s="38" t="str">
        <f t="shared" si="40"/>
        <v>.</v>
      </c>
      <c r="F346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</v>
      </c>
      <c r="G346" s="39">
        <f>IF($A346&lt;=LEN('USH2A e13 (A) - 2ry Str + Mask '!A$2),SUMIF('USH2A e13 (A) - HSF3.0'!E2:E891,"&lt;="&amp;$A346,'USH2A e13 (A) - HSF3.0'!H2:H891)-SUMIF('USH2A e13 (A) - HSF3.0'!G2:G891,"&lt;="&amp;$A346,'USH2A e13 (A) - HSF3.0'!H2:H891),"")</f>
        <v>0.5833333333333286</v>
      </c>
      <c r="H346" s="39">
        <f>IF($A346&lt;=LEN('USH2A e13 (A) - 2ry Str + Mask '!A$2),SUMIF('USH2A e13 (A) - HSF3.0'!E2:E891,"&lt;="&amp;$A346,'USH2A e13 (A) - HSF3.0'!I2:I891)-SUMIF('USH2A e13 (A) - HSF3.0'!G2:G891,"&lt;="&amp;$A346,'USH2A e13 (A) - HSF3.0'!I2:I891),"")</f>
        <v>-0.3333333333333357</v>
      </c>
      <c r="I346" s="39">
        <f>IF($A346&lt;=LEN('USH2A e13 (A) - 2ry Str + Mask '!A$2),G346+H346,"")</f>
        <v>0.24999999999999289</v>
      </c>
      <c r="J346" s="39">
        <f t="shared" si="41"/>
        <v>0.5833333333333286</v>
      </c>
      <c r="K346" s="39">
        <f t="shared" si="42"/>
        <v>-0.3333333333333357</v>
      </c>
      <c r="L346" s="39">
        <f t="shared" si="43"/>
        <v>0.24999999999999289</v>
      </c>
      <c r="M346" s="39">
        <f t="shared" si="44"/>
        <v>0.5833333333333286</v>
      </c>
      <c r="N346" s="39">
        <f t="shared" si="45"/>
        <v>-0.3333333333333357</v>
      </c>
      <c r="O346" s="39">
        <f t="shared" si="46"/>
        <v>0.24999999999999289</v>
      </c>
      <c r="P346" s="39">
        <f>IF($A346&lt;=LEN('USH2A e13 (A) - 2ry Str + Mask '!A$2),M346-J346,"")</f>
        <v>0</v>
      </c>
      <c r="Q346" s="39">
        <f>IF($A346&lt;=LEN('USH2A e13 (A) - 2ry Str + Mask '!A$2),N346-K346,"")</f>
        <v>0</v>
      </c>
      <c r="R346" s="39">
        <f>IF($A346&lt;=LEN('USH2A e13 (A) - 2ry Str + Mask '!A$2),O346-L346,"")</f>
        <v>0</v>
      </c>
    </row>
    <row r="347" spans="1:18" ht="80" customHeight="1" x14ac:dyDescent="0.15">
      <c r="A347" s="36">
        <v>346</v>
      </c>
      <c r="B347" s="37" t="str">
        <f>IF($A347&lt;=LEN('USH2A e13 (A) - 2ry Str + Mask '!A$2),MID('USH2A e13 (A) - 2ry Str + Mask '!A$2,$A347,1),"")</f>
        <v>(</v>
      </c>
      <c r="C347" s="38" t="str">
        <f>IF($A347&lt;=LEN('USH2A e13 (A) - 2ry Str + Mask '!B$2),MID('USH2A e13 (A) - 2ry Str + Mask '!B$2,$A347,1),"")</f>
        <v>(</v>
      </c>
      <c r="D347" s="38" t="str">
        <f>IF($A347&lt;=LEN('USH2A e13 (A) - 2ry Str + Mask '!C$2),MID('USH2A e13 (A) - 2ry Str + Mask '!C$2,$A347,1),"")</f>
        <v>.</v>
      </c>
      <c r="E347" s="38" t="str">
        <f t="shared" si="40"/>
        <v>(</v>
      </c>
      <c r="F347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</v>
      </c>
      <c r="G347" s="39">
        <f>IF($A347&lt;=LEN('USH2A e13 (A) - 2ry Str + Mask '!A$2),SUMIF('USH2A e13 (A) - HSF3.0'!E2:E891,"&lt;="&amp;$A347,'USH2A e13 (A) - HSF3.0'!H2:H891)-SUMIF('USH2A e13 (A) - HSF3.0'!G2:G891,"&lt;="&amp;$A347,'USH2A e13 (A) - HSF3.0'!H2:H891),"")</f>
        <v>0.87499999999999289</v>
      </c>
      <c r="H347" s="39">
        <f>IF($A347&lt;=LEN('USH2A e13 (A) - 2ry Str + Mask '!A$2),SUMIF('USH2A e13 (A) - HSF3.0'!E2:E891,"&lt;="&amp;$A347,'USH2A e13 (A) - HSF3.0'!I2:I891)-SUMIF('USH2A e13 (A) - HSF3.0'!G2:G891,"&lt;="&amp;$A347,'USH2A e13 (A) - HSF3.0'!I2:I891),"")</f>
        <v>-0.16666666666666785</v>
      </c>
      <c r="I347" s="39">
        <f>IF($A347&lt;=LEN('USH2A e13 (A) - 2ry Str + Mask '!A$2),G347+H347,"")</f>
        <v>0.70833333333332504</v>
      </c>
      <c r="J347" s="39">
        <f t="shared" si="41"/>
        <v>0</v>
      </c>
      <c r="K347" s="39">
        <f t="shared" si="42"/>
        <v>0</v>
      </c>
      <c r="L347" s="39">
        <f t="shared" si="43"/>
        <v>0</v>
      </c>
      <c r="M347" s="39">
        <f t="shared" si="44"/>
        <v>0</v>
      </c>
      <c r="N347" s="39">
        <f t="shared" si="45"/>
        <v>0</v>
      </c>
      <c r="O347" s="39">
        <f t="shared" si="46"/>
        <v>0</v>
      </c>
      <c r="P347" s="39">
        <f>IF($A347&lt;=LEN('USH2A e13 (A) - 2ry Str + Mask '!A$2),M347-J347,"")</f>
        <v>0</v>
      </c>
      <c r="Q347" s="39">
        <f>IF($A347&lt;=LEN('USH2A e13 (A) - 2ry Str + Mask '!A$2),N347-K347,"")</f>
        <v>0</v>
      </c>
      <c r="R347" s="39">
        <f>IF($A347&lt;=LEN('USH2A e13 (A) - 2ry Str + Mask '!A$2),O347-L347,"")</f>
        <v>0</v>
      </c>
    </row>
    <row r="348" spans="1:18" ht="80" customHeight="1" x14ac:dyDescent="0.15">
      <c r="A348" s="36">
        <v>347</v>
      </c>
      <c r="B348" s="37" t="str">
        <f>IF($A348&lt;=LEN('USH2A e13 (A) - 2ry Str + Mask '!A$2),MID('USH2A e13 (A) - 2ry Str + Mask '!A$2,$A348,1),"")</f>
        <v>(</v>
      </c>
      <c r="C348" s="38" t="str">
        <f>IF($A348&lt;=LEN('USH2A e13 (A) - 2ry Str + Mask '!B$2),MID('USH2A e13 (A) - 2ry Str + Mask '!B$2,$A348,1),"")</f>
        <v>(</v>
      </c>
      <c r="D348" s="38" t="str">
        <f>IF($A348&lt;=LEN('USH2A e13 (A) - 2ry Str + Mask '!C$2),MID('USH2A e13 (A) - 2ry Str + Mask '!C$2,$A348,1),"")</f>
        <v>.</v>
      </c>
      <c r="E348" s="38" t="str">
        <f t="shared" si="40"/>
        <v>(</v>
      </c>
      <c r="F348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</v>
      </c>
      <c r="G348" s="39">
        <f>IF($A348&lt;=LEN('USH2A e13 (A) - 2ry Str + Mask '!A$2),SUMIF('USH2A e13 (A) - HSF3.0'!E2:E891,"&lt;="&amp;$A348,'USH2A e13 (A) - HSF3.0'!H2:H891)-SUMIF('USH2A e13 (A) - HSF3.0'!G2:G891,"&lt;="&amp;$A348,'USH2A e13 (A) - HSF3.0'!H2:H891),"")</f>
        <v>0.99999999999999289</v>
      </c>
      <c r="H348" s="39">
        <f>IF($A348&lt;=LEN('USH2A e13 (A) - 2ry Str + Mask '!A$2),SUMIF('USH2A e13 (A) - HSF3.0'!E2:E891,"&lt;="&amp;$A348,'USH2A e13 (A) - HSF3.0'!I2:I891)-SUMIF('USH2A e13 (A) - HSF3.0'!G2:G891,"&lt;="&amp;$A348,'USH2A e13 (A) - HSF3.0'!I2:I891),"")</f>
        <v>-0.16666666666666785</v>
      </c>
      <c r="I348" s="39">
        <f>IF($A348&lt;=LEN('USH2A e13 (A) - 2ry Str + Mask '!A$2),G348+H348,"")</f>
        <v>0.83333333333332504</v>
      </c>
      <c r="J348" s="39">
        <f t="shared" si="41"/>
        <v>0</v>
      </c>
      <c r="K348" s="39">
        <f t="shared" si="42"/>
        <v>0</v>
      </c>
      <c r="L348" s="39">
        <f t="shared" si="43"/>
        <v>0</v>
      </c>
      <c r="M348" s="39">
        <f t="shared" si="44"/>
        <v>0</v>
      </c>
      <c r="N348" s="39">
        <f t="shared" si="45"/>
        <v>0</v>
      </c>
      <c r="O348" s="39">
        <f t="shared" si="46"/>
        <v>0</v>
      </c>
      <c r="P348" s="39">
        <f>IF($A348&lt;=LEN('USH2A e13 (A) - 2ry Str + Mask '!A$2),M348-J348,"")</f>
        <v>0</v>
      </c>
      <c r="Q348" s="39">
        <f>IF($A348&lt;=LEN('USH2A e13 (A) - 2ry Str + Mask '!A$2),N348-K348,"")</f>
        <v>0</v>
      </c>
      <c r="R348" s="39">
        <f>IF($A348&lt;=LEN('USH2A e13 (A) - 2ry Str + Mask '!A$2),O348-L348,"")</f>
        <v>0</v>
      </c>
    </row>
    <row r="349" spans="1:18" ht="80" customHeight="1" x14ac:dyDescent="0.15">
      <c r="A349" s="36">
        <v>348</v>
      </c>
      <c r="B349" s="37" t="str">
        <f>IF($A349&lt;=LEN('USH2A e13 (A) - 2ry Str + Mask '!A$2),MID('USH2A e13 (A) - 2ry Str + Mask '!A$2,$A349,1),"")</f>
        <v>(</v>
      </c>
      <c r="C349" s="38" t="str">
        <f>IF($A349&lt;=LEN('USH2A e13 (A) - 2ry Str + Mask '!B$2),MID('USH2A e13 (A) - 2ry Str + Mask '!B$2,$A349,1),"")</f>
        <v>(</v>
      </c>
      <c r="D349" s="38" t="str">
        <f>IF($A349&lt;=LEN('USH2A e13 (A) - 2ry Str + Mask '!C$2),MID('USH2A e13 (A) - 2ry Str + Mask '!C$2,$A349,1),"")</f>
        <v>.</v>
      </c>
      <c r="E349" s="38" t="str">
        <f t="shared" si="40"/>
        <v>(</v>
      </c>
      <c r="F349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</v>
      </c>
      <c r="G349" s="39">
        <f>IF($A349&lt;=LEN('USH2A e13 (A) - 2ry Str + Mask '!A$2),SUMIF('USH2A e13 (A) - HSF3.0'!E2:E891,"&lt;="&amp;$A349,'USH2A e13 (A) - HSF3.0'!H2:H891)-SUMIF('USH2A e13 (A) - HSF3.0'!G2:G891,"&lt;="&amp;$A349,'USH2A e13 (A) - HSF3.0'!H2:H891),"")</f>
        <v>0.7083333333333286</v>
      </c>
      <c r="H349" s="39">
        <f>IF($A349&lt;=LEN('USH2A e13 (A) - 2ry Str + Mask '!A$2),SUMIF('USH2A e13 (A) - HSF3.0'!E2:E891,"&lt;="&amp;$A349,'USH2A e13 (A) - HSF3.0'!I2:I891)-SUMIF('USH2A e13 (A) - HSF3.0'!G2:G891,"&lt;="&amp;$A349,'USH2A e13 (A) - HSF3.0'!I2:I891),"")</f>
        <v>-0.16666666666666785</v>
      </c>
      <c r="I349" s="39">
        <f>IF($A349&lt;=LEN('USH2A e13 (A) - 2ry Str + Mask '!A$2),G349+H349,"")</f>
        <v>0.54166666666666075</v>
      </c>
      <c r="J349" s="39">
        <f t="shared" si="41"/>
        <v>0</v>
      </c>
      <c r="K349" s="39">
        <f t="shared" si="42"/>
        <v>0</v>
      </c>
      <c r="L349" s="39">
        <f t="shared" si="43"/>
        <v>0</v>
      </c>
      <c r="M349" s="39">
        <f t="shared" si="44"/>
        <v>0</v>
      </c>
      <c r="N349" s="39">
        <f t="shared" si="45"/>
        <v>0</v>
      </c>
      <c r="O349" s="39">
        <f t="shared" si="46"/>
        <v>0</v>
      </c>
      <c r="P349" s="39">
        <f>IF($A349&lt;=LEN('USH2A e13 (A) - 2ry Str + Mask '!A$2),M349-J349,"")</f>
        <v>0</v>
      </c>
      <c r="Q349" s="39">
        <f>IF($A349&lt;=LEN('USH2A e13 (A) - 2ry Str + Mask '!A$2),N349-K349,"")</f>
        <v>0</v>
      </c>
      <c r="R349" s="39">
        <f>IF($A349&lt;=LEN('USH2A e13 (A) - 2ry Str + Mask '!A$2),O349-L349,"")</f>
        <v>0</v>
      </c>
    </row>
    <row r="350" spans="1:18" ht="80" customHeight="1" x14ac:dyDescent="0.15">
      <c r="A350" s="36">
        <v>349</v>
      </c>
      <c r="B350" s="37" t="str">
        <f>IF($A350&lt;=LEN('USH2A e13 (A) - 2ry Str + Mask '!A$2),MID('USH2A e13 (A) - 2ry Str + Mask '!A$2,$A350,1),"")</f>
        <v>.</v>
      </c>
      <c r="C350" s="38" t="str">
        <f>IF($A350&lt;=LEN('USH2A e13 (A) - 2ry Str + Mask '!B$2),MID('USH2A e13 (A) - 2ry Str + Mask '!B$2,$A350,1),"")</f>
        <v>.</v>
      </c>
      <c r="D350" s="38" t="str">
        <f>IF($A350&lt;=LEN('USH2A e13 (A) - 2ry Str + Mask '!C$2),MID('USH2A e13 (A) - 2ry Str + Mask '!C$2,$A350,1),"")</f>
        <v>.</v>
      </c>
      <c r="E350" s="38" t="str">
        <f t="shared" si="40"/>
        <v>.</v>
      </c>
      <c r="F350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</v>
      </c>
      <c r="G350" s="39">
        <f>IF($A350&lt;=LEN('USH2A e13 (A) - 2ry Str + Mask '!A$2),SUMIF('USH2A e13 (A) - HSF3.0'!E2:E891,"&lt;="&amp;$A350,'USH2A e13 (A) - HSF3.0'!H2:H891)-SUMIF('USH2A e13 (A) - HSF3.0'!G2:G891,"&lt;="&amp;$A350,'USH2A e13 (A) - HSF3.0'!H2:H891),"")</f>
        <v>0.5416666666666643</v>
      </c>
      <c r="H350" s="39">
        <f>IF($A350&lt;=LEN('USH2A e13 (A) - 2ry Str + Mask '!A$2),SUMIF('USH2A e13 (A) - HSF3.0'!E2:E891,"&lt;="&amp;$A350,'USH2A e13 (A) - HSF3.0'!I2:I891)-SUMIF('USH2A e13 (A) - HSF3.0'!G2:G891,"&lt;="&amp;$A350,'USH2A e13 (A) - HSF3.0'!I2:I891),"")</f>
        <v>0</v>
      </c>
      <c r="I350" s="39">
        <f>IF($A350&lt;=LEN('USH2A e13 (A) - 2ry Str + Mask '!A$2),G350+H350,"")</f>
        <v>0.5416666666666643</v>
      </c>
      <c r="J350" s="39">
        <f t="shared" si="41"/>
        <v>0.5416666666666643</v>
      </c>
      <c r="K350" s="39">
        <f t="shared" si="42"/>
        <v>0</v>
      </c>
      <c r="L350" s="39">
        <f t="shared" si="43"/>
        <v>0.5416666666666643</v>
      </c>
      <c r="M350" s="39">
        <f t="shared" si="44"/>
        <v>0.5416666666666643</v>
      </c>
      <c r="N350" s="39">
        <f t="shared" si="45"/>
        <v>0</v>
      </c>
      <c r="O350" s="39">
        <f t="shared" si="46"/>
        <v>0.5416666666666643</v>
      </c>
      <c r="P350" s="39">
        <f>IF($A350&lt;=LEN('USH2A e13 (A) - 2ry Str + Mask '!A$2),M350-J350,"")</f>
        <v>0</v>
      </c>
      <c r="Q350" s="39">
        <f>IF($A350&lt;=LEN('USH2A e13 (A) - 2ry Str + Mask '!A$2),N350-K350,"")</f>
        <v>0</v>
      </c>
      <c r="R350" s="39">
        <f>IF($A350&lt;=LEN('USH2A e13 (A) - 2ry Str + Mask '!A$2),O350-L350,"")</f>
        <v>0</v>
      </c>
    </row>
    <row r="351" spans="1:18" ht="80" customHeight="1" x14ac:dyDescent="0.15">
      <c r="A351" s="36">
        <v>350</v>
      </c>
      <c r="B351" s="37" t="str">
        <f>IF($A351&lt;=LEN('USH2A e13 (A) - 2ry Str + Mask '!A$2),MID('USH2A e13 (A) - 2ry Str + Mask '!A$2,$A351,1),"")</f>
        <v>.</v>
      </c>
      <c r="C351" s="38" t="str">
        <f>IF($A351&lt;=LEN('USH2A e13 (A) - 2ry Str + Mask '!B$2),MID('USH2A e13 (A) - 2ry Str + Mask '!B$2,$A351,1),"")</f>
        <v>.</v>
      </c>
      <c r="D351" s="38" t="str">
        <f>IF($A351&lt;=LEN('USH2A e13 (A) - 2ry Str + Mask '!C$2),MID('USH2A e13 (A) - 2ry Str + Mask '!C$2,$A351,1),"")</f>
        <v>.</v>
      </c>
      <c r="E351" s="38" t="str">
        <f t="shared" si="40"/>
        <v>.</v>
      </c>
      <c r="F351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</v>
      </c>
      <c r="G351" s="39">
        <f>IF($A351&lt;=LEN('USH2A e13 (A) - 2ry Str + Mask '!A$2),SUMIF('USH2A e13 (A) - HSF3.0'!E2:E891,"&lt;="&amp;$A351,'USH2A e13 (A) - HSF3.0'!H2:H891)-SUMIF('USH2A e13 (A) - HSF3.0'!G2:G891,"&lt;="&amp;$A351,'USH2A e13 (A) - HSF3.0'!H2:H891),"")</f>
        <v>0.6666666666666643</v>
      </c>
      <c r="H351" s="39">
        <f>IF($A351&lt;=LEN('USH2A e13 (A) - 2ry Str + Mask '!A$2),SUMIF('USH2A e13 (A) - HSF3.0'!E2:E891,"&lt;="&amp;$A351,'USH2A e13 (A) - HSF3.0'!I2:I891)-SUMIF('USH2A e13 (A) - HSF3.0'!G2:G891,"&lt;="&amp;$A351,'USH2A e13 (A) - HSF3.0'!I2:I891),"")</f>
        <v>-0.125</v>
      </c>
      <c r="I351" s="39">
        <f>IF($A351&lt;=LEN('USH2A e13 (A) - 2ry Str + Mask '!A$2),G351+H351,"")</f>
        <v>0.5416666666666643</v>
      </c>
      <c r="J351" s="39">
        <f t="shared" si="41"/>
        <v>0.6666666666666643</v>
      </c>
      <c r="K351" s="39">
        <f t="shared" si="42"/>
        <v>-0.125</v>
      </c>
      <c r="L351" s="39">
        <f t="shared" si="43"/>
        <v>0.5416666666666643</v>
      </c>
      <c r="M351" s="39">
        <f t="shared" si="44"/>
        <v>0.6666666666666643</v>
      </c>
      <c r="N351" s="39">
        <f t="shared" si="45"/>
        <v>-0.125</v>
      </c>
      <c r="O351" s="39">
        <f t="shared" si="46"/>
        <v>0.5416666666666643</v>
      </c>
      <c r="P351" s="39">
        <f>IF($A351&lt;=LEN('USH2A e13 (A) - 2ry Str + Mask '!A$2),M351-J351,"")</f>
        <v>0</v>
      </c>
      <c r="Q351" s="39">
        <f>IF($A351&lt;=LEN('USH2A e13 (A) - 2ry Str + Mask '!A$2),N351-K351,"")</f>
        <v>0</v>
      </c>
      <c r="R351" s="39">
        <f>IF($A351&lt;=LEN('USH2A e13 (A) - 2ry Str + Mask '!A$2),O351-L351,"")</f>
        <v>0</v>
      </c>
    </row>
    <row r="352" spans="1:18" ht="80" customHeight="1" x14ac:dyDescent="0.15">
      <c r="A352" s="36">
        <v>351</v>
      </c>
      <c r="B352" s="37" t="str">
        <f>IF($A352&lt;=LEN('USH2A e13 (A) - 2ry Str + Mask '!A$2),MID('USH2A e13 (A) - 2ry Str + Mask '!A$2,$A352,1),"")</f>
        <v>.</v>
      </c>
      <c r="C352" s="38" t="str">
        <f>IF($A352&lt;=LEN('USH2A e13 (A) - 2ry Str + Mask '!B$2),MID('USH2A e13 (A) - 2ry Str + Mask '!B$2,$A352,1),"")</f>
        <v>.</v>
      </c>
      <c r="D352" s="38" t="str">
        <f>IF($A352&lt;=LEN('USH2A e13 (A) - 2ry Str + Mask '!C$2),MID('USH2A e13 (A) - 2ry Str + Mask '!C$2,$A352,1),"")</f>
        <v>.</v>
      </c>
      <c r="E352" s="38" t="str">
        <f t="shared" si="40"/>
        <v>.</v>
      </c>
      <c r="F352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</v>
      </c>
      <c r="G352" s="39">
        <f>IF($A352&lt;=LEN('USH2A e13 (A) - 2ry Str + Mask '!A$2),SUMIF('USH2A e13 (A) - HSF3.0'!E2:E891,"&lt;="&amp;$A352,'USH2A e13 (A) - HSF3.0'!H2:H891)-SUMIF('USH2A e13 (A) - HSF3.0'!G2:G891,"&lt;="&amp;$A352,'USH2A e13 (A) - HSF3.0'!H2:H891),"")</f>
        <v>0.6666666666666643</v>
      </c>
      <c r="H352" s="39">
        <f>IF($A352&lt;=LEN('USH2A e13 (A) - 2ry Str + Mask '!A$2),SUMIF('USH2A e13 (A) - HSF3.0'!E2:E891,"&lt;="&amp;$A352,'USH2A e13 (A) - HSF3.0'!I2:I891)-SUMIF('USH2A e13 (A) - HSF3.0'!G2:G891,"&lt;="&amp;$A352,'USH2A e13 (A) - HSF3.0'!I2:I891),"")</f>
        <v>-0.125</v>
      </c>
      <c r="I352" s="39">
        <f>IF($A352&lt;=LEN('USH2A e13 (A) - 2ry Str + Mask '!A$2),G352+H352,"")</f>
        <v>0.5416666666666643</v>
      </c>
      <c r="J352" s="39">
        <f t="shared" si="41"/>
        <v>0.6666666666666643</v>
      </c>
      <c r="K352" s="39">
        <f t="shared" si="42"/>
        <v>-0.125</v>
      </c>
      <c r="L352" s="39">
        <f t="shared" si="43"/>
        <v>0.5416666666666643</v>
      </c>
      <c r="M352" s="39">
        <f t="shared" si="44"/>
        <v>0.6666666666666643</v>
      </c>
      <c r="N352" s="39">
        <f t="shared" si="45"/>
        <v>-0.125</v>
      </c>
      <c r="O352" s="39">
        <f t="shared" si="46"/>
        <v>0.5416666666666643</v>
      </c>
      <c r="P352" s="39">
        <f>IF($A352&lt;=LEN('USH2A e13 (A) - 2ry Str + Mask '!A$2),M352-J352,"")</f>
        <v>0</v>
      </c>
      <c r="Q352" s="39">
        <f>IF($A352&lt;=LEN('USH2A e13 (A) - 2ry Str + Mask '!A$2),N352-K352,"")</f>
        <v>0</v>
      </c>
      <c r="R352" s="39">
        <f>IF($A352&lt;=LEN('USH2A e13 (A) - 2ry Str + Mask '!A$2),O352-L352,"")</f>
        <v>0</v>
      </c>
    </row>
    <row r="353" spans="1:18" ht="80" customHeight="1" x14ac:dyDescent="0.15">
      <c r="A353" s="36">
        <v>352</v>
      </c>
      <c r="B353" s="37" t="str">
        <f>IF($A353&lt;=LEN('USH2A e13 (A) - 2ry Str + Mask '!A$2),MID('USH2A e13 (A) - 2ry Str + Mask '!A$2,$A353,1),"")</f>
        <v>.</v>
      </c>
      <c r="C353" s="38" t="str">
        <f>IF($A353&lt;=LEN('USH2A e13 (A) - 2ry Str + Mask '!B$2),MID('USH2A e13 (A) - 2ry Str + Mask '!B$2,$A353,1),"")</f>
        <v>.</v>
      </c>
      <c r="D353" s="38" t="str">
        <f>IF($A353&lt;=LEN('USH2A e13 (A) - 2ry Str + Mask '!C$2),MID('USH2A e13 (A) - 2ry Str + Mask '!C$2,$A353,1),"")</f>
        <v>.</v>
      </c>
      <c r="E353" s="38" t="str">
        <f t="shared" si="40"/>
        <v>.</v>
      </c>
      <c r="F353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</v>
      </c>
      <c r="G353" s="39">
        <f>IF($A353&lt;=LEN('USH2A e13 (A) - 2ry Str + Mask '!A$2),SUMIF('USH2A e13 (A) - HSF3.0'!E2:E891,"&lt;="&amp;$A353,'USH2A e13 (A) - HSF3.0'!H2:H891)-SUMIF('USH2A e13 (A) - HSF3.0'!G2:G891,"&lt;="&amp;$A353,'USH2A e13 (A) - HSF3.0'!H2:H891),"")</f>
        <v>0.6666666666666643</v>
      </c>
      <c r="H353" s="39">
        <f>IF($A353&lt;=LEN('USH2A e13 (A) - 2ry Str + Mask '!A$2),SUMIF('USH2A e13 (A) - HSF3.0'!E2:E891,"&lt;="&amp;$A353,'USH2A e13 (A) - HSF3.0'!I2:I891)-SUMIF('USH2A e13 (A) - HSF3.0'!G2:G891,"&lt;="&amp;$A353,'USH2A e13 (A) - HSF3.0'!I2:I891),"")</f>
        <v>-0.125</v>
      </c>
      <c r="I353" s="39">
        <f>IF($A353&lt;=LEN('USH2A e13 (A) - 2ry Str + Mask '!A$2),G353+H353,"")</f>
        <v>0.5416666666666643</v>
      </c>
      <c r="J353" s="39">
        <f t="shared" si="41"/>
        <v>0.6666666666666643</v>
      </c>
      <c r="K353" s="39">
        <f t="shared" si="42"/>
        <v>-0.125</v>
      </c>
      <c r="L353" s="39">
        <f t="shared" si="43"/>
        <v>0.5416666666666643</v>
      </c>
      <c r="M353" s="39">
        <f t="shared" si="44"/>
        <v>0.6666666666666643</v>
      </c>
      <c r="N353" s="39">
        <f t="shared" si="45"/>
        <v>-0.125</v>
      </c>
      <c r="O353" s="39">
        <f t="shared" si="46"/>
        <v>0.5416666666666643</v>
      </c>
      <c r="P353" s="39">
        <f>IF($A353&lt;=LEN('USH2A e13 (A) - 2ry Str + Mask '!A$2),M353-J353,"")</f>
        <v>0</v>
      </c>
      <c r="Q353" s="39">
        <f>IF($A353&lt;=LEN('USH2A e13 (A) - 2ry Str + Mask '!A$2),N353-K353,"")</f>
        <v>0</v>
      </c>
      <c r="R353" s="39">
        <f>IF($A353&lt;=LEN('USH2A e13 (A) - 2ry Str + Mask '!A$2),O353-L353,"")</f>
        <v>0</v>
      </c>
    </row>
    <row r="354" spans="1:18" ht="80" customHeight="1" x14ac:dyDescent="0.15">
      <c r="A354" s="36">
        <v>353</v>
      </c>
      <c r="B354" s="37" t="str">
        <f>IF($A354&lt;=LEN('USH2A e13 (A) - 2ry Str + Mask '!A$2),MID('USH2A e13 (A) - 2ry Str + Mask '!A$2,$A354,1),"")</f>
        <v>)</v>
      </c>
      <c r="C354" s="38" t="str">
        <f>IF($A354&lt;=LEN('USH2A e13 (A) - 2ry Str + Mask '!B$2),MID('USH2A e13 (A) - 2ry Str + Mask '!B$2,$A354,1),"")</f>
        <v>)</v>
      </c>
      <c r="D354" s="38" t="str">
        <f>IF($A354&lt;=LEN('USH2A e13 (A) - 2ry Str + Mask '!C$2),MID('USH2A e13 (A) - 2ry Str + Mask '!C$2,$A354,1),"")</f>
        <v>.</v>
      </c>
      <c r="E354" s="38" t="str">
        <f t="shared" si="40"/>
        <v>)</v>
      </c>
      <c r="F354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</v>
      </c>
      <c r="G354" s="39">
        <f>IF($A354&lt;=LEN('USH2A e13 (A) - 2ry Str + Mask '!A$2),SUMIF('USH2A e13 (A) - HSF3.0'!E2:E891,"&lt;="&amp;$A354,'USH2A e13 (A) - HSF3.0'!H2:H891)-SUMIF('USH2A e13 (A) - HSF3.0'!G2:G891,"&lt;="&amp;$A354,'USH2A e13 (A) - HSF3.0'!H2:H891),"")</f>
        <v>0.7083333333333286</v>
      </c>
      <c r="H354" s="39">
        <f>IF($A354&lt;=LEN('USH2A e13 (A) - 2ry Str + Mask '!A$2),SUMIF('USH2A e13 (A) - HSF3.0'!E2:E891,"&lt;="&amp;$A354,'USH2A e13 (A) - HSF3.0'!I2:I891)-SUMIF('USH2A e13 (A) - HSF3.0'!G2:G891,"&lt;="&amp;$A354,'USH2A e13 (A) - HSF3.0'!I2:I891),"")</f>
        <v>-0.125</v>
      </c>
      <c r="I354" s="39">
        <f>IF($A354&lt;=LEN('USH2A e13 (A) - 2ry Str + Mask '!A$2),G354+H354,"")</f>
        <v>0.5833333333333286</v>
      </c>
      <c r="J354" s="39">
        <f t="shared" si="41"/>
        <v>0</v>
      </c>
      <c r="K354" s="39">
        <f t="shared" si="42"/>
        <v>0</v>
      </c>
      <c r="L354" s="39">
        <f t="shared" si="43"/>
        <v>0</v>
      </c>
      <c r="M354" s="39">
        <f t="shared" si="44"/>
        <v>0</v>
      </c>
      <c r="N354" s="39">
        <f t="shared" si="45"/>
        <v>0</v>
      </c>
      <c r="O354" s="39">
        <f t="shared" si="46"/>
        <v>0</v>
      </c>
      <c r="P354" s="39">
        <f>IF($A354&lt;=LEN('USH2A e13 (A) - 2ry Str + Mask '!A$2),M354-J354,"")</f>
        <v>0</v>
      </c>
      <c r="Q354" s="39">
        <f>IF($A354&lt;=LEN('USH2A e13 (A) - 2ry Str + Mask '!A$2),N354-K354,"")</f>
        <v>0</v>
      </c>
      <c r="R354" s="39">
        <f>IF($A354&lt;=LEN('USH2A e13 (A) - 2ry Str + Mask '!A$2),O354-L354,"")</f>
        <v>0</v>
      </c>
    </row>
    <row r="355" spans="1:18" ht="80" customHeight="1" x14ac:dyDescent="0.15">
      <c r="A355" s="36">
        <v>354</v>
      </c>
      <c r="B355" s="37" t="str">
        <f>IF($A355&lt;=LEN('USH2A e13 (A) - 2ry Str + Mask '!A$2),MID('USH2A e13 (A) - 2ry Str + Mask '!A$2,$A355,1),"")</f>
        <v>)</v>
      </c>
      <c r="C355" s="38" t="str">
        <f>IF($A355&lt;=LEN('USH2A e13 (A) - 2ry Str + Mask '!B$2),MID('USH2A e13 (A) - 2ry Str + Mask '!B$2,$A355,1),"")</f>
        <v>)</v>
      </c>
      <c r="D355" s="38" t="str">
        <f>IF($A355&lt;=LEN('USH2A e13 (A) - 2ry Str + Mask '!C$2),MID('USH2A e13 (A) - 2ry Str + Mask '!C$2,$A355,1),"")</f>
        <v>.</v>
      </c>
      <c r="E355" s="38" t="str">
        <f t="shared" si="40"/>
        <v>)</v>
      </c>
      <c r="F355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</v>
      </c>
      <c r="G355" s="39">
        <f>IF($A355&lt;=LEN('USH2A e13 (A) - 2ry Str + Mask '!A$2),SUMIF('USH2A e13 (A) - HSF3.0'!E2:E891,"&lt;="&amp;$A355,'USH2A e13 (A) - HSF3.0'!H2:H891)-SUMIF('USH2A e13 (A) - HSF3.0'!G2:G891,"&lt;="&amp;$A355,'USH2A e13 (A) - HSF3.0'!H2:H891),"")</f>
        <v>0.91666666666665719</v>
      </c>
      <c r="H355" s="39">
        <f>IF($A355&lt;=LEN('USH2A e13 (A) - 2ry Str + Mask '!A$2),SUMIF('USH2A e13 (A) - HSF3.0'!E2:E891,"&lt;="&amp;$A355,'USH2A e13 (A) - HSF3.0'!I2:I891)-SUMIF('USH2A e13 (A) - HSF3.0'!G2:G891,"&lt;="&amp;$A355,'USH2A e13 (A) - HSF3.0'!I2:I891),"")</f>
        <v>-0.125</v>
      </c>
      <c r="I355" s="39">
        <f>IF($A355&lt;=LEN('USH2A e13 (A) - 2ry Str + Mask '!A$2),G355+H355,"")</f>
        <v>0.79166666666665719</v>
      </c>
      <c r="J355" s="39">
        <f t="shared" si="41"/>
        <v>0</v>
      </c>
      <c r="K355" s="39">
        <f t="shared" si="42"/>
        <v>0</v>
      </c>
      <c r="L355" s="39">
        <f t="shared" si="43"/>
        <v>0</v>
      </c>
      <c r="M355" s="39">
        <f t="shared" si="44"/>
        <v>0</v>
      </c>
      <c r="N355" s="39">
        <f t="shared" si="45"/>
        <v>0</v>
      </c>
      <c r="O355" s="39">
        <f t="shared" si="46"/>
        <v>0</v>
      </c>
      <c r="P355" s="39">
        <f>IF($A355&lt;=LEN('USH2A e13 (A) - 2ry Str + Mask '!A$2),M355-J355,"")</f>
        <v>0</v>
      </c>
      <c r="Q355" s="39">
        <f>IF($A355&lt;=LEN('USH2A e13 (A) - 2ry Str + Mask '!A$2),N355-K355,"")</f>
        <v>0</v>
      </c>
      <c r="R355" s="39">
        <f>IF($A355&lt;=LEN('USH2A e13 (A) - 2ry Str + Mask '!A$2),O355-L355,"")</f>
        <v>0</v>
      </c>
    </row>
    <row r="356" spans="1:18" ht="80" customHeight="1" x14ac:dyDescent="0.15">
      <c r="A356" s="36">
        <v>355</v>
      </c>
      <c r="B356" s="37" t="str">
        <f>IF($A356&lt;=LEN('USH2A e13 (A) - 2ry Str + Mask '!A$2),MID('USH2A e13 (A) - 2ry Str + Mask '!A$2,$A356,1),"")</f>
        <v>)</v>
      </c>
      <c r="C356" s="38" t="str">
        <f>IF($A356&lt;=LEN('USH2A e13 (A) - 2ry Str + Mask '!B$2),MID('USH2A e13 (A) - 2ry Str + Mask '!B$2,$A356,1),"")</f>
        <v>)</v>
      </c>
      <c r="D356" s="38" t="str">
        <f>IF($A356&lt;=LEN('USH2A e13 (A) - 2ry Str + Mask '!C$2),MID('USH2A e13 (A) - 2ry Str + Mask '!C$2,$A356,1),"")</f>
        <v>.</v>
      </c>
      <c r="E356" s="38" t="str">
        <f t="shared" si="40"/>
        <v>)</v>
      </c>
      <c r="F356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</v>
      </c>
      <c r="G356" s="39">
        <f>IF($A356&lt;=LEN('USH2A e13 (A) - 2ry Str + Mask '!A$2),SUMIF('USH2A e13 (A) - HSF3.0'!E2:E891,"&lt;="&amp;$A356,'USH2A e13 (A) - HSF3.0'!H2:H891)-SUMIF('USH2A e13 (A) - HSF3.0'!G2:G891,"&lt;="&amp;$A356,'USH2A e13 (A) - HSF3.0'!H2:H891),"")</f>
        <v>0.95833333333332149</v>
      </c>
      <c r="H356" s="39">
        <f>IF($A356&lt;=LEN('USH2A e13 (A) - 2ry Str + Mask '!A$2),SUMIF('USH2A e13 (A) - HSF3.0'!E2:E891,"&lt;="&amp;$A356,'USH2A e13 (A) - HSF3.0'!I2:I891)-SUMIF('USH2A e13 (A) - HSF3.0'!G2:G891,"&lt;="&amp;$A356,'USH2A e13 (A) - HSF3.0'!I2:I891),"")</f>
        <v>-0.25</v>
      </c>
      <c r="I356" s="39">
        <f>IF($A356&lt;=LEN('USH2A e13 (A) - 2ry Str + Mask '!A$2),G356+H356,"")</f>
        <v>0.70833333333332149</v>
      </c>
      <c r="J356" s="39">
        <f t="shared" si="41"/>
        <v>0</v>
      </c>
      <c r="K356" s="39">
        <f t="shared" si="42"/>
        <v>0</v>
      </c>
      <c r="L356" s="39">
        <f t="shared" si="43"/>
        <v>0</v>
      </c>
      <c r="M356" s="39">
        <f t="shared" si="44"/>
        <v>0</v>
      </c>
      <c r="N356" s="39">
        <f t="shared" si="45"/>
        <v>0</v>
      </c>
      <c r="O356" s="39">
        <f t="shared" si="46"/>
        <v>0</v>
      </c>
      <c r="P356" s="39">
        <f>IF($A356&lt;=LEN('USH2A e13 (A) - 2ry Str + Mask '!A$2),M356-J356,"")</f>
        <v>0</v>
      </c>
      <c r="Q356" s="39">
        <f>IF($A356&lt;=LEN('USH2A e13 (A) - 2ry Str + Mask '!A$2),N356-K356,"")</f>
        <v>0</v>
      </c>
      <c r="R356" s="39">
        <f>IF($A356&lt;=LEN('USH2A e13 (A) - 2ry Str + Mask '!A$2),O356-L356,"")</f>
        <v>0</v>
      </c>
    </row>
    <row r="357" spans="1:18" ht="80" customHeight="1" x14ac:dyDescent="0.15">
      <c r="A357" s="36">
        <v>356</v>
      </c>
      <c r="B357" s="37" t="str">
        <f>IF($A357&lt;=LEN('USH2A e13 (A) - 2ry Str + Mask '!A$2),MID('USH2A e13 (A) - 2ry Str + Mask '!A$2,$A357,1),"")</f>
        <v>.</v>
      </c>
      <c r="C357" s="38" t="str">
        <f>IF($A357&lt;=LEN('USH2A e13 (A) - 2ry Str + Mask '!B$2),MID('USH2A e13 (A) - 2ry Str + Mask '!B$2,$A357,1),"")</f>
        <v>.</v>
      </c>
      <c r="D357" s="38" t="str">
        <f>IF($A357&lt;=LEN('USH2A e13 (A) - 2ry Str + Mask '!C$2),MID('USH2A e13 (A) - 2ry Str + Mask '!C$2,$A357,1),"")</f>
        <v>.</v>
      </c>
      <c r="E357" s="38" t="str">
        <f t="shared" si="40"/>
        <v>.</v>
      </c>
      <c r="F357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</v>
      </c>
      <c r="G357" s="39">
        <f>IF($A357&lt;=LEN('USH2A e13 (A) - 2ry Str + Mask '!A$2),SUMIF('USH2A e13 (A) - HSF3.0'!E2:E891,"&lt;="&amp;$A357,'USH2A e13 (A) - HSF3.0'!H2:H891)-SUMIF('USH2A e13 (A) - HSF3.0'!G2:G891,"&lt;="&amp;$A357,'USH2A e13 (A) - HSF3.0'!H2:H891),"")</f>
        <v>0.95833333333332149</v>
      </c>
      <c r="H357" s="39">
        <f>IF($A357&lt;=LEN('USH2A e13 (A) - 2ry Str + Mask '!A$2),SUMIF('USH2A e13 (A) - HSF3.0'!E2:E891,"&lt;="&amp;$A357,'USH2A e13 (A) - HSF3.0'!I2:I891)-SUMIF('USH2A e13 (A) - HSF3.0'!G2:G891,"&lt;="&amp;$A357,'USH2A e13 (A) - HSF3.0'!I2:I891),"")</f>
        <v>-0.25</v>
      </c>
      <c r="I357" s="39">
        <f>IF($A357&lt;=LEN('USH2A e13 (A) - 2ry Str + Mask '!A$2),G357+H357,"")</f>
        <v>0.70833333333332149</v>
      </c>
      <c r="J357" s="39">
        <f t="shared" si="41"/>
        <v>0.95833333333332149</v>
      </c>
      <c r="K357" s="39">
        <f t="shared" si="42"/>
        <v>-0.25</v>
      </c>
      <c r="L357" s="39">
        <f t="shared" si="43"/>
        <v>0.70833333333332149</v>
      </c>
      <c r="M357" s="39">
        <f t="shared" si="44"/>
        <v>0.95833333333332149</v>
      </c>
      <c r="N357" s="39">
        <f t="shared" si="45"/>
        <v>-0.25</v>
      </c>
      <c r="O357" s="39">
        <f t="shared" si="46"/>
        <v>0.70833333333332149</v>
      </c>
      <c r="P357" s="39">
        <f>IF($A357&lt;=LEN('USH2A e13 (A) - 2ry Str + Mask '!A$2),M357-J357,"")</f>
        <v>0</v>
      </c>
      <c r="Q357" s="39">
        <f>IF($A357&lt;=LEN('USH2A e13 (A) - 2ry Str + Mask '!A$2),N357-K357,"")</f>
        <v>0</v>
      </c>
      <c r="R357" s="39">
        <f>IF($A357&lt;=LEN('USH2A e13 (A) - 2ry Str + Mask '!A$2),O357-L357,"")</f>
        <v>0</v>
      </c>
    </row>
    <row r="358" spans="1:18" ht="80" customHeight="1" x14ac:dyDescent="0.15">
      <c r="A358" s="36">
        <v>357</v>
      </c>
      <c r="B358" s="37" t="str">
        <f>IF($A358&lt;=LEN('USH2A e13 (A) - 2ry Str + Mask '!A$2),MID('USH2A e13 (A) - 2ry Str + Mask '!A$2,$A358,1),"")</f>
        <v>)</v>
      </c>
      <c r="C358" s="38" t="str">
        <f>IF($A358&lt;=LEN('USH2A e13 (A) - 2ry Str + Mask '!B$2),MID('USH2A e13 (A) - 2ry Str + Mask '!B$2,$A358,1),"")</f>
        <v>)</v>
      </c>
      <c r="D358" s="38" t="str">
        <f>IF($A358&lt;=LEN('USH2A e13 (A) - 2ry Str + Mask '!C$2),MID('USH2A e13 (A) - 2ry Str + Mask '!C$2,$A358,1),"")</f>
        <v>.</v>
      </c>
      <c r="E358" s="38" t="str">
        <f t="shared" si="40"/>
        <v>)</v>
      </c>
      <c r="F358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</v>
      </c>
      <c r="G358" s="39">
        <f>IF($A358&lt;=LEN('USH2A e13 (A) - 2ry Str + Mask '!A$2),SUMIF('USH2A e13 (A) - HSF3.0'!E2:E891,"&lt;="&amp;$A358,'USH2A e13 (A) - HSF3.0'!H2:H891)-SUMIF('USH2A e13 (A) - HSF3.0'!G2:G891,"&lt;="&amp;$A358,'USH2A e13 (A) - HSF3.0'!H2:H891),"")</f>
        <v>1.2499999999999858</v>
      </c>
      <c r="H358" s="39">
        <f>IF($A358&lt;=LEN('USH2A e13 (A) - 2ry Str + Mask '!A$2),SUMIF('USH2A e13 (A) - HSF3.0'!E2:E891,"&lt;="&amp;$A358,'USH2A e13 (A) - HSF3.0'!I2:I891)-SUMIF('USH2A e13 (A) - HSF3.0'!G2:G891,"&lt;="&amp;$A358,'USH2A e13 (A) - HSF3.0'!I2:I891),"")</f>
        <v>-0.25</v>
      </c>
      <c r="I358" s="39">
        <f>IF($A358&lt;=LEN('USH2A e13 (A) - 2ry Str + Mask '!A$2),G358+H358,"")</f>
        <v>0.99999999999998579</v>
      </c>
      <c r="J358" s="39">
        <f t="shared" si="41"/>
        <v>0</v>
      </c>
      <c r="K358" s="39">
        <f t="shared" si="42"/>
        <v>0</v>
      </c>
      <c r="L358" s="39">
        <f t="shared" si="43"/>
        <v>0</v>
      </c>
      <c r="M358" s="39">
        <f t="shared" si="44"/>
        <v>0</v>
      </c>
      <c r="N358" s="39">
        <f t="shared" si="45"/>
        <v>0</v>
      </c>
      <c r="O358" s="39">
        <f t="shared" si="46"/>
        <v>0</v>
      </c>
      <c r="P358" s="39">
        <f>IF($A358&lt;=LEN('USH2A e13 (A) - 2ry Str + Mask '!A$2),M358-J358,"")</f>
        <v>0</v>
      </c>
      <c r="Q358" s="39">
        <f>IF($A358&lt;=LEN('USH2A e13 (A) - 2ry Str + Mask '!A$2),N358-K358,"")</f>
        <v>0</v>
      </c>
      <c r="R358" s="39">
        <f>IF($A358&lt;=LEN('USH2A e13 (A) - 2ry Str + Mask '!A$2),O358-L358,"")</f>
        <v>0</v>
      </c>
    </row>
    <row r="359" spans="1:18" ht="80" customHeight="1" x14ac:dyDescent="0.15">
      <c r="A359" s="36">
        <v>358</v>
      </c>
      <c r="B359" s="37" t="str">
        <f>IF($A359&lt;=LEN('USH2A e13 (A) - 2ry Str + Mask '!A$2),MID('USH2A e13 (A) - 2ry Str + Mask '!A$2,$A359,1),"")</f>
        <v>)</v>
      </c>
      <c r="C359" s="38" t="str">
        <f>IF($A359&lt;=LEN('USH2A e13 (A) - 2ry Str + Mask '!B$2),MID('USH2A e13 (A) - 2ry Str + Mask '!B$2,$A359,1),"")</f>
        <v>)</v>
      </c>
      <c r="D359" s="38" t="str">
        <f>IF($A359&lt;=LEN('USH2A e13 (A) - 2ry Str + Mask '!C$2),MID('USH2A e13 (A) - 2ry Str + Mask '!C$2,$A359,1),"")</f>
        <v>.</v>
      </c>
      <c r="E359" s="38" t="str">
        <f t="shared" si="40"/>
        <v>)</v>
      </c>
      <c r="F359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</v>
      </c>
      <c r="G359" s="39">
        <f>IF($A359&lt;=LEN('USH2A e13 (A) - 2ry Str + Mask '!A$2),SUMIF('USH2A e13 (A) - HSF3.0'!E2:E891,"&lt;="&amp;$A359,'USH2A e13 (A) - HSF3.0'!H2:H891)-SUMIF('USH2A e13 (A) - HSF3.0'!G2:G891,"&lt;="&amp;$A359,'USH2A e13 (A) - HSF3.0'!H2:H891),"")</f>
        <v>0.95833333333332149</v>
      </c>
      <c r="H359" s="39">
        <f>IF($A359&lt;=LEN('USH2A e13 (A) - 2ry Str + Mask '!A$2),SUMIF('USH2A e13 (A) - HSF3.0'!E2:E891,"&lt;="&amp;$A359,'USH2A e13 (A) - HSF3.0'!I2:I891)-SUMIF('USH2A e13 (A) - HSF3.0'!G2:G891,"&lt;="&amp;$A359,'USH2A e13 (A) - HSF3.0'!I2:I891),"")</f>
        <v>-0.125</v>
      </c>
      <c r="I359" s="39">
        <f>IF($A359&lt;=LEN('USH2A e13 (A) - 2ry Str + Mask '!A$2),G359+H359,"")</f>
        <v>0.83333333333332149</v>
      </c>
      <c r="J359" s="39">
        <f t="shared" si="41"/>
        <v>0</v>
      </c>
      <c r="K359" s="39">
        <f t="shared" si="42"/>
        <v>0</v>
      </c>
      <c r="L359" s="39">
        <f t="shared" si="43"/>
        <v>0</v>
      </c>
      <c r="M359" s="39">
        <f t="shared" si="44"/>
        <v>0</v>
      </c>
      <c r="N359" s="39">
        <f t="shared" si="45"/>
        <v>0</v>
      </c>
      <c r="O359" s="39">
        <f t="shared" si="46"/>
        <v>0</v>
      </c>
      <c r="P359" s="39">
        <f>IF($A359&lt;=LEN('USH2A e13 (A) - 2ry Str + Mask '!A$2),M359-J359,"")</f>
        <v>0</v>
      </c>
      <c r="Q359" s="39">
        <f>IF($A359&lt;=LEN('USH2A e13 (A) - 2ry Str + Mask '!A$2),N359-K359,"")</f>
        <v>0</v>
      </c>
      <c r="R359" s="39">
        <f>IF($A359&lt;=LEN('USH2A e13 (A) - 2ry Str + Mask '!A$2),O359-L359,"")</f>
        <v>0</v>
      </c>
    </row>
    <row r="360" spans="1:18" ht="80" customHeight="1" x14ac:dyDescent="0.15">
      <c r="A360" s="36">
        <v>359</v>
      </c>
      <c r="B360" s="37" t="str">
        <f>IF($A360&lt;=LEN('USH2A e13 (A) - 2ry Str + Mask '!A$2),MID('USH2A e13 (A) - 2ry Str + Mask '!A$2,$A360,1),"")</f>
        <v>)</v>
      </c>
      <c r="C360" s="38" t="str">
        <f>IF($A360&lt;=LEN('USH2A e13 (A) - 2ry Str + Mask '!B$2),MID('USH2A e13 (A) - 2ry Str + Mask '!B$2,$A360,1),"")</f>
        <v>)</v>
      </c>
      <c r="D360" s="38" t="str">
        <f>IF($A360&lt;=LEN('USH2A e13 (A) - 2ry Str + Mask '!C$2),MID('USH2A e13 (A) - 2ry Str + Mask '!C$2,$A360,1),"")</f>
        <v>.</v>
      </c>
      <c r="E360" s="38" t="str">
        <f t="shared" si="40"/>
        <v>)</v>
      </c>
      <c r="F360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</v>
      </c>
      <c r="G360" s="39">
        <f>IF($A360&lt;=LEN('USH2A e13 (A) - 2ry Str + Mask '!A$2),SUMIF('USH2A e13 (A) - HSF3.0'!E2:E891,"&lt;="&amp;$A360,'USH2A e13 (A) - HSF3.0'!H2:H891)-SUMIF('USH2A e13 (A) - HSF3.0'!G2:G891,"&lt;="&amp;$A360,'USH2A e13 (A) - HSF3.0'!H2:H891),"")</f>
        <v>0.79166666666665719</v>
      </c>
      <c r="H360" s="39">
        <f>IF($A360&lt;=LEN('USH2A e13 (A) - 2ry Str + Mask '!A$2),SUMIF('USH2A e13 (A) - HSF3.0'!E2:E891,"&lt;="&amp;$A360,'USH2A e13 (A) - HSF3.0'!I2:I891)-SUMIF('USH2A e13 (A) - HSF3.0'!G2:G891,"&lt;="&amp;$A360,'USH2A e13 (A) - HSF3.0'!I2:I891),"")</f>
        <v>-0.125</v>
      </c>
      <c r="I360" s="39">
        <f>IF($A360&lt;=LEN('USH2A e13 (A) - 2ry Str + Mask '!A$2),G360+H360,"")</f>
        <v>0.66666666666665719</v>
      </c>
      <c r="J360" s="39">
        <f t="shared" si="41"/>
        <v>0</v>
      </c>
      <c r="K360" s="39">
        <f t="shared" si="42"/>
        <v>0</v>
      </c>
      <c r="L360" s="39">
        <f t="shared" si="43"/>
        <v>0</v>
      </c>
      <c r="M360" s="39">
        <f t="shared" si="44"/>
        <v>0</v>
      </c>
      <c r="N360" s="39">
        <f t="shared" si="45"/>
        <v>0</v>
      </c>
      <c r="O360" s="39">
        <f t="shared" si="46"/>
        <v>0</v>
      </c>
      <c r="P360" s="39">
        <f>IF($A360&lt;=LEN('USH2A e13 (A) - 2ry Str + Mask '!A$2),M360-J360,"")</f>
        <v>0</v>
      </c>
      <c r="Q360" s="39">
        <f>IF($A360&lt;=LEN('USH2A e13 (A) - 2ry Str + Mask '!A$2),N360-K360,"")</f>
        <v>0</v>
      </c>
      <c r="R360" s="39">
        <f>IF($A360&lt;=LEN('USH2A e13 (A) - 2ry Str + Mask '!A$2),O360-L360,"")</f>
        <v>0</v>
      </c>
    </row>
    <row r="361" spans="1:18" ht="80" customHeight="1" x14ac:dyDescent="0.15">
      <c r="A361" s="36">
        <v>360</v>
      </c>
      <c r="B361" s="37" t="str">
        <f>IF($A361&lt;=LEN('USH2A e13 (A) - 2ry Str + Mask '!A$2),MID('USH2A e13 (A) - 2ry Str + Mask '!A$2,$A361,1),"")</f>
        <v>(</v>
      </c>
      <c r="C361" s="38" t="str">
        <f>IF($A361&lt;=LEN('USH2A e13 (A) - 2ry Str + Mask '!B$2),MID('USH2A e13 (A) - 2ry Str + Mask '!B$2,$A361,1),"")</f>
        <v>(</v>
      </c>
      <c r="D361" s="38" t="str">
        <f>IF($A361&lt;=LEN('USH2A e13 (A) - 2ry Str + Mask '!C$2),MID('USH2A e13 (A) - 2ry Str + Mask '!C$2,$A361,1),"")</f>
        <v>.</v>
      </c>
      <c r="E361" s="38" t="str">
        <f t="shared" si="40"/>
        <v>(</v>
      </c>
      <c r="F361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</v>
      </c>
      <c r="G361" s="39">
        <f>IF($A361&lt;=LEN('USH2A e13 (A) - 2ry Str + Mask '!A$2),SUMIF('USH2A e13 (A) - HSF3.0'!E2:E891,"&lt;="&amp;$A361,'USH2A e13 (A) - HSF3.0'!H2:H891)-SUMIF('USH2A e13 (A) - HSF3.0'!G2:G891,"&lt;="&amp;$A361,'USH2A e13 (A) - HSF3.0'!H2:H891),"")</f>
        <v>0.4583333333333286</v>
      </c>
      <c r="H361" s="39">
        <f>IF($A361&lt;=LEN('USH2A e13 (A) - 2ry Str + Mask '!A$2),SUMIF('USH2A e13 (A) - HSF3.0'!E2:E891,"&lt;="&amp;$A361,'USH2A e13 (A) - HSF3.0'!I2:I891)-SUMIF('USH2A e13 (A) - HSF3.0'!G2:G891,"&lt;="&amp;$A361,'USH2A e13 (A) - HSF3.0'!I2:I891),"")</f>
        <v>-0.125</v>
      </c>
      <c r="I361" s="39">
        <f>IF($A361&lt;=LEN('USH2A e13 (A) - 2ry Str + Mask '!A$2),G361+H361,"")</f>
        <v>0.3333333333333286</v>
      </c>
      <c r="J361" s="39">
        <f t="shared" si="41"/>
        <v>0</v>
      </c>
      <c r="K361" s="39">
        <f t="shared" si="42"/>
        <v>0</v>
      </c>
      <c r="L361" s="39">
        <f t="shared" si="43"/>
        <v>0</v>
      </c>
      <c r="M361" s="39">
        <f t="shared" si="44"/>
        <v>0</v>
      </c>
      <c r="N361" s="39">
        <f t="shared" si="45"/>
        <v>0</v>
      </c>
      <c r="O361" s="39">
        <f t="shared" si="46"/>
        <v>0</v>
      </c>
      <c r="P361" s="39">
        <f>IF($A361&lt;=LEN('USH2A e13 (A) - 2ry Str + Mask '!A$2),M361-J361,"")</f>
        <v>0</v>
      </c>
      <c r="Q361" s="39">
        <f>IF($A361&lt;=LEN('USH2A e13 (A) - 2ry Str + Mask '!A$2),N361-K361,"")</f>
        <v>0</v>
      </c>
      <c r="R361" s="39">
        <f>IF($A361&lt;=LEN('USH2A e13 (A) - 2ry Str + Mask '!A$2),O361-L361,"")</f>
        <v>0</v>
      </c>
    </row>
    <row r="362" spans="1:18" ht="80" customHeight="1" x14ac:dyDescent="0.15">
      <c r="A362" s="36">
        <v>361</v>
      </c>
      <c r="B362" s="37" t="str">
        <f>IF($A362&lt;=LEN('USH2A e13 (A) - 2ry Str + Mask '!A$2),MID('USH2A e13 (A) - 2ry Str + Mask '!A$2,$A362,1),"")</f>
        <v>(</v>
      </c>
      <c r="C362" s="38" t="str">
        <f>IF($A362&lt;=LEN('USH2A e13 (A) - 2ry Str + Mask '!B$2),MID('USH2A e13 (A) - 2ry Str + Mask '!B$2,$A362,1),"")</f>
        <v>(</v>
      </c>
      <c r="D362" s="38" t="str">
        <f>IF($A362&lt;=LEN('USH2A e13 (A) - 2ry Str + Mask '!C$2),MID('USH2A e13 (A) - 2ry Str + Mask '!C$2,$A362,1),"")</f>
        <v>.</v>
      </c>
      <c r="E362" s="38" t="str">
        <f t="shared" si="40"/>
        <v>(</v>
      </c>
      <c r="F362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</v>
      </c>
      <c r="G362" s="39">
        <f>IF($A362&lt;=LEN('USH2A e13 (A) - 2ry Str + Mask '!A$2),SUMIF('USH2A e13 (A) - HSF3.0'!E2:E891,"&lt;="&amp;$A362,'USH2A e13 (A) - HSF3.0'!H2:H891)-SUMIF('USH2A e13 (A) - HSF3.0'!G2:G891,"&lt;="&amp;$A362,'USH2A e13 (A) - HSF3.0'!H2:H891),"")</f>
        <v>0.2916666666666643</v>
      </c>
      <c r="H362" s="39">
        <f>IF($A362&lt;=LEN('USH2A e13 (A) - 2ry Str + Mask '!A$2),SUMIF('USH2A e13 (A) - HSF3.0'!E2:E891,"&lt;="&amp;$A362,'USH2A e13 (A) - HSF3.0'!I2:I891)-SUMIF('USH2A e13 (A) - HSF3.0'!G2:G891,"&lt;="&amp;$A362,'USH2A e13 (A) - HSF3.0'!I2:I891),"")</f>
        <v>-0.29166666666666785</v>
      </c>
      <c r="I362" s="39">
        <f>IF($A362&lt;=LEN('USH2A e13 (A) - 2ry Str + Mask '!A$2),G362+H362,"")</f>
        <v>-3.5527136788005009E-15</v>
      </c>
      <c r="J362" s="39">
        <f t="shared" si="41"/>
        <v>0</v>
      </c>
      <c r="K362" s="39">
        <f t="shared" si="42"/>
        <v>0</v>
      </c>
      <c r="L362" s="39">
        <f t="shared" si="43"/>
        <v>0</v>
      </c>
      <c r="M362" s="39">
        <f t="shared" si="44"/>
        <v>0</v>
      </c>
      <c r="N362" s="39">
        <f t="shared" si="45"/>
        <v>0</v>
      </c>
      <c r="O362" s="39">
        <f t="shared" si="46"/>
        <v>0</v>
      </c>
      <c r="P362" s="39">
        <f>IF($A362&lt;=LEN('USH2A e13 (A) - 2ry Str + Mask '!A$2),M362-J362,"")</f>
        <v>0</v>
      </c>
      <c r="Q362" s="39">
        <f>IF($A362&lt;=LEN('USH2A e13 (A) - 2ry Str + Mask '!A$2),N362-K362,"")</f>
        <v>0</v>
      </c>
      <c r="R362" s="39">
        <f>IF($A362&lt;=LEN('USH2A e13 (A) - 2ry Str + Mask '!A$2),O362-L362,"")</f>
        <v>0</v>
      </c>
    </row>
    <row r="363" spans="1:18" ht="80" customHeight="1" x14ac:dyDescent="0.15">
      <c r="A363" s="36">
        <v>362</v>
      </c>
      <c r="B363" s="37" t="str">
        <f>IF($A363&lt;=LEN('USH2A e13 (A) - 2ry Str + Mask '!A$2),MID('USH2A e13 (A) - 2ry Str + Mask '!A$2,$A363,1),"")</f>
        <v>.</v>
      </c>
      <c r="C363" s="38" t="str">
        <f>IF($A363&lt;=LEN('USH2A e13 (A) - 2ry Str + Mask '!B$2),MID('USH2A e13 (A) - 2ry Str + Mask '!B$2,$A363,1),"")</f>
        <v>.</v>
      </c>
      <c r="D363" s="38" t="str">
        <f>IF($A363&lt;=LEN('USH2A e13 (A) - 2ry Str + Mask '!C$2),MID('USH2A e13 (A) - 2ry Str + Mask '!C$2,$A363,1),"")</f>
        <v>.</v>
      </c>
      <c r="E363" s="38" t="str">
        <f t="shared" si="40"/>
        <v>.</v>
      </c>
      <c r="F363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</v>
      </c>
      <c r="G363" s="39">
        <f>IF($A363&lt;=LEN('USH2A e13 (A) - 2ry Str + Mask '!A$2),SUMIF('USH2A e13 (A) - HSF3.0'!E2:E891,"&lt;="&amp;$A363,'USH2A e13 (A) - HSF3.0'!H2:H891)-SUMIF('USH2A e13 (A) - HSF3.0'!G2:G891,"&lt;="&amp;$A363,'USH2A e13 (A) - HSF3.0'!H2:H891),"")</f>
        <v>0.2916666666666643</v>
      </c>
      <c r="H363" s="39">
        <f>IF($A363&lt;=LEN('USH2A e13 (A) - 2ry Str + Mask '!A$2),SUMIF('USH2A e13 (A) - HSF3.0'!E2:E891,"&lt;="&amp;$A363,'USH2A e13 (A) - HSF3.0'!I2:I891)-SUMIF('USH2A e13 (A) - HSF3.0'!G2:G891,"&lt;="&amp;$A363,'USH2A e13 (A) - HSF3.0'!I2:I891),"")</f>
        <v>-0.4583333333333357</v>
      </c>
      <c r="I363" s="39">
        <f>IF($A363&lt;=LEN('USH2A e13 (A) - 2ry Str + Mask '!A$2),G363+H363,"")</f>
        <v>-0.1666666666666714</v>
      </c>
      <c r="J363" s="39">
        <f t="shared" si="41"/>
        <v>0.2916666666666643</v>
      </c>
      <c r="K363" s="39">
        <f t="shared" si="42"/>
        <v>-0.4583333333333357</v>
      </c>
      <c r="L363" s="39">
        <f t="shared" si="43"/>
        <v>-0.1666666666666714</v>
      </c>
      <c r="M363" s="39">
        <f t="shared" si="44"/>
        <v>0.2916666666666643</v>
      </c>
      <c r="N363" s="39">
        <f t="shared" si="45"/>
        <v>-0.4583333333333357</v>
      </c>
      <c r="O363" s="39">
        <f t="shared" si="46"/>
        <v>-0.1666666666666714</v>
      </c>
      <c r="P363" s="39">
        <f>IF($A363&lt;=LEN('USH2A e13 (A) - 2ry Str + Mask '!A$2),M363-J363,"")</f>
        <v>0</v>
      </c>
      <c r="Q363" s="39">
        <f>IF($A363&lt;=LEN('USH2A e13 (A) - 2ry Str + Mask '!A$2),N363-K363,"")</f>
        <v>0</v>
      </c>
      <c r="R363" s="39">
        <f>IF($A363&lt;=LEN('USH2A e13 (A) - 2ry Str + Mask '!A$2),O363-L363,"")</f>
        <v>0</v>
      </c>
    </row>
    <row r="364" spans="1:18" ht="80" customHeight="1" x14ac:dyDescent="0.15">
      <c r="A364" s="36">
        <v>363</v>
      </c>
      <c r="B364" s="37" t="str">
        <f>IF($A364&lt;=LEN('USH2A e13 (A) - 2ry Str + Mask '!A$2),MID('USH2A e13 (A) - 2ry Str + Mask '!A$2,$A364,1),"")</f>
        <v>.</v>
      </c>
      <c r="C364" s="38" t="str">
        <f>IF($A364&lt;=LEN('USH2A e13 (A) - 2ry Str + Mask '!B$2),MID('USH2A e13 (A) - 2ry Str + Mask '!B$2,$A364,1),"")</f>
        <v>.</v>
      </c>
      <c r="D364" s="38" t="str">
        <f>IF($A364&lt;=LEN('USH2A e13 (A) - 2ry Str + Mask '!C$2),MID('USH2A e13 (A) - 2ry Str + Mask '!C$2,$A364,1),"")</f>
        <v>.</v>
      </c>
      <c r="E364" s="38" t="str">
        <f t="shared" si="40"/>
        <v>.</v>
      </c>
      <c r="F364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</v>
      </c>
      <c r="G364" s="39">
        <f>IF($A364&lt;=LEN('USH2A e13 (A) - 2ry Str + Mask '!A$2),SUMIF('USH2A e13 (A) - HSF3.0'!E2:E891,"&lt;="&amp;$A364,'USH2A e13 (A) - HSF3.0'!H2:H891)-SUMIF('USH2A e13 (A) - HSF3.0'!G2:G891,"&lt;="&amp;$A364,'USH2A e13 (A) - HSF3.0'!H2:H891),"")</f>
        <v>0.125</v>
      </c>
      <c r="H364" s="39">
        <f>IF($A364&lt;=LEN('USH2A e13 (A) - 2ry Str + Mask '!A$2),SUMIF('USH2A e13 (A) - HSF3.0'!E2:E891,"&lt;="&amp;$A364,'USH2A e13 (A) - HSF3.0'!I2:I891)-SUMIF('USH2A e13 (A) - HSF3.0'!G2:G891,"&lt;="&amp;$A364,'USH2A e13 (A) - HSF3.0'!I2:I891),"")</f>
        <v>-0.6428571428571459</v>
      </c>
      <c r="I364" s="39">
        <f>IF($A364&lt;=LEN('USH2A e13 (A) - 2ry Str + Mask '!A$2),G364+H364,"")</f>
        <v>-0.5178571428571459</v>
      </c>
      <c r="J364" s="39">
        <f t="shared" si="41"/>
        <v>0.125</v>
      </c>
      <c r="K364" s="39">
        <f t="shared" si="42"/>
        <v>-0.6428571428571459</v>
      </c>
      <c r="L364" s="39">
        <f t="shared" si="43"/>
        <v>-0.5178571428571459</v>
      </c>
      <c r="M364" s="39">
        <f t="shared" si="44"/>
        <v>0.125</v>
      </c>
      <c r="N364" s="39">
        <f t="shared" si="45"/>
        <v>-0.6428571428571459</v>
      </c>
      <c r="O364" s="39">
        <f t="shared" si="46"/>
        <v>-0.5178571428571459</v>
      </c>
      <c r="P364" s="39">
        <f>IF($A364&lt;=LEN('USH2A e13 (A) - 2ry Str + Mask '!A$2),M364-J364,"")</f>
        <v>0</v>
      </c>
      <c r="Q364" s="39">
        <f>IF($A364&lt;=LEN('USH2A e13 (A) - 2ry Str + Mask '!A$2),N364-K364,"")</f>
        <v>0</v>
      </c>
      <c r="R364" s="39">
        <f>IF($A364&lt;=LEN('USH2A e13 (A) - 2ry Str + Mask '!A$2),O364-L364,"")</f>
        <v>0</v>
      </c>
    </row>
    <row r="365" spans="1:18" ht="80" customHeight="1" x14ac:dyDescent="0.15">
      <c r="A365" s="36">
        <v>364</v>
      </c>
      <c r="B365" s="37" t="str">
        <f>IF($A365&lt;=LEN('USH2A e13 (A) - 2ry Str + Mask '!A$2),MID('USH2A e13 (A) - 2ry Str + Mask '!A$2,$A365,1),"")</f>
        <v>(</v>
      </c>
      <c r="C365" s="38" t="str">
        <f>IF($A365&lt;=LEN('USH2A e13 (A) - 2ry Str + Mask '!B$2),MID('USH2A e13 (A) - 2ry Str + Mask '!B$2,$A365,1),"")</f>
        <v>(</v>
      </c>
      <c r="D365" s="38" t="str">
        <f>IF($A365&lt;=LEN('USH2A e13 (A) - 2ry Str + Mask '!C$2),MID('USH2A e13 (A) - 2ry Str + Mask '!C$2,$A365,1),"")</f>
        <v>.</v>
      </c>
      <c r="E365" s="38" t="str">
        <f t="shared" si="40"/>
        <v>(</v>
      </c>
      <c r="F365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</v>
      </c>
      <c r="G365" s="39">
        <f>IF($A365&lt;=LEN('USH2A e13 (A) - 2ry Str + Mask '!A$2),SUMIF('USH2A e13 (A) - HSF3.0'!E2:E891,"&lt;="&amp;$A365,'USH2A e13 (A) - HSF3.0'!H2:H891)-SUMIF('USH2A e13 (A) - HSF3.0'!G2:G891,"&lt;="&amp;$A365,'USH2A e13 (A) - HSF3.0'!H2:H891),"")</f>
        <v>0.2916666666666643</v>
      </c>
      <c r="H365" s="39">
        <f>IF($A365&lt;=LEN('USH2A e13 (A) - 2ry Str + Mask '!A$2),SUMIF('USH2A e13 (A) - HSF3.0'!E2:E891,"&lt;="&amp;$A365,'USH2A e13 (A) - HSF3.0'!I2:I891)-SUMIF('USH2A e13 (A) - HSF3.0'!G2:G891,"&lt;="&amp;$A365,'USH2A e13 (A) - HSF3.0'!I2:I891),"")</f>
        <v>-0.80952380952381375</v>
      </c>
      <c r="I365" s="39">
        <f>IF($A365&lt;=LEN('USH2A e13 (A) - 2ry Str + Mask '!A$2),G365+H365,"")</f>
        <v>-0.51785714285714946</v>
      </c>
      <c r="J365" s="39">
        <f t="shared" si="41"/>
        <v>0</v>
      </c>
      <c r="K365" s="39">
        <f t="shared" si="42"/>
        <v>0</v>
      </c>
      <c r="L365" s="39">
        <f t="shared" si="43"/>
        <v>0</v>
      </c>
      <c r="M365" s="39">
        <f t="shared" si="44"/>
        <v>0</v>
      </c>
      <c r="N365" s="39">
        <f t="shared" si="45"/>
        <v>0</v>
      </c>
      <c r="O365" s="39">
        <f t="shared" si="46"/>
        <v>0</v>
      </c>
      <c r="P365" s="39">
        <f>IF($A365&lt;=LEN('USH2A e13 (A) - 2ry Str + Mask '!A$2),M365-J365,"")</f>
        <v>0</v>
      </c>
      <c r="Q365" s="39">
        <f>IF($A365&lt;=LEN('USH2A e13 (A) - 2ry Str + Mask '!A$2),N365-K365,"")</f>
        <v>0</v>
      </c>
      <c r="R365" s="39">
        <f>IF($A365&lt;=LEN('USH2A e13 (A) - 2ry Str + Mask '!A$2),O365-L365,"")</f>
        <v>0</v>
      </c>
    </row>
    <row r="366" spans="1:18" ht="80" customHeight="1" x14ac:dyDescent="0.15">
      <c r="A366" s="36">
        <v>365</v>
      </c>
      <c r="B366" s="37" t="str">
        <f>IF($A366&lt;=LEN('USH2A e13 (A) - 2ry Str + Mask '!A$2),MID('USH2A e13 (A) - 2ry Str + Mask '!A$2,$A366,1),"")</f>
        <v>(</v>
      </c>
      <c r="C366" s="38" t="str">
        <f>IF($A366&lt;=LEN('USH2A e13 (A) - 2ry Str + Mask '!B$2),MID('USH2A e13 (A) - 2ry Str + Mask '!B$2,$A366,1),"")</f>
        <v>(</v>
      </c>
      <c r="D366" s="38" t="str">
        <f>IF($A366&lt;=LEN('USH2A e13 (A) - 2ry Str + Mask '!C$2),MID('USH2A e13 (A) - 2ry Str + Mask '!C$2,$A366,1),"")</f>
        <v>.</v>
      </c>
      <c r="E366" s="38" t="str">
        <f t="shared" si="40"/>
        <v>(</v>
      </c>
      <c r="F366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</v>
      </c>
      <c r="G366" s="39">
        <f>IF($A366&lt;=LEN('USH2A e13 (A) - 2ry Str + Mask '!A$2),SUMIF('USH2A e13 (A) - HSF3.0'!E2:E891,"&lt;="&amp;$A366,'USH2A e13 (A) - HSF3.0'!H2:H891)-SUMIF('USH2A e13 (A) - HSF3.0'!G2:G891,"&lt;="&amp;$A366,'USH2A e13 (A) - HSF3.0'!H2:H891),"")</f>
        <v>0.3333333333333286</v>
      </c>
      <c r="H366" s="39">
        <f>IF($A366&lt;=LEN('USH2A e13 (A) - 2ry Str + Mask '!A$2),SUMIF('USH2A e13 (A) - HSF3.0'!E2:E891,"&lt;="&amp;$A366,'USH2A e13 (A) - HSF3.0'!I2:I891)-SUMIF('USH2A e13 (A) - HSF3.0'!G2:G891,"&lt;="&amp;$A366,'USH2A e13 (A) - HSF3.0'!I2:I891),"")</f>
        <v>-0.9761904761904816</v>
      </c>
      <c r="I366" s="39">
        <f>IF($A366&lt;=LEN('USH2A e13 (A) - 2ry Str + Mask '!A$2),G366+H366,"")</f>
        <v>-0.64285714285715301</v>
      </c>
      <c r="J366" s="39">
        <f t="shared" si="41"/>
        <v>0</v>
      </c>
      <c r="K366" s="39">
        <f t="shared" si="42"/>
        <v>0</v>
      </c>
      <c r="L366" s="39">
        <f t="shared" si="43"/>
        <v>0</v>
      </c>
      <c r="M366" s="39">
        <f t="shared" si="44"/>
        <v>0</v>
      </c>
      <c r="N366" s="39">
        <f t="shared" si="45"/>
        <v>0</v>
      </c>
      <c r="O366" s="39">
        <f t="shared" si="46"/>
        <v>0</v>
      </c>
      <c r="P366" s="39">
        <f>IF($A366&lt;=LEN('USH2A e13 (A) - 2ry Str + Mask '!A$2),M366-J366,"")</f>
        <v>0</v>
      </c>
      <c r="Q366" s="39">
        <f>IF($A366&lt;=LEN('USH2A e13 (A) - 2ry Str + Mask '!A$2),N366-K366,"")</f>
        <v>0</v>
      </c>
      <c r="R366" s="39">
        <f>IF($A366&lt;=LEN('USH2A e13 (A) - 2ry Str + Mask '!A$2),O366-L366,"")</f>
        <v>0</v>
      </c>
    </row>
    <row r="367" spans="1:18" ht="80" customHeight="1" x14ac:dyDescent="0.15">
      <c r="A367" s="36">
        <v>366</v>
      </c>
      <c r="B367" s="37" t="str">
        <f>IF($A367&lt;=LEN('USH2A e13 (A) - 2ry Str + Mask '!A$2),MID('USH2A e13 (A) - 2ry Str + Mask '!A$2,$A367,1),"")</f>
        <v>(</v>
      </c>
      <c r="C367" s="38" t="str">
        <f>IF($A367&lt;=LEN('USH2A e13 (A) - 2ry Str + Mask '!B$2),MID('USH2A e13 (A) - 2ry Str + Mask '!B$2,$A367,1),"")</f>
        <v>(</v>
      </c>
      <c r="D367" s="38" t="str">
        <f>IF($A367&lt;=LEN('USH2A e13 (A) - 2ry Str + Mask '!C$2),MID('USH2A e13 (A) - 2ry Str + Mask '!C$2,$A367,1),"")</f>
        <v>.</v>
      </c>
      <c r="E367" s="38" t="str">
        <f t="shared" si="40"/>
        <v>(</v>
      </c>
      <c r="F367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</v>
      </c>
      <c r="G367" s="39">
        <f>IF($A367&lt;=LEN('USH2A e13 (A) - 2ry Str + Mask '!A$2),SUMIF('USH2A e13 (A) - HSF3.0'!E2:E891,"&lt;="&amp;$A367,'USH2A e13 (A) - HSF3.0'!H2:H891)-SUMIF('USH2A e13 (A) - HSF3.0'!G2:G891,"&lt;="&amp;$A367,'USH2A e13 (A) - HSF3.0'!H2:H891),"")</f>
        <v>0.66666666666665719</v>
      </c>
      <c r="H367" s="39">
        <f>IF($A367&lt;=LEN('USH2A e13 (A) - 2ry Str + Mask '!A$2),SUMIF('USH2A e13 (A) - HSF3.0'!E2:E891,"&lt;="&amp;$A367,'USH2A e13 (A) - HSF3.0'!I2:I891)-SUMIF('USH2A e13 (A) - HSF3.0'!G2:G891,"&lt;="&amp;$A367,'USH2A e13 (A) - HSF3.0'!I2:I891),"")</f>
        <v>-1.119047619047624</v>
      </c>
      <c r="I367" s="39">
        <f>IF($A367&lt;=LEN('USH2A e13 (A) - 2ry Str + Mask '!A$2),G367+H367,"")</f>
        <v>-0.45238095238096676</v>
      </c>
      <c r="J367" s="39">
        <f t="shared" si="41"/>
        <v>0</v>
      </c>
      <c r="K367" s="39">
        <f t="shared" si="42"/>
        <v>0</v>
      </c>
      <c r="L367" s="39">
        <f t="shared" si="43"/>
        <v>0</v>
      </c>
      <c r="M367" s="39">
        <f t="shared" si="44"/>
        <v>0</v>
      </c>
      <c r="N367" s="39">
        <f t="shared" si="45"/>
        <v>0</v>
      </c>
      <c r="O367" s="39">
        <f t="shared" si="46"/>
        <v>0</v>
      </c>
      <c r="P367" s="39">
        <f>IF($A367&lt;=LEN('USH2A e13 (A) - 2ry Str + Mask '!A$2),M367-J367,"")</f>
        <v>0</v>
      </c>
      <c r="Q367" s="39">
        <f>IF($A367&lt;=LEN('USH2A e13 (A) - 2ry Str + Mask '!A$2),N367-K367,"")</f>
        <v>0</v>
      </c>
      <c r="R367" s="39">
        <f>IF($A367&lt;=LEN('USH2A e13 (A) - 2ry Str + Mask '!A$2),O367-L367,"")</f>
        <v>0</v>
      </c>
    </row>
    <row r="368" spans="1:18" ht="80" customHeight="1" x14ac:dyDescent="0.15">
      <c r="A368" s="36">
        <v>367</v>
      </c>
      <c r="B368" s="37" t="str">
        <f>IF($A368&lt;=LEN('USH2A e13 (A) - 2ry Str + Mask '!A$2),MID('USH2A e13 (A) - 2ry Str + Mask '!A$2,$A368,1),"")</f>
        <v>(</v>
      </c>
      <c r="C368" s="38" t="str">
        <f>IF($A368&lt;=LEN('USH2A e13 (A) - 2ry Str + Mask '!B$2),MID('USH2A e13 (A) - 2ry Str + Mask '!B$2,$A368,1),"")</f>
        <v>(</v>
      </c>
      <c r="D368" s="38" t="str">
        <f>IF($A368&lt;=LEN('USH2A e13 (A) - 2ry Str + Mask '!C$2),MID('USH2A e13 (A) - 2ry Str + Mask '!C$2,$A368,1),"")</f>
        <v>.</v>
      </c>
      <c r="E368" s="38" t="str">
        <f t="shared" si="40"/>
        <v>(</v>
      </c>
      <c r="F368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</v>
      </c>
      <c r="G368" s="39">
        <f>IF($A368&lt;=LEN('USH2A e13 (A) - 2ry Str + Mask '!A$2),SUMIF('USH2A e13 (A) - HSF3.0'!E2:E891,"&lt;="&amp;$A368,'USH2A e13 (A) - HSF3.0'!H2:H891)-SUMIF('USH2A e13 (A) - HSF3.0'!G2:G891,"&lt;="&amp;$A368,'USH2A e13 (A) - HSF3.0'!H2:H891),"")</f>
        <v>0.83333333333332149</v>
      </c>
      <c r="H368" s="39">
        <f>IF($A368&lt;=LEN('USH2A e13 (A) - 2ry Str + Mask '!A$2),SUMIF('USH2A e13 (A) - HSF3.0'!E2:E891,"&lt;="&amp;$A368,'USH2A e13 (A) - HSF3.0'!I2:I891)-SUMIF('USH2A e13 (A) - HSF3.0'!G2:G891,"&lt;="&amp;$A368,'USH2A e13 (A) - HSF3.0'!I2:I891),"")</f>
        <v>-1.2619047619047663</v>
      </c>
      <c r="I368" s="39">
        <f>IF($A368&lt;=LEN('USH2A e13 (A) - 2ry Str + Mask '!A$2),G368+H368,"")</f>
        <v>-0.42857142857144481</v>
      </c>
      <c r="J368" s="39">
        <f t="shared" si="41"/>
        <v>0</v>
      </c>
      <c r="K368" s="39">
        <f t="shared" si="42"/>
        <v>0</v>
      </c>
      <c r="L368" s="39">
        <f t="shared" si="43"/>
        <v>0</v>
      </c>
      <c r="M368" s="39">
        <f t="shared" si="44"/>
        <v>0</v>
      </c>
      <c r="N368" s="39">
        <f t="shared" si="45"/>
        <v>0</v>
      </c>
      <c r="O368" s="39">
        <f t="shared" si="46"/>
        <v>0</v>
      </c>
      <c r="P368" s="39">
        <f>IF($A368&lt;=LEN('USH2A e13 (A) - 2ry Str + Mask '!A$2),M368-J368,"")</f>
        <v>0</v>
      </c>
      <c r="Q368" s="39">
        <f>IF($A368&lt;=LEN('USH2A e13 (A) - 2ry Str + Mask '!A$2),N368-K368,"")</f>
        <v>0</v>
      </c>
      <c r="R368" s="39">
        <f>IF($A368&lt;=LEN('USH2A e13 (A) - 2ry Str + Mask '!A$2),O368-L368,"")</f>
        <v>0</v>
      </c>
    </row>
    <row r="369" spans="1:18" ht="80" customHeight="1" x14ac:dyDescent="0.15">
      <c r="A369" s="36">
        <v>368</v>
      </c>
      <c r="B369" s="37" t="str">
        <f>IF($A369&lt;=LEN('USH2A e13 (A) - 2ry Str + Mask '!A$2),MID('USH2A e13 (A) - 2ry Str + Mask '!A$2,$A369,1),"")</f>
        <v>(</v>
      </c>
      <c r="C369" s="38" t="str">
        <f>IF($A369&lt;=LEN('USH2A e13 (A) - 2ry Str + Mask '!B$2),MID('USH2A e13 (A) - 2ry Str + Mask '!B$2,$A369,1),"")</f>
        <v>(</v>
      </c>
      <c r="D369" s="38" t="str">
        <f>IF($A369&lt;=LEN('USH2A e13 (A) - 2ry Str + Mask '!C$2),MID('USH2A e13 (A) - 2ry Str + Mask '!C$2,$A369,1),"")</f>
        <v>.</v>
      </c>
      <c r="E369" s="38" t="str">
        <f t="shared" si="40"/>
        <v>(</v>
      </c>
      <c r="F369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</v>
      </c>
      <c r="G369" s="39">
        <f>IF($A369&lt;=LEN('USH2A e13 (A) - 2ry Str + Mask '!A$2),SUMIF('USH2A e13 (A) - HSF3.0'!E2:E891,"&lt;="&amp;$A369,'USH2A e13 (A) - HSF3.0'!H2:H891)-SUMIF('USH2A e13 (A) - HSF3.0'!G2:G891,"&lt;="&amp;$A369,'USH2A e13 (A) - HSF3.0'!H2:H891),"")</f>
        <v>0.99999999999998579</v>
      </c>
      <c r="H369" s="39">
        <f>IF($A369&lt;=LEN('USH2A e13 (A) - 2ry Str + Mask '!A$2),SUMIF('USH2A e13 (A) - HSF3.0'!E2:E891,"&lt;="&amp;$A369,'USH2A e13 (A) - HSF3.0'!I2:I891)-SUMIF('USH2A e13 (A) - HSF3.0'!G2:G891,"&lt;="&amp;$A369,'USH2A e13 (A) - HSF3.0'!I2:I891),"")</f>
        <v>-1.2619047619047663</v>
      </c>
      <c r="I369" s="39">
        <f>IF($A369&lt;=LEN('USH2A e13 (A) - 2ry Str + Mask '!A$2),G369+H369,"")</f>
        <v>-0.26190476190478051</v>
      </c>
      <c r="J369" s="39">
        <f t="shared" si="41"/>
        <v>0</v>
      </c>
      <c r="K369" s="39">
        <f t="shared" si="42"/>
        <v>0</v>
      </c>
      <c r="L369" s="39">
        <f t="shared" si="43"/>
        <v>0</v>
      </c>
      <c r="M369" s="39">
        <f t="shared" si="44"/>
        <v>0</v>
      </c>
      <c r="N369" s="39">
        <f t="shared" si="45"/>
        <v>0</v>
      </c>
      <c r="O369" s="39">
        <f t="shared" si="46"/>
        <v>0</v>
      </c>
      <c r="P369" s="39">
        <f>IF($A369&lt;=LEN('USH2A e13 (A) - 2ry Str + Mask '!A$2),M369-J369,"")</f>
        <v>0</v>
      </c>
      <c r="Q369" s="39">
        <f>IF($A369&lt;=LEN('USH2A e13 (A) - 2ry Str + Mask '!A$2),N369-K369,"")</f>
        <v>0</v>
      </c>
      <c r="R369" s="39">
        <f>IF($A369&lt;=LEN('USH2A e13 (A) - 2ry Str + Mask '!A$2),O369-L369,"")</f>
        <v>0</v>
      </c>
    </row>
    <row r="370" spans="1:18" ht="80" customHeight="1" x14ac:dyDescent="0.15">
      <c r="A370" s="36">
        <v>369</v>
      </c>
      <c r="B370" s="37" t="str">
        <f>IF($A370&lt;=LEN('USH2A e13 (A) - 2ry Str + Mask '!A$2),MID('USH2A e13 (A) - 2ry Str + Mask '!A$2,$A370,1),"")</f>
        <v>(</v>
      </c>
      <c r="C370" s="38" t="str">
        <f>IF($A370&lt;=LEN('USH2A e13 (A) - 2ry Str + Mask '!B$2),MID('USH2A e13 (A) - 2ry Str + Mask '!B$2,$A370,1),"")</f>
        <v>(</v>
      </c>
      <c r="D370" s="38" t="str">
        <f>IF($A370&lt;=LEN('USH2A e13 (A) - 2ry Str + Mask '!C$2),MID('USH2A e13 (A) - 2ry Str + Mask '!C$2,$A370,1),"")</f>
        <v>.</v>
      </c>
      <c r="E370" s="38" t="str">
        <f t="shared" si="40"/>
        <v>(</v>
      </c>
      <c r="F370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</v>
      </c>
      <c r="G370" s="39">
        <f>IF($A370&lt;=LEN('USH2A e13 (A) - 2ry Str + Mask '!A$2),SUMIF('USH2A e13 (A) - HSF3.0'!E2:E891,"&lt;="&amp;$A370,'USH2A e13 (A) - HSF3.0'!H2:H891)-SUMIF('USH2A e13 (A) - HSF3.0'!G2:G891,"&lt;="&amp;$A370,'USH2A e13 (A) - HSF3.0'!H2:H891),"")</f>
        <v>0.99999999999998579</v>
      </c>
      <c r="H370" s="39">
        <f>IF($A370&lt;=LEN('USH2A e13 (A) - 2ry Str + Mask '!A$2),SUMIF('USH2A e13 (A) - HSF3.0'!E2:E891,"&lt;="&amp;$A370,'USH2A e13 (A) - HSF3.0'!I2:I891)-SUMIF('USH2A e13 (A) - HSF3.0'!G2:G891,"&lt;="&amp;$A370,'USH2A e13 (A) - HSF3.0'!I2:I891),"")</f>
        <v>-1.0952380952380985</v>
      </c>
      <c r="I370" s="39">
        <f>IF($A370&lt;=LEN('USH2A e13 (A) - 2ry Str + Mask '!A$2),G370+H370,"")</f>
        <v>-9.5238095238112663E-2</v>
      </c>
      <c r="J370" s="39">
        <f t="shared" si="41"/>
        <v>0</v>
      </c>
      <c r="K370" s="39">
        <f t="shared" si="42"/>
        <v>0</v>
      </c>
      <c r="L370" s="39">
        <f t="shared" si="43"/>
        <v>0</v>
      </c>
      <c r="M370" s="39">
        <f t="shared" si="44"/>
        <v>0</v>
      </c>
      <c r="N370" s="39">
        <f t="shared" si="45"/>
        <v>0</v>
      </c>
      <c r="O370" s="39">
        <f t="shared" si="46"/>
        <v>0</v>
      </c>
      <c r="P370" s="39">
        <f>IF($A370&lt;=LEN('USH2A e13 (A) - 2ry Str + Mask '!A$2),M370-J370,"")</f>
        <v>0</v>
      </c>
      <c r="Q370" s="39">
        <f>IF($A370&lt;=LEN('USH2A e13 (A) - 2ry Str + Mask '!A$2),N370-K370,"")</f>
        <v>0</v>
      </c>
      <c r="R370" s="39">
        <f>IF($A370&lt;=LEN('USH2A e13 (A) - 2ry Str + Mask '!A$2),O370-L370,"")</f>
        <v>0</v>
      </c>
    </row>
    <row r="371" spans="1:18" ht="80" customHeight="1" x14ac:dyDescent="0.15">
      <c r="A371" s="36">
        <v>370</v>
      </c>
      <c r="B371" s="37" t="str">
        <f>IF($A371&lt;=LEN('USH2A e13 (A) - 2ry Str + Mask '!A$2),MID('USH2A e13 (A) - 2ry Str + Mask '!A$2,$A371,1),"")</f>
        <v>(</v>
      </c>
      <c r="C371" s="38" t="str">
        <f>IF($A371&lt;=LEN('USH2A e13 (A) - 2ry Str + Mask '!B$2),MID('USH2A e13 (A) - 2ry Str + Mask '!B$2,$A371,1),"")</f>
        <v>(</v>
      </c>
      <c r="D371" s="38" t="str">
        <f>IF($A371&lt;=LEN('USH2A e13 (A) - 2ry Str + Mask '!C$2),MID('USH2A e13 (A) - 2ry Str + Mask '!C$2,$A371,1),"")</f>
        <v>.</v>
      </c>
      <c r="E371" s="38" t="str">
        <f t="shared" si="40"/>
        <v>(</v>
      </c>
      <c r="F371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</v>
      </c>
      <c r="G371" s="39">
        <f>IF($A371&lt;=LEN('USH2A e13 (A) - 2ry Str + Mask '!A$2),SUMIF('USH2A e13 (A) - HSF3.0'!E2:E891,"&lt;="&amp;$A371,'USH2A e13 (A) - HSF3.0'!H2:H891)-SUMIF('USH2A e13 (A) - HSF3.0'!G2:G891,"&lt;="&amp;$A371,'USH2A e13 (A) - HSF3.0'!H2:H891),"")</f>
        <v>0.99999999999998579</v>
      </c>
      <c r="H371" s="39">
        <f>IF($A371&lt;=LEN('USH2A e13 (A) - 2ry Str + Mask '!A$2),SUMIF('USH2A e13 (A) - HSF3.0'!E2:E891,"&lt;="&amp;$A371,'USH2A e13 (A) - HSF3.0'!I2:I891)-SUMIF('USH2A e13 (A) - HSF3.0'!G2:G891,"&lt;="&amp;$A371,'USH2A e13 (A) - HSF3.0'!I2:I891),"")</f>
        <v>-0.78571428571428825</v>
      </c>
      <c r="I371" s="39">
        <f>IF($A371&lt;=LEN('USH2A e13 (A) - 2ry Str + Mask '!A$2),G371+H371,"")</f>
        <v>0.21428571428569754</v>
      </c>
      <c r="J371" s="39">
        <f t="shared" si="41"/>
        <v>0</v>
      </c>
      <c r="K371" s="39">
        <f t="shared" si="42"/>
        <v>0</v>
      </c>
      <c r="L371" s="39">
        <f t="shared" si="43"/>
        <v>0</v>
      </c>
      <c r="M371" s="39">
        <f t="shared" si="44"/>
        <v>0</v>
      </c>
      <c r="N371" s="39">
        <f t="shared" si="45"/>
        <v>0</v>
      </c>
      <c r="O371" s="39">
        <f t="shared" si="46"/>
        <v>0</v>
      </c>
      <c r="P371" s="39">
        <f>IF($A371&lt;=LEN('USH2A e13 (A) - 2ry Str + Mask '!A$2),M371-J371,"")</f>
        <v>0</v>
      </c>
      <c r="Q371" s="39">
        <f>IF($A371&lt;=LEN('USH2A e13 (A) - 2ry Str + Mask '!A$2),N371-K371,"")</f>
        <v>0</v>
      </c>
      <c r="R371" s="39">
        <f>IF($A371&lt;=LEN('USH2A e13 (A) - 2ry Str + Mask '!A$2),O371-L371,"")</f>
        <v>0</v>
      </c>
    </row>
    <row r="372" spans="1:18" ht="80" customHeight="1" x14ac:dyDescent="0.15">
      <c r="A372" s="36">
        <v>371</v>
      </c>
      <c r="B372" s="37" t="str">
        <f>IF($A372&lt;=LEN('USH2A e13 (A) - 2ry Str + Mask '!A$2),MID('USH2A e13 (A) - 2ry Str + Mask '!A$2,$A372,1),"")</f>
        <v>(</v>
      </c>
      <c r="C372" s="38" t="str">
        <f>IF($A372&lt;=LEN('USH2A e13 (A) - 2ry Str + Mask '!B$2),MID('USH2A e13 (A) - 2ry Str + Mask '!B$2,$A372,1),"")</f>
        <v>(</v>
      </c>
      <c r="D372" s="38" t="str">
        <f>IF($A372&lt;=LEN('USH2A e13 (A) - 2ry Str + Mask '!C$2),MID('USH2A e13 (A) - 2ry Str + Mask '!C$2,$A372,1),"")</f>
        <v>.</v>
      </c>
      <c r="E372" s="38" t="str">
        <f t="shared" si="40"/>
        <v>(</v>
      </c>
      <c r="F372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</v>
      </c>
      <c r="G372" s="39">
        <f>IF($A372&lt;=LEN('USH2A e13 (A) - 2ry Str + Mask '!A$2),SUMIF('USH2A e13 (A) - HSF3.0'!E2:E891,"&lt;="&amp;$A372,'USH2A e13 (A) - HSF3.0'!H2:H891)-SUMIF('USH2A e13 (A) - HSF3.0'!G2:G891,"&lt;="&amp;$A372,'USH2A e13 (A) - HSF3.0'!H2:H891),"")</f>
        <v>1.1666666666666501</v>
      </c>
      <c r="H372" s="39">
        <f>IF($A372&lt;=LEN('USH2A e13 (A) - 2ry Str + Mask '!A$2),SUMIF('USH2A e13 (A) - HSF3.0'!E2:E891,"&lt;="&amp;$A372,'USH2A e13 (A) - HSF3.0'!I2:I891)-SUMIF('USH2A e13 (A) - HSF3.0'!G2:G891,"&lt;="&amp;$A372,'USH2A e13 (A) - HSF3.0'!I2:I891),"")</f>
        <v>-0.6190476190476204</v>
      </c>
      <c r="I372" s="39">
        <f>IF($A372&lt;=LEN('USH2A e13 (A) - 2ry Str + Mask '!A$2),G372+H372,"")</f>
        <v>0.54761904761902969</v>
      </c>
      <c r="J372" s="39">
        <f t="shared" si="41"/>
        <v>0</v>
      </c>
      <c r="K372" s="39">
        <f t="shared" si="42"/>
        <v>0</v>
      </c>
      <c r="L372" s="39">
        <f t="shared" si="43"/>
        <v>0</v>
      </c>
      <c r="M372" s="39">
        <f t="shared" si="44"/>
        <v>0</v>
      </c>
      <c r="N372" s="39">
        <f t="shared" si="45"/>
        <v>0</v>
      </c>
      <c r="O372" s="39">
        <f t="shared" si="46"/>
        <v>0</v>
      </c>
      <c r="P372" s="39">
        <f>IF($A372&lt;=LEN('USH2A e13 (A) - 2ry Str + Mask '!A$2),M372-J372,"")</f>
        <v>0</v>
      </c>
      <c r="Q372" s="39">
        <f>IF($A372&lt;=LEN('USH2A e13 (A) - 2ry Str + Mask '!A$2),N372-K372,"")</f>
        <v>0</v>
      </c>
      <c r="R372" s="39">
        <f>IF($A372&lt;=LEN('USH2A e13 (A) - 2ry Str + Mask '!A$2),O372-L372,"")</f>
        <v>0</v>
      </c>
    </row>
    <row r="373" spans="1:18" ht="80" customHeight="1" x14ac:dyDescent="0.15">
      <c r="A373" s="36">
        <v>372</v>
      </c>
      <c r="B373" s="37" t="str">
        <f>IF($A373&lt;=LEN('USH2A e13 (A) - 2ry Str + Mask '!A$2),MID('USH2A e13 (A) - 2ry Str + Mask '!A$2,$A373,1),"")</f>
        <v>.</v>
      </c>
      <c r="C373" s="38" t="str">
        <f>IF($A373&lt;=LEN('USH2A e13 (A) - 2ry Str + Mask '!B$2),MID('USH2A e13 (A) - 2ry Str + Mask '!B$2,$A373,1),"")</f>
        <v>.</v>
      </c>
      <c r="D373" s="38" t="str">
        <f>IF($A373&lt;=LEN('USH2A e13 (A) - 2ry Str + Mask '!C$2),MID('USH2A e13 (A) - 2ry Str + Mask '!C$2,$A373,1),"")</f>
        <v>.</v>
      </c>
      <c r="E373" s="38" t="str">
        <f t="shared" si="40"/>
        <v>.</v>
      </c>
      <c r="F373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</v>
      </c>
      <c r="G373" s="39">
        <f>IF($A373&lt;=LEN('USH2A e13 (A) - 2ry Str + Mask '!A$2),SUMIF('USH2A e13 (A) - HSF3.0'!E2:E891,"&lt;="&amp;$A373,'USH2A e13 (A) - HSF3.0'!H2:H891)-SUMIF('USH2A e13 (A) - HSF3.0'!G2:G891,"&lt;="&amp;$A373,'USH2A e13 (A) - HSF3.0'!H2:H891),"")</f>
        <v>0.99999999999998579</v>
      </c>
      <c r="H373" s="39">
        <f>IF($A373&lt;=LEN('USH2A e13 (A) - 2ry Str + Mask '!A$2),SUMIF('USH2A e13 (A) - HSF3.0'!E2:E891,"&lt;="&amp;$A373,'USH2A e13 (A) - HSF3.0'!I2:I891)-SUMIF('USH2A e13 (A) - HSF3.0'!G2:G891,"&lt;="&amp;$A373,'USH2A e13 (A) - HSF3.0'!I2:I891),"")</f>
        <v>-0.78571428571428825</v>
      </c>
      <c r="I373" s="39">
        <f>IF($A373&lt;=LEN('USH2A e13 (A) - 2ry Str + Mask '!A$2),G373+H373,"")</f>
        <v>0.21428571428569754</v>
      </c>
      <c r="J373" s="39">
        <f t="shared" si="41"/>
        <v>0.99999999999998579</v>
      </c>
      <c r="K373" s="39">
        <f t="shared" si="42"/>
        <v>-0.78571428571428825</v>
      </c>
      <c r="L373" s="39">
        <f t="shared" si="43"/>
        <v>0.21428571428569754</v>
      </c>
      <c r="M373" s="39">
        <f t="shared" si="44"/>
        <v>0.99999999999998579</v>
      </c>
      <c r="N373" s="39">
        <f t="shared" si="45"/>
        <v>-0.78571428571428825</v>
      </c>
      <c r="O373" s="39">
        <f t="shared" si="46"/>
        <v>0.21428571428569754</v>
      </c>
      <c r="P373" s="39">
        <f>IF($A373&lt;=LEN('USH2A e13 (A) - 2ry Str + Mask '!A$2),M373-J373,"")</f>
        <v>0</v>
      </c>
      <c r="Q373" s="39">
        <f>IF($A373&lt;=LEN('USH2A e13 (A) - 2ry Str + Mask '!A$2),N373-K373,"")</f>
        <v>0</v>
      </c>
      <c r="R373" s="39">
        <f>IF($A373&lt;=LEN('USH2A e13 (A) - 2ry Str + Mask '!A$2),O373-L373,"")</f>
        <v>0</v>
      </c>
    </row>
    <row r="374" spans="1:18" ht="80" customHeight="1" x14ac:dyDescent="0.15">
      <c r="A374" s="36">
        <v>373</v>
      </c>
      <c r="B374" s="37" t="str">
        <f>IF($A374&lt;=LEN('USH2A e13 (A) - 2ry Str + Mask '!A$2),MID('USH2A e13 (A) - 2ry Str + Mask '!A$2,$A374,1),"")</f>
        <v>(</v>
      </c>
      <c r="C374" s="38" t="str">
        <f>IF($A374&lt;=LEN('USH2A e13 (A) - 2ry Str + Mask '!B$2),MID('USH2A e13 (A) - 2ry Str + Mask '!B$2,$A374,1),"")</f>
        <v>(</v>
      </c>
      <c r="D374" s="38" t="str">
        <f>IF($A374&lt;=LEN('USH2A e13 (A) - 2ry Str + Mask '!C$2),MID('USH2A e13 (A) - 2ry Str + Mask '!C$2,$A374,1),"")</f>
        <v>.</v>
      </c>
      <c r="E374" s="38" t="str">
        <f t="shared" si="40"/>
        <v>(</v>
      </c>
      <c r="F374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</v>
      </c>
      <c r="G374" s="39">
        <f>IF($A374&lt;=LEN('USH2A e13 (A) - 2ry Str + Mask '!A$2),SUMIF('USH2A e13 (A) - HSF3.0'!E2:E891,"&lt;="&amp;$A374,'USH2A e13 (A) - HSF3.0'!H2:H891)-SUMIF('USH2A e13 (A) - HSF3.0'!G2:G891,"&lt;="&amp;$A374,'USH2A e13 (A) - HSF3.0'!H2:H891),"")</f>
        <v>0.99999999999998579</v>
      </c>
      <c r="H374" s="39">
        <f>IF($A374&lt;=LEN('USH2A e13 (A) - 2ry Str + Mask '!A$2),SUMIF('USH2A e13 (A) - HSF3.0'!E2:E891,"&lt;="&amp;$A374,'USH2A e13 (A) - HSF3.0'!I2:I891)-SUMIF('USH2A e13 (A) - HSF3.0'!G2:G891,"&lt;="&amp;$A374,'USH2A e13 (A) - HSF3.0'!I2:I891),"")</f>
        <v>-0.47619047619047805</v>
      </c>
      <c r="I374" s="39">
        <f>IF($A374&lt;=LEN('USH2A e13 (A) - 2ry Str + Mask '!A$2),G374+H374,"")</f>
        <v>0.52380952380950774</v>
      </c>
      <c r="J374" s="39">
        <f t="shared" si="41"/>
        <v>0</v>
      </c>
      <c r="K374" s="39">
        <f t="shared" si="42"/>
        <v>0</v>
      </c>
      <c r="L374" s="39">
        <f t="shared" si="43"/>
        <v>0</v>
      </c>
      <c r="M374" s="39">
        <f t="shared" si="44"/>
        <v>0</v>
      </c>
      <c r="N374" s="39">
        <f t="shared" si="45"/>
        <v>0</v>
      </c>
      <c r="O374" s="39">
        <f t="shared" si="46"/>
        <v>0</v>
      </c>
      <c r="P374" s="39">
        <f>IF($A374&lt;=LEN('USH2A e13 (A) - 2ry Str + Mask '!A$2),M374-J374,"")</f>
        <v>0</v>
      </c>
      <c r="Q374" s="39">
        <f>IF($A374&lt;=LEN('USH2A e13 (A) - 2ry Str + Mask '!A$2),N374-K374,"")</f>
        <v>0</v>
      </c>
      <c r="R374" s="39">
        <f>IF($A374&lt;=LEN('USH2A e13 (A) - 2ry Str + Mask '!A$2),O374-L374,"")</f>
        <v>0</v>
      </c>
    </row>
    <row r="375" spans="1:18" ht="80" customHeight="1" x14ac:dyDescent="0.15">
      <c r="A375" s="36">
        <v>374</v>
      </c>
      <c r="B375" s="37" t="str">
        <f>IF($A375&lt;=LEN('USH2A e13 (A) - 2ry Str + Mask '!A$2),MID('USH2A e13 (A) - 2ry Str + Mask '!A$2,$A375,1),"")</f>
        <v>(</v>
      </c>
      <c r="C375" s="38" t="str">
        <f>IF($A375&lt;=LEN('USH2A e13 (A) - 2ry Str + Mask '!B$2),MID('USH2A e13 (A) - 2ry Str + Mask '!B$2,$A375,1),"")</f>
        <v>(</v>
      </c>
      <c r="D375" s="38" t="str">
        <f>IF($A375&lt;=LEN('USH2A e13 (A) - 2ry Str + Mask '!C$2),MID('USH2A e13 (A) - 2ry Str + Mask '!C$2,$A375,1),"")</f>
        <v>.</v>
      </c>
      <c r="E375" s="38" t="str">
        <f t="shared" si="40"/>
        <v>(</v>
      </c>
      <c r="F375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</v>
      </c>
      <c r="G375" s="39">
        <f>IF($A375&lt;=LEN('USH2A e13 (A) - 2ry Str + Mask '!A$2),SUMIF('USH2A e13 (A) - HSF3.0'!E2:E891,"&lt;="&amp;$A375,'USH2A e13 (A) - HSF3.0'!H2:H891)-SUMIF('USH2A e13 (A) - HSF3.0'!G2:G891,"&lt;="&amp;$A375,'USH2A e13 (A) - HSF3.0'!H2:H891),"")</f>
        <v>0.99999999999998579</v>
      </c>
      <c r="H375" s="39">
        <f>IF($A375&lt;=LEN('USH2A e13 (A) - 2ry Str + Mask '!A$2),SUMIF('USH2A e13 (A) - HSF3.0'!E2:E891,"&lt;="&amp;$A375,'USH2A e13 (A) - HSF3.0'!I2:I891)-SUMIF('USH2A e13 (A) - HSF3.0'!G2:G891,"&lt;="&amp;$A375,'USH2A e13 (A) - HSF3.0'!I2:I891),"")</f>
        <v>-0.16666666666666785</v>
      </c>
      <c r="I375" s="39">
        <f>IF($A375&lt;=LEN('USH2A e13 (A) - 2ry Str + Mask '!A$2),G375+H375,"")</f>
        <v>0.83333333333331794</v>
      </c>
      <c r="J375" s="39">
        <f t="shared" si="41"/>
        <v>0</v>
      </c>
      <c r="K375" s="39">
        <f t="shared" si="42"/>
        <v>0</v>
      </c>
      <c r="L375" s="39">
        <f t="shared" si="43"/>
        <v>0</v>
      </c>
      <c r="M375" s="39">
        <f t="shared" si="44"/>
        <v>0</v>
      </c>
      <c r="N375" s="39">
        <f t="shared" si="45"/>
        <v>0</v>
      </c>
      <c r="O375" s="39">
        <f t="shared" si="46"/>
        <v>0</v>
      </c>
      <c r="P375" s="39">
        <f>IF($A375&lt;=LEN('USH2A e13 (A) - 2ry Str + Mask '!A$2),M375-J375,"")</f>
        <v>0</v>
      </c>
      <c r="Q375" s="39">
        <f>IF($A375&lt;=LEN('USH2A e13 (A) - 2ry Str + Mask '!A$2),N375-K375,"")</f>
        <v>0</v>
      </c>
      <c r="R375" s="39">
        <f>IF($A375&lt;=LEN('USH2A e13 (A) - 2ry Str + Mask '!A$2),O375-L375,"")</f>
        <v>0</v>
      </c>
    </row>
    <row r="376" spans="1:18" ht="80" customHeight="1" x14ac:dyDescent="0.15">
      <c r="A376" s="36">
        <v>375</v>
      </c>
      <c r="B376" s="37" t="str">
        <f>IF($A376&lt;=LEN('USH2A e13 (A) - 2ry Str + Mask '!A$2),MID('USH2A e13 (A) - 2ry Str + Mask '!A$2,$A376,1),"")</f>
        <v>(</v>
      </c>
      <c r="C376" s="38" t="str">
        <f>IF($A376&lt;=LEN('USH2A e13 (A) - 2ry Str + Mask '!B$2),MID('USH2A e13 (A) - 2ry Str + Mask '!B$2,$A376,1),"")</f>
        <v>(</v>
      </c>
      <c r="D376" s="38" t="str">
        <f>IF($A376&lt;=LEN('USH2A e13 (A) - 2ry Str + Mask '!C$2),MID('USH2A e13 (A) - 2ry Str + Mask '!C$2,$A376,1),"")</f>
        <v>.</v>
      </c>
      <c r="E376" s="38" t="str">
        <f t="shared" si="40"/>
        <v>(</v>
      </c>
      <c r="F376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</v>
      </c>
      <c r="G376" s="39">
        <f>IF($A376&lt;=LEN('USH2A e13 (A) - 2ry Str + Mask '!A$2),SUMIF('USH2A e13 (A) - HSF3.0'!E2:E891,"&lt;="&amp;$A376,'USH2A e13 (A) - HSF3.0'!H2:H891)-SUMIF('USH2A e13 (A) - HSF3.0'!G2:G891,"&lt;="&amp;$A376,'USH2A e13 (A) - HSF3.0'!H2:H891),"")</f>
        <v>1.1666666666666501</v>
      </c>
      <c r="H376" s="39">
        <f>IF($A376&lt;=LEN('USH2A e13 (A) - 2ry Str + Mask '!A$2),SUMIF('USH2A e13 (A) - HSF3.0'!E2:E891,"&lt;="&amp;$A376,'USH2A e13 (A) - HSF3.0'!I2:I891)-SUMIF('USH2A e13 (A) - HSF3.0'!G2:G891,"&lt;="&amp;$A376,'USH2A e13 (A) - HSF3.0'!I2:I891),"")</f>
        <v>-0.16666666666666785</v>
      </c>
      <c r="I376" s="39">
        <f>IF($A376&lt;=LEN('USH2A e13 (A) - 2ry Str + Mask '!A$2),G376+H376,"")</f>
        <v>0.99999999999998224</v>
      </c>
      <c r="J376" s="39">
        <f t="shared" si="41"/>
        <v>0</v>
      </c>
      <c r="K376" s="39">
        <f t="shared" si="42"/>
        <v>0</v>
      </c>
      <c r="L376" s="39">
        <f t="shared" si="43"/>
        <v>0</v>
      </c>
      <c r="M376" s="39">
        <f t="shared" si="44"/>
        <v>0</v>
      </c>
      <c r="N376" s="39">
        <f t="shared" si="45"/>
        <v>0</v>
      </c>
      <c r="O376" s="39">
        <f t="shared" si="46"/>
        <v>0</v>
      </c>
      <c r="P376" s="39">
        <f>IF($A376&lt;=LEN('USH2A e13 (A) - 2ry Str + Mask '!A$2),M376-J376,"")</f>
        <v>0</v>
      </c>
      <c r="Q376" s="39">
        <f>IF($A376&lt;=LEN('USH2A e13 (A) - 2ry Str + Mask '!A$2),N376-K376,"")</f>
        <v>0</v>
      </c>
      <c r="R376" s="39">
        <f>IF($A376&lt;=LEN('USH2A e13 (A) - 2ry Str + Mask '!A$2),O376-L376,"")</f>
        <v>0</v>
      </c>
    </row>
    <row r="377" spans="1:18" ht="80" customHeight="1" x14ac:dyDescent="0.15">
      <c r="A377" s="36">
        <v>376</v>
      </c>
      <c r="B377" s="37" t="str">
        <f>IF($A377&lt;=LEN('USH2A e13 (A) - 2ry Str + Mask '!A$2),MID('USH2A e13 (A) - 2ry Str + Mask '!A$2,$A377,1),"")</f>
        <v>(</v>
      </c>
      <c r="C377" s="38" t="str">
        <f>IF($A377&lt;=LEN('USH2A e13 (A) - 2ry Str + Mask '!B$2),MID('USH2A e13 (A) - 2ry Str + Mask '!B$2,$A377,1),"")</f>
        <v>(</v>
      </c>
      <c r="D377" s="38" t="str">
        <f>IF($A377&lt;=LEN('USH2A e13 (A) - 2ry Str + Mask '!C$2),MID('USH2A e13 (A) - 2ry Str + Mask '!C$2,$A377,1),"")</f>
        <v>.</v>
      </c>
      <c r="E377" s="38" t="str">
        <f t="shared" si="40"/>
        <v>(</v>
      </c>
      <c r="F377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</v>
      </c>
      <c r="G377" s="39">
        <f>IF($A377&lt;=LEN('USH2A e13 (A) - 2ry Str + Mask '!A$2),SUMIF('USH2A e13 (A) - HSF3.0'!E2:E891,"&lt;="&amp;$A377,'USH2A e13 (A) - HSF3.0'!H2:H891)-SUMIF('USH2A e13 (A) - HSF3.0'!G2:G891,"&lt;="&amp;$A377,'USH2A e13 (A) - HSF3.0'!H2:H891),"")</f>
        <v>1.1666666666666501</v>
      </c>
      <c r="H377" s="39">
        <f>IF($A377&lt;=LEN('USH2A e13 (A) - 2ry Str + Mask '!A$2),SUMIF('USH2A e13 (A) - HSF3.0'!E2:E891,"&lt;="&amp;$A377,'USH2A e13 (A) - HSF3.0'!I2:I891)-SUMIF('USH2A e13 (A) - HSF3.0'!G2:G891,"&lt;="&amp;$A377,'USH2A e13 (A) - HSF3.0'!I2:I891),"")</f>
        <v>-0.3333333333333357</v>
      </c>
      <c r="I377" s="39">
        <f>IF($A377&lt;=LEN('USH2A e13 (A) - 2ry Str + Mask '!A$2),G377+H377,"")</f>
        <v>0.83333333333331439</v>
      </c>
      <c r="J377" s="39">
        <f t="shared" si="41"/>
        <v>0</v>
      </c>
      <c r="K377" s="39">
        <f t="shared" si="42"/>
        <v>0</v>
      </c>
      <c r="L377" s="39">
        <f t="shared" si="43"/>
        <v>0</v>
      </c>
      <c r="M377" s="39">
        <f t="shared" si="44"/>
        <v>0</v>
      </c>
      <c r="N377" s="39">
        <f t="shared" si="45"/>
        <v>0</v>
      </c>
      <c r="O377" s="39">
        <f t="shared" si="46"/>
        <v>0</v>
      </c>
      <c r="P377" s="39">
        <f>IF($A377&lt;=LEN('USH2A e13 (A) - 2ry Str + Mask '!A$2),M377-J377,"")</f>
        <v>0</v>
      </c>
      <c r="Q377" s="39">
        <f>IF($A377&lt;=LEN('USH2A e13 (A) - 2ry Str + Mask '!A$2),N377-K377,"")</f>
        <v>0</v>
      </c>
      <c r="R377" s="39">
        <f>IF($A377&lt;=LEN('USH2A e13 (A) - 2ry Str + Mask '!A$2),O377-L377,"")</f>
        <v>0</v>
      </c>
    </row>
    <row r="378" spans="1:18" ht="80" customHeight="1" x14ac:dyDescent="0.15">
      <c r="A378" s="36">
        <v>377</v>
      </c>
      <c r="B378" s="37" t="str">
        <f>IF($A378&lt;=LEN('USH2A e13 (A) - 2ry Str + Mask '!A$2),MID('USH2A e13 (A) - 2ry Str + Mask '!A$2,$A378,1),"")</f>
        <v>(</v>
      </c>
      <c r="C378" s="38" t="str">
        <f>IF($A378&lt;=LEN('USH2A e13 (A) - 2ry Str + Mask '!B$2),MID('USH2A e13 (A) - 2ry Str + Mask '!B$2,$A378,1),"")</f>
        <v>(</v>
      </c>
      <c r="D378" s="38" t="str">
        <f>IF($A378&lt;=LEN('USH2A e13 (A) - 2ry Str + Mask '!C$2),MID('USH2A e13 (A) - 2ry Str + Mask '!C$2,$A378,1),"")</f>
        <v>.</v>
      </c>
      <c r="E378" s="38" t="str">
        <f t="shared" si="40"/>
        <v>(</v>
      </c>
      <c r="F378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</v>
      </c>
      <c r="G378" s="39">
        <f>IF($A378&lt;=LEN('USH2A e13 (A) - 2ry Str + Mask '!A$2),SUMIF('USH2A e13 (A) - HSF3.0'!E2:E891,"&lt;="&amp;$A378,'USH2A e13 (A) - HSF3.0'!H2:H891)-SUMIF('USH2A e13 (A) - HSF3.0'!G2:G891,"&lt;="&amp;$A378,'USH2A e13 (A) - HSF3.0'!H2:H891),"")</f>
        <v>0.83333333333332149</v>
      </c>
      <c r="H378" s="39">
        <f>IF($A378&lt;=LEN('USH2A e13 (A) - 2ry Str + Mask '!A$2),SUMIF('USH2A e13 (A) - HSF3.0'!E2:E891,"&lt;="&amp;$A378,'USH2A e13 (A) - HSF3.0'!I2:I891)-SUMIF('USH2A e13 (A) - HSF3.0'!G2:G891,"&lt;="&amp;$A378,'USH2A e13 (A) - HSF3.0'!I2:I891),"")</f>
        <v>-0.3333333333333357</v>
      </c>
      <c r="I378" s="39">
        <f>IF($A378&lt;=LEN('USH2A e13 (A) - 2ry Str + Mask '!A$2),G378+H378,"")</f>
        <v>0.49999999999998579</v>
      </c>
      <c r="J378" s="39">
        <f t="shared" si="41"/>
        <v>0</v>
      </c>
      <c r="K378" s="39">
        <f t="shared" si="42"/>
        <v>0</v>
      </c>
      <c r="L378" s="39">
        <f t="shared" si="43"/>
        <v>0</v>
      </c>
      <c r="M378" s="39">
        <f t="shared" si="44"/>
        <v>0</v>
      </c>
      <c r="N378" s="39">
        <f t="shared" si="45"/>
        <v>0</v>
      </c>
      <c r="O378" s="39">
        <f t="shared" si="46"/>
        <v>0</v>
      </c>
      <c r="P378" s="39">
        <f>IF($A378&lt;=LEN('USH2A e13 (A) - 2ry Str + Mask '!A$2),M378-J378,"")</f>
        <v>0</v>
      </c>
      <c r="Q378" s="39">
        <f>IF($A378&lt;=LEN('USH2A e13 (A) - 2ry Str + Mask '!A$2),N378-K378,"")</f>
        <v>0</v>
      </c>
      <c r="R378" s="39">
        <f>IF($A378&lt;=LEN('USH2A e13 (A) - 2ry Str + Mask '!A$2),O378-L378,"")</f>
        <v>0</v>
      </c>
    </row>
    <row r="379" spans="1:18" ht="80" customHeight="1" x14ac:dyDescent="0.15">
      <c r="A379" s="36">
        <v>378</v>
      </c>
      <c r="B379" s="37" t="str">
        <f>IF($A379&lt;=LEN('USH2A e13 (A) - 2ry Str + Mask '!A$2),MID('USH2A e13 (A) - 2ry Str + Mask '!A$2,$A379,1),"")</f>
        <v>(</v>
      </c>
      <c r="C379" s="38" t="str">
        <f>IF($A379&lt;=LEN('USH2A e13 (A) - 2ry Str + Mask '!B$2),MID('USH2A e13 (A) - 2ry Str + Mask '!B$2,$A379,1),"")</f>
        <v>(</v>
      </c>
      <c r="D379" s="38" t="str">
        <f>IF($A379&lt;=LEN('USH2A e13 (A) - 2ry Str + Mask '!C$2),MID('USH2A e13 (A) - 2ry Str + Mask '!C$2,$A379,1),"")</f>
        <v>.</v>
      </c>
      <c r="E379" s="38" t="str">
        <f t="shared" si="40"/>
        <v>(</v>
      </c>
      <c r="F379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</v>
      </c>
      <c r="G379" s="39">
        <f>IF($A379&lt;=LEN('USH2A e13 (A) - 2ry Str + Mask '!A$2),SUMIF('USH2A e13 (A) - HSF3.0'!E2:E891,"&lt;="&amp;$A379,'USH2A e13 (A) - HSF3.0'!H2:H891)-SUMIF('USH2A e13 (A) - HSF3.0'!G2:G891,"&lt;="&amp;$A379,'USH2A e13 (A) - HSF3.0'!H2:H891),"")</f>
        <v>0.66666666666665719</v>
      </c>
      <c r="H379" s="39">
        <f>IF($A379&lt;=LEN('USH2A e13 (A) - 2ry Str + Mask '!A$2),SUMIF('USH2A e13 (A) - HSF3.0'!E2:E891,"&lt;="&amp;$A379,'USH2A e13 (A) - HSF3.0'!I2:I891)-SUMIF('USH2A e13 (A) - HSF3.0'!G2:G891,"&lt;="&amp;$A379,'USH2A e13 (A) - HSF3.0'!I2:I891),"")</f>
        <v>-0.16666666666666785</v>
      </c>
      <c r="I379" s="39">
        <f>IF($A379&lt;=LEN('USH2A e13 (A) - 2ry Str + Mask '!A$2),G379+H379,"")</f>
        <v>0.49999999999998934</v>
      </c>
      <c r="J379" s="39">
        <f t="shared" si="41"/>
        <v>0</v>
      </c>
      <c r="K379" s="39">
        <f t="shared" si="42"/>
        <v>0</v>
      </c>
      <c r="L379" s="39">
        <f t="shared" si="43"/>
        <v>0</v>
      </c>
      <c r="M379" s="39">
        <f t="shared" si="44"/>
        <v>0</v>
      </c>
      <c r="N379" s="39">
        <f t="shared" si="45"/>
        <v>0</v>
      </c>
      <c r="O379" s="39">
        <f t="shared" si="46"/>
        <v>0</v>
      </c>
      <c r="P379" s="39">
        <f>IF($A379&lt;=LEN('USH2A e13 (A) - 2ry Str + Mask '!A$2),M379-J379,"")</f>
        <v>0</v>
      </c>
      <c r="Q379" s="39">
        <f>IF($A379&lt;=LEN('USH2A e13 (A) - 2ry Str + Mask '!A$2),N379-K379,"")</f>
        <v>0</v>
      </c>
      <c r="R379" s="39">
        <f>IF($A379&lt;=LEN('USH2A e13 (A) - 2ry Str + Mask '!A$2),O379-L379,"")</f>
        <v>0</v>
      </c>
    </row>
    <row r="380" spans="1:18" ht="80" customHeight="1" x14ac:dyDescent="0.15">
      <c r="A380" s="36">
        <v>379</v>
      </c>
      <c r="B380" s="37" t="str">
        <f>IF($A380&lt;=LEN('USH2A e13 (A) - 2ry Str + Mask '!A$2),MID('USH2A e13 (A) - 2ry Str + Mask '!A$2,$A380,1),"")</f>
        <v>.</v>
      </c>
      <c r="C380" s="38" t="str">
        <f>IF($A380&lt;=LEN('USH2A e13 (A) - 2ry Str + Mask '!B$2),MID('USH2A e13 (A) - 2ry Str + Mask '!B$2,$A380,1),"")</f>
        <v>.</v>
      </c>
      <c r="D380" s="38" t="str">
        <f>IF($A380&lt;=LEN('USH2A e13 (A) - 2ry Str + Mask '!C$2),MID('USH2A e13 (A) - 2ry Str + Mask '!C$2,$A380,1),"")</f>
        <v>.</v>
      </c>
      <c r="E380" s="38" t="str">
        <f t="shared" si="40"/>
        <v>.</v>
      </c>
      <c r="F380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</v>
      </c>
      <c r="G380" s="39">
        <f>IF($A380&lt;=LEN('USH2A e13 (A) - 2ry Str + Mask '!A$2),SUMIF('USH2A e13 (A) - HSF3.0'!E2:E891,"&lt;="&amp;$A380,'USH2A e13 (A) - HSF3.0'!H2:H891)-SUMIF('USH2A e13 (A) - HSF3.0'!G2:G891,"&lt;="&amp;$A380,'USH2A e13 (A) - HSF3.0'!H2:H891),"")</f>
        <v>0.49999999999999289</v>
      </c>
      <c r="H380" s="39">
        <f>IF($A380&lt;=LEN('USH2A e13 (A) - 2ry Str + Mask '!A$2),SUMIF('USH2A e13 (A) - HSF3.0'!E2:E891,"&lt;="&amp;$A380,'USH2A e13 (A) - HSF3.0'!I2:I891)-SUMIF('USH2A e13 (A) - HSF3.0'!G2:G891,"&lt;="&amp;$A380,'USH2A e13 (A) - HSF3.0'!I2:I891),"")</f>
        <v>-0.16666666666666785</v>
      </c>
      <c r="I380" s="39">
        <f>IF($A380&lt;=LEN('USH2A e13 (A) - 2ry Str + Mask '!A$2),G380+H380,"")</f>
        <v>0.33333333333332504</v>
      </c>
      <c r="J380" s="39">
        <f t="shared" si="41"/>
        <v>0.49999999999999289</v>
      </c>
      <c r="K380" s="39">
        <f t="shared" si="42"/>
        <v>-0.16666666666666785</v>
      </c>
      <c r="L380" s="39">
        <f t="shared" si="43"/>
        <v>0.33333333333332504</v>
      </c>
      <c r="M380" s="39">
        <f t="shared" si="44"/>
        <v>0.49999999999999289</v>
      </c>
      <c r="N380" s="39">
        <f t="shared" si="45"/>
        <v>-0.16666666666666785</v>
      </c>
      <c r="O380" s="39">
        <f t="shared" si="46"/>
        <v>0.33333333333332504</v>
      </c>
      <c r="P380" s="39">
        <f>IF($A380&lt;=LEN('USH2A e13 (A) - 2ry Str + Mask '!A$2),M380-J380,"")</f>
        <v>0</v>
      </c>
      <c r="Q380" s="39">
        <f>IF($A380&lt;=LEN('USH2A e13 (A) - 2ry Str + Mask '!A$2),N380-K380,"")</f>
        <v>0</v>
      </c>
      <c r="R380" s="39">
        <f>IF($A380&lt;=LEN('USH2A e13 (A) - 2ry Str + Mask '!A$2),O380-L380,"")</f>
        <v>0</v>
      </c>
    </row>
    <row r="381" spans="1:18" ht="80" customHeight="1" x14ac:dyDescent="0.15">
      <c r="A381" s="36">
        <v>380</v>
      </c>
      <c r="B381" s="37" t="str">
        <f>IF($A381&lt;=LEN('USH2A e13 (A) - 2ry Str + Mask '!A$2),MID('USH2A e13 (A) - 2ry Str + Mask '!A$2,$A381,1),"")</f>
        <v>.</v>
      </c>
      <c r="C381" s="38" t="str">
        <f>IF($A381&lt;=LEN('USH2A e13 (A) - 2ry Str + Mask '!B$2),MID('USH2A e13 (A) - 2ry Str + Mask '!B$2,$A381,1),"")</f>
        <v>.</v>
      </c>
      <c r="D381" s="38" t="str">
        <f>IF($A381&lt;=LEN('USH2A e13 (A) - 2ry Str + Mask '!C$2),MID('USH2A e13 (A) - 2ry Str + Mask '!C$2,$A381,1),"")</f>
        <v>.</v>
      </c>
      <c r="E381" s="38" t="str">
        <f t="shared" si="40"/>
        <v>.</v>
      </c>
      <c r="F381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</v>
      </c>
      <c r="G381" s="39">
        <f>IF($A381&lt;=LEN('USH2A e13 (A) - 2ry Str + Mask '!A$2),SUMIF('USH2A e13 (A) - HSF3.0'!E2:E891,"&lt;="&amp;$A381,'USH2A e13 (A) - HSF3.0'!H2:H891)-SUMIF('USH2A e13 (A) - HSF3.0'!G2:G891,"&lt;="&amp;$A381,'USH2A e13 (A) - HSF3.0'!H2:H891),"")</f>
        <v>0.3333333333333286</v>
      </c>
      <c r="H381" s="39">
        <f>IF($A381&lt;=LEN('USH2A e13 (A) - 2ry Str + Mask '!A$2),SUMIF('USH2A e13 (A) - HSF3.0'!E2:E891,"&lt;="&amp;$A381,'USH2A e13 (A) - HSF3.0'!I2:I891)-SUMIF('USH2A e13 (A) - HSF3.0'!G2:G891,"&lt;="&amp;$A381,'USH2A e13 (A) - HSF3.0'!I2:I891),"")</f>
        <v>-0.16666666666666785</v>
      </c>
      <c r="I381" s="39">
        <f>IF($A381&lt;=LEN('USH2A e13 (A) - 2ry Str + Mask '!A$2),G381+H381,"")</f>
        <v>0.16666666666666075</v>
      </c>
      <c r="J381" s="39">
        <f t="shared" si="41"/>
        <v>0.3333333333333286</v>
      </c>
      <c r="K381" s="39">
        <f t="shared" si="42"/>
        <v>-0.16666666666666785</v>
      </c>
      <c r="L381" s="39">
        <f t="shared" si="43"/>
        <v>0.16666666666666075</v>
      </c>
      <c r="M381" s="39">
        <f t="shared" si="44"/>
        <v>0.3333333333333286</v>
      </c>
      <c r="N381" s="39">
        <f t="shared" si="45"/>
        <v>-0.16666666666666785</v>
      </c>
      <c r="O381" s="39">
        <f t="shared" si="46"/>
        <v>0.16666666666666075</v>
      </c>
      <c r="P381" s="39">
        <f>IF($A381&lt;=LEN('USH2A e13 (A) - 2ry Str + Mask '!A$2),M381-J381,"")</f>
        <v>0</v>
      </c>
      <c r="Q381" s="39">
        <f>IF($A381&lt;=LEN('USH2A e13 (A) - 2ry Str + Mask '!A$2),N381-K381,"")</f>
        <v>0</v>
      </c>
      <c r="R381" s="39">
        <f>IF($A381&lt;=LEN('USH2A e13 (A) - 2ry Str + Mask '!A$2),O381-L381,"")</f>
        <v>0</v>
      </c>
    </row>
    <row r="382" spans="1:18" ht="80" customHeight="1" x14ac:dyDescent="0.15">
      <c r="A382" s="36">
        <v>381</v>
      </c>
      <c r="B382" s="37" t="str">
        <f>IF($A382&lt;=LEN('USH2A e13 (A) - 2ry Str + Mask '!A$2),MID('USH2A e13 (A) - 2ry Str + Mask '!A$2,$A382,1),"")</f>
        <v>.</v>
      </c>
      <c r="C382" s="38" t="str">
        <f>IF($A382&lt;=LEN('USH2A e13 (A) - 2ry Str + Mask '!B$2),MID('USH2A e13 (A) - 2ry Str + Mask '!B$2,$A382,1),"")</f>
        <v>.</v>
      </c>
      <c r="D382" s="38" t="str">
        <f>IF($A382&lt;=LEN('USH2A e13 (A) - 2ry Str + Mask '!C$2),MID('USH2A e13 (A) - 2ry Str + Mask '!C$2,$A382,1),"")</f>
        <v>.</v>
      </c>
      <c r="E382" s="38" t="str">
        <f t="shared" si="40"/>
        <v>.</v>
      </c>
      <c r="F382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</v>
      </c>
      <c r="G382" s="39">
        <f>IF($A382&lt;=LEN('USH2A e13 (A) - 2ry Str + Mask '!A$2),SUMIF('USH2A e13 (A) - HSF3.0'!E2:E891,"&lt;="&amp;$A382,'USH2A e13 (A) - HSF3.0'!H2:H891)-SUMIF('USH2A e13 (A) - HSF3.0'!G2:G891,"&lt;="&amp;$A382,'USH2A e13 (A) - HSF3.0'!H2:H891),"")</f>
        <v>0.1666666666666643</v>
      </c>
      <c r="H382" s="39">
        <f>IF($A382&lt;=LEN('USH2A e13 (A) - 2ry Str + Mask '!A$2),SUMIF('USH2A e13 (A) - HSF3.0'!E2:E891,"&lt;="&amp;$A382,'USH2A e13 (A) - HSF3.0'!I2:I891)-SUMIF('USH2A e13 (A) - HSF3.0'!G2:G891,"&lt;="&amp;$A382,'USH2A e13 (A) - HSF3.0'!I2:I891),"")</f>
        <v>-0.16666666666666785</v>
      </c>
      <c r="I382" s="39">
        <f>IF($A382&lt;=LEN('USH2A e13 (A) - 2ry Str + Mask '!A$2),G382+H382,"")</f>
        <v>-3.5527136788005009E-15</v>
      </c>
      <c r="J382" s="39">
        <f t="shared" si="41"/>
        <v>0.1666666666666643</v>
      </c>
      <c r="K382" s="39">
        <f t="shared" si="42"/>
        <v>-0.16666666666666785</v>
      </c>
      <c r="L382" s="39">
        <f t="shared" si="43"/>
        <v>-3.5527136788005009E-15</v>
      </c>
      <c r="M382" s="39">
        <f t="shared" si="44"/>
        <v>0.1666666666666643</v>
      </c>
      <c r="N382" s="39">
        <f t="shared" si="45"/>
        <v>-0.16666666666666785</v>
      </c>
      <c r="O382" s="39">
        <f t="shared" si="46"/>
        <v>-3.5527136788005009E-15</v>
      </c>
      <c r="P382" s="39">
        <f>IF($A382&lt;=LEN('USH2A e13 (A) - 2ry Str + Mask '!A$2),M382-J382,"")</f>
        <v>0</v>
      </c>
      <c r="Q382" s="39">
        <f>IF($A382&lt;=LEN('USH2A e13 (A) - 2ry Str + Mask '!A$2),N382-K382,"")</f>
        <v>0</v>
      </c>
      <c r="R382" s="39">
        <f>IF($A382&lt;=LEN('USH2A e13 (A) - 2ry Str + Mask '!A$2),O382-L382,"")</f>
        <v>0</v>
      </c>
    </row>
    <row r="383" spans="1:18" ht="92" customHeight="1" x14ac:dyDescent="0.15">
      <c r="A383" s="36">
        <v>382</v>
      </c>
      <c r="B383" s="37" t="str">
        <f>IF($A383&lt;=LEN('USH2A e13 (A) - 2ry Str + Mask '!A$2),MID('USH2A e13 (A) - 2ry Str + Mask '!A$2,$A383,1),"")</f>
        <v>.</v>
      </c>
      <c r="C383" s="38" t="str">
        <f>IF($A383&lt;=LEN('USH2A e13 (A) - 2ry Str + Mask '!B$2),MID('USH2A e13 (A) - 2ry Str + Mask '!B$2,$A383,1),"")</f>
        <v>.</v>
      </c>
      <c r="D383" s="38" t="str">
        <f>IF($A383&lt;=LEN('USH2A e13 (A) - 2ry Str + Mask '!C$2),MID('USH2A e13 (A) - 2ry Str + Mask '!C$2,$A383,1),"")</f>
        <v>.</v>
      </c>
      <c r="E383" s="38" t="str">
        <f t="shared" si="40"/>
        <v>.</v>
      </c>
      <c r="F383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</v>
      </c>
      <c r="G383" s="39">
        <f>IF($A383&lt;=LEN('USH2A e13 (A) - 2ry Str + Mask '!A$2),SUMIF('USH2A e13 (A) - HSF3.0'!E2:E891,"&lt;="&amp;$A383,'USH2A e13 (A) - HSF3.0'!H2:H891)-SUMIF('USH2A e13 (A) - HSF3.0'!G2:G891,"&lt;="&amp;$A383,'USH2A e13 (A) - HSF3.0'!H2:H891),"")</f>
        <v>0.20000000000000284</v>
      </c>
      <c r="H383" s="39">
        <f>IF($A383&lt;=LEN('USH2A e13 (A) - 2ry Str + Mask '!A$2),SUMIF('USH2A e13 (A) - HSF3.0'!E2:E891,"&lt;="&amp;$A383,'USH2A e13 (A) - HSF3.0'!I2:I891)-SUMIF('USH2A e13 (A) - HSF3.0'!G2:G891,"&lt;="&amp;$A383,'USH2A e13 (A) - HSF3.0'!I2:I891),"")</f>
        <v>0</v>
      </c>
      <c r="I383" s="39">
        <f>IF($A383&lt;=LEN('USH2A e13 (A) - 2ry Str + Mask '!A$2),G383+H383,"")</f>
        <v>0.20000000000000284</v>
      </c>
      <c r="J383" s="39">
        <f t="shared" si="41"/>
        <v>0.20000000000000284</v>
      </c>
      <c r="K383" s="39">
        <f t="shared" si="42"/>
        <v>0</v>
      </c>
      <c r="L383" s="39">
        <f t="shared" si="43"/>
        <v>0.20000000000000284</v>
      </c>
      <c r="M383" s="39">
        <f t="shared" si="44"/>
        <v>0.20000000000000284</v>
      </c>
      <c r="N383" s="39">
        <f t="shared" si="45"/>
        <v>0</v>
      </c>
      <c r="O383" s="39">
        <f t="shared" si="46"/>
        <v>0.20000000000000284</v>
      </c>
      <c r="P383" s="39">
        <f>IF($A383&lt;=LEN('USH2A e13 (A) - 2ry Str + Mask '!A$2),M383-J383,"")</f>
        <v>0</v>
      </c>
      <c r="Q383" s="39">
        <f>IF($A383&lt;=LEN('USH2A e13 (A) - 2ry Str + Mask '!A$2),N383-K383,"")</f>
        <v>0</v>
      </c>
      <c r="R383" s="39">
        <f>IF($A383&lt;=LEN('USH2A e13 (A) - 2ry Str + Mask '!A$2),O383-L383,"")</f>
        <v>0</v>
      </c>
    </row>
    <row r="384" spans="1:18" ht="92" customHeight="1" x14ac:dyDescent="0.15">
      <c r="A384" s="36">
        <v>383</v>
      </c>
      <c r="B384" s="37" t="str">
        <f>IF($A384&lt;=LEN('USH2A e13 (A) - 2ry Str + Mask '!A$2),MID('USH2A e13 (A) - 2ry Str + Mask '!A$2,$A384,1),"")</f>
        <v>.</v>
      </c>
      <c r="C384" s="38" t="str">
        <f>IF($A384&lt;=LEN('USH2A e13 (A) - 2ry Str + Mask '!B$2),MID('USH2A e13 (A) - 2ry Str + Mask '!B$2,$A384,1),"")</f>
        <v>.</v>
      </c>
      <c r="D384" s="38" t="str">
        <f>IF($A384&lt;=LEN('USH2A e13 (A) - 2ry Str + Mask '!C$2),MID('USH2A e13 (A) - 2ry Str + Mask '!C$2,$A384,1),"")</f>
        <v>.</v>
      </c>
      <c r="E384" s="38" t="str">
        <f t="shared" si="40"/>
        <v>.</v>
      </c>
      <c r="F384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</v>
      </c>
      <c r="G384" s="39">
        <f>IF($A384&lt;=LEN('USH2A e13 (A) - 2ry Str + Mask '!A$2),SUMIF('USH2A e13 (A) - HSF3.0'!E2:E891,"&lt;="&amp;$A384,'USH2A e13 (A) - HSF3.0'!H2:H891)-SUMIF('USH2A e13 (A) - HSF3.0'!G2:G891,"&lt;="&amp;$A384,'USH2A e13 (A) - HSF3.0'!H2:H891),"")</f>
        <v>0.20000000000000284</v>
      </c>
      <c r="H384" s="39">
        <f>IF($A384&lt;=LEN('USH2A e13 (A) - 2ry Str + Mask '!A$2),SUMIF('USH2A e13 (A) - HSF3.0'!E2:E891,"&lt;="&amp;$A384,'USH2A e13 (A) - HSF3.0'!I2:I891)-SUMIF('USH2A e13 (A) - HSF3.0'!G2:G891,"&lt;="&amp;$A384,'USH2A e13 (A) - HSF3.0'!I2:I891),"")</f>
        <v>-0.125</v>
      </c>
      <c r="I384" s="39">
        <f>IF($A384&lt;=LEN('USH2A e13 (A) - 2ry Str + Mask '!A$2),G384+H384,"")</f>
        <v>7.5000000000002842E-2</v>
      </c>
      <c r="J384" s="39">
        <f t="shared" si="41"/>
        <v>0.20000000000000284</v>
      </c>
      <c r="K384" s="39">
        <f t="shared" si="42"/>
        <v>-0.125</v>
      </c>
      <c r="L384" s="39">
        <f t="shared" si="43"/>
        <v>7.5000000000002842E-2</v>
      </c>
      <c r="M384" s="39">
        <f t="shared" si="44"/>
        <v>0.20000000000000284</v>
      </c>
      <c r="N384" s="39">
        <f t="shared" si="45"/>
        <v>-0.125</v>
      </c>
      <c r="O384" s="39">
        <f t="shared" si="46"/>
        <v>7.5000000000002842E-2</v>
      </c>
      <c r="P384" s="39">
        <f>IF($A384&lt;=LEN('USH2A e13 (A) - 2ry Str + Mask '!A$2),M384-J384,"")</f>
        <v>0</v>
      </c>
      <c r="Q384" s="39">
        <f>IF($A384&lt;=LEN('USH2A e13 (A) - 2ry Str + Mask '!A$2),N384-K384,"")</f>
        <v>0</v>
      </c>
      <c r="R384" s="39">
        <f>IF($A384&lt;=LEN('USH2A e13 (A) - 2ry Str + Mask '!A$2),O384-L384,"")</f>
        <v>0</v>
      </c>
    </row>
    <row r="385" spans="1:18" ht="92" customHeight="1" x14ac:dyDescent="0.15">
      <c r="A385" s="36">
        <v>384</v>
      </c>
      <c r="B385" s="37" t="str">
        <f>IF($A385&lt;=LEN('USH2A e13 (A) - 2ry Str + Mask '!A$2),MID('USH2A e13 (A) - 2ry Str + Mask '!A$2,$A385,1),"")</f>
        <v>.</v>
      </c>
      <c r="C385" s="38" t="str">
        <f>IF($A385&lt;=LEN('USH2A e13 (A) - 2ry Str + Mask '!B$2),MID('USH2A e13 (A) - 2ry Str + Mask '!B$2,$A385,1),"")</f>
        <v>.</v>
      </c>
      <c r="D385" s="38" t="str">
        <f>IF($A385&lt;=LEN('USH2A e13 (A) - 2ry Str + Mask '!C$2),MID('USH2A e13 (A) - 2ry Str + Mask '!C$2,$A385,1),"")</f>
        <v>.</v>
      </c>
      <c r="E385" s="38" t="str">
        <f t="shared" si="40"/>
        <v>.</v>
      </c>
      <c r="F385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</v>
      </c>
      <c r="G385" s="39">
        <f>IF($A385&lt;=LEN('USH2A e13 (A) - 2ry Str + Mask '!A$2),SUMIF('USH2A e13 (A) - HSF3.0'!E2:E891,"&lt;="&amp;$A385,'USH2A e13 (A) - HSF3.0'!H2:H891)-SUMIF('USH2A e13 (A) - HSF3.0'!G2:G891,"&lt;="&amp;$A385,'USH2A e13 (A) - HSF3.0'!H2:H891),"")</f>
        <v>0.20000000000000284</v>
      </c>
      <c r="H385" s="39">
        <f>IF($A385&lt;=LEN('USH2A e13 (A) - 2ry Str + Mask '!A$2),SUMIF('USH2A e13 (A) - HSF3.0'!E2:E891,"&lt;="&amp;$A385,'USH2A e13 (A) - HSF3.0'!I2:I891)-SUMIF('USH2A e13 (A) - HSF3.0'!G2:G891,"&lt;="&amp;$A385,'USH2A e13 (A) - HSF3.0'!I2:I891),"")</f>
        <v>-0.25</v>
      </c>
      <c r="I385" s="39">
        <f>IF($A385&lt;=LEN('USH2A e13 (A) - 2ry Str + Mask '!A$2),G385+H385,"")</f>
        <v>-4.9999999999997158E-2</v>
      </c>
      <c r="J385" s="39">
        <f t="shared" si="41"/>
        <v>0.20000000000000284</v>
      </c>
      <c r="K385" s="39">
        <f t="shared" si="42"/>
        <v>-0.25</v>
      </c>
      <c r="L385" s="39">
        <f t="shared" si="43"/>
        <v>-4.9999999999997158E-2</v>
      </c>
      <c r="M385" s="39">
        <f t="shared" si="44"/>
        <v>0.20000000000000284</v>
      </c>
      <c r="N385" s="39">
        <f t="shared" si="45"/>
        <v>-0.25</v>
      </c>
      <c r="O385" s="39">
        <f t="shared" si="46"/>
        <v>-4.9999999999997158E-2</v>
      </c>
      <c r="P385" s="39">
        <f>IF($A385&lt;=LEN('USH2A e13 (A) - 2ry Str + Mask '!A$2),M385-J385,"")</f>
        <v>0</v>
      </c>
      <c r="Q385" s="39">
        <f>IF($A385&lt;=LEN('USH2A e13 (A) - 2ry Str + Mask '!A$2),N385-K385,"")</f>
        <v>0</v>
      </c>
      <c r="R385" s="39">
        <f>IF($A385&lt;=LEN('USH2A e13 (A) - 2ry Str + Mask '!A$2),O385-L385,"")</f>
        <v>0</v>
      </c>
    </row>
    <row r="386" spans="1:18" ht="92" customHeight="1" x14ac:dyDescent="0.15">
      <c r="A386" s="36">
        <v>385</v>
      </c>
      <c r="B386" s="37" t="str">
        <f>IF($A386&lt;=LEN('USH2A e13 (A) - 2ry Str + Mask '!A$2),MID('USH2A e13 (A) - 2ry Str + Mask '!A$2,$A386,1),"")</f>
        <v>.</v>
      </c>
      <c r="C386" s="38" t="str">
        <f>IF($A386&lt;=LEN('USH2A e13 (A) - 2ry Str + Mask '!B$2),MID('USH2A e13 (A) - 2ry Str + Mask '!B$2,$A386,1),"")</f>
        <v>.</v>
      </c>
      <c r="D386" s="38" t="str">
        <f>IF($A386&lt;=LEN('USH2A e13 (A) - 2ry Str + Mask '!C$2),MID('USH2A e13 (A) - 2ry Str + Mask '!C$2,$A386,1),"")</f>
        <v>.</v>
      </c>
      <c r="E386" s="38" t="str">
        <f t="shared" ref="E386:E449" si="48">IF(D386="x","|",C386)</f>
        <v>.</v>
      </c>
      <c r="F386" s="38" t="str">
        <f t="shared" si="4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</v>
      </c>
      <c r="G386" s="39">
        <f>IF($A386&lt;=LEN('USH2A e13 (A) - 2ry Str + Mask '!A$2),SUMIF('USH2A e13 (A) - HSF3.0'!E2:E891,"&lt;="&amp;$A386,'USH2A e13 (A) - HSF3.0'!H2:H891)-SUMIF('USH2A e13 (A) - HSF3.0'!G2:G891,"&lt;="&amp;$A386,'USH2A e13 (A) - HSF3.0'!H2:H891),"")</f>
        <v>0.20000000000000284</v>
      </c>
      <c r="H386" s="39">
        <f>IF($A386&lt;=LEN('USH2A e13 (A) - 2ry Str + Mask '!A$2),SUMIF('USH2A e13 (A) - HSF3.0'!E2:E891,"&lt;="&amp;$A386,'USH2A e13 (A) - HSF3.0'!I2:I891)-SUMIF('USH2A e13 (A) - HSF3.0'!G2:G891,"&lt;="&amp;$A386,'USH2A e13 (A) - HSF3.0'!I2:I891),"")</f>
        <v>-0.375</v>
      </c>
      <c r="I386" s="39">
        <f>IF($A386&lt;=LEN('USH2A e13 (A) - 2ry Str + Mask '!A$2),G386+H386,"")</f>
        <v>-0.17499999999999716</v>
      </c>
      <c r="J386" s="39">
        <f t="shared" ref="J386:J449" si="49">IF(OR(B386=".",B386=""),G386,0)</f>
        <v>0.20000000000000284</v>
      </c>
      <c r="K386" s="39">
        <f t="shared" ref="K386:K449" si="50">IF(OR(B386=".",B386=""),H386,0)</f>
        <v>-0.375</v>
      </c>
      <c r="L386" s="39">
        <f t="shared" ref="L386:L449" si="51">IF(OR(B386=".",B386=""),I386,0)</f>
        <v>-0.17499999999999716</v>
      </c>
      <c r="M386" s="39">
        <f t="shared" ref="M386:M449" si="52">IF(OR(E386=".",E386=""),G386,0)</f>
        <v>0.20000000000000284</v>
      </c>
      <c r="N386" s="39">
        <f t="shared" ref="N386:N449" si="53">IF(OR(E386=".",E386=""),H386,0)</f>
        <v>-0.375</v>
      </c>
      <c r="O386" s="39">
        <f t="shared" ref="O386:O449" si="54">IF(OR(E386=".",E386=""),I386,0)</f>
        <v>-0.17499999999999716</v>
      </c>
      <c r="P386" s="39">
        <f>IF($A386&lt;=LEN('USH2A e13 (A) - 2ry Str + Mask '!A$2),M386-J386,"")</f>
        <v>0</v>
      </c>
      <c r="Q386" s="39">
        <f>IF($A386&lt;=LEN('USH2A e13 (A) - 2ry Str + Mask '!A$2),N386-K386,"")</f>
        <v>0</v>
      </c>
      <c r="R386" s="39">
        <f>IF($A386&lt;=LEN('USH2A e13 (A) - 2ry Str + Mask '!A$2),O386-L386,"")</f>
        <v>0</v>
      </c>
    </row>
    <row r="387" spans="1:18" ht="92" customHeight="1" x14ac:dyDescent="0.15">
      <c r="A387" s="36">
        <v>386</v>
      </c>
      <c r="B387" s="37" t="str">
        <f>IF($A387&lt;=LEN('USH2A e13 (A) - 2ry Str + Mask '!A$2),MID('USH2A e13 (A) - 2ry Str + Mask '!A$2,$A387,1),"")</f>
        <v>.</v>
      </c>
      <c r="C387" s="38" t="str">
        <f>IF($A387&lt;=LEN('USH2A e13 (A) - 2ry Str + Mask '!B$2),MID('USH2A e13 (A) - 2ry Str + Mask '!B$2,$A387,1),"")</f>
        <v>.</v>
      </c>
      <c r="D387" s="38" t="str">
        <f>IF($A387&lt;=LEN('USH2A e13 (A) - 2ry Str + Mask '!C$2),MID('USH2A e13 (A) - 2ry Str + Mask '!C$2,$A387,1),"")</f>
        <v>.</v>
      </c>
      <c r="E387" s="38" t="str">
        <f t="shared" si="48"/>
        <v>.</v>
      </c>
      <c r="F387" s="38" t="str">
        <f t="shared" ref="F387:F450" si="55">CONCATENATE(F386,E387)</f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</v>
      </c>
      <c r="G387" s="39">
        <f>IF($A387&lt;=LEN('USH2A e13 (A) - 2ry Str + Mask '!A$2),SUMIF('USH2A e13 (A) - HSF3.0'!E2:E891,"&lt;="&amp;$A387,'USH2A e13 (A) - HSF3.0'!H2:H891)-SUMIF('USH2A e13 (A) - HSF3.0'!G2:G891,"&lt;="&amp;$A387,'USH2A e13 (A) - HSF3.0'!H2:H891),"")</f>
        <v>0.20000000000000284</v>
      </c>
      <c r="H387" s="39">
        <f>IF($A387&lt;=LEN('USH2A e13 (A) - 2ry Str + Mask '!A$2),SUMIF('USH2A e13 (A) - HSF3.0'!E2:E891,"&lt;="&amp;$A387,'USH2A e13 (A) - HSF3.0'!I2:I891)-SUMIF('USH2A e13 (A) - HSF3.0'!G2:G891,"&lt;="&amp;$A387,'USH2A e13 (A) - HSF3.0'!I2:I891),"")</f>
        <v>-0.54166666666666785</v>
      </c>
      <c r="I387" s="39">
        <f>IF($A387&lt;=LEN('USH2A e13 (A) - 2ry Str + Mask '!A$2),G387+H387,"")</f>
        <v>-0.34166666666666501</v>
      </c>
      <c r="J387" s="39">
        <f t="shared" si="49"/>
        <v>0.20000000000000284</v>
      </c>
      <c r="K387" s="39">
        <f t="shared" si="50"/>
        <v>-0.54166666666666785</v>
      </c>
      <c r="L387" s="39">
        <f t="shared" si="51"/>
        <v>-0.34166666666666501</v>
      </c>
      <c r="M387" s="39">
        <f t="shared" si="52"/>
        <v>0.20000000000000284</v>
      </c>
      <c r="N387" s="39">
        <f t="shared" si="53"/>
        <v>-0.54166666666666785</v>
      </c>
      <c r="O387" s="39">
        <f t="shared" si="54"/>
        <v>-0.34166666666666501</v>
      </c>
      <c r="P387" s="39">
        <f>IF($A387&lt;=LEN('USH2A e13 (A) - 2ry Str + Mask '!A$2),M387-J387,"")</f>
        <v>0</v>
      </c>
      <c r="Q387" s="39">
        <f>IF($A387&lt;=LEN('USH2A e13 (A) - 2ry Str + Mask '!A$2),N387-K387,"")</f>
        <v>0</v>
      </c>
      <c r="R387" s="39">
        <f>IF($A387&lt;=LEN('USH2A e13 (A) - 2ry Str + Mask '!A$2),O387-L387,"")</f>
        <v>0</v>
      </c>
    </row>
    <row r="388" spans="1:18" ht="92" customHeight="1" x14ac:dyDescent="0.15">
      <c r="A388" s="36">
        <v>387</v>
      </c>
      <c r="B388" s="37" t="str">
        <f>IF($A388&lt;=LEN('USH2A e13 (A) - 2ry Str + Mask '!A$2),MID('USH2A e13 (A) - 2ry Str + Mask '!A$2,$A388,1),"")</f>
        <v>.</v>
      </c>
      <c r="C388" s="38" t="str">
        <f>IF($A388&lt;=LEN('USH2A e13 (A) - 2ry Str + Mask '!B$2),MID('USH2A e13 (A) - 2ry Str + Mask '!B$2,$A388,1),"")</f>
        <v>.</v>
      </c>
      <c r="D388" s="38" t="str">
        <f>IF($A388&lt;=LEN('USH2A e13 (A) - 2ry Str + Mask '!C$2),MID('USH2A e13 (A) - 2ry Str + Mask '!C$2,$A388,1),"")</f>
        <v>.</v>
      </c>
      <c r="E388" s="38" t="str">
        <f t="shared" si="48"/>
        <v>.</v>
      </c>
      <c r="F388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</v>
      </c>
      <c r="G388" s="39">
        <f>IF($A388&lt;=LEN('USH2A e13 (A) - 2ry Str + Mask '!A$2),SUMIF('USH2A e13 (A) - HSF3.0'!E2:E891,"&lt;="&amp;$A388,'USH2A e13 (A) - HSF3.0'!H2:H891)-SUMIF('USH2A e13 (A) - HSF3.0'!G2:G891,"&lt;="&amp;$A388,'USH2A e13 (A) - HSF3.0'!H2:H891),"")</f>
        <v>0</v>
      </c>
      <c r="H388" s="39">
        <f>IF($A388&lt;=LEN('USH2A e13 (A) - 2ry Str + Mask '!A$2),SUMIF('USH2A e13 (A) - HSF3.0'!E2:E891,"&lt;="&amp;$A388,'USH2A e13 (A) - HSF3.0'!I2:I891)-SUMIF('USH2A e13 (A) - HSF3.0'!G2:G891,"&lt;="&amp;$A388,'USH2A e13 (A) - HSF3.0'!I2:I891),"")</f>
        <v>-0.7083333333333357</v>
      </c>
      <c r="I388" s="39">
        <f>IF($A388&lt;=LEN('USH2A e13 (A) - 2ry Str + Mask '!A$2),G388+H388,"")</f>
        <v>-0.7083333333333357</v>
      </c>
      <c r="J388" s="39">
        <f t="shared" si="49"/>
        <v>0</v>
      </c>
      <c r="K388" s="39">
        <f t="shared" si="50"/>
        <v>-0.7083333333333357</v>
      </c>
      <c r="L388" s="39">
        <f t="shared" si="51"/>
        <v>-0.7083333333333357</v>
      </c>
      <c r="M388" s="39">
        <f t="shared" si="52"/>
        <v>0</v>
      </c>
      <c r="N388" s="39">
        <f t="shared" si="53"/>
        <v>-0.7083333333333357</v>
      </c>
      <c r="O388" s="39">
        <f t="shared" si="54"/>
        <v>-0.7083333333333357</v>
      </c>
      <c r="P388" s="39">
        <f>IF($A388&lt;=LEN('USH2A e13 (A) - 2ry Str + Mask '!A$2),M388-J388,"")</f>
        <v>0</v>
      </c>
      <c r="Q388" s="39">
        <f>IF($A388&lt;=LEN('USH2A e13 (A) - 2ry Str + Mask '!A$2),N388-K388,"")</f>
        <v>0</v>
      </c>
      <c r="R388" s="39">
        <f>IF($A388&lt;=LEN('USH2A e13 (A) - 2ry Str + Mask '!A$2),O388-L388,"")</f>
        <v>0</v>
      </c>
    </row>
    <row r="389" spans="1:18" ht="92" customHeight="1" x14ac:dyDescent="0.15">
      <c r="A389" s="36">
        <v>388</v>
      </c>
      <c r="B389" s="37" t="str">
        <f>IF($A389&lt;=LEN('USH2A e13 (A) - 2ry Str + Mask '!A$2),MID('USH2A e13 (A) - 2ry Str + Mask '!A$2,$A389,1),"")</f>
        <v>.</v>
      </c>
      <c r="C389" s="38" t="str">
        <f>IF($A389&lt;=LEN('USH2A e13 (A) - 2ry Str + Mask '!B$2),MID('USH2A e13 (A) - 2ry Str + Mask '!B$2,$A389,1),"")</f>
        <v>.</v>
      </c>
      <c r="D389" s="38" t="str">
        <f>IF($A389&lt;=LEN('USH2A e13 (A) - 2ry Str + Mask '!C$2),MID('USH2A e13 (A) - 2ry Str + Mask '!C$2,$A389,1),"")</f>
        <v>.</v>
      </c>
      <c r="E389" s="38" t="str">
        <f t="shared" si="48"/>
        <v>.</v>
      </c>
      <c r="F389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</v>
      </c>
      <c r="G389" s="39">
        <f>IF($A389&lt;=LEN('USH2A e13 (A) - 2ry Str + Mask '!A$2),SUMIF('USH2A e13 (A) - HSF3.0'!E2:E891,"&lt;="&amp;$A389,'USH2A e13 (A) - HSF3.0'!H2:H891)-SUMIF('USH2A e13 (A) - HSF3.0'!G2:G891,"&lt;="&amp;$A389,'USH2A e13 (A) - HSF3.0'!H2:H891),"")</f>
        <v>0</v>
      </c>
      <c r="H389" s="39">
        <f>IF($A389&lt;=LEN('USH2A e13 (A) - 2ry Str + Mask '!A$2),SUMIF('USH2A e13 (A) - HSF3.0'!E2:E891,"&lt;="&amp;$A389,'USH2A e13 (A) - HSF3.0'!I2:I891)-SUMIF('USH2A e13 (A) - HSF3.0'!G2:G891,"&lt;="&amp;$A389,'USH2A e13 (A) - HSF3.0'!I2:I891),"")</f>
        <v>-1.0178571428571459</v>
      </c>
      <c r="I389" s="39">
        <f>IF($A389&lt;=LEN('USH2A e13 (A) - 2ry Str + Mask '!A$2),G389+H389,"")</f>
        <v>-1.0178571428571459</v>
      </c>
      <c r="J389" s="39">
        <f t="shared" si="49"/>
        <v>0</v>
      </c>
      <c r="K389" s="39">
        <f t="shared" si="50"/>
        <v>-1.0178571428571459</v>
      </c>
      <c r="L389" s="39">
        <f t="shared" si="51"/>
        <v>-1.0178571428571459</v>
      </c>
      <c r="M389" s="39">
        <f t="shared" si="52"/>
        <v>0</v>
      </c>
      <c r="N389" s="39">
        <f t="shared" si="53"/>
        <v>-1.0178571428571459</v>
      </c>
      <c r="O389" s="39">
        <f t="shared" si="54"/>
        <v>-1.0178571428571459</v>
      </c>
      <c r="P389" s="39">
        <f>IF($A389&lt;=LEN('USH2A e13 (A) - 2ry Str + Mask '!A$2),M389-J389,"")</f>
        <v>0</v>
      </c>
      <c r="Q389" s="39">
        <f>IF($A389&lt;=LEN('USH2A e13 (A) - 2ry Str + Mask '!A$2),N389-K389,"")</f>
        <v>0</v>
      </c>
      <c r="R389" s="39">
        <f>IF($A389&lt;=LEN('USH2A e13 (A) - 2ry Str + Mask '!A$2),O389-L389,"")</f>
        <v>0</v>
      </c>
    </row>
    <row r="390" spans="1:18" ht="92" customHeight="1" x14ac:dyDescent="0.15">
      <c r="A390" s="36">
        <v>389</v>
      </c>
      <c r="B390" s="37" t="str">
        <f>IF($A390&lt;=LEN('USH2A e13 (A) - 2ry Str + Mask '!A$2),MID('USH2A e13 (A) - 2ry Str + Mask '!A$2,$A390,1),"")</f>
        <v>.</v>
      </c>
      <c r="C390" s="38" t="str">
        <f>IF($A390&lt;=LEN('USH2A e13 (A) - 2ry Str + Mask '!B$2),MID('USH2A e13 (A) - 2ry Str + Mask '!B$2,$A390,1),"")</f>
        <v>.</v>
      </c>
      <c r="D390" s="38" t="str">
        <f>IF($A390&lt;=LEN('USH2A e13 (A) - 2ry Str + Mask '!C$2),MID('USH2A e13 (A) - 2ry Str + Mask '!C$2,$A390,1),"")</f>
        <v>.</v>
      </c>
      <c r="E390" s="38" t="str">
        <f t="shared" si="48"/>
        <v>.</v>
      </c>
      <c r="F390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</v>
      </c>
      <c r="G390" s="39">
        <f>IF($A390&lt;=LEN('USH2A e13 (A) - 2ry Str + Mask '!A$2),SUMIF('USH2A e13 (A) - HSF3.0'!E2:E891,"&lt;="&amp;$A390,'USH2A e13 (A) - HSF3.0'!H2:H891)-SUMIF('USH2A e13 (A) - HSF3.0'!G2:G891,"&lt;="&amp;$A390,'USH2A e13 (A) - HSF3.0'!H2:H891),"")</f>
        <v>0</v>
      </c>
      <c r="H390" s="39">
        <f>IF($A390&lt;=LEN('USH2A e13 (A) - 2ry Str + Mask '!A$2),SUMIF('USH2A e13 (A) - HSF3.0'!E2:E891,"&lt;="&amp;$A390,'USH2A e13 (A) - HSF3.0'!I2:I891)-SUMIF('USH2A e13 (A) - HSF3.0'!G2:G891,"&lt;="&amp;$A390,'USH2A e13 (A) - HSF3.0'!I2:I891),"")</f>
        <v>-1.494047619047624</v>
      </c>
      <c r="I390" s="39">
        <f>IF($A390&lt;=LEN('USH2A e13 (A) - 2ry Str + Mask '!A$2),G390+H390,"")</f>
        <v>-1.494047619047624</v>
      </c>
      <c r="J390" s="39">
        <f t="shared" si="49"/>
        <v>0</v>
      </c>
      <c r="K390" s="39">
        <f t="shared" si="50"/>
        <v>-1.494047619047624</v>
      </c>
      <c r="L390" s="39">
        <f t="shared" si="51"/>
        <v>-1.494047619047624</v>
      </c>
      <c r="M390" s="39">
        <f t="shared" si="52"/>
        <v>0</v>
      </c>
      <c r="N390" s="39">
        <f t="shared" si="53"/>
        <v>-1.494047619047624</v>
      </c>
      <c r="O390" s="39">
        <f t="shared" si="54"/>
        <v>-1.494047619047624</v>
      </c>
      <c r="P390" s="39">
        <f>IF($A390&lt;=LEN('USH2A e13 (A) - 2ry Str + Mask '!A$2),M390-J390,"")</f>
        <v>0</v>
      </c>
      <c r="Q390" s="39">
        <f>IF($A390&lt;=LEN('USH2A e13 (A) - 2ry Str + Mask '!A$2),N390-K390,"")</f>
        <v>0</v>
      </c>
      <c r="R390" s="39">
        <f>IF($A390&lt;=LEN('USH2A e13 (A) - 2ry Str + Mask '!A$2),O390-L390,"")</f>
        <v>0</v>
      </c>
    </row>
    <row r="391" spans="1:18" ht="92" customHeight="1" x14ac:dyDescent="0.15">
      <c r="A391" s="36">
        <v>390</v>
      </c>
      <c r="B391" s="37" t="str">
        <f>IF($A391&lt;=LEN('USH2A e13 (A) - 2ry Str + Mask '!A$2),MID('USH2A e13 (A) - 2ry Str + Mask '!A$2,$A391,1),"")</f>
        <v>.</v>
      </c>
      <c r="C391" s="38" t="str">
        <f>IF($A391&lt;=LEN('USH2A e13 (A) - 2ry Str + Mask '!B$2),MID('USH2A e13 (A) - 2ry Str + Mask '!B$2,$A391,1),"")</f>
        <v>.</v>
      </c>
      <c r="D391" s="38" t="str">
        <f>IF($A391&lt;=LEN('USH2A e13 (A) - 2ry Str + Mask '!C$2),MID('USH2A e13 (A) - 2ry Str + Mask '!C$2,$A391,1),"")</f>
        <v>.</v>
      </c>
      <c r="E391" s="38" t="str">
        <f t="shared" si="48"/>
        <v>.</v>
      </c>
      <c r="F391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</v>
      </c>
      <c r="G391" s="39">
        <f>IF($A391&lt;=LEN('USH2A e13 (A) - 2ry Str + Mask '!A$2),SUMIF('USH2A e13 (A) - HSF3.0'!E2:E891,"&lt;="&amp;$A391,'USH2A e13 (A) - HSF3.0'!H2:H891)-SUMIF('USH2A e13 (A) - HSF3.0'!G2:G891,"&lt;="&amp;$A391,'USH2A e13 (A) - HSF3.0'!H2:H891),"")</f>
        <v>0.3333333333333286</v>
      </c>
      <c r="H391" s="39">
        <f>IF($A391&lt;=LEN('USH2A e13 (A) - 2ry Str + Mask '!A$2),SUMIF('USH2A e13 (A) - HSF3.0'!E2:E891,"&lt;="&amp;$A391,'USH2A e13 (A) - HSF3.0'!I2:I891)-SUMIF('USH2A e13 (A) - HSF3.0'!G2:G891,"&lt;="&amp;$A391,'USH2A e13 (A) - HSF3.0'!I2:I891),"")</f>
        <v>-1.8035714285714342</v>
      </c>
      <c r="I391" s="39">
        <f>IF($A391&lt;=LEN('USH2A e13 (A) - 2ry Str + Mask '!A$2),G391+H391,"")</f>
        <v>-1.4702380952381056</v>
      </c>
      <c r="J391" s="39">
        <f t="shared" si="49"/>
        <v>0.3333333333333286</v>
      </c>
      <c r="K391" s="39">
        <f t="shared" si="50"/>
        <v>-1.8035714285714342</v>
      </c>
      <c r="L391" s="39">
        <f t="shared" si="51"/>
        <v>-1.4702380952381056</v>
      </c>
      <c r="M391" s="39">
        <f t="shared" si="52"/>
        <v>0.3333333333333286</v>
      </c>
      <c r="N391" s="39">
        <f t="shared" si="53"/>
        <v>-1.8035714285714342</v>
      </c>
      <c r="O391" s="39">
        <f t="shared" si="54"/>
        <v>-1.4702380952381056</v>
      </c>
      <c r="P391" s="39">
        <f>IF($A391&lt;=LEN('USH2A e13 (A) - 2ry Str + Mask '!A$2),M391-J391,"")</f>
        <v>0</v>
      </c>
      <c r="Q391" s="39">
        <f>IF($A391&lt;=LEN('USH2A e13 (A) - 2ry Str + Mask '!A$2),N391-K391,"")</f>
        <v>0</v>
      </c>
      <c r="R391" s="39">
        <f>IF($A391&lt;=LEN('USH2A e13 (A) - 2ry Str + Mask '!A$2),O391-L391,"")</f>
        <v>0</v>
      </c>
    </row>
    <row r="392" spans="1:18" ht="92" customHeight="1" x14ac:dyDescent="0.15">
      <c r="A392" s="36">
        <v>391</v>
      </c>
      <c r="B392" s="37" t="str">
        <f>IF($A392&lt;=LEN('USH2A e13 (A) - 2ry Str + Mask '!A$2),MID('USH2A e13 (A) - 2ry Str + Mask '!A$2,$A392,1),"")</f>
        <v>.</v>
      </c>
      <c r="C392" s="38" t="str">
        <f>IF($A392&lt;=LEN('USH2A e13 (A) - 2ry Str + Mask '!B$2),MID('USH2A e13 (A) - 2ry Str + Mask '!B$2,$A392,1),"")</f>
        <v>.</v>
      </c>
      <c r="D392" s="38" t="str">
        <f>IF($A392&lt;=LEN('USH2A e13 (A) - 2ry Str + Mask '!C$2),MID('USH2A e13 (A) - 2ry Str + Mask '!C$2,$A392,1),"")</f>
        <v>.</v>
      </c>
      <c r="E392" s="38" t="str">
        <f t="shared" si="48"/>
        <v>.</v>
      </c>
      <c r="F392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</v>
      </c>
      <c r="G392" s="39">
        <f>IF($A392&lt;=LEN('USH2A e13 (A) - 2ry Str + Mask '!A$2),SUMIF('USH2A e13 (A) - HSF3.0'!E2:E891,"&lt;="&amp;$A392,'USH2A e13 (A) - HSF3.0'!H2:H891)-SUMIF('USH2A e13 (A) - HSF3.0'!G2:G891,"&lt;="&amp;$A392,'USH2A e13 (A) - HSF3.0'!H2:H891),"")</f>
        <v>0.49999999999999289</v>
      </c>
      <c r="H392" s="39">
        <f>IF($A392&lt;=LEN('USH2A e13 (A) - 2ry Str + Mask '!A$2),SUMIF('USH2A e13 (A) - HSF3.0'!E2:E891,"&lt;="&amp;$A392,'USH2A e13 (A) - HSF3.0'!I2:I891)-SUMIF('USH2A e13 (A) - HSF3.0'!G2:G891,"&lt;="&amp;$A392,'USH2A e13 (A) - HSF3.0'!I2:I891),"")</f>
        <v>-1.9702380952380985</v>
      </c>
      <c r="I392" s="39">
        <f>IF($A392&lt;=LEN('USH2A e13 (A) - 2ry Str + Mask '!A$2),G392+H392,"")</f>
        <v>-1.4702380952381056</v>
      </c>
      <c r="J392" s="39">
        <f t="shared" si="49"/>
        <v>0.49999999999999289</v>
      </c>
      <c r="K392" s="39">
        <f t="shared" si="50"/>
        <v>-1.9702380952380985</v>
      </c>
      <c r="L392" s="39">
        <f t="shared" si="51"/>
        <v>-1.4702380952381056</v>
      </c>
      <c r="M392" s="39">
        <f t="shared" si="52"/>
        <v>0.49999999999999289</v>
      </c>
      <c r="N392" s="39">
        <f t="shared" si="53"/>
        <v>-1.9702380952380985</v>
      </c>
      <c r="O392" s="39">
        <f t="shared" si="54"/>
        <v>-1.4702380952381056</v>
      </c>
      <c r="P392" s="39">
        <f>IF($A392&lt;=LEN('USH2A e13 (A) - 2ry Str + Mask '!A$2),M392-J392,"")</f>
        <v>0</v>
      </c>
      <c r="Q392" s="39">
        <f>IF($A392&lt;=LEN('USH2A e13 (A) - 2ry Str + Mask '!A$2),N392-K392,"")</f>
        <v>0</v>
      </c>
      <c r="R392" s="39">
        <f>IF($A392&lt;=LEN('USH2A e13 (A) - 2ry Str + Mask '!A$2),O392-L392,"")</f>
        <v>0</v>
      </c>
    </row>
    <row r="393" spans="1:18" ht="92" customHeight="1" x14ac:dyDescent="0.15">
      <c r="A393" s="36">
        <v>392</v>
      </c>
      <c r="B393" s="37" t="str">
        <f>IF($A393&lt;=LEN('USH2A e13 (A) - 2ry Str + Mask '!A$2),MID('USH2A e13 (A) - 2ry Str + Mask '!A$2,$A393,1),"")</f>
        <v>.</v>
      </c>
      <c r="C393" s="38" t="str">
        <f>IF($A393&lt;=LEN('USH2A e13 (A) - 2ry Str + Mask '!B$2),MID('USH2A e13 (A) - 2ry Str + Mask '!B$2,$A393,1),"")</f>
        <v>.</v>
      </c>
      <c r="D393" s="38" t="str">
        <f>IF($A393&lt;=LEN('USH2A e13 (A) - 2ry Str + Mask '!C$2),MID('USH2A e13 (A) - 2ry Str + Mask '!C$2,$A393,1),"")</f>
        <v>.</v>
      </c>
      <c r="E393" s="38" t="str">
        <f t="shared" si="48"/>
        <v>.</v>
      </c>
      <c r="F393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</v>
      </c>
      <c r="G393" s="39">
        <f>IF($A393&lt;=LEN('USH2A e13 (A) - 2ry Str + Mask '!A$2),SUMIF('USH2A e13 (A) - HSF3.0'!E2:E891,"&lt;="&amp;$A393,'USH2A e13 (A) - HSF3.0'!H2:H891)-SUMIF('USH2A e13 (A) - HSF3.0'!G2:G891,"&lt;="&amp;$A393,'USH2A e13 (A) - HSF3.0'!H2:H891),"")</f>
        <v>0.66666666666665719</v>
      </c>
      <c r="H393" s="39">
        <f>IF($A393&lt;=LEN('USH2A e13 (A) - 2ry Str + Mask '!A$2),SUMIF('USH2A e13 (A) - HSF3.0'!E2:E891,"&lt;="&amp;$A393,'USH2A e13 (A) - HSF3.0'!I2:I891)-SUMIF('USH2A e13 (A) - HSF3.0'!G2:G891,"&lt;="&amp;$A393,'USH2A e13 (A) - HSF3.0'!I2:I891),"")</f>
        <v>-1.9880952380952408</v>
      </c>
      <c r="I393" s="39">
        <f>IF($A393&lt;=LEN('USH2A e13 (A) - 2ry Str + Mask '!A$2),G393+H393,"")</f>
        <v>-1.3214285714285836</v>
      </c>
      <c r="J393" s="39">
        <f t="shared" si="49"/>
        <v>0.66666666666665719</v>
      </c>
      <c r="K393" s="39">
        <f t="shared" si="50"/>
        <v>-1.9880952380952408</v>
      </c>
      <c r="L393" s="39">
        <f t="shared" si="51"/>
        <v>-1.3214285714285836</v>
      </c>
      <c r="M393" s="39">
        <f t="shared" si="52"/>
        <v>0.66666666666665719</v>
      </c>
      <c r="N393" s="39">
        <f t="shared" si="53"/>
        <v>-1.9880952380952408</v>
      </c>
      <c r="O393" s="39">
        <f t="shared" si="54"/>
        <v>-1.3214285714285836</v>
      </c>
      <c r="P393" s="39">
        <f>IF($A393&lt;=LEN('USH2A e13 (A) - 2ry Str + Mask '!A$2),M393-J393,"")</f>
        <v>0</v>
      </c>
      <c r="Q393" s="39">
        <f>IF($A393&lt;=LEN('USH2A e13 (A) - 2ry Str + Mask '!A$2),N393-K393,"")</f>
        <v>0</v>
      </c>
      <c r="R393" s="39">
        <f>IF($A393&lt;=LEN('USH2A e13 (A) - 2ry Str + Mask '!A$2),O393-L393,"")</f>
        <v>0</v>
      </c>
    </row>
    <row r="394" spans="1:18" ht="92" customHeight="1" x14ac:dyDescent="0.15">
      <c r="A394" s="36">
        <v>393</v>
      </c>
      <c r="B394" s="37" t="str">
        <f>IF($A394&lt;=LEN('USH2A e13 (A) - 2ry Str + Mask '!A$2),MID('USH2A e13 (A) - 2ry Str + Mask '!A$2,$A394,1),"")</f>
        <v>.</v>
      </c>
      <c r="C394" s="38" t="str">
        <f>IF($A394&lt;=LEN('USH2A e13 (A) - 2ry Str + Mask '!B$2),MID('USH2A e13 (A) - 2ry Str + Mask '!B$2,$A394,1),"")</f>
        <v>.</v>
      </c>
      <c r="D394" s="38" t="str">
        <f>IF($A394&lt;=LEN('USH2A e13 (A) - 2ry Str + Mask '!C$2),MID('USH2A e13 (A) - 2ry Str + Mask '!C$2,$A394,1),"")</f>
        <v>.</v>
      </c>
      <c r="E394" s="38" t="str">
        <f t="shared" si="48"/>
        <v>.</v>
      </c>
      <c r="F394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</v>
      </c>
      <c r="G394" s="39">
        <f>IF($A394&lt;=LEN('USH2A e13 (A) - 2ry Str + Mask '!A$2),SUMIF('USH2A e13 (A) - HSF3.0'!E2:E891,"&lt;="&amp;$A394,'USH2A e13 (A) - HSF3.0'!H2:H891)-SUMIF('USH2A e13 (A) - HSF3.0'!G2:G891,"&lt;="&amp;$A394,'USH2A e13 (A) - HSF3.0'!H2:H891),"")</f>
        <v>0.66666666666665719</v>
      </c>
      <c r="H394" s="39">
        <f>IF($A394&lt;=LEN('USH2A e13 (A) - 2ry Str + Mask '!A$2),SUMIF('USH2A e13 (A) - HSF3.0'!E2:E891,"&lt;="&amp;$A394,'USH2A e13 (A) - HSF3.0'!I2:I891)-SUMIF('USH2A e13 (A) - HSF3.0'!G2:G891,"&lt;="&amp;$A394,'USH2A e13 (A) - HSF3.0'!I2:I891),"")</f>
        <v>-2.1726190476190474</v>
      </c>
      <c r="I394" s="39">
        <f>IF($A394&lt;=LEN('USH2A e13 (A) - 2ry Str + Mask '!A$2),G394+H394,"")</f>
        <v>-1.5059523809523903</v>
      </c>
      <c r="J394" s="39">
        <f t="shared" si="49"/>
        <v>0.66666666666665719</v>
      </c>
      <c r="K394" s="39">
        <f t="shared" si="50"/>
        <v>-2.1726190476190474</v>
      </c>
      <c r="L394" s="39">
        <f t="shared" si="51"/>
        <v>-1.5059523809523903</v>
      </c>
      <c r="M394" s="39">
        <f t="shared" si="52"/>
        <v>0.66666666666665719</v>
      </c>
      <c r="N394" s="39">
        <f t="shared" si="53"/>
        <v>-2.1726190476190474</v>
      </c>
      <c r="O394" s="39">
        <f t="shared" si="54"/>
        <v>-1.5059523809523903</v>
      </c>
      <c r="P394" s="39">
        <f>IF($A394&lt;=LEN('USH2A e13 (A) - 2ry Str + Mask '!A$2),M394-J394,"")</f>
        <v>0</v>
      </c>
      <c r="Q394" s="39">
        <f>IF($A394&lt;=LEN('USH2A e13 (A) - 2ry Str + Mask '!A$2),N394-K394,"")</f>
        <v>0</v>
      </c>
      <c r="R394" s="39">
        <f>IF($A394&lt;=LEN('USH2A e13 (A) - 2ry Str + Mask '!A$2),O394-L394,"")</f>
        <v>0</v>
      </c>
    </row>
    <row r="395" spans="1:18" ht="92" customHeight="1" x14ac:dyDescent="0.15">
      <c r="A395" s="36">
        <v>394</v>
      </c>
      <c r="B395" s="37" t="str">
        <f>IF($A395&lt;=LEN('USH2A e13 (A) - 2ry Str + Mask '!A$2),MID('USH2A e13 (A) - 2ry Str + Mask '!A$2,$A395,1),"")</f>
        <v>(</v>
      </c>
      <c r="C395" s="38" t="str">
        <f>IF($A395&lt;=LEN('USH2A e13 (A) - 2ry Str + Mask '!B$2),MID('USH2A e13 (A) - 2ry Str + Mask '!B$2,$A395,1),"")</f>
        <v>(</v>
      </c>
      <c r="D395" s="38" t="str">
        <f>IF($A395&lt;=LEN('USH2A e13 (A) - 2ry Str + Mask '!C$2),MID('USH2A e13 (A) - 2ry Str + Mask '!C$2,$A395,1),"")</f>
        <v>.</v>
      </c>
      <c r="E395" s="38" t="str">
        <f t="shared" si="48"/>
        <v>(</v>
      </c>
      <c r="F395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</v>
      </c>
      <c r="G395" s="39">
        <f>IF($A395&lt;=LEN('USH2A e13 (A) - 2ry Str + Mask '!A$2),SUMIF('USH2A e13 (A) - HSF3.0'!E2:E891,"&lt;="&amp;$A395,'USH2A e13 (A) - HSF3.0'!H2:H891)-SUMIF('USH2A e13 (A) - HSF3.0'!G2:G891,"&lt;="&amp;$A395,'USH2A e13 (A) - HSF3.0'!H2:H891),"")</f>
        <v>0.83333333333332149</v>
      </c>
      <c r="H395" s="39">
        <f>IF($A395&lt;=LEN('USH2A e13 (A) - 2ry Str + Mask '!A$2),SUMIF('USH2A e13 (A) - HSF3.0'!E2:E891,"&lt;="&amp;$A395,'USH2A e13 (A) - HSF3.0'!I2:I891)-SUMIF('USH2A e13 (A) - HSF3.0'!G2:G891,"&lt;="&amp;$A395,'USH2A e13 (A) - HSF3.0'!I2:I891),"")</f>
        <v>-2.3392857142857082</v>
      </c>
      <c r="I395" s="39">
        <f>IF($A395&lt;=LEN('USH2A e13 (A) - 2ry Str + Mask '!A$2),G395+H395,"")</f>
        <v>-1.5059523809523867</v>
      </c>
      <c r="J395" s="39">
        <f t="shared" si="49"/>
        <v>0</v>
      </c>
      <c r="K395" s="39">
        <f t="shared" si="50"/>
        <v>0</v>
      </c>
      <c r="L395" s="39">
        <f t="shared" si="51"/>
        <v>0</v>
      </c>
      <c r="M395" s="39">
        <f t="shared" si="52"/>
        <v>0</v>
      </c>
      <c r="N395" s="39">
        <f t="shared" si="53"/>
        <v>0</v>
      </c>
      <c r="O395" s="39">
        <f t="shared" si="54"/>
        <v>0</v>
      </c>
      <c r="P395" s="39">
        <f>IF($A395&lt;=LEN('USH2A e13 (A) - 2ry Str + Mask '!A$2),M395-J395,"")</f>
        <v>0</v>
      </c>
      <c r="Q395" s="39">
        <f>IF($A395&lt;=LEN('USH2A e13 (A) - 2ry Str + Mask '!A$2),N395-K395,"")</f>
        <v>0</v>
      </c>
      <c r="R395" s="39">
        <f>IF($A395&lt;=LEN('USH2A e13 (A) - 2ry Str + Mask '!A$2),O395-L395,"")</f>
        <v>0</v>
      </c>
    </row>
    <row r="396" spans="1:18" ht="92" customHeight="1" x14ac:dyDescent="0.15">
      <c r="A396" s="36">
        <v>395</v>
      </c>
      <c r="B396" s="37" t="str">
        <f>IF($A396&lt;=LEN('USH2A e13 (A) - 2ry Str + Mask '!A$2),MID('USH2A e13 (A) - 2ry Str + Mask '!A$2,$A396,1),"")</f>
        <v>(</v>
      </c>
      <c r="C396" s="38" t="str">
        <f>IF($A396&lt;=LEN('USH2A e13 (A) - 2ry Str + Mask '!B$2),MID('USH2A e13 (A) - 2ry Str + Mask '!B$2,$A396,1),"")</f>
        <v>(</v>
      </c>
      <c r="D396" s="38" t="str">
        <f>IF($A396&lt;=LEN('USH2A e13 (A) - 2ry Str + Mask '!C$2),MID('USH2A e13 (A) - 2ry Str + Mask '!C$2,$A396,1),"")</f>
        <v>.</v>
      </c>
      <c r="E396" s="38" t="str">
        <f t="shared" si="48"/>
        <v>(</v>
      </c>
      <c r="F396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</v>
      </c>
      <c r="G396" s="39">
        <f>IF($A396&lt;=LEN('USH2A e13 (A) - 2ry Str + Mask '!A$2),SUMIF('USH2A e13 (A) - HSF3.0'!E2:E891,"&lt;="&amp;$A396,'USH2A e13 (A) - HSF3.0'!H2:H891)-SUMIF('USH2A e13 (A) - HSF3.0'!G2:G891,"&lt;="&amp;$A396,'USH2A e13 (A) - HSF3.0'!H2:H891),"")</f>
        <v>0.83333333333332149</v>
      </c>
      <c r="H396" s="39">
        <f>IF($A396&lt;=LEN('USH2A e13 (A) - 2ry Str + Mask '!A$2),SUMIF('USH2A e13 (A) - HSF3.0'!E2:E891,"&lt;="&amp;$A396,'USH2A e13 (A) - HSF3.0'!I2:I891)-SUMIF('USH2A e13 (A) - HSF3.0'!G2:G891,"&lt;="&amp;$A396,'USH2A e13 (A) - HSF3.0'!I2:I891),"")</f>
        <v>-1.8630952380952301</v>
      </c>
      <c r="I396" s="39">
        <f>IF($A396&lt;=LEN('USH2A e13 (A) - 2ry Str + Mask '!A$2),G396+H396,"")</f>
        <v>-1.0297619047619087</v>
      </c>
      <c r="J396" s="39">
        <f t="shared" si="49"/>
        <v>0</v>
      </c>
      <c r="K396" s="39">
        <f t="shared" si="50"/>
        <v>0</v>
      </c>
      <c r="L396" s="39">
        <f t="shared" si="51"/>
        <v>0</v>
      </c>
      <c r="M396" s="39">
        <f t="shared" si="52"/>
        <v>0</v>
      </c>
      <c r="N396" s="39">
        <f t="shared" si="53"/>
        <v>0</v>
      </c>
      <c r="O396" s="39">
        <f t="shared" si="54"/>
        <v>0</v>
      </c>
      <c r="P396" s="39">
        <f>IF($A396&lt;=LEN('USH2A e13 (A) - 2ry Str + Mask '!A$2),M396-J396,"")</f>
        <v>0</v>
      </c>
      <c r="Q396" s="39">
        <f>IF($A396&lt;=LEN('USH2A e13 (A) - 2ry Str + Mask '!A$2),N396-K396,"")</f>
        <v>0</v>
      </c>
      <c r="R396" s="39">
        <f>IF($A396&lt;=LEN('USH2A e13 (A) - 2ry Str + Mask '!A$2),O396-L396,"")</f>
        <v>0</v>
      </c>
    </row>
    <row r="397" spans="1:18" ht="92" customHeight="1" x14ac:dyDescent="0.15">
      <c r="A397" s="36">
        <v>396</v>
      </c>
      <c r="B397" s="37" t="str">
        <f>IF($A397&lt;=LEN('USH2A e13 (A) - 2ry Str + Mask '!A$2),MID('USH2A e13 (A) - 2ry Str + Mask '!A$2,$A397,1),"")</f>
        <v>(</v>
      </c>
      <c r="C397" s="38" t="str">
        <f>IF($A397&lt;=LEN('USH2A e13 (A) - 2ry Str + Mask '!B$2),MID('USH2A e13 (A) - 2ry Str + Mask '!B$2,$A397,1),"")</f>
        <v>(</v>
      </c>
      <c r="D397" s="38" t="str">
        <f>IF($A397&lt;=LEN('USH2A e13 (A) - 2ry Str + Mask '!C$2),MID('USH2A e13 (A) - 2ry Str + Mask '!C$2,$A397,1),"")</f>
        <v>.</v>
      </c>
      <c r="E397" s="38" t="str">
        <f t="shared" si="48"/>
        <v>(</v>
      </c>
      <c r="F397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</v>
      </c>
      <c r="G397" s="39">
        <f>IF($A397&lt;=LEN('USH2A e13 (A) - 2ry Str + Mask '!A$2),SUMIF('USH2A e13 (A) - HSF3.0'!E2:E891,"&lt;="&amp;$A397,'USH2A e13 (A) - HSF3.0'!H2:H891)-SUMIF('USH2A e13 (A) - HSF3.0'!G2:G891,"&lt;="&amp;$A397,'USH2A e13 (A) - HSF3.0'!H2:H891),"")</f>
        <v>0.66666666666665719</v>
      </c>
      <c r="H397" s="39">
        <f>IF($A397&lt;=LEN('USH2A e13 (A) - 2ry Str + Mask '!A$2),SUMIF('USH2A e13 (A) - HSF3.0'!E2:E891,"&lt;="&amp;$A397,'USH2A e13 (A) - HSF3.0'!I2:I891)-SUMIF('USH2A e13 (A) - HSF3.0'!G2:G891,"&lt;="&amp;$A397,'USH2A e13 (A) - HSF3.0'!I2:I891),"")</f>
        <v>-1.5535714285714235</v>
      </c>
      <c r="I397" s="39">
        <f>IF($A397&lt;=LEN('USH2A e13 (A) - 2ry Str + Mask '!A$2),G397+H397,"")</f>
        <v>-0.8869047619047663</v>
      </c>
      <c r="J397" s="39">
        <f t="shared" si="49"/>
        <v>0</v>
      </c>
      <c r="K397" s="39">
        <f t="shared" si="50"/>
        <v>0</v>
      </c>
      <c r="L397" s="39">
        <f t="shared" si="51"/>
        <v>0</v>
      </c>
      <c r="M397" s="39">
        <f t="shared" si="52"/>
        <v>0</v>
      </c>
      <c r="N397" s="39">
        <f t="shared" si="53"/>
        <v>0</v>
      </c>
      <c r="O397" s="39">
        <f t="shared" si="54"/>
        <v>0</v>
      </c>
      <c r="P397" s="39">
        <f>IF($A397&lt;=LEN('USH2A e13 (A) - 2ry Str + Mask '!A$2),M397-J397,"")</f>
        <v>0</v>
      </c>
      <c r="Q397" s="39">
        <f>IF($A397&lt;=LEN('USH2A e13 (A) - 2ry Str + Mask '!A$2),N397-K397,"")</f>
        <v>0</v>
      </c>
      <c r="R397" s="39">
        <f>IF($A397&lt;=LEN('USH2A e13 (A) - 2ry Str + Mask '!A$2),O397-L397,"")</f>
        <v>0</v>
      </c>
    </row>
    <row r="398" spans="1:18" ht="92" customHeight="1" x14ac:dyDescent="0.15">
      <c r="A398" s="36">
        <v>397</v>
      </c>
      <c r="B398" s="37" t="str">
        <f>IF($A398&lt;=LEN('USH2A e13 (A) - 2ry Str + Mask '!A$2),MID('USH2A e13 (A) - 2ry Str + Mask '!A$2,$A398,1),"")</f>
        <v>(</v>
      </c>
      <c r="C398" s="38" t="str">
        <f>IF($A398&lt;=LEN('USH2A e13 (A) - 2ry Str + Mask '!B$2),MID('USH2A e13 (A) - 2ry Str + Mask '!B$2,$A398,1),"")</f>
        <v>(</v>
      </c>
      <c r="D398" s="38" t="str">
        <f>IF($A398&lt;=LEN('USH2A e13 (A) - 2ry Str + Mask '!C$2),MID('USH2A e13 (A) - 2ry Str + Mask '!C$2,$A398,1),"")</f>
        <v>.</v>
      </c>
      <c r="E398" s="38" t="str">
        <f t="shared" si="48"/>
        <v>(</v>
      </c>
      <c r="F398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</v>
      </c>
      <c r="G398" s="39">
        <f>IF($A398&lt;=LEN('USH2A e13 (A) - 2ry Str + Mask '!A$2),SUMIF('USH2A e13 (A) - HSF3.0'!E2:E891,"&lt;="&amp;$A398,'USH2A e13 (A) - HSF3.0'!H2:H891)-SUMIF('USH2A e13 (A) - HSF3.0'!G2:G891,"&lt;="&amp;$A398,'USH2A e13 (A) - HSF3.0'!H2:H891),"")</f>
        <v>1.1249999999999858</v>
      </c>
      <c r="H398" s="39">
        <f>IF($A398&lt;=LEN('USH2A e13 (A) - 2ry Str + Mask '!A$2),SUMIF('USH2A e13 (A) - HSF3.0'!E2:E891,"&lt;="&amp;$A398,'USH2A e13 (A) - HSF3.0'!I2:I891)-SUMIF('USH2A e13 (A) - HSF3.0'!G2:G891,"&lt;="&amp;$A398,'USH2A e13 (A) - HSF3.0'!I2:I891),"")</f>
        <v>-1.2440476190476133</v>
      </c>
      <c r="I398" s="39">
        <f>IF($A398&lt;=LEN('USH2A e13 (A) - 2ry Str + Mask '!A$2),G398+H398,"")</f>
        <v>-0.11904761904762751</v>
      </c>
      <c r="J398" s="39">
        <f t="shared" si="49"/>
        <v>0</v>
      </c>
      <c r="K398" s="39">
        <f t="shared" si="50"/>
        <v>0</v>
      </c>
      <c r="L398" s="39">
        <f t="shared" si="51"/>
        <v>0</v>
      </c>
      <c r="M398" s="39">
        <f t="shared" si="52"/>
        <v>0</v>
      </c>
      <c r="N398" s="39">
        <f t="shared" si="53"/>
        <v>0</v>
      </c>
      <c r="O398" s="39">
        <f t="shared" si="54"/>
        <v>0</v>
      </c>
      <c r="P398" s="39">
        <f>IF($A398&lt;=LEN('USH2A e13 (A) - 2ry Str + Mask '!A$2),M398-J398,"")</f>
        <v>0</v>
      </c>
      <c r="Q398" s="39">
        <f>IF($A398&lt;=LEN('USH2A e13 (A) - 2ry Str + Mask '!A$2),N398-K398,"")</f>
        <v>0</v>
      </c>
      <c r="R398" s="39">
        <f>IF($A398&lt;=LEN('USH2A e13 (A) - 2ry Str + Mask '!A$2),O398-L398,"")</f>
        <v>0</v>
      </c>
    </row>
    <row r="399" spans="1:18" ht="92" customHeight="1" x14ac:dyDescent="0.15">
      <c r="A399" s="36">
        <v>398</v>
      </c>
      <c r="B399" s="37" t="str">
        <f>IF($A399&lt;=LEN('USH2A e13 (A) - 2ry Str + Mask '!A$2),MID('USH2A e13 (A) - 2ry Str + Mask '!A$2,$A399,1),"")</f>
        <v>.</v>
      </c>
      <c r="C399" s="38" t="str">
        <f>IF($A399&lt;=LEN('USH2A e13 (A) - 2ry Str + Mask '!B$2),MID('USH2A e13 (A) - 2ry Str + Mask '!B$2,$A399,1),"")</f>
        <v>.</v>
      </c>
      <c r="D399" s="38" t="str">
        <f>IF($A399&lt;=LEN('USH2A e13 (A) - 2ry Str + Mask '!C$2),MID('USH2A e13 (A) - 2ry Str + Mask '!C$2,$A399,1),"")</f>
        <v>.</v>
      </c>
      <c r="E399" s="38" t="str">
        <f t="shared" si="48"/>
        <v>.</v>
      </c>
      <c r="F399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</v>
      </c>
      <c r="G399" s="39">
        <f>IF($A399&lt;=LEN('USH2A e13 (A) - 2ry Str + Mask '!A$2),SUMIF('USH2A e13 (A) - HSF3.0'!E2:E891,"&lt;="&amp;$A399,'USH2A e13 (A) - HSF3.0'!H2:H891)-SUMIF('USH2A e13 (A) - HSF3.0'!G2:G891,"&lt;="&amp;$A399,'USH2A e13 (A) - HSF3.0'!H2:H891),"")</f>
        <v>1.2916666666666501</v>
      </c>
      <c r="H399" s="39">
        <f>IF($A399&lt;=LEN('USH2A e13 (A) - 2ry Str + Mask '!A$2),SUMIF('USH2A e13 (A) - HSF3.0'!E2:E891,"&lt;="&amp;$A399,'USH2A e13 (A) - HSF3.0'!I2:I891)-SUMIF('USH2A e13 (A) - HSF3.0'!G2:G891,"&lt;="&amp;$A399,'USH2A e13 (A) - HSF3.0'!I2:I891),"")</f>
        <v>-1.077380952380949</v>
      </c>
      <c r="I399" s="39">
        <f>IF($A399&lt;=LEN('USH2A e13 (A) - 2ry Str + Mask '!A$2),G399+H399,"")</f>
        <v>0.21428571428570109</v>
      </c>
      <c r="J399" s="39">
        <f t="shared" si="49"/>
        <v>1.2916666666666501</v>
      </c>
      <c r="K399" s="39">
        <f t="shared" si="50"/>
        <v>-1.077380952380949</v>
      </c>
      <c r="L399" s="39">
        <f t="shared" si="51"/>
        <v>0.21428571428570109</v>
      </c>
      <c r="M399" s="39">
        <f t="shared" si="52"/>
        <v>1.2916666666666501</v>
      </c>
      <c r="N399" s="39">
        <f t="shared" si="53"/>
        <v>-1.077380952380949</v>
      </c>
      <c r="O399" s="39">
        <f t="shared" si="54"/>
        <v>0.21428571428570109</v>
      </c>
      <c r="P399" s="39">
        <f>IF($A399&lt;=LEN('USH2A e13 (A) - 2ry Str + Mask '!A$2),M399-J399,"")</f>
        <v>0</v>
      </c>
      <c r="Q399" s="39">
        <f>IF($A399&lt;=LEN('USH2A e13 (A) - 2ry Str + Mask '!A$2),N399-K399,"")</f>
        <v>0</v>
      </c>
      <c r="R399" s="39">
        <f>IF($A399&lt;=LEN('USH2A e13 (A) - 2ry Str + Mask '!A$2),O399-L399,"")</f>
        <v>0</v>
      </c>
    </row>
    <row r="400" spans="1:18" ht="92" customHeight="1" x14ac:dyDescent="0.15">
      <c r="A400" s="36">
        <v>399</v>
      </c>
      <c r="B400" s="37" t="str">
        <f>IF($A400&lt;=LEN('USH2A e13 (A) - 2ry Str + Mask '!A$2),MID('USH2A e13 (A) - 2ry Str + Mask '!A$2,$A400,1),"")</f>
        <v>.</v>
      </c>
      <c r="C400" s="38" t="str">
        <f>IF($A400&lt;=LEN('USH2A e13 (A) - 2ry Str + Mask '!B$2),MID('USH2A e13 (A) - 2ry Str + Mask '!B$2,$A400,1),"")</f>
        <v>.</v>
      </c>
      <c r="D400" s="38" t="str">
        <f>IF($A400&lt;=LEN('USH2A e13 (A) - 2ry Str + Mask '!C$2),MID('USH2A e13 (A) - 2ry Str + Mask '!C$2,$A400,1),"")</f>
        <v>.</v>
      </c>
      <c r="E400" s="38" t="str">
        <f t="shared" si="48"/>
        <v>.</v>
      </c>
      <c r="F400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</v>
      </c>
      <c r="G400" s="39">
        <f>IF($A400&lt;=LEN('USH2A e13 (A) - 2ry Str + Mask '!A$2),SUMIF('USH2A e13 (A) - HSF3.0'!E2:E891,"&lt;="&amp;$A400,'USH2A e13 (A) - HSF3.0'!H2:H891)-SUMIF('USH2A e13 (A) - HSF3.0'!G2:G891,"&lt;="&amp;$A400,'USH2A e13 (A) - HSF3.0'!H2:H891),"")</f>
        <v>1.2916666666666501</v>
      </c>
      <c r="H400" s="39">
        <f>IF($A400&lt;=LEN('USH2A e13 (A) - 2ry Str + Mask '!A$2),SUMIF('USH2A e13 (A) - HSF3.0'!E2:E891,"&lt;="&amp;$A400,'USH2A e13 (A) - HSF3.0'!I2:I891)-SUMIF('USH2A e13 (A) - HSF3.0'!G2:G891,"&lt;="&amp;$A400,'USH2A e13 (A) - HSF3.0'!I2:I891),"")</f>
        <v>-0.4761904761904745</v>
      </c>
      <c r="I400" s="39">
        <f>IF($A400&lt;=LEN('USH2A e13 (A) - 2ry Str + Mask '!A$2),G400+H400,"")</f>
        <v>0.81547619047617559</v>
      </c>
      <c r="J400" s="39">
        <f t="shared" si="49"/>
        <v>1.2916666666666501</v>
      </c>
      <c r="K400" s="39">
        <f t="shared" si="50"/>
        <v>-0.4761904761904745</v>
      </c>
      <c r="L400" s="39">
        <f t="shared" si="51"/>
        <v>0.81547619047617559</v>
      </c>
      <c r="M400" s="39">
        <f t="shared" si="52"/>
        <v>1.2916666666666501</v>
      </c>
      <c r="N400" s="39">
        <f t="shared" si="53"/>
        <v>-0.4761904761904745</v>
      </c>
      <c r="O400" s="39">
        <f t="shared" si="54"/>
        <v>0.81547619047617559</v>
      </c>
      <c r="P400" s="39">
        <f>IF($A400&lt;=LEN('USH2A e13 (A) - 2ry Str + Mask '!A$2),M400-J400,"")</f>
        <v>0</v>
      </c>
      <c r="Q400" s="39">
        <f>IF($A400&lt;=LEN('USH2A e13 (A) - 2ry Str + Mask '!A$2),N400-K400,"")</f>
        <v>0</v>
      </c>
      <c r="R400" s="39">
        <f>IF($A400&lt;=LEN('USH2A e13 (A) - 2ry Str + Mask '!A$2),O400-L400,"")</f>
        <v>0</v>
      </c>
    </row>
    <row r="401" spans="1:18" ht="92" customHeight="1" x14ac:dyDescent="0.15">
      <c r="A401" s="36">
        <v>400</v>
      </c>
      <c r="B401" s="37" t="str">
        <f>IF($A401&lt;=LEN('USH2A e13 (A) - 2ry Str + Mask '!A$2),MID('USH2A e13 (A) - 2ry Str + Mask '!A$2,$A401,1),"")</f>
        <v>.</v>
      </c>
      <c r="C401" s="38" t="str">
        <f>IF($A401&lt;=LEN('USH2A e13 (A) - 2ry Str + Mask '!B$2),MID('USH2A e13 (A) - 2ry Str + Mask '!B$2,$A401,1),"")</f>
        <v>.</v>
      </c>
      <c r="D401" s="38" t="str">
        <f>IF($A401&lt;=LEN('USH2A e13 (A) - 2ry Str + Mask '!C$2),MID('USH2A e13 (A) - 2ry Str + Mask '!C$2,$A401,1),"")</f>
        <v>.</v>
      </c>
      <c r="E401" s="38" t="str">
        <f t="shared" si="48"/>
        <v>.</v>
      </c>
      <c r="F401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</v>
      </c>
      <c r="G401" s="39">
        <f>IF($A401&lt;=LEN('USH2A e13 (A) - 2ry Str + Mask '!A$2),SUMIF('USH2A e13 (A) - HSF3.0'!E2:E891,"&lt;="&amp;$A401,'USH2A e13 (A) - HSF3.0'!H2:H891)-SUMIF('USH2A e13 (A) - HSF3.0'!G2:G891,"&lt;="&amp;$A401,'USH2A e13 (A) - HSF3.0'!H2:H891),"")</f>
        <v>1.4166666666666501</v>
      </c>
      <c r="H401" s="39">
        <f>IF($A401&lt;=LEN('USH2A e13 (A) - 2ry Str + Mask '!A$2),SUMIF('USH2A e13 (A) - HSF3.0'!E2:E891,"&lt;="&amp;$A401,'USH2A e13 (A) - HSF3.0'!I2:I891)-SUMIF('USH2A e13 (A) - HSF3.0'!G2:G891,"&lt;="&amp;$A401,'USH2A e13 (A) - HSF3.0'!I2:I891),"")</f>
        <v>0</v>
      </c>
      <c r="I401" s="39">
        <f>IF($A401&lt;=LEN('USH2A e13 (A) - 2ry Str + Mask '!A$2),G401+H401,"")</f>
        <v>1.4166666666666501</v>
      </c>
      <c r="J401" s="39">
        <f t="shared" si="49"/>
        <v>1.4166666666666501</v>
      </c>
      <c r="K401" s="39">
        <f t="shared" si="50"/>
        <v>0</v>
      </c>
      <c r="L401" s="39">
        <f t="shared" si="51"/>
        <v>1.4166666666666501</v>
      </c>
      <c r="M401" s="39">
        <f t="shared" si="52"/>
        <v>1.4166666666666501</v>
      </c>
      <c r="N401" s="39">
        <f t="shared" si="53"/>
        <v>0</v>
      </c>
      <c r="O401" s="39">
        <f t="shared" si="54"/>
        <v>1.4166666666666501</v>
      </c>
      <c r="P401" s="39">
        <f>IF($A401&lt;=LEN('USH2A e13 (A) - 2ry Str + Mask '!A$2),M401-J401,"")</f>
        <v>0</v>
      </c>
      <c r="Q401" s="39">
        <f>IF($A401&lt;=LEN('USH2A e13 (A) - 2ry Str + Mask '!A$2),N401-K401,"")</f>
        <v>0</v>
      </c>
      <c r="R401" s="39">
        <f>IF($A401&lt;=LEN('USH2A e13 (A) - 2ry Str + Mask '!A$2),O401-L401,"")</f>
        <v>0</v>
      </c>
    </row>
    <row r="402" spans="1:18" ht="92" customHeight="1" x14ac:dyDescent="0.15">
      <c r="A402" s="36">
        <v>401</v>
      </c>
      <c r="B402" s="37" t="str">
        <f>IF($A402&lt;=LEN('USH2A e13 (A) - 2ry Str + Mask '!A$2),MID('USH2A e13 (A) - 2ry Str + Mask '!A$2,$A402,1),"")</f>
        <v>.</v>
      </c>
      <c r="C402" s="38" t="str">
        <f>IF($A402&lt;=LEN('USH2A e13 (A) - 2ry Str + Mask '!B$2),MID('USH2A e13 (A) - 2ry Str + Mask '!B$2,$A402,1),"")</f>
        <v>.</v>
      </c>
      <c r="D402" s="38" t="str">
        <f>IF($A402&lt;=LEN('USH2A e13 (A) - 2ry Str + Mask '!C$2),MID('USH2A e13 (A) - 2ry Str + Mask '!C$2,$A402,1),"")</f>
        <v>.</v>
      </c>
      <c r="E402" s="38" t="str">
        <f t="shared" si="48"/>
        <v>.</v>
      </c>
      <c r="F402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</v>
      </c>
      <c r="G402" s="39">
        <f>IF($A402&lt;=LEN('USH2A e13 (A) - 2ry Str + Mask '!A$2),SUMIF('USH2A e13 (A) - HSF3.0'!E2:E891,"&lt;="&amp;$A402,'USH2A e13 (A) - HSF3.0'!H2:H891)-SUMIF('USH2A e13 (A) - HSF3.0'!G2:G891,"&lt;="&amp;$A402,'USH2A e13 (A) - HSF3.0'!H2:H891),"")</f>
        <v>1.4166666666666501</v>
      </c>
      <c r="H402" s="39">
        <f>IF($A402&lt;=LEN('USH2A e13 (A) - 2ry Str + Mask '!A$2),SUMIF('USH2A e13 (A) - HSF3.0'!E2:E891,"&lt;="&amp;$A402,'USH2A e13 (A) - HSF3.0'!I2:I891)-SUMIF('USH2A e13 (A) - HSF3.0'!G2:G891,"&lt;="&amp;$A402,'USH2A e13 (A) - HSF3.0'!I2:I891),"")</f>
        <v>0</v>
      </c>
      <c r="I402" s="39">
        <f>IF($A402&lt;=LEN('USH2A e13 (A) - 2ry Str + Mask '!A$2),G402+H402,"")</f>
        <v>1.4166666666666501</v>
      </c>
      <c r="J402" s="39">
        <f t="shared" si="49"/>
        <v>1.4166666666666501</v>
      </c>
      <c r="K402" s="39">
        <f t="shared" si="50"/>
        <v>0</v>
      </c>
      <c r="L402" s="39">
        <f t="shared" si="51"/>
        <v>1.4166666666666501</v>
      </c>
      <c r="M402" s="39">
        <f t="shared" si="52"/>
        <v>1.4166666666666501</v>
      </c>
      <c r="N402" s="39">
        <f t="shared" si="53"/>
        <v>0</v>
      </c>
      <c r="O402" s="39">
        <f t="shared" si="54"/>
        <v>1.4166666666666501</v>
      </c>
      <c r="P402" s="39">
        <f>IF($A402&lt;=LEN('USH2A e13 (A) - 2ry Str + Mask '!A$2),M402-J402,"")</f>
        <v>0</v>
      </c>
      <c r="Q402" s="39">
        <f>IF($A402&lt;=LEN('USH2A e13 (A) - 2ry Str + Mask '!A$2),N402-K402,"")</f>
        <v>0</v>
      </c>
      <c r="R402" s="39">
        <f>IF($A402&lt;=LEN('USH2A e13 (A) - 2ry Str + Mask '!A$2),O402-L402,"")</f>
        <v>0</v>
      </c>
    </row>
    <row r="403" spans="1:18" ht="92" customHeight="1" x14ac:dyDescent="0.15">
      <c r="A403" s="36">
        <v>402</v>
      </c>
      <c r="B403" s="37" t="str">
        <f>IF($A403&lt;=LEN('USH2A e13 (A) - 2ry Str + Mask '!A$2),MID('USH2A e13 (A) - 2ry Str + Mask '!A$2,$A403,1),"")</f>
        <v>)</v>
      </c>
      <c r="C403" s="38" t="str">
        <f>IF($A403&lt;=LEN('USH2A e13 (A) - 2ry Str + Mask '!B$2),MID('USH2A e13 (A) - 2ry Str + Mask '!B$2,$A403,1),"")</f>
        <v>)</v>
      </c>
      <c r="D403" s="38" t="str">
        <f>IF($A403&lt;=LEN('USH2A e13 (A) - 2ry Str + Mask '!C$2),MID('USH2A e13 (A) - 2ry Str + Mask '!C$2,$A403,1),"")</f>
        <v>.</v>
      </c>
      <c r="E403" s="38" t="str">
        <f t="shared" si="48"/>
        <v>)</v>
      </c>
      <c r="F403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</v>
      </c>
      <c r="G403" s="39">
        <f>IF($A403&lt;=LEN('USH2A e13 (A) - 2ry Str + Mask '!A$2),SUMIF('USH2A e13 (A) - HSF3.0'!E2:E891,"&lt;="&amp;$A403,'USH2A e13 (A) - HSF3.0'!H2:H891)-SUMIF('USH2A e13 (A) - HSF3.0'!G2:G891,"&lt;="&amp;$A403,'USH2A e13 (A) - HSF3.0'!H2:H891),"")</f>
        <v>1.3928571428571317</v>
      </c>
      <c r="H403" s="39">
        <f>IF($A403&lt;=LEN('USH2A e13 (A) - 2ry Str + Mask '!A$2),SUMIF('USH2A e13 (A) - HSF3.0'!E2:E891,"&lt;="&amp;$A403,'USH2A e13 (A) - HSF3.0'!I2:I891)-SUMIF('USH2A e13 (A) - HSF3.0'!G2:G891,"&lt;="&amp;$A403,'USH2A e13 (A) - HSF3.0'!I2:I891),"")</f>
        <v>0</v>
      </c>
      <c r="I403" s="39">
        <f>IF($A403&lt;=LEN('USH2A e13 (A) - 2ry Str + Mask '!A$2),G403+H403,"")</f>
        <v>1.3928571428571317</v>
      </c>
      <c r="J403" s="39">
        <f t="shared" si="49"/>
        <v>0</v>
      </c>
      <c r="K403" s="39">
        <f t="shared" si="50"/>
        <v>0</v>
      </c>
      <c r="L403" s="39">
        <f t="shared" si="51"/>
        <v>0</v>
      </c>
      <c r="M403" s="39">
        <f t="shared" si="52"/>
        <v>0</v>
      </c>
      <c r="N403" s="39">
        <f t="shared" si="53"/>
        <v>0</v>
      </c>
      <c r="O403" s="39">
        <f t="shared" si="54"/>
        <v>0</v>
      </c>
      <c r="P403" s="39">
        <f>IF($A403&lt;=LEN('USH2A e13 (A) - 2ry Str + Mask '!A$2),M403-J403,"")</f>
        <v>0</v>
      </c>
      <c r="Q403" s="39">
        <f>IF($A403&lt;=LEN('USH2A e13 (A) - 2ry Str + Mask '!A$2),N403-K403,"")</f>
        <v>0</v>
      </c>
      <c r="R403" s="39">
        <f>IF($A403&lt;=LEN('USH2A e13 (A) - 2ry Str + Mask '!A$2),O403-L403,"")</f>
        <v>0</v>
      </c>
    </row>
    <row r="404" spans="1:18" ht="92" customHeight="1" x14ac:dyDescent="0.15">
      <c r="A404" s="36">
        <v>403</v>
      </c>
      <c r="B404" s="37" t="str">
        <f>IF($A404&lt;=LEN('USH2A e13 (A) - 2ry Str + Mask '!A$2),MID('USH2A e13 (A) - 2ry Str + Mask '!A$2,$A404,1),"")</f>
        <v>)</v>
      </c>
      <c r="C404" s="38" t="str">
        <f>IF($A404&lt;=LEN('USH2A e13 (A) - 2ry Str + Mask '!B$2),MID('USH2A e13 (A) - 2ry Str + Mask '!B$2,$A404,1),"")</f>
        <v>)</v>
      </c>
      <c r="D404" s="38" t="str">
        <f>IF($A404&lt;=LEN('USH2A e13 (A) - 2ry Str + Mask '!C$2),MID('USH2A e13 (A) - 2ry Str + Mask '!C$2,$A404,1),"")</f>
        <v>.</v>
      </c>
      <c r="E404" s="38" t="str">
        <f t="shared" si="48"/>
        <v>)</v>
      </c>
      <c r="F404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</v>
      </c>
      <c r="G404" s="39">
        <f>IF($A404&lt;=LEN('USH2A e13 (A) - 2ry Str + Mask '!A$2),SUMIF('USH2A e13 (A) - HSF3.0'!E2:E891,"&lt;="&amp;$A404,'USH2A e13 (A) - HSF3.0'!H2:H891)-SUMIF('USH2A e13 (A) - HSF3.0'!G2:G891,"&lt;="&amp;$A404,'USH2A e13 (A) - HSF3.0'!H2:H891),"")</f>
        <v>1.0595238095238031</v>
      </c>
      <c r="H404" s="39">
        <f>IF($A404&lt;=LEN('USH2A e13 (A) - 2ry Str + Mask '!A$2),SUMIF('USH2A e13 (A) - HSF3.0'!E2:E891,"&lt;="&amp;$A404,'USH2A e13 (A) - HSF3.0'!I2:I891)-SUMIF('USH2A e13 (A) - HSF3.0'!G2:G891,"&lt;="&amp;$A404,'USH2A e13 (A) - HSF3.0'!I2:I891),"")</f>
        <v>0</v>
      </c>
      <c r="I404" s="39">
        <f>IF($A404&lt;=LEN('USH2A e13 (A) - 2ry Str + Mask '!A$2),G404+H404,"")</f>
        <v>1.0595238095238031</v>
      </c>
      <c r="J404" s="39">
        <f t="shared" si="49"/>
        <v>0</v>
      </c>
      <c r="K404" s="39">
        <f t="shared" si="50"/>
        <v>0</v>
      </c>
      <c r="L404" s="39">
        <f t="shared" si="51"/>
        <v>0</v>
      </c>
      <c r="M404" s="39">
        <f t="shared" si="52"/>
        <v>0</v>
      </c>
      <c r="N404" s="39">
        <f t="shared" si="53"/>
        <v>0</v>
      </c>
      <c r="O404" s="39">
        <f t="shared" si="54"/>
        <v>0</v>
      </c>
      <c r="P404" s="39">
        <f>IF($A404&lt;=LEN('USH2A e13 (A) - 2ry Str + Mask '!A$2),M404-J404,"")</f>
        <v>0</v>
      </c>
      <c r="Q404" s="39">
        <f>IF($A404&lt;=LEN('USH2A e13 (A) - 2ry Str + Mask '!A$2),N404-K404,"")</f>
        <v>0</v>
      </c>
      <c r="R404" s="39">
        <f>IF($A404&lt;=LEN('USH2A e13 (A) - 2ry Str + Mask '!A$2),O404-L404,"")</f>
        <v>0</v>
      </c>
    </row>
    <row r="405" spans="1:18" ht="92" customHeight="1" x14ac:dyDescent="0.15">
      <c r="A405" s="36">
        <v>404</v>
      </c>
      <c r="B405" s="37" t="str">
        <f>IF($A405&lt;=LEN('USH2A e13 (A) - 2ry Str + Mask '!A$2),MID('USH2A e13 (A) - 2ry Str + Mask '!A$2,$A405,1),"")</f>
        <v>)</v>
      </c>
      <c r="C405" s="38" t="str">
        <f>IF($A405&lt;=LEN('USH2A e13 (A) - 2ry Str + Mask '!B$2),MID('USH2A e13 (A) - 2ry Str + Mask '!B$2,$A405,1),"")</f>
        <v>)</v>
      </c>
      <c r="D405" s="38" t="str">
        <f>IF($A405&lt;=LEN('USH2A e13 (A) - 2ry Str + Mask '!C$2),MID('USH2A e13 (A) - 2ry Str + Mask '!C$2,$A405,1),"")</f>
        <v>.</v>
      </c>
      <c r="E405" s="38" t="str">
        <f t="shared" si="48"/>
        <v>)</v>
      </c>
      <c r="F405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</v>
      </c>
      <c r="G405" s="39">
        <f>IF($A405&lt;=LEN('USH2A e13 (A) - 2ry Str + Mask '!A$2),SUMIF('USH2A e13 (A) - HSF3.0'!E2:E891,"&lt;="&amp;$A405,'USH2A e13 (A) - HSF3.0'!H2:H891)-SUMIF('USH2A e13 (A) - HSF3.0'!G2:G891,"&lt;="&amp;$A405,'USH2A e13 (A) - HSF3.0'!H2:H891),"")</f>
        <v>0.8928571428571388</v>
      </c>
      <c r="H405" s="39">
        <f>IF($A405&lt;=LEN('USH2A e13 (A) - 2ry Str + Mask '!A$2),SUMIF('USH2A e13 (A) - HSF3.0'!E2:E891,"&lt;="&amp;$A405,'USH2A e13 (A) - HSF3.0'!I2:I891)-SUMIF('USH2A e13 (A) - HSF3.0'!G2:G891,"&lt;="&amp;$A405,'USH2A e13 (A) - HSF3.0'!I2:I891),"")</f>
        <v>-0.125</v>
      </c>
      <c r="I405" s="39">
        <f>IF($A405&lt;=LEN('USH2A e13 (A) - 2ry Str + Mask '!A$2),G405+H405,"")</f>
        <v>0.7678571428571388</v>
      </c>
      <c r="J405" s="39">
        <f t="shared" si="49"/>
        <v>0</v>
      </c>
      <c r="K405" s="39">
        <f t="shared" si="50"/>
        <v>0</v>
      </c>
      <c r="L405" s="39">
        <f t="shared" si="51"/>
        <v>0</v>
      </c>
      <c r="M405" s="39">
        <f t="shared" si="52"/>
        <v>0</v>
      </c>
      <c r="N405" s="39">
        <f t="shared" si="53"/>
        <v>0</v>
      </c>
      <c r="O405" s="39">
        <f t="shared" si="54"/>
        <v>0</v>
      </c>
      <c r="P405" s="39">
        <f>IF($A405&lt;=LEN('USH2A e13 (A) - 2ry Str + Mask '!A$2),M405-J405,"")</f>
        <v>0</v>
      </c>
      <c r="Q405" s="39">
        <f>IF($A405&lt;=LEN('USH2A e13 (A) - 2ry Str + Mask '!A$2),N405-K405,"")</f>
        <v>0</v>
      </c>
      <c r="R405" s="39">
        <f>IF($A405&lt;=LEN('USH2A e13 (A) - 2ry Str + Mask '!A$2),O405-L405,"")</f>
        <v>0</v>
      </c>
    </row>
    <row r="406" spans="1:18" ht="92" customHeight="1" x14ac:dyDescent="0.15">
      <c r="A406" s="36">
        <v>405</v>
      </c>
      <c r="B406" s="37" t="str">
        <f>IF($A406&lt;=LEN('USH2A e13 (A) - 2ry Str + Mask '!A$2),MID('USH2A e13 (A) - 2ry Str + Mask '!A$2,$A406,1),"")</f>
        <v>)</v>
      </c>
      <c r="C406" s="38" t="str">
        <f>IF($A406&lt;=LEN('USH2A e13 (A) - 2ry Str + Mask '!B$2),MID('USH2A e13 (A) - 2ry Str + Mask '!B$2,$A406,1),"")</f>
        <v>)</v>
      </c>
      <c r="D406" s="38" t="str">
        <f>IF($A406&lt;=LEN('USH2A e13 (A) - 2ry Str + Mask '!C$2),MID('USH2A e13 (A) - 2ry Str + Mask '!C$2,$A406,1),"")</f>
        <v>.</v>
      </c>
      <c r="E406" s="38" t="str">
        <f t="shared" si="48"/>
        <v>)</v>
      </c>
      <c r="F406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</v>
      </c>
      <c r="G406" s="39">
        <f>IF($A406&lt;=LEN('USH2A e13 (A) - 2ry Str + Mask '!A$2),SUMIF('USH2A e13 (A) - HSF3.0'!E2:E891,"&lt;="&amp;$A406,'USH2A e13 (A) - HSF3.0'!H2:H891)-SUMIF('USH2A e13 (A) - HSF3.0'!G2:G891,"&lt;="&amp;$A406,'USH2A e13 (A) - HSF3.0'!H2:H891),"")</f>
        <v>0.9345238095238031</v>
      </c>
      <c r="H406" s="39">
        <f>IF($A406&lt;=LEN('USH2A e13 (A) - 2ry Str + Mask '!A$2),SUMIF('USH2A e13 (A) - HSF3.0'!E2:E891,"&lt;="&amp;$A406,'USH2A e13 (A) - HSF3.0'!I2:I891)-SUMIF('USH2A e13 (A) - HSF3.0'!G2:G891,"&lt;="&amp;$A406,'USH2A e13 (A) - HSF3.0'!I2:I891),"")</f>
        <v>-0.125</v>
      </c>
      <c r="I406" s="39">
        <f>IF($A406&lt;=LEN('USH2A e13 (A) - 2ry Str + Mask '!A$2),G406+H406,"")</f>
        <v>0.8095238095238031</v>
      </c>
      <c r="J406" s="39">
        <f t="shared" si="49"/>
        <v>0</v>
      </c>
      <c r="K406" s="39">
        <f t="shared" si="50"/>
        <v>0</v>
      </c>
      <c r="L406" s="39">
        <f t="shared" si="51"/>
        <v>0</v>
      </c>
      <c r="M406" s="39">
        <f t="shared" si="52"/>
        <v>0</v>
      </c>
      <c r="N406" s="39">
        <f t="shared" si="53"/>
        <v>0</v>
      </c>
      <c r="O406" s="39">
        <f t="shared" si="54"/>
        <v>0</v>
      </c>
      <c r="P406" s="39">
        <f>IF($A406&lt;=LEN('USH2A e13 (A) - 2ry Str + Mask '!A$2),M406-J406,"")</f>
        <v>0</v>
      </c>
      <c r="Q406" s="39">
        <f>IF($A406&lt;=LEN('USH2A e13 (A) - 2ry Str + Mask '!A$2),N406-K406,"")</f>
        <v>0</v>
      </c>
      <c r="R406" s="39">
        <f>IF($A406&lt;=LEN('USH2A e13 (A) - 2ry Str + Mask '!A$2),O406-L406,"")</f>
        <v>0</v>
      </c>
    </row>
    <row r="407" spans="1:18" ht="92" customHeight="1" x14ac:dyDescent="0.15">
      <c r="A407" s="36">
        <v>406</v>
      </c>
      <c r="B407" s="37" t="str">
        <f>IF($A407&lt;=LEN('USH2A e13 (A) - 2ry Str + Mask '!A$2),MID('USH2A e13 (A) - 2ry Str + Mask '!A$2,$A407,1),"")</f>
        <v>.</v>
      </c>
      <c r="C407" s="38" t="str">
        <f>IF($A407&lt;=LEN('USH2A e13 (A) - 2ry Str + Mask '!B$2),MID('USH2A e13 (A) - 2ry Str + Mask '!B$2,$A407,1),"")</f>
        <v>.</v>
      </c>
      <c r="D407" s="38" t="str">
        <f>IF($A407&lt;=LEN('USH2A e13 (A) - 2ry Str + Mask '!C$2),MID('USH2A e13 (A) - 2ry Str + Mask '!C$2,$A407,1),"")</f>
        <v>.</v>
      </c>
      <c r="E407" s="38" t="str">
        <f t="shared" si="48"/>
        <v>.</v>
      </c>
      <c r="F407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</v>
      </c>
      <c r="G407" s="39">
        <f>IF($A407&lt;=LEN('USH2A e13 (A) - 2ry Str + Mask '!A$2),SUMIF('USH2A e13 (A) - HSF3.0'!E2:E891,"&lt;="&amp;$A407,'USH2A e13 (A) - HSF3.0'!H2:H891)-SUMIF('USH2A e13 (A) - HSF3.0'!G2:G891,"&lt;="&amp;$A407,'USH2A e13 (A) - HSF3.0'!H2:H891),"")</f>
        <v>1.1011904761904674</v>
      </c>
      <c r="H407" s="39">
        <f>IF($A407&lt;=LEN('USH2A e13 (A) - 2ry Str + Mask '!A$2),SUMIF('USH2A e13 (A) - HSF3.0'!E2:E891,"&lt;="&amp;$A407,'USH2A e13 (A) - HSF3.0'!I2:I891)-SUMIF('USH2A e13 (A) - HSF3.0'!G2:G891,"&lt;="&amp;$A407,'USH2A e13 (A) - HSF3.0'!I2:I891),"")</f>
        <v>-0.125</v>
      </c>
      <c r="I407" s="39">
        <f>IF($A407&lt;=LEN('USH2A e13 (A) - 2ry Str + Mask '!A$2),G407+H407,"")</f>
        <v>0.97619047619046739</v>
      </c>
      <c r="J407" s="39">
        <f t="shared" si="49"/>
        <v>1.1011904761904674</v>
      </c>
      <c r="K407" s="39">
        <f t="shared" si="50"/>
        <v>-0.125</v>
      </c>
      <c r="L407" s="39">
        <f t="shared" si="51"/>
        <v>0.97619047619046739</v>
      </c>
      <c r="M407" s="39">
        <f t="shared" si="52"/>
        <v>1.1011904761904674</v>
      </c>
      <c r="N407" s="39">
        <f t="shared" si="53"/>
        <v>-0.125</v>
      </c>
      <c r="O407" s="39">
        <f t="shared" si="54"/>
        <v>0.97619047619046739</v>
      </c>
      <c r="P407" s="39">
        <f>IF($A407&lt;=LEN('USH2A e13 (A) - 2ry Str + Mask '!A$2),M407-J407,"")</f>
        <v>0</v>
      </c>
      <c r="Q407" s="39">
        <f>IF($A407&lt;=LEN('USH2A e13 (A) - 2ry Str + Mask '!A$2),N407-K407,"")</f>
        <v>0</v>
      </c>
      <c r="R407" s="39">
        <f>IF($A407&lt;=LEN('USH2A e13 (A) - 2ry Str + Mask '!A$2),O407-L407,"")</f>
        <v>0</v>
      </c>
    </row>
    <row r="408" spans="1:18" ht="92" customHeight="1" x14ac:dyDescent="0.15">
      <c r="A408" s="36">
        <v>407</v>
      </c>
      <c r="B408" s="37" t="str">
        <f>IF($A408&lt;=LEN('USH2A e13 (A) - 2ry Str + Mask '!A$2),MID('USH2A e13 (A) - 2ry Str + Mask '!A$2,$A408,1),"")</f>
        <v>.</v>
      </c>
      <c r="C408" s="38" t="str">
        <f>IF($A408&lt;=LEN('USH2A e13 (A) - 2ry Str + Mask '!B$2),MID('USH2A e13 (A) - 2ry Str + Mask '!B$2,$A408,1),"")</f>
        <v>.</v>
      </c>
      <c r="D408" s="38" t="str">
        <f>IF($A408&lt;=LEN('USH2A e13 (A) - 2ry Str + Mask '!C$2),MID('USH2A e13 (A) - 2ry Str + Mask '!C$2,$A408,1),"")</f>
        <v>.</v>
      </c>
      <c r="E408" s="38" t="str">
        <f t="shared" si="48"/>
        <v>.</v>
      </c>
      <c r="F408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</v>
      </c>
      <c r="G408" s="39">
        <f>IF($A408&lt;=LEN('USH2A e13 (A) - 2ry Str + Mask '!A$2),SUMIF('USH2A e13 (A) - HSF3.0'!E2:E891,"&lt;="&amp;$A408,'USH2A e13 (A) - HSF3.0'!H2:H891)-SUMIF('USH2A e13 (A) - HSF3.0'!G2:G891,"&lt;="&amp;$A408,'USH2A e13 (A) - HSF3.0'!H2:H891),"")</f>
        <v>1.2678571428571317</v>
      </c>
      <c r="H408" s="39">
        <f>IF($A408&lt;=LEN('USH2A e13 (A) - 2ry Str + Mask '!A$2),SUMIF('USH2A e13 (A) - HSF3.0'!E2:E891,"&lt;="&amp;$A408,'USH2A e13 (A) - HSF3.0'!I2:I891)-SUMIF('USH2A e13 (A) - HSF3.0'!G2:G891,"&lt;="&amp;$A408,'USH2A e13 (A) - HSF3.0'!I2:I891),"")</f>
        <v>-0.125</v>
      </c>
      <c r="I408" s="39">
        <f>IF($A408&lt;=LEN('USH2A e13 (A) - 2ry Str + Mask '!A$2),G408+H408,"")</f>
        <v>1.1428571428571317</v>
      </c>
      <c r="J408" s="39">
        <f t="shared" si="49"/>
        <v>1.2678571428571317</v>
      </c>
      <c r="K408" s="39">
        <f t="shared" si="50"/>
        <v>-0.125</v>
      </c>
      <c r="L408" s="39">
        <f t="shared" si="51"/>
        <v>1.1428571428571317</v>
      </c>
      <c r="M408" s="39">
        <f t="shared" si="52"/>
        <v>1.2678571428571317</v>
      </c>
      <c r="N408" s="39">
        <f t="shared" si="53"/>
        <v>-0.125</v>
      </c>
      <c r="O408" s="39">
        <f t="shared" si="54"/>
        <v>1.1428571428571317</v>
      </c>
      <c r="P408" s="39">
        <f>IF($A408&lt;=LEN('USH2A e13 (A) - 2ry Str + Mask '!A$2),M408-J408,"")</f>
        <v>0</v>
      </c>
      <c r="Q408" s="39">
        <f>IF($A408&lt;=LEN('USH2A e13 (A) - 2ry Str + Mask '!A$2),N408-K408,"")</f>
        <v>0</v>
      </c>
      <c r="R408" s="39">
        <f>IF($A408&lt;=LEN('USH2A e13 (A) - 2ry Str + Mask '!A$2),O408-L408,"")</f>
        <v>0</v>
      </c>
    </row>
    <row r="409" spans="1:18" ht="92" customHeight="1" x14ac:dyDescent="0.15">
      <c r="A409" s="36">
        <v>408</v>
      </c>
      <c r="B409" s="37" t="str">
        <f>IF($A409&lt;=LEN('USH2A e13 (A) - 2ry Str + Mask '!A$2),MID('USH2A e13 (A) - 2ry Str + Mask '!A$2,$A409,1),"")</f>
        <v>.</v>
      </c>
      <c r="C409" s="38" t="str">
        <f>IF($A409&lt;=LEN('USH2A e13 (A) - 2ry Str + Mask '!B$2),MID('USH2A e13 (A) - 2ry Str + Mask '!B$2,$A409,1),"")</f>
        <v>.</v>
      </c>
      <c r="D409" s="38" t="str">
        <f>IF($A409&lt;=LEN('USH2A e13 (A) - 2ry Str + Mask '!C$2),MID('USH2A e13 (A) - 2ry Str + Mask '!C$2,$A409,1),"")</f>
        <v>.</v>
      </c>
      <c r="E409" s="38" t="str">
        <f t="shared" si="48"/>
        <v>.</v>
      </c>
      <c r="F409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</v>
      </c>
      <c r="G409" s="39">
        <f>IF($A409&lt;=LEN('USH2A e13 (A) - 2ry Str + Mask '!A$2),SUMIF('USH2A e13 (A) - HSF3.0'!E2:E891,"&lt;="&amp;$A409,'USH2A e13 (A) - HSF3.0'!H2:H891)-SUMIF('USH2A e13 (A) - HSF3.0'!G2:G891,"&lt;="&amp;$A409,'USH2A e13 (A) - HSF3.0'!H2:H891),"")</f>
        <v>1.4523809523809419</v>
      </c>
      <c r="H409" s="39">
        <f>IF($A409&lt;=LEN('USH2A e13 (A) - 2ry Str + Mask '!A$2),SUMIF('USH2A e13 (A) - HSF3.0'!E2:E891,"&lt;="&amp;$A409,'USH2A e13 (A) - HSF3.0'!I2:I891)-SUMIF('USH2A e13 (A) - HSF3.0'!G2:G891,"&lt;="&amp;$A409,'USH2A e13 (A) - HSF3.0'!I2:I891),"")</f>
        <v>-0.125</v>
      </c>
      <c r="I409" s="39">
        <f>IF($A409&lt;=LEN('USH2A e13 (A) - 2ry Str + Mask '!A$2),G409+H409,"")</f>
        <v>1.3273809523809419</v>
      </c>
      <c r="J409" s="39">
        <f t="shared" si="49"/>
        <v>1.4523809523809419</v>
      </c>
      <c r="K409" s="39">
        <f t="shared" si="50"/>
        <v>-0.125</v>
      </c>
      <c r="L409" s="39">
        <f t="shared" si="51"/>
        <v>1.3273809523809419</v>
      </c>
      <c r="M409" s="39">
        <f t="shared" si="52"/>
        <v>1.4523809523809419</v>
      </c>
      <c r="N409" s="39">
        <f t="shared" si="53"/>
        <v>-0.125</v>
      </c>
      <c r="O409" s="39">
        <f t="shared" si="54"/>
        <v>1.3273809523809419</v>
      </c>
      <c r="P409" s="39">
        <f>IF($A409&lt;=LEN('USH2A e13 (A) - 2ry Str + Mask '!A$2),M409-J409,"")</f>
        <v>0</v>
      </c>
      <c r="Q409" s="39">
        <f>IF($A409&lt;=LEN('USH2A e13 (A) - 2ry Str + Mask '!A$2),N409-K409,"")</f>
        <v>0</v>
      </c>
      <c r="R409" s="39">
        <f>IF($A409&lt;=LEN('USH2A e13 (A) - 2ry Str + Mask '!A$2),O409-L409,"")</f>
        <v>0</v>
      </c>
    </row>
    <row r="410" spans="1:18" ht="92" customHeight="1" x14ac:dyDescent="0.15">
      <c r="A410" s="36">
        <v>409</v>
      </c>
      <c r="B410" s="37" t="str">
        <f>IF($A410&lt;=LEN('USH2A e13 (A) - 2ry Str + Mask '!A$2),MID('USH2A e13 (A) - 2ry Str + Mask '!A$2,$A410,1),"")</f>
        <v>.</v>
      </c>
      <c r="C410" s="38" t="str">
        <f>IF($A410&lt;=LEN('USH2A e13 (A) - 2ry Str + Mask '!B$2),MID('USH2A e13 (A) - 2ry Str + Mask '!B$2,$A410,1),"")</f>
        <v>.</v>
      </c>
      <c r="D410" s="38" t="str">
        <f>IF($A410&lt;=LEN('USH2A e13 (A) - 2ry Str + Mask '!C$2),MID('USH2A e13 (A) - 2ry Str + Mask '!C$2,$A410,1),"")</f>
        <v>.</v>
      </c>
      <c r="E410" s="38" t="str">
        <f t="shared" si="48"/>
        <v>.</v>
      </c>
      <c r="F410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</v>
      </c>
      <c r="G410" s="39">
        <f>IF($A410&lt;=LEN('USH2A e13 (A) - 2ry Str + Mask '!A$2),SUMIF('USH2A e13 (A) - HSF3.0'!E2:E891,"&lt;="&amp;$A410,'USH2A e13 (A) - HSF3.0'!H2:H891)-SUMIF('USH2A e13 (A) - HSF3.0'!G2:G891,"&lt;="&amp;$A410,'USH2A e13 (A) - HSF3.0'!H2:H891),"")</f>
        <v>1.309523809523796</v>
      </c>
      <c r="H410" s="39">
        <f>IF($A410&lt;=LEN('USH2A e13 (A) - 2ry Str + Mask '!A$2),SUMIF('USH2A e13 (A) - HSF3.0'!E2:E891,"&lt;="&amp;$A410,'USH2A e13 (A) - HSF3.0'!I2:I891)-SUMIF('USH2A e13 (A) - HSF3.0'!G2:G891,"&lt;="&amp;$A410,'USH2A e13 (A) - HSF3.0'!I2:I891),"")</f>
        <v>-0.125</v>
      </c>
      <c r="I410" s="39">
        <f>IF($A410&lt;=LEN('USH2A e13 (A) - 2ry Str + Mask '!A$2),G410+H410,"")</f>
        <v>1.184523809523796</v>
      </c>
      <c r="J410" s="39">
        <f t="shared" si="49"/>
        <v>1.309523809523796</v>
      </c>
      <c r="K410" s="39">
        <f t="shared" si="50"/>
        <v>-0.125</v>
      </c>
      <c r="L410" s="39">
        <f t="shared" si="51"/>
        <v>1.184523809523796</v>
      </c>
      <c r="M410" s="39">
        <f t="shared" si="52"/>
        <v>1.309523809523796</v>
      </c>
      <c r="N410" s="39">
        <f t="shared" si="53"/>
        <v>-0.125</v>
      </c>
      <c r="O410" s="39">
        <f t="shared" si="54"/>
        <v>1.184523809523796</v>
      </c>
      <c r="P410" s="39">
        <f>IF($A410&lt;=LEN('USH2A e13 (A) - 2ry Str + Mask '!A$2),M410-J410,"")</f>
        <v>0</v>
      </c>
      <c r="Q410" s="39">
        <f>IF($A410&lt;=LEN('USH2A e13 (A) - 2ry Str + Mask '!A$2),N410-K410,"")</f>
        <v>0</v>
      </c>
      <c r="R410" s="39">
        <f>IF($A410&lt;=LEN('USH2A e13 (A) - 2ry Str + Mask '!A$2),O410-L410,"")</f>
        <v>0</v>
      </c>
    </row>
    <row r="411" spans="1:18" ht="92" customHeight="1" x14ac:dyDescent="0.15">
      <c r="A411" s="36">
        <v>410</v>
      </c>
      <c r="B411" s="37" t="str">
        <f>IF($A411&lt;=LEN('USH2A e13 (A) - 2ry Str + Mask '!A$2),MID('USH2A e13 (A) - 2ry Str + Mask '!A$2,$A411,1),"")</f>
        <v>.</v>
      </c>
      <c r="C411" s="38" t="str">
        <f>IF($A411&lt;=LEN('USH2A e13 (A) - 2ry Str + Mask '!B$2),MID('USH2A e13 (A) - 2ry Str + Mask '!B$2,$A411,1),"")</f>
        <v>.</v>
      </c>
      <c r="D411" s="38" t="str">
        <f>IF($A411&lt;=LEN('USH2A e13 (A) - 2ry Str + Mask '!C$2),MID('USH2A e13 (A) - 2ry Str + Mask '!C$2,$A411,1),"")</f>
        <v>.</v>
      </c>
      <c r="E411" s="38" t="str">
        <f t="shared" si="48"/>
        <v>.</v>
      </c>
      <c r="F411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</v>
      </c>
      <c r="G411" s="39">
        <f>IF($A411&lt;=LEN('USH2A e13 (A) - 2ry Str + Mask '!A$2),SUMIF('USH2A e13 (A) - HSF3.0'!E2:E891,"&lt;="&amp;$A411,'USH2A e13 (A) - HSF3.0'!H2:H891)-SUMIF('USH2A e13 (A) - HSF3.0'!G2:G891,"&lt;="&amp;$A411,'USH2A e13 (A) - HSF3.0'!H2:H891),"")</f>
        <v>1.6428571428571246</v>
      </c>
      <c r="H411" s="39">
        <f>IF($A411&lt;=LEN('USH2A e13 (A) - 2ry Str + Mask '!A$2),SUMIF('USH2A e13 (A) - HSF3.0'!E2:E891,"&lt;="&amp;$A411,'USH2A e13 (A) - HSF3.0'!I2:I891)-SUMIF('USH2A e13 (A) - HSF3.0'!G2:G891,"&lt;="&amp;$A411,'USH2A e13 (A) - HSF3.0'!I2:I891),"")</f>
        <v>-0.2916666666666643</v>
      </c>
      <c r="I411" s="39">
        <f>IF($A411&lt;=LEN('USH2A e13 (A) - 2ry Str + Mask '!A$2),G411+H411,"")</f>
        <v>1.3511904761904603</v>
      </c>
      <c r="J411" s="39">
        <f t="shared" si="49"/>
        <v>1.6428571428571246</v>
      </c>
      <c r="K411" s="39">
        <f t="shared" si="50"/>
        <v>-0.2916666666666643</v>
      </c>
      <c r="L411" s="39">
        <f t="shared" si="51"/>
        <v>1.3511904761904603</v>
      </c>
      <c r="M411" s="39">
        <f t="shared" si="52"/>
        <v>1.6428571428571246</v>
      </c>
      <c r="N411" s="39">
        <f t="shared" si="53"/>
        <v>-0.2916666666666643</v>
      </c>
      <c r="O411" s="39">
        <f t="shared" si="54"/>
        <v>1.3511904761904603</v>
      </c>
      <c r="P411" s="39">
        <f>IF($A411&lt;=LEN('USH2A e13 (A) - 2ry Str + Mask '!A$2),M411-J411,"")</f>
        <v>0</v>
      </c>
      <c r="Q411" s="39">
        <f>IF($A411&lt;=LEN('USH2A e13 (A) - 2ry Str + Mask '!A$2),N411-K411,"")</f>
        <v>0</v>
      </c>
      <c r="R411" s="39">
        <f>IF($A411&lt;=LEN('USH2A e13 (A) - 2ry Str + Mask '!A$2),O411-L411,"")</f>
        <v>0</v>
      </c>
    </row>
    <row r="412" spans="1:18" ht="92" customHeight="1" x14ac:dyDescent="0.15">
      <c r="A412" s="36">
        <v>411</v>
      </c>
      <c r="B412" s="37" t="str">
        <f>IF($A412&lt;=LEN('USH2A e13 (A) - 2ry Str + Mask '!A$2),MID('USH2A e13 (A) - 2ry Str + Mask '!A$2,$A412,1),"")</f>
        <v>.</v>
      </c>
      <c r="C412" s="38" t="str">
        <f>IF($A412&lt;=LEN('USH2A e13 (A) - 2ry Str + Mask '!B$2),MID('USH2A e13 (A) - 2ry Str + Mask '!B$2,$A412,1),"")</f>
        <v>.</v>
      </c>
      <c r="D412" s="38" t="str">
        <f>IF($A412&lt;=LEN('USH2A e13 (A) - 2ry Str + Mask '!C$2),MID('USH2A e13 (A) - 2ry Str + Mask '!C$2,$A412,1),"")</f>
        <v>.</v>
      </c>
      <c r="E412" s="38" t="str">
        <f t="shared" si="48"/>
        <v>.</v>
      </c>
      <c r="F412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</v>
      </c>
      <c r="G412" s="39">
        <f>IF($A412&lt;=LEN('USH2A e13 (A) - 2ry Str + Mask '!A$2),SUMIF('USH2A e13 (A) - HSF3.0'!E2:E891,"&lt;="&amp;$A412,'USH2A e13 (A) - HSF3.0'!H2:H891)-SUMIF('USH2A e13 (A) - HSF3.0'!G2:G891,"&lt;="&amp;$A412,'USH2A e13 (A) - HSF3.0'!H2:H891),"")</f>
        <v>1.6428571428571246</v>
      </c>
      <c r="H412" s="39">
        <f>IF($A412&lt;=LEN('USH2A e13 (A) - 2ry Str + Mask '!A$2),SUMIF('USH2A e13 (A) - HSF3.0'!E2:E891,"&lt;="&amp;$A412,'USH2A e13 (A) - HSF3.0'!I2:I891)-SUMIF('USH2A e13 (A) - HSF3.0'!G2:G891,"&lt;="&amp;$A412,'USH2A e13 (A) - HSF3.0'!I2:I891),"")</f>
        <v>-0.2916666666666643</v>
      </c>
      <c r="I412" s="39">
        <f>IF($A412&lt;=LEN('USH2A e13 (A) - 2ry Str + Mask '!A$2),G412+H412,"")</f>
        <v>1.3511904761904603</v>
      </c>
      <c r="J412" s="39">
        <f t="shared" si="49"/>
        <v>1.6428571428571246</v>
      </c>
      <c r="K412" s="39">
        <f t="shared" si="50"/>
        <v>-0.2916666666666643</v>
      </c>
      <c r="L412" s="39">
        <f t="shared" si="51"/>
        <v>1.3511904761904603</v>
      </c>
      <c r="M412" s="39">
        <f t="shared" si="52"/>
        <v>1.6428571428571246</v>
      </c>
      <c r="N412" s="39">
        <f t="shared" si="53"/>
        <v>-0.2916666666666643</v>
      </c>
      <c r="O412" s="39">
        <f t="shared" si="54"/>
        <v>1.3511904761904603</v>
      </c>
      <c r="P412" s="39">
        <f>IF($A412&lt;=LEN('USH2A e13 (A) - 2ry Str + Mask '!A$2),M412-J412,"")</f>
        <v>0</v>
      </c>
      <c r="Q412" s="39">
        <f>IF($A412&lt;=LEN('USH2A e13 (A) - 2ry Str + Mask '!A$2),N412-K412,"")</f>
        <v>0</v>
      </c>
      <c r="R412" s="39">
        <f>IF($A412&lt;=LEN('USH2A e13 (A) - 2ry Str + Mask '!A$2),O412-L412,"")</f>
        <v>0</v>
      </c>
    </row>
    <row r="413" spans="1:18" ht="92" customHeight="1" x14ac:dyDescent="0.15">
      <c r="A413" s="36">
        <v>412</v>
      </c>
      <c r="B413" s="37" t="str">
        <f>IF($A413&lt;=LEN('USH2A e13 (A) - 2ry Str + Mask '!A$2),MID('USH2A e13 (A) - 2ry Str + Mask '!A$2,$A413,1),"")</f>
        <v>.</v>
      </c>
      <c r="C413" s="38" t="str">
        <f>IF($A413&lt;=LEN('USH2A e13 (A) - 2ry Str + Mask '!B$2),MID('USH2A e13 (A) - 2ry Str + Mask '!B$2,$A413,1),"")</f>
        <v>.</v>
      </c>
      <c r="D413" s="38" t="str">
        <f>IF($A413&lt;=LEN('USH2A e13 (A) - 2ry Str + Mask '!C$2),MID('USH2A e13 (A) - 2ry Str + Mask '!C$2,$A413,1),"")</f>
        <v>.</v>
      </c>
      <c r="E413" s="38" t="str">
        <f t="shared" si="48"/>
        <v>.</v>
      </c>
      <c r="F413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</v>
      </c>
      <c r="G413" s="39">
        <f>IF($A413&lt;=LEN('USH2A e13 (A) - 2ry Str + Mask '!A$2),SUMIF('USH2A e13 (A) - HSF3.0'!E2:E891,"&lt;="&amp;$A413,'USH2A e13 (A) - HSF3.0'!H2:H891)-SUMIF('USH2A e13 (A) - HSF3.0'!G2:G891,"&lt;="&amp;$A413,'USH2A e13 (A) - HSF3.0'!H2:H891),"")</f>
        <v>1.309523809523796</v>
      </c>
      <c r="H413" s="39">
        <f>IF($A413&lt;=LEN('USH2A e13 (A) - 2ry Str + Mask '!A$2),SUMIF('USH2A e13 (A) - HSF3.0'!E2:E891,"&lt;="&amp;$A413,'USH2A e13 (A) - HSF3.0'!I2:I891)-SUMIF('USH2A e13 (A) - HSF3.0'!G2:G891,"&lt;="&amp;$A413,'USH2A e13 (A) - HSF3.0'!I2:I891),"")</f>
        <v>-0.1666666666666643</v>
      </c>
      <c r="I413" s="39">
        <f>IF($A413&lt;=LEN('USH2A e13 (A) - 2ry Str + Mask '!A$2),G413+H413,"")</f>
        <v>1.1428571428571317</v>
      </c>
      <c r="J413" s="39">
        <f t="shared" si="49"/>
        <v>1.309523809523796</v>
      </c>
      <c r="K413" s="39">
        <f t="shared" si="50"/>
        <v>-0.1666666666666643</v>
      </c>
      <c r="L413" s="39">
        <f t="shared" si="51"/>
        <v>1.1428571428571317</v>
      </c>
      <c r="M413" s="39">
        <f t="shared" si="52"/>
        <v>1.309523809523796</v>
      </c>
      <c r="N413" s="39">
        <f t="shared" si="53"/>
        <v>-0.1666666666666643</v>
      </c>
      <c r="O413" s="39">
        <f t="shared" si="54"/>
        <v>1.1428571428571317</v>
      </c>
      <c r="P413" s="39">
        <f>IF($A413&lt;=LEN('USH2A e13 (A) - 2ry Str + Mask '!A$2),M413-J413,"")</f>
        <v>0</v>
      </c>
      <c r="Q413" s="39">
        <f>IF($A413&lt;=LEN('USH2A e13 (A) - 2ry Str + Mask '!A$2),N413-K413,"")</f>
        <v>0</v>
      </c>
      <c r="R413" s="39">
        <f>IF($A413&lt;=LEN('USH2A e13 (A) - 2ry Str + Mask '!A$2),O413-L413,"")</f>
        <v>0</v>
      </c>
    </row>
    <row r="414" spans="1:18" ht="92" customHeight="1" x14ac:dyDescent="0.15">
      <c r="A414" s="36">
        <v>413</v>
      </c>
      <c r="B414" s="37" t="str">
        <f>IF($A414&lt;=LEN('USH2A e13 (A) - 2ry Str + Mask '!A$2),MID('USH2A e13 (A) - 2ry Str + Mask '!A$2,$A414,1),"")</f>
        <v>.</v>
      </c>
      <c r="C414" s="38" t="str">
        <f>IF($A414&lt;=LEN('USH2A e13 (A) - 2ry Str + Mask '!B$2),MID('USH2A e13 (A) - 2ry Str + Mask '!B$2,$A414,1),"")</f>
        <v>.</v>
      </c>
      <c r="D414" s="38" t="str">
        <f>IF($A414&lt;=LEN('USH2A e13 (A) - 2ry Str + Mask '!C$2),MID('USH2A e13 (A) - 2ry Str + Mask '!C$2,$A414,1),"")</f>
        <v>.</v>
      </c>
      <c r="E414" s="38" t="str">
        <f t="shared" si="48"/>
        <v>.</v>
      </c>
      <c r="F414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</v>
      </c>
      <c r="G414" s="39">
        <f>IF($A414&lt;=LEN('USH2A e13 (A) - 2ry Str + Mask '!A$2),SUMIF('USH2A e13 (A) - HSF3.0'!E2:E891,"&lt;="&amp;$A414,'USH2A e13 (A) - HSF3.0'!H2:H891)-SUMIF('USH2A e13 (A) - HSF3.0'!G2:G891,"&lt;="&amp;$A414,'USH2A e13 (A) - HSF3.0'!H2:H891),"")</f>
        <v>1.1428571428571317</v>
      </c>
      <c r="H414" s="39">
        <f>IF($A414&lt;=LEN('USH2A e13 (A) - 2ry Str + Mask '!A$2),SUMIF('USH2A e13 (A) - HSF3.0'!E2:E891,"&lt;="&amp;$A414,'USH2A e13 (A) - HSF3.0'!I2:I891)-SUMIF('USH2A e13 (A) - HSF3.0'!G2:G891,"&lt;="&amp;$A414,'USH2A e13 (A) - HSF3.0'!I2:I891),"")</f>
        <v>-0.1666666666666643</v>
      </c>
      <c r="I414" s="39">
        <f>IF($A414&lt;=LEN('USH2A e13 (A) - 2ry Str + Mask '!A$2),G414+H414,"")</f>
        <v>0.97619047619046739</v>
      </c>
      <c r="J414" s="39">
        <f t="shared" si="49"/>
        <v>1.1428571428571317</v>
      </c>
      <c r="K414" s="39">
        <f t="shared" si="50"/>
        <v>-0.1666666666666643</v>
      </c>
      <c r="L414" s="39">
        <f t="shared" si="51"/>
        <v>0.97619047619046739</v>
      </c>
      <c r="M414" s="39">
        <f t="shared" si="52"/>
        <v>1.1428571428571317</v>
      </c>
      <c r="N414" s="39">
        <f t="shared" si="53"/>
        <v>-0.1666666666666643</v>
      </c>
      <c r="O414" s="39">
        <f t="shared" si="54"/>
        <v>0.97619047619046739</v>
      </c>
      <c r="P414" s="39">
        <f>IF($A414&lt;=LEN('USH2A e13 (A) - 2ry Str + Mask '!A$2),M414-J414,"")</f>
        <v>0</v>
      </c>
      <c r="Q414" s="39">
        <f>IF($A414&lt;=LEN('USH2A e13 (A) - 2ry Str + Mask '!A$2),N414-K414,"")</f>
        <v>0</v>
      </c>
      <c r="R414" s="39">
        <f>IF($A414&lt;=LEN('USH2A e13 (A) - 2ry Str + Mask '!A$2),O414-L414,"")</f>
        <v>0</v>
      </c>
    </row>
    <row r="415" spans="1:18" ht="92" customHeight="1" x14ac:dyDescent="0.15">
      <c r="A415" s="36">
        <v>414</v>
      </c>
      <c r="B415" s="37" t="str">
        <f>IF($A415&lt;=LEN('USH2A e13 (A) - 2ry Str + Mask '!A$2),MID('USH2A e13 (A) - 2ry Str + Mask '!A$2,$A415,1),"")</f>
        <v>.</v>
      </c>
      <c r="C415" s="38" t="str">
        <f>IF($A415&lt;=LEN('USH2A e13 (A) - 2ry Str + Mask '!B$2),MID('USH2A e13 (A) - 2ry Str + Mask '!B$2,$A415,1),"")</f>
        <v>.</v>
      </c>
      <c r="D415" s="38" t="str">
        <f>IF($A415&lt;=LEN('USH2A e13 (A) - 2ry Str + Mask '!C$2),MID('USH2A e13 (A) - 2ry Str + Mask '!C$2,$A415,1),"")</f>
        <v>.</v>
      </c>
      <c r="E415" s="38" t="str">
        <f t="shared" si="48"/>
        <v>.</v>
      </c>
      <c r="F415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</v>
      </c>
      <c r="G415" s="39">
        <f>IF($A415&lt;=LEN('USH2A e13 (A) - 2ry Str + Mask '!A$2),SUMIF('USH2A e13 (A) - HSF3.0'!E2:E891,"&lt;="&amp;$A415,'USH2A e13 (A) - HSF3.0'!H2:H891)-SUMIF('USH2A e13 (A) - HSF3.0'!G2:G891,"&lt;="&amp;$A415,'USH2A e13 (A) - HSF3.0'!H2:H891),"")</f>
        <v>1.309523809523796</v>
      </c>
      <c r="H415" s="39">
        <f>IF($A415&lt;=LEN('USH2A e13 (A) - 2ry Str + Mask '!A$2),SUMIF('USH2A e13 (A) - HSF3.0'!E2:E891,"&lt;="&amp;$A415,'USH2A e13 (A) - HSF3.0'!I2:I891)-SUMIF('USH2A e13 (A) - HSF3.0'!G2:G891,"&lt;="&amp;$A415,'USH2A e13 (A) - HSF3.0'!I2:I891),"")</f>
        <v>-0.1666666666666643</v>
      </c>
      <c r="I415" s="39">
        <f>IF($A415&lt;=LEN('USH2A e13 (A) - 2ry Str + Mask '!A$2),G415+H415,"")</f>
        <v>1.1428571428571317</v>
      </c>
      <c r="J415" s="39">
        <f t="shared" si="49"/>
        <v>1.309523809523796</v>
      </c>
      <c r="K415" s="39">
        <f t="shared" si="50"/>
        <v>-0.1666666666666643</v>
      </c>
      <c r="L415" s="39">
        <f t="shared" si="51"/>
        <v>1.1428571428571317</v>
      </c>
      <c r="M415" s="39">
        <f t="shared" si="52"/>
        <v>1.309523809523796</v>
      </c>
      <c r="N415" s="39">
        <f t="shared" si="53"/>
        <v>-0.1666666666666643</v>
      </c>
      <c r="O415" s="39">
        <f t="shared" si="54"/>
        <v>1.1428571428571317</v>
      </c>
      <c r="P415" s="39">
        <f>IF($A415&lt;=LEN('USH2A e13 (A) - 2ry Str + Mask '!A$2),M415-J415,"")</f>
        <v>0</v>
      </c>
      <c r="Q415" s="39">
        <f>IF($A415&lt;=LEN('USH2A e13 (A) - 2ry Str + Mask '!A$2),N415-K415,"")</f>
        <v>0</v>
      </c>
      <c r="R415" s="39">
        <f>IF($A415&lt;=LEN('USH2A e13 (A) - 2ry Str + Mask '!A$2),O415-L415,"")</f>
        <v>0</v>
      </c>
    </row>
    <row r="416" spans="1:18" ht="92" customHeight="1" x14ac:dyDescent="0.15">
      <c r="A416" s="36">
        <v>415</v>
      </c>
      <c r="B416" s="37" t="str">
        <f>IF($A416&lt;=LEN('USH2A e13 (A) - 2ry Str + Mask '!A$2),MID('USH2A e13 (A) - 2ry Str + Mask '!A$2,$A416,1),"")</f>
        <v>.</v>
      </c>
      <c r="C416" s="38" t="str">
        <f>IF($A416&lt;=LEN('USH2A e13 (A) - 2ry Str + Mask '!B$2),MID('USH2A e13 (A) - 2ry Str + Mask '!B$2,$A416,1),"")</f>
        <v>.</v>
      </c>
      <c r="D416" s="38" t="str">
        <f>IF($A416&lt;=LEN('USH2A e13 (A) - 2ry Str + Mask '!C$2),MID('USH2A e13 (A) - 2ry Str + Mask '!C$2,$A416,1),"")</f>
        <v>.</v>
      </c>
      <c r="E416" s="38" t="str">
        <f t="shared" si="48"/>
        <v>.</v>
      </c>
      <c r="F416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</v>
      </c>
      <c r="G416" s="39">
        <f>IF($A416&lt;=LEN('USH2A e13 (A) - 2ry Str + Mask '!A$2),SUMIF('USH2A e13 (A) - HSF3.0'!E2:E891,"&lt;="&amp;$A416,'USH2A e13 (A) - HSF3.0'!H2:H891)-SUMIF('USH2A e13 (A) - HSF3.0'!G2:G891,"&lt;="&amp;$A416,'USH2A e13 (A) - HSF3.0'!H2:H891),"")</f>
        <v>0.99999999999998579</v>
      </c>
      <c r="H416" s="39">
        <f>IF($A416&lt;=LEN('USH2A e13 (A) - 2ry Str + Mask '!A$2),SUMIF('USH2A e13 (A) - HSF3.0'!E2:E891,"&lt;="&amp;$A416,'USH2A e13 (A) - HSF3.0'!I2:I891)-SUMIF('USH2A e13 (A) - HSF3.0'!G2:G891,"&lt;="&amp;$A416,'USH2A e13 (A) - HSF3.0'!I2:I891),"")</f>
        <v>-0.1666666666666643</v>
      </c>
      <c r="I416" s="39">
        <f>IF($A416&lt;=LEN('USH2A e13 (A) - 2ry Str + Mask '!A$2),G416+H416,"")</f>
        <v>0.83333333333332149</v>
      </c>
      <c r="J416" s="39">
        <f t="shared" si="49"/>
        <v>0.99999999999998579</v>
      </c>
      <c r="K416" s="39">
        <f t="shared" si="50"/>
        <v>-0.1666666666666643</v>
      </c>
      <c r="L416" s="39">
        <f t="shared" si="51"/>
        <v>0.83333333333332149</v>
      </c>
      <c r="M416" s="39">
        <f t="shared" si="52"/>
        <v>0.99999999999998579</v>
      </c>
      <c r="N416" s="39">
        <f t="shared" si="53"/>
        <v>-0.1666666666666643</v>
      </c>
      <c r="O416" s="39">
        <f t="shared" si="54"/>
        <v>0.83333333333332149</v>
      </c>
      <c r="P416" s="39">
        <f>IF($A416&lt;=LEN('USH2A e13 (A) - 2ry Str + Mask '!A$2),M416-J416,"")</f>
        <v>0</v>
      </c>
      <c r="Q416" s="39">
        <f>IF($A416&lt;=LEN('USH2A e13 (A) - 2ry Str + Mask '!A$2),N416-K416,"")</f>
        <v>0</v>
      </c>
      <c r="R416" s="39">
        <f>IF($A416&lt;=LEN('USH2A e13 (A) - 2ry Str + Mask '!A$2),O416-L416,"")</f>
        <v>0</v>
      </c>
    </row>
    <row r="417" spans="1:18" ht="92" customHeight="1" x14ac:dyDescent="0.15">
      <c r="A417" s="36">
        <v>416</v>
      </c>
      <c r="B417" s="37" t="str">
        <f>IF($A417&lt;=LEN('USH2A e13 (A) - 2ry Str + Mask '!A$2),MID('USH2A e13 (A) - 2ry Str + Mask '!A$2,$A417,1),"")</f>
        <v>.</v>
      </c>
      <c r="C417" s="38" t="str">
        <f>IF($A417&lt;=LEN('USH2A e13 (A) - 2ry Str + Mask '!B$2),MID('USH2A e13 (A) - 2ry Str + Mask '!B$2,$A417,1),"")</f>
        <v>.</v>
      </c>
      <c r="D417" s="38" t="str">
        <f>IF($A417&lt;=LEN('USH2A e13 (A) - 2ry Str + Mask '!C$2),MID('USH2A e13 (A) - 2ry Str + Mask '!C$2,$A417,1),"")</f>
        <v>.</v>
      </c>
      <c r="E417" s="38" t="str">
        <f t="shared" si="48"/>
        <v>.</v>
      </c>
      <c r="F417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</v>
      </c>
      <c r="G417" s="39">
        <f>IF($A417&lt;=LEN('USH2A e13 (A) - 2ry Str + Mask '!A$2),SUMIF('USH2A e13 (A) - HSF3.0'!E2:E891,"&lt;="&amp;$A417,'USH2A e13 (A) - HSF3.0'!H2:H891)-SUMIF('USH2A e13 (A) - HSF3.0'!G2:G891,"&lt;="&amp;$A417,'USH2A e13 (A) - HSF3.0'!H2:H891),"")</f>
        <v>0.86666666666666003</v>
      </c>
      <c r="H417" s="39">
        <f>IF($A417&lt;=LEN('USH2A e13 (A) - 2ry Str + Mask '!A$2),SUMIF('USH2A e13 (A) - HSF3.0'!E2:E891,"&lt;="&amp;$A417,'USH2A e13 (A) - HSF3.0'!I2:I891)-SUMIF('USH2A e13 (A) - HSF3.0'!G2:G891,"&lt;="&amp;$A417,'USH2A e13 (A) - HSF3.0'!I2:I891),"")</f>
        <v>0</v>
      </c>
      <c r="I417" s="39">
        <f>IF($A417&lt;=LEN('USH2A e13 (A) - 2ry Str + Mask '!A$2),G417+H417,"")</f>
        <v>0.86666666666666003</v>
      </c>
      <c r="J417" s="39">
        <f t="shared" si="49"/>
        <v>0.86666666666666003</v>
      </c>
      <c r="K417" s="39">
        <f t="shared" si="50"/>
        <v>0</v>
      </c>
      <c r="L417" s="39">
        <f t="shared" si="51"/>
        <v>0.86666666666666003</v>
      </c>
      <c r="M417" s="39">
        <f t="shared" si="52"/>
        <v>0.86666666666666003</v>
      </c>
      <c r="N417" s="39">
        <f t="shared" si="53"/>
        <v>0</v>
      </c>
      <c r="O417" s="39">
        <f t="shared" si="54"/>
        <v>0.86666666666666003</v>
      </c>
      <c r="P417" s="39">
        <f>IF($A417&lt;=LEN('USH2A e13 (A) - 2ry Str + Mask '!A$2),M417-J417,"")</f>
        <v>0</v>
      </c>
      <c r="Q417" s="39">
        <f>IF($A417&lt;=LEN('USH2A e13 (A) - 2ry Str + Mask '!A$2),N417-K417,"")</f>
        <v>0</v>
      </c>
      <c r="R417" s="39">
        <f>IF($A417&lt;=LEN('USH2A e13 (A) - 2ry Str + Mask '!A$2),O417-L417,"")</f>
        <v>0</v>
      </c>
    </row>
    <row r="418" spans="1:18" ht="92" customHeight="1" x14ac:dyDescent="0.15">
      <c r="A418" s="36">
        <v>417</v>
      </c>
      <c r="B418" s="37" t="str">
        <f>IF($A418&lt;=LEN('USH2A e13 (A) - 2ry Str + Mask '!A$2),MID('USH2A e13 (A) - 2ry Str + Mask '!A$2,$A418,1),"")</f>
        <v>.</v>
      </c>
      <c r="C418" s="38" t="str">
        <f>IF($A418&lt;=LEN('USH2A e13 (A) - 2ry Str + Mask '!B$2),MID('USH2A e13 (A) - 2ry Str + Mask '!B$2,$A418,1),"")</f>
        <v>.</v>
      </c>
      <c r="D418" s="38" t="str">
        <f>IF($A418&lt;=LEN('USH2A e13 (A) - 2ry Str + Mask '!C$2),MID('USH2A e13 (A) - 2ry Str + Mask '!C$2,$A418,1),"")</f>
        <v>.</v>
      </c>
      <c r="E418" s="38" t="str">
        <f t="shared" si="48"/>
        <v>.</v>
      </c>
      <c r="F418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</v>
      </c>
      <c r="G418" s="39">
        <f>IF($A418&lt;=LEN('USH2A e13 (A) - 2ry Str + Mask '!A$2),SUMIF('USH2A e13 (A) - HSF3.0'!E2:E891,"&lt;="&amp;$A418,'USH2A e13 (A) - HSF3.0'!H2:H891)-SUMIF('USH2A e13 (A) - HSF3.0'!G2:G891,"&lt;="&amp;$A418,'USH2A e13 (A) - HSF3.0'!H2:H891),"")</f>
        <v>0.69999999999999574</v>
      </c>
      <c r="H418" s="39">
        <f>IF($A418&lt;=LEN('USH2A e13 (A) - 2ry Str + Mask '!A$2),SUMIF('USH2A e13 (A) - HSF3.0'!E2:E891,"&lt;="&amp;$A418,'USH2A e13 (A) - HSF3.0'!I2:I891)-SUMIF('USH2A e13 (A) - HSF3.0'!G2:G891,"&lt;="&amp;$A418,'USH2A e13 (A) - HSF3.0'!I2:I891),"")</f>
        <v>0</v>
      </c>
      <c r="I418" s="39">
        <f>IF($A418&lt;=LEN('USH2A e13 (A) - 2ry Str + Mask '!A$2),G418+H418,"")</f>
        <v>0.69999999999999574</v>
      </c>
      <c r="J418" s="39">
        <f t="shared" si="49"/>
        <v>0.69999999999999574</v>
      </c>
      <c r="K418" s="39">
        <f t="shared" si="50"/>
        <v>0</v>
      </c>
      <c r="L418" s="39">
        <f t="shared" si="51"/>
        <v>0.69999999999999574</v>
      </c>
      <c r="M418" s="39">
        <f t="shared" si="52"/>
        <v>0.69999999999999574</v>
      </c>
      <c r="N418" s="39">
        <f t="shared" si="53"/>
        <v>0</v>
      </c>
      <c r="O418" s="39">
        <f t="shared" si="54"/>
        <v>0.69999999999999574</v>
      </c>
      <c r="P418" s="39">
        <f>IF($A418&lt;=LEN('USH2A e13 (A) - 2ry Str + Mask '!A$2),M418-J418,"")</f>
        <v>0</v>
      </c>
      <c r="Q418" s="39">
        <f>IF($A418&lt;=LEN('USH2A e13 (A) - 2ry Str + Mask '!A$2),N418-K418,"")</f>
        <v>0</v>
      </c>
      <c r="R418" s="39">
        <f>IF($A418&lt;=LEN('USH2A e13 (A) - 2ry Str + Mask '!A$2),O418-L418,"")</f>
        <v>0</v>
      </c>
    </row>
    <row r="419" spans="1:18" ht="92" customHeight="1" x14ac:dyDescent="0.15">
      <c r="A419" s="36">
        <v>418</v>
      </c>
      <c r="B419" s="37" t="str">
        <f>IF($A419&lt;=LEN('USH2A e13 (A) - 2ry Str + Mask '!A$2),MID('USH2A e13 (A) - 2ry Str + Mask '!A$2,$A419,1),"")</f>
        <v>.</v>
      </c>
      <c r="C419" s="38" t="str">
        <f>IF($A419&lt;=LEN('USH2A e13 (A) - 2ry Str + Mask '!B$2),MID('USH2A e13 (A) - 2ry Str + Mask '!B$2,$A419,1),"")</f>
        <v>.</v>
      </c>
      <c r="D419" s="38" t="str">
        <f>IF($A419&lt;=LEN('USH2A e13 (A) - 2ry Str + Mask '!C$2),MID('USH2A e13 (A) - 2ry Str + Mask '!C$2,$A419,1),"")</f>
        <v>.</v>
      </c>
      <c r="E419" s="38" t="str">
        <f t="shared" si="48"/>
        <v>.</v>
      </c>
      <c r="F419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</v>
      </c>
      <c r="G419" s="39">
        <f>IF($A419&lt;=LEN('USH2A e13 (A) - 2ry Str + Mask '!A$2),SUMIF('USH2A e13 (A) - HSF3.0'!E2:E891,"&lt;="&amp;$A419,'USH2A e13 (A) - HSF3.0'!H2:H891)-SUMIF('USH2A e13 (A) - HSF3.0'!G2:G891,"&lt;="&amp;$A419,'USH2A e13 (A) - HSF3.0'!H2:H891),"")</f>
        <v>0.89999999999999858</v>
      </c>
      <c r="H419" s="39">
        <f>IF($A419&lt;=LEN('USH2A e13 (A) - 2ry Str + Mask '!A$2),SUMIF('USH2A e13 (A) - HSF3.0'!E2:E891,"&lt;="&amp;$A419,'USH2A e13 (A) - HSF3.0'!I2:I891)-SUMIF('USH2A e13 (A) - HSF3.0'!G2:G891,"&lt;="&amp;$A419,'USH2A e13 (A) - HSF3.0'!I2:I891),"")</f>
        <v>0</v>
      </c>
      <c r="I419" s="39">
        <f>IF($A419&lt;=LEN('USH2A e13 (A) - 2ry Str + Mask '!A$2),G419+H419,"")</f>
        <v>0.89999999999999858</v>
      </c>
      <c r="J419" s="39">
        <f t="shared" si="49"/>
        <v>0.89999999999999858</v>
      </c>
      <c r="K419" s="39">
        <f t="shared" si="50"/>
        <v>0</v>
      </c>
      <c r="L419" s="39">
        <f t="shared" si="51"/>
        <v>0.89999999999999858</v>
      </c>
      <c r="M419" s="39">
        <f t="shared" si="52"/>
        <v>0.89999999999999858</v>
      </c>
      <c r="N419" s="39">
        <f t="shared" si="53"/>
        <v>0</v>
      </c>
      <c r="O419" s="39">
        <f t="shared" si="54"/>
        <v>0.89999999999999858</v>
      </c>
      <c r="P419" s="39">
        <f>IF($A419&lt;=LEN('USH2A e13 (A) - 2ry Str + Mask '!A$2),M419-J419,"")</f>
        <v>0</v>
      </c>
      <c r="Q419" s="39">
        <f>IF($A419&lt;=LEN('USH2A e13 (A) - 2ry Str + Mask '!A$2),N419-K419,"")</f>
        <v>0</v>
      </c>
      <c r="R419" s="39">
        <f>IF($A419&lt;=LEN('USH2A e13 (A) - 2ry Str + Mask '!A$2),O419-L419,"")</f>
        <v>0</v>
      </c>
    </row>
    <row r="420" spans="1:18" ht="92" customHeight="1" x14ac:dyDescent="0.15">
      <c r="A420" s="36">
        <v>419</v>
      </c>
      <c r="B420" s="37" t="str">
        <f>IF($A420&lt;=LEN('USH2A e13 (A) - 2ry Str + Mask '!A$2),MID('USH2A e13 (A) - 2ry Str + Mask '!A$2,$A420,1),"")</f>
        <v>.</v>
      </c>
      <c r="C420" s="38" t="str">
        <f>IF($A420&lt;=LEN('USH2A e13 (A) - 2ry Str + Mask '!B$2),MID('USH2A e13 (A) - 2ry Str + Mask '!B$2,$A420,1),"")</f>
        <v>.</v>
      </c>
      <c r="D420" s="38" t="str">
        <f>IF($A420&lt;=LEN('USH2A e13 (A) - 2ry Str + Mask '!C$2),MID('USH2A e13 (A) - 2ry Str + Mask '!C$2,$A420,1),"")</f>
        <v>.</v>
      </c>
      <c r="E420" s="38" t="str">
        <f t="shared" si="48"/>
        <v>.</v>
      </c>
      <c r="F420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</v>
      </c>
      <c r="G420" s="39">
        <f>IF($A420&lt;=LEN('USH2A e13 (A) - 2ry Str + Mask '!A$2),SUMIF('USH2A e13 (A) - HSF3.0'!E2:E891,"&lt;="&amp;$A420,'USH2A e13 (A) - HSF3.0'!H2:H891)-SUMIF('USH2A e13 (A) - HSF3.0'!G2:G891,"&lt;="&amp;$A420,'USH2A e13 (A) - HSF3.0'!H2:H891),"")</f>
        <v>0.89999999999999858</v>
      </c>
      <c r="H420" s="39">
        <f>IF($A420&lt;=LEN('USH2A e13 (A) - 2ry Str + Mask '!A$2),SUMIF('USH2A e13 (A) - HSF3.0'!E2:E891,"&lt;="&amp;$A420,'USH2A e13 (A) - HSF3.0'!I2:I891)-SUMIF('USH2A e13 (A) - HSF3.0'!G2:G891,"&lt;="&amp;$A420,'USH2A e13 (A) - HSF3.0'!I2:I891),"")</f>
        <v>0</v>
      </c>
      <c r="I420" s="39">
        <f>IF($A420&lt;=LEN('USH2A e13 (A) - 2ry Str + Mask '!A$2),G420+H420,"")</f>
        <v>0.89999999999999858</v>
      </c>
      <c r="J420" s="39">
        <f t="shared" si="49"/>
        <v>0.89999999999999858</v>
      </c>
      <c r="K420" s="39">
        <f t="shared" si="50"/>
        <v>0</v>
      </c>
      <c r="L420" s="39">
        <f t="shared" si="51"/>
        <v>0.89999999999999858</v>
      </c>
      <c r="M420" s="39">
        <f t="shared" si="52"/>
        <v>0.89999999999999858</v>
      </c>
      <c r="N420" s="39">
        <f t="shared" si="53"/>
        <v>0</v>
      </c>
      <c r="O420" s="39">
        <f t="shared" si="54"/>
        <v>0.89999999999999858</v>
      </c>
      <c r="P420" s="39">
        <f>IF($A420&lt;=LEN('USH2A e13 (A) - 2ry Str + Mask '!A$2),M420-J420,"")</f>
        <v>0</v>
      </c>
      <c r="Q420" s="39">
        <f>IF($A420&lt;=LEN('USH2A e13 (A) - 2ry Str + Mask '!A$2),N420-K420,"")</f>
        <v>0</v>
      </c>
      <c r="R420" s="39">
        <f>IF($A420&lt;=LEN('USH2A e13 (A) - 2ry Str + Mask '!A$2),O420-L420,"")</f>
        <v>0</v>
      </c>
    </row>
    <row r="421" spans="1:18" ht="92" customHeight="1" x14ac:dyDescent="0.15">
      <c r="A421" s="36">
        <v>420</v>
      </c>
      <c r="B421" s="37" t="str">
        <f>IF($A421&lt;=LEN('USH2A e13 (A) - 2ry Str + Mask '!A$2),MID('USH2A e13 (A) - 2ry Str + Mask '!A$2,$A421,1),"")</f>
        <v>.</v>
      </c>
      <c r="C421" s="38" t="str">
        <f>IF($A421&lt;=LEN('USH2A e13 (A) - 2ry Str + Mask '!B$2),MID('USH2A e13 (A) - 2ry Str + Mask '!B$2,$A421,1),"")</f>
        <v>.</v>
      </c>
      <c r="D421" s="38" t="str">
        <f>IF($A421&lt;=LEN('USH2A e13 (A) - 2ry Str + Mask '!C$2),MID('USH2A e13 (A) - 2ry Str + Mask '!C$2,$A421,1),"")</f>
        <v>.</v>
      </c>
      <c r="E421" s="38" t="str">
        <f t="shared" si="48"/>
        <v>.</v>
      </c>
      <c r="F421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</v>
      </c>
      <c r="G421" s="39">
        <f>IF($A421&lt;=LEN('USH2A e13 (A) - 2ry Str + Mask '!A$2),SUMIF('USH2A e13 (A) - HSF3.0'!E2:E891,"&lt;="&amp;$A421,'USH2A e13 (A) - HSF3.0'!H2:H891)-SUMIF('USH2A e13 (A) - HSF3.0'!G2:G891,"&lt;="&amp;$A421,'USH2A e13 (A) - HSF3.0'!H2:H891),"")</f>
        <v>0.56666666666666998</v>
      </c>
      <c r="H421" s="39">
        <f>IF($A421&lt;=LEN('USH2A e13 (A) - 2ry Str + Mask '!A$2),SUMIF('USH2A e13 (A) - HSF3.0'!E2:E891,"&lt;="&amp;$A421,'USH2A e13 (A) - HSF3.0'!I2:I891)-SUMIF('USH2A e13 (A) - HSF3.0'!G2:G891,"&lt;="&amp;$A421,'USH2A e13 (A) - HSF3.0'!I2:I891),"")</f>
        <v>0</v>
      </c>
      <c r="I421" s="39">
        <f>IF($A421&lt;=LEN('USH2A e13 (A) - 2ry Str + Mask '!A$2),G421+H421,"")</f>
        <v>0.56666666666666998</v>
      </c>
      <c r="J421" s="39">
        <f t="shared" si="49"/>
        <v>0.56666666666666998</v>
      </c>
      <c r="K421" s="39">
        <f t="shared" si="50"/>
        <v>0</v>
      </c>
      <c r="L421" s="39">
        <f t="shared" si="51"/>
        <v>0.56666666666666998</v>
      </c>
      <c r="M421" s="39">
        <f t="shared" si="52"/>
        <v>0.56666666666666998</v>
      </c>
      <c r="N421" s="39">
        <f t="shared" si="53"/>
        <v>0</v>
      </c>
      <c r="O421" s="39">
        <f t="shared" si="54"/>
        <v>0.56666666666666998</v>
      </c>
      <c r="P421" s="39">
        <f>IF($A421&lt;=LEN('USH2A e13 (A) - 2ry Str + Mask '!A$2),M421-J421,"")</f>
        <v>0</v>
      </c>
      <c r="Q421" s="39">
        <f>IF($A421&lt;=LEN('USH2A e13 (A) - 2ry Str + Mask '!A$2),N421-K421,"")</f>
        <v>0</v>
      </c>
      <c r="R421" s="39">
        <f>IF($A421&lt;=LEN('USH2A e13 (A) - 2ry Str + Mask '!A$2),O421-L421,"")</f>
        <v>0</v>
      </c>
    </row>
    <row r="422" spans="1:18" ht="92" customHeight="1" x14ac:dyDescent="0.15">
      <c r="A422" s="36">
        <v>421</v>
      </c>
      <c r="B422" s="37" t="str">
        <f>IF($A422&lt;=LEN('USH2A e13 (A) - 2ry Str + Mask '!A$2),MID('USH2A e13 (A) - 2ry Str + Mask '!A$2,$A422,1),"")</f>
        <v>.</v>
      </c>
      <c r="C422" s="38" t="str">
        <f>IF($A422&lt;=LEN('USH2A e13 (A) - 2ry Str + Mask '!B$2),MID('USH2A e13 (A) - 2ry Str + Mask '!B$2,$A422,1),"")</f>
        <v>.</v>
      </c>
      <c r="D422" s="38" t="str">
        <f>IF($A422&lt;=LEN('USH2A e13 (A) - 2ry Str + Mask '!C$2),MID('USH2A e13 (A) - 2ry Str + Mask '!C$2,$A422,1),"")</f>
        <v>.</v>
      </c>
      <c r="E422" s="38" t="str">
        <f t="shared" si="48"/>
        <v>.</v>
      </c>
      <c r="F422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</v>
      </c>
      <c r="G422" s="39">
        <f>IF($A422&lt;=LEN('USH2A e13 (A) - 2ry Str + Mask '!A$2),SUMIF('USH2A e13 (A) - HSF3.0'!E2:E891,"&lt;="&amp;$A422,'USH2A e13 (A) - HSF3.0'!H2:H891)-SUMIF('USH2A e13 (A) - HSF3.0'!G2:G891,"&lt;="&amp;$A422,'USH2A e13 (A) - HSF3.0'!H2:H891),"")</f>
        <v>0.36666666666666714</v>
      </c>
      <c r="H422" s="39">
        <f>IF($A422&lt;=LEN('USH2A e13 (A) - 2ry Str + Mask '!A$2),SUMIF('USH2A e13 (A) - HSF3.0'!E2:E891,"&lt;="&amp;$A422,'USH2A e13 (A) - HSF3.0'!I2:I891)-SUMIF('USH2A e13 (A) - HSF3.0'!G2:G891,"&lt;="&amp;$A422,'USH2A e13 (A) - HSF3.0'!I2:I891),"")</f>
        <v>-0.125</v>
      </c>
      <c r="I422" s="39">
        <f>IF($A422&lt;=LEN('USH2A e13 (A) - 2ry Str + Mask '!A$2),G422+H422,"")</f>
        <v>0.24166666666666714</v>
      </c>
      <c r="J422" s="39">
        <f t="shared" si="49"/>
        <v>0.36666666666666714</v>
      </c>
      <c r="K422" s="39">
        <f t="shared" si="50"/>
        <v>-0.125</v>
      </c>
      <c r="L422" s="39">
        <f t="shared" si="51"/>
        <v>0.24166666666666714</v>
      </c>
      <c r="M422" s="39">
        <f t="shared" si="52"/>
        <v>0.36666666666666714</v>
      </c>
      <c r="N422" s="39">
        <f t="shared" si="53"/>
        <v>-0.125</v>
      </c>
      <c r="O422" s="39">
        <f t="shared" si="54"/>
        <v>0.24166666666666714</v>
      </c>
      <c r="P422" s="39">
        <f>IF($A422&lt;=LEN('USH2A e13 (A) - 2ry Str + Mask '!A$2),M422-J422,"")</f>
        <v>0</v>
      </c>
      <c r="Q422" s="39">
        <f>IF($A422&lt;=LEN('USH2A e13 (A) - 2ry Str + Mask '!A$2),N422-K422,"")</f>
        <v>0</v>
      </c>
      <c r="R422" s="39">
        <f>IF($A422&lt;=LEN('USH2A e13 (A) - 2ry Str + Mask '!A$2),O422-L422,"")</f>
        <v>0</v>
      </c>
    </row>
    <row r="423" spans="1:18" ht="92" customHeight="1" x14ac:dyDescent="0.15">
      <c r="A423" s="36">
        <v>422</v>
      </c>
      <c r="B423" s="37" t="str">
        <f>IF($A423&lt;=LEN('USH2A e13 (A) - 2ry Str + Mask '!A$2),MID('USH2A e13 (A) - 2ry Str + Mask '!A$2,$A423,1),"")</f>
        <v>.</v>
      </c>
      <c r="C423" s="38" t="str">
        <f>IF($A423&lt;=LEN('USH2A e13 (A) - 2ry Str + Mask '!B$2),MID('USH2A e13 (A) - 2ry Str + Mask '!B$2,$A423,1),"")</f>
        <v>.</v>
      </c>
      <c r="D423" s="38" t="str">
        <f>IF($A423&lt;=LEN('USH2A e13 (A) - 2ry Str + Mask '!C$2),MID('USH2A e13 (A) - 2ry Str + Mask '!C$2,$A423,1),"")</f>
        <v>.</v>
      </c>
      <c r="E423" s="38" t="str">
        <f t="shared" si="48"/>
        <v>.</v>
      </c>
      <c r="F423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</v>
      </c>
      <c r="G423" s="39">
        <f>IF($A423&lt;=LEN('USH2A e13 (A) - 2ry Str + Mask '!A$2),SUMIF('USH2A e13 (A) - HSF3.0'!E2:E891,"&lt;="&amp;$A423,'USH2A e13 (A) - HSF3.0'!H2:H891)-SUMIF('USH2A e13 (A) - HSF3.0'!G2:G891,"&lt;="&amp;$A423,'USH2A e13 (A) - HSF3.0'!H2:H891),"")</f>
        <v>0.20000000000000284</v>
      </c>
      <c r="H423" s="39">
        <f>IF($A423&lt;=LEN('USH2A e13 (A) - 2ry Str + Mask '!A$2),SUMIF('USH2A e13 (A) - HSF3.0'!E2:E891,"&lt;="&amp;$A423,'USH2A e13 (A) - HSF3.0'!I2:I891)-SUMIF('USH2A e13 (A) - HSF3.0'!G2:G891,"&lt;="&amp;$A423,'USH2A e13 (A) - HSF3.0'!I2:I891),"")</f>
        <v>-0.2916666666666643</v>
      </c>
      <c r="I423" s="39">
        <f>IF($A423&lt;=LEN('USH2A e13 (A) - 2ry Str + Mask '!A$2),G423+H423,"")</f>
        <v>-9.1666666666661456E-2</v>
      </c>
      <c r="J423" s="39">
        <f t="shared" si="49"/>
        <v>0.20000000000000284</v>
      </c>
      <c r="K423" s="39">
        <f t="shared" si="50"/>
        <v>-0.2916666666666643</v>
      </c>
      <c r="L423" s="39">
        <f t="shared" si="51"/>
        <v>-9.1666666666661456E-2</v>
      </c>
      <c r="M423" s="39">
        <f t="shared" si="52"/>
        <v>0.20000000000000284</v>
      </c>
      <c r="N423" s="39">
        <f t="shared" si="53"/>
        <v>-0.2916666666666643</v>
      </c>
      <c r="O423" s="39">
        <f t="shared" si="54"/>
        <v>-9.1666666666661456E-2</v>
      </c>
      <c r="P423" s="39">
        <f>IF($A423&lt;=LEN('USH2A e13 (A) - 2ry Str + Mask '!A$2),M423-J423,"")</f>
        <v>0</v>
      </c>
      <c r="Q423" s="39">
        <f>IF($A423&lt;=LEN('USH2A e13 (A) - 2ry Str + Mask '!A$2),N423-K423,"")</f>
        <v>0</v>
      </c>
      <c r="R423" s="39">
        <f>IF($A423&lt;=LEN('USH2A e13 (A) - 2ry Str + Mask '!A$2),O423-L423,"")</f>
        <v>0</v>
      </c>
    </row>
    <row r="424" spans="1:18" ht="92" customHeight="1" x14ac:dyDescent="0.15">
      <c r="A424" s="36">
        <v>423</v>
      </c>
      <c r="B424" s="37" t="str">
        <f>IF($A424&lt;=LEN('USH2A e13 (A) - 2ry Str + Mask '!A$2),MID('USH2A e13 (A) - 2ry Str + Mask '!A$2,$A424,1),"")</f>
        <v>.</v>
      </c>
      <c r="C424" s="38" t="str">
        <f>IF($A424&lt;=LEN('USH2A e13 (A) - 2ry Str + Mask '!B$2),MID('USH2A e13 (A) - 2ry Str + Mask '!B$2,$A424,1),"")</f>
        <v>.</v>
      </c>
      <c r="D424" s="38" t="str">
        <f>IF($A424&lt;=LEN('USH2A e13 (A) - 2ry Str + Mask '!C$2),MID('USH2A e13 (A) - 2ry Str + Mask '!C$2,$A424,1),"")</f>
        <v>.</v>
      </c>
      <c r="E424" s="38" t="str">
        <f t="shared" si="48"/>
        <v>.</v>
      </c>
      <c r="F424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</v>
      </c>
      <c r="G424" s="39">
        <f>IF($A424&lt;=LEN('USH2A e13 (A) - 2ry Str + Mask '!A$2),SUMIF('USH2A e13 (A) - HSF3.0'!E2:E891,"&lt;="&amp;$A424,'USH2A e13 (A) - HSF3.0'!H2:H891)-SUMIF('USH2A e13 (A) - HSF3.0'!G2:G891,"&lt;="&amp;$A424,'USH2A e13 (A) - HSF3.0'!H2:H891),"")</f>
        <v>0</v>
      </c>
      <c r="H424" s="39">
        <f>IF($A424&lt;=LEN('USH2A e13 (A) - 2ry Str + Mask '!A$2),SUMIF('USH2A e13 (A) - HSF3.0'!E2:E891,"&lt;="&amp;$A424,'USH2A e13 (A) - HSF3.0'!I2:I891)-SUMIF('USH2A e13 (A) - HSF3.0'!G2:G891,"&lt;="&amp;$A424,'USH2A e13 (A) - HSF3.0'!I2:I891),"")</f>
        <v>-0.4583333333333286</v>
      </c>
      <c r="I424" s="39">
        <f>IF($A424&lt;=LEN('USH2A e13 (A) - 2ry Str + Mask '!A$2),G424+H424,"")</f>
        <v>-0.4583333333333286</v>
      </c>
      <c r="J424" s="39">
        <f t="shared" si="49"/>
        <v>0</v>
      </c>
      <c r="K424" s="39">
        <f t="shared" si="50"/>
        <v>-0.4583333333333286</v>
      </c>
      <c r="L424" s="39">
        <f t="shared" si="51"/>
        <v>-0.4583333333333286</v>
      </c>
      <c r="M424" s="39">
        <f t="shared" si="52"/>
        <v>0</v>
      </c>
      <c r="N424" s="39">
        <f t="shared" si="53"/>
        <v>-0.4583333333333286</v>
      </c>
      <c r="O424" s="39">
        <f t="shared" si="54"/>
        <v>-0.4583333333333286</v>
      </c>
      <c r="P424" s="39">
        <f>IF($A424&lt;=LEN('USH2A e13 (A) - 2ry Str + Mask '!A$2),M424-J424,"")</f>
        <v>0</v>
      </c>
      <c r="Q424" s="39">
        <f>IF($A424&lt;=LEN('USH2A e13 (A) - 2ry Str + Mask '!A$2),N424-K424,"")</f>
        <v>0</v>
      </c>
      <c r="R424" s="39">
        <f>IF($A424&lt;=LEN('USH2A e13 (A) - 2ry Str + Mask '!A$2),O424-L424,"")</f>
        <v>0</v>
      </c>
    </row>
    <row r="425" spans="1:18" ht="92" customHeight="1" x14ac:dyDescent="0.15">
      <c r="A425" s="36">
        <v>424</v>
      </c>
      <c r="B425" s="37" t="str">
        <f>IF($A425&lt;=LEN('USH2A e13 (A) - 2ry Str + Mask '!A$2),MID('USH2A e13 (A) - 2ry Str + Mask '!A$2,$A425,1),"")</f>
        <v>.</v>
      </c>
      <c r="C425" s="38" t="str">
        <f>IF($A425&lt;=LEN('USH2A e13 (A) - 2ry Str + Mask '!B$2),MID('USH2A e13 (A) - 2ry Str + Mask '!B$2,$A425,1),"")</f>
        <v>.</v>
      </c>
      <c r="D425" s="38" t="str">
        <f>IF($A425&lt;=LEN('USH2A e13 (A) - 2ry Str + Mask '!C$2),MID('USH2A e13 (A) - 2ry Str + Mask '!C$2,$A425,1),"")</f>
        <v>.</v>
      </c>
      <c r="E425" s="38" t="str">
        <f t="shared" si="48"/>
        <v>.</v>
      </c>
      <c r="F425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</v>
      </c>
      <c r="G425" s="39">
        <f>IF($A425&lt;=LEN('USH2A e13 (A) - 2ry Str + Mask '!A$2),SUMIF('USH2A e13 (A) - HSF3.0'!E2:E891,"&lt;="&amp;$A425,'USH2A e13 (A) - HSF3.0'!H2:H891)-SUMIF('USH2A e13 (A) - HSF3.0'!G2:G891,"&lt;="&amp;$A425,'USH2A e13 (A) - HSF3.0'!H2:H891),"")</f>
        <v>0</v>
      </c>
      <c r="H425" s="39">
        <f>IF($A425&lt;=LEN('USH2A e13 (A) - 2ry Str + Mask '!A$2),SUMIF('USH2A e13 (A) - HSF3.0'!E2:E891,"&lt;="&amp;$A425,'USH2A e13 (A) - HSF3.0'!I2:I891)-SUMIF('USH2A e13 (A) - HSF3.0'!G2:G891,"&lt;="&amp;$A425,'USH2A e13 (A) - HSF3.0'!I2:I891),"")</f>
        <v>-0.62499999999999289</v>
      </c>
      <c r="I425" s="39">
        <f>IF($A425&lt;=LEN('USH2A e13 (A) - 2ry Str + Mask '!A$2),G425+H425,"")</f>
        <v>-0.62499999999999289</v>
      </c>
      <c r="J425" s="39">
        <f t="shared" si="49"/>
        <v>0</v>
      </c>
      <c r="K425" s="39">
        <f t="shared" si="50"/>
        <v>-0.62499999999999289</v>
      </c>
      <c r="L425" s="39">
        <f t="shared" si="51"/>
        <v>-0.62499999999999289</v>
      </c>
      <c r="M425" s="39">
        <f t="shared" si="52"/>
        <v>0</v>
      </c>
      <c r="N425" s="39">
        <f t="shared" si="53"/>
        <v>-0.62499999999999289</v>
      </c>
      <c r="O425" s="39">
        <f t="shared" si="54"/>
        <v>-0.62499999999999289</v>
      </c>
      <c r="P425" s="39">
        <f>IF($A425&lt;=LEN('USH2A e13 (A) - 2ry Str + Mask '!A$2),M425-J425,"")</f>
        <v>0</v>
      </c>
      <c r="Q425" s="39">
        <f>IF($A425&lt;=LEN('USH2A e13 (A) - 2ry Str + Mask '!A$2),N425-K425,"")</f>
        <v>0</v>
      </c>
      <c r="R425" s="39">
        <f>IF($A425&lt;=LEN('USH2A e13 (A) - 2ry Str + Mask '!A$2),O425-L425,"")</f>
        <v>0</v>
      </c>
    </row>
    <row r="426" spans="1:18" ht="92" customHeight="1" x14ac:dyDescent="0.15">
      <c r="A426" s="36">
        <v>425</v>
      </c>
      <c r="B426" s="37" t="str">
        <f>IF($A426&lt;=LEN('USH2A e13 (A) - 2ry Str + Mask '!A$2),MID('USH2A e13 (A) - 2ry Str + Mask '!A$2,$A426,1),"")</f>
        <v>.</v>
      </c>
      <c r="C426" s="38" t="str">
        <f>IF($A426&lt;=LEN('USH2A e13 (A) - 2ry Str + Mask '!B$2),MID('USH2A e13 (A) - 2ry Str + Mask '!B$2,$A426,1),"")</f>
        <v>.</v>
      </c>
      <c r="D426" s="38" t="str">
        <f>IF($A426&lt;=LEN('USH2A e13 (A) - 2ry Str + Mask '!C$2),MID('USH2A e13 (A) - 2ry Str + Mask '!C$2,$A426,1),"")</f>
        <v>.</v>
      </c>
      <c r="E426" s="38" t="str">
        <f t="shared" si="48"/>
        <v>.</v>
      </c>
      <c r="F426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</v>
      </c>
      <c r="G426" s="39">
        <f>IF($A426&lt;=LEN('USH2A e13 (A) - 2ry Str + Mask '!A$2),SUMIF('USH2A e13 (A) - HSF3.0'!E2:E891,"&lt;="&amp;$A426,'USH2A e13 (A) - HSF3.0'!H2:H891)-SUMIF('USH2A e13 (A) - HSF3.0'!G2:G891,"&lt;="&amp;$A426,'USH2A e13 (A) - HSF3.0'!H2:H891),"")</f>
        <v>0</v>
      </c>
      <c r="H426" s="39">
        <f>IF($A426&lt;=LEN('USH2A e13 (A) - 2ry Str + Mask '!A$2),SUMIF('USH2A e13 (A) - HSF3.0'!E2:E891,"&lt;="&amp;$A426,'USH2A e13 (A) - HSF3.0'!I2:I891)-SUMIF('USH2A e13 (A) - HSF3.0'!G2:G891,"&lt;="&amp;$A426,'USH2A e13 (A) - HSF3.0'!I2:I891),"")</f>
        <v>-0.62499999999999289</v>
      </c>
      <c r="I426" s="39">
        <f>IF($A426&lt;=LEN('USH2A e13 (A) - 2ry Str + Mask '!A$2),G426+H426,"")</f>
        <v>-0.62499999999999289</v>
      </c>
      <c r="J426" s="39">
        <f t="shared" si="49"/>
        <v>0</v>
      </c>
      <c r="K426" s="39">
        <f t="shared" si="50"/>
        <v>-0.62499999999999289</v>
      </c>
      <c r="L426" s="39">
        <f t="shared" si="51"/>
        <v>-0.62499999999999289</v>
      </c>
      <c r="M426" s="39">
        <f t="shared" si="52"/>
        <v>0</v>
      </c>
      <c r="N426" s="39">
        <f t="shared" si="53"/>
        <v>-0.62499999999999289</v>
      </c>
      <c r="O426" s="39">
        <f t="shared" si="54"/>
        <v>-0.62499999999999289</v>
      </c>
      <c r="P426" s="39">
        <f>IF($A426&lt;=LEN('USH2A e13 (A) - 2ry Str + Mask '!A$2),M426-J426,"")</f>
        <v>0</v>
      </c>
      <c r="Q426" s="39">
        <f>IF($A426&lt;=LEN('USH2A e13 (A) - 2ry Str + Mask '!A$2),N426-K426,"")</f>
        <v>0</v>
      </c>
      <c r="R426" s="39">
        <f>IF($A426&lt;=LEN('USH2A e13 (A) - 2ry Str + Mask '!A$2),O426-L426,"")</f>
        <v>0</v>
      </c>
    </row>
    <row r="427" spans="1:18" ht="92" customHeight="1" x14ac:dyDescent="0.15">
      <c r="A427" s="36">
        <v>426</v>
      </c>
      <c r="B427" s="37" t="str">
        <f>IF($A427&lt;=LEN('USH2A e13 (A) - 2ry Str + Mask '!A$2),MID('USH2A e13 (A) - 2ry Str + Mask '!A$2,$A427,1),"")</f>
        <v>.</v>
      </c>
      <c r="C427" s="38" t="str">
        <f>IF($A427&lt;=LEN('USH2A e13 (A) - 2ry Str + Mask '!B$2),MID('USH2A e13 (A) - 2ry Str + Mask '!B$2,$A427,1),"")</f>
        <v>.</v>
      </c>
      <c r="D427" s="38" t="str">
        <f>IF($A427&lt;=LEN('USH2A e13 (A) - 2ry Str + Mask '!C$2),MID('USH2A e13 (A) - 2ry Str + Mask '!C$2,$A427,1),"")</f>
        <v>.</v>
      </c>
      <c r="E427" s="38" t="str">
        <f t="shared" si="48"/>
        <v>.</v>
      </c>
      <c r="F427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</v>
      </c>
      <c r="G427" s="39">
        <f>IF($A427&lt;=LEN('USH2A e13 (A) - 2ry Str + Mask '!A$2),SUMIF('USH2A e13 (A) - HSF3.0'!E2:E891,"&lt;="&amp;$A427,'USH2A e13 (A) - HSF3.0'!H2:H891)-SUMIF('USH2A e13 (A) - HSF3.0'!G2:G891,"&lt;="&amp;$A427,'USH2A e13 (A) - HSF3.0'!H2:H891),"")</f>
        <v>0</v>
      </c>
      <c r="H427" s="39">
        <f>IF($A427&lt;=LEN('USH2A e13 (A) - 2ry Str + Mask '!A$2),SUMIF('USH2A e13 (A) - HSF3.0'!E2:E891,"&lt;="&amp;$A427,'USH2A e13 (A) - HSF3.0'!I2:I891)-SUMIF('USH2A e13 (A) - HSF3.0'!G2:G891,"&lt;="&amp;$A427,'USH2A e13 (A) - HSF3.0'!I2:I891),"")</f>
        <v>-0.79166666666665719</v>
      </c>
      <c r="I427" s="39">
        <f>IF($A427&lt;=LEN('USH2A e13 (A) - 2ry Str + Mask '!A$2),G427+H427,"")</f>
        <v>-0.79166666666665719</v>
      </c>
      <c r="J427" s="39">
        <f t="shared" si="49"/>
        <v>0</v>
      </c>
      <c r="K427" s="39">
        <f t="shared" si="50"/>
        <v>-0.79166666666665719</v>
      </c>
      <c r="L427" s="39">
        <f t="shared" si="51"/>
        <v>-0.79166666666665719</v>
      </c>
      <c r="M427" s="39">
        <f t="shared" si="52"/>
        <v>0</v>
      </c>
      <c r="N427" s="39">
        <f t="shared" si="53"/>
        <v>-0.79166666666665719</v>
      </c>
      <c r="O427" s="39">
        <f t="shared" si="54"/>
        <v>-0.79166666666665719</v>
      </c>
      <c r="P427" s="39">
        <f>IF($A427&lt;=LEN('USH2A e13 (A) - 2ry Str + Mask '!A$2),M427-J427,"")</f>
        <v>0</v>
      </c>
      <c r="Q427" s="39">
        <f>IF($A427&lt;=LEN('USH2A e13 (A) - 2ry Str + Mask '!A$2),N427-K427,"")</f>
        <v>0</v>
      </c>
      <c r="R427" s="39">
        <f>IF($A427&lt;=LEN('USH2A e13 (A) - 2ry Str + Mask '!A$2),O427-L427,"")</f>
        <v>0</v>
      </c>
    </row>
    <row r="428" spans="1:18" ht="92" customHeight="1" x14ac:dyDescent="0.15">
      <c r="A428" s="36">
        <v>427</v>
      </c>
      <c r="B428" s="37" t="str">
        <f>IF($A428&lt;=LEN('USH2A e13 (A) - 2ry Str + Mask '!A$2),MID('USH2A e13 (A) - 2ry Str + Mask '!A$2,$A428,1),"")</f>
        <v>.</v>
      </c>
      <c r="C428" s="38" t="str">
        <f>IF($A428&lt;=LEN('USH2A e13 (A) - 2ry Str + Mask '!B$2),MID('USH2A e13 (A) - 2ry Str + Mask '!B$2,$A428,1),"")</f>
        <v>.</v>
      </c>
      <c r="D428" s="38" t="str">
        <f>IF($A428&lt;=LEN('USH2A e13 (A) - 2ry Str + Mask '!C$2),MID('USH2A e13 (A) - 2ry Str + Mask '!C$2,$A428,1),"")</f>
        <v>.</v>
      </c>
      <c r="E428" s="38" t="str">
        <f t="shared" si="48"/>
        <v>.</v>
      </c>
      <c r="F428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</v>
      </c>
      <c r="G428" s="39">
        <f>IF($A428&lt;=LEN('USH2A e13 (A) - 2ry Str + Mask '!A$2),SUMIF('USH2A e13 (A) - HSF3.0'!E2:E891,"&lt;="&amp;$A428,'USH2A e13 (A) - HSF3.0'!H2:H891)-SUMIF('USH2A e13 (A) - HSF3.0'!G2:G891,"&lt;="&amp;$A428,'USH2A e13 (A) - HSF3.0'!H2:H891),"")</f>
        <v>0.125</v>
      </c>
      <c r="H428" s="39">
        <f>IF($A428&lt;=LEN('USH2A e13 (A) - 2ry Str + Mask '!A$2),SUMIF('USH2A e13 (A) - HSF3.0'!E2:E891,"&lt;="&amp;$A428,'USH2A e13 (A) - HSF3.0'!I2:I891)-SUMIF('USH2A e13 (A) - HSF3.0'!G2:G891,"&lt;="&amp;$A428,'USH2A e13 (A) - HSF3.0'!I2:I891),"")</f>
        <v>-0.79166666666665719</v>
      </c>
      <c r="I428" s="39">
        <f>IF($A428&lt;=LEN('USH2A e13 (A) - 2ry Str + Mask '!A$2),G428+H428,"")</f>
        <v>-0.66666666666665719</v>
      </c>
      <c r="J428" s="39">
        <f t="shared" si="49"/>
        <v>0.125</v>
      </c>
      <c r="K428" s="39">
        <f t="shared" si="50"/>
        <v>-0.79166666666665719</v>
      </c>
      <c r="L428" s="39">
        <f t="shared" si="51"/>
        <v>-0.66666666666665719</v>
      </c>
      <c r="M428" s="39">
        <f t="shared" si="52"/>
        <v>0.125</v>
      </c>
      <c r="N428" s="39">
        <f t="shared" si="53"/>
        <v>-0.79166666666665719</v>
      </c>
      <c r="O428" s="39">
        <f t="shared" si="54"/>
        <v>-0.66666666666665719</v>
      </c>
      <c r="P428" s="39">
        <f>IF($A428&lt;=LEN('USH2A e13 (A) - 2ry Str + Mask '!A$2),M428-J428,"")</f>
        <v>0</v>
      </c>
      <c r="Q428" s="39">
        <f>IF($A428&lt;=LEN('USH2A e13 (A) - 2ry Str + Mask '!A$2),N428-K428,"")</f>
        <v>0</v>
      </c>
      <c r="R428" s="39">
        <f>IF($A428&lt;=LEN('USH2A e13 (A) - 2ry Str + Mask '!A$2),O428-L428,"")</f>
        <v>0</v>
      </c>
    </row>
    <row r="429" spans="1:18" ht="92" customHeight="1" x14ac:dyDescent="0.15">
      <c r="A429" s="36">
        <v>428</v>
      </c>
      <c r="B429" s="37" t="str">
        <f>IF($A429&lt;=LEN('USH2A e13 (A) - 2ry Str + Mask '!A$2),MID('USH2A e13 (A) - 2ry Str + Mask '!A$2,$A429,1),"")</f>
        <v>.</v>
      </c>
      <c r="C429" s="38" t="str">
        <f>IF($A429&lt;=LEN('USH2A e13 (A) - 2ry Str + Mask '!B$2),MID('USH2A e13 (A) - 2ry Str + Mask '!B$2,$A429,1),"")</f>
        <v>.</v>
      </c>
      <c r="D429" s="38" t="str">
        <f>IF($A429&lt;=LEN('USH2A e13 (A) - 2ry Str + Mask '!C$2),MID('USH2A e13 (A) - 2ry Str + Mask '!C$2,$A429,1),"")</f>
        <v>.</v>
      </c>
      <c r="E429" s="38" t="str">
        <f t="shared" si="48"/>
        <v>.</v>
      </c>
      <c r="F429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</v>
      </c>
      <c r="G429" s="39">
        <f>IF($A429&lt;=LEN('USH2A e13 (A) - 2ry Str + Mask '!A$2),SUMIF('USH2A e13 (A) - HSF3.0'!E2:E891,"&lt;="&amp;$A429,'USH2A e13 (A) - HSF3.0'!H2:H891)-SUMIF('USH2A e13 (A) - HSF3.0'!G2:G891,"&lt;="&amp;$A429,'USH2A e13 (A) - HSF3.0'!H2:H891),"")</f>
        <v>0.125</v>
      </c>
      <c r="H429" s="39">
        <f>IF($A429&lt;=LEN('USH2A e13 (A) - 2ry Str + Mask '!A$2),SUMIF('USH2A e13 (A) - HSF3.0'!E2:E891,"&lt;="&amp;$A429,'USH2A e13 (A) - HSF3.0'!I2:I891)-SUMIF('USH2A e13 (A) - HSF3.0'!G2:G891,"&lt;="&amp;$A429,'USH2A e13 (A) - HSF3.0'!I2:I891),"")</f>
        <v>-0.62499999999999289</v>
      </c>
      <c r="I429" s="39">
        <f>IF($A429&lt;=LEN('USH2A e13 (A) - 2ry Str + Mask '!A$2),G429+H429,"")</f>
        <v>-0.49999999999999289</v>
      </c>
      <c r="J429" s="39">
        <f t="shared" si="49"/>
        <v>0.125</v>
      </c>
      <c r="K429" s="39">
        <f t="shared" si="50"/>
        <v>-0.62499999999999289</v>
      </c>
      <c r="L429" s="39">
        <f t="shared" si="51"/>
        <v>-0.49999999999999289</v>
      </c>
      <c r="M429" s="39">
        <f t="shared" si="52"/>
        <v>0.125</v>
      </c>
      <c r="N429" s="39">
        <f t="shared" si="53"/>
        <v>-0.62499999999999289</v>
      </c>
      <c r="O429" s="39">
        <f t="shared" si="54"/>
        <v>-0.49999999999999289</v>
      </c>
      <c r="P429" s="39">
        <f>IF($A429&lt;=LEN('USH2A e13 (A) - 2ry Str + Mask '!A$2),M429-J429,"")</f>
        <v>0</v>
      </c>
      <c r="Q429" s="39">
        <f>IF($A429&lt;=LEN('USH2A e13 (A) - 2ry Str + Mask '!A$2),N429-K429,"")</f>
        <v>0</v>
      </c>
      <c r="R429" s="39">
        <f>IF($A429&lt;=LEN('USH2A e13 (A) - 2ry Str + Mask '!A$2),O429-L429,"")</f>
        <v>0</v>
      </c>
    </row>
    <row r="430" spans="1:18" ht="92" customHeight="1" x14ac:dyDescent="0.15">
      <c r="A430" s="36">
        <v>429</v>
      </c>
      <c r="B430" s="37" t="str">
        <f>IF($A430&lt;=LEN('USH2A e13 (A) - 2ry Str + Mask '!A$2),MID('USH2A e13 (A) - 2ry Str + Mask '!A$2,$A430,1),"")</f>
        <v>.</v>
      </c>
      <c r="C430" s="38" t="str">
        <f>IF($A430&lt;=LEN('USH2A e13 (A) - 2ry Str + Mask '!B$2),MID('USH2A e13 (A) - 2ry Str + Mask '!B$2,$A430,1),"")</f>
        <v>.</v>
      </c>
      <c r="D430" s="38" t="str">
        <f>IF($A430&lt;=LEN('USH2A e13 (A) - 2ry Str + Mask '!C$2),MID('USH2A e13 (A) - 2ry Str + Mask '!C$2,$A430,1),"")</f>
        <v>.</v>
      </c>
      <c r="E430" s="38" t="str">
        <f t="shared" si="48"/>
        <v>.</v>
      </c>
      <c r="F430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</v>
      </c>
      <c r="G430" s="39">
        <f>IF($A430&lt;=LEN('USH2A e13 (A) - 2ry Str + Mask '!A$2),SUMIF('USH2A e13 (A) - HSF3.0'!E2:E891,"&lt;="&amp;$A430,'USH2A e13 (A) - HSF3.0'!H2:H891)-SUMIF('USH2A e13 (A) - HSF3.0'!G2:G891,"&lt;="&amp;$A430,'USH2A e13 (A) - HSF3.0'!H2:H891),"")</f>
        <v>0.125</v>
      </c>
      <c r="H430" s="39">
        <f>IF($A430&lt;=LEN('USH2A e13 (A) - 2ry Str + Mask '!A$2),SUMIF('USH2A e13 (A) - HSF3.0'!E2:E891,"&lt;="&amp;$A430,'USH2A e13 (A) - HSF3.0'!I2:I891)-SUMIF('USH2A e13 (A) - HSF3.0'!G2:G891,"&lt;="&amp;$A430,'USH2A e13 (A) - HSF3.0'!I2:I891),"")</f>
        <v>-0.3333333333333286</v>
      </c>
      <c r="I430" s="39">
        <f>IF($A430&lt;=LEN('USH2A e13 (A) - 2ry Str + Mask '!A$2),G430+H430,"")</f>
        <v>-0.2083333333333286</v>
      </c>
      <c r="J430" s="39">
        <f t="shared" si="49"/>
        <v>0.125</v>
      </c>
      <c r="K430" s="39">
        <f t="shared" si="50"/>
        <v>-0.3333333333333286</v>
      </c>
      <c r="L430" s="39">
        <f t="shared" si="51"/>
        <v>-0.2083333333333286</v>
      </c>
      <c r="M430" s="39">
        <f t="shared" si="52"/>
        <v>0.125</v>
      </c>
      <c r="N430" s="39">
        <f t="shared" si="53"/>
        <v>-0.3333333333333286</v>
      </c>
      <c r="O430" s="39">
        <f t="shared" si="54"/>
        <v>-0.2083333333333286</v>
      </c>
      <c r="P430" s="39">
        <f>IF($A430&lt;=LEN('USH2A e13 (A) - 2ry Str + Mask '!A$2),M430-J430,"")</f>
        <v>0</v>
      </c>
      <c r="Q430" s="39">
        <f>IF($A430&lt;=LEN('USH2A e13 (A) - 2ry Str + Mask '!A$2),N430-K430,"")</f>
        <v>0</v>
      </c>
      <c r="R430" s="39">
        <f>IF($A430&lt;=LEN('USH2A e13 (A) - 2ry Str + Mask '!A$2),O430-L430,"")</f>
        <v>0</v>
      </c>
    </row>
    <row r="431" spans="1:18" ht="92" customHeight="1" x14ac:dyDescent="0.15">
      <c r="A431" s="36">
        <v>430</v>
      </c>
      <c r="B431" s="37" t="str">
        <f>IF($A431&lt;=LEN('USH2A e13 (A) - 2ry Str + Mask '!A$2),MID('USH2A e13 (A) - 2ry Str + Mask '!A$2,$A431,1),"")</f>
        <v>.</v>
      </c>
      <c r="C431" s="38" t="str">
        <f>IF($A431&lt;=LEN('USH2A e13 (A) - 2ry Str + Mask '!B$2),MID('USH2A e13 (A) - 2ry Str + Mask '!B$2,$A431,1),"")</f>
        <v>.</v>
      </c>
      <c r="D431" s="38" t="str">
        <f>IF($A431&lt;=LEN('USH2A e13 (A) - 2ry Str + Mask '!C$2),MID('USH2A e13 (A) - 2ry Str + Mask '!C$2,$A431,1),"")</f>
        <v>.</v>
      </c>
      <c r="E431" s="38" t="str">
        <f t="shared" si="48"/>
        <v>.</v>
      </c>
      <c r="F431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</v>
      </c>
      <c r="G431" s="39">
        <f>IF($A431&lt;=LEN('USH2A e13 (A) - 2ry Str + Mask '!A$2),SUMIF('USH2A e13 (A) - HSF3.0'!E2:E891,"&lt;="&amp;$A431,'USH2A e13 (A) - HSF3.0'!H2:H891)-SUMIF('USH2A e13 (A) - HSF3.0'!G2:G891,"&lt;="&amp;$A431,'USH2A e13 (A) - HSF3.0'!H2:H891),"")</f>
        <v>0.125</v>
      </c>
      <c r="H431" s="39">
        <f>IF($A431&lt;=LEN('USH2A e13 (A) - 2ry Str + Mask '!A$2),SUMIF('USH2A e13 (A) - HSF3.0'!E2:E891,"&lt;="&amp;$A431,'USH2A e13 (A) - HSF3.0'!I2:I891)-SUMIF('USH2A e13 (A) - HSF3.0'!G2:G891,"&lt;="&amp;$A431,'USH2A e13 (A) - HSF3.0'!I2:I891),"")</f>
        <v>-0.3333333333333286</v>
      </c>
      <c r="I431" s="39">
        <f>IF($A431&lt;=LEN('USH2A e13 (A) - 2ry Str + Mask '!A$2),G431+H431,"")</f>
        <v>-0.2083333333333286</v>
      </c>
      <c r="J431" s="39">
        <f t="shared" si="49"/>
        <v>0.125</v>
      </c>
      <c r="K431" s="39">
        <f t="shared" si="50"/>
        <v>-0.3333333333333286</v>
      </c>
      <c r="L431" s="39">
        <f t="shared" si="51"/>
        <v>-0.2083333333333286</v>
      </c>
      <c r="M431" s="39">
        <f t="shared" si="52"/>
        <v>0.125</v>
      </c>
      <c r="N431" s="39">
        <f t="shared" si="53"/>
        <v>-0.3333333333333286</v>
      </c>
      <c r="O431" s="39">
        <f t="shared" si="54"/>
        <v>-0.2083333333333286</v>
      </c>
      <c r="P431" s="39">
        <f>IF($A431&lt;=LEN('USH2A e13 (A) - 2ry Str + Mask '!A$2),M431-J431,"")</f>
        <v>0</v>
      </c>
      <c r="Q431" s="39">
        <f>IF($A431&lt;=LEN('USH2A e13 (A) - 2ry Str + Mask '!A$2),N431-K431,"")</f>
        <v>0</v>
      </c>
      <c r="R431" s="39">
        <f>IF($A431&lt;=LEN('USH2A e13 (A) - 2ry Str + Mask '!A$2),O431-L431,"")</f>
        <v>0</v>
      </c>
    </row>
    <row r="432" spans="1:18" ht="92" customHeight="1" x14ac:dyDescent="0.15">
      <c r="A432" s="36">
        <v>431</v>
      </c>
      <c r="B432" s="37" t="str">
        <f>IF($A432&lt;=LEN('USH2A e13 (A) - 2ry Str + Mask '!A$2),MID('USH2A e13 (A) - 2ry Str + Mask '!A$2,$A432,1),"")</f>
        <v>.</v>
      </c>
      <c r="C432" s="38" t="str">
        <f>IF($A432&lt;=LEN('USH2A e13 (A) - 2ry Str + Mask '!B$2),MID('USH2A e13 (A) - 2ry Str + Mask '!B$2,$A432,1),"")</f>
        <v>.</v>
      </c>
      <c r="D432" s="38" t="str">
        <f>IF($A432&lt;=LEN('USH2A e13 (A) - 2ry Str + Mask '!C$2),MID('USH2A e13 (A) - 2ry Str + Mask '!C$2,$A432,1),"")</f>
        <v>.</v>
      </c>
      <c r="E432" s="38" t="str">
        <f t="shared" si="48"/>
        <v>.</v>
      </c>
      <c r="F432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</v>
      </c>
      <c r="G432" s="39">
        <f>IF($A432&lt;=LEN('USH2A e13 (A) - 2ry Str + Mask '!A$2),SUMIF('USH2A e13 (A) - HSF3.0'!E2:E891,"&lt;="&amp;$A432,'USH2A e13 (A) - HSF3.0'!H2:H891)-SUMIF('USH2A e13 (A) - HSF3.0'!G2:G891,"&lt;="&amp;$A432,'USH2A e13 (A) - HSF3.0'!H2:H891),"")</f>
        <v>0.125</v>
      </c>
      <c r="H432" s="39">
        <f>IF($A432&lt;=LEN('USH2A e13 (A) - 2ry Str + Mask '!A$2),SUMIF('USH2A e13 (A) - HSF3.0'!E2:E891,"&lt;="&amp;$A432,'USH2A e13 (A) - HSF3.0'!I2:I891)-SUMIF('USH2A e13 (A) - HSF3.0'!G2:G891,"&lt;="&amp;$A432,'USH2A e13 (A) - HSF3.0'!I2:I891),"")</f>
        <v>-0.49999999999999289</v>
      </c>
      <c r="I432" s="39">
        <f>IF($A432&lt;=LEN('USH2A e13 (A) - 2ry Str + Mask '!A$2),G432+H432,"")</f>
        <v>-0.37499999999999289</v>
      </c>
      <c r="J432" s="39">
        <f t="shared" si="49"/>
        <v>0.125</v>
      </c>
      <c r="K432" s="39">
        <f t="shared" si="50"/>
        <v>-0.49999999999999289</v>
      </c>
      <c r="L432" s="39">
        <f t="shared" si="51"/>
        <v>-0.37499999999999289</v>
      </c>
      <c r="M432" s="39">
        <f t="shared" si="52"/>
        <v>0.125</v>
      </c>
      <c r="N432" s="39">
        <f t="shared" si="53"/>
        <v>-0.49999999999999289</v>
      </c>
      <c r="O432" s="39">
        <f t="shared" si="54"/>
        <v>-0.37499999999999289</v>
      </c>
      <c r="P432" s="39">
        <f>IF($A432&lt;=LEN('USH2A e13 (A) - 2ry Str + Mask '!A$2),M432-J432,"")</f>
        <v>0</v>
      </c>
      <c r="Q432" s="39">
        <f>IF($A432&lt;=LEN('USH2A e13 (A) - 2ry Str + Mask '!A$2),N432-K432,"")</f>
        <v>0</v>
      </c>
      <c r="R432" s="39">
        <f>IF($A432&lt;=LEN('USH2A e13 (A) - 2ry Str + Mask '!A$2),O432-L432,"")</f>
        <v>0</v>
      </c>
    </row>
    <row r="433" spans="1:18" ht="92" customHeight="1" x14ac:dyDescent="0.15">
      <c r="A433" s="36">
        <v>432</v>
      </c>
      <c r="B433" s="37" t="str">
        <f>IF($A433&lt;=LEN('USH2A e13 (A) - 2ry Str + Mask '!A$2),MID('USH2A e13 (A) - 2ry Str + Mask '!A$2,$A433,1),"")</f>
        <v>)</v>
      </c>
      <c r="C433" s="38" t="str">
        <f>IF($A433&lt;=LEN('USH2A e13 (A) - 2ry Str + Mask '!B$2),MID('USH2A e13 (A) - 2ry Str + Mask '!B$2,$A433,1),"")</f>
        <v>)</v>
      </c>
      <c r="D433" s="38" t="str">
        <f>IF($A433&lt;=LEN('USH2A e13 (A) - 2ry Str + Mask '!C$2),MID('USH2A e13 (A) - 2ry Str + Mask '!C$2,$A433,1),"")</f>
        <v>.</v>
      </c>
      <c r="E433" s="38" t="str">
        <f t="shared" si="48"/>
        <v>)</v>
      </c>
      <c r="F433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</v>
      </c>
      <c r="G433" s="39">
        <f>IF($A433&lt;=LEN('USH2A e13 (A) - 2ry Str + Mask '!A$2),SUMIF('USH2A e13 (A) - HSF3.0'!E2:E891,"&lt;="&amp;$A433,'USH2A e13 (A) - HSF3.0'!H2:H891)-SUMIF('USH2A e13 (A) - HSF3.0'!G2:G891,"&lt;="&amp;$A433,'USH2A e13 (A) - HSF3.0'!H2:H891),"")</f>
        <v>0.125</v>
      </c>
      <c r="H433" s="39">
        <f>IF($A433&lt;=LEN('USH2A e13 (A) - 2ry Str + Mask '!A$2),SUMIF('USH2A e13 (A) - HSF3.0'!E2:E891,"&lt;="&amp;$A433,'USH2A e13 (A) - HSF3.0'!I2:I891)-SUMIF('USH2A e13 (A) - HSF3.0'!G2:G891,"&lt;="&amp;$A433,'USH2A e13 (A) - HSF3.0'!I2:I891),"")</f>
        <v>-0.49999999999999289</v>
      </c>
      <c r="I433" s="39">
        <f>IF($A433&lt;=LEN('USH2A e13 (A) - 2ry Str + Mask '!A$2),G433+H433,"")</f>
        <v>-0.37499999999999289</v>
      </c>
      <c r="J433" s="39">
        <f t="shared" si="49"/>
        <v>0</v>
      </c>
      <c r="K433" s="39">
        <f t="shared" si="50"/>
        <v>0</v>
      </c>
      <c r="L433" s="39">
        <f t="shared" si="51"/>
        <v>0</v>
      </c>
      <c r="M433" s="39">
        <f t="shared" si="52"/>
        <v>0</v>
      </c>
      <c r="N433" s="39">
        <f t="shared" si="53"/>
        <v>0</v>
      </c>
      <c r="O433" s="39">
        <f t="shared" si="54"/>
        <v>0</v>
      </c>
      <c r="P433" s="39">
        <f>IF($A433&lt;=LEN('USH2A e13 (A) - 2ry Str + Mask '!A$2),M433-J433,"")</f>
        <v>0</v>
      </c>
      <c r="Q433" s="39">
        <f>IF($A433&lt;=LEN('USH2A e13 (A) - 2ry Str + Mask '!A$2),N433-K433,"")</f>
        <v>0</v>
      </c>
      <c r="R433" s="39">
        <f>IF($A433&lt;=LEN('USH2A e13 (A) - 2ry Str + Mask '!A$2),O433-L433,"")</f>
        <v>0</v>
      </c>
    </row>
    <row r="434" spans="1:18" ht="92" customHeight="1" x14ac:dyDescent="0.15">
      <c r="A434" s="36">
        <v>433</v>
      </c>
      <c r="B434" s="37" t="str">
        <f>IF($A434&lt;=LEN('USH2A e13 (A) - 2ry Str + Mask '!A$2),MID('USH2A e13 (A) - 2ry Str + Mask '!A$2,$A434,1),"")</f>
        <v>)</v>
      </c>
      <c r="C434" s="38" t="str">
        <f>IF($A434&lt;=LEN('USH2A e13 (A) - 2ry Str + Mask '!B$2),MID('USH2A e13 (A) - 2ry Str + Mask '!B$2,$A434,1),"")</f>
        <v>)</v>
      </c>
      <c r="D434" s="38" t="str">
        <f>IF($A434&lt;=LEN('USH2A e13 (A) - 2ry Str + Mask '!C$2),MID('USH2A e13 (A) - 2ry Str + Mask '!C$2,$A434,1),"")</f>
        <v>.</v>
      </c>
      <c r="E434" s="38" t="str">
        <f t="shared" si="48"/>
        <v>)</v>
      </c>
      <c r="F434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</v>
      </c>
      <c r="G434" s="39">
        <f>IF($A434&lt;=LEN('USH2A e13 (A) - 2ry Str + Mask '!A$2),SUMIF('USH2A e13 (A) - HSF3.0'!E2:E891,"&lt;="&amp;$A434,'USH2A e13 (A) - HSF3.0'!H2:H891)-SUMIF('USH2A e13 (A) - HSF3.0'!G2:G891,"&lt;="&amp;$A434,'USH2A e13 (A) - HSF3.0'!H2:H891),"")</f>
        <v>0.2678571428571459</v>
      </c>
      <c r="H434" s="39">
        <f>IF($A434&lt;=LEN('USH2A e13 (A) - 2ry Str + Mask '!A$2),SUMIF('USH2A e13 (A) - HSF3.0'!E2:E891,"&lt;="&amp;$A434,'USH2A e13 (A) - HSF3.0'!I2:I891)-SUMIF('USH2A e13 (A) - HSF3.0'!G2:G891,"&lt;="&amp;$A434,'USH2A e13 (A) - HSF3.0'!I2:I891),"")</f>
        <v>-0.66666666666665719</v>
      </c>
      <c r="I434" s="39">
        <f>IF($A434&lt;=LEN('USH2A e13 (A) - 2ry Str + Mask '!A$2),G434+H434,"")</f>
        <v>-0.39880952380951129</v>
      </c>
      <c r="J434" s="39">
        <f t="shared" si="49"/>
        <v>0</v>
      </c>
      <c r="K434" s="39">
        <f t="shared" si="50"/>
        <v>0</v>
      </c>
      <c r="L434" s="39">
        <f t="shared" si="51"/>
        <v>0</v>
      </c>
      <c r="M434" s="39">
        <f t="shared" si="52"/>
        <v>0</v>
      </c>
      <c r="N434" s="39">
        <f t="shared" si="53"/>
        <v>0</v>
      </c>
      <c r="O434" s="39">
        <f t="shared" si="54"/>
        <v>0</v>
      </c>
      <c r="P434" s="39">
        <f>IF($A434&lt;=LEN('USH2A e13 (A) - 2ry Str + Mask '!A$2),M434-J434,"")</f>
        <v>0</v>
      </c>
      <c r="Q434" s="39">
        <f>IF($A434&lt;=LEN('USH2A e13 (A) - 2ry Str + Mask '!A$2),N434-K434,"")</f>
        <v>0</v>
      </c>
      <c r="R434" s="39">
        <f>IF($A434&lt;=LEN('USH2A e13 (A) - 2ry Str + Mask '!A$2),O434-L434,"")</f>
        <v>0</v>
      </c>
    </row>
    <row r="435" spans="1:18" ht="92" customHeight="1" x14ac:dyDescent="0.15">
      <c r="A435" s="36">
        <v>434</v>
      </c>
      <c r="B435" s="37" t="str">
        <f>IF($A435&lt;=LEN('USH2A e13 (A) - 2ry Str + Mask '!A$2),MID('USH2A e13 (A) - 2ry Str + Mask '!A$2,$A435,1),"")</f>
        <v>)</v>
      </c>
      <c r="C435" s="38" t="str">
        <f>IF($A435&lt;=LEN('USH2A e13 (A) - 2ry Str + Mask '!B$2),MID('USH2A e13 (A) - 2ry Str + Mask '!B$2,$A435,1),"")</f>
        <v>)</v>
      </c>
      <c r="D435" s="38" t="str">
        <f>IF($A435&lt;=LEN('USH2A e13 (A) - 2ry Str + Mask '!C$2),MID('USH2A e13 (A) - 2ry Str + Mask '!C$2,$A435,1),"")</f>
        <v>.</v>
      </c>
      <c r="E435" s="38" t="str">
        <f t="shared" si="48"/>
        <v>)</v>
      </c>
      <c r="F435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</v>
      </c>
      <c r="G435" s="39">
        <f>IF($A435&lt;=LEN('USH2A e13 (A) - 2ry Str + Mask '!A$2),SUMIF('USH2A e13 (A) - HSF3.0'!E2:E891,"&lt;="&amp;$A435,'USH2A e13 (A) - HSF3.0'!H2:H891)-SUMIF('USH2A e13 (A) - HSF3.0'!G2:G891,"&lt;="&amp;$A435,'USH2A e13 (A) - HSF3.0'!H2:H891),"")</f>
        <v>0.2678571428571459</v>
      </c>
      <c r="H435" s="39">
        <f>IF($A435&lt;=LEN('USH2A e13 (A) - 2ry Str + Mask '!A$2),SUMIF('USH2A e13 (A) - HSF3.0'!E2:E891,"&lt;="&amp;$A435,'USH2A e13 (A) - HSF3.0'!I2:I891)-SUMIF('USH2A e13 (A) - HSF3.0'!G2:G891,"&lt;="&amp;$A435,'USH2A e13 (A) - HSF3.0'!I2:I891),"")</f>
        <v>-0.66666666666665719</v>
      </c>
      <c r="I435" s="39">
        <f>IF($A435&lt;=LEN('USH2A e13 (A) - 2ry Str + Mask '!A$2),G435+H435,"")</f>
        <v>-0.39880952380951129</v>
      </c>
      <c r="J435" s="39">
        <f t="shared" si="49"/>
        <v>0</v>
      </c>
      <c r="K435" s="39">
        <f t="shared" si="50"/>
        <v>0</v>
      </c>
      <c r="L435" s="39">
        <f t="shared" si="51"/>
        <v>0</v>
      </c>
      <c r="M435" s="39">
        <f t="shared" si="52"/>
        <v>0</v>
      </c>
      <c r="N435" s="39">
        <f t="shared" si="53"/>
        <v>0</v>
      </c>
      <c r="O435" s="39">
        <f t="shared" si="54"/>
        <v>0</v>
      </c>
      <c r="P435" s="39">
        <f>IF($A435&lt;=LEN('USH2A e13 (A) - 2ry Str + Mask '!A$2),M435-J435,"")</f>
        <v>0</v>
      </c>
      <c r="Q435" s="39">
        <f>IF($A435&lt;=LEN('USH2A e13 (A) - 2ry Str + Mask '!A$2),N435-K435,"")</f>
        <v>0</v>
      </c>
      <c r="R435" s="39">
        <f>IF($A435&lt;=LEN('USH2A e13 (A) - 2ry Str + Mask '!A$2),O435-L435,"")</f>
        <v>0</v>
      </c>
    </row>
    <row r="436" spans="1:18" ht="92" customHeight="1" x14ac:dyDescent="0.15">
      <c r="A436" s="36">
        <v>435</v>
      </c>
      <c r="B436" s="37" t="str">
        <f>IF($A436&lt;=LEN('USH2A e13 (A) - 2ry Str + Mask '!A$2),MID('USH2A e13 (A) - 2ry Str + Mask '!A$2,$A436,1),"")</f>
        <v>)</v>
      </c>
      <c r="C436" s="38" t="str">
        <f>IF($A436&lt;=LEN('USH2A e13 (A) - 2ry Str + Mask '!B$2),MID('USH2A e13 (A) - 2ry Str + Mask '!B$2,$A436,1),"")</f>
        <v>)</v>
      </c>
      <c r="D436" s="38" t="str">
        <f>IF($A436&lt;=LEN('USH2A e13 (A) - 2ry Str + Mask '!C$2),MID('USH2A e13 (A) - 2ry Str + Mask '!C$2,$A436,1),"")</f>
        <v>.</v>
      </c>
      <c r="E436" s="38" t="str">
        <f t="shared" si="48"/>
        <v>)</v>
      </c>
      <c r="F436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</v>
      </c>
      <c r="G436" s="39">
        <f>IF($A436&lt;=LEN('USH2A e13 (A) - 2ry Str + Mask '!A$2),SUMIF('USH2A e13 (A) - HSF3.0'!E2:E891,"&lt;="&amp;$A436,'USH2A e13 (A) - HSF3.0'!H2:H891)-SUMIF('USH2A e13 (A) - HSF3.0'!G2:G891,"&lt;="&amp;$A436,'USH2A e13 (A) - HSF3.0'!H2:H891),"")</f>
        <v>0.1428571428571459</v>
      </c>
      <c r="H436" s="39">
        <f>IF($A436&lt;=LEN('USH2A e13 (A) - 2ry Str + Mask '!A$2),SUMIF('USH2A e13 (A) - HSF3.0'!E2:E891,"&lt;="&amp;$A436,'USH2A e13 (A) - HSF3.0'!I2:I891)-SUMIF('USH2A e13 (A) - HSF3.0'!G2:G891,"&lt;="&amp;$A436,'USH2A e13 (A) - HSF3.0'!I2:I891),"")</f>
        <v>-0.79166666666665719</v>
      </c>
      <c r="I436" s="39">
        <f>IF($A436&lt;=LEN('USH2A e13 (A) - 2ry Str + Mask '!A$2),G436+H436,"")</f>
        <v>-0.64880952380951129</v>
      </c>
      <c r="J436" s="39">
        <f t="shared" si="49"/>
        <v>0</v>
      </c>
      <c r="K436" s="39">
        <f t="shared" si="50"/>
        <v>0</v>
      </c>
      <c r="L436" s="39">
        <f t="shared" si="51"/>
        <v>0</v>
      </c>
      <c r="M436" s="39">
        <f t="shared" si="52"/>
        <v>0</v>
      </c>
      <c r="N436" s="39">
        <f t="shared" si="53"/>
        <v>0</v>
      </c>
      <c r="O436" s="39">
        <f t="shared" si="54"/>
        <v>0</v>
      </c>
      <c r="P436" s="39">
        <f>IF($A436&lt;=LEN('USH2A e13 (A) - 2ry Str + Mask '!A$2),M436-J436,"")</f>
        <v>0</v>
      </c>
      <c r="Q436" s="39">
        <f>IF($A436&lt;=LEN('USH2A e13 (A) - 2ry Str + Mask '!A$2),N436-K436,"")</f>
        <v>0</v>
      </c>
      <c r="R436" s="39">
        <f>IF($A436&lt;=LEN('USH2A e13 (A) - 2ry Str + Mask '!A$2),O436-L436,"")</f>
        <v>0</v>
      </c>
    </row>
    <row r="437" spans="1:18" ht="92" customHeight="1" x14ac:dyDescent="0.15">
      <c r="A437" s="36">
        <v>436</v>
      </c>
      <c r="B437" s="37" t="str">
        <f>IF($A437&lt;=LEN('USH2A e13 (A) - 2ry Str + Mask '!A$2),MID('USH2A e13 (A) - 2ry Str + Mask '!A$2,$A437,1),"")</f>
        <v>)</v>
      </c>
      <c r="C437" s="38" t="str">
        <f>IF($A437&lt;=LEN('USH2A e13 (A) - 2ry Str + Mask '!B$2),MID('USH2A e13 (A) - 2ry Str + Mask '!B$2,$A437,1),"")</f>
        <v>)</v>
      </c>
      <c r="D437" s="38" t="str">
        <f>IF($A437&lt;=LEN('USH2A e13 (A) - 2ry Str + Mask '!C$2),MID('USH2A e13 (A) - 2ry Str + Mask '!C$2,$A437,1),"")</f>
        <v>.</v>
      </c>
      <c r="E437" s="38" t="str">
        <f t="shared" si="48"/>
        <v>)</v>
      </c>
      <c r="F437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</v>
      </c>
      <c r="G437" s="39">
        <f>IF($A437&lt;=LEN('USH2A e13 (A) - 2ry Str + Mask '!A$2),SUMIF('USH2A e13 (A) - HSF3.0'!E2:E891,"&lt;="&amp;$A437,'USH2A e13 (A) - HSF3.0'!H2:H891)-SUMIF('USH2A e13 (A) - HSF3.0'!G2:G891,"&lt;="&amp;$A437,'USH2A e13 (A) - HSF3.0'!H2:H891),"")</f>
        <v>0.4523809523809561</v>
      </c>
      <c r="H437" s="39">
        <f>IF($A437&lt;=LEN('USH2A e13 (A) - 2ry Str + Mask '!A$2),SUMIF('USH2A e13 (A) - HSF3.0'!E2:E891,"&lt;="&amp;$A437,'USH2A e13 (A) - HSF3.0'!I2:I891)-SUMIF('USH2A e13 (A) - HSF3.0'!G2:G891,"&lt;="&amp;$A437,'USH2A e13 (A) - HSF3.0'!I2:I891),"")</f>
        <v>-0.62499999999999289</v>
      </c>
      <c r="I437" s="39">
        <f>IF($A437&lt;=LEN('USH2A e13 (A) - 2ry Str + Mask '!A$2),G437+H437,"")</f>
        <v>-0.17261904761903679</v>
      </c>
      <c r="J437" s="39">
        <f t="shared" si="49"/>
        <v>0</v>
      </c>
      <c r="K437" s="39">
        <f t="shared" si="50"/>
        <v>0</v>
      </c>
      <c r="L437" s="39">
        <f t="shared" si="51"/>
        <v>0</v>
      </c>
      <c r="M437" s="39">
        <f t="shared" si="52"/>
        <v>0</v>
      </c>
      <c r="N437" s="39">
        <f t="shared" si="53"/>
        <v>0</v>
      </c>
      <c r="O437" s="39">
        <f t="shared" si="54"/>
        <v>0</v>
      </c>
      <c r="P437" s="39">
        <f>IF($A437&lt;=LEN('USH2A e13 (A) - 2ry Str + Mask '!A$2),M437-J437,"")</f>
        <v>0</v>
      </c>
      <c r="Q437" s="39">
        <f>IF($A437&lt;=LEN('USH2A e13 (A) - 2ry Str + Mask '!A$2),N437-K437,"")</f>
        <v>0</v>
      </c>
      <c r="R437" s="39">
        <f>IF($A437&lt;=LEN('USH2A e13 (A) - 2ry Str + Mask '!A$2),O437-L437,"")</f>
        <v>0</v>
      </c>
    </row>
    <row r="438" spans="1:18" ht="92" customHeight="1" x14ac:dyDescent="0.15">
      <c r="A438" s="36">
        <v>437</v>
      </c>
      <c r="B438" s="37" t="str">
        <f>IF($A438&lt;=LEN('USH2A e13 (A) - 2ry Str + Mask '!A$2),MID('USH2A e13 (A) - 2ry Str + Mask '!A$2,$A438,1),"")</f>
        <v>)</v>
      </c>
      <c r="C438" s="38" t="str">
        <f>IF($A438&lt;=LEN('USH2A e13 (A) - 2ry Str + Mask '!B$2),MID('USH2A e13 (A) - 2ry Str + Mask '!B$2,$A438,1),"")</f>
        <v>)</v>
      </c>
      <c r="D438" s="38" t="str">
        <f>IF($A438&lt;=LEN('USH2A e13 (A) - 2ry Str + Mask '!C$2),MID('USH2A e13 (A) - 2ry Str + Mask '!C$2,$A438,1),"")</f>
        <v>.</v>
      </c>
      <c r="E438" s="38" t="str">
        <f t="shared" si="48"/>
        <v>)</v>
      </c>
      <c r="F438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</v>
      </c>
      <c r="G438" s="39">
        <f>IF($A438&lt;=LEN('USH2A e13 (A) - 2ry Str + Mask '!A$2),SUMIF('USH2A e13 (A) - HSF3.0'!E2:E891,"&lt;="&amp;$A438,'USH2A e13 (A) - HSF3.0'!H2:H891)-SUMIF('USH2A e13 (A) - HSF3.0'!G2:G891,"&lt;="&amp;$A438,'USH2A e13 (A) - HSF3.0'!H2:H891),"")</f>
        <v>0.4523809523809561</v>
      </c>
      <c r="H438" s="39">
        <f>IF($A438&lt;=LEN('USH2A e13 (A) - 2ry Str + Mask '!A$2),SUMIF('USH2A e13 (A) - HSF3.0'!E2:E891,"&lt;="&amp;$A438,'USH2A e13 (A) - HSF3.0'!I2:I891)-SUMIF('USH2A e13 (A) - HSF3.0'!G2:G891,"&lt;="&amp;$A438,'USH2A e13 (A) - HSF3.0'!I2:I891),"")</f>
        <v>-0.62499999999999289</v>
      </c>
      <c r="I438" s="39">
        <f>IF($A438&lt;=LEN('USH2A e13 (A) - 2ry Str + Mask '!A$2),G438+H438,"")</f>
        <v>-0.17261904761903679</v>
      </c>
      <c r="J438" s="39">
        <f t="shared" si="49"/>
        <v>0</v>
      </c>
      <c r="K438" s="39">
        <f t="shared" si="50"/>
        <v>0</v>
      </c>
      <c r="L438" s="39">
        <f t="shared" si="51"/>
        <v>0</v>
      </c>
      <c r="M438" s="39">
        <f t="shared" si="52"/>
        <v>0</v>
      </c>
      <c r="N438" s="39">
        <f t="shared" si="53"/>
        <v>0</v>
      </c>
      <c r="O438" s="39">
        <f t="shared" si="54"/>
        <v>0</v>
      </c>
      <c r="P438" s="39">
        <f>IF($A438&lt;=LEN('USH2A e13 (A) - 2ry Str + Mask '!A$2),M438-J438,"")</f>
        <v>0</v>
      </c>
      <c r="Q438" s="39">
        <f>IF($A438&lt;=LEN('USH2A e13 (A) - 2ry Str + Mask '!A$2),N438-K438,"")</f>
        <v>0</v>
      </c>
      <c r="R438" s="39">
        <f>IF($A438&lt;=LEN('USH2A e13 (A) - 2ry Str + Mask '!A$2),O438-L438,"")</f>
        <v>0</v>
      </c>
    </row>
    <row r="439" spans="1:18" ht="92" customHeight="1" x14ac:dyDescent="0.15">
      <c r="A439" s="36">
        <v>438</v>
      </c>
      <c r="B439" s="37" t="str">
        <f>IF($A439&lt;=LEN('USH2A e13 (A) - 2ry Str + Mask '!A$2),MID('USH2A e13 (A) - 2ry Str + Mask '!A$2,$A439,1),"")</f>
        <v>.</v>
      </c>
      <c r="C439" s="38" t="str">
        <f>IF($A439&lt;=LEN('USH2A e13 (A) - 2ry Str + Mask '!B$2),MID('USH2A e13 (A) - 2ry Str + Mask '!B$2,$A439,1),"")</f>
        <v>.</v>
      </c>
      <c r="D439" s="38" t="str">
        <f>IF($A439&lt;=LEN('USH2A e13 (A) - 2ry Str + Mask '!C$2),MID('USH2A e13 (A) - 2ry Str + Mask '!C$2,$A439,1),"")</f>
        <v>.</v>
      </c>
      <c r="E439" s="38" t="str">
        <f t="shared" si="48"/>
        <v>.</v>
      </c>
      <c r="F439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</v>
      </c>
      <c r="G439" s="39">
        <f>IF($A439&lt;=LEN('USH2A e13 (A) - 2ry Str + Mask '!A$2),SUMIF('USH2A e13 (A) - HSF3.0'!E2:E891,"&lt;="&amp;$A439,'USH2A e13 (A) - HSF3.0'!H2:H891)-SUMIF('USH2A e13 (A) - HSF3.0'!G2:G891,"&lt;="&amp;$A439,'USH2A e13 (A) - HSF3.0'!H2:H891),"")</f>
        <v>0.4523809523809561</v>
      </c>
      <c r="H439" s="39">
        <f>IF($A439&lt;=LEN('USH2A e13 (A) - 2ry Str + Mask '!A$2),SUMIF('USH2A e13 (A) - HSF3.0'!E2:E891,"&lt;="&amp;$A439,'USH2A e13 (A) - HSF3.0'!I2:I891)-SUMIF('USH2A e13 (A) - HSF3.0'!G2:G891,"&lt;="&amp;$A439,'USH2A e13 (A) - HSF3.0'!I2:I891),"")</f>
        <v>-0.62499999999999289</v>
      </c>
      <c r="I439" s="39">
        <f>IF($A439&lt;=LEN('USH2A e13 (A) - 2ry Str + Mask '!A$2),G439+H439,"")</f>
        <v>-0.17261904761903679</v>
      </c>
      <c r="J439" s="39">
        <f t="shared" si="49"/>
        <v>0.4523809523809561</v>
      </c>
      <c r="K439" s="39">
        <f t="shared" si="50"/>
        <v>-0.62499999999999289</v>
      </c>
      <c r="L439" s="39">
        <f t="shared" si="51"/>
        <v>-0.17261904761903679</v>
      </c>
      <c r="M439" s="39">
        <f t="shared" si="52"/>
        <v>0.4523809523809561</v>
      </c>
      <c r="N439" s="39">
        <f t="shared" si="53"/>
        <v>-0.62499999999999289</v>
      </c>
      <c r="O439" s="39">
        <f t="shared" si="54"/>
        <v>-0.17261904761903679</v>
      </c>
      <c r="P439" s="39">
        <f>IF($A439&lt;=LEN('USH2A e13 (A) - 2ry Str + Mask '!A$2),M439-J439,"")</f>
        <v>0</v>
      </c>
      <c r="Q439" s="39">
        <f>IF($A439&lt;=LEN('USH2A e13 (A) - 2ry Str + Mask '!A$2),N439-K439,"")</f>
        <v>0</v>
      </c>
      <c r="R439" s="39">
        <f>IF($A439&lt;=LEN('USH2A e13 (A) - 2ry Str + Mask '!A$2),O439-L439,"")</f>
        <v>0</v>
      </c>
    </row>
    <row r="440" spans="1:18" ht="92" customHeight="1" x14ac:dyDescent="0.15">
      <c r="A440" s="36">
        <v>439</v>
      </c>
      <c r="B440" s="37" t="str">
        <f>IF($A440&lt;=LEN('USH2A e13 (A) - 2ry Str + Mask '!A$2),MID('USH2A e13 (A) - 2ry Str + Mask '!A$2,$A440,1),"")</f>
        <v>)</v>
      </c>
      <c r="C440" s="38" t="str">
        <f>IF($A440&lt;=LEN('USH2A e13 (A) - 2ry Str + Mask '!B$2),MID('USH2A e13 (A) - 2ry Str + Mask '!B$2,$A440,1),"")</f>
        <v>)</v>
      </c>
      <c r="D440" s="38" t="str">
        <f>IF($A440&lt;=LEN('USH2A e13 (A) - 2ry Str + Mask '!C$2),MID('USH2A e13 (A) - 2ry Str + Mask '!C$2,$A440,1),"")</f>
        <v>.</v>
      </c>
      <c r="E440" s="38" t="str">
        <f t="shared" si="48"/>
        <v>)</v>
      </c>
      <c r="F440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</v>
      </c>
      <c r="G440" s="39">
        <f>IF($A440&lt;=LEN('USH2A e13 (A) - 2ry Str + Mask '!A$2),SUMIF('USH2A e13 (A) - HSF3.0'!E2:E891,"&lt;="&amp;$A440,'USH2A e13 (A) - HSF3.0'!H2:H891)-SUMIF('USH2A e13 (A) - HSF3.0'!G2:G891,"&lt;="&amp;$A440,'USH2A e13 (A) - HSF3.0'!H2:H891),"")</f>
        <v>0.4523809523809561</v>
      </c>
      <c r="H440" s="39">
        <f>IF($A440&lt;=LEN('USH2A e13 (A) - 2ry Str + Mask '!A$2),SUMIF('USH2A e13 (A) - HSF3.0'!E2:E891,"&lt;="&amp;$A440,'USH2A e13 (A) - HSF3.0'!I2:I891)-SUMIF('USH2A e13 (A) - HSF3.0'!G2:G891,"&lt;="&amp;$A440,'USH2A e13 (A) - HSF3.0'!I2:I891),"")</f>
        <v>-0.5833333333333286</v>
      </c>
      <c r="I440" s="39">
        <f>IF($A440&lt;=LEN('USH2A e13 (A) - 2ry Str + Mask '!A$2),G440+H440,"")</f>
        <v>-0.13095238095237249</v>
      </c>
      <c r="J440" s="39">
        <f t="shared" si="49"/>
        <v>0</v>
      </c>
      <c r="K440" s="39">
        <f t="shared" si="50"/>
        <v>0</v>
      </c>
      <c r="L440" s="39">
        <f t="shared" si="51"/>
        <v>0</v>
      </c>
      <c r="M440" s="39">
        <f t="shared" si="52"/>
        <v>0</v>
      </c>
      <c r="N440" s="39">
        <f t="shared" si="53"/>
        <v>0</v>
      </c>
      <c r="O440" s="39">
        <f t="shared" si="54"/>
        <v>0</v>
      </c>
      <c r="P440" s="39">
        <f>IF($A440&lt;=LEN('USH2A e13 (A) - 2ry Str + Mask '!A$2),M440-J440,"")</f>
        <v>0</v>
      </c>
      <c r="Q440" s="39">
        <f>IF($A440&lt;=LEN('USH2A e13 (A) - 2ry Str + Mask '!A$2),N440-K440,"")</f>
        <v>0</v>
      </c>
      <c r="R440" s="39">
        <f>IF($A440&lt;=LEN('USH2A e13 (A) - 2ry Str + Mask '!A$2),O440-L440,"")</f>
        <v>0</v>
      </c>
    </row>
    <row r="441" spans="1:18" ht="92" customHeight="1" x14ac:dyDescent="0.15">
      <c r="A441" s="36">
        <v>440</v>
      </c>
      <c r="B441" s="37" t="str">
        <f>IF($A441&lt;=LEN('USH2A e13 (A) - 2ry Str + Mask '!A$2),MID('USH2A e13 (A) - 2ry Str + Mask '!A$2,$A441,1),"")</f>
        <v>)</v>
      </c>
      <c r="C441" s="38" t="str">
        <f>IF($A441&lt;=LEN('USH2A e13 (A) - 2ry Str + Mask '!B$2),MID('USH2A e13 (A) - 2ry Str + Mask '!B$2,$A441,1),"")</f>
        <v>)</v>
      </c>
      <c r="D441" s="38" t="str">
        <f>IF($A441&lt;=LEN('USH2A e13 (A) - 2ry Str + Mask '!C$2),MID('USH2A e13 (A) - 2ry Str + Mask '!C$2,$A441,1),"")</f>
        <v>.</v>
      </c>
      <c r="E441" s="38" t="str">
        <f t="shared" si="48"/>
        <v>)</v>
      </c>
      <c r="F441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</v>
      </c>
      <c r="G441" s="39">
        <f>IF($A441&lt;=LEN('USH2A e13 (A) - 2ry Str + Mask '!A$2),SUMIF('USH2A e13 (A) - HSF3.0'!E2:E891,"&lt;="&amp;$A441,'USH2A e13 (A) - HSF3.0'!H2:H891)-SUMIF('USH2A e13 (A) - HSF3.0'!G2:G891,"&lt;="&amp;$A441,'USH2A e13 (A) - HSF3.0'!H2:H891),"")</f>
        <v>0.3095238095238102</v>
      </c>
      <c r="H441" s="39">
        <f>IF($A441&lt;=LEN('USH2A e13 (A) - 2ry Str + Mask '!A$2),SUMIF('USH2A e13 (A) - HSF3.0'!E2:E891,"&lt;="&amp;$A441,'USH2A e13 (A) - HSF3.0'!I2:I891)-SUMIF('USH2A e13 (A) - HSF3.0'!G2:G891,"&lt;="&amp;$A441,'USH2A e13 (A) - HSF3.0'!I2:I891),"")</f>
        <v>-0.5833333333333286</v>
      </c>
      <c r="I441" s="39">
        <f>IF($A441&lt;=LEN('USH2A e13 (A) - 2ry Str + Mask '!A$2),G441+H441,"")</f>
        <v>-0.2738095238095184</v>
      </c>
      <c r="J441" s="39">
        <f t="shared" si="49"/>
        <v>0</v>
      </c>
      <c r="K441" s="39">
        <f t="shared" si="50"/>
        <v>0</v>
      </c>
      <c r="L441" s="39">
        <f t="shared" si="51"/>
        <v>0</v>
      </c>
      <c r="M441" s="39">
        <f t="shared" si="52"/>
        <v>0</v>
      </c>
      <c r="N441" s="39">
        <f t="shared" si="53"/>
        <v>0</v>
      </c>
      <c r="O441" s="39">
        <f t="shared" si="54"/>
        <v>0</v>
      </c>
      <c r="P441" s="39">
        <f>IF($A441&lt;=LEN('USH2A e13 (A) - 2ry Str + Mask '!A$2),M441-J441,"")</f>
        <v>0</v>
      </c>
      <c r="Q441" s="39">
        <f>IF($A441&lt;=LEN('USH2A e13 (A) - 2ry Str + Mask '!A$2),N441-K441,"")</f>
        <v>0</v>
      </c>
      <c r="R441" s="39">
        <f>IF($A441&lt;=LEN('USH2A e13 (A) - 2ry Str + Mask '!A$2),O441-L441,"")</f>
        <v>0</v>
      </c>
    </row>
    <row r="442" spans="1:18" ht="92" customHeight="1" x14ac:dyDescent="0.15">
      <c r="A442" s="36">
        <v>441</v>
      </c>
      <c r="B442" s="37" t="str">
        <f>IF($A442&lt;=LEN('USH2A e13 (A) - 2ry Str + Mask '!A$2),MID('USH2A e13 (A) - 2ry Str + Mask '!A$2,$A442,1),"")</f>
        <v>)</v>
      </c>
      <c r="C442" s="38" t="str">
        <f>IF($A442&lt;=LEN('USH2A e13 (A) - 2ry Str + Mask '!B$2),MID('USH2A e13 (A) - 2ry Str + Mask '!B$2,$A442,1),"")</f>
        <v>)</v>
      </c>
      <c r="D442" s="38" t="str">
        <f>IF($A442&lt;=LEN('USH2A e13 (A) - 2ry Str + Mask '!C$2),MID('USH2A e13 (A) - 2ry Str + Mask '!C$2,$A442,1),"")</f>
        <v>.</v>
      </c>
      <c r="E442" s="38" t="str">
        <f t="shared" si="48"/>
        <v>)</v>
      </c>
      <c r="F442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</v>
      </c>
      <c r="G442" s="39">
        <f>IF($A442&lt;=LEN('USH2A e13 (A) - 2ry Str + Mask '!A$2),SUMIF('USH2A e13 (A) - HSF3.0'!E2:E891,"&lt;="&amp;$A442,'USH2A e13 (A) - HSF3.0'!H2:H891)-SUMIF('USH2A e13 (A) - HSF3.0'!G2:G891,"&lt;="&amp;$A442,'USH2A e13 (A) - HSF3.0'!H2:H891),"")</f>
        <v>0.3095238095238102</v>
      </c>
      <c r="H442" s="39">
        <f>IF($A442&lt;=LEN('USH2A e13 (A) - 2ry Str + Mask '!A$2),SUMIF('USH2A e13 (A) - HSF3.0'!E2:E891,"&lt;="&amp;$A442,'USH2A e13 (A) - HSF3.0'!I2:I891)-SUMIF('USH2A e13 (A) - HSF3.0'!G2:G891,"&lt;="&amp;$A442,'USH2A e13 (A) - HSF3.0'!I2:I891),"")</f>
        <v>-0.5833333333333286</v>
      </c>
      <c r="I442" s="39">
        <f>IF($A442&lt;=LEN('USH2A e13 (A) - 2ry Str + Mask '!A$2),G442+H442,"")</f>
        <v>-0.2738095238095184</v>
      </c>
      <c r="J442" s="39">
        <f t="shared" si="49"/>
        <v>0</v>
      </c>
      <c r="K442" s="39">
        <f t="shared" si="50"/>
        <v>0</v>
      </c>
      <c r="L442" s="39">
        <f t="shared" si="51"/>
        <v>0</v>
      </c>
      <c r="M442" s="39">
        <f t="shared" si="52"/>
        <v>0</v>
      </c>
      <c r="N442" s="39">
        <f t="shared" si="53"/>
        <v>0</v>
      </c>
      <c r="O442" s="39">
        <f t="shared" si="54"/>
        <v>0</v>
      </c>
      <c r="P442" s="39">
        <f>IF($A442&lt;=LEN('USH2A e13 (A) - 2ry Str + Mask '!A$2),M442-J442,"")</f>
        <v>0</v>
      </c>
      <c r="Q442" s="39">
        <f>IF($A442&lt;=LEN('USH2A e13 (A) - 2ry Str + Mask '!A$2),N442-K442,"")</f>
        <v>0</v>
      </c>
      <c r="R442" s="39">
        <f>IF($A442&lt;=LEN('USH2A e13 (A) - 2ry Str + Mask '!A$2),O442-L442,"")</f>
        <v>0</v>
      </c>
    </row>
    <row r="443" spans="1:18" ht="92" customHeight="1" x14ac:dyDescent="0.15">
      <c r="A443" s="36">
        <v>442</v>
      </c>
      <c r="B443" s="37" t="str">
        <f>IF($A443&lt;=LEN('USH2A e13 (A) - 2ry Str + Mask '!A$2),MID('USH2A e13 (A) - 2ry Str + Mask '!A$2,$A443,1),"")</f>
        <v>)</v>
      </c>
      <c r="C443" s="38" t="str">
        <f>IF($A443&lt;=LEN('USH2A e13 (A) - 2ry Str + Mask '!B$2),MID('USH2A e13 (A) - 2ry Str + Mask '!B$2,$A443,1),"")</f>
        <v>)</v>
      </c>
      <c r="D443" s="38" t="str">
        <f>IF($A443&lt;=LEN('USH2A e13 (A) - 2ry Str + Mask '!C$2),MID('USH2A e13 (A) - 2ry Str + Mask '!C$2,$A443,1),"")</f>
        <v>.</v>
      </c>
      <c r="E443" s="38" t="str">
        <f t="shared" si="48"/>
        <v>)</v>
      </c>
      <c r="F443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</v>
      </c>
      <c r="G443" s="39">
        <f>IF($A443&lt;=LEN('USH2A e13 (A) - 2ry Str + Mask '!A$2),SUMIF('USH2A e13 (A) - HSF3.0'!E2:E891,"&lt;="&amp;$A443,'USH2A e13 (A) - HSF3.0'!H2:H891)-SUMIF('USH2A e13 (A) - HSF3.0'!G2:G891,"&lt;="&amp;$A443,'USH2A e13 (A) - HSF3.0'!H2:H891),"")</f>
        <v>0.6428571428571388</v>
      </c>
      <c r="H443" s="39">
        <f>IF($A443&lt;=LEN('USH2A e13 (A) - 2ry Str + Mask '!A$2),SUMIF('USH2A e13 (A) - HSF3.0'!E2:E891,"&lt;="&amp;$A443,'USH2A e13 (A) - HSF3.0'!I2:I891)-SUMIF('USH2A e13 (A) - HSF3.0'!G2:G891,"&lt;="&amp;$A443,'USH2A e13 (A) - HSF3.0'!I2:I891),"")</f>
        <v>-0.5833333333333286</v>
      </c>
      <c r="I443" s="39">
        <f>IF($A443&lt;=LEN('USH2A e13 (A) - 2ry Str + Mask '!A$2),G443+H443,"")</f>
        <v>5.9523809523810201E-2</v>
      </c>
      <c r="J443" s="39">
        <f t="shared" si="49"/>
        <v>0</v>
      </c>
      <c r="K443" s="39">
        <f t="shared" si="50"/>
        <v>0</v>
      </c>
      <c r="L443" s="39">
        <f t="shared" si="51"/>
        <v>0</v>
      </c>
      <c r="M443" s="39">
        <f t="shared" si="52"/>
        <v>0</v>
      </c>
      <c r="N443" s="39">
        <f t="shared" si="53"/>
        <v>0</v>
      </c>
      <c r="O443" s="39">
        <f t="shared" si="54"/>
        <v>0</v>
      </c>
      <c r="P443" s="39">
        <f>IF($A443&lt;=LEN('USH2A e13 (A) - 2ry Str + Mask '!A$2),M443-J443,"")</f>
        <v>0</v>
      </c>
      <c r="Q443" s="39">
        <f>IF($A443&lt;=LEN('USH2A e13 (A) - 2ry Str + Mask '!A$2),N443-K443,"")</f>
        <v>0</v>
      </c>
      <c r="R443" s="39">
        <f>IF($A443&lt;=LEN('USH2A e13 (A) - 2ry Str + Mask '!A$2),O443-L443,"")</f>
        <v>0</v>
      </c>
    </row>
    <row r="444" spans="1:18" ht="92" customHeight="1" x14ac:dyDescent="0.15">
      <c r="A444" s="36">
        <v>443</v>
      </c>
      <c r="B444" s="37" t="str">
        <f>IF($A444&lt;=LEN('USH2A e13 (A) - 2ry Str + Mask '!A$2),MID('USH2A e13 (A) - 2ry Str + Mask '!A$2,$A444,1),"")</f>
        <v>.</v>
      </c>
      <c r="C444" s="38" t="str">
        <f>IF($A444&lt;=LEN('USH2A e13 (A) - 2ry Str + Mask '!B$2),MID('USH2A e13 (A) - 2ry Str + Mask '!B$2,$A444,1),"")</f>
        <v>.</v>
      </c>
      <c r="D444" s="38" t="str">
        <f>IF($A444&lt;=LEN('USH2A e13 (A) - 2ry Str + Mask '!C$2),MID('USH2A e13 (A) - 2ry Str + Mask '!C$2,$A444,1),"")</f>
        <v>.</v>
      </c>
      <c r="E444" s="38" t="str">
        <f t="shared" si="48"/>
        <v>.</v>
      </c>
      <c r="F444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</v>
      </c>
      <c r="G444" s="39">
        <f>IF($A444&lt;=LEN('USH2A e13 (A) - 2ry Str + Mask '!A$2),SUMIF('USH2A e13 (A) - HSF3.0'!E2:E891,"&lt;="&amp;$A444,'USH2A e13 (A) - HSF3.0'!H2:H891)-SUMIF('USH2A e13 (A) - HSF3.0'!G2:G891,"&lt;="&amp;$A444,'USH2A e13 (A) - HSF3.0'!H2:H891),"")</f>
        <v>0.66666666666665719</v>
      </c>
      <c r="H444" s="39">
        <f>IF($A444&lt;=LEN('USH2A e13 (A) - 2ry Str + Mask '!A$2),SUMIF('USH2A e13 (A) - HSF3.0'!E2:E891,"&lt;="&amp;$A444,'USH2A e13 (A) - HSF3.0'!I2:I891)-SUMIF('USH2A e13 (A) - HSF3.0'!G2:G891,"&lt;="&amp;$A444,'USH2A e13 (A) - HSF3.0'!I2:I891),"")</f>
        <v>-0.2916666666666643</v>
      </c>
      <c r="I444" s="39">
        <f>IF($A444&lt;=LEN('USH2A e13 (A) - 2ry Str + Mask '!A$2),G444+H444,"")</f>
        <v>0.37499999999999289</v>
      </c>
      <c r="J444" s="39">
        <f t="shared" si="49"/>
        <v>0.66666666666665719</v>
      </c>
      <c r="K444" s="39">
        <f t="shared" si="50"/>
        <v>-0.2916666666666643</v>
      </c>
      <c r="L444" s="39">
        <f t="shared" si="51"/>
        <v>0.37499999999999289</v>
      </c>
      <c r="M444" s="39">
        <f t="shared" si="52"/>
        <v>0.66666666666665719</v>
      </c>
      <c r="N444" s="39">
        <f t="shared" si="53"/>
        <v>-0.2916666666666643</v>
      </c>
      <c r="O444" s="39">
        <f t="shared" si="54"/>
        <v>0.37499999999999289</v>
      </c>
      <c r="P444" s="39">
        <f>IF($A444&lt;=LEN('USH2A e13 (A) - 2ry Str + Mask '!A$2),M444-J444,"")</f>
        <v>0</v>
      </c>
      <c r="Q444" s="39">
        <f>IF($A444&lt;=LEN('USH2A e13 (A) - 2ry Str + Mask '!A$2),N444-K444,"")</f>
        <v>0</v>
      </c>
      <c r="R444" s="39">
        <f>IF($A444&lt;=LEN('USH2A e13 (A) - 2ry Str + Mask '!A$2),O444-L444,"")</f>
        <v>0</v>
      </c>
    </row>
    <row r="445" spans="1:18" ht="92" customHeight="1" x14ac:dyDescent="0.15">
      <c r="A445" s="36">
        <v>444</v>
      </c>
      <c r="B445" s="37" t="str">
        <f>IF($A445&lt;=LEN('USH2A e13 (A) - 2ry Str + Mask '!A$2),MID('USH2A e13 (A) - 2ry Str + Mask '!A$2,$A445,1),"")</f>
        <v>)</v>
      </c>
      <c r="C445" s="38" t="str">
        <f>IF($A445&lt;=LEN('USH2A e13 (A) - 2ry Str + Mask '!B$2),MID('USH2A e13 (A) - 2ry Str + Mask '!B$2,$A445,1),"")</f>
        <v>)</v>
      </c>
      <c r="D445" s="38" t="str">
        <f>IF($A445&lt;=LEN('USH2A e13 (A) - 2ry Str + Mask '!C$2),MID('USH2A e13 (A) - 2ry Str + Mask '!C$2,$A445,1),"")</f>
        <v>.</v>
      </c>
      <c r="E445" s="38" t="str">
        <f t="shared" si="48"/>
        <v>)</v>
      </c>
      <c r="F445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</v>
      </c>
      <c r="G445" s="39">
        <f>IF($A445&lt;=LEN('USH2A e13 (A) - 2ry Str + Mask '!A$2),SUMIF('USH2A e13 (A) - HSF3.0'!E2:E891,"&lt;="&amp;$A445,'USH2A e13 (A) - HSF3.0'!H2:H891)-SUMIF('USH2A e13 (A) - HSF3.0'!G2:G891,"&lt;="&amp;$A445,'USH2A e13 (A) - HSF3.0'!H2:H891),"")</f>
        <v>0.83333333333332149</v>
      </c>
      <c r="H445" s="39">
        <f>IF($A445&lt;=LEN('USH2A e13 (A) - 2ry Str + Mask '!A$2),SUMIF('USH2A e13 (A) - HSF3.0'!E2:E891,"&lt;="&amp;$A445,'USH2A e13 (A) - HSF3.0'!I2:I891)-SUMIF('USH2A e13 (A) - HSF3.0'!G2:G891,"&lt;="&amp;$A445,'USH2A e13 (A) - HSF3.0'!I2:I891),"")</f>
        <v>-0.125</v>
      </c>
      <c r="I445" s="39">
        <f>IF($A445&lt;=LEN('USH2A e13 (A) - 2ry Str + Mask '!A$2),G445+H445,"")</f>
        <v>0.70833333333332149</v>
      </c>
      <c r="J445" s="39">
        <f t="shared" si="49"/>
        <v>0</v>
      </c>
      <c r="K445" s="39">
        <f t="shared" si="50"/>
        <v>0</v>
      </c>
      <c r="L445" s="39">
        <f t="shared" si="51"/>
        <v>0</v>
      </c>
      <c r="M445" s="39">
        <f t="shared" si="52"/>
        <v>0</v>
      </c>
      <c r="N445" s="39">
        <f t="shared" si="53"/>
        <v>0</v>
      </c>
      <c r="O445" s="39">
        <f t="shared" si="54"/>
        <v>0</v>
      </c>
      <c r="P445" s="39">
        <f>IF($A445&lt;=LEN('USH2A e13 (A) - 2ry Str + Mask '!A$2),M445-J445,"")</f>
        <v>0</v>
      </c>
      <c r="Q445" s="39">
        <f>IF($A445&lt;=LEN('USH2A e13 (A) - 2ry Str + Mask '!A$2),N445-K445,"")</f>
        <v>0</v>
      </c>
      <c r="R445" s="39">
        <f>IF($A445&lt;=LEN('USH2A e13 (A) - 2ry Str + Mask '!A$2),O445-L445,"")</f>
        <v>0</v>
      </c>
    </row>
    <row r="446" spans="1:18" ht="92" customHeight="1" x14ac:dyDescent="0.15">
      <c r="A446" s="36">
        <v>445</v>
      </c>
      <c r="B446" s="37" t="str">
        <f>IF($A446&lt;=LEN('USH2A e13 (A) - 2ry Str + Mask '!A$2),MID('USH2A e13 (A) - 2ry Str + Mask '!A$2,$A446,1),"")</f>
        <v>)</v>
      </c>
      <c r="C446" s="38" t="str">
        <f>IF($A446&lt;=LEN('USH2A e13 (A) - 2ry Str + Mask '!B$2),MID('USH2A e13 (A) - 2ry Str + Mask '!B$2,$A446,1),"")</f>
        <v>)</v>
      </c>
      <c r="D446" s="38" t="str">
        <f>IF($A446&lt;=LEN('USH2A e13 (A) - 2ry Str + Mask '!C$2),MID('USH2A e13 (A) - 2ry Str + Mask '!C$2,$A446,1),"")</f>
        <v>.</v>
      </c>
      <c r="E446" s="38" t="str">
        <f t="shared" si="48"/>
        <v>)</v>
      </c>
      <c r="F446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</v>
      </c>
      <c r="G446" s="39">
        <f>IF($A446&lt;=LEN('USH2A e13 (A) - 2ry Str + Mask '!A$2),SUMIF('USH2A e13 (A) - HSF3.0'!E2:E891,"&lt;="&amp;$A446,'USH2A e13 (A) - HSF3.0'!H2:H891)-SUMIF('USH2A e13 (A) - HSF3.0'!G2:G891,"&lt;="&amp;$A446,'USH2A e13 (A) - HSF3.0'!H2:H891),"")</f>
        <v>0.83333333333332149</v>
      </c>
      <c r="H446" s="39">
        <f>IF($A446&lt;=LEN('USH2A e13 (A) - 2ry Str + Mask '!A$2),SUMIF('USH2A e13 (A) - HSF3.0'!E2:E891,"&lt;="&amp;$A446,'USH2A e13 (A) - HSF3.0'!I2:I891)-SUMIF('USH2A e13 (A) - HSF3.0'!G2:G891,"&lt;="&amp;$A446,'USH2A e13 (A) - HSF3.0'!I2:I891),"")</f>
        <v>-0.125</v>
      </c>
      <c r="I446" s="39">
        <f>IF($A446&lt;=LEN('USH2A e13 (A) - 2ry Str + Mask '!A$2),G446+H446,"")</f>
        <v>0.70833333333332149</v>
      </c>
      <c r="J446" s="39">
        <f t="shared" si="49"/>
        <v>0</v>
      </c>
      <c r="K446" s="39">
        <f t="shared" si="50"/>
        <v>0</v>
      </c>
      <c r="L446" s="39">
        <f t="shared" si="51"/>
        <v>0</v>
      </c>
      <c r="M446" s="39">
        <f t="shared" si="52"/>
        <v>0</v>
      </c>
      <c r="N446" s="39">
        <f t="shared" si="53"/>
        <v>0</v>
      </c>
      <c r="O446" s="39">
        <f t="shared" si="54"/>
        <v>0</v>
      </c>
      <c r="P446" s="39">
        <f>IF($A446&lt;=LEN('USH2A e13 (A) - 2ry Str + Mask '!A$2),M446-J446,"")</f>
        <v>0</v>
      </c>
      <c r="Q446" s="39">
        <f>IF($A446&lt;=LEN('USH2A e13 (A) - 2ry Str + Mask '!A$2),N446-K446,"")</f>
        <v>0</v>
      </c>
      <c r="R446" s="39">
        <f>IF($A446&lt;=LEN('USH2A e13 (A) - 2ry Str + Mask '!A$2),O446-L446,"")</f>
        <v>0</v>
      </c>
    </row>
    <row r="447" spans="1:18" ht="104" customHeight="1" x14ac:dyDescent="0.15">
      <c r="A447" s="36">
        <v>446</v>
      </c>
      <c r="B447" s="37" t="str">
        <f>IF($A447&lt;=LEN('USH2A e13 (A) - 2ry Str + Mask '!A$2),MID('USH2A e13 (A) - 2ry Str + Mask '!A$2,$A447,1),"")</f>
        <v>)</v>
      </c>
      <c r="C447" s="38" t="str">
        <f>IF($A447&lt;=LEN('USH2A e13 (A) - 2ry Str + Mask '!B$2),MID('USH2A e13 (A) - 2ry Str + Mask '!B$2,$A447,1),"")</f>
        <v>)</v>
      </c>
      <c r="D447" s="38" t="str">
        <f>IF($A447&lt;=LEN('USH2A e13 (A) - 2ry Str + Mask '!C$2),MID('USH2A e13 (A) - 2ry Str + Mask '!C$2,$A447,1),"")</f>
        <v>.</v>
      </c>
      <c r="E447" s="38" t="str">
        <f t="shared" si="48"/>
        <v>)</v>
      </c>
      <c r="F447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</v>
      </c>
      <c r="G447" s="39">
        <f>IF($A447&lt;=LEN('USH2A e13 (A) - 2ry Str + Mask '!A$2),SUMIF('USH2A e13 (A) - HSF3.0'!E2:E891,"&lt;="&amp;$A447,'USH2A e13 (A) - HSF3.0'!H2:H891)-SUMIF('USH2A e13 (A) - HSF3.0'!G2:G891,"&lt;="&amp;$A447,'USH2A e13 (A) - HSF3.0'!H2:H891),"")</f>
        <v>0.99999999999998579</v>
      </c>
      <c r="H447" s="39">
        <f>IF($A447&lt;=LEN('USH2A e13 (A) - 2ry Str + Mask '!A$2),SUMIF('USH2A e13 (A) - HSF3.0'!E2:E891,"&lt;="&amp;$A447,'USH2A e13 (A) - HSF3.0'!I2:I891)-SUMIF('USH2A e13 (A) - HSF3.0'!G2:G891,"&lt;="&amp;$A447,'USH2A e13 (A) - HSF3.0'!I2:I891),"")</f>
        <v>-0.2916666666666643</v>
      </c>
      <c r="I447" s="39">
        <f>IF($A447&lt;=LEN('USH2A e13 (A) - 2ry Str + Mask '!A$2),G447+H447,"")</f>
        <v>0.70833333333332149</v>
      </c>
      <c r="J447" s="39">
        <f t="shared" si="49"/>
        <v>0</v>
      </c>
      <c r="K447" s="39">
        <f t="shared" si="50"/>
        <v>0</v>
      </c>
      <c r="L447" s="39">
        <f t="shared" si="51"/>
        <v>0</v>
      </c>
      <c r="M447" s="39">
        <f t="shared" si="52"/>
        <v>0</v>
      </c>
      <c r="N447" s="39">
        <f t="shared" si="53"/>
        <v>0</v>
      </c>
      <c r="O447" s="39">
        <f t="shared" si="54"/>
        <v>0</v>
      </c>
      <c r="P447" s="39">
        <f>IF($A447&lt;=LEN('USH2A e13 (A) - 2ry Str + Mask '!A$2),M447-J447,"")</f>
        <v>0</v>
      </c>
      <c r="Q447" s="39">
        <f>IF($A447&lt;=LEN('USH2A e13 (A) - 2ry Str + Mask '!A$2),N447-K447,"")</f>
        <v>0</v>
      </c>
      <c r="R447" s="39">
        <f>IF($A447&lt;=LEN('USH2A e13 (A) - 2ry Str + Mask '!A$2),O447-L447,"")</f>
        <v>0</v>
      </c>
    </row>
    <row r="448" spans="1:18" ht="104" customHeight="1" x14ac:dyDescent="0.15">
      <c r="A448" s="36">
        <v>447</v>
      </c>
      <c r="B448" s="37" t="str">
        <f>IF($A448&lt;=LEN('USH2A e13 (A) - 2ry Str + Mask '!A$2),MID('USH2A e13 (A) - 2ry Str + Mask '!A$2,$A448,1),"")</f>
        <v>)</v>
      </c>
      <c r="C448" s="38" t="str">
        <f>IF($A448&lt;=LEN('USH2A e13 (A) - 2ry Str + Mask '!B$2),MID('USH2A e13 (A) - 2ry Str + Mask '!B$2,$A448,1),"")</f>
        <v>)</v>
      </c>
      <c r="D448" s="38" t="str">
        <f>IF($A448&lt;=LEN('USH2A e13 (A) - 2ry Str + Mask '!C$2),MID('USH2A e13 (A) - 2ry Str + Mask '!C$2,$A448,1),"")</f>
        <v>.</v>
      </c>
      <c r="E448" s="38" t="str">
        <f t="shared" si="48"/>
        <v>)</v>
      </c>
      <c r="F448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</v>
      </c>
      <c r="G448" s="39">
        <f>IF($A448&lt;=LEN('USH2A e13 (A) - 2ry Str + Mask '!A$2),SUMIF('USH2A e13 (A) - HSF3.0'!E2:E891,"&lt;="&amp;$A448,'USH2A e13 (A) - HSF3.0'!H2:H891)-SUMIF('USH2A e13 (A) - HSF3.0'!G2:G891,"&lt;="&amp;$A448,'USH2A e13 (A) - HSF3.0'!H2:H891),"")</f>
        <v>1.1666666666666501</v>
      </c>
      <c r="H448" s="39">
        <f>IF($A448&lt;=LEN('USH2A e13 (A) - 2ry Str + Mask '!A$2),SUMIF('USH2A e13 (A) - HSF3.0'!E2:E891,"&lt;="&amp;$A448,'USH2A e13 (A) - HSF3.0'!I2:I891)-SUMIF('USH2A e13 (A) - HSF3.0'!G2:G891,"&lt;="&amp;$A448,'USH2A e13 (A) - HSF3.0'!I2:I891),"")</f>
        <v>-0.3333333333333286</v>
      </c>
      <c r="I448" s="39">
        <f>IF($A448&lt;=LEN('USH2A e13 (A) - 2ry Str + Mask '!A$2),G448+H448,"")</f>
        <v>0.83333333333332149</v>
      </c>
      <c r="J448" s="39">
        <f t="shared" si="49"/>
        <v>0</v>
      </c>
      <c r="K448" s="39">
        <f t="shared" si="50"/>
        <v>0</v>
      </c>
      <c r="L448" s="39">
        <f t="shared" si="51"/>
        <v>0</v>
      </c>
      <c r="M448" s="39">
        <f t="shared" si="52"/>
        <v>0</v>
      </c>
      <c r="N448" s="39">
        <f t="shared" si="53"/>
        <v>0</v>
      </c>
      <c r="O448" s="39">
        <f t="shared" si="54"/>
        <v>0</v>
      </c>
      <c r="P448" s="39">
        <f>IF($A448&lt;=LEN('USH2A e13 (A) - 2ry Str + Mask '!A$2),M448-J448,"")</f>
        <v>0</v>
      </c>
      <c r="Q448" s="39">
        <f>IF($A448&lt;=LEN('USH2A e13 (A) - 2ry Str + Mask '!A$2),N448-K448,"")</f>
        <v>0</v>
      </c>
      <c r="R448" s="39">
        <f>IF($A448&lt;=LEN('USH2A e13 (A) - 2ry Str + Mask '!A$2),O448-L448,"")</f>
        <v>0</v>
      </c>
    </row>
    <row r="449" spans="1:18" ht="104" customHeight="1" x14ac:dyDescent="0.15">
      <c r="A449" s="36">
        <v>448</v>
      </c>
      <c r="B449" s="37" t="str">
        <f>IF($A449&lt;=LEN('USH2A e13 (A) - 2ry Str + Mask '!A$2),MID('USH2A e13 (A) - 2ry Str + Mask '!A$2,$A449,1),"")</f>
        <v>.</v>
      </c>
      <c r="C449" s="38" t="str">
        <f>IF($A449&lt;=LEN('USH2A e13 (A) - 2ry Str + Mask '!B$2),MID('USH2A e13 (A) - 2ry Str + Mask '!B$2,$A449,1),"")</f>
        <v>.</v>
      </c>
      <c r="D449" s="38" t="str">
        <f>IF($A449&lt;=LEN('USH2A e13 (A) - 2ry Str + Mask '!C$2),MID('USH2A e13 (A) - 2ry Str + Mask '!C$2,$A449,1),"")</f>
        <v>.</v>
      </c>
      <c r="E449" s="38" t="str">
        <f t="shared" si="48"/>
        <v>.</v>
      </c>
      <c r="F449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</v>
      </c>
      <c r="G449" s="39">
        <f>IF($A449&lt;=LEN('USH2A e13 (A) - 2ry Str + Mask '!A$2),SUMIF('USH2A e13 (A) - HSF3.0'!E2:E891,"&lt;="&amp;$A449,'USH2A e13 (A) - HSF3.0'!H2:H891)-SUMIF('USH2A e13 (A) - HSF3.0'!G2:G891,"&lt;="&amp;$A449,'USH2A e13 (A) - HSF3.0'!H2:H891),"")</f>
        <v>0.66666666666665719</v>
      </c>
      <c r="H449" s="39">
        <f>IF($A449&lt;=LEN('USH2A e13 (A) - 2ry Str + Mask '!A$2),SUMIF('USH2A e13 (A) - HSF3.0'!E2:E891,"&lt;="&amp;$A449,'USH2A e13 (A) - HSF3.0'!I2:I891)-SUMIF('USH2A e13 (A) - HSF3.0'!G2:G891,"&lt;="&amp;$A449,'USH2A e13 (A) - HSF3.0'!I2:I891),"")</f>
        <v>-0.49999999999999289</v>
      </c>
      <c r="I449" s="39">
        <f>IF($A449&lt;=LEN('USH2A e13 (A) - 2ry Str + Mask '!A$2),G449+H449,"")</f>
        <v>0.1666666666666643</v>
      </c>
      <c r="J449" s="39">
        <f t="shared" si="49"/>
        <v>0.66666666666665719</v>
      </c>
      <c r="K449" s="39">
        <f t="shared" si="50"/>
        <v>-0.49999999999999289</v>
      </c>
      <c r="L449" s="39">
        <f t="shared" si="51"/>
        <v>0.1666666666666643</v>
      </c>
      <c r="M449" s="39">
        <f t="shared" si="52"/>
        <v>0.66666666666665719</v>
      </c>
      <c r="N449" s="39">
        <f t="shared" si="53"/>
        <v>-0.49999999999999289</v>
      </c>
      <c r="O449" s="39">
        <f t="shared" si="54"/>
        <v>0.1666666666666643</v>
      </c>
      <c r="P449" s="39">
        <f>IF($A449&lt;=LEN('USH2A e13 (A) - 2ry Str + Mask '!A$2),M449-J449,"")</f>
        <v>0</v>
      </c>
      <c r="Q449" s="39">
        <f>IF($A449&lt;=LEN('USH2A e13 (A) - 2ry Str + Mask '!A$2),N449-K449,"")</f>
        <v>0</v>
      </c>
      <c r="R449" s="39">
        <f>IF($A449&lt;=LEN('USH2A e13 (A) - 2ry Str + Mask '!A$2),O449-L449,"")</f>
        <v>0</v>
      </c>
    </row>
    <row r="450" spans="1:18" ht="104" customHeight="1" x14ac:dyDescent="0.15">
      <c r="A450" s="36">
        <v>449</v>
      </c>
      <c r="B450" s="37" t="str">
        <f>IF($A450&lt;=LEN('USH2A e13 (A) - 2ry Str + Mask '!A$2),MID('USH2A e13 (A) - 2ry Str + Mask '!A$2,$A450,1),"")</f>
        <v>.</v>
      </c>
      <c r="C450" s="38" t="str">
        <f>IF($A450&lt;=LEN('USH2A e13 (A) - 2ry Str + Mask '!B$2),MID('USH2A e13 (A) - 2ry Str + Mask '!B$2,$A450,1),"")</f>
        <v>.</v>
      </c>
      <c r="D450" s="38" t="str">
        <f>IF($A450&lt;=LEN('USH2A e13 (A) - 2ry Str + Mask '!C$2),MID('USH2A e13 (A) - 2ry Str + Mask '!C$2,$A450,1),"")</f>
        <v>.</v>
      </c>
      <c r="E450" s="38" t="str">
        <f t="shared" ref="E450:E513" si="56">IF(D450="x","|",C450)</f>
        <v>.</v>
      </c>
      <c r="F450" s="38" t="str">
        <f t="shared" si="5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</v>
      </c>
      <c r="G450" s="39">
        <f>IF($A450&lt;=LEN('USH2A e13 (A) - 2ry Str + Mask '!A$2),SUMIF('USH2A e13 (A) - HSF3.0'!E2:E891,"&lt;="&amp;$A450,'USH2A e13 (A) - HSF3.0'!H2:H891)-SUMIF('USH2A e13 (A) - HSF3.0'!G2:G891,"&lt;="&amp;$A450,'USH2A e13 (A) - HSF3.0'!H2:H891),"")</f>
        <v>0.49999999999999289</v>
      </c>
      <c r="H450" s="39">
        <f>IF($A450&lt;=LEN('USH2A e13 (A) - 2ry Str + Mask '!A$2),SUMIF('USH2A e13 (A) - HSF3.0'!E2:E891,"&lt;="&amp;$A450,'USH2A e13 (A) - HSF3.0'!I2:I891)-SUMIF('USH2A e13 (A) - HSF3.0'!G2:G891,"&lt;="&amp;$A450,'USH2A e13 (A) - HSF3.0'!I2:I891),"")</f>
        <v>-0.66666666666665719</v>
      </c>
      <c r="I450" s="39">
        <f>IF($A450&lt;=LEN('USH2A e13 (A) - 2ry Str + Mask '!A$2),G450+H450,"")</f>
        <v>-0.1666666666666643</v>
      </c>
      <c r="J450" s="39">
        <f t="shared" ref="J450:J513" si="57">IF(OR(B450=".",B450=""),G450,0)</f>
        <v>0.49999999999999289</v>
      </c>
      <c r="K450" s="39">
        <f t="shared" ref="K450:K513" si="58">IF(OR(B450=".",B450=""),H450,0)</f>
        <v>-0.66666666666665719</v>
      </c>
      <c r="L450" s="39">
        <f t="shared" ref="L450:L513" si="59">IF(OR(B450=".",B450=""),I450,0)</f>
        <v>-0.1666666666666643</v>
      </c>
      <c r="M450" s="39">
        <f t="shared" ref="M450:M513" si="60">IF(OR(E450=".",E450=""),G450,0)</f>
        <v>0.49999999999999289</v>
      </c>
      <c r="N450" s="39">
        <f t="shared" ref="N450:N513" si="61">IF(OR(E450=".",E450=""),H450,0)</f>
        <v>-0.66666666666665719</v>
      </c>
      <c r="O450" s="39">
        <f t="shared" ref="O450:O513" si="62">IF(OR(E450=".",E450=""),I450,0)</f>
        <v>-0.1666666666666643</v>
      </c>
      <c r="P450" s="39">
        <f>IF($A450&lt;=LEN('USH2A e13 (A) - 2ry Str + Mask '!A$2),M450-J450,"")</f>
        <v>0</v>
      </c>
      <c r="Q450" s="39">
        <f>IF($A450&lt;=LEN('USH2A e13 (A) - 2ry Str + Mask '!A$2),N450-K450,"")</f>
        <v>0</v>
      </c>
      <c r="R450" s="39">
        <f>IF($A450&lt;=LEN('USH2A e13 (A) - 2ry Str + Mask '!A$2),O450-L450,"")</f>
        <v>0</v>
      </c>
    </row>
    <row r="451" spans="1:18" ht="104" customHeight="1" x14ac:dyDescent="0.15">
      <c r="A451" s="36">
        <v>450</v>
      </c>
      <c r="B451" s="37" t="str">
        <f>IF($A451&lt;=LEN('USH2A e13 (A) - 2ry Str + Mask '!A$2),MID('USH2A e13 (A) - 2ry Str + Mask '!A$2,$A451,1),"")</f>
        <v>)</v>
      </c>
      <c r="C451" s="38" t="str">
        <f>IF($A451&lt;=LEN('USH2A e13 (A) - 2ry Str + Mask '!B$2),MID('USH2A e13 (A) - 2ry Str + Mask '!B$2,$A451,1),"")</f>
        <v>)</v>
      </c>
      <c r="D451" s="38" t="str">
        <f>IF($A451&lt;=LEN('USH2A e13 (A) - 2ry Str + Mask '!C$2),MID('USH2A e13 (A) - 2ry Str + Mask '!C$2,$A451,1),"")</f>
        <v>.</v>
      </c>
      <c r="E451" s="38" t="str">
        <f t="shared" si="56"/>
        <v>)</v>
      </c>
      <c r="F451" s="38" t="str">
        <f t="shared" ref="F451:F514" si="63">CONCATENATE(F450,E451)</f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</v>
      </c>
      <c r="G451" s="39">
        <f>IF($A451&lt;=LEN('USH2A e13 (A) - 2ry Str + Mask '!A$2),SUMIF('USH2A e13 (A) - HSF3.0'!E2:E891,"&lt;="&amp;$A451,'USH2A e13 (A) - HSF3.0'!H2:H891)-SUMIF('USH2A e13 (A) - HSF3.0'!G2:G891,"&lt;="&amp;$A451,'USH2A e13 (A) - HSF3.0'!H2:H891),"")</f>
        <v>0.3333333333333286</v>
      </c>
      <c r="H451" s="39">
        <f>IF($A451&lt;=LEN('USH2A e13 (A) - 2ry Str + Mask '!A$2),SUMIF('USH2A e13 (A) - HSF3.0'!E2:E891,"&lt;="&amp;$A451,'USH2A e13 (A) - HSF3.0'!I2:I891)-SUMIF('USH2A e13 (A) - HSF3.0'!G2:G891,"&lt;="&amp;$A451,'USH2A e13 (A) - HSF3.0'!I2:I891),"")</f>
        <v>-0.66666666666665719</v>
      </c>
      <c r="I451" s="39">
        <f>IF($A451&lt;=LEN('USH2A e13 (A) - 2ry Str + Mask '!A$2),G451+H451,"")</f>
        <v>-0.3333333333333286</v>
      </c>
      <c r="J451" s="39">
        <f t="shared" si="57"/>
        <v>0</v>
      </c>
      <c r="K451" s="39">
        <f t="shared" si="58"/>
        <v>0</v>
      </c>
      <c r="L451" s="39">
        <f t="shared" si="59"/>
        <v>0</v>
      </c>
      <c r="M451" s="39">
        <f t="shared" si="60"/>
        <v>0</v>
      </c>
      <c r="N451" s="39">
        <f t="shared" si="61"/>
        <v>0</v>
      </c>
      <c r="O451" s="39">
        <f t="shared" si="62"/>
        <v>0</v>
      </c>
      <c r="P451" s="39">
        <f>IF($A451&lt;=LEN('USH2A e13 (A) - 2ry Str + Mask '!A$2),M451-J451,"")</f>
        <v>0</v>
      </c>
      <c r="Q451" s="39">
        <f>IF($A451&lt;=LEN('USH2A e13 (A) - 2ry Str + Mask '!A$2),N451-K451,"")</f>
        <v>0</v>
      </c>
      <c r="R451" s="39">
        <f>IF($A451&lt;=LEN('USH2A e13 (A) - 2ry Str + Mask '!A$2),O451-L451,"")</f>
        <v>0</v>
      </c>
    </row>
    <row r="452" spans="1:18" ht="104" customHeight="1" x14ac:dyDescent="0.15">
      <c r="A452" s="36">
        <v>451</v>
      </c>
      <c r="B452" s="37" t="str">
        <f>IF($A452&lt;=LEN('USH2A e13 (A) - 2ry Str + Mask '!A$2),MID('USH2A e13 (A) - 2ry Str + Mask '!A$2,$A452,1),"")</f>
        <v>)</v>
      </c>
      <c r="C452" s="38" t="str">
        <f>IF($A452&lt;=LEN('USH2A e13 (A) - 2ry Str + Mask '!B$2),MID('USH2A e13 (A) - 2ry Str + Mask '!B$2,$A452,1),"")</f>
        <v>)</v>
      </c>
      <c r="D452" s="38" t="str">
        <f>IF($A452&lt;=LEN('USH2A e13 (A) - 2ry Str + Mask '!C$2),MID('USH2A e13 (A) - 2ry Str + Mask '!C$2,$A452,1),"")</f>
        <v>.</v>
      </c>
      <c r="E452" s="38" t="str">
        <f t="shared" si="56"/>
        <v>)</v>
      </c>
      <c r="F452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</v>
      </c>
      <c r="G452" s="39">
        <f>IF($A452&lt;=LEN('USH2A e13 (A) - 2ry Str + Mask '!A$2),SUMIF('USH2A e13 (A) - HSF3.0'!E2:E891,"&lt;="&amp;$A452,'USH2A e13 (A) - HSF3.0'!H2:H891)-SUMIF('USH2A e13 (A) - HSF3.0'!G2:G891,"&lt;="&amp;$A452,'USH2A e13 (A) - HSF3.0'!H2:H891),"")</f>
        <v>0.49999999999999289</v>
      </c>
      <c r="H452" s="39">
        <f>IF($A452&lt;=LEN('USH2A e13 (A) - 2ry Str + Mask '!A$2),SUMIF('USH2A e13 (A) - HSF3.0'!E2:E891,"&lt;="&amp;$A452,'USH2A e13 (A) - HSF3.0'!I2:I891)-SUMIF('USH2A e13 (A) - HSF3.0'!G2:G891,"&lt;="&amp;$A452,'USH2A e13 (A) - HSF3.0'!I2:I891),"")</f>
        <v>-0.66666666666665719</v>
      </c>
      <c r="I452" s="39">
        <f>IF($A452&lt;=LEN('USH2A e13 (A) - 2ry Str + Mask '!A$2),G452+H452,"")</f>
        <v>-0.1666666666666643</v>
      </c>
      <c r="J452" s="39">
        <f t="shared" si="57"/>
        <v>0</v>
      </c>
      <c r="K452" s="39">
        <f t="shared" si="58"/>
        <v>0</v>
      </c>
      <c r="L452" s="39">
        <f t="shared" si="59"/>
        <v>0</v>
      </c>
      <c r="M452" s="39">
        <f t="shared" si="60"/>
        <v>0</v>
      </c>
      <c r="N452" s="39">
        <f t="shared" si="61"/>
        <v>0</v>
      </c>
      <c r="O452" s="39">
        <f t="shared" si="62"/>
        <v>0</v>
      </c>
      <c r="P452" s="39">
        <f>IF($A452&lt;=LEN('USH2A e13 (A) - 2ry Str + Mask '!A$2),M452-J452,"")</f>
        <v>0</v>
      </c>
      <c r="Q452" s="39">
        <f>IF($A452&lt;=LEN('USH2A e13 (A) - 2ry Str + Mask '!A$2),N452-K452,"")</f>
        <v>0</v>
      </c>
      <c r="R452" s="39">
        <f>IF($A452&lt;=LEN('USH2A e13 (A) - 2ry Str + Mask '!A$2),O452-L452,"")</f>
        <v>0</v>
      </c>
    </row>
    <row r="453" spans="1:18" ht="104" customHeight="1" x14ac:dyDescent="0.15">
      <c r="A453" s="36">
        <v>452</v>
      </c>
      <c r="B453" s="37" t="str">
        <f>IF($A453&lt;=LEN('USH2A e13 (A) - 2ry Str + Mask '!A$2),MID('USH2A e13 (A) - 2ry Str + Mask '!A$2,$A453,1),"")</f>
        <v>.</v>
      </c>
      <c r="C453" s="38" t="str">
        <f>IF($A453&lt;=LEN('USH2A e13 (A) - 2ry Str + Mask '!B$2),MID('USH2A e13 (A) - 2ry Str + Mask '!B$2,$A453,1),"")</f>
        <v>.</v>
      </c>
      <c r="D453" s="38" t="str">
        <f>IF($A453&lt;=LEN('USH2A e13 (A) - 2ry Str + Mask '!C$2),MID('USH2A e13 (A) - 2ry Str + Mask '!C$2,$A453,1),"")</f>
        <v>.</v>
      </c>
      <c r="E453" s="38" t="str">
        <f t="shared" si="56"/>
        <v>.</v>
      </c>
      <c r="F453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</v>
      </c>
      <c r="G453" s="39">
        <f>IF($A453&lt;=LEN('USH2A e13 (A) - 2ry Str + Mask '!A$2),SUMIF('USH2A e13 (A) - HSF3.0'!E2:E891,"&lt;="&amp;$A453,'USH2A e13 (A) - HSF3.0'!H2:H891)-SUMIF('USH2A e13 (A) - HSF3.0'!G2:G891,"&lt;="&amp;$A453,'USH2A e13 (A) - HSF3.0'!H2:H891),"")</f>
        <v>0.3333333333333286</v>
      </c>
      <c r="H453" s="39">
        <f>IF($A453&lt;=LEN('USH2A e13 (A) - 2ry Str + Mask '!A$2),SUMIF('USH2A e13 (A) - HSF3.0'!E2:E891,"&lt;="&amp;$A453,'USH2A e13 (A) - HSF3.0'!I2:I891)-SUMIF('USH2A e13 (A) - HSF3.0'!G2:G891,"&lt;="&amp;$A453,'USH2A e13 (A) - HSF3.0'!I2:I891),"")</f>
        <v>-0.49999999999999289</v>
      </c>
      <c r="I453" s="39">
        <f>IF($A453&lt;=LEN('USH2A e13 (A) - 2ry Str + Mask '!A$2),G453+H453,"")</f>
        <v>-0.1666666666666643</v>
      </c>
      <c r="J453" s="39">
        <f t="shared" si="57"/>
        <v>0.3333333333333286</v>
      </c>
      <c r="K453" s="39">
        <f t="shared" si="58"/>
        <v>-0.49999999999999289</v>
      </c>
      <c r="L453" s="39">
        <f t="shared" si="59"/>
        <v>-0.1666666666666643</v>
      </c>
      <c r="M453" s="39">
        <f t="shared" si="60"/>
        <v>0.3333333333333286</v>
      </c>
      <c r="N453" s="39">
        <f t="shared" si="61"/>
        <v>-0.49999999999999289</v>
      </c>
      <c r="O453" s="39">
        <f t="shared" si="62"/>
        <v>-0.1666666666666643</v>
      </c>
      <c r="P453" s="39">
        <f>IF($A453&lt;=LEN('USH2A e13 (A) - 2ry Str + Mask '!A$2),M453-J453,"")</f>
        <v>0</v>
      </c>
      <c r="Q453" s="39">
        <f>IF($A453&lt;=LEN('USH2A e13 (A) - 2ry Str + Mask '!A$2),N453-K453,"")</f>
        <v>0</v>
      </c>
      <c r="R453" s="39">
        <f>IF($A453&lt;=LEN('USH2A e13 (A) - 2ry Str + Mask '!A$2),O453-L453,"")</f>
        <v>0</v>
      </c>
    </row>
    <row r="454" spans="1:18" ht="104" customHeight="1" x14ac:dyDescent="0.15">
      <c r="A454" s="36">
        <v>453</v>
      </c>
      <c r="B454" s="37" t="str">
        <f>IF($A454&lt;=LEN('USH2A e13 (A) - 2ry Str + Mask '!A$2),MID('USH2A e13 (A) - 2ry Str + Mask '!A$2,$A454,1),"")</f>
        <v>.</v>
      </c>
      <c r="C454" s="38" t="str">
        <f>IF($A454&lt;=LEN('USH2A e13 (A) - 2ry Str + Mask '!B$2),MID('USH2A e13 (A) - 2ry Str + Mask '!B$2,$A454,1),"")</f>
        <v>.</v>
      </c>
      <c r="D454" s="38" t="str">
        <f>IF($A454&lt;=LEN('USH2A e13 (A) - 2ry Str + Mask '!C$2),MID('USH2A e13 (A) - 2ry Str + Mask '!C$2,$A454,1),"")</f>
        <v>.</v>
      </c>
      <c r="E454" s="38" t="str">
        <f t="shared" si="56"/>
        <v>.</v>
      </c>
      <c r="F454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</v>
      </c>
      <c r="G454" s="39">
        <f>IF($A454&lt;=LEN('USH2A e13 (A) - 2ry Str + Mask '!A$2),SUMIF('USH2A e13 (A) - HSF3.0'!E2:E891,"&lt;="&amp;$A454,'USH2A e13 (A) - HSF3.0'!H2:H891)-SUMIF('USH2A e13 (A) - HSF3.0'!G2:G891,"&lt;="&amp;$A454,'USH2A e13 (A) - HSF3.0'!H2:H891),"")</f>
        <v>0.3333333333333286</v>
      </c>
      <c r="H454" s="39">
        <f>IF($A454&lt;=LEN('USH2A e13 (A) - 2ry Str + Mask '!A$2),SUMIF('USH2A e13 (A) - HSF3.0'!E2:E891,"&lt;="&amp;$A454,'USH2A e13 (A) - HSF3.0'!I2:I891)-SUMIF('USH2A e13 (A) - HSF3.0'!G2:G891,"&lt;="&amp;$A454,'USH2A e13 (A) - HSF3.0'!I2:I891),"")</f>
        <v>-0.49999999999999289</v>
      </c>
      <c r="I454" s="39">
        <f>IF($A454&lt;=LEN('USH2A e13 (A) - 2ry Str + Mask '!A$2),G454+H454,"")</f>
        <v>-0.1666666666666643</v>
      </c>
      <c r="J454" s="39">
        <f t="shared" si="57"/>
        <v>0.3333333333333286</v>
      </c>
      <c r="K454" s="39">
        <f t="shared" si="58"/>
        <v>-0.49999999999999289</v>
      </c>
      <c r="L454" s="39">
        <f t="shared" si="59"/>
        <v>-0.1666666666666643</v>
      </c>
      <c r="M454" s="39">
        <f t="shared" si="60"/>
        <v>0.3333333333333286</v>
      </c>
      <c r="N454" s="39">
        <f t="shared" si="61"/>
        <v>-0.49999999999999289</v>
      </c>
      <c r="O454" s="39">
        <f t="shared" si="62"/>
        <v>-0.1666666666666643</v>
      </c>
      <c r="P454" s="39">
        <f>IF($A454&lt;=LEN('USH2A e13 (A) - 2ry Str + Mask '!A$2),M454-J454,"")</f>
        <v>0</v>
      </c>
      <c r="Q454" s="39">
        <f>IF($A454&lt;=LEN('USH2A e13 (A) - 2ry Str + Mask '!A$2),N454-K454,"")</f>
        <v>0</v>
      </c>
      <c r="R454" s="39">
        <f>IF($A454&lt;=LEN('USH2A e13 (A) - 2ry Str + Mask '!A$2),O454-L454,"")</f>
        <v>0</v>
      </c>
    </row>
    <row r="455" spans="1:18" ht="104" customHeight="1" x14ac:dyDescent="0.15">
      <c r="A455" s="36">
        <v>454</v>
      </c>
      <c r="B455" s="37" t="str">
        <f>IF($A455&lt;=LEN('USH2A e13 (A) - 2ry Str + Mask '!A$2),MID('USH2A e13 (A) - 2ry Str + Mask '!A$2,$A455,1),"")</f>
        <v>.</v>
      </c>
      <c r="C455" s="38" t="str">
        <f>IF($A455&lt;=LEN('USH2A e13 (A) - 2ry Str + Mask '!B$2),MID('USH2A e13 (A) - 2ry Str + Mask '!B$2,$A455,1),"")</f>
        <v>.</v>
      </c>
      <c r="D455" s="38" t="str">
        <f>IF($A455&lt;=LEN('USH2A e13 (A) - 2ry Str + Mask '!C$2),MID('USH2A e13 (A) - 2ry Str + Mask '!C$2,$A455,1),"")</f>
        <v>.</v>
      </c>
      <c r="E455" s="38" t="str">
        <f t="shared" si="56"/>
        <v>.</v>
      </c>
      <c r="F455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</v>
      </c>
      <c r="G455" s="39">
        <f>IF($A455&lt;=LEN('USH2A e13 (A) - 2ry Str + Mask '!A$2),SUMIF('USH2A e13 (A) - HSF3.0'!E2:E891,"&lt;="&amp;$A455,'USH2A e13 (A) - HSF3.0'!H2:H891)-SUMIF('USH2A e13 (A) - HSF3.0'!G2:G891,"&lt;="&amp;$A455,'USH2A e13 (A) - HSF3.0'!H2:H891),"")</f>
        <v>0.86666666666666003</v>
      </c>
      <c r="H455" s="39">
        <f>IF($A455&lt;=LEN('USH2A e13 (A) - 2ry Str + Mask '!A$2),SUMIF('USH2A e13 (A) - HSF3.0'!E2:E891,"&lt;="&amp;$A455,'USH2A e13 (A) - HSF3.0'!I2:I891)-SUMIF('USH2A e13 (A) - HSF3.0'!G2:G891,"&lt;="&amp;$A455,'USH2A e13 (A) - HSF3.0'!I2:I891),"")</f>
        <v>-0.3333333333333286</v>
      </c>
      <c r="I455" s="39">
        <f>IF($A455&lt;=LEN('USH2A e13 (A) - 2ry Str + Mask '!A$2),G455+H455,"")</f>
        <v>0.53333333333333144</v>
      </c>
      <c r="J455" s="39">
        <f t="shared" si="57"/>
        <v>0.86666666666666003</v>
      </c>
      <c r="K455" s="39">
        <f t="shared" si="58"/>
        <v>-0.3333333333333286</v>
      </c>
      <c r="L455" s="39">
        <f t="shared" si="59"/>
        <v>0.53333333333333144</v>
      </c>
      <c r="M455" s="39">
        <f t="shared" si="60"/>
        <v>0.86666666666666003</v>
      </c>
      <c r="N455" s="39">
        <f t="shared" si="61"/>
        <v>-0.3333333333333286</v>
      </c>
      <c r="O455" s="39">
        <f t="shared" si="62"/>
        <v>0.53333333333333144</v>
      </c>
      <c r="P455" s="39">
        <f>IF($A455&lt;=LEN('USH2A e13 (A) - 2ry Str + Mask '!A$2),M455-J455,"")</f>
        <v>0</v>
      </c>
      <c r="Q455" s="39">
        <f>IF($A455&lt;=LEN('USH2A e13 (A) - 2ry Str + Mask '!A$2),N455-K455,"")</f>
        <v>0</v>
      </c>
      <c r="R455" s="39">
        <f>IF($A455&lt;=LEN('USH2A e13 (A) - 2ry Str + Mask '!A$2),O455-L455,"")</f>
        <v>0</v>
      </c>
    </row>
    <row r="456" spans="1:18" ht="104" customHeight="1" x14ac:dyDescent="0.15">
      <c r="A456" s="36">
        <v>455</v>
      </c>
      <c r="B456" s="37" t="str">
        <f>IF($A456&lt;=LEN('USH2A e13 (A) - 2ry Str + Mask '!A$2),MID('USH2A e13 (A) - 2ry Str + Mask '!A$2,$A456,1),"")</f>
        <v>.</v>
      </c>
      <c r="C456" s="38" t="str">
        <f>IF($A456&lt;=LEN('USH2A e13 (A) - 2ry Str + Mask '!B$2),MID('USH2A e13 (A) - 2ry Str + Mask '!B$2,$A456,1),"")</f>
        <v>.</v>
      </c>
      <c r="D456" s="38" t="str">
        <f>IF($A456&lt;=LEN('USH2A e13 (A) - 2ry Str + Mask '!C$2),MID('USH2A e13 (A) - 2ry Str + Mask '!C$2,$A456,1),"")</f>
        <v>.</v>
      </c>
      <c r="E456" s="38" t="str">
        <f t="shared" si="56"/>
        <v>.</v>
      </c>
      <c r="F456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</v>
      </c>
      <c r="G456" s="39">
        <f>IF($A456&lt;=LEN('USH2A e13 (A) - 2ry Str + Mask '!A$2),SUMIF('USH2A e13 (A) - HSF3.0'!E2:E891,"&lt;="&amp;$A456,'USH2A e13 (A) - HSF3.0'!H2:H891)-SUMIF('USH2A e13 (A) - HSF3.0'!G2:G891,"&lt;="&amp;$A456,'USH2A e13 (A) - HSF3.0'!H2:H891),"")</f>
        <v>1.0095238095238059</v>
      </c>
      <c r="H456" s="39">
        <f>IF($A456&lt;=LEN('USH2A e13 (A) - 2ry Str + Mask '!A$2),SUMIF('USH2A e13 (A) - HSF3.0'!E2:E891,"&lt;="&amp;$A456,'USH2A e13 (A) - HSF3.0'!I2:I891)-SUMIF('USH2A e13 (A) - HSF3.0'!G2:G891,"&lt;="&amp;$A456,'USH2A e13 (A) - HSF3.0'!I2:I891),"")</f>
        <v>-0.1666666666666643</v>
      </c>
      <c r="I456" s="39">
        <f>IF($A456&lt;=LEN('USH2A e13 (A) - 2ry Str + Mask '!A$2),G456+H456,"")</f>
        <v>0.84285714285714164</v>
      </c>
      <c r="J456" s="39">
        <f t="shared" si="57"/>
        <v>1.0095238095238059</v>
      </c>
      <c r="K456" s="39">
        <f t="shared" si="58"/>
        <v>-0.1666666666666643</v>
      </c>
      <c r="L456" s="39">
        <f t="shared" si="59"/>
        <v>0.84285714285714164</v>
      </c>
      <c r="M456" s="39">
        <f t="shared" si="60"/>
        <v>1.0095238095238059</v>
      </c>
      <c r="N456" s="39">
        <f t="shared" si="61"/>
        <v>-0.1666666666666643</v>
      </c>
      <c r="O456" s="39">
        <f t="shared" si="62"/>
        <v>0.84285714285714164</v>
      </c>
      <c r="P456" s="39">
        <f>IF($A456&lt;=LEN('USH2A e13 (A) - 2ry Str + Mask '!A$2),M456-J456,"")</f>
        <v>0</v>
      </c>
      <c r="Q456" s="39">
        <f>IF($A456&lt;=LEN('USH2A e13 (A) - 2ry Str + Mask '!A$2),N456-K456,"")</f>
        <v>0</v>
      </c>
      <c r="R456" s="39">
        <f>IF($A456&lt;=LEN('USH2A e13 (A) - 2ry Str + Mask '!A$2),O456-L456,"")</f>
        <v>0</v>
      </c>
    </row>
    <row r="457" spans="1:18" ht="104" customHeight="1" x14ac:dyDescent="0.15">
      <c r="A457" s="36">
        <v>456</v>
      </c>
      <c r="B457" s="37" t="str">
        <f>IF($A457&lt;=LEN('USH2A e13 (A) - 2ry Str + Mask '!A$2),MID('USH2A e13 (A) - 2ry Str + Mask '!A$2,$A457,1),"")</f>
        <v>.</v>
      </c>
      <c r="C457" s="38" t="str">
        <f>IF($A457&lt;=LEN('USH2A e13 (A) - 2ry Str + Mask '!B$2),MID('USH2A e13 (A) - 2ry Str + Mask '!B$2,$A457,1),"")</f>
        <v>.</v>
      </c>
      <c r="D457" s="38" t="str">
        <f>IF($A457&lt;=LEN('USH2A e13 (A) - 2ry Str + Mask '!C$2),MID('USH2A e13 (A) - 2ry Str + Mask '!C$2,$A457,1),"")</f>
        <v>.</v>
      </c>
      <c r="E457" s="38" t="str">
        <f t="shared" si="56"/>
        <v>.</v>
      </c>
      <c r="F457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</v>
      </c>
      <c r="G457" s="39">
        <f>IF($A457&lt;=LEN('USH2A e13 (A) - 2ry Str + Mask '!A$2),SUMIF('USH2A e13 (A) - HSF3.0'!E2:E891,"&lt;="&amp;$A457,'USH2A e13 (A) - HSF3.0'!H2:H891)-SUMIF('USH2A e13 (A) - HSF3.0'!G2:G891,"&lt;="&amp;$A457,'USH2A e13 (A) - HSF3.0'!H2:H891),"")</f>
        <v>1.0095238095238059</v>
      </c>
      <c r="H457" s="39">
        <f>IF($A457&lt;=LEN('USH2A e13 (A) - 2ry Str + Mask '!A$2),SUMIF('USH2A e13 (A) - HSF3.0'!E2:E891,"&lt;="&amp;$A457,'USH2A e13 (A) - HSF3.0'!I2:I891)-SUMIF('USH2A e13 (A) - HSF3.0'!G2:G891,"&lt;="&amp;$A457,'USH2A e13 (A) - HSF3.0'!I2:I891),"")</f>
        <v>-0.3095238095238102</v>
      </c>
      <c r="I457" s="39">
        <f>IF($A457&lt;=LEN('USH2A e13 (A) - 2ry Str + Mask '!A$2),G457+H457,"")</f>
        <v>0.69999999999999574</v>
      </c>
      <c r="J457" s="39">
        <f t="shared" si="57"/>
        <v>1.0095238095238059</v>
      </c>
      <c r="K457" s="39">
        <f t="shared" si="58"/>
        <v>-0.3095238095238102</v>
      </c>
      <c r="L457" s="39">
        <f t="shared" si="59"/>
        <v>0.69999999999999574</v>
      </c>
      <c r="M457" s="39">
        <f t="shared" si="60"/>
        <v>1.0095238095238059</v>
      </c>
      <c r="N457" s="39">
        <f t="shared" si="61"/>
        <v>-0.3095238095238102</v>
      </c>
      <c r="O457" s="39">
        <f t="shared" si="62"/>
        <v>0.69999999999999574</v>
      </c>
      <c r="P457" s="39">
        <f>IF($A457&lt;=LEN('USH2A e13 (A) - 2ry Str + Mask '!A$2),M457-J457,"")</f>
        <v>0</v>
      </c>
      <c r="Q457" s="39">
        <f>IF($A457&lt;=LEN('USH2A e13 (A) - 2ry Str + Mask '!A$2),N457-K457,"")</f>
        <v>0</v>
      </c>
      <c r="R457" s="39">
        <f>IF($A457&lt;=LEN('USH2A e13 (A) - 2ry Str + Mask '!A$2),O457-L457,"")</f>
        <v>0</v>
      </c>
    </row>
    <row r="458" spans="1:18" ht="104" customHeight="1" x14ac:dyDescent="0.15">
      <c r="A458" s="36">
        <v>457</v>
      </c>
      <c r="B458" s="37" t="str">
        <f>IF($A458&lt;=LEN('USH2A e13 (A) - 2ry Str + Mask '!A$2),MID('USH2A e13 (A) - 2ry Str + Mask '!A$2,$A458,1),"")</f>
        <v>.</v>
      </c>
      <c r="C458" s="38" t="str">
        <f>IF($A458&lt;=LEN('USH2A e13 (A) - 2ry Str + Mask '!B$2),MID('USH2A e13 (A) - 2ry Str + Mask '!B$2,$A458,1),"")</f>
        <v>.</v>
      </c>
      <c r="D458" s="38" t="str">
        <f>IF($A458&lt;=LEN('USH2A e13 (A) - 2ry Str + Mask '!C$2),MID('USH2A e13 (A) - 2ry Str + Mask '!C$2,$A458,1),"")</f>
        <v>.</v>
      </c>
      <c r="E458" s="38" t="str">
        <f t="shared" si="56"/>
        <v>.</v>
      </c>
      <c r="F458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</v>
      </c>
      <c r="G458" s="39">
        <f>IF($A458&lt;=LEN('USH2A e13 (A) - 2ry Str + Mask '!A$2),SUMIF('USH2A e13 (A) - HSF3.0'!E2:E891,"&lt;="&amp;$A458,'USH2A e13 (A) - HSF3.0'!H2:H891)-SUMIF('USH2A e13 (A) - HSF3.0'!G2:G891,"&lt;="&amp;$A458,'USH2A e13 (A) - HSF3.0'!H2:H891),"")</f>
        <v>0.84285714285714164</v>
      </c>
      <c r="H458" s="39">
        <f>IF($A458&lt;=LEN('USH2A e13 (A) - 2ry Str + Mask '!A$2),SUMIF('USH2A e13 (A) - HSF3.0'!E2:E891,"&lt;="&amp;$A458,'USH2A e13 (A) - HSF3.0'!I2:I891)-SUMIF('USH2A e13 (A) - HSF3.0'!G2:G891,"&lt;="&amp;$A458,'USH2A e13 (A) - HSF3.0'!I2:I891),"")</f>
        <v>-0.4523809523809561</v>
      </c>
      <c r="I458" s="39">
        <f>IF($A458&lt;=LEN('USH2A e13 (A) - 2ry Str + Mask '!A$2),G458+H458,"")</f>
        <v>0.39047619047618554</v>
      </c>
      <c r="J458" s="39">
        <f t="shared" si="57"/>
        <v>0.84285714285714164</v>
      </c>
      <c r="K458" s="39">
        <f t="shared" si="58"/>
        <v>-0.4523809523809561</v>
      </c>
      <c r="L458" s="39">
        <f t="shared" si="59"/>
        <v>0.39047619047618554</v>
      </c>
      <c r="M458" s="39">
        <f t="shared" si="60"/>
        <v>0.84285714285714164</v>
      </c>
      <c r="N458" s="39">
        <f t="shared" si="61"/>
        <v>-0.4523809523809561</v>
      </c>
      <c r="O458" s="39">
        <f t="shared" si="62"/>
        <v>0.39047619047618554</v>
      </c>
      <c r="P458" s="39">
        <f>IF($A458&lt;=LEN('USH2A e13 (A) - 2ry Str + Mask '!A$2),M458-J458,"")</f>
        <v>0</v>
      </c>
      <c r="Q458" s="39">
        <f>IF($A458&lt;=LEN('USH2A e13 (A) - 2ry Str + Mask '!A$2),N458-K458,"")</f>
        <v>0</v>
      </c>
      <c r="R458" s="39">
        <f>IF($A458&lt;=LEN('USH2A e13 (A) - 2ry Str + Mask '!A$2),O458-L458,"")</f>
        <v>0</v>
      </c>
    </row>
    <row r="459" spans="1:18" ht="104" customHeight="1" x14ac:dyDescent="0.15">
      <c r="A459" s="36">
        <v>458</v>
      </c>
      <c r="B459" s="37" t="str">
        <f>IF($A459&lt;=LEN('USH2A e13 (A) - 2ry Str + Mask '!A$2),MID('USH2A e13 (A) - 2ry Str + Mask '!A$2,$A459,1),"")</f>
        <v>.</v>
      </c>
      <c r="C459" s="38" t="str">
        <f>IF($A459&lt;=LEN('USH2A e13 (A) - 2ry Str + Mask '!B$2),MID('USH2A e13 (A) - 2ry Str + Mask '!B$2,$A459,1),"")</f>
        <v>.</v>
      </c>
      <c r="D459" s="38" t="str">
        <f>IF($A459&lt;=LEN('USH2A e13 (A) - 2ry Str + Mask '!C$2),MID('USH2A e13 (A) - 2ry Str + Mask '!C$2,$A459,1),"")</f>
        <v>.</v>
      </c>
      <c r="E459" s="38" t="str">
        <f t="shared" si="56"/>
        <v>.</v>
      </c>
      <c r="F459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</v>
      </c>
      <c r="G459" s="39">
        <f>IF($A459&lt;=LEN('USH2A e13 (A) - 2ry Str + Mask '!A$2),SUMIF('USH2A e13 (A) - HSF3.0'!E2:E891,"&lt;="&amp;$A459,'USH2A e13 (A) - HSF3.0'!H2:H891)-SUMIF('USH2A e13 (A) - HSF3.0'!G2:G891,"&lt;="&amp;$A459,'USH2A e13 (A) - HSF3.0'!H2:H891),"")</f>
        <v>0.84285714285714164</v>
      </c>
      <c r="H459" s="39">
        <f>IF($A459&lt;=LEN('USH2A e13 (A) - 2ry Str + Mask '!A$2),SUMIF('USH2A e13 (A) - HSF3.0'!E2:E891,"&lt;="&amp;$A459,'USH2A e13 (A) - HSF3.0'!I2:I891)-SUMIF('USH2A e13 (A) - HSF3.0'!G2:G891,"&lt;="&amp;$A459,'USH2A e13 (A) - HSF3.0'!I2:I891),"")</f>
        <v>-0.6190476190476204</v>
      </c>
      <c r="I459" s="39">
        <f>IF($A459&lt;=LEN('USH2A e13 (A) - 2ry Str + Mask '!A$2),G459+H459,"")</f>
        <v>0.22380952380952124</v>
      </c>
      <c r="J459" s="39">
        <f t="shared" si="57"/>
        <v>0.84285714285714164</v>
      </c>
      <c r="K459" s="39">
        <f t="shared" si="58"/>
        <v>-0.6190476190476204</v>
      </c>
      <c r="L459" s="39">
        <f t="shared" si="59"/>
        <v>0.22380952380952124</v>
      </c>
      <c r="M459" s="39">
        <f t="shared" si="60"/>
        <v>0.84285714285714164</v>
      </c>
      <c r="N459" s="39">
        <f t="shared" si="61"/>
        <v>-0.6190476190476204</v>
      </c>
      <c r="O459" s="39">
        <f t="shared" si="62"/>
        <v>0.22380952380952124</v>
      </c>
      <c r="P459" s="39">
        <f>IF($A459&lt;=LEN('USH2A e13 (A) - 2ry Str + Mask '!A$2),M459-J459,"")</f>
        <v>0</v>
      </c>
      <c r="Q459" s="39">
        <f>IF($A459&lt;=LEN('USH2A e13 (A) - 2ry Str + Mask '!A$2),N459-K459,"")</f>
        <v>0</v>
      </c>
      <c r="R459" s="39">
        <f>IF($A459&lt;=LEN('USH2A e13 (A) - 2ry Str + Mask '!A$2),O459-L459,"")</f>
        <v>0</v>
      </c>
    </row>
    <row r="460" spans="1:18" ht="104" customHeight="1" x14ac:dyDescent="0.15">
      <c r="A460" s="36">
        <v>459</v>
      </c>
      <c r="B460" s="37" t="str">
        <f>IF($A460&lt;=LEN('USH2A e13 (A) - 2ry Str + Mask '!A$2),MID('USH2A e13 (A) - 2ry Str + Mask '!A$2,$A460,1),"")</f>
        <v>.</v>
      </c>
      <c r="C460" s="38" t="str">
        <f>IF($A460&lt;=LEN('USH2A e13 (A) - 2ry Str + Mask '!B$2),MID('USH2A e13 (A) - 2ry Str + Mask '!B$2,$A460,1),"")</f>
        <v>.</v>
      </c>
      <c r="D460" s="38" t="str">
        <f>IF($A460&lt;=LEN('USH2A e13 (A) - 2ry Str + Mask '!C$2),MID('USH2A e13 (A) - 2ry Str + Mask '!C$2,$A460,1),"")</f>
        <v>.</v>
      </c>
      <c r="E460" s="38" t="str">
        <f t="shared" si="56"/>
        <v>.</v>
      </c>
      <c r="F460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</v>
      </c>
      <c r="G460" s="39">
        <f>IF($A460&lt;=LEN('USH2A e13 (A) - 2ry Str + Mask '!A$2),SUMIF('USH2A e13 (A) - HSF3.0'!E2:E891,"&lt;="&amp;$A460,'USH2A e13 (A) - HSF3.0'!H2:H891)-SUMIF('USH2A e13 (A) - HSF3.0'!G2:G891,"&lt;="&amp;$A460,'USH2A e13 (A) - HSF3.0'!H2:H891),"")</f>
        <v>0.8095238095238031</v>
      </c>
      <c r="H460" s="39">
        <f>IF($A460&lt;=LEN('USH2A e13 (A) - 2ry Str + Mask '!A$2),SUMIF('USH2A e13 (A) - HSF3.0'!E2:E891,"&lt;="&amp;$A460,'USH2A e13 (A) - HSF3.0'!I2:I891)-SUMIF('USH2A e13 (A) - HSF3.0'!G2:G891,"&lt;="&amp;$A460,'USH2A e13 (A) - HSF3.0'!I2:I891),"")</f>
        <v>-0.6190476190476204</v>
      </c>
      <c r="I460" s="39">
        <f>IF($A460&lt;=LEN('USH2A e13 (A) - 2ry Str + Mask '!A$2),G460+H460,"")</f>
        <v>0.19047619047618269</v>
      </c>
      <c r="J460" s="39">
        <f t="shared" si="57"/>
        <v>0.8095238095238031</v>
      </c>
      <c r="K460" s="39">
        <f t="shared" si="58"/>
        <v>-0.6190476190476204</v>
      </c>
      <c r="L460" s="39">
        <f t="shared" si="59"/>
        <v>0.19047619047618269</v>
      </c>
      <c r="M460" s="39">
        <f t="shared" si="60"/>
        <v>0.8095238095238031</v>
      </c>
      <c r="N460" s="39">
        <f t="shared" si="61"/>
        <v>-0.6190476190476204</v>
      </c>
      <c r="O460" s="39">
        <f t="shared" si="62"/>
        <v>0.19047619047618269</v>
      </c>
      <c r="P460" s="39">
        <f>IF($A460&lt;=LEN('USH2A e13 (A) - 2ry Str + Mask '!A$2),M460-J460,"")</f>
        <v>0</v>
      </c>
      <c r="Q460" s="39">
        <f>IF($A460&lt;=LEN('USH2A e13 (A) - 2ry Str + Mask '!A$2),N460-K460,"")</f>
        <v>0</v>
      </c>
      <c r="R460" s="39">
        <f>IF($A460&lt;=LEN('USH2A e13 (A) - 2ry Str + Mask '!A$2),O460-L460,"")</f>
        <v>0</v>
      </c>
    </row>
    <row r="461" spans="1:18" ht="104" customHeight="1" x14ac:dyDescent="0.15">
      <c r="A461" s="36">
        <v>460</v>
      </c>
      <c r="B461" s="37" t="str">
        <f>IF($A461&lt;=LEN('USH2A e13 (A) - 2ry Str + Mask '!A$2),MID('USH2A e13 (A) - 2ry Str + Mask '!A$2,$A461,1),"")</f>
        <v>(</v>
      </c>
      <c r="C461" s="38" t="str">
        <f>IF($A461&lt;=LEN('USH2A e13 (A) - 2ry Str + Mask '!B$2),MID('USH2A e13 (A) - 2ry Str + Mask '!B$2,$A461,1),"")</f>
        <v>(</v>
      </c>
      <c r="D461" s="38" t="str">
        <f>IF($A461&lt;=LEN('USH2A e13 (A) - 2ry Str + Mask '!C$2),MID('USH2A e13 (A) - 2ry Str + Mask '!C$2,$A461,1),"")</f>
        <v>.</v>
      </c>
      <c r="E461" s="38" t="str">
        <f t="shared" si="56"/>
        <v>(</v>
      </c>
      <c r="F461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</v>
      </c>
      <c r="G461" s="39">
        <f>IF($A461&lt;=LEN('USH2A e13 (A) - 2ry Str + Mask '!A$2),SUMIF('USH2A e13 (A) - HSF3.0'!E2:E891,"&lt;="&amp;$A461,'USH2A e13 (A) - HSF3.0'!H2:H891)-SUMIF('USH2A e13 (A) - HSF3.0'!G2:G891,"&lt;="&amp;$A461,'USH2A e13 (A) - HSF3.0'!H2:H891),"")</f>
        <v>0.4761904761904745</v>
      </c>
      <c r="H461" s="39">
        <f>IF($A461&lt;=LEN('USH2A e13 (A) - 2ry Str + Mask '!A$2),SUMIF('USH2A e13 (A) - HSF3.0'!E2:E891,"&lt;="&amp;$A461,'USH2A e13 (A) - HSF3.0'!I2:I891)-SUMIF('USH2A e13 (A) - HSF3.0'!G2:G891,"&lt;="&amp;$A461,'USH2A e13 (A) - HSF3.0'!I2:I891),"")</f>
        <v>-0.6190476190476204</v>
      </c>
      <c r="I461" s="39">
        <f>IF($A461&lt;=LEN('USH2A e13 (A) - 2ry Str + Mask '!A$2),G461+H461,"")</f>
        <v>-0.1428571428571459</v>
      </c>
      <c r="J461" s="39">
        <f t="shared" si="57"/>
        <v>0</v>
      </c>
      <c r="K461" s="39">
        <f t="shared" si="58"/>
        <v>0</v>
      </c>
      <c r="L461" s="39">
        <f t="shared" si="59"/>
        <v>0</v>
      </c>
      <c r="M461" s="39">
        <f t="shared" si="60"/>
        <v>0</v>
      </c>
      <c r="N461" s="39">
        <f t="shared" si="61"/>
        <v>0</v>
      </c>
      <c r="O461" s="39">
        <f t="shared" si="62"/>
        <v>0</v>
      </c>
      <c r="P461" s="39">
        <f>IF($A461&lt;=LEN('USH2A e13 (A) - 2ry Str + Mask '!A$2),M461-J461,"")</f>
        <v>0</v>
      </c>
      <c r="Q461" s="39">
        <f>IF($A461&lt;=LEN('USH2A e13 (A) - 2ry Str + Mask '!A$2),N461-K461,"")</f>
        <v>0</v>
      </c>
      <c r="R461" s="39">
        <f>IF($A461&lt;=LEN('USH2A e13 (A) - 2ry Str + Mask '!A$2),O461-L461,"")</f>
        <v>0</v>
      </c>
    </row>
    <row r="462" spans="1:18" ht="104" customHeight="1" x14ac:dyDescent="0.15">
      <c r="A462" s="36">
        <v>461</v>
      </c>
      <c r="B462" s="37" t="str">
        <f>IF($A462&lt;=LEN('USH2A e13 (A) - 2ry Str + Mask '!A$2),MID('USH2A e13 (A) - 2ry Str + Mask '!A$2,$A462,1),"")</f>
        <v>(</v>
      </c>
      <c r="C462" s="38" t="str">
        <f>IF($A462&lt;=LEN('USH2A e13 (A) - 2ry Str + Mask '!B$2),MID('USH2A e13 (A) - 2ry Str + Mask '!B$2,$A462,1),"")</f>
        <v>(</v>
      </c>
      <c r="D462" s="38" t="str">
        <f>IF($A462&lt;=LEN('USH2A e13 (A) - 2ry Str + Mask '!C$2),MID('USH2A e13 (A) - 2ry Str + Mask '!C$2,$A462,1),"")</f>
        <v>.</v>
      </c>
      <c r="E462" s="38" t="str">
        <f t="shared" si="56"/>
        <v>(</v>
      </c>
      <c r="F462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</v>
      </c>
      <c r="G462" s="39">
        <f>IF($A462&lt;=LEN('USH2A e13 (A) - 2ry Str + Mask '!A$2),SUMIF('USH2A e13 (A) - HSF3.0'!E2:E891,"&lt;="&amp;$A462,'USH2A e13 (A) - HSF3.0'!H2:H891)-SUMIF('USH2A e13 (A) - HSF3.0'!G2:G891,"&lt;="&amp;$A462,'USH2A e13 (A) - HSF3.0'!H2:H891),"")</f>
        <v>0.7678571428571388</v>
      </c>
      <c r="H462" s="39">
        <f>IF($A462&lt;=LEN('USH2A e13 (A) - 2ry Str + Mask '!A$2),SUMIF('USH2A e13 (A) - HSF3.0'!E2:E891,"&lt;="&amp;$A462,'USH2A e13 (A) - HSF3.0'!I2:I891)-SUMIF('USH2A e13 (A) - HSF3.0'!G2:G891,"&lt;="&amp;$A462,'USH2A e13 (A) - HSF3.0'!I2:I891),"")</f>
        <v>-0.6190476190476204</v>
      </c>
      <c r="I462" s="39">
        <f>IF($A462&lt;=LEN('USH2A e13 (A) - 2ry Str + Mask '!A$2),G462+H462,"")</f>
        <v>0.1488095238095184</v>
      </c>
      <c r="J462" s="39">
        <f t="shared" si="57"/>
        <v>0</v>
      </c>
      <c r="K462" s="39">
        <f t="shared" si="58"/>
        <v>0</v>
      </c>
      <c r="L462" s="39">
        <f t="shared" si="59"/>
        <v>0</v>
      </c>
      <c r="M462" s="39">
        <f t="shared" si="60"/>
        <v>0</v>
      </c>
      <c r="N462" s="39">
        <f t="shared" si="61"/>
        <v>0</v>
      </c>
      <c r="O462" s="39">
        <f t="shared" si="62"/>
        <v>0</v>
      </c>
      <c r="P462" s="39">
        <f>IF($A462&lt;=LEN('USH2A e13 (A) - 2ry Str + Mask '!A$2),M462-J462,"")</f>
        <v>0</v>
      </c>
      <c r="Q462" s="39">
        <f>IF($A462&lt;=LEN('USH2A e13 (A) - 2ry Str + Mask '!A$2),N462-K462,"")</f>
        <v>0</v>
      </c>
      <c r="R462" s="39">
        <f>IF($A462&lt;=LEN('USH2A e13 (A) - 2ry Str + Mask '!A$2),O462-L462,"")</f>
        <v>0</v>
      </c>
    </row>
    <row r="463" spans="1:18" ht="104" customHeight="1" x14ac:dyDescent="0.15">
      <c r="A463" s="36">
        <v>462</v>
      </c>
      <c r="B463" s="37" t="str">
        <f>IF($A463&lt;=LEN('USH2A e13 (A) - 2ry Str + Mask '!A$2),MID('USH2A e13 (A) - 2ry Str + Mask '!A$2,$A463,1),"")</f>
        <v>(</v>
      </c>
      <c r="C463" s="38" t="str">
        <f>IF($A463&lt;=LEN('USH2A e13 (A) - 2ry Str + Mask '!B$2),MID('USH2A e13 (A) - 2ry Str + Mask '!B$2,$A463,1),"")</f>
        <v>(</v>
      </c>
      <c r="D463" s="38" t="str">
        <f>IF($A463&lt;=LEN('USH2A e13 (A) - 2ry Str + Mask '!C$2),MID('USH2A e13 (A) - 2ry Str + Mask '!C$2,$A463,1),"")</f>
        <v>.</v>
      </c>
      <c r="E463" s="38" t="str">
        <f t="shared" si="56"/>
        <v>(</v>
      </c>
      <c r="F463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</v>
      </c>
      <c r="G463" s="39">
        <f>IF($A463&lt;=LEN('USH2A e13 (A) - 2ry Str + Mask '!A$2),SUMIF('USH2A e13 (A) - HSF3.0'!E2:E891,"&lt;="&amp;$A463,'USH2A e13 (A) - HSF3.0'!H2:H891)-SUMIF('USH2A e13 (A) - HSF3.0'!G2:G891,"&lt;="&amp;$A463,'USH2A e13 (A) - HSF3.0'!H2:H891),"")</f>
        <v>1.1249999999999858</v>
      </c>
      <c r="H463" s="39">
        <f>IF($A463&lt;=LEN('USH2A e13 (A) - 2ry Str + Mask '!A$2),SUMIF('USH2A e13 (A) - HSF3.0'!E2:E891,"&lt;="&amp;$A463,'USH2A e13 (A) - HSF3.0'!I2:I891)-SUMIF('USH2A e13 (A) - HSF3.0'!G2:G891,"&lt;="&amp;$A463,'USH2A e13 (A) - HSF3.0'!I2:I891),"")</f>
        <v>-0.6190476190476204</v>
      </c>
      <c r="I463" s="39">
        <f>IF($A463&lt;=LEN('USH2A e13 (A) - 2ry Str + Mask '!A$2),G463+H463,"")</f>
        <v>0.50595238095236539</v>
      </c>
      <c r="J463" s="39">
        <f t="shared" si="57"/>
        <v>0</v>
      </c>
      <c r="K463" s="39">
        <f t="shared" si="58"/>
        <v>0</v>
      </c>
      <c r="L463" s="39">
        <f t="shared" si="59"/>
        <v>0</v>
      </c>
      <c r="M463" s="39">
        <f t="shared" si="60"/>
        <v>0</v>
      </c>
      <c r="N463" s="39">
        <f t="shared" si="61"/>
        <v>0</v>
      </c>
      <c r="O463" s="39">
        <f t="shared" si="62"/>
        <v>0</v>
      </c>
      <c r="P463" s="39">
        <f>IF($A463&lt;=LEN('USH2A e13 (A) - 2ry Str + Mask '!A$2),M463-J463,"")</f>
        <v>0</v>
      </c>
      <c r="Q463" s="39">
        <f>IF($A463&lt;=LEN('USH2A e13 (A) - 2ry Str + Mask '!A$2),N463-K463,"")</f>
        <v>0</v>
      </c>
      <c r="R463" s="39">
        <f>IF($A463&lt;=LEN('USH2A e13 (A) - 2ry Str + Mask '!A$2),O463-L463,"")</f>
        <v>0</v>
      </c>
    </row>
    <row r="464" spans="1:18" ht="104" customHeight="1" x14ac:dyDescent="0.15">
      <c r="A464" s="36">
        <v>463</v>
      </c>
      <c r="B464" s="37" t="str">
        <f>IF($A464&lt;=LEN('USH2A e13 (A) - 2ry Str + Mask '!A$2),MID('USH2A e13 (A) - 2ry Str + Mask '!A$2,$A464,1),"")</f>
        <v>.</v>
      </c>
      <c r="C464" s="38" t="str">
        <f>IF($A464&lt;=LEN('USH2A e13 (A) - 2ry Str + Mask '!B$2),MID('USH2A e13 (A) - 2ry Str + Mask '!B$2,$A464,1),"")</f>
        <v>.</v>
      </c>
      <c r="D464" s="38" t="str">
        <f>IF($A464&lt;=LEN('USH2A e13 (A) - 2ry Str + Mask '!C$2),MID('USH2A e13 (A) - 2ry Str + Mask '!C$2,$A464,1),"")</f>
        <v>.</v>
      </c>
      <c r="E464" s="38" t="str">
        <f t="shared" si="56"/>
        <v>.</v>
      </c>
      <c r="F464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</v>
      </c>
      <c r="G464" s="39">
        <f>IF($A464&lt;=LEN('USH2A e13 (A) - 2ry Str + Mask '!A$2),SUMIF('USH2A e13 (A) - HSF3.0'!E2:E891,"&lt;="&amp;$A464,'USH2A e13 (A) - HSF3.0'!H2:H891)-SUMIF('USH2A e13 (A) - HSF3.0'!G2:G891,"&lt;="&amp;$A464,'USH2A e13 (A) - HSF3.0'!H2:H891),"")</f>
        <v>1.1249999999999858</v>
      </c>
      <c r="H464" s="39">
        <f>IF($A464&lt;=LEN('USH2A e13 (A) - 2ry Str + Mask '!A$2),SUMIF('USH2A e13 (A) - HSF3.0'!E2:E891,"&lt;="&amp;$A464,'USH2A e13 (A) - HSF3.0'!I2:I891)-SUMIF('USH2A e13 (A) - HSF3.0'!G2:G891,"&lt;="&amp;$A464,'USH2A e13 (A) - HSF3.0'!I2:I891),"")</f>
        <v>-0.4761904761904745</v>
      </c>
      <c r="I464" s="39">
        <f>IF($A464&lt;=LEN('USH2A e13 (A) - 2ry Str + Mask '!A$2),G464+H464,"")</f>
        <v>0.64880952380951129</v>
      </c>
      <c r="J464" s="39">
        <f t="shared" si="57"/>
        <v>1.1249999999999858</v>
      </c>
      <c r="K464" s="39">
        <f t="shared" si="58"/>
        <v>-0.4761904761904745</v>
      </c>
      <c r="L464" s="39">
        <f t="shared" si="59"/>
        <v>0.64880952380951129</v>
      </c>
      <c r="M464" s="39">
        <f t="shared" si="60"/>
        <v>1.1249999999999858</v>
      </c>
      <c r="N464" s="39">
        <f t="shared" si="61"/>
        <v>-0.4761904761904745</v>
      </c>
      <c r="O464" s="39">
        <f t="shared" si="62"/>
        <v>0.64880952380951129</v>
      </c>
      <c r="P464" s="39">
        <f>IF($A464&lt;=LEN('USH2A e13 (A) - 2ry Str + Mask '!A$2),M464-J464,"")</f>
        <v>0</v>
      </c>
      <c r="Q464" s="39">
        <f>IF($A464&lt;=LEN('USH2A e13 (A) - 2ry Str + Mask '!A$2),N464-K464,"")</f>
        <v>0</v>
      </c>
      <c r="R464" s="39">
        <f>IF($A464&lt;=LEN('USH2A e13 (A) - 2ry Str + Mask '!A$2),O464-L464,"")</f>
        <v>0</v>
      </c>
    </row>
    <row r="465" spans="1:18" ht="104" customHeight="1" x14ac:dyDescent="0.15">
      <c r="A465" s="36">
        <v>464</v>
      </c>
      <c r="B465" s="37" t="str">
        <f>IF($A465&lt;=LEN('USH2A e13 (A) - 2ry Str + Mask '!A$2),MID('USH2A e13 (A) - 2ry Str + Mask '!A$2,$A465,1),"")</f>
        <v>(</v>
      </c>
      <c r="C465" s="38" t="str">
        <f>IF($A465&lt;=LEN('USH2A e13 (A) - 2ry Str + Mask '!B$2),MID('USH2A e13 (A) - 2ry Str + Mask '!B$2,$A465,1),"")</f>
        <v>(</v>
      </c>
      <c r="D465" s="38" t="str">
        <f>IF($A465&lt;=LEN('USH2A e13 (A) - 2ry Str + Mask '!C$2),MID('USH2A e13 (A) - 2ry Str + Mask '!C$2,$A465,1),"")</f>
        <v>.</v>
      </c>
      <c r="E465" s="38" t="str">
        <f t="shared" si="56"/>
        <v>(</v>
      </c>
      <c r="F465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</v>
      </c>
      <c r="G465" s="39">
        <f>IF($A465&lt;=LEN('USH2A e13 (A) - 2ry Str + Mask '!A$2),SUMIF('USH2A e13 (A) - HSF3.0'!E2:E891,"&lt;="&amp;$A465,'USH2A e13 (A) - HSF3.0'!H2:H891)-SUMIF('USH2A e13 (A) - HSF3.0'!G2:G891,"&lt;="&amp;$A465,'USH2A e13 (A) - HSF3.0'!H2:H891),"")</f>
        <v>1.1249999999999858</v>
      </c>
      <c r="H465" s="39">
        <f>IF($A465&lt;=LEN('USH2A e13 (A) - 2ry Str + Mask '!A$2),SUMIF('USH2A e13 (A) - HSF3.0'!E2:E891,"&lt;="&amp;$A465,'USH2A e13 (A) - HSF3.0'!I2:I891)-SUMIF('USH2A e13 (A) - HSF3.0'!G2:G891,"&lt;="&amp;$A465,'USH2A e13 (A) - HSF3.0'!I2:I891),"")</f>
        <v>-0.1666666666666643</v>
      </c>
      <c r="I465" s="39">
        <f>IF($A465&lt;=LEN('USH2A e13 (A) - 2ry Str + Mask '!A$2),G465+H465,"")</f>
        <v>0.95833333333332149</v>
      </c>
      <c r="J465" s="39">
        <f t="shared" si="57"/>
        <v>0</v>
      </c>
      <c r="K465" s="39">
        <f t="shared" si="58"/>
        <v>0</v>
      </c>
      <c r="L465" s="39">
        <f t="shared" si="59"/>
        <v>0</v>
      </c>
      <c r="M465" s="39">
        <f t="shared" si="60"/>
        <v>0</v>
      </c>
      <c r="N465" s="39">
        <f t="shared" si="61"/>
        <v>0</v>
      </c>
      <c r="O465" s="39">
        <f t="shared" si="62"/>
        <v>0</v>
      </c>
      <c r="P465" s="39">
        <f>IF($A465&lt;=LEN('USH2A e13 (A) - 2ry Str + Mask '!A$2),M465-J465,"")</f>
        <v>0</v>
      </c>
      <c r="Q465" s="39">
        <f>IF($A465&lt;=LEN('USH2A e13 (A) - 2ry Str + Mask '!A$2),N465-K465,"")</f>
        <v>0</v>
      </c>
      <c r="R465" s="39">
        <f>IF($A465&lt;=LEN('USH2A e13 (A) - 2ry Str + Mask '!A$2),O465-L465,"")</f>
        <v>0</v>
      </c>
    </row>
    <row r="466" spans="1:18" ht="104" customHeight="1" x14ac:dyDescent="0.15">
      <c r="A466" s="36">
        <v>465</v>
      </c>
      <c r="B466" s="37" t="str">
        <f>IF($A466&lt;=LEN('USH2A e13 (A) - 2ry Str + Mask '!A$2),MID('USH2A e13 (A) - 2ry Str + Mask '!A$2,$A466,1),"")</f>
        <v>(</v>
      </c>
      <c r="C466" s="38" t="str">
        <f>IF($A466&lt;=LEN('USH2A e13 (A) - 2ry Str + Mask '!B$2),MID('USH2A e13 (A) - 2ry Str + Mask '!B$2,$A466,1),"")</f>
        <v>(</v>
      </c>
      <c r="D466" s="38" t="str">
        <f>IF($A466&lt;=LEN('USH2A e13 (A) - 2ry Str + Mask '!C$2),MID('USH2A e13 (A) - 2ry Str + Mask '!C$2,$A466,1),"")</f>
        <v>.</v>
      </c>
      <c r="E466" s="38" t="str">
        <f t="shared" si="56"/>
        <v>(</v>
      </c>
      <c r="F466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</v>
      </c>
      <c r="G466" s="39">
        <f>IF($A466&lt;=LEN('USH2A e13 (A) - 2ry Str + Mask '!A$2),SUMIF('USH2A e13 (A) - HSF3.0'!E2:E891,"&lt;="&amp;$A466,'USH2A e13 (A) - HSF3.0'!H2:H891)-SUMIF('USH2A e13 (A) - HSF3.0'!G2:G891,"&lt;="&amp;$A466,'USH2A e13 (A) - HSF3.0'!H2:H891),"")</f>
        <v>0.99166666666666003</v>
      </c>
      <c r="H466" s="39">
        <f>IF($A466&lt;=LEN('USH2A e13 (A) - 2ry Str + Mask '!A$2),SUMIF('USH2A e13 (A) - HSF3.0'!E2:E891,"&lt;="&amp;$A466,'USH2A e13 (A) - HSF3.0'!I2:I891)-SUMIF('USH2A e13 (A) - HSF3.0'!G2:G891,"&lt;="&amp;$A466,'USH2A e13 (A) - HSF3.0'!I2:I891),"")</f>
        <v>0</v>
      </c>
      <c r="I466" s="39">
        <f>IF($A466&lt;=LEN('USH2A e13 (A) - 2ry Str + Mask '!A$2),G466+H466,"")</f>
        <v>0.99166666666666003</v>
      </c>
      <c r="J466" s="39">
        <f t="shared" si="57"/>
        <v>0</v>
      </c>
      <c r="K466" s="39">
        <f t="shared" si="58"/>
        <v>0</v>
      </c>
      <c r="L466" s="39">
        <f t="shared" si="59"/>
        <v>0</v>
      </c>
      <c r="M466" s="39">
        <f t="shared" si="60"/>
        <v>0</v>
      </c>
      <c r="N466" s="39">
        <f t="shared" si="61"/>
        <v>0</v>
      </c>
      <c r="O466" s="39">
        <f t="shared" si="62"/>
        <v>0</v>
      </c>
      <c r="P466" s="39">
        <f>IF($A466&lt;=LEN('USH2A e13 (A) - 2ry Str + Mask '!A$2),M466-J466,"")</f>
        <v>0</v>
      </c>
      <c r="Q466" s="39">
        <f>IF($A466&lt;=LEN('USH2A e13 (A) - 2ry Str + Mask '!A$2),N466-K466,"")</f>
        <v>0</v>
      </c>
      <c r="R466" s="39">
        <f>IF($A466&lt;=LEN('USH2A e13 (A) - 2ry Str + Mask '!A$2),O466-L466,"")</f>
        <v>0</v>
      </c>
    </row>
    <row r="467" spans="1:18" ht="104" customHeight="1" x14ac:dyDescent="0.15">
      <c r="A467" s="36">
        <v>466</v>
      </c>
      <c r="B467" s="37" t="str">
        <f>IF($A467&lt;=LEN('USH2A e13 (A) - 2ry Str + Mask '!A$2),MID('USH2A e13 (A) - 2ry Str + Mask '!A$2,$A467,1),"")</f>
        <v>.</v>
      </c>
      <c r="C467" s="38" t="str">
        <f>IF($A467&lt;=LEN('USH2A e13 (A) - 2ry Str + Mask '!B$2),MID('USH2A e13 (A) - 2ry Str + Mask '!B$2,$A467,1),"")</f>
        <v>.</v>
      </c>
      <c r="D467" s="38" t="str">
        <f>IF($A467&lt;=LEN('USH2A e13 (A) - 2ry Str + Mask '!C$2),MID('USH2A e13 (A) - 2ry Str + Mask '!C$2,$A467,1),"")</f>
        <v>.</v>
      </c>
      <c r="E467" s="38" t="str">
        <f t="shared" si="56"/>
        <v>.</v>
      </c>
      <c r="F467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</v>
      </c>
      <c r="G467" s="39">
        <f>IF($A467&lt;=LEN('USH2A e13 (A) - 2ry Str + Mask '!A$2),SUMIF('USH2A e13 (A) - HSF3.0'!E2:E891,"&lt;="&amp;$A467,'USH2A e13 (A) - HSF3.0'!H2:H891)-SUMIF('USH2A e13 (A) - HSF3.0'!G2:G891,"&lt;="&amp;$A467,'USH2A e13 (A) - HSF3.0'!H2:H891),"")</f>
        <v>0.99166666666666003</v>
      </c>
      <c r="H467" s="39">
        <f>IF($A467&lt;=LEN('USH2A e13 (A) - 2ry Str + Mask '!A$2),SUMIF('USH2A e13 (A) - HSF3.0'!E2:E891,"&lt;="&amp;$A467,'USH2A e13 (A) - HSF3.0'!I2:I891)-SUMIF('USH2A e13 (A) - HSF3.0'!G2:G891,"&lt;="&amp;$A467,'USH2A e13 (A) - HSF3.0'!I2:I891),"")</f>
        <v>0</v>
      </c>
      <c r="I467" s="39">
        <f>IF($A467&lt;=LEN('USH2A e13 (A) - 2ry Str + Mask '!A$2),G467+H467,"")</f>
        <v>0.99166666666666003</v>
      </c>
      <c r="J467" s="39">
        <f t="shared" si="57"/>
        <v>0.99166666666666003</v>
      </c>
      <c r="K467" s="39">
        <f t="shared" si="58"/>
        <v>0</v>
      </c>
      <c r="L467" s="39">
        <f t="shared" si="59"/>
        <v>0.99166666666666003</v>
      </c>
      <c r="M467" s="39">
        <f t="shared" si="60"/>
        <v>0.99166666666666003</v>
      </c>
      <c r="N467" s="39">
        <f t="shared" si="61"/>
        <v>0</v>
      </c>
      <c r="O467" s="39">
        <f t="shared" si="62"/>
        <v>0.99166666666666003</v>
      </c>
      <c r="P467" s="39">
        <f>IF($A467&lt;=LEN('USH2A e13 (A) - 2ry Str + Mask '!A$2),M467-J467,"")</f>
        <v>0</v>
      </c>
      <c r="Q467" s="39">
        <f>IF($A467&lt;=LEN('USH2A e13 (A) - 2ry Str + Mask '!A$2),N467-K467,"")</f>
        <v>0</v>
      </c>
      <c r="R467" s="39">
        <f>IF($A467&lt;=LEN('USH2A e13 (A) - 2ry Str + Mask '!A$2),O467-L467,"")</f>
        <v>0</v>
      </c>
    </row>
    <row r="468" spans="1:18" ht="104" customHeight="1" x14ac:dyDescent="0.15">
      <c r="A468" s="36">
        <v>467</v>
      </c>
      <c r="B468" s="37" t="str">
        <f>IF($A468&lt;=LEN('USH2A e13 (A) - 2ry Str + Mask '!A$2),MID('USH2A e13 (A) - 2ry Str + Mask '!A$2,$A468,1),"")</f>
        <v>.</v>
      </c>
      <c r="C468" s="38" t="str">
        <f>IF($A468&lt;=LEN('USH2A e13 (A) - 2ry Str + Mask '!B$2),MID('USH2A e13 (A) - 2ry Str + Mask '!B$2,$A468,1),"")</f>
        <v>.</v>
      </c>
      <c r="D468" s="38" t="str">
        <f>IF($A468&lt;=LEN('USH2A e13 (A) - 2ry Str + Mask '!C$2),MID('USH2A e13 (A) - 2ry Str + Mask '!C$2,$A468,1),"")</f>
        <v>.</v>
      </c>
      <c r="E468" s="38" t="str">
        <f t="shared" si="56"/>
        <v>.</v>
      </c>
      <c r="F468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</v>
      </c>
      <c r="G468" s="39">
        <f>IF($A468&lt;=LEN('USH2A e13 (A) - 2ry Str + Mask '!A$2),SUMIF('USH2A e13 (A) - HSF3.0'!E2:E891,"&lt;="&amp;$A468,'USH2A e13 (A) - HSF3.0'!H2:H891)-SUMIF('USH2A e13 (A) - HSF3.0'!G2:G891,"&lt;="&amp;$A468,'USH2A e13 (A) - HSF3.0'!H2:H891),"")</f>
        <v>0.82499999999999574</v>
      </c>
      <c r="H468" s="39">
        <f>IF($A468&lt;=LEN('USH2A e13 (A) - 2ry Str + Mask '!A$2),SUMIF('USH2A e13 (A) - HSF3.0'!E2:E891,"&lt;="&amp;$A468,'USH2A e13 (A) - HSF3.0'!I2:I891)-SUMIF('USH2A e13 (A) - HSF3.0'!G2:G891,"&lt;="&amp;$A468,'USH2A e13 (A) - HSF3.0'!I2:I891),"")</f>
        <v>0</v>
      </c>
      <c r="I468" s="39">
        <f>IF($A468&lt;=LEN('USH2A e13 (A) - 2ry Str + Mask '!A$2),G468+H468,"")</f>
        <v>0.82499999999999574</v>
      </c>
      <c r="J468" s="39">
        <f t="shared" si="57"/>
        <v>0.82499999999999574</v>
      </c>
      <c r="K468" s="39">
        <f t="shared" si="58"/>
        <v>0</v>
      </c>
      <c r="L468" s="39">
        <f t="shared" si="59"/>
        <v>0.82499999999999574</v>
      </c>
      <c r="M468" s="39">
        <f t="shared" si="60"/>
        <v>0.82499999999999574</v>
      </c>
      <c r="N468" s="39">
        <f t="shared" si="61"/>
        <v>0</v>
      </c>
      <c r="O468" s="39">
        <f t="shared" si="62"/>
        <v>0.82499999999999574</v>
      </c>
      <c r="P468" s="39">
        <f>IF($A468&lt;=LEN('USH2A e13 (A) - 2ry Str + Mask '!A$2),M468-J468,"")</f>
        <v>0</v>
      </c>
      <c r="Q468" s="39">
        <f>IF($A468&lt;=LEN('USH2A e13 (A) - 2ry Str + Mask '!A$2),N468-K468,"")</f>
        <v>0</v>
      </c>
      <c r="R468" s="39">
        <f>IF($A468&lt;=LEN('USH2A e13 (A) - 2ry Str + Mask '!A$2),O468-L468,"")</f>
        <v>0</v>
      </c>
    </row>
    <row r="469" spans="1:18" ht="116" customHeight="1" x14ac:dyDescent="0.15">
      <c r="A469" s="36">
        <v>468</v>
      </c>
      <c r="B469" s="37" t="str">
        <f>IF($A469&lt;=LEN('USH2A e13 (A) - 2ry Str + Mask '!A$2),MID('USH2A e13 (A) - 2ry Str + Mask '!A$2,$A469,1),"")</f>
        <v>.</v>
      </c>
      <c r="C469" s="38" t="str">
        <f>IF($A469&lt;=LEN('USH2A e13 (A) - 2ry Str + Mask '!B$2),MID('USH2A e13 (A) - 2ry Str + Mask '!B$2,$A469,1),"")</f>
        <v>.</v>
      </c>
      <c r="D469" s="38" t="str">
        <f>IF($A469&lt;=LEN('USH2A e13 (A) - 2ry Str + Mask '!C$2),MID('USH2A e13 (A) - 2ry Str + Mask '!C$2,$A469,1),"")</f>
        <v>.</v>
      </c>
      <c r="E469" s="38" t="str">
        <f t="shared" si="56"/>
        <v>.</v>
      </c>
      <c r="F469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</v>
      </c>
      <c r="G469" s="39">
        <f>IF($A469&lt;=LEN('USH2A e13 (A) - 2ry Str + Mask '!A$2),SUMIF('USH2A e13 (A) - HSF3.0'!E2:E891,"&lt;="&amp;$A469,'USH2A e13 (A) - HSF3.0'!H2:H891)-SUMIF('USH2A e13 (A) - HSF3.0'!G2:G891,"&lt;="&amp;$A469,'USH2A e13 (A) - HSF3.0'!H2:H891),"")</f>
        <v>0.49166666666666714</v>
      </c>
      <c r="H469" s="39">
        <f>IF($A469&lt;=LEN('USH2A e13 (A) - 2ry Str + Mask '!A$2),SUMIF('USH2A e13 (A) - HSF3.0'!E2:E891,"&lt;="&amp;$A469,'USH2A e13 (A) - HSF3.0'!I2:I891)-SUMIF('USH2A e13 (A) - HSF3.0'!G2:G891,"&lt;="&amp;$A469,'USH2A e13 (A) - HSF3.0'!I2:I891),"")</f>
        <v>-0.125</v>
      </c>
      <c r="I469" s="39">
        <f>IF($A469&lt;=LEN('USH2A e13 (A) - 2ry Str + Mask '!A$2),G469+H469,"")</f>
        <v>0.36666666666666714</v>
      </c>
      <c r="J469" s="39">
        <f t="shared" si="57"/>
        <v>0.49166666666666714</v>
      </c>
      <c r="K469" s="39">
        <f t="shared" si="58"/>
        <v>-0.125</v>
      </c>
      <c r="L469" s="39">
        <f t="shared" si="59"/>
        <v>0.36666666666666714</v>
      </c>
      <c r="M469" s="39">
        <f t="shared" si="60"/>
        <v>0.49166666666666714</v>
      </c>
      <c r="N469" s="39">
        <f t="shared" si="61"/>
        <v>-0.125</v>
      </c>
      <c r="O469" s="39">
        <f t="shared" si="62"/>
        <v>0.36666666666666714</v>
      </c>
      <c r="P469" s="39">
        <f>IF($A469&lt;=LEN('USH2A e13 (A) - 2ry Str + Mask '!A$2),M469-J469,"")</f>
        <v>0</v>
      </c>
      <c r="Q469" s="39">
        <f>IF($A469&lt;=LEN('USH2A e13 (A) - 2ry Str + Mask '!A$2),N469-K469,"")</f>
        <v>0</v>
      </c>
      <c r="R469" s="39">
        <f>IF($A469&lt;=LEN('USH2A e13 (A) - 2ry Str + Mask '!A$2),O469-L469,"")</f>
        <v>0</v>
      </c>
    </row>
    <row r="470" spans="1:18" ht="116" customHeight="1" x14ac:dyDescent="0.15">
      <c r="A470" s="36">
        <v>469</v>
      </c>
      <c r="B470" s="37" t="str">
        <f>IF($A470&lt;=LEN('USH2A e13 (A) - 2ry Str + Mask '!A$2),MID('USH2A e13 (A) - 2ry Str + Mask '!A$2,$A470,1),"")</f>
        <v>.</v>
      </c>
      <c r="C470" s="38" t="str">
        <f>IF($A470&lt;=LEN('USH2A e13 (A) - 2ry Str + Mask '!B$2),MID('USH2A e13 (A) - 2ry Str + Mask '!B$2,$A470,1),"")</f>
        <v>.</v>
      </c>
      <c r="D470" s="38" t="str">
        <f>IF($A470&lt;=LEN('USH2A e13 (A) - 2ry Str + Mask '!C$2),MID('USH2A e13 (A) - 2ry Str + Mask '!C$2,$A470,1),"")</f>
        <v>.</v>
      </c>
      <c r="E470" s="38" t="str">
        <f t="shared" si="56"/>
        <v>.</v>
      </c>
      <c r="F470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</v>
      </c>
      <c r="G470" s="39">
        <f>IF($A470&lt;=LEN('USH2A e13 (A) - 2ry Str + Mask '!A$2),SUMIF('USH2A e13 (A) - HSF3.0'!E2:E891,"&lt;="&amp;$A470,'USH2A e13 (A) - HSF3.0'!H2:H891)-SUMIF('USH2A e13 (A) - HSF3.0'!G2:G891,"&lt;="&amp;$A470,'USH2A e13 (A) - HSF3.0'!H2:H891),"")</f>
        <v>0.36666666666666714</v>
      </c>
      <c r="H470" s="39">
        <f>IF($A470&lt;=LEN('USH2A e13 (A) - 2ry Str + Mask '!A$2),SUMIF('USH2A e13 (A) - HSF3.0'!E2:E891,"&lt;="&amp;$A470,'USH2A e13 (A) - HSF3.0'!I2:I891)-SUMIF('USH2A e13 (A) - HSF3.0'!G2:G891,"&lt;="&amp;$A470,'USH2A e13 (A) - HSF3.0'!I2:I891),"")</f>
        <v>-0.125</v>
      </c>
      <c r="I470" s="39">
        <f>IF($A470&lt;=LEN('USH2A e13 (A) - 2ry Str + Mask '!A$2),G470+H470,"")</f>
        <v>0.24166666666666714</v>
      </c>
      <c r="J470" s="39">
        <f t="shared" si="57"/>
        <v>0.36666666666666714</v>
      </c>
      <c r="K470" s="39">
        <f t="shared" si="58"/>
        <v>-0.125</v>
      </c>
      <c r="L470" s="39">
        <f t="shared" si="59"/>
        <v>0.24166666666666714</v>
      </c>
      <c r="M470" s="39">
        <f t="shared" si="60"/>
        <v>0.36666666666666714</v>
      </c>
      <c r="N470" s="39">
        <f t="shared" si="61"/>
        <v>-0.125</v>
      </c>
      <c r="O470" s="39">
        <f t="shared" si="62"/>
        <v>0.24166666666666714</v>
      </c>
      <c r="P470" s="39">
        <f>IF($A470&lt;=LEN('USH2A e13 (A) - 2ry Str + Mask '!A$2),M470-J470,"")</f>
        <v>0</v>
      </c>
      <c r="Q470" s="39">
        <f>IF($A470&lt;=LEN('USH2A e13 (A) - 2ry Str + Mask '!A$2),N470-K470,"")</f>
        <v>0</v>
      </c>
      <c r="R470" s="39">
        <f>IF($A470&lt;=LEN('USH2A e13 (A) - 2ry Str + Mask '!A$2),O470-L470,"")</f>
        <v>0</v>
      </c>
    </row>
    <row r="471" spans="1:18" ht="116" customHeight="1" x14ac:dyDescent="0.15">
      <c r="A471" s="36">
        <v>470</v>
      </c>
      <c r="B471" s="37" t="str">
        <f>IF($A471&lt;=LEN('USH2A e13 (A) - 2ry Str + Mask '!A$2),MID('USH2A e13 (A) - 2ry Str + Mask '!A$2,$A471,1),"")</f>
        <v>.</v>
      </c>
      <c r="C471" s="38" t="str">
        <f>IF($A471&lt;=LEN('USH2A e13 (A) - 2ry Str + Mask '!B$2),MID('USH2A e13 (A) - 2ry Str + Mask '!B$2,$A471,1),"")</f>
        <v>.</v>
      </c>
      <c r="D471" s="38" t="str">
        <f>IF($A471&lt;=LEN('USH2A e13 (A) - 2ry Str + Mask '!C$2),MID('USH2A e13 (A) - 2ry Str + Mask '!C$2,$A471,1),"")</f>
        <v>.</v>
      </c>
      <c r="E471" s="38" t="str">
        <f t="shared" si="56"/>
        <v>.</v>
      </c>
      <c r="F471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</v>
      </c>
      <c r="G471" s="39">
        <f>IF($A471&lt;=LEN('USH2A e13 (A) - 2ry Str + Mask '!A$2),SUMIF('USH2A e13 (A) - HSF3.0'!E2:E891,"&lt;="&amp;$A471,'USH2A e13 (A) - HSF3.0'!H2:H891)-SUMIF('USH2A e13 (A) - HSF3.0'!G2:G891,"&lt;="&amp;$A471,'USH2A e13 (A) - HSF3.0'!H2:H891),"")</f>
        <v>0.1666666666666643</v>
      </c>
      <c r="H471" s="39">
        <f>IF($A471&lt;=LEN('USH2A e13 (A) - 2ry Str + Mask '!A$2),SUMIF('USH2A e13 (A) - HSF3.0'!E2:E891,"&lt;="&amp;$A471,'USH2A e13 (A) - HSF3.0'!I2:I891)-SUMIF('USH2A e13 (A) - HSF3.0'!G2:G891,"&lt;="&amp;$A471,'USH2A e13 (A) - HSF3.0'!I2:I891),"")</f>
        <v>-0.125</v>
      </c>
      <c r="I471" s="39">
        <f>IF($A471&lt;=LEN('USH2A e13 (A) - 2ry Str + Mask '!A$2),G471+H471,"")</f>
        <v>4.1666666666664298E-2</v>
      </c>
      <c r="J471" s="39">
        <f t="shared" si="57"/>
        <v>0.1666666666666643</v>
      </c>
      <c r="K471" s="39">
        <f t="shared" si="58"/>
        <v>-0.125</v>
      </c>
      <c r="L471" s="39">
        <f t="shared" si="59"/>
        <v>4.1666666666664298E-2</v>
      </c>
      <c r="M471" s="39">
        <f t="shared" si="60"/>
        <v>0.1666666666666643</v>
      </c>
      <c r="N471" s="39">
        <f t="shared" si="61"/>
        <v>-0.125</v>
      </c>
      <c r="O471" s="39">
        <f t="shared" si="62"/>
        <v>4.1666666666664298E-2</v>
      </c>
      <c r="P471" s="39">
        <f>IF($A471&lt;=LEN('USH2A e13 (A) - 2ry Str + Mask '!A$2),M471-J471,"")</f>
        <v>0</v>
      </c>
      <c r="Q471" s="39">
        <f>IF($A471&lt;=LEN('USH2A e13 (A) - 2ry Str + Mask '!A$2),N471-K471,"")</f>
        <v>0</v>
      </c>
      <c r="R471" s="39">
        <f>IF($A471&lt;=LEN('USH2A e13 (A) - 2ry Str + Mask '!A$2),O471-L471,"")</f>
        <v>0</v>
      </c>
    </row>
    <row r="472" spans="1:18" ht="116" customHeight="1" x14ac:dyDescent="0.15">
      <c r="A472" s="36">
        <v>471</v>
      </c>
      <c r="B472" s="37" t="str">
        <f>IF($A472&lt;=LEN('USH2A e13 (A) - 2ry Str + Mask '!A$2),MID('USH2A e13 (A) - 2ry Str + Mask '!A$2,$A472,1),"")</f>
        <v>)</v>
      </c>
      <c r="C472" s="38" t="str">
        <f>IF($A472&lt;=LEN('USH2A e13 (A) - 2ry Str + Mask '!B$2),MID('USH2A e13 (A) - 2ry Str + Mask '!B$2,$A472,1),"")</f>
        <v>)</v>
      </c>
      <c r="D472" s="38" t="str">
        <f>IF($A472&lt;=LEN('USH2A e13 (A) - 2ry Str + Mask '!C$2),MID('USH2A e13 (A) - 2ry Str + Mask '!C$2,$A472,1),"")</f>
        <v>.</v>
      </c>
      <c r="E472" s="38" t="str">
        <f t="shared" si="56"/>
        <v>)</v>
      </c>
      <c r="F472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</v>
      </c>
      <c r="G472" s="39">
        <f>IF($A472&lt;=LEN('USH2A e13 (A) - 2ry Str + Mask '!A$2),SUMIF('USH2A e13 (A) - HSF3.0'!E2:E891,"&lt;="&amp;$A472,'USH2A e13 (A) - HSF3.0'!H2:H891)-SUMIF('USH2A e13 (A) - HSF3.0'!G2:G891,"&lt;="&amp;$A472,'USH2A e13 (A) - HSF3.0'!H2:H891),"")</f>
        <v>0.1666666666666643</v>
      </c>
      <c r="H472" s="39">
        <f>IF($A472&lt;=LEN('USH2A e13 (A) - 2ry Str + Mask '!A$2),SUMIF('USH2A e13 (A) - HSF3.0'!E2:E891,"&lt;="&amp;$A472,'USH2A e13 (A) - HSF3.0'!I2:I891)-SUMIF('USH2A e13 (A) - HSF3.0'!G2:G891,"&lt;="&amp;$A472,'USH2A e13 (A) - HSF3.0'!I2:I891),"")</f>
        <v>-0.125</v>
      </c>
      <c r="I472" s="39">
        <f>IF($A472&lt;=LEN('USH2A e13 (A) - 2ry Str + Mask '!A$2),G472+H472,"")</f>
        <v>4.1666666666664298E-2</v>
      </c>
      <c r="J472" s="39">
        <f t="shared" si="57"/>
        <v>0</v>
      </c>
      <c r="K472" s="39">
        <f t="shared" si="58"/>
        <v>0</v>
      </c>
      <c r="L472" s="39">
        <f t="shared" si="59"/>
        <v>0</v>
      </c>
      <c r="M472" s="39">
        <f t="shared" si="60"/>
        <v>0</v>
      </c>
      <c r="N472" s="39">
        <f t="shared" si="61"/>
        <v>0</v>
      </c>
      <c r="O472" s="39">
        <f t="shared" si="62"/>
        <v>0</v>
      </c>
      <c r="P472" s="39">
        <f>IF($A472&lt;=LEN('USH2A e13 (A) - 2ry Str + Mask '!A$2),M472-J472,"")</f>
        <v>0</v>
      </c>
      <c r="Q472" s="39">
        <f>IF($A472&lt;=LEN('USH2A e13 (A) - 2ry Str + Mask '!A$2),N472-K472,"")</f>
        <v>0</v>
      </c>
      <c r="R472" s="39">
        <f>IF($A472&lt;=LEN('USH2A e13 (A) - 2ry Str + Mask '!A$2),O472-L472,"")</f>
        <v>0</v>
      </c>
    </row>
    <row r="473" spans="1:18" ht="116" customHeight="1" x14ac:dyDescent="0.15">
      <c r="A473" s="36">
        <v>472</v>
      </c>
      <c r="B473" s="37" t="str">
        <f>IF($A473&lt;=LEN('USH2A e13 (A) - 2ry Str + Mask '!A$2),MID('USH2A e13 (A) - 2ry Str + Mask '!A$2,$A473,1),"")</f>
        <v>)</v>
      </c>
      <c r="C473" s="38" t="str">
        <f>IF($A473&lt;=LEN('USH2A e13 (A) - 2ry Str + Mask '!B$2),MID('USH2A e13 (A) - 2ry Str + Mask '!B$2,$A473,1),"")</f>
        <v>)</v>
      </c>
      <c r="D473" s="38" t="str">
        <f>IF($A473&lt;=LEN('USH2A e13 (A) - 2ry Str + Mask '!C$2),MID('USH2A e13 (A) - 2ry Str + Mask '!C$2,$A473,1),"")</f>
        <v>.</v>
      </c>
      <c r="E473" s="38" t="str">
        <f t="shared" si="56"/>
        <v>)</v>
      </c>
      <c r="F473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</v>
      </c>
      <c r="G473" s="39">
        <f>IF($A473&lt;=LEN('USH2A e13 (A) - 2ry Str + Mask '!A$2),SUMIF('USH2A e13 (A) - HSF3.0'!E2:E891,"&lt;="&amp;$A473,'USH2A e13 (A) - HSF3.0'!H2:H891)-SUMIF('USH2A e13 (A) - HSF3.0'!G2:G891,"&lt;="&amp;$A473,'USH2A e13 (A) - HSF3.0'!H2:H891),"")</f>
        <v>0.1666666666666643</v>
      </c>
      <c r="H473" s="39">
        <f>IF($A473&lt;=LEN('USH2A e13 (A) - 2ry Str + Mask '!A$2),SUMIF('USH2A e13 (A) - HSF3.0'!E2:E891,"&lt;="&amp;$A473,'USH2A e13 (A) - HSF3.0'!I2:I891)-SUMIF('USH2A e13 (A) - HSF3.0'!G2:G891,"&lt;="&amp;$A473,'USH2A e13 (A) - HSF3.0'!I2:I891),"")</f>
        <v>-0.125</v>
      </c>
      <c r="I473" s="39">
        <f>IF($A473&lt;=LEN('USH2A e13 (A) - 2ry Str + Mask '!A$2),G473+H473,"")</f>
        <v>4.1666666666664298E-2</v>
      </c>
      <c r="J473" s="39">
        <f t="shared" si="57"/>
        <v>0</v>
      </c>
      <c r="K473" s="39">
        <f t="shared" si="58"/>
        <v>0</v>
      </c>
      <c r="L473" s="39">
        <f t="shared" si="59"/>
        <v>0</v>
      </c>
      <c r="M473" s="39">
        <f t="shared" si="60"/>
        <v>0</v>
      </c>
      <c r="N473" s="39">
        <f t="shared" si="61"/>
        <v>0</v>
      </c>
      <c r="O473" s="39">
        <f t="shared" si="62"/>
        <v>0</v>
      </c>
      <c r="P473" s="39">
        <f>IF($A473&lt;=LEN('USH2A e13 (A) - 2ry Str + Mask '!A$2),M473-J473,"")</f>
        <v>0</v>
      </c>
      <c r="Q473" s="39">
        <f>IF($A473&lt;=LEN('USH2A e13 (A) - 2ry Str + Mask '!A$2),N473-K473,"")</f>
        <v>0</v>
      </c>
      <c r="R473" s="39">
        <f>IF($A473&lt;=LEN('USH2A e13 (A) - 2ry Str + Mask '!A$2),O473-L473,"")</f>
        <v>0</v>
      </c>
    </row>
    <row r="474" spans="1:18" ht="116" customHeight="1" x14ac:dyDescent="0.15">
      <c r="A474" s="36">
        <v>473</v>
      </c>
      <c r="B474" s="37" t="str">
        <f>IF($A474&lt;=LEN('USH2A e13 (A) - 2ry Str + Mask '!A$2),MID('USH2A e13 (A) - 2ry Str + Mask '!A$2,$A474,1),"")</f>
        <v>.</v>
      </c>
      <c r="C474" s="38" t="str">
        <f>IF($A474&lt;=LEN('USH2A e13 (A) - 2ry Str + Mask '!B$2),MID('USH2A e13 (A) - 2ry Str + Mask '!B$2,$A474,1),"")</f>
        <v>.</v>
      </c>
      <c r="D474" s="38" t="str">
        <f>IF($A474&lt;=LEN('USH2A e13 (A) - 2ry Str + Mask '!C$2),MID('USH2A e13 (A) - 2ry Str + Mask '!C$2,$A474,1),"")</f>
        <v>.</v>
      </c>
      <c r="E474" s="38" t="str">
        <f t="shared" si="56"/>
        <v>.</v>
      </c>
      <c r="F474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</v>
      </c>
      <c r="G474" s="39">
        <f>IF($A474&lt;=LEN('USH2A e13 (A) - 2ry Str + Mask '!A$2),SUMIF('USH2A e13 (A) - HSF3.0'!E2:E891,"&lt;="&amp;$A474,'USH2A e13 (A) - HSF3.0'!H2:H891)-SUMIF('USH2A e13 (A) - HSF3.0'!G2:G891,"&lt;="&amp;$A474,'USH2A e13 (A) - HSF3.0'!H2:H891),"")</f>
        <v>0.2916666666666643</v>
      </c>
      <c r="H474" s="39">
        <f>IF($A474&lt;=LEN('USH2A e13 (A) - 2ry Str + Mask '!A$2),SUMIF('USH2A e13 (A) - HSF3.0'!E2:E891,"&lt;="&amp;$A474,'USH2A e13 (A) - HSF3.0'!I2:I891)-SUMIF('USH2A e13 (A) - HSF3.0'!G2:G891,"&lt;="&amp;$A474,'USH2A e13 (A) - HSF3.0'!I2:I891),"")</f>
        <v>-0.25</v>
      </c>
      <c r="I474" s="39">
        <f>IF($A474&lt;=LEN('USH2A e13 (A) - 2ry Str + Mask '!A$2),G474+H474,"")</f>
        <v>4.1666666666664298E-2</v>
      </c>
      <c r="J474" s="39">
        <f t="shared" si="57"/>
        <v>0.2916666666666643</v>
      </c>
      <c r="K474" s="39">
        <f t="shared" si="58"/>
        <v>-0.25</v>
      </c>
      <c r="L474" s="39">
        <f t="shared" si="59"/>
        <v>4.1666666666664298E-2</v>
      </c>
      <c r="M474" s="39">
        <f t="shared" si="60"/>
        <v>0.2916666666666643</v>
      </c>
      <c r="N474" s="39">
        <f t="shared" si="61"/>
        <v>-0.25</v>
      </c>
      <c r="O474" s="39">
        <f t="shared" si="62"/>
        <v>4.1666666666664298E-2</v>
      </c>
      <c r="P474" s="39">
        <f>IF($A474&lt;=LEN('USH2A e13 (A) - 2ry Str + Mask '!A$2),M474-J474,"")</f>
        <v>0</v>
      </c>
      <c r="Q474" s="39">
        <f>IF($A474&lt;=LEN('USH2A e13 (A) - 2ry Str + Mask '!A$2),N474-K474,"")</f>
        <v>0</v>
      </c>
      <c r="R474" s="39">
        <f>IF($A474&lt;=LEN('USH2A e13 (A) - 2ry Str + Mask '!A$2),O474-L474,"")</f>
        <v>0</v>
      </c>
    </row>
    <row r="475" spans="1:18" ht="116" customHeight="1" x14ac:dyDescent="0.15">
      <c r="A475" s="36">
        <v>474</v>
      </c>
      <c r="B475" s="37" t="str">
        <f>IF($A475&lt;=LEN('USH2A e13 (A) - 2ry Str + Mask '!A$2),MID('USH2A e13 (A) - 2ry Str + Mask '!A$2,$A475,1),"")</f>
        <v>)</v>
      </c>
      <c r="C475" s="38" t="str">
        <f>IF($A475&lt;=LEN('USH2A e13 (A) - 2ry Str + Mask '!B$2),MID('USH2A e13 (A) - 2ry Str + Mask '!B$2,$A475,1),"")</f>
        <v>)</v>
      </c>
      <c r="D475" s="38" t="str">
        <f>IF($A475&lt;=LEN('USH2A e13 (A) - 2ry Str + Mask '!C$2),MID('USH2A e13 (A) - 2ry Str + Mask '!C$2,$A475,1),"")</f>
        <v>.</v>
      </c>
      <c r="E475" s="38" t="str">
        <f t="shared" si="56"/>
        <v>)</v>
      </c>
      <c r="F475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</v>
      </c>
      <c r="G475" s="39">
        <f>IF($A475&lt;=LEN('USH2A e13 (A) - 2ry Str + Mask '!A$2),SUMIF('USH2A e13 (A) - HSF3.0'!E2:E891,"&lt;="&amp;$A475,'USH2A e13 (A) - HSF3.0'!H2:H891)-SUMIF('USH2A e13 (A) - HSF3.0'!G2:G891,"&lt;="&amp;$A475,'USH2A e13 (A) - HSF3.0'!H2:H891),"")</f>
        <v>0.125</v>
      </c>
      <c r="H475" s="39">
        <f>IF($A475&lt;=LEN('USH2A e13 (A) - 2ry Str + Mask '!A$2),SUMIF('USH2A e13 (A) - HSF3.0'!E2:E891,"&lt;="&amp;$A475,'USH2A e13 (A) - HSF3.0'!I2:I891)-SUMIF('USH2A e13 (A) - HSF3.0'!G2:G891,"&lt;="&amp;$A475,'USH2A e13 (A) - HSF3.0'!I2:I891),"")</f>
        <v>-0.25</v>
      </c>
      <c r="I475" s="39">
        <f>IF($A475&lt;=LEN('USH2A e13 (A) - 2ry Str + Mask '!A$2),G475+H475,"")</f>
        <v>-0.125</v>
      </c>
      <c r="J475" s="39">
        <f t="shared" si="57"/>
        <v>0</v>
      </c>
      <c r="K475" s="39">
        <f t="shared" si="58"/>
        <v>0</v>
      </c>
      <c r="L475" s="39">
        <f t="shared" si="59"/>
        <v>0</v>
      </c>
      <c r="M475" s="39">
        <f t="shared" si="60"/>
        <v>0</v>
      </c>
      <c r="N475" s="39">
        <f t="shared" si="61"/>
        <v>0</v>
      </c>
      <c r="O475" s="39">
        <f t="shared" si="62"/>
        <v>0</v>
      </c>
      <c r="P475" s="39">
        <f>IF($A475&lt;=LEN('USH2A e13 (A) - 2ry Str + Mask '!A$2),M475-J475,"")</f>
        <v>0</v>
      </c>
      <c r="Q475" s="39">
        <f>IF($A475&lt;=LEN('USH2A e13 (A) - 2ry Str + Mask '!A$2),N475-K475,"")</f>
        <v>0</v>
      </c>
      <c r="R475" s="39">
        <f>IF($A475&lt;=LEN('USH2A e13 (A) - 2ry Str + Mask '!A$2),O475-L475,"")</f>
        <v>0</v>
      </c>
    </row>
    <row r="476" spans="1:18" ht="116" customHeight="1" x14ac:dyDescent="0.15">
      <c r="A476" s="36">
        <v>475</v>
      </c>
      <c r="B476" s="37" t="str">
        <f>IF($A476&lt;=LEN('USH2A e13 (A) - 2ry Str + Mask '!A$2),MID('USH2A e13 (A) - 2ry Str + Mask '!A$2,$A476,1),"")</f>
        <v>)</v>
      </c>
      <c r="C476" s="38" t="str">
        <f>IF($A476&lt;=LEN('USH2A e13 (A) - 2ry Str + Mask '!B$2),MID('USH2A e13 (A) - 2ry Str + Mask '!B$2,$A476,1),"")</f>
        <v>)</v>
      </c>
      <c r="D476" s="38" t="str">
        <f>IF($A476&lt;=LEN('USH2A e13 (A) - 2ry Str + Mask '!C$2),MID('USH2A e13 (A) - 2ry Str + Mask '!C$2,$A476,1),"")</f>
        <v>.</v>
      </c>
      <c r="E476" s="38" t="str">
        <f t="shared" si="56"/>
        <v>)</v>
      </c>
      <c r="F476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</v>
      </c>
      <c r="G476" s="39">
        <f>IF($A476&lt;=LEN('USH2A e13 (A) - 2ry Str + Mask '!A$2),SUMIF('USH2A e13 (A) - HSF3.0'!E2:E891,"&lt;="&amp;$A476,'USH2A e13 (A) - HSF3.0'!H2:H891)-SUMIF('USH2A e13 (A) - HSF3.0'!G2:G891,"&lt;="&amp;$A476,'USH2A e13 (A) - HSF3.0'!H2:H891),"")</f>
        <v>0.2678571428571459</v>
      </c>
      <c r="H476" s="39">
        <f>IF($A476&lt;=LEN('USH2A e13 (A) - 2ry Str + Mask '!A$2),SUMIF('USH2A e13 (A) - HSF3.0'!E2:E891,"&lt;="&amp;$A476,'USH2A e13 (A) - HSF3.0'!I2:I891)-SUMIF('USH2A e13 (A) - HSF3.0'!G2:G891,"&lt;="&amp;$A476,'USH2A e13 (A) - HSF3.0'!I2:I891),"")</f>
        <v>-0.4166666666666643</v>
      </c>
      <c r="I476" s="39">
        <f>IF($A476&lt;=LEN('USH2A e13 (A) - 2ry Str + Mask '!A$2),G476+H476,"")</f>
        <v>-0.1488095238095184</v>
      </c>
      <c r="J476" s="39">
        <f t="shared" si="57"/>
        <v>0</v>
      </c>
      <c r="K476" s="39">
        <f t="shared" si="58"/>
        <v>0</v>
      </c>
      <c r="L476" s="39">
        <f t="shared" si="59"/>
        <v>0</v>
      </c>
      <c r="M476" s="39">
        <f t="shared" si="60"/>
        <v>0</v>
      </c>
      <c r="N476" s="39">
        <f t="shared" si="61"/>
        <v>0</v>
      </c>
      <c r="O476" s="39">
        <f t="shared" si="62"/>
        <v>0</v>
      </c>
      <c r="P476" s="39">
        <f>IF($A476&lt;=LEN('USH2A e13 (A) - 2ry Str + Mask '!A$2),M476-J476,"")</f>
        <v>0</v>
      </c>
      <c r="Q476" s="39">
        <f>IF($A476&lt;=LEN('USH2A e13 (A) - 2ry Str + Mask '!A$2),N476-K476,"")</f>
        <v>0</v>
      </c>
      <c r="R476" s="39">
        <f>IF($A476&lt;=LEN('USH2A e13 (A) - 2ry Str + Mask '!A$2),O476-L476,"")</f>
        <v>0</v>
      </c>
    </row>
    <row r="477" spans="1:18" ht="116" customHeight="1" x14ac:dyDescent="0.15">
      <c r="A477" s="36">
        <v>476</v>
      </c>
      <c r="B477" s="37" t="str">
        <f>IF($A477&lt;=LEN('USH2A e13 (A) - 2ry Str + Mask '!A$2),MID('USH2A e13 (A) - 2ry Str + Mask '!A$2,$A477,1),"")</f>
        <v>)</v>
      </c>
      <c r="C477" s="38" t="str">
        <f>IF($A477&lt;=LEN('USH2A e13 (A) - 2ry Str + Mask '!B$2),MID('USH2A e13 (A) - 2ry Str + Mask '!B$2,$A477,1),"")</f>
        <v>)</v>
      </c>
      <c r="D477" s="38" t="str">
        <f>IF($A477&lt;=LEN('USH2A e13 (A) - 2ry Str + Mask '!C$2),MID('USH2A e13 (A) - 2ry Str + Mask '!C$2,$A477,1),"")</f>
        <v>.</v>
      </c>
      <c r="E477" s="38" t="str">
        <f t="shared" si="56"/>
        <v>)</v>
      </c>
      <c r="F477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</v>
      </c>
      <c r="G477" s="39">
        <f>IF($A477&lt;=LEN('USH2A e13 (A) - 2ry Str + Mask '!A$2),SUMIF('USH2A e13 (A) - HSF3.0'!E2:E891,"&lt;="&amp;$A477,'USH2A e13 (A) - HSF3.0'!H2:H891)-SUMIF('USH2A e13 (A) - HSF3.0'!G2:G891,"&lt;="&amp;$A477,'USH2A e13 (A) - HSF3.0'!H2:H891),"")</f>
        <v>0.5178571428571459</v>
      </c>
      <c r="H477" s="39">
        <f>IF($A477&lt;=LEN('USH2A e13 (A) - 2ry Str + Mask '!A$2),SUMIF('USH2A e13 (A) - HSF3.0'!E2:E891,"&lt;="&amp;$A477,'USH2A e13 (A) - HSF3.0'!I2:I891)-SUMIF('USH2A e13 (A) - HSF3.0'!G2:G891,"&lt;="&amp;$A477,'USH2A e13 (A) - HSF3.0'!I2:I891),"")</f>
        <v>-0.2916666666666643</v>
      </c>
      <c r="I477" s="39">
        <f>IF($A477&lt;=LEN('USH2A e13 (A) - 2ry Str + Mask '!A$2),G477+H477,"")</f>
        <v>0.2261904761904816</v>
      </c>
      <c r="J477" s="39">
        <f t="shared" si="57"/>
        <v>0</v>
      </c>
      <c r="K477" s="39">
        <f t="shared" si="58"/>
        <v>0</v>
      </c>
      <c r="L477" s="39">
        <f t="shared" si="59"/>
        <v>0</v>
      </c>
      <c r="M477" s="39">
        <f t="shared" si="60"/>
        <v>0</v>
      </c>
      <c r="N477" s="39">
        <f t="shared" si="61"/>
        <v>0</v>
      </c>
      <c r="O477" s="39">
        <f t="shared" si="62"/>
        <v>0</v>
      </c>
      <c r="P477" s="39">
        <f>IF($A477&lt;=LEN('USH2A e13 (A) - 2ry Str + Mask '!A$2),M477-J477,"")</f>
        <v>0</v>
      </c>
      <c r="Q477" s="39">
        <f>IF($A477&lt;=LEN('USH2A e13 (A) - 2ry Str + Mask '!A$2),N477-K477,"")</f>
        <v>0</v>
      </c>
      <c r="R477" s="39">
        <f>IF($A477&lt;=LEN('USH2A e13 (A) - 2ry Str + Mask '!A$2),O477-L477,"")</f>
        <v>0</v>
      </c>
    </row>
    <row r="478" spans="1:18" ht="116" customHeight="1" x14ac:dyDescent="0.15">
      <c r="A478" s="36">
        <v>477</v>
      </c>
      <c r="B478" s="37" t="str">
        <f>IF($A478&lt;=LEN('USH2A e13 (A) - 2ry Str + Mask '!A$2),MID('USH2A e13 (A) - 2ry Str + Mask '!A$2,$A478,1),"")</f>
        <v>.</v>
      </c>
      <c r="C478" s="38" t="str">
        <f>IF($A478&lt;=LEN('USH2A e13 (A) - 2ry Str + Mask '!B$2),MID('USH2A e13 (A) - 2ry Str + Mask '!B$2,$A478,1),"")</f>
        <v>.</v>
      </c>
      <c r="D478" s="38" t="str">
        <f>IF($A478&lt;=LEN('USH2A e13 (A) - 2ry Str + Mask '!C$2),MID('USH2A e13 (A) - 2ry Str + Mask '!C$2,$A478,1),"")</f>
        <v>.</v>
      </c>
      <c r="E478" s="38" t="str">
        <f t="shared" si="56"/>
        <v>.</v>
      </c>
      <c r="F478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</v>
      </c>
      <c r="G478" s="39">
        <f>IF($A478&lt;=LEN('USH2A e13 (A) - 2ry Str + Mask '!A$2),SUMIF('USH2A e13 (A) - HSF3.0'!E2:E891,"&lt;="&amp;$A478,'USH2A e13 (A) - HSF3.0'!H2:H891)-SUMIF('USH2A e13 (A) - HSF3.0'!G2:G891,"&lt;="&amp;$A478,'USH2A e13 (A) - HSF3.0'!H2:H891),"")</f>
        <v>0.5178571428571459</v>
      </c>
      <c r="H478" s="39">
        <f>IF($A478&lt;=LEN('USH2A e13 (A) - 2ry Str + Mask '!A$2),SUMIF('USH2A e13 (A) - HSF3.0'!E2:E891,"&lt;="&amp;$A478,'USH2A e13 (A) - HSF3.0'!I2:I891)-SUMIF('USH2A e13 (A) - HSF3.0'!G2:G891,"&lt;="&amp;$A478,'USH2A e13 (A) - HSF3.0'!I2:I891),"")</f>
        <v>-0.4583333333333286</v>
      </c>
      <c r="I478" s="39">
        <f>IF($A478&lt;=LEN('USH2A e13 (A) - 2ry Str + Mask '!A$2),G478+H478,"")</f>
        <v>5.9523809523817306E-2</v>
      </c>
      <c r="J478" s="39">
        <f t="shared" si="57"/>
        <v>0.5178571428571459</v>
      </c>
      <c r="K478" s="39">
        <f t="shared" si="58"/>
        <v>-0.4583333333333286</v>
      </c>
      <c r="L478" s="39">
        <f t="shared" si="59"/>
        <v>5.9523809523817306E-2</v>
      </c>
      <c r="M478" s="39">
        <f t="shared" si="60"/>
        <v>0.5178571428571459</v>
      </c>
      <c r="N478" s="39">
        <f t="shared" si="61"/>
        <v>-0.4583333333333286</v>
      </c>
      <c r="O478" s="39">
        <f t="shared" si="62"/>
        <v>5.9523809523817306E-2</v>
      </c>
      <c r="P478" s="39">
        <f>IF($A478&lt;=LEN('USH2A e13 (A) - 2ry Str + Mask '!A$2),M478-J478,"")</f>
        <v>0</v>
      </c>
      <c r="Q478" s="39">
        <f>IF($A478&lt;=LEN('USH2A e13 (A) - 2ry Str + Mask '!A$2),N478-K478,"")</f>
        <v>0</v>
      </c>
      <c r="R478" s="39">
        <f>IF($A478&lt;=LEN('USH2A e13 (A) - 2ry Str + Mask '!A$2),O478-L478,"")</f>
        <v>0</v>
      </c>
    </row>
    <row r="479" spans="1:18" ht="116" customHeight="1" x14ac:dyDescent="0.15">
      <c r="A479" s="36">
        <v>478</v>
      </c>
      <c r="B479" s="37" t="str">
        <f>IF($A479&lt;=LEN('USH2A e13 (A) - 2ry Str + Mask '!A$2),MID('USH2A e13 (A) - 2ry Str + Mask '!A$2,$A479,1),"")</f>
        <v>.</v>
      </c>
      <c r="C479" s="38" t="str">
        <f>IF($A479&lt;=LEN('USH2A e13 (A) - 2ry Str + Mask '!B$2),MID('USH2A e13 (A) - 2ry Str + Mask '!B$2,$A479,1),"")</f>
        <v>.</v>
      </c>
      <c r="D479" s="38" t="str">
        <f>IF($A479&lt;=LEN('USH2A e13 (A) - 2ry Str + Mask '!C$2),MID('USH2A e13 (A) - 2ry Str + Mask '!C$2,$A479,1),"")</f>
        <v>.</v>
      </c>
      <c r="E479" s="38" t="str">
        <f t="shared" si="56"/>
        <v>.</v>
      </c>
      <c r="F479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</v>
      </c>
      <c r="G479" s="39">
        <f>IF($A479&lt;=LEN('USH2A e13 (A) - 2ry Str + Mask '!A$2),SUMIF('USH2A e13 (A) - HSF3.0'!E2:E891,"&lt;="&amp;$A479,'USH2A e13 (A) - HSF3.0'!H2:H891)-SUMIF('USH2A e13 (A) - HSF3.0'!G2:G891,"&lt;="&amp;$A479,'USH2A e13 (A) - HSF3.0'!H2:H891),"")</f>
        <v>0.7857142857142918</v>
      </c>
      <c r="H479" s="39">
        <f>IF($A479&lt;=LEN('USH2A e13 (A) - 2ry Str + Mask '!A$2),SUMIF('USH2A e13 (A) - HSF3.0'!E2:E891,"&lt;="&amp;$A479,'USH2A e13 (A) - HSF3.0'!I2:I891)-SUMIF('USH2A e13 (A) - HSF3.0'!G2:G891,"&lt;="&amp;$A479,'USH2A e13 (A) - HSF3.0'!I2:I891),"")</f>
        <v>-0.62499999999999289</v>
      </c>
      <c r="I479" s="39">
        <f>IF($A479&lt;=LEN('USH2A e13 (A) - 2ry Str + Mask '!A$2),G479+H479,"")</f>
        <v>0.16071428571429891</v>
      </c>
      <c r="J479" s="39">
        <f t="shared" si="57"/>
        <v>0.7857142857142918</v>
      </c>
      <c r="K479" s="39">
        <f t="shared" si="58"/>
        <v>-0.62499999999999289</v>
      </c>
      <c r="L479" s="39">
        <f t="shared" si="59"/>
        <v>0.16071428571429891</v>
      </c>
      <c r="M479" s="39">
        <f t="shared" si="60"/>
        <v>0.7857142857142918</v>
      </c>
      <c r="N479" s="39">
        <f t="shared" si="61"/>
        <v>-0.62499999999999289</v>
      </c>
      <c r="O479" s="39">
        <f t="shared" si="62"/>
        <v>0.16071428571429891</v>
      </c>
      <c r="P479" s="39">
        <f>IF($A479&lt;=LEN('USH2A e13 (A) - 2ry Str + Mask '!A$2),M479-J479,"")</f>
        <v>0</v>
      </c>
      <c r="Q479" s="39">
        <f>IF($A479&lt;=LEN('USH2A e13 (A) - 2ry Str + Mask '!A$2),N479-K479,"")</f>
        <v>0</v>
      </c>
      <c r="R479" s="39">
        <f>IF($A479&lt;=LEN('USH2A e13 (A) - 2ry Str + Mask '!A$2),O479-L479,"")</f>
        <v>0</v>
      </c>
    </row>
    <row r="480" spans="1:18" ht="116" customHeight="1" x14ac:dyDescent="0.15">
      <c r="A480" s="36">
        <v>479</v>
      </c>
      <c r="B480" s="37" t="str">
        <f>IF($A480&lt;=LEN('USH2A e13 (A) - 2ry Str + Mask '!A$2),MID('USH2A e13 (A) - 2ry Str + Mask '!A$2,$A480,1),"")</f>
        <v>.</v>
      </c>
      <c r="C480" s="38" t="str">
        <f>IF($A480&lt;=LEN('USH2A e13 (A) - 2ry Str + Mask '!B$2),MID('USH2A e13 (A) - 2ry Str + Mask '!B$2,$A480,1),"")</f>
        <v>.</v>
      </c>
      <c r="D480" s="38" t="str">
        <f>IF($A480&lt;=LEN('USH2A e13 (A) - 2ry Str + Mask '!C$2),MID('USH2A e13 (A) - 2ry Str + Mask '!C$2,$A480,1),"")</f>
        <v>.</v>
      </c>
      <c r="E480" s="38" t="str">
        <f t="shared" si="56"/>
        <v>.</v>
      </c>
      <c r="F480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</v>
      </c>
      <c r="G480" s="39">
        <f>IF($A480&lt;=LEN('USH2A e13 (A) - 2ry Str + Mask '!A$2),SUMIF('USH2A e13 (A) - HSF3.0'!E2:E891,"&lt;="&amp;$A480,'USH2A e13 (A) - HSF3.0'!H2:H891)-SUMIF('USH2A e13 (A) - HSF3.0'!G2:G891,"&lt;="&amp;$A480,'USH2A e13 (A) - HSF3.0'!H2:H891),"")</f>
        <v>0.7857142857142918</v>
      </c>
      <c r="H480" s="39">
        <f>IF($A480&lt;=LEN('USH2A e13 (A) - 2ry Str + Mask '!A$2),SUMIF('USH2A e13 (A) - HSF3.0'!E2:E891,"&lt;="&amp;$A480,'USH2A e13 (A) - HSF3.0'!I2:I891)-SUMIF('USH2A e13 (A) - HSF3.0'!G2:G891,"&lt;="&amp;$A480,'USH2A e13 (A) - HSF3.0'!I2:I891),"")</f>
        <v>-0.9345238095238031</v>
      </c>
      <c r="I480" s="39">
        <f>IF($A480&lt;=LEN('USH2A e13 (A) - 2ry Str + Mask '!A$2),G480+H480,"")</f>
        <v>-0.14880952380951129</v>
      </c>
      <c r="J480" s="39">
        <f t="shared" si="57"/>
        <v>0.7857142857142918</v>
      </c>
      <c r="K480" s="39">
        <f t="shared" si="58"/>
        <v>-0.9345238095238031</v>
      </c>
      <c r="L480" s="39">
        <f t="shared" si="59"/>
        <v>-0.14880952380951129</v>
      </c>
      <c r="M480" s="39">
        <f t="shared" si="60"/>
        <v>0.7857142857142918</v>
      </c>
      <c r="N480" s="39">
        <f t="shared" si="61"/>
        <v>-0.9345238095238031</v>
      </c>
      <c r="O480" s="39">
        <f t="shared" si="62"/>
        <v>-0.14880952380951129</v>
      </c>
      <c r="P480" s="39">
        <f>IF($A480&lt;=LEN('USH2A e13 (A) - 2ry Str + Mask '!A$2),M480-J480,"")</f>
        <v>0</v>
      </c>
      <c r="Q480" s="39">
        <f>IF($A480&lt;=LEN('USH2A e13 (A) - 2ry Str + Mask '!A$2),N480-K480,"")</f>
        <v>0</v>
      </c>
      <c r="R480" s="39">
        <f>IF($A480&lt;=LEN('USH2A e13 (A) - 2ry Str + Mask '!A$2),O480-L480,"")</f>
        <v>0</v>
      </c>
    </row>
    <row r="481" spans="1:18" ht="116" customHeight="1" x14ac:dyDescent="0.15">
      <c r="A481" s="36">
        <v>480</v>
      </c>
      <c r="B481" s="37" t="str">
        <f>IF($A481&lt;=LEN('USH2A e13 (A) - 2ry Str + Mask '!A$2),MID('USH2A e13 (A) - 2ry Str + Mask '!A$2,$A481,1),"")</f>
        <v>)</v>
      </c>
      <c r="C481" s="38" t="str">
        <f>IF($A481&lt;=LEN('USH2A e13 (A) - 2ry Str + Mask '!B$2),MID('USH2A e13 (A) - 2ry Str + Mask '!B$2,$A481,1),"")</f>
        <v>)</v>
      </c>
      <c r="D481" s="38" t="str">
        <f>IF($A481&lt;=LEN('USH2A e13 (A) - 2ry Str + Mask '!C$2),MID('USH2A e13 (A) - 2ry Str + Mask '!C$2,$A481,1),"")</f>
        <v>.</v>
      </c>
      <c r="E481" s="38" t="str">
        <f t="shared" si="56"/>
        <v>)</v>
      </c>
      <c r="F481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</v>
      </c>
      <c r="G481" s="39">
        <f>IF($A481&lt;=LEN('USH2A e13 (A) - 2ry Str + Mask '!A$2),SUMIF('USH2A e13 (A) - HSF3.0'!E2:E891,"&lt;="&amp;$A481,'USH2A e13 (A) - HSF3.0'!H2:H891)-SUMIF('USH2A e13 (A) - HSF3.0'!G2:G891,"&lt;="&amp;$A481,'USH2A e13 (A) - HSF3.0'!H2:H891),"")</f>
        <v>0.9523809523809561</v>
      </c>
      <c r="H481" s="39">
        <f>IF($A481&lt;=LEN('USH2A e13 (A) - 2ry Str + Mask '!A$2),SUMIF('USH2A e13 (A) - HSF3.0'!E2:E891,"&lt;="&amp;$A481,'USH2A e13 (A) - HSF3.0'!I2:I891)-SUMIF('USH2A e13 (A) - HSF3.0'!G2:G891,"&lt;="&amp;$A481,'USH2A e13 (A) - HSF3.0'!I2:I891),"")</f>
        <v>-1.1011904761904674</v>
      </c>
      <c r="I481" s="39">
        <f>IF($A481&lt;=LEN('USH2A e13 (A) - 2ry Str + Mask '!A$2),G481+H481,"")</f>
        <v>-0.14880952380951129</v>
      </c>
      <c r="J481" s="39">
        <f t="shared" si="57"/>
        <v>0</v>
      </c>
      <c r="K481" s="39">
        <f t="shared" si="58"/>
        <v>0</v>
      </c>
      <c r="L481" s="39">
        <f t="shared" si="59"/>
        <v>0</v>
      </c>
      <c r="M481" s="39">
        <f t="shared" si="60"/>
        <v>0</v>
      </c>
      <c r="N481" s="39">
        <f t="shared" si="61"/>
        <v>0</v>
      </c>
      <c r="O481" s="39">
        <f t="shared" si="62"/>
        <v>0</v>
      </c>
      <c r="P481" s="39">
        <f>IF($A481&lt;=LEN('USH2A e13 (A) - 2ry Str + Mask '!A$2),M481-J481,"")</f>
        <v>0</v>
      </c>
      <c r="Q481" s="39">
        <f>IF($A481&lt;=LEN('USH2A e13 (A) - 2ry Str + Mask '!A$2),N481-K481,"")</f>
        <v>0</v>
      </c>
      <c r="R481" s="39">
        <f>IF($A481&lt;=LEN('USH2A e13 (A) - 2ry Str + Mask '!A$2),O481-L481,"")</f>
        <v>0</v>
      </c>
    </row>
    <row r="482" spans="1:18" ht="116" customHeight="1" x14ac:dyDescent="0.15">
      <c r="A482" s="36">
        <v>481</v>
      </c>
      <c r="B482" s="37" t="str">
        <f>IF($A482&lt;=LEN('USH2A e13 (A) - 2ry Str + Mask '!A$2),MID('USH2A e13 (A) - 2ry Str + Mask '!A$2,$A482,1),"")</f>
        <v>)</v>
      </c>
      <c r="C482" s="38" t="str">
        <f>IF($A482&lt;=LEN('USH2A e13 (A) - 2ry Str + Mask '!B$2),MID('USH2A e13 (A) - 2ry Str + Mask '!B$2,$A482,1),"")</f>
        <v>)</v>
      </c>
      <c r="D482" s="38" t="str">
        <f>IF($A482&lt;=LEN('USH2A e13 (A) - 2ry Str + Mask '!C$2),MID('USH2A e13 (A) - 2ry Str + Mask '!C$2,$A482,1),"")</f>
        <v>.</v>
      </c>
      <c r="E482" s="38" t="str">
        <f t="shared" si="56"/>
        <v>)</v>
      </c>
      <c r="F482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</v>
      </c>
      <c r="G482" s="39">
        <f>IF($A482&lt;=LEN('USH2A e13 (A) - 2ry Str + Mask '!A$2),SUMIF('USH2A e13 (A) - HSF3.0'!E2:E891,"&lt;="&amp;$A482,'USH2A e13 (A) - HSF3.0'!H2:H891)-SUMIF('USH2A e13 (A) - HSF3.0'!G2:G891,"&lt;="&amp;$A482,'USH2A e13 (A) - HSF3.0'!H2:H891),"")</f>
        <v>0.8273809523809561</v>
      </c>
      <c r="H482" s="39">
        <f>IF($A482&lt;=LEN('USH2A e13 (A) - 2ry Str + Mask '!A$2),SUMIF('USH2A e13 (A) - HSF3.0'!E2:E891,"&lt;="&amp;$A482,'USH2A e13 (A) - HSF3.0'!I2:I891)-SUMIF('USH2A e13 (A) - HSF3.0'!G2:G891,"&lt;="&amp;$A482,'USH2A e13 (A) - HSF3.0'!I2:I891),"")</f>
        <v>-0.97619047619046739</v>
      </c>
      <c r="I482" s="39">
        <f>IF($A482&lt;=LEN('USH2A e13 (A) - 2ry Str + Mask '!A$2),G482+H482,"")</f>
        <v>-0.14880952380951129</v>
      </c>
      <c r="J482" s="39">
        <f t="shared" si="57"/>
        <v>0</v>
      </c>
      <c r="K482" s="39">
        <f t="shared" si="58"/>
        <v>0</v>
      </c>
      <c r="L482" s="39">
        <f t="shared" si="59"/>
        <v>0</v>
      </c>
      <c r="M482" s="39">
        <f t="shared" si="60"/>
        <v>0</v>
      </c>
      <c r="N482" s="39">
        <f t="shared" si="61"/>
        <v>0</v>
      </c>
      <c r="O482" s="39">
        <f t="shared" si="62"/>
        <v>0</v>
      </c>
      <c r="P482" s="39">
        <f>IF($A482&lt;=LEN('USH2A e13 (A) - 2ry Str + Mask '!A$2),M482-J482,"")</f>
        <v>0</v>
      </c>
      <c r="Q482" s="39">
        <f>IF($A482&lt;=LEN('USH2A e13 (A) - 2ry Str + Mask '!A$2),N482-K482,"")</f>
        <v>0</v>
      </c>
      <c r="R482" s="39">
        <f>IF($A482&lt;=LEN('USH2A e13 (A) - 2ry Str + Mask '!A$2),O482-L482,"")</f>
        <v>0</v>
      </c>
    </row>
    <row r="483" spans="1:18" ht="116" customHeight="1" x14ac:dyDescent="0.15">
      <c r="A483" s="36">
        <v>482</v>
      </c>
      <c r="B483" s="37" t="str">
        <f>IF($A483&lt;=LEN('USH2A e13 (A) - 2ry Str + Mask '!A$2),MID('USH2A e13 (A) - 2ry Str + Mask '!A$2,$A483,1),"")</f>
        <v>)</v>
      </c>
      <c r="C483" s="38" t="str">
        <f>IF($A483&lt;=LEN('USH2A e13 (A) - 2ry Str + Mask '!B$2),MID('USH2A e13 (A) - 2ry Str + Mask '!B$2,$A483,1),"")</f>
        <v>)</v>
      </c>
      <c r="D483" s="38" t="str">
        <f>IF($A483&lt;=LEN('USH2A e13 (A) - 2ry Str + Mask '!C$2),MID('USH2A e13 (A) - 2ry Str + Mask '!C$2,$A483,1),"")</f>
        <v>.</v>
      </c>
      <c r="E483" s="38" t="str">
        <f t="shared" si="56"/>
        <v>)</v>
      </c>
      <c r="F483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</v>
      </c>
      <c r="G483" s="39">
        <f>IF($A483&lt;=LEN('USH2A e13 (A) - 2ry Str + Mask '!A$2),SUMIF('USH2A e13 (A) - HSF3.0'!E2:E891,"&lt;="&amp;$A483,'USH2A e13 (A) - HSF3.0'!H2:H891)-SUMIF('USH2A e13 (A) - HSF3.0'!G2:G891,"&lt;="&amp;$A483,'USH2A e13 (A) - HSF3.0'!H2:H891),"")</f>
        <v>0.8511904761904745</v>
      </c>
      <c r="H483" s="39">
        <f>IF($A483&lt;=LEN('USH2A e13 (A) - 2ry Str + Mask '!A$2),SUMIF('USH2A e13 (A) - HSF3.0'!E2:E891,"&lt;="&amp;$A483,'USH2A e13 (A) - HSF3.0'!I2:I891)-SUMIF('USH2A e13 (A) - HSF3.0'!G2:G891,"&lt;="&amp;$A483,'USH2A e13 (A) - HSF3.0'!I2:I891),"")</f>
        <v>-1.1428571428571317</v>
      </c>
      <c r="I483" s="39">
        <f>IF($A483&lt;=LEN('USH2A e13 (A) - 2ry Str + Mask '!A$2),G483+H483,"")</f>
        <v>-0.29166666666665719</v>
      </c>
      <c r="J483" s="39">
        <f t="shared" si="57"/>
        <v>0</v>
      </c>
      <c r="K483" s="39">
        <f t="shared" si="58"/>
        <v>0</v>
      </c>
      <c r="L483" s="39">
        <f t="shared" si="59"/>
        <v>0</v>
      </c>
      <c r="M483" s="39">
        <f t="shared" si="60"/>
        <v>0</v>
      </c>
      <c r="N483" s="39">
        <f t="shared" si="61"/>
        <v>0</v>
      </c>
      <c r="O483" s="39">
        <f t="shared" si="62"/>
        <v>0</v>
      </c>
      <c r="P483" s="39">
        <f>IF($A483&lt;=LEN('USH2A e13 (A) - 2ry Str + Mask '!A$2),M483-J483,"")</f>
        <v>0</v>
      </c>
      <c r="Q483" s="39">
        <f>IF($A483&lt;=LEN('USH2A e13 (A) - 2ry Str + Mask '!A$2),N483-K483,"")</f>
        <v>0</v>
      </c>
      <c r="R483" s="39">
        <f>IF($A483&lt;=LEN('USH2A e13 (A) - 2ry Str + Mask '!A$2),O483-L483,"")</f>
        <v>0</v>
      </c>
    </row>
    <row r="484" spans="1:18" ht="116" customHeight="1" x14ac:dyDescent="0.15">
      <c r="A484" s="36">
        <v>483</v>
      </c>
      <c r="B484" s="37" t="str">
        <f>IF($A484&lt;=LEN('USH2A e13 (A) - 2ry Str + Mask '!A$2),MID('USH2A e13 (A) - 2ry Str + Mask '!A$2,$A484,1),"")</f>
        <v>)</v>
      </c>
      <c r="C484" s="38" t="str">
        <f>IF($A484&lt;=LEN('USH2A e13 (A) - 2ry Str + Mask '!B$2),MID('USH2A e13 (A) - 2ry Str + Mask '!B$2,$A484,1),"")</f>
        <v>)</v>
      </c>
      <c r="D484" s="38" t="str">
        <f>IF($A484&lt;=LEN('USH2A e13 (A) - 2ry Str + Mask '!C$2),MID('USH2A e13 (A) - 2ry Str + Mask '!C$2,$A484,1),"")</f>
        <v>.</v>
      </c>
      <c r="E484" s="38" t="str">
        <f t="shared" si="56"/>
        <v>)</v>
      </c>
      <c r="F484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</v>
      </c>
      <c r="G484" s="39">
        <f>IF($A484&lt;=LEN('USH2A e13 (A) - 2ry Str + Mask '!A$2),SUMIF('USH2A e13 (A) - HSF3.0'!E2:E891,"&lt;="&amp;$A484,'USH2A e13 (A) - HSF3.0'!H2:H891)-SUMIF('USH2A e13 (A) - HSF3.0'!G2:G891,"&lt;="&amp;$A484,'USH2A e13 (A) - HSF3.0'!H2:H891),"")</f>
        <v>0.8511904761904745</v>
      </c>
      <c r="H484" s="39">
        <f>IF($A484&lt;=LEN('USH2A e13 (A) - 2ry Str + Mask '!A$2),SUMIF('USH2A e13 (A) - HSF3.0'!E2:E891,"&lt;="&amp;$A484,'USH2A e13 (A) - HSF3.0'!I2:I891)-SUMIF('USH2A e13 (A) - HSF3.0'!G2:G891,"&lt;="&amp;$A484,'USH2A e13 (A) - HSF3.0'!I2:I891),"")</f>
        <v>-1.1428571428571317</v>
      </c>
      <c r="I484" s="39">
        <f>IF($A484&lt;=LEN('USH2A e13 (A) - 2ry Str + Mask '!A$2),G484+H484,"")</f>
        <v>-0.29166666666665719</v>
      </c>
      <c r="J484" s="39">
        <f t="shared" si="57"/>
        <v>0</v>
      </c>
      <c r="K484" s="39">
        <f t="shared" si="58"/>
        <v>0</v>
      </c>
      <c r="L484" s="39">
        <f t="shared" si="59"/>
        <v>0</v>
      </c>
      <c r="M484" s="39">
        <f t="shared" si="60"/>
        <v>0</v>
      </c>
      <c r="N484" s="39">
        <f t="shared" si="61"/>
        <v>0</v>
      </c>
      <c r="O484" s="39">
        <f t="shared" si="62"/>
        <v>0</v>
      </c>
      <c r="P484" s="39">
        <f>IF($A484&lt;=LEN('USH2A e13 (A) - 2ry Str + Mask '!A$2),M484-J484,"")</f>
        <v>0</v>
      </c>
      <c r="Q484" s="39">
        <f>IF($A484&lt;=LEN('USH2A e13 (A) - 2ry Str + Mask '!A$2),N484-K484,"")</f>
        <v>0</v>
      </c>
      <c r="R484" s="39">
        <f>IF($A484&lt;=LEN('USH2A e13 (A) - 2ry Str + Mask '!A$2),O484-L484,"")</f>
        <v>0</v>
      </c>
    </row>
    <row r="485" spans="1:18" ht="116" customHeight="1" x14ac:dyDescent="0.15">
      <c r="A485" s="36">
        <v>484</v>
      </c>
      <c r="B485" s="37" t="str">
        <f>IF($A485&lt;=LEN('USH2A e13 (A) - 2ry Str + Mask '!A$2),MID('USH2A e13 (A) - 2ry Str + Mask '!A$2,$A485,1),"")</f>
        <v>)</v>
      </c>
      <c r="C485" s="38" t="str">
        <f>IF($A485&lt;=LEN('USH2A e13 (A) - 2ry Str + Mask '!B$2),MID('USH2A e13 (A) - 2ry Str + Mask '!B$2,$A485,1),"")</f>
        <v>)</v>
      </c>
      <c r="D485" s="38" t="str">
        <f>IF($A485&lt;=LEN('USH2A e13 (A) - 2ry Str + Mask '!C$2),MID('USH2A e13 (A) - 2ry Str + Mask '!C$2,$A485,1),"")</f>
        <v>.</v>
      </c>
      <c r="E485" s="38" t="str">
        <f t="shared" si="56"/>
        <v>)</v>
      </c>
      <c r="F485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</v>
      </c>
      <c r="G485" s="39">
        <f>IF($A485&lt;=LEN('USH2A e13 (A) - 2ry Str + Mask '!A$2),SUMIF('USH2A e13 (A) - HSF3.0'!E2:E891,"&lt;="&amp;$A485,'USH2A e13 (A) - HSF3.0'!H2:H891)-SUMIF('USH2A e13 (A) - HSF3.0'!G2:G891,"&lt;="&amp;$A485,'USH2A e13 (A) - HSF3.0'!H2:H891),"")</f>
        <v>0.6011904761904745</v>
      </c>
      <c r="H485" s="39">
        <f>IF($A485&lt;=LEN('USH2A e13 (A) - 2ry Str + Mask '!A$2),SUMIF('USH2A e13 (A) - HSF3.0'!E2:E891,"&lt;="&amp;$A485,'USH2A e13 (A) - HSF3.0'!I2:I891)-SUMIF('USH2A e13 (A) - HSF3.0'!G2:G891,"&lt;="&amp;$A485,'USH2A e13 (A) - HSF3.0'!I2:I891),"")</f>
        <v>-0.97619047619046739</v>
      </c>
      <c r="I485" s="39">
        <f>IF($A485&lt;=LEN('USH2A e13 (A) - 2ry Str + Mask '!A$2),G485+H485,"")</f>
        <v>-0.37499999999999289</v>
      </c>
      <c r="J485" s="39">
        <f t="shared" si="57"/>
        <v>0</v>
      </c>
      <c r="K485" s="39">
        <f t="shared" si="58"/>
        <v>0</v>
      </c>
      <c r="L485" s="39">
        <f t="shared" si="59"/>
        <v>0</v>
      </c>
      <c r="M485" s="39">
        <f t="shared" si="60"/>
        <v>0</v>
      </c>
      <c r="N485" s="39">
        <f t="shared" si="61"/>
        <v>0</v>
      </c>
      <c r="O485" s="39">
        <f t="shared" si="62"/>
        <v>0</v>
      </c>
      <c r="P485" s="39">
        <f>IF($A485&lt;=LEN('USH2A e13 (A) - 2ry Str + Mask '!A$2),M485-J485,"")</f>
        <v>0</v>
      </c>
      <c r="Q485" s="39">
        <f>IF($A485&lt;=LEN('USH2A e13 (A) - 2ry Str + Mask '!A$2),N485-K485,"")</f>
        <v>0</v>
      </c>
      <c r="R485" s="39">
        <f>IF($A485&lt;=LEN('USH2A e13 (A) - 2ry Str + Mask '!A$2),O485-L485,"")</f>
        <v>0</v>
      </c>
    </row>
    <row r="486" spans="1:18" ht="116" customHeight="1" x14ac:dyDescent="0.15">
      <c r="A486" s="36">
        <v>485</v>
      </c>
      <c r="B486" s="37" t="str">
        <f>IF($A486&lt;=LEN('USH2A e13 (A) - 2ry Str + Mask '!A$2),MID('USH2A e13 (A) - 2ry Str + Mask '!A$2,$A486,1),"")</f>
        <v>)</v>
      </c>
      <c r="C486" s="38" t="str">
        <f>IF($A486&lt;=LEN('USH2A e13 (A) - 2ry Str + Mask '!B$2),MID('USH2A e13 (A) - 2ry Str + Mask '!B$2,$A486,1),"")</f>
        <v>)</v>
      </c>
      <c r="D486" s="38" t="str">
        <f>IF($A486&lt;=LEN('USH2A e13 (A) - 2ry Str + Mask '!C$2),MID('USH2A e13 (A) - 2ry Str + Mask '!C$2,$A486,1),"")</f>
        <v>.</v>
      </c>
      <c r="E486" s="38" t="str">
        <f t="shared" si="56"/>
        <v>)</v>
      </c>
      <c r="F486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</v>
      </c>
      <c r="G486" s="39">
        <f>IF($A486&lt;=LEN('USH2A e13 (A) - 2ry Str + Mask '!A$2),SUMIF('USH2A e13 (A) - HSF3.0'!E2:E891,"&lt;="&amp;$A486,'USH2A e13 (A) - HSF3.0'!H2:H891)-SUMIF('USH2A e13 (A) - HSF3.0'!G2:G891,"&lt;="&amp;$A486,'USH2A e13 (A) - HSF3.0'!H2:H891),"")</f>
        <v>0.4583333333333286</v>
      </c>
      <c r="H486" s="39">
        <f>IF($A486&lt;=LEN('USH2A e13 (A) - 2ry Str + Mask '!A$2),SUMIF('USH2A e13 (A) - HSF3.0'!E2:E891,"&lt;="&amp;$A486,'USH2A e13 (A) - HSF3.0'!I2:I891)-SUMIF('USH2A e13 (A) - HSF3.0'!G2:G891,"&lt;="&amp;$A486,'USH2A e13 (A) - HSF3.0'!I2:I891),"")</f>
        <v>-0.8095238095238031</v>
      </c>
      <c r="I486" s="39">
        <f>IF($A486&lt;=LEN('USH2A e13 (A) - 2ry Str + Mask '!A$2),G486+H486,"")</f>
        <v>-0.3511904761904745</v>
      </c>
      <c r="J486" s="39">
        <f t="shared" si="57"/>
        <v>0</v>
      </c>
      <c r="K486" s="39">
        <f t="shared" si="58"/>
        <v>0</v>
      </c>
      <c r="L486" s="39">
        <f t="shared" si="59"/>
        <v>0</v>
      </c>
      <c r="M486" s="39">
        <f t="shared" si="60"/>
        <v>0</v>
      </c>
      <c r="N486" s="39">
        <f t="shared" si="61"/>
        <v>0</v>
      </c>
      <c r="O486" s="39">
        <f t="shared" si="62"/>
        <v>0</v>
      </c>
      <c r="P486" s="39">
        <f>IF($A486&lt;=LEN('USH2A e13 (A) - 2ry Str + Mask '!A$2),M486-J486,"")</f>
        <v>0</v>
      </c>
      <c r="Q486" s="39">
        <f>IF($A486&lt;=LEN('USH2A e13 (A) - 2ry Str + Mask '!A$2),N486-K486,"")</f>
        <v>0</v>
      </c>
      <c r="R486" s="39">
        <f>IF($A486&lt;=LEN('USH2A e13 (A) - 2ry Str + Mask '!A$2),O486-L486,"")</f>
        <v>0</v>
      </c>
    </row>
    <row r="487" spans="1:18" ht="116" customHeight="1" x14ac:dyDescent="0.15">
      <c r="A487" s="36">
        <v>486</v>
      </c>
      <c r="B487" s="37" t="str">
        <f>IF($A487&lt;=LEN('USH2A e13 (A) - 2ry Str + Mask '!A$2),MID('USH2A e13 (A) - 2ry Str + Mask '!A$2,$A487,1),"")</f>
        <v>)</v>
      </c>
      <c r="C487" s="38" t="str">
        <f>IF($A487&lt;=LEN('USH2A e13 (A) - 2ry Str + Mask '!B$2),MID('USH2A e13 (A) - 2ry Str + Mask '!B$2,$A487,1),"")</f>
        <v>)</v>
      </c>
      <c r="D487" s="38" t="str">
        <f>IF($A487&lt;=LEN('USH2A e13 (A) - 2ry Str + Mask '!C$2),MID('USH2A e13 (A) - 2ry Str + Mask '!C$2,$A487,1),"")</f>
        <v>.</v>
      </c>
      <c r="E487" s="38" t="str">
        <f t="shared" si="56"/>
        <v>)</v>
      </c>
      <c r="F487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</v>
      </c>
      <c r="G487" s="39">
        <f>IF($A487&lt;=LEN('USH2A e13 (A) - 2ry Str + Mask '!A$2),SUMIF('USH2A e13 (A) - HSF3.0'!E2:E891,"&lt;="&amp;$A487,'USH2A e13 (A) - HSF3.0'!H2:H891)-SUMIF('USH2A e13 (A) - HSF3.0'!G2:G891,"&lt;="&amp;$A487,'USH2A e13 (A) - HSF3.0'!H2:H891),"")</f>
        <v>0.1666666666666643</v>
      </c>
      <c r="H487" s="39">
        <f>IF($A487&lt;=LEN('USH2A e13 (A) - 2ry Str + Mask '!A$2),SUMIF('USH2A e13 (A) - HSF3.0'!E2:E891,"&lt;="&amp;$A487,'USH2A e13 (A) - HSF3.0'!I2:I891)-SUMIF('USH2A e13 (A) - HSF3.0'!G2:G891,"&lt;="&amp;$A487,'USH2A e13 (A) - HSF3.0'!I2:I891),"")</f>
        <v>-0.49999999999999289</v>
      </c>
      <c r="I487" s="39">
        <f>IF($A487&lt;=LEN('USH2A e13 (A) - 2ry Str + Mask '!A$2),G487+H487,"")</f>
        <v>-0.3333333333333286</v>
      </c>
      <c r="J487" s="39">
        <f t="shared" si="57"/>
        <v>0</v>
      </c>
      <c r="K487" s="39">
        <f t="shared" si="58"/>
        <v>0</v>
      </c>
      <c r="L487" s="39">
        <f t="shared" si="59"/>
        <v>0</v>
      </c>
      <c r="M487" s="39">
        <f t="shared" si="60"/>
        <v>0</v>
      </c>
      <c r="N487" s="39">
        <f t="shared" si="61"/>
        <v>0</v>
      </c>
      <c r="O487" s="39">
        <f t="shared" si="62"/>
        <v>0</v>
      </c>
      <c r="P487" s="39">
        <f>IF($A487&lt;=LEN('USH2A e13 (A) - 2ry Str + Mask '!A$2),M487-J487,"")</f>
        <v>0</v>
      </c>
      <c r="Q487" s="39">
        <f>IF($A487&lt;=LEN('USH2A e13 (A) - 2ry Str + Mask '!A$2),N487-K487,"")</f>
        <v>0</v>
      </c>
      <c r="R487" s="39">
        <f>IF($A487&lt;=LEN('USH2A e13 (A) - 2ry Str + Mask '!A$2),O487-L487,"")</f>
        <v>0</v>
      </c>
    </row>
    <row r="488" spans="1:18" ht="116" customHeight="1" x14ac:dyDescent="0.15">
      <c r="A488" s="36">
        <v>487</v>
      </c>
      <c r="B488" s="37" t="str">
        <f>IF($A488&lt;=LEN('USH2A e13 (A) - 2ry Str + Mask '!A$2),MID('USH2A e13 (A) - 2ry Str + Mask '!A$2,$A488,1),"")</f>
        <v>.</v>
      </c>
      <c r="C488" s="38" t="str">
        <f>IF($A488&lt;=LEN('USH2A e13 (A) - 2ry Str + Mask '!B$2),MID('USH2A e13 (A) - 2ry Str + Mask '!B$2,$A488,1),"")</f>
        <v>.</v>
      </c>
      <c r="D488" s="38" t="str">
        <f>IF($A488&lt;=LEN('USH2A e13 (A) - 2ry Str + Mask '!C$2),MID('USH2A e13 (A) - 2ry Str + Mask '!C$2,$A488,1),"")</f>
        <v>.</v>
      </c>
      <c r="E488" s="38" t="str">
        <f t="shared" si="56"/>
        <v>.</v>
      </c>
      <c r="F488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</v>
      </c>
      <c r="G488" s="39">
        <f>IF($A488&lt;=LEN('USH2A e13 (A) - 2ry Str + Mask '!A$2),SUMIF('USH2A e13 (A) - HSF3.0'!E2:E891,"&lt;="&amp;$A488,'USH2A e13 (A) - HSF3.0'!H2:H891)-SUMIF('USH2A e13 (A) - HSF3.0'!G2:G891,"&lt;="&amp;$A488,'USH2A e13 (A) - HSF3.0'!H2:H891),"")</f>
        <v>0.53333333333333144</v>
      </c>
      <c r="H488" s="39">
        <f>IF($A488&lt;=LEN('USH2A e13 (A) - 2ry Str + Mask '!A$2),SUMIF('USH2A e13 (A) - HSF3.0'!E2:E891,"&lt;="&amp;$A488,'USH2A e13 (A) - HSF3.0'!I2:I891)-SUMIF('USH2A e13 (A) - HSF3.0'!G2:G891,"&lt;="&amp;$A488,'USH2A e13 (A) - HSF3.0'!I2:I891),"")</f>
        <v>-0.3333333333333286</v>
      </c>
      <c r="I488" s="39">
        <f>IF($A488&lt;=LEN('USH2A e13 (A) - 2ry Str + Mask '!A$2),G488+H488,"")</f>
        <v>0.20000000000000284</v>
      </c>
      <c r="J488" s="39">
        <f t="shared" si="57"/>
        <v>0.53333333333333144</v>
      </c>
      <c r="K488" s="39">
        <f t="shared" si="58"/>
        <v>-0.3333333333333286</v>
      </c>
      <c r="L488" s="39">
        <f t="shared" si="59"/>
        <v>0.20000000000000284</v>
      </c>
      <c r="M488" s="39">
        <f t="shared" si="60"/>
        <v>0.53333333333333144</v>
      </c>
      <c r="N488" s="39">
        <f t="shared" si="61"/>
        <v>-0.3333333333333286</v>
      </c>
      <c r="O488" s="39">
        <f t="shared" si="62"/>
        <v>0.20000000000000284</v>
      </c>
      <c r="P488" s="39">
        <f>IF($A488&lt;=LEN('USH2A e13 (A) - 2ry Str + Mask '!A$2),M488-J488,"")</f>
        <v>0</v>
      </c>
      <c r="Q488" s="39">
        <f>IF($A488&lt;=LEN('USH2A e13 (A) - 2ry Str + Mask '!A$2),N488-K488,"")</f>
        <v>0</v>
      </c>
      <c r="R488" s="39">
        <f>IF($A488&lt;=LEN('USH2A e13 (A) - 2ry Str + Mask '!A$2),O488-L488,"")</f>
        <v>0</v>
      </c>
    </row>
    <row r="489" spans="1:18" ht="116" customHeight="1" x14ac:dyDescent="0.15">
      <c r="A489" s="36">
        <v>488</v>
      </c>
      <c r="B489" s="37" t="str">
        <f>IF($A489&lt;=LEN('USH2A e13 (A) - 2ry Str + Mask '!A$2),MID('USH2A e13 (A) - 2ry Str + Mask '!A$2,$A489,1),"")</f>
        <v>)</v>
      </c>
      <c r="C489" s="38" t="str">
        <f>IF($A489&lt;=LEN('USH2A e13 (A) - 2ry Str + Mask '!B$2),MID('USH2A e13 (A) - 2ry Str + Mask '!B$2,$A489,1),"")</f>
        <v>)</v>
      </c>
      <c r="D489" s="38" t="str">
        <f>IF($A489&lt;=LEN('USH2A e13 (A) - 2ry Str + Mask '!C$2),MID('USH2A e13 (A) - 2ry Str + Mask '!C$2,$A489,1),"")</f>
        <v>.</v>
      </c>
      <c r="E489" s="38" t="str">
        <f t="shared" si="56"/>
        <v>)</v>
      </c>
      <c r="F489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</v>
      </c>
      <c r="G489" s="39">
        <f>IF($A489&lt;=LEN('USH2A e13 (A) - 2ry Str + Mask '!A$2),SUMIF('USH2A e13 (A) - HSF3.0'!E2:E891,"&lt;="&amp;$A489,'USH2A e13 (A) - HSF3.0'!H2:H891)-SUMIF('USH2A e13 (A) - HSF3.0'!G2:G891,"&lt;="&amp;$A489,'USH2A e13 (A) - HSF3.0'!H2:H891),"")</f>
        <v>0.53333333333333144</v>
      </c>
      <c r="H489" s="39">
        <f>IF($A489&lt;=LEN('USH2A e13 (A) - 2ry Str + Mask '!A$2),SUMIF('USH2A e13 (A) - HSF3.0'!E2:E891,"&lt;="&amp;$A489,'USH2A e13 (A) - HSF3.0'!I2:I891)-SUMIF('USH2A e13 (A) - HSF3.0'!G2:G891,"&lt;="&amp;$A489,'USH2A e13 (A) - HSF3.0'!I2:I891),"")</f>
        <v>-0.1666666666666643</v>
      </c>
      <c r="I489" s="39">
        <f>IF($A489&lt;=LEN('USH2A e13 (A) - 2ry Str + Mask '!A$2),G489+H489,"")</f>
        <v>0.36666666666666714</v>
      </c>
      <c r="J489" s="39">
        <f t="shared" si="57"/>
        <v>0</v>
      </c>
      <c r="K489" s="39">
        <f t="shared" si="58"/>
        <v>0</v>
      </c>
      <c r="L489" s="39">
        <f t="shared" si="59"/>
        <v>0</v>
      </c>
      <c r="M489" s="39">
        <f t="shared" si="60"/>
        <v>0</v>
      </c>
      <c r="N489" s="39">
        <f t="shared" si="61"/>
        <v>0</v>
      </c>
      <c r="O489" s="39">
        <f t="shared" si="62"/>
        <v>0</v>
      </c>
      <c r="P489" s="39">
        <f>IF($A489&lt;=LEN('USH2A e13 (A) - 2ry Str + Mask '!A$2),M489-J489,"")</f>
        <v>0</v>
      </c>
      <c r="Q489" s="39">
        <f>IF($A489&lt;=LEN('USH2A e13 (A) - 2ry Str + Mask '!A$2),N489-K489,"")</f>
        <v>0</v>
      </c>
      <c r="R489" s="39">
        <f>IF($A489&lt;=LEN('USH2A e13 (A) - 2ry Str + Mask '!A$2),O489-L489,"")</f>
        <v>0</v>
      </c>
    </row>
    <row r="490" spans="1:18" ht="116" customHeight="1" x14ac:dyDescent="0.15">
      <c r="A490" s="36">
        <v>489</v>
      </c>
      <c r="B490" s="37" t="str">
        <f>IF($A490&lt;=LEN('USH2A e13 (A) - 2ry Str + Mask '!A$2),MID('USH2A e13 (A) - 2ry Str + Mask '!A$2,$A490,1),"")</f>
        <v>)</v>
      </c>
      <c r="C490" s="38" t="str">
        <f>IF($A490&lt;=LEN('USH2A e13 (A) - 2ry Str + Mask '!B$2),MID('USH2A e13 (A) - 2ry Str + Mask '!B$2,$A490,1),"")</f>
        <v>)</v>
      </c>
      <c r="D490" s="38" t="str">
        <f>IF($A490&lt;=LEN('USH2A e13 (A) - 2ry Str + Mask '!C$2),MID('USH2A e13 (A) - 2ry Str + Mask '!C$2,$A490,1),"")</f>
        <v>.</v>
      </c>
      <c r="E490" s="38" t="str">
        <f t="shared" si="56"/>
        <v>)</v>
      </c>
      <c r="F490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</v>
      </c>
      <c r="G490" s="39">
        <f>IF($A490&lt;=LEN('USH2A e13 (A) - 2ry Str + Mask '!A$2),SUMIF('USH2A e13 (A) - HSF3.0'!E2:E891,"&lt;="&amp;$A490,'USH2A e13 (A) - HSF3.0'!H2:H891)-SUMIF('USH2A e13 (A) - HSF3.0'!G2:G891,"&lt;="&amp;$A490,'USH2A e13 (A) - HSF3.0'!H2:H891),"")</f>
        <v>0.53333333333333144</v>
      </c>
      <c r="H490" s="39">
        <f>IF($A490&lt;=LEN('USH2A e13 (A) - 2ry Str + Mask '!A$2),SUMIF('USH2A e13 (A) - HSF3.0'!E2:E891,"&lt;="&amp;$A490,'USH2A e13 (A) - HSF3.0'!I2:I891)-SUMIF('USH2A e13 (A) - HSF3.0'!G2:G891,"&lt;="&amp;$A490,'USH2A e13 (A) - HSF3.0'!I2:I891),"")</f>
        <v>0</v>
      </c>
      <c r="I490" s="39">
        <f>IF($A490&lt;=LEN('USH2A e13 (A) - 2ry Str + Mask '!A$2),G490+H490,"")</f>
        <v>0.53333333333333144</v>
      </c>
      <c r="J490" s="39">
        <f t="shared" si="57"/>
        <v>0</v>
      </c>
      <c r="K490" s="39">
        <f t="shared" si="58"/>
        <v>0</v>
      </c>
      <c r="L490" s="39">
        <f t="shared" si="59"/>
        <v>0</v>
      </c>
      <c r="M490" s="39">
        <f t="shared" si="60"/>
        <v>0</v>
      </c>
      <c r="N490" s="39">
        <f t="shared" si="61"/>
        <v>0</v>
      </c>
      <c r="O490" s="39">
        <f t="shared" si="62"/>
        <v>0</v>
      </c>
      <c r="P490" s="39">
        <f>IF($A490&lt;=LEN('USH2A e13 (A) - 2ry Str + Mask '!A$2),M490-J490,"")</f>
        <v>0</v>
      </c>
      <c r="Q490" s="39">
        <f>IF($A490&lt;=LEN('USH2A e13 (A) - 2ry Str + Mask '!A$2),N490-K490,"")</f>
        <v>0</v>
      </c>
      <c r="R490" s="39">
        <f>IF($A490&lt;=LEN('USH2A e13 (A) - 2ry Str + Mask '!A$2),O490-L490,"")</f>
        <v>0</v>
      </c>
    </row>
    <row r="491" spans="1:18" ht="116" customHeight="1" x14ac:dyDescent="0.15">
      <c r="A491" s="36">
        <v>490</v>
      </c>
      <c r="B491" s="37" t="str">
        <f>IF($A491&lt;=LEN('USH2A e13 (A) - 2ry Str + Mask '!A$2),MID('USH2A e13 (A) - 2ry Str + Mask '!A$2,$A491,1),"")</f>
        <v>)</v>
      </c>
      <c r="C491" s="38" t="str">
        <f>IF($A491&lt;=LEN('USH2A e13 (A) - 2ry Str + Mask '!B$2),MID('USH2A e13 (A) - 2ry Str + Mask '!B$2,$A491,1),"")</f>
        <v>)</v>
      </c>
      <c r="D491" s="38" t="str">
        <f>IF($A491&lt;=LEN('USH2A e13 (A) - 2ry Str + Mask '!C$2),MID('USH2A e13 (A) - 2ry Str + Mask '!C$2,$A491,1),"")</f>
        <v>.</v>
      </c>
      <c r="E491" s="38" t="str">
        <f t="shared" si="56"/>
        <v>)</v>
      </c>
      <c r="F491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</v>
      </c>
      <c r="G491" s="39">
        <f>IF($A491&lt;=LEN('USH2A e13 (A) - 2ry Str + Mask '!A$2),SUMIF('USH2A e13 (A) - HSF3.0'!E2:E891,"&lt;="&amp;$A491,'USH2A e13 (A) - HSF3.0'!H2:H891)-SUMIF('USH2A e13 (A) - HSF3.0'!G2:G891,"&lt;="&amp;$A491,'USH2A e13 (A) - HSF3.0'!H2:H891),"")</f>
        <v>0.69999999999999574</v>
      </c>
      <c r="H491" s="39">
        <f>IF($A491&lt;=LEN('USH2A e13 (A) - 2ry Str + Mask '!A$2),SUMIF('USH2A e13 (A) - HSF3.0'!E2:E891,"&lt;="&amp;$A491,'USH2A e13 (A) - HSF3.0'!I2:I891)-SUMIF('USH2A e13 (A) - HSF3.0'!G2:G891,"&lt;="&amp;$A491,'USH2A e13 (A) - HSF3.0'!I2:I891),"")</f>
        <v>0</v>
      </c>
      <c r="I491" s="39">
        <f>IF($A491&lt;=LEN('USH2A e13 (A) - 2ry Str + Mask '!A$2),G491+H491,"")</f>
        <v>0.69999999999999574</v>
      </c>
      <c r="J491" s="39">
        <f t="shared" si="57"/>
        <v>0</v>
      </c>
      <c r="K491" s="39">
        <f t="shared" si="58"/>
        <v>0</v>
      </c>
      <c r="L491" s="39">
        <f t="shared" si="59"/>
        <v>0</v>
      </c>
      <c r="M491" s="39">
        <f t="shared" si="60"/>
        <v>0</v>
      </c>
      <c r="N491" s="39">
        <f t="shared" si="61"/>
        <v>0</v>
      </c>
      <c r="O491" s="39">
        <f t="shared" si="62"/>
        <v>0</v>
      </c>
      <c r="P491" s="39">
        <f>IF($A491&lt;=LEN('USH2A e13 (A) - 2ry Str + Mask '!A$2),M491-J491,"")</f>
        <v>0</v>
      </c>
      <c r="Q491" s="39">
        <f>IF($A491&lt;=LEN('USH2A e13 (A) - 2ry Str + Mask '!A$2),N491-K491,"")</f>
        <v>0</v>
      </c>
      <c r="R491" s="39">
        <f>IF($A491&lt;=LEN('USH2A e13 (A) - 2ry Str + Mask '!A$2),O491-L491,"")</f>
        <v>0</v>
      </c>
    </row>
    <row r="492" spans="1:18" ht="116" customHeight="1" x14ac:dyDescent="0.15">
      <c r="A492" s="36">
        <v>491</v>
      </c>
      <c r="B492" s="37" t="str">
        <f>IF($A492&lt;=LEN('USH2A e13 (A) - 2ry Str + Mask '!A$2),MID('USH2A e13 (A) - 2ry Str + Mask '!A$2,$A492,1),"")</f>
        <v>.</v>
      </c>
      <c r="C492" s="38" t="str">
        <f>IF($A492&lt;=LEN('USH2A e13 (A) - 2ry Str + Mask '!B$2),MID('USH2A e13 (A) - 2ry Str + Mask '!B$2,$A492,1),"")</f>
        <v>.</v>
      </c>
      <c r="D492" s="38" t="str">
        <f>IF($A492&lt;=LEN('USH2A e13 (A) - 2ry Str + Mask '!C$2),MID('USH2A e13 (A) - 2ry Str + Mask '!C$2,$A492,1),"")</f>
        <v>.</v>
      </c>
      <c r="E492" s="38" t="str">
        <f t="shared" si="56"/>
        <v>.</v>
      </c>
      <c r="F492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</v>
      </c>
      <c r="G492" s="39">
        <f>IF($A492&lt;=LEN('USH2A e13 (A) - 2ry Str + Mask '!A$2),SUMIF('USH2A e13 (A) - HSF3.0'!E2:E891,"&lt;="&amp;$A492,'USH2A e13 (A) - HSF3.0'!H2:H891)-SUMIF('USH2A e13 (A) - HSF3.0'!G2:G891,"&lt;="&amp;$A492,'USH2A e13 (A) - HSF3.0'!H2:H891),"")</f>
        <v>1.0333333333333243</v>
      </c>
      <c r="H492" s="39">
        <f>IF($A492&lt;=LEN('USH2A e13 (A) - 2ry Str + Mask '!A$2),SUMIF('USH2A e13 (A) - HSF3.0'!E2:E891,"&lt;="&amp;$A492,'USH2A e13 (A) - HSF3.0'!I2:I891)-SUMIF('USH2A e13 (A) - HSF3.0'!G2:G891,"&lt;="&amp;$A492,'USH2A e13 (A) - HSF3.0'!I2:I891),"")</f>
        <v>0</v>
      </c>
      <c r="I492" s="39">
        <f>IF($A492&lt;=LEN('USH2A e13 (A) - 2ry Str + Mask '!A$2),G492+H492,"")</f>
        <v>1.0333333333333243</v>
      </c>
      <c r="J492" s="39">
        <f t="shared" si="57"/>
        <v>1.0333333333333243</v>
      </c>
      <c r="K492" s="39">
        <f t="shared" si="58"/>
        <v>0</v>
      </c>
      <c r="L492" s="39">
        <f t="shared" si="59"/>
        <v>1.0333333333333243</v>
      </c>
      <c r="M492" s="39">
        <f t="shared" si="60"/>
        <v>1.0333333333333243</v>
      </c>
      <c r="N492" s="39">
        <f t="shared" si="61"/>
        <v>0</v>
      </c>
      <c r="O492" s="39">
        <f t="shared" si="62"/>
        <v>1.0333333333333243</v>
      </c>
      <c r="P492" s="39">
        <f>IF($A492&lt;=LEN('USH2A e13 (A) - 2ry Str + Mask '!A$2),M492-J492,"")</f>
        <v>0</v>
      </c>
      <c r="Q492" s="39">
        <f>IF($A492&lt;=LEN('USH2A e13 (A) - 2ry Str + Mask '!A$2),N492-K492,"")</f>
        <v>0</v>
      </c>
      <c r="R492" s="39">
        <f>IF($A492&lt;=LEN('USH2A e13 (A) - 2ry Str + Mask '!A$2),O492-L492,"")</f>
        <v>0</v>
      </c>
    </row>
    <row r="493" spans="1:18" ht="116" customHeight="1" x14ac:dyDescent="0.15">
      <c r="A493" s="36">
        <v>492</v>
      </c>
      <c r="B493" s="37" t="str">
        <f>IF($A493&lt;=LEN('USH2A e13 (A) - 2ry Str + Mask '!A$2),MID('USH2A e13 (A) - 2ry Str + Mask '!A$2,$A493,1),"")</f>
        <v>.</v>
      </c>
      <c r="C493" s="38" t="str">
        <f>IF($A493&lt;=LEN('USH2A e13 (A) - 2ry Str + Mask '!B$2),MID('USH2A e13 (A) - 2ry Str + Mask '!B$2,$A493,1),"")</f>
        <v>.</v>
      </c>
      <c r="D493" s="38" t="str">
        <f>IF($A493&lt;=LEN('USH2A e13 (A) - 2ry Str + Mask '!C$2),MID('USH2A e13 (A) - 2ry Str + Mask '!C$2,$A493,1),"")</f>
        <v>.</v>
      </c>
      <c r="E493" s="38" t="str">
        <f t="shared" si="56"/>
        <v>.</v>
      </c>
      <c r="F493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</v>
      </c>
      <c r="G493" s="39">
        <f>IF($A493&lt;=LEN('USH2A e13 (A) - 2ry Str + Mask '!A$2),SUMIF('USH2A e13 (A) - HSF3.0'!E2:E891,"&lt;="&amp;$A493,'USH2A e13 (A) - HSF3.0'!H2:H891)-SUMIF('USH2A e13 (A) - HSF3.0'!G2:G891,"&lt;="&amp;$A493,'USH2A e13 (A) - HSF3.0'!H2:H891),"")</f>
        <v>0.99999999999998579</v>
      </c>
      <c r="H493" s="39">
        <f>IF($A493&lt;=LEN('USH2A e13 (A) - 2ry Str + Mask '!A$2),SUMIF('USH2A e13 (A) - HSF3.0'!E2:E891,"&lt;="&amp;$A493,'USH2A e13 (A) - HSF3.0'!I2:I891)-SUMIF('USH2A e13 (A) - HSF3.0'!G2:G891,"&lt;="&amp;$A493,'USH2A e13 (A) - HSF3.0'!I2:I891),"")</f>
        <v>0</v>
      </c>
      <c r="I493" s="39">
        <f>IF($A493&lt;=LEN('USH2A e13 (A) - 2ry Str + Mask '!A$2),G493+H493,"")</f>
        <v>0.99999999999998579</v>
      </c>
      <c r="J493" s="39">
        <f t="shared" si="57"/>
        <v>0.99999999999998579</v>
      </c>
      <c r="K493" s="39">
        <f t="shared" si="58"/>
        <v>0</v>
      </c>
      <c r="L493" s="39">
        <f t="shared" si="59"/>
        <v>0.99999999999998579</v>
      </c>
      <c r="M493" s="39">
        <f t="shared" si="60"/>
        <v>0.99999999999998579</v>
      </c>
      <c r="N493" s="39">
        <f t="shared" si="61"/>
        <v>0</v>
      </c>
      <c r="O493" s="39">
        <f t="shared" si="62"/>
        <v>0.99999999999998579</v>
      </c>
      <c r="P493" s="39">
        <f>IF($A493&lt;=LEN('USH2A e13 (A) - 2ry Str + Mask '!A$2),M493-J493,"")</f>
        <v>0</v>
      </c>
      <c r="Q493" s="39">
        <f>IF($A493&lt;=LEN('USH2A e13 (A) - 2ry Str + Mask '!A$2),N493-K493,"")</f>
        <v>0</v>
      </c>
      <c r="R493" s="39">
        <f>IF($A493&lt;=LEN('USH2A e13 (A) - 2ry Str + Mask '!A$2),O493-L493,"")</f>
        <v>0</v>
      </c>
    </row>
    <row r="494" spans="1:18" ht="116" customHeight="1" x14ac:dyDescent="0.15">
      <c r="A494" s="36">
        <v>493</v>
      </c>
      <c r="B494" s="37" t="str">
        <f>IF($A494&lt;=LEN('USH2A e13 (A) - 2ry Str + Mask '!A$2),MID('USH2A e13 (A) - 2ry Str + Mask '!A$2,$A494,1),"")</f>
        <v>)</v>
      </c>
      <c r="C494" s="38" t="str">
        <f>IF($A494&lt;=LEN('USH2A e13 (A) - 2ry Str + Mask '!B$2),MID('USH2A e13 (A) - 2ry Str + Mask '!B$2,$A494,1),"")</f>
        <v>)</v>
      </c>
      <c r="D494" s="38" t="str">
        <f>IF($A494&lt;=LEN('USH2A e13 (A) - 2ry Str + Mask '!C$2),MID('USH2A e13 (A) - 2ry Str + Mask '!C$2,$A494,1),"")</f>
        <v>.</v>
      </c>
      <c r="E494" s="38" t="str">
        <f t="shared" si="56"/>
        <v>)</v>
      </c>
      <c r="F494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</v>
      </c>
      <c r="G494" s="39">
        <f>IF($A494&lt;=LEN('USH2A e13 (A) - 2ry Str + Mask '!A$2),SUMIF('USH2A e13 (A) - HSF3.0'!E2:E891,"&lt;="&amp;$A494,'USH2A e13 (A) - HSF3.0'!H2:H891)-SUMIF('USH2A e13 (A) - HSF3.0'!G2:G891,"&lt;="&amp;$A494,'USH2A e13 (A) - HSF3.0'!H2:H891),"")</f>
        <v>0.99999999999998579</v>
      </c>
      <c r="H494" s="39">
        <f>IF($A494&lt;=LEN('USH2A e13 (A) - 2ry Str + Mask '!A$2),SUMIF('USH2A e13 (A) - HSF3.0'!E2:E891,"&lt;="&amp;$A494,'USH2A e13 (A) - HSF3.0'!I2:I891)-SUMIF('USH2A e13 (A) - HSF3.0'!G2:G891,"&lt;="&amp;$A494,'USH2A e13 (A) - HSF3.0'!I2:I891),"")</f>
        <v>0</v>
      </c>
      <c r="I494" s="39">
        <f>IF($A494&lt;=LEN('USH2A e13 (A) - 2ry Str + Mask '!A$2),G494+H494,"")</f>
        <v>0.99999999999998579</v>
      </c>
      <c r="J494" s="39">
        <f t="shared" si="57"/>
        <v>0</v>
      </c>
      <c r="K494" s="39">
        <f t="shared" si="58"/>
        <v>0</v>
      </c>
      <c r="L494" s="39">
        <f t="shared" si="59"/>
        <v>0</v>
      </c>
      <c r="M494" s="39">
        <f t="shared" si="60"/>
        <v>0</v>
      </c>
      <c r="N494" s="39">
        <f t="shared" si="61"/>
        <v>0</v>
      </c>
      <c r="O494" s="39">
        <f t="shared" si="62"/>
        <v>0</v>
      </c>
      <c r="P494" s="39">
        <f>IF($A494&lt;=LEN('USH2A e13 (A) - 2ry Str + Mask '!A$2),M494-J494,"")</f>
        <v>0</v>
      </c>
      <c r="Q494" s="39">
        <f>IF($A494&lt;=LEN('USH2A e13 (A) - 2ry Str + Mask '!A$2),N494-K494,"")</f>
        <v>0</v>
      </c>
      <c r="R494" s="39">
        <f>IF($A494&lt;=LEN('USH2A e13 (A) - 2ry Str + Mask '!A$2),O494-L494,"")</f>
        <v>0</v>
      </c>
    </row>
    <row r="495" spans="1:18" ht="116" customHeight="1" x14ac:dyDescent="0.15">
      <c r="A495" s="36">
        <v>494</v>
      </c>
      <c r="B495" s="37" t="str">
        <f>IF($A495&lt;=LEN('USH2A e13 (A) - 2ry Str + Mask '!A$2),MID('USH2A e13 (A) - 2ry Str + Mask '!A$2,$A495,1),"")</f>
        <v>)</v>
      </c>
      <c r="C495" s="38" t="str">
        <f>IF($A495&lt;=LEN('USH2A e13 (A) - 2ry Str + Mask '!B$2),MID('USH2A e13 (A) - 2ry Str + Mask '!B$2,$A495,1),"")</f>
        <v>)</v>
      </c>
      <c r="D495" s="38" t="str">
        <f>IF($A495&lt;=LEN('USH2A e13 (A) - 2ry Str + Mask '!C$2),MID('USH2A e13 (A) - 2ry Str + Mask '!C$2,$A495,1),"")</f>
        <v>.</v>
      </c>
      <c r="E495" s="38" t="str">
        <f t="shared" si="56"/>
        <v>)</v>
      </c>
      <c r="F495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</v>
      </c>
      <c r="G495" s="39">
        <f>IF($A495&lt;=LEN('USH2A e13 (A) - 2ry Str + Mask '!A$2),SUMIF('USH2A e13 (A) - HSF3.0'!E2:E891,"&lt;="&amp;$A495,'USH2A e13 (A) - HSF3.0'!H2:H891)-SUMIF('USH2A e13 (A) - HSF3.0'!G2:G891,"&lt;="&amp;$A495,'USH2A e13 (A) - HSF3.0'!H2:H891),"")</f>
        <v>1.1428571428571317</v>
      </c>
      <c r="H495" s="39">
        <f>IF($A495&lt;=LEN('USH2A e13 (A) - 2ry Str + Mask '!A$2),SUMIF('USH2A e13 (A) - HSF3.0'!E2:E891,"&lt;="&amp;$A495,'USH2A e13 (A) - HSF3.0'!I2:I891)-SUMIF('USH2A e13 (A) - HSF3.0'!G2:G891,"&lt;="&amp;$A495,'USH2A e13 (A) - HSF3.0'!I2:I891),"")</f>
        <v>-0.125</v>
      </c>
      <c r="I495" s="39">
        <f>IF($A495&lt;=LEN('USH2A e13 (A) - 2ry Str + Mask '!A$2),G495+H495,"")</f>
        <v>1.0178571428571317</v>
      </c>
      <c r="J495" s="39">
        <f t="shared" si="57"/>
        <v>0</v>
      </c>
      <c r="K495" s="39">
        <f t="shared" si="58"/>
        <v>0</v>
      </c>
      <c r="L495" s="39">
        <f t="shared" si="59"/>
        <v>0</v>
      </c>
      <c r="M495" s="39">
        <f t="shared" si="60"/>
        <v>0</v>
      </c>
      <c r="N495" s="39">
        <f t="shared" si="61"/>
        <v>0</v>
      </c>
      <c r="O495" s="39">
        <f t="shared" si="62"/>
        <v>0</v>
      </c>
      <c r="P495" s="39">
        <f>IF($A495&lt;=LEN('USH2A e13 (A) - 2ry Str + Mask '!A$2),M495-J495,"")</f>
        <v>0</v>
      </c>
      <c r="Q495" s="39">
        <f>IF($A495&lt;=LEN('USH2A e13 (A) - 2ry Str + Mask '!A$2),N495-K495,"")</f>
        <v>0</v>
      </c>
      <c r="R495" s="39">
        <f>IF($A495&lt;=LEN('USH2A e13 (A) - 2ry Str + Mask '!A$2),O495-L495,"")</f>
        <v>0</v>
      </c>
    </row>
    <row r="496" spans="1:18" ht="116" customHeight="1" x14ac:dyDescent="0.15">
      <c r="A496" s="36">
        <v>495</v>
      </c>
      <c r="B496" s="37" t="str">
        <f>IF($A496&lt;=LEN('USH2A e13 (A) - 2ry Str + Mask '!A$2),MID('USH2A e13 (A) - 2ry Str + Mask '!A$2,$A496,1),"")</f>
        <v>.</v>
      </c>
      <c r="C496" s="38" t="str">
        <f>IF($A496&lt;=LEN('USH2A e13 (A) - 2ry Str + Mask '!B$2),MID('USH2A e13 (A) - 2ry Str + Mask '!B$2,$A496,1),"")</f>
        <v>.</v>
      </c>
      <c r="D496" s="38" t="str">
        <f>IF($A496&lt;=LEN('USH2A e13 (A) - 2ry Str + Mask '!C$2),MID('USH2A e13 (A) - 2ry Str + Mask '!C$2,$A496,1),"")</f>
        <v>.</v>
      </c>
      <c r="E496" s="38" t="str">
        <f t="shared" si="56"/>
        <v>.</v>
      </c>
      <c r="F496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</v>
      </c>
      <c r="G496" s="39">
        <f>IF($A496&lt;=LEN('USH2A e13 (A) - 2ry Str + Mask '!A$2),SUMIF('USH2A e13 (A) - HSF3.0'!E2:E891,"&lt;="&amp;$A496,'USH2A e13 (A) - HSF3.0'!H2:H891)-SUMIF('USH2A e13 (A) - HSF3.0'!G2:G891,"&lt;="&amp;$A496,'USH2A e13 (A) - HSF3.0'!H2:H891),"")</f>
        <v>1.6285714285714263</v>
      </c>
      <c r="H496" s="39">
        <f>IF($A496&lt;=LEN('USH2A e13 (A) - 2ry Str + Mask '!A$2),SUMIF('USH2A e13 (A) - HSF3.0'!E2:E891,"&lt;="&amp;$A496,'USH2A e13 (A) - HSF3.0'!I2:I891)-SUMIF('USH2A e13 (A) - HSF3.0'!G2:G891,"&lt;="&amp;$A496,'USH2A e13 (A) - HSF3.0'!I2:I891),"")</f>
        <v>-0.125</v>
      </c>
      <c r="I496" s="39">
        <f>IF($A496&lt;=LEN('USH2A e13 (A) - 2ry Str + Mask '!A$2),G496+H496,"")</f>
        <v>1.5035714285714263</v>
      </c>
      <c r="J496" s="39">
        <f t="shared" si="57"/>
        <v>1.6285714285714263</v>
      </c>
      <c r="K496" s="39">
        <f t="shared" si="58"/>
        <v>-0.125</v>
      </c>
      <c r="L496" s="39">
        <f t="shared" si="59"/>
        <v>1.5035714285714263</v>
      </c>
      <c r="M496" s="39">
        <f t="shared" si="60"/>
        <v>1.6285714285714263</v>
      </c>
      <c r="N496" s="39">
        <f t="shared" si="61"/>
        <v>-0.125</v>
      </c>
      <c r="O496" s="39">
        <f t="shared" si="62"/>
        <v>1.5035714285714263</v>
      </c>
      <c r="P496" s="39">
        <f>IF($A496&lt;=LEN('USH2A e13 (A) - 2ry Str + Mask '!A$2),M496-J496,"")</f>
        <v>0</v>
      </c>
      <c r="Q496" s="39">
        <f>IF($A496&lt;=LEN('USH2A e13 (A) - 2ry Str + Mask '!A$2),N496-K496,"")</f>
        <v>0</v>
      </c>
      <c r="R496" s="39">
        <f>IF($A496&lt;=LEN('USH2A e13 (A) - 2ry Str + Mask '!A$2),O496-L496,"")</f>
        <v>0</v>
      </c>
    </row>
    <row r="497" spans="1:18" ht="116" customHeight="1" x14ac:dyDescent="0.15">
      <c r="A497" s="36">
        <v>496</v>
      </c>
      <c r="B497" s="37" t="str">
        <f>IF($A497&lt;=LEN('USH2A e13 (A) - 2ry Str + Mask '!A$2),MID('USH2A e13 (A) - 2ry Str + Mask '!A$2,$A497,1),"")</f>
        <v>)</v>
      </c>
      <c r="C497" s="38" t="str">
        <f>IF($A497&lt;=LEN('USH2A e13 (A) - 2ry Str + Mask '!B$2),MID('USH2A e13 (A) - 2ry Str + Mask '!B$2,$A497,1),"")</f>
        <v>)</v>
      </c>
      <c r="D497" s="38" t="str">
        <f>IF($A497&lt;=LEN('USH2A e13 (A) - 2ry Str + Mask '!C$2),MID('USH2A e13 (A) - 2ry Str + Mask '!C$2,$A497,1),"")</f>
        <v>.</v>
      </c>
      <c r="E497" s="38" t="str">
        <f t="shared" si="56"/>
        <v>)</v>
      </c>
      <c r="F497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</v>
      </c>
      <c r="G497" s="39">
        <f>IF($A497&lt;=LEN('USH2A e13 (A) - 2ry Str + Mask '!A$2),SUMIF('USH2A e13 (A) - HSF3.0'!E2:E891,"&lt;="&amp;$A497,'USH2A e13 (A) - HSF3.0'!H2:H891)-SUMIF('USH2A e13 (A) - HSF3.0'!G2:G891,"&lt;="&amp;$A497,'USH2A e13 (A) - HSF3.0'!H2:H891),"")</f>
        <v>1.461904761904762</v>
      </c>
      <c r="H497" s="39">
        <f>IF($A497&lt;=LEN('USH2A e13 (A) - 2ry Str + Mask '!A$2),SUMIF('USH2A e13 (A) - HSF3.0'!E2:E891,"&lt;="&amp;$A497,'USH2A e13 (A) - HSF3.0'!I2:I891)-SUMIF('USH2A e13 (A) - HSF3.0'!G2:G891,"&lt;="&amp;$A497,'USH2A e13 (A) - HSF3.0'!I2:I891),"")</f>
        <v>-0.125</v>
      </c>
      <c r="I497" s="39">
        <f>IF($A497&lt;=LEN('USH2A e13 (A) - 2ry Str + Mask '!A$2),G497+H497,"")</f>
        <v>1.336904761904762</v>
      </c>
      <c r="J497" s="39">
        <f t="shared" si="57"/>
        <v>0</v>
      </c>
      <c r="K497" s="39">
        <f t="shared" si="58"/>
        <v>0</v>
      </c>
      <c r="L497" s="39">
        <f t="shared" si="59"/>
        <v>0</v>
      </c>
      <c r="M497" s="39">
        <f t="shared" si="60"/>
        <v>0</v>
      </c>
      <c r="N497" s="39">
        <f t="shared" si="61"/>
        <v>0</v>
      </c>
      <c r="O497" s="39">
        <f t="shared" si="62"/>
        <v>0</v>
      </c>
      <c r="P497" s="39">
        <f>IF($A497&lt;=LEN('USH2A e13 (A) - 2ry Str + Mask '!A$2),M497-J497,"")</f>
        <v>0</v>
      </c>
      <c r="Q497" s="39">
        <f>IF($A497&lt;=LEN('USH2A e13 (A) - 2ry Str + Mask '!A$2),N497-K497,"")</f>
        <v>0</v>
      </c>
      <c r="R497" s="39">
        <f>IF($A497&lt;=LEN('USH2A e13 (A) - 2ry Str + Mask '!A$2),O497-L497,"")</f>
        <v>0</v>
      </c>
    </row>
    <row r="498" spans="1:18" ht="116" customHeight="1" x14ac:dyDescent="0.15">
      <c r="A498" s="36">
        <v>497</v>
      </c>
      <c r="B498" s="37" t="str">
        <f>IF($A498&lt;=LEN('USH2A e13 (A) - 2ry Str + Mask '!A$2),MID('USH2A e13 (A) - 2ry Str + Mask '!A$2,$A498,1),"")</f>
        <v>)</v>
      </c>
      <c r="C498" s="38" t="str">
        <f>IF($A498&lt;=LEN('USH2A e13 (A) - 2ry Str + Mask '!B$2),MID('USH2A e13 (A) - 2ry Str + Mask '!B$2,$A498,1),"")</f>
        <v>)</v>
      </c>
      <c r="D498" s="38" t="str">
        <f>IF($A498&lt;=LEN('USH2A e13 (A) - 2ry Str + Mask '!C$2),MID('USH2A e13 (A) - 2ry Str + Mask '!C$2,$A498,1),"")</f>
        <v>.</v>
      </c>
      <c r="E498" s="38" t="str">
        <f t="shared" si="56"/>
        <v>)</v>
      </c>
      <c r="F498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</v>
      </c>
      <c r="G498" s="39">
        <f>IF($A498&lt;=LEN('USH2A e13 (A) - 2ry Str + Mask '!A$2),SUMIF('USH2A e13 (A) - HSF3.0'!E2:E891,"&lt;="&amp;$A498,'USH2A e13 (A) - HSF3.0'!H2:H891)-SUMIF('USH2A e13 (A) - HSF3.0'!G2:G891,"&lt;="&amp;$A498,'USH2A e13 (A) - HSF3.0'!H2:H891),"")</f>
        <v>1.2952380952380977</v>
      </c>
      <c r="H498" s="39">
        <f>IF($A498&lt;=LEN('USH2A e13 (A) - 2ry Str + Mask '!A$2),SUMIF('USH2A e13 (A) - HSF3.0'!E2:E891,"&lt;="&amp;$A498,'USH2A e13 (A) - HSF3.0'!I2:I891)-SUMIF('USH2A e13 (A) - HSF3.0'!G2:G891,"&lt;="&amp;$A498,'USH2A e13 (A) - HSF3.0'!I2:I891),"")</f>
        <v>-0.2916666666666643</v>
      </c>
      <c r="I498" s="39">
        <f>IF($A498&lt;=LEN('USH2A e13 (A) - 2ry Str + Mask '!A$2),G498+H498,"")</f>
        <v>1.0035714285714334</v>
      </c>
      <c r="J498" s="39">
        <f t="shared" si="57"/>
        <v>0</v>
      </c>
      <c r="K498" s="39">
        <f t="shared" si="58"/>
        <v>0</v>
      </c>
      <c r="L498" s="39">
        <f t="shared" si="59"/>
        <v>0</v>
      </c>
      <c r="M498" s="39">
        <f t="shared" si="60"/>
        <v>0</v>
      </c>
      <c r="N498" s="39">
        <f t="shared" si="61"/>
        <v>0</v>
      </c>
      <c r="O498" s="39">
        <f t="shared" si="62"/>
        <v>0</v>
      </c>
      <c r="P498" s="39">
        <f>IF($A498&lt;=LEN('USH2A e13 (A) - 2ry Str + Mask '!A$2),M498-J498,"")</f>
        <v>0</v>
      </c>
      <c r="Q498" s="39">
        <f>IF($A498&lt;=LEN('USH2A e13 (A) - 2ry Str + Mask '!A$2),N498-K498,"")</f>
        <v>0</v>
      </c>
      <c r="R498" s="39">
        <f>IF($A498&lt;=LEN('USH2A e13 (A) - 2ry Str + Mask '!A$2),O498-L498,"")</f>
        <v>0</v>
      </c>
    </row>
    <row r="499" spans="1:18" ht="116" customHeight="1" x14ac:dyDescent="0.15">
      <c r="A499" s="36">
        <v>498</v>
      </c>
      <c r="B499" s="37" t="str">
        <f>IF($A499&lt;=LEN('USH2A e13 (A) - 2ry Str + Mask '!A$2),MID('USH2A e13 (A) - 2ry Str + Mask '!A$2,$A499,1),"")</f>
        <v>)</v>
      </c>
      <c r="C499" s="38" t="str">
        <f>IF($A499&lt;=LEN('USH2A e13 (A) - 2ry Str + Mask '!B$2),MID('USH2A e13 (A) - 2ry Str + Mask '!B$2,$A499,1),"")</f>
        <v>)</v>
      </c>
      <c r="D499" s="38" t="str">
        <f>IF($A499&lt;=LEN('USH2A e13 (A) - 2ry Str + Mask '!C$2),MID('USH2A e13 (A) - 2ry Str + Mask '!C$2,$A499,1),"")</f>
        <v>.</v>
      </c>
      <c r="E499" s="38" t="str">
        <f t="shared" si="56"/>
        <v>)</v>
      </c>
      <c r="F499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</v>
      </c>
      <c r="G499" s="39">
        <f>IF($A499&lt;=LEN('USH2A e13 (A) - 2ry Str + Mask '!A$2),SUMIF('USH2A e13 (A) - HSF3.0'!E2:E891,"&lt;="&amp;$A499,'USH2A e13 (A) - HSF3.0'!H2:H891)-SUMIF('USH2A e13 (A) - HSF3.0'!G2:G891,"&lt;="&amp;$A499,'USH2A e13 (A) - HSF3.0'!H2:H891),"")</f>
        <v>1.461904761904762</v>
      </c>
      <c r="H499" s="39">
        <f>IF($A499&lt;=LEN('USH2A e13 (A) - 2ry Str + Mask '!A$2),SUMIF('USH2A e13 (A) - HSF3.0'!E2:E891,"&lt;="&amp;$A499,'USH2A e13 (A) - HSF3.0'!I2:I891)-SUMIF('USH2A e13 (A) - HSF3.0'!G2:G891,"&lt;="&amp;$A499,'USH2A e13 (A) - HSF3.0'!I2:I891),"")</f>
        <v>-0.2916666666666643</v>
      </c>
      <c r="I499" s="39">
        <f>IF($A499&lt;=LEN('USH2A e13 (A) - 2ry Str + Mask '!A$2),G499+H499,"")</f>
        <v>1.1702380952380977</v>
      </c>
      <c r="J499" s="39">
        <f t="shared" si="57"/>
        <v>0</v>
      </c>
      <c r="K499" s="39">
        <f t="shared" si="58"/>
        <v>0</v>
      </c>
      <c r="L499" s="39">
        <f t="shared" si="59"/>
        <v>0</v>
      </c>
      <c r="M499" s="39">
        <f t="shared" si="60"/>
        <v>0</v>
      </c>
      <c r="N499" s="39">
        <f t="shared" si="61"/>
        <v>0</v>
      </c>
      <c r="O499" s="39">
        <f t="shared" si="62"/>
        <v>0</v>
      </c>
      <c r="P499" s="39">
        <f>IF($A499&lt;=LEN('USH2A e13 (A) - 2ry Str + Mask '!A$2),M499-J499,"")</f>
        <v>0</v>
      </c>
      <c r="Q499" s="39">
        <f>IF($A499&lt;=LEN('USH2A e13 (A) - 2ry Str + Mask '!A$2),N499-K499,"")</f>
        <v>0</v>
      </c>
      <c r="R499" s="39">
        <f>IF($A499&lt;=LEN('USH2A e13 (A) - 2ry Str + Mask '!A$2),O499-L499,"")</f>
        <v>0</v>
      </c>
    </row>
    <row r="500" spans="1:18" ht="116" customHeight="1" x14ac:dyDescent="0.15">
      <c r="A500" s="36">
        <v>499</v>
      </c>
      <c r="B500" s="37" t="str">
        <f>IF($A500&lt;=LEN('USH2A e13 (A) - 2ry Str + Mask '!A$2),MID('USH2A e13 (A) - 2ry Str + Mask '!A$2,$A500,1),"")</f>
        <v>)</v>
      </c>
      <c r="C500" s="38" t="str">
        <f>IF($A500&lt;=LEN('USH2A e13 (A) - 2ry Str + Mask '!B$2),MID('USH2A e13 (A) - 2ry Str + Mask '!B$2,$A500,1),"")</f>
        <v>)</v>
      </c>
      <c r="D500" s="38" t="str">
        <f>IF($A500&lt;=LEN('USH2A e13 (A) - 2ry Str + Mask '!C$2),MID('USH2A e13 (A) - 2ry Str + Mask '!C$2,$A500,1),"")</f>
        <v>.</v>
      </c>
      <c r="E500" s="38" t="str">
        <f t="shared" si="56"/>
        <v>)</v>
      </c>
      <c r="F500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</v>
      </c>
      <c r="G500" s="39">
        <f>IF($A500&lt;=LEN('USH2A e13 (A) - 2ry Str + Mask '!A$2),SUMIF('USH2A e13 (A) - HSF3.0'!E2:E891,"&lt;="&amp;$A500,'USH2A e13 (A) - HSF3.0'!H2:H891)-SUMIF('USH2A e13 (A) - HSF3.0'!G2:G891,"&lt;="&amp;$A500,'USH2A e13 (A) - HSF3.0'!H2:H891),"")</f>
        <v>1.586904761904762</v>
      </c>
      <c r="H500" s="39">
        <f>IF($A500&lt;=LEN('USH2A e13 (A) - 2ry Str + Mask '!A$2),SUMIF('USH2A e13 (A) - HSF3.0'!E2:E891,"&lt;="&amp;$A500,'USH2A e13 (A) - HSF3.0'!I2:I891)-SUMIF('USH2A e13 (A) - HSF3.0'!G2:G891,"&lt;="&amp;$A500,'USH2A e13 (A) - HSF3.0'!I2:I891),"")</f>
        <v>-0.2916666666666643</v>
      </c>
      <c r="I500" s="39">
        <f>IF($A500&lt;=LEN('USH2A e13 (A) - 2ry Str + Mask '!A$2),G500+H500,"")</f>
        <v>1.2952380952380977</v>
      </c>
      <c r="J500" s="39">
        <f t="shared" si="57"/>
        <v>0</v>
      </c>
      <c r="K500" s="39">
        <f t="shared" si="58"/>
        <v>0</v>
      </c>
      <c r="L500" s="39">
        <f t="shared" si="59"/>
        <v>0</v>
      </c>
      <c r="M500" s="39">
        <f t="shared" si="60"/>
        <v>0</v>
      </c>
      <c r="N500" s="39">
        <f t="shared" si="61"/>
        <v>0</v>
      </c>
      <c r="O500" s="39">
        <f t="shared" si="62"/>
        <v>0</v>
      </c>
      <c r="P500" s="39">
        <f>IF($A500&lt;=LEN('USH2A e13 (A) - 2ry Str + Mask '!A$2),M500-J500,"")</f>
        <v>0</v>
      </c>
      <c r="Q500" s="39">
        <f>IF($A500&lt;=LEN('USH2A e13 (A) - 2ry Str + Mask '!A$2),N500-K500,"")</f>
        <v>0</v>
      </c>
      <c r="R500" s="39">
        <f>IF($A500&lt;=LEN('USH2A e13 (A) - 2ry Str + Mask '!A$2),O500-L500,"")</f>
        <v>0</v>
      </c>
    </row>
    <row r="501" spans="1:18" ht="116" customHeight="1" x14ac:dyDescent="0.15">
      <c r="A501" s="36">
        <v>500</v>
      </c>
      <c r="B501" s="37" t="str">
        <f>IF($A501&lt;=LEN('USH2A e13 (A) - 2ry Str + Mask '!A$2),MID('USH2A e13 (A) - 2ry Str + Mask '!A$2,$A501,1),"")</f>
        <v>)</v>
      </c>
      <c r="C501" s="38" t="str">
        <f>IF($A501&lt;=LEN('USH2A e13 (A) - 2ry Str + Mask '!B$2),MID('USH2A e13 (A) - 2ry Str + Mask '!B$2,$A501,1),"")</f>
        <v>)</v>
      </c>
      <c r="D501" s="38" t="str">
        <f>IF($A501&lt;=LEN('USH2A e13 (A) - 2ry Str + Mask '!C$2),MID('USH2A e13 (A) - 2ry Str + Mask '!C$2,$A501,1),"")</f>
        <v>.</v>
      </c>
      <c r="E501" s="38" t="str">
        <f t="shared" si="56"/>
        <v>)</v>
      </c>
      <c r="F501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</v>
      </c>
      <c r="G501" s="39">
        <f>IF($A501&lt;=LEN('USH2A e13 (A) - 2ry Str + Mask '!A$2),SUMIF('USH2A e13 (A) - HSF3.0'!E2:E891,"&lt;="&amp;$A501,'USH2A e13 (A) - HSF3.0'!H2:H891)-SUMIF('USH2A e13 (A) - HSF3.0'!G2:G891,"&lt;="&amp;$A501,'USH2A e13 (A) - HSF3.0'!H2:H891),"")</f>
        <v>1.7202380952380878</v>
      </c>
      <c r="H501" s="39">
        <f>IF($A501&lt;=LEN('USH2A e13 (A) - 2ry Str + Mask '!A$2),SUMIF('USH2A e13 (A) - HSF3.0'!E2:E891,"&lt;="&amp;$A501,'USH2A e13 (A) - HSF3.0'!I2:I891)-SUMIF('USH2A e13 (A) - HSF3.0'!G2:G891,"&lt;="&amp;$A501,'USH2A e13 (A) - HSF3.0'!I2:I891),"")</f>
        <v>-0.2916666666666643</v>
      </c>
      <c r="I501" s="39">
        <f>IF($A501&lt;=LEN('USH2A e13 (A) - 2ry Str + Mask '!A$2),G501+H501,"")</f>
        <v>1.4285714285714235</v>
      </c>
      <c r="J501" s="39">
        <f t="shared" si="57"/>
        <v>0</v>
      </c>
      <c r="K501" s="39">
        <f t="shared" si="58"/>
        <v>0</v>
      </c>
      <c r="L501" s="39">
        <f t="shared" si="59"/>
        <v>0</v>
      </c>
      <c r="M501" s="39">
        <f t="shared" si="60"/>
        <v>0</v>
      </c>
      <c r="N501" s="39">
        <f t="shared" si="61"/>
        <v>0</v>
      </c>
      <c r="O501" s="39">
        <f t="shared" si="62"/>
        <v>0</v>
      </c>
      <c r="P501" s="39">
        <f>IF($A501&lt;=LEN('USH2A e13 (A) - 2ry Str + Mask '!A$2),M501-J501,"")</f>
        <v>0</v>
      </c>
      <c r="Q501" s="39">
        <f>IF($A501&lt;=LEN('USH2A e13 (A) - 2ry Str + Mask '!A$2),N501-K501,"")</f>
        <v>0</v>
      </c>
      <c r="R501" s="39">
        <f>IF($A501&lt;=LEN('USH2A e13 (A) - 2ry Str + Mask '!A$2),O501-L501,"")</f>
        <v>0</v>
      </c>
    </row>
    <row r="502" spans="1:18" ht="116" customHeight="1" x14ac:dyDescent="0.15">
      <c r="A502" s="36">
        <v>501</v>
      </c>
      <c r="B502" s="37" t="str">
        <f>IF($A502&lt;=LEN('USH2A e13 (A) - 2ry Str + Mask '!A$2),MID('USH2A e13 (A) - 2ry Str + Mask '!A$2,$A502,1),"")</f>
        <v>.</v>
      </c>
      <c r="C502" s="38" t="str">
        <f>IF($A502&lt;=LEN('USH2A e13 (A) - 2ry Str + Mask '!B$2),MID('USH2A e13 (A) - 2ry Str + Mask '!B$2,$A502,1),"")</f>
        <v>.</v>
      </c>
      <c r="D502" s="38" t="str">
        <f>IF($A502&lt;=LEN('USH2A e13 (A) - 2ry Str + Mask '!C$2),MID('USH2A e13 (A) - 2ry Str + Mask '!C$2,$A502,1),"")</f>
        <v>.</v>
      </c>
      <c r="E502" s="38" t="str">
        <f t="shared" si="56"/>
        <v>.</v>
      </c>
      <c r="F502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</v>
      </c>
      <c r="G502" s="39">
        <f>IF($A502&lt;=LEN('USH2A e13 (A) - 2ry Str + Mask '!A$2),SUMIF('USH2A e13 (A) - HSF3.0'!E2:E891,"&lt;="&amp;$A502,'USH2A e13 (A) - HSF3.0'!H2:H891)-SUMIF('USH2A e13 (A) - HSF3.0'!G2:G891,"&lt;="&amp;$A502,'USH2A e13 (A) - HSF3.0'!H2:H891),"")</f>
        <v>1.7440476190476062</v>
      </c>
      <c r="H502" s="39">
        <f>IF($A502&lt;=LEN('USH2A e13 (A) - 2ry Str + Mask '!A$2),SUMIF('USH2A e13 (A) - HSF3.0'!E2:E891,"&lt;="&amp;$A502,'USH2A e13 (A) - HSF3.0'!I2:I891)-SUMIF('USH2A e13 (A) - HSF3.0'!G2:G891,"&lt;="&amp;$A502,'USH2A e13 (A) - HSF3.0'!I2:I891),"")</f>
        <v>-0.2916666666666643</v>
      </c>
      <c r="I502" s="39">
        <f>IF($A502&lt;=LEN('USH2A e13 (A) - 2ry Str + Mask '!A$2),G502+H502,"")</f>
        <v>1.4523809523809419</v>
      </c>
      <c r="J502" s="39">
        <f t="shared" si="57"/>
        <v>1.7440476190476062</v>
      </c>
      <c r="K502" s="39">
        <f t="shared" si="58"/>
        <v>-0.2916666666666643</v>
      </c>
      <c r="L502" s="39">
        <f t="shared" si="59"/>
        <v>1.4523809523809419</v>
      </c>
      <c r="M502" s="39">
        <f t="shared" si="60"/>
        <v>1.7440476190476062</v>
      </c>
      <c r="N502" s="39">
        <f t="shared" si="61"/>
        <v>-0.2916666666666643</v>
      </c>
      <c r="O502" s="39">
        <f t="shared" si="62"/>
        <v>1.4523809523809419</v>
      </c>
      <c r="P502" s="39">
        <f>IF($A502&lt;=LEN('USH2A e13 (A) - 2ry Str + Mask '!A$2),M502-J502,"")</f>
        <v>0</v>
      </c>
      <c r="Q502" s="39">
        <f>IF($A502&lt;=LEN('USH2A e13 (A) - 2ry Str + Mask '!A$2),N502-K502,"")</f>
        <v>0</v>
      </c>
      <c r="R502" s="39">
        <f>IF($A502&lt;=LEN('USH2A e13 (A) - 2ry Str + Mask '!A$2),O502-L502,"")</f>
        <v>0</v>
      </c>
    </row>
    <row r="503" spans="1:18" ht="116" customHeight="1" x14ac:dyDescent="0.15">
      <c r="A503" s="36">
        <v>502</v>
      </c>
      <c r="B503" s="37" t="str">
        <f>IF($A503&lt;=LEN('USH2A e13 (A) - 2ry Str + Mask '!A$2),MID('USH2A e13 (A) - 2ry Str + Mask '!A$2,$A503,1),"")</f>
        <v>)</v>
      </c>
      <c r="C503" s="38" t="str">
        <f>IF($A503&lt;=LEN('USH2A e13 (A) - 2ry Str + Mask '!B$2),MID('USH2A e13 (A) - 2ry Str + Mask '!B$2,$A503,1),"")</f>
        <v>)</v>
      </c>
      <c r="D503" s="38" t="str">
        <f>IF($A503&lt;=LEN('USH2A e13 (A) - 2ry Str + Mask '!C$2),MID('USH2A e13 (A) - 2ry Str + Mask '!C$2,$A503,1),"")</f>
        <v>.</v>
      </c>
      <c r="E503" s="38" t="str">
        <f t="shared" si="56"/>
        <v>)</v>
      </c>
      <c r="F503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</v>
      </c>
      <c r="G503" s="39">
        <f>IF($A503&lt;=LEN('USH2A e13 (A) - 2ry Str + Mask '!A$2),SUMIF('USH2A e13 (A) - HSF3.0'!E2:E891,"&lt;="&amp;$A503,'USH2A e13 (A) - HSF3.0'!H2:H891)-SUMIF('USH2A e13 (A) - HSF3.0'!G2:G891,"&lt;="&amp;$A503,'USH2A e13 (A) - HSF3.0'!H2:H891),"")</f>
        <v>1.4583333333333144</v>
      </c>
      <c r="H503" s="39">
        <f>IF($A503&lt;=LEN('USH2A e13 (A) - 2ry Str + Mask '!A$2),SUMIF('USH2A e13 (A) - HSF3.0'!E2:E891,"&lt;="&amp;$A503,'USH2A e13 (A) - HSF3.0'!I2:I891)-SUMIF('USH2A e13 (A) - HSF3.0'!G2:G891,"&lt;="&amp;$A503,'USH2A e13 (A) - HSF3.0'!I2:I891),"")</f>
        <v>-0.1666666666666643</v>
      </c>
      <c r="I503" s="39">
        <f>IF($A503&lt;=LEN('USH2A e13 (A) - 2ry Str + Mask '!A$2),G503+H503,"")</f>
        <v>1.2916666666666501</v>
      </c>
      <c r="J503" s="39">
        <f t="shared" si="57"/>
        <v>0</v>
      </c>
      <c r="K503" s="39">
        <f t="shared" si="58"/>
        <v>0</v>
      </c>
      <c r="L503" s="39">
        <f t="shared" si="59"/>
        <v>0</v>
      </c>
      <c r="M503" s="39">
        <f t="shared" si="60"/>
        <v>0</v>
      </c>
      <c r="N503" s="39">
        <f t="shared" si="61"/>
        <v>0</v>
      </c>
      <c r="O503" s="39">
        <f t="shared" si="62"/>
        <v>0</v>
      </c>
      <c r="P503" s="39">
        <f>IF($A503&lt;=LEN('USH2A e13 (A) - 2ry Str + Mask '!A$2),M503-J503,"")</f>
        <v>0</v>
      </c>
      <c r="Q503" s="39">
        <f>IF($A503&lt;=LEN('USH2A e13 (A) - 2ry Str + Mask '!A$2),N503-K503,"")</f>
        <v>0</v>
      </c>
      <c r="R503" s="39">
        <f>IF($A503&lt;=LEN('USH2A e13 (A) - 2ry Str + Mask '!A$2),O503-L503,"")</f>
        <v>0</v>
      </c>
    </row>
    <row r="504" spans="1:18" ht="116" customHeight="1" x14ac:dyDescent="0.15">
      <c r="A504" s="36">
        <v>503</v>
      </c>
      <c r="B504" s="37" t="str">
        <f>IF($A504&lt;=LEN('USH2A e13 (A) - 2ry Str + Mask '!A$2),MID('USH2A e13 (A) - 2ry Str + Mask '!A$2,$A504,1),"")</f>
        <v>)</v>
      </c>
      <c r="C504" s="38" t="str">
        <f>IF($A504&lt;=LEN('USH2A e13 (A) - 2ry Str + Mask '!B$2),MID('USH2A e13 (A) - 2ry Str + Mask '!B$2,$A504,1),"")</f>
        <v>.</v>
      </c>
      <c r="D504" s="38" t="str">
        <f>IF($A504&lt;=LEN('USH2A e13 (A) - 2ry Str + Mask '!C$2),MID('USH2A e13 (A) - 2ry Str + Mask '!C$2,$A504,1),"")</f>
        <v>.</v>
      </c>
      <c r="E504" s="38" t="str">
        <f t="shared" si="56"/>
        <v>.</v>
      </c>
      <c r="F504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</v>
      </c>
      <c r="G504" s="39">
        <f>IF($A504&lt;=LEN('USH2A e13 (A) - 2ry Str + Mask '!A$2),SUMIF('USH2A e13 (A) - HSF3.0'!E2:E891,"&lt;="&amp;$A504,'USH2A e13 (A) - HSF3.0'!H2:H891)-SUMIF('USH2A e13 (A) - HSF3.0'!G2:G891,"&lt;="&amp;$A504,'USH2A e13 (A) - HSF3.0'!H2:H891),"")</f>
        <v>1.2916666666666501</v>
      </c>
      <c r="H504" s="39">
        <f>IF($A504&lt;=LEN('USH2A e13 (A) - 2ry Str + Mask '!A$2),SUMIF('USH2A e13 (A) - HSF3.0'!E2:E891,"&lt;="&amp;$A504,'USH2A e13 (A) - HSF3.0'!I2:I891)-SUMIF('USH2A e13 (A) - HSF3.0'!G2:G891,"&lt;="&amp;$A504,'USH2A e13 (A) - HSF3.0'!I2:I891),"")</f>
        <v>0</v>
      </c>
      <c r="I504" s="39">
        <f>IF($A504&lt;=LEN('USH2A e13 (A) - 2ry Str + Mask '!A$2),G504+H504,"")</f>
        <v>1.2916666666666501</v>
      </c>
      <c r="J504" s="39">
        <f t="shared" si="57"/>
        <v>0</v>
      </c>
      <c r="K504" s="39">
        <f t="shared" si="58"/>
        <v>0</v>
      </c>
      <c r="L504" s="39">
        <f t="shared" si="59"/>
        <v>0</v>
      </c>
      <c r="M504" s="39">
        <f t="shared" si="60"/>
        <v>1.2916666666666501</v>
      </c>
      <c r="N504" s="39">
        <f t="shared" si="61"/>
        <v>0</v>
      </c>
      <c r="O504" s="39">
        <f t="shared" si="62"/>
        <v>1.2916666666666501</v>
      </c>
      <c r="P504" s="39">
        <f>IF($A504&lt;=LEN('USH2A e13 (A) - 2ry Str + Mask '!A$2),M504-J504,"")</f>
        <v>1.2916666666666501</v>
      </c>
      <c r="Q504" s="39">
        <f>IF($A504&lt;=LEN('USH2A e13 (A) - 2ry Str + Mask '!A$2),N504-K504,"")</f>
        <v>0</v>
      </c>
      <c r="R504" s="39">
        <f>IF($A504&lt;=LEN('USH2A e13 (A) - 2ry Str + Mask '!A$2),O504-L504,"")</f>
        <v>1.2916666666666501</v>
      </c>
    </row>
    <row r="505" spans="1:18" ht="116" customHeight="1" x14ac:dyDescent="0.15">
      <c r="A505" s="36">
        <v>504</v>
      </c>
      <c r="B505" s="37" t="str">
        <f>IF($A505&lt;=LEN('USH2A e13 (A) - 2ry Str + Mask '!A$2),MID('USH2A e13 (A) - 2ry Str + Mask '!A$2,$A505,1),"")</f>
        <v>.</v>
      </c>
      <c r="C505" s="38" t="str">
        <f>IF($A505&lt;=LEN('USH2A e13 (A) - 2ry Str + Mask '!B$2),MID('USH2A e13 (A) - 2ry Str + Mask '!B$2,$A505,1),"")</f>
        <v>.</v>
      </c>
      <c r="D505" s="38" t="str">
        <f>IF($A505&lt;=LEN('USH2A e13 (A) - 2ry Str + Mask '!C$2),MID('USH2A e13 (A) - 2ry Str + Mask '!C$2,$A505,1),"")</f>
        <v>.</v>
      </c>
      <c r="E505" s="38" t="str">
        <f t="shared" si="56"/>
        <v>.</v>
      </c>
      <c r="F505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</v>
      </c>
      <c r="G505" s="39">
        <f>IF($A505&lt;=LEN('USH2A e13 (A) - 2ry Str + Mask '!A$2),SUMIF('USH2A e13 (A) - HSF3.0'!E2:E891,"&lt;="&amp;$A505,'USH2A e13 (A) - HSF3.0'!H2:H891)-SUMIF('USH2A e13 (A) - HSF3.0'!G2:G891,"&lt;="&amp;$A505,'USH2A e13 (A) - HSF3.0'!H2:H891),"")</f>
        <v>0.95833333333332149</v>
      </c>
      <c r="H505" s="39">
        <f>IF($A505&lt;=LEN('USH2A e13 (A) - 2ry Str + Mask '!A$2),SUMIF('USH2A e13 (A) - HSF3.0'!E2:E891,"&lt;="&amp;$A505,'USH2A e13 (A) - HSF3.0'!I2:I891)-SUMIF('USH2A e13 (A) - HSF3.0'!G2:G891,"&lt;="&amp;$A505,'USH2A e13 (A) - HSF3.0'!I2:I891),"")</f>
        <v>0</v>
      </c>
      <c r="I505" s="39">
        <f>IF($A505&lt;=LEN('USH2A e13 (A) - 2ry Str + Mask '!A$2),G505+H505,"")</f>
        <v>0.95833333333332149</v>
      </c>
      <c r="J505" s="39">
        <f t="shared" si="57"/>
        <v>0.95833333333332149</v>
      </c>
      <c r="K505" s="39">
        <f t="shared" si="58"/>
        <v>0</v>
      </c>
      <c r="L505" s="39">
        <f t="shared" si="59"/>
        <v>0.95833333333332149</v>
      </c>
      <c r="M505" s="39">
        <f t="shared" si="60"/>
        <v>0.95833333333332149</v>
      </c>
      <c r="N505" s="39">
        <f t="shared" si="61"/>
        <v>0</v>
      </c>
      <c r="O505" s="39">
        <f t="shared" si="62"/>
        <v>0.95833333333332149</v>
      </c>
      <c r="P505" s="39">
        <f>IF($A505&lt;=LEN('USH2A e13 (A) - 2ry Str + Mask '!A$2),M505-J505,"")</f>
        <v>0</v>
      </c>
      <c r="Q505" s="39">
        <f>IF($A505&lt;=LEN('USH2A e13 (A) - 2ry Str + Mask '!A$2),N505-K505,"")</f>
        <v>0</v>
      </c>
      <c r="R505" s="39">
        <f>IF($A505&lt;=LEN('USH2A e13 (A) - 2ry Str + Mask '!A$2),O505-L505,"")</f>
        <v>0</v>
      </c>
    </row>
    <row r="506" spans="1:18" ht="116" customHeight="1" x14ac:dyDescent="0.15">
      <c r="A506" s="36">
        <v>505</v>
      </c>
      <c r="B506" s="37" t="str">
        <f>IF($A506&lt;=LEN('USH2A e13 (A) - 2ry Str + Mask '!A$2),MID('USH2A e13 (A) - 2ry Str + Mask '!A$2,$A506,1),"")</f>
        <v>.</v>
      </c>
      <c r="C506" s="38" t="str">
        <f>IF($A506&lt;=LEN('USH2A e13 (A) - 2ry Str + Mask '!B$2),MID('USH2A e13 (A) - 2ry Str + Mask '!B$2,$A506,1),"")</f>
        <v>.</v>
      </c>
      <c r="D506" s="38" t="str">
        <f>IF($A506&lt;=LEN('USH2A e13 (A) - 2ry Str + Mask '!C$2),MID('USH2A e13 (A) - 2ry Str + Mask '!C$2,$A506,1),"")</f>
        <v>.</v>
      </c>
      <c r="E506" s="38" t="str">
        <f t="shared" si="56"/>
        <v>.</v>
      </c>
      <c r="F506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</v>
      </c>
      <c r="G506" s="39">
        <f>IF($A506&lt;=LEN('USH2A e13 (A) - 2ry Str + Mask '!A$2),SUMIF('USH2A e13 (A) - HSF3.0'!E2:E891,"&lt;="&amp;$A506,'USH2A e13 (A) - HSF3.0'!H2:H891)-SUMIF('USH2A e13 (A) - HSF3.0'!G2:G891,"&lt;="&amp;$A506,'USH2A e13 (A) - HSF3.0'!H2:H891),"")</f>
        <v>0.79166666666665719</v>
      </c>
      <c r="H506" s="39">
        <f>IF($A506&lt;=LEN('USH2A e13 (A) - 2ry Str + Mask '!A$2),SUMIF('USH2A e13 (A) - HSF3.0'!E2:E891,"&lt;="&amp;$A506,'USH2A e13 (A) - HSF3.0'!I2:I891)-SUMIF('USH2A e13 (A) - HSF3.0'!G2:G891,"&lt;="&amp;$A506,'USH2A e13 (A) - HSF3.0'!I2:I891),"")</f>
        <v>-0.2916666666666643</v>
      </c>
      <c r="I506" s="39">
        <f>IF($A506&lt;=LEN('USH2A e13 (A) - 2ry Str + Mask '!A$2),G506+H506,"")</f>
        <v>0.49999999999999289</v>
      </c>
      <c r="J506" s="39">
        <f t="shared" si="57"/>
        <v>0.79166666666665719</v>
      </c>
      <c r="K506" s="39">
        <f t="shared" si="58"/>
        <v>-0.2916666666666643</v>
      </c>
      <c r="L506" s="39">
        <f t="shared" si="59"/>
        <v>0.49999999999999289</v>
      </c>
      <c r="M506" s="39">
        <f t="shared" si="60"/>
        <v>0.79166666666665719</v>
      </c>
      <c r="N506" s="39">
        <f t="shared" si="61"/>
        <v>-0.2916666666666643</v>
      </c>
      <c r="O506" s="39">
        <f t="shared" si="62"/>
        <v>0.49999999999999289</v>
      </c>
      <c r="P506" s="39">
        <f>IF($A506&lt;=LEN('USH2A e13 (A) - 2ry Str + Mask '!A$2),M506-J506,"")</f>
        <v>0</v>
      </c>
      <c r="Q506" s="39">
        <f>IF($A506&lt;=LEN('USH2A e13 (A) - 2ry Str + Mask '!A$2),N506-K506,"")</f>
        <v>0</v>
      </c>
      <c r="R506" s="39">
        <f>IF($A506&lt;=LEN('USH2A e13 (A) - 2ry Str + Mask '!A$2),O506-L506,"")</f>
        <v>0</v>
      </c>
    </row>
    <row r="507" spans="1:18" ht="116" customHeight="1" x14ac:dyDescent="0.15">
      <c r="A507" s="36">
        <v>506</v>
      </c>
      <c r="B507" s="37" t="str">
        <f>IF($A507&lt;=LEN('USH2A e13 (A) - 2ry Str + Mask '!A$2),MID('USH2A e13 (A) - 2ry Str + Mask '!A$2,$A507,1),"")</f>
        <v>.</v>
      </c>
      <c r="C507" s="38" t="str">
        <f>IF($A507&lt;=LEN('USH2A e13 (A) - 2ry Str + Mask '!B$2),MID('USH2A e13 (A) - 2ry Str + Mask '!B$2,$A507,1),"")</f>
        <v>.</v>
      </c>
      <c r="D507" s="38" t="str">
        <f>IF($A507&lt;=LEN('USH2A e13 (A) - 2ry Str + Mask '!C$2),MID('USH2A e13 (A) - 2ry Str + Mask '!C$2,$A507,1),"")</f>
        <v>.</v>
      </c>
      <c r="E507" s="38" t="str">
        <f t="shared" si="56"/>
        <v>.</v>
      </c>
      <c r="F507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</v>
      </c>
      <c r="G507" s="39">
        <f>IF($A507&lt;=LEN('USH2A e13 (A) - 2ry Str + Mask '!A$2),SUMIF('USH2A e13 (A) - HSF3.0'!E2:E891,"&lt;="&amp;$A507,'USH2A e13 (A) - HSF3.0'!H2:H891)-SUMIF('USH2A e13 (A) - HSF3.0'!G2:G891,"&lt;="&amp;$A507,'USH2A e13 (A) - HSF3.0'!H2:H891),"")</f>
        <v>0.2916666666666643</v>
      </c>
      <c r="H507" s="39">
        <f>IF($A507&lt;=LEN('USH2A e13 (A) - 2ry Str + Mask '!A$2),SUMIF('USH2A e13 (A) - HSF3.0'!E2:E891,"&lt;="&amp;$A507,'USH2A e13 (A) - HSF3.0'!I2:I891)-SUMIF('USH2A e13 (A) - HSF3.0'!G2:G891,"&lt;="&amp;$A507,'USH2A e13 (A) - HSF3.0'!I2:I891),"")</f>
        <v>-0.4583333333333286</v>
      </c>
      <c r="I507" s="39">
        <f>IF($A507&lt;=LEN('USH2A e13 (A) - 2ry Str + Mask '!A$2),G507+H507,"")</f>
        <v>-0.1666666666666643</v>
      </c>
      <c r="J507" s="39">
        <f t="shared" si="57"/>
        <v>0.2916666666666643</v>
      </c>
      <c r="K507" s="39">
        <f t="shared" si="58"/>
        <v>-0.4583333333333286</v>
      </c>
      <c r="L507" s="39">
        <f t="shared" si="59"/>
        <v>-0.1666666666666643</v>
      </c>
      <c r="M507" s="39">
        <f t="shared" si="60"/>
        <v>0.2916666666666643</v>
      </c>
      <c r="N507" s="39">
        <f t="shared" si="61"/>
        <v>-0.4583333333333286</v>
      </c>
      <c r="O507" s="39">
        <f t="shared" si="62"/>
        <v>-0.1666666666666643</v>
      </c>
      <c r="P507" s="39">
        <f>IF($A507&lt;=LEN('USH2A e13 (A) - 2ry Str + Mask '!A$2),M507-J507,"")</f>
        <v>0</v>
      </c>
      <c r="Q507" s="39">
        <f>IF($A507&lt;=LEN('USH2A e13 (A) - 2ry Str + Mask '!A$2),N507-K507,"")</f>
        <v>0</v>
      </c>
      <c r="R507" s="39">
        <f>IF($A507&lt;=LEN('USH2A e13 (A) - 2ry Str + Mask '!A$2),O507-L507,"")</f>
        <v>0</v>
      </c>
    </row>
    <row r="508" spans="1:18" ht="116" customHeight="1" x14ac:dyDescent="0.15">
      <c r="A508" s="36">
        <v>507</v>
      </c>
      <c r="B508" s="37" t="str">
        <f>IF($A508&lt;=LEN('USH2A e13 (A) - 2ry Str + Mask '!A$2),MID('USH2A e13 (A) - 2ry Str + Mask '!A$2,$A508,1),"")</f>
        <v>(</v>
      </c>
      <c r="C508" s="38" t="str">
        <f>IF($A508&lt;=LEN('USH2A e13 (A) - 2ry Str + Mask '!B$2),MID('USH2A e13 (A) - 2ry Str + Mask '!B$2,$A508,1),"")</f>
        <v>(</v>
      </c>
      <c r="D508" s="38" t="str">
        <f>IF($A508&lt;=LEN('USH2A e13 (A) - 2ry Str + Mask '!C$2),MID('USH2A e13 (A) - 2ry Str + Mask '!C$2,$A508,1),"")</f>
        <v>.</v>
      </c>
      <c r="E508" s="38" t="str">
        <f t="shared" si="56"/>
        <v>(</v>
      </c>
      <c r="F508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</v>
      </c>
      <c r="G508" s="39">
        <f>IF($A508&lt;=LEN('USH2A e13 (A) - 2ry Str + Mask '!A$2),SUMIF('USH2A e13 (A) - HSF3.0'!E2:E891,"&lt;="&amp;$A508,'USH2A e13 (A) - HSF3.0'!H2:H891)-SUMIF('USH2A e13 (A) - HSF3.0'!G2:G891,"&lt;="&amp;$A508,'USH2A e13 (A) - HSF3.0'!H2:H891),"")</f>
        <v>0</v>
      </c>
      <c r="H508" s="39">
        <f>IF($A508&lt;=LEN('USH2A e13 (A) - 2ry Str + Mask '!A$2),SUMIF('USH2A e13 (A) - HSF3.0'!E2:E891,"&lt;="&amp;$A508,'USH2A e13 (A) - HSF3.0'!I2:I891)-SUMIF('USH2A e13 (A) - HSF3.0'!G2:G891,"&lt;="&amp;$A508,'USH2A e13 (A) - HSF3.0'!I2:I891),"")</f>
        <v>-0.62499999999999289</v>
      </c>
      <c r="I508" s="39">
        <f>IF($A508&lt;=LEN('USH2A e13 (A) - 2ry Str + Mask '!A$2),G508+H508,"")</f>
        <v>-0.62499999999999289</v>
      </c>
      <c r="J508" s="39">
        <f t="shared" si="57"/>
        <v>0</v>
      </c>
      <c r="K508" s="39">
        <f t="shared" si="58"/>
        <v>0</v>
      </c>
      <c r="L508" s="39">
        <f t="shared" si="59"/>
        <v>0</v>
      </c>
      <c r="M508" s="39">
        <f t="shared" si="60"/>
        <v>0</v>
      </c>
      <c r="N508" s="39">
        <f t="shared" si="61"/>
        <v>0</v>
      </c>
      <c r="O508" s="39">
        <f t="shared" si="62"/>
        <v>0</v>
      </c>
      <c r="P508" s="39">
        <f>IF($A508&lt;=LEN('USH2A e13 (A) - 2ry Str + Mask '!A$2),M508-J508,"")</f>
        <v>0</v>
      </c>
      <c r="Q508" s="39">
        <f>IF($A508&lt;=LEN('USH2A e13 (A) - 2ry Str + Mask '!A$2),N508-K508,"")</f>
        <v>0</v>
      </c>
      <c r="R508" s="39">
        <f>IF($A508&lt;=LEN('USH2A e13 (A) - 2ry Str + Mask '!A$2),O508-L508,"")</f>
        <v>0</v>
      </c>
    </row>
    <row r="509" spans="1:18" ht="116" customHeight="1" x14ac:dyDescent="0.15">
      <c r="A509" s="36">
        <v>508</v>
      </c>
      <c r="B509" s="37" t="str">
        <f>IF($A509&lt;=LEN('USH2A e13 (A) - 2ry Str + Mask '!A$2),MID('USH2A e13 (A) - 2ry Str + Mask '!A$2,$A509,1),"")</f>
        <v>(</v>
      </c>
      <c r="C509" s="38" t="str">
        <f>IF($A509&lt;=LEN('USH2A e13 (A) - 2ry Str + Mask '!B$2),MID('USH2A e13 (A) - 2ry Str + Mask '!B$2,$A509,1),"")</f>
        <v>(</v>
      </c>
      <c r="D509" s="38" t="str">
        <f>IF($A509&lt;=LEN('USH2A e13 (A) - 2ry Str + Mask '!C$2),MID('USH2A e13 (A) - 2ry Str + Mask '!C$2,$A509,1),"")</f>
        <v>.</v>
      </c>
      <c r="E509" s="38" t="str">
        <f t="shared" si="56"/>
        <v>(</v>
      </c>
      <c r="F509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</v>
      </c>
      <c r="G509" s="39">
        <f>IF($A509&lt;=LEN('USH2A e13 (A) - 2ry Str + Mask '!A$2),SUMIF('USH2A e13 (A) - HSF3.0'!E2:E891,"&lt;="&amp;$A509,'USH2A e13 (A) - HSF3.0'!H2:H891)-SUMIF('USH2A e13 (A) - HSF3.0'!G2:G891,"&lt;="&amp;$A509,'USH2A e13 (A) - HSF3.0'!H2:H891),"")</f>
        <v>0</v>
      </c>
      <c r="H509" s="39">
        <f>IF($A509&lt;=LEN('USH2A e13 (A) - 2ry Str + Mask '!A$2),SUMIF('USH2A e13 (A) - HSF3.0'!E2:E891,"&lt;="&amp;$A509,'USH2A e13 (A) - HSF3.0'!I2:I891)-SUMIF('USH2A e13 (A) - HSF3.0'!G2:G891,"&lt;="&amp;$A509,'USH2A e13 (A) - HSF3.0'!I2:I891),"")</f>
        <v>-0.74999999999999289</v>
      </c>
      <c r="I509" s="39">
        <f>IF($A509&lt;=LEN('USH2A e13 (A) - 2ry Str + Mask '!A$2),G509+H509,"")</f>
        <v>-0.74999999999999289</v>
      </c>
      <c r="J509" s="39">
        <f t="shared" si="57"/>
        <v>0</v>
      </c>
      <c r="K509" s="39">
        <f t="shared" si="58"/>
        <v>0</v>
      </c>
      <c r="L509" s="39">
        <f t="shared" si="59"/>
        <v>0</v>
      </c>
      <c r="M509" s="39">
        <f t="shared" si="60"/>
        <v>0</v>
      </c>
      <c r="N509" s="39">
        <f t="shared" si="61"/>
        <v>0</v>
      </c>
      <c r="O509" s="39">
        <f t="shared" si="62"/>
        <v>0</v>
      </c>
      <c r="P509" s="39">
        <f>IF($A509&lt;=LEN('USH2A e13 (A) - 2ry Str + Mask '!A$2),M509-J509,"")</f>
        <v>0</v>
      </c>
      <c r="Q509" s="39">
        <f>IF($A509&lt;=LEN('USH2A e13 (A) - 2ry Str + Mask '!A$2),N509-K509,"")</f>
        <v>0</v>
      </c>
      <c r="R509" s="39">
        <f>IF($A509&lt;=LEN('USH2A e13 (A) - 2ry Str + Mask '!A$2),O509-L509,"")</f>
        <v>0</v>
      </c>
    </row>
    <row r="510" spans="1:18" ht="116" customHeight="1" x14ac:dyDescent="0.15">
      <c r="A510" s="36">
        <v>509</v>
      </c>
      <c r="B510" s="37" t="str">
        <f>IF($A510&lt;=LEN('USH2A e13 (A) - 2ry Str + Mask '!A$2),MID('USH2A e13 (A) - 2ry Str + Mask '!A$2,$A510,1),"")</f>
        <v>(</v>
      </c>
      <c r="C510" s="38" t="str">
        <f>IF($A510&lt;=LEN('USH2A e13 (A) - 2ry Str + Mask '!B$2),MID('USH2A e13 (A) - 2ry Str + Mask '!B$2,$A510,1),"")</f>
        <v>(</v>
      </c>
      <c r="D510" s="38" t="str">
        <f>IF($A510&lt;=LEN('USH2A e13 (A) - 2ry Str + Mask '!C$2),MID('USH2A e13 (A) - 2ry Str + Mask '!C$2,$A510,1),"")</f>
        <v>.</v>
      </c>
      <c r="E510" s="38" t="str">
        <f t="shared" si="56"/>
        <v>(</v>
      </c>
      <c r="F510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</v>
      </c>
      <c r="G510" s="39">
        <f>IF($A510&lt;=LEN('USH2A e13 (A) - 2ry Str + Mask '!A$2),SUMIF('USH2A e13 (A) - HSF3.0'!E2:E891,"&lt;="&amp;$A510,'USH2A e13 (A) - HSF3.0'!H2:H891)-SUMIF('USH2A e13 (A) - HSF3.0'!G2:G891,"&lt;="&amp;$A510,'USH2A e13 (A) - HSF3.0'!H2:H891),"")</f>
        <v>0</v>
      </c>
      <c r="H510" s="39">
        <f>IF($A510&lt;=LEN('USH2A e13 (A) - 2ry Str + Mask '!A$2),SUMIF('USH2A e13 (A) - HSF3.0'!E2:E891,"&lt;="&amp;$A510,'USH2A e13 (A) - HSF3.0'!I2:I891)-SUMIF('USH2A e13 (A) - HSF3.0'!G2:G891,"&lt;="&amp;$A510,'USH2A e13 (A) - HSF3.0'!I2:I891),"")</f>
        <v>-0.74999999999999289</v>
      </c>
      <c r="I510" s="39">
        <f>IF($A510&lt;=LEN('USH2A e13 (A) - 2ry Str + Mask '!A$2),G510+H510,"")</f>
        <v>-0.74999999999999289</v>
      </c>
      <c r="J510" s="39">
        <f t="shared" si="57"/>
        <v>0</v>
      </c>
      <c r="K510" s="39">
        <f t="shared" si="58"/>
        <v>0</v>
      </c>
      <c r="L510" s="39">
        <f t="shared" si="59"/>
        <v>0</v>
      </c>
      <c r="M510" s="39">
        <f t="shared" si="60"/>
        <v>0</v>
      </c>
      <c r="N510" s="39">
        <f t="shared" si="61"/>
        <v>0</v>
      </c>
      <c r="O510" s="39">
        <f t="shared" si="62"/>
        <v>0</v>
      </c>
      <c r="P510" s="39">
        <f>IF($A510&lt;=LEN('USH2A e13 (A) - 2ry Str + Mask '!A$2),M510-J510,"")</f>
        <v>0</v>
      </c>
      <c r="Q510" s="39">
        <f>IF($A510&lt;=LEN('USH2A e13 (A) - 2ry Str + Mask '!A$2),N510-K510,"")</f>
        <v>0</v>
      </c>
      <c r="R510" s="39">
        <f>IF($A510&lt;=LEN('USH2A e13 (A) - 2ry Str + Mask '!A$2),O510-L510,"")</f>
        <v>0</v>
      </c>
    </row>
    <row r="511" spans="1:18" ht="116" customHeight="1" x14ac:dyDescent="0.15">
      <c r="A511" s="36">
        <v>510</v>
      </c>
      <c r="B511" s="37" t="str">
        <f>IF($A511&lt;=LEN('USH2A e13 (A) - 2ry Str + Mask '!A$2),MID('USH2A e13 (A) - 2ry Str + Mask '!A$2,$A511,1),"")</f>
        <v>(</v>
      </c>
      <c r="C511" s="38" t="str">
        <f>IF($A511&lt;=LEN('USH2A e13 (A) - 2ry Str + Mask '!B$2),MID('USH2A e13 (A) - 2ry Str + Mask '!B$2,$A511,1),"")</f>
        <v>(</v>
      </c>
      <c r="D511" s="38" t="str">
        <f>IF($A511&lt;=LEN('USH2A e13 (A) - 2ry Str + Mask '!C$2),MID('USH2A e13 (A) - 2ry Str + Mask '!C$2,$A511,1),"")</f>
        <v>.</v>
      </c>
      <c r="E511" s="38" t="str">
        <f t="shared" si="56"/>
        <v>(</v>
      </c>
      <c r="F511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</v>
      </c>
      <c r="G511" s="39">
        <f>IF($A511&lt;=LEN('USH2A e13 (A) - 2ry Str + Mask '!A$2),SUMIF('USH2A e13 (A) - HSF3.0'!E2:E891,"&lt;="&amp;$A511,'USH2A e13 (A) - HSF3.0'!H2:H891)-SUMIF('USH2A e13 (A) - HSF3.0'!G2:G891,"&lt;="&amp;$A511,'USH2A e13 (A) - HSF3.0'!H2:H891),"")</f>
        <v>0</v>
      </c>
      <c r="H511" s="39">
        <f>IF($A511&lt;=LEN('USH2A e13 (A) - 2ry Str + Mask '!A$2),SUMIF('USH2A e13 (A) - HSF3.0'!E2:E891,"&lt;="&amp;$A511,'USH2A e13 (A) - HSF3.0'!I2:I891)-SUMIF('USH2A e13 (A) - HSF3.0'!G2:G891,"&lt;="&amp;$A511,'USH2A e13 (A) - HSF3.0'!I2:I891),"")</f>
        <v>-0.74999999999999289</v>
      </c>
      <c r="I511" s="39">
        <f>IF($A511&lt;=LEN('USH2A e13 (A) - 2ry Str + Mask '!A$2),G511+H511,"")</f>
        <v>-0.74999999999999289</v>
      </c>
      <c r="J511" s="39">
        <f t="shared" si="57"/>
        <v>0</v>
      </c>
      <c r="K511" s="39">
        <f t="shared" si="58"/>
        <v>0</v>
      </c>
      <c r="L511" s="39">
        <f t="shared" si="59"/>
        <v>0</v>
      </c>
      <c r="M511" s="39">
        <f t="shared" si="60"/>
        <v>0</v>
      </c>
      <c r="N511" s="39">
        <f t="shared" si="61"/>
        <v>0</v>
      </c>
      <c r="O511" s="39">
        <f t="shared" si="62"/>
        <v>0</v>
      </c>
      <c r="P511" s="39">
        <f>IF($A511&lt;=LEN('USH2A e13 (A) - 2ry Str + Mask '!A$2),M511-J511,"")</f>
        <v>0</v>
      </c>
      <c r="Q511" s="39">
        <f>IF($A511&lt;=LEN('USH2A e13 (A) - 2ry Str + Mask '!A$2),N511-K511,"")</f>
        <v>0</v>
      </c>
      <c r="R511" s="39">
        <f>IF($A511&lt;=LEN('USH2A e13 (A) - 2ry Str + Mask '!A$2),O511-L511,"")</f>
        <v>0</v>
      </c>
    </row>
    <row r="512" spans="1:18" ht="116" customHeight="1" x14ac:dyDescent="0.15">
      <c r="A512" s="36">
        <v>511</v>
      </c>
      <c r="B512" s="37" t="str">
        <f>IF($A512&lt;=LEN('USH2A e13 (A) - 2ry Str + Mask '!A$2),MID('USH2A e13 (A) - 2ry Str + Mask '!A$2,$A512,1),"")</f>
        <v>(</v>
      </c>
      <c r="C512" s="38" t="str">
        <f>IF($A512&lt;=LEN('USH2A e13 (A) - 2ry Str + Mask '!B$2),MID('USH2A e13 (A) - 2ry Str + Mask '!B$2,$A512,1),"")</f>
        <v>(</v>
      </c>
      <c r="D512" s="38" t="str">
        <f>IF($A512&lt;=LEN('USH2A e13 (A) - 2ry Str + Mask '!C$2),MID('USH2A e13 (A) - 2ry Str + Mask '!C$2,$A512,1),"")</f>
        <v>.</v>
      </c>
      <c r="E512" s="38" t="str">
        <f t="shared" si="56"/>
        <v>(</v>
      </c>
      <c r="F512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</v>
      </c>
      <c r="G512" s="39">
        <f>IF($A512&lt;=LEN('USH2A e13 (A) - 2ry Str + Mask '!A$2),SUMIF('USH2A e13 (A) - HSF3.0'!E2:E891,"&lt;="&amp;$A512,'USH2A e13 (A) - HSF3.0'!H2:H891)-SUMIF('USH2A e13 (A) - HSF3.0'!G2:G891,"&lt;="&amp;$A512,'USH2A e13 (A) - HSF3.0'!H2:H891),"")</f>
        <v>0</v>
      </c>
      <c r="H512" s="39">
        <f>IF($A512&lt;=LEN('USH2A e13 (A) - 2ry Str + Mask '!A$2),SUMIF('USH2A e13 (A) - HSF3.0'!E2:E891,"&lt;="&amp;$A512,'USH2A e13 (A) - HSF3.0'!I2:I891)-SUMIF('USH2A e13 (A) - HSF3.0'!G2:G891,"&lt;="&amp;$A512,'USH2A e13 (A) - HSF3.0'!I2:I891),"")</f>
        <v>-0.5833333333333286</v>
      </c>
      <c r="I512" s="39">
        <f>IF($A512&lt;=LEN('USH2A e13 (A) - 2ry Str + Mask '!A$2),G512+H512,"")</f>
        <v>-0.5833333333333286</v>
      </c>
      <c r="J512" s="39">
        <f t="shared" si="57"/>
        <v>0</v>
      </c>
      <c r="K512" s="39">
        <f t="shared" si="58"/>
        <v>0</v>
      </c>
      <c r="L512" s="39">
        <f t="shared" si="59"/>
        <v>0</v>
      </c>
      <c r="M512" s="39">
        <f t="shared" si="60"/>
        <v>0</v>
      </c>
      <c r="N512" s="39">
        <f t="shared" si="61"/>
        <v>0</v>
      </c>
      <c r="O512" s="39">
        <f t="shared" si="62"/>
        <v>0</v>
      </c>
      <c r="P512" s="39">
        <f>IF($A512&lt;=LEN('USH2A e13 (A) - 2ry Str + Mask '!A$2),M512-J512,"")</f>
        <v>0</v>
      </c>
      <c r="Q512" s="39">
        <f>IF($A512&lt;=LEN('USH2A e13 (A) - 2ry Str + Mask '!A$2),N512-K512,"")</f>
        <v>0</v>
      </c>
      <c r="R512" s="39">
        <f>IF($A512&lt;=LEN('USH2A e13 (A) - 2ry Str + Mask '!A$2),O512-L512,"")</f>
        <v>0</v>
      </c>
    </row>
    <row r="513" spans="1:18" ht="116" customHeight="1" x14ac:dyDescent="0.15">
      <c r="A513" s="36">
        <v>512</v>
      </c>
      <c r="B513" s="37" t="str">
        <f>IF($A513&lt;=LEN('USH2A e13 (A) - 2ry Str + Mask '!A$2),MID('USH2A e13 (A) - 2ry Str + Mask '!A$2,$A513,1),"")</f>
        <v>(</v>
      </c>
      <c r="C513" s="38" t="str">
        <f>IF($A513&lt;=LEN('USH2A e13 (A) - 2ry Str + Mask '!B$2),MID('USH2A e13 (A) - 2ry Str + Mask '!B$2,$A513,1),"")</f>
        <v>(</v>
      </c>
      <c r="D513" s="38" t="str">
        <f>IF($A513&lt;=LEN('USH2A e13 (A) - 2ry Str + Mask '!C$2),MID('USH2A e13 (A) - 2ry Str + Mask '!C$2,$A513,1),"")</f>
        <v>.</v>
      </c>
      <c r="E513" s="38" t="str">
        <f t="shared" si="56"/>
        <v>(</v>
      </c>
      <c r="F513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</v>
      </c>
      <c r="G513" s="39">
        <f>IF($A513&lt;=LEN('USH2A e13 (A) - 2ry Str + Mask '!A$2),SUMIF('USH2A e13 (A) - HSF3.0'!E2:E891,"&lt;="&amp;$A513,'USH2A e13 (A) - HSF3.0'!H2:H891)-SUMIF('USH2A e13 (A) - HSF3.0'!G2:G891,"&lt;="&amp;$A513,'USH2A e13 (A) - HSF3.0'!H2:H891),"")</f>
        <v>0</v>
      </c>
      <c r="H513" s="39">
        <f>IF($A513&lt;=LEN('USH2A e13 (A) - 2ry Str + Mask '!A$2),SUMIF('USH2A e13 (A) - HSF3.0'!E2:E891,"&lt;="&amp;$A513,'USH2A e13 (A) - HSF3.0'!I2:I891)-SUMIF('USH2A e13 (A) - HSF3.0'!G2:G891,"&lt;="&amp;$A513,'USH2A e13 (A) - HSF3.0'!I2:I891),"")</f>
        <v>-0.4166666666666643</v>
      </c>
      <c r="I513" s="39">
        <f>IF($A513&lt;=LEN('USH2A e13 (A) - 2ry Str + Mask '!A$2),G513+H513,"")</f>
        <v>-0.4166666666666643</v>
      </c>
      <c r="J513" s="39">
        <f t="shared" si="57"/>
        <v>0</v>
      </c>
      <c r="K513" s="39">
        <f t="shared" si="58"/>
        <v>0</v>
      </c>
      <c r="L513" s="39">
        <f t="shared" si="59"/>
        <v>0</v>
      </c>
      <c r="M513" s="39">
        <f t="shared" si="60"/>
        <v>0</v>
      </c>
      <c r="N513" s="39">
        <f t="shared" si="61"/>
        <v>0</v>
      </c>
      <c r="O513" s="39">
        <f t="shared" si="62"/>
        <v>0</v>
      </c>
      <c r="P513" s="39">
        <f>IF($A513&lt;=LEN('USH2A e13 (A) - 2ry Str + Mask '!A$2),M513-J513,"")</f>
        <v>0</v>
      </c>
      <c r="Q513" s="39">
        <f>IF($A513&lt;=LEN('USH2A e13 (A) - 2ry Str + Mask '!A$2),N513-K513,"")</f>
        <v>0</v>
      </c>
      <c r="R513" s="39">
        <f>IF($A513&lt;=LEN('USH2A e13 (A) - 2ry Str + Mask '!A$2),O513-L513,"")</f>
        <v>0</v>
      </c>
    </row>
    <row r="514" spans="1:18" ht="116" customHeight="1" x14ac:dyDescent="0.15">
      <c r="A514" s="36">
        <v>513</v>
      </c>
      <c r="B514" s="37" t="str">
        <f>IF($A514&lt;=LEN('USH2A e13 (A) - 2ry Str + Mask '!A$2),MID('USH2A e13 (A) - 2ry Str + Mask '!A$2,$A514,1),"")</f>
        <v>.</v>
      </c>
      <c r="C514" s="38" t="str">
        <f>IF($A514&lt;=LEN('USH2A e13 (A) - 2ry Str + Mask '!B$2),MID('USH2A e13 (A) - 2ry Str + Mask '!B$2,$A514,1),"")</f>
        <v>.</v>
      </c>
      <c r="D514" s="38" t="str">
        <f>IF($A514&lt;=LEN('USH2A e13 (A) - 2ry Str + Mask '!C$2),MID('USH2A e13 (A) - 2ry Str + Mask '!C$2,$A514,1),"")</f>
        <v>.</v>
      </c>
      <c r="E514" s="38" t="str">
        <f t="shared" ref="E514:E577" si="64">IF(D514="x","|",C514)</f>
        <v>.</v>
      </c>
      <c r="F514" s="38" t="str">
        <f t="shared" si="6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</v>
      </c>
      <c r="G514" s="39">
        <f>IF($A514&lt;=LEN('USH2A e13 (A) - 2ry Str + Mask '!A$2),SUMIF('USH2A e13 (A) - HSF3.0'!E2:E891,"&lt;="&amp;$A514,'USH2A e13 (A) - HSF3.0'!H2:H891)-SUMIF('USH2A e13 (A) - HSF3.0'!G2:G891,"&lt;="&amp;$A514,'USH2A e13 (A) - HSF3.0'!H2:H891),"")</f>
        <v>0</v>
      </c>
      <c r="H514" s="39">
        <f>IF($A514&lt;=LEN('USH2A e13 (A) - 2ry Str + Mask '!A$2),SUMIF('USH2A e13 (A) - HSF3.0'!E2:E891,"&lt;="&amp;$A514,'USH2A e13 (A) - HSF3.0'!I2:I891)-SUMIF('USH2A e13 (A) - HSF3.0'!G2:G891,"&lt;="&amp;$A514,'USH2A e13 (A) - HSF3.0'!I2:I891),"")</f>
        <v>-0.125</v>
      </c>
      <c r="I514" s="39">
        <f>IF($A514&lt;=LEN('USH2A e13 (A) - 2ry Str + Mask '!A$2),G514+H514,"")</f>
        <v>-0.125</v>
      </c>
      <c r="J514" s="39">
        <f t="shared" ref="J514:J577" si="65">IF(OR(B514=".",B514=""),G514,0)</f>
        <v>0</v>
      </c>
      <c r="K514" s="39">
        <f t="shared" ref="K514:K577" si="66">IF(OR(B514=".",B514=""),H514,0)</f>
        <v>-0.125</v>
      </c>
      <c r="L514" s="39">
        <f t="shared" ref="L514:L577" si="67">IF(OR(B514=".",B514=""),I514,0)</f>
        <v>-0.125</v>
      </c>
      <c r="M514" s="39">
        <f t="shared" ref="M514:M577" si="68">IF(OR(E514=".",E514=""),G514,0)</f>
        <v>0</v>
      </c>
      <c r="N514" s="39">
        <f t="shared" ref="N514:N577" si="69">IF(OR(E514=".",E514=""),H514,0)</f>
        <v>-0.125</v>
      </c>
      <c r="O514" s="39">
        <f t="shared" ref="O514:O577" si="70">IF(OR(E514=".",E514=""),I514,0)</f>
        <v>-0.125</v>
      </c>
      <c r="P514" s="39">
        <f>IF($A514&lt;=LEN('USH2A e13 (A) - 2ry Str + Mask '!A$2),M514-J514,"")</f>
        <v>0</v>
      </c>
      <c r="Q514" s="39">
        <f>IF($A514&lt;=LEN('USH2A e13 (A) - 2ry Str + Mask '!A$2),N514-K514,"")</f>
        <v>0</v>
      </c>
      <c r="R514" s="39">
        <f>IF($A514&lt;=LEN('USH2A e13 (A) - 2ry Str + Mask '!A$2),O514-L514,"")</f>
        <v>0</v>
      </c>
    </row>
    <row r="515" spans="1:18" ht="116" customHeight="1" x14ac:dyDescent="0.15">
      <c r="A515" s="36">
        <v>514</v>
      </c>
      <c r="B515" s="37" t="str">
        <f>IF($A515&lt;=LEN('USH2A e13 (A) - 2ry Str + Mask '!A$2),MID('USH2A e13 (A) - 2ry Str + Mask '!A$2,$A515,1),"")</f>
        <v>.</v>
      </c>
      <c r="C515" s="38" t="str">
        <f>IF($A515&lt;=LEN('USH2A e13 (A) - 2ry Str + Mask '!B$2),MID('USH2A e13 (A) - 2ry Str + Mask '!B$2,$A515,1),"")</f>
        <v>.</v>
      </c>
      <c r="D515" s="38" t="str">
        <f>IF($A515&lt;=LEN('USH2A e13 (A) - 2ry Str + Mask '!C$2),MID('USH2A e13 (A) - 2ry Str + Mask '!C$2,$A515,1),"")</f>
        <v>.</v>
      </c>
      <c r="E515" s="38" t="str">
        <f t="shared" si="64"/>
        <v>.</v>
      </c>
      <c r="F515" s="38" t="str">
        <f t="shared" ref="F515:F578" si="71">CONCATENATE(F514,E515)</f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</v>
      </c>
      <c r="G515" s="39">
        <f>IF($A515&lt;=LEN('USH2A e13 (A) - 2ry Str + Mask '!A$2),SUMIF('USH2A e13 (A) - HSF3.0'!E2:E891,"&lt;="&amp;$A515,'USH2A e13 (A) - HSF3.0'!H2:H891)-SUMIF('USH2A e13 (A) - HSF3.0'!G2:G891,"&lt;="&amp;$A515,'USH2A e13 (A) - HSF3.0'!H2:H891),"")</f>
        <v>0.1666666666666643</v>
      </c>
      <c r="H515" s="39">
        <f>IF($A515&lt;=LEN('USH2A e13 (A) - 2ry Str + Mask '!A$2),SUMIF('USH2A e13 (A) - HSF3.0'!E2:E891,"&lt;="&amp;$A515,'USH2A e13 (A) - HSF3.0'!I2:I891)-SUMIF('USH2A e13 (A) - HSF3.0'!G2:G891,"&lt;="&amp;$A515,'USH2A e13 (A) - HSF3.0'!I2:I891),"")</f>
        <v>-0.125</v>
      </c>
      <c r="I515" s="39">
        <f>IF($A515&lt;=LEN('USH2A e13 (A) - 2ry Str + Mask '!A$2),G515+H515,"")</f>
        <v>4.1666666666664298E-2</v>
      </c>
      <c r="J515" s="39">
        <f t="shared" si="65"/>
        <v>0.1666666666666643</v>
      </c>
      <c r="K515" s="39">
        <f t="shared" si="66"/>
        <v>-0.125</v>
      </c>
      <c r="L515" s="39">
        <f t="shared" si="67"/>
        <v>4.1666666666664298E-2</v>
      </c>
      <c r="M515" s="39">
        <f t="shared" si="68"/>
        <v>0.1666666666666643</v>
      </c>
      <c r="N515" s="39">
        <f t="shared" si="69"/>
        <v>-0.125</v>
      </c>
      <c r="O515" s="39">
        <f t="shared" si="70"/>
        <v>4.1666666666664298E-2</v>
      </c>
      <c r="P515" s="39">
        <f>IF($A515&lt;=LEN('USH2A e13 (A) - 2ry Str + Mask '!A$2),M515-J515,"")</f>
        <v>0</v>
      </c>
      <c r="Q515" s="39">
        <f>IF($A515&lt;=LEN('USH2A e13 (A) - 2ry Str + Mask '!A$2),N515-K515,"")</f>
        <v>0</v>
      </c>
      <c r="R515" s="39">
        <f>IF($A515&lt;=LEN('USH2A e13 (A) - 2ry Str + Mask '!A$2),O515-L515,"")</f>
        <v>0</v>
      </c>
    </row>
    <row r="516" spans="1:18" ht="116" customHeight="1" x14ac:dyDescent="0.15">
      <c r="A516" s="36">
        <v>515</v>
      </c>
      <c r="B516" s="37" t="str">
        <f>IF($A516&lt;=LEN('USH2A e13 (A) - 2ry Str + Mask '!A$2),MID('USH2A e13 (A) - 2ry Str + Mask '!A$2,$A516,1),"")</f>
        <v>.</v>
      </c>
      <c r="C516" s="38" t="str">
        <f>IF($A516&lt;=LEN('USH2A e13 (A) - 2ry Str + Mask '!B$2),MID('USH2A e13 (A) - 2ry Str + Mask '!B$2,$A516,1),"")</f>
        <v>.</v>
      </c>
      <c r="D516" s="38" t="str">
        <f>IF($A516&lt;=LEN('USH2A e13 (A) - 2ry Str + Mask '!C$2),MID('USH2A e13 (A) - 2ry Str + Mask '!C$2,$A516,1),"")</f>
        <v>.</v>
      </c>
      <c r="E516" s="38" t="str">
        <f t="shared" si="64"/>
        <v>.</v>
      </c>
      <c r="F516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</v>
      </c>
      <c r="G516" s="39">
        <f>IF($A516&lt;=LEN('USH2A e13 (A) - 2ry Str + Mask '!A$2),SUMIF('USH2A e13 (A) - HSF3.0'!E2:E891,"&lt;="&amp;$A516,'USH2A e13 (A) - HSF3.0'!H2:H891)-SUMIF('USH2A e13 (A) - HSF3.0'!G2:G891,"&lt;="&amp;$A516,'USH2A e13 (A) - HSF3.0'!H2:H891),"")</f>
        <v>0.1666666666666643</v>
      </c>
      <c r="H516" s="39">
        <f>IF($A516&lt;=LEN('USH2A e13 (A) - 2ry Str + Mask '!A$2),SUMIF('USH2A e13 (A) - HSF3.0'!E2:E891,"&lt;="&amp;$A516,'USH2A e13 (A) - HSF3.0'!I2:I891)-SUMIF('USH2A e13 (A) - HSF3.0'!G2:G891,"&lt;="&amp;$A516,'USH2A e13 (A) - HSF3.0'!I2:I891),"")</f>
        <v>-0.125</v>
      </c>
      <c r="I516" s="39">
        <f>IF($A516&lt;=LEN('USH2A e13 (A) - 2ry Str + Mask '!A$2),G516+H516,"")</f>
        <v>4.1666666666664298E-2</v>
      </c>
      <c r="J516" s="39">
        <f t="shared" si="65"/>
        <v>0.1666666666666643</v>
      </c>
      <c r="K516" s="39">
        <f t="shared" si="66"/>
        <v>-0.125</v>
      </c>
      <c r="L516" s="39">
        <f t="shared" si="67"/>
        <v>4.1666666666664298E-2</v>
      </c>
      <c r="M516" s="39">
        <f t="shared" si="68"/>
        <v>0.1666666666666643</v>
      </c>
      <c r="N516" s="39">
        <f t="shared" si="69"/>
        <v>-0.125</v>
      </c>
      <c r="O516" s="39">
        <f t="shared" si="70"/>
        <v>4.1666666666664298E-2</v>
      </c>
      <c r="P516" s="39">
        <f>IF($A516&lt;=LEN('USH2A e13 (A) - 2ry Str + Mask '!A$2),M516-J516,"")</f>
        <v>0</v>
      </c>
      <c r="Q516" s="39">
        <f>IF($A516&lt;=LEN('USH2A e13 (A) - 2ry Str + Mask '!A$2),N516-K516,"")</f>
        <v>0</v>
      </c>
      <c r="R516" s="39">
        <f>IF($A516&lt;=LEN('USH2A e13 (A) - 2ry Str + Mask '!A$2),O516-L516,"")</f>
        <v>0</v>
      </c>
    </row>
    <row r="517" spans="1:18" ht="116" customHeight="1" x14ac:dyDescent="0.15">
      <c r="A517" s="36">
        <v>516</v>
      </c>
      <c r="B517" s="37" t="str">
        <f>IF($A517&lt;=LEN('USH2A e13 (A) - 2ry Str + Mask '!A$2),MID('USH2A e13 (A) - 2ry Str + Mask '!A$2,$A517,1),"")</f>
        <v>(</v>
      </c>
      <c r="C517" s="38" t="str">
        <f>IF($A517&lt;=LEN('USH2A e13 (A) - 2ry Str + Mask '!B$2),MID('USH2A e13 (A) - 2ry Str + Mask '!B$2,$A517,1),"")</f>
        <v>(</v>
      </c>
      <c r="D517" s="38" t="str">
        <f>IF($A517&lt;=LEN('USH2A e13 (A) - 2ry Str + Mask '!C$2),MID('USH2A e13 (A) - 2ry Str + Mask '!C$2,$A517,1),"")</f>
        <v>.</v>
      </c>
      <c r="E517" s="38" t="str">
        <f t="shared" si="64"/>
        <v>(</v>
      </c>
      <c r="F517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</v>
      </c>
      <c r="G517" s="39">
        <f>IF($A517&lt;=LEN('USH2A e13 (A) - 2ry Str + Mask '!A$2),SUMIF('USH2A e13 (A) - HSF3.0'!E2:E891,"&lt;="&amp;$A517,'USH2A e13 (A) - HSF3.0'!H2:H891)-SUMIF('USH2A e13 (A) - HSF3.0'!G2:G891,"&lt;="&amp;$A517,'USH2A e13 (A) - HSF3.0'!H2:H891),"")</f>
        <v>0.1666666666666643</v>
      </c>
      <c r="H517" s="39">
        <f>IF($A517&lt;=LEN('USH2A e13 (A) - 2ry Str + Mask '!A$2),SUMIF('USH2A e13 (A) - HSF3.0'!E2:E891,"&lt;="&amp;$A517,'USH2A e13 (A) - HSF3.0'!I2:I891)-SUMIF('USH2A e13 (A) - HSF3.0'!G2:G891,"&lt;="&amp;$A517,'USH2A e13 (A) - HSF3.0'!I2:I891),"")</f>
        <v>-0.4345238095238102</v>
      </c>
      <c r="I517" s="39">
        <f>IF($A517&lt;=LEN('USH2A e13 (A) - 2ry Str + Mask '!A$2),G517+H517,"")</f>
        <v>-0.2678571428571459</v>
      </c>
      <c r="J517" s="39">
        <f t="shared" si="65"/>
        <v>0</v>
      </c>
      <c r="K517" s="39">
        <f t="shared" si="66"/>
        <v>0</v>
      </c>
      <c r="L517" s="39">
        <f t="shared" si="67"/>
        <v>0</v>
      </c>
      <c r="M517" s="39">
        <f t="shared" si="68"/>
        <v>0</v>
      </c>
      <c r="N517" s="39">
        <f t="shared" si="69"/>
        <v>0</v>
      </c>
      <c r="O517" s="39">
        <f t="shared" si="70"/>
        <v>0</v>
      </c>
      <c r="P517" s="39">
        <f>IF($A517&lt;=LEN('USH2A e13 (A) - 2ry Str + Mask '!A$2),M517-J517,"")</f>
        <v>0</v>
      </c>
      <c r="Q517" s="39">
        <f>IF($A517&lt;=LEN('USH2A e13 (A) - 2ry Str + Mask '!A$2),N517-K517,"")</f>
        <v>0</v>
      </c>
      <c r="R517" s="39">
        <f>IF($A517&lt;=LEN('USH2A e13 (A) - 2ry Str + Mask '!A$2),O517-L517,"")</f>
        <v>0</v>
      </c>
    </row>
    <row r="518" spans="1:18" ht="116" customHeight="1" x14ac:dyDescent="0.15">
      <c r="A518" s="36">
        <v>517</v>
      </c>
      <c r="B518" s="37" t="str">
        <f>IF($A518&lt;=LEN('USH2A e13 (A) - 2ry Str + Mask '!A$2),MID('USH2A e13 (A) - 2ry Str + Mask '!A$2,$A518,1),"")</f>
        <v>(</v>
      </c>
      <c r="C518" s="38" t="str">
        <f>IF($A518&lt;=LEN('USH2A e13 (A) - 2ry Str + Mask '!B$2),MID('USH2A e13 (A) - 2ry Str + Mask '!B$2,$A518,1),"")</f>
        <v>(</v>
      </c>
      <c r="D518" s="38" t="str">
        <f>IF($A518&lt;=LEN('USH2A e13 (A) - 2ry Str + Mask '!C$2),MID('USH2A e13 (A) - 2ry Str + Mask '!C$2,$A518,1),"")</f>
        <v>.</v>
      </c>
      <c r="E518" s="38" t="str">
        <f t="shared" si="64"/>
        <v>(</v>
      </c>
      <c r="F518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</v>
      </c>
      <c r="G518" s="39">
        <f>IF($A518&lt;=LEN('USH2A e13 (A) - 2ry Str + Mask '!A$2),SUMIF('USH2A e13 (A) - HSF3.0'!E2:E891,"&lt;="&amp;$A518,'USH2A e13 (A) - HSF3.0'!H2:H891)-SUMIF('USH2A e13 (A) - HSF3.0'!G2:G891,"&lt;="&amp;$A518,'USH2A e13 (A) - HSF3.0'!H2:H891),"")</f>
        <v>0.1666666666666643</v>
      </c>
      <c r="H518" s="39">
        <f>IF($A518&lt;=LEN('USH2A e13 (A) - 2ry Str + Mask '!A$2),SUMIF('USH2A e13 (A) - HSF3.0'!E2:E891,"&lt;="&amp;$A518,'USH2A e13 (A) - HSF3.0'!I2:I891)-SUMIF('USH2A e13 (A) - HSF3.0'!G2:G891,"&lt;="&amp;$A518,'USH2A e13 (A) - HSF3.0'!I2:I891),"")</f>
        <v>-1.0357142857142847</v>
      </c>
      <c r="I518" s="39">
        <f>IF($A518&lt;=LEN('USH2A e13 (A) - 2ry Str + Mask '!A$2),G518+H518,"")</f>
        <v>-0.8690476190476204</v>
      </c>
      <c r="J518" s="39">
        <f t="shared" si="65"/>
        <v>0</v>
      </c>
      <c r="K518" s="39">
        <f t="shared" si="66"/>
        <v>0</v>
      </c>
      <c r="L518" s="39">
        <f t="shared" si="67"/>
        <v>0</v>
      </c>
      <c r="M518" s="39">
        <f t="shared" si="68"/>
        <v>0</v>
      </c>
      <c r="N518" s="39">
        <f t="shared" si="69"/>
        <v>0</v>
      </c>
      <c r="O518" s="39">
        <f t="shared" si="70"/>
        <v>0</v>
      </c>
      <c r="P518" s="39">
        <f>IF($A518&lt;=LEN('USH2A e13 (A) - 2ry Str + Mask '!A$2),M518-J518,"")</f>
        <v>0</v>
      </c>
      <c r="Q518" s="39">
        <f>IF($A518&lt;=LEN('USH2A e13 (A) - 2ry Str + Mask '!A$2),N518-K518,"")</f>
        <v>0</v>
      </c>
      <c r="R518" s="39">
        <f>IF($A518&lt;=LEN('USH2A e13 (A) - 2ry Str + Mask '!A$2),O518-L518,"")</f>
        <v>0</v>
      </c>
    </row>
    <row r="519" spans="1:18" ht="116" customHeight="1" x14ac:dyDescent="0.15">
      <c r="A519" s="36">
        <v>518</v>
      </c>
      <c r="B519" s="37" t="str">
        <f>IF($A519&lt;=LEN('USH2A e13 (A) - 2ry Str + Mask '!A$2),MID('USH2A e13 (A) - 2ry Str + Mask '!A$2,$A519,1),"")</f>
        <v>(</v>
      </c>
      <c r="C519" s="38" t="str">
        <f>IF($A519&lt;=LEN('USH2A e13 (A) - 2ry Str + Mask '!B$2),MID('USH2A e13 (A) - 2ry Str + Mask '!B$2,$A519,1),"")</f>
        <v>(</v>
      </c>
      <c r="D519" s="38" t="str">
        <f>IF($A519&lt;=LEN('USH2A e13 (A) - 2ry Str + Mask '!C$2),MID('USH2A e13 (A) - 2ry Str + Mask '!C$2,$A519,1),"")</f>
        <v>.</v>
      </c>
      <c r="E519" s="38" t="str">
        <f t="shared" si="64"/>
        <v>(</v>
      </c>
      <c r="F519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</v>
      </c>
      <c r="G519" s="39">
        <f>IF($A519&lt;=LEN('USH2A e13 (A) - 2ry Str + Mask '!A$2),SUMIF('USH2A e13 (A) - HSF3.0'!E2:E891,"&lt;="&amp;$A519,'USH2A e13 (A) - HSF3.0'!H2:H891)-SUMIF('USH2A e13 (A) - HSF3.0'!G2:G891,"&lt;="&amp;$A519,'USH2A e13 (A) - HSF3.0'!H2:H891),"")</f>
        <v>0.1666666666666643</v>
      </c>
      <c r="H519" s="39">
        <f>IF($A519&lt;=LEN('USH2A e13 (A) - 2ry Str + Mask '!A$2),SUMIF('USH2A e13 (A) - HSF3.0'!E2:E891,"&lt;="&amp;$A519,'USH2A e13 (A) - HSF3.0'!I2:I891)-SUMIF('USH2A e13 (A) - HSF3.0'!G2:G891,"&lt;="&amp;$A519,'USH2A e13 (A) - HSF3.0'!I2:I891),"")</f>
        <v>-1.4940476190476133</v>
      </c>
      <c r="I519" s="39">
        <f>IF($A519&lt;=LEN('USH2A e13 (A) - 2ry Str + Mask '!A$2),G519+H519,"")</f>
        <v>-1.327380952380949</v>
      </c>
      <c r="J519" s="39">
        <f t="shared" si="65"/>
        <v>0</v>
      </c>
      <c r="K519" s="39">
        <f t="shared" si="66"/>
        <v>0</v>
      </c>
      <c r="L519" s="39">
        <f t="shared" si="67"/>
        <v>0</v>
      </c>
      <c r="M519" s="39">
        <f t="shared" si="68"/>
        <v>0</v>
      </c>
      <c r="N519" s="39">
        <f t="shared" si="69"/>
        <v>0</v>
      </c>
      <c r="O519" s="39">
        <f t="shared" si="70"/>
        <v>0</v>
      </c>
      <c r="P519" s="39">
        <f>IF($A519&lt;=LEN('USH2A e13 (A) - 2ry Str + Mask '!A$2),M519-J519,"")</f>
        <v>0</v>
      </c>
      <c r="Q519" s="39">
        <f>IF($A519&lt;=LEN('USH2A e13 (A) - 2ry Str + Mask '!A$2),N519-K519,"")</f>
        <v>0</v>
      </c>
      <c r="R519" s="39">
        <f>IF($A519&lt;=LEN('USH2A e13 (A) - 2ry Str + Mask '!A$2),O519-L519,"")</f>
        <v>0</v>
      </c>
    </row>
    <row r="520" spans="1:18" ht="116" customHeight="1" x14ac:dyDescent="0.15">
      <c r="A520" s="36">
        <v>519</v>
      </c>
      <c r="B520" s="37" t="str">
        <f>IF($A520&lt;=LEN('USH2A e13 (A) - 2ry Str + Mask '!A$2),MID('USH2A e13 (A) - 2ry Str + Mask '!A$2,$A520,1),"")</f>
        <v>(</v>
      </c>
      <c r="C520" s="38" t="str">
        <f>IF($A520&lt;=LEN('USH2A e13 (A) - 2ry Str + Mask '!B$2),MID('USH2A e13 (A) - 2ry Str + Mask '!B$2,$A520,1),"")</f>
        <v>(</v>
      </c>
      <c r="D520" s="38" t="str">
        <f>IF($A520&lt;=LEN('USH2A e13 (A) - 2ry Str + Mask '!C$2),MID('USH2A e13 (A) - 2ry Str + Mask '!C$2,$A520,1),"")</f>
        <v>.</v>
      </c>
      <c r="E520" s="38" t="str">
        <f t="shared" si="64"/>
        <v>(</v>
      </c>
      <c r="F520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</v>
      </c>
      <c r="G520" s="39">
        <f>IF($A520&lt;=LEN('USH2A e13 (A) - 2ry Str + Mask '!A$2),SUMIF('USH2A e13 (A) - HSF3.0'!E2:E891,"&lt;="&amp;$A520,'USH2A e13 (A) - HSF3.0'!H2:H891)-SUMIF('USH2A e13 (A) - HSF3.0'!G2:G891,"&lt;="&amp;$A520,'USH2A e13 (A) - HSF3.0'!H2:H891),"")</f>
        <v>0.1666666666666643</v>
      </c>
      <c r="H520" s="39">
        <f>IF($A520&lt;=LEN('USH2A e13 (A) - 2ry Str + Mask '!A$2),SUMIF('USH2A e13 (A) - HSF3.0'!E2:E891,"&lt;="&amp;$A520,'USH2A e13 (A) - HSF3.0'!I2:I891)-SUMIF('USH2A e13 (A) - HSF3.0'!G2:G891,"&lt;="&amp;$A520,'USH2A e13 (A) - HSF3.0'!I2:I891),"")</f>
        <v>-1.8273809523809419</v>
      </c>
      <c r="I520" s="39">
        <f>IF($A520&lt;=LEN('USH2A e13 (A) - 2ry Str + Mask '!A$2),G520+H520,"")</f>
        <v>-1.6607142857142776</v>
      </c>
      <c r="J520" s="39">
        <f t="shared" si="65"/>
        <v>0</v>
      </c>
      <c r="K520" s="39">
        <f t="shared" si="66"/>
        <v>0</v>
      </c>
      <c r="L520" s="39">
        <f t="shared" si="67"/>
        <v>0</v>
      </c>
      <c r="M520" s="39">
        <f t="shared" si="68"/>
        <v>0</v>
      </c>
      <c r="N520" s="39">
        <f t="shared" si="69"/>
        <v>0</v>
      </c>
      <c r="O520" s="39">
        <f t="shared" si="70"/>
        <v>0</v>
      </c>
      <c r="P520" s="39">
        <f>IF($A520&lt;=LEN('USH2A e13 (A) - 2ry Str + Mask '!A$2),M520-J520,"")</f>
        <v>0</v>
      </c>
      <c r="Q520" s="39">
        <f>IF($A520&lt;=LEN('USH2A e13 (A) - 2ry Str + Mask '!A$2),N520-K520,"")</f>
        <v>0</v>
      </c>
      <c r="R520" s="39">
        <f>IF($A520&lt;=LEN('USH2A e13 (A) - 2ry Str + Mask '!A$2),O520-L520,"")</f>
        <v>0</v>
      </c>
    </row>
    <row r="521" spans="1:18" ht="116" customHeight="1" x14ac:dyDescent="0.15">
      <c r="A521" s="36">
        <v>520</v>
      </c>
      <c r="B521" s="37" t="str">
        <f>IF($A521&lt;=LEN('USH2A e13 (A) - 2ry Str + Mask '!A$2),MID('USH2A e13 (A) - 2ry Str + Mask '!A$2,$A521,1),"")</f>
        <v>(</v>
      </c>
      <c r="C521" s="38" t="str">
        <f>IF($A521&lt;=LEN('USH2A e13 (A) - 2ry Str + Mask '!B$2),MID('USH2A e13 (A) - 2ry Str + Mask '!B$2,$A521,1),"")</f>
        <v>(</v>
      </c>
      <c r="D521" s="38" t="str">
        <f>IF($A521&lt;=LEN('USH2A e13 (A) - 2ry Str + Mask '!C$2),MID('USH2A e13 (A) - 2ry Str + Mask '!C$2,$A521,1),"")</f>
        <v>.</v>
      </c>
      <c r="E521" s="38" t="str">
        <f t="shared" si="64"/>
        <v>(</v>
      </c>
      <c r="F521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</v>
      </c>
      <c r="G521" s="39">
        <f>IF($A521&lt;=LEN('USH2A e13 (A) - 2ry Str + Mask '!A$2),SUMIF('USH2A e13 (A) - HSF3.0'!E2:E891,"&lt;="&amp;$A521,'USH2A e13 (A) - HSF3.0'!H2:H891)-SUMIF('USH2A e13 (A) - HSF3.0'!G2:G891,"&lt;="&amp;$A521,'USH2A e13 (A) - HSF3.0'!H2:H891),"")</f>
        <v>0</v>
      </c>
      <c r="H521" s="39">
        <f>IF($A521&lt;=LEN('USH2A e13 (A) - 2ry Str + Mask '!A$2),SUMIF('USH2A e13 (A) - HSF3.0'!E2:E891,"&lt;="&amp;$A521,'USH2A e13 (A) - HSF3.0'!I2:I891)-SUMIF('USH2A e13 (A) - HSF3.0'!G2:G891,"&lt;="&amp;$A521,'USH2A e13 (A) - HSF3.0'!I2:I891),"")</f>
        <v>-1.9940476190476062</v>
      </c>
      <c r="I521" s="39">
        <f>IF($A521&lt;=LEN('USH2A e13 (A) - 2ry Str + Mask '!A$2),G521+H521,"")</f>
        <v>-1.9940476190476062</v>
      </c>
      <c r="J521" s="39">
        <f t="shared" si="65"/>
        <v>0</v>
      </c>
      <c r="K521" s="39">
        <f t="shared" si="66"/>
        <v>0</v>
      </c>
      <c r="L521" s="39">
        <f t="shared" si="67"/>
        <v>0</v>
      </c>
      <c r="M521" s="39">
        <f t="shared" si="68"/>
        <v>0</v>
      </c>
      <c r="N521" s="39">
        <f t="shared" si="69"/>
        <v>0</v>
      </c>
      <c r="O521" s="39">
        <f t="shared" si="70"/>
        <v>0</v>
      </c>
      <c r="P521" s="39">
        <f>IF($A521&lt;=LEN('USH2A e13 (A) - 2ry Str + Mask '!A$2),M521-J521,"")</f>
        <v>0</v>
      </c>
      <c r="Q521" s="39">
        <f>IF($A521&lt;=LEN('USH2A e13 (A) - 2ry Str + Mask '!A$2),N521-K521,"")</f>
        <v>0</v>
      </c>
      <c r="R521" s="39">
        <f>IF($A521&lt;=LEN('USH2A e13 (A) - 2ry Str + Mask '!A$2),O521-L521,"")</f>
        <v>0</v>
      </c>
    </row>
    <row r="522" spans="1:18" ht="116" customHeight="1" x14ac:dyDescent="0.15">
      <c r="A522" s="36">
        <v>521</v>
      </c>
      <c r="B522" s="37" t="str">
        <f>IF($A522&lt;=LEN('USH2A e13 (A) - 2ry Str + Mask '!A$2),MID('USH2A e13 (A) - 2ry Str + Mask '!A$2,$A522,1),"")</f>
        <v>(</v>
      </c>
      <c r="C522" s="38" t="str">
        <f>IF($A522&lt;=LEN('USH2A e13 (A) - 2ry Str + Mask '!B$2),MID('USH2A e13 (A) - 2ry Str + Mask '!B$2,$A522,1),"")</f>
        <v>(</v>
      </c>
      <c r="D522" s="38" t="str">
        <f>IF($A522&lt;=LEN('USH2A e13 (A) - 2ry Str + Mask '!C$2),MID('USH2A e13 (A) - 2ry Str + Mask '!C$2,$A522,1),"")</f>
        <v>.</v>
      </c>
      <c r="E522" s="38" t="str">
        <f t="shared" si="64"/>
        <v>(</v>
      </c>
      <c r="F522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</v>
      </c>
      <c r="G522" s="39">
        <f>IF($A522&lt;=LEN('USH2A e13 (A) - 2ry Str + Mask '!A$2),SUMIF('USH2A e13 (A) - HSF3.0'!E2:E891,"&lt;="&amp;$A522,'USH2A e13 (A) - HSF3.0'!H2:H891)-SUMIF('USH2A e13 (A) - HSF3.0'!G2:G891,"&lt;="&amp;$A522,'USH2A e13 (A) - HSF3.0'!H2:H891),"")</f>
        <v>0</v>
      </c>
      <c r="H522" s="39">
        <f>IF($A522&lt;=LEN('USH2A e13 (A) - 2ry Str + Mask '!A$2),SUMIF('USH2A e13 (A) - HSF3.0'!E2:E891,"&lt;="&amp;$A522,'USH2A e13 (A) - HSF3.0'!I2:I891)-SUMIF('USH2A e13 (A) - HSF3.0'!G2:G891,"&lt;="&amp;$A522,'USH2A e13 (A) - HSF3.0'!I2:I891),"")</f>
        <v>-2.1607142857142705</v>
      </c>
      <c r="I522" s="39">
        <f>IF($A522&lt;=LEN('USH2A e13 (A) - 2ry Str + Mask '!A$2),G522+H522,"")</f>
        <v>-2.1607142857142705</v>
      </c>
      <c r="J522" s="39">
        <f t="shared" si="65"/>
        <v>0</v>
      </c>
      <c r="K522" s="39">
        <f t="shared" si="66"/>
        <v>0</v>
      </c>
      <c r="L522" s="39">
        <f t="shared" si="67"/>
        <v>0</v>
      </c>
      <c r="M522" s="39">
        <f t="shared" si="68"/>
        <v>0</v>
      </c>
      <c r="N522" s="39">
        <f t="shared" si="69"/>
        <v>0</v>
      </c>
      <c r="O522" s="39">
        <f t="shared" si="70"/>
        <v>0</v>
      </c>
      <c r="P522" s="39">
        <f>IF($A522&lt;=LEN('USH2A e13 (A) - 2ry Str + Mask '!A$2),M522-J522,"")</f>
        <v>0</v>
      </c>
      <c r="Q522" s="39">
        <f>IF($A522&lt;=LEN('USH2A e13 (A) - 2ry Str + Mask '!A$2),N522-K522,"")</f>
        <v>0</v>
      </c>
      <c r="R522" s="39">
        <f>IF($A522&lt;=LEN('USH2A e13 (A) - 2ry Str + Mask '!A$2),O522-L522,"")</f>
        <v>0</v>
      </c>
    </row>
    <row r="523" spans="1:18" ht="116" customHeight="1" x14ac:dyDescent="0.15">
      <c r="A523" s="36">
        <v>522</v>
      </c>
      <c r="B523" s="37" t="str">
        <f>IF($A523&lt;=LEN('USH2A e13 (A) - 2ry Str + Mask '!A$2),MID('USH2A e13 (A) - 2ry Str + Mask '!A$2,$A523,1),"")</f>
        <v>.</v>
      </c>
      <c r="C523" s="38" t="str">
        <f>IF($A523&lt;=LEN('USH2A e13 (A) - 2ry Str + Mask '!B$2),MID('USH2A e13 (A) - 2ry Str + Mask '!B$2,$A523,1),"")</f>
        <v>.</v>
      </c>
      <c r="D523" s="38" t="str">
        <f>IF($A523&lt;=LEN('USH2A e13 (A) - 2ry Str + Mask '!C$2),MID('USH2A e13 (A) - 2ry Str + Mask '!C$2,$A523,1),"")</f>
        <v>.</v>
      </c>
      <c r="E523" s="38" t="str">
        <f t="shared" si="64"/>
        <v>.</v>
      </c>
      <c r="F523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</v>
      </c>
      <c r="G523" s="39">
        <f>IF($A523&lt;=LEN('USH2A e13 (A) - 2ry Str + Mask '!A$2),SUMIF('USH2A e13 (A) - HSF3.0'!E2:E891,"&lt;="&amp;$A523,'USH2A e13 (A) - HSF3.0'!H2:H891)-SUMIF('USH2A e13 (A) - HSF3.0'!G2:G891,"&lt;="&amp;$A523,'USH2A e13 (A) - HSF3.0'!H2:H891),"")</f>
        <v>0.1666666666666643</v>
      </c>
      <c r="H523" s="39">
        <f>IF($A523&lt;=LEN('USH2A e13 (A) - 2ry Str + Mask '!A$2),SUMIF('USH2A e13 (A) - HSF3.0'!E2:E891,"&lt;="&amp;$A523,'USH2A e13 (A) - HSF3.0'!I2:I891)-SUMIF('USH2A e13 (A) - HSF3.0'!G2:G891,"&lt;="&amp;$A523,'USH2A e13 (A) - HSF3.0'!I2:I891),"")</f>
        <v>-1.9940476190476062</v>
      </c>
      <c r="I523" s="39">
        <f>IF($A523&lt;=LEN('USH2A e13 (A) - 2ry Str + Mask '!A$2),G523+H523,"")</f>
        <v>-1.8273809523809419</v>
      </c>
      <c r="J523" s="39">
        <f t="shared" si="65"/>
        <v>0.1666666666666643</v>
      </c>
      <c r="K523" s="39">
        <f t="shared" si="66"/>
        <v>-1.9940476190476062</v>
      </c>
      <c r="L523" s="39">
        <f t="shared" si="67"/>
        <v>-1.8273809523809419</v>
      </c>
      <c r="M523" s="39">
        <f t="shared" si="68"/>
        <v>0.1666666666666643</v>
      </c>
      <c r="N523" s="39">
        <f t="shared" si="69"/>
        <v>-1.9940476190476062</v>
      </c>
      <c r="O523" s="39">
        <f t="shared" si="70"/>
        <v>-1.8273809523809419</v>
      </c>
      <c r="P523" s="39">
        <f>IF($A523&lt;=LEN('USH2A e13 (A) - 2ry Str + Mask '!A$2),M523-J523,"")</f>
        <v>0</v>
      </c>
      <c r="Q523" s="39">
        <f>IF($A523&lt;=LEN('USH2A e13 (A) - 2ry Str + Mask '!A$2),N523-K523,"")</f>
        <v>0</v>
      </c>
      <c r="R523" s="39">
        <f>IF($A523&lt;=LEN('USH2A e13 (A) - 2ry Str + Mask '!A$2),O523-L523,"")</f>
        <v>0</v>
      </c>
    </row>
    <row r="524" spans="1:18" ht="116" customHeight="1" x14ac:dyDescent="0.15">
      <c r="A524" s="36">
        <v>523</v>
      </c>
      <c r="B524" s="37" t="str">
        <f>IF($A524&lt;=LEN('USH2A e13 (A) - 2ry Str + Mask '!A$2),MID('USH2A e13 (A) - 2ry Str + Mask '!A$2,$A524,1),"")</f>
        <v>.</v>
      </c>
      <c r="C524" s="38" t="str">
        <f>IF($A524&lt;=LEN('USH2A e13 (A) - 2ry Str + Mask '!B$2),MID('USH2A e13 (A) - 2ry Str + Mask '!B$2,$A524,1),"")</f>
        <v>.</v>
      </c>
      <c r="D524" s="38" t="str">
        <f>IF($A524&lt;=LEN('USH2A e13 (A) - 2ry Str + Mask '!C$2),MID('USH2A e13 (A) - 2ry Str + Mask '!C$2,$A524,1),"")</f>
        <v>.</v>
      </c>
      <c r="E524" s="38" t="str">
        <f t="shared" si="64"/>
        <v>.</v>
      </c>
      <c r="F524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</v>
      </c>
      <c r="G524" s="39">
        <f>IF($A524&lt;=LEN('USH2A e13 (A) - 2ry Str + Mask '!A$2),SUMIF('USH2A e13 (A) - HSF3.0'!E2:E891,"&lt;="&amp;$A524,'USH2A e13 (A) - HSF3.0'!H2:H891)-SUMIF('USH2A e13 (A) - HSF3.0'!G2:G891,"&lt;="&amp;$A524,'USH2A e13 (A) - HSF3.0'!H2:H891),"")</f>
        <v>0.1666666666666643</v>
      </c>
      <c r="H524" s="39">
        <f>IF($A524&lt;=LEN('USH2A e13 (A) - 2ry Str + Mask '!A$2),SUMIF('USH2A e13 (A) - HSF3.0'!E2:E891,"&lt;="&amp;$A524,'USH2A e13 (A) - HSF3.0'!I2:I891)-SUMIF('USH2A e13 (A) - HSF3.0'!G2:G891,"&lt;="&amp;$A524,'USH2A e13 (A) - HSF3.0'!I2:I891),"")</f>
        <v>-1.5178571428571317</v>
      </c>
      <c r="I524" s="39">
        <f>IF($A524&lt;=LEN('USH2A e13 (A) - 2ry Str + Mask '!A$2),G524+H524,"")</f>
        <v>-1.3511904761904674</v>
      </c>
      <c r="J524" s="39">
        <f t="shared" si="65"/>
        <v>0.1666666666666643</v>
      </c>
      <c r="K524" s="39">
        <f t="shared" si="66"/>
        <v>-1.5178571428571317</v>
      </c>
      <c r="L524" s="39">
        <f t="shared" si="67"/>
        <v>-1.3511904761904674</v>
      </c>
      <c r="M524" s="39">
        <f t="shared" si="68"/>
        <v>0.1666666666666643</v>
      </c>
      <c r="N524" s="39">
        <f t="shared" si="69"/>
        <v>-1.5178571428571317</v>
      </c>
      <c r="O524" s="39">
        <f t="shared" si="70"/>
        <v>-1.3511904761904674</v>
      </c>
      <c r="P524" s="39">
        <f>IF($A524&lt;=LEN('USH2A e13 (A) - 2ry Str + Mask '!A$2),M524-J524,"")</f>
        <v>0</v>
      </c>
      <c r="Q524" s="39">
        <f>IF($A524&lt;=LEN('USH2A e13 (A) - 2ry Str + Mask '!A$2),N524-K524,"")</f>
        <v>0</v>
      </c>
      <c r="R524" s="39">
        <f>IF($A524&lt;=LEN('USH2A e13 (A) - 2ry Str + Mask '!A$2),O524-L524,"")</f>
        <v>0</v>
      </c>
    </row>
    <row r="525" spans="1:18" ht="116" customHeight="1" x14ac:dyDescent="0.15">
      <c r="A525" s="36">
        <v>524</v>
      </c>
      <c r="B525" s="37" t="str">
        <f>IF($A525&lt;=LEN('USH2A e13 (A) - 2ry Str + Mask '!A$2),MID('USH2A e13 (A) - 2ry Str + Mask '!A$2,$A525,1),"")</f>
        <v>.</v>
      </c>
      <c r="C525" s="38" t="str">
        <f>IF($A525&lt;=LEN('USH2A e13 (A) - 2ry Str + Mask '!B$2),MID('USH2A e13 (A) - 2ry Str + Mask '!B$2,$A525,1),"")</f>
        <v>.</v>
      </c>
      <c r="D525" s="38" t="str">
        <f>IF($A525&lt;=LEN('USH2A e13 (A) - 2ry Str + Mask '!C$2),MID('USH2A e13 (A) - 2ry Str + Mask '!C$2,$A525,1),"")</f>
        <v>.</v>
      </c>
      <c r="E525" s="38" t="str">
        <f t="shared" si="64"/>
        <v>.</v>
      </c>
      <c r="F525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</v>
      </c>
      <c r="G525" s="39">
        <f>IF($A525&lt;=LEN('USH2A e13 (A) - 2ry Str + Mask '!A$2),SUMIF('USH2A e13 (A) - HSF3.0'!E2:E891,"&lt;="&amp;$A525,'USH2A e13 (A) - HSF3.0'!H2:H891)-SUMIF('USH2A e13 (A) - HSF3.0'!G2:G891,"&lt;="&amp;$A525,'USH2A e13 (A) - HSF3.0'!H2:H891),"")</f>
        <v>0.3095238095238102</v>
      </c>
      <c r="H525" s="39">
        <f>IF($A525&lt;=LEN('USH2A e13 (A) - 2ry Str + Mask '!A$2),SUMIF('USH2A e13 (A) - HSF3.0'!E2:E891,"&lt;="&amp;$A525,'USH2A e13 (A) - HSF3.0'!I2:I891)-SUMIF('USH2A e13 (A) - HSF3.0'!G2:G891,"&lt;="&amp;$A525,'USH2A e13 (A) - HSF3.0'!I2:I891),"")</f>
        <v>-1.0416666666666572</v>
      </c>
      <c r="I525" s="39">
        <f>IF($A525&lt;=LEN('USH2A e13 (A) - 2ry Str + Mask '!A$2),G525+H525,"")</f>
        <v>-0.73214285714284699</v>
      </c>
      <c r="J525" s="39">
        <f t="shared" si="65"/>
        <v>0.3095238095238102</v>
      </c>
      <c r="K525" s="39">
        <f t="shared" si="66"/>
        <v>-1.0416666666666572</v>
      </c>
      <c r="L525" s="39">
        <f t="shared" si="67"/>
        <v>-0.73214285714284699</v>
      </c>
      <c r="M525" s="39">
        <f t="shared" si="68"/>
        <v>0.3095238095238102</v>
      </c>
      <c r="N525" s="39">
        <f t="shared" si="69"/>
        <v>-1.0416666666666572</v>
      </c>
      <c r="O525" s="39">
        <f t="shared" si="70"/>
        <v>-0.73214285714284699</v>
      </c>
      <c r="P525" s="39">
        <f>IF($A525&lt;=LEN('USH2A e13 (A) - 2ry Str + Mask '!A$2),M525-J525,"")</f>
        <v>0</v>
      </c>
      <c r="Q525" s="39">
        <f>IF($A525&lt;=LEN('USH2A e13 (A) - 2ry Str + Mask '!A$2),N525-K525,"")</f>
        <v>0</v>
      </c>
      <c r="R525" s="39">
        <f>IF($A525&lt;=LEN('USH2A e13 (A) - 2ry Str + Mask '!A$2),O525-L525,"")</f>
        <v>0</v>
      </c>
    </row>
    <row r="526" spans="1:18" ht="116" customHeight="1" x14ac:dyDescent="0.15">
      <c r="A526" s="36">
        <v>525</v>
      </c>
      <c r="B526" s="37" t="str">
        <f>IF($A526&lt;=LEN('USH2A e13 (A) - 2ry Str + Mask '!A$2),MID('USH2A e13 (A) - 2ry Str + Mask '!A$2,$A526,1),"")</f>
        <v>.</v>
      </c>
      <c r="C526" s="38" t="str">
        <f>IF($A526&lt;=LEN('USH2A e13 (A) - 2ry Str + Mask '!B$2),MID('USH2A e13 (A) - 2ry Str + Mask '!B$2,$A526,1),"")</f>
        <v>.</v>
      </c>
      <c r="D526" s="38" t="str">
        <f>IF($A526&lt;=LEN('USH2A e13 (A) - 2ry Str + Mask '!C$2),MID('USH2A e13 (A) - 2ry Str + Mask '!C$2,$A526,1),"")</f>
        <v>.</v>
      </c>
      <c r="E526" s="38" t="str">
        <f t="shared" si="64"/>
        <v>.</v>
      </c>
      <c r="F526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</v>
      </c>
      <c r="G526" s="39">
        <f>IF($A526&lt;=LEN('USH2A e13 (A) - 2ry Str + Mask '!A$2),SUMIF('USH2A e13 (A) - HSF3.0'!E2:E891,"&lt;="&amp;$A526,'USH2A e13 (A) - HSF3.0'!H2:H891)-SUMIF('USH2A e13 (A) - HSF3.0'!G2:G891,"&lt;="&amp;$A526,'USH2A e13 (A) - HSF3.0'!H2:H891),"")</f>
        <v>0.65238095238095895</v>
      </c>
      <c r="H526" s="39">
        <f>IF($A526&lt;=LEN('USH2A e13 (A) - 2ry Str + Mask '!A$2),SUMIF('USH2A e13 (A) - HSF3.0'!E2:E891,"&lt;="&amp;$A526,'USH2A e13 (A) - HSF3.0'!I2:I891)-SUMIF('USH2A e13 (A) - HSF3.0'!G2:G891,"&lt;="&amp;$A526,'USH2A e13 (A) - HSF3.0'!I2:I891),"")</f>
        <v>-0.5833333333333286</v>
      </c>
      <c r="I526" s="39">
        <f>IF($A526&lt;=LEN('USH2A e13 (A) - 2ry Str + Mask '!A$2),G526+H526,"")</f>
        <v>6.9047619047630349E-2</v>
      </c>
      <c r="J526" s="39">
        <f t="shared" si="65"/>
        <v>0.65238095238095895</v>
      </c>
      <c r="K526" s="39">
        <f t="shared" si="66"/>
        <v>-0.5833333333333286</v>
      </c>
      <c r="L526" s="39">
        <f t="shared" si="67"/>
        <v>6.9047619047630349E-2</v>
      </c>
      <c r="M526" s="39">
        <f t="shared" si="68"/>
        <v>0.65238095238095895</v>
      </c>
      <c r="N526" s="39">
        <f t="shared" si="69"/>
        <v>-0.5833333333333286</v>
      </c>
      <c r="O526" s="39">
        <f t="shared" si="70"/>
        <v>6.9047619047630349E-2</v>
      </c>
      <c r="P526" s="39">
        <f>IF($A526&lt;=LEN('USH2A e13 (A) - 2ry Str + Mask '!A$2),M526-J526,"")</f>
        <v>0</v>
      </c>
      <c r="Q526" s="39">
        <f>IF($A526&lt;=LEN('USH2A e13 (A) - 2ry Str + Mask '!A$2),N526-K526,"")</f>
        <v>0</v>
      </c>
      <c r="R526" s="39">
        <f>IF($A526&lt;=LEN('USH2A e13 (A) - 2ry Str + Mask '!A$2),O526-L526,"")</f>
        <v>0</v>
      </c>
    </row>
    <row r="527" spans="1:18" ht="116" customHeight="1" x14ac:dyDescent="0.15">
      <c r="A527" s="36">
        <v>526</v>
      </c>
      <c r="B527" s="37" t="str">
        <f>IF($A527&lt;=LEN('USH2A e13 (A) - 2ry Str + Mask '!A$2),MID('USH2A e13 (A) - 2ry Str + Mask '!A$2,$A527,1),"")</f>
        <v>.</v>
      </c>
      <c r="C527" s="38" t="str">
        <f>IF($A527&lt;=LEN('USH2A e13 (A) - 2ry Str + Mask '!B$2),MID('USH2A e13 (A) - 2ry Str + Mask '!B$2,$A527,1),"")</f>
        <v>.</v>
      </c>
      <c r="D527" s="38" t="str">
        <f>IF($A527&lt;=LEN('USH2A e13 (A) - 2ry Str + Mask '!C$2),MID('USH2A e13 (A) - 2ry Str + Mask '!C$2,$A527,1),"")</f>
        <v>.</v>
      </c>
      <c r="E527" s="38" t="str">
        <f t="shared" si="64"/>
        <v>.</v>
      </c>
      <c r="F527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</v>
      </c>
      <c r="G527" s="39">
        <f>IF($A527&lt;=LEN('USH2A e13 (A) - 2ry Str + Mask '!A$2),SUMIF('USH2A e13 (A) - HSF3.0'!E2:E891,"&lt;="&amp;$A527,'USH2A e13 (A) - HSF3.0'!H2:H891)-SUMIF('USH2A e13 (A) - HSF3.0'!G2:G891,"&lt;="&amp;$A527,'USH2A e13 (A) - HSF3.0'!H2:H891),"")</f>
        <v>0.65238095238095895</v>
      </c>
      <c r="H527" s="39">
        <f>IF($A527&lt;=LEN('USH2A e13 (A) - 2ry Str + Mask '!A$2),SUMIF('USH2A e13 (A) - HSF3.0'!E2:E891,"&lt;="&amp;$A527,'USH2A e13 (A) - HSF3.0'!I2:I891)-SUMIF('USH2A e13 (A) - HSF3.0'!G2:G891,"&lt;="&amp;$A527,'USH2A e13 (A) - HSF3.0'!I2:I891),"")</f>
        <v>-0.2916666666666643</v>
      </c>
      <c r="I527" s="39">
        <f>IF($A527&lt;=LEN('USH2A e13 (A) - 2ry Str + Mask '!A$2),G527+H527,"")</f>
        <v>0.36071428571429465</v>
      </c>
      <c r="J527" s="39">
        <f t="shared" si="65"/>
        <v>0.65238095238095895</v>
      </c>
      <c r="K527" s="39">
        <f t="shared" si="66"/>
        <v>-0.2916666666666643</v>
      </c>
      <c r="L527" s="39">
        <f t="shared" si="67"/>
        <v>0.36071428571429465</v>
      </c>
      <c r="M527" s="39">
        <f t="shared" si="68"/>
        <v>0.65238095238095895</v>
      </c>
      <c r="N527" s="39">
        <f t="shared" si="69"/>
        <v>-0.2916666666666643</v>
      </c>
      <c r="O527" s="39">
        <f t="shared" si="70"/>
        <v>0.36071428571429465</v>
      </c>
      <c r="P527" s="39">
        <f>IF($A527&lt;=LEN('USH2A e13 (A) - 2ry Str + Mask '!A$2),M527-J527,"")</f>
        <v>0</v>
      </c>
      <c r="Q527" s="39">
        <f>IF($A527&lt;=LEN('USH2A e13 (A) - 2ry Str + Mask '!A$2),N527-K527,"")</f>
        <v>0</v>
      </c>
      <c r="R527" s="39">
        <f>IF($A527&lt;=LEN('USH2A e13 (A) - 2ry Str + Mask '!A$2),O527-L527,"")</f>
        <v>0</v>
      </c>
    </row>
    <row r="528" spans="1:18" ht="116" customHeight="1" x14ac:dyDescent="0.15">
      <c r="A528" s="36">
        <v>527</v>
      </c>
      <c r="B528" s="37" t="str">
        <f>IF($A528&lt;=LEN('USH2A e13 (A) - 2ry Str + Mask '!A$2),MID('USH2A e13 (A) - 2ry Str + Mask '!A$2,$A528,1),"")</f>
        <v>.</v>
      </c>
      <c r="C528" s="38" t="str">
        <f>IF($A528&lt;=LEN('USH2A e13 (A) - 2ry Str + Mask '!B$2),MID('USH2A e13 (A) - 2ry Str + Mask '!B$2,$A528,1),"")</f>
        <v>.</v>
      </c>
      <c r="D528" s="38" t="str">
        <f>IF($A528&lt;=LEN('USH2A e13 (A) - 2ry Str + Mask '!C$2),MID('USH2A e13 (A) - 2ry Str + Mask '!C$2,$A528,1),"")</f>
        <v>.</v>
      </c>
      <c r="E528" s="38" t="str">
        <f t="shared" si="64"/>
        <v>.</v>
      </c>
      <c r="F528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</v>
      </c>
      <c r="G528" s="39">
        <f>IF($A528&lt;=LEN('USH2A e13 (A) - 2ry Str + Mask '!A$2),SUMIF('USH2A e13 (A) - HSF3.0'!E2:E891,"&lt;="&amp;$A528,'USH2A e13 (A) - HSF3.0'!H2:H891)-SUMIF('USH2A e13 (A) - HSF3.0'!G2:G891,"&lt;="&amp;$A528,'USH2A e13 (A) - HSF3.0'!H2:H891),"")</f>
        <v>0.65238095238095895</v>
      </c>
      <c r="H528" s="39">
        <f>IF($A528&lt;=LEN('USH2A e13 (A) - 2ry Str + Mask '!A$2),SUMIF('USH2A e13 (A) - HSF3.0'!E2:E891,"&lt;="&amp;$A528,'USH2A e13 (A) - HSF3.0'!I2:I891)-SUMIF('USH2A e13 (A) - HSF3.0'!G2:G891,"&lt;="&amp;$A528,'USH2A e13 (A) - HSF3.0'!I2:I891),"")</f>
        <v>-0.2916666666666643</v>
      </c>
      <c r="I528" s="39">
        <f>IF($A528&lt;=LEN('USH2A e13 (A) - 2ry Str + Mask '!A$2),G528+H528,"")</f>
        <v>0.36071428571429465</v>
      </c>
      <c r="J528" s="39">
        <f t="shared" si="65"/>
        <v>0.65238095238095895</v>
      </c>
      <c r="K528" s="39">
        <f t="shared" si="66"/>
        <v>-0.2916666666666643</v>
      </c>
      <c r="L528" s="39">
        <f t="shared" si="67"/>
        <v>0.36071428571429465</v>
      </c>
      <c r="M528" s="39">
        <f t="shared" si="68"/>
        <v>0.65238095238095895</v>
      </c>
      <c r="N528" s="39">
        <f t="shared" si="69"/>
        <v>-0.2916666666666643</v>
      </c>
      <c r="O528" s="39">
        <f t="shared" si="70"/>
        <v>0.36071428571429465</v>
      </c>
      <c r="P528" s="39">
        <f>IF($A528&lt;=LEN('USH2A e13 (A) - 2ry Str + Mask '!A$2),M528-J528,"")</f>
        <v>0</v>
      </c>
      <c r="Q528" s="39">
        <f>IF($A528&lt;=LEN('USH2A e13 (A) - 2ry Str + Mask '!A$2),N528-K528,"")</f>
        <v>0</v>
      </c>
      <c r="R528" s="39">
        <f>IF($A528&lt;=LEN('USH2A e13 (A) - 2ry Str + Mask '!A$2),O528-L528,"")</f>
        <v>0</v>
      </c>
    </row>
    <row r="529" spans="1:18" ht="116" customHeight="1" x14ac:dyDescent="0.15">
      <c r="A529" s="36">
        <v>528</v>
      </c>
      <c r="B529" s="37" t="str">
        <f>IF($A529&lt;=LEN('USH2A e13 (A) - 2ry Str + Mask '!A$2),MID('USH2A e13 (A) - 2ry Str + Mask '!A$2,$A529,1),"")</f>
        <v>(</v>
      </c>
      <c r="C529" s="38" t="str">
        <f>IF($A529&lt;=LEN('USH2A e13 (A) - 2ry Str + Mask '!B$2),MID('USH2A e13 (A) - 2ry Str + Mask '!B$2,$A529,1),"")</f>
        <v>(</v>
      </c>
      <c r="D529" s="38" t="str">
        <f>IF($A529&lt;=LEN('USH2A e13 (A) - 2ry Str + Mask '!C$2),MID('USH2A e13 (A) - 2ry Str + Mask '!C$2,$A529,1),"")</f>
        <v>.</v>
      </c>
      <c r="E529" s="38" t="str">
        <f t="shared" si="64"/>
        <v>(</v>
      </c>
      <c r="F529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</v>
      </c>
      <c r="G529" s="39">
        <f>IF($A529&lt;=LEN('USH2A e13 (A) - 2ry Str + Mask '!A$2),SUMIF('USH2A e13 (A) - HSF3.0'!E2:E891,"&lt;="&amp;$A529,'USH2A e13 (A) - HSF3.0'!H2:H891)-SUMIF('USH2A e13 (A) - HSF3.0'!G2:G891,"&lt;="&amp;$A529,'USH2A e13 (A) - HSF3.0'!H2:H891),"")</f>
        <v>0.48571428571429465</v>
      </c>
      <c r="H529" s="39">
        <f>IF($A529&lt;=LEN('USH2A e13 (A) - 2ry Str + Mask '!A$2),SUMIF('USH2A e13 (A) - HSF3.0'!E2:E891,"&lt;="&amp;$A529,'USH2A e13 (A) - HSF3.0'!I2:I891)-SUMIF('USH2A e13 (A) - HSF3.0'!G2:G891,"&lt;="&amp;$A529,'USH2A e13 (A) - HSF3.0'!I2:I891),"")</f>
        <v>-0.2916666666666643</v>
      </c>
      <c r="I529" s="39">
        <f>IF($A529&lt;=LEN('USH2A e13 (A) - 2ry Str + Mask '!A$2),G529+H529,"")</f>
        <v>0.19404761904763035</v>
      </c>
      <c r="J529" s="39">
        <f t="shared" si="65"/>
        <v>0</v>
      </c>
      <c r="K529" s="39">
        <f t="shared" si="66"/>
        <v>0</v>
      </c>
      <c r="L529" s="39">
        <f t="shared" si="67"/>
        <v>0</v>
      </c>
      <c r="M529" s="39">
        <f t="shared" si="68"/>
        <v>0</v>
      </c>
      <c r="N529" s="39">
        <f t="shared" si="69"/>
        <v>0</v>
      </c>
      <c r="O529" s="39">
        <f t="shared" si="70"/>
        <v>0</v>
      </c>
      <c r="P529" s="39">
        <f>IF($A529&lt;=LEN('USH2A e13 (A) - 2ry Str + Mask '!A$2),M529-J529,"")</f>
        <v>0</v>
      </c>
      <c r="Q529" s="39">
        <f>IF($A529&lt;=LEN('USH2A e13 (A) - 2ry Str + Mask '!A$2),N529-K529,"")</f>
        <v>0</v>
      </c>
      <c r="R529" s="39">
        <f>IF($A529&lt;=LEN('USH2A e13 (A) - 2ry Str + Mask '!A$2),O529-L529,"")</f>
        <v>0</v>
      </c>
    </row>
    <row r="530" spans="1:18" ht="116" customHeight="1" x14ac:dyDescent="0.15">
      <c r="A530" s="36">
        <v>529</v>
      </c>
      <c r="B530" s="37" t="str">
        <f>IF($A530&lt;=LEN('USH2A e13 (A) - 2ry Str + Mask '!A$2),MID('USH2A e13 (A) - 2ry Str + Mask '!A$2,$A530,1),"")</f>
        <v>(</v>
      </c>
      <c r="C530" s="38" t="str">
        <f>IF($A530&lt;=LEN('USH2A e13 (A) - 2ry Str + Mask '!B$2),MID('USH2A e13 (A) - 2ry Str + Mask '!B$2,$A530,1),"")</f>
        <v>(</v>
      </c>
      <c r="D530" s="38" t="str">
        <f>IF($A530&lt;=LEN('USH2A e13 (A) - 2ry Str + Mask '!C$2),MID('USH2A e13 (A) - 2ry Str + Mask '!C$2,$A530,1),"")</f>
        <v>.</v>
      </c>
      <c r="E530" s="38" t="str">
        <f t="shared" si="64"/>
        <v>(</v>
      </c>
      <c r="F530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</v>
      </c>
      <c r="G530" s="39">
        <f>IF($A530&lt;=LEN('USH2A e13 (A) - 2ry Str + Mask '!A$2),SUMIF('USH2A e13 (A) - HSF3.0'!E2:E891,"&lt;="&amp;$A530,'USH2A e13 (A) - HSF3.0'!H2:H891)-SUMIF('USH2A e13 (A) - HSF3.0'!G2:G891,"&lt;="&amp;$A530,'USH2A e13 (A) - HSF3.0'!H2:H891),"")</f>
        <v>0.61071428571429465</v>
      </c>
      <c r="H530" s="39">
        <f>IF($A530&lt;=LEN('USH2A e13 (A) - 2ry Str + Mask '!A$2),SUMIF('USH2A e13 (A) - HSF3.0'!E2:E891,"&lt;="&amp;$A530,'USH2A e13 (A) - HSF3.0'!I2:I891)-SUMIF('USH2A e13 (A) - HSF3.0'!G2:G891,"&lt;="&amp;$A530,'USH2A e13 (A) - HSF3.0'!I2:I891),"")</f>
        <v>-0.4583333333333286</v>
      </c>
      <c r="I530" s="39">
        <f>IF($A530&lt;=LEN('USH2A e13 (A) - 2ry Str + Mask '!A$2),G530+H530,"")</f>
        <v>0.15238095238096605</v>
      </c>
      <c r="J530" s="39">
        <f t="shared" si="65"/>
        <v>0</v>
      </c>
      <c r="K530" s="39">
        <f t="shared" si="66"/>
        <v>0</v>
      </c>
      <c r="L530" s="39">
        <f t="shared" si="67"/>
        <v>0</v>
      </c>
      <c r="M530" s="39">
        <f t="shared" si="68"/>
        <v>0</v>
      </c>
      <c r="N530" s="39">
        <f t="shared" si="69"/>
        <v>0</v>
      </c>
      <c r="O530" s="39">
        <f t="shared" si="70"/>
        <v>0</v>
      </c>
      <c r="P530" s="39">
        <f>IF($A530&lt;=LEN('USH2A e13 (A) - 2ry Str + Mask '!A$2),M530-J530,"")</f>
        <v>0</v>
      </c>
      <c r="Q530" s="39">
        <f>IF($A530&lt;=LEN('USH2A e13 (A) - 2ry Str + Mask '!A$2),N530-K530,"")</f>
        <v>0</v>
      </c>
      <c r="R530" s="39">
        <f>IF($A530&lt;=LEN('USH2A e13 (A) - 2ry Str + Mask '!A$2),O530-L530,"")</f>
        <v>0</v>
      </c>
    </row>
    <row r="531" spans="1:18" ht="116" customHeight="1" x14ac:dyDescent="0.15">
      <c r="A531" s="36">
        <v>530</v>
      </c>
      <c r="B531" s="37" t="str">
        <f>IF($A531&lt;=LEN('USH2A e13 (A) - 2ry Str + Mask '!A$2),MID('USH2A e13 (A) - 2ry Str + Mask '!A$2,$A531,1),"")</f>
        <v>(</v>
      </c>
      <c r="C531" s="38" t="str">
        <f>IF($A531&lt;=LEN('USH2A e13 (A) - 2ry Str + Mask '!B$2),MID('USH2A e13 (A) - 2ry Str + Mask '!B$2,$A531,1),"")</f>
        <v>(</v>
      </c>
      <c r="D531" s="38" t="str">
        <f>IF($A531&lt;=LEN('USH2A e13 (A) - 2ry Str + Mask '!C$2),MID('USH2A e13 (A) - 2ry Str + Mask '!C$2,$A531,1),"")</f>
        <v>.</v>
      </c>
      <c r="E531" s="38" t="str">
        <f t="shared" si="64"/>
        <v>(</v>
      </c>
      <c r="F531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</v>
      </c>
      <c r="G531" s="39">
        <f>IF($A531&lt;=LEN('USH2A e13 (A) - 2ry Str + Mask '!A$2),SUMIF('USH2A e13 (A) - HSF3.0'!E2:E891,"&lt;="&amp;$A531,'USH2A e13 (A) - HSF3.0'!H2:H891)-SUMIF('USH2A e13 (A) - HSF3.0'!G2:G891,"&lt;="&amp;$A531,'USH2A e13 (A) - HSF3.0'!H2:H891),"")</f>
        <v>0.4107142857142918</v>
      </c>
      <c r="H531" s="39">
        <f>IF($A531&lt;=LEN('USH2A e13 (A) - 2ry Str + Mask '!A$2),SUMIF('USH2A e13 (A) - HSF3.0'!E2:E891,"&lt;="&amp;$A531,'USH2A e13 (A) - HSF3.0'!I2:I891)-SUMIF('USH2A e13 (A) - HSF3.0'!G2:G891,"&lt;="&amp;$A531,'USH2A e13 (A) - HSF3.0'!I2:I891),"")</f>
        <v>-0.62499999999999289</v>
      </c>
      <c r="I531" s="39">
        <f>IF($A531&lt;=LEN('USH2A e13 (A) - 2ry Str + Mask '!A$2),G531+H531,"")</f>
        <v>-0.21428571428570109</v>
      </c>
      <c r="J531" s="39">
        <f t="shared" si="65"/>
        <v>0</v>
      </c>
      <c r="K531" s="39">
        <f t="shared" si="66"/>
        <v>0</v>
      </c>
      <c r="L531" s="39">
        <f t="shared" si="67"/>
        <v>0</v>
      </c>
      <c r="M531" s="39">
        <f t="shared" si="68"/>
        <v>0</v>
      </c>
      <c r="N531" s="39">
        <f t="shared" si="69"/>
        <v>0</v>
      </c>
      <c r="O531" s="39">
        <f t="shared" si="70"/>
        <v>0</v>
      </c>
      <c r="P531" s="39">
        <f>IF($A531&lt;=LEN('USH2A e13 (A) - 2ry Str + Mask '!A$2),M531-J531,"")</f>
        <v>0</v>
      </c>
      <c r="Q531" s="39">
        <f>IF($A531&lt;=LEN('USH2A e13 (A) - 2ry Str + Mask '!A$2),N531-K531,"")</f>
        <v>0</v>
      </c>
      <c r="R531" s="39">
        <f>IF($A531&lt;=LEN('USH2A e13 (A) - 2ry Str + Mask '!A$2),O531-L531,"")</f>
        <v>0</v>
      </c>
    </row>
    <row r="532" spans="1:18" ht="116" customHeight="1" x14ac:dyDescent="0.15">
      <c r="A532" s="36">
        <v>531</v>
      </c>
      <c r="B532" s="37" t="str">
        <f>IF($A532&lt;=LEN('USH2A e13 (A) - 2ry Str + Mask '!A$2),MID('USH2A e13 (A) - 2ry Str + Mask '!A$2,$A532,1),"")</f>
        <v>.</v>
      </c>
      <c r="C532" s="38" t="str">
        <f>IF($A532&lt;=LEN('USH2A e13 (A) - 2ry Str + Mask '!B$2),MID('USH2A e13 (A) - 2ry Str + Mask '!B$2,$A532,1),"")</f>
        <v>.</v>
      </c>
      <c r="D532" s="38" t="str">
        <f>IF($A532&lt;=LEN('USH2A e13 (A) - 2ry Str + Mask '!C$2),MID('USH2A e13 (A) - 2ry Str + Mask '!C$2,$A532,1),"")</f>
        <v>.</v>
      </c>
      <c r="E532" s="38" t="str">
        <f t="shared" si="64"/>
        <v>.</v>
      </c>
      <c r="F532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</v>
      </c>
      <c r="G532" s="39">
        <f>IF($A532&lt;=LEN('USH2A e13 (A) - 2ry Str + Mask '!A$2),SUMIF('USH2A e13 (A) - HSF3.0'!E2:E891,"&lt;="&amp;$A532,'USH2A e13 (A) - HSF3.0'!H2:H891)-SUMIF('USH2A e13 (A) - HSF3.0'!G2:G891,"&lt;="&amp;$A532,'USH2A e13 (A) - HSF3.0'!H2:H891),"")</f>
        <v>0.2678571428571459</v>
      </c>
      <c r="H532" s="39">
        <f>IF($A532&lt;=LEN('USH2A e13 (A) - 2ry Str + Mask '!A$2),SUMIF('USH2A e13 (A) - HSF3.0'!E2:E891,"&lt;="&amp;$A532,'USH2A e13 (A) - HSF3.0'!I2:I891)-SUMIF('USH2A e13 (A) - HSF3.0'!G2:G891,"&lt;="&amp;$A532,'USH2A e13 (A) - HSF3.0'!I2:I891),"")</f>
        <v>-0.62499999999999289</v>
      </c>
      <c r="I532" s="39">
        <f>IF($A532&lt;=LEN('USH2A e13 (A) - 2ry Str + Mask '!A$2),G532+H532,"")</f>
        <v>-0.35714285714284699</v>
      </c>
      <c r="J532" s="39">
        <f t="shared" si="65"/>
        <v>0.2678571428571459</v>
      </c>
      <c r="K532" s="39">
        <f t="shared" si="66"/>
        <v>-0.62499999999999289</v>
      </c>
      <c r="L532" s="39">
        <f t="shared" si="67"/>
        <v>-0.35714285714284699</v>
      </c>
      <c r="M532" s="39">
        <f t="shared" si="68"/>
        <v>0.2678571428571459</v>
      </c>
      <c r="N532" s="39">
        <f t="shared" si="69"/>
        <v>-0.62499999999999289</v>
      </c>
      <c r="O532" s="39">
        <f t="shared" si="70"/>
        <v>-0.35714285714284699</v>
      </c>
      <c r="P532" s="39">
        <f>IF($A532&lt;=LEN('USH2A e13 (A) - 2ry Str + Mask '!A$2),M532-J532,"")</f>
        <v>0</v>
      </c>
      <c r="Q532" s="39">
        <f>IF($A532&lt;=LEN('USH2A e13 (A) - 2ry Str + Mask '!A$2),N532-K532,"")</f>
        <v>0</v>
      </c>
      <c r="R532" s="39">
        <f>IF($A532&lt;=LEN('USH2A e13 (A) - 2ry Str + Mask '!A$2),O532-L532,"")</f>
        <v>0</v>
      </c>
    </row>
    <row r="533" spans="1:18" ht="116" customHeight="1" x14ac:dyDescent="0.15">
      <c r="A533" s="36">
        <v>532</v>
      </c>
      <c r="B533" s="37" t="str">
        <f>IF($A533&lt;=LEN('USH2A e13 (A) - 2ry Str + Mask '!A$2),MID('USH2A e13 (A) - 2ry Str + Mask '!A$2,$A533,1),"")</f>
        <v>(</v>
      </c>
      <c r="C533" s="38" t="str">
        <f>IF($A533&lt;=LEN('USH2A e13 (A) - 2ry Str + Mask '!B$2),MID('USH2A e13 (A) - 2ry Str + Mask '!B$2,$A533,1),"")</f>
        <v>(</v>
      </c>
      <c r="D533" s="38" t="str">
        <f>IF($A533&lt;=LEN('USH2A e13 (A) - 2ry Str + Mask '!C$2),MID('USH2A e13 (A) - 2ry Str + Mask '!C$2,$A533,1),"")</f>
        <v>.</v>
      </c>
      <c r="E533" s="38" t="str">
        <f t="shared" si="64"/>
        <v>(</v>
      </c>
      <c r="F533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</v>
      </c>
      <c r="G533" s="39">
        <f>IF($A533&lt;=LEN('USH2A e13 (A) - 2ry Str + Mask '!A$2),SUMIF('USH2A e13 (A) - HSF3.0'!E2:E891,"&lt;="&amp;$A533,'USH2A e13 (A) - HSF3.0'!H2:H891)-SUMIF('USH2A e13 (A) - HSF3.0'!G2:G891,"&lt;="&amp;$A533,'USH2A e13 (A) - HSF3.0'!H2:H891),"")</f>
        <v>0.125</v>
      </c>
      <c r="H533" s="39">
        <f>IF($A533&lt;=LEN('USH2A e13 (A) - 2ry Str + Mask '!A$2),SUMIF('USH2A e13 (A) - HSF3.0'!E2:E891,"&lt;="&amp;$A533,'USH2A e13 (A) - HSF3.0'!I2:I891)-SUMIF('USH2A e13 (A) - HSF3.0'!G2:G891,"&lt;="&amp;$A533,'USH2A e13 (A) - HSF3.0'!I2:I891),"")</f>
        <v>-0.49999999999999289</v>
      </c>
      <c r="I533" s="39">
        <f>IF($A533&lt;=LEN('USH2A e13 (A) - 2ry Str + Mask '!A$2),G533+H533,"")</f>
        <v>-0.37499999999999289</v>
      </c>
      <c r="J533" s="39">
        <f t="shared" si="65"/>
        <v>0</v>
      </c>
      <c r="K533" s="39">
        <f t="shared" si="66"/>
        <v>0</v>
      </c>
      <c r="L533" s="39">
        <f t="shared" si="67"/>
        <v>0</v>
      </c>
      <c r="M533" s="39">
        <f t="shared" si="68"/>
        <v>0</v>
      </c>
      <c r="N533" s="39">
        <f t="shared" si="69"/>
        <v>0</v>
      </c>
      <c r="O533" s="39">
        <f t="shared" si="70"/>
        <v>0</v>
      </c>
      <c r="P533" s="39">
        <f>IF($A533&lt;=LEN('USH2A e13 (A) - 2ry Str + Mask '!A$2),M533-J533,"")</f>
        <v>0</v>
      </c>
      <c r="Q533" s="39">
        <f>IF($A533&lt;=LEN('USH2A e13 (A) - 2ry Str + Mask '!A$2),N533-K533,"")</f>
        <v>0</v>
      </c>
      <c r="R533" s="39">
        <f>IF($A533&lt;=LEN('USH2A e13 (A) - 2ry Str + Mask '!A$2),O533-L533,"")</f>
        <v>0</v>
      </c>
    </row>
    <row r="534" spans="1:18" ht="116" customHeight="1" x14ac:dyDescent="0.15">
      <c r="A534" s="36">
        <v>533</v>
      </c>
      <c r="B534" s="37" t="str">
        <f>IF($A534&lt;=LEN('USH2A e13 (A) - 2ry Str + Mask '!A$2),MID('USH2A e13 (A) - 2ry Str + Mask '!A$2,$A534,1),"")</f>
        <v>(</v>
      </c>
      <c r="C534" s="38" t="str">
        <f>IF($A534&lt;=LEN('USH2A e13 (A) - 2ry Str + Mask '!B$2),MID('USH2A e13 (A) - 2ry Str + Mask '!B$2,$A534,1),"")</f>
        <v>(</v>
      </c>
      <c r="D534" s="38" t="str">
        <f>IF($A534&lt;=LEN('USH2A e13 (A) - 2ry Str + Mask '!C$2),MID('USH2A e13 (A) - 2ry Str + Mask '!C$2,$A534,1),"")</f>
        <v>.</v>
      </c>
      <c r="E534" s="38" t="str">
        <f t="shared" si="64"/>
        <v>(</v>
      </c>
      <c r="F534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</v>
      </c>
      <c r="G534" s="39">
        <f>IF($A534&lt;=LEN('USH2A e13 (A) - 2ry Str + Mask '!A$2),SUMIF('USH2A e13 (A) - HSF3.0'!E2:E891,"&lt;="&amp;$A534,'USH2A e13 (A) - HSF3.0'!H2:H891)-SUMIF('USH2A e13 (A) - HSF3.0'!G2:G891,"&lt;="&amp;$A534,'USH2A e13 (A) - HSF3.0'!H2:H891),"")</f>
        <v>0.125</v>
      </c>
      <c r="H534" s="39">
        <f>IF($A534&lt;=LEN('USH2A e13 (A) - 2ry Str + Mask '!A$2),SUMIF('USH2A e13 (A) - HSF3.0'!E2:E891,"&lt;="&amp;$A534,'USH2A e13 (A) - HSF3.0'!I2:I891)-SUMIF('USH2A e13 (A) - HSF3.0'!G2:G891,"&lt;="&amp;$A534,'USH2A e13 (A) - HSF3.0'!I2:I891),"")</f>
        <v>-0.3333333333333286</v>
      </c>
      <c r="I534" s="39">
        <f>IF($A534&lt;=LEN('USH2A e13 (A) - 2ry Str + Mask '!A$2),G534+H534,"")</f>
        <v>-0.2083333333333286</v>
      </c>
      <c r="J534" s="39">
        <f t="shared" si="65"/>
        <v>0</v>
      </c>
      <c r="K534" s="39">
        <f t="shared" si="66"/>
        <v>0</v>
      </c>
      <c r="L534" s="39">
        <f t="shared" si="67"/>
        <v>0</v>
      </c>
      <c r="M534" s="39">
        <f t="shared" si="68"/>
        <v>0</v>
      </c>
      <c r="N534" s="39">
        <f t="shared" si="69"/>
        <v>0</v>
      </c>
      <c r="O534" s="39">
        <f t="shared" si="70"/>
        <v>0</v>
      </c>
      <c r="P534" s="39">
        <f>IF($A534&lt;=LEN('USH2A e13 (A) - 2ry Str + Mask '!A$2),M534-J534,"")</f>
        <v>0</v>
      </c>
      <c r="Q534" s="39">
        <f>IF($A534&lt;=LEN('USH2A e13 (A) - 2ry Str + Mask '!A$2),N534-K534,"")</f>
        <v>0</v>
      </c>
      <c r="R534" s="39">
        <f>IF($A534&lt;=LEN('USH2A e13 (A) - 2ry Str + Mask '!A$2),O534-L534,"")</f>
        <v>0</v>
      </c>
    </row>
    <row r="535" spans="1:18" ht="116" customHeight="1" x14ac:dyDescent="0.15">
      <c r="A535" s="36">
        <v>534</v>
      </c>
      <c r="B535" s="37" t="str">
        <f>IF($A535&lt;=LEN('USH2A e13 (A) - 2ry Str + Mask '!A$2),MID('USH2A e13 (A) - 2ry Str + Mask '!A$2,$A535,1),"")</f>
        <v>(</v>
      </c>
      <c r="C535" s="38" t="str">
        <f>IF($A535&lt;=LEN('USH2A e13 (A) - 2ry Str + Mask '!B$2),MID('USH2A e13 (A) - 2ry Str + Mask '!B$2,$A535,1),"")</f>
        <v>(</v>
      </c>
      <c r="D535" s="38" t="str">
        <f>IF($A535&lt;=LEN('USH2A e13 (A) - 2ry Str + Mask '!C$2),MID('USH2A e13 (A) - 2ry Str + Mask '!C$2,$A535,1),"")</f>
        <v>.</v>
      </c>
      <c r="E535" s="38" t="str">
        <f t="shared" si="64"/>
        <v>(</v>
      </c>
      <c r="F535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</v>
      </c>
      <c r="G535" s="39">
        <f>IF($A535&lt;=LEN('USH2A e13 (A) - 2ry Str + Mask '!A$2),SUMIF('USH2A e13 (A) - HSF3.0'!E2:E891,"&lt;="&amp;$A535,'USH2A e13 (A) - HSF3.0'!H2:H891)-SUMIF('USH2A e13 (A) - HSF3.0'!G2:G891,"&lt;="&amp;$A535,'USH2A e13 (A) - HSF3.0'!H2:H891),"")</f>
        <v>0.125</v>
      </c>
      <c r="H535" s="39">
        <f>IF($A535&lt;=LEN('USH2A e13 (A) - 2ry Str + Mask '!A$2),SUMIF('USH2A e13 (A) - HSF3.0'!E2:E891,"&lt;="&amp;$A535,'USH2A e13 (A) - HSF3.0'!I2:I891)-SUMIF('USH2A e13 (A) - HSF3.0'!G2:G891,"&lt;="&amp;$A535,'USH2A e13 (A) - HSF3.0'!I2:I891),"")</f>
        <v>-0.3333333333333286</v>
      </c>
      <c r="I535" s="39">
        <f>IF($A535&lt;=LEN('USH2A e13 (A) - 2ry Str + Mask '!A$2),G535+H535,"")</f>
        <v>-0.2083333333333286</v>
      </c>
      <c r="J535" s="39">
        <f t="shared" si="65"/>
        <v>0</v>
      </c>
      <c r="K535" s="39">
        <f t="shared" si="66"/>
        <v>0</v>
      </c>
      <c r="L535" s="39">
        <f t="shared" si="67"/>
        <v>0</v>
      </c>
      <c r="M535" s="39">
        <f t="shared" si="68"/>
        <v>0</v>
      </c>
      <c r="N535" s="39">
        <f t="shared" si="69"/>
        <v>0</v>
      </c>
      <c r="O535" s="39">
        <f t="shared" si="70"/>
        <v>0</v>
      </c>
      <c r="P535" s="39">
        <f>IF($A535&lt;=LEN('USH2A e13 (A) - 2ry Str + Mask '!A$2),M535-J535,"")</f>
        <v>0</v>
      </c>
      <c r="Q535" s="39">
        <f>IF($A535&lt;=LEN('USH2A e13 (A) - 2ry Str + Mask '!A$2),N535-K535,"")</f>
        <v>0</v>
      </c>
      <c r="R535" s="39">
        <f>IF($A535&lt;=LEN('USH2A e13 (A) - 2ry Str + Mask '!A$2),O535-L535,"")</f>
        <v>0</v>
      </c>
    </row>
    <row r="536" spans="1:18" ht="116" customHeight="1" x14ac:dyDescent="0.15">
      <c r="A536" s="36">
        <v>535</v>
      </c>
      <c r="B536" s="37" t="str">
        <f>IF($A536&lt;=LEN('USH2A e13 (A) - 2ry Str + Mask '!A$2),MID('USH2A e13 (A) - 2ry Str + Mask '!A$2,$A536,1),"")</f>
        <v>(</v>
      </c>
      <c r="C536" s="38" t="str">
        <f>IF($A536&lt;=LEN('USH2A e13 (A) - 2ry Str + Mask '!B$2),MID('USH2A e13 (A) - 2ry Str + Mask '!B$2,$A536,1),"")</f>
        <v>(</v>
      </c>
      <c r="D536" s="38" t="str">
        <f>IF($A536&lt;=LEN('USH2A e13 (A) - 2ry Str + Mask '!C$2),MID('USH2A e13 (A) - 2ry Str + Mask '!C$2,$A536,1),"")</f>
        <v>.</v>
      </c>
      <c r="E536" s="38" t="str">
        <f t="shared" si="64"/>
        <v>(</v>
      </c>
      <c r="F536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</v>
      </c>
      <c r="G536" s="39">
        <f>IF($A536&lt;=LEN('USH2A e13 (A) - 2ry Str + Mask '!A$2),SUMIF('USH2A e13 (A) - HSF3.0'!E2:E891,"&lt;="&amp;$A536,'USH2A e13 (A) - HSF3.0'!H2:H891)-SUMIF('USH2A e13 (A) - HSF3.0'!G2:G891,"&lt;="&amp;$A536,'USH2A e13 (A) - HSF3.0'!H2:H891),"")</f>
        <v>0.2678571428571459</v>
      </c>
      <c r="H536" s="39">
        <f>IF($A536&lt;=LEN('USH2A e13 (A) - 2ry Str + Mask '!A$2),SUMIF('USH2A e13 (A) - HSF3.0'!E2:E891,"&lt;="&amp;$A536,'USH2A e13 (A) - HSF3.0'!I2:I891)-SUMIF('USH2A e13 (A) - HSF3.0'!G2:G891,"&lt;="&amp;$A536,'USH2A e13 (A) - HSF3.0'!I2:I891),"")</f>
        <v>-0.1666666666666643</v>
      </c>
      <c r="I536" s="39">
        <f>IF($A536&lt;=LEN('USH2A e13 (A) - 2ry Str + Mask '!A$2),G536+H536,"")</f>
        <v>0.1011904761904816</v>
      </c>
      <c r="J536" s="39">
        <f t="shared" si="65"/>
        <v>0</v>
      </c>
      <c r="K536" s="39">
        <f t="shared" si="66"/>
        <v>0</v>
      </c>
      <c r="L536" s="39">
        <f t="shared" si="67"/>
        <v>0</v>
      </c>
      <c r="M536" s="39">
        <f t="shared" si="68"/>
        <v>0</v>
      </c>
      <c r="N536" s="39">
        <f t="shared" si="69"/>
        <v>0</v>
      </c>
      <c r="O536" s="39">
        <f t="shared" si="70"/>
        <v>0</v>
      </c>
      <c r="P536" s="39">
        <f>IF($A536&lt;=LEN('USH2A e13 (A) - 2ry Str + Mask '!A$2),M536-J536,"")</f>
        <v>0</v>
      </c>
      <c r="Q536" s="39">
        <f>IF($A536&lt;=LEN('USH2A e13 (A) - 2ry Str + Mask '!A$2),N536-K536,"")</f>
        <v>0</v>
      </c>
      <c r="R536" s="39">
        <f>IF($A536&lt;=LEN('USH2A e13 (A) - 2ry Str + Mask '!A$2),O536-L536,"")</f>
        <v>0</v>
      </c>
    </row>
    <row r="537" spans="1:18" ht="116" customHeight="1" x14ac:dyDescent="0.15">
      <c r="A537" s="36">
        <v>536</v>
      </c>
      <c r="B537" s="37" t="str">
        <f>IF($A537&lt;=LEN('USH2A e13 (A) - 2ry Str + Mask '!A$2),MID('USH2A e13 (A) - 2ry Str + Mask '!A$2,$A537,1),"")</f>
        <v>(</v>
      </c>
      <c r="C537" s="38" t="str">
        <f>IF($A537&lt;=LEN('USH2A e13 (A) - 2ry Str + Mask '!B$2),MID('USH2A e13 (A) - 2ry Str + Mask '!B$2,$A537,1),"")</f>
        <v>(</v>
      </c>
      <c r="D537" s="38" t="str">
        <f>IF($A537&lt;=LEN('USH2A e13 (A) - 2ry Str + Mask '!C$2),MID('USH2A e13 (A) - 2ry Str + Mask '!C$2,$A537,1),"")</f>
        <v>.</v>
      </c>
      <c r="E537" s="38" t="str">
        <f t="shared" si="64"/>
        <v>(</v>
      </c>
      <c r="F537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</v>
      </c>
      <c r="G537" s="39">
        <f>IF($A537&lt;=LEN('USH2A e13 (A) - 2ry Str + Mask '!A$2),SUMIF('USH2A e13 (A) - HSF3.0'!E2:E891,"&lt;="&amp;$A537,'USH2A e13 (A) - HSF3.0'!H2:H891)-SUMIF('USH2A e13 (A) - HSF3.0'!G2:G891,"&lt;="&amp;$A537,'USH2A e13 (A) - HSF3.0'!H2:H891),"")</f>
        <v>0.2678571428571459</v>
      </c>
      <c r="H537" s="39">
        <f>IF($A537&lt;=LEN('USH2A e13 (A) - 2ry Str + Mask '!A$2),SUMIF('USH2A e13 (A) - HSF3.0'!E2:E891,"&lt;="&amp;$A537,'USH2A e13 (A) - HSF3.0'!I2:I891)-SUMIF('USH2A e13 (A) - HSF3.0'!G2:G891,"&lt;="&amp;$A537,'USH2A e13 (A) - HSF3.0'!I2:I891),"")</f>
        <v>-0.1666666666666643</v>
      </c>
      <c r="I537" s="39">
        <f>IF($A537&lt;=LEN('USH2A e13 (A) - 2ry Str + Mask '!A$2),G537+H537,"")</f>
        <v>0.1011904761904816</v>
      </c>
      <c r="J537" s="39">
        <f t="shared" si="65"/>
        <v>0</v>
      </c>
      <c r="K537" s="39">
        <f t="shared" si="66"/>
        <v>0</v>
      </c>
      <c r="L537" s="39">
        <f t="shared" si="67"/>
        <v>0</v>
      </c>
      <c r="M537" s="39">
        <f t="shared" si="68"/>
        <v>0</v>
      </c>
      <c r="N537" s="39">
        <f t="shared" si="69"/>
        <v>0</v>
      </c>
      <c r="O537" s="39">
        <f t="shared" si="70"/>
        <v>0</v>
      </c>
      <c r="P537" s="39">
        <f>IF($A537&lt;=LEN('USH2A e13 (A) - 2ry Str + Mask '!A$2),M537-J537,"")</f>
        <v>0</v>
      </c>
      <c r="Q537" s="39">
        <f>IF($A537&lt;=LEN('USH2A e13 (A) - 2ry Str + Mask '!A$2),N537-K537,"")</f>
        <v>0</v>
      </c>
      <c r="R537" s="39">
        <f>IF($A537&lt;=LEN('USH2A e13 (A) - 2ry Str + Mask '!A$2),O537-L537,"")</f>
        <v>0</v>
      </c>
    </row>
    <row r="538" spans="1:18" ht="116" customHeight="1" x14ac:dyDescent="0.15">
      <c r="A538" s="36">
        <v>537</v>
      </c>
      <c r="B538" s="37" t="str">
        <f>IF($A538&lt;=LEN('USH2A e13 (A) - 2ry Str + Mask '!A$2),MID('USH2A e13 (A) - 2ry Str + Mask '!A$2,$A538,1),"")</f>
        <v>(</v>
      </c>
      <c r="C538" s="38" t="str">
        <f>IF($A538&lt;=LEN('USH2A e13 (A) - 2ry Str + Mask '!B$2),MID('USH2A e13 (A) - 2ry Str + Mask '!B$2,$A538,1),"")</f>
        <v>(</v>
      </c>
      <c r="D538" s="38" t="str">
        <f>IF($A538&lt;=LEN('USH2A e13 (A) - 2ry Str + Mask '!C$2),MID('USH2A e13 (A) - 2ry Str + Mask '!C$2,$A538,1),"")</f>
        <v>.</v>
      </c>
      <c r="E538" s="38" t="str">
        <f t="shared" si="64"/>
        <v>(</v>
      </c>
      <c r="F538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</v>
      </c>
      <c r="G538" s="39">
        <f>IF($A538&lt;=LEN('USH2A e13 (A) - 2ry Str + Mask '!A$2),SUMIF('USH2A e13 (A) - HSF3.0'!E2:E891,"&lt;="&amp;$A538,'USH2A e13 (A) - HSF3.0'!H2:H891)-SUMIF('USH2A e13 (A) - HSF3.0'!G2:G891,"&lt;="&amp;$A538,'USH2A e13 (A) - HSF3.0'!H2:H891),"")</f>
        <v>0.1428571428571459</v>
      </c>
      <c r="H538" s="39">
        <f>IF($A538&lt;=LEN('USH2A e13 (A) - 2ry Str + Mask '!A$2),SUMIF('USH2A e13 (A) - HSF3.0'!E2:E891,"&lt;="&amp;$A538,'USH2A e13 (A) - HSF3.0'!I2:I891)-SUMIF('USH2A e13 (A) - HSF3.0'!G2:G891,"&lt;="&amp;$A538,'USH2A e13 (A) - HSF3.0'!I2:I891),"")</f>
        <v>-0.1666666666666643</v>
      </c>
      <c r="I538" s="39">
        <f>IF($A538&lt;=LEN('USH2A e13 (A) - 2ry Str + Mask '!A$2),G538+H538,"")</f>
        <v>-2.3809523809518396E-2</v>
      </c>
      <c r="J538" s="39">
        <f t="shared" si="65"/>
        <v>0</v>
      </c>
      <c r="K538" s="39">
        <f t="shared" si="66"/>
        <v>0</v>
      </c>
      <c r="L538" s="39">
        <f t="shared" si="67"/>
        <v>0</v>
      </c>
      <c r="M538" s="39">
        <f t="shared" si="68"/>
        <v>0</v>
      </c>
      <c r="N538" s="39">
        <f t="shared" si="69"/>
        <v>0</v>
      </c>
      <c r="O538" s="39">
        <f t="shared" si="70"/>
        <v>0</v>
      </c>
      <c r="P538" s="39">
        <f>IF($A538&lt;=LEN('USH2A e13 (A) - 2ry Str + Mask '!A$2),M538-J538,"")</f>
        <v>0</v>
      </c>
      <c r="Q538" s="39">
        <f>IF($A538&lt;=LEN('USH2A e13 (A) - 2ry Str + Mask '!A$2),N538-K538,"")</f>
        <v>0</v>
      </c>
      <c r="R538" s="39">
        <f>IF($A538&lt;=LEN('USH2A e13 (A) - 2ry Str + Mask '!A$2),O538-L538,"")</f>
        <v>0</v>
      </c>
    </row>
    <row r="539" spans="1:18" ht="116" customHeight="1" x14ac:dyDescent="0.15">
      <c r="A539" s="36">
        <v>538</v>
      </c>
      <c r="B539" s="37" t="str">
        <f>IF($A539&lt;=LEN('USH2A e13 (A) - 2ry Str + Mask '!A$2),MID('USH2A e13 (A) - 2ry Str + Mask '!A$2,$A539,1),"")</f>
        <v>(</v>
      </c>
      <c r="C539" s="38" t="str">
        <f>IF($A539&lt;=LEN('USH2A e13 (A) - 2ry Str + Mask '!B$2),MID('USH2A e13 (A) - 2ry Str + Mask '!B$2,$A539,1),"")</f>
        <v>(</v>
      </c>
      <c r="D539" s="38" t="str">
        <f>IF($A539&lt;=LEN('USH2A e13 (A) - 2ry Str + Mask '!C$2),MID('USH2A e13 (A) - 2ry Str + Mask '!C$2,$A539,1),"")</f>
        <v>.</v>
      </c>
      <c r="E539" s="38" t="str">
        <f t="shared" si="64"/>
        <v>(</v>
      </c>
      <c r="F539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</v>
      </c>
      <c r="G539" s="39">
        <f>IF($A539&lt;=LEN('USH2A e13 (A) - 2ry Str + Mask '!A$2),SUMIF('USH2A e13 (A) - HSF3.0'!E2:E891,"&lt;="&amp;$A539,'USH2A e13 (A) - HSF3.0'!H2:H891)-SUMIF('USH2A e13 (A) - HSF3.0'!G2:G891,"&lt;="&amp;$A539,'USH2A e13 (A) - HSF3.0'!H2:H891),"")</f>
        <v>0.1428571428571459</v>
      </c>
      <c r="H539" s="39">
        <f>IF($A539&lt;=LEN('USH2A e13 (A) - 2ry Str + Mask '!A$2),SUMIF('USH2A e13 (A) - HSF3.0'!E2:E891,"&lt;="&amp;$A539,'USH2A e13 (A) - HSF3.0'!I2:I891)-SUMIF('USH2A e13 (A) - HSF3.0'!G2:G891,"&lt;="&amp;$A539,'USH2A e13 (A) - HSF3.0'!I2:I891),"")</f>
        <v>-0.3333333333333286</v>
      </c>
      <c r="I539" s="39">
        <f>IF($A539&lt;=LEN('USH2A e13 (A) - 2ry Str + Mask '!A$2),G539+H539,"")</f>
        <v>-0.19047619047618269</v>
      </c>
      <c r="J539" s="39">
        <f t="shared" si="65"/>
        <v>0</v>
      </c>
      <c r="K539" s="39">
        <f t="shared" si="66"/>
        <v>0</v>
      </c>
      <c r="L539" s="39">
        <f t="shared" si="67"/>
        <v>0</v>
      </c>
      <c r="M539" s="39">
        <f t="shared" si="68"/>
        <v>0</v>
      </c>
      <c r="N539" s="39">
        <f t="shared" si="69"/>
        <v>0</v>
      </c>
      <c r="O539" s="39">
        <f t="shared" si="70"/>
        <v>0</v>
      </c>
      <c r="P539" s="39">
        <f>IF($A539&lt;=LEN('USH2A e13 (A) - 2ry Str + Mask '!A$2),M539-J539,"")</f>
        <v>0</v>
      </c>
      <c r="Q539" s="39">
        <f>IF($A539&lt;=LEN('USH2A e13 (A) - 2ry Str + Mask '!A$2),N539-K539,"")</f>
        <v>0</v>
      </c>
      <c r="R539" s="39">
        <f>IF($A539&lt;=LEN('USH2A e13 (A) - 2ry Str + Mask '!A$2),O539-L539,"")</f>
        <v>0</v>
      </c>
    </row>
    <row r="540" spans="1:18" ht="128" customHeight="1" x14ac:dyDescent="0.15">
      <c r="A540" s="36">
        <v>539</v>
      </c>
      <c r="B540" s="37" t="str">
        <f>IF($A540&lt;=LEN('USH2A e13 (A) - 2ry Str + Mask '!A$2),MID('USH2A e13 (A) - 2ry Str + Mask '!A$2,$A540,1),"")</f>
        <v>(</v>
      </c>
      <c r="C540" s="38" t="str">
        <f>IF($A540&lt;=LEN('USH2A e13 (A) - 2ry Str + Mask '!B$2),MID('USH2A e13 (A) - 2ry Str + Mask '!B$2,$A540,1),"")</f>
        <v>(</v>
      </c>
      <c r="D540" s="38" t="str">
        <f>IF($A540&lt;=LEN('USH2A e13 (A) - 2ry Str + Mask '!C$2),MID('USH2A e13 (A) - 2ry Str + Mask '!C$2,$A540,1),"")</f>
        <v>.</v>
      </c>
      <c r="E540" s="38" t="str">
        <f t="shared" si="64"/>
        <v>(</v>
      </c>
      <c r="F540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</v>
      </c>
      <c r="G540" s="39">
        <f>IF($A540&lt;=LEN('USH2A e13 (A) - 2ry Str + Mask '!A$2),SUMIF('USH2A e13 (A) - HSF3.0'!E2:E891,"&lt;="&amp;$A540,'USH2A e13 (A) - HSF3.0'!H2:H891)-SUMIF('USH2A e13 (A) - HSF3.0'!G2:G891,"&lt;="&amp;$A540,'USH2A e13 (A) - HSF3.0'!H2:H891),"")</f>
        <v>0.1428571428571459</v>
      </c>
      <c r="H540" s="39">
        <f>IF($A540&lt;=LEN('USH2A e13 (A) - 2ry Str + Mask '!A$2),SUMIF('USH2A e13 (A) - HSF3.0'!E2:E891,"&lt;="&amp;$A540,'USH2A e13 (A) - HSF3.0'!I2:I891)-SUMIF('USH2A e13 (A) - HSF3.0'!G2:G891,"&lt;="&amp;$A540,'USH2A e13 (A) - HSF3.0'!I2:I891),"")</f>
        <v>-0.3333333333333286</v>
      </c>
      <c r="I540" s="39">
        <f>IF($A540&lt;=LEN('USH2A e13 (A) - 2ry Str + Mask '!A$2),G540+H540,"")</f>
        <v>-0.19047619047618269</v>
      </c>
      <c r="J540" s="39">
        <f t="shared" si="65"/>
        <v>0</v>
      </c>
      <c r="K540" s="39">
        <f t="shared" si="66"/>
        <v>0</v>
      </c>
      <c r="L540" s="39">
        <f t="shared" si="67"/>
        <v>0</v>
      </c>
      <c r="M540" s="39">
        <f t="shared" si="68"/>
        <v>0</v>
      </c>
      <c r="N540" s="39">
        <f t="shared" si="69"/>
        <v>0</v>
      </c>
      <c r="O540" s="39">
        <f t="shared" si="70"/>
        <v>0</v>
      </c>
      <c r="P540" s="39">
        <f>IF($A540&lt;=LEN('USH2A e13 (A) - 2ry Str + Mask '!A$2),M540-J540,"")</f>
        <v>0</v>
      </c>
      <c r="Q540" s="39">
        <f>IF($A540&lt;=LEN('USH2A e13 (A) - 2ry Str + Mask '!A$2),N540-K540,"")</f>
        <v>0</v>
      </c>
      <c r="R540" s="39">
        <f>IF($A540&lt;=LEN('USH2A e13 (A) - 2ry Str + Mask '!A$2),O540-L540,"")</f>
        <v>0</v>
      </c>
    </row>
    <row r="541" spans="1:18" ht="128" customHeight="1" x14ac:dyDescent="0.15">
      <c r="A541" s="36">
        <v>540</v>
      </c>
      <c r="B541" s="37" t="str">
        <f>IF($A541&lt;=LEN('USH2A e13 (A) - 2ry Str + Mask '!A$2),MID('USH2A e13 (A) - 2ry Str + Mask '!A$2,$A541,1),"")</f>
        <v>.</v>
      </c>
      <c r="C541" s="38" t="str">
        <f>IF($A541&lt;=LEN('USH2A e13 (A) - 2ry Str + Mask '!B$2),MID('USH2A e13 (A) - 2ry Str + Mask '!B$2,$A541,1),"")</f>
        <v>.</v>
      </c>
      <c r="D541" s="38" t="str">
        <f>IF($A541&lt;=LEN('USH2A e13 (A) - 2ry Str + Mask '!C$2),MID('USH2A e13 (A) - 2ry Str + Mask '!C$2,$A541,1),"")</f>
        <v>.</v>
      </c>
      <c r="E541" s="38" t="str">
        <f t="shared" si="64"/>
        <v>.</v>
      </c>
      <c r="F541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</v>
      </c>
      <c r="G541" s="39">
        <f>IF($A541&lt;=LEN('USH2A e13 (A) - 2ry Str + Mask '!A$2),SUMIF('USH2A e13 (A) - HSF3.0'!E2:E891,"&lt;="&amp;$A541,'USH2A e13 (A) - HSF3.0'!H2:H891)-SUMIF('USH2A e13 (A) - HSF3.0'!G2:G891,"&lt;="&amp;$A541,'USH2A e13 (A) - HSF3.0'!H2:H891),"")</f>
        <v>0.1428571428571459</v>
      </c>
      <c r="H541" s="39">
        <f>IF($A541&lt;=LEN('USH2A e13 (A) - 2ry Str + Mask '!A$2),SUMIF('USH2A e13 (A) - HSF3.0'!E2:E891,"&lt;="&amp;$A541,'USH2A e13 (A) - HSF3.0'!I2:I891)-SUMIF('USH2A e13 (A) - HSF3.0'!G2:G891,"&lt;="&amp;$A541,'USH2A e13 (A) - HSF3.0'!I2:I891),"")</f>
        <v>-0.3333333333333286</v>
      </c>
      <c r="I541" s="39">
        <f>IF($A541&lt;=LEN('USH2A e13 (A) - 2ry Str + Mask '!A$2),G541+H541,"")</f>
        <v>-0.19047619047618269</v>
      </c>
      <c r="J541" s="39">
        <f t="shared" si="65"/>
        <v>0.1428571428571459</v>
      </c>
      <c r="K541" s="39">
        <f t="shared" si="66"/>
        <v>-0.3333333333333286</v>
      </c>
      <c r="L541" s="39">
        <f t="shared" si="67"/>
        <v>-0.19047619047618269</v>
      </c>
      <c r="M541" s="39">
        <f t="shared" si="68"/>
        <v>0.1428571428571459</v>
      </c>
      <c r="N541" s="39">
        <f t="shared" si="69"/>
        <v>-0.3333333333333286</v>
      </c>
      <c r="O541" s="39">
        <f t="shared" si="70"/>
        <v>-0.19047619047618269</v>
      </c>
      <c r="P541" s="39">
        <f>IF($A541&lt;=LEN('USH2A e13 (A) - 2ry Str + Mask '!A$2),M541-J541,"")</f>
        <v>0</v>
      </c>
      <c r="Q541" s="39">
        <f>IF($A541&lt;=LEN('USH2A e13 (A) - 2ry Str + Mask '!A$2),N541-K541,"")</f>
        <v>0</v>
      </c>
      <c r="R541" s="39">
        <f>IF($A541&lt;=LEN('USH2A e13 (A) - 2ry Str + Mask '!A$2),O541-L541,"")</f>
        <v>0</v>
      </c>
    </row>
    <row r="542" spans="1:18" ht="128" customHeight="1" x14ac:dyDescent="0.15">
      <c r="A542" s="36">
        <v>541</v>
      </c>
      <c r="B542" s="37" t="str">
        <f>IF($A542&lt;=LEN('USH2A e13 (A) - 2ry Str + Mask '!A$2),MID('USH2A e13 (A) - 2ry Str + Mask '!A$2,$A542,1),"")</f>
        <v>.</v>
      </c>
      <c r="C542" s="38" t="str">
        <f>IF($A542&lt;=LEN('USH2A e13 (A) - 2ry Str + Mask '!B$2),MID('USH2A e13 (A) - 2ry Str + Mask '!B$2,$A542,1),"")</f>
        <v>.</v>
      </c>
      <c r="D542" s="38" t="str">
        <f>IF($A542&lt;=LEN('USH2A e13 (A) - 2ry Str + Mask '!C$2),MID('USH2A e13 (A) - 2ry Str + Mask '!C$2,$A542,1),"")</f>
        <v>.</v>
      </c>
      <c r="E542" s="38" t="str">
        <f t="shared" si="64"/>
        <v>.</v>
      </c>
      <c r="F542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</v>
      </c>
      <c r="G542" s="39">
        <f>IF($A542&lt;=LEN('USH2A e13 (A) - 2ry Str + Mask '!A$2),SUMIF('USH2A e13 (A) - HSF3.0'!E2:E891,"&lt;="&amp;$A542,'USH2A e13 (A) - HSF3.0'!H2:H891)-SUMIF('USH2A e13 (A) - HSF3.0'!G2:G891,"&lt;="&amp;$A542,'USH2A e13 (A) - HSF3.0'!H2:H891),"")</f>
        <v>0.4761904761904745</v>
      </c>
      <c r="H542" s="39">
        <f>IF($A542&lt;=LEN('USH2A e13 (A) - 2ry Str + Mask '!A$2),SUMIF('USH2A e13 (A) - HSF3.0'!E2:E891,"&lt;="&amp;$A542,'USH2A e13 (A) - HSF3.0'!I2:I891)-SUMIF('USH2A e13 (A) - HSF3.0'!G2:G891,"&lt;="&amp;$A542,'USH2A e13 (A) - HSF3.0'!I2:I891),"")</f>
        <v>-0.3333333333333286</v>
      </c>
      <c r="I542" s="39">
        <f>IF($A542&lt;=LEN('USH2A e13 (A) - 2ry Str + Mask '!A$2),G542+H542,"")</f>
        <v>0.1428571428571459</v>
      </c>
      <c r="J542" s="39">
        <f t="shared" si="65"/>
        <v>0.4761904761904745</v>
      </c>
      <c r="K542" s="39">
        <f t="shared" si="66"/>
        <v>-0.3333333333333286</v>
      </c>
      <c r="L542" s="39">
        <f t="shared" si="67"/>
        <v>0.1428571428571459</v>
      </c>
      <c r="M542" s="39">
        <f t="shared" si="68"/>
        <v>0.4761904761904745</v>
      </c>
      <c r="N542" s="39">
        <f t="shared" si="69"/>
        <v>-0.3333333333333286</v>
      </c>
      <c r="O542" s="39">
        <f t="shared" si="70"/>
        <v>0.1428571428571459</v>
      </c>
      <c r="P542" s="39">
        <f>IF($A542&lt;=LEN('USH2A e13 (A) - 2ry Str + Mask '!A$2),M542-J542,"")</f>
        <v>0</v>
      </c>
      <c r="Q542" s="39">
        <f>IF($A542&lt;=LEN('USH2A e13 (A) - 2ry Str + Mask '!A$2),N542-K542,"")</f>
        <v>0</v>
      </c>
      <c r="R542" s="39">
        <f>IF($A542&lt;=LEN('USH2A e13 (A) - 2ry Str + Mask '!A$2),O542-L542,"")</f>
        <v>0</v>
      </c>
    </row>
    <row r="543" spans="1:18" ht="128" customHeight="1" x14ac:dyDescent="0.15">
      <c r="A543" s="36">
        <v>542</v>
      </c>
      <c r="B543" s="37" t="str">
        <f>IF($A543&lt;=LEN('USH2A e13 (A) - 2ry Str + Mask '!A$2),MID('USH2A e13 (A) - 2ry Str + Mask '!A$2,$A543,1),"")</f>
        <v>.</v>
      </c>
      <c r="C543" s="38" t="str">
        <f>IF($A543&lt;=LEN('USH2A e13 (A) - 2ry Str + Mask '!B$2),MID('USH2A e13 (A) - 2ry Str + Mask '!B$2,$A543,1),"")</f>
        <v>.</v>
      </c>
      <c r="D543" s="38" t="str">
        <f>IF($A543&lt;=LEN('USH2A e13 (A) - 2ry Str + Mask '!C$2),MID('USH2A e13 (A) - 2ry Str + Mask '!C$2,$A543,1),"")</f>
        <v>.</v>
      </c>
      <c r="E543" s="38" t="str">
        <f t="shared" si="64"/>
        <v>.</v>
      </c>
      <c r="F543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</v>
      </c>
      <c r="G543" s="39">
        <f>IF($A543&lt;=LEN('USH2A e13 (A) - 2ry Str + Mask '!A$2),SUMIF('USH2A e13 (A) - HSF3.0'!E2:E891,"&lt;="&amp;$A543,'USH2A e13 (A) - HSF3.0'!H2:H891)-SUMIF('USH2A e13 (A) - HSF3.0'!G2:G891,"&lt;="&amp;$A543,'USH2A e13 (A) - HSF3.0'!H2:H891),"")</f>
        <v>0.3333333333333286</v>
      </c>
      <c r="H543" s="39">
        <f>IF($A543&lt;=LEN('USH2A e13 (A) - 2ry Str + Mask '!A$2),SUMIF('USH2A e13 (A) - HSF3.0'!E2:E891,"&lt;="&amp;$A543,'USH2A e13 (A) - HSF3.0'!I2:I891)-SUMIF('USH2A e13 (A) - HSF3.0'!G2:G891,"&lt;="&amp;$A543,'USH2A e13 (A) - HSF3.0'!I2:I891),"")</f>
        <v>-0.1666666666666643</v>
      </c>
      <c r="I543" s="39">
        <f>IF($A543&lt;=LEN('USH2A e13 (A) - 2ry Str + Mask '!A$2),G543+H543,"")</f>
        <v>0.1666666666666643</v>
      </c>
      <c r="J543" s="39">
        <f t="shared" si="65"/>
        <v>0.3333333333333286</v>
      </c>
      <c r="K543" s="39">
        <f t="shared" si="66"/>
        <v>-0.1666666666666643</v>
      </c>
      <c r="L543" s="39">
        <f t="shared" si="67"/>
        <v>0.1666666666666643</v>
      </c>
      <c r="M543" s="39">
        <f t="shared" si="68"/>
        <v>0.3333333333333286</v>
      </c>
      <c r="N543" s="39">
        <f t="shared" si="69"/>
        <v>-0.1666666666666643</v>
      </c>
      <c r="O543" s="39">
        <f t="shared" si="70"/>
        <v>0.1666666666666643</v>
      </c>
      <c r="P543" s="39">
        <f>IF($A543&lt;=LEN('USH2A e13 (A) - 2ry Str + Mask '!A$2),M543-J543,"")</f>
        <v>0</v>
      </c>
      <c r="Q543" s="39">
        <f>IF($A543&lt;=LEN('USH2A e13 (A) - 2ry Str + Mask '!A$2),N543-K543,"")</f>
        <v>0</v>
      </c>
      <c r="R543" s="39">
        <f>IF($A543&lt;=LEN('USH2A e13 (A) - 2ry Str + Mask '!A$2),O543-L543,"")</f>
        <v>0</v>
      </c>
    </row>
    <row r="544" spans="1:18" ht="128" customHeight="1" x14ac:dyDescent="0.15">
      <c r="A544" s="36">
        <v>543</v>
      </c>
      <c r="B544" s="37" t="str">
        <f>IF($A544&lt;=LEN('USH2A e13 (A) - 2ry Str + Mask '!A$2),MID('USH2A e13 (A) - 2ry Str + Mask '!A$2,$A544,1),"")</f>
        <v>.</v>
      </c>
      <c r="C544" s="38" t="str">
        <f>IF($A544&lt;=LEN('USH2A e13 (A) - 2ry Str + Mask '!B$2),MID('USH2A e13 (A) - 2ry Str + Mask '!B$2,$A544,1),"")</f>
        <v>.</v>
      </c>
      <c r="D544" s="38" t="str">
        <f>IF($A544&lt;=LEN('USH2A e13 (A) - 2ry Str + Mask '!C$2),MID('USH2A e13 (A) - 2ry Str + Mask '!C$2,$A544,1),"")</f>
        <v>.</v>
      </c>
      <c r="E544" s="38" t="str">
        <f t="shared" si="64"/>
        <v>.</v>
      </c>
      <c r="F544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</v>
      </c>
      <c r="G544" s="39">
        <f>IF($A544&lt;=LEN('USH2A e13 (A) - 2ry Str + Mask '!A$2),SUMIF('USH2A e13 (A) - HSF3.0'!E2:E891,"&lt;="&amp;$A544,'USH2A e13 (A) - HSF3.0'!H2:H891)-SUMIF('USH2A e13 (A) - HSF3.0'!G2:G891,"&lt;="&amp;$A544,'USH2A e13 (A) - HSF3.0'!H2:H891),"")</f>
        <v>0.49999999999999289</v>
      </c>
      <c r="H544" s="39">
        <f>IF($A544&lt;=LEN('USH2A e13 (A) - 2ry Str + Mask '!A$2),SUMIF('USH2A e13 (A) - HSF3.0'!E2:E891,"&lt;="&amp;$A544,'USH2A e13 (A) - HSF3.0'!I2:I891)-SUMIF('USH2A e13 (A) - HSF3.0'!G2:G891,"&lt;="&amp;$A544,'USH2A e13 (A) - HSF3.0'!I2:I891),"")</f>
        <v>-0.3333333333333286</v>
      </c>
      <c r="I544" s="39">
        <f>IF($A544&lt;=LEN('USH2A e13 (A) - 2ry Str + Mask '!A$2),G544+H544,"")</f>
        <v>0.1666666666666643</v>
      </c>
      <c r="J544" s="39">
        <f t="shared" si="65"/>
        <v>0.49999999999999289</v>
      </c>
      <c r="K544" s="39">
        <f t="shared" si="66"/>
        <v>-0.3333333333333286</v>
      </c>
      <c r="L544" s="39">
        <f t="shared" si="67"/>
        <v>0.1666666666666643</v>
      </c>
      <c r="M544" s="39">
        <f t="shared" si="68"/>
        <v>0.49999999999999289</v>
      </c>
      <c r="N544" s="39">
        <f t="shared" si="69"/>
        <v>-0.3333333333333286</v>
      </c>
      <c r="O544" s="39">
        <f t="shared" si="70"/>
        <v>0.1666666666666643</v>
      </c>
      <c r="P544" s="39">
        <f>IF($A544&lt;=LEN('USH2A e13 (A) - 2ry Str + Mask '!A$2),M544-J544,"")</f>
        <v>0</v>
      </c>
      <c r="Q544" s="39">
        <f>IF($A544&lt;=LEN('USH2A e13 (A) - 2ry Str + Mask '!A$2),N544-K544,"")</f>
        <v>0</v>
      </c>
      <c r="R544" s="39">
        <f>IF($A544&lt;=LEN('USH2A e13 (A) - 2ry Str + Mask '!A$2),O544-L544,"")</f>
        <v>0</v>
      </c>
    </row>
    <row r="545" spans="1:18" ht="128" customHeight="1" x14ac:dyDescent="0.15">
      <c r="A545" s="36">
        <v>544</v>
      </c>
      <c r="B545" s="37" t="str">
        <f>IF($A545&lt;=LEN('USH2A e13 (A) - 2ry Str + Mask '!A$2),MID('USH2A e13 (A) - 2ry Str + Mask '!A$2,$A545,1),"")</f>
        <v>)</v>
      </c>
      <c r="C545" s="38" t="str">
        <f>IF($A545&lt;=LEN('USH2A e13 (A) - 2ry Str + Mask '!B$2),MID('USH2A e13 (A) - 2ry Str + Mask '!B$2,$A545,1),"")</f>
        <v>)</v>
      </c>
      <c r="D545" s="38" t="str">
        <f>IF($A545&lt;=LEN('USH2A e13 (A) - 2ry Str + Mask '!C$2),MID('USH2A e13 (A) - 2ry Str + Mask '!C$2,$A545,1),"")</f>
        <v>.</v>
      </c>
      <c r="E545" s="38" t="str">
        <f t="shared" si="64"/>
        <v>)</v>
      </c>
      <c r="F545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</v>
      </c>
      <c r="G545" s="39">
        <f>IF($A545&lt;=LEN('USH2A e13 (A) - 2ry Str + Mask '!A$2),SUMIF('USH2A e13 (A) - HSF3.0'!E2:E891,"&lt;="&amp;$A545,'USH2A e13 (A) - HSF3.0'!H2:H891)-SUMIF('USH2A e13 (A) - HSF3.0'!G2:G891,"&lt;="&amp;$A545,'USH2A e13 (A) - HSF3.0'!H2:H891),"")</f>
        <v>0.49999999999999289</v>
      </c>
      <c r="H545" s="39">
        <f>IF($A545&lt;=LEN('USH2A e13 (A) - 2ry Str + Mask '!A$2),SUMIF('USH2A e13 (A) - HSF3.0'!E2:E891,"&lt;="&amp;$A545,'USH2A e13 (A) - HSF3.0'!I2:I891)-SUMIF('USH2A e13 (A) - HSF3.0'!G2:G891,"&lt;="&amp;$A545,'USH2A e13 (A) - HSF3.0'!I2:I891),"")</f>
        <v>-0.49999999999999289</v>
      </c>
      <c r="I545" s="39">
        <f>IF($A545&lt;=LEN('USH2A e13 (A) - 2ry Str + Mask '!A$2),G545+H545,"")</f>
        <v>0</v>
      </c>
      <c r="J545" s="39">
        <f t="shared" si="65"/>
        <v>0</v>
      </c>
      <c r="K545" s="39">
        <f t="shared" si="66"/>
        <v>0</v>
      </c>
      <c r="L545" s="39">
        <f t="shared" si="67"/>
        <v>0</v>
      </c>
      <c r="M545" s="39">
        <f t="shared" si="68"/>
        <v>0</v>
      </c>
      <c r="N545" s="39">
        <f t="shared" si="69"/>
        <v>0</v>
      </c>
      <c r="O545" s="39">
        <f t="shared" si="70"/>
        <v>0</v>
      </c>
      <c r="P545" s="39">
        <f>IF($A545&lt;=LEN('USH2A e13 (A) - 2ry Str + Mask '!A$2),M545-J545,"")</f>
        <v>0</v>
      </c>
      <c r="Q545" s="39">
        <f>IF($A545&lt;=LEN('USH2A e13 (A) - 2ry Str + Mask '!A$2),N545-K545,"")</f>
        <v>0</v>
      </c>
      <c r="R545" s="39">
        <f>IF($A545&lt;=LEN('USH2A e13 (A) - 2ry Str + Mask '!A$2),O545-L545,"")</f>
        <v>0</v>
      </c>
    </row>
    <row r="546" spans="1:18" ht="128" customHeight="1" x14ac:dyDescent="0.15">
      <c r="A546" s="36">
        <v>545</v>
      </c>
      <c r="B546" s="37" t="str">
        <f>IF($A546&lt;=LEN('USH2A e13 (A) - 2ry Str + Mask '!A$2),MID('USH2A e13 (A) - 2ry Str + Mask '!A$2,$A546,1),"")</f>
        <v>)</v>
      </c>
      <c r="C546" s="38" t="str">
        <f>IF($A546&lt;=LEN('USH2A e13 (A) - 2ry Str + Mask '!B$2),MID('USH2A e13 (A) - 2ry Str + Mask '!B$2,$A546,1),"")</f>
        <v>)</v>
      </c>
      <c r="D546" s="38" t="str">
        <f>IF($A546&lt;=LEN('USH2A e13 (A) - 2ry Str + Mask '!C$2),MID('USH2A e13 (A) - 2ry Str + Mask '!C$2,$A546,1),"")</f>
        <v>.</v>
      </c>
      <c r="E546" s="38" t="str">
        <f t="shared" si="64"/>
        <v>)</v>
      </c>
      <c r="F546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</v>
      </c>
      <c r="G546" s="39">
        <f>IF($A546&lt;=LEN('USH2A e13 (A) - 2ry Str + Mask '!A$2),SUMIF('USH2A e13 (A) - HSF3.0'!E2:E891,"&lt;="&amp;$A546,'USH2A e13 (A) - HSF3.0'!H2:H891)-SUMIF('USH2A e13 (A) - HSF3.0'!G2:G891,"&lt;="&amp;$A546,'USH2A e13 (A) - HSF3.0'!H2:H891),"")</f>
        <v>0.66666666666665719</v>
      </c>
      <c r="H546" s="39">
        <f>IF($A546&lt;=LEN('USH2A e13 (A) - 2ry Str + Mask '!A$2),SUMIF('USH2A e13 (A) - HSF3.0'!E2:E891,"&lt;="&amp;$A546,'USH2A e13 (A) - HSF3.0'!I2:I891)-SUMIF('USH2A e13 (A) - HSF3.0'!G2:G891,"&lt;="&amp;$A546,'USH2A e13 (A) - HSF3.0'!I2:I891),"")</f>
        <v>-0.8095238095238031</v>
      </c>
      <c r="I546" s="39">
        <f>IF($A546&lt;=LEN('USH2A e13 (A) - 2ry Str + Mask '!A$2),G546+H546,"")</f>
        <v>-0.1428571428571459</v>
      </c>
      <c r="J546" s="39">
        <f t="shared" si="65"/>
        <v>0</v>
      </c>
      <c r="K546" s="39">
        <f t="shared" si="66"/>
        <v>0</v>
      </c>
      <c r="L546" s="39">
        <f t="shared" si="67"/>
        <v>0</v>
      </c>
      <c r="M546" s="39">
        <f t="shared" si="68"/>
        <v>0</v>
      </c>
      <c r="N546" s="39">
        <f t="shared" si="69"/>
        <v>0</v>
      </c>
      <c r="O546" s="39">
        <f t="shared" si="70"/>
        <v>0</v>
      </c>
      <c r="P546" s="39">
        <f>IF($A546&lt;=LEN('USH2A e13 (A) - 2ry Str + Mask '!A$2),M546-J546,"")</f>
        <v>0</v>
      </c>
      <c r="Q546" s="39">
        <f>IF($A546&lt;=LEN('USH2A e13 (A) - 2ry Str + Mask '!A$2),N546-K546,"")</f>
        <v>0</v>
      </c>
      <c r="R546" s="39">
        <f>IF($A546&lt;=LEN('USH2A e13 (A) - 2ry Str + Mask '!A$2),O546-L546,"")</f>
        <v>0</v>
      </c>
    </row>
    <row r="547" spans="1:18" ht="128" customHeight="1" x14ac:dyDescent="0.15">
      <c r="A547" s="36">
        <v>546</v>
      </c>
      <c r="B547" s="37" t="str">
        <f>IF($A547&lt;=LEN('USH2A e13 (A) - 2ry Str + Mask '!A$2),MID('USH2A e13 (A) - 2ry Str + Mask '!A$2,$A547,1),"")</f>
        <v>)</v>
      </c>
      <c r="C547" s="38" t="str">
        <f>IF($A547&lt;=LEN('USH2A e13 (A) - 2ry Str + Mask '!B$2),MID('USH2A e13 (A) - 2ry Str + Mask '!B$2,$A547,1),"")</f>
        <v>)</v>
      </c>
      <c r="D547" s="38" t="str">
        <f>IF($A547&lt;=LEN('USH2A e13 (A) - 2ry Str + Mask '!C$2),MID('USH2A e13 (A) - 2ry Str + Mask '!C$2,$A547,1),"")</f>
        <v>.</v>
      </c>
      <c r="E547" s="38" t="str">
        <f t="shared" si="64"/>
        <v>)</v>
      </c>
      <c r="F547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</v>
      </c>
      <c r="G547" s="39">
        <f>IF($A547&lt;=LEN('USH2A e13 (A) - 2ry Str + Mask '!A$2),SUMIF('USH2A e13 (A) - HSF3.0'!E2:E891,"&lt;="&amp;$A547,'USH2A e13 (A) - HSF3.0'!H2:H891)-SUMIF('USH2A e13 (A) - HSF3.0'!G2:G891,"&lt;="&amp;$A547,'USH2A e13 (A) - HSF3.0'!H2:H891),"")</f>
        <v>0.83333333333332149</v>
      </c>
      <c r="H547" s="39">
        <f>IF($A547&lt;=LEN('USH2A e13 (A) - 2ry Str + Mask '!A$2),SUMIF('USH2A e13 (A) - HSF3.0'!E2:E891,"&lt;="&amp;$A547,'USH2A e13 (A) - HSF3.0'!I2:I891)-SUMIF('USH2A e13 (A) - HSF3.0'!G2:G891,"&lt;="&amp;$A547,'USH2A e13 (A) - HSF3.0'!I2:I891),"")</f>
        <v>-0.97619047619046739</v>
      </c>
      <c r="I547" s="39">
        <f>IF($A547&lt;=LEN('USH2A e13 (A) - 2ry Str + Mask '!A$2),G547+H547,"")</f>
        <v>-0.1428571428571459</v>
      </c>
      <c r="J547" s="39">
        <f t="shared" si="65"/>
        <v>0</v>
      </c>
      <c r="K547" s="39">
        <f t="shared" si="66"/>
        <v>0</v>
      </c>
      <c r="L547" s="39">
        <f t="shared" si="67"/>
        <v>0</v>
      </c>
      <c r="M547" s="39">
        <f t="shared" si="68"/>
        <v>0</v>
      </c>
      <c r="N547" s="39">
        <f t="shared" si="69"/>
        <v>0</v>
      </c>
      <c r="O547" s="39">
        <f t="shared" si="70"/>
        <v>0</v>
      </c>
      <c r="P547" s="39">
        <f>IF($A547&lt;=LEN('USH2A e13 (A) - 2ry Str + Mask '!A$2),M547-J547,"")</f>
        <v>0</v>
      </c>
      <c r="Q547" s="39">
        <f>IF($A547&lt;=LEN('USH2A e13 (A) - 2ry Str + Mask '!A$2),N547-K547,"")</f>
        <v>0</v>
      </c>
      <c r="R547" s="39">
        <f>IF($A547&lt;=LEN('USH2A e13 (A) - 2ry Str + Mask '!A$2),O547-L547,"")</f>
        <v>0</v>
      </c>
    </row>
    <row r="548" spans="1:18" ht="128" customHeight="1" x14ac:dyDescent="0.15">
      <c r="A548" s="36">
        <v>547</v>
      </c>
      <c r="B548" s="37" t="str">
        <f>IF($A548&lt;=LEN('USH2A e13 (A) - 2ry Str + Mask '!A$2),MID('USH2A e13 (A) - 2ry Str + Mask '!A$2,$A548,1),"")</f>
        <v>)</v>
      </c>
      <c r="C548" s="38" t="str">
        <f>IF($A548&lt;=LEN('USH2A e13 (A) - 2ry Str + Mask '!B$2),MID('USH2A e13 (A) - 2ry Str + Mask '!B$2,$A548,1),"")</f>
        <v>)</v>
      </c>
      <c r="D548" s="38" t="str">
        <f>IF($A548&lt;=LEN('USH2A e13 (A) - 2ry Str + Mask '!C$2),MID('USH2A e13 (A) - 2ry Str + Mask '!C$2,$A548,1),"")</f>
        <v>.</v>
      </c>
      <c r="E548" s="38" t="str">
        <f t="shared" si="64"/>
        <v>)</v>
      </c>
      <c r="F548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</v>
      </c>
      <c r="G548" s="39">
        <f>IF($A548&lt;=LEN('USH2A e13 (A) - 2ry Str + Mask '!A$2),SUMIF('USH2A e13 (A) - HSF3.0'!E2:E891,"&lt;="&amp;$A548,'USH2A e13 (A) - HSF3.0'!H2:H891)-SUMIF('USH2A e13 (A) - HSF3.0'!G2:G891,"&lt;="&amp;$A548,'USH2A e13 (A) - HSF3.0'!H2:H891),"")</f>
        <v>0.66666666666665719</v>
      </c>
      <c r="H548" s="39">
        <f>IF($A548&lt;=LEN('USH2A e13 (A) - 2ry Str + Mask '!A$2),SUMIF('USH2A e13 (A) - HSF3.0'!E2:E891,"&lt;="&amp;$A548,'USH2A e13 (A) - HSF3.0'!I2:I891)-SUMIF('USH2A e13 (A) - HSF3.0'!G2:G891,"&lt;="&amp;$A548,'USH2A e13 (A) - HSF3.0'!I2:I891),"")</f>
        <v>-1.2857142857142776</v>
      </c>
      <c r="I548" s="39">
        <f>IF($A548&lt;=LEN('USH2A e13 (A) - 2ry Str + Mask '!A$2),G548+H548,"")</f>
        <v>-0.6190476190476204</v>
      </c>
      <c r="J548" s="39">
        <f t="shared" si="65"/>
        <v>0</v>
      </c>
      <c r="K548" s="39">
        <f t="shared" si="66"/>
        <v>0</v>
      </c>
      <c r="L548" s="39">
        <f t="shared" si="67"/>
        <v>0</v>
      </c>
      <c r="M548" s="39">
        <f t="shared" si="68"/>
        <v>0</v>
      </c>
      <c r="N548" s="39">
        <f t="shared" si="69"/>
        <v>0</v>
      </c>
      <c r="O548" s="39">
        <f t="shared" si="70"/>
        <v>0</v>
      </c>
      <c r="P548" s="39">
        <f>IF($A548&lt;=LEN('USH2A e13 (A) - 2ry Str + Mask '!A$2),M548-J548,"")</f>
        <v>0</v>
      </c>
      <c r="Q548" s="39">
        <f>IF($A548&lt;=LEN('USH2A e13 (A) - 2ry Str + Mask '!A$2),N548-K548,"")</f>
        <v>0</v>
      </c>
      <c r="R548" s="39">
        <f>IF($A548&lt;=LEN('USH2A e13 (A) - 2ry Str + Mask '!A$2),O548-L548,"")</f>
        <v>0</v>
      </c>
    </row>
    <row r="549" spans="1:18" ht="128" customHeight="1" x14ac:dyDescent="0.15">
      <c r="A549" s="36">
        <v>548</v>
      </c>
      <c r="B549" s="37" t="str">
        <f>IF($A549&lt;=LEN('USH2A e13 (A) - 2ry Str + Mask '!A$2),MID('USH2A e13 (A) - 2ry Str + Mask '!A$2,$A549,1),"")</f>
        <v>)</v>
      </c>
      <c r="C549" s="38" t="str">
        <f>IF($A549&lt;=LEN('USH2A e13 (A) - 2ry Str + Mask '!B$2),MID('USH2A e13 (A) - 2ry Str + Mask '!B$2,$A549,1),"")</f>
        <v>)</v>
      </c>
      <c r="D549" s="38" t="str">
        <f>IF($A549&lt;=LEN('USH2A e13 (A) - 2ry Str + Mask '!C$2),MID('USH2A e13 (A) - 2ry Str + Mask '!C$2,$A549,1),"")</f>
        <v>.</v>
      </c>
      <c r="E549" s="38" t="str">
        <f t="shared" si="64"/>
        <v>)</v>
      </c>
      <c r="F549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</v>
      </c>
      <c r="G549" s="39">
        <f>IF($A549&lt;=LEN('USH2A e13 (A) - 2ry Str + Mask '!A$2),SUMIF('USH2A e13 (A) - HSF3.0'!E2:E891,"&lt;="&amp;$A549,'USH2A e13 (A) - HSF3.0'!H2:H891)-SUMIF('USH2A e13 (A) - HSF3.0'!G2:G891,"&lt;="&amp;$A549,'USH2A e13 (A) - HSF3.0'!H2:H891),"")</f>
        <v>0.66666666666665719</v>
      </c>
      <c r="H549" s="39">
        <f>IF($A549&lt;=LEN('USH2A e13 (A) - 2ry Str + Mask '!A$2),SUMIF('USH2A e13 (A) - HSF3.0'!E2:E891,"&lt;="&amp;$A549,'USH2A e13 (A) - HSF3.0'!I2:I891)-SUMIF('USH2A e13 (A) - HSF3.0'!G2:G891,"&lt;="&amp;$A549,'USH2A e13 (A) - HSF3.0'!I2:I891),"")</f>
        <v>-1.2857142857142776</v>
      </c>
      <c r="I549" s="39">
        <f>IF($A549&lt;=LEN('USH2A e13 (A) - 2ry Str + Mask '!A$2),G549+H549,"")</f>
        <v>-0.6190476190476204</v>
      </c>
      <c r="J549" s="39">
        <f t="shared" si="65"/>
        <v>0</v>
      </c>
      <c r="K549" s="39">
        <f t="shared" si="66"/>
        <v>0</v>
      </c>
      <c r="L549" s="39">
        <f t="shared" si="67"/>
        <v>0</v>
      </c>
      <c r="M549" s="39">
        <f t="shared" si="68"/>
        <v>0</v>
      </c>
      <c r="N549" s="39">
        <f t="shared" si="69"/>
        <v>0</v>
      </c>
      <c r="O549" s="39">
        <f t="shared" si="70"/>
        <v>0</v>
      </c>
      <c r="P549" s="39">
        <f>IF($A549&lt;=LEN('USH2A e13 (A) - 2ry Str + Mask '!A$2),M549-J549,"")</f>
        <v>0</v>
      </c>
      <c r="Q549" s="39">
        <f>IF($A549&lt;=LEN('USH2A e13 (A) - 2ry Str + Mask '!A$2),N549-K549,"")</f>
        <v>0</v>
      </c>
      <c r="R549" s="39">
        <f>IF($A549&lt;=LEN('USH2A e13 (A) - 2ry Str + Mask '!A$2),O549-L549,"")</f>
        <v>0</v>
      </c>
    </row>
    <row r="550" spans="1:18" ht="128" customHeight="1" x14ac:dyDescent="0.15">
      <c r="A550" s="36">
        <v>549</v>
      </c>
      <c r="B550" s="37" t="str">
        <f>IF($A550&lt;=LEN('USH2A e13 (A) - 2ry Str + Mask '!A$2),MID('USH2A e13 (A) - 2ry Str + Mask '!A$2,$A550,1),"")</f>
        <v>.</v>
      </c>
      <c r="C550" s="38" t="str">
        <f>IF($A550&lt;=LEN('USH2A e13 (A) - 2ry Str + Mask '!B$2),MID('USH2A e13 (A) - 2ry Str + Mask '!B$2,$A550,1),"")</f>
        <v>.</v>
      </c>
      <c r="D550" s="38" t="str">
        <f>IF($A550&lt;=LEN('USH2A e13 (A) - 2ry Str + Mask '!C$2),MID('USH2A e13 (A) - 2ry Str + Mask '!C$2,$A550,1),"")</f>
        <v>.</v>
      </c>
      <c r="E550" s="38" t="str">
        <f t="shared" si="64"/>
        <v>.</v>
      </c>
      <c r="F550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</v>
      </c>
      <c r="G550" s="39">
        <f>IF($A550&lt;=LEN('USH2A e13 (A) - 2ry Str + Mask '!A$2),SUMIF('USH2A e13 (A) - HSF3.0'!E2:E891,"&lt;="&amp;$A550,'USH2A e13 (A) - HSF3.0'!H2:H891)-SUMIF('USH2A e13 (A) - HSF3.0'!G2:G891,"&lt;="&amp;$A550,'USH2A e13 (A) - HSF3.0'!H2:H891),"")</f>
        <v>0.49999999999999289</v>
      </c>
      <c r="H550" s="39">
        <f>IF($A550&lt;=LEN('USH2A e13 (A) - 2ry Str + Mask '!A$2),SUMIF('USH2A e13 (A) - HSF3.0'!E2:E891,"&lt;="&amp;$A550,'USH2A e13 (A) - HSF3.0'!I2:I891)-SUMIF('USH2A e13 (A) - HSF3.0'!G2:G891,"&lt;="&amp;$A550,'USH2A e13 (A) - HSF3.0'!I2:I891),"")</f>
        <v>-1.1190476190476133</v>
      </c>
      <c r="I550" s="39">
        <f>IF($A550&lt;=LEN('USH2A e13 (A) - 2ry Str + Mask '!A$2),G550+H550,"")</f>
        <v>-0.6190476190476204</v>
      </c>
      <c r="J550" s="39">
        <f t="shared" si="65"/>
        <v>0.49999999999999289</v>
      </c>
      <c r="K550" s="39">
        <f t="shared" si="66"/>
        <v>-1.1190476190476133</v>
      </c>
      <c r="L550" s="39">
        <f t="shared" si="67"/>
        <v>-0.6190476190476204</v>
      </c>
      <c r="M550" s="39">
        <f t="shared" si="68"/>
        <v>0.49999999999999289</v>
      </c>
      <c r="N550" s="39">
        <f t="shared" si="69"/>
        <v>-1.1190476190476133</v>
      </c>
      <c r="O550" s="39">
        <f t="shared" si="70"/>
        <v>-0.6190476190476204</v>
      </c>
      <c r="P550" s="39">
        <f>IF($A550&lt;=LEN('USH2A e13 (A) - 2ry Str + Mask '!A$2),M550-J550,"")</f>
        <v>0</v>
      </c>
      <c r="Q550" s="39">
        <f>IF($A550&lt;=LEN('USH2A e13 (A) - 2ry Str + Mask '!A$2),N550-K550,"")</f>
        <v>0</v>
      </c>
      <c r="R550" s="39">
        <f>IF($A550&lt;=LEN('USH2A e13 (A) - 2ry Str + Mask '!A$2),O550-L550,"")</f>
        <v>0</v>
      </c>
    </row>
    <row r="551" spans="1:18" ht="128" customHeight="1" x14ac:dyDescent="0.15">
      <c r="A551" s="36">
        <v>550</v>
      </c>
      <c r="B551" s="37" t="str">
        <f>IF($A551&lt;=LEN('USH2A e13 (A) - 2ry Str + Mask '!A$2),MID('USH2A e13 (A) - 2ry Str + Mask '!A$2,$A551,1),"")</f>
        <v>)</v>
      </c>
      <c r="C551" s="38" t="str">
        <f>IF($A551&lt;=LEN('USH2A e13 (A) - 2ry Str + Mask '!B$2),MID('USH2A e13 (A) - 2ry Str + Mask '!B$2,$A551,1),"")</f>
        <v>)</v>
      </c>
      <c r="D551" s="38" t="str">
        <f>IF($A551&lt;=LEN('USH2A e13 (A) - 2ry Str + Mask '!C$2),MID('USH2A e13 (A) - 2ry Str + Mask '!C$2,$A551,1),"")</f>
        <v>.</v>
      </c>
      <c r="E551" s="38" t="str">
        <f t="shared" si="64"/>
        <v>)</v>
      </c>
      <c r="F551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</v>
      </c>
      <c r="G551" s="39">
        <f>IF($A551&lt;=LEN('USH2A e13 (A) - 2ry Str + Mask '!A$2),SUMIF('USH2A e13 (A) - HSF3.0'!E2:E891,"&lt;="&amp;$A551,'USH2A e13 (A) - HSF3.0'!H2:H891)-SUMIF('USH2A e13 (A) - HSF3.0'!G2:G891,"&lt;="&amp;$A551,'USH2A e13 (A) - HSF3.0'!H2:H891),"")</f>
        <v>0.66666666666665719</v>
      </c>
      <c r="H551" s="39">
        <f>IF($A551&lt;=LEN('USH2A e13 (A) - 2ry Str + Mask '!A$2),SUMIF('USH2A e13 (A) - HSF3.0'!E2:E891,"&lt;="&amp;$A551,'USH2A e13 (A) - HSF3.0'!I2:I891)-SUMIF('USH2A e13 (A) - HSF3.0'!G2:G891,"&lt;="&amp;$A551,'USH2A e13 (A) - HSF3.0'!I2:I891),"")</f>
        <v>-0.7857142857142847</v>
      </c>
      <c r="I551" s="39">
        <f>IF($A551&lt;=LEN('USH2A e13 (A) - 2ry Str + Mask '!A$2),G551+H551,"")</f>
        <v>-0.11904761904762751</v>
      </c>
      <c r="J551" s="39">
        <f t="shared" si="65"/>
        <v>0</v>
      </c>
      <c r="K551" s="39">
        <f t="shared" si="66"/>
        <v>0</v>
      </c>
      <c r="L551" s="39">
        <f t="shared" si="67"/>
        <v>0</v>
      </c>
      <c r="M551" s="39">
        <f t="shared" si="68"/>
        <v>0</v>
      </c>
      <c r="N551" s="39">
        <f t="shared" si="69"/>
        <v>0</v>
      </c>
      <c r="O551" s="39">
        <f t="shared" si="70"/>
        <v>0</v>
      </c>
      <c r="P551" s="39">
        <f>IF($A551&lt;=LEN('USH2A e13 (A) - 2ry Str + Mask '!A$2),M551-J551,"")</f>
        <v>0</v>
      </c>
      <c r="Q551" s="39">
        <f>IF($A551&lt;=LEN('USH2A e13 (A) - 2ry Str + Mask '!A$2),N551-K551,"")</f>
        <v>0</v>
      </c>
      <c r="R551" s="39">
        <f>IF($A551&lt;=LEN('USH2A e13 (A) - 2ry Str + Mask '!A$2),O551-L551,"")</f>
        <v>0</v>
      </c>
    </row>
    <row r="552" spans="1:18" ht="128" customHeight="1" x14ac:dyDescent="0.15">
      <c r="A552" s="36">
        <v>551</v>
      </c>
      <c r="B552" s="37" t="str">
        <f>IF($A552&lt;=LEN('USH2A e13 (A) - 2ry Str + Mask '!A$2),MID('USH2A e13 (A) - 2ry Str + Mask '!A$2,$A552,1),"")</f>
        <v>)</v>
      </c>
      <c r="C552" s="38" t="str">
        <f>IF($A552&lt;=LEN('USH2A e13 (A) - 2ry Str + Mask '!B$2),MID('USH2A e13 (A) - 2ry Str + Mask '!B$2,$A552,1),"")</f>
        <v>)</v>
      </c>
      <c r="D552" s="38" t="str">
        <f>IF($A552&lt;=LEN('USH2A e13 (A) - 2ry Str + Mask '!C$2),MID('USH2A e13 (A) - 2ry Str + Mask '!C$2,$A552,1),"")</f>
        <v>.</v>
      </c>
      <c r="E552" s="38" t="str">
        <f t="shared" si="64"/>
        <v>)</v>
      </c>
      <c r="F552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</v>
      </c>
      <c r="G552" s="39">
        <f>IF($A552&lt;=LEN('USH2A e13 (A) - 2ry Str + Mask '!A$2),SUMIF('USH2A e13 (A) - HSF3.0'!E2:E891,"&lt;="&amp;$A552,'USH2A e13 (A) - HSF3.0'!H2:H891)-SUMIF('USH2A e13 (A) - HSF3.0'!G2:G891,"&lt;="&amp;$A552,'USH2A e13 (A) - HSF3.0'!H2:H891),"")</f>
        <v>0.49999999999999289</v>
      </c>
      <c r="H552" s="39">
        <f>IF($A552&lt;=LEN('USH2A e13 (A) - 2ry Str + Mask '!A$2),SUMIF('USH2A e13 (A) - HSF3.0'!E2:E891,"&lt;="&amp;$A552,'USH2A e13 (A) - HSF3.0'!I2:I891)-SUMIF('USH2A e13 (A) - HSF3.0'!G2:G891,"&lt;="&amp;$A552,'USH2A e13 (A) - HSF3.0'!I2:I891),"")</f>
        <v>-0.6190476190476204</v>
      </c>
      <c r="I552" s="39">
        <f>IF($A552&lt;=LEN('USH2A e13 (A) - 2ry Str + Mask '!A$2),G552+H552,"")</f>
        <v>-0.11904761904762751</v>
      </c>
      <c r="J552" s="39">
        <f t="shared" si="65"/>
        <v>0</v>
      </c>
      <c r="K552" s="39">
        <f t="shared" si="66"/>
        <v>0</v>
      </c>
      <c r="L552" s="39">
        <f t="shared" si="67"/>
        <v>0</v>
      </c>
      <c r="M552" s="39">
        <f t="shared" si="68"/>
        <v>0</v>
      </c>
      <c r="N552" s="39">
        <f t="shared" si="69"/>
        <v>0</v>
      </c>
      <c r="O552" s="39">
        <f t="shared" si="70"/>
        <v>0</v>
      </c>
      <c r="P552" s="39">
        <f>IF($A552&lt;=LEN('USH2A e13 (A) - 2ry Str + Mask '!A$2),M552-J552,"")</f>
        <v>0</v>
      </c>
      <c r="Q552" s="39">
        <f>IF($A552&lt;=LEN('USH2A e13 (A) - 2ry Str + Mask '!A$2),N552-K552,"")</f>
        <v>0</v>
      </c>
      <c r="R552" s="39">
        <f>IF($A552&lt;=LEN('USH2A e13 (A) - 2ry Str + Mask '!A$2),O552-L552,"")</f>
        <v>0</v>
      </c>
    </row>
    <row r="553" spans="1:18" ht="128" customHeight="1" x14ac:dyDescent="0.15">
      <c r="A553" s="36">
        <v>552</v>
      </c>
      <c r="B553" s="37" t="str">
        <f>IF($A553&lt;=LEN('USH2A e13 (A) - 2ry Str + Mask '!A$2),MID('USH2A e13 (A) - 2ry Str + Mask '!A$2,$A553,1),"")</f>
        <v>)</v>
      </c>
      <c r="C553" s="38" t="str">
        <f>IF($A553&lt;=LEN('USH2A e13 (A) - 2ry Str + Mask '!B$2),MID('USH2A e13 (A) - 2ry Str + Mask '!B$2,$A553,1),"")</f>
        <v>)</v>
      </c>
      <c r="D553" s="38" t="str">
        <f>IF($A553&lt;=LEN('USH2A e13 (A) - 2ry Str + Mask '!C$2),MID('USH2A e13 (A) - 2ry Str + Mask '!C$2,$A553,1),"")</f>
        <v>.</v>
      </c>
      <c r="E553" s="38" t="str">
        <f t="shared" si="64"/>
        <v>)</v>
      </c>
      <c r="F553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</v>
      </c>
      <c r="G553" s="39">
        <f>IF($A553&lt;=LEN('USH2A e13 (A) - 2ry Str + Mask '!A$2),SUMIF('USH2A e13 (A) - HSF3.0'!E2:E891,"&lt;="&amp;$A553,'USH2A e13 (A) - HSF3.0'!H2:H891)-SUMIF('USH2A e13 (A) - HSF3.0'!G2:G891,"&lt;="&amp;$A553,'USH2A e13 (A) - HSF3.0'!H2:H891),"")</f>
        <v>0.3333333333333286</v>
      </c>
      <c r="H553" s="39">
        <f>IF($A553&lt;=LEN('USH2A e13 (A) - 2ry Str + Mask '!A$2),SUMIF('USH2A e13 (A) - HSF3.0'!E2:E891,"&lt;="&amp;$A553,'USH2A e13 (A) - HSF3.0'!I2:I891)-SUMIF('USH2A e13 (A) - HSF3.0'!G2:G891,"&lt;="&amp;$A553,'USH2A e13 (A) - HSF3.0'!I2:I891),"")</f>
        <v>-0.3095238095238102</v>
      </c>
      <c r="I553" s="39">
        <f>IF($A553&lt;=LEN('USH2A e13 (A) - 2ry Str + Mask '!A$2),G553+H553,"")</f>
        <v>2.3809523809518396E-2</v>
      </c>
      <c r="J553" s="39">
        <f t="shared" si="65"/>
        <v>0</v>
      </c>
      <c r="K553" s="39">
        <f t="shared" si="66"/>
        <v>0</v>
      </c>
      <c r="L553" s="39">
        <f t="shared" si="67"/>
        <v>0</v>
      </c>
      <c r="M553" s="39">
        <f t="shared" si="68"/>
        <v>0</v>
      </c>
      <c r="N553" s="39">
        <f t="shared" si="69"/>
        <v>0</v>
      </c>
      <c r="O553" s="39">
        <f t="shared" si="70"/>
        <v>0</v>
      </c>
      <c r="P553" s="39">
        <f>IF($A553&lt;=LEN('USH2A e13 (A) - 2ry Str + Mask '!A$2),M553-J553,"")</f>
        <v>0</v>
      </c>
      <c r="Q553" s="39">
        <f>IF($A553&lt;=LEN('USH2A e13 (A) - 2ry Str + Mask '!A$2),N553-K553,"")</f>
        <v>0</v>
      </c>
      <c r="R553" s="39">
        <f>IF($A553&lt;=LEN('USH2A e13 (A) - 2ry Str + Mask '!A$2),O553-L553,"")</f>
        <v>0</v>
      </c>
    </row>
    <row r="554" spans="1:18" ht="128" customHeight="1" x14ac:dyDescent="0.15">
      <c r="A554" s="36">
        <v>553</v>
      </c>
      <c r="B554" s="37" t="str">
        <f>IF($A554&lt;=LEN('USH2A e13 (A) - 2ry Str + Mask '!A$2),MID('USH2A e13 (A) - 2ry Str + Mask '!A$2,$A554,1),"")</f>
        <v>)</v>
      </c>
      <c r="C554" s="38" t="str">
        <f>IF($A554&lt;=LEN('USH2A e13 (A) - 2ry Str + Mask '!B$2),MID('USH2A e13 (A) - 2ry Str + Mask '!B$2,$A554,1),"")</f>
        <v>)</v>
      </c>
      <c r="D554" s="38" t="str">
        <f>IF($A554&lt;=LEN('USH2A e13 (A) - 2ry Str + Mask '!C$2),MID('USH2A e13 (A) - 2ry Str + Mask '!C$2,$A554,1),"")</f>
        <v>.</v>
      </c>
      <c r="E554" s="38" t="str">
        <f t="shared" si="64"/>
        <v>)</v>
      </c>
      <c r="F554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</v>
      </c>
      <c r="G554" s="39">
        <f>IF($A554&lt;=LEN('USH2A e13 (A) - 2ry Str + Mask '!A$2),SUMIF('USH2A e13 (A) - HSF3.0'!E2:E891,"&lt;="&amp;$A554,'USH2A e13 (A) - HSF3.0'!H2:H891)-SUMIF('USH2A e13 (A) - HSF3.0'!G2:G891,"&lt;="&amp;$A554,'USH2A e13 (A) - HSF3.0'!H2:H891),"")</f>
        <v>0.3333333333333286</v>
      </c>
      <c r="H554" s="39">
        <f>IF($A554&lt;=LEN('USH2A e13 (A) - 2ry Str + Mask '!A$2),SUMIF('USH2A e13 (A) - HSF3.0'!E2:E891,"&lt;="&amp;$A554,'USH2A e13 (A) - HSF3.0'!I2:I891)-SUMIF('USH2A e13 (A) - HSF3.0'!G2:G891,"&lt;="&amp;$A554,'USH2A e13 (A) - HSF3.0'!I2:I891),"")</f>
        <v>-0.2678571428571459</v>
      </c>
      <c r="I554" s="39">
        <f>IF($A554&lt;=LEN('USH2A e13 (A) - 2ry Str + Mask '!A$2),G554+H554,"")</f>
        <v>6.5476190476182694E-2</v>
      </c>
      <c r="J554" s="39">
        <f t="shared" si="65"/>
        <v>0</v>
      </c>
      <c r="K554" s="39">
        <f t="shared" si="66"/>
        <v>0</v>
      </c>
      <c r="L554" s="39">
        <f t="shared" si="67"/>
        <v>0</v>
      </c>
      <c r="M554" s="39">
        <f t="shared" si="68"/>
        <v>0</v>
      </c>
      <c r="N554" s="39">
        <f t="shared" si="69"/>
        <v>0</v>
      </c>
      <c r="O554" s="39">
        <f t="shared" si="70"/>
        <v>0</v>
      </c>
      <c r="P554" s="39">
        <f>IF($A554&lt;=LEN('USH2A e13 (A) - 2ry Str + Mask '!A$2),M554-J554,"")</f>
        <v>0</v>
      </c>
      <c r="Q554" s="39">
        <f>IF($A554&lt;=LEN('USH2A e13 (A) - 2ry Str + Mask '!A$2),N554-K554,"")</f>
        <v>0</v>
      </c>
      <c r="R554" s="39">
        <f>IF($A554&lt;=LEN('USH2A e13 (A) - 2ry Str + Mask '!A$2),O554-L554,"")</f>
        <v>0</v>
      </c>
    </row>
    <row r="555" spans="1:18" ht="128" customHeight="1" x14ac:dyDescent="0.15">
      <c r="A555" s="36">
        <v>554</v>
      </c>
      <c r="B555" s="37" t="str">
        <f>IF($A555&lt;=LEN('USH2A e13 (A) - 2ry Str + Mask '!A$2),MID('USH2A e13 (A) - 2ry Str + Mask '!A$2,$A555,1),"")</f>
        <v>)</v>
      </c>
      <c r="C555" s="38" t="str">
        <f>IF($A555&lt;=LEN('USH2A e13 (A) - 2ry Str + Mask '!B$2),MID('USH2A e13 (A) - 2ry Str + Mask '!B$2,$A555,1),"")</f>
        <v>)</v>
      </c>
      <c r="D555" s="38" t="str">
        <f>IF($A555&lt;=LEN('USH2A e13 (A) - 2ry Str + Mask '!C$2),MID('USH2A e13 (A) - 2ry Str + Mask '!C$2,$A555,1),"")</f>
        <v>.</v>
      </c>
      <c r="E555" s="38" t="str">
        <f t="shared" si="64"/>
        <v>)</v>
      </c>
      <c r="F555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</v>
      </c>
      <c r="G555" s="39">
        <f>IF($A555&lt;=LEN('USH2A e13 (A) - 2ry Str + Mask '!A$2),SUMIF('USH2A e13 (A) - HSF3.0'!E2:E891,"&lt;="&amp;$A555,'USH2A e13 (A) - HSF3.0'!H2:H891)-SUMIF('USH2A e13 (A) - HSF3.0'!G2:G891,"&lt;="&amp;$A555,'USH2A e13 (A) - HSF3.0'!H2:H891),"")</f>
        <v>0.6190476190476204</v>
      </c>
      <c r="H555" s="39">
        <f>IF($A555&lt;=LEN('USH2A e13 (A) - 2ry Str + Mask '!A$2),SUMIF('USH2A e13 (A) - HSF3.0'!E2:E891,"&lt;="&amp;$A555,'USH2A e13 (A) - HSF3.0'!I2:I891)-SUMIF('USH2A e13 (A) - HSF3.0'!G2:G891,"&lt;="&amp;$A555,'USH2A e13 (A) - HSF3.0'!I2:I891),"")</f>
        <v>-0.125</v>
      </c>
      <c r="I555" s="39">
        <f>IF($A555&lt;=LEN('USH2A e13 (A) - 2ry Str + Mask '!A$2),G555+H555,"")</f>
        <v>0.4940476190476204</v>
      </c>
      <c r="J555" s="39">
        <f t="shared" si="65"/>
        <v>0</v>
      </c>
      <c r="K555" s="39">
        <f t="shared" si="66"/>
        <v>0</v>
      </c>
      <c r="L555" s="39">
        <f t="shared" si="67"/>
        <v>0</v>
      </c>
      <c r="M555" s="39">
        <f t="shared" si="68"/>
        <v>0</v>
      </c>
      <c r="N555" s="39">
        <f t="shared" si="69"/>
        <v>0</v>
      </c>
      <c r="O555" s="39">
        <f t="shared" si="70"/>
        <v>0</v>
      </c>
      <c r="P555" s="39">
        <f>IF($A555&lt;=LEN('USH2A e13 (A) - 2ry Str + Mask '!A$2),M555-J555,"")</f>
        <v>0</v>
      </c>
      <c r="Q555" s="39">
        <f>IF($A555&lt;=LEN('USH2A e13 (A) - 2ry Str + Mask '!A$2),N555-K555,"")</f>
        <v>0</v>
      </c>
      <c r="R555" s="39">
        <f>IF($A555&lt;=LEN('USH2A e13 (A) - 2ry Str + Mask '!A$2),O555-L555,"")</f>
        <v>0</v>
      </c>
    </row>
    <row r="556" spans="1:18" ht="128" customHeight="1" x14ac:dyDescent="0.15">
      <c r="A556" s="36">
        <v>555</v>
      </c>
      <c r="B556" s="37" t="str">
        <f>IF($A556&lt;=LEN('USH2A e13 (A) - 2ry Str + Mask '!A$2),MID('USH2A e13 (A) - 2ry Str + Mask '!A$2,$A556,1),"")</f>
        <v>)</v>
      </c>
      <c r="C556" s="38" t="str">
        <f>IF($A556&lt;=LEN('USH2A e13 (A) - 2ry Str + Mask '!B$2),MID('USH2A e13 (A) - 2ry Str + Mask '!B$2,$A556,1),"")</f>
        <v>)</v>
      </c>
      <c r="D556" s="38" t="str">
        <f>IF($A556&lt;=LEN('USH2A e13 (A) - 2ry Str + Mask '!C$2),MID('USH2A e13 (A) - 2ry Str + Mask '!C$2,$A556,1),"")</f>
        <v>.</v>
      </c>
      <c r="E556" s="38" t="str">
        <f t="shared" si="64"/>
        <v>)</v>
      </c>
      <c r="F556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</v>
      </c>
      <c r="G556" s="39">
        <f>IF($A556&lt;=LEN('USH2A e13 (A) - 2ry Str + Mask '!A$2),SUMIF('USH2A e13 (A) - HSF3.0'!E2:E891,"&lt;="&amp;$A556,'USH2A e13 (A) - HSF3.0'!H2:H891)-SUMIF('USH2A e13 (A) - HSF3.0'!G2:G891,"&lt;="&amp;$A556,'USH2A e13 (A) - HSF3.0'!H2:H891),"")</f>
        <v>0.7619047619047663</v>
      </c>
      <c r="H556" s="39">
        <f>IF($A556&lt;=LEN('USH2A e13 (A) - 2ry Str + Mask '!A$2),SUMIF('USH2A e13 (A) - HSF3.0'!E2:E891,"&lt;="&amp;$A556,'USH2A e13 (A) - HSF3.0'!I2:I891)-SUMIF('USH2A e13 (A) - HSF3.0'!G2:G891,"&lt;="&amp;$A556,'USH2A e13 (A) - HSF3.0'!I2:I891),"")</f>
        <v>-0.25</v>
      </c>
      <c r="I556" s="39">
        <f>IF($A556&lt;=LEN('USH2A e13 (A) - 2ry Str + Mask '!A$2),G556+H556,"")</f>
        <v>0.5119047619047663</v>
      </c>
      <c r="J556" s="39">
        <f t="shared" si="65"/>
        <v>0</v>
      </c>
      <c r="K556" s="39">
        <f t="shared" si="66"/>
        <v>0</v>
      </c>
      <c r="L556" s="39">
        <f t="shared" si="67"/>
        <v>0</v>
      </c>
      <c r="M556" s="39">
        <f t="shared" si="68"/>
        <v>0</v>
      </c>
      <c r="N556" s="39">
        <f t="shared" si="69"/>
        <v>0</v>
      </c>
      <c r="O556" s="39">
        <f t="shared" si="70"/>
        <v>0</v>
      </c>
      <c r="P556" s="39">
        <f>IF($A556&lt;=LEN('USH2A e13 (A) - 2ry Str + Mask '!A$2),M556-J556,"")</f>
        <v>0</v>
      </c>
      <c r="Q556" s="39">
        <f>IF($A556&lt;=LEN('USH2A e13 (A) - 2ry Str + Mask '!A$2),N556-K556,"")</f>
        <v>0</v>
      </c>
      <c r="R556" s="39">
        <f>IF($A556&lt;=LEN('USH2A e13 (A) - 2ry Str + Mask '!A$2),O556-L556,"")</f>
        <v>0</v>
      </c>
    </row>
    <row r="557" spans="1:18" ht="128" customHeight="1" x14ac:dyDescent="0.15">
      <c r="A557" s="36">
        <v>556</v>
      </c>
      <c r="B557" s="37" t="str">
        <f>IF($A557&lt;=LEN('USH2A e13 (A) - 2ry Str + Mask '!A$2),MID('USH2A e13 (A) - 2ry Str + Mask '!A$2,$A557,1),"")</f>
        <v>(</v>
      </c>
      <c r="C557" s="38" t="str">
        <f>IF($A557&lt;=LEN('USH2A e13 (A) - 2ry Str + Mask '!B$2),MID('USH2A e13 (A) - 2ry Str + Mask '!B$2,$A557,1),"")</f>
        <v>(</v>
      </c>
      <c r="D557" s="38" t="str">
        <f>IF($A557&lt;=LEN('USH2A e13 (A) - 2ry Str + Mask '!C$2),MID('USH2A e13 (A) - 2ry Str + Mask '!C$2,$A557,1),"")</f>
        <v>.</v>
      </c>
      <c r="E557" s="38" t="str">
        <f t="shared" si="64"/>
        <v>(</v>
      </c>
      <c r="F557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</v>
      </c>
      <c r="G557" s="39">
        <f>IF($A557&lt;=LEN('USH2A e13 (A) - 2ry Str + Mask '!A$2),SUMIF('USH2A e13 (A) - HSF3.0'!E2:E891,"&lt;="&amp;$A557,'USH2A e13 (A) - HSF3.0'!H2:H891)-SUMIF('USH2A e13 (A) - HSF3.0'!G2:G891,"&lt;="&amp;$A557,'USH2A e13 (A) - HSF3.0'!H2:H891),"")</f>
        <v>0.88095238095239381</v>
      </c>
      <c r="H557" s="39">
        <f>IF($A557&lt;=LEN('USH2A e13 (A) - 2ry Str + Mask '!A$2),SUMIF('USH2A e13 (A) - HSF3.0'!E2:E891,"&lt;="&amp;$A557,'USH2A e13 (A) - HSF3.0'!I2:I891)-SUMIF('USH2A e13 (A) - HSF3.0'!G2:G891,"&lt;="&amp;$A557,'USH2A e13 (A) - HSF3.0'!I2:I891),"")</f>
        <v>-0.25</v>
      </c>
      <c r="I557" s="39">
        <f>IF($A557&lt;=LEN('USH2A e13 (A) - 2ry Str + Mask '!A$2),G557+H557,"")</f>
        <v>0.63095238095239381</v>
      </c>
      <c r="J557" s="39">
        <f t="shared" si="65"/>
        <v>0</v>
      </c>
      <c r="K557" s="39">
        <f t="shared" si="66"/>
        <v>0</v>
      </c>
      <c r="L557" s="39">
        <f t="shared" si="67"/>
        <v>0</v>
      </c>
      <c r="M557" s="39">
        <f t="shared" si="68"/>
        <v>0</v>
      </c>
      <c r="N557" s="39">
        <f t="shared" si="69"/>
        <v>0</v>
      </c>
      <c r="O557" s="39">
        <f t="shared" si="70"/>
        <v>0</v>
      </c>
      <c r="P557" s="39">
        <f>IF($A557&lt;=LEN('USH2A e13 (A) - 2ry Str + Mask '!A$2),M557-J557,"")</f>
        <v>0</v>
      </c>
      <c r="Q557" s="39">
        <f>IF($A557&lt;=LEN('USH2A e13 (A) - 2ry Str + Mask '!A$2),N557-K557,"")</f>
        <v>0</v>
      </c>
      <c r="R557" s="39">
        <f>IF($A557&lt;=LEN('USH2A e13 (A) - 2ry Str + Mask '!A$2),O557-L557,"")</f>
        <v>0</v>
      </c>
    </row>
    <row r="558" spans="1:18" ht="128" customHeight="1" x14ac:dyDescent="0.15">
      <c r="A558" s="36">
        <v>557</v>
      </c>
      <c r="B558" s="37" t="str">
        <f>IF($A558&lt;=LEN('USH2A e13 (A) - 2ry Str + Mask '!A$2),MID('USH2A e13 (A) - 2ry Str + Mask '!A$2,$A558,1),"")</f>
        <v>(</v>
      </c>
      <c r="C558" s="38" t="str">
        <f>IF($A558&lt;=LEN('USH2A e13 (A) - 2ry Str + Mask '!B$2),MID('USH2A e13 (A) - 2ry Str + Mask '!B$2,$A558,1),"")</f>
        <v>(</v>
      </c>
      <c r="D558" s="38" t="str">
        <f>IF($A558&lt;=LEN('USH2A e13 (A) - 2ry Str + Mask '!C$2),MID('USH2A e13 (A) - 2ry Str + Mask '!C$2,$A558,1),"")</f>
        <v>.</v>
      </c>
      <c r="E558" s="38" t="str">
        <f t="shared" si="64"/>
        <v>(</v>
      </c>
      <c r="F558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</v>
      </c>
      <c r="G558" s="39">
        <f>IF($A558&lt;=LEN('USH2A e13 (A) - 2ry Str + Mask '!A$2),SUMIF('USH2A e13 (A) - HSF3.0'!E2:E891,"&lt;="&amp;$A558,'USH2A e13 (A) - HSF3.0'!H2:H891)-SUMIF('USH2A e13 (A) - HSF3.0'!G2:G891,"&lt;="&amp;$A558,'USH2A e13 (A) - HSF3.0'!H2:H891),"")</f>
        <v>0.88095238095239381</v>
      </c>
      <c r="H558" s="39">
        <f>IF($A558&lt;=LEN('USH2A e13 (A) - 2ry Str + Mask '!A$2),SUMIF('USH2A e13 (A) - HSF3.0'!E2:E891,"&lt;="&amp;$A558,'USH2A e13 (A) - HSF3.0'!I2:I891)-SUMIF('USH2A e13 (A) - HSF3.0'!G2:G891,"&lt;="&amp;$A558,'USH2A e13 (A) - HSF3.0'!I2:I891),"")</f>
        <v>-0.25</v>
      </c>
      <c r="I558" s="39">
        <f>IF($A558&lt;=LEN('USH2A e13 (A) - 2ry Str + Mask '!A$2),G558+H558,"")</f>
        <v>0.63095238095239381</v>
      </c>
      <c r="J558" s="39">
        <f t="shared" si="65"/>
        <v>0</v>
      </c>
      <c r="K558" s="39">
        <f t="shared" si="66"/>
        <v>0</v>
      </c>
      <c r="L558" s="39">
        <f t="shared" si="67"/>
        <v>0</v>
      </c>
      <c r="M558" s="39">
        <f t="shared" si="68"/>
        <v>0</v>
      </c>
      <c r="N558" s="39">
        <f t="shared" si="69"/>
        <v>0</v>
      </c>
      <c r="O558" s="39">
        <f t="shared" si="70"/>
        <v>0</v>
      </c>
      <c r="P558" s="39">
        <f>IF($A558&lt;=LEN('USH2A e13 (A) - 2ry Str + Mask '!A$2),M558-J558,"")</f>
        <v>0</v>
      </c>
      <c r="Q558" s="39">
        <f>IF($A558&lt;=LEN('USH2A e13 (A) - 2ry Str + Mask '!A$2),N558-K558,"")</f>
        <v>0</v>
      </c>
      <c r="R558" s="39">
        <f>IF($A558&lt;=LEN('USH2A e13 (A) - 2ry Str + Mask '!A$2),O558-L558,"")</f>
        <v>0</v>
      </c>
    </row>
    <row r="559" spans="1:18" ht="128" customHeight="1" x14ac:dyDescent="0.15">
      <c r="A559" s="36">
        <v>558</v>
      </c>
      <c r="B559" s="37" t="str">
        <f>IF($A559&lt;=LEN('USH2A e13 (A) - 2ry Str + Mask '!A$2),MID('USH2A e13 (A) - 2ry Str + Mask '!A$2,$A559,1),"")</f>
        <v>(</v>
      </c>
      <c r="C559" s="38" t="str">
        <f>IF($A559&lt;=LEN('USH2A e13 (A) - 2ry Str + Mask '!B$2),MID('USH2A e13 (A) - 2ry Str + Mask '!B$2,$A559,1),"")</f>
        <v>(</v>
      </c>
      <c r="D559" s="38" t="str">
        <f>IF($A559&lt;=LEN('USH2A e13 (A) - 2ry Str + Mask '!C$2),MID('USH2A e13 (A) - 2ry Str + Mask '!C$2,$A559,1),"")</f>
        <v>.</v>
      </c>
      <c r="E559" s="38" t="str">
        <f t="shared" si="64"/>
        <v>(</v>
      </c>
      <c r="F559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</v>
      </c>
      <c r="G559" s="39">
        <f>IF($A559&lt;=LEN('USH2A e13 (A) - 2ry Str + Mask '!A$2),SUMIF('USH2A e13 (A) - HSF3.0'!E2:E891,"&lt;="&amp;$A559,'USH2A e13 (A) - HSF3.0'!H2:H891)-SUMIF('USH2A e13 (A) - HSF3.0'!G2:G891,"&lt;="&amp;$A559,'USH2A e13 (A) - HSF3.0'!H2:H891),"")</f>
        <v>0.88095238095239381</v>
      </c>
      <c r="H559" s="39">
        <f>IF($A559&lt;=LEN('USH2A e13 (A) - 2ry Str + Mask '!A$2),SUMIF('USH2A e13 (A) - HSF3.0'!E2:E891,"&lt;="&amp;$A559,'USH2A e13 (A) - HSF3.0'!I2:I891)-SUMIF('USH2A e13 (A) - HSF3.0'!G2:G891,"&lt;="&amp;$A559,'USH2A e13 (A) - HSF3.0'!I2:I891),"")</f>
        <v>-0.4166666666666643</v>
      </c>
      <c r="I559" s="39">
        <f>IF($A559&lt;=LEN('USH2A e13 (A) - 2ry Str + Mask '!A$2),G559+H559,"")</f>
        <v>0.46428571428572951</v>
      </c>
      <c r="J559" s="39">
        <f t="shared" si="65"/>
        <v>0</v>
      </c>
      <c r="K559" s="39">
        <f t="shared" si="66"/>
        <v>0</v>
      </c>
      <c r="L559" s="39">
        <f t="shared" si="67"/>
        <v>0</v>
      </c>
      <c r="M559" s="39">
        <f t="shared" si="68"/>
        <v>0</v>
      </c>
      <c r="N559" s="39">
        <f t="shared" si="69"/>
        <v>0</v>
      </c>
      <c r="O559" s="39">
        <f t="shared" si="70"/>
        <v>0</v>
      </c>
      <c r="P559" s="39">
        <f>IF($A559&lt;=LEN('USH2A e13 (A) - 2ry Str + Mask '!A$2),M559-J559,"")</f>
        <v>0</v>
      </c>
      <c r="Q559" s="39">
        <f>IF($A559&lt;=LEN('USH2A e13 (A) - 2ry Str + Mask '!A$2),N559-K559,"")</f>
        <v>0</v>
      </c>
      <c r="R559" s="39">
        <f>IF($A559&lt;=LEN('USH2A e13 (A) - 2ry Str + Mask '!A$2),O559-L559,"")</f>
        <v>0</v>
      </c>
    </row>
    <row r="560" spans="1:18" ht="128" customHeight="1" x14ac:dyDescent="0.15">
      <c r="A560" s="36">
        <v>559</v>
      </c>
      <c r="B560" s="37" t="str">
        <f>IF($A560&lt;=LEN('USH2A e13 (A) - 2ry Str + Mask '!A$2),MID('USH2A e13 (A) - 2ry Str + Mask '!A$2,$A560,1),"")</f>
        <v>(</v>
      </c>
      <c r="C560" s="38" t="str">
        <f>IF($A560&lt;=LEN('USH2A e13 (A) - 2ry Str + Mask '!B$2),MID('USH2A e13 (A) - 2ry Str + Mask '!B$2,$A560,1),"")</f>
        <v>(</v>
      </c>
      <c r="D560" s="38" t="str">
        <f>IF($A560&lt;=LEN('USH2A e13 (A) - 2ry Str + Mask '!C$2),MID('USH2A e13 (A) - 2ry Str + Mask '!C$2,$A560,1),"")</f>
        <v>.</v>
      </c>
      <c r="E560" s="38" t="str">
        <f t="shared" si="64"/>
        <v>(</v>
      </c>
      <c r="F560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</v>
      </c>
      <c r="G560" s="39">
        <f>IF($A560&lt;=LEN('USH2A e13 (A) - 2ry Str + Mask '!A$2),SUMIF('USH2A e13 (A) - HSF3.0'!E2:E891,"&lt;="&amp;$A560,'USH2A e13 (A) - HSF3.0'!H2:H891)-SUMIF('USH2A e13 (A) - HSF3.0'!G2:G891,"&lt;="&amp;$A560,'USH2A e13 (A) - HSF3.0'!H2:H891),"")</f>
        <v>0.71428571428572951</v>
      </c>
      <c r="H560" s="39">
        <f>IF($A560&lt;=LEN('USH2A e13 (A) - 2ry Str + Mask '!A$2),SUMIF('USH2A e13 (A) - HSF3.0'!E2:E891,"&lt;="&amp;$A560,'USH2A e13 (A) - HSF3.0'!I2:I891)-SUMIF('USH2A e13 (A) - HSF3.0'!G2:G891,"&lt;="&amp;$A560,'USH2A e13 (A) - HSF3.0'!I2:I891),"")</f>
        <v>-0.4166666666666643</v>
      </c>
      <c r="I560" s="39">
        <f>IF($A560&lt;=LEN('USH2A e13 (A) - 2ry Str + Mask '!A$2),G560+H560,"")</f>
        <v>0.29761904761906521</v>
      </c>
      <c r="J560" s="39">
        <f t="shared" si="65"/>
        <v>0</v>
      </c>
      <c r="K560" s="39">
        <f t="shared" si="66"/>
        <v>0</v>
      </c>
      <c r="L560" s="39">
        <f t="shared" si="67"/>
        <v>0</v>
      </c>
      <c r="M560" s="39">
        <f t="shared" si="68"/>
        <v>0</v>
      </c>
      <c r="N560" s="39">
        <f t="shared" si="69"/>
        <v>0</v>
      </c>
      <c r="O560" s="39">
        <f t="shared" si="70"/>
        <v>0</v>
      </c>
      <c r="P560" s="39">
        <f>IF($A560&lt;=LEN('USH2A e13 (A) - 2ry Str + Mask '!A$2),M560-J560,"")</f>
        <v>0</v>
      </c>
      <c r="Q560" s="39">
        <f>IF($A560&lt;=LEN('USH2A e13 (A) - 2ry Str + Mask '!A$2),N560-K560,"")</f>
        <v>0</v>
      </c>
      <c r="R560" s="39">
        <f>IF($A560&lt;=LEN('USH2A e13 (A) - 2ry Str + Mask '!A$2),O560-L560,"")</f>
        <v>0</v>
      </c>
    </row>
    <row r="561" spans="1:18" ht="128" customHeight="1" x14ac:dyDescent="0.15">
      <c r="A561" s="36">
        <v>560</v>
      </c>
      <c r="B561" s="37" t="str">
        <f>IF($A561&lt;=LEN('USH2A e13 (A) - 2ry Str + Mask '!A$2),MID('USH2A e13 (A) - 2ry Str + Mask '!A$2,$A561,1),"")</f>
        <v>(</v>
      </c>
      <c r="C561" s="38" t="str">
        <f>IF($A561&lt;=LEN('USH2A e13 (A) - 2ry Str + Mask '!B$2),MID('USH2A e13 (A) - 2ry Str + Mask '!B$2,$A561,1),"")</f>
        <v>(</v>
      </c>
      <c r="D561" s="38" t="str">
        <f>IF($A561&lt;=LEN('USH2A e13 (A) - 2ry Str + Mask '!C$2),MID('USH2A e13 (A) - 2ry Str + Mask '!C$2,$A561,1),"")</f>
        <v>.</v>
      </c>
      <c r="E561" s="38" t="str">
        <f t="shared" si="64"/>
        <v>(</v>
      </c>
      <c r="F561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</v>
      </c>
      <c r="G561" s="39">
        <f>IF($A561&lt;=LEN('USH2A e13 (A) - 2ry Str + Mask '!A$2),SUMIF('USH2A e13 (A) - HSF3.0'!E2:E891,"&lt;="&amp;$A561,'USH2A e13 (A) - HSF3.0'!H2:H891)-SUMIF('USH2A e13 (A) - HSF3.0'!G2:G891,"&lt;="&amp;$A561,'USH2A e13 (A) - HSF3.0'!H2:H891),"")</f>
        <v>0.71428571428572951</v>
      </c>
      <c r="H561" s="39">
        <f>IF($A561&lt;=LEN('USH2A e13 (A) - 2ry Str + Mask '!A$2),SUMIF('USH2A e13 (A) - HSF3.0'!E2:E891,"&lt;="&amp;$A561,'USH2A e13 (A) - HSF3.0'!I2:I891)-SUMIF('USH2A e13 (A) - HSF3.0'!G2:G891,"&lt;="&amp;$A561,'USH2A e13 (A) - HSF3.0'!I2:I891),"")</f>
        <v>-0.4166666666666643</v>
      </c>
      <c r="I561" s="39">
        <f>IF($A561&lt;=LEN('USH2A e13 (A) - 2ry Str + Mask '!A$2),G561+H561,"")</f>
        <v>0.29761904761906521</v>
      </c>
      <c r="J561" s="39">
        <f t="shared" si="65"/>
        <v>0</v>
      </c>
      <c r="K561" s="39">
        <f t="shared" si="66"/>
        <v>0</v>
      </c>
      <c r="L561" s="39">
        <f t="shared" si="67"/>
        <v>0</v>
      </c>
      <c r="M561" s="39">
        <f t="shared" si="68"/>
        <v>0</v>
      </c>
      <c r="N561" s="39">
        <f t="shared" si="69"/>
        <v>0</v>
      </c>
      <c r="O561" s="39">
        <f t="shared" si="70"/>
        <v>0</v>
      </c>
      <c r="P561" s="39">
        <f>IF($A561&lt;=LEN('USH2A e13 (A) - 2ry Str + Mask '!A$2),M561-J561,"")</f>
        <v>0</v>
      </c>
      <c r="Q561" s="39">
        <f>IF($A561&lt;=LEN('USH2A e13 (A) - 2ry Str + Mask '!A$2),N561-K561,"")</f>
        <v>0</v>
      </c>
      <c r="R561" s="39">
        <f>IF($A561&lt;=LEN('USH2A e13 (A) - 2ry Str + Mask '!A$2),O561-L561,"")</f>
        <v>0</v>
      </c>
    </row>
    <row r="562" spans="1:18" ht="128" customHeight="1" x14ac:dyDescent="0.15">
      <c r="A562" s="36">
        <v>561</v>
      </c>
      <c r="B562" s="37" t="str">
        <f>IF($A562&lt;=LEN('USH2A e13 (A) - 2ry Str + Mask '!A$2),MID('USH2A e13 (A) - 2ry Str + Mask '!A$2,$A562,1),"")</f>
        <v>(</v>
      </c>
      <c r="C562" s="38" t="str">
        <f>IF($A562&lt;=LEN('USH2A e13 (A) - 2ry Str + Mask '!B$2),MID('USH2A e13 (A) - 2ry Str + Mask '!B$2,$A562,1),"")</f>
        <v>(</v>
      </c>
      <c r="D562" s="38" t="str">
        <f>IF($A562&lt;=LEN('USH2A e13 (A) - 2ry Str + Mask '!C$2),MID('USH2A e13 (A) - 2ry Str + Mask '!C$2,$A562,1),"")</f>
        <v>.</v>
      </c>
      <c r="E562" s="38" t="str">
        <f t="shared" si="64"/>
        <v>(</v>
      </c>
      <c r="F562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</v>
      </c>
      <c r="G562" s="39">
        <f>IF($A562&lt;=LEN('USH2A e13 (A) - 2ry Str + Mask '!A$2),SUMIF('USH2A e13 (A) - HSF3.0'!E2:E891,"&lt;="&amp;$A562,'USH2A e13 (A) - HSF3.0'!H2:H891)-SUMIF('USH2A e13 (A) - HSF3.0'!G2:G891,"&lt;="&amp;$A562,'USH2A e13 (A) - HSF3.0'!H2:H891),"")</f>
        <v>0.59523809523810201</v>
      </c>
      <c r="H562" s="39">
        <f>IF($A562&lt;=LEN('USH2A e13 (A) - 2ry Str + Mask '!A$2),SUMIF('USH2A e13 (A) - HSF3.0'!E2:E891,"&lt;="&amp;$A562,'USH2A e13 (A) - HSF3.0'!I2:I891)-SUMIF('USH2A e13 (A) - HSF3.0'!G2:G891,"&lt;="&amp;$A562,'USH2A e13 (A) - HSF3.0'!I2:I891),"")</f>
        <v>-0.2916666666666643</v>
      </c>
      <c r="I562" s="39">
        <f>IF($A562&lt;=LEN('USH2A e13 (A) - 2ry Str + Mask '!A$2),G562+H562,"")</f>
        <v>0.30357142857143771</v>
      </c>
      <c r="J562" s="39">
        <f t="shared" si="65"/>
        <v>0</v>
      </c>
      <c r="K562" s="39">
        <f t="shared" si="66"/>
        <v>0</v>
      </c>
      <c r="L562" s="39">
        <f t="shared" si="67"/>
        <v>0</v>
      </c>
      <c r="M562" s="39">
        <f t="shared" si="68"/>
        <v>0</v>
      </c>
      <c r="N562" s="39">
        <f t="shared" si="69"/>
        <v>0</v>
      </c>
      <c r="O562" s="39">
        <f t="shared" si="70"/>
        <v>0</v>
      </c>
      <c r="P562" s="39">
        <f>IF($A562&lt;=LEN('USH2A e13 (A) - 2ry Str + Mask '!A$2),M562-J562,"")</f>
        <v>0</v>
      </c>
      <c r="Q562" s="39">
        <f>IF($A562&lt;=LEN('USH2A e13 (A) - 2ry Str + Mask '!A$2),N562-K562,"")</f>
        <v>0</v>
      </c>
      <c r="R562" s="39">
        <f>IF($A562&lt;=LEN('USH2A e13 (A) - 2ry Str + Mask '!A$2),O562-L562,"")</f>
        <v>0</v>
      </c>
    </row>
    <row r="563" spans="1:18" ht="128" customHeight="1" x14ac:dyDescent="0.15">
      <c r="A563" s="36">
        <v>562</v>
      </c>
      <c r="B563" s="37" t="str">
        <f>IF($A563&lt;=LEN('USH2A e13 (A) - 2ry Str + Mask '!A$2),MID('USH2A e13 (A) - 2ry Str + Mask '!A$2,$A563,1),"")</f>
        <v>(</v>
      </c>
      <c r="C563" s="38" t="str">
        <f>IF($A563&lt;=LEN('USH2A e13 (A) - 2ry Str + Mask '!B$2),MID('USH2A e13 (A) - 2ry Str + Mask '!B$2,$A563,1),"")</f>
        <v>(</v>
      </c>
      <c r="D563" s="38" t="str">
        <f>IF($A563&lt;=LEN('USH2A e13 (A) - 2ry Str + Mask '!C$2),MID('USH2A e13 (A) - 2ry Str + Mask '!C$2,$A563,1),"")</f>
        <v>.</v>
      </c>
      <c r="E563" s="38" t="str">
        <f t="shared" si="64"/>
        <v>(</v>
      </c>
      <c r="F563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</v>
      </c>
      <c r="G563" s="39">
        <f>IF($A563&lt;=LEN('USH2A e13 (A) - 2ry Str + Mask '!A$2),SUMIF('USH2A e13 (A) - HSF3.0'!E2:E891,"&lt;="&amp;$A563,'USH2A e13 (A) - HSF3.0'!H2:H891)-SUMIF('USH2A e13 (A) - HSF3.0'!G2:G891,"&lt;="&amp;$A563,'USH2A e13 (A) - HSF3.0'!H2:H891),"")</f>
        <v>0.6190476190476204</v>
      </c>
      <c r="H563" s="39">
        <f>IF($A563&lt;=LEN('USH2A e13 (A) - 2ry Str + Mask '!A$2),SUMIF('USH2A e13 (A) - HSF3.0'!E2:E891,"&lt;="&amp;$A563,'USH2A e13 (A) - HSF3.0'!I2:I891)-SUMIF('USH2A e13 (A) - HSF3.0'!G2:G891,"&lt;="&amp;$A563,'USH2A e13 (A) - HSF3.0'!I2:I891),"")</f>
        <v>-0.2916666666666643</v>
      </c>
      <c r="I563" s="39">
        <f>IF($A563&lt;=LEN('USH2A e13 (A) - 2ry Str + Mask '!A$2),G563+H563,"")</f>
        <v>0.3273809523809561</v>
      </c>
      <c r="J563" s="39">
        <f t="shared" si="65"/>
        <v>0</v>
      </c>
      <c r="K563" s="39">
        <f t="shared" si="66"/>
        <v>0</v>
      </c>
      <c r="L563" s="39">
        <f t="shared" si="67"/>
        <v>0</v>
      </c>
      <c r="M563" s="39">
        <f t="shared" si="68"/>
        <v>0</v>
      </c>
      <c r="N563" s="39">
        <f t="shared" si="69"/>
        <v>0</v>
      </c>
      <c r="O563" s="39">
        <f t="shared" si="70"/>
        <v>0</v>
      </c>
      <c r="P563" s="39">
        <f>IF($A563&lt;=LEN('USH2A e13 (A) - 2ry Str + Mask '!A$2),M563-J563,"")</f>
        <v>0</v>
      </c>
      <c r="Q563" s="39">
        <f>IF($A563&lt;=LEN('USH2A e13 (A) - 2ry Str + Mask '!A$2),N563-K563,"")</f>
        <v>0</v>
      </c>
      <c r="R563" s="39">
        <f>IF($A563&lt;=LEN('USH2A e13 (A) - 2ry Str + Mask '!A$2),O563-L563,"")</f>
        <v>0</v>
      </c>
    </row>
    <row r="564" spans="1:18" ht="128" customHeight="1" x14ac:dyDescent="0.15">
      <c r="A564" s="36">
        <v>563</v>
      </c>
      <c r="B564" s="37" t="str">
        <f>IF($A564&lt;=LEN('USH2A e13 (A) - 2ry Str + Mask '!A$2),MID('USH2A e13 (A) - 2ry Str + Mask '!A$2,$A564,1),"")</f>
        <v>(</v>
      </c>
      <c r="C564" s="38" t="str">
        <f>IF($A564&lt;=LEN('USH2A e13 (A) - 2ry Str + Mask '!B$2),MID('USH2A e13 (A) - 2ry Str + Mask '!B$2,$A564,1),"")</f>
        <v>(</v>
      </c>
      <c r="D564" s="38" t="str">
        <f>IF($A564&lt;=LEN('USH2A e13 (A) - 2ry Str + Mask '!C$2),MID('USH2A e13 (A) - 2ry Str + Mask '!C$2,$A564,1),"")</f>
        <v>.</v>
      </c>
      <c r="E564" s="38" t="str">
        <f t="shared" si="64"/>
        <v>(</v>
      </c>
      <c r="F564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</v>
      </c>
      <c r="G564" s="39">
        <f>IF($A564&lt;=LEN('USH2A e13 (A) - 2ry Str + Mask '!A$2),SUMIF('USH2A e13 (A) - HSF3.0'!E2:E891,"&lt;="&amp;$A564,'USH2A e13 (A) - HSF3.0'!H2:H891)-SUMIF('USH2A e13 (A) - HSF3.0'!G2:G891,"&lt;="&amp;$A564,'USH2A e13 (A) - HSF3.0'!H2:H891),"")</f>
        <v>0.3333333333333286</v>
      </c>
      <c r="H564" s="39">
        <f>IF($A564&lt;=LEN('USH2A e13 (A) - 2ry Str + Mask '!A$2),SUMIF('USH2A e13 (A) - HSF3.0'!E2:E891,"&lt;="&amp;$A564,'USH2A e13 (A) - HSF3.0'!I2:I891)-SUMIF('USH2A e13 (A) - HSF3.0'!G2:G891,"&lt;="&amp;$A564,'USH2A e13 (A) - HSF3.0'!I2:I891),"")</f>
        <v>-0.1666666666666643</v>
      </c>
      <c r="I564" s="39">
        <f>IF($A564&lt;=LEN('USH2A e13 (A) - 2ry Str + Mask '!A$2),G564+H564,"")</f>
        <v>0.1666666666666643</v>
      </c>
      <c r="J564" s="39">
        <f t="shared" si="65"/>
        <v>0</v>
      </c>
      <c r="K564" s="39">
        <f t="shared" si="66"/>
        <v>0</v>
      </c>
      <c r="L564" s="39">
        <f t="shared" si="67"/>
        <v>0</v>
      </c>
      <c r="M564" s="39">
        <f t="shared" si="68"/>
        <v>0</v>
      </c>
      <c r="N564" s="39">
        <f t="shared" si="69"/>
        <v>0</v>
      </c>
      <c r="O564" s="39">
        <f t="shared" si="70"/>
        <v>0</v>
      </c>
      <c r="P564" s="39">
        <f>IF($A564&lt;=LEN('USH2A e13 (A) - 2ry Str + Mask '!A$2),M564-J564,"")</f>
        <v>0</v>
      </c>
      <c r="Q564" s="39">
        <f>IF($A564&lt;=LEN('USH2A e13 (A) - 2ry Str + Mask '!A$2),N564-K564,"")</f>
        <v>0</v>
      </c>
      <c r="R564" s="39">
        <f>IF($A564&lt;=LEN('USH2A e13 (A) - 2ry Str + Mask '!A$2),O564-L564,"")</f>
        <v>0</v>
      </c>
    </row>
    <row r="565" spans="1:18" ht="128" customHeight="1" x14ac:dyDescent="0.15">
      <c r="A565" s="36">
        <v>564</v>
      </c>
      <c r="B565" s="37" t="str">
        <f>IF($A565&lt;=LEN('USH2A e13 (A) - 2ry Str + Mask '!A$2),MID('USH2A e13 (A) - 2ry Str + Mask '!A$2,$A565,1),"")</f>
        <v>(</v>
      </c>
      <c r="C565" s="38" t="str">
        <f>IF($A565&lt;=LEN('USH2A e13 (A) - 2ry Str + Mask '!B$2),MID('USH2A e13 (A) - 2ry Str + Mask '!B$2,$A565,1),"")</f>
        <v>(</v>
      </c>
      <c r="D565" s="38" t="str">
        <f>IF($A565&lt;=LEN('USH2A e13 (A) - 2ry Str + Mask '!C$2),MID('USH2A e13 (A) - 2ry Str + Mask '!C$2,$A565,1),"")</f>
        <v>.</v>
      </c>
      <c r="E565" s="38" t="str">
        <f t="shared" si="64"/>
        <v>(</v>
      </c>
      <c r="F565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</v>
      </c>
      <c r="G565" s="39">
        <f>IF($A565&lt;=LEN('USH2A e13 (A) - 2ry Str + Mask '!A$2),SUMIF('USH2A e13 (A) - HSF3.0'!E2:E891,"&lt;="&amp;$A565,'USH2A e13 (A) - HSF3.0'!H2:H891)-SUMIF('USH2A e13 (A) - HSF3.0'!G2:G891,"&lt;="&amp;$A565,'USH2A e13 (A) - HSF3.0'!H2:H891),"")</f>
        <v>0.3333333333333286</v>
      </c>
      <c r="H565" s="39">
        <f>IF($A565&lt;=LEN('USH2A e13 (A) - 2ry Str + Mask '!A$2),SUMIF('USH2A e13 (A) - HSF3.0'!E2:E891,"&lt;="&amp;$A565,'USH2A e13 (A) - HSF3.0'!I2:I891)-SUMIF('USH2A e13 (A) - HSF3.0'!G2:G891,"&lt;="&amp;$A565,'USH2A e13 (A) - HSF3.0'!I2:I891),"")</f>
        <v>0</v>
      </c>
      <c r="I565" s="39">
        <f>IF($A565&lt;=LEN('USH2A e13 (A) - 2ry Str + Mask '!A$2),G565+H565,"")</f>
        <v>0.3333333333333286</v>
      </c>
      <c r="J565" s="39">
        <f t="shared" si="65"/>
        <v>0</v>
      </c>
      <c r="K565" s="39">
        <f t="shared" si="66"/>
        <v>0</v>
      </c>
      <c r="L565" s="39">
        <f t="shared" si="67"/>
        <v>0</v>
      </c>
      <c r="M565" s="39">
        <f t="shared" si="68"/>
        <v>0</v>
      </c>
      <c r="N565" s="39">
        <f t="shared" si="69"/>
        <v>0</v>
      </c>
      <c r="O565" s="39">
        <f t="shared" si="70"/>
        <v>0</v>
      </c>
      <c r="P565" s="39">
        <f>IF($A565&lt;=LEN('USH2A e13 (A) - 2ry Str + Mask '!A$2),M565-J565,"")</f>
        <v>0</v>
      </c>
      <c r="Q565" s="39">
        <f>IF($A565&lt;=LEN('USH2A e13 (A) - 2ry Str + Mask '!A$2),N565-K565,"")</f>
        <v>0</v>
      </c>
      <c r="R565" s="39">
        <f>IF($A565&lt;=LEN('USH2A e13 (A) - 2ry Str + Mask '!A$2),O565-L565,"")</f>
        <v>0</v>
      </c>
    </row>
    <row r="566" spans="1:18" ht="128" customHeight="1" x14ac:dyDescent="0.15">
      <c r="A566" s="36">
        <v>565</v>
      </c>
      <c r="B566" s="37" t="str">
        <f>IF($A566&lt;=LEN('USH2A e13 (A) - 2ry Str + Mask '!A$2),MID('USH2A e13 (A) - 2ry Str + Mask '!A$2,$A566,1),"")</f>
        <v>.</v>
      </c>
      <c r="C566" s="38" t="str">
        <f>IF($A566&lt;=LEN('USH2A e13 (A) - 2ry Str + Mask '!B$2),MID('USH2A e13 (A) - 2ry Str + Mask '!B$2,$A566,1),"")</f>
        <v>.</v>
      </c>
      <c r="D566" s="38" t="str">
        <f>IF($A566&lt;=LEN('USH2A e13 (A) - 2ry Str + Mask '!C$2),MID('USH2A e13 (A) - 2ry Str + Mask '!C$2,$A566,1),"")</f>
        <v>.</v>
      </c>
      <c r="E566" s="38" t="str">
        <f t="shared" si="64"/>
        <v>.</v>
      </c>
      <c r="F566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</v>
      </c>
      <c r="G566" s="39">
        <f>IF($A566&lt;=LEN('USH2A e13 (A) - 2ry Str + Mask '!A$2),SUMIF('USH2A e13 (A) - HSF3.0'!E2:E891,"&lt;="&amp;$A566,'USH2A e13 (A) - HSF3.0'!H2:H891)-SUMIF('USH2A e13 (A) - HSF3.0'!G2:G891,"&lt;="&amp;$A566,'USH2A e13 (A) - HSF3.0'!H2:H891),"")</f>
        <v>0.3333333333333286</v>
      </c>
      <c r="H566" s="39">
        <f>IF($A566&lt;=LEN('USH2A e13 (A) - 2ry Str + Mask '!A$2),SUMIF('USH2A e13 (A) - HSF3.0'!E2:E891,"&lt;="&amp;$A566,'USH2A e13 (A) - HSF3.0'!I2:I891)-SUMIF('USH2A e13 (A) - HSF3.0'!G2:G891,"&lt;="&amp;$A566,'USH2A e13 (A) - HSF3.0'!I2:I891),"")</f>
        <v>-0.1666666666666643</v>
      </c>
      <c r="I566" s="39">
        <f>IF($A566&lt;=LEN('USH2A e13 (A) - 2ry Str + Mask '!A$2),G566+H566,"")</f>
        <v>0.1666666666666643</v>
      </c>
      <c r="J566" s="39">
        <f t="shared" si="65"/>
        <v>0.3333333333333286</v>
      </c>
      <c r="K566" s="39">
        <f t="shared" si="66"/>
        <v>-0.1666666666666643</v>
      </c>
      <c r="L566" s="39">
        <f t="shared" si="67"/>
        <v>0.1666666666666643</v>
      </c>
      <c r="M566" s="39">
        <f t="shared" si="68"/>
        <v>0.3333333333333286</v>
      </c>
      <c r="N566" s="39">
        <f t="shared" si="69"/>
        <v>-0.1666666666666643</v>
      </c>
      <c r="O566" s="39">
        <f t="shared" si="70"/>
        <v>0.1666666666666643</v>
      </c>
      <c r="P566" s="39">
        <f>IF($A566&lt;=LEN('USH2A e13 (A) - 2ry Str + Mask '!A$2),M566-J566,"")</f>
        <v>0</v>
      </c>
      <c r="Q566" s="39">
        <f>IF($A566&lt;=LEN('USH2A e13 (A) - 2ry Str + Mask '!A$2),N566-K566,"")</f>
        <v>0</v>
      </c>
      <c r="R566" s="39">
        <f>IF($A566&lt;=LEN('USH2A e13 (A) - 2ry Str + Mask '!A$2),O566-L566,"")</f>
        <v>0</v>
      </c>
    </row>
    <row r="567" spans="1:18" ht="128" customHeight="1" x14ac:dyDescent="0.15">
      <c r="A567" s="36">
        <v>566</v>
      </c>
      <c r="B567" s="37" t="str">
        <f>IF($A567&lt;=LEN('USH2A e13 (A) - 2ry Str + Mask '!A$2),MID('USH2A e13 (A) - 2ry Str + Mask '!A$2,$A567,1),"")</f>
        <v>.</v>
      </c>
      <c r="C567" s="38" t="str">
        <f>IF($A567&lt;=LEN('USH2A e13 (A) - 2ry Str + Mask '!B$2),MID('USH2A e13 (A) - 2ry Str + Mask '!B$2,$A567,1),"")</f>
        <v>.</v>
      </c>
      <c r="D567" s="38" t="str">
        <f>IF($A567&lt;=LEN('USH2A e13 (A) - 2ry Str + Mask '!C$2),MID('USH2A e13 (A) - 2ry Str + Mask '!C$2,$A567,1),"")</f>
        <v>.</v>
      </c>
      <c r="E567" s="38" t="str">
        <f t="shared" si="64"/>
        <v>.</v>
      </c>
      <c r="F567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</v>
      </c>
      <c r="G567" s="39">
        <f>IF($A567&lt;=LEN('USH2A e13 (A) - 2ry Str + Mask '!A$2),SUMIF('USH2A e13 (A) - HSF3.0'!E2:E891,"&lt;="&amp;$A567,'USH2A e13 (A) - HSF3.0'!H2:H891)-SUMIF('USH2A e13 (A) - HSF3.0'!G2:G891,"&lt;="&amp;$A567,'USH2A e13 (A) - HSF3.0'!H2:H891),"")</f>
        <v>0.49999999999999289</v>
      </c>
      <c r="H567" s="39">
        <f>IF($A567&lt;=LEN('USH2A e13 (A) - 2ry Str + Mask '!A$2),SUMIF('USH2A e13 (A) - HSF3.0'!E2:E891,"&lt;="&amp;$A567,'USH2A e13 (A) - HSF3.0'!I2:I891)-SUMIF('USH2A e13 (A) - HSF3.0'!G2:G891,"&lt;="&amp;$A567,'USH2A e13 (A) - HSF3.0'!I2:I891),"")</f>
        <v>-0.3333333333333286</v>
      </c>
      <c r="I567" s="39">
        <f>IF($A567&lt;=LEN('USH2A e13 (A) - 2ry Str + Mask '!A$2),G567+H567,"")</f>
        <v>0.1666666666666643</v>
      </c>
      <c r="J567" s="39">
        <f t="shared" si="65"/>
        <v>0.49999999999999289</v>
      </c>
      <c r="K567" s="39">
        <f t="shared" si="66"/>
        <v>-0.3333333333333286</v>
      </c>
      <c r="L567" s="39">
        <f t="shared" si="67"/>
        <v>0.1666666666666643</v>
      </c>
      <c r="M567" s="39">
        <f t="shared" si="68"/>
        <v>0.49999999999999289</v>
      </c>
      <c r="N567" s="39">
        <f t="shared" si="69"/>
        <v>-0.3333333333333286</v>
      </c>
      <c r="O567" s="39">
        <f t="shared" si="70"/>
        <v>0.1666666666666643</v>
      </c>
      <c r="P567" s="39">
        <f>IF($A567&lt;=LEN('USH2A e13 (A) - 2ry Str + Mask '!A$2),M567-J567,"")</f>
        <v>0</v>
      </c>
      <c r="Q567" s="39">
        <f>IF($A567&lt;=LEN('USH2A e13 (A) - 2ry Str + Mask '!A$2),N567-K567,"")</f>
        <v>0</v>
      </c>
      <c r="R567" s="39">
        <f>IF($A567&lt;=LEN('USH2A e13 (A) - 2ry Str + Mask '!A$2),O567-L567,"")</f>
        <v>0</v>
      </c>
    </row>
    <row r="568" spans="1:18" ht="128" customHeight="1" x14ac:dyDescent="0.15">
      <c r="A568" s="36">
        <v>567</v>
      </c>
      <c r="B568" s="37" t="str">
        <f>IF($A568&lt;=LEN('USH2A e13 (A) - 2ry Str + Mask '!A$2),MID('USH2A e13 (A) - 2ry Str + Mask '!A$2,$A568,1),"")</f>
        <v>.</v>
      </c>
      <c r="C568" s="38" t="str">
        <f>IF($A568&lt;=LEN('USH2A e13 (A) - 2ry Str + Mask '!B$2),MID('USH2A e13 (A) - 2ry Str + Mask '!B$2,$A568,1),"")</f>
        <v>.</v>
      </c>
      <c r="D568" s="38" t="str">
        <f>IF($A568&lt;=LEN('USH2A e13 (A) - 2ry Str + Mask '!C$2),MID('USH2A e13 (A) - 2ry Str + Mask '!C$2,$A568,1),"")</f>
        <v>.</v>
      </c>
      <c r="E568" s="38" t="str">
        <f t="shared" si="64"/>
        <v>.</v>
      </c>
      <c r="F568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</v>
      </c>
      <c r="G568" s="39">
        <f>IF($A568&lt;=LEN('USH2A e13 (A) - 2ry Str + Mask '!A$2),SUMIF('USH2A e13 (A) - HSF3.0'!E2:E891,"&lt;="&amp;$A568,'USH2A e13 (A) - HSF3.0'!H2:H891)-SUMIF('USH2A e13 (A) - HSF3.0'!G2:G891,"&lt;="&amp;$A568,'USH2A e13 (A) - HSF3.0'!H2:H891),"")</f>
        <v>0.49999999999999289</v>
      </c>
      <c r="H568" s="39">
        <f>IF($A568&lt;=LEN('USH2A e13 (A) - 2ry Str + Mask '!A$2),SUMIF('USH2A e13 (A) - HSF3.0'!E2:E891,"&lt;="&amp;$A568,'USH2A e13 (A) - HSF3.0'!I2:I891)-SUMIF('USH2A e13 (A) - HSF3.0'!G2:G891,"&lt;="&amp;$A568,'USH2A e13 (A) - HSF3.0'!I2:I891),"")</f>
        <v>-0.49999999999999289</v>
      </c>
      <c r="I568" s="39">
        <f>IF($A568&lt;=LEN('USH2A e13 (A) - 2ry Str + Mask '!A$2),G568+H568,"")</f>
        <v>0</v>
      </c>
      <c r="J568" s="39">
        <f t="shared" si="65"/>
        <v>0.49999999999999289</v>
      </c>
      <c r="K568" s="39">
        <f t="shared" si="66"/>
        <v>-0.49999999999999289</v>
      </c>
      <c r="L568" s="39">
        <f t="shared" si="67"/>
        <v>0</v>
      </c>
      <c r="M568" s="39">
        <f t="shared" si="68"/>
        <v>0.49999999999999289</v>
      </c>
      <c r="N568" s="39">
        <f t="shared" si="69"/>
        <v>-0.49999999999999289</v>
      </c>
      <c r="O568" s="39">
        <f t="shared" si="70"/>
        <v>0</v>
      </c>
      <c r="P568" s="39">
        <f>IF($A568&lt;=LEN('USH2A e13 (A) - 2ry Str + Mask '!A$2),M568-J568,"")</f>
        <v>0</v>
      </c>
      <c r="Q568" s="39">
        <f>IF($A568&lt;=LEN('USH2A e13 (A) - 2ry Str + Mask '!A$2),N568-K568,"")</f>
        <v>0</v>
      </c>
      <c r="R568" s="39">
        <f>IF($A568&lt;=LEN('USH2A e13 (A) - 2ry Str + Mask '!A$2),O568-L568,"")</f>
        <v>0</v>
      </c>
    </row>
    <row r="569" spans="1:18" ht="128" customHeight="1" x14ac:dyDescent="0.15">
      <c r="A569" s="36">
        <v>568</v>
      </c>
      <c r="B569" s="37" t="str">
        <f>IF($A569&lt;=LEN('USH2A e13 (A) - 2ry Str + Mask '!A$2),MID('USH2A e13 (A) - 2ry Str + Mask '!A$2,$A569,1),"")</f>
        <v>.</v>
      </c>
      <c r="C569" s="38" t="str">
        <f>IF($A569&lt;=LEN('USH2A e13 (A) - 2ry Str + Mask '!B$2),MID('USH2A e13 (A) - 2ry Str + Mask '!B$2,$A569,1),"")</f>
        <v>.</v>
      </c>
      <c r="D569" s="38" t="str">
        <f>IF($A569&lt;=LEN('USH2A e13 (A) - 2ry Str + Mask '!C$2),MID('USH2A e13 (A) - 2ry Str + Mask '!C$2,$A569,1),"")</f>
        <v>.</v>
      </c>
      <c r="E569" s="38" t="str">
        <f t="shared" si="64"/>
        <v>.</v>
      </c>
      <c r="F569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</v>
      </c>
      <c r="G569" s="39">
        <f>IF($A569&lt;=LEN('USH2A e13 (A) - 2ry Str + Mask '!A$2),SUMIF('USH2A e13 (A) - HSF3.0'!E2:E891,"&lt;="&amp;$A569,'USH2A e13 (A) - HSF3.0'!H2:H891)-SUMIF('USH2A e13 (A) - HSF3.0'!G2:G891,"&lt;="&amp;$A569,'USH2A e13 (A) - HSF3.0'!H2:H891),"")</f>
        <v>0.3333333333333286</v>
      </c>
      <c r="H569" s="39">
        <f>IF($A569&lt;=LEN('USH2A e13 (A) - 2ry Str + Mask '!A$2),SUMIF('USH2A e13 (A) - HSF3.0'!E2:E891,"&lt;="&amp;$A569,'USH2A e13 (A) - HSF3.0'!I2:I891)-SUMIF('USH2A e13 (A) - HSF3.0'!G2:G891,"&lt;="&amp;$A569,'USH2A e13 (A) - HSF3.0'!I2:I891),"")</f>
        <v>-0.49999999999999289</v>
      </c>
      <c r="I569" s="39">
        <f>IF($A569&lt;=LEN('USH2A e13 (A) - 2ry Str + Mask '!A$2),G569+H569,"")</f>
        <v>-0.1666666666666643</v>
      </c>
      <c r="J569" s="39">
        <f t="shared" si="65"/>
        <v>0.3333333333333286</v>
      </c>
      <c r="K569" s="39">
        <f t="shared" si="66"/>
        <v>-0.49999999999999289</v>
      </c>
      <c r="L569" s="39">
        <f t="shared" si="67"/>
        <v>-0.1666666666666643</v>
      </c>
      <c r="M569" s="39">
        <f t="shared" si="68"/>
        <v>0.3333333333333286</v>
      </c>
      <c r="N569" s="39">
        <f t="shared" si="69"/>
        <v>-0.49999999999999289</v>
      </c>
      <c r="O569" s="39">
        <f t="shared" si="70"/>
        <v>-0.1666666666666643</v>
      </c>
      <c r="P569" s="39">
        <f>IF($A569&lt;=LEN('USH2A e13 (A) - 2ry Str + Mask '!A$2),M569-J569,"")</f>
        <v>0</v>
      </c>
      <c r="Q569" s="39">
        <f>IF($A569&lt;=LEN('USH2A e13 (A) - 2ry Str + Mask '!A$2),N569-K569,"")</f>
        <v>0</v>
      </c>
      <c r="R569" s="39">
        <f>IF($A569&lt;=LEN('USH2A e13 (A) - 2ry Str + Mask '!A$2),O569-L569,"")</f>
        <v>0</v>
      </c>
    </row>
    <row r="570" spans="1:18" ht="128" customHeight="1" x14ac:dyDescent="0.15">
      <c r="A570" s="36">
        <v>569</v>
      </c>
      <c r="B570" s="37" t="str">
        <f>IF($A570&lt;=LEN('USH2A e13 (A) - 2ry Str + Mask '!A$2),MID('USH2A e13 (A) - 2ry Str + Mask '!A$2,$A570,1),"")</f>
        <v>(</v>
      </c>
      <c r="C570" s="38" t="str">
        <f>IF($A570&lt;=LEN('USH2A e13 (A) - 2ry Str + Mask '!B$2),MID('USH2A e13 (A) - 2ry Str + Mask '!B$2,$A570,1),"")</f>
        <v>(</v>
      </c>
      <c r="D570" s="38" t="str">
        <f>IF($A570&lt;=LEN('USH2A e13 (A) - 2ry Str + Mask '!C$2),MID('USH2A e13 (A) - 2ry Str + Mask '!C$2,$A570,1),"")</f>
        <v>.</v>
      </c>
      <c r="E570" s="38" t="str">
        <f t="shared" si="64"/>
        <v>(</v>
      </c>
      <c r="F570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</v>
      </c>
      <c r="G570" s="39">
        <f>IF($A570&lt;=LEN('USH2A e13 (A) - 2ry Str + Mask '!A$2),SUMIF('USH2A e13 (A) - HSF3.0'!E2:E891,"&lt;="&amp;$A570,'USH2A e13 (A) - HSF3.0'!H2:H891)-SUMIF('USH2A e13 (A) - HSF3.0'!G2:G891,"&lt;="&amp;$A570,'USH2A e13 (A) - HSF3.0'!H2:H891),"")</f>
        <v>0.3333333333333286</v>
      </c>
      <c r="H570" s="39">
        <f>IF($A570&lt;=LEN('USH2A e13 (A) - 2ry Str + Mask '!A$2),SUMIF('USH2A e13 (A) - HSF3.0'!E2:E891,"&lt;="&amp;$A570,'USH2A e13 (A) - HSF3.0'!I2:I891)-SUMIF('USH2A e13 (A) - HSF3.0'!G2:G891,"&lt;="&amp;$A570,'USH2A e13 (A) - HSF3.0'!I2:I891),"")</f>
        <v>-0.49999999999999289</v>
      </c>
      <c r="I570" s="39">
        <f>IF($A570&lt;=LEN('USH2A e13 (A) - 2ry Str + Mask '!A$2),G570+H570,"")</f>
        <v>-0.1666666666666643</v>
      </c>
      <c r="J570" s="39">
        <f t="shared" si="65"/>
        <v>0</v>
      </c>
      <c r="K570" s="39">
        <f t="shared" si="66"/>
        <v>0</v>
      </c>
      <c r="L570" s="39">
        <f t="shared" si="67"/>
        <v>0</v>
      </c>
      <c r="M570" s="39">
        <f t="shared" si="68"/>
        <v>0</v>
      </c>
      <c r="N570" s="39">
        <f t="shared" si="69"/>
        <v>0</v>
      </c>
      <c r="O570" s="39">
        <f t="shared" si="70"/>
        <v>0</v>
      </c>
      <c r="P570" s="39">
        <f>IF($A570&lt;=LEN('USH2A e13 (A) - 2ry Str + Mask '!A$2),M570-J570,"")</f>
        <v>0</v>
      </c>
      <c r="Q570" s="39">
        <f>IF($A570&lt;=LEN('USH2A e13 (A) - 2ry Str + Mask '!A$2),N570-K570,"")</f>
        <v>0</v>
      </c>
      <c r="R570" s="39">
        <f>IF($A570&lt;=LEN('USH2A e13 (A) - 2ry Str + Mask '!A$2),O570-L570,"")</f>
        <v>0</v>
      </c>
    </row>
    <row r="571" spans="1:18" ht="128" customHeight="1" x14ac:dyDescent="0.15">
      <c r="A571" s="36">
        <v>570</v>
      </c>
      <c r="B571" s="37" t="str">
        <f>IF($A571&lt;=LEN('USH2A e13 (A) - 2ry Str + Mask '!A$2),MID('USH2A e13 (A) - 2ry Str + Mask '!A$2,$A571,1),"")</f>
        <v>(</v>
      </c>
      <c r="C571" s="38" t="str">
        <f>IF($A571&lt;=LEN('USH2A e13 (A) - 2ry Str + Mask '!B$2),MID('USH2A e13 (A) - 2ry Str + Mask '!B$2,$A571,1),"")</f>
        <v>(</v>
      </c>
      <c r="D571" s="38" t="str">
        <f>IF($A571&lt;=LEN('USH2A e13 (A) - 2ry Str + Mask '!C$2),MID('USH2A e13 (A) - 2ry Str + Mask '!C$2,$A571,1),"")</f>
        <v>.</v>
      </c>
      <c r="E571" s="38" t="str">
        <f t="shared" si="64"/>
        <v>(</v>
      </c>
      <c r="F571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</v>
      </c>
      <c r="G571" s="39">
        <f>IF($A571&lt;=LEN('USH2A e13 (A) - 2ry Str + Mask '!A$2),SUMIF('USH2A e13 (A) - HSF3.0'!E2:E891,"&lt;="&amp;$A571,'USH2A e13 (A) - HSF3.0'!H2:H891)-SUMIF('USH2A e13 (A) - HSF3.0'!G2:G891,"&lt;="&amp;$A571,'USH2A e13 (A) - HSF3.0'!H2:H891),"")</f>
        <v>0.79166666666665719</v>
      </c>
      <c r="H571" s="39">
        <f>IF($A571&lt;=LEN('USH2A e13 (A) - 2ry Str + Mask '!A$2),SUMIF('USH2A e13 (A) - HSF3.0'!E2:E891,"&lt;="&amp;$A571,'USH2A e13 (A) - HSF3.0'!I2:I891)-SUMIF('USH2A e13 (A) - HSF3.0'!G2:G891,"&lt;="&amp;$A571,'USH2A e13 (A) - HSF3.0'!I2:I891),"")</f>
        <v>-0.49999999999999289</v>
      </c>
      <c r="I571" s="39">
        <f>IF($A571&lt;=LEN('USH2A e13 (A) - 2ry Str + Mask '!A$2),G571+H571,"")</f>
        <v>0.2916666666666643</v>
      </c>
      <c r="J571" s="39">
        <f t="shared" si="65"/>
        <v>0</v>
      </c>
      <c r="K571" s="39">
        <f t="shared" si="66"/>
        <v>0</v>
      </c>
      <c r="L571" s="39">
        <f t="shared" si="67"/>
        <v>0</v>
      </c>
      <c r="M571" s="39">
        <f t="shared" si="68"/>
        <v>0</v>
      </c>
      <c r="N571" s="39">
        <f t="shared" si="69"/>
        <v>0</v>
      </c>
      <c r="O571" s="39">
        <f t="shared" si="70"/>
        <v>0</v>
      </c>
      <c r="P571" s="39">
        <f>IF($A571&lt;=LEN('USH2A e13 (A) - 2ry Str + Mask '!A$2),M571-J571,"")</f>
        <v>0</v>
      </c>
      <c r="Q571" s="39">
        <f>IF($A571&lt;=LEN('USH2A e13 (A) - 2ry Str + Mask '!A$2),N571-K571,"")</f>
        <v>0</v>
      </c>
      <c r="R571" s="39">
        <f>IF($A571&lt;=LEN('USH2A e13 (A) - 2ry Str + Mask '!A$2),O571-L571,"")</f>
        <v>0</v>
      </c>
    </row>
    <row r="572" spans="1:18" ht="128" customHeight="1" x14ac:dyDescent="0.15">
      <c r="A572" s="36">
        <v>571</v>
      </c>
      <c r="B572" s="37" t="str">
        <f>IF($A572&lt;=LEN('USH2A e13 (A) - 2ry Str + Mask '!A$2),MID('USH2A e13 (A) - 2ry Str + Mask '!A$2,$A572,1),"")</f>
        <v>.</v>
      </c>
      <c r="C572" s="38" t="str">
        <f>IF($A572&lt;=LEN('USH2A e13 (A) - 2ry Str + Mask '!B$2),MID('USH2A e13 (A) - 2ry Str + Mask '!B$2,$A572,1),"")</f>
        <v>.</v>
      </c>
      <c r="D572" s="38" t="str">
        <f>IF($A572&lt;=LEN('USH2A e13 (A) - 2ry Str + Mask '!C$2),MID('USH2A e13 (A) - 2ry Str + Mask '!C$2,$A572,1),"")</f>
        <v>.</v>
      </c>
      <c r="E572" s="38" t="str">
        <f t="shared" si="64"/>
        <v>.</v>
      </c>
      <c r="F572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</v>
      </c>
      <c r="G572" s="39">
        <f>IF($A572&lt;=LEN('USH2A e13 (A) - 2ry Str + Mask '!A$2),SUMIF('USH2A e13 (A) - HSF3.0'!E2:E891,"&lt;="&amp;$A572,'USH2A e13 (A) - HSF3.0'!H2:H891)-SUMIF('USH2A e13 (A) - HSF3.0'!G2:G891,"&lt;="&amp;$A572,'USH2A e13 (A) - HSF3.0'!H2:H891),"")</f>
        <v>0.79166666666665719</v>
      </c>
      <c r="H572" s="39">
        <f>IF($A572&lt;=LEN('USH2A e13 (A) - 2ry Str + Mask '!A$2),SUMIF('USH2A e13 (A) - HSF3.0'!E2:E891,"&lt;="&amp;$A572,'USH2A e13 (A) - HSF3.0'!I2:I891)-SUMIF('USH2A e13 (A) - HSF3.0'!G2:G891,"&lt;="&amp;$A572,'USH2A e13 (A) - HSF3.0'!I2:I891),"")</f>
        <v>-0.3333333333333286</v>
      </c>
      <c r="I572" s="39">
        <f>IF($A572&lt;=LEN('USH2A e13 (A) - 2ry Str + Mask '!A$2),G572+H572,"")</f>
        <v>0.4583333333333286</v>
      </c>
      <c r="J572" s="39">
        <f t="shared" si="65"/>
        <v>0.79166666666665719</v>
      </c>
      <c r="K572" s="39">
        <f t="shared" si="66"/>
        <v>-0.3333333333333286</v>
      </c>
      <c r="L572" s="39">
        <f t="shared" si="67"/>
        <v>0.4583333333333286</v>
      </c>
      <c r="M572" s="39">
        <f t="shared" si="68"/>
        <v>0.79166666666665719</v>
      </c>
      <c r="N572" s="39">
        <f t="shared" si="69"/>
        <v>-0.3333333333333286</v>
      </c>
      <c r="O572" s="39">
        <f t="shared" si="70"/>
        <v>0.4583333333333286</v>
      </c>
      <c r="P572" s="39">
        <f>IF($A572&lt;=LEN('USH2A e13 (A) - 2ry Str + Mask '!A$2),M572-J572,"")</f>
        <v>0</v>
      </c>
      <c r="Q572" s="39">
        <f>IF($A572&lt;=LEN('USH2A e13 (A) - 2ry Str + Mask '!A$2),N572-K572,"")</f>
        <v>0</v>
      </c>
      <c r="R572" s="39">
        <f>IF($A572&lt;=LEN('USH2A e13 (A) - 2ry Str + Mask '!A$2),O572-L572,"")</f>
        <v>0</v>
      </c>
    </row>
    <row r="573" spans="1:18" ht="128" customHeight="1" x14ac:dyDescent="0.15">
      <c r="A573" s="36">
        <v>572</v>
      </c>
      <c r="B573" s="37" t="str">
        <f>IF($A573&lt;=LEN('USH2A e13 (A) - 2ry Str + Mask '!A$2),MID('USH2A e13 (A) - 2ry Str + Mask '!A$2,$A573,1),"")</f>
        <v>(</v>
      </c>
      <c r="C573" s="38" t="str">
        <f>IF($A573&lt;=LEN('USH2A e13 (A) - 2ry Str + Mask '!B$2),MID('USH2A e13 (A) - 2ry Str + Mask '!B$2,$A573,1),"")</f>
        <v>(</v>
      </c>
      <c r="D573" s="38" t="str">
        <f>IF($A573&lt;=LEN('USH2A e13 (A) - 2ry Str + Mask '!C$2),MID('USH2A e13 (A) - 2ry Str + Mask '!C$2,$A573,1),"")</f>
        <v>.</v>
      </c>
      <c r="E573" s="38" t="str">
        <f t="shared" si="64"/>
        <v>(</v>
      </c>
      <c r="F573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</v>
      </c>
      <c r="G573" s="39">
        <f>IF($A573&lt;=LEN('USH2A e13 (A) - 2ry Str + Mask '!A$2),SUMIF('USH2A e13 (A) - HSF3.0'!E2:E891,"&lt;="&amp;$A573,'USH2A e13 (A) - HSF3.0'!H2:H891)-SUMIF('USH2A e13 (A) - HSF3.0'!G2:G891,"&lt;="&amp;$A573,'USH2A e13 (A) - HSF3.0'!H2:H891),"")</f>
        <v>0.62499999999999289</v>
      </c>
      <c r="H573" s="39">
        <f>IF($A573&lt;=LEN('USH2A e13 (A) - 2ry Str + Mask '!A$2),SUMIF('USH2A e13 (A) - HSF3.0'!E2:E891,"&lt;="&amp;$A573,'USH2A e13 (A) - HSF3.0'!I2:I891)-SUMIF('USH2A e13 (A) - HSF3.0'!G2:G891,"&lt;="&amp;$A573,'USH2A e13 (A) - HSF3.0'!I2:I891),"")</f>
        <v>-0.3333333333333286</v>
      </c>
      <c r="I573" s="39">
        <f>IF($A573&lt;=LEN('USH2A e13 (A) - 2ry Str + Mask '!A$2),G573+H573,"")</f>
        <v>0.2916666666666643</v>
      </c>
      <c r="J573" s="39">
        <f t="shared" si="65"/>
        <v>0</v>
      </c>
      <c r="K573" s="39">
        <f t="shared" si="66"/>
        <v>0</v>
      </c>
      <c r="L573" s="39">
        <f t="shared" si="67"/>
        <v>0</v>
      </c>
      <c r="M573" s="39">
        <f t="shared" si="68"/>
        <v>0</v>
      </c>
      <c r="N573" s="39">
        <f t="shared" si="69"/>
        <v>0</v>
      </c>
      <c r="O573" s="39">
        <f t="shared" si="70"/>
        <v>0</v>
      </c>
      <c r="P573" s="39">
        <f>IF($A573&lt;=LEN('USH2A e13 (A) - 2ry Str + Mask '!A$2),M573-J573,"")</f>
        <v>0</v>
      </c>
      <c r="Q573" s="39">
        <f>IF($A573&lt;=LEN('USH2A e13 (A) - 2ry Str + Mask '!A$2),N573-K573,"")</f>
        <v>0</v>
      </c>
      <c r="R573" s="39">
        <f>IF($A573&lt;=LEN('USH2A e13 (A) - 2ry Str + Mask '!A$2),O573-L573,"")</f>
        <v>0</v>
      </c>
    </row>
    <row r="574" spans="1:18" ht="128" customHeight="1" x14ac:dyDescent="0.15">
      <c r="A574" s="36">
        <v>573</v>
      </c>
      <c r="B574" s="37" t="str">
        <f>IF($A574&lt;=LEN('USH2A e13 (A) - 2ry Str + Mask '!A$2),MID('USH2A e13 (A) - 2ry Str + Mask '!A$2,$A574,1),"")</f>
        <v>(</v>
      </c>
      <c r="C574" s="38" t="str">
        <f>IF($A574&lt;=LEN('USH2A e13 (A) - 2ry Str + Mask '!B$2),MID('USH2A e13 (A) - 2ry Str + Mask '!B$2,$A574,1),"")</f>
        <v>(</v>
      </c>
      <c r="D574" s="38" t="str">
        <f>IF($A574&lt;=LEN('USH2A e13 (A) - 2ry Str + Mask '!C$2),MID('USH2A e13 (A) - 2ry Str + Mask '!C$2,$A574,1),"")</f>
        <v>.</v>
      </c>
      <c r="E574" s="38" t="str">
        <f t="shared" si="64"/>
        <v>(</v>
      </c>
      <c r="F574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</v>
      </c>
      <c r="G574" s="39">
        <f>IF($A574&lt;=LEN('USH2A e13 (A) - 2ry Str + Mask '!A$2),SUMIF('USH2A e13 (A) - HSF3.0'!E2:E891,"&lt;="&amp;$A574,'USH2A e13 (A) - HSF3.0'!H2:H891)-SUMIF('USH2A e13 (A) - HSF3.0'!G2:G891,"&lt;="&amp;$A574,'USH2A e13 (A) - HSF3.0'!H2:H891),"")</f>
        <v>0.4583333333333286</v>
      </c>
      <c r="H574" s="39">
        <f>IF($A574&lt;=LEN('USH2A e13 (A) - 2ry Str + Mask '!A$2),SUMIF('USH2A e13 (A) - HSF3.0'!E2:E891,"&lt;="&amp;$A574,'USH2A e13 (A) - HSF3.0'!I2:I891)-SUMIF('USH2A e13 (A) - HSF3.0'!G2:G891,"&lt;="&amp;$A574,'USH2A e13 (A) - HSF3.0'!I2:I891),"")</f>
        <v>-0.1666666666666643</v>
      </c>
      <c r="I574" s="39">
        <f>IF($A574&lt;=LEN('USH2A e13 (A) - 2ry Str + Mask '!A$2),G574+H574,"")</f>
        <v>0.2916666666666643</v>
      </c>
      <c r="J574" s="39">
        <f t="shared" si="65"/>
        <v>0</v>
      </c>
      <c r="K574" s="39">
        <f t="shared" si="66"/>
        <v>0</v>
      </c>
      <c r="L574" s="39">
        <f t="shared" si="67"/>
        <v>0</v>
      </c>
      <c r="M574" s="39">
        <f t="shared" si="68"/>
        <v>0</v>
      </c>
      <c r="N574" s="39">
        <f t="shared" si="69"/>
        <v>0</v>
      </c>
      <c r="O574" s="39">
        <f t="shared" si="70"/>
        <v>0</v>
      </c>
      <c r="P574" s="39">
        <f>IF($A574&lt;=LEN('USH2A e13 (A) - 2ry Str + Mask '!A$2),M574-J574,"")</f>
        <v>0</v>
      </c>
      <c r="Q574" s="39">
        <f>IF($A574&lt;=LEN('USH2A e13 (A) - 2ry Str + Mask '!A$2),N574-K574,"")</f>
        <v>0</v>
      </c>
      <c r="R574" s="39">
        <f>IF($A574&lt;=LEN('USH2A e13 (A) - 2ry Str + Mask '!A$2),O574-L574,"")</f>
        <v>0</v>
      </c>
    </row>
    <row r="575" spans="1:18" ht="128" customHeight="1" x14ac:dyDescent="0.15">
      <c r="A575" s="36">
        <v>574</v>
      </c>
      <c r="B575" s="37" t="str">
        <f>IF($A575&lt;=LEN('USH2A e13 (A) - 2ry Str + Mask '!A$2),MID('USH2A e13 (A) - 2ry Str + Mask '!A$2,$A575,1),"")</f>
        <v>(</v>
      </c>
      <c r="C575" s="38" t="str">
        <f>IF($A575&lt;=LEN('USH2A e13 (A) - 2ry Str + Mask '!B$2),MID('USH2A e13 (A) - 2ry Str + Mask '!B$2,$A575,1),"")</f>
        <v>(</v>
      </c>
      <c r="D575" s="38" t="str">
        <f>IF($A575&lt;=LEN('USH2A e13 (A) - 2ry Str + Mask '!C$2),MID('USH2A e13 (A) - 2ry Str + Mask '!C$2,$A575,1),"")</f>
        <v>.</v>
      </c>
      <c r="E575" s="38" t="str">
        <f t="shared" si="64"/>
        <v>(</v>
      </c>
      <c r="F575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</v>
      </c>
      <c r="G575" s="39">
        <f>IF($A575&lt;=LEN('USH2A e13 (A) - 2ry Str + Mask '!A$2),SUMIF('USH2A e13 (A) - HSF3.0'!E2:E891,"&lt;="&amp;$A575,'USH2A e13 (A) - HSF3.0'!H2:H891)-SUMIF('USH2A e13 (A) - HSF3.0'!G2:G891,"&lt;="&amp;$A575,'USH2A e13 (A) - HSF3.0'!H2:H891),"")</f>
        <v>0.62499999999999289</v>
      </c>
      <c r="H575" s="39">
        <f>IF($A575&lt;=LEN('USH2A e13 (A) - 2ry Str + Mask '!A$2),SUMIF('USH2A e13 (A) - HSF3.0'!E2:E891,"&lt;="&amp;$A575,'USH2A e13 (A) - HSF3.0'!I2:I891)-SUMIF('USH2A e13 (A) - HSF3.0'!G2:G891,"&lt;="&amp;$A575,'USH2A e13 (A) - HSF3.0'!I2:I891),"")</f>
        <v>-0.1666666666666643</v>
      </c>
      <c r="I575" s="39">
        <f>IF($A575&lt;=LEN('USH2A e13 (A) - 2ry Str + Mask '!A$2),G575+H575,"")</f>
        <v>0.4583333333333286</v>
      </c>
      <c r="J575" s="39">
        <f t="shared" si="65"/>
        <v>0</v>
      </c>
      <c r="K575" s="39">
        <f t="shared" si="66"/>
        <v>0</v>
      </c>
      <c r="L575" s="39">
        <f t="shared" si="67"/>
        <v>0</v>
      </c>
      <c r="M575" s="39">
        <f t="shared" si="68"/>
        <v>0</v>
      </c>
      <c r="N575" s="39">
        <f t="shared" si="69"/>
        <v>0</v>
      </c>
      <c r="O575" s="39">
        <f t="shared" si="70"/>
        <v>0</v>
      </c>
      <c r="P575" s="39">
        <f>IF($A575&lt;=LEN('USH2A e13 (A) - 2ry Str + Mask '!A$2),M575-J575,"")</f>
        <v>0</v>
      </c>
      <c r="Q575" s="39">
        <f>IF($A575&lt;=LEN('USH2A e13 (A) - 2ry Str + Mask '!A$2),N575-K575,"")</f>
        <v>0</v>
      </c>
      <c r="R575" s="39">
        <f>IF($A575&lt;=LEN('USH2A e13 (A) - 2ry Str + Mask '!A$2),O575-L575,"")</f>
        <v>0</v>
      </c>
    </row>
    <row r="576" spans="1:18" ht="128" customHeight="1" x14ac:dyDescent="0.15">
      <c r="A576" s="36">
        <v>575</v>
      </c>
      <c r="B576" s="37" t="str">
        <f>IF($A576&lt;=LEN('USH2A e13 (A) - 2ry Str + Mask '!A$2),MID('USH2A e13 (A) - 2ry Str + Mask '!A$2,$A576,1),"")</f>
        <v>(</v>
      </c>
      <c r="C576" s="38" t="str">
        <f>IF($A576&lt;=LEN('USH2A e13 (A) - 2ry Str + Mask '!B$2),MID('USH2A e13 (A) - 2ry Str + Mask '!B$2,$A576,1),"")</f>
        <v>(</v>
      </c>
      <c r="D576" s="38" t="str">
        <f>IF($A576&lt;=LEN('USH2A e13 (A) - 2ry Str + Mask '!C$2),MID('USH2A e13 (A) - 2ry Str + Mask '!C$2,$A576,1),"")</f>
        <v>.</v>
      </c>
      <c r="E576" s="38" t="str">
        <f t="shared" si="64"/>
        <v>(</v>
      </c>
      <c r="F576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</v>
      </c>
      <c r="G576" s="39">
        <f>IF($A576&lt;=LEN('USH2A e13 (A) - 2ry Str + Mask '!A$2),SUMIF('USH2A e13 (A) - HSF3.0'!E2:E891,"&lt;="&amp;$A576,'USH2A e13 (A) - HSF3.0'!H2:H891)-SUMIF('USH2A e13 (A) - HSF3.0'!G2:G891,"&lt;="&amp;$A576,'USH2A e13 (A) - HSF3.0'!H2:H891),"")</f>
        <v>0.62499999999999289</v>
      </c>
      <c r="H576" s="39">
        <f>IF($A576&lt;=LEN('USH2A e13 (A) - 2ry Str + Mask '!A$2),SUMIF('USH2A e13 (A) - HSF3.0'!E2:E891,"&lt;="&amp;$A576,'USH2A e13 (A) - HSF3.0'!I2:I891)-SUMIF('USH2A e13 (A) - HSF3.0'!G2:G891,"&lt;="&amp;$A576,'USH2A e13 (A) - HSF3.0'!I2:I891),"")</f>
        <v>-0.1666666666666643</v>
      </c>
      <c r="I576" s="39">
        <f>IF($A576&lt;=LEN('USH2A e13 (A) - 2ry Str + Mask '!A$2),G576+H576,"")</f>
        <v>0.4583333333333286</v>
      </c>
      <c r="J576" s="39">
        <f t="shared" si="65"/>
        <v>0</v>
      </c>
      <c r="K576" s="39">
        <f t="shared" si="66"/>
        <v>0</v>
      </c>
      <c r="L576" s="39">
        <f t="shared" si="67"/>
        <v>0</v>
      </c>
      <c r="M576" s="39">
        <f t="shared" si="68"/>
        <v>0</v>
      </c>
      <c r="N576" s="39">
        <f t="shared" si="69"/>
        <v>0</v>
      </c>
      <c r="O576" s="39">
        <f t="shared" si="70"/>
        <v>0</v>
      </c>
      <c r="P576" s="39">
        <f>IF($A576&lt;=LEN('USH2A e13 (A) - 2ry Str + Mask '!A$2),M576-J576,"")</f>
        <v>0</v>
      </c>
      <c r="Q576" s="39">
        <f>IF($A576&lt;=LEN('USH2A e13 (A) - 2ry Str + Mask '!A$2),N576-K576,"")</f>
        <v>0</v>
      </c>
      <c r="R576" s="39">
        <f>IF($A576&lt;=LEN('USH2A e13 (A) - 2ry Str + Mask '!A$2),O576-L576,"")</f>
        <v>0</v>
      </c>
    </row>
    <row r="577" spans="1:18" ht="128" customHeight="1" x14ac:dyDescent="0.15">
      <c r="A577" s="36">
        <v>576</v>
      </c>
      <c r="B577" s="37" t="str">
        <f>IF($A577&lt;=LEN('USH2A e13 (A) - 2ry Str + Mask '!A$2),MID('USH2A e13 (A) - 2ry Str + Mask '!A$2,$A577,1),"")</f>
        <v>(</v>
      </c>
      <c r="C577" s="38" t="str">
        <f>IF($A577&lt;=LEN('USH2A e13 (A) - 2ry Str + Mask '!B$2),MID('USH2A e13 (A) - 2ry Str + Mask '!B$2,$A577,1),"")</f>
        <v>(</v>
      </c>
      <c r="D577" s="38" t="str">
        <f>IF($A577&lt;=LEN('USH2A e13 (A) - 2ry Str + Mask '!C$2),MID('USH2A e13 (A) - 2ry Str + Mask '!C$2,$A577,1),"")</f>
        <v>.</v>
      </c>
      <c r="E577" s="38" t="str">
        <f t="shared" si="64"/>
        <v>(</v>
      </c>
      <c r="F577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</v>
      </c>
      <c r="G577" s="39">
        <f>IF($A577&lt;=LEN('USH2A e13 (A) - 2ry Str + Mask '!A$2),SUMIF('USH2A e13 (A) - HSF3.0'!E2:E891,"&lt;="&amp;$A577,'USH2A e13 (A) - HSF3.0'!H2:H891)-SUMIF('USH2A e13 (A) - HSF3.0'!G2:G891,"&lt;="&amp;$A577,'USH2A e13 (A) - HSF3.0'!H2:H891),"")</f>
        <v>0.4583333333333286</v>
      </c>
      <c r="H577" s="39">
        <f>IF($A577&lt;=LEN('USH2A e13 (A) - 2ry Str + Mask '!A$2),SUMIF('USH2A e13 (A) - HSF3.0'!E2:E891,"&lt;="&amp;$A577,'USH2A e13 (A) - HSF3.0'!I2:I891)-SUMIF('USH2A e13 (A) - HSF3.0'!G2:G891,"&lt;="&amp;$A577,'USH2A e13 (A) - HSF3.0'!I2:I891),"")</f>
        <v>-0.1666666666666643</v>
      </c>
      <c r="I577" s="39">
        <f>IF($A577&lt;=LEN('USH2A e13 (A) - 2ry Str + Mask '!A$2),G577+H577,"")</f>
        <v>0.2916666666666643</v>
      </c>
      <c r="J577" s="39">
        <f t="shared" si="65"/>
        <v>0</v>
      </c>
      <c r="K577" s="39">
        <f t="shared" si="66"/>
        <v>0</v>
      </c>
      <c r="L577" s="39">
        <f t="shared" si="67"/>
        <v>0</v>
      </c>
      <c r="M577" s="39">
        <f t="shared" si="68"/>
        <v>0</v>
      </c>
      <c r="N577" s="39">
        <f t="shared" si="69"/>
        <v>0</v>
      </c>
      <c r="O577" s="39">
        <f t="shared" si="70"/>
        <v>0</v>
      </c>
      <c r="P577" s="39">
        <f>IF($A577&lt;=LEN('USH2A e13 (A) - 2ry Str + Mask '!A$2),M577-J577,"")</f>
        <v>0</v>
      </c>
      <c r="Q577" s="39">
        <f>IF($A577&lt;=LEN('USH2A e13 (A) - 2ry Str + Mask '!A$2),N577-K577,"")</f>
        <v>0</v>
      </c>
      <c r="R577" s="39">
        <f>IF($A577&lt;=LEN('USH2A e13 (A) - 2ry Str + Mask '!A$2),O577-L577,"")</f>
        <v>0</v>
      </c>
    </row>
    <row r="578" spans="1:18" ht="128" customHeight="1" x14ac:dyDescent="0.15">
      <c r="A578" s="36">
        <v>577</v>
      </c>
      <c r="B578" s="37" t="str">
        <f>IF($A578&lt;=LEN('USH2A e13 (A) - 2ry Str + Mask '!A$2),MID('USH2A e13 (A) - 2ry Str + Mask '!A$2,$A578,1),"")</f>
        <v>(</v>
      </c>
      <c r="C578" s="38" t="str">
        <f>IF($A578&lt;=LEN('USH2A e13 (A) - 2ry Str + Mask '!B$2),MID('USH2A e13 (A) - 2ry Str + Mask '!B$2,$A578,1),"")</f>
        <v>(</v>
      </c>
      <c r="D578" s="38" t="str">
        <f>IF($A578&lt;=LEN('USH2A e13 (A) - 2ry Str + Mask '!C$2),MID('USH2A e13 (A) - 2ry Str + Mask '!C$2,$A578,1),"")</f>
        <v>.</v>
      </c>
      <c r="E578" s="38" t="str">
        <f t="shared" ref="E578:E641" si="72">IF(D578="x","|",C578)</f>
        <v>(</v>
      </c>
      <c r="F578" s="38" t="str">
        <f t="shared" si="71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</v>
      </c>
      <c r="G578" s="39">
        <f>IF($A578&lt;=LEN('USH2A e13 (A) - 2ry Str + Mask '!A$2),SUMIF('USH2A e13 (A) - HSF3.0'!E2:E891,"&lt;="&amp;$A578,'USH2A e13 (A) - HSF3.0'!H2:H891)-SUMIF('USH2A e13 (A) - HSF3.0'!G2:G891,"&lt;="&amp;$A578,'USH2A e13 (A) - HSF3.0'!H2:H891),"")</f>
        <v>0.95833333333332149</v>
      </c>
      <c r="H578" s="39">
        <f>IF($A578&lt;=LEN('USH2A e13 (A) - 2ry Str + Mask '!A$2),SUMIF('USH2A e13 (A) - HSF3.0'!E2:E891,"&lt;="&amp;$A578,'USH2A e13 (A) - HSF3.0'!I2:I891)-SUMIF('USH2A e13 (A) - HSF3.0'!G2:G891,"&lt;="&amp;$A578,'USH2A e13 (A) - HSF3.0'!I2:I891),"")</f>
        <v>-0.1666666666666643</v>
      </c>
      <c r="I578" s="39">
        <f>IF($A578&lt;=LEN('USH2A e13 (A) - 2ry Str + Mask '!A$2),G578+H578,"")</f>
        <v>0.79166666666665719</v>
      </c>
      <c r="J578" s="39">
        <f t="shared" ref="J578:J641" si="73">IF(OR(B578=".",B578=""),G578,0)</f>
        <v>0</v>
      </c>
      <c r="K578" s="39">
        <f t="shared" ref="K578:K641" si="74">IF(OR(B578=".",B578=""),H578,0)</f>
        <v>0</v>
      </c>
      <c r="L578" s="39">
        <f t="shared" ref="L578:L641" si="75">IF(OR(B578=".",B578=""),I578,0)</f>
        <v>0</v>
      </c>
      <c r="M578" s="39">
        <f t="shared" ref="M578:M641" si="76">IF(OR(E578=".",E578=""),G578,0)</f>
        <v>0</v>
      </c>
      <c r="N578" s="39">
        <f t="shared" ref="N578:N641" si="77">IF(OR(E578=".",E578=""),H578,0)</f>
        <v>0</v>
      </c>
      <c r="O578" s="39">
        <f t="shared" ref="O578:O641" si="78">IF(OR(E578=".",E578=""),I578,0)</f>
        <v>0</v>
      </c>
      <c r="P578" s="39">
        <f>IF($A578&lt;=LEN('USH2A e13 (A) - 2ry Str + Mask '!A$2),M578-J578,"")</f>
        <v>0</v>
      </c>
      <c r="Q578" s="39">
        <f>IF($A578&lt;=LEN('USH2A e13 (A) - 2ry Str + Mask '!A$2),N578-K578,"")</f>
        <v>0</v>
      </c>
      <c r="R578" s="39">
        <f>IF($A578&lt;=LEN('USH2A e13 (A) - 2ry Str + Mask '!A$2),O578-L578,"")</f>
        <v>0</v>
      </c>
    </row>
    <row r="579" spans="1:18" ht="128" customHeight="1" x14ac:dyDescent="0.15">
      <c r="A579" s="36">
        <v>578</v>
      </c>
      <c r="B579" s="37" t="str">
        <f>IF($A579&lt;=LEN('USH2A e13 (A) - 2ry Str + Mask '!A$2),MID('USH2A e13 (A) - 2ry Str + Mask '!A$2,$A579,1),"")</f>
        <v>(</v>
      </c>
      <c r="C579" s="38" t="str">
        <f>IF($A579&lt;=LEN('USH2A e13 (A) - 2ry Str + Mask '!B$2),MID('USH2A e13 (A) - 2ry Str + Mask '!B$2,$A579,1),"")</f>
        <v>(</v>
      </c>
      <c r="D579" s="38" t="str">
        <f>IF($A579&lt;=LEN('USH2A e13 (A) - 2ry Str + Mask '!C$2),MID('USH2A e13 (A) - 2ry Str + Mask '!C$2,$A579,1),"")</f>
        <v>.</v>
      </c>
      <c r="E579" s="38" t="str">
        <f t="shared" si="72"/>
        <v>(</v>
      </c>
      <c r="F579" s="38" t="str">
        <f t="shared" ref="F579:F642" si="79">CONCATENATE(F578,E579)</f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</v>
      </c>
      <c r="G579" s="39">
        <f>IF($A579&lt;=LEN('USH2A e13 (A) - 2ry Str + Mask '!A$2),SUMIF('USH2A e13 (A) - HSF3.0'!E2:E891,"&lt;="&amp;$A579,'USH2A e13 (A) - HSF3.0'!H2:H891)-SUMIF('USH2A e13 (A) - HSF3.0'!G2:G891,"&lt;="&amp;$A579,'USH2A e13 (A) - HSF3.0'!H2:H891),"")</f>
        <v>0.83333333333332149</v>
      </c>
      <c r="H579" s="39">
        <f>IF($A579&lt;=LEN('USH2A e13 (A) - 2ry Str + Mask '!A$2),SUMIF('USH2A e13 (A) - HSF3.0'!E2:E891,"&lt;="&amp;$A579,'USH2A e13 (A) - HSF3.0'!I2:I891)-SUMIF('USH2A e13 (A) - HSF3.0'!G2:G891,"&lt;="&amp;$A579,'USH2A e13 (A) - HSF3.0'!I2:I891),"")</f>
        <v>0</v>
      </c>
      <c r="I579" s="39">
        <f>IF($A579&lt;=LEN('USH2A e13 (A) - 2ry Str + Mask '!A$2),G579+H579,"")</f>
        <v>0.83333333333332149</v>
      </c>
      <c r="J579" s="39">
        <f t="shared" si="73"/>
        <v>0</v>
      </c>
      <c r="K579" s="39">
        <f t="shared" si="74"/>
        <v>0</v>
      </c>
      <c r="L579" s="39">
        <f t="shared" si="75"/>
        <v>0</v>
      </c>
      <c r="M579" s="39">
        <f t="shared" si="76"/>
        <v>0</v>
      </c>
      <c r="N579" s="39">
        <f t="shared" si="77"/>
        <v>0</v>
      </c>
      <c r="O579" s="39">
        <f t="shared" si="78"/>
        <v>0</v>
      </c>
      <c r="P579" s="39">
        <f>IF($A579&lt;=LEN('USH2A e13 (A) - 2ry Str + Mask '!A$2),M579-J579,"")</f>
        <v>0</v>
      </c>
      <c r="Q579" s="39">
        <f>IF($A579&lt;=LEN('USH2A e13 (A) - 2ry Str + Mask '!A$2),N579-K579,"")</f>
        <v>0</v>
      </c>
      <c r="R579" s="39">
        <f>IF($A579&lt;=LEN('USH2A e13 (A) - 2ry Str + Mask '!A$2),O579-L579,"")</f>
        <v>0</v>
      </c>
    </row>
    <row r="580" spans="1:18" ht="128" customHeight="1" x14ac:dyDescent="0.15">
      <c r="A580" s="36">
        <v>579</v>
      </c>
      <c r="B580" s="37" t="str">
        <f>IF($A580&lt;=LEN('USH2A e13 (A) - 2ry Str + Mask '!A$2),MID('USH2A e13 (A) - 2ry Str + Mask '!A$2,$A580,1),"")</f>
        <v>.</v>
      </c>
      <c r="C580" s="38" t="str">
        <f>IF($A580&lt;=LEN('USH2A e13 (A) - 2ry Str + Mask '!B$2),MID('USH2A e13 (A) - 2ry Str + Mask '!B$2,$A580,1),"")</f>
        <v>.</v>
      </c>
      <c r="D580" s="38" t="str">
        <f>IF($A580&lt;=LEN('USH2A e13 (A) - 2ry Str + Mask '!C$2),MID('USH2A e13 (A) - 2ry Str + Mask '!C$2,$A580,1),"")</f>
        <v>.</v>
      </c>
      <c r="E580" s="38" t="str">
        <f t="shared" si="72"/>
        <v>.</v>
      </c>
      <c r="F580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</v>
      </c>
      <c r="G580" s="39">
        <f>IF($A580&lt;=LEN('USH2A e13 (A) - 2ry Str + Mask '!A$2),SUMIF('USH2A e13 (A) - HSF3.0'!E2:E891,"&lt;="&amp;$A580,'USH2A e13 (A) - HSF3.0'!H2:H891)-SUMIF('USH2A e13 (A) - HSF3.0'!G2:G891,"&lt;="&amp;$A580,'USH2A e13 (A) - HSF3.0'!H2:H891),"")</f>
        <v>0.83333333333332149</v>
      </c>
      <c r="H580" s="39">
        <f>IF($A580&lt;=LEN('USH2A e13 (A) - 2ry Str + Mask '!A$2),SUMIF('USH2A e13 (A) - HSF3.0'!E2:E891,"&lt;="&amp;$A580,'USH2A e13 (A) - HSF3.0'!I2:I891)-SUMIF('USH2A e13 (A) - HSF3.0'!G2:G891,"&lt;="&amp;$A580,'USH2A e13 (A) - HSF3.0'!I2:I891),"")</f>
        <v>0</v>
      </c>
      <c r="I580" s="39">
        <f>IF($A580&lt;=LEN('USH2A e13 (A) - 2ry Str + Mask '!A$2),G580+H580,"")</f>
        <v>0.83333333333332149</v>
      </c>
      <c r="J580" s="39">
        <f t="shared" si="73"/>
        <v>0.83333333333332149</v>
      </c>
      <c r="K580" s="39">
        <f t="shared" si="74"/>
        <v>0</v>
      </c>
      <c r="L580" s="39">
        <f t="shared" si="75"/>
        <v>0.83333333333332149</v>
      </c>
      <c r="M580" s="39">
        <f t="shared" si="76"/>
        <v>0.83333333333332149</v>
      </c>
      <c r="N580" s="39">
        <f t="shared" si="77"/>
        <v>0</v>
      </c>
      <c r="O580" s="39">
        <f t="shared" si="78"/>
        <v>0.83333333333332149</v>
      </c>
      <c r="P580" s="39">
        <f>IF($A580&lt;=LEN('USH2A e13 (A) - 2ry Str + Mask '!A$2),M580-J580,"")</f>
        <v>0</v>
      </c>
      <c r="Q580" s="39">
        <f>IF($A580&lt;=LEN('USH2A e13 (A) - 2ry Str + Mask '!A$2),N580-K580,"")</f>
        <v>0</v>
      </c>
      <c r="R580" s="39">
        <f>IF($A580&lt;=LEN('USH2A e13 (A) - 2ry Str + Mask '!A$2),O580-L580,"")</f>
        <v>0</v>
      </c>
    </row>
    <row r="581" spans="1:18" ht="128" customHeight="1" x14ac:dyDescent="0.15">
      <c r="A581" s="36">
        <v>580</v>
      </c>
      <c r="B581" s="37" t="str">
        <f>IF($A581&lt;=LEN('USH2A e13 (A) - 2ry Str + Mask '!A$2),MID('USH2A e13 (A) - 2ry Str + Mask '!A$2,$A581,1),"")</f>
        <v>.</v>
      </c>
      <c r="C581" s="38" t="str">
        <f>IF($A581&lt;=LEN('USH2A e13 (A) - 2ry Str + Mask '!B$2),MID('USH2A e13 (A) - 2ry Str + Mask '!B$2,$A581,1),"")</f>
        <v>.</v>
      </c>
      <c r="D581" s="38" t="str">
        <f>IF($A581&lt;=LEN('USH2A e13 (A) - 2ry Str + Mask '!C$2),MID('USH2A e13 (A) - 2ry Str + Mask '!C$2,$A581,1),"")</f>
        <v>.</v>
      </c>
      <c r="E581" s="38" t="str">
        <f t="shared" si="72"/>
        <v>.</v>
      </c>
      <c r="F581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</v>
      </c>
      <c r="G581" s="39">
        <f>IF($A581&lt;=LEN('USH2A e13 (A) - 2ry Str + Mask '!A$2),SUMIF('USH2A e13 (A) - HSF3.0'!E2:E891,"&lt;="&amp;$A581,'USH2A e13 (A) - HSF3.0'!H2:H891)-SUMIF('USH2A e13 (A) - HSF3.0'!G2:G891,"&lt;="&amp;$A581,'USH2A e13 (A) - HSF3.0'!H2:H891),"")</f>
        <v>0.66666666666665719</v>
      </c>
      <c r="H581" s="39">
        <f>IF($A581&lt;=LEN('USH2A e13 (A) - 2ry Str + Mask '!A$2),SUMIF('USH2A e13 (A) - HSF3.0'!E2:E891,"&lt;="&amp;$A581,'USH2A e13 (A) - HSF3.0'!I2:I891)-SUMIF('USH2A e13 (A) - HSF3.0'!G2:G891,"&lt;="&amp;$A581,'USH2A e13 (A) - HSF3.0'!I2:I891),"")</f>
        <v>-0.1666666666666643</v>
      </c>
      <c r="I581" s="39">
        <f>IF($A581&lt;=LEN('USH2A e13 (A) - 2ry Str + Mask '!A$2),G581+H581,"")</f>
        <v>0.49999999999999289</v>
      </c>
      <c r="J581" s="39">
        <f t="shared" si="73"/>
        <v>0.66666666666665719</v>
      </c>
      <c r="K581" s="39">
        <f t="shared" si="74"/>
        <v>-0.1666666666666643</v>
      </c>
      <c r="L581" s="39">
        <f t="shared" si="75"/>
        <v>0.49999999999999289</v>
      </c>
      <c r="M581" s="39">
        <f t="shared" si="76"/>
        <v>0.66666666666665719</v>
      </c>
      <c r="N581" s="39">
        <f t="shared" si="77"/>
        <v>-0.1666666666666643</v>
      </c>
      <c r="O581" s="39">
        <f t="shared" si="78"/>
        <v>0.49999999999999289</v>
      </c>
      <c r="P581" s="39">
        <f>IF($A581&lt;=LEN('USH2A e13 (A) - 2ry Str + Mask '!A$2),M581-J581,"")</f>
        <v>0</v>
      </c>
      <c r="Q581" s="39">
        <f>IF($A581&lt;=LEN('USH2A e13 (A) - 2ry Str + Mask '!A$2),N581-K581,"")</f>
        <v>0</v>
      </c>
      <c r="R581" s="39">
        <f>IF($A581&lt;=LEN('USH2A e13 (A) - 2ry Str + Mask '!A$2),O581-L581,"")</f>
        <v>0</v>
      </c>
    </row>
    <row r="582" spans="1:18" ht="128" customHeight="1" x14ac:dyDescent="0.15">
      <c r="A582" s="36">
        <v>581</v>
      </c>
      <c r="B582" s="37" t="str">
        <f>IF($A582&lt;=LEN('USH2A e13 (A) - 2ry Str + Mask '!A$2),MID('USH2A e13 (A) - 2ry Str + Mask '!A$2,$A582,1),"")</f>
        <v>.</v>
      </c>
      <c r="C582" s="38" t="str">
        <f>IF($A582&lt;=LEN('USH2A e13 (A) - 2ry Str + Mask '!B$2),MID('USH2A e13 (A) - 2ry Str + Mask '!B$2,$A582,1),"")</f>
        <v>.</v>
      </c>
      <c r="D582" s="38" t="str">
        <f>IF($A582&lt;=LEN('USH2A e13 (A) - 2ry Str + Mask '!C$2),MID('USH2A e13 (A) - 2ry Str + Mask '!C$2,$A582,1),"")</f>
        <v>.</v>
      </c>
      <c r="E582" s="38" t="str">
        <f t="shared" si="72"/>
        <v>.</v>
      </c>
      <c r="F582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</v>
      </c>
      <c r="G582" s="39">
        <f>IF($A582&lt;=LEN('USH2A e13 (A) - 2ry Str + Mask '!A$2),SUMIF('USH2A e13 (A) - HSF3.0'!E2:E891,"&lt;="&amp;$A582,'USH2A e13 (A) - HSF3.0'!H2:H891)-SUMIF('USH2A e13 (A) - HSF3.0'!G2:G891,"&lt;="&amp;$A582,'USH2A e13 (A) - HSF3.0'!H2:H891),"")</f>
        <v>0.66666666666665719</v>
      </c>
      <c r="H582" s="39">
        <f>IF($A582&lt;=LEN('USH2A e13 (A) - 2ry Str + Mask '!A$2),SUMIF('USH2A e13 (A) - HSF3.0'!E2:E891,"&lt;="&amp;$A582,'USH2A e13 (A) - HSF3.0'!I2:I891)-SUMIF('USH2A e13 (A) - HSF3.0'!G2:G891,"&lt;="&amp;$A582,'USH2A e13 (A) - HSF3.0'!I2:I891),"")</f>
        <v>-0.3333333333333286</v>
      </c>
      <c r="I582" s="39">
        <f>IF($A582&lt;=LEN('USH2A e13 (A) - 2ry Str + Mask '!A$2),G582+H582,"")</f>
        <v>0.3333333333333286</v>
      </c>
      <c r="J582" s="39">
        <f t="shared" si="73"/>
        <v>0.66666666666665719</v>
      </c>
      <c r="K582" s="39">
        <f t="shared" si="74"/>
        <v>-0.3333333333333286</v>
      </c>
      <c r="L582" s="39">
        <f t="shared" si="75"/>
        <v>0.3333333333333286</v>
      </c>
      <c r="M582" s="39">
        <f t="shared" si="76"/>
        <v>0.66666666666665719</v>
      </c>
      <c r="N582" s="39">
        <f t="shared" si="77"/>
        <v>-0.3333333333333286</v>
      </c>
      <c r="O582" s="39">
        <f t="shared" si="78"/>
        <v>0.3333333333333286</v>
      </c>
      <c r="P582" s="39">
        <f>IF($A582&lt;=LEN('USH2A e13 (A) - 2ry Str + Mask '!A$2),M582-J582,"")</f>
        <v>0</v>
      </c>
      <c r="Q582" s="39">
        <f>IF($A582&lt;=LEN('USH2A e13 (A) - 2ry Str + Mask '!A$2),N582-K582,"")</f>
        <v>0</v>
      </c>
      <c r="R582" s="39">
        <f>IF($A582&lt;=LEN('USH2A e13 (A) - 2ry Str + Mask '!A$2),O582-L582,"")</f>
        <v>0</v>
      </c>
    </row>
    <row r="583" spans="1:18" ht="128" customHeight="1" x14ac:dyDescent="0.15">
      <c r="A583" s="36">
        <v>582</v>
      </c>
      <c r="B583" s="37" t="str">
        <f>IF($A583&lt;=LEN('USH2A e13 (A) - 2ry Str + Mask '!A$2),MID('USH2A e13 (A) - 2ry Str + Mask '!A$2,$A583,1),"")</f>
        <v>.</v>
      </c>
      <c r="C583" s="38" t="str">
        <f>IF($A583&lt;=LEN('USH2A e13 (A) - 2ry Str + Mask '!B$2),MID('USH2A e13 (A) - 2ry Str + Mask '!B$2,$A583,1),"")</f>
        <v>.</v>
      </c>
      <c r="D583" s="38" t="str">
        <f>IF($A583&lt;=LEN('USH2A e13 (A) - 2ry Str + Mask '!C$2),MID('USH2A e13 (A) - 2ry Str + Mask '!C$2,$A583,1),"")</f>
        <v>.</v>
      </c>
      <c r="E583" s="38" t="str">
        <f t="shared" si="72"/>
        <v>.</v>
      </c>
      <c r="F583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</v>
      </c>
      <c r="G583" s="39">
        <f>IF($A583&lt;=LEN('USH2A e13 (A) - 2ry Str + Mask '!A$2),SUMIF('USH2A e13 (A) - HSF3.0'!E2:E891,"&lt;="&amp;$A583,'USH2A e13 (A) - HSF3.0'!H2:H891)-SUMIF('USH2A e13 (A) - HSF3.0'!G2:G891,"&lt;="&amp;$A583,'USH2A e13 (A) - HSF3.0'!H2:H891),"")</f>
        <v>0.49999999999999289</v>
      </c>
      <c r="H583" s="39">
        <f>IF($A583&lt;=LEN('USH2A e13 (A) - 2ry Str + Mask '!A$2),SUMIF('USH2A e13 (A) - HSF3.0'!E2:E891,"&lt;="&amp;$A583,'USH2A e13 (A) - HSF3.0'!I2:I891)-SUMIF('USH2A e13 (A) - HSF3.0'!G2:G891,"&lt;="&amp;$A583,'USH2A e13 (A) - HSF3.0'!I2:I891),"")</f>
        <v>-0.49999999999999289</v>
      </c>
      <c r="I583" s="39">
        <f>IF($A583&lt;=LEN('USH2A e13 (A) - 2ry Str + Mask '!A$2),G583+H583,"")</f>
        <v>0</v>
      </c>
      <c r="J583" s="39">
        <f t="shared" si="73"/>
        <v>0.49999999999999289</v>
      </c>
      <c r="K583" s="39">
        <f t="shared" si="74"/>
        <v>-0.49999999999999289</v>
      </c>
      <c r="L583" s="39">
        <f t="shared" si="75"/>
        <v>0</v>
      </c>
      <c r="M583" s="39">
        <f t="shared" si="76"/>
        <v>0.49999999999999289</v>
      </c>
      <c r="N583" s="39">
        <f t="shared" si="77"/>
        <v>-0.49999999999999289</v>
      </c>
      <c r="O583" s="39">
        <f t="shared" si="78"/>
        <v>0</v>
      </c>
      <c r="P583" s="39">
        <f>IF($A583&lt;=LEN('USH2A e13 (A) - 2ry Str + Mask '!A$2),M583-J583,"")</f>
        <v>0</v>
      </c>
      <c r="Q583" s="39">
        <f>IF($A583&lt;=LEN('USH2A e13 (A) - 2ry Str + Mask '!A$2),N583-K583,"")</f>
        <v>0</v>
      </c>
      <c r="R583" s="39">
        <f>IF($A583&lt;=LEN('USH2A e13 (A) - 2ry Str + Mask '!A$2),O583-L583,"")</f>
        <v>0</v>
      </c>
    </row>
    <row r="584" spans="1:18" ht="128" customHeight="1" x14ac:dyDescent="0.15">
      <c r="A584" s="36">
        <v>583</v>
      </c>
      <c r="B584" s="37" t="str">
        <f>IF($A584&lt;=LEN('USH2A e13 (A) - 2ry Str + Mask '!A$2),MID('USH2A e13 (A) - 2ry Str + Mask '!A$2,$A584,1),"")</f>
        <v>.</v>
      </c>
      <c r="C584" s="38" t="str">
        <f>IF($A584&lt;=LEN('USH2A e13 (A) - 2ry Str + Mask '!B$2),MID('USH2A e13 (A) - 2ry Str + Mask '!B$2,$A584,1),"")</f>
        <v>.</v>
      </c>
      <c r="D584" s="38" t="str">
        <f>IF($A584&lt;=LEN('USH2A e13 (A) - 2ry Str + Mask '!C$2),MID('USH2A e13 (A) - 2ry Str + Mask '!C$2,$A584,1),"")</f>
        <v>.</v>
      </c>
      <c r="E584" s="38" t="str">
        <f t="shared" si="72"/>
        <v>.</v>
      </c>
      <c r="F584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</v>
      </c>
      <c r="G584" s="39">
        <f>IF($A584&lt;=LEN('USH2A e13 (A) - 2ry Str + Mask '!A$2),SUMIF('USH2A e13 (A) - HSF3.0'!E2:E891,"&lt;="&amp;$A584,'USH2A e13 (A) - HSF3.0'!H2:H891)-SUMIF('USH2A e13 (A) - HSF3.0'!G2:G891,"&lt;="&amp;$A584,'USH2A e13 (A) - HSF3.0'!H2:H891),"")</f>
        <v>0.1428571428571459</v>
      </c>
      <c r="H584" s="39">
        <f>IF($A584&lt;=LEN('USH2A e13 (A) - 2ry Str + Mask '!A$2),SUMIF('USH2A e13 (A) - HSF3.0'!E2:E891,"&lt;="&amp;$A584,'USH2A e13 (A) - HSF3.0'!I2:I891)-SUMIF('USH2A e13 (A) - HSF3.0'!G2:G891,"&lt;="&amp;$A584,'USH2A e13 (A) - HSF3.0'!I2:I891),"")</f>
        <v>-0.49999999999999289</v>
      </c>
      <c r="I584" s="39">
        <f>IF($A584&lt;=LEN('USH2A e13 (A) - 2ry Str + Mask '!A$2),G584+H584,"")</f>
        <v>-0.35714285714284699</v>
      </c>
      <c r="J584" s="39">
        <f t="shared" si="73"/>
        <v>0.1428571428571459</v>
      </c>
      <c r="K584" s="39">
        <f t="shared" si="74"/>
        <v>-0.49999999999999289</v>
      </c>
      <c r="L584" s="39">
        <f t="shared" si="75"/>
        <v>-0.35714285714284699</v>
      </c>
      <c r="M584" s="39">
        <f t="shared" si="76"/>
        <v>0.1428571428571459</v>
      </c>
      <c r="N584" s="39">
        <f t="shared" si="77"/>
        <v>-0.49999999999999289</v>
      </c>
      <c r="O584" s="39">
        <f t="shared" si="78"/>
        <v>-0.35714285714284699</v>
      </c>
      <c r="P584" s="39">
        <f>IF($A584&lt;=LEN('USH2A e13 (A) - 2ry Str + Mask '!A$2),M584-J584,"")</f>
        <v>0</v>
      </c>
      <c r="Q584" s="39">
        <f>IF($A584&lt;=LEN('USH2A e13 (A) - 2ry Str + Mask '!A$2),N584-K584,"")</f>
        <v>0</v>
      </c>
      <c r="R584" s="39">
        <f>IF($A584&lt;=LEN('USH2A e13 (A) - 2ry Str + Mask '!A$2),O584-L584,"")</f>
        <v>0</v>
      </c>
    </row>
    <row r="585" spans="1:18" ht="128" customHeight="1" x14ac:dyDescent="0.15">
      <c r="A585" s="36">
        <v>584</v>
      </c>
      <c r="B585" s="37" t="str">
        <f>IF($A585&lt;=LEN('USH2A e13 (A) - 2ry Str + Mask '!A$2),MID('USH2A e13 (A) - 2ry Str + Mask '!A$2,$A585,1),"")</f>
        <v>.</v>
      </c>
      <c r="C585" s="38" t="str">
        <f>IF($A585&lt;=LEN('USH2A e13 (A) - 2ry Str + Mask '!B$2),MID('USH2A e13 (A) - 2ry Str + Mask '!B$2,$A585,1),"")</f>
        <v>.</v>
      </c>
      <c r="D585" s="38" t="str">
        <f>IF($A585&lt;=LEN('USH2A e13 (A) - 2ry Str + Mask '!C$2),MID('USH2A e13 (A) - 2ry Str + Mask '!C$2,$A585,1),"")</f>
        <v>.</v>
      </c>
      <c r="E585" s="38" t="str">
        <f t="shared" si="72"/>
        <v>.</v>
      </c>
      <c r="F585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</v>
      </c>
      <c r="G585" s="39">
        <f>IF($A585&lt;=LEN('USH2A e13 (A) - 2ry Str + Mask '!A$2),SUMIF('USH2A e13 (A) - HSF3.0'!E2:E891,"&lt;="&amp;$A585,'USH2A e13 (A) - HSF3.0'!H2:H891)-SUMIF('USH2A e13 (A) - HSF3.0'!G2:G891,"&lt;="&amp;$A585,'USH2A e13 (A) - HSF3.0'!H2:H891),"")</f>
        <v>0.1428571428571459</v>
      </c>
      <c r="H585" s="39">
        <f>IF($A585&lt;=LEN('USH2A e13 (A) - 2ry Str + Mask '!A$2),SUMIF('USH2A e13 (A) - HSF3.0'!E2:E891,"&lt;="&amp;$A585,'USH2A e13 (A) - HSF3.0'!I2:I891)-SUMIF('USH2A e13 (A) - HSF3.0'!G2:G891,"&lt;="&amp;$A585,'USH2A e13 (A) - HSF3.0'!I2:I891),"")</f>
        <v>-0.49999999999999289</v>
      </c>
      <c r="I585" s="39">
        <f>IF($A585&lt;=LEN('USH2A e13 (A) - 2ry Str + Mask '!A$2),G585+H585,"")</f>
        <v>-0.35714285714284699</v>
      </c>
      <c r="J585" s="39">
        <f t="shared" si="73"/>
        <v>0.1428571428571459</v>
      </c>
      <c r="K585" s="39">
        <f t="shared" si="74"/>
        <v>-0.49999999999999289</v>
      </c>
      <c r="L585" s="39">
        <f t="shared" si="75"/>
        <v>-0.35714285714284699</v>
      </c>
      <c r="M585" s="39">
        <f t="shared" si="76"/>
        <v>0.1428571428571459</v>
      </c>
      <c r="N585" s="39">
        <f t="shared" si="77"/>
        <v>-0.49999999999999289</v>
      </c>
      <c r="O585" s="39">
        <f t="shared" si="78"/>
        <v>-0.35714285714284699</v>
      </c>
      <c r="P585" s="39">
        <f>IF($A585&lt;=LEN('USH2A e13 (A) - 2ry Str + Mask '!A$2),M585-J585,"")</f>
        <v>0</v>
      </c>
      <c r="Q585" s="39">
        <f>IF($A585&lt;=LEN('USH2A e13 (A) - 2ry Str + Mask '!A$2),N585-K585,"")</f>
        <v>0</v>
      </c>
      <c r="R585" s="39">
        <f>IF($A585&lt;=LEN('USH2A e13 (A) - 2ry Str + Mask '!A$2),O585-L585,"")</f>
        <v>0</v>
      </c>
    </row>
    <row r="586" spans="1:18" ht="128" customHeight="1" x14ac:dyDescent="0.15">
      <c r="A586" s="36">
        <v>585</v>
      </c>
      <c r="B586" s="37" t="str">
        <f>IF($A586&lt;=LEN('USH2A e13 (A) - 2ry Str + Mask '!A$2),MID('USH2A e13 (A) - 2ry Str + Mask '!A$2,$A586,1),"")</f>
        <v>.</v>
      </c>
      <c r="C586" s="38" t="str">
        <f>IF($A586&lt;=LEN('USH2A e13 (A) - 2ry Str + Mask '!B$2),MID('USH2A e13 (A) - 2ry Str + Mask '!B$2,$A586,1),"")</f>
        <v>.</v>
      </c>
      <c r="D586" s="38" t="str">
        <f>IF($A586&lt;=LEN('USH2A e13 (A) - 2ry Str + Mask '!C$2),MID('USH2A e13 (A) - 2ry Str + Mask '!C$2,$A586,1),"")</f>
        <v>.</v>
      </c>
      <c r="E586" s="38" t="str">
        <f t="shared" si="72"/>
        <v>.</v>
      </c>
      <c r="F586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</v>
      </c>
      <c r="G586" s="39">
        <f>IF($A586&lt;=LEN('USH2A e13 (A) - 2ry Str + Mask '!A$2),SUMIF('USH2A e13 (A) - HSF3.0'!E2:E891,"&lt;="&amp;$A586,'USH2A e13 (A) - HSF3.0'!H2:H891)-SUMIF('USH2A e13 (A) - HSF3.0'!G2:G891,"&lt;="&amp;$A586,'USH2A e13 (A) - HSF3.0'!H2:H891),"")</f>
        <v>0.3095238095238102</v>
      </c>
      <c r="H586" s="39">
        <f>IF($A586&lt;=LEN('USH2A e13 (A) - 2ry Str + Mask '!A$2),SUMIF('USH2A e13 (A) - HSF3.0'!E2:E891,"&lt;="&amp;$A586,'USH2A e13 (A) - HSF3.0'!I2:I891)-SUMIF('USH2A e13 (A) - HSF3.0'!G2:G891,"&lt;="&amp;$A586,'USH2A e13 (A) - HSF3.0'!I2:I891),"")</f>
        <v>-0.49999999999999289</v>
      </c>
      <c r="I586" s="39">
        <f>IF($A586&lt;=LEN('USH2A e13 (A) - 2ry Str + Mask '!A$2),G586+H586,"")</f>
        <v>-0.19047619047618269</v>
      </c>
      <c r="J586" s="39">
        <f t="shared" si="73"/>
        <v>0.3095238095238102</v>
      </c>
      <c r="K586" s="39">
        <f t="shared" si="74"/>
        <v>-0.49999999999999289</v>
      </c>
      <c r="L586" s="39">
        <f t="shared" si="75"/>
        <v>-0.19047619047618269</v>
      </c>
      <c r="M586" s="39">
        <f t="shared" si="76"/>
        <v>0.3095238095238102</v>
      </c>
      <c r="N586" s="39">
        <f t="shared" si="77"/>
        <v>-0.49999999999999289</v>
      </c>
      <c r="O586" s="39">
        <f t="shared" si="78"/>
        <v>-0.19047619047618269</v>
      </c>
      <c r="P586" s="39">
        <f>IF($A586&lt;=LEN('USH2A e13 (A) - 2ry Str + Mask '!A$2),M586-J586,"")</f>
        <v>0</v>
      </c>
      <c r="Q586" s="39">
        <f>IF($A586&lt;=LEN('USH2A e13 (A) - 2ry Str + Mask '!A$2),N586-K586,"")</f>
        <v>0</v>
      </c>
      <c r="R586" s="39">
        <f>IF($A586&lt;=LEN('USH2A e13 (A) - 2ry Str + Mask '!A$2),O586-L586,"")</f>
        <v>0</v>
      </c>
    </row>
    <row r="587" spans="1:18" ht="128" customHeight="1" x14ac:dyDescent="0.15">
      <c r="A587" s="36">
        <v>586</v>
      </c>
      <c r="B587" s="37" t="str">
        <f>IF($A587&lt;=LEN('USH2A e13 (A) - 2ry Str + Mask '!A$2),MID('USH2A e13 (A) - 2ry Str + Mask '!A$2,$A587,1),"")</f>
        <v>.</v>
      </c>
      <c r="C587" s="38" t="str">
        <f>IF($A587&lt;=LEN('USH2A e13 (A) - 2ry Str + Mask '!B$2),MID('USH2A e13 (A) - 2ry Str + Mask '!B$2,$A587,1),"")</f>
        <v>.</v>
      </c>
      <c r="D587" s="38" t="str">
        <f>IF($A587&lt;=LEN('USH2A e13 (A) - 2ry Str + Mask '!C$2),MID('USH2A e13 (A) - 2ry Str + Mask '!C$2,$A587,1),"")</f>
        <v>.</v>
      </c>
      <c r="E587" s="38" t="str">
        <f t="shared" si="72"/>
        <v>.</v>
      </c>
      <c r="F587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</v>
      </c>
      <c r="G587" s="39">
        <f>IF($A587&lt;=LEN('USH2A e13 (A) - 2ry Str + Mask '!A$2),SUMIF('USH2A e13 (A) - HSF3.0'!E2:E891,"&lt;="&amp;$A587,'USH2A e13 (A) - HSF3.0'!H2:H891)-SUMIF('USH2A e13 (A) - HSF3.0'!G2:G891,"&lt;="&amp;$A587,'USH2A e13 (A) - HSF3.0'!H2:H891),"")</f>
        <v>0.6011904761904745</v>
      </c>
      <c r="H587" s="39">
        <f>IF($A587&lt;=LEN('USH2A e13 (A) - 2ry Str + Mask '!A$2),SUMIF('USH2A e13 (A) - HSF3.0'!E2:E891,"&lt;="&amp;$A587,'USH2A e13 (A) - HSF3.0'!I2:I891)-SUMIF('USH2A e13 (A) - HSF3.0'!G2:G891,"&lt;="&amp;$A587,'USH2A e13 (A) - HSF3.0'!I2:I891),"")</f>
        <v>-0.3333333333333286</v>
      </c>
      <c r="I587" s="39">
        <f>IF($A587&lt;=LEN('USH2A e13 (A) - 2ry Str + Mask '!A$2),G587+H587,"")</f>
        <v>0.2678571428571459</v>
      </c>
      <c r="J587" s="39">
        <f t="shared" si="73"/>
        <v>0.6011904761904745</v>
      </c>
      <c r="K587" s="39">
        <f t="shared" si="74"/>
        <v>-0.3333333333333286</v>
      </c>
      <c r="L587" s="39">
        <f t="shared" si="75"/>
        <v>0.2678571428571459</v>
      </c>
      <c r="M587" s="39">
        <f t="shared" si="76"/>
        <v>0.6011904761904745</v>
      </c>
      <c r="N587" s="39">
        <f t="shared" si="77"/>
        <v>-0.3333333333333286</v>
      </c>
      <c r="O587" s="39">
        <f t="shared" si="78"/>
        <v>0.2678571428571459</v>
      </c>
      <c r="P587" s="39">
        <f>IF($A587&lt;=LEN('USH2A e13 (A) - 2ry Str + Mask '!A$2),M587-J587,"")</f>
        <v>0</v>
      </c>
      <c r="Q587" s="39">
        <f>IF($A587&lt;=LEN('USH2A e13 (A) - 2ry Str + Mask '!A$2),N587-K587,"")</f>
        <v>0</v>
      </c>
      <c r="R587" s="39">
        <f>IF($A587&lt;=LEN('USH2A e13 (A) - 2ry Str + Mask '!A$2),O587-L587,"")</f>
        <v>0</v>
      </c>
    </row>
    <row r="588" spans="1:18" ht="128" customHeight="1" x14ac:dyDescent="0.15">
      <c r="A588" s="36">
        <v>587</v>
      </c>
      <c r="B588" s="37" t="str">
        <f>IF($A588&lt;=LEN('USH2A e13 (A) - 2ry Str + Mask '!A$2),MID('USH2A e13 (A) - 2ry Str + Mask '!A$2,$A588,1),"")</f>
        <v>.</v>
      </c>
      <c r="C588" s="38" t="str">
        <f>IF($A588&lt;=LEN('USH2A e13 (A) - 2ry Str + Mask '!B$2),MID('USH2A e13 (A) - 2ry Str + Mask '!B$2,$A588,1),"")</f>
        <v>.</v>
      </c>
      <c r="D588" s="38" t="str">
        <f>IF($A588&lt;=LEN('USH2A e13 (A) - 2ry Str + Mask '!C$2),MID('USH2A e13 (A) - 2ry Str + Mask '!C$2,$A588,1),"")</f>
        <v>.</v>
      </c>
      <c r="E588" s="38" t="str">
        <f t="shared" si="72"/>
        <v>.</v>
      </c>
      <c r="F588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</v>
      </c>
      <c r="G588" s="39">
        <f>IF($A588&lt;=LEN('USH2A e13 (A) - 2ry Str + Mask '!A$2),SUMIF('USH2A e13 (A) - HSF3.0'!E2:E891,"&lt;="&amp;$A588,'USH2A e13 (A) - HSF3.0'!H2:H891)-SUMIF('USH2A e13 (A) - HSF3.0'!G2:G891,"&lt;="&amp;$A588,'USH2A e13 (A) - HSF3.0'!H2:H891),"")</f>
        <v>0.80119047619047734</v>
      </c>
      <c r="H588" s="39">
        <f>IF($A588&lt;=LEN('USH2A e13 (A) - 2ry Str + Mask '!A$2),SUMIF('USH2A e13 (A) - HSF3.0'!E2:E891,"&lt;="&amp;$A588,'USH2A e13 (A) - HSF3.0'!I2:I891)-SUMIF('USH2A e13 (A) - HSF3.0'!G2:G891,"&lt;="&amp;$A588,'USH2A e13 (A) - HSF3.0'!I2:I891),"")</f>
        <v>-0.1666666666666643</v>
      </c>
      <c r="I588" s="39">
        <f>IF($A588&lt;=LEN('USH2A e13 (A) - 2ry Str + Mask '!A$2),G588+H588,"")</f>
        <v>0.63452380952381304</v>
      </c>
      <c r="J588" s="39">
        <f t="shared" si="73"/>
        <v>0.80119047619047734</v>
      </c>
      <c r="K588" s="39">
        <f t="shared" si="74"/>
        <v>-0.1666666666666643</v>
      </c>
      <c r="L588" s="39">
        <f t="shared" si="75"/>
        <v>0.63452380952381304</v>
      </c>
      <c r="M588" s="39">
        <f t="shared" si="76"/>
        <v>0.80119047619047734</v>
      </c>
      <c r="N588" s="39">
        <f t="shared" si="77"/>
        <v>-0.1666666666666643</v>
      </c>
      <c r="O588" s="39">
        <f t="shared" si="78"/>
        <v>0.63452380952381304</v>
      </c>
      <c r="P588" s="39">
        <f>IF($A588&lt;=LEN('USH2A e13 (A) - 2ry Str + Mask '!A$2),M588-J588,"")</f>
        <v>0</v>
      </c>
      <c r="Q588" s="39">
        <f>IF($A588&lt;=LEN('USH2A e13 (A) - 2ry Str + Mask '!A$2),N588-K588,"")</f>
        <v>0</v>
      </c>
      <c r="R588" s="39">
        <f>IF($A588&lt;=LEN('USH2A e13 (A) - 2ry Str + Mask '!A$2),O588-L588,"")</f>
        <v>0</v>
      </c>
    </row>
    <row r="589" spans="1:18" ht="128" customHeight="1" x14ac:dyDescent="0.15">
      <c r="A589" s="36">
        <v>588</v>
      </c>
      <c r="B589" s="37" t="str">
        <f>IF($A589&lt;=LEN('USH2A e13 (A) - 2ry Str + Mask '!A$2),MID('USH2A e13 (A) - 2ry Str + Mask '!A$2,$A589,1),"")</f>
        <v>.</v>
      </c>
      <c r="C589" s="38" t="str">
        <f>IF($A589&lt;=LEN('USH2A e13 (A) - 2ry Str + Mask '!B$2),MID('USH2A e13 (A) - 2ry Str + Mask '!B$2,$A589,1),"")</f>
        <v>.</v>
      </c>
      <c r="D589" s="38" t="str">
        <f>IF($A589&lt;=LEN('USH2A e13 (A) - 2ry Str + Mask '!C$2),MID('USH2A e13 (A) - 2ry Str + Mask '!C$2,$A589,1),"")</f>
        <v>.</v>
      </c>
      <c r="E589" s="38" t="str">
        <f t="shared" si="72"/>
        <v>.</v>
      </c>
      <c r="F589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</v>
      </c>
      <c r="G589" s="39">
        <f>IF($A589&lt;=LEN('USH2A e13 (A) - 2ry Str + Mask '!A$2),SUMIF('USH2A e13 (A) - HSF3.0'!E2:E891,"&lt;="&amp;$A589,'USH2A e13 (A) - HSF3.0'!H2:H891)-SUMIF('USH2A e13 (A) - HSF3.0'!G2:G891,"&lt;="&amp;$A589,'USH2A e13 (A) - HSF3.0'!H2:H891),"")</f>
        <v>0.94404761904762324</v>
      </c>
      <c r="H589" s="39">
        <f>IF($A589&lt;=LEN('USH2A e13 (A) - 2ry Str + Mask '!A$2),SUMIF('USH2A e13 (A) - HSF3.0'!E2:E891,"&lt;="&amp;$A589,'USH2A e13 (A) - HSF3.0'!I2:I891)-SUMIF('USH2A e13 (A) - HSF3.0'!G2:G891,"&lt;="&amp;$A589,'USH2A e13 (A) - HSF3.0'!I2:I891),"")</f>
        <v>0</v>
      </c>
      <c r="I589" s="39">
        <f>IF($A589&lt;=LEN('USH2A e13 (A) - 2ry Str + Mask '!A$2),G589+H589,"")</f>
        <v>0.94404761904762324</v>
      </c>
      <c r="J589" s="39">
        <f t="shared" si="73"/>
        <v>0.94404761904762324</v>
      </c>
      <c r="K589" s="39">
        <f t="shared" si="74"/>
        <v>0</v>
      </c>
      <c r="L589" s="39">
        <f t="shared" si="75"/>
        <v>0.94404761904762324</v>
      </c>
      <c r="M589" s="39">
        <f t="shared" si="76"/>
        <v>0.94404761904762324</v>
      </c>
      <c r="N589" s="39">
        <f t="shared" si="77"/>
        <v>0</v>
      </c>
      <c r="O589" s="39">
        <f t="shared" si="78"/>
        <v>0.94404761904762324</v>
      </c>
      <c r="P589" s="39">
        <f>IF($A589&lt;=LEN('USH2A e13 (A) - 2ry Str + Mask '!A$2),M589-J589,"")</f>
        <v>0</v>
      </c>
      <c r="Q589" s="39">
        <f>IF($A589&lt;=LEN('USH2A e13 (A) - 2ry Str + Mask '!A$2),N589-K589,"")</f>
        <v>0</v>
      </c>
      <c r="R589" s="39">
        <f>IF($A589&lt;=LEN('USH2A e13 (A) - 2ry Str + Mask '!A$2),O589-L589,"")</f>
        <v>0</v>
      </c>
    </row>
    <row r="590" spans="1:18" ht="128" customHeight="1" x14ac:dyDescent="0.15">
      <c r="A590" s="36">
        <v>589</v>
      </c>
      <c r="B590" s="37" t="str">
        <f>IF($A590&lt;=LEN('USH2A e13 (A) - 2ry Str + Mask '!A$2),MID('USH2A e13 (A) - 2ry Str + Mask '!A$2,$A590,1),"")</f>
        <v>(</v>
      </c>
      <c r="C590" s="38" t="str">
        <f>IF($A590&lt;=LEN('USH2A e13 (A) - 2ry Str + Mask '!B$2),MID('USH2A e13 (A) - 2ry Str + Mask '!B$2,$A590,1),"")</f>
        <v>(</v>
      </c>
      <c r="D590" s="38" t="str">
        <f>IF($A590&lt;=LEN('USH2A e13 (A) - 2ry Str + Mask '!C$2),MID('USH2A e13 (A) - 2ry Str + Mask '!C$2,$A590,1),"")</f>
        <v>.</v>
      </c>
      <c r="E590" s="38" t="str">
        <f t="shared" si="72"/>
        <v>(</v>
      </c>
      <c r="F590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</v>
      </c>
      <c r="G590" s="39">
        <f>IF($A590&lt;=LEN('USH2A e13 (A) - 2ry Str + Mask '!A$2),SUMIF('USH2A e13 (A) - HSF3.0'!E2:E891,"&lt;="&amp;$A590,'USH2A e13 (A) - HSF3.0'!H2:H891)-SUMIF('USH2A e13 (A) - HSF3.0'!G2:G891,"&lt;="&amp;$A590,'USH2A e13 (A) - HSF3.0'!H2:H891),"")</f>
        <v>0.94404761904762324</v>
      </c>
      <c r="H590" s="39">
        <f>IF($A590&lt;=LEN('USH2A e13 (A) - 2ry Str + Mask '!A$2),SUMIF('USH2A e13 (A) - HSF3.0'!E2:E891,"&lt;="&amp;$A590,'USH2A e13 (A) - HSF3.0'!I2:I891)-SUMIF('USH2A e13 (A) - HSF3.0'!G2:G891,"&lt;="&amp;$A590,'USH2A e13 (A) - HSF3.0'!I2:I891),"")</f>
        <v>0</v>
      </c>
      <c r="I590" s="39">
        <f>IF($A590&lt;=LEN('USH2A e13 (A) - 2ry Str + Mask '!A$2),G590+H590,"")</f>
        <v>0.94404761904762324</v>
      </c>
      <c r="J590" s="39">
        <f t="shared" si="73"/>
        <v>0</v>
      </c>
      <c r="K590" s="39">
        <f t="shared" si="74"/>
        <v>0</v>
      </c>
      <c r="L590" s="39">
        <f t="shared" si="75"/>
        <v>0</v>
      </c>
      <c r="M590" s="39">
        <f t="shared" si="76"/>
        <v>0</v>
      </c>
      <c r="N590" s="39">
        <f t="shared" si="77"/>
        <v>0</v>
      </c>
      <c r="O590" s="39">
        <f t="shared" si="78"/>
        <v>0</v>
      </c>
      <c r="P590" s="39">
        <f>IF($A590&lt;=LEN('USH2A e13 (A) - 2ry Str + Mask '!A$2),M590-J590,"")</f>
        <v>0</v>
      </c>
      <c r="Q590" s="39">
        <f>IF($A590&lt;=LEN('USH2A e13 (A) - 2ry Str + Mask '!A$2),N590-K590,"")</f>
        <v>0</v>
      </c>
      <c r="R590" s="39">
        <f>IF($A590&lt;=LEN('USH2A e13 (A) - 2ry Str + Mask '!A$2),O590-L590,"")</f>
        <v>0</v>
      </c>
    </row>
    <row r="591" spans="1:18" ht="128" customHeight="1" x14ac:dyDescent="0.15">
      <c r="A591" s="36">
        <v>590</v>
      </c>
      <c r="B591" s="37" t="str">
        <f>IF($A591&lt;=LEN('USH2A e13 (A) - 2ry Str + Mask '!A$2),MID('USH2A e13 (A) - 2ry Str + Mask '!A$2,$A591,1),"")</f>
        <v>(</v>
      </c>
      <c r="C591" s="38" t="str">
        <f>IF($A591&lt;=LEN('USH2A e13 (A) - 2ry Str + Mask '!B$2),MID('USH2A e13 (A) - 2ry Str + Mask '!B$2,$A591,1),"")</f>
        <v>(</v>
      </c>
      <c r="D591" s="38" t="str">
        <f>IF($A591&lt;=LEN('USH2A e13 (A) - 2ry Str + Mask '!C$2),MID('USH2A e13 (A) - 2ry Str + Mask '!C$2,$A591,1),"")</f>
        <v>.</v>
      </c>
      <c r="E591" s="38" t="str">
        <f t="shared" si="72"/>
        <v>(</v>
      </c>
      <c r="F591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</v>
      </c>
      <c r="G591" s="39">
        <f>IF($A591&lt;=LEN('USH2A e13 (A) - 2ry Str + Mask '!A$2),SUMIF('USH2A e13 (A) - HSF3.0'!E2:E891,"&lt;="&amp;$A591,'USH2A e13 (A) - HSF3.0'!H2:H891)-SUMIF('USH2A e13 (A) - HSF3.0'!G2:G891,"&lt;="&amp;$A591,'USH2A e13 (A) - HSF3.0'!H2:H891),"")</f>
        <v>0.80119047619047734</v>
      </c>
      <c r="H591" s="39">
        <f>IF($A591&lt;=LEN('USH2A e13 (A) - 2ry Str + Mask '!A$2),SUMIF('USH2A e13 (A) - HSF3.0'!E2:E891,"&lt;="&amp;$A591,'USH2A e13 (A) - HSF3.0'!I2:I891)-SUMIF('USH2A e13 (A) - HSF3.0'!G2:G891,"&lt;="&amp;$A591,'USH2A e13 (A) - HSF3.0'!I2:I891),"")</f>
        <v>-0.125</v>
      </c>
      <c r="I591" s="39">
        <f>IF($A591&lt;=LEN('USH2A e13 (A) - 2ry Str + Mask '!A$2),G591+H591,"")</f>
        <v>0.67619047619047734</v>
      </c>
      <c r="J591" s="39">
        <f t="shared" si="73"/>
        <v>0</v>
      </c>
      <c r="K591" s="39">
        <f t="shared" si="74"/>
        <v>0</v>
      </c>
      <c r="L591" s="39">
        <f t="shared" si="75"/>
        <v>0</v>
      </c>
      <c r="M591" s="39">
        <f t="shared" si="76"/>
        <v>0</v>
      </c>
      <c r="N591" s="39">
        <f t="shared" si="77"/>
        <v>0</v>
      </c>
      <c r="O591" s="39">
        <f t="shared" si="78"/>
        <v>0</v>
      </c>
      <c r="P591" s="39">
        <f>IF($A591&lt;=LEN('USH2A e13 (A) - 2ry Str + Mask '!A$2),M591-J591,"")</f>
        <v>0</v>
      </c>
      <c r="Q591" s="39">
        <f>IF($A591&lt;=LEN('USH2A e13 (A) - 2ry Str + Mask '!A$2),N591-K591,"")</f>
        <v>0</v>
      </c>
      <c r="R591" s="39">
        <f>IF($A591&lt;=LEN('USH2A e13 (A) - 2ry Str + Mask '!A$2),O591-L591,"")</f>
        <v>0</v>
      </c>
    </row>
    <row r="592" spans="1:18" ht="128" customHeight="1" x14ac:dyDescent="0.15">
      <c r="A592" s="36">
        <v>591</v>
      </c>
      <c r="B592" s="37" t="str">
        <f>IF($A592&lt;=LEN('USH2A e13 (A) - 2ry Str + Mask '!A$2),MID('USH2A e13 (A) - 2ry Str + Mask '!A$2,$A592,1),"")</f>
        <v>(</v>
      </c>
      <c r="C592" s="38" t="str">
        <f>IF($A592&lt;=LEN('USH2A e13 (A) - 2ry Str + Mask '!B$2),MID('USH2A e13 (A) - 2ry Str + Mask '!B$2,$A592,1),"")</f>
        <v>(</v>
      </c>
      <c r="D592" s="38" t="str">
        <f>IF($A592&lt;=LEN('USH2A e13 (A) - 2ry Str + Mask '!C$2),MID('USH2A e13 (A) - 2ry Str + Mask '!C$2,$A592,1),"")</f>
        <v>.</v>
      </c>
      <c r="E592" s="38" t="str">
        <f t="shared" si="72"/>
        <v>(</v>
      </c>
      <c r="F592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</v>
      </c>
      <c r="G592" s="39">
        <f>IF($A592&lt;=LEN('USH2A e13 (A) - 2ry Str + Mask '!A$2),SUMIF('USH2A e13 (A) - HSF3.0'!E2:E891,"&lt;="&amp;$A592,'USH2A e13 (A) - HSF3.0'!H2:H891)-SUMIF('USH2A e13 (A) - HSF3.0'!G2:G891,"&lt;="&amp;$A592,'USH2A e13 (A) - HSF3.0'!H2:H891),"")</f>
        <v>0.77738095238095895</v>
      </c>
      <c r="H592" s="39">
        <f>IF($A592&lt;=LEN('USH2A e13 (A) - 2ry Str + Mask '!A$2),SUMIF('USH2A e13 (A) - HSF3.0'!E2:E891,"&lt;="&amp;$A592,'USH2A e13 (A) - HSF3.0'!I2:I891)-SUMIF('USH2A e13 (A) - HSF3.0'!G2:G891,"&lt;="&amp;$A592,'USH2A e13 (A) - HSF3.0'!I2:I891),"")</f>
        <v>-0.125</v>
      </c>
      <c r="I592" s="39">
        <f>IF($A592&lt;=LEN('USH2A e13 (A) - 2ry Str + Mask '!A$2),G592+H592,"")</f>
        <v>0.65238095238095895</v>
      </c>
      <c r="J592" s="39">
        <f t="shared" si="73"/>
        <v>0</v>
      </c>
      <c r="K592" s="39">
        <f t="shared" si="74"/>
        <v>0</v>
      </c>
      <c r="L592" s="39">
        <f t="shared" si="75"/>
        <v>0</v>
      </c>
      <c r="M592" s="39">
        <f t="shared" si="76"/>
        <v>0</v>
      </c>
      <c r="N592" s="39">
        <f t="shared" si="77"/>
        <v>0</v>
      </c>
      <c r="O592" s="39">
        <f t="shared" si="78"/>
        <v>0</v>
      </c>
      <c r="P592" s="39">
        <f>IF($A592&lt;=LEN('USH2A e13 (A) - 2ry Str + Mask '!A$2),M592-J592,"")</f>
        <v>0</v>
      </c>
      <c r="Q592" s="39">
        <f>IF($A592&lt;=LEN('USH2A e13 (A) - 2ry Str + Mask '!A$2),N592-K592,"")</f>
        <v>0</v>
      </c>
      <c r="R592" s="39">
        <f>IF($A592&lt;=LEN('USH2A e13 (A) - 2ry Str + Mask '!A$2),O592-L592,"")</f>
        <v>0</v>
      </c>
    </row>
    <row r="593" spans="1:18" ht="128" customHeight="1" x14ac:dyDescent="0.15">
      <c r="A593" s="36">
        <v>592</v>
      </c>
      <c r="B593" s="37" t="str">
        <f>IF($A593&lt;=LEN('USH2A e13 (A) - 2ry Str + Mask '!A$2),MID('USH2A e13 (A) - 2ry Str + Mask '!A$2,$A593,1),"")</f>
        <v>(</v>
      </c>
      <c r="C593" s="38" t="str">
        <f>IF($A593&lt;=LEN('USH2A e13 (A) - 2ry Str + Mask '!B$2),MID('USH2A e13 (A) - 2ry Str + Mask '!B$2,$A593,1),"")</f>
        <v>(</v>
      </c>
      <c r="D593" s="38" t="str">
        <f>IF($A593&lt;=LEN('USH2A e13 (A) - 2ry Str + Mask '!C$2),MID('USH2A e13 (A) - 2ry Str + Mask '!C$2,$A593,1),"")</f>
        <v>.</v>
      </c>
      <c r="E593" s="38" t="str">
        <f t="shared" si="72"/>
        <v>(</v>
      </c>
      <c r="F593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</v>
      </c>
      <c r="G593" s="39">
        <f>IF($A593&lt;=LEN('USH2A e13 (A) - 2ry Str + Mask '!A$2),SUMIF('USH2A e13 (A) - HSF3.0'!E2:E891,"&lt;="&amp;$A593,'USH2A e13 (A) - HSF3.0'!H2:H891)-SUMIF('USH2A e13 (A) - HSF3.0'!G2:G891,"&lt;="&amp;$A593,'USH2A e13 (A) - HSF3.0'!H2:H891),"")</f>
        <v>0.4107142857142918</v>
      </c>
      <c r="H593" s="39">
        <f>IF($A593&lt;=LEN('USH2A e13 (A) - 2ry Str + Mask '!A$2),SUMIF('USH2A e13 (A) - HSF3.0'!E2:E891,"&lt;="&amp;$A593,'USH2A e13 (A) - HSF3.0'!I2:I891)-SUMIF('USH2A e13 (A) - HSF3.0'!G2:G891,"&lt;="&amp;$A593,'USH2A e13 (A) - HSF3.0'!I2:I891),"")</f>
        <v>-0.125</v>
      </c>
      <c r="I593" s="39">
        <f>IF($A593&lt;=LEN('USH2A e13 (A) - 2ry Str + Mask '!A$2),G593+H593,"")</f>
        <v>0.2857142857142918</v>
      </c>
      <c r="J593" s="39">
        <f t="shared" si="73"/>
        <v>0</v>
      </c>
      <c r="K593" s="39">
        <f t="shared" si="74"/>
        <v>0</v>
      </c>
      <c r="L593" s="39">
        <f t="shared" si="75"/>
        <v>0</v>
      </c>
      <c r="M593" s="39">
        <f t="shared" si="76"/>
        <v>0</v>
      </c>
      <c r="N593" s="39">
        <f t="shared" si="77"/>
        <v>0</v>
      </c>
      <c r="O593" s="39">
        <f t="shared" si="78"/>
        <v>0</v>
      </c>
      <c r="P593" s="39">
        <f>IF($A593&lt;=LEN('USH2A e13 (A) - 2ry Str + Mask '!A$2),M593-J593,"")</f>
        <v>0</v>
      </c>
      <c r="Q593" s="39">
        <f>IF($A593&lt;=LEN('USH2A e13 (A) - 2ry Str + Mask '!A$2),N593-K593,"")</f>
        <v>0</v>
      </c>
      <c r="R593" s="39">
        <f>IF($A593&lt;=LEN('USH2A e13 (A) - 2ry Str + Mask '!A$2),O593-L593,"")</f>
        <v>0</v>
      </c>
    </row>
    <row r="594" spans="1:18" ht="128" customHeight="1" x14ac:dyDescent="0.15">
      <c r="A594" s="36">
        <v>593</v>
      </c>
      <c r="B594" s="37" t="str">
        <f>IF($A594&lt;=LEN('USH2A e13 (A) - 2ry Str + Mask '!A$2),MID('USH2A e13 (A) - 2ry Str + Mask '!A$2,$A594,1),"")</f>
        <v>.</v>
      </c>
      <c r="C594" s="38" t="str">
        <f>IF($A594&lt;=LEN('USH2A e13 (A) - 2ry Str + Mask '!B$2),MID('USH2A e13 (A) - 2ry Str + Mask '!B$2,$A594,1),"")</f>
        <v>.</v>
      </c>
      <c r="D594" s="38" t="str">
        <f>IF($A594&lt;=LEN('USH2A e13 (A) - 2ry Str + Mask '!C$2),MID('USH2A e13 (A) - 2ry Str + Mask '!C$2,$A594,1),"")</f>
        <v>.</v>
      </c>
      <c r="E594" s="38" t="str">
        <f t="shared" si="72"/>
        <v>.</v>
      </c>
      <c r="F594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</v>
      </c>
      <c r="G594" s="39">
        <f>IF($A594&lt;=LEN('USH2A e13 (A) - 2ry Str + Mask '!A$2),SUMIF('USH2A e13 (A) - HSF3.0'!E2:E891,"&lt;="&amp;$A594,'USH2A e13 (A) - HSF3.0'!H2:H891)-SUMIF('USH2A e13 (A) - HSF3.0'!G2:G891,"&lt;="&amp;$A594,'USH2A e13 (A) - HSF3.0'!H2:H891),"")</f>
        <v>0.5773809523809561</v>
      </c>
      <c r="H594" s="39">
        <f>IF($A594&lt;=LEN('USH2A e13 (A) - 2ry Str + Mask '!A$2),SUMIF('USH2A e13 (A) - HSF3.0'!E2:E891,"&lt;="&amp;$A594,'USH2A e13 (A) - HSF3.0'!I2:I891)-SUMIF('USH2A e13 (A) - HSF3.0'!G2:G891,"&lt;="&amp;$A594,'USH2A e13 (A) - HSF3.0'!I2:I891),"")</f>
        <v>-0.125</v>
      </c>
      <c r="I594" s="39">
        <f>IF($A594&lt;=LEN('USH2A e13 (A) - 2ry Str + Mask '!A$2),G594+H594,"")</f>
        <v>0.4523809523809561</v>
      </c>
      <c r="J594" s="39">
        <f t="shared" si="73"/>
        <v>0.5773809523809561</v>
      </c>
      <c r="K594" s="39">
        <f t="shared" si="74"/>
        <v>-0.125</v>
      </c>
      <c r="L594" s="39">
        <f t="shared" si="75"/>
        <v>0.4523809523809561</v>
      </c>
      <c r="M594" s="39">
        <f t="shared" si="76"/>
        <v>0.5773809523809561</v>
      </c>
      <c r="N594" s="39">
        <f t="shared" si="77"/>
        <v>-0.125</v>
      </c>
      <c r="O594" s="39">
        <f t="shared" si="78"/>
        <v>0.4523809523809561</v>
      </c>
      <c r="P594" s="39">
        <f>IF($A594&lt;=LEN('USH2A e13 (A) - 2ry Str + Mask '!A$2),M594-J594,"")</f>
        <v>0</v>
      </c>
      <c r="Q594" s="39">
        <f>IF($A594&lt;=LEN('USH2A e13 (A) - 2ry Str + Mask '!A$2),N594-K594,"")</f>
        <v>0</v>
      </c>
      <c r="R594" s="39">
        <f>IF($A594&lt;=LEN('USH2A e13 (A) - 2ry Str + Mask '!A$2),O594-L594,"")</f>
        <v>0</v>
      </c>
    </row>
    <row r="595" spans="1:18" ht="128" customHeight="1" x14ac:dyDescent="0.15">
      <c r="A595" s="36">
        <v>594</v>
      </c>
      <c r="B595" s="37" t="str">
        <f>IF($A595&lt;=LEN('USH2A e13 (A) - 2ry Str + Mask '!A$2),MID('USH2A e13 (A) - 2ry Str + Mask '!A$2,$A595,1),"")</f>
        <v>.</v>
      </c>
      <c r="C595" s="38" t="str">
        <f>IF($A595&lt;=LEN('USH2A e13 (A) - 2ry Str + Mask '!B$2),MID('USH2A e13 (A) - 2ry Str + Mask '!B$2,$A595,1),"")</f>
        <v>.</v>
      </c>
      <c r="D595" s="38" t="str">
        <f>IF($A595&lt;=LEN('USH2A e13 (A) - 2ry Str + Mask '!C$2),MID('USH2A e13 (A) - 2ry Str + Mask '!C$2,$A595,1),"")</f>
        <v>.</v>
      </c>
      <c r="E595" s="38" t="str">
        <f t="shared" si="72"/>
        <v>.</v>
      </c>
      <c r="F595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</v>
      </c>
      <c r="G595" s="39">
        <f>IF($A595&lt;=LEN('USH2A e13 (A) - 2ry Str + Mask '!A$2),SUMIF('USH2A e13 (A) - HSF3.0'!E2:E891,"&lt;="&amp;$A595,'USH2A e13 (A) - HSF3.0'!H2:H891)-SUMIF('USH2A e13 (A) - HSF3.0'!G2:G891,"&lt;="&amp;$A595,'USH2A e13 (A) - HSF3.0'!H2:H891),"")</f>
        <v>0.6190476190476204</v>
      </c>
      <c r="H595" s="39">
        <f>IF($A595&lt;=LEN('USH2A e13 (A) - 2ry Str + Mask '!A$2),SUMIF('USH2A e13 (A) - HSF3.0'!E2:E891,"&lt;="&amp;$A595,'USH2A e13 (A) - HSF3.0'!I2:I891)-SUMIF('USH2A e13 (A) - HSF3.0'!G2:G891,"&lt;="&amp;$A595,'USH2A e13 (A) - HSF3.0'!I2:I891),"")</f>
        <v>-0.25</v>
      </c>
      <c r="I595" s="39">
        <f>IF($A595&lt;=LEN('USH2A e13 (A) - 2ry Str + Mask '!A$2),G595+H595,"")</f>
        <v>0.3690476190476204</v>
      </c>
      <c r="J595" s="39">
        <f t="shared" si="73"/>
        <v>0.6190476190476204</v>
      </c>
      <c r="K595" s="39">
        <f t="shared" si="74"/>
        <v>-0.25</v>
      </c>
      <c r="L595" s="39">
        <f t="shared" si="75"/>
        <v>0.3690476190476204</v>
      </c>
      <c r="M595" s="39">
        <f t="shared" si="76"/>
        <v>0.6190476190476204</v>
      </c>
      <c r="N595" s="39">
        <f t="shared" si="77"/>
        <v>-0.25</v>
      </c>
      <c r="O595" s="39">
        <f t="shared" si="78"/>
        <v>0.3690476190476204</v>
      </c>
      <c r="P595" s="39">
        <f>IF($A595&lt;=LEN('USH2A e13 (A) - 2ry Str + Mask '!A$2),M595-J595,"")</f>
        <v>0</v>
      </c>
      <c r="Q595" s="39">
        <f>IF($A595&lt;=LEN('USH2A e13 (A) - 2ry Str + Mask '!A$2),N595-K595,"")</f>
        <v>0</v>
      </c>
      <c r="R595" s="39">
        <f>IF($A595&lt;=LEN('USH2A e13 (A) - 2ry Str + Mask '!A$2),O595-L595,"")</f>
        <v>0</v>
      </c>
    </row>
    <row r="596" spans="1:18" ht="128" customHeight="1" x14ac:dyDescent="0.15">
      <c r="A596" s="36">
        <v>595</v>
      </c>
      <c r="B596" s="37" t="str">
        <f>IF($A596&lt;=LEN('USH2A e13 (A) - 2ry Str + Mask '!A$2),MID('USH2A e13 (A) - 2ry Str + Mask '!A$2,$A596,1),"")</f>
        <v>(</v>
      </c>
      <c r="C596" s="38" t="str">
        <f>IF($A596&lt;=LEN('USH2A e13 (A) - 2ry Str + Mask '!B$2),MID('USH2A e13 (A) - 2ry Str + Mask '!B$2,$A596,1),"")</f>
        <v>(</v>
      </c>
      <c r="D596" s="38" t="str">
        <f>IF($A596&lt;=LEN('USH2A e13 (A) - 2ry Str + Mask '!C$2),MID('USH2A e13 (A) - 2ry Str + Mask '!C$2,$A596,1),"")</f>
        <v>.</v>
      </c>
      <c r="E596" s="38" t="str">
        <f t="shared" si="72"/>
        <v>(</v>
      </c>
      <c r="F596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</v>
      </c>
      <c r="G596" s="39">
        <f>IF($A596&lt;=LEN('USH2A e13 (A) - 2ry Str + Mask '!A$2),SUMIF('USH2A e13 (A) - HSF3.0'!E2:E891,"&lt;="&amp;$A596,'USH2A e13 (A) - HSF3.0'!H2:H891)-SUMIF('USH2A e13 (A) - HSF3.0'!G2:G891,"&lt;="&amp;$A596,'USH2A e13 (A) - HSF3.0'!H2:H891),"")</f>
        <v>0.9285714285714306</v>
      </c>
      <c r="H596" s="39">
        <f>IF($A596&lt;=LEN('USH2A e13 (A) - 2ry Str + Mask '!A$2),SUMIF('USH2A e13 (A) - HSF3.0'!E2:E891,"&lt;="&amp;$A596,'USH2A e13 (A) - HSF3.0'!I2:I891)-SUMIF('USH2A e13 (A) - HSF3.0'!G2:G891,"&lt;="&amp;$A596,'USH2A e13 (A) - HSF3.0'!I2:I891),"")</f>
        <v>-0.25</v>
      </c>
      <c r="I596" s="39">
        <f>IF($A596&lt;=LEN('USH2A e13 (A) - 2ry Str + Mask '!A$2),G596+H596,"")</f>
        <v>0.6785714285714306</v>
      </c>
      <c r="J596" s="39">
        <f t="shared" si="73"/>
        <v>0</v>
      </c>
      <c r="K596" s="39">
        <f t="shared" si="74"/>
        <v>0</v>
      </c>
      <c r="L596" s="39">
        <f t="shared" si="75"/>
        <v>0</v>
      </c>
      <c r="M596" s="39">
        <f t="shared" si="76"/>
        <v>0</v>
      </c>
      <c r="N596" s="39">
        <f t="shared" si="77"/>
        <v>0</v>
      </c>
      <c r="O596" s="39">
        <f t="shared" si="78"/>
        <v>0</v>
      </c>
      <c r="P596" s="39">
        <f>IF($A596&lt;=LEN('USH2A e13 (A) - 2ry Str + Mask '!A$2),M596-J596,"")</f>
        <v>0</v>
      </c>
      <c r="Q596" s="39">
        <f>IF($A596&lt;=LEN('USH2A e13 (A) - 2ry Str + Mask '!A$2),N596-K596,"")</f>
        <v>0</v>
      </c>
      <c r="R596" s="39">
        <f>IF($A596&lt;=LEN('USH2A e13 (A) - 2ry Str + Mask '!A$2),O596-L596,"")</f>
        <v>0</v>
      </c>
    </row>
    <row r="597" spans="1:18" ht="128" customHeight="1" x14ac:dyDescent="0.15">
      <c r="A597" s="36">
        <v>596</v>
      </c>
      <c r="B597" s="37" t="str">
        <f>IF($A597&lt;=LEN('USH2A e13 (A) - 2ry Str + Mask '!A$2),MID('USH2A e13 (A) - 2ry Str + Mask '!A$2,$A597,1),"")</f>
        <v>(</v>
      </c>
      <c r="C597" s="38" t="str">
        <f>IF($A597&lt;=LEN('USH2A e13 (A) - 2ry Str + Mask '!B$2),MID('USH2A e13 (A) - 2ry Str + Mask '!B$2,$A597,1),"")</f>
        <v>(</v>
      </c>
      <c r="D597" s="38" t="str">
        <f>IF($A597&lt;=LEN('USH2A e13 (A) - 2ry Str + Mask '!C$2),MID('USH2A e13 (A) - 2ry Str + Mask '!C$2,$A597,1),"")</f>
        <v>.</v>
      </c>
      <c r="E597" s="38" t="str">
        <f t="shared" si="72"/>
        <v>(</v>
      </c>
      <c r="F597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</v>
      </c>
      <c r="G597" s="39">
        <f>IF($A597&lt;=LEN('USH2A e13 (A) - 2ry Str + Mask '!A$2),SUMIF('USH2A e13 (A) - HSF3.0'!E2:E891,"&lt;="&amp;$A597,'USH2A e13 (A) - HSF3.0'!H2:H891)-SUMIF('USH2A e13 (A) - HSF3.0'!G2:G891,"&lt;="&amp;$A597,'USH2A e13 (A) - HSF3.0'!H2:H891),"")</f>
        <v>1.0952380952380949</v>
      </c>
      <c r="H597" s="39">
        <f>IF($A597&lt;=LEN('USH2A e13 (A) - 2ry Str + Mask '!A$2),SUMIF('USH2A e13 (A) - HSF3.0'!E2:E891,"&lt;="&amp;$A597,'USH2A e13 (A) - HSF3.0'!I2:I891)-SUMIF('USH2A e13 (A) - HSF3.0'!G2:G891,"&lt;="&amp;$A597,'USH2A e13 (A) - HSF3.0'!I2:I891),"")</f>
        <v>-0.5595238095238102</v>
      </c>
      <c r="I597" s="39">
        <f>IF($A597&lt;=LEN('USH2A e13 (A) - 2ry Str + Mask '!A$2),G597+H597,"")</f>
        <v>0.5357142857142847</v>
      </c>
      <c r="J597" s="39">
        <f t="shared" si="73"/>
        <v>0</v>
      </c>
      <c r="K597" s="39">
        <f t="shared" si="74"/>
        <v>0</v>
      </c>
      <c r="L597" s="39">
        <f t="shared" si="75"/>
        <v>0</v>
      </c>
      <c r="M597" s="39">
        <f t="shared" si="76"/>
        <v>0</v>
      </c>
      <c r="N597" s="39">
        <f t="shared" si="77"/>
        <v>0</v>
      </c>
      <c r="O597" s="39">
        <f t="shared" si="78"/>
        <v>0</v>
      </c>
      <c r="P597" s="39">
        <f>IF($A597&lt;=LEN('USH2A e13 (A) - 2ry Str + Mask '!A$2),M597-J597,"")</f>
        <v>0</v>
      </c>
      <c r="Q597" s="39">
        <f>IF($A597&lt;=LEN('USH2A e13 (A) - 2ry Str + Mask '!A$2),N597-K597,"")</f>
        <v>0</v>
      </c>
      <c r="R597" s="39">
        <f>IF($A597&lt;=LEN('USH2A e13 (A) - 2ry Str + Mask '!A$2),O597-L597,"")</f>
        <v>0</v>
      </c>
    </row>
    <row r="598" spans="1:18" ht="128" customHeight="1" x14ac:dyDescent="0.15">
      <c r="A598" s="36">
        <v>597</v>
      </c>
      <c r="B598" s="37" t="str">
        <f>IF($A598&lt;=LEN('USH2A e13 (A) - 2ry Str + Mask '!A$2),MID('USH2A e13 (A) - 2ry Str + Mask '!A$2,$A598,1),"")</f>
        <v>.</v>
      </c>
      <c r="C598" s="38" t="str">
        <f>IF($A598&lt;=LEN('USH2A e13 (A) - 2ry Str + Mask '!B$2),MID('USH2A e13 (A) - 2ry Str + Mask '!B$2,$A598,1),"")</f>
        <v>.</v>
      </c>
      <c r="D598" s="38" t="str">
        <f>IF($A598&lt;=LEN('USH2A e13 (A) - 2ry Str + Mask '!C$2),MID('USH2A e13 (A) - 2ry Str + Mask '!C$2,$A598,1),"")</f>
        <v>.</v>
      </c>
      <c r="E598" s="38" t="str">
        <f t="shared" si="72"/>
        <v>.</v>
      </c>
      <c r="F598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</v>
      </c>
      <c r="G598" s="39">
        <f>IF($A598&lt;=LEN('USH2A e13 (A) - 2ry Str + Mask '!A$2),SUMIF('USH2A e13 (A) - HSF3.0'!E2:E891,"&lt;="&amp;$A598,'USH2A e13 (A) - HSF3.0'!H2:H891)-SUMIF('USH2A e13 (A) - HSF3.0'!G2:G891,"&lt;="&amp;$A598,'USH2A e13 (A) - HSF3.0'!H2:H891),"")</f>
        <v>1.4285714285714235</v>
      </c>
      <c r="H598" s="39">
        <f>IF($A598&lt;=LEN('USH2A e13 (A) - 2ry Str + Mask '!A$2),SUMIF('USH2A e13 (A) - HSF3.0'!E2:E891,"&lt;="&amp;$A598,'USH2A e13 (A) - HSF3.0'!I2:I891)-SUMIF('USH2A e13 (A) - HSF3.0'!G2:G891,"&lt;="&amp;$A598,'USH2A e13 (A) - HSF3.0'!I2:I891),"")</f>
        <v>-0.7261904761904745</v>
      </c>
      <c r="I598" s="39">
        <f>IF($A598&lt;=LEN('USH2A e13 (A) - 2ry Str + Mask '!A$2),G598+H598,"")</f>
        <v>0.702380952380949</v>
      </c>
      <c r="J598" s="39">
        <f t="shared" si="73"/>
        <v>1.4285714285714235</v>
      </c>
      <c r="K598" s="39">
        <f t="shared" si="74"/>
        <v>-0.7261904761904745</v>
      </c>
      <c r="L598" s="39">
        <f t="shared" si="75"/>
        <v>0.702380952380949</v>
      </c>
      <c r="M598" s="39">
        <f t="shared" si="76"/>
        <v>1.4285714285714235</v>
      </c>
      <c r="N598" s="39">
        <f t="shared" si="77"/>
        <v>-0.7261904761904745</v>
      </c>
      <c r="O598" s="39">
        <f t="shared" si="78"/>
        <v>0.702380952380949</v>
      </c>
      <c r="P598" s="39">
        <f>IF($A598&lt;=LEN('USH2A e13 (A) - 2ry Str + Mask '!A$2),M598-J598,"")</f>
        <v>0</v>
      </c>
      <c r="Q598" s="39">
        <f>IF($A598&lt;=LEN('USH2A e13 (A) - 2ry Str + Mask '!A$2),N598-K598,"")</f>
        <v>0</v>
      </c>
      <c r="R598" s="39">
        <f>IF($A598&lt;=LEN('USH2A e13 (A) - 2ry Str + Mask '!A$2),O598-L598,"")</f>
        <v>0</v>
      </c>
    </row>
    <row r="599" spans="1:18" ht="128" customHeight="1" x14ac:dyDescent="0.15">
      <c r="A599" s="36">
        <v>598</v>
      </c>
      <c r="B599" s="37" t="str">
        <f>IF($A599&lt;=LEN('USH2A e13 (A) - 2ry Str + Mask '!A$2),MID('USH2A e13 (A) - 2ry Str + Mask '!A$2,$A599,1),"")</f>
        <v>.</v>
      </c>
      <c r="C599" s="38" t="str">
        <f>IF($A599&lt;=LEN('USH2A e13 (A) - 2ry Str + Mask '!B$2),MID('USH2A e13 (A) - 2ry Str + Mask '!B$2,$A599,1),"")</f>
        <v>.</v>
      </c>
      <c r="D599" s="38" t="str">
        <f>IF($A599&lt;=LEN('USH2A e13 (A) - 2ry Str + Mask '!C$2),MID('USH2A e13 (A) - 2ry Str + Mask '!C$2,$A599,1),"")</f>
        <v>.</v>
      </c>
      <c r="E599" s="38" t="str">
        <f t="shared" si="72"/>
        <v>.</v>
      </c>
      <c r="F599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</v>
      </c>
      <c r="G599" s="39">
        <f>IF($A599&lt;=LEN('USH2A e13 (A) - 2ry Str + Mask '!A$2),SUMIF('USH2A e13 (A) - HSF3.0'!E2:E891,"&lt;="&amp;$A599,'USH2A e13 (A) - HSF3.0'!H2:H891)-SUMIF('USH2A e13 (A) - HSF3.0'!G2:G891,"&lt;="&amp;$A599,'USH2A e13 (A) - HSF3.0'!H2:H891),"")</f>
        <v>1.2857142857142776</v>
      </c>
      <c r="H599" s="39">
        <f>IF($A599&lt;=LEN('USH2A e13 (A) - 2ry Str + Mask '!A$2),SUMIF('USH2A e13 (A) - HSF3.0'!E2:E891,"&lt;="&amp;$A599,'USH2A e13 (A) - HSF3.0'!I2:I891)-SUMIF('USH2A e13 (A) - HSF3.0'!G2:G891,"&lt;="&amp;$A599,'USH2A e13 (A) - HSF3.0'!I2:I891),"")</f>
        <v>-0.7678571428571388</v>
      </c>
      <c r="I599" s="39">
        <f>IF($A599&lt;=LEN('USH2A e13 (A) - 2ry Str + Mask '!A$2),G599+H599,"")</f>
        <v>0.5178571428571388</v>
      </c>
      <c r="J599" s="39">
        <f t="shared" si="73"/>
        <v>1.2857142857142776</v>
      </c>
      <c r="K599" s="39">
        <f t="shared" si="74"/>
        <v>-0.7678571428571388</v>
      </c>
      <c r="L599" s="39">
        <f t="shared" si="75"/>
        <v>0.5178571428571388</v>
      </c>
      <c r="M599" s="39">
        <f t="shared" si="76"/>
        <v>1.2857142857142776</v>
      </c>
      <c r="N599" s="39">
        <f t="shared" si="77"/>
        <v>-0.7678571428571388</v>
      </c>
      <c r="O599" s="39">
        <f t="shared" si="78"/>
        <v>0.5178571428571388</v>
      </c>
      <c r="P599" s="39">
        <f>IF($A599&lt;=LEN('USH2A e13 (A) - 2ry Str + Mask '!A$2),M599-J599,"")</f>
        <v>0</v>
      </c>
      <c r="Q599" s="39">
        <f>IF($A599&lt;=LEN('USH2A e13 (A) - 2ry Str + Mask '!A$2),N599-K599,"")</f>
        <v>0</v>
      </c>
      <c r="R599" s="39">
        <f>IF($A599&lt;=LEN('USH2A e13 (A) - 2ry Str + Mask '!A$2),O599-L599,"")</f>
        <v>0</v>
      </c>
    </row>
    <row r="600" spans="1:18" ht="128" customHeight="1" x14ac:dyDescent="0.15">
      <c r="A600" s="36">
        <v>599</v>
      </c>
      <c r="B600" s="37" t="str">
        <f>IF($A600&lt;=LEN('USH2A e13 (A) - 2ry Str + Mask '!A$2),MID('USH2A e13 (A) - 2ry Str + Mask '!A$2,$A600,1),"")</f>
        <v>.</v>
      </c>
      <c r="C600" s="38" t="str">
        <f>IF($A600&lt;=LEN('USH2A e13 (A) - 2ry Str + Mask '!B$2),MID('USH2A e13 (A) - 2ry Str + Mask '!B$2,$A600,1),"")</f>
        <v>.</v>
      </c>
      <c r="D600" s="38" t="str">
        <f>IF($A600&lt;=LEN('USH2A e13 (A) - 2ry Str + Mask '!C$2),MID('USH2A e13 (A) - 2ry Str + Mask '!C$2,$A600,1),"")</f>
        <v>.</v>
      </c>
      <c r="E600" s="38" t="str">
        <f t="shared" si="72"/>
        <v>.</v>
      </c>
      <c r="F600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</v>
      </c>
      <c r="G600" s="39">
        <f>IF($A600&lt;=LEN('USH2A e13 (A) - 2ry Str + Mask '!A$2),SUMIF('USH2A e13 (A) - HSF3.0'!E2:E891,"&lt;="&amp;$A600,'USH2A e13 (A) - HSF3.0'!H2:H891)-SUMIF('USH2A e13 (A) - HSF3.0'!G2:G891,"&lt;="&amp;$A600,'USH2A e13 (A) - HSF3.0'!H2:H891),"")</f>
        <v>1.4523809523809419</v>
      </c>
      <c r="H600" s="39">
        <f>IF($A600&lt;=LEN('USH2A e13 (A) - 2ry Str + Mask '!A$2),SUMIF('USH2A e13 (A) - HSF3.0'!E2:E891,"&lt;="&amp;$A600,'USH2A e13 (A) - HSF3.0'!I2:I891)-SUMIF('USH2A e13 (A) - HSF3.0'!G2:G891,"&lt;="&amp;$A600,'USH2A e13 (A) - HSF3.0'!I2:I891),"")</f>
        <v>-1.077380952380949</v>
      </c>
      <c r="I600" s="39">
        <f>IF($A600&lt;=LEN('USH2A e13 (A) - 2ry Str + Mask '!A$2),G600+H600,"")</f>
        <v>0.37499999999999289</v>
      </c>
      <c r="J600" s="39">
        <f t="shared" si="73"/>
        <v>1.4523809523809419</v>
      </c>
      <c r="K600" s="39">
        <f t="shared" si="74"/>
        <v>-1.077380952380949</v>
      </c>
      <c r="L600" s="39">
        <f t="shared" si="75"/>
        <v>0.37499999999999289</v>
      </c>
      <c r="M600" s="39">
        <f t="shared" si="76"/>
        <v>1.4523809523809419</v>
      </c>
      <c r="N600" s="39">
        <f t="shared" si="77"/>
        <v>-1.077380952380949</v>
      </c>
      <c r="O600" s="39">
        <f t="shared" si="78"/>
        <v>0.37499999999999289</v>
      </c>
      <c r="P600" s="39">
        <f>IF($A600&lt;=LEN('USH2A e13 (A) - 2ry Str + Mask '!A$2),M600-J600,"")</f>
        <v>0</v>
      </c>
      <c r="Q600" s="39">
        <f>IF($A600&lt;=LEN('USH2A e13 (A) - 2ry Str + Mask '!A$2),N600-K600,"")</f>
        <v>0</v>
      </c>
      <c r="R600" s="39">
        <f>IF($A600&lt;=LEN('USH2A e13 (A) - 2ry Str + Mask '!A$2),O600-L600,"")</f>
        <v>0</v>
      </c>
    </row>
    <row r="601" spans="1:18" ht="128" customHeight="1" x14ac:dyDescent="0.15">
      <c r="A601" s="36">
        <v>600</v>
      </c>
      <c r="B601" s="37" t="str">
        <f>IF($A601&lt;=LEN('USH2A e13 (A) - 2ry Str + Mask '!A$2),MID('USH2A e13 (A) - 2ry Str + Mask '!A$2,$A601,1),"")</f>
        <v>.</v>
      </c>
      <c r="C601" s="38" t="str">
        <f>IF($A601&lt;=LEN('USH2A e13 (A) - 2ry Str + Mask '!B$2),MID('USH2A e13 (A) - 2ry Str + Mask '!B$2,$A601,1),"")</f>
        <v>.</v>
      </c>
      <c r="D601" s="38" t="str">
        <f>IF($A601&lt;=LEN('USH2A e13 (A) - 2ry Str + Mask '!C$2),MID('USH2A e13 (A) - 2ry Str + Mask '!C$2,$A601,1),"")</f>
        <v>.</v>
      </c>
      <c r="E601" s="38" t="str">
        <f t="shared" si="72"/>
        <v>.</v>
      </c>
      <c r="F601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</v>
      </c>
      <c r="G601" s="39">
        <f>IF($A601&lt;=LEN('USH2A e13 (A) - 2ry Str + Mask '!A$2),SUMIF('USH2A e13 (A) - HSF3.0'!E2:E891,"&lt;="&amp;$A601,'USH2A e13 (A) - HSF3.0'!H2:H891)-SUMIF('USH2A e13 (A) - HSF3.0'!G2:G891,"&lt;="&amp;$A601,'USH2A e13 (A) - HSF3.0'!H2:H891),"")</f>
        <v>1.4523809523809419</v>
      </c>
      <c r="H601" s="39">
        <f>IF($A601&lt;=LEN('USH2A e13 (A) - 2ry Str + Mask '!A$2),SUMIF('USH2A e13 (A) - HSF3.0'!E2:E891,"&lt;="&amp;$A601,'USH2A e13 (A) - HSF3.0'!I2:I891)-SUMIF('USH2A e13 (A) - HSF3.0'!G2:G891,"&lt;="&amp;$A601,'USH2A e13 (A) - HSF3.0'!I2:I891),"")</f>
        <v>-1.2440476190476133</v>
      </c>
      <c r="I601" s="39">
        <f>IF($A601&lt;=LEN('USH2A e13 (A) - 2ry Str + Mask '!A$2),G601+H601,"")</f>
        <v>0.2083333333333286</v>
      </c>
      <c r="J601" s="39">
        <f t="shared" si="73"/>
        <v>1.4523809523809419</v>
      </c>
      <c r="K601" s="39">
        <f t="shared" si="74"/>
        <v>-1.2440476190476133</v>
      </c>
      <c r="L601" s="39">
        <f t="shared" si="75"/>
        <v>0.2083333333333286</v>
      </c>
      <c r="M601" s="39">
        <f t="shared" si="76"/>
        <v>1.4523809523809419</v>
      </c>
      <c r="N601" s="39">
        <f t="shared" si="77"/>
        <v>-1.2440476190476133</v>
      </c>
      <c r="O601" s="39">
        <f t="shared" si="78"/>
        <v>0.2083333333333286</v>
      </c>
      <c r="P601" s="39">
        <f>IF($A601&lt;=LEN('USH2A e13 (A) - 2ry Str + Mask '!A$2),M601-J601,"")</f>
        <v>0</v>
      </c>
      <c r="Q601" s="39">
        <f>IF($A601&lt;=LEN('USH2A e13 (A) - 2ry Str + Mask '!A$2),N601-K601,"")</f>
        <v>0</v>
      </c>
      <c r="R601" s="39">
        <f>IF($A601&lt;=LEN('USH2A e13 (A) - 2ry Str + Mask '!A$2),O601-L601,"")</f>
        <v>0</v>
      </c>
    </row>
    <row r="602" spans="1:18" ht="128" customHeight="1" x14ac:dyDescent="0.15">
      <c r="A602" s="36">
        <v>601</v>
      </c>
      <c r="B602" s="37" t="str">
        <f>IF($A602&lt;=LEN('USH2A e13 (A) - 2ry Str + Mask '!A$2),MID('USH2A e13 (A) - 2ry Str + Mask '!A$2,$A602,1),"")</f>
        <v>)</v>
      </c>
      <c r="C602" s="38" t="str">
        <f>IF($A602&lt;=LEN('USH2A e13 (A) - 2ry Str + Mask '!B$2),MID('USH2A e13 (A) - 2ry Str + Mask '!B$2,$A602,1),"")</f>
        <v>)</v>
      </c>
      <c r="D602" s="38" t="str">
        <f>IF($A602&lt;=LEN('USH2A e13 (A) - 2ry Str + Mask '!C$2),MID('USH2A e13 (A) - 2ry Str + Mask '!C$2,$A602,1),"")</f>
        <v>.</v>
      </c>
      <c r="E602" s="38" t="str">
        <f t="shared" si="72"/>
        <v>)</v>
      </c>
      <c r="F602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</v>
      </c>
      <c r="G602" s="39">
        <f>IF($A602&lt;=LEN('USH2A e13 (A) - 2ry Str + Mask '!A$2),SUMIF('USH2A e13 (A) - HSF3.0'!E2:E891,"&lt;="&amp;$A602,'USH2A e13 (A) - HSF3.0'!H2:H891)-SUMIF('USH2A e13 (A) - HSF3.0'!G2:G891,"&lt;="&amp;$A602,'USH2A e13 (A) - HSF3.0'!H2:H891),"")</f>
        <v>1.4523809523809419</v>
      </c>
      <c r="H602" s="39">
        <f>IF($A602&lt;=LEN('USH2A e13 (A) - 2ry Str + Mask '!A$2),SUMIF('USH2A e13 (A) - HSF3.0'!E2:E891,"&lt;="&amp;$A602,'USH2A e13 (A) - HSF3.0'!I2:I891)-SUMIF('USH2A e13 (A) - HSF3.0'!G2:G891,"&lt;="&amp;$A602,'USH2A e13 (A) - HSF3.0'!I2:I891),"")</f>
        <v>-1.5535714285714235</v>
      </c>
      <c r="I602" s="39">
        <f>IF($A602&lt;=LEN('USH2A e13 (A) - 2ry Str + Mask '!A$2),G602+H602,"")</f>
        <v>-0.1011904761904816</v>
      </c>
      <c r="J602" s="39">
        <f t="shared" si="73"/>
        <v>0</v>
      </c>
      <c r="K602" s="39">
        <f t="shared" si="74"/>
        <v>0</v>
      </c>
      <c r="L602" s="39">
        <f t="shared" si="75"/>
        <v>0</v>
      </c>
      <c r="M602" s="39">
        <f t="shared" si="76"/>
        <v>0</v>
      </c>
      <c r="N602" s="39">
        <f t="shared" si="77"/>
        <v>0</v>
      </c>
      <c r="O602" s="39">
        <f t="shared" si="78"/>
        <v>0</v>
      </c>
      <c r="P602" s="39">
        <f>IF($A602&lt;=LEN('USH2A e13 (A) - 2ry Str + Mask '!A$2),M602-J602,"")</f>
        <v>0</v>
      </c>
      <c r="Q602" s="39">
        <f>IF($A602&lt;=LEN('USH2A e13 (A) - 2ry Str + Mask '!A$2),N602-K602,"")</f>
        <v>0</v>
      </c>
      <c r="R602" s="39">
        <f>IF($A602&lt;=LEN('USH2A e13 (A) - 2ry Str + Mask '!A$2),O602-L602,"")</f>
        <v>0</v>
      </c>
    </row>
    <row r="603" spans="1:18" ht="128" customHeight="1" x14ac:dyDescent="0.15">
      <c r="A603" s="36">
        <v>602</v>
      </c>
      <c r="B603" s="37" t="str">
        <f>IF($A603&lt;=LEN('USH2A e13 (A) - 2ry Str + Mask '!A$2),MID('USH2A e13 (A) - 2ry Str + Mask '!A$2,$A603,1),"")</f>
        <v>)</v>
      </c>
      <c r="C603" s="38" t="str">
        <f>IF($A603&lt;=LEN('USH2A e13 (A) - 2ry Str + Mask '!B$2),MID('USH2A e13 (A) - 2ry Str + Mask '!B$2,$A603,1),"")</f>
        <v>)</v>
      </c>
      <c r="D603" s="38" t="str">
        <f>IF($A603&lt;=LEN('USH2A e13 (A) - 2ry Str + Mask '!C$2),MID('USH2A e13 (A) - 2ry Str + Mask '!C$2,$A603,1),"")</f>
        <v>.</v>
      </c>
      <c r="E603" s="38" t="str">
        <f t="shared" si="72"/>
        <v>)</v>
      </c>
      <c r="F603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</v>
      </c>
      <c r="G603" s="39">
        <f>IF($A603&lt;=LEN('USH2A e13 (A) - 2ry Str + Mask '!A$2),SUMIF('USH2A e13 (A) - HSF3.0'!E2:E891,"&lt;="&amp;$A603,'USH2A e13 (A) - HSF3.0'!H2:H891)-SUMIF('USH2A e13 (A) - HSF3.0'!G2:G891,"&lt;="&amp;$A603,'USH2A e13 (A) - HSF3.0'!H2:H891),"")</f>
        <v>0.99999999999998579</v>
      </c>
      <c r="H603" s="39">
        <f>IF($A603&lt;=LEN('USH2A e13 (A) - 2ry Str + Mask '!A$2),SUMIF('USH2A e13 (A) - HSF3.0'!E2:E891,"&lt;="&amp;$A603,'USH2A e13 (A) - HSF3.0'!I2:I891)-SUMIF('USH2A e13 (A) - HSF3.0'!G2:G891,"&lt;="&amp;$A603,'USH2A e13 (A) - HSF3.0'!I2:I891),"")</f>
        <v>-1.4285714285714235</v>
      </c>
      <c r="I603" s="39">
        <f>IF($A603&lt;=LEN('USH2A e13 (A) - 2ry Str + Mask '!A$2),G603+H603,"")</f>
        <v>-0.42857142857143771</v>
      </c>
      <c r="J603" s="39">
        <f t="shared" si="73"/>
        <v>0</v>
      </c>
      <c r="K603" s="39">
        <f t="shared" si="74"/>
        <v>0</v>
      </c>
      <c r="L603" s="39">
        <f t="shared" si="75"/>
        <v>0</v>
      </c>
      <c r="M603" s="39">
        <f t="shared" si="76"/>
        <v>0</v>
      </c>
      <c r="N603" s="39">
        <f t="shared" si="77"/>
        <v>0</v>
      </c>
      <c r="O603" s="39">
        <f t="shared" si="78"/>
        <v>0</v>
      </c>
      <c r="P603" s="39">
        <f>IF($A603&lt;=LEN('USH2A e13 (A) - 2ry Str + Mask '!A$2),M603-J603,"")</f>
        <v>0</v>
      </c>
      <c r="Q603" s="39">
        <f>IF($A603&lt;=LEN('USH2A e13 (A) - 2ry Str + Mask '!A$2),N603-K603,"")</f>
        <v>0</v>
      </c>
      <c r="R603" s="39">
        <f>IF($A603&lt;=LEN('USH2A e13 (A) - 2ry Str + Mask '!A$2),O603-L603,"")</f>
        <v>0</v>
      </c>
    </row>
    <row r="604" spans="1:18" ht="128" customHeight="1" x14ac:dyDescent="0.15">
      <c r="A604" s="36">
        <v>603</v>
      </c>
      <c r="B604" s="37" t="str">
        <f>IF($A604&lt;=LEN('USH2A e13 (A) - 2ry Str + Mask '!A$2),MID('USH2A e13 (A) - 2ry Str + Mask '!A$2,$A604,1),"")</f>
        <v>.</v>
      </c>
      <c r="C604" s="38" t="str">
        <f>IF($A604&lt;=LEN('USH2A e13 (A) - 2ry Str + Mask '!B$2),MID('USH2A e13 (A) - 2ry Str + Mask '!B$2,$A604,1),"")</f>
        <v>.</v>
      </c>
      <c r="D604" s="38" t="str">
        <f>IF($A604&lt;=LEN('USH2A e13 (A) - 2ry Str + Mask '!C$2),MID('USH2A e13 (A) - 2ry Str + Mask '!C$2,$A604,1),"")</f>
        <v>.</v>
      </c>
      <c r="E604" s="38" t="str">
        <f t="shared" si="72"/>
        <v>.</v>
      </c>
      <c r="F604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</v>
      </c>
      <c r="G604" s="39">
        <f>IF($A604&lt;=LEN('USH2A e13 (A) - 2ry Str + Mask '!A$2),SUMIF('USH2A e13 (A) - HSF3.0'!E2:E891,"&lt;="&amp;$A604,'USH2A e13 (A) - HSF3.0'!H2:H891)-SUMIF('USH2A e13 (A) - HSF3.0'!G2:G891,"&lt;="&amp;$A604,'USH2A e13 (A) - HSF3.0'!H2:H891),"")</f>
        <v>0.66666666666665719</v>
      </c>
      <c r="H604" s="39">
        <f>IF($A604&lt;=LEN('USH2A e13 (A) - 2ry Str + Mask '!A$2),SUMIF('USH2A e13 (A) - HSF3.0'!E2:E891,"&lt;="&amp;$A604,'USH2A e13 (A) - HSF3.0'!I2:I891)-SUMIF('USH2A e13 (A) - HSF3.0'!G2:G891,"&lt;="&amp;$A604,'USH2A e13 (A) - HSF3.0'!I2:I891),"")</f>
        <v>-1.4285714285714235</v>
      </c>
      <c r="I604" s="39">
        <f>IF($A604&lt;=LEN('USH2A e13 (A) - 2ry Str + Mask '!A$2),G604+H604,"")</f>
        <v>-0.7619047619047663</v>
      </c>
      <c r="J604" s="39">
        <f t="shared" si="73"/>
        <v>0.66666666666665719</v>
      </c>
      <c r="K604" s="39">
        <f t="shared" si="74"/>
        <v>-1.4285714285714235</v>
      </c>
      <c r="L604" s="39">
        <f t="shared" si="75"/>
        <v>-0.7619047619047663</v>
      </c>
      <c r="M604" s="39">
        <f t="shared" si="76"/>
        <v>0.66666666666665719</v>
      </c>
      <c r="N604" s="39">
        <f t="shared" si="77"/>
        <v>-1.4285714285714235</v>
      </c>
      <c r="O604" s="39">
        <f t="shared" si="78"/>
        <v>-0.7619047619047663</v>
      </c>
      <c r="P604" s="39">
        <f>IF($A604&lt;=LEN('USH2A e13 (A) - 2ry Str + Mask '!A$2),M604-J604,"")</f>
        <v>0</v>
      </c>
      <c r="Q604" s="39">
        <f>IF($A604&lt;=LEN('USH2A e13 (A) - 2ry Str + Mask '!A$2),N604-K604,"")</f>
        <v>0</v>
      </c>
      <c r="R604" s="39">
        <f>IF($A604&lt;=LEN('USH2A e13 (A) - 2ry Str + Mask '!A$2),O604-L604,"")</f>
        <v>0</v>
      </c>
    </row>
    <row r="605" spans="1:18" ht="128" customHeight="1" x14ac:dyDescent="0.15">
      <c r="A605" s="36">
        <v>604</v>
      </c>
      <c r="B605" s="37" t="str">
        <f>IF($A605&lt;=LEN('USH2A e13 (A) - 2ry Str + Mask '!A$2),MID('USH2A e13 (A) - 2ry Str + Mask '!A$2,$A605,1),"")</f>
        <v>.</v>
      </c>
      <c r="C605" s="38" t="str">
        <f>IF($A605&lt;=LEN('USH2A e13 (A) - 2ry Str + Mask '!B$2),MID('USH2A e13 (A) - 2ry Str + Mask '!B$2,$A605,1),"")</f>
        <v>.</v>
      </c>
      <c r="D605" s="38" t="str">
        <f>IF($A605&lt;=LEN('USH2A e13 (A) - 2ry Str + Mask '!C$2),MID('USH2A e13 (A) - 2ry Str + Mask '!C$2,$A605,1),"")</f>
        <v>.</v>
      </c>
      <c r="E605" s="38" t="str">
        <f t="shared" si="72"/>
        <v>.</v>
      </c>
      <c r="F605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</v>
      </c>
      <c r="G605" s="39">
        <f>IF($A605&lt;=LEN('USH2A e13 (A) - 2ry Str + Mask '!A$2),SUMIF('USH2A e13 (A) - HSF3.0'!E2:E891,"&lt;="&amp;$A605,'USH2A e13 (A) - HSF3.0'!H2:H891)-SUMIF('USH2A e13 (A) - HSF3.0'!G2:G891,"&lt;="&amp;$A605,'USH2A e13 (A) - HSF3.0'!H2:H891),"")</f>
        <v>0.83333333333332149</v>
      </c>
      <c r="H605" s="39">
        <f>IF($A605&lt;=LEN('USH2A e13 (A) - 2ry Str + Mask '!A$2),SUMIF('USH2A e13 (A) - HSF3.0'!E2:E891,"&lt;="&amp;$A605,'USH2A e13 (A) - HSF3.0'!I2:I891)-SUMIF('USH2A e13 (A) - HSF3.0'!G2:G891,"&lt;="&amp;$A605,'USH2A e13 (A) - HSF3.0'!I2:I891),"")</f>
        <v>-1.5952380952380878</v>
      </c>
      <c r="I605" s="39">
        <f>IF($A605&lt;=LEN('USH2A e13 (A) - 2ry Str + Mask '!A$2),G605+H605,"")</f>
        <v>-0.7619047619047663</v>
      </c>
      <c r="J605" s="39">
        <f t="shared" si="73"/>
        <v>0.83333333333332149</v>
      </c>
      <c r="K605" s="39">
        <f t="shared" si="74"/>
        <v>-1.5952380952380878</v>
      </c>
      <c r="L605" s="39">
        <f t="shared" si="75"/>
        <v>-0.7619047619047663</v>
      </c>
      <c r="M605" s="39">
        <f t="shared" si="76"/>
        <v>0.83333333333332149</v>
      </c>
      <c r="N605" s="39">
        <f t="shared" si="77"/>
        <v>-1.5952380952380878</v>
      </c>
      <c r="O605" s="39">
        <f t="shared" si="78"/>
        <v>-0.7619047619047663</v>
      </c>
      <c r="P605" s="39">
        <f>IF($A605&lt;=LEN('USH2A e13 (A) - 2ry Str + Mask '!A$2),M605-J605,"")</f>
        <v>0</v>
      </c>
      <c r="Q605" s="39">
        <f>IF($A605&lt;=LEN('USH2A e13 (A) - 2ry Str + Mask '!A$2),N605-K605,"")</f>
        <v>0</v>
      </c>
      <c r="R605" s="39">
        <f>IF($A605&lt;=LEN('USH2A e13 (A) - 2ry Str + Mask '!A$2),O605-L605,"")</f>
        <v>0</v>
      </c>
    </row>
    <row r="606" spans="1:18" ht="128" customHeight="1" x14ac:dyDescent="0.15">
      <c r="A606" s="36">
        <v>605</v>
      </c>
      <c r="B606" s="37" t="str">
        <f>IF($A606&lt;=LEN('USH2A e13 (A) - 2ry Str + Mask '!A$2),MID('USH2A e13 (A) - 2ry Str + Mask '!A$2,$A606,1),"")</f>
        <v>)</v>
      </c>
      <c r="C606" s="38" t="str">
        <f>IF($A606&lt;=LEN('USH2A e13 (A) - 2ry Str + Mask '!B$2),MID('USH2A e13 (A) - 2ry Str + Mask '!B$2,$A606,1),"")</f>
        <v>)</v>
      </c>
      <c r="D606" s="38" t="str">
        <f>IF($A606&lt;=LEN('USH2A e13 (A) - 2ry Str + Mask '!C$2),MID('USH2A e13 (A) - 2ry Str + Mask '!C$2,$A606,1),"")</f>
        <v>.</v>
      </c>
      <c r="E606" s="38" t="str">
        <f t="shared" si="72"/>
        <v>)</v>
      </c>
      <c r="F606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</v>
      </c>
      <c r="G606" s="39">
        <f>IF($A606&lt;=LEN('USH2A e13 (A) - 2ry Str + Mask '!A$2),SUMIF('USH2A e13 (A) - HSF3.0'!E2:E891,"&lt;="&amp;$A606,'USH2A e13 (A) - HSF3.0'!H2:H891)-SUMIF('USH2A e13 (A) - HSF3.0'!G2:G891,"&lt;="&amp;$A606,'USH2A e13 (A) - HSF3.0'!H2:H891),"")</f>
        <v>0.66666666666665719</v>
      </c>
      <c r="H606" s="39">
        <f>IF($A606&lt;=LEN('USH2A e13 (A) - 2ry Str + Mask '!A$2),SUMIF('USH2A e13 (A) - HSF3.0'!E2:E891,"&lt;="&amp;$A606,'USH2A e13 (A) - HSF3.0'!I2:I891)-SUMIF('USH2A e13 (A) - HSF3.0'!G2:G891,"&lt;="&amp;$A606,'USH2A e13 (A) - HSF3.0'!I2:I891),"")</f>
        <v>-1.7380952380952337</v>
      </c>
      <c r="I606" s="39">
        <f>IF($A606&lt;=LEN('USH2A e13 (A) - 2ry Str + Mask '!A$2),G606+H606,"")</f>
        <v>-1.0714285714285765</v>
      </c>
      <c r="J606" s="39">
        <f t="shared" si="73"/>
        <v>0</v>
      </c>
      <c r="K606" s="39">
        <f t="shared" si="74"/>
        <v>0</v>
      </c>
      <c r="L606" s="39">
        <f t="shared" si="75"/>
        <v>0</v>
      </c>
      <c r="M606" s="39">
        <f t="shared" si="76"/>
        <v>0</v>
      </c>
      <c r="N606" s="39">
        <f t="shared" si="77"/>
        <v>0</v>
      </c>
      <c r="O606" s="39">
        <f t="shared" si="78"/>
        <v>0</v>
      </c>
      <c r="P606" s="39">
        <f>IF($A606&lt;=LEN('USH2A e13 (A) - 2ry Str + Mask '!A$2),M606-J606,"")</f>
        <v>0</v>
      </c>
      <c r="Q606" s="39">
        <f>IF($A606&lt;=LEN('USH2A e13 (A) - 2ry Str + Mask '!A$2),N606-K606,"")</f>
        <v>0</v>
      </c>
      <c r="R606" s="39">
        <f>IF($A606&lt;=LEN('USH2A e13 (A) - 2ry Str + Mask '!A$2),O606-L606,"")</f>
        <v>0</v>
      </c>
    </row>
    <row r="607" spans="1:18" ht="128" customHeight="1" x14ac:dyDescent="0.15">
      <c r="A607" s="36">
        <v>606</v>
      </c>
      <c r="B607" s="37" t="str">
        <f>IF($A607&lt;=LEN('USH2A e13 (A) - 2ry Str + Mask '!A$2),MID('USH2A e13 (A) - 2ry Str + Mask '!A$2,$A607,1),"")</f>
        <v>)</v>
      </c>
      <c r="C607" s="38" t="str">
        <f>IF($A607&lt;=LEN('USH2A e13 (A) - 2ry Str + Mask '!B$2),MID('USH2A e13 (A) - 2ry Str + Mask '!B$2,$A607,1),"")</f>
        <v>)</v>
      </c>
      <c r="D607" s="38" t="str">
        <f>IF($A607&lt;=LEN('USH2A e13 (A) - 2ry Str + Mask '!C$2),MID('USH2A e13 (A) - 2ry Str + Mask '!C$2,$A607,1),"")</f>
        <v>.</v>
      </c>
      <c r="E607" s="38" t="str">
        <f t="shared" si="72"/>
        <v>)</v>
      </c>
      <c r="F607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</v>
      </c>
      <c r="G607" s="39">
        <f>IF($A607&lt;=LEN('USH2A e13 (A) - 2ry Str + Mask '!A$2),SUMIF('USH2A e13 (A) - HSF3.0'!E2:E891,"&lt;="&amp;$A607,'USH2A e13 (A) - HSF3.0'!H2:H891)-SUMIF('USH2A e13 (A) - HSF3.0'!G2:G891,"&lt;="&amp;$A607,'USH2A e13 (A) - HSF3.0'!H2:H891),"")</f>
        <v>0.66666666666665719</v>
      </c>
      <c r="H607" s="39">
        <f>IF($A607&lt;=LEN('USH2A e13 (A) - 2ry Str + Mask '!A$2),SUMIF('USH2A e13 (A) - HSF3.0'!E2:E891,"&lt;="&amp;$A607,'USH2A e13 (A) - HSF3.0'!I2:I891)-SUMIF('USH2A e13 (A) - HSF3.0'!G2:G891,"&lt;="&amp;$A607,'USH2A e13 (A) - HSF3.0'!I2:I891),"")</f>
        <v>-1.5952380952380878</v>
      </c>
      <c r="I607" s="39">
        <f>IF($A607&lt;=LEN('USH2A e13 (A) - 2ry Str + Mask '!A$2),G607+H607,"")</f>
        <v>-0.9285714285714306</v>
      </c>
      <c r="J607" s="39">
        <f t="shared" si="73"/>
        <v>0</v>
      </c>
      <c r="K607" s="39">
        <f t="shared" si="74"/>
        <v>0</v>
      </c>
      <c r="L607" s="39">
        <f t="shared" si="75"/>
        <v>0</v>
      </c>
      <c r="M607" s="39">
        <f t="shared" si="76"/>
        <v>0</v>
      </c>
      <c r="N607" s="39">
        <f t="shared" si="77"/>
        <v>0</v>
      </c>
      <c r="O607" s="39">
        <f t="shared" si="78"/>
        <v>0</v>
      </c>
      <c r="P607" s="39">
        <f>IF($A607&lt;=LEN('USH2A e13 (A) - 2ry Str + Mask '!A$2),M607-J607,"")</f>
        <v>0</v>
      </c>
      <c r="Q607" s="39">
        <f>IF($A607&lt;=LEN('USH2A e13 (A) - 2ry Str + Mask '!A$2),N607-K607,"")</f>
        <v>0</v>
      </c>
      <c r="R607" s="39">
        <f>IF($A607&lt;=LEN('USH2A e13 (A) - 2ry Str + Mask '!A$2),O607-L607,"")</f>
        <v>0</v>
      </c>
    </row>
    <row r="608" spans="1:18" ht="140" customHeight="1" x14ac:dyDescent="0.15">
      <c r="A608" s="36">
        <v>607</v>
      </c>
      <c r="B608" s="37" t="str">
        <f>IF($A608&lt;=LEN('USH2A e13 (A) - 2ry Str + Mask '!A$2),MID('USH2A e13 (A) - 2ry Str + Mask '!A$2,$A608,1),"")</f>
        <v>)</v>
      </c>
      <c r="C608" s="38" t="str">
        <f>IF($A608&lt;=LEN('USH2A e13 (A) - 2ry Str + Mask '!B$2),MID('USH2A e13 (A) - 2ry Str + Mask '!B$2,$A608,1),"")</f>
        <v>)</v>
      </c>
      <c r="D608" s="38" t="str">
        <f>IF($A608&lt;=LEN('USH2A e13 (A) - 2ry Str + Mask '!C$2),MID('USH2A e13 (A) - 2ry Str + Mask '!C$2,$A608,1),"")</f>
        <v>.</v>
      </c>
      <c r="E608" s="38" t="str">
        <f t="shared" si="72"/>
        <v>)</v>
      </c>
      <c r="F608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</v>
      </c>
      <c r="G608" s="39">
        <f>IF($A608&lt;=LEN('USH2A e13 (A) - 2ry Str + Mask '!A$2),SUMIF('USH2A e13 (A) - HSF3.0'!E2:E891,"&lt;="&amp;$A608,'USH2A e13 (A) - HSF3.0'!H2:H891)-SUMIF('USH2A e13 (A) - HSF3.0'!G2:G891,"&lt;="&amp;$A608,'USH2A e13 (A) - HSF3.0'!H2:H891),"")</f>
        <v>0.49999999999999289</v>
      </c>
      <c r="H608" s="39">
        <f>IF($A608&lt;=LEN('USH2A e13 (A) - 2ry Str + Mask '!A$2),SUMIF('USH2A e13 (A) - HSF3.0'!E2:E891,"&lt;="&amp;$A608,'USH2A e13 (A) - HSF3.0'!I2:I891)-SUMIF('USH2A e13 (A) - HSF3.0'!G2:G891,"&lt;="&amp;$A608,'USH2A e13 (A) - HSF3.0'!I2:I891),"")</f>
        <v>-1.5952380952380878</v>
      </c>
      <c r="I608" s="39">
        <f>IF($A608&lt;=LEN('USH2A e13 (A) - 2ry Str + Mask '!A$2),G608+H608,"")</f>
        <v>-1.0952380952380949</v>
      </c>
      <c r="J608" s="39">
        <f t="shared" si="73"/>
        <v>0</v>
      </c>
      <c r="K608" s="39">
        <f t="shared" si="74"/>
        <v>0</v>
      </c>
      <c r="L608" s="39">
        <f t="shared" si="75"/>
        <v>0</v>
      </c>
      <c r="M608" s="39">
        <f t="shared" si="76"/>
        <v>0</v>
      </c>
      <c r="N608" s="39">
        <f t="shared" si="77"/>
        <v>0</v>
      </c>
      <c r="O608" s="39">
        <f t="shared" si="78"/>
        <v>0</v>
      </c>
      <c r="P608" s="39">
        <f>IF($A608&lt;=LEN('USH2A e13 (A) - 2ry Str + Mask '!A$2),M608-J608,"")</f>
        <v>0</v>
      </c>
      <c r="Q608" s="39">
        <f>IF($A608&lt;=LEN('USH2A e13 (A) - 2ry Str + Mask '!A$2),N608-K608,"")</f>
        <v>0</v>
      </c>
      <c r="R608" s="39">
        <f>IF($A608&lt;=LEN('USH2A e13 (A) - 2ry Str + Mask '!A$2),O608-L608,"")</f>
        <v>0</v>
      </c>
    </row>
    <row r="609" spans="1:18" ht="140" customHeight="1" x14ac:dyDescent="0.15">
      <c r="A609" s="36">
        <v>608</v>
      </c>
      <c r="B609" s="37" t="str">
        <f>IF($A609&lt;=LEN('USH2A e13 (A) - 2ry Str + Mask '!A$2),MID('USH2A e13 (A) - 2ry Str + Mask '!A$2,$A609,1),"")</f>
        <v>)</v>
      </c>
      <c r="C609" s="38" t="str">
        <f>IF($A609&lt;=LEN('USH2A e13 (A) - 2ry Str + Mask '!B$2),MID('USH2A e13 (A) - 2ry Str + Mask '!B$2,$A609,1),"")</f>
        <v>)</v>
      </c>
      <c r="D609" s="38" t="str">
        <f>IF($A609&lt;=LEN('USH2A e13 (A) - 2ry Str + Mask '!C$2),MID('USH2A e13 (A) - 2ry Str + Mask '!C$2,$A609,1),"")</f>
        <v>.</v>
      </c>
      <c r="E609" s="38" t="str">
        <f t="shared" si="72"/>
        <v>)</v>
      </c>
      <c r="F609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</v>
      </c>
      <c r="G609" s="39">
        <f>IF($A609&lt;=LEN('USH2A e13 (A) - 2ry Str + Mask '!A$2),SUMIF('USH2A e13 (A) - HSF3.0'!E2:E891,"&lt;="&amp;$A609,'USH2A e13 (A) - HSF3.0'!H2:H891)-SUMIF('USH2A e13 (A) - HSF3.0'!G2:G891,"&lt;="&amp;$A609,'USH2A e13 (A) - HSF3.0'!H2:H891),"")</f>
        <v>0.49999999999999289</v>
      </c>
      <c r="H609" s="39">
        <f>IF($A609&lt;=LEN('USH2A e13 (A) - 2ry Str + Mask '!A$2),SUMIF('USH2A e13 (A) - HSF3.0'!E2:E891,"&lt;="&amp;$A609,'USH2A e13 (A) - HSF3.0'!I2:I891)-SUMIF('USH2A e13 (A) - HSF3.0'!G2:G891,"&lt;="&amp;$A609,'USH2A e13 (A) - HSF3.0'!I2:I891),"")</f>
        <v>-1.4523809523809419</v>
      </c>
      <c r="I609" s="39">
        <f>IF($A609&lt;=LEN('USH2A e13 (A) - 2ry Str + Mask '!A$2),G609+H609,"")</f>
        <v>-0.952380952380949</v>
      </c>
      <c r="J609" s="39">
        <f t="shared" si="73"/>
        <v>0</v>
      </c>
      <c r="K609" s="39">
        <f t="shared" si="74"/>
        <v>0</v>
      </c>
      <c r="L609" s="39">
        <f t="shared" si="75"/>
        <v>0</v>
      </c>
      <c r="M609" s="39">
        <f t="shared" si="76"/>
        <v>0</v>
      </c>
      <c r="N609" s="39">
        <f t="shared" si="77"/>
        <v>0</v>
      </c>
      <c r="O609" s="39">
        <f t="shared" si="78"/>
        <v>0</v>
      </c>
      <c r="P609" s="39">
        <f>IF($A609&lt;=LEN('USH2A e13 (A) - 2ry Str + Mask '!A$2),M609-J609,"")</f>
        <v>0</v>
      </c>
      <c r="Q609" s="39">
        <f>IF($A609&lt;=LEN('USH2A e13 (A) - 2ry Str + Mask '!A$2),N609-K609,"")</f>
        <v>0</v>
      </c>
      <c r="R609" s="39">
        <f>IF($A609&lt;=LEN('USH2A e13 (A) - 2ry Str + Mask '!A$2),O609-L609,"")</f>
        <v>0</v>
      </c>
    </row>
    <row r="610" spans="1:18" ht="140" customHeight="1" x14ac:dyDescent="0.15">
      <c r="A610" s="36">
        <v>609</v>
      </c>
      <c r="B610" s="37" t="str">
        <f>IF($A610&lt;=LEN('USH2A e13 (A) - 2ry Str + Mask '!A$2),MID('USH2A e13 (A) - 2ry Str + Mask '!A$2,$A610,1),"")</f>
        <v>.</v>
      </c>
      <c r="C610" s="38" t="str">
        <f>IF($A610&lt;=LEN('USH2A e13 (A) - 2ry Str + Mask '!B$2),MID('USH2A e13 (A) - 2ry Str + Mask '!B$2,$A610,1),"")</f>
        <v>.</v>
      </c>
      <c r="D610" s="38" t="str">
        <f>IF($A610&lt;=LEN('USH2A e13 (A) - 2ry Str + Mask '!C$2),MID('USH2A e13 (A) - 2ry Str + Mask '!C$2,$A610,1),"")</f>
        <v>.</v>
      </c>
      <c r="E610" s="38" t="str">
        <f t="shared" si="72"/>
        <v>.</v>
      </c>
      <c r="F610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</v>
      </c>
      <c r="G610" s="39">
        <f>IF($A610&lt;=LEN('USH2A e13 (A) - 2ry Str + Mask '!A$2),SUMIF('USH2A e13 (A) - HSF3.0'!E2:E891,"&lt;="&amp;$A610,'USH2A e13 (A) - HSF3.0'!H2:H891)-SUMIF('USH2A e13 (A) - HSF3.0'!G2:G891,"&lt;="&amp;$A610,'USH2A e13 (A) - HSF3.0'!H2:H891),"")</f>
        <v>0.49999999999999289</v>
      </c>
      <c r="H610" s="39">
        <f>IF($A610&lt;=LEN('USH2A e13 (A) - 2ry Str + Mask '!A$2),SUMIF('USH2A e13 (A) - HSF3.0'!E2:E891,"&lt;="&amp;$A610,'USH2A e13 (A) - HSF3.0'!I2:I891)-SUMIF('USH2A e13 (A) - HSF3.0'!G2:G891,"&lt;="&amp;$A610,'USH2A e13 (A) - HSF3.0'!I2:I891),"")</f>
        <v>-1.2857142857142776</v>
      </c>
      <c r="I610" s="39">
        <f>IF($A610&lt;=LEN('USH2A e13 (A) - 2ry Str + Mask '!A$2),G610+H610,"")</f>
        <v>-0.7857142857142847</v>
      </c>
      <c r="J610" s="39">
        <f t="shared" si="73"/>
        <v>0.49999999999999289</v>
      </c>
      <c r="K610" s="39">
        <f t="shared" si="74"/>
        <v>-1.2857142857142776</v>
      </c>
      <c r="L610" s="39">
        <f t="shared" si="75"/>
        <v>-0.7857142857142847</v>
      </c>
      <c r="M610" s="39">
        <f t="shared" si="76"/>
        <v>0.49999999999999289</v>
      </c>
      <c r="N610" s="39">
        <f t="shared" si="77"/>
        <v>-1.2857142857142776</v>
      </c>
      <c r="O610" s="39">
        <f t="shared" si="78"/>
        <v>-0.7857142857142847</v>
      </c>
      <c r="P610" s="39">
        <f>IF($A610&lt;=LEN('USH2A e13 (A) - 2ry Str + Mask '!A$2),M610-J610,"")</f>
        <v>0</v>
      </c>
      <c r="Q610" s="39">
        <f>IF($A610&lt;=LEN('USH2A e13 (A) - 2ry Str + Mask '!A$2),N610-K610,"")</f>
        <v>0</v>
      </c>
      <c r="R610" s="39">
        <f>IF($A610&lt;=LEN('USH2A e13 (A) - 2ry Str + Mask '!A$2),O610-L610,"")</f>
        <v>0</v>
      </c>
    </row>
    <row r="611" spans="1:18" ht="140" customHeight="1" x14ac:dyDescent="0.15">
      <c r="A611" s="36">
        <v>610</v>
      </c>
      <c r="B611" s="37" t="str">
        <f>IF($A611&lt;=LEN('USH2A e13 (A) - 2ry Str + Mask '!A$2),MID('USH2A e13 (A) - 2ry Str + Mask '!A$2,$A611,1),"")</f>
        <v>.</v>
      </c>
      <c r="C611" s="38" t="str">
        <f>IF($A611&lt;=LEN('USH2A e13 (A) - 2ry Str + Mask '!B$2),MID('USH2A e13 (A) - 2ry Str + Mask '!B$2,$A611,1),"")</f>
        <v>.</v>
      </c>
      <c r="D611" s="38" t="str">
        <f>IF($A611&lt;=LEN('USH2A e13 (A) - 2ry Str + Mask '!C$2),MID('USH2A e13 (A) - 2ry Str + Mask '!C$2,$A611,1),"")</f>
        <v>.</v>
      </c>
      <c r="E611" s="38" t="str">
        <f t="shared" si="72"/>
        <v>.</v>
      </c>
      <c r="F611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</v>
      </c>
      <c r="G611" s="39">
        <f>IF($A611&lt;=LEN('USH2A e13 (A) - 2ry Str + Mask '!A$2),SUMIF('USH2A e13 (A) - HSF3.0'!E2:E891,"&lt;="&amp;$A611,'USH2A e13 (A) - HSF3.0'!H2:H891)-SUMIF('USH2A e13 (A) - HSF3.0'!G2:G891,"&lt;="&amp;$A611,'USH2A e13 (A) - HSF3.0'!H2:H891),"")</f>
        <v>0.4583333333333286</v>
      </c>
      <c r="H611" s="39">
        <f>IF($A611&lt;=LEN('USH2A e13 (A) - 2ry Str + Mask '!A$2),SUMIF('USH2A e13 (A) - HSF3.0'!E2:E891,"&lt;="&amp;$A611,'USH2A e13 (A) - HSF3.0'!I2:I891)-SUMIF('USH2A e13 (A) - HSF3.0'!G2:G891,"&lt;="&amp;$A611,'USH2A e13 (A) - HSF3.0'!I2:I891),"")</f>
        <v>-0.8095238095238031</v>
      </c>
      <c r="I611" s="39">
        <f>IF($A611&lt;=LEN('USH2A e13 (A) - 2ry Str + Mask '!A$2),G611+H611,"")</f>
        <v>-0.3511904761904745</v>
      </c>
      <c r="J611" s="39">
        <f t="shared" si="73"/>
        <v>0.4583333333333286</v>
      </c>
      <c r="K611" s="39">
        <f t="shared" si="74"/>
        <v>-0.8095238095238031</v>
      </c>
      <c r="L611" s="39">
        <f t="shared" si="75"/>
        <v>-0.3511904761904745</v>
      </c>
      <c r="M611" s="39">
        <f t="shared" si="76"/>
        <v>0.4583333333333286</v>
      </c>
      <c r="N611" s="39">
        <f t="shared" si="77"/>
        <v>-0.8095238095238031</v>
      </c>
      <c r="O611" s="39">
        <f t="shared" si="78"/>
        <v>-0.3511904761904745</v>
      </c>
      <c r="P611" s="39">
        <f>IF($A611&lt;=LEN('USH2A e13 (A) - 2ry Str + Mask '!A$2),M611-J611,"")</f>
        <v>0</v>
      </c>
      <c r="Q611" s="39">
        <f>IF($A611&lt;=LEN('USH2A e13 (A) - 2ry Str + Mask '!A$2),N611-K611,"")</f>
        <v>0</v>
      </c>
      <c r="R611" s="39">
        <f>IF($A611&lt;=LEN('USH2A e13 (A) - 2ry Str + Mask '!A$2),O611-L611,"")</f>
        <v>0</v>
      </c>
    </row>
    <row r="612" spans="1:18" ht="140" customHeight="1" x14ac:dyDescent="0.15">
      <c r="A612" s="36">
        <v>611</v>
      </c>
      <c r="B612" s="37" t="str">
        <f>IF($A612&lt;=LEN('USH2A e13 (A) - 2ry Str + Mask '!A$2),MID('USH2A e13 (A) - 2ry Str + Mask '!A$2,$A612,1),"")</f>
        <v>.</v>
      </c>
      <c r="C612" s="38" t="str">
        <f>IF($A612&lt;=LEN('USH2A e13 (A) - 2ry Str + Mask '!B$2),MID('USH2A e13 (A) - 2ry Str + Mask '!B$2,$A612,1),"")</f>
        <v>.</v>
      </c>
      <c r="D612" s="38" t="str">
        <f>IF($A612&lt;=LEN('USH2A e13 (A) - 2ry Str + Mask '!C$2),MID('USH2A e13 (A) - 2ry Str + Mask '!C$2,$A612,1),"")</f>
        <v>.</v>
      </c>
      <c r="E612" s="38" t="str">
        <f t="shared" si="72"/>
        <v>.</v>
      </c>
      <c r="F612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</v>
      </c>
      <c r="G612" s="39">
        <f>IF($A612&lt;=LEN('USH2A e13 (A) - 2ry Str + Mask '!A$2),SUMIF('USH2A e13 (A) - HSF3.0'!E2:E891,"&lt;="&amp;$A612,'USH2A e13 (A) - HSF3.0'!H2:H891)-SUMIF('USH2A e13 (A) - HSF3.0'!G2:G891,"&lt;="&amp;$A612,'USH2A e13 (A) - HSF3.0'!H2:H891),"")</f>
        <v>0.2916666666666643</v>
      </c>
      <c r="H612" s="39">
        <f>IF($A612&lt;=LEN('USH2A e13 (A) - 2ry Str + Mask '!A$2),SUMIF('USH2A e13 (A) - HSF3.0'!E2:E891,"&lt;="&amp;$A612,'USH2A e13 (A) - HSF3.0'!I2:I891)-SUMIF('USH2A e13 (A) - HSF3.0'!G2:G891,"&lt;="&amp;$A612,'USH2A e13 (A) - HSF3.0'!I2:I891),"")</f>
        <v>-0.6428571428571388</v>
      </c>
      <c r="I612" s="39">
        <f>IF($A612&lt;=LEN('USH2A e13 (A) - 2ry Str + Mask '!A$2),G612+H612,"")</f>
        <v>-0.3511904761904745</v>
      </c>
      <c r="J612" s="39">
        <f t="shared" si="73"/>
        <v>0.2916666666666643</v>
      </c>
      <c r="K612" s="39">
        <f t="shared" si="74"/>
        <v>-0.6428571428571388</v>
      </c>
      <c r="L612" s="39">
        <f t="shared" si="75"/>
        <v>-0.3511904761904745</v>
      </c>
      <c r="M612" s="39">
        <f t="shared" si="76"/>
        <v>0.2916666666666643</v>
      </c>
      <c r="N612" s="39">
        <f t="shared" si="77"/>
        <v>-0.6428571428571388</v>
      </c>
      <c r="O612" s="39">
        <f t="shared" si="78"/>
        <v>-0.3511904761904745</v>
      </c>
      <c r="P612" s="39">
        <f>IF($A612&lt;=LEN('USH2A e13 (A) - 2ry Str + Mask '!A$2),M612-J612,"")</f>
        <v>0</v>
      </c>
      <c r="Q612" s="39">
        <f>IF($A612&lt;=LEN('USH2A e13 (A) - 2ry Str + Mask '!A$2),N612-K612,"")</f>
        <v>0</v>
      </c>
      <c r="R612" s="39">
        <f>IF($A612&lt;=LEN('USH2A e13 (A) - 2ry Str + Mask '!A$2),O612-L612,"")</f>
        <v>0</v>
      </c>
    </row>
    <row r="613" spans="1:18" ht="140" customHeight="1" x14ac:dyDescent="0.15">
      <c r="A613" s="36">
        <v>612</v>
      </c>
      <c r="B613" s="37" t="str">
        <f>IF($A613&lt;=LEN('USH2A e13 (A) - 2ry Str + Mask '!A$2),MID('USH2A e13 (A) - 2ry Str + Mask '!A$2,$A613,1),"")</f>
        <v>.</v>
      </c>
      <c r="C613" s="38" t="str">
        <f>IF($A613&lt;=LEN('USH2A e13 (A) - 2ry Str + Mask '!B$2),MID('USH2A e13 (A) - 2ry Str + Mask '!B$2,$A613,1),"")</f>
        <v>.</v>
      </c>
      <c r="D613" s="38" t="str">
        <f>IF($A613&lt;=LEN('USH2A e13 (A) - 2ry Str + Mask '!C$2),MID('USH2A e13 (A) - 2ry Str + Mask '!C$2,$A613,1),"")</f>
        <v>.</v>
      </c>
      <c r="E613" s="38" t="str">
        <f t="shared" si="72"/>
        <v>.</v>
      </c>
      <c r="F613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</v>
      </c>
      <c r="G613" s="39">
        <f>IF($A613&lt;=LEN('USH2A e13 (A) - 2ry Str + Mask '!A$2),SUMIF('USH2A e13 (A) - HSF3.0'!E2:E891,"&lt;="&amp;$A613,'USH2A e13 (A) - HSF3.0'!H2:H891)-SUMIF('USH2A e13 (A) - HSF3.0'!G2:G891,"&lt;="&amp;$A613,'USH2A e13 (A) - HSF3.0'!H2:H891),"")</f>
        <v>0.125</v>
      </c>
      <c r="H613" s="39">
        <f>IF($A613&lt;=LEN('USH2A e13 (A) - 2ry Str + Mask '!A$2),SUMIF('USH2A e13 (A) - HSF3.0'!E2:E891,"&lt;="&amp;$A613,'USH2A e13 (A) - HSF3.0'!I2:I891)-SUMIF('USH2A e13 (A) - HSF3.0'!G2:G891,"&lt;="&amp;$A613,'USH2A e13 (A) - HSF3.0'!I2:I891),"")</f>
        <v>-0.66666666666665719</v>
      </c>
      <c r="I613" s="39">
        <f>IF($A613&lt;=LEN('USH2A e13 (A) - 2ry Str + Mask '!A$2),G613+H613,"")</f>
        <v>-0.54166666666665719</v>
      </c>
      <c r="J613" s="39">
        <f t="shared" si="73"/>
        <v>0.125</v>
      </c>
      <c r="K613" s="39">
        <f t="shared" si="74"/>
        <v>-0.66666666666665719</v>
      </c>
      <c r="L613" s="39">
        <f t="shared" si="75"/>
        <v>-0.54166666666665719</v>
      </c>
      <c r="M613" s="39">
        <f t="shared" si="76"/>
        <v>0.125</v>
      </c>
      <c r="N613" s="39">
        <f t="shared" si="77"/>
        <v>-0.66666666666665719</v>
      </c>
      <c r="O613" s="39">
        <f t="shared" si="78"/>
        <v>-0.54166666666665719</v>
      </c>
      <c r="P613" s="39">
        <f>IF($A613&lt;=LEN('USH2A e13 (A) - 2ry Str + Mask '!A$2),M613-J613,"")</f>
        <v>0</v>
      </c>
      <c r="Q613" s="39">
        <f>IF($A613&lt;=LEN('USH2A e13 (A) - 2ry Str + Mask '!A$2),N613-K613,"")</f>
        <v>0</v>
      </c>
      <c r="R613" s="39">
        <f>IF($A613&lt;=LEN('USH2A e13 (A) - 2ry Str + Mask '!A$2),O613-L613,"")</f>
        <v>0</v>
      </c>
    </row>
    <row r="614" spans="1:18" ht="140" customHeight="1" x14ac:dyDescent="0.15">
      <c r="A614" s="36">
        <v>613</v>
      </c>
      <c r="B614" s="37" t="str">
        <f>IF($A614&lt;=LEN('USH2A e13 (A) - 2ry Str + Mask '!A$2),MID('USH2A e13 (A) - 2ry Str + Mask '!A$2,$A614,1),"")</f>
        <v>.</v>
      </c>
      <c r="C614" s="38" t="str">
        <f>IF($A614&lt;=LEN('USH2A e13 (A) - 2ry Str + Mask '!B$2),MID('USH2A e13 (A) - 2ry Str + Mask '!B$2,$A614,1),"")</f>
        <v>.</v>
      </c>
      <c r="D614" s="38" t="str">
        <f>IF($A614&lt;=LEN('USH2A e13 (A) - 2ry Str + Mask '!C$2),MID('USH2A e13 (A) - 2ry Str + Mask '!C$2,$A614,1),"")</f>
        <v>.</v>
      </c>
      <c r="E614" s="38" t="str">
        <f t="shared" si="72"/>
        <v>.</v>
      </c>
      <c r="F614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</v>
      </c>
      <c r="G614" s="39">
        <f>IF($A614&lt;=LEN('USH2A e13 (A) - 2ry Str + Mask '!A$2),SUMIF('USH2A e13 (A) - HSF3.0'!E2:E891,"&lt;="&amp;$A614,'USH2A e13 (A) - HSF3.0'!H2:H891)-SUMIF('USH2A e13 (A) - HSF3.0'!G2:G891,"&lt;="&amp;$A614,'USH2A e13 (A) - HSF3.0'!H2:H891),"")</f>
        <v>0.125</v>
      </c>
      <c r="H614" s="39">
        <f>IF($A614&lt;=LEN('USH2A e13 (A) - 2ry Str + Mask '!A$2),SUMIF('USH2A e13 (A) - HSF3.0'!E2:E891,"&lt;="&amp;$A614,'USH2A e13 (A) - HSF3.0'!I2:I891)-SUMIF('USH2A e13 (A) - HSF3.0'!G2:G891,"&lt;="&amp;$A614,'USH2A e13 (A) - HSF3.0'!I2:I891),"")</f>
        <v>-0.66666666666665719</v>
      </c>
      <c r="I614" s="39">
        <f>IF($A614&lt;=LEN('USH2A e13 (A) - 2ry Str + Mask '!A$2),G614+H614,"")</f>
        <v>-0.54166666666665719</v>
      </c>
      <c r="J614" s="39">
        <f t="shared" si="73"/>
        <v>0.125</v>
      </c>
      <c r="K614" s="39">
        <f t="shared" si="74"/>
        <v>-0.66666666666665719</v>
      </c>
      <c r="L614" s="39">
        <f t="shared" si="75"/>
        <v>-0.54166666666665719</v>
      </c>
      <c r="M614" s="39">
        <f t="shared" si="76"/>
        <v>0.125</v>
      </c>
      <c r="N614" s="39">
        <f t="shared" si="77"/>
        <v>-0.66666666666665719</v>
      </c>
      <c r="O614" s="39">
        <f t="shared" si="78"/>
        <v>-0.54166666666665719</v>
      </c>
      <c r="P614" s="39">
        <f>IF($A614&lt;=LEN('USH2A e13 (A) - 2ry Str + Mask '!A$2),M614-J614,"")</f>
        <v>0</v>
      </c>
      <c r="Q614" s="39">
        <f>IF($A614&lt;=LEN('USH2A e13 (A) - 2ry Str + Mask '!A$2),N614-K614,"")</f>
        <v>0</v>
      </c>
      <c r="R614" s="39">
        <f>IF($A614&lt;=LEN('USH2A e13 (A) - 2ry Str + Mask '!A$2),O614-L614,"")</f>
        <v>0</v>
      </c>
    </row>
    <row r="615" spans="1:18" ht="140" customHeight="1" x14ac:dyDescent="0.15">
      <c r="A615" s="36">
        <v>614</v>
      </c>
      <c r="B615" s="37" t="str">
        <f>IF($A615&lt;=LEN('USH2A e13 (A) - 2ry Str + Mask '!A$2),MID('USH2A e13 (A) - 2ry Str + Mask '!A$2,$A615,1),"")</f>
        <v>.</v>
      </c>
      <c r="C615" s="38" t="str">
        <f>IF($A615&lt;=LEN('USH2A e13 (A) - 2ry Str + Mask '!B$2),MID('USH2A e13 (A) - 2ry Str + Mask '!B$2,$A615,1),"")</f>
        <v>.</v>
      </c>
      <c r="D615" s="38" t="str">
        <f>IF($A615&lt;=LEN('USH2A e13 (A) - 2ry Str + Mask '!C$2),MID('USH2A e13 (A) - 2ry Str + Mask '!C$2,$A615,1),"")</f>
        <v>.</v>
      </c>
      <c r="E615" s="38" t="str">
        <f t="shared" si="72"/>
        <v>.</v>
      </c>
      <c r="F615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</v>
      </c>
      <c r="G615" s="39">
        <f>IF($A615&lt;=LEN('USH2A e13 (A) - 2ry Str + Mask '!A$2),SUMIF('USH2A e13 (A) - HSF3.0'!E2:E891,"&lt;="&amp;$A615,'USH2A e13 (A) - HSF3.0'!H2:H891)-SUMIF('USH2A e13 (A) - HSF3.0'!G2:G891,"&lt;="&amp;$A615,'USH2A e13 (A) - HSF3.0'!H2:H891),"")</f>
        <v>0.125</v>
      </c>
      <c r="H615" s="39">
        <f>IF($A615&lt;=LEN('USH2A e13 (A) - 2ry Str + Mask '!A$2),SUMIF('USH2A e13 (A) - HSF3.0'!E2:E891,"&lt;="&amp;$A615,'USH2A e13 (A) - HSF3.0'!I2:I891)-SUMIF('USH2A e13 (A) - HSF3.0'!G2:G891,"&lt;="&amp;$A615,'USH2A e13 (A) - HSF3.0'!I2:I891),"")</f>
        <v>-0.8095238095238031</v>
      </c>
      <c r="I615" s="39">
        <f>IF($A615&lt;=LEN('USH2A e13 (A) - 2ry Str + Mask '!A$2),G615+H615,"")</f>
        <v>-0.6845238095238031</v>
      </c>
      <c r="J615" s="39">
        <f t="shared" si="73"/>
        <v>0.125</v>
      </c>
      <c r="K615" s="39">
        <f t="shared" si="74"/>
        <v>-0.8095238095238031</v>
      </c>
      <c r="L615" s="39">
        <f t="shared" si="75"/>
        <v>-0.6845238095238031</v>
      </c>
      <c r="M615" s="39">
        <f t="shared" si="76"/>
        <v>0.125</v>
      </c>
      <c r="N615" s="39">
        <f t="shared" si="77"/>
        <v>-0.8095238095238031</v>
      </c>
      <c r="O615" s="39">
        <f t="shared" si="78"/>
        <v>-0.6845238095238031</v>
      </c>
      <c r="P615" s="39">
        <f>IF($A615&lt;=LEN('USH2A e13 (A) - 2ry Str + Mask '!A$2),M615-J615,"")</f>
        <v>0</v>
      </c>
      <c r="Q615" s="39">
        <f>IF($A615&lt;=LEN('USH2A e13 (A) - 2ry Str + Mask '!A$2),N615-K615,"")</f>
        <v>0</v>
      </c>
      <c r="R615" s="39">
        <f>IF($A615&lt;=LEN('USH2A e13 (A) - 2ry Str + Mask '!A$2),O615-L615,"")</f>
        <v>0</v>
      </c>
    </row>
    <row r="616" spans="1:18" ht="140" customHeight="1" x14ac:dyDescent="0.15">
      <c r="A616" s="36">
        <v>615</v>
      </c>
      <c r="B616" s="37" t="str">
        <f>IF($A616&lt;=LEN('USH2A e13 (A) - 2ry Str + Mask '!A$2),MID('USH2A e13 (A) - 2ry Str + Mask '!A$2,$A616,1),"")</f>
        <v>.</v>
      </c>
      <c r="C616" s="38" t="str">
        <f>IF($A616&lt;=LEN('USH2A e13 (A) - 2ry Str + Mask '!B$2),MID('USH2A e13 (A) - 2ry Str + Mask '!B$2,$A616,1),"")</f>
        <v>.</v>
      </c>
      <c r="D616" s="38" t="str">
        <f>IF($A616&lt;=LEN('USH2A e13 (A) - 2ry Str + Mask '!C$2),MID('USH2A e13 (A) - 2ry Str + Mask '!C$2,$A616,1),"")</f>
        <v>.</v>
      </c>
      <c r="E616" s="38" t="str">
        <f t="shared" si="72"/>
        <v>.</v>
      </c>
      <c r="F616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</v>
      </c>
      <c r="G616" s="39">
        <f>IF($A616&lt;=LEN('USH2A e13 (A) - 2ry Str + Mask '!A$2),SUMIF('USH2A e13 (A) - HSF3.0'!E2:E891,"&lt;="&amp;$A616,'USH2A e13 (A) - HSF3.0'!H2:H891)-SUMIF('USH2A e13 (A) - HSF3.0'!G2:G891,"&lt;="&amp;$A616,'USH2A e13 (A) - HSF3.0'!H2:H891),"")</f>
        <v>0.125</v>
      </c>
      <c r="H616" s="39">
        <f>IF($A616&lt;=LEN('USH2A e13 (A) - 2ry Str + Mask '!A$2),SUMIF('USH2A e13 (A) - HSF3.0'!E2:E891,"&lt;="&amp;$A616,'USH2A e13 (A) - HSF3.0'!I2:I891)-SUMIF('USH2A e13 (A) - HSF3.0'!G2:G891,"&lt;="&amp;$A616,'USH2A e13 (A) - HSF3.0'!I2:I891),"")</f>
        <v>-1.4107142857142776</v>
      </c>
      <c r="I616" s="39">
        <f>IF($A616&lt;=LEN('USH2A e13 (A) - 2ry Str + Mask '!A$2),G616+H616,"")</f>
        <v>-1.2857142857142776</v>
      </c>
      <c r="J616" s="39">
        <f t="shared" si="73"/>
        <v>0.125</v>
      </c>
      <c r="K616" s="39">
        <f t="shared" si="74"/>
        <v>-1.4107142857142776</v>
      </c>
      <c r="L616" s="39">
        <f t="shared" si="75"/>
        <v>-1.2857142857142776</v>
      </c>
      <c r="M616" s="39">
        <f t="shared" si="76"/>
        <v>0.125</v>
      </c>
      <c r="N616" s="39">
        <f t="shared" si="77"/>
        <v>-1.4107142857142776</v>
      </c>
      <c r="O616" s="39">
        <f t="shared" si="78"/>
        <v>-1.2857142857142776</v>
      </c>
      <c r="P616" s="39">
        <f>IF($A616&lt;=LEN('USH2A e13 (A) - 2ry Str + Mask '!A$2),M616-J616,"")</f>
        <v>0</v>
      </c>
      <c r="Q616" s="39">
        <f>IF($A616&lt;=LEN('USH2A e13 (A) - 2ry Str + Mask '!A$2),N616-K616,"")</f>
        <v>0</v>
      </c>
      <c r="R616" s="39">
        <f>IF($A616&lt;=LEN('USH2A e13 (A) - 2ry Str + Mask '!A$2),O616-L616,"")</f>
        <v>0</v>
      </c>
    </row>
    <row r="617" spans="1:18" ht="140" customHeight="1" x14ac:dyDescent="0.15">
      <c r="A617" s="36">
        <v>616</v>
      </c>
      <c r="B617" s="37" t="str">
        <f>IF($A617&lt;=LEN('USH2A e13 (A) - 2ry Str + Mask '!A$2),MID('USH2A e13 (A) - 2ry Str + Mask '!A$2,$A617,1),"")</f>
        <v>.</v>
      </c>
      <c r="C617" s="38" t="str">
        <f>IF($A617&lt;=LEN('USH2A e13 (A) - 2ry Str + Mask '!B$2),MID('USH2A e13 (A) - 2ry Str + Mask '!B$2,$A617,1),"")</f>
        <v>.</v>
      </c>
      <c r="D617" s="38" t="str">
        <f>IF($A617&lt;=LEN('USH2A e13 (A) - 2ry Str + Mask '!C$2),MID('USH2A e13 (A) - 2ry Str + Mask '!C$2,$A617,1),"")</f>
        <v>.</v>
      </c>
      <c r="E617" s="38" t="str">
        <f t="shared" si="72"/>
        <v>.</v>
      </c>
      <c r="F617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</v>
      </c>
      <c r="G617" s="39">
        <f>IF($A617&lt;=LEN('USH2A e13 (A) - 2ry Str + Mask '!A$2),SUMIF('USH2A e13 (A) - HSF3.0'!E2:E891,"&lt;="&amp;$A617,'USH2A e13 (A) - HSF3.0'!H2:H891)-SUMIF('USH2A e13 (A) - HSF3.0'!G2:G891,"&lt;="&amp;$A617,'USH2A e13 (A) - HSF3.0'!H2:H891),"")</f>
        <v>0.125</v>
      </c>
      <c r="H617" s="39">
        <f>IF($A617&lt;=LEN('USH2A e13 (A) - 2ry Str + Mask '!A$2),SUMIF('USH2A e13 (A) - HSF3.0'!E2:E891,"&lt;="&amp;$A617,'USH2A e13 (A) - HSF3.0'!I2:I891)-SUMIF('USH2A e13 (A) - HSF3.0'!G2:G891,"&lt;="&amp;$A617,'USH2A e13 (A) - HSF3.0'!I2:I891),"")</f>
        <v>-1.8869047619047521</v>
      </c>
      <c r="I617" s="39">
        <f>IF($A617&lt;=LEN('USH2A e13 (A) - 2ry Str + Mask '!A$2),G617+H617,"")</f>
        <v>-1.7619047619047521</v>
      </c>
      <c r="J617" s="39">
        <f t="shared" si="73"/>
        <v>0.125</v>
      </c>
      <c r="K617" s="39">
        <f t="shared" si="74"/>
        <v>-1.8869047619047521</v>
      </c>
      <c r="L617" s="39">
        <f t="shared" si="75"/>
        <v>-1.7619047619047521</v>
      </c>
      <c r="M617" s="39">
        <f t="shared" si="76"/>
        <v>0.125</v>
      </c>
      <c r="N617" s="39">
        <f t="shared" si="77"/>
        <v>-1.8869047619047521</v>
      </c>
      <c r="O617" s="39">
        <f t="shared" si="78"/>
        <v>-1.7619047619047521</v>
      </c>
      <c r="P617" s="39">
        <f>IF($A617&lt;=LEN('USH2A e13 (A) - 2ry Str + Mask '!A$2),M617-J617,"")</f>
        <v>0</v>
      </c>
      <c r="Q617" s="39">
        <f>IF($A617&lt;=LEN('USH2A e13 (A) - 2ry Str + Mask '!A$2),N617-K617,"")</f>
        <v>0</v>
      </c>
      <c r="R617" s="39">
        <f>IF($A617&lt;=LEN('USH2A e13 (A) - 2ry Str + Mask '!A$2),O617-L617,"")</f>
        <v>0</v>
      </c>
    </row>
    <row r="618" spans="1:18" ht="140" customHeight="1" x14ac:dyDescent="0.15">
      <c r="A618" s="36">
        <v>617</v>
      </c>
      <c r="B618" s="37" t="str">
        <f>IF($A618&lt;=LEN('USH2A e13 (A) - 2ry Str + Mask '!A$2),MID('USH2A e13 (A) - 2ry Str + Mask '!A$2,$A618,1),"")</f>
        <v>.</v>
      </c>
      <c r="C618" s="38" t="str">
        <f>IF($A618&lt;=LEN('USH2A e13 (A) - 2ry Str + Mask '!B$2),MID('USH2A e13 (A) - 2ry Str + Mask '!B$2,$A618,1),"")</f>
        <v>.</v>
      </c>
      <c r="D618" s="38" t="str">
        <f>IF($A618&lt;=LEN('USH2A e13 (A) - 2ry Str + Mask '!C$2),MID('USH2A e13 (A) - 2ry Str + Mask '!C$2,$A618,1),"")</f>
        <v>.</v>
      </c>
      <c r="E618" s="38" t="str">
        <f t="shared" si="72"/>
        <v>.</v>
      </c>
      <c r="F618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</v>
      </c>
      <c r="G618" s="39">
        <f>IF($A618&lt;=LEN('USH2A e13 (A) - 2ry Str + Mask '!A$2),SUMIF('USH2A e13 (A) - HSF3.0'!E2:E891,"&lt;="&amp;$A618,'USH2A e13 (A) - HSF3.0'!H2:H891)-SUMIF('USH2A e13 (A) - HSF3.0'!G2:G891,"&lt;="&amp;$A618,'USH2A e13 (A) - HSF3.0'!H2:H891),"")</f>
        <v>0.2916666666666643</v>
      </c>
      <c r="H618" s="39">
        <f>IF($A618&lt;=LEN('USH2A e13 (A) - 2ry Str + Mask '!A$2),SUMIF('USH2A e13 (A) - HSF3.0'!E2:E891,"&lt;="&amp;$A618,'USH2A e13 (A) - HSF3.0'!I2:I891)-SUMIF('USH2A e13 (A) - HSF3.0'!G2:G891,"&lt;="&amp;$A618,'USH2A e13 (A) - HSF3.0'!I2:I891),"")</f>
        <v>-2.3630952380952266</v>
      </c>
      <c r="I618" s="39">
        <f>IF($A618&lt;=LEN('USH2A e13 (A) - 2ry Str + Mask '!A$2),G618+H618,"")</f>
        <v>-2.0714285714285623</v>
      </c>
      <c r="J618" s="39">
        <f t="shared" si="73"/>
        <v>0.2916666666666643</v>
      </c>
      <c r="K618" s="39">
        <f t="shared" si="74"/>
        <v>-2.3630952380952266</v>
      </c>
      <c r="L618" s="39">
        <f t="shared" si="75"/>
        <v>-2.0714285714285623</v>
      </c>
      <c r="M618" s="39">
        <f t="shared" si="76"/>
        <v>0.2916666666666643</v>
      </c>
      <c r="N618" s="39">
        <f t="shared" si="77"/>
        <v>-2.3630952380952266</v>
      </c>
      <c r="O618" s="39">
        <f t="shared" si="78"/>
        <v>-2.0714285714285623</v>
      </c>
      <c r="P618" s="39">
        <f>IF($A618&lt;=LEN('USH2A e13 (A) - 2ry Str + Mask '!A$2),M618-J618,"")</f>
        <v>0</v>
      </c>
      <c r="Q618" s="39">
        <f>IF($A618&lt;=LEN('USH2A e13 (A) - 2ry Str + Mask '!A$2),N618-K618,"")</f>
        <v>0</v>
      </c>
      <c r="R618" s="39">
        <f>IF($A618&lt;=LEN('USH2A e13 (A) - 2ry Str + Mask '!A$2),O618-L618,"")</f>
        <v>0</v>
      </c>
    </row>
    <row r="619" spans="1:18" ht="140" customHeight="1" x14ac:dyDescent="0.15">
      <c r="A619" s="36">
        <v>618</v>
      </c>
      <c r="B619" s="37" t="str">
        <f>IF($A619&lt;=LEN('USH2A e13 (A) - 2ry Str + Mask '!A$2),MID('USH2A e13 (A) - 2ry Str + Mask '!A$2,$A619,1),"")</f>
        <v>.</v>
      </c>
      <c r="C619" s="38" t="str">
        <f>IF($A619&lt;=LEN('USH2A e13 (A) - 2ry Str + Mask '!B$2),MID('USH2A e13 (A) - 2ry Str + Mask '!B$2,$A619,1),"")</f>
        <v>.</v>
      </c>
      <c r="D619" s="38" t="str">
        <f>IF($A619&lt;=LEN('USH2A e13 (A) - 2ry Str + Mask '!C$2),MID('USH2A e13 (A) - 2ry Str + Mask '!C$2,$A619,1),"")</f>
        <v>.</v>
      </c>
      <c r="E619" s="38" t="str">
        <f t="shared" si="72"/>
        <v>.</v>
      </c>
      <c r="F619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</v>
      </c>
      <c r="G619" s="39">
        <f>IF($A619&lt;=LEN('USH2A e13 (A) - 2ry Str + Mask '!A$2),SUMIF('USH2A e13 (A) - HSF3.0'!E2:E891,"&lt;="&amp;$A619,'USH2A e13 (A) - HSF3.0'!H2:H891)-SUMIF('USH2A e13 (A) - HSF3.0'!G2:G891,"&lt;="&amp;$A619,'USH2A e13 (A) - HSF3.0'!H2:H891),"")</f>
        <v>0.49999999999999289</v>
      </c>
      <c r="H619" s="39">
        <f>IF($A619&lt;=LEN('USH2A e13 (A) - 2ry Str + Mask '!A$2),SUMIF('USH2A e13 (A) - HSF3.0'!E2:E891,"&lt;="&amp;$A619,'USH2A e13 (A) - HSF3.0'!I2:I891)-SUMIF('USH2A e13 (A) - HSF3.0'!G2:G891,"&lt;="&amp;$A619,'USH2A e13 (A) - HSF3.0'!I2:I891),"")</f>
        <v>-2.1964285714285623</v>
      </c>
      <c r="I619" s="39">
        <f>IF($A619&lt;=LEN('USH2A e13 (A) - 2ry Str + Mask '!A$2),G619+H619,"")</f>
        <v>-1.6964285714285694</v>
      </c>
      <c r="J619" s="39">
        <f t="shared" si="73"/>
        <v>0.49999999999999289</v>
      </c>
      <c r="K619" s="39">
        <f t="shared" si="74"/>
        <v>-2.1964285714285623</v>
      </c>
      <c r="L619" s="39">
        <f t="shared" si="75"/>
        <v>-1.6964285714285694</v>
      </c>
      <c r="M619" s="39">
        <f t="shared" si="76"/>
        <v>0.49999999999999289</v>
      </c>
      <c r="N619" s="39">
        <f t="shared" si="77"/>
        <v>-2.1964285714285623</v>
      </c>
      <c r="O619" s="39">
        <f t="shared" si="78"/>
        <v>-1.6964285714285694</v>
      </c>
      <c r="P619" s="39">
        <f>IF($A619&lt;=LEN('USH2A e13 (A) - 2ry Str + Mask '!A$2),M619-J619,"")</f>
        <v>0</v>
      </c>
      <c r="Q619" s="39">
        <f>IF($A619&lt;=LEN('USH2A e13 (A) - 2ry Str + Mask '!A$2),N619-K619,"")</f>
        <v>0</v>
      </c>
      <c r="R619" s="39">
        <f>IF($A619&lt;=LEN('USH2A e13 (A) - 2ry Str + Mask '!A$2),O619-L619,"")</f>
        <v>0</v>
      </c>
    </row>
    <row r="620" spans="1:18" ht="140" customHeight="1" x14ac:dyDescent="0.15">
      <c r="A620" s="36">
        <v>619</v>
      </c>
      <c r="B620" s="37" t="str">
        <f>IF($A620&lt;=LEN('USH2A e13 (A) - 2ry Str + Mask '!A$2),MID('USH2A e13 (A) - 2ry Str + Mask '!A$2,$A620,1),"")</f>
        <v>.</v>
      </c>
      <c r="C620" s="38" t="str">
        <f>IF($A620&lt;=LEN('USH2A e13 (A) - 2ry Str + Mask '!B$2),MID('USH2A e13 (A) - 2ry Str + Mask '!B$2,$A620,1),"")</f>
        <v>.</v>
      </c>
      <c r="D620" s="38" t="str">
        <f>IF($A620&lt;=LEN('USH2A e13 (A) - 2ry Str + Mask '!C$2),MID('USH2A e13 (A) - 2ry Str + Mask '!C$2,$A620,1),"")</f>
        <v>.</v>
      </c>
      <c r="E620" s="38" t="str">
        <f t="shared" si="72"/>
        <v>.</v>
      </c>
      <c r="F620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</v>
      </c>
      <c r="G620" s="39">
        <f>IF($A620&lt;=LEN('USH2A e13 (A) - 2ry Str + Mask '!A$2),SUMIF('USH2A e13 (A) - HSF3.0'!E2:E891,"&lt;="&amp;$A620,'USH2A e13 (A) - HSF3.0'!H2:H891)-SUMIF('USH2A e13 (A) - HSF3.0'!G2:G891,"&lt;="&amp;$A620,'USH2A e13 (A) - HSF3.0'!H2:H891),"")</f>
        <v>0.49999999999999289</v>
      </c>
      <c r="H620" s="39">
        <f>IF($A620&lt;=LEN('USH2A e13 (A) - 2ry Str + Mask '!A$2),SUMIF('USH2A e13 (A) - HSF3.0'!E2:E891,"&lt;="&amp;$A620,'USH2A e13 (A) - HSF3.0'!I2:I891)-SUMIF('USH2A e13 (A) - HSF3.0'!G2:G891,"&lt;="&amp;$A620,'USH2A e13 (A) - HSF3.0'!I2:I891),"")</f>
        <v>-2.029761904761898</v>
      </c>
      <c r="I620" s="39">
        <f>IF($A620&lt;=LEN('USH2A e13 (A) - 2ry Str + Mask '!A$2),G620+H620,"")</f>
        <v>-1.5297619047619051</v>
      </c>
      <c r="J620" s="39">
        <f t="shared" si="73"/>
        <v>0.49999999999999289</v>
      </c>
      <c r="K620" s="39">
        <f t="shared" si="74"/>
        <v>-2.029761904761898</v>
      </c>
      <c r="L620" s="39">
        <f t="shared" si="75"/>
        <v>-1.5297619047619051</v>
      </c>
      <c r="M620" s="39">
        <f t="shared" si="76"/>
        <v>0.49999999999999289</v>
      </c>
      <c r="N620" s="39">
        <f t="shared" si="77"/>
        <v>-2.029761904761898</v>
      </c>
      <c r="O620" s="39">
        <f t="shared" si="78"/>
        <v>-1.5297619047619051</v>
      </c>
      <c r="P620" s="39">
        <f>IF($A620&lt;=LEN('USH2A e13 (A) - 2ry Str + Mask '!A$2),M620-J620,"")</f>
        <v>0</v>
      </c>
      <c r="Q620" s="39">
        <f>IF($A620&lt;=LEN('USH2A e13 (A) - 2ry Str + Mask '!A$2),N620-K620,"")</f>
        <v>0</v>
      </c>
      <c r="R620" s="39">
        <f>IF($A620&lt;=LEN('USH2A e13 (A) - 2ry Str + Mask '!A$2),O620-L620,"")</f>
        <v>0</v>
      </c>
    </row>
    <row r="621" spans="1:18" ht="140" customHeight="1" x14ac:dyDescent="0.15">
      <c r="A621" s="36">
        <v>620</v>
      </c>
      <c r="B621" s="37" t="str">
        <f>IF($A621&lt;=LEN('USH2A e13 (A) - 2ry Str + Mask '!A$2),MID('USH2A e13 (A) - 2ry Str + Mask '!A$2,$A621,1),"")</f>
        <v>.</v>
      </c>
      <c r="C621" s="38" t="str">
        <f>IF($A621&lt;=LEN('USH2A e13 (A) - 2ry Str + Mask '!B$2),MID('USH2A e13 (A) - 2ry Str + Mask '!B$2,$A621,1),"")</f>
        <v>.</v>
      </c>
      <c r="D621" s="38" t="str">
        <f>IF($A621&lt;=LEN('USH2A e13 (A) - 2ry Str + Mask '!C$2),MID('USH2A e13 (A) - 2ry Str + Mask '!C$2,$A621,1),"")</f>
        <v>.</v>
      </c>
      <c r="E621" s="38" t="str">
        <f t="shared" si="72"/>
        <v>.</v>
      </c>
      <c r="F621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</v>
      </c>
      <c r="G621" s="39">
        <f>IF($A621&lt;=LEN('USH2A e13 (A) - 2ry Str + Mask '!A$2),SUMIF('USH2A e13 (A) - HSF3.0'!E2:E891,"&lt;="&amp;$A621,'USH2A e13 (A) - HSF3.0'!H2:H891)-SUMIF('USH2A e13 (A) - HSF3.0'!G2:G891,"&lt;="&amp;$A621,'USH2A e13 (A) - HSF3.0'!H2:H891),"")</f>
        <v>0.79166666666665719</v>
      </c>
      <c r="H621" s="39">
        <f>IF($A621&lt;=LEN('USH2A e13 (A) - 2ry Str + Mask '!A$2),SUMIF('USH2A e13 (A) - HSF3.0'!E2:E891,"&lt;="&amp;$A621,'USH2A e13 (A) - HSF3.0'!I2:I891)-SUMIF('USH2A e13 (A) - HSF3.0'!G2:G891,"&lt;="&amp;$A621,'USH2A e13 (A) - HSF3.0'!I2:I891),"")</f>
        <v>-1.8630952380952337</v>
      </c>
      <c r="I621" s="39">
        <f>IF($A621&lt;=LEN('USH2A e13 (A) - 2ry Str + Mask '!A$2),G621+H621,"")</f>
        <v>-1.0714285714285765</v>
      </c>
      <c r="J621" s="39">
        <f t="shared" si="73"/>
        <v>0.79166666666665719</v>
      </c>
      <c r="K621" s="39">
        <f t="shared" si="74"/>
        <v>-1.8630952380952337</v>
      </c>
      <c r="L621" s="39">
        <f t="shared" si="75"/>
        <v>-1.0714285714285765</v>
      </c>
      <c r="M621" s="39">
        <f t="shared" si="76"/>
        <v>0.79166666666665719</v>
      </c>
      <c r="N621" s="39">
        <f t="shared" si="77"/>
        <v>-1.8630952380952337</v>
      </c>
      <c r="O621" s="39">
        <f t="shared" si="78"/>
        <v>-1.0714285714285765</v>
      </c>
      <c r="P621" s="39">
        <f>IF($A621&lt;=LEN('USH2A e13 (A) - 2ry Str + Mask '!A$2),M621-J621,"")</f>
        <v>0</v>
      </c>
      <c r="Q621" s="39">
        <f>IF($A621&lt;=LEN('USH2A e13 (A) - 2ry Str + Mask '!A$2),N621-K621,"")</f>
        <v>0</v>
      </c>
      <c r="R621" s="39">
        <f>IF($A621&lt;=LEN('USH2A e13 (A) - 2ry Str + Mask '!A$2),O621-L621,"")</f>
        <v>0</v>
      </c>
    </row>
    <row r="622" spans="1:18" ht="140" customHeight="1" x14ac:dyDescent="0.15">
      <c r="A622" s="36">
        <v>621</v>
      </c>
      <c r="B622" s="37" t="str">
        <f>IF($A622&lt;=LEN('USH2A e13 (A) - 2ry Str + Mask '!A$2),MID('USH2A e13 (A) - 2ry Str + Mask '!A$2,$A622,1),"")</f>
        <v>.</v>
      </c>
      <c r="C622" s="38" t="str">
        <f>IF($A622&lt;=LEN('USH2A e13 (A) - 2ry Str + Mask '!B$2),MID('USH2A e13 (A) - 2ry Str + Mask '!B$2,$A622,1),"")</f>
        <v>.</v>
      </c>
      <c r="D622" s="38" t="str">
        <f>IF($A622&lt;=LEN('USH2A e13 (A) - 2ry Str + Mask '!C$2),MID('USH2A e13 (A) - 2ry Str + Mask '!C$2,$A622,1),"")</f>
        <v>.</v>
      </c>
      <c r="E622" s="38" t="str">
        <f t="shared" si="72"/>
        <v>.</v>
      </c>
      <c r="F622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</v>
      </c>
      <c r="G622" s="39">
        <f>IF($A622&lt;=LEN('USH2A e13 (A) - 2ry Str + Mask '!A$2),SUMIF('USH2A e13 (A) - HSF3.0'!E2:E891,"&lt;="&amp;$A622,'USH2A e13 (A) - HSF3.0'!H2:H891)-SUMIF('USH2A e13 (A) - HSF3.0'!G2:G891,"&lt;="&amp;$A622,'USH2A e13 (A) - HSF3.0'!H2:H891),"")</f>
        <v>0.95833333333332149</v>
      </c>
      <c r="H622" s="39">
        <f>IF($A622&lt;=LEN('USH2A e13 (A) - 2ry Str + Mask '!A$2),SUMIF('USH2A e13 (A) - HSF3.0'!E2:E891,"&lt;="&amp;$A622,'USH2A e13 (A) - HSF3.0'!I2:I891)-SUMIF('USH2A e13 (A) - HSF3.0'!G2:G891,"&lt;="&amp;$A622,'USH2A e13 (A) - HSF3.0'!I2:I891),"")</f>
        <v>-1.3869047619047592</v>
      </c>
      <c r="I622" s="39">
        <f>IF($A622&lt;=LEN('USH2A e13 (A) - 2ry Str + Mask '!A$2),G622+H622,"")</f>
        <v>-0.42857142857143771</v>
      </c>
      <c r="J622" s="39">
        <f t="shared" si="73"/>
        <v>0.95833333333332149</v>
      </c>
      <c r="K622" s="39">
        <f t="shared" si="74"/>
        <v>-1.3869047619047592</v>
      </c>
      <c r="L622" s="39">
        <f t="shared" si="75"/>
        <v>-0.42857142857143771</v>
      </c>
      <c r="M622" s="39">
        <f t="shared" si="76"/>
        <v>0.95833333333332149</v>
      </c>
      <c r="N622" s="39">
        <f t="shared" si="77"/>
        <v>-1.3869047619047592</v>
      </c>
      <c r="O622" s="39">
        <f t="shared" si="78"/>
        <v>-0.42857142857143771</v>
      </c>
      <c r="P622" s="39">
        <f>IF($A622&lt;=LEN('USH2A e13 (A) - 2ry Str + Mask '!A$2),M622-J622,"")</f>
        <v>0</v>
      </c>
      <c r="Q622" s="39">
        <f>IF($A622&lt;=LEN('USH2A e13 (A) - 2ry Str + Mask '!A$2),N622-K622,"")</f>
        <v>0</v>
      </c>
      <c r="R622" s="39">
        <f>IF($A622&lt;=LEN('USH2A e13 (A) - 2ry Str + Mask '!A$2),O622-L622,"")</f>
        <v>0</v>
      </c>
    </row>
    <row r="623" spans="1:18" ht="140" customHeight="1" x14ac:dyDescent="0.15">
      <c r="A623" s="36">
        <v>622</v>
      </c>
      <c r="B623" s="37" t="str">
        <f>IF($A623&lt;=LEN('USH2A e13 (A) - 2ry Str + Mask '!A$2),MID('USH2A e13 (A) - 2ry Str + Mask '!A$2,$A623,1),"")</f>
        <v>.</v>
      </c>
      <c r="C623" s="38" t="str">
        <f>IF($A623&lt;=LEN('USH2A e13 (A) - 2ry Str + Mask '!B$2),MID('USH2A e13 (A) - 2ry Str + Mask '!B$2,$A623,1),"")</f>
        <v>.</v>
      </c>
      <c r="D623" s="38" t="str">
        <f>IF($A623&lt;=LEN('USH2A e13 (A) - 2ry Str + Mask '!C$2),MID('USH2A e13 (A) - 2ry Str + Mask '!C$2,$A623,1),"")</f>
        <v>.</v>
      </c>
      <c r="E623" s="38" t="str">
        <f t="shared" si="72"/>
        <v>.</v>
      </c>
      <c r="F623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</v>
      </c>
      <c r="G623" s="39">
        <f>IF($A623&lt;=LEN('USH2A e13 (A) - 2ry Str + Mask '!A$2),SUMIF('USH2A e13 (A) - HSF3.0'!E2:E891,"&lt;="&amp;$A623,'USH2A e13 (A) - HSF3.0'!H2:H891)-SUMIF('USH2A e13 (A) - HSF3.0'!G2:G891,"&lt;="&amp;$A623,'USH2A e13 (A) - HSF3.0'!H2:H891),"")</f>
        <v>1.1249999999999858</v>
      </c>
      <c r="H623" s="39">
        <f>IF($A623&lt;=LEN('USH2A e13 (A) - 2ry Str + Mask '!A$2),SUMIF('USH2A e13 (A) - HSF3.0'!E2:E891,"&lt;="&amp;$A623,'USH2A e13 (A) - HSF3.0'!I2:I891)-SUMIF('USH2A e13 (A) - HSF3.0'!G2:G891,"&lt;="&amp;$A623,'USH2A e13 (A) - HSF3.0'!I2:I891),"")</f>
        <v>-0.9107142857142847</v>
      </c>
      <c r="I623" s="39">
        <f>IF($A623&lt;=LEN('USH2A e13 (A) - 2ry Str + Mask '!A$2),G623+H623,"")</f>
        <v>0.21428571428570109</v>
      </c>
      <c r="J623" s="39">
        <f t="shared" si="73"/>
        <v>1.1249999999999858</v>
      </c>
      <c r="K623" s="39">
        <f t="shared" si="74"/>
        <v>-0.9107142857142847</v>
      </c>
      <c r="L623" s="39">
        <f t="shared" si="75"/>
        <v>0.21428571428570109</v>
      </c>
      <c r="M623" s="39">
        <f t="shared" si="76"/>
        <v>1.1249999999999858</v>
      </c>
      <c r="N623" s="39">
        <f t="shared" si="77"/>
        <v>-0.9107142857142847</v>
      </c>
      <c r="O623" s="39">
        <f t="shared" si="78"/>
        <v>0.21428571428570109</v>
      </c>
      <c r="P623" s="39">
        <f>IF($A623&lt;=LEN('USH2A e13 (A) - 2ry Str + Mask '!A$2),M623-J623,"")</f>
        <v>0</v>
      </c>
      <c r="Q623" s="39">
        <f>IF($A623&lt;=LEN('USH2A e13 (A) - 2ry Str + Mask '!A$2),N623-K623,"")</f>
        <v>0</v>
      </c>
      <c r="R623" s="39">
        <f>IF($A623&lt;=LEN('USH2A e13 (A) - 2ry Str + Mask '!A$2),O623-L623,"")</f>
        <v>0</v>
      </c>
    </row>
    <row r="624" spans="1:18" ht="140" customHeight="1" x14ac:dyDescent="0.15">
      <c r="A624" s="36">
        <v>623</v>
      </c>
      <c r="B624" s="37" t="str">
        <f>IF($A624&lt;=LEN('USH2A e13 (A) - 2ry Str + Mask '!A$2),MID('USH2A e13 (A) - 2ry Str + Mask '!A$2,$A624,1),"")</f>
        <v>.</v>
      </c>
      <c r="C624" s="38" t="str">
        <f>IF($A624&lt;=LEN('USH2A e13 (A) - 2ry Str + Mask '!B$2),MID('USH2A e13 (A) - 2ry Str + Mask '!B$2,$A624,1),"")</f>
        <v>.</v>
      </c>
      <c r="D624" s="38" t="str">
        <f>IF($A624&lt;=LEN('USH2A e13 (A) - 2ry Str + Mask '!C$2),MID('USH2A e13 (A) - 2ry Str + Mask '!C$2,$A624,1),"")</f>
        <v>.</v>
      </c>
      <c r="E624" s="38" t="str">
        <f t="shared" si="72"/>
        <v>.</v>
      </c>
      <c r="F624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</v>
      </c>
      <c r="G624" s="39">
        <f>IF($A624&lt;=LEN('USH2A e13 (A) - 2ry Str + Mask '!A$2),SUMIF('USH2A e13 (A) - HSF3.0'!E2:E891,"&lt;="&amp;$A624,'USH2A e13 (A) - HSF3.0'!H2:H891)-SUMIF('USH2A e13 (A) - HSF3.0'!G2:G891,"&lt;="&amp;$A624,'USH2A e13 (A) - HSF3.0'!H2:H891),"")</f>
        <v>1.1249999999999858</v>
      </c>
      <c r="H624" s="39">
        <f>IF($A624&lt;=LEN('USH2A e13 (A) - 2ry Str + Mask '!A$2),SUMIF('USH2A e13 (A) - HSF3.0'!E2:E891,"&lt;="&amp;$A624,'USH2A e13 (A) - HSF3.0'!I2:I891)-SUMIF('USH2A e13 (A) - HSF3.0'!G2:G891,"&lt;="&amp;$A624,'USH2A e13 (A) - HSF3.0'!I2:I891),"")</f>
        <v>-0.3095238095238102</v>
      </c>
      <c r="I624" s="39">
        <f>IF($A624&lt;=LEN('USH2A e13 (A) - 2ry Str + Mask '!A$2),G624+H624,"")</f>
        <v>0.81547619047617559</v>
      </c>
      <c r="J624" s="39">
        <f t="shared" si="73"/>
        <v>1.1249999999999858</v>
      </c>
      <c r="K624" s="39">
        <f t="shared" si="74"/>
        <v>-0.3095238095238102</v>
      </c>
      <c r="L624" s="39">
        <f t="shared" si="75"/>
        <v>0.81547619047617559</v>
      </c>
      <c r="M624" s="39">
        <f t="shared" si="76"/>
        <v>1.1249999999999858</v>
      </c>
      <c r="N624" s="39">
        <f t="shared" si="77"/>
        <v>-0.3095238095238102</v>
      </c>
      <c r="O624" s="39">
        <f t="shared" si="78"/>
        <v>0.81547619047617559</v>
      </c>
      <c r="P624" s="39">
        <f>IF($A624&lt;=LEN('USH2A e13 (A) - 2ry Str + Mask '!A$2),M624-J624,"")</f>
        <v>0</v>
      </c>
      <c r="Q624" s="39">
        <f>IF($A624&lt;=LEN('USH2A e13 (A) - 2ry Str + Mask '!A$2),N624-K624,"")</f>
        <v>0</v>
      </c>
      <c r="R624" s="39">
        <f>IF($A624&lt;=LEN('USH2A e13 (A) - 2ry Str + Mask '!A$2),O624-L624,"")</f>
        <v>0</v>
      </c>
    </row>
    <row r="625" spans="1:18" ht="140" customHeight="1" x14ac:dyDescent="0.15">
      <c r="A625" s="36">
        <v>624</v>
      </c>
      <c r="B625" s="37" t="str">
        <f>IF($A625&lt;=LEN('USH2A e13 (A) - 2ry Str + Mask '!A$2),MID('USH2A e13 (A) - 2ry Str + Mask '!A$2,$A625,1),"")</f>
        <v>.</v>
      </c>
      <c r="C625" s="38" t="str">
        <f>IF($A625&lt;=LEN('USH2A e13 (A) - 2ry Str + Mask '!B$2),MID('USH2A e13 (A) - 2ry Str + Mask '!B$2,$A625,1),"")</f>
        <v>.</v>
      </c>
      <c r="D625" s="38" t="str">
        <f>IF($A625&lt;=LEN('USH2A e13 (A) - 2ry Str + Mask '!C$2),MID('USH2A e13 (A) - 2ry Str + Mask '!C$2,$A625,1),"")</f>
        <v>.</v>
      </c>
      <c r="E625" s="38" t="str">
        <f t="shared" si="72"/>
        <v>.</v>
      </c>
      <c r="F625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</v>
      </c>
      <c r="G625" s="39">
        <f>IF($A625&lt;=LEN('USH2A e13 (A) - 2ry Str + Mask '!A$2),SUMIF('USH2A e13 (A) - HSF3.0'!E2:E891,"&lt;="&amp;$A625,'USH2A e13 (A) - HSF3.0'!H2:H891)-SUMIF('USH2A e13 (A) - HSF3.0'!G2:G891,"&lt;="&amp;$A625,'USH2A e13 (A) - HSF3.0'!H2:H891),"")</f>
        <v>0.95833333333332149</v>
      </c>
      <c r="H625" s="39">
        <f>IF($A625&lt;=LEN('USH2A e13 (A) - 2ry Str + Mask '!A$2),SUMIF('USH2A e13 (A) - HSF3.0'!E2:E891,"&lt;="&amp;$A625,'USH2A e13 (A) - HSF3.0'!I2:I891)-SUMIF('USH2A e13 (A) - HSF3.0'!G2:G891,"&lt;="&amp;$A625,'USH2A e13 (A) - HSF3.0'!I2:I891),"")</f>
        <v>0</v>
      </c>
      <c r="I625" s="39">
        <f>IF($A625&lt;=LEN('USH2A e13 (A) - 2ry Str + Mask '!A$2),G625+H625,"")</f>
        <v>0.95833333333332149</v>
      </c>
      <c r="J625" s="39">
        <f t="shared" si="73"/>
        <v>0.95833333333332149</v>
      </c>
      <c r="K625" s="39">
        <f t="shared" si="74"/>
        <v>0</v>
      </c>
      <c r="L625" s="39">
        <f t="shared" si="75"/>
        <v>0.95833333333332149</v>
      </c>
      <c r="M625" s="39">
        <f t="shared" si="76"/>
        <v>0.95833333333332149</v>
      </c>
      <c r="N625" s="39">
        <f t="shared" si="77"/>
        <v>0</v>
      </c>
      <c r="O625" s="39">
        <f t="shared" si="78"/>
        <v>0.95833333333332149</v>
      </c>
      <c r="P625" s="39">
        <f>IF($A625&lt;=LEN('USH2A e13 (A) - 2ry Str + Mask '!A$2),M625-J625,"")</f>
        <v>0</v>
      </c>
      <c r="Q625" s="39">
        <f>IF($A625&lt;=LEN('USH2A e13 (A) - 2ry Str + Mask '!A$2),N625-K625,"")</f>
        <v>0</v>
      </c>
      <c r="R625" s="39">
        <f>IF($A625&lt;=LEN('USH2A e13 (A) - 2ry Str + Mask '!A$2),O625-L625,"")</f>
        <v>0</v>
      </c>
    </row>
    <row r="626" spans="1:18" ht="140" customHeight="1" x14ac:dyDescent="0.15">
      <c r="A626" s="36">
        <v>625</v>
      </c>
      <c r="B626" s="37" t="str">
        <f>IF($A626&lt;=LEN('USH2A e13 (A) - 2ry Str + Mask '!A$2),MID('USH2A e13 (A) - 2ry Str + Mask '!A$2,$A626,1),"")</f>
        <v>.</v>
      </c>
      <c r="C626" s="38" t="str">
        <f>IF($A626&lt;=LEN('USH2A e13 (A) - 2ry Str + Mask '!B$2),MID('USH2A e13 (A) - 2ry Str + Mask '!B$2,$A626,1),"")</f>
        <v>.</v>
      </c>
      <c r="D626" s="38" t="str">
        <f>IF($A626&lt;=LEN('USH2A e13 (A) - 2ry Str + Mask '!C$2),MID('USH2A e13 (A) - 2ry Str + Mask '!C$2,$A626,1),"")</f>
        <v>.</v>
      </c>
      <c r="E626" s="38" t="str">
        <f t="shared" si="72"/>
        <v>.</v>
      </c>
      <c r="F626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</v>
      </c>
      <c r="G626" s="39">
        <f>IF($A626&lt;=LEN('USH2A e13 (A) - 2ry Str + Mask '!A$2),SUMIF('USH2A e13 (A) - HSF3.0'!E2:E891,"&lt;="&amp;$A626,'USH2A e13 (A) - HSF3.0'!H2:H891)-SUMIF('USH2A e13 (A) - HSF3.0'!G2:G891,"&lt;="&amp;$A626,'USH2A e13 (A) - HSF3.0'!H2:H891),"")</f>
        <v>1.1249999999999858</v>
      </c>
      <c r="H626" s="39">
        <f>IF($A626&lt;=LEN('USH2A e13 (A) - 2ry Str + Mask '!A$2),SUMIF('USH2A e13 (A) - HSF3.0'!E2:E891,"&lt;="&amp;$A626,'USH2A e13 (A) - HSF3.0'!I2:I891)-SUMIF('USH2A e13 (A) - HSF3.0'!G2:G891,"&lt;="&amp;$A626,'USH2A e13 (A) - HSF3.0'!I2:I891),"")</f>
        <v>-0.1666666666666643</v>
      </c>
      <c r="I626" s="39">
        <f>IF($A626&lt;=LEN('USH2A e13 (A) - 2ry Str + Mask '!A$2),G626+H626,"")</f>
        <v>0.95833333333332149</v>
      </c>
      <c r="J626" s="39">
        <f t="shared" si="73"/>
        <v>1.1249999999999858</v>
      </c>
      <c r="K626" s="39">
        <f t="shared" si="74"/>
        <v>-0.1666666666666643</v>
      </c>
      <c r="L626" s="39">
        <f t="shared" si="75"/>
        <v>0.95833333333332149</v>
      </c>
      <c r="M626" s="39">
        <f t="shared" si="76"/>
        <v>1.1249999999999858</v>
      </c>
      <c r="N626" s="39">
        <f t="shared" si="77"/>
        <v>-0.1666666666666643</v>
      </c>
      <c r="O626" s="39">
        <f t="shared" si="78"/>
        <v>0.95833333333332149</v>
      </c>
      <c r="P626" s="39">
        <f>IF($A626&lt;=LEN('USH2A e13 (A) - 2ry Str + Mask '!A$2),M626-J626,"")</f>
        <v>0</v>
      </c>
      <c r="Q626" s="39">
        <f>IF($A626&lt;=LEN('USH2A e13 (A) - 2ry Str + Mask '!A$2),N626-K626,"")</f>
        <v>0</v>
      </c>
      <c r="R626" s="39">
        <f>IF($A626&lt;=LEN('USH2A e13 (A) - 2ry Str + Mask '!A$2),O626-L626,"")</f>
        <v>0</v>
      </c>
    </row>
    <row r="627" spans="1:18" ht="140" customHeight="1" x14ac:dyDescent="0.15">
      <c r="A627" s="36">
        <v>626</v>
      </c>
      <c r="B627" s="37" t="str">
        <f>IF($A627&lt;=LEN('USH2A e13 (A) - 2ry Str + Mask '!A$2),MID('USH2A e13 (A) - 2ry Str + Mask '!A$2,$A627,1),"")</f>
        <v>.</v>
      </c>
      <c r="C627" s="38" t="str">
        <f>IF($A627&lt;=LEN('USH2A e13 (A) - 2ry Str + Mask '!B$2),MID('USH2A e13 (A) - 2ry Str + Mask '!B$2,$A627,1),"")</f>
        <v>.</v>
      </c>
      <c r="D627" s="38" t="str">
        <f>IF($A627&lt;=LEN('USH2A e13 (A) - 2ry Str + Mask '!C$2),MID('USH2A e13 (A) - 2ry Str + Mask '!C$2,$A627,1),"")</f>
        <v>.</v>
      </c>
      <c r="E627" s="38" t="str">
        <f t="shared" si="72"/>
        <v>.</v>
      </c>
      <c r="F627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</v>
      </c>
      <c r="G627" s="39">
        <f>IF($A627&lt;=LEN('USH2A e13 (A) - 2ry Str + Mask '!A$2),SUMIF('USH2A e13 (A) - HSF3.0'!E2:E891,"&lt;="&amp;$A627,'USH2A e13 (A) - HSF3.0'!H2:H891)-SUMIF('USH2A e13 (A) - HSF3.0'!G2:G891,"&lt;="&amp;$A627,'USH2A e13 (A) - HSF3.0'!H2:H891),"")</f>
        <v>1.1249999999999858</v>
      </c>
      <c r="H627" s="39">
        <f>IF($A627&lt;=LEN('USH2A e13 (A) - 2ry Str + Mask '!A$2),SUMIF('USH2A e13 (A) - HSF3.0'!E2:E891,"&lt;="&amp;$A627,'USH2A e13 (A) - HSF3.0'!I2:I891)-SUMIF('USH2A e13 (A) - HSF3.0'!G2:G891,"&lt;="&amp;$A627,'USH2A e13 (A) - HSF3.0'!I2:I891),"")</f>
        <v>-0.1666666666666643</v>
      </c>
      <c r="I627" s="39">
        <f>IF($A627&lt;=LEN('USH2A e13 (A) - 2ry Str + Mask '!A$2),G627+H627,"")</f>
        <v>0.95833333333332149</v>
      </c>
      <c r="J627" s="39">
        <f t="shared" si="73"/>
        <v>1.1249999999999858</v>
      </c>
      <c r="K627" s="39">
        <f t="shared" si="74"/>
        <v>-0.1666666666666643</v>
      </c>
      <c r="L627" s="39">
        <f t="shared" si="75"/>
        <v>0.95833333333332149</v>
      </c>
      <c r="M627" s="39">
        <f t="shared" si="76"/>
        <v>1.1249999999999858</v>
      </c>
      <c r="N627" s="39">
        <f t="shared" si="77"/>
        <v>-0.1666666666666643</v>
      </c>
      <c r="O627" s="39">
        <f t="shared" si="78"/>
        <v>0.95833333333332149</v>
      </c>
      <c r="P627" s="39">
        <f>IF($A627&lt;=LEN('USH2A e13 (A) - 2ry Str + Mask '!A$2),M627-J627,"")</f>
        <v>0</v>
      </c>
      <c r="Q627" s="39">
        <f>IF($A627&lt;=LEN('USH2A e13 (A) - 2ry Str + Mask '!A$2),N627-K627,"")</f>
        <v>0</v>
      </c>
      <c r="R627" s="39">
        <f>IF($A627&lt;=LEN('USH2A e13 (A) - 2ry Str + Mask '!A$2),O627-L627,"")</f>
        <v>0</v>
      </c>
    </row>
    <row r="628" spans="1:18" ht="140" customHeight="1" x14ac:dyDescent="0.15">
      <c r="A628" s="36">
        <v>627</v>
      </c>
      <c r="B628" s="37" t="str">
        <f>IF($A628&lt;=LEN('USH2A e13 (A) - 2ry Str + Mask '!A$2),MID('USH2A e13 (A) - 2ry Str + Mask '!A$2,$A628,1),"")</f>
        <v>.</v>
      </c>
      <c r="C628" s="38" t="str">
        <f>IF($A628&lt;=LEN('USH2A e13 (A) - 2ry Str + Mask '!B$2),MID('USH2A e13 (A) - 2ry Str + Mask '!B$2,$A628,1),"")</f>
        <v>.</v>
      </c>
      <c r="D628" s="38" t="str">
        <f>IF($A628&lt;=LEN('USH2A e13 (A) - 2ry Str + Mask '!C$2),MID('USH2A e13 (A) - 2ry Str + Mask '!C$2,$A628,1),"")</f>
        <v>.</v>
      </c>
      <c r="E628" s="38" t="str">
        <f t="shared" si="72"/>
        <v>.</v>
      </c>
      <c r="F628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</v>
      </c>
      <c r="G628" s="39">
        <f>IF($A628&lt;=LEN('USH2A e13 (A) - 2ry Str + Mask '!A$2),SUMIF('USH2A e13 (A) - HSF3.0'!E2:E891,"&lt;="&amp;$A628,'USH2A e13 (A) - HSF3.0'!H2:H891)-SUMIF('USH2A e13 (A) - HSF3.0'!G2:G891,"&lt;="&amp;$A628,'USH2A e13 (A) - HSF3.0'!H2:H891),"")</f>
        <v>1.1249999999999858</v>
      </c>
      <c r="H628" s="39">
        <f>IF($A628&lt;=LEN('USH2A e13 (A) - 2ry Str + Mask '!A$2),SUMIF('USH2A e13 (A) - HSF3.0'!E2:E891,"&lt;="&amp;$A628,'USH2A e13 (A) - HSF3.0'!I2:I891)-SUMIF('USH2A e13 (A) - HSF3.0'!G2:G891,"&lt;="&amp;$A628,'USH2A e13 (A) - HSF3.0'!I2:I891),"")</f>
        <v>-0.1666666666666643</v>
      </c>
      <c r="I628" s="39">
        <f>IF($A628&lt;=LEN('USH2A e13 (A) - 2ry Str + Mask '!A$2),G628+H628,"")</f>
        <v>0.95833333333332149</v>
      </c>
      <c r="J628" s="39">
        <f t="shared" si="73"/>
        <v>1.1249999999999858</v>
      </c>
      <c r="K628" s="39">
        <f t="shared" si="74"/>
        <v>-0.1666666666666643</v>
      </c>
      <c r="L628" s="39">
        <f t="shared" si="75"/>
        <v>0.95833333333332149</v>
      </c>
      <c r="M628" s="39">
        <f t="shared" si="76"/>
        <v>1.1249999999999858</v>
      </c>
      <c r="N628" s="39">
        <f t="shared" si="77"/>
        <v>-0.1666666666666643</v>
      </c>
      <c r="O628" s="39">
        <f t="shared" si="78"/>
        <v>0.95833333333332149</v>
      </c>
      <c r="P628" s="39">
        <f>IF($A628&lt;=LEN('USH2A e13 (A) - 2ry Str + Mask '!A$2),M628-J628,"")</f>
        <v>0</v>
      </c>
      <c r="Q628" s="39">
        <f>IF($A628&lt;=LEN('USH2A e13 (A) - 2ry Str + Mask '!A$2),N628-K628,"")</f>
        <v>0</v>
      </c>
      <c r="R628" s="39">
        <f>IF($A628&lt;=LEN('USH2A e13 (A) - 2ry Str + Mask '!A$2),O628-L628,"")</f>
        <v>0</v>
      </c>
    </row>
    <row r="629" spans="1:18" ht="140" customHeight="1" x14ac:dyDescent="0.15">
      <c r="A629" s="36">
        <v>628</v>
      </c>
      <c r="B629" s="37" t="str">
        <f>IF($A629&lt;=LEN('USH2A e13 (A) - 2ry Str + Mask '!A$2),MID('USH2A e13 (A) - 2ry Str + Mask '!A$2,$A629,1),"")</f>
        <v>.</v>
      </c>
      <c r="C629" s="38" t="str">
        <f>IF($A629&lt;=LEN('USH2A e13 (A) - 2ry Str + Mask '!B$2),MID('USH2A e13 (A) - 2ry Str + Mask '!B$2,$A629,1),"")</f>
        <v>.</v>
      </c>
      <c r="D629" s="38" t="str">
        <f>IF($A629&lt;=LEN('USH2A e13 (A) - 2ry Str + Mask '!C$2),MID('USH2A e13 (A) - 2ry Str + Mask '!C$2,$A629,1),"")</f>
        <v>.</v>
      </c>
      <c r="E629" s="38" t="str">
        <f t="shared" si="72"/>
        <v>.</v>
      </c>
      <c r="F629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</v>
      </c>
      <c r="G629" s="39">
        <f>IF($A629&lt;=LEN('USH2A e13 (A) - 2ry Str + Mask '!A$2),SUMIF('USH2A e13 (A) - HSF3.0'!E2:E891,"&lt;="&amp;$A629,'USH2A e13 (A) - HSF3.0'!H2:H891)-SUMIF('USH2A e13 (A) - HSF3.0'!G2:G891,"&lt;="&amp;$A629,'USH2A e13 (A) - HSF3.0'!H2:H891),"")</f>
        <v>0.83333333333332149</v>
      </c>
      <c r="H629" s="39">
        <f>IF($A629&lt;=LEN('USH2A e13 (A) - 2ry Str + Mask '!A$2),SUMIF('USH2A e13 (A) - HSF3.0'!E2:E891,"&lt;="&amp;$A629,'USH2A e13 (A) - HSF3.0'!I2:I891)-SUMIF('USH2A e13 (A) - HSF3.0'!G2:G891,"&lt;="&amp;$A629,'USH2A e13 (A) - HSF3.0'!I2:I891),"")</f>
        <v>-0.6428571428571388</v>
      </c>
      <c r="I629" s="39">
        <f>IF($A629&lt;=LEN('USH2A e13 (A) - 2ry Str + Mask '!A$2),G629+H629,"")</f>
        <v>0.19047619047618269</v>
      </c>
      <c r="J629" s="39">
        <f t="shared" si="73"/>
        <v>0.83333333333332149</v>
      </c>
      <c r="K629" s="39">
        <f t="shared" si="74"/>
        <v>-0.6428571428571388</v>
      </c>
      <c r="L629" s="39">
        <f t="shared" si="75"/>
        <v>0.19047619047618269</v>
      </c>
      <c r="M629" s="39">
        <f t="shared" si="76"/>
        <v>0.83333333333332149</v>
      </c>
      <c r="N629" s="39">
        <f t="shared" si="77"/>
        <v>-0.6428571428571388</v>
      </c>
      <c r="O629" s="39">
        <f t="shared" si="78"/>
        <v>0.19047619047618269</v>
      </c>
      <c r="P629" s="39">
        <f>IF($A629&lt;=LEN('USH2A e13 (A) - 2ry Str + Mask '!A$2),M629-J629,"")</f>
        <v>0</v>
      </c>
      <c r="Q629" s="39">
        <f>IF($A629&lt;=LEN('USH2A e13 (A) - 2ry Str + Mask '!A$2),N629-K629,"")</f>
        <v>0</v>
      </c>
      <c r="R629" s="39">
        <f>IF($A629&lt;=LEN('USH2A e13 (A) - 2ry Str + Mask '!A$2),O629-L629,"")</f>
        <v>0</v>
      </c>
    </row>
    <row r="630" spans="1:18" ht="140" customHeight="1" x14ac:dyDescent="0.15">
      <c r="A630" s="36">
        <v>629</v>
      </c>
      <c r="B630" s="37" t="str">
        <f>IF($A630&lt;=LEN('USH2A e13 (A) - 2ry Str + Mask '!A$2),MID('USH2A e13 (A) - 2ry Str + Mask '!A$2,$A630,1),"")</f>
        <v>.</v>
      </c>
      <c r="C630" s="38" t="str">
        <f>IF($A630&lt;=LEN('USH2A e13 (A) - 2ry Str + Mask '!B$2),MID('USH2A e13 (A) - 2ry Str + Mask '!B$2,$A630,1),"")</f>
        <v>.</v>
      </c>
      <c r="D630" s="38" t="str">
        <f>IF($A630&lt;=LEN('USH2A e13 (A) - 2ry Str + Mask '!C$2),MID('USH2A e13 (A) - 2ry Str + Mask '!C$2,$A630,1),"")</f>
        <v>.</v>
      </c>
      <c r="E630" s="38" t="str">
        <f t="shared" si="72"/>
        <v>.</v>
      </c>
      <c r="F630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</v>
      </c>
      <c r="G630" s="39">
        <f>IF($A630&lt;=LEN('USH2A e13 (A) - 2ry Str + Mask '!A$2),SUMIF('USH2A e13 (A) - HSF3.0'!E2:E891,"&lt;="&amp;$A630,'USH2A e13 (A) - HSF3.0'!H2:H891)-SUMIF('USH2A e13 (A) - HSF3.0'!G2:G891,"&lt;="&amp;$A630,'USH2A e13 (A) - HSF3.0'!H2:H891),"")</f>
        <v>0.66666666666665719</v>
      </c>
      <c r="H630" s="39">
        <f>IF($A630&lt;=LEN('USH2A e13 (A) - 2ry Str + Mask '!A$2),SUMIF('USH2A e13 (A) - HSF3.0'!E2:E891,"&lt;="&amp;$A630,'USH2A e13 (A) - HSF3.0'!I2:I891)-SUMIF('USH2A e13 (A) - HSF3.0'!G2:G891,"&lt;="&amp;$A630,'USH2A e13 (A) - HSF3.0'!I2:I891),"")</f>
        <v>-0.8095238095238031</v>
      </c>
      <c r="I630" s="39">
        <f>IF($A630&lt;=LEN('USH2A e13 (A) - 2ry Str + Mask '!A$2),G630+H630,"")</f>
        <v>-0.1428571428571459</v>
      </c>
      <c r="J630" s="39">
        <f t="shared" si="73"/>
        <v>0.66666666666665719</v>
      </c>
      <c r="K630" s="39">
        <f t="shared" si="74"/>
        <v>-0.8095238095238031</v>
      </c>
      <c r="L630" s="39">
        <f t="shared" si="75"/>
        <v>-0.1428571428571459</v>
      </c>
      <c r="M630" s="39">
        <f t="shared" si="76"/>
        <v>0.66666666666665719</v>
      </c>
      <c r="N630" s="39">
        <f t="shared" si="77"/>
        <v>-0.8095238095238031</v>
      </c>
      <c r="O630" s="39">
        <f t="shared" si="78"/>
        <v>-0.1428571428571459</v>
      </c>
      <c r="P630" s="39">
        <f>IF($A630&lt;=LEN('USH2A e13 (A) - 2ry Str + Mask '!A$2),M630-J630,"")</f>
        <v>0</v>
      </c>
      <c r="Q630" s="39">
        <f>IF($A630&lt;=LEN('USH2A e13 (A) - 2ry Str + Mask '!A$2),N630-K630,"")</f>
        <v>0</v>
      </c>
      <c r="R630" s="39">
        <f>IF($A630&lt;=LEN('USH2A e13 (A) - 2ry Str + Mask '!A$2),O630-L630,"")</f>
        <v>0</v>
      </c>
    </row>
    <row r="631" spans="1:18" ht="140" customHeight="1" x14ac:dyDescent="0.15">
      <c r="A631" s="36">
        <v>630</v>
      </c>
      <c r="B631" s="37" t="str">
        <f>IF($A631&lt;=LEN('USH2A e13 (A) - 2ry Str + Mask '!A$2),MID('USH2A e13 (A) - 2ry Str + Mask '!A$2,$A631,1),"")</f>
        <v>.</v>
      </c>
      <c r="C631" s="38" t="str">
        <f>IF($A631&lt;=LEN('USH2A e13 (A) - 2ry Str + Mask '!B$2),MID('USH2A e13 (A) - 2ry Str + Mask '!B$2,$A631,1),"")</f>
        <v>.</v>
      </c>
      <c r="D631" s="38" t="str">
        <f>IF($A631&lt;=LEN('USH2A e13 (A) - 2ry Str + Mask '!C$2),MID('USH2A e13 (A) - 2ry Str + Mask '!C$2,$A631,1),"")</f>
        <v>.</v>
      </c>
      <c r="E631" s="38" t="str">
        <f t="shared" si="72"/>
        <v>.</v>
      </c>
      <c r="F631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</v>
      </c>
      <c r="G631" s="39">
        <f>IF($A631&lt;=LEN('USH2A e13 (A) - 2ry Str + Mask '!A$2),SUMIF('USH2A e13 (A) - HSF3.0'!E2:E891,"&lt;="&amp;$A631,'USH2A e13 (A) - HSF3.0'!H2:H891)-SUMIF('USH2A e13 (A) - HSF3.0'!G2:G891,"&lt;="&amp;$A631,'USH2A e13 (A) - HSF3.0'!H2:H891),"")</f>
        <v>0.83333333333332149</v>
      </c>
      <c r="H631" s="39">
        <f>IF($A631&lt;=LEN('USH2A e13 (A) - 2ry Str + Mask '!A$2),SUMIF('USH2A e13 (A) - HSF3.0'!E2:E891,"&lt;="&amp;$A631,'USH2A e13 (A) - HSF3.0'!I2:I891)-SUMIF('USH2A e13 (A) - HSF3.0'!G2:G891,"&lt;="&amp;$A631,'USH2A e13 (A) - HSF3.0'!I2:I891),"")</f>
        <v>-0.97619047619046739</v>
      </c>
      <c r="I631" s="39">
        <f>IF($A631&lt;=LEN('USH2A e13 (A) - 2ry Str + Mask '!A$2),G631+H631,"")</f>
        <v>-0.1428571428571459</v>
      </c>
      <c r="J631" s="39">
        <f t="shared" si="73"/>
        <v>0.83333333333332149</v>
      </c>
      <c r="K631" s="39">
        <f t="shared" si="74"/>
        <v>-0.97619047619046739</v>
      </c>
      <c r="L631" s="39">
        <f t="shared" si="75"/>
        <v>-0.1428571428571459</v>
      </c>
      <c r="M631" s="39">
        <f t="shared" si="76"/>
        <v>0.83333333333332149</v>
      </c>
      <c r="N631" s="39">
        <f t="shared" si="77"/>
        <v>-0.97619047619046739</v>
      </c>
      <c r="O631" s="39">
        <f t="shared" si="78"/>
        <v>-0.1428571428571459</v>
      </c>
      <c r="P631" s="39">
        <f>IF($A631&lt;=LEN('USH2A e13 (A) - 2ry Str + Mask '!A$2),M631-J631,"")</f>
        <v>0</v>
      </c>
      <c r="Q631" s="39">
        <f>IF($A631&lt;=LEN('USH2A e13 (A) - 2ry Str + Mask '!A$2),N631-K631,"")</f>
        <v>0</v>
      </c>
      <c r="R631" s="39">
        <f>IF($A631&lt;=LEN('USH2A e13 (A) - 2ry Str + Mask '!A$2),O631-L631,"")</f>
        <v>0</v>
      </c>
    </row>
    <row r="632" spans="1:18" ht="140" customHeight="1" x14ac:dyDescent="0.15">
      <c r="A632" s="36">
        <v>631</v>
      </c>
      <c r="B632" s="37" t="str">
        <f>IF($A632&lt;=LEN('USH2A e13 (A) - 2ry Str + Mask '!A$2),MID('USH2A e13 (A) - 2ry Str + Mask '!A$2,$A632,1),"")</f>
        <v>.</v>
      </c>
      <c r="C632" s="38" t="str">
        <f>IF($A632&lt;=LEN('USH2A e13 (A) - 2ry Str + Mask '!B$2),MID('USH2A e13 (A) - 2ry Str + Mask '!B$2,$A632,1),"")</f>
        <v>.</v>
      </c>
      <c r="D632" s="38" t="str">
        <f>IF($A632&lt;=LEN('USH2A e13 (A) - 2ry Str + Mask '!C$2),MID('USH2A e13 (A) - 2ry Str + Mask '!C$2,$A632,1),"")</f>
        <v>.</v>
      </c>
      <c r="E632" s="38" t="str">
        <f t="shared" si="72"/>
        <v>.</v>
      </c>
      <c r="F632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</v>
      </c>
      <c r="G632" s="39">
        <f>IF($A632&lt;=LEN('USH2A e13 (A) - 2ry Str + Mask '!A$2),SUMIF('USH2A e13 (A) - HSF3.0'!E2:E891,"&lt;="&amp;$A632,'USH2A e13 (A) - HSF3.0'!H2:H891)-SUMIF('USH2A e13 (A) - HSF3.0'!G2:G891,"&lt;="&amp;$A632,'USH2A e13 (A) - HSF3.0'!H2:H891),"")</f>
        <v>0.83333333333332149</v>
      </c>
      <c r="H632" s="39">
        <f>IF($A632&lt;=LEN('USH2A e13 (A) - 2ry Str + Mask '!A$2),SUMIF('USH2A e13 (A) - HSF3.0'!E2:E891,"&lt;="&amp;$A632,'USH2A e13 (A) - HSF3.0'!I2:I891)-SUMIF('USH2A e13 (A) - HSF3.0'!G2:G891,"&lt;="&amp;$A632,'USH2A e13 (A) - HSF3.0'!I2:I891),"")</f>
        <v>-0.8095238095238031</v>
      </c>
      <c r="I632" s="39">
        <f>IF($A632&lt;=LEN('USH2A e13 (A) - 2ry Str + Mask '!A$2),G632+H632,"")</f>
        <v>2.3809523809518396E-2</v>
      </c>
      <c r="J632" s="39">
        <f t="shared" si="73"/>
        <v>0.83333333333332149</v>
      </c>
      <c r="K632" s="39">
        <f t="shared" si="74"/>
        <v>-0.8095238095238031</v>
      </c>
      <c r="L632" s="39">
        <f t="shared" si="75"/>
        <v>2.3809523809518396E-2</v>
      </c>
      <c r="M632" s="39">
        <f t="shared" si="76"/>
        <v>0.83333333333332149</v>
      </c>
      <c r="N632" s="39">
        <f t="shared" si="77"/>
        <v>-0.8095238095238031</v>
      </c>
      <c r="O632" s="39">
        <f t="shared" si="78"/>
        <v>2.3809523809518396E-2</v>
      </c>
      <c r="P632" s="39">
        <f>IF($A632&lt;=LEN('USH2A e13 (A) - 2ry Str + Mask '!A$2),M632-J632,"")</f>
        <v>0</v>
      </c>
      <c r="Q632" s="39">
        <f>IF($A632&lt;=LEN('USH2A e13 (A) - 2ry Str + Mask '!A$2),N632-K632,"")</f>
        <v>0</v>
      </c>
      <c r="R632" s="39">
        <f>IF($A632&lt;=LEN('USH2A e13 (A) - 2ry Str + Mask '!A$2),O632-L632,"")</f>
        <v>0</v>
      </c>
    </row>
    <row r="633" spans="1:18" ht="140" customHeight="1" x14ac:dyDescent="0.15">
      <c r="A633" s="36">
        <v>632</v>
      </c>
      <c r="B633" s="37" t="str">
        <f>IF($A633&lt;=LEN('USH2A e13 (A) - 2ry Str + Mask '!A$2),MID('USH2A e13 (A) - 2ry Str + Mask '!A$2,$A633,1),"")</f>
        <v>.</v>
      </c>
      <c r="C633" s="38" t="str">
        <f>IF($A633&lt;=LEN('USH2A e13 (A) - 2ry Str + Mask '!B$2),MID('USH2A e13 (A) - 2ry Str + Mask '!B$2,$A633,1),"")</f>
        <v>.</v>
      </c>
      <c r="D633" s="38" t="str">
        <f>IF($A633&lt;=LEN('USH2A e13 (A) - 2ry Str + Mask '!C$2),MID('USH2A e13 (A) - 2ry Str + Mask '!C$2,$A633,1),"")</f>
        <v>.</v>
      </c>
      <c r="E633" s="38" t="str">
        <f t="shared" si="72"/>
        <v>.</v>
      </c>
      <c r="F633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</v>
      </c>
      <c r="G633" s="39">
        <f>IF($A633&lt;=LEN('USH2A e13 (A) - 2ry Str + Mask '!A$2),SUMIF('USH2A e13 (A) - HSF3.0'!E2:E891,"&lt;="&amp;$A633,'USH2A e13 (A) - HSF3.0'!H2:H891)-SUMIF('USH2A e13 (A) - HSF3.0'!G2:G891,"&lt;="&amp;$A633,'USH2A e13 (A) - HSF3.0'!H2:H891),"")</f>
        <v>0.95833333333332149</v>
      </c>
      <c r="H633" s="39">
        <f>IF($A633&lt;=LEN('USH2A e13 (A) - 2ry Str + Mask '!A$2),SUMIF('USH2A e13 (A) - HSF3.0'!E2:E891,"&lt;="&amp;$A633,'USH2A e13 (A) - HSF3.0'!I2:I891)-SUMIF('USH2A e13 (A) - HSF3.0'!G2:G891,"&lt;="&amp;$A633,'USH2A e13 (A) - HSF3.0'!I2:I891),"")</f>
        <v>-0.8095238095238031</v>
      </c>
      <c r="I633" s="39">
        <f>IF($A633&lt;=LEN('USH2A e13 (A) - 2ry Str + Mask '!A$2),G633+H633,"")</f>
        <v>0.1488095238095184</v>
      </c>
      <c r="J633" s="39">
        <f t="shared" si="73"/>
        <v>0.95833333333332149</v>
      </c>
      <c r="K633" s="39">
        <f t="shared" si="74"/>
        <v>-0.8095238095238031</v>
      </c>
      <c r="L633" s="39">
        <f t="shared" si="75"/>
        <v>0.1488095238095184</v>
      </c>
      <c r="M633" s="39">
        <f t="shared" si="76"/>
        <v>0.95833333333332149</v>
      </c>
      <c r="N633" s="39">
        <f t="shared" si="77"/>
        <v>-0.8095238095238031</v>
      </c>
      <c r="O633" s="39">
        <f t="shared" si="78"/>
        <v>0.1488095238095184</v>
      </c>
      <c r="P633" s="39">
        <f>IF($A633&lt;=LEN('USH2A e13 (A) - 2ry Str + Mask '!A$2),M633-J633,"")</f>
        <v>0</v>
      </c>
      <c r="Q633" s="39">
        <f>IF($A633&lt;=LEN('USH2A e13 (A) - 2ry Str + Mask '!A$2),N633-K633,"")</f>
        <v>0</v>
      </c>
      <c r="R633" s="39">
        <f>IF($A633&lt;=LEN('USH2A e13 (A) - 2ry Str + Mask '!A$2),O633-L633,"")</f>
        <v>0</v>
      </c>
    </row>
    <row r="634" spans="1:18" ht="140" customHeight="1" x14ac:dyDescent="0.15">
      <c r="A634" s="36">
        <v>633</v>
      </c>
      <c r="B634" s="37" t="str">
        <f>IF($A634&lt;=LEN('USH2A e13 (A) - 2ry Str + Mask '!A$2),MID('USH2A e13 (A) - 2ry Str + Mask '!A$2,$A634,1),"")</f>
        <v>.</v>
      </c>
      <c r="C634" s="38" t="str">
        <f>IF($A634&lt;=LEN('USH2A e13 (A) - 2ry Str + Mask '!B$2),MID('USH2A e13 (A) - 2ry Str + Mask '!B$2,$A634,1),"")</f>
        <v>.</v>
      </c>
      <c r="D634" s="38" t="str">
        <f>IF($A634&lt;=LEN('USH2A e13 (A) - 2ry Str + Mask '!C$2),MID('USH2A e13 (A) - 2ry Str + Mask '!C$2,$A634,1),"")</f>
        <v>.</v>
      </c>
      <c r="E634" s="38" t="str">
        <f t="shared" si="72"/>
        <v>.</v>
      </c>
      <c r="F634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</v>
      </c>
      <c r="G634" s="39">
        <f>IF($A634&lt;=LEN('USH2A e13 (A) - 2ry Str + Mask '!A$2),SUMIF('USH2A e13 (A) - HSF3.0'!E2:E891,"&lt;="&amp;$A634,'USH2A e13 (A) - HSF3.0'!H2:H891)-SUMIF('USH2A e13 (A) - HSF3.0'!G2:G891,"&lt;="&amp;$A634,'USH2A e13 (A) - HSF3.0'!H2:H891),"")</f>
        <v>1.125</v>
      </c>
      <c r="H634" s="39">
        <f>IF($A634&lt;=LEN('USH2A e13 (A) - 2ry Str + Mask '!A$2),SUMIF('USH2A e13 (A) - HSF3.0'!E2:E891,"&lt;="&amp;$A634,'USH2A e13 (A) - HSF3.0'!I2:I891)-SUMIF('USH2A e13 (A) - HSF3.0'!G2:G891,"&lt;="&amp;$A634,'USH2A e13 (A) - HSF3.0'!I2:I891),"")</f>
        <v>-0.8095238095238031</v>
      </c>
      <c r="I634" s="39">
        <f>IF($A634&lt;=LEN('USH2A e13 (A) - 2ry Str + Mask '!A$2),G634+H634,"")</f>
        <v>0.3154761904761969</v>
      </c>
      <c r="J634" s="39">
        <f t="shared" si="73"/>
        <v>1.125</v>
      </c>
      <c r="K634" s="39">
        <f t="shared" si="74"/>
        <v>-0.8095238095238031</v>
      </c>
      <c r="L634" s="39">
        <f t="shared" si="75"/>
        <v>0.3154761904761969</v>
      </c>
      <c r="M634" s="39">
        <f t="shared" si="76"/>
        <v>1.125</v>
      </c>
      <c r="N634" s="39">
        <f t="shared" si="77"/>
        <v>-0.8095238095238031</v>
      </c>
      <c r="O634" s="39">
        <f t="shared" si="78"/>
        <v>0.3154761904761969</v>
      </c>
      <c r="P634" s="39">
        <f>IF($A634&lt;=LEN('USH2A e13 (A) - 2ry Str + Mask '!A$2),M634-J634,"")</f>
        <v>0</v>
      </c>
      <c r="Q634" s="39">
        <f>IF($A634&lt;=LEN('USH2A e13 (A) - 2ry Str + Mask '!A$2),N634-K634,"")</f>
        <v>0</v>
      </c>
      <c r="R634" s="39">
        <f>IF($A634&lt;=LEN('USH2A e13 (A) - 2ry Str + Mask '!A$2),O634-L634,"")</f>
        <v>0</v>
      </c>
    </row>
    <row r="635" spans="1:18" ht="140" customHeight="1" x14ac:dyDescent="0.15">
      <c r="A635" s="36">
        <v>634</v>
      </c>
      <c r="B635" s="37" t="str">
        <f>IF($A635&lt;=LEN('USH2A e13 (A) - 2ry Str + Mask '!A$2),MID('USH2A e13 (A) - 2ry Str + Mask '!A$2,$A635,1),"")</f>
        <v>.</v>
      </c>
      <c r="C635" s="38" t="str">
        <f>IF($A635&lt;=LEN('USH2A e13 (A) - 2ry Str + Mask '!B$2),MID('USH2A e13 (A) - 2ry Str + Mask '!B$2,$A635,1),"")</f>
        <v>.</v>
      </c>
      <c r="D635" s="38" t="str">
        <f>IF($A635&lt;=LEN('USH2A e13 (A) - 2ry Str + Mask '!C$2),MID('USH2A e13 (A) - 2ry Str + Mask '!C$2,$A635,1),"")</f>
        <v>.</v>
      </c>
      <c r="E635" s="38" t="str">
        <f t="shared" si="72"/>
        <v>.</v>
      </c>
      <c r="F635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</v>
      </c>
      <c r="G635" s="39">
        <f>IF($A635&lt;=LEN('USH2A e13 (A) - 2ry Str + Mask '!A$2),SUMIF('USH2A e13 (A) - HSF3.0'!E2:E891,"&lt;="&amp;$A635,'USH2A e13 (A) - HSF3.0'!H2:H891)-SUMIF('USH2A e13 (A) - HSF3.0'!G2:G891,"&lt;="&amp;$A635,'USH2A e13 (A) - HSF3.0'!H2:H891),"")</f>
        <v>1.125</v>
      </c>
      <c r="H635" s="39">
        <f>IF($A635&lt;=LEN('USH2A e13 (A) - 2ry Str + Mask '!A$2),SUMIF('USH2A e13 (A) - HSF3.0'!E2:E891,"&lt;="&amp;$A635,'USH2A e13 (A) - HSF3.0'!I2:I891)-SUMIF('USH2A e13 (A) - HSF3.0'!G2:G891,"&lt;="&amp;$A635,'USH2A e13 (A) - HSF3.0'!I2:I891),"")</f>
        <v>-0.4761904761904745</v>
      </c>
      <c r="I635" s="39">
        <f>IF($A635&lt;=LEN('USH2A e13 (A) - 2ry Str + Mask '!A$2),G635+H635,"")</f>
        <v>0.6488095238095255</v>
      </c>
      <c r="J635" s="39">
        <f t="shared" si="73"/>
        <v>1.125</v>
      </c>
      <c r="K635" s="39">
        <f t="shared" si="74"/>
        <v>-0.4761904761904745</v>
      </c>
      <c r="L635" s="39">
        <f t="shared" si="75"/>
        <v>0.6488095238095255</v>
      </c>
      <c r="M635" s="39">
        <f t="shared" si="76"/>
        <v>1.125</v>
      </c>
      <c r="N635" s="39">
        <f t="shared" si="77"/>
        <v>-0.4761904761904745</v>
      </c>
      <c r="O635" s="39">
        <f t="shared" si="78"/>
        <v>0.6488095238095255</v>
      </c>
      <c r="P635" s="39">
        <f>IF($A635&lt;=LEN('USH2A e13 (A) - 2ry Str + Mask '!A$2),M635-J635,"")</f>
        <v>0</v>
      </c>
      <c r="Q635" s="39">
        <f>IF($A635&lt;=LEN('USH2A e13 (A) - 2ry Str + Mask '!A$2),N635-K635,"")</f>
        <v>0</v>
      </c>
      <c r="R635" s="39">
        <f>IF($A635&lt;=LEN('USH2A e13 (A) - 2ry Str + Mask '!A$2),O635-L635,"")</f>
        <v>0</v>
      </c>
    </row>
    <row r="636" spans="1:18" ht="140" customHeight="1" x14ac:dyDescent="0.15">
      <c r="A636" s="36">
        <v>635</v>
      </c>
      <c r="B636" s="37" t="str">
        <f>IF($A636&lt;=LEN('USH2A e13 (A) - 2ry Str + Mask '!A$2),MID('USH2A e13 (A) - 2ry Str + Mask '!A$2,$A636,1),"")</f>
        <v>.</v>
      </c>
      <c r="C636" s="38" t="str">
        <f>IF($A636&lt;=LEN('USH2A e13 (A) - 2ry Str + Mask '!B$2),MID('USH2A e13 (A) - 2ry Str + Mask '!B$2,$A636,1),"")</f>
        <v>.</v>
      </c>
      <c r="D636" s="38" t="str">
        <f>IF($A636&lt;=LEN('USH2A e13 (A) - 2ry Str + Mask '!C$2),MID('USH2A e13 (A) - 2ry Str + Mask '!C$2,$A636,1),"")</f>
        <v>.</v>
      </c>
      <c r="E636" s="38" t="str">
        <f t="shared" si="72"/>
        <v>.</v>
      </c>
      <c r="F636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</v>
      </c>
      <c r="G636" s="39">
        <f>IF($A636&lt;=LEN('USH2A e13 (A) - 2ry Str + Mask '!A$2),SUMIF('USH2A e13 (A) - HSF3.0'!E2:E891,"&lt;="&amp;$A636,'USH2A e13 (A) - HSF3.0'!H2:H891)-SUMIF('USH2A e13 (A) - HSF3.0'!G2:G891,"&lt;="&amp;$A636,'USH2A e13 (A) - HSF3.0'!H2:H891),"")</f>
        <v>1.125</v>
      </c>
      <c r="H636" s="39">
        <f>IF($A636&lt;=LEN('USH2A e13 (A) - 2ry Str + Mask '!A$2),SUMIF('USH2A e13 (A) - HSF3.0'!E2:E891,"&lt;="&amp;$A636,'USH2A e13 (A) - HSF3.0'!I2:I891)-SUMIF('USH2A e13 (A) - HSF3.0'!G2:G891,"&lt;="&amp;$A636,'USH2A e13 (A) - HSF3.0'!I2:I891),"")</f>
        <v>-0.1666666666666643</v>
      </c>
      <c r="I636" s="39">
        <f>IF($A636&lt;=LEN('USH2A e13 (A) - 2ry Str + Mask '!A$2),G636+H636,"")</f>
        <v>0.9583333333333357</v>
      </c>
      <c r="J636" s="39">
        <f t="shared" si="73"/>
        <v>1.125</v>
      </c>
      <c r="K636" s="39">
        <f t="shared" si="74"/>
        <v>-0.1666666666666643</v>
      </c>
      <c r="L636" s="39">
        <f t="shared" si="75"/>
        <v>0.9583333333333357</v>
      </c>
      <c r="M636" s="39">
        <f t="shared" si="76"/>
        <v>1.125</v>
      </c>
      <c r="N636" s="39">
        <f t="shared" si="77"/>
        <v>-0.1666666666666643</v>
      </c>
      <c r="O636" s="39">
        <f t="shared" si="78"/>
        <v>0.9583333333333357</v>
      </c>
      <c r="P636" s="39">
        <f>IF($A636&lt;=LEN('USH2A e13 (A) - 2ry Str + Mask '!A$2),M636-J636,"")</f>
        <v>0</v>
      </c>
      <c r="Q636" s="39">
        <f>IF($A636&lt;=LEN('USH2A e13 (A) - 2ry Str + Mask '!A$2),N636-K636,"")</f>
        <v>0</v>
      </c>
      <c r="R636" s="39">
        <f>IF($A636&lt;=LEN('USH2A e13 (A) - 2ry Str + Mask '!A$2),O636-L636,"")</f>
        <v>0</v>
      </c>
    </row>
    <row r="637" spans="1:18" ht="140" customHeight="1" x14ac:dyDescent="0.15">
      <c r="A637" s="36">
        <v>636</v>
      </c>
      <c r="B637" s="37" t="str">
        <f>IF($A637&lt;=LEN('USH2A e13 (A) - 2ry Str + Mask '!A$2),MID('USH2A e13 (A) - 2ry Str + Mask '!A$2,$A637,1),"")</f>
        <v>.</v>
      </c>
      <c r="C637" s="38" t="str">
        <f>IF($A637&lt;=LEN('USH2A e13 (A) - 2ry Str + Mask '!B$2),MID('USH2A e13 (A) - 2ry Str + Mask '!B$2,$A637,1),"")</f>
        <v>.</v>
      </c>
      <c r="D637" s="38" t="str">
        <f>IF($A637&lt;=LEN('USH2A e13 (A) - 2ry Str + Mask '!C$2),MID('USH2A e13 (A) - 2ry Str + Mask '!C$2,$A637,1),"")</f>
        <v>.</v>
      </c>
      <c r="E637" s="38" t="str">
        <f t="shared" si="72"/>
        <v>.</v>
      </c>
      <c r="F637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</v>
      </c>
      <c r="G637" s="39">
        <f>IF($A637&lt;=LEN('USH2A e13 (A) - 2ry Str + Mask '!A$2),SUMIF('USH2A e13 (A) - HSF3.0'!E2:E891,"&lt;="&amp;$A637,'USH2A e13 (A) - HSF3.0'!H2:H891)-SUMIF('USH2A e13 (A) - HSF3.0'!G2:G891,"&lt;="&amp;$A637,'USH2A e13 (A) - HSF3.0'!H2:H891),"")</f>
        <v>0.7916666666666714</v>
      </c>
      <c r="H637" s="39">
        <f>IF($A637&lt;=LEN('USH2A e13 (A) - 2ry Str + Mask '!A$2),SUMIF('USH2A e13 (A) - HSF3.0'!E2:E891,"&lt;="&amp;$A637,'USH2A e13 (A) - HSF3.0'!I2:I891)-SUMIF('USH2A e13 (A) - HSF3.0'!G2:G891,"&lt;="&amp;$A637,'USH2A e13 (A) - HSF3.0'!I2:I891),"")</f>
        <v>-0.1666666666666643</v>
      </c>
      <c r="I637" s="39">
        <f>IF($A637&lt;=LEN('USH2A e13 (A) - 2ry Str + Mask '!A$2),G637+H637,"")</f>
        <v>0.62500000000000711</v>
      </c>
      <c r="J637" s="39">
        <f t="shared" si="73"/>
        <v>0.7916666666666714</v>
      </c>
      <c r="K637" s="39">
        <f t="shared" si="74"/>
        <v>-0.1666666666666643</v>
      </c>
      <c r="L637" s="39">
        <f t="shared" si="75"/>
        <v>0.62500000000000711</v>
      </c>
      <c r="M637" s="39">
        <f t="shared" si="76"/>
        <v>0.7916666666666714</v>
      </c>
      <c r="N637" s="39">
        <f t="shared" si="77"/>
        <v>-0.1666666666666643</v>
      </c>
      <c r="O637" s="39">
        <f t="shared" si="78"/>
        <v>0.62500000000000711</v>
      </c>
      <c r="P637" s="39">
        <f>IF($A637&lt;=LEN('USH2A e13 (A) - 2ry Str + Mask '!A$2),M637-J637,"")</f>
        <v>0</v>
      </c>
      <c r="Q637" s="39">
        <f>IF($A637&lt;=LEN('USH2A e13 (A) - 2ry Str + Mask '!A$2),N637-K637,"")</f>
        <v>0</v>
      </c>
      <c r="R637" s="39">
        <f>IF($A637&lt;=LEN('USH2A e13 (A) - 2ry Str + Mask '!A$2),O637-L637,"")</f>
        <v>0</v>
      </c>
    </row>
    <row r="638" spans="1:18" ht="140" customHeight="1" x14ac:dyDescent="0.15">
      <c r="A638" s="36">
        <v>637</v>
      </c>
      <c r="B638" s="37" t="str">
        <f>IF($A638&lt;=LEN('USH2A e13 (A) - 2ry Str + Mask '!A$2),MID('USH2A e13 (A) - 2ry Str + Mask '!A$2,$A638,1),"")</f>
        <v>.</v>
      </c>
      <c r="C638" s="38" t="str">
        <f>IF($A638&lt;=LEN('USH2A e13 (A) - 2ry Str + Mask '!B$2),MID('USH2A e13 (A) - 2ry Str + Mask '!B$2,$A638,1),"")</f>
        <v>.</v>
      </c>
      <c r="D638" s="38" t="str">
        <f>IF($A638&lt;=LEN('USH2A e13 (A) - 2ry Str + Mask '!C$2),MID('USH2A e13 (A) - 2ry Str + Mask '!C$2,$A638,1),"")</f>
        <v>.</v>
      </c>
      <c r="E638" s="38" t="str">
        <f t="shared" si="72"/>
        <v>.</v>
      </c>
      <c r="F638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</v>
      </c>
      <c r="G638" s="39">
        <f>IF($A638&lt;=LEN('USH2A e13 (A) - 2ry Str + Mask '!A$2),SUMIF('USH2A e13 (A) - HSF3.0'!E2:E891,"&lt;="&amp;$A638,'USH2A e13 (A) - HSF3.0'!H2:H891)-SUMIF('USH2A e13 (A) - HSF3.0'!G2:G891,"&lt;="&amp;$A638,'USH2A e13 (A) - HSF3.0'!H2:H891),"")</f>
        <v>0.62500000000000711</v>
      </c>
      <c r="H638" s="39">
        <f>IF($A638&lt;=LEN('USH2A e13 (A) - 2ry Str + Mask '!A$2),SUMIF('USH2A e13 (A) - HSF3.0'!E2:E891,"&lt;="&amp;$A638,'USH2A e13 (A) - HSF3.0'!I2:I891)-SUMIF('USH2A e13 (A) - HSF3.0'!G2:G891,"&lt;="&amp;$A638,'USH2A e13 (A) - HSF3.0'!I2:I891),"")</f>
        <v>-0.3333333333333286</v>
      </c>
      <c r="I638" s="39">
        <f>IF($A638&lt;=LEN('USH2A e13 (A) - 2ry Str + Mask '!A$2),G638+H638,"")</f>
        <v>0.29166666666667851</v>
      </c>
      <c r="J638" s="39">
        <f t="shared" si="73"/>
        <v>0.62500000000000711</v>
      </c>
      <c r="K638" s="39">
        <f t="shared" si="74"/>
        <v>-0.3333333333333286</v>
      </c>
      <c r="L638" s="39">
        <f t="shared" si="75"/>
        <v>0.29166666666667851</v>
      </c>
      <c r="M638" s="39">
        <f t="shared" si="76"/>
        <v>0.62500000000000711</v>
      </c>
      <c r="N638" s="39">
        <f t="shared" si="77"/>
        <v>-0.3333333333333286</v>
      </c>
      <c r="O638" s="39">
        <f t="shared" si="78"/>
        <v>0.29166666666667851</v>
      </c>
      <c r="P638" s="39">
        <f>IF($A638&lt;=LEN('USH2A e13 (A) - 2ry Str + Mask '!A$2),M638-J638,"")</f>
        <v>0</v>
      </c>
      <c r="Q638" s="39">
        <f>IF($A638&lt;=LEN('USH2A e13 (A) - 2ry Str + Mask '!A$2),N638-K638,"")</f>
        <v>0</v>
      </c>
      <c r="R638" s="39">
        <f>IF($A638&lt;=LEN('USH2A e13 (A) - 2ry Str + Mask '!A$2),O638-L638,"")</f>
        <v>0</v>
      </c>
    </row>
    <row r="639" spans="1:18" ht="140" customHeight="1" x14ac:dyDescent="0.15">
      <c r="A639" s="36">
        <v>638</v>
      </c>
      <c r="B639" s="37" t="str">
        <f>IF($A639&lt;=LEN('USH2A e13 (A) - 2ry Str + Mask '!A$2),MID('USH2A e13 (A) - 2ry Str + Mask '!A$2,$A639,1),"")</f>
        <v>.</v>
      </c>
      <c r="C639" s="38" t="str">
        <f>IF($A639&lt;=LEN('USH2A e13 (A) - 2ry Str + Mask '!B$2),MID('USH2A e13 (A) - 2ry Str + Mask '!B$2,$A639,1),"")</f>
        <v>.</v>
      </c>
      <c r="D639" s="38" t="str">
        <f>IF($A639&lt;=LEN('USH2A e13 (A) - 2ry Str + Mask '!C$2),MID('USH2A e13 (A) - 2ry Str + Mask '!C$2,$A639,1),"")</f>
        <v>.</v>
      </c>
      <c r="E639" s="38" t="str">
        <f t="shared" si="72"/>
        <v>.</v>
      </c>
      <c r="F639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</v>
      </c>
      <c r="G639" s="39">
        <f>IF($A639&lt;=LEN('USH2A e13 (A) - 2ry Str + Mask '!A$2),SUMIF('USH2A e13 (A) - HSF3.0'!E2:E891,"&lt;="&amp;$A639,'USH2A e13 (A) - HSF3.0'!H2:H891)-SUMIF('USH2A e13 (A) - HSF3.0'!G2:G891,"&lt;="&amp;$A639,'USH2A e13 (A) - HSF3.0'!H2:H891),"")</f>
        <v>0.45833333333334281</v>
      </c>
      <c r="H639" s="39">
        <f>IF($A639&lt;=LEN('USH2A e13 (A) - 2ry Str + Mask '!A$2),SUMIF('USH2A e13 (A) - HSF3.0'!E2:E891,"&lt;="&amp;$A639,'USH2A e13 (A) - HSF3.0'!I2:I891)-SUMIF('USH2A e13 (A) - HSF3.0'!G2:G891,"&lt;="&amp;$A639,'USH2A e13 (A) - HSF3.0'!I2:I891),"")</f>
        <v>-0.49999999999999289</v>
      </c>
      <c r="I639" s="39">
        <f>IF($A639&lt;=LEN('USH2A e13 (A) - 2ry Str + Mask '!A$2),G639+H639,"")</f>
        <v>-4.1666666666650087E-2</v>
      </c>
      <c r="J639" s="39">
        <f t="shared" si="73"/>
        <v>0.45833333333334281</v>
      </c>
      <c r="K639" s="39">
        <f t="shared" si="74"/>
        <v>-0.49999999999999289</v>
      </c>
      <c r="L639" s="39">
        <f t="shared" si="75"/>
        <v>-4.1666666666650087E-2</v>
      </c>
      <c r="M639" s="39">
        <f t="shared" si="76"/>
        <v>0.45833333333334281</v>
      </c>
      <c r="N639" s="39">
        <f t="shared" si="77"/>
        <v>-0.49999999999999289</v>
      </c>
      <c r="O639" s="39">
        <f t="shared" si="78"/>
        <v>-4.1666666666650087E-2</v>
      </c>
      <c r="P639" s="39">
        <f>IF($A639&lt;=LEN('USH2A e13 (A) - 2ry Str + Mask '!A$2),M639-J639,"")</f>
        <v>0</v>
      </c>
      <c r="Q639" s="39">
        <f>IF($A639&lt;=LEN('USH2A e13 (A) - 2ry Str + Mask '!A$2),N639-K639,"")</f>
        <v>0</v>
      </c>
      <c r="R639" s="39">
        <f>IF($A639&lt;=LEN('USH2A e13 (A) - 2ry Str + Mask '!A$2),O639-L639,"")</f>
        <v>0</v>
      </c>
    </row>
    <row r="640" spans="1:18" ht="140" customHeight="1" x14ac:dyDescent="0.15">
      <c r="A640" s="36">
        <v>639</v>
      </c>
      <c r="B640" s="37" t="str">
        <f>IF($A640&lt;=LEN('USH2A e13 (A) - 2ry Str + Mask '!A$2),MID('USH2A e13 (A) - 2ry Str + Mask '!A$2,$A640,1),"")</f>
        <v>.</v>
      </c>
      <c r="C640" s="38" t="str">
        <f>IF($A640&lt;=LEN('USH2A e13 (A) - 2ry Str + Mask '!B$2),MID('USH2A e13 (A) - 2ry Str + Mask '!B$2,$A640,1),"")</f>
        <v>.</v>
      </c>
      <c r="D640" s="38" t="str">
        <f>IF($A640&lt;=LEN('USH2A e13 (A) - 2ry Str + Mask '!C$2),MID('USH2A e13 (A) - 2ry Str + Mask '!C$2,$A640,1),"")</f>
        <v>.</v>
      </c>
      <c r="E640" s="38" t="str">
        <f t="shared" si="72"/>
        <v>.</v>
      </c>
      <c r="F640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</v>
      </c>
      <c r="G640" s="39">
        <f>IF($A640&lt;=LEN('USH2A e13 (A) - 2ry Str + Mask '!A$2),SUMIF('USH2A e13 (A) - HSF3.0'!E2:E891,"&lt;="&amp;$A640,'USH2A e13 (A) - HSF3.0'!H2:H891)-SUMIF('USH2A e13 (A) - HSF3.0'!G2:G891,"&lt;="&amp;$A640,'USH2A e13 (A) - HSF3.0'!H2:H891),"")</f>
        <v>0.125</v>
      </c>
      <c r="H640" s="39">
        <f>IF($A640&lt;=LEN('USH2A e13 (A) - 2ry Str + Mask '!A$2),SUMIF('USH2A e13 (A) - HSF3.0'!E2:E891,"&lt;="&amp;$A640,'USH2A e13 (A) - HSF3.0'!I2:I891)-SUMIF('USH2A e13 (A) - HSF3.0'!G2:G891,"&lt;="&amp;$A640,'USH2A e13 (A) - HSF3.0'!I2:I891),"")</f>
        <v>-0.66666666666665719</v>
      </c>
      <c r="I640" s="39">
        <f>IF($A640&lt;=LEN('USH2A e13 (A) - 2ry Str + Mask '!A$2),G640+H640,"")</f>
        <v>-0.54166666666665719</v>
      </c>
      <c r="J640" s="39">
        <f t="shared" si="73"/>
        <v>0.125</v>
      </c>
      <c r="K640" s="39">
        <f t="shared" si="74"/>
        <v>-0.66666666666665719</v>
      </c>
      <c r="L640" s="39">
        <f t="shared" si="75"/>
        <v>-0.54166666666665719</v>
      </c>
      <c r="M640" s="39">
        <f t="shared" si="76"/>
        <v>0.125</v>
      </c>
      <c r="N640" s="39">
        <f t="shared" si="77"/>
        <v>-0.66666666666665719</v>
      </c>
      <c r="O640" s="39">
        <f t="shared" si="78"/>
        <v>-0.54166666666665719</v>
      </c>
      <c r="P640" s="39">
        <f>IF($A640&lt;=LEN('USH2A e13 (A) - 2ry Str + Mask '!A$2),M640-J640,"")</f>
        <v>0</v>
      </c>
      <c r="Q640" s="39">
        <f>IF($A640&lt;=LEN('USH2A e13 (A) - 2ry Str + Mask '!A$2),N640-K640,"")</f>
        <v>0</v>
      </c>
      <c r="R640" s="39">
        <f>IF($A640&lt;=LEN('USH2A e13 (A) - 2ry Str + Mask '!A$2),O640-L640,"")</f>
        <v>0</v>
      </c>
    </row>
    <row r="641" spans="1:18" ht="140" customHeight="1" x14ac:dyDescent="0.15">
      <c r="A641" s="36">
        <v>640</v>
      </c>
      <c r="B641" s="37" t="str">
        <f>IF($A641&lt;=LEN('USH2A e13 (A) - 2ry Str + Mask '!A$2),MID('USH2A e13 (A) - 2ry Str + Mask '!A$2,$A641,1),"")</f>
        <v>.</v>
      </c>
      <c r="C641" s="38" t="str">
        <f>IF($A641&lt;=LEN('USH2A e13 (A) - 2ry Str + Mask '!B$2),MID('USH2A e13 (A) - 2ry Str + Mask '!B$2,$A641,1),"")</f>
        <v>.</v>
      </c>
      <c r="D641" s="38" t="str">
        <f>IF($A641&lt;=LEN('USH2A e13 (A) - 2ry Str + Mask '!C$2),MID('USH2A e13 (A) - 2ry Str + Mask '!C$2,$A641,1),"")</f>
        <v>.</v>
      </c>
      <c r="E641" s="38" t="str">
        <f t="shared" si="72"/>
        <v>.</v>
      </c>
      <c r="F641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</v>
      </c>
      <c r="G641" s="39">
        <f>IF($A641&lt;=LEN('USH2A e13 (A) - 2ry Str + Mask '!A$2),SUMIF('USH2A e13 (A) - HSF3.0'!E2:E891,"&lt;="&amp;$A641,'USH2A e13 (A) - HSF3.0'!H2:H891)-SUMIF('USH2A e13 (A) - HSF3.0'!G2:G891,"&lt;="&amp;$A641,'USH2A e13 (A) - HSF3.0'!H2:H891),"")</f>
        <v>0.33333333333334281</v>
      </c>
      <c r="H641" s="39">
        <f>IF($A641&lt;=LEN('USH2A e13 (A) - 2ry Str + Mask '!A$2),SUMIF('USH2A e13 (A) - HSF3.0'!E2:E891,"&lt;="&amp;$A641,'USH2A e13 (A) - HSF3.0'!I2:I891)-SUMIF('USH2A e13 (A) - HSF3.0'!G2:G891,"&lt;="&amp;$A641,'USH2A e13 (A) - HSF3.0'!I2:I891),"")</f>
        <v>-0.83333333333332149</v>
      </c>
      <c r="I641" s="39">
        <f>IF($A641&lt;=LEN('USH2A e13 (A) - 2ry Str + Mask '!A$2),G641+H641,"")</f>
        <v>-0.49999999999997868</v>
      </c>
      <c r="J641" s="39">
        <f t="shared" si="73"/>
        <v>0.33333333333334281</v>
      </c>
      <c r="K641" s="39">
        <f t="shared" si="74"/>
        <v>-0.83333333333332149</v>
      </c>
      <c r="L641" s="39">
        <f t="shared" si="75"/>
        <v>-0.49999999999997868</v>
      </c>
      <c r="M641" s="39">
        <f t="shared" si="76"/>
        <v>0.33333333333334281</v>
      </c>
      <c r="N641" s="39">
        <f t="shared" si="77"/>
        <v>-0.83333333333332149</v>
      </c>
      <c r="O641" s="39">
        <f t="shared" si="78"/>
        <v>-0.49999999999997868</v>
      </c>
      <c r="P641" s="39">
        <f>IF($A641&lt;=LEN('USH2A e13 (A) - 2ry Str + Mask '!A$2),M641-J641,"")</f>
        <v>0</v>
      </c>
      <c r="Q641" s="39">
        <f>IF($A641&lt;=LEN('USH2A e13 (A) - 2ry Str + Mask '!A$2),N641-K641,"")</f>
        <v>0</v>
      </c>
      <c r="R641" s="39">
        <f>IF($A641&lt;=LEN('USH2A e13 (A) - 2ry Str + Mask '!A$2),O641-L641,"")</f>
        <v>0</v>
      </c>
    </row>
    <row r="642" spans="1:18" ht="140" customHeight="1" x14ac:dyDescent="0.15">
      <c r="A642" s="36">
        <v>641</v>
      </c>
      <c r="B642" s="37" t="str">
        <f>IF($A642&lt;=LEN('USH2A e13 (A) - 2ry Str + Mask '!A$2),MID('USH2A e13 (A) - 2ry Str + Mask '!A$2,$A642,1),"")</f>
        <v>.</v>
      </c>
      <c r="C642" s="38" t="str">
        <f>IF($A642&lt;=LEN('USH2A e13 (A) - 2ry Str + Mask '!B$2),MID('USH2A e13 (A) - 2ry Str + Mask '!B$2,$A642,1),"")</f>
        <v>.</v>
      </c>
      <c r="D642" s="38" t="str">
        <f>IF($A642&lt;=LEN('USH2A e13 (A) - 2ry Str + Mask '!C$2),MID('USH2A e13 (A) - 2ry Str + Mask '!C$2,$A642,1),"")</f>
        <v>.</v>
      </c>
      <c r="E642" s="38" t="str">
        <f t="shared" ref="E642:E705" si="80">IF(D642="x","|",C642)</f>
        <v>.</v>
      </c>
      <c r="F642" s="38" t="str">
        <f t="shared" si="79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</v>
      </c>
      <c r="G642" s="39">
        <f>IF($A642&lt;=LEN('USH2A e13 (A) - 2ry Str + Mask '!A$2),SUMIF('USH2A e13 (A) - HSF3.0'!E2:E891,"&lt;="&amp;$A642,'USH2A e13 (A) - HSF3.0'!H2:H891)-SUMIF('USH2A e13 (A) - HSF3.0'!G2:G891,"&lt;="&amp;$A642,'USH2A e13 (A) - HSF3.0'!H2:H891),"")</f>
        <v>0.50000000000001421</v>
      </c>
      <c r="H642" s="39">
        <f>IF($A642&lt;=LEN('USH2A e13 (A) - 2ry Str + Mask '!A$2),SUMIF('USH2A e13 (A) - HSF3.0'!E2:E891,"&lt;="&amp;$A642,'USH2A e13 (A) - HSF3.0'!I2:I891)-SUMIF('USH2A e13 (A) - HSF3.0'!G2:G891,"&lt;="&amp;$A642,'USH2A e13 (A) - HSF3.0'!I2:I891),"")</f>
        <v>-0.83333333333332149</v>
      </c>
      <c r="I642" s="39">
        <f>IF($A642&lt;=LEN('USH2A e13 (A) - 2ry Str + Mask '!A$2),G642+H642,"")</f>
        <v>-0.33333333333330728</v>
      </c>
      <c r="J642" s="39">
        <f t="shared" ref="J642:J705" si="81">IF(OR(B642=".",B642=""),G642,0)</f>
        <v>0.50000000000001421</v>
      </c>
      <c r="K642" s="39">
        <f t="shared" ref="K642:K705" si="82">IF(OR(B642=".",B642=""),H642,0)</f>
        <v>-0.83333333333332149</v>
      </c>
      <c r="L642" s="39">
        <f t="shared" ref="L642:L705" si="83">IF(OR(B642=".",B642=""),I642,0)</f>
        <v>-0.33333333333330728</v>
      </c>
      <c r="M642" s="39">
        <f t="shared" ref="M642:M705" si="84">IF(OR(E642=".",E642=""),G642,0)</f>
        <v>0.50000000000001421</v>
      </c>
      <c r="N642" s="39">
        <f t="shared" ref="N642:N705" si="85">IF(OR(E642=".",E642=""),H642,0)</f>
        <v>-0.83333333333332149</v>
      </c>
      <c r="O642" s="39">
        <f t="shared" ref="O642:O705" si="86">IF(OR(E642=".",E642=""),I642,0)</f>
        <v>-0.33333333333330728</v>
      </c>
      <c r="P642" s="39">
        <f>IF($A642&lt;=LEN('USH2A e13 (A) - 2ry Str + Mask '!A$2),M642-J642,"")</f>
        <v>0</v>
      </c>
      <c r="Q642" s="39">
        <f>IF($A642&lt;=LEN('USH2A e13 (A) - 2ry Str + Mask '!A$2),N642-K642,"")</f>
        <v>0</v>
      </c>
      <c r="R642" s="39">
        <f>IF($A642&lt;=LEN('USH2A e13 (A) - 2ry Str + Mask '!A$2),O642-L642,"")</f>
        <v>0</v>
      </c>
    </row>
    <row r="643" spans="1:18" ht="140" customHeight="1" x14ac:dyDescent="0.15">
      <c r="A643" s="36">
        <v>642</v>
      </c>
      <c r="B643" s="37" t="str">
        <f>IF($A643&lt;=LEN('USH2A e13 (A) - 2ry Str + Mask '!A$2),MID('USH2A e13 (A) - 2ry Str + Mask '!A$2,$A643,1),"")</f>
        <v>.</v>
      </c>
      <c r="C643" s="38" t="str">
        <f>IF($A643&lt;=LEN('USH2A e13 (A) - 2ry Str + Mask '!B$2),MID('USH2A e13 (A) - 2ry Str + Mask '!B$2,$A643,1),"")</f>
        <v>.</v>
      </c>
      <c r="D643" s="38" t="str">
        <f>IF($A643&lt;=LEN('USH2A e13 (A) - 2ry Str + Mask '!C$2),MID('USH2A e13 (A) - 2ry Str + Mask '!C$2,$A643,1),"")</f>
        <v>.</v>
      </c>
      <c r="E643" s="38" t="str">
        <f t="shared" si="80"/>
        <v>.</v>
      </c>
      <c r="F643" s="38" t="str">
        <f t="shared" ref="F643:F706" si="87">CONCATENATE(F642,E643)</f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</v>
      </c>
      <c r="G643" s="39">
        <f>IF($A643&lt;=LEN('USH2A e13 (A) - 2ry Str + Mask '!A$2),SUMIF('USH2A e13 (A) - HSF3.0'!E2:E891,"&lt;="&amp;$A643,'USH2A e13 (A) - HSF3.0'!H2:H891)-SUMIF('USH2A e13 (A) - HSF3.0'!G2:G891,"&lt;="&amp;$A643,'USH2A e13 (A) - HSF3.0'!H2:H891),"")</f>
        <v>0.66666666666668561</v>
      </c>
      <c r="H643" s="39">
        <f>IF($A643&lt;=LEN('USH2A e13 (A) - 2ry Str + Mask '!A$2),SUMIF('USH2A e13 (A) - HSF3.0'!E2:E891,"&lt;="&amp;$A643,'USH2A e13 (A) - HSF3.0'!I2:I891)-SUMIF('USH2A e13 (A) - HSF3.0'!G2:G891,"&lt;="&amp;$A643,'USH2A e13 (A) - HSF3.0'!I2:I891),"")</f>
        <v>-0.79166666666665719</v>
      </c>
      <c r="I643" s="39">
        <f>IF($A643&lt;=LEN('USH2A e13 (A) - 2ry Str + Mask '!A$2),G643+H643,"")</f>
        <v>-0.12499999999997158</v>
      </c>
      <c r="J643" s="39">
        <f t="shared" si="81"/>
        <v>0.66666666666668561</v>
      </c>
      <c r="K643" s="39">
        <f t="shared" si="82"/>
        <v>-0.79166666666665719</v>
      </c>
      <c r="L643" s="39">
        <f t="shared" si="83"/>
        <v>-0.12499999999997158</v>
      </c>
      <c r="M643" s="39">
        <f t="shared" si="84"/>
        <v>0.66666666666668561</v>
      </c>
      <c r="N643" s="39">
        <f t="shared" si="85"/>
        <v>-0.79166666666665719</v>
      </c>
      <c r="O643" s="39">
        <f t="shared" si="86"/>
        <v>-0.12499999999997158</v>
      </c>
      <c r="P643" s="39">
        <f>IF($A643&lt;=LEN('USH2A e13 (A) - 2ry Str + Mask '!A$2),M643-J643,"")</f>
        <v>0</v>
      </c>
      <c r="Q643" s="39">
        <f>IF($A643&lt;=LEN('USH2A e13 (A) - 2ry Str + Mask '!A$2),N643-K643,"")</f>
        <v>0</v>
      </c>
      <c r="R643" s="39">
        <f>IF($A643&lt;=LEN('USH2A e13 (A) - 2ry Str + Mask '!A$2),O643-L643,"")</f>
        <v>0</v>
      </c>
    </row>
    <row r="644" spans="1:18" ht="140" customHeight="1" x14ac:dyDescent="0.15">
      <c r="A644" s="36">
        <v>643</v>
      </c>
      <c r="B644" s="37" t="str">
        <f>IF($A644&lt;=LEN('USH2A e13 (A) - 2ry Str + Mask '!A$2),MID('USH2A e13 (A) - 2ry Str + Mask '!A$2,$A644,1),"")</f>
        <v>.</v>
      </c>
      <c r="C644" s="38" t="str">
        <f>IF($A644&lt;=LEN('USH2A e13 (A) - 2ry Str + Mask '!B$2),MID('USH2A e13 (A) - 2ry Str + Mask '!B$2,$A644,1),"")</f>
        <v>.</v>
      </c>
      <c r="D644" s="38" t="str">
        <f>IF($A644&lt;=LEN('USH2A e13 (A) - 2ry Str + Mask '!C$2),MID('USH2A e13 (A) - 2ry Str + Mask '!C$2,$A644,1),"")</f>
        <v>.</v>
      </c>
      <c r="E644" s="38" t="str">
        <f t="shared" si="80"/>
        <v>.</v>
      </c>
      <c r="F644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</v>
      </c>
      <c r="G644" s="39">
        <f>IF($A644&lt;=LEN('USH2A e13 (A) - 2ry Str + Mask '!A$2),SUMIF('USH2A e13 (A) - HSF3.0'!E2:E891,"&lt;="&amp;$A644,'USH2A e13 (A) - HSF3.0'!H2:H891)-SUMIF('USH2A e13 (A) - HSF3.0'!G2:G891,"&lt;="&amp;$A644,'USH2A e13 (A) - HSF3.0'!H2:H891),"")</f>
        <v>0.83333333333335702</v>
      </c>
      <c r="H644" s="39">
        <f>IF($A644&lt;=LEN('USH2A e13 (A) - 2ry Str + Mask '!A$2),SUMIF('USH2A e13 (A) - HSF3.0'!E2:E891,"&lt;="&amp;$A644,'USH2A e13 (A) - HSF3.0'!I2:I891)-SUMIF('USH2A e13 (A) - HSF3.0'!G2:G891,"&lt;="&amp;$A644,'USH2A e13 (A) - HSF3.0'!I2:I891),"")</f>
        <v>-0.62499999999999289</v>
      </c>
      <c r="I644" s="39">
        <f>IF($A644&lt;=LEN('USH2A e13 (A) - 2ry Str + Mask '!A$2),G644+H644,"")</f>
        <v>0.20833333333336412</v>
      </c>
      <c r="J644" s="39">
        <f t="shared" si="81"/>
        <v>0.83333333333335702</v>
      </c>
      <c r="K644" s="39">
        <f t="shared" si="82"/>
        <v>-0.62499999999999289</v>
      </c>
      <c r="L644" s="39">
        <f t="shared" si="83"/>
        <v>0.20833333333336412</v>
      </c>
      <c r="M644" s="39">
        <f t="shared" si="84"/>
        <v>0.83333333333335702</v>
      </c>
      <c r="N644" s="39">
        <f t="shared" si="85"/>
        <v>-0.62499999999999289</v>
      </c>
      <c r="O644" s="39">
        <f t="shared" si="86"/>
        <v>0.20833333333336412</v>
      </c>
      <c r="P644" s="39">
        <f>IF($A644&lt;=LEN('USH2A e13 (A) - 2ry Str + Mask '!A$2),M644-J644,"")</f>
        <v>0</v>
      </c>
      <c r="Q644" s="39">
        <f>IF($A644&lt;=LEN('USH2A e13 (A) - 2ry Str + Mask '!A$2),N644-K644,"")</f>
        <v>0</v>
      </c>
      <c r="R644" s="39">
        <f>IF($A644&lt;=LEN('USH2A e13 (A) - 2ry Str + Mask '!A$2),O644-L644,"")</f>
        <v>0</v>
      </c>
    </row>
    <row r="645" spans="1:18" ht="140" customHeight="1" x14ac:dyDescent="0.15">
      <c r="A645" s="36">
        <v>644</v>
      </c>
      <c r="B645" s="37" t="str">
        <f>IF($A645&lt;=LEN('USH2A e13 (A) - 2ry Str + Mask '!A$2),MID('USH2A e13 (A) - 2ry Str + Mask '!A$2,$A645,1),"")</f>
        <v>.</v>
      </c>
      <c r="C645" s="38" t="str">
        <f>IF($A645&lt;=LEN('USH2A e13 (A) - 2ry Str + Mask '!B$2),MID('USH2A e13 (A) - 2ry Str + Mask '!B$2,$A645,1),"")</f>
        <v>.</v>
      </c>
      <c r="D645" s="38" t="str">
        <f>IF($A645&lt;=LEN('USH2A e13 (A) - 2ry Str + Mask '!C$2),MID('USH2A e13 (A) - 2ry Str + Mask '!C$2,$A645,1),"")</f>
        <v>.</v>
      </c>
      <c r="E645" s="38" t="str">
        <f t="shared" si="80"/>
        <v>.</v>
      </c>
      <c r="F645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</v>
      </c>
      <c r="G645" s="39">
        <f>IF($A645&lt;=LEN('USH2A e13 (A) - 2ry Str + Mask '!A$2),SUMIF('USH2A e13 (A) - HSF3.0'!E2:E891,"&lt;="&amp;$A645,'USH2A e13 (A) - HSF3.0'!H2:H891)-SUMIF('USH2A e13 (A) - HSF3.0'!G2:G891,"&lt;="&amp;$A645,'USH2A e13 (A) - HSF3.0'!H2:H891),"")</f>
        <v>1.0000000000000284</v>
      </c>
      <c r="H645" s="39">
        <f>IF($A645&lt;=LEN('USH2A e13 (A) - 2ry Str + Mask '!A$2),SUMIF('USH2A e13 (A) - HSF3.0'!E2:E891,"&lt;="&amp;$A645,'USH2A e13 (A) - HSF3.0'!I2:I891)-SUMIF('USH2A e13 (A) - HSF3.0'!G2:G891,"&lt;="&amp;$A645,'USH2A e13 (A) - HSF3.0'!I2:I891),"")</f>
        <v>-0.4583333333333286</v>
      </c>
      <c r="I645" s="39">
        <f>IF($A645&lt;=LEN('USH2A e13 (A) - 2ry Str + Mask '!A$2),G645+H645,"")</f>
        <v>0.54166666666669983</v>
      </c>
      <c r="J645" s="39">
        <f t="shared" si="81"/>
        <v>1.0000000000000284</v>
      </c>
      <c r="K645" s="39">
        <f t="shared" si="82"/>
        <v>-0.4583333333333286</v>
      </c>
      <c r="L645" s="39">
        <f t="shared" si="83"/>
        <v>0.54166666666669983</v>
      </c>
      <c r="M645" s="39">
        <f t="shared" si="84"/>
        <v>1.0000000000000284</v>
      </c>
      <c r="N645" s="39">
        <f t="shared" si="85"/>
        <v>-0.4583333333333286</v>
      </c>
      <c r="O645" s="39">
        <f t="shared" si="86"/>
        <v>0.54166666666669983</v>
      </c>
      <c r="P645" s="39">
        <f>IF($A645&lt;=LEN('USH2A e13 (A) - 2ry Str + Mask '!A$2),M645-J645,"")</f>
        <v>0</v>
      </c>
      <c r="Q645" s="39">
        <f>IF($A645&lt;=LEN('USH2A e13 (A) - 2ry Str + Mask '!A$2),N645-K645,"")</f>
        <v>0</v>
      </c>
      <c r="R645" s="39">
        <f>IF($A645&lt;=LEN('USH2A e13 (A) - 2ry Str + Mask '!A$2),O645-L645,"")</f>
        <v>0</v>
      </c>
    </row>
    <row r="646" spans="1:18" ht="140" customHeight="1" x14ac:dyDescent="0.15">
      <c r="A646" s="36">
        <v>645</v>
      </c>
      <c r="B646" s="37" t="str">
        <f>IF($A646&lt;=LEN('USH2A e13 (A) - 2ry Str + Mask '!A$2),MID('USH2A e13 (A) - 2ry Str + Mask '!A$2,$A646,1),"")</f>
        <v>.</v>
      </c>
      <c r="C646" s="38" t="str">
        <f>IF($A646&lt;=LEN('USH2A e13 (A) - 2ry Str + Mask '!B$2),MID('USH2A e13 (A) - 2ry Str + Mask '!B$2,$A646,1),"")</f>
        <v>.</v>
      </c>
      <c r="D646" s="38" t="str">
        <f>IF($A646&lt;=LEN('USH2A e13 (A) - 2ry Str + Mask '!C$2),MID('USH2A e13 (A) - 2ry Str + Mask '!C$2,$A646,1),"")</f>
        <v>.</v>
      </c>
      <c r="E646" s="38" t="str">
        <f t="shared" si="80"/>
        <v>.</v>
      </c>
      <c r="F646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</v>
      </c>
      <c r="G646" s="39">
        <f>IF($A646&lt;=LEN('USH2A e13 (A) - 2ry Str + Mask '!A$2),SUMIF('USH2A e13 (A) - HSF3.0'!E2:E891,"&lt;="&amp;$A646,'USH2A e13 (A) - HSF3.0'!H2:H891)-SUMIF('USH2A e13 (A) - HSF3.0'!G2:G891,"&lt;="&amp;$A646,'USH2A e13 (A) - HSF3.0'!H2:H891),"")</f>
        <v>1.0000000000000284</v>
      </c>
      <c r="H646" s="39">
        <f>IF($A646&lt;=LEN('USH2A e13 (A) - 2ry Str + Mask '!A$2),SUMIF('USH2A e13 (A) - HSF3.0'!E2:E891,"&lt;="&amp;$A646,'USH2A e13 (A) - HSF3.0'!I2:I891)-SUMIF('USH2A e13 (A) - HSF3.0'!G2:G891,"&lt;="&amp;$A646,'USH2A e13 (A) - HSF3.0'!I2:I891),"")</f>
        <v>-0.2916666666666643</v>
      </c>
      <c r="I646" s="39">
        <f>IF($A646&lt;=LEN('USH2A e13 (A) - 2ry Str + Mask '!A$2),G646+H646,"")</f>
        <v>0.70833333333336412</v>
      </c>
      <c r="J646" s="39">
        <f t="shared" si="81"/>
        <v>1.0000000000000284</v>
      </c>
      <c r="K646" s="39">
        <f t="shared" si="82"/>
        <v>-0.2916666666666643</v>
      </c>
      <c r="L646" s="39">
        <f t="shared" si="83"/>
        <v>0.70833333333336412</v>
      </c>
      <c r="M646" s="39">
        <f t="shared" si="84"/>
        <v>1.0000000000000284</v>
      </c>
      <c r="N646" s="39">
        <f t="shared" si="85"/>
        <v>-0.2916666666666643</v>
      </c>
      <c r="O646" s="39">
        <f t="shared" si="86"/>
        <v>0.70833333333336412</v>
      </c>
      <c r="P646" s="39">
        <f>IF($A646&lt;=LEN('USH2A e13 (A) - 2ry Str + Mask '!A$2),M646-J646,"")</f>
        <v>0</v>
      </c>
      <c r="Q646" s="39">
        <f>IF($A646&lt;=LEN('USH2A e13 (A) - 2ry Str + Mask '!A$2),N646-K646,"")</f>
        <v>0</v>
      </c>
      <c r="R646" s="39">
        <f>IF($A646&lt;=LEN('USH2A e13 (A) - 2ry Str + Mask '!A$2),O646-L646,"")</f>
        <v>0</v>
      </c>
    </row>
    <row r="647" spans="1:18" ht="140" customHeight="1" x14ac:dyDescent="0.15">
      <c r="A647" s="36">
        <v>646</v>
      </c>
      <c r="B647" s="37" t="str">
        <f>IF($A647&lt;=LEN('USH2A e13 (A) - 2ry Str + Mask '!A$2),MID('USH2A e13 (A) - 2ry Str + Mask '!A$2,$A647,1),"")</f>
        <v>.</v>
      </c>
      <c r="C647" s="38" t="str">
        <f>IF($A647&lt;=LEN('USH2A e13 (A) - 2ry Str + Mask '!B$2),MID('USH2A e13 (A) - 2ry Str + Mask '!B$2,$A647,1),"")</f>
        <v>.</v>
      </c>
      <c r="D647" s="38" t="str">
        <f>IF($A647&lt;=LEN('USH2A e13 (A) - 2ry Str + Mask '!C$2),MID('USH2A e13 (A) - 2ry Str + Mask '!C$2,$A647,1),"")</f>
        <v>.</v>
      </c>
      <c r="E647" s="38" t="str">
        <f t="shared" si="80"/>
        <v>.</v>
      </c>
      <c r="F647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</v>
      </c>
      <c r="G647" s="39">
        <f>IF($A647&lt;=LEN('USH2A e13 (A) - 2ry Str + Mask '!A$2),SUMIF('USH2A e13 (A) - HSF3.0'!E2:E891,"&lt;="&amp;$A647,'USH2A e13 (A) - HSF3.0'!H2:H891)-SUMIF('USH2A e13 (A) - HSF3.0'!G2:G891,"&lt;="&amp;$A647,'USH2A e13 (A) - HSF3.0'!H2:H891),"")</f>
        <v>0.66666666666668561</v>
      </c>
      <c r="H647" s="39">
        <f>IF($A647&lt;=LEN('USH2A e13 (A) - 2ry Str + Mask '!A$2),SUMIF('USH2A e13 (A) - HSF3.0'!E2:E891,"&lt;="&amp;$A647,'USH2A e13 (A) - HSF3.0'!I2:I891)-SUMIF('USH2A e13 (A) - HSF3.0'!G2:G891,"&lt;="&amp;$A647,'USH2A e13 (A) - HSF3.0'!I2:I891),"")</f>
        <v>-0.125</v>
      </c>
      <c r="I647" s="39">
        <f>IF($A647&lt;=LEN('USH2A e13 (A) - 2ry Str + Mask '!A$2),G647+H647,"")</f>
        <v>0.54166666666668561</v>
      </c>
      <c r="J647" s="39">
        <f t="shared" si="81"/>
        <v>0.66666666666668561</v>
      </c>
      <c r="K647" s="39">
        <f t="shared" si="82"/>
        <v>-0.125</v>
      </c>
      <c r="L647" s="39">
        <f t="shared" si="83"/>
        <v>0.54166666666668561</v>
      </c>
      <c r="M647" s="39">
        <f t="shared" si="84"/>
        <v>0.66666666666668561</v>
      </c>
      <c r="N647" s="39">
        <f t="shared" si="85"/>
        <v>-0.125</v>
      </c>
      <c r="O647" s="39">
        <f t="shared" si="86"/>
        <v>0.54166666666668561</v>
      </c>
      <c r="P647" s="39">
        <f>IF($A647&lt;=LEN('USH2A e13 (A) - 2ry Str + Mask '!A$2),M647-J647,"")</f>
        <v>0</v>
      </c>
      <c r="Q647" s="39">
        <f>IF($A647&lt;=LEN('USH2A e13 (A) - 2ry Str + Mask '!A$2),N647-K647,"")</f>
        <v>0</v>
      </c>
      <c r="R647" s="39">
        <f>IF($A647&lt;=LEN('USH2A e13 (A) - 2ry Str + Mask '!A$2),O647-L647,"")</f>
        <v>0</v>
      </c>
    </row>
    <row r="648" spans="1:18" ht="140" customHeight="1" x14ac:dyDescent="0.15">
      <c r="A648" s="36">
        <v>647</v>
      </c>
      <c r="B648" s="37" t="str">
        <f>IF($A648&lt;=LEN('USH2A e13 (A) - 2ry Str + Mask '!A$2),MID('USH2A e13 (A) - 2ry Str + Mask '!A$2,$A648,1),"")</f>
        <v>.</v>
      </c>
      <c r="C648" s="38" t="str">
        <f>IF($A648&lt;=LEN('USH2A e13 (A) - 2ry Str + Mask '!B$2),MID('USH2A e13 (A) - 2ry Str + Mask '!B$2,$A648,1),"")</f>
        <v>.</v>
      </c>
      <c r="D648" s="38" t="str">
        <f>IF($A648&lt;=LEN('USH2A e13 (A) - 2ry Str + Mask '!C$2),MID('USH2A e13 (A) - 2ry Str + Mask '!C$2,$A648,1),"")</f>
        <v>.</v>
      </c>
      <c r="E648" s="38" t="str">
        <f t="shared" si="80"/>
        <v>.</v>
      </c>
      <c r="F648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</v>
      </c>
      <c r="G648" s="39">
        <f>IF($A648&lt;=LEN('USH2A e13 (A) - 2ry Str + Mask '!A$2),SUMIF('USH2A e13 (A) - HSF3.0'!E2:E891,"&lt;="&amp;$A648,'USH2A e13 (A) - HSF3.0'!H2:H891)-SUMIF('USH2A e13 (A) - HSF3.0'!G2:G891,"&lt;="&amp;$A648,'USH2A e13 (A) - HSF3.0'!H2:H891),"")</f>
        <v>0.66666666666668561</v>
      </c>
      <c r="H648" s="39">
        <f>IF($A648&lt;=LEN('USH2A e13 (A) - 2ry Str + Mask '!A$2),SUMIF('USH2A e13 (A) - HSF3.0'!E2:E891,"&lt;="&amp;$A648,'USH2A e13 (A) - HSF3.0'!I2:I891)-SUMIF('USH2A e13 (A) - HSF3.0'!G2:G891,"&lt;="&amp;$A648,'USH2A e13 (A) - HSF3.0'!I2:I891),"")</f>
        <v>-0.125</v>
      </c>
      <c r="I648" s="39">
        <f>IF($A648&lt;=LEN('USH2A e13 (A) - 2ry Str + Mask '!A$2),G648+H648,"")</f>
        <v>0.54166666666668561</v>
      </c>
      <c r="J648" s="39">
        <f t="shared" si="81"/>
        <v>0.66666666666668561</v>
      </c>
      <c r="K648" s="39">
        <f t="shared" si="82"/>
        <v>-0.125</v>
      </c>
      <c r="L648" s="39">
        <f t="shared" si="83"/>
        <v>0.54166666666668561</v>
      </c>
      <c r="M648" s="39">
        <f t="shared" si="84"/>
        <v>0.66666666666668561</v>
      </c>
      <c r="N648" s="39">
        <f t="shared" si="85"/>
        <v>-0.125</v>
      </c>
      <c r="O648" s="39">
        <f t="shared" si="86"/>
        <v>0.54166666666668561</v>
      </c>
      <c r="P648" s="39">
        <f>IF($A648&lt;=LEN('USH2A e13 (A) - 2ry Str + Mask '!A$2),M648-J648,"")</f>
        <v>0</v>
      </c>
      <c r="Q648" s="39">
        <f>IF($A648&lt;=LEN('USH2A e13 (A) - 2ry Str + Mask '!A$2),N648-K648,"")</f>
        <v>0</v>
      </c>
      <c r="R648" s="39">
        <f>IF($A648&lt;=LEN('USH2A e13 (A) - 2ry Str + Mask '!A$2),O648-L648,"")</f>
        <v>0</v>
      </c>
    </row>
    <row r="649" spans="1:18" ht="140" customHeight="1" x14ac:dyDescent="0.15">
      <c r="A649" s="36">
        <v>648</v>
      </c>
      <c r="B649" s="37" t="str">
        <f>IF($A649&lt;=LEN('USH2A e13 (A) - 2ry Str + Mask '!A$2),MID('USH2A e13 (A) - 2ry Str + Mask '!A$2,$A649,1),"")</f>
        <v>.</v>
      </c>
      <c r="C649" s="38" t="str">
        <f>IF($A649&lt;=LEN('USH2A e13 (A) - 2ry Str + Mask '!B$2),MID('USH2A e13 (A) - 2ry Str + Mask '!B$2,$A649,1),"")</f>
        <v>.</v>
      </c>
      <c r="D649" s="38" t="str">
        <f>IF($A649&lt;=LEN('USH2A e13 (A) - 2ry Str + Mask '!C$2),MID('USH2A e13 (A) - 2ry Str + Mask '!C$2,$A649,1),"")</f>
        <v>.</v>
      </c>
      <c r="E649" s="38" t="str">
        <f t="shared" si="80"/>
        <v>.</v>
      </c>
      <c r="F649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</v>
      </c>
      <c r="G649" s="39">
        <f>IF($A649&lt;=LEN('USH2A e13 (A) - 2ry Str + Mask '!A$2),SUMIF('USH2A e13 (A) - HSF3.0'!E2:E891,"&lt;="&amp;$A649,'USH2A e13 (A) - HSF3.0'!H2:H891)-SUMIF('USH2A e13 (A) - HSF3.0'!G2:G891,"&lt;="&amp;$A649,'USH2A e13 (A) - HSF3.0'!H2:H891),"")</f>
        <v>0.83333333333335702</v>
      </c>
      <c r="H649" s="39">
        <f>IF($A649&lt;=LEN('USH2A e13 (A) - 2ry Str + Mask '!A$2),SUMIF('USH2A e13 (A) - HSF3.0'!E2:E891,"&lt;="&amp;$A649,'USH2A e13 (A) - HSF3.0'!I2:I891)-SUMIF('USH2A e13 (A) - HSF3.0'!G2:G891,"&lt;="&amp;$A649,'USH2A e13 (A) - HSF3.0'!I2:I891),"")</f>
        <v>-0.125</v>
      </c>
      <c r="I649" s="39">
        <f>IF($A649&lt;=LEN('USH2A e13 (A) - 2ry Str + Mask '!A$2),G649+H649,"")</f>
        <v>0.70833333333335702</v>
      </c>
      <c r="J649" s="39">
        <f t="shared" si="81"/>
        <v>0.83333333333335702</v>
      </c>
      <c r="K649" s="39">
        <f t="shared" si="82"/>
        <v>-0.125</v>
      </c>
      <c r="L649" s="39">
        <f t="shared" si="83"/>
        <v>0.70833333333335702</v>
      </c>
      <c r="M649" s="39">
        <f t="shared" si="84"/>
        <v>0.83333333333335702</v>
      </c>
      <c r="N649" s="39">
        <f t="shared" si="85"/>
        <v>-0.125</v>
      </c>
      <c r="O649" s="39">
        <f t="shared" si="86"/>
        <v>0.70833333333335702</v>
      </c>
      <c r="P649" s="39">
        <f>IF($A649&lt;=LEN('USH2A e13 (A) - 2ry Str + Mask '!A$2),M649-J649,"")</f>
        <v>0</v>
      </c>
      <c r="Q649" s="39">
        <f>IF($A649&lt;=LEN('USH2A e13 (A) - 2ry Str + Mask '!A$2),N649-K649,"")</f>
        <v>0</v>
      </c>
      <c r="R649" s="39">
        <f>IF($A649&lt;=LEN('USH2A e13 (A) - 2ry Str + Mask '!A$2),O649-L649,"")</f>
        <v>0</v>
      </c>
    </row>
    <row r="650" spans="1:18" ht="140" customHeight="1" x14ac:dyDescent="0.15">
      <c r="A650" s="36">
        <v>649</v>
      </c>
      <c r="B650" s="37" t="str">
        <f>IF($A650&lt;=LEN('USH2A e13 (A) - 2ry Str + Mask '!A$2),MID('USH2A e13 (A) - 2ry Str + Mask '!A$2,$A650,1),"")</f>
        <v>.</v>
      </c>
      <c r="C650" s="38" t="str">
        <f>IF($A650&lt;=LEN('USH2A e13 (A) - 2ry Str + Mask '!B$2),MID('USH2A e13 (A) - 2ry Str + Mask '!B$2,$A650,1),"")</f>
        <v>.</v>
      </c>
      <c r="D650" s="38" t="str">
        <f>IF($A650&lt;=LEN('USH2A e13 (A) - 2ry Str + Mask '!C$2),MID('USH2A e13 (A) - 2ry Str + Mask '!C$2,$A650,1),"")</f>
        <v>.</v>
      </c>
      <c r="E650" s="38" t="str">
        <f t="shared" si="80"/>
        <v>.</v>
      </c>
      <c r="F650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</v>
      </c>
      <c r="G650" s="39">
        <f>IF($A650&lt;=LEN('USH2A e13 (A) - 2ry Str + Mask '!A$2),SUMIF('USH2A e13 (A) - HSF3.0'!E2:E891,"&lt;="&amp;$A650,'USH2A e13 (A) - HSF3.0'!H2:H891)-SUMIF('USH2A e13 (A) - HSF3.0'!G2:G891,"&lt;="&amp;$A650,'USH2A e13 (A) - HSF3.0'!H2:H891),"")</f>
        <v>0.66666666666668561</v>
      </c>
      <c r="H650" s="39">
        <f>IF($A650&lt;=LEN('USH2A e13 (A) - 2ry Str + Mask '!A$2),SUMIF('USH2A e13 (A) - HSF3.0'!E2:E891,"&lt;="&amp;$A650,'USH2A e13 (A) - HSF3.0'!I2:I891)-SUMIF('USH2A e13 (A) - HSF3.0'!G2:G891,"&lt;="&amp;$A650,'USH2A e13 (A) - HSF3.0'!I2:I891),"")</f>
        <v>-0.125</v>
      </c>
      <c r="I650" s="39">
        <f>IF($A650&lt;=LEN('USH2A e13 (A) - 2ry Str + Mask '!A$2),G650+H650,"")</f>
        <v>0.54166666666668561</v>
      </c>
      <c r="J650" s="39">
        <f t="shared" si="81"/>
        <v>0.66666666666668561</v>
      </c>
      <c r="K650" s="39">
        <f t="shared" si="82"/>
        <v>-0.125</v>
      </c>
      <c r="L650" s="39">
        <f t="shared" si="83"/>
        <v>0.54166666666668561</v>
      </c>
      <c r="M650" s="39">
        <f t="shared" si="84"/>
        <v>0.66666666666668561</v>
      </c>
      <c r="N650" s="39">
        <f t="shared" si="85"/>
        <v>-0.125</v>
      </c>
      <c r="O650" s="39">
        <f t="shared" si="86"/>
        <v>0.54166666666668561</v>
      </c>
      <c r="P650" s="39">
        <f>IF($A650&lt;=LEN('USH2A e13 (A) - 2ry Str + Mask '!A$2),M650-J650,"")</f>
        <v>0</v>
      </c>
      <c r="Q650" s="39">
        <f>IF($A650&lt;=LEN('USH2A e13 (A) - 2ry Str + Mask '!A$2),N650-K650,"")</f>
        <v>0</v>
      </c>
      <c r="R650" s="39">
        <f>IF($A650&lt;=LEN('USH2A e13 (A) - 2ry Str + Mask '!A$2),O650-L650,"")</f>
        <v>0</v>
      </c>
    </row>
    <row r="651" spans="1:18" ht="140" customHeight="1" x14ac:dyDescent="0.15">
      <c r="A651" s="36">
        <v>650</v>
      </c>
      <c r="B651" s="37" t="str">
        <f>IF($A651&lt;=LEN('USH2A e13 (A) - 2ry Str + Mask '!A$2),MID('USH2A e13 (A) - 2ry Str + Mask '!A$2,$A651,1),"")</f>
        <v>)</v>
      </c>
      <c r="C651" s="38" t="str">
        <f>IF($A651&lt;=LEN('USH2A e13 (A) - 2ry Str + Mask '!B$2),MID('USH2A e13 (A) - 2ry Str + Mask '!B$2,$A651,1),"")</f>
        <v>)</v>
      </c>
      <c r="D651" s="38" t="str">
        <f>IF($A651&lt;=LEN('USH2A e13 (A) - 2ry Str + Mask '!C$2),MID('USH2A e13 (A) - 2ry Str + Mask '!C$2,$A651,1),"")</f>
        <v>.</v>
      </c>
      <c r="E651" s="38" t="str">
        <f t="shared" si="80"/>
        <v>)</v>
      </c>
      <c r="F651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</v>
      </c>
      <c r="G651" s="39">
        <f>IF($A651&lt;=LEN('USH2A e13 (A) - 2ry Str + Mask '!A$2),SUMIF('USH2A e13 (A) - HSF3.0'!E2:E891,"&lt;="&amp;$A651,'USH2A e13 (A) - HSF3.0'!H2:H891)-SUMIF('USH2A e13 (A) - HSF3.0'!G2:G891,"&lt;="&amp;$A651,'USH2A e13 (A) - HSF3.0'!H2:H891),"")</f>
        <v>0.80952380952382441</v>
      </c>
      <c r="H651" s="39">
        <f>IF($A651&lt;=LEN('USH2A e13 (A) - 2ry Str + Mask '!A$2),SUMIF('USH2A e13 (A) - HSF3.0'!E2:E891,"&lt;="&amp;$A651,'USH2A e13 (A) - HSF3.0'!I2:I891)-SUMIF('USH2A e13 (A) - HSF3.0'!G2:G891,"&lt;="&amp;$A651,'USH2A e13 (A) - HSF3.0'!I2:I891),"")</f>
        <v>-0.4345238095238102</v>
      </c>
      <c r="I651" s="39">
        <f>IF($A651&lt;=LEN('USH2A e13 (A) - 2ry Str + Mask '!A$2),G651+H651,"")</f>
        <v>0.37500000000001421</v>
      </c>
      <c r="J651" s="39">
        <f t="shared" si="81"/>
        <v>0</v>
      </c>
      <c r="K651" s="39">
        <f t="shared" si="82"/>
        <v>0</v>
      </c>
      <c r="L651" s="39">
        <f t="shared" si="83"/>
        <v>0</v>
      </c>
      <c r="M651" s="39">
        <f t="shared" si="84"/>
        <v>0</v>
      </c>
      <c r="N651" s="39">
        <f t="shared" si="85"/>
        <v>0</v>
      </c>
      <c r="O651" s="39">
        <f t="shared" si="86"/>
        <v>0</v>
      </c>
      <c r="P651" s="39">
        <f>IF($A651&lt;=LEN('USH2A e13 (A) - 2ry Str + Mask '!A$2),M651-J651,"")</f>
        <v>0</v>
      </c>
      <c r="Q651" s="39">
        <f>IF($A651&lt;=LEN('USH2A e13 (A) - 2ry Str + Mask '!A$2),N651-K651,"")</f>
        <v>0</v>
      </c>
      <c r="R651" s="39">
        <f>IF($A651&lt;=LEN('USH2A e13 (A) - 2ry Str + Mask '!A$2),O651-L651,"")</f>
        <v>0</v>
      </c>
    </row>
    <row r="652" spans="1:18" ht="140" customHeight="1" x14ac:dyDescent="0.15">
      <c r="A652" s="36">
        <v>651</v>
      </c>
      <c r="B652" s="37" t="str">
        <f>IF($A652&lt;=LEN('USH2A e13 (A) - 2ry Str + Mask '!A$2),MID('USH2A e13 (A) - 2ry Str + Mask '!A$2,$A652,1),"")</f>
        <v>)</v>
      </c>
      <c r="C652" s="38" t="str">
        <f>IF($A652&lt;=LEN('USH2A e13 (A) - 2ry Str + Mask '!B$2),MID('USH2A e13 (A) - 2ry Str + Mask '!B$2,$A652,1),"")</f>
        <v>)</v>
      </c>
      <c r="D652" s="38" t="str">
        <f>IF($A652&lt;=LEN('USH2A e13 (A) - 2ry Str + Mask '!C$2),MID('USH2A e13 (A) - 2ry Str + Mask '!C$2,$A652,1),"")</f>
        <v>.</v>
      </c>
      <c r="E652" s="38" t="str">
        <f t="shared" si="80"/>
        <v>)</v>
      </c>
      <c r="F652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</v>
      </c>
      <c r="G652" s="39">
        <f>IF($A652&lt;=LEN('USH2A e13 (A) - 2ry Str + Mask '!A$2),SUMIF('USH2A e13 (A) - HSF3.0'!E2:E891,"&lt;="&amp;$A652,'USH2A e13 (A) - HSF3.0'!H2:H891)-SUMIF('USH2A e13 (A) - HSF3.0'!G2:G891,"&lt;="&amp;$A652,'USH2A e13 (A) - HSF3.0'!H2:H891),"")</f>
        <v>0.97619047619049581</v>
      </c>
      <c r="H652" s="39">
        <f>IF($A652&lt;=LEN('USH2A e13 (A) - 2ry Str + Mask '!A$2),SUMIF('USH2A e13 (A) - HSF3.0'!E2:E891,"&lt;="&amp;$A652,'USH2A e13 (A) - HSF3.0'!I2:I891)-SUMIF('USH2A e13 (A) - HSF3.0'!G2:G891,"&lt;="&amp;$A652,'USH2A e13 (A) - HSF3.0'!I2:I891),"")</f>
        <v>-0.6011904761904745</v>
      </c>
      <c r="I652" s="39">
        <f>IF($A652&lt;=LEN('USH2A e13 (A) - 2ry Str + Mask '!A$2),G652+H652,"")</f>
        <v>0.37500000000002132</v>
      </c>
      <c r="J652" s="39">
        <f t="shared" si="81"/>
        <v>0</v>
      </c>
      <c r="K652" s="39">
        <f t="shared" si="82"/>
        <v>0</v>
      </c>
      <c r="L652" s="39">
        <f t="shared" si="83"/>
        <v>0</v>
      </c>
      <c r="M652" s="39">
        <f t="shared" si="84"/>
        <v>0</v>
      </c>
      <c r="N652" s="39">
        <f t="shared" si="85"/>
        <v>0</v>
      </c>
      <c r="O652" s="39">
        <f t="shared" si="86"/>
        <v>0</v>
      </c>
      <c r="P652" s="39">
        <f>IF($A652&lt;=LEN('USH2A e13 (A) - 2ry Str + Mask '!A$2),M652-J652,"")</f>
        <v>0</v>
      </c>
      <c r="Q652" s="39">
        <f>IF($A652&lt;=LEN('USH2A e13 (A) - 2ry Str + Mask '!A$2),N652-K652,"")</f>
        <v>0</v>
      </c>
      <c r="R652" s="39">
        <f>IF($A652&lt;=LEN('USH2A e13 (A) - 2ry Str + Mask '!A$2),O652-L652,"")</f>
        <v>0</v>
      </c>
    </row>
    <row r="653" spans="1:18" ht="140" customHeight="1" x14ac:dyDescent="0.15">
      <c r="A653" s="36">
        <v>652</v>
      </c>
      <c r="B653" s="37" t="str">
        <f>IF($A653&lt;=LEN('USH2A e13 (A) - 2ry Str + Mask '!A$2),MID('USH2A e13 (A) - 2ry Str + Mask '!A$2,$A653,1),"")</f>
        <v>)</v>
      </c>
      <c r="C653" s="38" t="str">
        <f>IF($A653&lt;=LEN('USH2A e13 (A) - 2ry Str + Mask '!B$2),MID('USH2A e13 (A) - 2ry Str + Mask '!B$2,$A653,1),"")</f>
        <v>)</v>
      </c>
      <c r="D653" s="38" t="str">
        <f>IF($A653&lt;=LEN('USH2A e13 (A) - 2ry Str + Mask '!C$2),MID('USH2A e13 (A) - 2ry Str + Mask '!C$2,$A653,1),"")</f>
        <v>.</v>
      </c>
      <c r="E653" s="38" t="str">
        <f t="shared" si="80"/>
        <v>)</v>
      </c>
      <c r="F653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</v>
      </c>
      <c r="G653" s="39">
        <f>IF($A653&lt;=LEN('USH2A e13 (A) - 2ry Str + Mask '!A$2),SUMIF('USH2A e13 (A) - HSF3.0'!E2:E891,"&lt;="&amp;$A653,'USH2A e13 (A) - HSF3.0'!H2:H891)-SUMIF('USH2A e13 (A) - HSF3.0'!G2:G891,"&lt;="&amp;$A653,'USH2A e13 (A) - HSF3.0'!H2:H891),"")</f>
        <v>1.1428571428571672</v>
      </c>
      <c r="H653" s="39">
        <f>IF($A653&lt;=LEN('USH2A e13 (A) - 2ry Str + Mask '!A$2),SUMIF('USH2A e13 (A) - HSF3.0'!E2:E891,"&lt;="&amp;$A653,'USH2A e13 (A) - HSF3.0'!I2:I891)-SUMIF('USH2A e13 (A) - HSF3.0'!G2:G891,"&lt;="&amp;$A653,'USH2A e13 (A) - HSF3.0'!I2:I891),"")</f>
        <v>-0.7440476190476204</v>
      </c>
      <c r="I653" s="39">
        <f>IF($A653&lt;=LEN('USH2A e13 (A) - 2ry Str + Mask '!A$2),G653+H653,"")</f>
        <v>0.39880952380954682</v>
      </c>
      <c r="J653" s="39">
        <f t="shared" si="81"/>
        <v>0</v>
      </c>
      <c r="K653" s="39">
        <f t="shared" si="82"/>
        <v>0</v>
      </c>
      <c r="L653" s="39">
        <f t="shared" si="83"/>
        <v>0</v>
      </c>
      <c r="M653" s="39">
        <f t="shared" si="84"/>
        <v>0</v>
      </c>
      <c r="N653" s="39">
        <f t="shared" si="85"/>
        <v>0</v>
      </c>
      <c r="O653" s="39">
        <f t="shared" si="86"/>
        <v>0</v>
      </c>
      <c r="P653" s="39">
        <f>IF($A653&lt;=LEN('USH2A e13 (A) - 2ry Str + Mask '!A$2),M653-J653,"")</f>
        <v>0</v>
      </c>
      <c r="Q653" s="39">
        <f>IF($A653&lt;=LEN('USH2A e13 (A) - 2ry Str + Mask '!A$2),N653-K653,"")</f>
        <v>0</v>
      </c>
      <c r="R653" s="39">
        <f>IF($A653&lt;=LEN('USH2A e13 (A) - 2ry Str + Mask '!A$2),O653-L653,"")</f>
        <v>0</v>
      </c>
    </row>
    <row r="654" spans="1:18" ht="140" customHeight="1" x14ac:dyDescent="0.15">
      <c r="A654" s="36">
        <v>653</v>
      </c>
      <c r="B654" s="37" t="str">
        <f>IF($A654&lt;=LEN('USH2A e13 (A) - 2ry Str + Mask '!A$2),MID('USH2A e13 (A) - 2ry Str + Mask '!A$2,$A654,1),"")</f>
        <v>)</v>
      </c>
      <c r="C654" s="38" t="str">
        <f>IF($A654&lt;=LEN('USH2A e13 (A) - 2ry Str + Mask '!B$2),MID('USH2A e13 (A) - 2ry Str + Mask '!B$2,$A654,1),"")</f>
        <v>)</v>
      </c>
      <c r="D654" s="38" t="str">
        <f>IF($A654&lt;=LEN('USH2A e13 (A) - 2ry Str + Mask '!C$2),MID('USH2A e13 (A) - 2ry Str + Mask '!C$2,$A654,1),"")</f>
        <v>.</v>
      </c>
      <c r="E654" s="38" t="str">
        <f t="shared" si="80"/>
        <v>)</v>
      </c>
      <c r="F654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</v>
      </c>
      <c r="G654" s="39">
        <f>IF($A654&lt;=LEN('USH2A e13 (A) - 2ry Str + Mask '!A$2),SUMIF('USH2A e13 (A) - HSF3.0'!E2:E891,"&lt;="&amp;$A654,'USH2A e13 (A) - HSF3.0'!H2:H891)-SUMIF('USH2A e13 (A) - HSF3.0'!G2:G891,"&lt;="&amp;$A654,'USH2A e13 (A) - HSF3.0'!H2:H891),"")</f>
        <v>1.1428571428571672</v>
      </c>
      <c r="H654" s="39">
        <f>IF($A654&lt;=LEN('USH2A e13 (A) - 2ry Str + Mask '!A$2),SUMIF('USH2A e13 (A) - HSF3.0'!E2:E891,"&lt;="&amp;$A654,'USH2A e13 (A) - HSF3.0'!I2:I891)-SUMIF('USH2A e13 (A) - HSF3.0'!G2:G891,"&lt;="&amp;$A654,'USH2A e13 (A) - HSF3.0'!I2:I891),"")</f>
        <v>-0.9107142857142847</v>
      </c>
      <c r="I654" s="39">
        <f>IF($A654&lt;=LEN('USH2A e13 (A) - 2ry Str + Mask '!A$2),G654+H654,"")</f>
        <v>0.23214285714288252</v>
      </c>
      <c r="J654" s="39">
        <f t="shared" si="81"/>
        <v>0</v>
      </c>
      <c r="K654" s="39">
        <f t="shared" si="82"/>
        <v>0</v>
      </c>
      <c r="L654" s="39">
        <f t="shared" si="83"/>
        <v>0</v>
      </c>
      <c r="M654" s="39">
        <f t="shared" si="84"/>
        <v>0</v>
      </c>
      <c r="N654" s="39">
        <f t="shared" si="85"/>
        <v>0</v>
      </c>
      <c r="O654" s="39">
        <f t="shared" si="86"/>
        <v>0</v>
      </c>
      <c r="P654" s="39">
        <f>IF($A654&lt;=LEN('USH2A e13 (A) - 2ry Str + Mask '!A$2),M654-J654,"")</f>
        <v>0</v>
      </c>
      <c r="Q654" s="39">
        <f>IF($A654&lt;=LEN('USH2A e13 (A) - 2ry Str + Mask '!A$2),N654-K654,"")</f>
        <v>0</v>
      </c>
      <c r="R654" s="39">
        <f>IF($A654&lt;=LEN('USH2A e13 (A) - 2ry Str + Mask '!A$2),O654-L654,"")</f>
        <v>0</v>
      </c>
    </row>
    <row r="655" spans="1:18" ht="140" customHeight="1" x14ac:dyDescent="0.15">
      <c r="A655" s="36">
        <v>654</v>
      </c>
      <c r="B655" s="37" t="str">
        <f>IF($A655&lt;=LEN('USH2A e13 (A) - 2ry Str + Mask '!A$2),MID('USH2A e13 (A) - 2ry Str + Mask '!A$2,$A655,1),"")</f>
        <v>)</v>
      </c>
      <c r="C655" s="38" t="str">
        <f>IF($A655&lt;=LEN('USH2A e13 (A) - 2ry Str + Mask '!B$2),MID('USH2A e13 (A) - 2ry Str + Mask '!B$2,$A655,1),"")</f>
        <v>)</v>
      </c>
      <c r="D655" s="38" t="str">
        <f>IF($A655&lt;=LEN('USH2A e13 (A) - 2ry Str + Mask '!C$2),MID('USH2A e13 (A) - 2ry Str + Mask '!C$2,$A655,1),"")</f>
        <v>.</v>
      </c>
      <c r="E655" s="38" t="str">
        <f t="shared" si="80"/>
        <v>)</v>
      </c>
      <c r="F655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</v>
      </c>
      <c r="G655" s="39">
        <f>IF($A655&lt;=LEN('USH2A e13 (A) - 2ry Str + Mask '!A$2),SUMIF('USH2A e13 (A) - HSF3.0'!E2:E891,"&lt;="&amp;$A655,'USH2A e13 (A) - HSF3.0'!H2:H891)-SUMIF('USH2A e13 (A) - HSF3.0'!G2:G891,"&lt;="&amp;$A655,'USH2A e13 (A) - HSF3.0'!H2:H891),"")</f>
        <v>0.80952380952382441</v>
      </c>
      <c r="H655" s="39">
        <f>IF($A655&lt;=LEN('USH2A e13 (A) - 2ry Str + Mask '!A$2),SUMIF('USH2A e13 (A) - HSF3.0'!E2:E891,"&lt;="&amp;$A655,'USH2A e13 (A) - HSF3.0'!I2:I891)-SUMIF('USH2A e13 (A) - HSF3.0'!G2:G891,"&lt;="&amp;$A655,'USH2A e13 (A) - HSF3.0'!I2:I891),"")</f>
        <v>-0.9107142857142847</v>
      </c>
      <c r="I655" s="39">
        <f>IF($A655&lt;=LEN('USH2A e13 (A) - 2ry Str + Mask '!A$2),G655+H655,"")</f>
        <v>-0.10119047619046029</v>
      </c>
      <c r="J655" s="39">
        <f t="shared" si="81"/>
        <v>0</v>
      </c>
      <c r="K655" s="39">
        <f t="shared" si="82"/>
        <v>0</v>
      </c>
      <c r="L655" s="39">
        <f t="shared" si="83"/>
        <v>0</v>
      </c>
      <c r="M655" s="39">
        <f t="shared" si="84"/>
        <v>0</v>
      </c>
      <c r="N655" s="39">
        <f t="shared" si="85"/>
        <v>0</v>
      </c>
      <c r="O655" s="39">
        <f t="shared" si="86"/>
        <v>0</v>
      </c>
      <c r="P655" s="39">
        <f>IF($A655&lt;=LEN('USH2A e13 (A) - 2ry Str + Mask '!A$2),M655-J655,"")</f>
        <v>0</v>
      </c>
      <c r="Q655" s="39">
        <f>IF($A655&lt;=LEN('USH2A e13 (A) - 2ry Str + Mask '!A$2),N655-K655,"")</f>
        <v>0</v>
      </c>
      <c r="R655" s="39">
        <f>IF($A655&lt;=LEN('USH2A e13 (A) - 2ry Str + Mask '!A$2),O655-L655,"")</f>
        <v>0</v>
      </c>
    </row>
    <row r="656" spans="1:18" ht="140" customHeight="1" x14ac:dyDescent="0.15">
      <c r="A656" s="36">
        <v>655</v>
      </c>
      <c r="B656" s="37" t="str">
        <f>IF($A656&lt;=LEN('USH2A e13 (A) - 2ry Str + Mask '!A$2),MID('USH2A e13 (A) - 2ry Str + Mask '!A$2,$A656,1),"")</f>
        <v>)</v>
      </c>
      <c r="C656" s="38" t="str">
        <f>IF($A656&lt;=LEN('USH2A e13 (A) - 2ry Str + Mask '!B$2),MID('USH2A e13 (A) - 2ry Str + Mask '!B$2,$A656,1),"")</f>
        <v>)</v>
      </c>
      <c r="D656" s="38" t="str">
        <f>IF($A656&lt;=LEN('USH2A e13 (A) - 2ry Str + Mask '!C$2),MID('USH2A e13 (A) - 2ry Str + Mask '!C$2,$A656,1),"")</f>
        <v>.</v>
      </c>
      <c r="E656" s="38" t="str">
        <f t="shared" si="80"/>
        <v>)</v>
      </c>
      <c r="F656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</v>
      </c>
      <c r="G656" s="39">
        <f>IF($A656&lt;=LEN('USH2A e13 (A) - 2ry Str + Mask '!A$2),SUMIF('USH2A e13 (A) - HSF3.0'!E2:E891,"&lt;="&amp;$A656,'USH2A e13 (A) - HSF3.0'!H2:H891)-SUMIF('USH2A e13 (A) - HSF3.0'!G2:G891,"&lt;="&amp;$A656,'USH2A e13 (A) - HSF3.0'!H2:H891),"")</f>
        <v>0.93452380952382441</v>
      </c>
      <c r="H656" s="39">
        <f>IF($A656&lt;=LEN('USH2A e13 (A) - 2ry Str + Mask '!A$2),SUMIF('USH2A e13 (A) - HSF3.0'!E2:E891,"&lt;="&amp;$A656,'USH2A e13 (A) - HSF3.0'!I2:I891)-SUMIF('USH2A e13 (A) - HSF3.0'!G2:G891,"&lt;="&amp;$A656,'USH2A e13 (A) - HSF3.0'!I2:I891),"")</f>
        <v>-0.9107142857142847</v>
      </c>
      <c r="I656" s="39">
        <f>IF($A656&lt;=LEN('USH2A e13 (A) - 2ry Str + Mask '!A$2),G656+H656,"")</f>
        <v>2.3809523809539712E-2</v>
      </c>
      <c r="J656" s="39">
        <f t="shared" si="81"/>
        <v>0</v>
      </c>
      <c r="K656" s="39">
        <f t="shared" si="82"/>
        <v>0</v>
      </c>
      <c r="L656" s="39">
        <f t="shared" si="83"/>
        <v>0</v>
      </c>
      <c r="M656" s="39">
        <f t="shared" si="84"/>
        <v>0</v>
      </c>
      <c r="N656" s="39">
        <f t="shared" si="85"/>
        <v>0</v>
      </c>
      <c r="O656" s="39">
        <f t="shared" si="86"/>
        <v>0</v>
      </c>
      <c r="P656" s="39">
        <f>IF($A656&lt;=LEN('USH2A e13 (A) - 2ry Str + Mask '!A$2),M656-J656,"")</f>
        <v>0</v>
      </c>
      <c r="Q656" s="39">
        <f>IF($A656&lt;=LEN('USH2A e13 (A) - 2ry Str + Mask '!A$2),N656-K656,"")</f>
        <v>0</v>
      </c>
      <c r="R656" s="39">
        <f>IF($A656&lt;=LEN('USH2A e13 (A) - 2ry Str + Mask '!A$2),O656-L656,"")</f>
        <v>0</v>
      </c>
    </row>
    <row r="657" spans="1:18" ht="140" customHeight="1" x14ac:dyDescent="0.15">
      <c r="A657" s="36">
        <v>656</v>
      </c>
      <c r="B657" s="37" t="str">
        <f>IF($A657&lt;=LEN('USH2A e13 (A) - 2ry Str + Mask '!A$2),MID('USH2A e13 (A) - 2ry Str + Mask '!A$2,$A657,1),"")</f>
        <v>)</v>
      </c>
      <c r="C657" s="38" t="str">
        <f>IF($A657&lt;=LEN('USH2A e13 (A) - 2ry Str + Mask '!B$2),MID('USH2A e13 (A) - 2ry Str + Mask '!B$2,$A657,1),"")</f>
        <v>)</v>
      </c>
      <c r="D657" s="38" t="str">
        <f>IF($A657&lt;=LEN('USH2A e13 (A) - 2ry Str + Mask '!C$2),MID('USH2A e13 (A) - 2ry Str + Mask '!C$2,$A657,1),"")</f>
        <v>.</v>
      </c>
      <c r="E657" s="38" t="str">
        <f t="shared" si="80"/>
        <v>)</v>
      </c>
      <c r="F657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</v>
      </c>
      <c r="G657" s="39">
        <f>IF($A657&lt;=LEN('USH2A e13 (A) - 2ry Str + Mask '!A$2),SUMIF('USH2A e13 (A) - HSF3.0'!E2:E891,"&lt;="&amp;$A657,'USH2A e13 (A) - HSF3.0'!H2:H891)-SUMIF('USH2A e13 (A) - HSF3.0'!G2:G891,"&lt;="&amp;$A657,'USH2A e13 (A) - HSF3.0'!H2:H891),"")</f>
        <v>0.76785714285715301</v>
      </c>
      <c r="H657" s="39">
        <f>IF($A657&lt;=LEN('USH2A e13 (A) - 2ry Str + Mask '!A$2),SUMIF('USH2A e13 (A) - HSF3.0'!E2:E891,"&lt;="&amp;$A657,'USH2A e13 (A) - HSF3.0'!I2:I891)-SUMIF('USH2A e13 (A) - HSF3.0'!G2:G891,"&lt;="&amp;$A657,'USH2A e13 (A) - HSF3.0'!I2:I891),"")</f>
        <v>-0.7440476190476204</v>
      </c>
      <c r="I657" s="39">
        <f>IF($A657&lt;=LEN('USH2A e13 (A) - 2ry Str + Mask '!A$2),G657+H657,"")</f>
        <v>2.3809523809532607E-2</v>
      </c>
      <c r="J657" s="39">
        <f t="shared" si="81"/>
        <v>0</v>
      </c>
      <c r="K657" s="39">
        <f t="shared" si="82"/>
        <v>0</v>
      </c>
      <c r="L657" s="39">
        <f t="shared" si="83"/>
        <v>0</v>
      </c>
      <c r="M657" s="39">
        <f t="shared" si="84"/>
        <v>0</v>
      </c>
      <c r="N657" s="39">
        <f t="shared" si="85"/>
        <v>0</v>
      </c>
      <c r="O657" s="39">
        <f t="shared" si="86"/>
        <v>0</v>
      </c>
      <c r="P657" s="39">
        <f>IF($A657&lt;=LEN('USH2A e13 (A) - 2ry Str + Mask '!A$2),M657-J657,"")</f>
        <v>0</v>
      </c>
      <c r="Q657" s="39">
        <f>IF($A657&lt;=LEN('USH2A e13 (A) - 2ry Str + Mask '!A$2),N657-K657,"")</f>
        <v>0</v>
      </c>
      <c r="R657" s="39">
        <f>IF($A657&lt;=LEN('USH2A e13 (A) - 2ry Str + Mask '!A$2),O657-L657,"")</f>
        <v>0</v>
      </c>
    </row>
    <row r="658" spans="1:18" ht="140" customHeight="1" x14ac:dyDescent="0.15">
      <c r="A658" s="36">
        <v>657</v>
      </c>
      <c r="B658" s="37" t="str">
        <f>IF($A658&lt;=LEN('USH2A e13 (A) - 2ry Str + Mask '!A$2),MID('USH2A e13 (A) - 2ry Str + Mask '!A$2,$A658,1),"")</f>
        <v>.</v>
      </c>
      <c r="C658" s="38" t="str">
        <f>IF($A658&lt;=LEN('USH2A e13 (A) - 2ry Str + Mask '!B$2),MID('USH2A e13 (A) - 2ry Str + Mask '!B$2,$A658,1),"")</f>
        <v>.</v>
      </c>
      <c r="D658" s="38" t="str">
        <f>IF($A658&lt;=LEN('USH2A e13 (A) - 2ry Str + Mask '!C$2),MID('USH2A e13 (A) - 2ry Str + Mask '!C$2,$A658,1),"")</f>
        <v>.</v>
      </c>
      <c r="E658" s="38" t="str">
        <f t="shared" si="80"/>
        <v>.</v>
      </c>
      <c r="F658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</v>
      </c>
      <c r="G658" s="39">
        <f>IF($A658&lt;=LEN('USH2A e13 (A) - 2ry Str + Mask '!A$2),SUMIF('USH2A e13 (A) - HSF3.0'!E2:E891,"&lt;="&amp;$A658,'USH2A e13 (A) - HSF3.0'!H2:H891)-SUMIF('USH2A e13 (A) - HSF3.0'!G2:G891,"&lt;="&amp;$A658,'USH2A e13 (A) - HSF3.0'!H2:H891),"")</f>
        <v>0.76785714285715301</v>
      </c>
      <c r="H658" s="39">
        <f>IF($A658&lt;=LEN('USH2A e13 (A) - 2ry Str + Mask '!A$2),SUMIF('USH2A e13 (A) - HSF3.0'!E2:E891,"&lt;="&amp;$A658,'USH2A e13 (A) - HSF3.0'!I2:I891)-SUMIF('USH2A e13 (A) - HSF3.0'!G2:G891,"&lt;="&amp;$A658,'USH2A e13 (A) - HSF3.0'!I2:I891),"")</f>
        <v>-0.5595238095238102</v>
      </c>
      <c r="I658" s="39">
        <f>IF($A658&lt;=LEN('USH2A e13 (A) - 2ry Str + Mask '!A$2),G658+H658,"")</f>
        <v>0.20833333333334281</v>
      </c>
      <c r="J658" s="39">
        <f t="shared" si="81"/>
        <v>0.76785714285715301</v>
      </c>
      <c r="K658" s="39">
        <f t="shared" si="82"/>
        <v>-0.5595238095238102</v>
      </c>
      <c r="L658" s="39">
        <f t="shared" si="83"/>
        <v>0.20833333333334281</v>
      </c>
      <c r="M658" s="39">
        <f t="shared" si="84"/>
        <v>0.76785714285715301</v>
      </c>
      <c r="N658" s="39">
        <f t="shared" si="85"/>
        <v>-0.5595238095238102</v>
      </c>
      <c r="O658" s="39">
        <f t="shared" si="86"/>
        <v>0.20833333333334281</v>
      </c>
      <c r="P658" s="39">
        <f>IF($A658&lt;=LEN('USH2A e13 (A) - 2ry Str + Mask '!A$2),M658-J658,"")</f>
        <v>0</v>
      </c>
      <c r="Q658" s="39">
        <f>IF($A658&lt;=LEN('USH2A e13 (A) - 2ry Str + Mask '!A$2),N658-K658,"")</f>
        <v>0</v>
      </c>
      <c r="R658" s="39">
        <f>IF($A658&lt;=LEN('USH2A e13 (A) - 2ry Str + Mask '!A$2),O658-L658,"")</f>
        <v>0</v>
      </c>
    </row>
    <row r="659" spans="1:18" ht="140" customHeight="1" x14ac:dyDescent="0.15">
      <c r="A659" s="36">
        <v>658</v>
      </c>
      <c r="B659" s="37" t="str">
        <f>IF($A659&lt;=LEN('USH2A e13 (A) - 2ry Str + Mask '!A$2),MID('USH2A e13 (A) - 2ry Str + Mask '!A$2,$A659,1),"")</f>
        <v>)</v>
      </c>
      <c r="C659" s="38" t="str">
        <f>IF($A659&lt;=LEN('USH2A e13 (A) - 2ry Str + Mask '!B$2),MID('USH2A e13 (A) - 2ry Str + Mask '!B$2,$A659,1),"")</f>
        <v>)</v>
      </c>
      <c r="D659" s="38" t="str">
        <f>IF($A659&lt;=LEN('USH2A e13 (A) - 2ry Str + Mask '!C$2),MID('USH2A e13 (A) - 2ry Str + Mask '!C$2,$A659,1),"")</f>
        <v>.</v>
      </c>
      <c r="E659" s="38" t="str">
        <f t="shared" si="80"/>
        <v>)</v>
      </c>
      <c r="F659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</v>
      </c>
      <c r="G659" s="39">
        <f>IF($A659&lt;=LEN('USH2A e13 (A) - 2ry Str + Mask '!A$2),SUMIF('USH2A e13 (A) - HSF3.0'!E2:E891,"&lt;="&amp;$A659,'USH2A e13 (A) - HSF3.0'!H2:H891)-SUMIF('USH2A e13 (A) - HSF3.0'!G2:G891,"&lt;="&amp;$A659,'USH2A e13 (A) - HSF3.0'!H2:H891),"")</f>
        <v>0.76785714285715301</v>
      </c>
      <c r="H659" s="39">
        <f>IF($A659&lt;=LEN('USH2A e13 (A) - 2ry Str + Mask '!A$2),SUMIF('USH2A e13 (A) - HSF3.0'!E2:E891,"&lt;="&amp;$A659,'USH2A e13 (A) - HSF3.0'!I2:I891)-SUMIF('USH2A e13 (A) - HSF3.0'!G2:G891,"&lt;="&amp;$A659,'USH2A e13 (A) - HSF3.0'!I2:I891),"")</f>
        <v>-0.6011904761904745</v>
      </c>
      <c r="I659" s="39">
        <f>IF($A659&lt;=LEN('USH2A e13 (A) - 2ry Str + Mask '!A$2),G659+H659,"")</f>
        <v>0.16666666666667851</v>
      </c>
      <c r="J659" s="39">
        <f t="shared" si="81"/>
        <v>0</v>
      </c>
      <c r="K659" s="39">
        <f t="shared" si="82"/>
        <v>0</v>
      </c>
      <c r="L659" s="39">
        <f t="shared" si="83"/>
        <v>0</v>
      </c>
      <c r="M659" s="39">
        <f t="shared" si="84"/>
        <v>0</v>
      </c>
      <c r="N659" s="39">
        <f t="shared" si="85"/>
        <v>0</v>
      </c>
      <c r="O659" s="39">
        <f t="shared" si="86"/>
        <v>0</v>
      </c>
      <c r="P659" s="39">
        <f>IF($A659&lt;=LEN('USH2A e13 (A) - 2ry Str + Mask '!A$2),M659-J659,"")</f>
        <v>0</v>
      </c>
      <c r="Q659" s="39">
        <f>IF($A659&lt;=LEN('USH2A e13 (A) - 2ry Str + Mask '!A$2),N659-K659,"")</f>
        <v>0</v>
      </c>
      <c r="R659" s="39">
        <f>IF($A659&lt;=LEN('USH2A e13 (A) - 2ry Str + Mask '!A$2),O659-L659,"")</f>
        <v>0</v>
      </c>
    </row>
    <row r="660" spans="1:18" ht="140" customHeight="1" x14ac:dyDescent="0.15">
      <c r="A660" s="36">
        <v>659</v>
      </c>
      <c r="B660" s="37" t="str">
        <f>IF($A660&lt;=LEN('USH2A e13 (A) - 2ry Str + Mask '!A$2),MID('USH2A e13 (A) - 2ry Str + Mask '!A$2,$A660,1),"")</f>
        <v>)</v>
      </c>
      <c r="C660" s="38" t="str">
        <f>IF($A660&lt;=LEN('USH2A e13 (A) - 2ry Str + Mask '!B$2),MID('USH2A e13 (A) - 2ry Str + Mask '!B$2,$A660,1),"")</f>
        <v>)</v>
      </c>
      <c r="D660" s="38" t="str">
        <f>IF($A660&lt;=LEN('USH2A e13 (A) - 2ry Str + Mask '!C$2),MID('USH2A e13 (A) - 2ry Str + Mask '!C$2,$A660,1),"")</f>
        <v>.</v>
      </c>
      <c r="E660" s="38" t="str">
        <f t="shared" si="80"/>
        <v>)</v>
      </c>
      <c r="F660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</v>
      </c>
      <c r="G660" s="39">
        <f>IF($A660&lt;=LEN('USH2A e13 (A) - 2ry Str + Mask '!A$2),SUMIF('USH2A e13 (A) - HSF3.0'!E2:E891,"&lt;="&amp;$A660,'USH2A e13 (A) - HSF3.0'!H2:H891)-SUMIF('USH2A e13 (A) - HSF3.0'!G2:G891,"&lt;="&amp;$A660,'USH2A e13 (A) - HSF3.0'!H2:H891),"")</f>
        <v>0.76785714285715301</v>
      </c>
      <c r="H660" s="39">
        <f>IF($A660&lt;=LEN('USH2A e13 (A) - 2ry Str + Mask '!A$2),SUMIF('USH2A e13 (A) - HSF3.0'!E2:E891,"&lt;="&amp;$A660,'USH2A e13 (A) - HSF3.0'!I2:I891)-SUMIF('USH2A e13 (A) - HSF3.0'!G2:G891,"&lt;="&amp;$A660,'USH2A e13 (A) - HSF3.0'!I2:I891),"")</f>
        <v>-0.2916666666666643</v>
      </c>
      <c r="I660" s="39">
        <f>IF($A660&lt;=LEN('USH2A e13 (A) - 2ry Str + Mask '!A$2),G660+H660,"")</f>
        <v>0.47619047619048871</v>
      </c>
      <c r="J660" s="39">
        <f t="shared" si="81"/>
        <v>0</v>
      </c>
      <c r="K660" s="39">
        <f t="shared" si="82"/>
        <v>0</v>
      </c>
      <c r="L660" s="39">
        <f t="shared" si="83"/>
        <v>0</v>
      </c>
      <c r="M660" s="39">
        <f t="shared" si="84"/>
        <v>0</v>
      </c>
      <c r="N660" s="39">
        <f t="shared" si="85"/>
        <v>0</v>
      </c>
      <c r="O660" s="39">
        <f t="shared" si="86"/>
        <v>0</v>
      </c>
      <c r="P660" s="39">
        <f>IF($A660&lt;=LEN('USH2A e13 (A) - 2ry Str + Mask '!A$2),M660-J660,"")</f>
        <v>0</v>
      </c>
      <c r="Q660" s="39">
        <f>IF($A660&lt;=LEN('USH2A e13 (A) - 2ry Str + Mask '!A$2),N660-K660,"")</f>
        <v>0</v>
      </c>
      <c r="R660" s="39">
        <f>IF($A660&lt;=LEN('USH2A e13 (A) - 2ry Str + Mask '!A$2),O660-L660,"")</f>
        <v>0</v>
      </c>
    </row>
    <row r="661" spans="1:18" ht="140" customHeight="1" x14ac:dyDescent="0.15">
      <c r="A661" s="36">
        <v>660</v>
      </c>
      <c r="B661" s="37" t="str">
        <f>IF($A661&lt;=LEN('USH2A e13 (A) - 2ry Str + Mask '!A$2),MID('USH2A e13 (A) - 2ry Str + Mask '!A$2,$A661,1),"")</f>
        <v>)</v>
      </c>
      <c r="C661" s="38" t="str">
        <f>IF($A661&lt;=LEN('USH2A e13 (A) - 2ry Str + Mask '!B$2),MID('USH2A e13 (A) - 2ry Str + Mask '!B$2,$A661,1),"")</f>
        <v>)</v>
      </c>
      <c r="D661" s="38" t="str">
        <f>IF($A661&lt;=LEN('USH2A e13 (A) - 2ry Str + Mask '!C$2),MID('USH2A e13 (A) - 2ry Str + Mask '!C$2,$A661,1),"")</f>
        <v>.</v>
      </c>
      <c r="E661" s="38" t="str">
        <f t="shared" si="80"/>
        <v>)</v>
      </c>
      <c r="F661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</v>
      </c>
      <c r="G661" s="39">
        <f>IF($A661&lt;=LEN('USH2A e13 (A) - 2ry Str + Mask '!A$2),SUMIF('USH2A e13 (A) - HSF3.0'!E2:E891,"&lt;="&amp;$A661,'USH2A e13 (A) - HSF3.0'!H2:H891)-SUMIF('USH2A e13 (A) - HSF3.0'!G2:G891,"&lt;="&amp;$A661,'USH2A e13 (A) - HSF3.0'!H2:H891),"")</f>
        <v>0.93452380952382441</v>
      </c>
      <c r="H661" s="39">
        <f>IF($A661&lt;=LEN('USH2A e13 (A) - 2ry Str + Mask '!A$2),SUMIF('USH2A e13 (A) - HSF3.0'!E2:E891,"&lt;="&amp;$A661,'USH2A e13 (A) - HSF3.0'!I2:I891)-SUMIF('USH2A e13 (A) - HSF3.0'!G2:G891,"&lt;="&amp;$A661,'USH2A e13 (A) - HSF3.0'!I2:I891),"")</f>
        <v>-0.4583333333333286</v>
      </c>
      <c r="I661" s="39">
        <f>IF($A661&lt;=LEN('USH2A e13 (A) - 2ry Str + Mask '!A$2),G661+H661,"")</f>
        <v>0.47619047619049581</v>
      </c>
      <c r="J661" s="39">
        <f t="shared" si="81"/>
        <v>0</v>
      </c>
      <c r="K661" s="39">
        <f t="shared" si="82"/>
        <v>0</v>
      </c>
      <c r="L661" s="39">
        <f t="shared" si="83"/>
        <v>0</v>
      </c>
      <c r="M661" s="39">
        <f t="shared" si="84"/>
        <v>0</v>
      </c>
      <c r="N661" s="39">
        <f t="shared" si="85"/>
        <v>0</v>
      </c>
      <c r="O661" s="39">
        <f t="shared" si="86"/>
        <v>0</v>
      </c>
      <c r="P661" s="39">
        <f>IF($A661&lt;=LEN('USH2A e13 (A) - 2ry Str + Mask '!A$2),M661-J661,"")</f>
        <v>0</v>
      </c>
      <c r="Q661" s="39">
        <f>IF($A661&lt;=LEN('USH2A e13 (A) - 2ry Str + Mask '!A$2),N661-K661,"")</f>
        <v>0</v>
      </c>
      <c r="R661" s="39">
        <f>IF($A661&lt;=LEN('USH2A e13 (A) - 2ry Str + Mask '!A$2),O661-L661,"")</f>
        <v>0</v>
      </c>
    </row>
    <row r="662" spans="1:18" ht="140" customHeight="1" x14ac:dyDescent="0.15">
      <c r="A662" s="36">
        <v>661</v>
      </c>
      <c r="B662" s="37" t="str">
        <f>IF($A662&lt;=LEN('USH2A e13 (A) - 2ry Str + Mask '!A$2),MID('USH2A e13 (A) - 2ry Str + Mask '!A$2,$A662,1),"")</f>
        <v>)</v>
      </c>
      <c r="C662" s="38" t="str">
        <f>IF($A662&lt;=LEN('USH2A e13 (A) - 2ry Str + Mask '!B$2),MID('USH2A e13 (A) - 2ry Str + Mask '!B$2,$A662,1),"")</f>
        <v>)</v>
      </c>
      <c r="D662" s="38" t="str">
        <f>IF($A662&lt;=LEN('USH2A e13 (A) - 2ry Str + Mask '!C$2),MID('USH2A e13 (A) - 2ry Str + Mask '!C$2,$A662,1),"")</f>
        <v>.</v>
      </c>
      <c r="E662" s="38" t="str">
        <f t="shared" si="80"/>
        <v>)</v>
      </c>
      <c r="F662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</v>
      </c>
      <c r="G662" s="39">
        <f>IF($A662&lt;=LEN('USH2A e13 (A) - 2ry Str + Mask '!A$2),SUMIF('USH2A e13 (A) - HSF3.0'!E2:E891,"&lt;="&amp;$A662,'USH2A e13 (A) - HSF3.0'!H2:H891)-SUMIF('USH2A e13 (A) - HSF3.0'!G2:G891,"&lt;="&amp;$A662,'USH2A e13 (A) - HSF3.0'!H2:H891),"")</f>
        <v>1.2261904761904958</v>
      </c>
      <c r="H662" s="39">
        <f>IF($A662&lt;=LEN('USH2A e13 (A) - 2ry Str + Mask '!A$2),SUMIF('USH2A e13 (A) - HSF3.0'!E2:E891,"&lt;="&amp;$A662,'USH2A e13 (A) - HSF3.0'!I2:I891)-SUMIF('USH2A e13 (A) - HSF3.0'!G2:G891,"&lt;="&amp;$A662,'USH2A e13 (A) - HSF3.0'!I2:I891),"")</f>
        <v>-0.62499999999999289</v>
      </c>
      <c r="I662" s="39">
        <f>IF($A662&lt;=LEN('USH2A e13 (A) - 2ry Str + Mask '!A$2),G662+H662,"")</f>
        <v>0.60119047619050292</v>
      </c>
      <c r="J662" s="39">
        <f t="shared" si="81"/>
        <v>0</v>
      </c>
      <c r="K662" s="39">
        <f t="shared" si="82"/>
        <v>0</v>
      </c>
      <c r="L662" s="39">
        <f t="shared" si="83"/>
        <v>0</v>
      </c>
      <c r="M662" s="39">
        <f t="shared" si="84"/>
        <v>0</v>
      </c>
      <c r="N662" s="39">
        <f t="shared" si="85"/>
        <v>0</v>
      </c>
      <c r="O662" s="39">
        <f t="shared" si="86"/>
        <v>0</v>
      </c>
      <c r="P662" s="39">
        <f>IF($A662&lt;=LEN('USH2A e13 (A) - 2ry Str + Mask '!A$2),M662-J662,"")</f>
        <v>0</v>
      </c>
      <c r="Q662" s="39">
        <f>IF($A662&lt;=LEN('USH2A e13 (A) - 2ry Str + Mask '!A$2),N662-K662,"")</f>
        <v>0</v>
      </c>
      <c r="R662" s="39">
        <f>IF($A662&lt;=LEN('USH2A e13 (A) - 2ry Str + Mask '!A$2),O662-L662,"")</f>
        <v>0</v>
      </c>
    </row>
    <row r="663" spans="1:18" ht="140" customHeight="1" x14ac:dyDescent="0.15">
      <c r="A663" s="36">
        <v>662</v>
      </c>
      <c r="B663" s="37" t="str">
        <f>IF($A663&lt;=LEN('USH2A e13 (A) - 2ry Str + Mask '!A$2),MID('USH2A e13 (A) - 2ry Str + Mask '!A$2,$A663,1),"")</f>
        <v>)</v>
      </c>
      <c r="C663" s="38" t="str">
        <f>IF($A663&lt;=LEN('USH2A e13 (A) - 2ry Str + Mask '!B$2),MID('USH2A e13 (A) - 2ry Str + Mask '!B$2,$A663,1),"")</f>
        <v>)</v>
      </c>
      <c r="D663" s="38" t="str">
        <f>IF($A663&lt;=LEN('USH2A e13 (A) - 2ry Str + Mask '!C$2),MID('USH2A e13 (A) - 2ry Str + Mask '!C$2,$A663,1),"")</f>
        <v>.</v>
      </c>
      <c r="E663" s="38" t="str">
        <f t="shared" si="80"/>
        <v>)</v>
      </c>
      <c r="F663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</v>
      </c>
      <c r="G663" s="39">
        <f>IF($A663&lt;=LEN('USH2A e13 (A) - 2ry Str + Mask '!A$2),SUMIF('USH2A e13 (A) - HSF3.0'!E2:E891,"&lt;="&amp;$A663,'USH2A e13 (A) - HSF3.0'!H2:H891)-SUMIF('USH2A e13 (A) - HSF3.0'!G2:G891,"&lt;="&amp;$A663,'USH2A e13 (A) - HSF3.0'!H2:H891),"")</f>
        <v>1.3928571428571672</v>
      </c>
      <c r="H663" s="39">
        <f>IF($A663&lt;=LEN('USH2A e13 (A) - 2ry Str + Mask '!A$2),SUMIF('USH2A e13 (A) - HSF3.0'!E2:E891,"&lt;="&amp;$A663,'USH2A e13 (A) - HSF3.0'!I2:I891)-SUMIF('USH2A e13 (A) - HSF3.0'!G2:G891,"&lt;="&amp;$A663,'USH2A e13 (A) - HSF3.0'!I2:I891),"")</f>
        <v>-0.79166666666665719</v>
      </c>
      <c r="I663" s="39">
        <f>IF($A663&lt;=LEN('USH2A e13 (A) - 2ry Str + Mask '!A$2),G663+H663,"")</f>
        <v>0.60119047619051003</v>
      </c>
      <c r="J663" s="39">
        <f t="shared" si="81"/>
        <v>0</v>
      </c>
      <c r="K663" s="39">
        <f t="shared" si="82"/>
        <v>0</v>
      </c>
      <c r="L663" s="39">
        <f t="shared" si="83"/>
        <v>0</v>
      </c>
      <c r="M663" s="39">
        <f t="shared" si="84"/>
        <v>0</v>
      </c>
      <c r="N663" s="39">
        <f t="shared" si="85"/>
        <v>0</v>
      </c>
      <c r="O663" s="39">
        <f t="shared" si="86"/>
        <v>0</v>
      </c>
      <c r="P663" s="39">
        <f>IF($A663&lt;=LEN('USH2A e13 (A) - 2ry Str + Mask '!A$2),M663-J663,"")</f>
        <v>0</v>
      </c>
      <c r="Q663" s="39">
        <f>IF($A663&lt;=LEN('USH2A e13 (A) - 2ry Str + Mask '!A$2),N663-K663,"")</f>
        <v>0</v>
      </c>
      <c r="R663" s="39">
        <f>IF($A663&lt;=LEN('USH2A e13 (A) - 2ry Str + Mask '!A$2),O663-L663,"")</f>
        <v>0</v>
      </c>
    </row>
    <row r="664" spans="1:18" ht="140" customHeight="1" x14ac:dyDescent="0.15">
      <c r="A664" s="36">
        <v>663</v>
      </c>
      <c r="B664" s="37" t="str">
        <f>IF($A664&lt;=LEN('USH2A e13 (A) - 2ry Str + Mask '!A$2),MID('USH2A e13 (A) - 2ry Str + Mask '!A$2,$A664,1),"")</f>
        <v>)</v>
      </c>
      <c r="C664" s="38" t="str">
        <f>IF($A664&lt;=LEN('USH2A e13 (A) - 2ry Str + Mask '!B$2),MID('USH2A e13 (A) - 2ry Str + Mask '!B$2,$A664,1),"")</f>
        <v>)</v>
      </c>
      <c r="D664" s="38" t="str">
        <f>IF($A664&lt;=LEN('USH2A e13 (A) - 2ry Str + Mask '!C$2),MID('USH2A e13 (A) - 2ry Str + Mask '!C$2,$A664,1),"")</f>
        <v>.</v>
      </c>
      <c r="E664" s="38" t="str">
        <f t="shared" si="80"/>
        <v>)</v>
      </c>
      <c r="F664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</v>
      </c>
      <c r="G664" s="39">
        <f>IF($A664&lt;=LEN('USH2A e13 (A) - 2ry Str + Mask '!A$2),SUMIF('USH2A e13 (A) - HSF3.0'!E2:E891,"&lt;="&amp;$A664,'USH2A e13 (A) - HSF3.0'!H2:H891)-SUMIF('USH2A e13 (A) - HSF3.0'!G2:G891,"&lt;="&amp;$A664,'USH2A e13 (A) - HSF3.0'!H2:H891),"")</f>
        <v>1.2678571428571672</v>
      </c>
      <c r="H664" s="39">
        <f>IF($A664&lt;=LEN('USH2A e13 (A) - 2ry Str + Mask '!A$2),SUMIF('USH2A e13 (A) - HSF3.0'!E2:E891,"&lt;="&amp;$A664,'USH2A e13 (A) - HSF3.0'!I2:I891)-SUMIF('USH2A e13 (A) - HSF3.0'!G2:G891,"&lt;="&amp;$A664,'USH2A e13 (A) - HSF3.0'!I2:I891),"")</f>
        <v>-0.95833333333332149</v>
      </c>
      <c r="I664" s="39">
        <f>IF($A664&lt;=LEN('USH2A e13 (A) - 2ry Str + Mask '!A$2),G664+H664,"")</f>
        <v>0.30952380952384573</v>
      </c>
      <c r="J664" s="39">
        <f t="shared" si="81"/>
        <v>0</v>
      </c>
      <c r="K664" s="39">
        <f t="shared" si="82"/>
        <v>0</v>
      </c>
      <c r="L664" s="39">
        <f t="shared" si="83"/>
        <v>0</v>
      </c>
      <c r="M664" s="39">
        <f t="shared" si="84"/>
        <v>0</v>
      </c>
      <c r="N664" s="39">
        <f t="shared" si="85"/>
        <v>0</v>
      </c>
      <c r="O664" s="39">
        <f t="shared" si="86"/>
        <v>0</v>
      </c>
      <c r="P664" s="39">
        <f>IF($A664&lt;=LEN('USH2A e13 (A) - 2ry Str + Mask '!A$2),M664-J664,"")</f>
        <v>0</v>
      </c>
      <c r="Q664" s="39">
        <f>IF($A664&lt;=LEN('USH2A e13 (A) - 2ry Str + Mask '!A$2),N664-K664,"")</f>
        <v>0</v>
      </c>
      <c r="R664" s="39">
        <f>IF($A664&lt;=LEN('USH2A e13 (A) - 2ry Str + Mask '!A$2),O664-L664,"")</f>
        <v>0</v>
      </c>
    </row>
    <row r="665" spans="1:18" ht="140" customHeight="1" x14ac:dyDescent="0.15">
      <c r="A665" s="36">
        <v>664</v>
      </c>
      <c r="B665" s="37" t="str">
        <f>IF($A665&lt;=LEN('USH2A e13 (A) - 2ry Str + Mask '!A$2),MID('USH2A e13 (A) - 2ry Str + Mask '!A$2,$A665,1),"")</f>
        <v>)</v>
      </c>
      <c r="C665" s="38" t="str">
        <f>IF($A665&lt;=LEN('USH2A e13 (A) - 2ry Str + Mask '!B$2),MID('USH2A e13 (A) - 2ry Str + Mask '!B$2,$A665,1),"")</f>
        <v>)</v>
      </c>
      <c r="D665" s="38" t="str">
        <f>IF($A665&lt;=LEN('USH2A e13 (A) - 2ry Str + Mask '!C$2),MID('USH2A e13 (A) - 2ry Str + Mask '!C$2,$A665,1),"")</f>
        <v>.</v>
      </c>
      <c r="E665" s="38" t="str">
        <f t="shared" si="80"/>
        <v>)</v>
      </c>
      <c r="F665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</v>
      </c>
      <c r="G665" s="39">
        <f>IF($A665&lt;=LEN('USH2A e13 (A) - 2ry Str + Mask '!A$2),SUMIF('USH2A e13 (A) - HSF3.0'!E2:E891,"&lt;="&amp;$A665,'USH2A e13 (A) - HSF3.0'!H2:H891)-SUMIF('USH2A e13 (A) - HSF3.0'!G2:G891,"&lt;="&amp;$A665,'USH2A e13 (A) - HSF3.0'!H2:H891),"")</f>
        <v>0.95833333333335702</v>
      </c>
      <c r="H665" s="39">
        <f>IF($A665&lt;=LEN('USH2A e13 (A) - 2ry Str + Mask '!A$2),SUMIF('USH2A e13 (A) - HSF3.0'!E2:E891,"&lt;="&amp;$A665,'USH2A e13 (A) - HSF3.0'!I2:I891)-SUMIF('USH2A e13 (A) - HSF3.0'!G2:G891,"&lt;="&amp;$A665,'USH2A e13 (A) - HSF3.0'!I2:I891),"")</f>
        <v>-0.95833333333332149</v>
      </c>
      <c r="I665" s="39">
        <f>IF($A665&lt;=LEN('USH2A e13 (A) - 2ry Str + Mask '!A$2),G665+H665,"")</f>
        <v>3.5527136788005009E-14</v>
      </c>
      <c r="J665" s="39">
        <f t="shared" si="81"/>
        <v>0</v>
      </c>
      <c r="K665" s="39">
        <f t="shared" si="82"/>
        <v>0</v>
      </c>
      <c r="L665" s="39">
        <f t="shared" si="83"/>
        <v>0</v>
      </c>
      <c r="M665" s="39">
        <f t="shared" si="84"/>
        <v>0</v>
      </c>
      <c r="N665" s="39">
        <f t="shared" si="85"/>
        <v>0</v>
      </c>
      <c r="O665" s="39">
        <f t="shared" si="86"/>
        <v>0</v>
      </c>
      <c r="P665" s="39">
        <f>IF($A665&lt;=LEN('USH2A e13 (A) - 2ry Str + Mask '!A$2),M665-J665,"")</f>
        <v>0</v>
      </c>
      <c r="Q665" s="39">
        <f>IF($A665&lt;=LEN('USH2A e13 (A) - 2ry Str + Mask '!A$2),N665-K665,"")</f>
        <v>0</v>
      </c>
      <c r="R665" s="39">
        <f>IF($A665&lt;=LEN('USH2A e13 (A) - 2ry Str + Mask '!A$2),O665-L665,"")</f>
        <v>0</v>
      </c>
    </row>
    <row r="666" spans="1:18" ht="140" customHeight="1" x14ac:dyDescent="0.15">
      <c r="A666" s="36">
        <v>665</v>
      </c>
      <c r="B666" s="37" t="str">
        <f>IF($A666&lt;=LEN('USH2A e13 (A) - 2ry Str + Mask '!A$2),MID('USH2A e13 (A) - 2ry Str + Mask '!A$2,$A666,1),"")</f>
        <v>)</v>
      </c>
      <c r="C666" s="38" t="str">
        <f>IF($A666&lt;=LEN('USH2A e13 (A) - 2ry Str + Mask '!B$2),MID('USH2A e13 (A) - 2ry Str + Mask '!B$2,$A666,1),"")</f>
        <v>)</v>
      </c>
      <c r="D666" s="38" t="str">
        <f>IF($A666&lt;=LEN('USH2A e13 (A) - 2ry Str + Mask '!C$2),MID('USH2A e13 (A) - 2ry Str + Mask '!C$2,$A666,1),"")</f>
        <v>.</v>
      </c>
      <c r="E666" s="38" t="str">
        <f t="shared" si="80"/>
        <v>)</v>
      </c>
      <c r="F666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</v>
      </c>
      <c r="G666" s="39">
        <f>IF($A666&lt;=LEN('USH2A e13 (A) - 2ry Str + Mask '!A$2),SUMIF('USH2A e13 (A) - HSF3.0'!E2:E891,"&lt;="&amp;$A666,'USH2A e13 (A) - HSF3.0'!H2:H891)-SUMIF('USH2A e13 (A) - HSF3.0'!G2:G891,"&lt;="&amp;$A666,'USH2A e13 (A) - HSF3.0'!H2:H891),"")</f>
        <v>1.1250000000000284</v>
      </c>
      <c r="H666" s="39">
        <f>IF($A666&lt;=LEN('USH2A e13 (A) - 2ry Str + Mask '!A$2),SUMIF('USH2A e13 (A) - HSF3.0'!E2:E891,"&lt;="&amp;$A666,'USH2A e13 (A) - HSF3.0'!I2:I891)-SUMIF('USH2A e13 (A) - HSF3.0'!G2:G891,"&lt;="&amp;$A666,'USH2A e13 (A) - HSF3.0'!I2:I891),"")</f>
        <v>-1.1428571428571317</v>
      </c>
      <c r="I666" s="39">
        <f>IF($A666&lt;=LEN('USH2A e13 (A) - 2ry Str + Mask '!A$2),G666+H666,"")</f>
        <v>-1.785714285710327E-2</v>
      </c>
      <c r="J666" s="39">
        <f t="shared" si="81"/>
        <v>0</v>
      </c>
      <c r="K666" s="39">
        <f t="shared" si="82"/>
        <v>0</v>
      </c>
      <c r="L666" s="39">
        <f t="shared" si="83"/>
        <v>0</v>
      </c>
      <c r="M666" s="39">
        <f t="shared" si="84"/>
        <v>0</v>
      </c>
      <c r="N666" s="39">
        <f t="shared" si="85"/>
        <v>0</v>
      </c>
      <c r="O666" s="39">
        <f t="shared" si="86"/>
        <v>0</v>
      </c>
      <c r="P666" s="39">
        <f>IF($A666&lt;=LEN('USH2A e13 (A) - 2ry Str + Mask '!A$2),M666-J666,"")</f>
        <v>0</v>
      </c>
      <c r="Q666" s="39">
        <f>IF($A666&lt;=LEN('USH2A e13 (A) - 2ry Str + Mask '!A$2),N666-K666,"")</f>
        <v>0</v>
      </c>
      <c r="R666" s="39">
        <f>IF($A666&lt;=LEN('USH2A e13 (A) - 2ry Str + Mask '!A$2),O666-L666,"")</f>
        <v>0</v>
      </c>
    </row>
    <row r="667" spans="1:18" ht="140" customHeight="1" x14ac:dyDescent="0.15">
      <c r="A667" s="36">
        <v>666</v>
      </c>
      <c r="B667" s="37" t="str">
        <f>IF($A667&lt;=LEN('USH2A e13 (A) - 2ry Str + Mask '!A$2),MID('USH2A e13 (A) - 2ry Str + Mask '!A$2,$A667,1),"")</f>
        <v>)</v>
      </c>
      <c r="C667" s="38" t="str">
        <f>IF($A667&lt;=LEN('USH2A e13 (A) - 2ry Str + Mask '!B$2),MID('USH2A e13 (A) - 2ry Str + Mask '!B$2,$A667,1),"")</f>
        <v>)</v>
      </c>
      <c r="D667" s="38" t="str">
        <f>IF($A667&lt;=LEN('USH2A e13 (A) - 2ry Str + Mask '!C$2),MID('USH2A e13 (A) - 2ry Str + Mask '!C$2,$A667,1),"")</f>
        <v>.</v>
      </c>
      <c r="E667" s="38" t="str">
        <f t="shared" si="80"/>
        <v>)</v>
      </c>
      <c r="F667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</v>
      </c>
      <c r="G667" s="39">
        <f>IF($A667&lt;=LEN('USH2A e13 (A) - 2ry Str + Mask '!A$2),SUMIF('USH2A e13 (A) - HSF3.0'!E2:E891,"&lt;="&amp;$A667,'USH2A e13 (A) - HSF3.0'!H2:H891)-SUMIF('USH2A e13 (A) - HSF3.0'!G2:G891,"&lt;="&amp;$A667,'USH2A e13 (A) - HSF3.0'!H2:H891),"")</f>
        <v>0.95833333333335702</v>
      </c>
      <c r="H667" s="39">
        <f>IF($A667&lt;=LEN('USH2A e13 (A) - 2ry Str + Mask '!A$2),SUMIF('USH2A e13 (A) - HSF3.0'!E2:E891,"&lt;="&amp;$A667,'USH2A e13 (A) - HSF3.0'!I2:I891)-SUMIF('USH2A e13 (A) - HSF3.0'!G2:G891,"&lt;="&amp;$A667,'USH2A e13 (A) - HSF3.0'!I2:I891),"")</f>
        <v>-1.1428571428571317</v>
      </c>
      <c r="I667" s="39">
        <f>IF($A667&lt;=LEN('USH2A e13 (A) - 2ry Str + Mask '!A$2),G667+H667,"")</f>
        <v>-0.18452380952377467</v>
      </c>
      <c r="J667" s="39">
        <f t="shared" si="81"/>
        <v>0</v>
      </c>
      <c r="K667" s="39">
        <f t="shared" si="82"/>
        <v>0</v>
      </c>
      <c r="L667" s="39">
        <f t="shared" si="83"/>
        <v>0</v>
      </c>
      <c r="M667" s="39">
        <f t="shared" si="84"/>
        <v>0</v>
      </c>
      <c r="N667" s="39">
        <f t="shared" si="85"/>
        <v>0</v>
      </c>
      <c r="O667" s="39">
        <f t="shared" si="86"/>
        <v>0</v>
      </c>
      <c r="P667" s="39">
        <f>IF($A667&lt;=LEN('USH2A e13 (A) - 2ry Str + Mask '!A$2),M667-J667,"")</f>
        <v>0</v>
      </c>
      <c r="Q667" s="39">
        <f>IF($A667&lt;=LEN('USH2A e13 (A) - 2ry Str + Mask '!A$2),N667-K667,"")</f>
        <v>0</v>
      </c>
      <c r="R667" s="39">
        <f>IF($A667&lt;=LEN('USH2A e13 (A) - 2ry Str + Mask '!A$2),O667-L667,"")</f>
        <v>0</v>
      </c>
    </row>
    <row r="668" spans="1:18" ht="140" customHeight="1" x14ac:dyDescent="0.15">
      <c r="A668" s="36">
        <v>667</v>
      </c>
      <c r="B668" s="37" t="str">
        <f>IF($A668&lt;=LEN('USH2A e13 (A) - 2ry Str + Mask '!A$2),MID('USH2A e13 (A) - 2ry Str + Mask '!A$2,$A668,1),"")</f>
        <v>)</v>
      </c>
      <c r="C668" s="38" t="str">
        <f>IF($A668&lt;=LEN('USH2A e13 (A) - 2ry Str + Mask '!B$2),MID('USH2A e13 (A) - 2ry Str + Mask '!B$2,$A668,1),"")</f>
        <v>)</v>
      </c>
      <c r="D668" s="38" t="str">
        <f>IF($A668&lt;=LEN('USH2A e13 (A) - 2ry Str + Mask '!C$2),MID('USH2A e13 (A) - 2ry Str + Mask '!C$2,$A668,1),"")</f>
        <v>.</v>
      </c>
      <c r="E668" s="38" t="str">
        <f t="shared" si="80"/>
        <v>)</v>
      </c>
      <c r="F668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</v>
      </c>
      <c r="G668" s="39">
        <f>IF($A668&lt;=LEN('USH2A e13 (A) - 2ry Str + Mask '!A$2),SUMIF('USH2A e13 (A) - HSF3.0'!E2:E891,"&lt;="&amp;$A668,'USH2A e13 (A) - HSF3.0'!H2:H891)-SUMIF('USH2A e13 (A) - HSF3.0'!G2:G891,"&lt;="&amp;$A668,'USH2A e13 (A) - HSF3.0'!H2:H891),"")</f>
        <v>1.1250000000000284</v>
      </c>
      <c r="H668" s="39">
        <f>IF($A668&lt;=LEN('USH2A e13 (A) - 2ry Str + Mask '!A$2),SUMIF('USH2A e13 (A) - HSF3.0'!E2:E891,"&lt;="&amp;$A668,'USH2A e13 (A) - HSF3.0'!I2:I891)-SUMIF('USH2A e13 (A) - HSF3.0'!G2:G891,"&lt;="&amp;$A668,'USH2A e13 (A) - HSF3.0'!I2:I891),"")</f>
        <v>-1.2857142857142776</v>
      </c>
      <c r="I668" s="39">
        <f>IF($A668&lt;=LEN('USH2A e13 (A) - 2ry Str + Mask '!A$2),G668+H668,"")</f>
        <v>-0.16071428571424917</v>
      </c>
      <c r="J668" s="39">
        <f t="shared" si="81"/>
        <v>0</v>
      </c>
      <c r="K668" s="39">
        <f t="shared" si="82"/>
        <v>0</v>
      </c>
      <c r="L668" s="39">
        <f t="shared" si="83"/>
        <v>0</v>
      </c>
      <c r="M668" s="39">
        <f t="shared" si="84"/>
        <v>0</v>
      </c>
      <c r="N668" s="39">
        <f t="shared" si="85"/>
        <v>0</v>
      </c>
      <c r="O668" s="39">
        <f t="shared" si="86"/>
        <v>0</v>
      </c>
      <c r="P668" s="39">
        <f>IF($A668&lt;=LEN('USH2A e13 (A) - 2ry Str + Mask '!A$2),M668-J668,"")</f>
        <v>0</v>
      </c>
      <c r="Q668" s="39">
        <f>IF($A668&lt;=LEN('USH2A e13 (A) - 2ry Str + Mask '!A$2),N668-K668,"")</f>
        <v>0</v>
      </c>
      <c r="R668" s="39">
        <f>IF($A668&lt;=LEN('USH2A e13 (A) - 2ry Str + Mask '!A$2),O668-L668,"")</f>
        <v>0</v>
      </c>
    </row>
    <row r="669" spans="1:18" ht="152" customHeight="1" x14ac:dyDescent="0.15">
      <c r="A669" s="36">
        <v>668</v>
      </c>
      <c r="B669" s="37" t="str">
        <f>IF($A669&lt;=LEN('USH2A e13 (A) - 2ry Str + Mask '!A$2),MID('USH2A e13 (A) - 2ry Str + Mask '!A$2,$A669,1),"")</f>
        <v>)</v>
      </c>
      <c r="C669" s="38" t="str">
        <f>IF($A669&lt;=LEN('USH2A e13 (A) - 2ry Str + Mask '!B$2),MID('USH2A e13 (A) - 2ry Str + Mask '!B$2,$A669,1),"")</f>
        <v>)</v>
      </c>
      <c r="D669" s="38" t="str">
        <f>IF($A669&lt;=LEN('USH2A e13 (A) - 2ry Str + Mask '!C$2),MID('USH2A e13 (A) - 2ry Str + Mask '!C$2,$A669,1),"")</f>
        <v>.</v>
      </c>
      <c r="E669" s="38" t="str">
        <f t="shared" si="80"/>
        <v>)</v>
      </c>
      <c r="F669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</v>
      </c>
      <c r="G669" s="39">
        <f>IF($A669&lt;=LEN('USH2A e13 (A) - 2ry Str + Mask '!A$2),SUMIF('USH2A e13 (A) - HSF3.0'!E2:E891,"&lt;="&amp;$A669,'USH2A e13 (A) - HSF3.0'!H2:H891)-SUMIF('USH2A e13 (A) - HSF3.0'!G2:G891,"&lt;="&amp;$A669,'USH2A e13 (A) - HSF3.0'!H2:H891),"")</f>
        <v>1.1250000000000284</v>
      </c>
      <c r="H669" s="39">
        <f>IF($A669&lt;=LEN('USH2A e13 (A) - 2ry Str + Mask '!A$2),SUMIF('USH2A e13 (A) - HSF3.0'!E2:E891,"&lt;="&amp;$A669,'USH2A e13 (A) - HSF3.0'!I2:I891)-SUMIF('USH2A e13 (A) - HSF3.0'!G2:G891,"&lt;="&amp;$A669,'USH2A e13 (A) - HSF3.0'!I2:I891),"")</f>
        <v>-1.2857142857142776</v>
      </c>
      <c r="I669" s="39">
        <f>IF($A669&lt;=LEN('USH2A e13 (A) - 2ry Str + Mask '!A$2),G669+H669,"")</f>
        <v>-0.16071428571424917</v>
      </c>
      <c r="J669" s="39">
        <f t="shared" si="81"/>
        <v>0</v>
      </c>
      <c r="K669" s="39">
        <f t="shared" si="82"/>
        <v>0</v>
      </c>
      <c r="L669" s="39">
        <f t="shared" si="83"/>
        <v>0</v>
      </c>
      <c r="M669" s="39">
        <f t="shared" si="84"/>
        <v>0</v>
      </c>
      <c r="N669" s="39">
        <f t="shared" si="85"/>
        <v>0</v>
      </c>
      <c r="O669" s="39">
        <f t="shared" si="86"/>
        <v>0</v>
      </c>
      <c r="P669" s="39">
        <f>IF($A669&lt;=LEN('USH2A e13 (A) - 2ry Str + Mask '!A$2),M669-J669,"")</f>
        <v>0</v>
      </c>
      <c r="Q669" s="39">
        <f>IF($A669&lt;=LEN('USH2A e13 (A) - 2ry Str + Mask '!A$2),N669-K669,"")</f>
        <v>0</v>
      </c>
      <c r="R669" s="39">
        <f>IF($A669&lt;=LEN('USH2A e13 (A) - 2ry Str + Mask '!A$2),O669-L669,"")</f>
        <v>0</v>
      </c>
    </row>
    <row r="670" spans="1:18" ht="152" customHeight="1" x14ac:dyDescent="0.15">
      <c r="A670" s="36">
        <v>669</v>
      </c>
      <c r="B670" s="37" t="str">
        <f>IF($A670&lt;=LEN('USH2A e13 (A) - 2ry Str + Mask '!A$2),MID('USH2A e13 (A) - 2ry Str + Mask '!A$2,$A670,1),"")</f>
        <v>.</v>
      </c>
      <c r="C670" s="38" t="str">
        <f>IF($A670&lt;=LEN('USH2A e13 (A) - 2ry Str + Mask '!B$2),MID('USH2A e13 (A) - 2ry Str + Mask '!B$2,$A670,1),"")</f>
        <v>.</v>
      </c>
      <c r="D670" s="38" t="str">
        <f>IF($A670&lt;=LEN('USH2A e13 (A) - 2ry Str + Mask '!C$2),MID('USH2A e13 (A) - 2ry Str + Mask '!C$2,$A670,1),"")</f>
        <v>.</v>
      </c>
      <c r="E670" s="38" t="str">
        <f t="shared" si="80"/>
        <v>.</v>
      </c>
      <c r="F670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</v>
      </c>
      <c r="G670" s="39">
        <f>IF($A670&lt;=LEN('USH2A e13 (A) - 2ry Str + Mask '!A$2),SUMIF('USH2A e13 (A) - HSF3.0'!E2:E891,"&lt;="&amp;$A670,'USH2A e13 (A) - HSF3.0'!H2:H891)-SUMIF('USH2A e13 (A) - HSF3.0'!G2:G891,"&lt;="&amp;$A670,'USH2A e13 (A) - HSF3.0'!H2:H891),"")</f>
        <v>1.0000000000000284</v>
      </c>
      <c r="H670" s="39">
        <f>IF($A670&lt;=LEN('USH2A e13 (A) - 2ry Str + Mask '!A$2),SUMIF('USH2A e13 (A) - HSF3.0'!E2:E891,"&lt;="&amp;$A670,'USH2A e13 (A) - HSF3.0'!I2:I891)-SUMIF('USH2A e13 (A) - HSF3.0'!G2:G891,"&lt;="&amp;$A670,'USH2A e13 (A) - HSF3.0'!I2:I891),"")</f>
        <v>-1.4107142857142776</v>
      </c>
      <c r="I670" s="39">
        <f>IF($A670&lt;=LEN('USH2A e13 (A) - 2ry Str + Mask '!A$2),G670+H670,"")</f>
        <v>-0.41071428571424917</v>
      </c>
      <c r="J670" s="39">
        <f t="shared" si="81"/>
        <v>1.0000000000000284</v>
      </c>
      <c r="K670" s="39">
        <f t="shared" si="82"/>
        <v>-1.4107142857142776</v>
      </c>
      <c r="L670" s="39">
        <f t="shared" si="83"/>
        <v>-0.41071428571424917</v>
      </c>
      <c r="M670" s="39">
        <f t="shared" si="84"/>
        <v>1.0000000000000284</v>
      </c>
      <c r="N670" s="39">
        <f t="shared" si="85"/>
        <v>-1.4107142857142776</v>
      </c>
      <c r="O670" s="39">
        <f t="shared" si="86"/>
        <v>-0.41071428571424917</v>
      </c>
      <c r="P670" s="39">
        <f>IF($A670&lt;=LEN('USH2A e13 (A) - 2ry Str + Mask '!A$2),M670-J670,"")</f>
        <v>0</v>
      </c>
      <c r="Q670" s="39">
        <f>IF($A670&lt;=LEN('USH2A e13 (A) - 2ry Str + Mask '!A$2),N670-K670,"")</f>
        <v>0</v>
      </c>
      <c r="R670" s="39">
        <f>IF($A670&lt;=LEN('USH2A e13 (A) - 2ry Str + Mask '!A$2),O670-L670,"")</f>
        <v>0</v>
      </c>
    </row>
    <row r="671" spans="1:18" ht="152" customHeight="1" x14ac:dyDescent="0.15">
      <c r="A671" s="36">
        <v>670</v>
      </c>
      <c r="B671" s="37" t="str">
        <f>IF($A671&lt;=LEN('USH2A e13 (A) - 2ry Str + Mask '!A$2),MID('USH2A e13 (A) - 2ry Str + Mask '!A$2,$A671,1),"")</f>
        <v>.</v>
      </c>
      <c r="C671" s="38" t="str">
        <f>IF($A671&lt;=LEN('USH2A e13 (A) - 2ry Str + Mask '!B$2),MID('USH2A e13 (A) - 2ry Str + Mask '!B$2,$A671,1),"")</f>
        <v>.</v>
      </c>
      <c r="D671" s="38" t="str">
        <f>IF($A671&lt;=LEN('USH2A e13 (A) - 2ry Str + Mask '!C$2),MID('USH2A e13 (A) - 2ry Str + Mask '!C$2,$A671,1),"")</f>
        <v>.</v>
      </c>
      <c r="E671" s="38" t="str">
        <f t="shared" si="80"/>
        <v>.</v>
      </c>
      <c r="F671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</v>
      </c>
      <c r="G671" s="39">
        <f>IF($A671&lt;=LEN('USH2A e13 (A) - 2ry Str + Mask '!A$2),SUMIF('USH2A e13 (A) - HSF3.0'!E2:E891,"&lt;="&amp;$A671,'USH2A e13 (A) - HSF3.0'!H2:H891)-SUMIF('USH2A e13 (A) - HSF3.0'!G2:G891,"&lt;="&amp;$A671,'USH2A e13 (A) - HSF3.0'!H2:H891),"")</f>
        <v>1.1666666666666998</v>
      </c>
      <c r="H671" s="39">
        <f>IF($A671&lt;=LEN('USH2A e13 (A) - 2ry Str + Mask '!A$2),SUMIF('USH2A e13 (A) - HSF3.0'!E2:E891,"&lt;="&amp;$A671,'USH2A e13 (A) - HSF3.0'!I2:I891)-SUMIF('USH2A e13 (A) - HSF3.0'!G2:G891,"&lt;="&amp;$A671,'USH2A e13 (A) - HSF3.0'!I2:I891),"")</f>
        <v>-1.4107142857142776</v>
      </c>
      <c r="I671" s="39">
        <f>IF($A671&lt;=LEN('USH2A e13 (A) - 2ry Str + Mask '!A$2),G671+H671,"")</f>
        <v>-0.24404761904757777</v>
      </c>
      <c r="J671" s="39">
        <f t="shared" si="81"/>
        <v>1.1666666666666998</v>
      </c>
      <c r="K671" s="39">
        <f t="shared" si="82"/>
        <v>-1.4107142857142776</v>
      </c>
      <c r="L671" s="39">
        <f t="shared" si="83"/>
        <v>-0.24404761904757777</v>
      </c>
      <c r="M671" s="39">
        <f t="shared" si="84"/>
        <v>1.1666666666666998</v>
      </c>
      <c r="N671" s="39">
        <f t="shared" si="85"/>
        <v>-1.4107142857142776</v>
      </c>
      <c r="O671" s="39">
        <f t="shared" si="86"/>
        <v>-0.24404761904757777</v>
      </c>
      <c r="P671" s="39">
        <f>IF($A671&lt;=LEN('USH2A e13 (A) - 2ry Str + Mask '!A$2),M671-J671,"")</f>
        <v>0</v>
      </c>
      <c r="Q671" s="39">
        <f>IF($A671&lt;=LEN('USH2A e13 (A) - 2ry Str + Mask '!A$2),N671-K671,"")</f>
        <v>0</v>
      </c>
      <c r="R671" s="39">
        <f>IF($A671&lt;=LEN('USH2A e13 (A) - 2ry Str + Mask '!A$2),O671-L671,"")</f>
        <v>0</v>
      </c>
    </row>
    <row r="672" spans="1:18" ht="152" customHeight="1" x14ac:dyDescent="0.15">
      <c r="A672" s="36">
        <v>671</v>
      </c>
      <c r="B672" s="37" t="str">
        <f>IF($A672&lt;=LEN('USH2A e13 (A) - 2ry Str + Mask '!A$2),MID('USH2A e13 (A) - 2ry Str + Mask '!A$2,$A672,1),"")</f>
        <v>.</v>
      </c>
      <c r="C672" s="38" t="str">
        <f>IF($A672&lt;=LEN('USH2A e13 (A) - 2ry Str + Mask '!B$2),MID('USH2A e13 (A) - 2ry Str + Mask '!B$2,$A672,1),"")</f>
        <v>.</v>
      </c>
      <c r="D672" s="38" t="str">
        <f>IF($A672&lt;=LEN('USH2A e13 (A) - 2ry Str + Mask '!C$2),MID('USH2A e13 (A) - 2ry Str + Mask '!C$2,$A672,1),"")</f>
        <v>.</v>
      </c>
      <c r="E672" s="38" t="str">
        <f t="shared" si="80"/>
        <v>.</v>
      </c>
      <c r="F672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</v>
      </c>
      <c r="G672" s="39">
        <f>IF($A672&lt;=LEN('USH2A e13 (A) - 2ry Str + Mask '!A$2),SUMIF('USH2A e13 (A) - HSF3.0'!E2:E891,"&lt;="&amp;$A672,'USH2A e13 (A) - HSF3.0'!H2:H891)-SUMIF('USH2A e13 (A) - HSF3.0'!G2:G891,"&lt;="&amp;$A672,'USH2A e13 (A) - HSF3.0'!H2:H891),"")</f>
        <v>1.1666666666666998</v>
      </c>
      <c r="H672" s="39">
        <f>IF($A672&lt;=LEN('USH2A e13 (A) - 2ry Str + Mask '!A$2),SUMIF('USH2A e13 (A) - HSF3.0'!E2:E891,"&lt;="&amp;$A672,'USH2A e13 (A) - HSF3.0'!I2:I891)-SUMIF('USH2A e13 (A) - HSF3.0'!G2:G891,"&lt;="&amp;$A672,'USH2A e13 (A) - HSF3.0'!I2:I891),"")</f>
        <v>-1.2440476190476133</v>
      </c>
      <c r="I672" s="39">
        <f>IF($A672&lt;=LEN('USH2A e13 (A) - 2ry Str + Mask '!A$2),G672+H672,"")</f>
        <v>-7.738095238091347E-2</v>
      </c>
      <c r="J672" s="39">
        <f t="shared" si="81"/>
        <v>1.1666666666666998</v>
      </c>
      <c r="K672" s="39">
        <f t="shared" si="82"/>
        <v>-1.2440476190476133</v>
      </c>
      <c r="L672" s="39">
        <f t="shared" si="83"/>
        <v>-7.738095238091347E-2</v>
      </c>
      <c r="M672" s="39">
        <f t="shared" si="84"/>
        <v>1.1666666666666998</v>
      </c>
      <c r="N672" s="39">
        <f t="shared" si="85"/>
        <v>-1.2440476190476133</v>
      </c>
      <c r="O672" s="39">
        <f t="shared" si="86"/>
        <v>-7.738095238091347E-2</v>
      </c>
      <c r="P672" s="39">
        <f>IF($A672&lt;=LEN('USH2A e13 (A) - 2ry Str + Mask '!A$2),M672-J672,"")</f>
        <v>0</v>
      </c>
      <c r="Q672" s="39">
        <f>IF($A672&lt;=LEN('USH2A e13 (A) - 2ry Str + Mask '!A$2),N672-K672,"")</f>
        <v>0</v>
      </c>
      <c r="R672" s="39">
        <f>IF($A672&lt;=LEN('USH2A e13 (A) - 2ry Str + Mask '!A$2),O672-L672,"")</f>
        <v>0</v>
      </c>
    </row>
    <row r="673" spans="1:18" ht="152" customHeight="1" x14ac:dyDescent="0.15">
      <c r="A673" s="36">
        <v>672</v>
      </c>
      <c r="B673" s="37" t="str">
        <f>IF($A673&lt;=LEN('USH2A e13 (A) - 2ry Str + Mask '!A$2),MID('USH2A e13 (A) - 2ry Str + Mask '!A$2,$A673,1),"")</f>
        <v>.</v>
      </c>
      <c r="C673" s="38" t="str">
        <f>IF($A673&lt;=LEN('USH2A e13 (A) - 2ry Str + Mask '!B$2),MID('USH2A e13 (A) - 2ry Str + Mask '!B$2,$A673,1),"")</f>
        <v>.</v>
      </c>
      <c r="D673" s="38" t="str">
        <f>IF($A673&lt;=LEN('USH2A e13 (A) - 2ry Str + Mask '!C$2),MID('USH2A e13 (A) - 2ry Str + Mask '!C$2,$A673,1),"")</f>
        <v>.</v>
      </c>
      <c r="E673" s="38" t="str">
        <f t="shared" si="80"/>
        <v>.</v>
      </c>
      <c r="F673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</v>
      </c>
      <c r="G673" s="39">
        <f>IF($A673&lt;=LEN('USH2A e13 (A) - 2ry Str + Mask '!A$2),SUMIF('USH2A e13 (A) - HSF3.0'!E2:E891,"&lt;="&amp;$A673,'USH2A e13 (A) - HSF3.0'!H2:H891)-SUMIF('USH2A e13 (A) - HSF3.0'!G2:G891,"&lt;="&amp;$A673,'USH2A e13 (A) - HSF3.0'!H2:H891),"")</f>
        <v>1.3333333333333712</v>
      </c>
      <c r="H673" s="39">
        <f>IF($A673&lt;=LEN('USH2A e13 (A) - 2ry Str + Mask '!A$2),SUMIF('USH2A e13 (A) - HSF3.0'!E2:E891,"&lt;="&amp;$A673,'USH2A e13 (A) - HSF3.0'!I2:I891)-SUMIF('USH2A e13 (A) - HSF3.0'!G2:G891,"&lt;="&amp;$A673,'USH2A e13 (A) - HSF3.0'!I2:I891),"")</f>
        <v>-0.9345238095238031</v>
      </c>
      <c r="I673" s="39">
        <f>IF($A673&lt;=LEN('USH2A e13 (A) - 2ry Str + Mask '!A$2),G673+H673,"")</f>
        <v>0.39880952380956813</v>
      </c>
      <c r="J673" s="39">
        <f t="shared" si="81"/>
        <v>1.3333333333333712</v>
      </c>
      <c r="K673" s="39">
        <f t="shared" si="82"/>
        <v>-0.9345238095238031</v>
      </c>
      <c r="L673" s="39">
        <f t="shared" si="83"/>
        <v>0.39880952380956813</v>
      </c>
      <c r="M673" s="39">
        <f t="shared" si="84"/>
        <v>1.3333333333333712</v>
      </c>
      <c r="N673" s="39">
        <f t="shared" si="85"/>
        <v>-0.9345238095238031</v>
      </c>
      <c r="O673" s="39">
        <f t="shared" si="86"/>
        <v>0.39880952380956813</v>
      </c>
      <c r="P673" s="39">
        <f>IF($A673&lt;=LEN('USH2A e13 (A) - 2ry Str + Mask '!A$2),M673-J673,"")</f>
        <v>0</v>
      </c>
      <c r="Q673" s="39">
        <f>IF($A673&lt;=LEN('USH2A e13 (A) - 2ry Str + Mask '!A$2),N673-K673,"")</f>
        <v>0</v>
      </c>
      <c r="R673" s="39">
        <f>IF($A673&lt;=LEN('USH2A e13 (A) - 2ry Str + Mask '!A$2),O673-L673,"")</f>
        <v>0</v>
      </c>
    </row>
    <row r="674" spans="1:18" ht="152" customHeight="1" x14ac:dyDescent="0.15">
      <c r="A674" s="36">
        <v>673</v>
      </c>
      <c r="B674" s="37" t="str">
        <f>IF($A674&lt;=LEN('USH2A e13 (A) - 2ry Str + Mask '!A$2),MID('USH2A e13 (A) - 2ry Str + Mask '!A$2,$A674,1),"")</f>
        <v>)</v>
      </c>
      <c r="C674" s="38" t="str">
        <f>IF($A674&lt;=LEN('USH2A e13 (A) - 2ry Str + Mask '!B$2),MID('USH2A e13 (A) - 2ry Str + Mask '!B$2,$A674,1),"")</f>
        <v>)</v>
      </c>
      <c r="D674" s="38" t="str">
        <f>IF($A674&lt;=LEN('USH2A e13 (A) - 2ry Str + Mask '!C$2),MID('USH2A e13 (A) - 2ry Str + Mask '!C$2,$A674,1),"")</f>
        <v>.</v>
      </c>
      <c r="E674" s="38" t="str">
        <f t="shared" si="80"/>
        <v>)</v>
      </c>
      <c r="F674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</v>
      </c>
      <c r="G674" s="39">
        <f>IF($A674&lt;=LEN('USH2A e13 (A) - 2ry Str + Mask '!A$2),SUMIF('USH2A e13 (A) - HSF3.0'!E2:E891,"&lt;="&amp;$A674,'USH2A e13 (A) - HSF3.0'!H2:H891)-SUMIF('USH2A e13 (A) - HSF3.0'!G2:G891,"&lt;="&amp;$A674,'USH2A e13 (A) - HSF3.0'!H2:H891),"")</f>
        <v>1.1666666666666998</v>
      </c>
      <c r="H674" s="39">
        <f>IF($A674&lt;=LEN('USH2A e13 (A) - 2ry Str + Mask '!A$2),SUMIF('USH2A e13 (A) - HSF3.0'!E2:E891,"&lt;="&amp;$A674,'USH2A e13 (A) - HSF3.0'!I2:I891)-SUMIF('USH2A e13 (A) - HSF3.0'!G2:G891,"&lt;="&amp;$A674,'USH2A e13 (A) - HSF3.0'!I2:I891),"")</f>
        <v>-0.7678571428571388</v>
      </c>
      <c r="I674" s="39">
        <f>IF($A674&lt;=LEN('USH2A e13 (A) - 2ry Str + Mask '!A$2),G674+H674,"")</f>
        <v>0.39880952380956103</v>
      </c>
      <c r="J674" s="39">
        <f t="shared" si="81"/>
        <v>0</v>
      </c>
      <c r="K674" s="39">
        <f t="shared" si="82"/>
        <v>0</v>
      </c>
      <c r="L674" s="39">
        <f t="shared" si="83"/>
        <v>0</v>
      </c>
      <c r="M674" s="39">
        <f t="shared" si="84"/>
        <v>0</v>
      </c>
      <c r="N674" s="39">
        <f t="shared" si="85"/>
        <v>0</v>
      </c>
      <c r="O674" s="39">
        <f t="shared" si="86"/>
        <v>0</v>
      </c>
      <c r="P674" s="39">
        <f>IF($A674&lt;=LEN('USH2A e13 (A) - 2ry Str + Mask '!A$2),M674-J674,"")</f>
        <v>0</v>
      </c>
      <c r="Q674" s="39">
        <f>IF($A674&lt;=LEN('USH2A e13 (A) - 2ry Str + Mask '!A$2),N674-K674,"")</f>
        <v>0</v>
      </c>
      <c r="R674" s="39">
        <f>IF($A674&lt;=LEN('USH2A e13 (A) - 2ry Str + Mask '!A$2),O674-L674,"")</f>
        <v>0</v>
      </c>
    </row>
    <row r="675" spans="1:18" ht="152" customHeight="1" x14ac:dyDescent="0.15">
      <c r="A675" s="36">
        <v>674</v>
      </c>
      <c r="B675" s="37" t="str">
        <f>IF($A675&lt;=LEN('USH2A e13 (A) - 2ry Str + Mask '!A$2),MID('USH2A e13 (A) - 2ry Str + Mask '!A$2,$A675,1),"")</f>
        <v>)</v>
      </c>
      <c r="C675" s="38" t="str">
        <f>IF($A675&lt;=LEN('USH2A e13 (A) - 2ry Str + Mask '!B$2),MID('USH2A e13 (A) - 2ry Str + Mask '!B$2,$A675,1),"")</f>
        <v>)</v>
      </c>
      <c r="D675" s="38" t="str">
        <f>IF($A675&lt;=LEN('USH2A e13 (A) - 2ry Str + Mask '!C$2),MID('USH2A e13 (A) - 2ry Str + Mask '!C$2,$A675,1),"")</f>
        <v>.</v>
      </c>
      <c r="E675" s="38" t="str">
        <f t="shared" si="80"/>
        <v>)</v>
      </c>
      <c r="F675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</v>
      </c>
      <c r="G675" s="39">
        <f>IF($A675&lt;=LEN('USH2A e13 (A) - 2ry Str + Mask '!A$2),SUMIF('USH2A e13 (A) - HSF3.0'!E2:E891,"&lt;="&amp;$A675,'USH2A e13 (A) - HSF3.0'!H2:H891)-SUMIF('USH2A e13 (A) - HSF3.0'!G2:G891,"&lt;="&amp;$A675,'USH2A e13 (A) - HSF3.0'!H2:H891),"")</f>
        <v>1.1428571428571672</v>
      </c>
      <c r="H675" s="39">
        <f>IF($A675&lt;=LEN('USH2A e13 (A) - 2ry Str + Mask '!A$2),SUMIF('USH2A e13 (A) - HSF3.0'!E2:E891,"&lt;="&amp;$A675,'USH2A e13 (A) - HSF3.0'!I2:I891)-SUMIF('USH2A e13 (A) - HSF3.0'!G2:G891,"&lt;="&amp;$A675,'USH2A e13 (A) - HSF3.0'!I2:I891),"")</f>
        <v>-0.4583333333333286</v>
      </c>
      <c r="I675" s="39">
        <f>IF($A675&lt;=LEN('USH2A e13 (A) - 2ry Str + Mask '!A$2),G675+H675,"")</f>
        <v>0.68452380952383862</v>
      </c>
      <c r="J675" s="39">
        <f t="shared" si="81"/>
        <v>0</v>
      </c>
      <c r="K675" s="39">
        <f t="shared" si="82"/>
        <v>0</v>
      </c>
      <c r="L675" s="39">
        <f t="shared" si="83"/>
        <v>0</v>
      </c>
      <c r="M675" s="39">
        <f t="shared" si="84"/>
        <v>0</v>
      </c>
      <c r="N675" s="39">
        <f t="shared" si="85"/>
        <v>0</v>
      </c>
      <c r="O675" s="39">
        <f t="shared" si="86"/>
        <v>0</v>
      </c>
      <c r="P675" s="39">
        <f>IF($A675&lt;=LEN('USH2A e13 (A) - 2ry Str + Mask '!A$2),M675-J675,"")</f>
        <v>0</v>
      </c>
      <c r="Q675" s="39">
        <f>IF($A675&lt;=LEN('USH2A e13 (A) - 2ry Str + Mask '!A$2),N675-K675,"")</f>
        <v>0</v>
      </c>
      <c r="R675" s="39">
        <f>IF($A675&lt;=LEN('USH2A e13 (A) - 2ry Str + Mask '!A$2),O675-L675,"")</f>
        <v>0</v>
      </c>
    </row>
    <row r="676" spans="1:18" ht="152" customHeight="1" x14ac:dyDescent="0.15">
      <c r="A676" s="36">
        <v>675</v>
      </c>
      <c r="B676" s="37" t="str">
        <f>IF($A676&lt;=LEN('USH2A e13 (A) - 2ry Str + Mask '!A$2),MID('USH2A e13 (A) - 2ry Str + Mask '!A$2,$A676,1),"")</f>
        <v>)</v>
      </c>
      <c r="C676" s="38" t="str">
        <f>IF($A676&lt;=LEN('USH2A e13 (A) - 2ry Str + Mask '!B$2),MID('USH2A e13 (A) - 2ry Str + Mask '!B$2,$A676,1),"")</f>
        <v>)</v>
      </c>
      <c r="D676" s="38" t="str">
        <f>IF($A676&lt;=LEN('USH2A e13 (A) - 2ry Str + Mask '!C$2),MID('USH2A e13 (A) - 2ry Str + Mask '!C$2,$A676,1),"")</f>
        <v>.</v>
      </c>
      <c r="E676" s="38" t="str">
        <f t="shared" si="80"/>
        <v>)</v>
      </c>
      <c r="F676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</v>
      </c>
      <c r="G676" s="39">
        <f>IF($A676&lt;=LEN('USH2A e13 (A) - 2ry Str + Mask '!A$2),SUMIF('USH2A e13 (A) - HSF3.0'!E2:E891,"&lt;="&amp;$A676,'USH2A e13 (A) - HSF3.0'!H2:H891)-SUMIF('USH2A e13 (A) - HSF3.0'!G2:G891,"&lt;="&amp;$A676,'USH2A e13 (A) - HSF3.0'!H2:H891),"")</f>
        <v>0.97619047619049581</v>
      </c>
      <c r="H676" s="39">
        <f>IF($A676&lt;=LEN('USH2A e13 (A) - 2ry Str + Mask '!A$2),SUMIF('USH2A e13 (A) - HSF3.0'!E2:E891,"&lt;="&amp;$A676,'USH2A e13 (A) - HSF3.0'!I2:I891)-SUMIF('USH2A e13 (A) - HSF3.0'!G2:G891,"&lt;="&amp;$A676,'USH2A e13 (A) - HSF3.0'!I2:I891),"")</f>
        <v>-0.2916666666666643</v>
      </c>
      <c r="I676" s="39">
        <f>IF($A676&lt;=LEN('USH2A e13 (A) - 2ry Str + Mask '!A$2),G676+H676,"")</f>
        <v>0.68452380952383152</v>
      </c>
      <c r="J676" s="39">
        <f t="shared" si="81"/>
        <v>0</v>
      </c>
      <c r="K676" s="39">
        <f t="shared" si="82"/>
        <v>0</v>
      </c>
      <c r="L676" s="39">
        <f t="shared" si="83"/>
        <v>0</v>
      </c>
      <c r="M676" s="39">
        <f t="shared" si="84"/>
        <v>0</v>
      </c>
      <c r="N676" s="39">
        <f t="shared" si="85"/>
        <v>0</v>
      </c>
      <c r="O676" s="39">
        <f t="shared" si="86"/>
        <v>0</v>
      </c>
      <c r="P676" s="39">
        <f>IF($A676&lt;=LEN('USH2A e13 (A) - 2ry Str + Mask '!A$2),M676-J676,"")</f>
        <v>0</v>
      </c>
      <c r="Q676" s="39">
        <f>IF($A676&lt;=LEN('USH2A e13 (A) - 2ry Str + Mask '!A$2),N676-K676,"")</f>
        <v>0</v>
      </c>
      <c r="R676" s="39">
        <f>IF($A676&lt;=LEN('USH2A e13 (A) - 2ry Str + Mask '!A$2),O676-L676,"")</f>
        <v>0</v>
      </c>
    </row>
    <row r="677" spans="1:18" ht="152" customHeight="1" x14ac:dyDescent="0.15">
      <c r="A677" s="36">
        <v>676</v>
      </c>
      <c r="B677" s="37" t="str">
        <f>IF($A677&lt;=LEN('USH2A e13 (A) - 2ry Str + Mask '!A$2),MID('USH2A e13 (A) - 2ry Str + Mask '!A$2,$A677,1),"")</f>
        <v>)</v>
      </c>
      <c r="C677" s="38" t="str">
        <f>IF($A677&lt;=LEN('USH2A e13 (A) - 2ry Str + Mask '!B$2),MID('USH2A e13 (A) - 2ry Str + Mask '!B$2,$A677,1),"")</f>
        <v>)</v>
      </c>
      <c r="D677" s="38" t="str">
        <f>IF($A677&lt;=LEN('USH2A e13 (A) - 2ry Str + Mask '!C$2),MID('USH2A e13 (A) - 2ry Str + Mask '!C$2,$A677,1),"")</f>
        <v>.</v>
      </c>
      <c r="E677" s="38" t="str">
        <f t="shared" si="80"/>
        <v>)</v>
      </c>
      <c r="F677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</v>
      </c>
      <c r="G677" s="39">
        <f>IF($A677&lt;=LEN('USH2A e13 (A) - 2ry Str + Mask '!A$2),SUMIF('USH2A e13 (A) - HSF3.0'!E2:E891,"&lt;="&amp;$A677,'USH2A e13 (A) - HSF3.0'!H2:H891)-SUMIF('USH2A e13 (A) - HSF3.0'!G2:G891,"&lt;="&amp;$A677,'USH2A e13 (A) - HSF3.0'!H2:H891),"")</f>
        <v>0.80952380952382441</v>
      </c>
      <c r="H677" s="39">
        <f>IF($A677&lt;=LEN('USH2A e13 (A) - 2ry Str + Mask '!A$2),SUMIF('USH2A e13 (A) - HSF3.0'!E2:E891,"&lt;="&amp;$A677,'USH2A e13 (A) - HSF3.0'!I2:I891)-SUMIF('USH2A e13 (A) - HSF3.0'!G2:G891,"&lt;="&amp;$A677,'USH2A e13 (A) - HSF3.0'!I2:I891),"")</f>
        <v>-0.125</v>
      </c>
      <c r="I677" s="39">
        <f>IF($A677&lt;=LEN('USH2A e13 (A) - 2ry Str + Mask '!A$2),G677+H677,"")</f>
        <v>0.68452380952382441</v>
      </c>
      <c r="J677" s="39">
        <f t="shared" si="81"/>
        <v>0</v>
      </c>
      <c r="K677" s="39">
        <f t="shared" si="82"/>
        <v>0</v>
      </c>
      <c r="L677" s="39">
        <f t="shared" si="83"/>
        <v>0</v>
      </c>
      <c r="M677" s="39">
        <f t="shared" si="84"/>
        <v>0</v>
      </c>
      <c r="N677" s="39">
        <f t="shared" si="85"/>
        <v>0</v>
      </c>
      <c r="O677" s="39">
        <f t="shared" si="86"/>
        <v>0</v>
      </c>
      <c r="P677" s="39">
        <f>IF($A677&lt;=LEN('USH2A e13 (A) - 2ry Str + Mask '!A$2),M677-J677,"")</f>
        <v>0</v>
      </c>
      <c r="Q677" s="39">
        <f>IF($A677&lt;=LEN('USH2A e13 (A) - 2ry Str + Mask '!A$2),N677-K677,"")</f>
        <v>0</v>
      </c>
      <c r="R677" s="39">
        <f>IF($A677&lt;=LEN('USH2A e13 (A) - 2ry Str + Mask '!A$2),O677-L677,"")</f>
        <v>0</v>
      </c>
    </row>
    <row r="678" spans="1:18" ht="152" customHeight="1" x14ac:dyDescent="0.15">
      <c r="A678" s="36">
        <v>677</v>
      </c>
      <c r="B678" s="37" t="str">
        <f>IF($A678&lt;=LEN('USH2A e13 (A) - 2ry Str + Mask '!A$2),MID('USH2A e13 (A) - 2ry Str + Mask '!A$2,$A678,1),"")</f>
        <v>)</v>
      </c>
      <c r="C678" s="38" t="str">
        <f>IF($A678&lt;=LEN('USH2A e13 (A) - 2ry Str + Mask '!B$2),MID('USH2A e13 (A) - 2ry Str + Mask '!B$2,$A678,1),"")</f>
        <v>)</v>
      </c>
      <c r="D678" s="38" t="str">
        <f>IF($A678&lt;=LEN('USH2A e13 (A) - 2ry Str + Mask '!C$2),MID('USH2A e13 (A) - 2ry Str + Mask '!C$2,$A678,1),"")</f>
        <v>.</v>
      </c>
      <c r="E678" s="38" t="str">
        <f t="shared" si="80"/>
        <v>)</v>
      </c>
      <c r="F678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</v>
      </c>
      <c r="G678" s="39">
        <f>IF($A678&lt;=LEN('USH2A e13 (A) - 2ry Str + Mask '!A$2),SUMIF('USH2A e13 (A) - HSF3.0'!E2:E891,"&lt;="&amp;$A678,'USH2A e13 (A) - HSF3.0'!H2:H891)-SUMIF('USH2A e13 (A) - HSF3.0'!G2:G891,"&lt;="&amp;$A678,'USH2A e13 (A) - HSF3.0'!H2:H891),"")</f>
        <v>0.4761904761904816</v>
      </c>
      <c r="H678" s="39">
        <f>IF($A678&lt;=LEN('USH2A e13 (A) - 2ry Str + Mask '!A$2),SUMIF('USH2A e13 (A) - HSF3.0'!E2:E891,"&lt;="&amp;$A678,'USH2A e13 (A) - HSF3.0'!I2:I891)-SUMIF('USH2A e13 (A) - HSF3.0'!G2:G891,"&lt;="&amp;$A678,'USH2A e13 (A) - HSF3.0'!I2:I891),"")</f>
        <v>0</v>
      </c>
      <c r="I678" s="39">
        <f>IF($A678&lt;=LEN('USH2A e13 (A) - 2ry Str + Mask '!A$2),G678+H678,"")</f>
        <v>0.4761904761904816</v>
      </c>
      <c r="J678" s="39">
        <f t="shared" si="81"/>
        <v>0</v>
      </c>
      <c r="K678" s="39">
        <f t="shared" si="82"/>
        <v>0</v>
      </c>
      <c r="L678" s="39">
        <f t="shared" si="83"/>
        <v>0</v>
      </c>
      <c r="M678" s="39">
        <f t="shared" si="84"/>
        <v>0</v>
      </c>
      <c r="N678" s="39">
        <f t="shared" si="85"/>
        <v>0</v>
      </c>
      <c r="O678" s="39">
        <f t="shared" si="86"/>
        <v>0</v>
      </c>
      <c r="P678" s="39">
        <f>IF($A678&lt;=LEN('USH2A e13 (A) - 2ry Str + Mask '!A$2),M678-J678,"")</f>
        <v>0</v>
      </c>
      <c r="Q678" s="39">
        <f>IF($A678&lt;=LEN('USH2A e13 (A) - 2ry Str + Mask '!A$2),N678-K678,"")</f>
        <v>0</v>
      </c>
      <c r="R678" s="39">
        <f>IF($A678&lt;=LEN('USH2A e13 (A) - 2ry Str + Mask '!A$2),O678-L678,"")</f>
        <v>0</v>
      </c>
    </row>
    <row r="679" spans="1:18" ht="152" customHeight="1" x14ac:dyDescent="0.15">
      <c r="A679" s="36">
        <v>678</v>
      </c>
      <c r="B679" s="37" t="str">
        <f>IF($A679&lt;=LEN('USH2A e13 (A) - 2ry Str + Mask '!A$2),MID('USH2A e13 (A) - 2ry Str + Mask '!A$2,$A679,1),"")</f>
        <v>)</v>
      </c>
      <c r="C679" s="38" t="str">
        <f>IF($A679&lt;=LEN('USH2A e13 (A) - 2ry Str + Mask '!B$2),MID('USH2A e13 (A) - 2ry Str + Mask '!B$2,$A679,1),"")</f>
        <v>)</v>
      </c>
      <c r="D679" s="38" t="str">
        <f>IF($A679&lt;=LEN('USH2A e13 (A) - 2ry Str + Mask '!C$2),MID('USH2A e13 (A) - 2ry Str + Mask '!C$2,$A679,1),"")</f>
        <v>.</v>
      </c>
      <c r="E679" s="38" t="str">
        <f t="shared" si="80"/>
        <v>)</v>
      </c>
      <c r="F679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</v>
      </c>
      <c r="G679" s="39">
        <f>IF($A679&lt;=LEN('USH2A e13 (A) - 2ry Str + Mask '!A$2),SUMIF('USH2A e13 (A) - HSF3.0'!E2:E891,"&lt;="&amp;$A679,'USH2A e13 (A) - HSF3.0'!H2:H891)-SUMIF('USH2A e13 (A) - HSF3.0'!G2:G891,"&lt;="&amp;$A679,'USH2A e13 (A) - HSF3.0'!H2:H891),"")</f>
        <v>0.4345238095238102</v>
      </c>
      <c r="H679" s="39">
        <f>IF($A679&lt;=LEN('USH2A e13 (A) - 2ry Str + Mask '!A$2),SUMIF('USH2A e13 (A) - HSF3.0'!E2:E891,"&lt;="&amp;$A679,'USH2A e13 (A) - HSF3.0'!I2:I891)-SUMIF('USH2A e13 (A) - HSF3.0'!G2:G891,"&lt;="&amp;$A679,'USH2A e13 (A) - HSF3.0'!I2:I891),"")</f>
        <v>0</v>
      </c>
      <c r="I679" s="39">
        <f>IF($A679&lt;=LEN('USH2A e13 (A) - 2ry Str + Mask '!A$2),G679+H679,"")</f>
        <v>0.4345238095238102</v>
      </c>
      <c r="J679" s="39">
        <f t="shared" si="81"/>
        <v>0</v>
      </c>
      <c r="K679" s="39">
        <f t="shared" si="82"/>
        <v>0</v>
      </c>
      <c r="L679" s="39">
        <f t="shared" si="83"/>
        <v>0</v>
      </c>
      <c r="M679" s="39">
        <f t="shared" si="84"/>
        <v>0</v>
      </c>
      <c r="N679" s="39">
        <f t="shared" si="85"/>
        <v>0</v>
      </c>
      <c r="O679" s="39">
        <f t="shared" si="86"/>
        <v>0</v>
      </c>
      <c r="P679" s="39">
        <f>IF($A679&lt;=LEN('USH2A e13 (A) - 2ry Str + Mask '!A$2),M679-J679,"")</f>
        <v>0</v>
      </c>
      <c r="Q679" s="39">
        <f>IF($A679&lt;=LEN('USH2A e13 (A) - 2ry Str + Mask '!A$2),N679-K679,"")</f>
        <v>0</v>
      </c>
      <c r="R679" s="39">
        <f>IF($A679&lt;=LEN('USH2A e13 (A) - 2ry Str + Mask '!A$2),O679-L679,"")</f>
        <v>0</v>
      </c>
    </row>
    <row r="680" spans="1:18" ht="152" customHeight="1" x14ac:dyDescent="0.15">
      <c r="A680" s="36">
        <v>679</v>
      </c>
      <c r="B680" s="37" t="str">
        <f>IF($A680&lt;=LEN('USH2A e13 (A) - 2ry Str + Mask '!A$2),MID('USH2A e13 (A) - 2ry Str + Mask '!A$2,$A680,1),"")</f>
        <v>.</v>
      </c>
      <c r="C680" s="38" t="str">
        <f>IF($A680&lt;=LEN('USH2A e13 (A) - 2ry Str + Mask '!B$2),MID('USH2A e13 (A) - 2ry Str + Mask '!B$2,$A680,1),"")</f>
        <v>.</v>
      </c>
      <c r="D680" s="38" t="str">
        <f>IF($A680&lt;=LEN('USH2A e13 (A) - 2ry Str + Mask '!C$2),MID('USH2A e13 (A) - 2ry Str + Mask '!C$2,$A680,1),"")</f>
        <v>.</v>
      </c>
      <c r="E680" s="38" t="str">
        <f t="shared" si="80"/>
        <v>.</v>
      </c>
      <c r="F680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</v>
      </c>
      <c r="G680" s="39">
        <f>IF($A680&lt;=LEN('USH2A e13 (A) - 2ry Str + Mask '!A$2),SUMIF('USH2A e13 (A) - HSF3.0'!E2:E891,"&lt;="&amp;$A680,'USH2A e13 (A) - HSF3.0'!H2:H891)-SUMIF('USH2A e13 (A) - HSF3.0'!G2:G891,"&lt;="&amp;$A680,'USH2A e13 (A) - HSF3.0'!H2:H891),"")</f>
        <v>0.41071428571427759</v>
      </c>
      <c r="H680" s="39">
        <f>IF($A680&lt;=LEN('USH2A e13 (A) - 2ry Str + Mask '!A$2),SUMIF('USH2A e13 (A) - HSF3.0'!E2:E891,"&lt;="&amp;$A680,'USH2A e13 (A) - HSF3.0'!I2:I891)-SUMIF('USH2A e13 (A) - HSF3.0'!G2:G891,"&lt;="&amp;$A680,'USH2A e13 (A) - HSF3.0'!I2:I891),"")</f>
        <v>0</v>
      </c>
      <c r="I680" s="39">
        <f>IF($A680&lt;=LEN('USH2A e13 (A) - 2ry Str + Mask '!A$2),G680+H680,"")</f>
        <v>0.41071428571427759</v>
      </c>
      <c r="J680" s="39">
        <f t="shared" si="81"/>
        <v>0.41071428571427759</v>
      </c>
      <c r="K680" s="39">
        <f t="shared" si="82"/>
        <v>0</v>
      </c>
      <c r="L680" s="39">
        <f t="shared" si="83"/>
        <v>0.41071428571427759</v>
      </c>
      <c r="M680" s="39">
        <f t="shared" si="84"/>
        <v>0.41071428571427759</v>
      </c>
      <c r="N680" s="39">
        <f t="shared" si="85"/>
        <v>0</v>
      </c>
      <c r="O680" s="39">
        <f t="shared" si="86"/>
        <v>0.41071428571427759</v>
      </c>
      <c r="P680" s="39">
        <f>IF($A680&lt;=LEN('USH2A e13 (A) - 2ry Str + Mask '!A$2),M680-J680,"")</f>
        <v>0</v>
      </c>
      <c r="Q680" s="39">
        <f>IF($A680&lt;=LEN('USH2A e13 (A) - 2ry Str + Mask '!A$2),N680-K680,"")</f>
        <v>0</v>
      </c>
      <c r="R680" s="39">
        <f>IF($A680&lt;=LEN('USH2A e13 (A) - 2ry Str + Mask '!A$2),O680-L680,"")</f>
        <v>0</v>
      </c>
    </row>
    <row r="681" spans="1:18" ht="152" customHeight="1" x14ac:dyDescent="0.15">
      <c r="A681" s="36">
        <v>680</v>
      </c>
      <c r="B681" s="37" t="str">
        <f>IF($A681&lt;=LEN('USH2A e13 (A) - 2ry Str + Mask '!A$2),MID('USH2A e13 (A) - 2ry Str + Mask '!A$2,$A681,1),"")</f>
        <v>.</v>
      </c>
      <c r="C681" s="38" t="str">
        <f>IF($A681&lt;=LEN('USH2A e13 (A) - 2ry Str + Mask '!B$2),MID('USH2A e13 (A) - 2ry Str + Mask '!B$2,$A681,1),"")</f>
        <v>.</v>
      </c>
      <c r="D681" s="38" t="str">
        <f>IF($A681&lt;=LEN('USH2A e13 (A) - 2ry Str + Mask '!C$2),MID('USH2A e13 (A) - 2ry Str + Mask '!C$2,$A681,1),"")</f>
        <v>.</v>
      </c>
      <c r="E681" s="38" t="str">
        <f t="shared" si="80"/>
        <v>.</v>
      </c>
      <c r="F681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</v>
      </c>
      <c r="G681" s="39">
        <f>IF($A681&lt;=LEN('USH2A e13 (A) - 2ry Str + Mask '!A$2),SUMIF('USH2A e13 (A) - HSF3.0'!E2:E891,"&lt;="&amp;$A681,'USH2A e13 (A) - HSF3.0'!H2:H891)-SUMIF('USH2A e13 (A) - HSF3.0'!G2:G891,"&lt;="&amp;$A681,'USH2A e13 (A) - HSF3.0'!H2:H891),"")</f>
        <v>0.7440476190476204</v>
      </c>
      <c r="H681" s="39">
        <f>IF($A681&lt;=LEN('USH2A e13 (A) - 2ry Str + Mask '!A$2),SUMIF('USH2A e13 (A) - HSF3.0'!E2:E891,"&lt;="&amp;$A681,'USH2A e13 (A) - HSF3.0'!I2:I891)-SUMIF('USH2A e13 (A) - HSF3.0'!G2:G891,"&lt;="&amp;$A681,'USH2A e13 (A) - HSF3.0'!I2:I891),"")</f>
        <v>0</v>
      </c>
      <c r="I681" s="39">
        <f>IF($A681&lt;=LEN('USH2A e13 (A) - 2ry Str + Mask '!A$2),G681+H681,"")</f>
        <v>0.7440476190476204</v>
      </c>
      <c r="J681" s="39">
        <f t="shared" si="81"/>
        <v>0.7440476190476204</v>
      </c>
      <c r="K681" s="39">
        <f t="shared" si="82"/>
        <v>0</v>
      </c>
      <c r="L681" s="39">
        <f t="shared" si="83"/>
        <v>0.7440476190476204</v>
      </c>
      <c r="M681" s="39">
        <f t="shared" si="84"/>
        <v>0.7440476190476204</v>
      </c>
      <c r="N681" s="39">
        <f t="shared" si="85"/>
        <v>0</v>
      </c>
      <c r="O681" s="39">
        <f t="shared" si="86"/>
        <v>0.7440476190476204</v>
      </c>
      <c r="P681" s="39">
        <f>IF($A681&lt;=LEN('USH2A e13 (A) - 2ry Str + Mask '!A$2),M681-J681,"")</f>
        <v>0</v>
      </c>
      <c r="Q681" s="39">
        <f>IF($A681&lt;=LEN('USH2A e13 (A) - 2ry Str + Mask '!A$2),N681-K681,"")</f>
        <v>0</v>
      </c>
      <c r="R681" s="39">
        <f>IF($A681&lt;=LEN('USH2A e13 (A) - 2ry Str + Mask '!A$2),O681-L681,"")</f>
        <v>0</v>
      </c>
    </row>
    <row r="682" spans="1:18" ht="152" customHeight="1" x14ac:dyDescent="0.15">
      <c r="A682" s="36">
        <v>681</v>
      </c>
      <c r="B682" s="37" t="str">
        <f>IF($A682&lt;=LEN('USH2A e13 (A) - 2ry Str + Mask '!A$2),MID('USH2A e13 (A) - 2ry Str + Mask '!A$2,$A682,1),"")</f>
        <v>.</v>
      </c>
      <c r="C682" s="38" t="str">
        <f>IF($A682&lt;=LEN('USH2A e13 (A) - 2ry Str + Mask '!B$2),MID('USH2A e13 (A) - 2ry Str + Mask '!B$2,$A682,1),"")</f>
        <v>.</v>
      </c>
      <c r="D682" s="38" t="str">
        <f>IF($A682&lt;=LEN('USH2A e13 (A) - 2ry Str + Mask '!C$2),MID('USH2A e13 (A) - 2ry Str + Mask '!C$2,$A682,1),"")</f>
        <v>.</v>
      </c>
      <c r="E682" s="38" t="str">
        <f t="shared" si="80"/>
        <v>.</v>
      </c>
      <c r="F682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</v>
      </c>
      <c r="G682" s="39">
        <f>IF($A682&lt;=LEN('USH2A e13 (A) - 2ry Str + Mask '!A$2),SUMIF('USH2A e13 (A) - HSF3.0'!E2:E891,"&lt;="&amp;$A682,'USH2A e13 (A) - HSF3.0'!H2:H891)-SUMIF('USH2A e13 (A) - HSF3.0'!G2:G891,"&lt;="&amp;$A682,'USH2A e13 (A) - HSF3.0'!H2:H891),"")</f>
        <v>0.76785714285715301</v>
      </c>
      <c r="H682" s="39">
        <f>IF($A682&lt;=LEN('USH2A e13 (A) - 2ry Str + Mask '!A$2),SUMIF('USH2A e13 (A) - HSF3.0'!E2:E891,"&lt;="&amp;$A682,'USH2A e13 (A) - HSF3.0'!I2:I891)-SUMIF('USH2A e13 (A) - HSF3.0'!G2:G891,"&lt;="&amp;$A682,'USH2A e13 (A) - HSF3.0'!I2:I891),"")</f>
        <v>0</v>
      </c>
      <c r="I682" s="39">
        <f>IF($A682&lt;=LEN('USH2A e13 (A) - 2ry Str + Mask '!A$2),G682+H682,"")</f>
        <v>0.76785714285715301</v>
      </c>
      <c r="J682" s="39">
        <f t="shared" si="81"/>
        <v>0.76785714285715301</v>
      </c>
      <c r="K682" s="39">
        <f t="shared" si="82"/>
        <v>0</v>
      </c>
      <c r="L682" s="39">
        <f t="shared" si="83"/>
        <v>0.76785714285715301</v>
      </c>
      <c r="M682" s="39">
        <f t="shared" si="84"/>
        <v>0.76785714285715301</v>
      </c>
      <c r="N682" s="39">
        <f t="shared" si="85"/>
        <v>0</v>
      </c>
      <c r="O682" s="39">
        <f t="shared" si="86"/>
        <v>0.76785714285715301</v>
      </c>
      <c r="P682" s="39">
        <f>IF($A682&lt;=LEN('USH2A e13 (A) - 2ry Str + Mask '!A$2),M682-J682,"")</f>
        <v>0</v>
      </c>
      <c r="Q682" s="39">
        <f>IF($A682&lt;=LEN('USH2A e13 (A) - 2ry Str + Mask '!A$2),N682-K682,"")</f>
        <v>0</v>
      </c>
      <c r="R682" s="39">
        <f>IF($A682&lt;=LEN('USH2A e13 (A) - 2ry Str + Mask '!A$2),O682-L682,"")</f>
        <v>0</v>
      </c>
    </row>
    <row r="683" spans="1:18" ht="152" customHeight="1" x14ac:dyDescent="0.15">
      <c r="A683" s="36">
        <v>682</v>
      </c>
      <c r="B683" s="37" t="str">
        <f>IF($A683&lt;=LEN('USH2A e13 (A) - 2ry Str + Mask '!A$2),MID('USH2A e13 (A) - 2ry Str + Mask '!A$2,$A683,1),"")</f>
        <v>)</v>
      </c>
      <c r="C683" s="38" t="str">
        <f>IF($A683&lt;=LEN('USH2A e13 (A) - 2ry Str + Mask '!B$2),MID('USH2A e13 (A) - 2ry Str + Mask '!B$2,$A683,1),"")</f>
        <v>)</v>
      </c>
      <c r="D683" s="38" t="str">
        <f>IF($A683&lt;=LEN('USH2A e13 (A) - 2ry Str + Mask '!C$2),MID('USH2A e13 (A) - 2ry Str + Mask '!C$2,$A683,1),"")</f>
        <v>.</v>
      </c>
      <c r="E683" s="38" t="str">
        <f t="shared" si="80"/>
        <v>)</v>
      </c>
      <c r="F683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</v>
      </c>
      <c r="G683" s="39">
        <f>IF($A683&lt;=LEN('USH2A e13 (A) - 2ry Str + Mask '!A$2),SUMIF('USH2A e13 (A) - HSF3.0'!E2:E891,"&lt;="&amp;$A683,'USH2A e13 (A) - HSF3.0'!H2:H891)-SUMIF('USH2A e13 (A) - HSF3.0'!G2:G891,"&lt;="&amp;$A683,'USH2A e13 (A) - HSF3.0'!H2:H891),"")</f>
        <v>0.93452380952382441</v>
      </c>
      <c r="H683" s="39">
        <f>IF($A683&lt;=LEN('USH2A e13 (A) - 2ry Str + Mask '!A$2),SUMIF('USH2A e13 (A) - HSF3.0'!E2:E891,"&lt;="&amp;$A683,'USH2A e13 (A) - HSF3.0'!I2:I891)-SUMIF('USH2A e13 (A) - HSF3.0'!G2:G891,"&lt;="&amp;$A683,'USH2A e13 (A) - HSF3.0'!I2:I891),"")</f>
        <v>-0.1666666666666643</v>
      </c>
      <c r="I683" s="39">
        <f>IF($A683&lt;=LEN('USH2A e13 (A) - 2ry Str + Mask '!A$2),G683+H683,"")</f>
        <v>0.76785714285716011</v>
      </c>
      <c r="J683" s="39">
        <f t="shared" si="81"/>
        <v>0</v>
      </c>
      <c r="K683" s="39">
        <f t="shared" si="82"/>
        <v>0</v>
      </c>
      <c r="L683" s="39">
        <f t="shared" si="83"/>
        <v>0</v>
      </c>
      <c r="M683" s="39">
        <f t="shared" si="84"/>
        <v>0</v>
      </c>
      <c r="N683" s="39">
        <f t="shared" si="85"/>
        <v>0</v>
      </c>
      <c r="O683" s="39">
        <f t="shared" si="86"/>
        <v>0</v>
      </c>
      <c r="P683" s="39">
        <f>IF($A683&lt;=LEN('USH2A e13 (A) - 2ry Str + Mask '!A$2),M683-J683,"")</f>
        <v>0</v>
      </c>
      <c r="Q683" s="39">
        <f>IF($A683&lt;=LEN('USH2A e13 (A) - 2ry Str + Mask '!A$2),N683-K683,"")</f>
        <v>0</v>
      </c>
      <c r="R683" s="39">
        <f>IF($A683&lt;=LEN('USH2A e13 (A) - 2ry Str + Mask '!A$2),O683-L683,"")</f>
        <v>0</v>
      </c>
    </row>
    <row r="684" spans="1:18" ht="152" customHeight="1" x14ac:dyDescent="0.15">
      <c r="A684" s="36">
        <v>683</v>
      </c>
      <c r="B684" s="37" t="str">
        <f>IF($A684&lt;=LEN('USH2A e13 (A) - 2ry Str + Mask '!A$2),MID('USH2A e13 (A) - 2ry Str + Mask '!A$2,$A684,1),"")</f>
        <v>)</v>
      </c>
      <c r="C684" s="38" t="str">
        <f>IF($A684&lt;=LEN('USH2A e13 (A) - 2ry Str + Mask '!B$2),MID('USH2A e13 (A) - 2ry Str + Mask '!B$2,$A684,1),"")</f>
        <v>)</v>
      </c>
      <c r="D684" s="38" t="str">
        <f>IF($A684&lt;=LEN('USH2A e13 (A) - 2ry Str + Mask '!C$2),MID('USH2A e13 (A) - 2ry Str + Mask '!C$2,$A684,1),"")</f>
        <v>.</v>
      </c>
      <c r="E684" s="38" t="str">
        <f t="shared" si="80"/>
        <v>)</v>
      </c>
      <c r="F684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</v>
      </c>
      <c r="G684" s="39">
        <f>IF($A684&lt;=LEN('USH2A e13 (A) - 2ry Str + Mask '!A$2),SUMIF('USH2A e13 (A) - HSF3.0'!E2:E891,"&lt;="&amp;$A684,'USH2A e13 (A) - HSF3.0'!H2:H891)-SUMIF('USH2A e13 (A) - HSF3.0'!G2:G891,"&lt;="&amp;$A684,'USH2A e13 (A) - HSF3.0'!H2:H891),"")</f>
        <v>1.5595238095238386</v>
      </c>
      <c r="H684" s="39">
        <f>IF($A684&lt;=LEN('USH2A e13 (A) - 2ry Str + Mask '!A$2),SUMIF('USH2A e13 (A) - HSF3.0'!E2:E891,"&lt;="&amp;$A684,'USH2A e13 (A) - HSF3.0'!I2:I891)-SUMIF('USH2A e13 (A) - HSF3.0'!G2:G891,"&lt;="&amp;$A684,'USH2A e13 (A) - HSF3.0'!I2:I891),"")</f>
        <v>-0.3333333333333286</v>
      </c>
      <c r="I684" s="39">
        <f>IF($A684&lt;=LEN('USH2A e13 (A) - 2ry Str + Mask '!A$2),G684+H684,"")</f>
        <v>1.22619047619051</v>
      </c>
      <c r="J684" s="39">
        <f t="shared" si="81"/>
        <v>0</v>
      </c>
      <c r="K684" s="39">
        <f t="shared" si="82"/>
        <v>0</v>
      </c>
      <c r="L684" s="39">
        <f t="shared" si="83"/>
        <v>0</v>
      </c>
      <c r="M684" s="39">
        <f t="shared" si="84"/>
        <v>0</v>
      </c>
      <c r="N684" s="39">
        <f t="shared" si="85"/>
        <v>0</v>
      </c>
      <c r="O684" s="39">
        <f t="shared" si="86"/>
        <v>0</v>
      </c>
      <c r="P684" s="39">
        <f>IF($A684&lt;=LEN('USH2A e13 (A) - 2ry Str + Mask '!A$2),M684-J684,"")</f>
        <v>0</v>
      </c>
      <c r="Q684" s="39">
        <f>IF($A684&lt;=LEN('USH2A e13 (A) - 2ry Str + Mask '!A$2),N684-K684,"")</f>
        <v>0</v>
      </c>
      <c r="R684" s="39">
        <f>IF($A684&lt;=LEN('USH2A e13 (A) - 2ry Str + Mask '!A$2),O684-L684,"")</f>
        <v>0</v>
      </c>
    </row>
    <row r="685" spans="1:18" ht="152" customHeight="1" x14ac:dyDescent="0.15">
      <c r="A685" s="36">
        <v>684</v>
      </c>
      <c r="B685" s="37" t="str">
        <f>IF($A685&lt;=LEN('USH2A e13 (A) - 2ry Str + Mask '!A$2),MID('USH2A e13 (A) - 2ry Str + Mask '!A$2,$A685,1),"")</f>
        <v>)</v>
      </c>
      <c r="C685" s="38" t="str">
        <f>IF($A685&lt;=LEN('USH2A e13 (A) - 2ry Str + Mask '!B$2),MID('USH2A e13 (A) - 2ry Str + Mask '!B$2,$A685,1),"")</f>
        <v>)</v>
      </c>
      <c r="D685" s="38" t="str">
        <f>IF($A685&lt;=LEN('USH2A e13 (A) - 2ry Str + Mask '!C$2),MID('USH2A e13 (A) - 2ry Str + Mask '!C$2,$A685,1),"")</f>
        <v>.</v>
      </c>
      <c r="E685" s="38" t="str">
        <f t="shared" si="80"/>
        <v>)</v>
      </c>
      <c r="F685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</v>
      </c>
      <c r="G685" s="39">
        <f>IF($A685&lt;=LEN('USH2A e13 (A) - 2ry Str + Mask '!A$2),SUMIF('USH2A e13 (A) - HSF3.0'!E2:E891,"&lt;="&amp;$A685,'USH2A e13 (A) - HSF3.0'!H2:H891)-SUMIF('USH2A e13 (A) - HSF3.0'!G2:G891,"&lt;="&amp;$A685,'USH2A e13 (A) - HSF3.0'!H2:H891),"")</f>
        <v>2.0178571428571814</v>
      </c>
      <c r="H685" s="39">
        <f>IF($A685&lt;=LEN('USH2A e13 (A) - 2ry Str + Mask '!A$2),SUMIF('USH2A e13 (A) - HSF3.0'!E2:E891,"&lt;="&amp;$A685,'USH2A e13 (A) - HSF3.0'!I2:I891)-SUMIF('USH2A e13 (A) - HSF3.0'!G2:G891,"&lt;="&amp;$A685,'USH2A e13 (A) - HSF3.0'!I2:I891),"")</f>
        <v>-0.3333333333333286</v>
      </c>
      <c r="I685" s="39">
        <f>IF($A685&lt;=LEN('USH2A e13 (A) - 2ry Str + Mask '!A$2),G685+H685,"")</f>
        <v>1.6845238095238528</v>
      </c>
      <c r="J685" s="39">
        <f t="shared" si="81"/>
        <v>0</v>
      </c>
      <c r="K685" s="39">
        <f t="shared" si="82"/>
        <v>0</v>
      </c>
      <c r="L685" s="39">
        <f t="shared" si="83"/>
        <v>0</v>
      </c>
      <c r="M685" s="39">
        <f t="shared" si="84"/>
        <v>0</v>
      </c>
      <c r="N685" s="39">
        <f t="shared" si="85"/>
        <v>0</v>
      </c>
      <c r="O685" s="39">
        <f t="shared" si="86"/>
        <v>0</v>
      </c>
      <c r="P685" s="39">
        <f>IF($A685&lt;=LEN('USH2A e13 (A) - 2ry Str + Mask '!A$2),M685-J685,"")</f>
        <v>0</v>
      </c>
      <c r="Q685" s="39">
        <f>IF($A685&lt;=LEN('USH2A e13 (A) - 2ry Str + Mask '!A$2),N685-K685,"")</f>
        <v>0</v>
      </c>
      <c r="R685" s="39">
        <f>IF($A685&lt;=LEN('USH2A e13 (A) - 2ry Str + Mask '!A$2),O685-L685,"")</f>
        <v>0</v>
      </c>
    </row>
    <row r="686" spans="1:18" ht="152" customHeight="1" x14ac:dyDescent="0.15">
      <c r="A686" s="36">
        <v>685</v>
      </c>
      <c r="B686" s="37" t="str">
        <f>IF($A686&lt;=LEN('USH2A e13 (A) - 2ry Str + Mask '!A$2),MID('USH2A e13 (A) - 2ry Str + Mask '!A$2,$A686,1),"")</f>
        <v>)</v>
      </c>
      <c r="C686" s="38" t="str">
        <f>IF($A686&lt;=LEN('USH2A e13 (A) - 2ry Str + Mask '!B$2),MID('USH2A e13 (A) - 2ry Str + Mask '!B$2,$A686,1),"")</f>
        <v>)</v>
      </c>
      <c r="D686" s="38" t="str">
        <f>IF($A686&lt;=LEN('USH2A e13 (A) - 2ry Str + Mask '!C$2),MID('USH2A e13 (A) - 2ry Str + Mask '!C$2,$A686,1),"")</f>
        <v>.</v>
      </c>
      <c r="E686" s="38" t="str">
        <f t="shared" si="80"/>
        <v>)</v>
      </c>
      <c r="F686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</v>
      </c>
      <c r="G686" s="39">
        <f>IF($A686&lt;=LEN('USH2A e13 (A) - 2ry Str + Mask '!A$2),SUMIF('USH2A e13 (A) - HSF3.0'!E2:E891,"&lt;="&amp;$A686,'USH2A e13 (A) - HSF3.0'!H2:H891)-SUMIF('USH2A e13 (A) - HSF3.0'!G2:G891,"&lt;="&amp;$A686,'USH2A e13 (A) - HSF3.0'!H2:H891),"")</f>
        <v>2.4761904761905242</v>
      </c>
      <c r="H686" s="39">
        <f>IF($A686&lt;=LEN('USH2A e13 (A) - 2ry Str + Mask '!A$2),SUMIF('USH2A e13 (A) - HSF3.0'!E2:E891,"&lt;="&amp;$A686,'USH2A e13 (A) - HSF3.0'!I2:I891)-SUMIF('USH2A e13 (A) - HSF3.0'!G2:G891,"&lt;="&amp;$A686,'USH2A e13 (A) - HSF3.0'!I2:I891),"")</f>
        <v>-0.3333333333333286</v>
      </c>
      <c r="I686" s="39">
        <f>IF($A686&lt;=LEN('USH2A e13 (A) - 2ry Str + Mask '!A$2),G686+H686,"")</f>
        <v>2.1428571428571956</v>
      </c>
      <c r="J686" s="39">
        <f t="shared" si="81"/>
        <v>0</v>
      </c>
      <c r="K686" s="39">
        <f t="shared" si="82"/>
        <v>0</v>
      </c>
      <c r="L686" s="39">
        <f t="shared" si="83"/>
        <v>0</v>
      </c>
      <c r="M686" s="39">
        <f t="shared" si="84"/>
        <v>0</v>
      </c>
      <c r="N686" s="39">
        <f t="shared" si="85"/>
        <v>0</v>
      </c>
      <c r="O686" s="39">
        <f t="shared" si="86"/>
        <v>0</v>
      </c>
      <c r="P686" s="39">
        <f>IF($A686&lt;=LEN('USH2A e13 (A) - 2ry Str + Mask '!A$2),M686-J686,"")</f>
        <v>0</v>
      </c>
      <c r="Q686" s="39">
        <f>IF($A686&lt;=LEN('USH2A e13 (A) - 2ry Str + Mask '!A$2),N686-K686,"")</f>
        <v>0</v>
      </c>
      <c r="R686" s="39">
        <f>IF($A686&lt;=LEN('USH2A e13 (A) - 2ry Str + Mask '!A$2),O686-L686,"")</f>
        <v>0</v>
      </c>
    </row>
    <row r="687" spans="1:18" ht="152" customHeight="1" x14ac:dyDescent="0.15">
      <c r="A687" s="36">
        <v>686</v>
      </c>
      <c r="B687" s="37" t="str">
        <f>IF($A687&lt;=LEN('USH2A e13 (A) - 2ry Str + Mask '!A$2),MID('USH2A e13 (A) - 2ry Str + Mask '!A$2,$A687,1),"")</f>
        <v>)</v>
      </c>
      <c r="C687" s="38" t="str">
        <f>IF($A687&lt;=LEN('USH2A e13 (A) - 2ry Str + Mask '!B$2),MID('USH2A e13 (A) - 2ry Str + Mask '!B$2,$A687,1),"")</f>
        <v>)</v>
      </c>
      <c r="D687" s="38" t="str">
        <f>IF($A687&lt;=LEN('USH2A e13 (A) - 2ry Str + Mask '!C$2),MID('USH2A e13 (A) - 2ry Str + Mask '!C$2,$A687,1),"")</f>
        <v>.</v>
      </c>
      <c r="E687" s="38" t="str">
        <f t="shared" si="80"/>
        <v>)</v>
      </c>
      <c r="F687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</v>
      </c>
      <c r="G687" s="39">
        <f>IF($A687&lt;=LEN('USH2A e13 (A) - 2ry Str + Mask '!A$2),SUMIF('USH2A e13 (A) - HSF3.0'!E2:E891,"&lt;="&amp;$A687,'USH2A e13 (A) - HSF3.0'!H2:H891)-SUMIF('USH2A e13 (A) - HSF3.0'!G2:G891,"&lt;="&amp;$A687,'USH2A e13 (A) - HSF3.0'!H2:H891),"")</f>
        <v>2.5000000000000568</v>
      </c>
      <c r="H687" s="39">
        <f>IF($A687&lt;=LEN('USH2A e13 (A) - 2ry Str + Mask '!A$2),SUMIF('USH2A e13 (A) - HSF3.0'!E2:E891,"&lt;="&amp;$A687,'USH2A e13 (A) - HSF3.0'!I2:I891)-SUMIF('USH2A e13 (A) - HSF3.0'!G2:G891,"&lt;="&amp;$A687,'USH2A e13 (A) - HSF3.0'!I2:I891),"")</f>
        <v>-0.4583333333333286</v>
      </c>
      <c r="I687" s="39">
        <f>IF($A687&lt;=LEN('USH2A e13 (A) - 2ry Str + Mask '!A$2),G687+H687,"")</f>
        <v>2.0416666666667282</v>
      </c>
      <c r="J687" s="39">
        <f t="shared" si="81"/>
        <v>0</v>
      </c>
      <c r="K687" s="39">
        <f t="shared" si="82"/>
        <v>0</v>
      </c>
      <c r="L687" s="39">
        <f t="shared" si="83"/>
        <v>0</v>
      </c>
      <c r="M687" s="39">
        <f t="shared" si="84"/>
        <v>0</v>
      </c>
      <c r="N687" s="39">
        <f t="shared" si="85"/>
        <v>0</v>
      </c>
      <c r="O687" s="39">
        <f t="shared" si="86"/>
        <v>0</v>
      </c>
      <c r="P687" s="39">
        <f>IF($A687&lt;=LEN('USH2A e13 (A) - 2ry Str + Mask '!A$2),M687-J687,"")</f>
        <v>0</v>
      </c>
      <c r="Q687" s="39">
        <f>IF($A687&lt;=LEN('USH2A e13 (A) - 2ry Str + Mask '!A$2),N687-K687,"")</f>
        <v>0</v>
      </c>
      <c r="R687" s="39">
        <f>IF($A687&lt;=LEN('USH2A e13 (A) - 2ry Str + Mask '!A$2),O687-L687,"")</f>
        <v>0</v>
      </c>
    </row>
    <row r="688" spans="1:18" ht="152" customHeight="1" x14ac:dyDescent="0.15">
      <c r="A688" s="36">
        <v>687</v>
      </c>
      <c r="B688" s="37" t="str">
        <f>IF($A688&lt;=LEN('USH2A e13 (A) - 2ry Str + Mask '!A$2),MID('USH2A e13 (A) - 2ry Str + Mask '!A$2,$A688,1),"")</f>
        <v>)</v>
      </c>
      <c r="C688" s="38" t="str">
        <f>IF($A688&lt;=LEN('USH2A e13 (A) - 2ry Str + Mask '!B$2),MID('USH2A e13 (A) - 2ry Str + Mask '!B$2,$A688,1),"")</f>
        <v>)</v>
      </c>
      <c r="D688" s="38" t="str">
        <f>IF($A688&lt;=LEN('USH2A e13 (A) - 2ry Str + Mask '!C$2),MID('USH2A e13 (A) - 2ry Str + Mask '!C$2,$A688,1),"")</f>
        <v>.</v>
      </c>
      <c r="E688" s="38" t="str">
        <f t="shared" si="80"/>
        <v>)</v>
      </c>
      <c r="F688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</v>
      </c>
      <c r="G688" s="39">
        <f>IF($A688&lt;=LEN('USH2A e13 (A) - 2ry Str + Mask '!A$2),SUMIF('USH2A e13 (A) - HSF3.0'!E2:E891,"&lt;="&amp;$A688,'USH2A e13 (A) - HSF3.0'!H2:H891)-SUMIF('USH2A e13 (A) - HSF3.0'!G2:G891,"&lt;="&amp;$A688,'USH2A e13 (A) - HSF3.0'!H2:H891),"")</f>
        <v>2.8666666666667311</v>
      </c>
      <c r="H688" s="39">
        <f>IF($A688&lt;=LEN('USH2A e13 (A) - 2ry Str + Mask '!A$2),SUMIF('USH2A e13 (A) - HSF3.0'!E2:E891,"&lt;="&amp;$A688,'USH2A e13 (A) - HSF3.0'!I2:I891)-SUMIF('USH2A e13 (A) - HSF3.0'!G2:G891,"&lt;="&amp;$A688,'USH2A e13 (A) - HSF3.0'!I2:I891),"")</f>
        <v>-0.4583333333333286</v>
      </c>
      <c r="I688" s="39">
        <f>IF($A688&lt;=LEN('USH2A e13 (A) - 2ry Str + Mask '!A$2),G688+H688,"")</f>
        <v>2.4083333333334025</v>
      </c>
      <c r="J688" s="39">
        <f t="shared" si="81"/>
        <v>0</v>
      </c>
      <c r="K688" s="39">
        <f t="shared" si="82"/>
        <v>0</v>
      </c>
      <c r="L688" s="39">
        <f t="shared" si="83"/>
        <v>0</v>
      </c>
      <c r="M688" s="39">
        <f t="shared" si="84"/>
        <v>0</v>
      </c>
      <c r="N688" s="39">
        <f t="shared" si="85"/>
        <v>0</v>
      </c>
      <c r="O688" s="39">
        <f t="shared" si="86"/>
        <v>0</v>
      </c>
      <c r="P688" s="39">
        <f>IF($A688&lt;=LEN('USH2A e13 (A) - 2ry Str + Mask '!A$2),M688-J688,"")</f>
        <v>0</v>
      </c>
      <c r="Q688" s="39">
        <f>IF($A688&lt;=LEN('USH2A e13 (A) - 2ry Str + Mask '!A$2),N688-K688,"")</f>
        <v>0</v>
      </c>
      <c r="R688" s="39">
        <f>IF($A688&lt;=LEN('USH2A e13 (A) - 2ry Str + Mask '!A$2),O688-L688,"")</f>
        <v>0</v>
      </c>
    </row>
    <row r="689" spans="1:18" ht="152" customHeight="1" x14ac:dyDescent="0.15">
      <c r="A689" s="36">
        <v>688</v>
      </c>
      <c r="B689" s="37" t="str">
        <f>IF($A689&lt;=LEN('USH2A e13 (A) - 2ry Str + Mask '!A$2),MID('USH2A e13 (A) - 2ry Str + Mask '!A$2,$A689,1),"")</f>
        <v>.</v>
      </c>
      <c r="C689" s="38" t="str">
        <f>IF($A689&lt;=LEN('USH2A e13 (A) - 2ry Str + Mask '!B$2),MID('USH2A e13 (A) - 2ry Str + Mask '!B$2,$A689,1),"")</f>
        <v>.</v>
      </c>
      <c r="D689" s="38" t="str">
        <f>IF($A689&lt;=LEN('USH2A e13 (A) - 2ry Str + Mask '!C$2),MID('USH2A e13 (A) - 2ry Str + Mask '!C$2,$A689,1),"")</f>
        <v>.</v>
      </c>
      <c r="E689" s="38" t="str">
        <f t="shared" si="80"/>
        <v>.</v>
      </c>
      <c r="F689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</v>
      </c>
      <c r="G689" s="39">
        <f>IF($A689&lt;=LEN('USH2A e13 (A) - 2ry Str + Mask '!A$2),SUMIF('USH2A e13 (A) - HSF3.0'!E2:E891,"&lt;="&amp;$A689,'USH2A e13 (A) - HSF3.0'!H2:H891)-SUMIF('USH2A e13 (A) - HSF3.0'!G2:G891,"&lt;="&amp;$A689,'USH2A e13 (A) - HSF3.0'!H2:H891),"")</f>
        <v>3.1583333333334025</v>
      </c>
      <c r="H689" s="39">
        <f>IF($A689&lt;=LEN('USH2A e13 (A) - 2ry Str + Mask '!A$2),SUMIF('USH2A e13 (A) - HSF3.0'!E2:E891,"&lt;="&amp;$A689,'USH2A e13 (A) - HSF3.0'!I2:I891)-SUMIF('USH2A e13 (A) - HSF3.0'!G2:G891,"&lt;="&amp;$A689,'USH2A e13 (A) - HSF3.0'!I2:I891),"")</f>
        <v>-0.4345238095238102</v>
      </c>
      <c r="I689" s="39">
        <f>IF($A689&lt;=LEN('USH2A e13 (A) - 2ry Str + Mask '!A$2),G689+H689,"")</f>
        <v>2.7238095238095923</v>
      </c>
      <c r="J689" s="39">
        <f t="shared" si="81"/>
        <v>3.1583333333334025</v>
      </c>
      <c r="K689" s="39">
        <f t="shared" si="82"/>
        <v>-0.4345238095238102</v>
      </c>
      <c r="L689" s="39">
        <f t="shared" si="83"/>
        <v>2.7238095238095923</v>
      </c>
      <c r="M689" s="39">
        <f t="shared" si="84"/>
        <v>3.1583333333334025</v>
      </c>
      <c r="N689" s="39">
        <f t="shared" si="85"/>
        <v>-0.4345238095238102</v>
      </c>
      <c r="O689" s="39">
        <f t="shared" si="86"/>
        <v>2.7238095238095923</v>
      </c>
      <c r="P689" s="39">
        <f>IF($A689&lt;=LEN('USH2A e13 (A) - 2ry Str + Mask '!A$2),M689-J689,"")</f>
        <v>0</v>
      </c>
      <c r="Q689" s="39">
        <f>IF($A689&lt;=LEN('USH2A e13 (A) - 2ry Str + Mask '!A$2),N689-K689,"")</f>
        <v>0</v>
      </c>
      <c r="R689" s="39">
        <f>IF($A689&lt;=LEN('USH2A e13 (A) - 2ry Str + Mask '!A$2),O689-L689,"")</f>
        <v>0</v>
      </c>
    </row>
    <row r="690" spans="1:18" ht="152" customHeight="1" x14ac:dyDescent="0.15">
      <c r="A690" s="36">
        <v>689</v>
      </c>
      <c r="B690" s="37" t="str">
        <f>IF($A690&lt;=LEN('USH2A e13 (A) - 2ry Str + Mask '!A$2),MID('USH2A e13 (A) - 2ry Str + Mask '!A$2,$A690,1),"")</f>
        <v>.</v>
      </c>
      <c r="C690" s="38" t="str">
        <f>IF($A690&lt;=LEN('USH2A e13 (A) - 2ry Str + Mask '!B$2),MID('USH2A e13 (A) - 2ry Str + Mask '!B$2,$A690,1),"")</f>
        <v>.</v>
      </c>
      <c r="D690" s="38" t="str">
        <f>IF($A690&lt;=LEN('USH2A e13 (A) - 2ry Str + Mask '!C$2),MID('USH2A e13 (A) - 2ry Str + Mask '!C$2,$A690,1),"")</f>
        <v>.</v>
      </c>
      <c r="E690" s="38" t="str">
        <f t="shared" si="80"/>
        <v>.</v>
      </c>
      <c r="F690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</v>
      </c>
      <c r="G690" s="39">
        <f>IF($A690&lt;=LEN('USH2A e13 (A) - 2ry Str + Mask '!A$2),SUMIF('USH2A e13 (A) - HSF3.0'!E2:E891,"&lt;="&amp;$A690,'USH2A e13 (A) - HSF3.0'!H2:H891)-SUMIF('USH2A e13 (A) - HSF3.0'!G2:G891,"&lt;="&amp;$A690,'USH2A e13 (A) - HSF3.0'!H2:H891),"")</f>
        <v>2.8250000000000597</v>
      </c>
      <c r="H690" s="39">
        <f>IF($A690&lt;=LEN('USH2A e13 (A) - 2ry Str + Mask '!A$2),SUMIF('USH2A e13 (A) - HSF3.0'!E2:E891,"&lt;="&amp;$A690,'USH2A e13 (A) - HSF3.0'!I2:I891)-SUMIF('USH2A e13 (A) - HSF3.0'!G2:G891,"&lt;="&amp;$A690,'USH2A e13 (A) - HSF3.0'!I2:I891),"")</f>
        <v>-0.5773809523809561</v>
      </c>
      <c r="I690" s="39">
        <f>IF($A690&lt;=LEN('USH2A e13 (A) - 2ry Str + Mask '!A$2),G690+H690,"")</f>
        <v>2.2476190476191036</v>
      </c>
      <c r="J690" s="39">
        <f t="shared" si="81"/>
        <v>2.8250000000000597</v>
      </c>
      <c r="K690" s="39">
        <f t="shared" si="82"/>
        <v>-0.5773809523809561</v>
      </c>
      <c r="L690" s="39">
        <f t="shared" si="83"/>
        <v>2.2476190476191036</v>
      </c>
      <c r="M690" s="39">
        <f t="shared" si="84"/>
        <v>2.8250000000000597</v>
      </c>
      <c r="N690" s="39">
        <f t="shared" si="85"/>
        <v>-0.5773809523809561</v>
      </c>
      <c r="O690" s="39">
        <f t="shared" si="86"/>
        <v>2.2476190476191036</v>
      </c>
      <c r="P690" s="39">
        <f>IF($A690&lt;=LEN('USH2A e13 (A) - 2ry Str + Mask '!A$2),M690-J690,"")</f>
        <v>0</v>
      </c>
      <c r="Q690" s="39">
        <f>IF($A690&lt;=LEN('USH2A e13 (A) - 2ry Str + Mask '!A$2),N690-K690,"")</f>
        <v>0</v>
      </c>
      <c r="R690" s="39">
        <f>IF($A690&lt;=LEN('USH2A e13 (A) - 2ry Str + Mask '!A$2),O690-L690,"")</f>
        <v>0</v>
      </c>
    </row>
    <row r="691" spans="1:18" ht="152" customHeight="1" x14ac:dyDescent="0.15">
      <c r="A691" s="36">
        <v>690</v>
      </c>
      <c r="B691" s="37" t="str">
        <f>IF($A691&lt;=LEN('USH2A e13 (A) - 2ry Str + Mask '!A$2),MID('USH2A e13 (A) - 2ry Str + Mask '!A$2,$A691,1),"")</f>
        <v>.</v>
      </c>
      <c r="C691" s="38" t="str">
        <f>IF($A691&lt;=LEN('USH2A e13 (A) - 2ry Str + Mask '!B$2),MID('USH2A e13 (A) - 2ry Str + Mask '!B$2,$A691,1),"")</f>
        <v>.</v>
      </c>
      <c r="D691" s="38" t="str">
        <f>IF($A691&lt;=LEN('USH2A e13 (A) - 2ry Str + Mask '!C$2),MID('USH2A e13 (A) - 2ry Str + Mask '!C$2,$A691,1),"")</f>
        <v>.</v>
      </c>
      <c r="E691" s="38" t="str">
        <f t="shared" si="80"/>
        <v>.</v>
      </c>
      <c r="F691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</v>
      </c>
      <c r="G691" s="39">
        <f>IF($A691&lt;=LEN('USH2A e13 (A) - 2ry Str + Mask '!A$2),SUMIF('USH2A e13 (A) - HSF3.0'!E2:E891,"&lt;="&amp;$A691,'USH2A e13 (A) - HSF3.0'!H2:H891)-SUMIF('USH2A e13 (A) - HSF3.0'!G2:G891,"&lt;="&amp;$A691,'USH2A e13 (A) - HSF3.0'!H2:H891),"")</f>
        <v>2.4916666666667169</v>
      </c>
      <c r="H691" s="39">
        <f>IF($A691&lt;=LEN('USH2A e13 (A) - 2ry Str + Mask '!A$2),SUMIF('USH2A e13 (A) - HSF3.0'!E2:E891,"&lt;="&amp;$A691,'USH2A e13 (A) - HSF3.0'!I2:I891)-SUMIF('USH2A e13 (A) - HSF3.0'!G2:G891,"&lt;="&amp;$A691,'USH2A e13 (A) - HSF3.0'!I2:I891),"")</f>
        <v>-0.7440476190476204</v>
      </c>
      <c r="I691" s="39">
        <f>IF($A691&lt;=LEN('USH2A e13 (A) - 2ry Str + Mask '!A$2),G691+H691,"")</f>
        <v>1.7476190476190965</v>
      </c>
      <c r="J691" s="39">
        <f t="shared" si="81"/>
        <v>2.4916666666667169</v>
      </c>
      <c r="K691" s="39">
        <f t="shared" si="82"/>
        <v>-0.7440476190476204</v>
      </c>
      <c r="L691" s="39">
        <f t="shared" si="83"/>
        <v>1.7476190476190965</v>
      </c>
      <c r="M691" s="39">
        <f t="shared" si="84"/>
        <v>2.4916666666667169</v>
      </c>
      <c r="N691" s="39">
        <f t="shared" si="85"/>
        <v>-0.7440476190476204</v>
      </c>
      <c r="O691" s="39">
        <f t="shared" si="86"/>
        <v>1.7476190476190965</v>
      </c>
      <c r="P691" s="39">
        <f>IF($A691&lt;=LEN('USH2A e13 (A) - 2ry Str + Mask '!A$2),M691-J691,"")</f>
        <v>0</v>
      </c>
      <c r="Q691" s="39">
        <f>IF($A691&lt;=LEN('USH2A e13 (A) - 2ry Str + Mask '!A$2),N691-K691,"")</f>
        <v>0</v>
      </c>
      <c r="R691" s="39">
        <f>IF($A691&lt;=LEN('USH2A e13 (A) - 2ry Str + Mask '!A$2),O691-L691,"")</f>
        <v>0</v>
      </c>
    </row>
    <row r="692" spans="1:18" ht="152" customHeight="1" x14ac:dyDescent="0.15">
      <c r="A692" s="36">
        <v>691</v>
      </c>
      <c r="B692" s="37" t="str">
        <f>IF($A692&lt;=LEN('USH2A e13 (A) - 2ry Str + Mask '!A$2),MID('USH2A e13 (A) - 2ry Str + Mask '!A$2,$A692,1),"")</f>
        <v>.</v>
      </c>
      <c r="C692" s="38" t="str">
        <f>IF($A692&lt;=LEN('USH2A e13 (A) - 2ry Str + Mask '!B$2),MID('USH2A e13 (A) - 2ry Str + Mask '!B$2,$A692,1),"")</f>
        <v>.</v>
      </c>
      <c r="D692" s="38" t="str">
        <f>IF($A692&lt;=LEN('USH2A e13 (A) - 2ry Str + Mask '!C$2),MID('USH2A e13 (A) - 2ry Str + Mask '!C$2,$A692,1),"")</f>
        <v>.</v>
      </c>
      <c r="E692" s="38" t="str">
        <f t="shared" si="80"/>
        <v>.</v>
      </c>
      <c r="F692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</v>
      </c>
      <c r="G692" s="39">
        <f>IF($A692&lt;=LEN('USH2A e13 (A) - 2ry Str + Mask '!A$2),SUMIF('USH2A e13 (A) - HSF3.0'!E2:E891,"&lt;="&amp;$A692,'USH2A e13 (A) - HSF3.0'!H2:H891)-SUMIF('USH2A e13 (A) - HSF3.0'!G2:G891,"&lt;="&amp;$A692,'USH2A e13 (A) - HSF3.0'!H2:H891),"")</f>
        <v>2.0333333333333741</v>
      </c>
      <c r="H692" s="39">
        <f>IF($A692&lt;=LEN('USH2A e13 (A) - 2ry Str + Mask '!A$2),SUMIF('USH2A e13 (A) - HSF3.0'!E2:E891,"&lt;="&amp;$A692,'USH2A e13 (A) - HSF3.0'!I2:I891)-SUMIF('USH2A e13 (A) - HSF3.0'!G2:G891,"&lt;="&amp;$A692,'USH2A e13 (A) - HSF3.0'!I2:I891),"")</f>
        <v>-0.7440476190476204</v>
      </c>
      <c r="I692" s="39">
        <f>IF($A692&lt;=LEN('USH2A e13 (A) - 2ry Str + Mask '!A$2),G692+H692,"")</f>
        <v>1.2892857142857537</v>
      </c>
      <c r="J692" s="39">
        <f t="shared" si="81"/>
        <v>2.0333333333333741</v>
      </c>
      <c r="K692" s="39">
        <f t="shared" si="82"/>
        <v>-0.7440476190476204</v>
      </c>
      <c r="L692" s="39">
        <f t="shared" si="83"/>
        <v>1.2892857142857537</v>
      </c>
      <c r="M692" s="39">
        <f t="shared" si="84"/>
        <v>2.0333333333333741</v>
      </c>
      <c r="N692" s="39">
        <f t="shared" si="85"/>
        <v>-0.7440476190476204</v>
      </c>
      <c r="O692" s="39">
        <f t="shared" si="86"/>
        <v>1.2892857142857537</v>
      </c>
      <c r="P692" s="39">
        <f>IF($A692&lt;=LEN('USH2A e13 (A) - 2ry Str + Mask '!A$2),M692-J692,"")</f>
        <v>0</v>
      </c>
      <c r="Q692" s="39">
        <f>IF($A692&lt;=LEN('USH2A e13 (A) - 2ry Str + Mask '!A$2),N692-K692,"")</f>
        <v>0</v>
      </c>
      <c r="R692" s="39">
        <f>IF($A692&lt;=LEN('USH2A e13 (A) - 2ry Str + Mask '!A$2),O692-L692,"")</f>
        <v>0</v>
      </c>
    </row>
    <row r="693" spans="1:18" ht="152" customHeight="1" x14ac:dyDescent="0.15">
      <c r="A693" s="36">
        <v>692</v>
      </c>
      <c r="B693" s="37" t="str">
        <f>IF($A693&lt;=LEN('USH2A e13 (A) - 2ry Str + Mask '!A$2),MID('USH2A e13 (A) - 2ry Str + Mask '!A$2,$A693,1),"")</f>
        <v>.</v>
      </c>
      <c r="C693" s="38" t="str">
        <f>IF($A693&lt;=LEN('USH2A e13 (A) - 2ry Str + Mask '!B$2),MID('USH2A e13 (A) - 2ry Str + Mask '!B$2,$A693,1),"")</f>
        <v>.</v>
      </c>
      <c r="D693" s="38" t="str">
        <f>IF($A693&lt;=LEN('USH2A e13 (A) - 2ry Str + Mask '!C$2),MID('USH2A e13 (A) - 2ry Str + Mask '!C$2,$A693,1),"")</f>
        <v>.</v>
      </c>
      <c r="E693" s="38" t="str">
        <f t="shared" si="80"/>
        <v>.</v>
      </c>
      <c r="F693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</v>
      </c>
      <c r="G693" s="39">
        <f>IF($A693&lt;=LEN('USH2A e13 (A) - 2ry Str + Mask '!A$2),SUMIF('USH2A e13 (A) - HSF3.0'!E2:E891,"&lt;="&amp;$A693,'USH2A e13 (A) - HSF3.0'!H2:H891)-SUMIF('USH2A e13 (A) - HSF3.0'!G2:G891,"&lt;="&amp;$A693,'USH2A e13 (A) - HSF3.0'!H2:H891),"")</f>
        <v>1.208333333333357</v>
      </c>
      <c r="H693" s="39">
        <f>IF($A693&lt;=LEN('USH2A e13 (A) - 2ry Str + Mask '!A$2),SUMIF('USH2A e13 (A) - HSF3.0'!E2:E891,"&lt;="&amp;$A693,'USH2A e13 (A) - HSF3.0'!I2:I891)-SUMIF('USH2A e13 (A) - HSF3.0'!G2:G891,"&lt;="&amp;$A693,'USH2A e13 (A) - HSF3.0'!I2:I891),"")</f>
        <v>-0.9107142857142847</v>
      </c>
      <c r="I693" s="39">
        <f>IF($A693&lt;=LEN('USH2A e13 (A) - 2ry Str + Mask '!A$2),G693+H693,"")</f>
        <v>0.29761904761907232</v>
      </c>
      <c r="J693" s="39">
        <f t="shared" si="81"/>
        <v>1.208333333333357</v>
      </c>
      <c r="K693" s="39">
        <f t="shared" si="82"/>
        <v>-0.9107142857142847</v>
      </c>
      <c r="L693" s="39">
        <f t="shared" si="83"/>
        <v>0.29761904761907232</v>
      </c>
      <c r="M693" s="39">
        <f t="shared" si="84"/>
        <v>1.208333333333357</v>
      </c>
      <c r="N693" s="39">
        <f t="shared" si="85"/>
        <v>-0.9107142857142847</v>
      </c>
      <c r="O693" s="39">
        <f t="shared" si="86"/>
        <v>0.29761904761907232</v>
      </c>
      <c r="P693" s="39">
        <f>IF($A693&lt;=LEN('USH2A e13 (A) - 2ry Str + Mask '!A$2),M693-J693,"")</f>
        <v>0</v>
      </c>
      <c r="Q693" s="39">
        <f>IF($A693&lt;=LEN('USH2A e13 (A) - 2ry Str + Mask '!A$2),N693-K693,"")</f>
        <v>0</v>
      </c>
      <c r="R693" s="39">
        <f>IF($A693&lt;=LEN('USH2A e13 (A) - 2ry Str + Mask '!A$2),O693-L693,"")</f>
        <v>0</v>
      </c>
    </row>
    <row r="694" spans="1:18" ht="152" customHeight="1" x14ac:dyDescent="0.15">
      <c r="A694" s="36">
        <v>693</v>
      </c>
      <c r="B694" s="37" t="str">
        <f>IF($A694&lt;=LEN('USH2A e13 (A) - 2ry Str + Mask '!A$2),MID('USH2A e13 (A) - 2ry Str + Mask '!A$2,$A694,1),"")</f>
        <v>.</v>
      </c>
      <c r="C694" s="38" t="str">
        <f>IF($A694&lt;=LEN('USH2A e13 (A) - 2ry Str + Mask '!B$2),MID('USH2A e13 (A) - 2ry Str + Mask '!B$2,$A694,1),"")</f>
        <v>.</v>
      </c>
      <c r="D694" s="38" t="str">
        <f>IF($A694&lt;=LEN('USH2A e13 (A) - 2ry Str + Mask '!C$2),MID('USH2A e13 (A) - 2ry Str + Mask '!C$2,$A694,1),"")</f>
        <v>.</v>
      </c>
      <c r="E694" s="38" t="str">
        <f t="shared" si="80"/>
        <v>.</v>
      </c>
      <c r="F694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</v>
      </c>
      <c r="G694" s="39">
        <f>IF($A694&lt;=LEN('USH2A e13 (A) - 2ry Str + Mask '!A$2),SUMIF('USH2A e13 (A) - HSF3.0'!E2:E891,"&lt;="&amp;$A694,'USH2A e13 (A) - HSF3.0'!H2:H891)-SUMIF('USH2A e13 (A) - HSF3.0'!G2:G891,"&lt;="&amp;$A694,'USH2A e13 (A) - HSF3.0'!H2:H891),"")</f>
        <v>0.75000000000001421</v>
      </c>
      <c r="H694" s="39">
        <f>IF($A694&lt;=LEN('USH2A e13 (A) - 2ry Str + Mask '!A$2),SUMIF('USH2A e13 (A) - HSF3.0'!E2:E891,"&lt;="&amp;$A694,'USH2A e13 (A) - HSF3.0'!I2:I891)-SUMIF('USH2A e13 (A) - HSF3.0'!G2:G891,"&lt;="&amp;$A694,'USH2A e13 (A) - HSF3.0'!I2:I891),"")</f>
        <v>-1.077380952380949</v>
      </c>
      <c r="I694" s="39">
        <f>IF($A694&lt;=LEN('USH2A e13 (A) - 2ry Str + Mask '!A$2),G694+H694,"")</f>
        <v>-0.32738095238093479</v>
      </c>
      <c r="J694" s="39">
        <f t="shared" si="81"/>
        <v>0.75000000000001421</v>
      </c>
      <c r="K694" s="39">
        <f t="shared" si="82"/>
        <v>-1.077380952380949</v>
      </c>
      <c r="L694" s="39">
        <f t="shared" si="83"/>
        <v>-0.32738095238093479</v>
      </c>
      <c r="M694" s="39">
        <f t="shared" si="84"/>
        <v>0.75000000000001421</v>
      </c>
      <c r="N694" s="39">
        <f t="shared" si="85"/>
        <v>-1.077380952380949</v>
      </c>
      <c r="O694" s="39">
        <f t="shared" si="86"/>
        <v>-0.32738095238093479</v>
      </c>
      <c r="P694" s="39">
        <f>IF($A694&lt;=LEN('USH2A e13 (A) - 2ry Str + Mask '!A$2),M694-J694,"")</f>
        <v>0</v>
      </c>
      <c r="Q694" s="39">
        <f>IF($A694&lt;=LEN('USH2A e13 (A) - 2ry Str + Mask '!A$2),N694-K694,"")</f>
        <v>0</v>
      </c>
      <c r="R694" s="39">
        <f>IF($A694&lt;=LEN('USH2A e13 (A) - 2ry Str + Mask '!A$2),O694-L694,"")</f>
        <v>0</v>
      </c>
    </row>
    <row r="695" spans="1:18" ht="152" customHeight="1" x14ac:dyDescent="0.15">
      <c r="A695" s="36">
        <v>694</v>
      </c>
      <c r="B695" s="37" t="str">
        <f>IF($A695&lt;=LEN('USH2A e13 (A) - 2ry Str + Mask '!A$2),MID('USH2A e13 (A) - 2ry Str + Mask '!A$2,$A695,1),"")</f>
        <v>.</v>
      </c>
      <c r="C695" s="38" t="str">
        <f>IF($A695&lt;=LEN('USH2A e13 (A) - 2ry Str + Mask '!B$2),MID('USH2A e13 (A) - 2ry Str + Mask '!B$2,$A695,1),"")</f>
        <v>.</v>
      </c>
      <c r="D695" s="38" t="str">
        <f>IF($A695&lt;=LEN('USH2A e13 (A) - 2ry Str + Mask '!C$2),MID('USH2A e13 (A) - 2ry Str + Mask '!C$2,$A695,1),"")</f>
        <v>.</v>
      </c>
      <c r="E695" s="38" t="str">
        <f t="shared" si="80"/>
        <v>.</v>
      </c>
      <c r="F695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</v>
      </c>
      <c r="G695" s="39">
        <f>IF($A695&lt;=LEN('USH2A e13 (A) - 2ry Str + Mask '!A$2),SUMIF('USH2A e13 (A) - HSF3.0'!E2:E891,"&lt;="&amp;$A695,'USH2A e13 (A) - HSF3.0'!H2:H891)-SUMIF('USH2A e13 (A) - HSF3.0'!G2:G891,"&lt;="&amp;$A695,'USH2A e13 (A) - HSF3.0'!H2:H891),"")</f>
        <v>0.2916666666666714</v>
      </c>
      <c r="H695" s="39">
        <f>IF($A695&lt;=LEN('USH2A e13 (A) - 2ry Str + Mask '!A$2),SUMIF('USH2A e13 (A) - HSF3.0'!E2:E891,"&lt;="&amp;$A695,'USH2A e13 (A) - HSF3.0'!I2:I891)-SUMIF('USH2A e13 (A) - HSF3.0'!G2:G891,"&lt;="&amp;$A695,'USH2A e13 (A) - HSF3.0'!I2:I891),"")</f>
        <v>-1.1190476190476133</v>
      </c>
      <c r="I695" s="39">
        <f>IF($A695&lt;=LEN('USH2A e13 (A) - 2ry Str + Mask '!A$2),G695+H695,"")</f>
        <v>-0.82738095238094189</v>
      </c>
      <c r="J695" s="39">
        <f t="shared" si="81"/>
        <v>0.2916666666666714</v>
      </c>
      <c r="K695" s="39">
        <f t="shared" si="82"/>
        <v>-1.1190476190476133</v>
      </c>
      <c r="L695" s="39">
        <f t="shared" si="83"/>
        <v>-0.82738095238094189</v>
      </c>
      <c r="M695" s="39">
        <f t="shared" si="84"/>
        <v>0.2916666666666714</v>
      </c>
      <c r="N695" s="39">
        <f t="shared" si="85"/>
        <v>-1.1190476190476133</v>
      </c>
      <c r="O695" s="39">
        <f t="shared" si="86"/>
        <v>-0.82738095238094189</v>
      </c>
      <c r="P695" s="39">
        <f>IF($A695&lt;=LEN('USH2A e13 (A) - 2ry Str + Mask '!A$2),M695-J695,"")</f>
        <v>0</v>
      </c>
      <c r="Q695" s="39">
        <f>IF($A695&lt;=LEN('USH2A e13 (A) - 2ry Str + Mask '!A$2),N695-K695,"")</f>
        <v>0</v>
      </c>
      <c r="R695" s="39">
        <f>IF($A695&lt;=LEN('USH2A e13 (A) - 2ry Str + Mask '!A$2),O695-L695,"")</f>
        <v>0</v>
      </c>
    </row>
    <row r="696" spans="1:18" ht="152" customHeight="1" x14ac:dyDescent="0.15">
      <c r="A696" s="36">
        <v>695</v>
      </c>
      <c r="B696" s="37" t="str">
        <f>IF($A696&lt;=LEN('USH2A e13 (A) - 2ry Str + Mask '!A$2),MID('USH2A e13 (A) - 2ry Str + Mask '!A$2,$A696,1),"")</f>
        <v>.</v>
      </c>
      <c r="C696" s="38" t="str">
        <f>IF($A696&lt;=LEN('USH2A e13 (A) - 2ry Str + Mask '!B$2),MID('USH2A e13 (A) - 2ry Str + Mask '!B$2,$A696,1),"")</f>
        <v>.</v>
      </c>
      <c r="D696" s="38" t="str">
        <f>IF($A696&lt;=LEN('USH2A e13 (A) - 2ry Str + Mask '!C$2),MID('USH2A e13 (A) - 2ry Str + Mask '!C$2,$A696,1),"")</f>
        <v>.</v>
      </c>
      <c r="E696" s="38" t="str">
        <f t="shared" si="80"/>
        <v>.</v>
      </c>
      <c r="F696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</v>
      </c>
      <c r="G696" s="39">
        <f>IF($A696&lt;=LEN('USH2A e13 (A) - 2ry Str + Mask '!A$2),SUMIF('USH2A e13 (A) - HSF3.0'!E2:E891,"&lt;="&amp;$A696,'USH2A e13 (A) - HSF3.0'!H2:H891)-SUMIF('USH2A e13 (A) - HSF3.0'!G2:G891,"&lt;="&amp;$A696,'USH2A e13 (A) - HSF3.0'!H2:H891),"")</f>
        <v>0.125</v>
      </c>
      <c r="H696" s="39">
        <f>IF($A696&lt;=LEN('USH2A e13 (A) - 2ry Str + Mask '!A$2),SUMIF('USH2A e13 (A) - HSF3.0'!E2:E891,"&lt;="&amp;$A696,'USH2A e13 (A) - HSF3.0'!I2:I891)-SUMIF('USH2A e13 (A) - HSF3.0'!G2:G891,"&lt;="&amp;$A696,'USH2A e13 (A) - HSF3.0'!I2:I891),"")</f>
        <v>-0.8095238095238031</v>
      </c>
      <c r="I696" s="39">
        <f>IF($A696&lt;=LEN('USH2A e13 (A) - 2ry Str + Mask '!A$2),G696+H696,"")</f>
        <v>-0.6845238095238031</v>
      </c>
      <c r="J696" s="39">
        <f t="shared" si="81"/>
        <v>0.125</v>
      </c>
      <c r="K696" s="39">
        <f t="shared" si="82"/>
        <v>-0.8095238095238031</v>
      </c>
      <c r="L696" s="39">
        <f t="shared" si="83"/>
        <v>-0.6845238095238031</v>
      </c>
      <c r="M696" s="39">
        <f t="shared" si="84"/>
        <v>0.125</v>
      </c>
      <c r="N696" s="39">
        <f t="shared" si="85"/>
        <v>-0.8095238095238031</v>
      </c>
      <c r="O696" s="39">
        <f t="shared" si="86"/>
        <v>-0.6845238095238031</v>
      </c>
      <c r="P696" s="39">
        <f>IF($A696&lt;=LEN('USH2A e13 (A) - 2ry Str + Mask '!A$2),M696-J696,"")</f>
        <v>0</v>
      </c>
      <c r="Q696" s="39">
        <f>IF($A696&lt;=LEN('USH2A e13 (A) - 2ry Str + Mask '!A$2),N696-K696,"")</f>
        <v>0</v>
      </c>
      <c r="R696" s="39">
        <f>IF($A696&lt;=LEN('USH2A e13 (A) - 2ry Str + Mask '!A$2),O696-L696,"")</f>
        <v>0</v>
      </c>
    </row>
    <row r="697" spans="1:18" ht="152" customHeight="1" x14ac:dyDescent="0.15">
      <c r="A697" s="36">
        <v>696</v>
      </c>
      <c r="B697" s="37" t="str">
        <f>IF($A697&lt;=LEN('USH2A e13 (A) - 2ry Str + Mask '!A$2),MID('USH2A e13 (A) - 2ry Str + Mask '!A$2,$A697,1),"")</f>
        <v>.</v>
      </c>
      <c r="C697" s="38" t="str">
        <f>IF($A697&lt;=LEN('USH2A e13 (A) - 2ry Str + Mask '!B$2),MID('USH2A e13 (A) - 2ry Str + Mask '!B$2,$A697,1),"")</f>
        <v>.</v>
      </c>
      <c r="D697" s="38" t="str">
        <f>IF($A697&lt;=LEN('USH2A e13 (A) - 2ry Str + Mask '!C$2),MID('USH2A e13 (A) - 2ry Str + Mask '!C$2,$A697,1),"")</f>
        <v>.</v>
      </c>
      <c r="E697" s="38" t="str">
        <f t="shared" si="80"/>
        <v>.</v>
      </c>
      <c r="F697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</v>
      </c>
      <c r="G697" s="39">
        <f>IF($A697&lt;=LEN('USH2A e13 (A) - 2ry Str + Mask '!A$2),SUMIF('USH2A e13 (A) - HSF3.0'!E2:E891,"&lt;="&amp;$A697,'USH2A e13 (A) - HSF3.0'!H2:H891)-SUMIF('USH2A e13 (A) - HSF3.0'!G2:G891,"&lt;="&amp;$A697,'USH2A e13 (A) - HSF3.0'!H2:H891),"")</f>
        <v>0</v>
      </c>
      <c r="H697" s="39">
        <f>IF($A697&lt;=LEN('USH2A e13 (A) - 2ry Str + Mask '!A$2),SUMIF('USH2A e13 (A) - HSF3.0'!E2:E891,"&lt;="&amp;$A697,'USH2A e13 (A) - HSF3.0'!I2:I891)-SUMIF('USH2A e13 (A) - HSF3.0'!G2:G891,"&lt;="&amp;$A697,'USH2A e13 (A) - HSF3.0'!I2:I891),"")</f>
        <v>-0.49999999999999289</v>
      </c>
      <c r="I697" s="39">
        <f>IF($A697&lt;=LEN('USH2A e13 (A) - 2ry Str + Mask '!A$2),G697+H697,"")</f>
        <v>-0.49999999999999289</v>
      </c>
      <c r="J697" s="39">
        <f t="shared" si="81"/>
        <v>0</v>
      </c>
      <c r="K697" s="39">
        <f t="shared" si="82"/>
        <v>-0.49999999999999289</v>
      </c>
      <c r="L697" s="39">
        <f t="shared" si="83"/>
        <v>-0.49999999999999289</v>
      </c>
      <c r="M697" s="39">
        <f t="shared" si="84"/>
        <v>0</v>
      </c>
      <c r="N697" s="39">
        <f t="shared" si="85"/>
        <v>-0.49999999999999289</v>
      </c>
      <c r="O697" s="39">
        <f t="shared" si="86"/>
        <v>-0.49999999999999289</v>
      </c>
      <c r="P697" s="39">
        <f>IF($A697&lt;=LEN('USH2A e13 (A) - 2ry Str + Mask '!A$2),M697-J697,"")</f>
        <v>0</v>
      </c>
      <c r="Q697" s="39">
        <f>IF($A697&lt;=LEN('USH2A e13 (A) - 2ry Str + Mask '!A$2),N697-K697,"")</f>
        <v>0</v>
      </c>
      <c r="R697" s="39">
        <f>IF($A697&lt;=LEN('USH2A e13 (A) - 2ry Str + Mask '!A$2),O697-L697,"")</f>
        <v>0</v>
      </c>
    </row>
    <row r="698" spans="1:18" ht="152" customHeight="1" x14ac:dyDescent="0.15">
      <c r="A698" s="36">
        <v>697</v>
      </c>
      <c r="B698" s="37" t="str">
        <f>IF($A698&lt;=LEN('USH2A e13 (A) - 2ry Str + Mask '!A$2),MID('USH2A e13 (A) - 2ry Str + Mask '!A$2,$A698,1),"")</f>
        <v>.</v>
      </c>
      <c r="C698" s="38" t="str">
        <f>IF($A698&lt;=LEN('USH2A e13 (A) - 2ry Str + Mask '!B$2),MID('USH2A e13 (A) - 2ry Str + Mask '!B$2,$A698,1),"")</f>
        <v>.</v>
      </c>
      <c r="D698" s="38" t="str">
        <f>IF($A698&lt;=LEN('USH2A e13 (A) - 2ry Str + Mask '!C$2),MID('USH2A e13 (A) - 2ry Str + Mask '!C$2,$A698,1),"")</f>
        <v>.</v>
      </c>
      <c r="E698" s="38" t="str">
        <f t="shared" si="80"/>
        <v>.</v>
      </c>
      <c r="F698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</v>
      </c>
      <c r="G698" s="39">
        <f>IF($A698&lt;=LEN('USH2A e13 (A) - 2ry Str + Mask '!A$2),SUMIF('USH2A e13 (A) - HSF3.0'!E2:E891,"&lt;="&amp;$A698,'USH2A e13 (A) - HSF3.0'!H2:H891)-SUMIF('USH2A e13 (A) - HSF3.0'!G2:G891,"&lt;="&amp;$A698,'USH2A e13 (A) - HSF3.0'!H2:H891),"")</f>
        <v>0.33333333333334281</v>
      </c>
      <c r="H698" s="39">
        <f>IF($A698&lt;=LEN('USH2A e13 (A) - 2ry Str + Mask '!A$2),SUMIF('USH2A e13 (A) - HSF3.0'!E2:E891,"&lt;="&amp;$A698,'USH2A e13 (A) - HSF3.0'!I2:I891)-SUMIF('USH2A e13 (A) - HSF3.0'!G2:G891,"&lt;="&amp;$A698,'USH2A e13 (A) - HSF3.0'!I2:I891),"")</f>
        <v>-0.49999999999999289</v>
      </c>
      <c r="I698" s="39">
        <f>IF($A698&lt;=LEN('USH2A e13 (A) - 2ry Str + Mask '!A$2),G698+H698,"")</f>
        <v>-0.16666666666665009</v>
      </c>
      <c r="J698" s="39">
        <f t="shared" si="81"/>
        <v>0.33333333333334281</v>
      </c>
      <c r="K698" s="39">
        <f t="shared" si="82"/>
        <v>-0.49999999999999289</v>
      </c>
      <c r="L698" s="39">
        <f t="shared" si="83"/>
        <v>-0.16666666666665009</v>
      </c>
      <c r="M698" s="39">
        <f t="shared" si="84"/>
        <v>0.33333333333334281</v>
      </c>
      <c r="N698" s="39">
        <f t="shared" si="85"/>
        <v>-0.49999999999999289</v>
      </c>
      <c r="O698" s="39">
        <f t="shared" si="86"/>
        <v>-0.16666666666665009</v>
      </c>
      <c r="P698" s="39">
        <f>IF($A698&lt;=LEN('USH2A e13 (A) - 2ry Str + Mask '!A$2),M698-J698,"")</f>
        <v>0</v>
      </c>
      <c r="Q698" s="39">
        <f>IF($A698&lt;=LEN('USH2A e13 (A) - 2ry Str + Mask '!A$2),N698-K698,"")</f>
        <v>0</v>
      </c>
      <c r="R698" s="39">
        <f>IF($A698&lt;=LEN('USH2A e13 (A) - 2ry Str + Mask '!A$2),O698-L698,"")</f>
        <v>0</v>
      </c>
    </row>
    <row r="699" spans="1:18" ht="152" customHeight="1" x14ac:dyDescent="0.15">
      <c r="A699" s="36">
        <v>698</v>
      </c>
      <c r="B699" s="37" t="str">
        <f>IF($A699&lt;=LEN('USH2A e13 (A) - 2ry Str + Mask '!A$2),MID('USH2A e13 (A) - 2ry Str + Mask '!A$2,$A699,1),"")</f>
        <v>.</v>
      </c>
      <c r="C699" s="38" t="str">
        <f>IF($A699&lt;=LEN('USH2A e13 (A) - 2ry Str + Mask '!B$2),MID('USH2A e13 (A) - 2ry Str + Mask '!B$2,$A699,1),"")</f>
        <v>.</v>
      </c>
      <c r="D699" s="38" t="str">
        <f>IF($A699&lt;=LEN('USH2A e13 (A) - 2ry Str + Mask '!C$2),MID('USH2A e13 (A) - 2ry Str + Mask '!C$2,$A699,1),"")</f>
        <v>.</v>
      </c>
      <c r="E699" s="38" t="str">
        <f t="shared" si="80"/>
        <v>.</v>
      </c>
      <c r="F699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</v>
      </c>
      <c r="G699" s="39">
        <f>IF($A699&lt;=LEN('USH2A e13 (A) - 2ry Str + Mask '!A$2),SUMIF('USH2A e13 (A) - HSF3.0'!E2:E891,"&lt;="&amp;$A699,'USH2A e13 (A) - HSF3.0'!H2:H891)-SUMIF('USH2A e13 (A) - HSF3.0'!G2:G891,"&lt;="&amp;$A699,'USH2A e13 (A) - HSF3.0'!H2:H891),"")</f>
        <v>0.33333333333334281</v>
      </c>
      <c r="H699" s="39">
        <f>IF($A699&lt;=LEN('USH2A e13 (A) - 2ry Str + Mask '!A$2),SUMIF('USH2A e13 (A) - HSF3.0'!E2:E891,"&lt;="&amp;$A699,'USH2A e13 (A) - HSF3.0'!I2:I891)-SUMIF('USH2A e13 (A) - HSF3.0'!G2:G891,"&lt;="&amp;$A699,'USH2A e13 (A) - HSF3.0'!I2:I891),"")</f>
        <v>-0.3333333333333286</v>
      </c>
      <c r="I699" s="39">
        <f>IF($A699&lt;=LEN('USH2A e13 (A) - 2ry Str + Mask '!A$2),G699+H699,"")</f>
        <v>1.4210854715202004E-14</v>
      </c>
      <c r="J699" s="39">
        <f t="shared" si="81"/>
        <v>0.33333333333334281</v>
      </c>
      <c r="K699" s="39">
        <f t="shared" si="82"/>
        <v>-0.3333333333333286</v>
      </c>
      <c r="L699" s="39">
        <f t="shared" si="83"/>
        <v>1.4210854715202004E-14</v>
      </c>
      <c r="M699" s="39">
        <f t="shared" si="84"/>
        <v>0.33333333333334281</v>
      </c>
      <c r="N699" s="39">
        <f t="shared" si="85"/>
        <v>-0.3333333333333286</v>
      </c>
      <c r="O699" s="39">
        <f t="shared" si="86"/>
        <v>1.4210854715202004E-14</v>
      </c>
      <c r="P699" s="39">
        <f>IF($A699&lt;=LEN('USH2A e13 (A) - 2ry Str + Mask '!A$2),M699-J699,"")</f>
        <v>0</v>
      </c>
      <c r="Q699" s="39">
        <f>IF($A699&lt;=LEN('USH2A e13 (A) - 2ry Str + Mask '!A$2),N699-K699,"")</f>
        <v>0</v>
      </c>
      <c r="R699" s="39">
        <f>IF($A699&lt;=LEN('USH2A e13 (A) - 2ry Str + Mask '!A$2),O699-L699,"")</f>
        <v>0</v>
      </c>
    </row>
    <row r="700" spans="1:18" ht="152" customHeight="1" x14ac:dyDescent="0.15">
      <c r="A700" s="36">
        <v>699</v>
      </c>
      <c r="B700" s="37" t="str">
        <f>IF($A700&lt;=LEN('USH2A e13 (A) - 2ry Str + Mask '!A$2),MID('USH2A e13 (A) - 2ry Str + Mask '!A$2,$A700,1),"")</f>
        <v>.</v>
      </c>
      <c r="C700" s="38" t="str">
        <f>IF($A700&lt;=LEN('USH2A e13 (A) - 2ry Str + Mask '!B$2),MID('USH2A e13 (A) - 2ry Str + Mask '!B$2,$A700,1),"")</f>
        <v>.</v>
      </c>
      <c r="D700" s="38" t="str">
        <f>IF($A700&lt;=LEN('USH2A e13 (A) - 2ry Str + Mask '!C$2),MID('USH2A e13 (A) - 2ry Str + Mask '!C$2,$A700,1),"")</f>
        <v>.</v>
      </c>
      <c r="E700" s="38" t="str">
        <f t="shared" si="80"/>
        <v>.</v>
      </c>
      <c r="F700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</v>
      </c>
      <c r="G700" s="39">
        <f>IF($A700&lt;=LEN('USH2A e13 (A) - 2ry Str + Mask '!A$2),SUMIF('USH2A e13 (A) - HSF3.0'!E2:E891,"&lt;="&amp;$A700,'USH2A e13 (A) - HSF3.0'!H2:H891)-SUMIF('USH2A e13 (A) - HSF3.0'!G2:G891,"&lt;="&amp;$A700,'USH2A e13 (A) - HSF3.0'!H2:H891),"")</f>
        <v>0.50000000000001421</v>
      </c>
      <c r="H700" s="39">
        <f>IF($A700&lt;=LEN('USH2A e13 (A) - 2ry Str + Mask '!A$2),SUMIF('USH2A e13 (A) - HSF3.0'!E2:E891,"&lt;="&amp;$A700,'USH2A e13 (A) - HSF3.0'!I2:I891)-SUMIF('USH2A e13 (A) - HSF3.0'!G2:G891,"&lt;="&amp;$A700,'USH2A e13 (A) - HSF3.0'!I2:I891),"")</f>
        <v>-0.3333333333333286</v>
      </c>
      <c r="I700" s="39">
        <f>IF($A700&lt;=LEN('USH2A e13 (A) - 2ry Str + Mask '!A$2),G700+H700,"")</f>
        <v>0.16666666666668561</v>
      </c>
      <c r="J700" s="39">
        <f t="shared" si="81"/>
        <v>0.50000000000001421</v>
      </c>
      <c r="K700" s="39">
        <f t="shared" si="82"/>
        <v>-0.3333333333333286</v>
      </c>
      <c r="L700" s="39">
        <f t="shared" si="83"/>
        <v>0.16666666666668561</v>
      </c>
      <c r="M700" s="39">
        <f t="shared" si="84"/>
        <v>0.50000000000001421</v>
      </c>
      <c r="N700" s="39">
        <f t="shared" si="85"/>
        <v>-0.3333333333333286</v>
      </c>
      <c r="O700" s="39">
        <f t="shared" si="86"/>
        <v>0.16666666666668561</v>
      </c>
      <c r="P700" s="39">
        <f>IF($A700&lt;=LEN('USH2A e13 (A) - 2ry Str + Mask '!A$2),M700-J700,"")</f>
        <v>0</v>
      </c>
      <c r="Q700" s="39">
        <f>IF($A700&lt;=LEN('USH2A e13 (A) - 2ry Str + Mask '!A$2),N700-K700,"")</f>
        <v>0</v>
      </c>
      <c r="R700" s="39">
        <f>IF($A700&lt;=LEN('USH2A e13 (A) - 2ry Str + Mask '!A$2),O700-L700,"")</f>
        <v>0</v>
      </c>
    </row>
    <row r="701" spans="1:18" ht="152" customHeight="1" x14ac:dyDescent="0.15">
      <c r="A701" s="36">
        <v>700</v>
      </c>
      <c r="B701" s="37" t="str">
        <f>IF($A701&lt;=LEN('USH2A e13 (A) - 2ry Str + Mask '!A$2),MID('USH2A e13 (A) - 2ry Str + Mask '!A$2,$A701,1),"")</f>
        <v>.</v>
      </c>
      <c r="C701" s="38" t="str">
        <f>IF($A701&lt;=LEN('USH2A e13 (A) - 2ry Str + Mask '!B$2),MID('USH2A e13 (A) - 2ry Str + Mask '!B$2,$A701,1),"")</f>
        <v>.</v>
      </c>
      <c r="D701" s="38" t="str">
        <f>IF($A701&lt;=LEN('USH2A e13 (A) - 2ry Str + Mask '!C$2),MID('USH2A e13 (A) - 2ry Str + Mask '!C$2,$A701,1),"")</f>
        <v>.</v>
      </c>
      <c r="E701" s="38" t="str">
        <f t="shared" si="80"/>
        <v>.</v>
      </c>
      <c r="F701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</v>
      </c>
      <c r="G701" s="39">
        <f>IF($A701&lt;=LEN('USH2A e13 (A) - 2ry Str + Mask '!A$2),SUMIF('USH2A e13 (A) - HSF3.0'!E2:E891,"&lt;="&amp;$A701,'USH2A e13 (A) - HSF3.0'!H2:H891)-SUMIF('USH2A e13 (A) - HSF3.0'!G2:G891,"&lt;="&amp;$A701,'USH2A e13 (A) - HSF3.0'!H2:H891),"")</f>
        <v>0.50000000000001421</v>
      </c>
      <c r="H701" s="39">
        <f>IF($A701&lt;=LEN('USH2A e13 (A) - 2ry Str + Mask '!A$2),SUMIF('USH2A e13 (A) - HSF3.0'!E2:E891,"&lt;="&amp;$A701,'USH2A e13 (A) - HSF3.0'!I2:I891)-SUMIF('USH2A e13 (A) - HSF3.0'!G2:G891,"&lt;="&amp;$A701,'USH2A e13 (A) - HSF3.0'!I2:I891),"")</f>
        <v>-0.49999999999999289</v>
      </c>
      <c r="I701" s="39">
        <f>IF($A701&lt;=LEN('USH2A e13 (A) - 2ry Str + Mask '!A$2),G701+H701,"")</f>
        <v>2.1316282072803006E-14</v>
      </c>
      <c r="J701" s="39">
        <f t="shared" si="81"/>
        <v>0.50000000000001421</v>
      </c>
      <c r="K701" s="39">
        <f t="shared" si="82"/>
        <v>-0.49999999999999289</v>
      </c>
      <c r="L701" s="39">
        <f t="shared" si="83"/>
        <v>2.1316282072803006E-14</v>
      </c>
      <c r="M701" s="39">
        <f t="shared" si="84"/>
        <v>0.50000000000001421</v>
      </c>
      <c r="N701" s="39">
        <f t="shared" si="85"/>
        <v>-0.49999999999999289</v>
      </c>
      <c r="O701" s="39">
        <f t="shared" si="86"/>
        <v>2.1316282072803006E-14</v>
      </c>
      <c r="P701" s="39">
        <f>IF($A701&lt;=LEN('USH2A e13 (A) - 2ry Str + Mask '!A$2),M701-J701,"")</f>
        <v>0</v>
      </c>
      <c r="Q701" s="39">
        <f>IF($A701&lt;=LEN('USH2A e13 (A) - 2ry Str + Mask '!A$2),N701-K701,"")</f>
        <v>0</v>
      </c>
      <c r="R701" s="39">
        <f>IF($A701&lt;=LEN('USH2A e13 (A) - 2ry Str + Mask '!A$2),O701-L701,"")</f>
        <v>0</v>
      </c>
    </row>
    <row r="702" spans="1:18" ht="152" customHeight="1" x14ac:dyDescent="0.15">
      <c r="A702" s="36">
        <v>701</v>
      </c>
      <c r="B702" s="37" t="str">
        <f>IF($A702&lt;=LEN('USH2A e13 (A) - 2ry Str + Mask '!A$2),MID('USH2A e13 (A) - 2ry Str + Mask '!A$2,$A702,1),"")</f>
        <v>.</v>
      </c>
      <c r="C702" s="38" t="str">
        <f>IF($A702&lt;=LEN('USH2A e13 (A) - 2ry Str + Mask '!B$2),MID('USH2A e13 (A) - 2ry Str + Mask '!B$2,$A702,1),"")</f>
        <v>.</v>
      </c>
      <c r="D702" s="38" t="str">
        <f>IF($A702&lt;=LEN('USH2A e13 (A) - 2ry Str + Mask '!C$2),MID('USH2A e13 (A) - 2ry Str + Mask '!C$2,$A702,1),"")</f>
        <v>.</v>
      </c>
      <c r="E702" s="38" t="str">
        <f t="shared" si="80"/>
        <v>.</v>
      </c>
      <c r="F702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</v>
      </c>
      <c r="G702" s="39">
        <f>IF($A702&lt;=LEN('USH2A e13 (A) - 2ry Str + Mask '!A$2),SUMIF('USH2A e13 (A) - HSF3.0'!E2:E891,"&lt;="&amp;$A702,'USH2A e13 (A) - HSF3.0'!H2:H891)-SUMIF('USH2A e13 (A) - HSF3.0'!G2:G891,"&lt;="&amp;$A702,'USH2A e13 (A) - HSF3.0'!H2:H891),"")</f>
        <v>0.66666666666668561</v>
      </c>
      <c r="H702" s="39">
        <f>IF($A702&lt;=LEN('USH2A e13 (A) - 2ry Str + Mask '!A$2),SUMIF('USH2A e13 (A) - HSF3.0'!E2:E891,"&lt;="&amp;$A702,'USH2A e13 (A) - HSF3.0'!I2:I891)-SUMIF('USH2A e13 (A) - HSF3.0'!G2:G891,"&lt;="&amp;$A702,'USH2A e13 (A) - HSF3.0'!I2:I891),"")</f>
        <v>-0.49999999999999289</v>
      </c>
      <c r="I702" s="39">
        <f>IF($A702&lt;=LEN('USH2A e13 (A) - 2ry Str + Mask '!A$2),G702+H702,"")</f>
        <v>0.16666666666669272</v>
      </c>
      <c r="J702" s="39">
        <f t="shared" si="81"/>
        <v>0.66666666666668561</v>
      </c>
      <c r="K702" s="39">
        <f t="shared" si="82"/>
        <v>-0.49999999999999289</v>
      </c>
      <c r="L702" s="39">
        <f t="shared" si="83"/>
        <v>0.16666666666669272</v>
      </c>
      <c r="M702" s="39">
        <f t="shared" si="84"/>
        <v>0.66666666666668561</v>
      </c>
      <c r="N702" s="39">
        <f t="shared" si="85"/>
        <v>-0.49999999999999289</v>
      </c>
      <c r="O702" s="39">
        <f t="shared" si="86"/>
        <v>0.16666666666669272</v>
      </c>
      <c r="P702" s="39">
        <f>IF($A702&lt;=LEN('USH2A e13 (A) - 2ry Str + Mask '!A$2),M702-J702,"")</f>
        <v>0</v>
      </c>
      <c r="Q702" s="39">
        <f>IF($A702&lt;=LEN('USH2A e13 (A) - 2ry Str + Mask '!A$2),N702-K702,"")</f>
        <v>0</v>
      </c>
      <c r="R702" s="39">
        <f>IF($A702&lt;=LEN('USH2A e13 (A) - 2ry Str + Mask '!A$2),O702-L702,"")</f>
        <v>0</v>
      </c>
    </row>
    <row r="703" spans="1:18" ht="152" customHeight="1" x14ac:dyDescent="0.15">
      <c r="A703" s="36">
        <v>702</v>
      </c>
      <c r="B703" s="37" t="str">
        <f>IF($A703&lt;=LEN('USH2A e13 (A) - 2ry Str + Mask '!A$2),MID('USH2A e13 (A) - 2ry Str + Mask '!A$2,$A703,1),"")</f>
        <v>.</v>
      </c>
      <c r="C703" s="38" t="str">
        <f>IF($A703&lt;=LEN('USH2A e13 (A) - 2ry Str + Mask '!B$2),MID('USH2A e13 (A) - 2ry Str + Mask '!B$2,$A703,1),"")</f>
        <v>.</v>
      </c>
      <c r="D703" s="38" t="str">
        <f>IF($A703&lt;=LEN('USH2A e13 (A) - 2ry Str + Mask '!C$2),MID('USH2A e13 (A) - 2ry Str + Mask '!C$2,$A703,1),"")</f>
        <v>.</v>
      </c>
      <c r="E703" s="38" t="str">
        <f t="shared" si="80"/>
        <v>.</v>
      </c>
      <c r="F703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</v>
      </c>
      <c r="G703" s="39">
        <f>IF($A703&lt;=LEN('USH2A e13 (A) - 2ry Str + Mask '!A$2),SUMIF('USH2A e13 (A) - HSF3.0'!E2:E891,"&lt;="&amp;$A703,'USH2A e13 (A) - HSF3.0'!H2:H891)-SUMIF('USH2A e13 (A) - HSF3.0'!G2:G891,"&lt;="&amp;$A703,'USH2A e13 (A) - HSF3.0'!H2:H891),"")</f>
        <v>0.66666666666668561</v>
      </c>
      <c r="H703" s="39">
        <f>IF($A703&lt;=LEN('USH2A e13 (A) - 2ry Str + Mask '!A$2),SUMIF('USH2A e13 (A) - HSF3.0'!E2:E891,"&lt;="&amp;$A703,'USH2A e13 (A) - HSF3.0'!I2:I891)-SUMIF('USH2A e13 (A) - HSF3.0'!G2:G891,"&lt;="&amp;$A703,'USH2A e13 (A) - HSF3.0'!I2:I891),"")</f>
        <v>-0.66666666666665719</v>
      </c>
      <c r="I703" s="39">
        <f>IF($A703&lt;=LEN('USH2A e13 (A) - 2ry Str + Mask '!A$2),G703+H703,"")</f>
        <v>2.8421709430404007E-14</v>
      </c>
      <c r="J703" s="39">
        <f t="shared" si="81"/>
        <v>0.66666666666668561</v>
      </c>
      <c r="K703" s="39">
        <f t="shared" si="82"/>
        <v>-0.66666666666665719</v>
      </c>
      <c r="L703" s="39">
        <f t="shared" si="83"/>
        <v>2.8421709430404007E-14</v>
      </c>
      <c r="M703" s="39">
        <f t="shared" si="84"/>
        <v>0.66666666666668561</v>
      </c>
      <c r="N703" s="39">
        <f t="shared" si="85"/>
        <v>-0.66666666666665719</v>
      </c>
      <c r="O703" s="39">
        <f t="shared" si="86"/>
        <v>2.8421709430404007E-14</v>
      </c>
      <c r="P703" s="39">
        <f>IF($A703&lt;=LEN('USH2A e13 (A) - 2ry Str + Mask '!A$2),M703-J703,"")</f>
        <v>0</v>
      </c>
      <c r="Q703" s="39">
        <f>IF($A703&lt;=LEN('USH2A e13 (A) - 2ry Str + Mask '!A$2),N703-K703,"")</f>
        <v>0</v>
      </c>
      <c r="R703" s="39">
        <f>IF($A703&lt;=LEN('USH2A e13 (A) - 2ry Str + Mask '!A$2),O703-L703,"")</f>
        <v>0</v>
      </c>
    </row>
    <row r="704" spans="1:18" ht="152" customHeight="1" x14ac:dyDescent="0.15">
      <c r="A704" s="36">
        <v>703</v>
      </c>
      <c r="B704" s="37" t="str">
        <f>IF($A704&lt;=LEN('USH2A e13 (A) - 2ry Str + Mask '!A$2),MID('USH2A e13 (A) - 2ry Str + Mask '!A$2,$A704,1),"")</f>
        <v>.</v>
      </c>
      <c r="C704" s="38" t="str">
        <f>IF($A704&lt;=LEN('USH2A e13 (A) - 2ry Str + Mask '!B$2),MID('USH2A e13 (A) - 2ry Str + Mask '!B$2,$A704,1),"")</f>
        <v>.</v>
      </c>
      <c r="D704" s="38" t="str">
        <f>IF($A704&lt;=LEN('USH2A e13 (A) - 2ry Str + Mask '!C$2),MID('USH2A e13 (A) - 2ry Str + Mask '!C$2,$A704,1),"")</f>
        <v>.</v>
      </c>
      <c r="E704" s="38" t="str">
        <f t="shared" si="80"/>
        <v>.</v>
      </c>
      <c r="F704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</v>
      </c>
      <c r="G704" s="39">
        <f>IF($A704&lt;=LEN('USH2A e13 (A) - 2ry Str + Mask '!A$2),SUMIF('USH2A e13 (A) - HSF3.0'!E2:E891,"&lt;="&amp;$A704,'USH2A e13 (A) - HSF3.0'!H2:H891)-SUMIF('USH2A e13 (A) - HSF3.0'!G2:G891,"&lt;="&amp;$A704,'USH2A e13 (A) - HSF3.0'!H2:H891),"")</f>
        <v>0.4761904761904816</v>
      </c>
      <c r="H704" s="39">
        <f>IF($A704&lt;=LEN('USH2A e13 (A) - 2ry Str + Mask '!A$2),SUMIF('USH2A e13 (A) - HSF3.0'!E2:E891,"&lt;="&amp;$A704,'USH2A e13 (A) - HSF3.0'!I2:I891)-SUMIF('USH2A e13 (A) - HSF3.0'!G2:G891,"&lt;="&amp;$A704,'USH2A e13 (A) - HSF3.0'!I2:I891),"")</f>
        <v>-0.66666666666665719</v>
      </c>
      <c r="I704" s="39">
        <f>IF($A704&lt;=LEN('USH2A e13 (A) - 2ry Str + Mask '!A$2),G704+H704,"")</f>
        <v>-0.19047619047617559</v>
      </c>
      <c r="J704" s="39">
        <f t="shared" si="81"/>
        <v>0.4761904761904816</v>
      </c>
      <c r="K704" s="39">
        <f t="shared" si="82"/>
        <v>-0.66666666666665719</v>
      </c>
      <c r="L704" s="39">
        <f t="shared" si="83"/>
        <v>-0.19047619047617559</v>
      </c>
      <c r="M704" s="39">
        <f t="shared" si="84"/>
        <v>0.4761904761904816</v>
      </c>
      <c r="N704" s="39">
        <f t="shared" si="85"/>
        <v>-0.66666666666665719</v>
      </c>
      <c r="O704" s="39">
        <f t="shared" si="86"/>
        <v>-0.19047619047617559</v>
      </c>
      <c r="P704" s="39">
        <f>IF($A704&lt;=LEN('USH2A e13 (A) - 2ry Str + Mask '!A$2),M704-J704,"")</f>
        <v>0</v>
      </c>
      <c r="Q704" s="39">
        <f>IF($A704&lt;=LEN('USH2A e13 (A) - 2ry Str + Mask '!A$2),N704-K704,"")</f>
        <v>0</v>
      </c>
      <c r="R704" s="39">
        <f>IF($A704&lt;=LEN('USH2A e13 (A) - 2ry Str + Mask '!A$2),O704-L704,"")</f>
        <v>0</v>
      </c>
    </row>
    <row r="705" spans="1:18" ht="152" customHeight="1" x14ac:dyDescent="0.15">
      <c r="A705" s="36">
        <v>704</v>
      </c>
      <c r="B705" s="37" t="str">
        <f>IF($A705&lt;=LEN('USH2A e13 (A) - 2ry Str + Mask '!A$2),MID('USH2A e13 (A) - 2ry Str + Mask '!A$2,$A705,1),"")</f>
        <v>.</v>
      </c>
      <c r="C705" s="38" t="str">
        <f>IF($A705&lt;=LEN('USH2A e13 (A) - 2ry Str + Mask '!B$2),MID('USH2A e13 (A) - 2ry Str + Mask '!B$2,$A705,1),"")</f>
        <v>.</v>
      </c>
      <c r="D705" s="38" t="str">
        <f>IF($A705&lt;=LEN('USH2A e13 (A) - 2ry Str + Mask '!C$2),MID('USH2A e13 (A) - 2ry Str + Mask '!C$2,$A705,1),"")</f>
        <v>.</v>
      </c>
      <c r="E705" s="38" t="str">
        <f t="shared" si="80"/>
        <v>.</v>
      </c>
      <c r="F705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</v>
      </c>
      <c r="G705" s="39">
        <f>IF($A705&lt;=LEN('USH2A e13 (A) - 2ry Str + Mask '!A$2),SUMIF('USH2A e13 (A) - HSF3.0'!E2:E891,"&lt;="&amp;$A705,'USH2A e13 (A) - HSF3.0'!H2:H891)-SUMIF('USH2A e13 (A) - HSF3.0'!G2:G891,"&lt;="&amp;$A705,'USH2A e13 (A) - HSF3.0'!H2:H891),"")</f>
        <v>0.80952380952382441</v>
      </c>
      <c r="H705" s="39">
        <f>IF($A705&lt;=LEN('USH2A e13 (A) - 2ry Str + Mask '!A$2),SUMIF('USH2A e13 (A) - HSF3.0'!E2:E891,"&lt;="&amp;$A705,'USH2A e13 (A) - HSF3.0'!I2:I891)-SUMIF('USH2A e13 (A) - HSF3.0'!G2:G891,"&lt;="&amp;$A705,'USH2A e13 (A) - HSF3.0'!I2:I891),"")</f>
        <v>-0.66666666666665719</v>
      </c>
      <c r="I705" s="39">
        <f>IF($A705&lt;=LEN('USH2A e13 (A) - 2ry Str + Mask '!A$2),G705+H705,"")</f>
        <v>0.14285714285716722</v>
      </c>
      <c r="J705" s="39">
        <f t="shared" si="81"/>
        <v>0.80952380952382441</v>
      </c>
      <c r="K705" s="39">
        <f t="shared" si="82"/>
        <v>-0.66666666666665719</v>
      </c>
      <c r="L705" s="39">
        <f t="shared" si="83"/>
        <v>0.14285714285716722</v>
      </c>
      <c r="M705" s="39">
        <f t="shared" si="84"/>
        <v>0.80952380952382441</v>
      </c>
      <c r="N705" s="39">
        <f t="shared" si="85"/>
        <v>-0.66666666666665719</v>
      </c>
      <c r="O705" s="39">
        <f t="shared" si="86"/>
        <v>0.14285714285716722</v>
      </c>
      <c r="P705" s="39">
        <f>IF($A705&lt;=LEN('USH2A e13 (A) - 2ry Str + Mask '!A$2),M705-J705,"")</f>
        <v>0</v>
      </c>
      <c r="Q705" s="39">
        <f>IF($A705&lt;=LEN('USH2A e13 (A) - 2ry Str + Mask '!A$2),N705-K705,"")</f>
        <v>0</v>
      </c>
      <c r="R705" s="39">
        <f>IF($A705&lt;=LEN('USH2A e13 (A) - 2ry Str + Mask '!A$2),O705-L705,"")</f>
        <v>0</v>
      </c>
    </row>
    <row r="706" spans="1:18" ht="152" customHeight="1" x14ac:dyDescent="0.15">
      <c r="A706" s="36">
        <v>705</v>
      </c>
      <c r="B706" s="37" t="str">
        <f>IF($A706&lt;=LEN('USH2A e13 (A) - 2ry Str + Mask '!A$2),MID('USH2A e13 (A) - 2ry Str + Mask '!A$2,$A706,1),"")</f>
        <v>.</v>
      </c>
      <c r="C706" s="38" t="str">
        <f>IF($A706&lt;=LEN('USH2A e13 (A) - 2ry Str + Mask '!B$2),MID('USH2A e13 (A) - 2ry Str + Mask '!B$2,$A706,1),"")</f>
        <v>.</v>
      </c>
      <c r="D706" s="38" t="str">
        <f>IF($A706&lt;=LEN('USH2A e13 (A) - 2ry Str + Mask '!C$2),MID('USH2A e13 (A) - 2ry Str + Mask '!C$2,$A706,1),"")</f>
        <v>.</v>
      </c>
      <c r="E706" s="38" t="str">
        <f t="shared" ref="E706:E769" si="88">IF(D706="x","|",C706)</f>
        <v>.</v>
      </c>
      <c r="F706" s="38" t="str">
        <f t="shared" si="87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</v>
      </c>
      <c r="G706" s="39">
        <f>IF($A706&lt;=LEN('USH2A e13 (A) - 2ry Str + Mask '!A$2),SUMIF('USH2A e13 (A) - HSF3.0'!E2:E891,"&lt;="&amp;$A706,'USH2A e13 (A) - HSF3.0'!H2:H891)-SUMIF('USH2A e13 (A) - HSF3.0'!G2:G891,"&lt;="&amp;$A706,'USH2A e13 (A) - HSF3.0'!H2:H891),"")</f>
        <v>0.93452380952382441</v>
      </c>
      <c r="H706" s="39">
        <f>IF($A706&lt;=LEN('USH2A e13 (A) - 2ry Str + Mask '!A$2),SUMIF('USH2A e13 (A) - HSF3.0'!E2:E891,"&lt;="&amp;$A706,'USH2A e13 (A) - HSF3.0'!I2:I891)-SUMIF('USH2A e13 (A) - HSF3.0'!G2:G891,"&lt;="&amp;$A706,'USH2A e13 (A) - HSF3.0'!I2:I891),"")</f>
        <v>-0.62499999999999289</v>
      </c>
      <c r="I706" s="39">
        <f>IF($A706&lt;=LEN('USH2A e13 (A) - 2ry Str + Mask '!A$2),G706+H706,"")</f>
        <v>0.30952380952383152</v>
      </c>
      <c r="J706" s="39">
        <f t="shared" ref="J706:J769" si="89">IF(OR(B706=".",B706=""),G706,0)</f>
        <v>0.93452380952382441</v>
      </c>
      <c r="K706" s="39">
        <f t="shared" ref="K706:K769" si="90">IF(OR(B706=".",B706=""),H706,0)</f>
        <v>-0.62499999999999289</v>
      </c>
      <c r="L706" s="39">
        <f t="shared" ref="L706:L769" si="91">IF(OR(B706=".",B706=""),I706,0)</f>
        <v>0.30952380952383152</v>
      </c>
      <c r="M706" s="39">
        <f t="shared" ref="M706:M769" si="92">IF(OR(E706=".",E706=""),G706,0)</f>
        <v>0.93452380952382441</v>
      </c>
      <c r="N706" s="39">
        <f t="shared" ref="N706:N769" si="93">IF(OR(E706=".",E706=""),H706,0)</f>
        <v>-0.62499999999999289</v>
      </c>
      <c r="O706" s="39">
        <f t="shared" ref="O706:O769" si="94">IF(OR(E706=".",E706=""),I706,0)</f>
        <v>0.30952380952383152</v>
      </c>
      <c r="P706" s="39">
        <f>IF($A706&lt;=LEN('USH2A e13 (A) - 2ry Str + Mask '!A$2),M706-J706,"")</f>
        <v>0</v>
      </c>
      <c r="Q706" s="39">
        <f>IF($A706&lt;=LEN('USH2A e13 (A) - 2ry Str + Mask '!A$2),N706-K706,"")</f>
        <v>0</v>
      </c>
      <c r="R706" s="39">
        <f>IF($A706&lt;=LEN('USH2A e13 (A) - 2ry Str + Mask '!A$2),O706-L706,"")</f>
        <v>0</v>
      </c>
    </row>
    <row r="707" spans="1:18" ht="152" customHeight="1" x14ac:dyDescent="0.15">
      <c r="A707" s="36">
        <v>706</v>
      </c>
      <c r="B707" s="37" t="str">
        <f>IF($A707&lt;=LEN('USH2A e13 (A) - 2ry Str + Mask '!A$2),MID('USH2A e13 (A) - 2ry Str + Mask '!A$2,$A707,1),"")</f>
        <v>.</v>
      </c>
      <c r="C707" s="38" t="str">
        <f>IF($A707&lt;=LEN('USH2A e13 (A) - 2ry Str + Mask '!B$2),MID('USH2A e13 (A) - 2ry Str + Mask '!B$2,$A707,1),"")</f>
        <v>.</v>
      </c>
      <c r="D707" s="38" t="str">
        <f>IF($A707&lt;=LEN('USH2A e13 (A) - 2ry Str + Mask '!C$2),MID('USH2A e13 (A) - 2ry Str + Mask '!C$2,$A707,1),"")</f>
        <v>.</v>
      </c>
      <c r="E707" s="38" t="str">
        <f t="shared" si="88"/>
        <v>.</v>
      </c>
      <c r="F707" s="38" t="str">
        <f t="shared" ref="F707:F770" si="95">CONCATENATE(F706,E707)</f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</v>
      </c>
      <c r="G707" s="39">
        <f>IF($A707&lt;=LEN('USH2A e13 (A) - 2ry Str + Mask '!A$2),SUMIF('USH2A e13 (A) - HSF3.0'!E2:E891,"&lt;="&amp;$A707,'USH2A e13 (A) - HSF3.0'!H2:H891)-SUMIF('USH2A e13 (A) - HSF3.0'!G2:G891,"&lt;="&amp;$A707,'USH2A e13 (A) - HSF3.0'!H2:H891),"")</f>
        <v>1.1011904761904958</v>
      </c>
      <c r="H707" s="39">
        <f>IF($A707&lt;=LEN('USH2A e13 (A) - 2ry Str + Mask '!A$2),SUMIF('USH2A e13 (A) - HSF3.0'!E2:E891,"&lt;="&amp;$A707,'USH2A e13 (A) - HSF3.0'!I2:I891)-SUMIF('USH2A e13 (A) - HSF3.0'!G2:G891,"&lt;="&amp;$A707,'USH2A e13 (A) - HSF3.0'!I2:I891),"")</f>
        <v>-0.2916666666666643</v>
      </c>
      <c r="I707" s="39">
        <f>IF($A707&lt;=LEN('USH2A e13 (A) - 2ry Str + Mask '!A$2),G707+H707,"")</f>
        <v>0.80952380952383152</v>
      </c>
      <c r="J707" s="39">
        <f t="shared" si="89"/>
        <v>1.1011904761904958</v>
      </c>
      <c r="K707" s="39">
        <f t="shared" si="90"/>
        <v>-0.2916666666666643</v>
      </c>
      <c r="L707" s="39">
        <f t="shared" si="91"/>
        <v>0.80952380952383152</v>
      </c>
      <c r="M707" s="39">
        <f t="shared" si="92"/>
        <v>1.1011904761904958</v>
      </c>
      <c r="N707" s="39">
        <f t="shared" si="93"/>
        <v>-0.2916666666666643</v>
      </c>
      <c r="O707" s="39">
        <f t="shared" si="94"/>
        <v>0.80952380952383152</v>
      </c>
      <c r="P707" s="39">
        <f>IF($A707&lt;=LEN('USH2A e13 (A) - 2ry Str + Mask '!A$2),M707-J707,"")</f>
        <v>0</v>
      </c>
      <c r="Q707" s="39">
        <f>IF($A707&lt;=LEN('USH2A e13 (A) - 2ry Str + Mask '!A$2),N707-K707,"")</f>
        <v>0</v>
      </c>
      <c r="R707" s="39">
        <f>IF($A707&lt;=LEN('USH2A e13 (A) - 2ry Str + Mask '!A$2),O707-L707,"")</f>
        <v>0</v>
      </c>
    </row>
    <row r="708" spans="1:18" ht="152" customHeight="1" x14ac:dyDescent="0.15">
      <c r="A708" s="36">
        <v>707</v>
      </c>
      <c r="B708" s="37" t="str">
        <f>IF($A708&lt;=LEN('USH2A e13 (A) - 2ry Str + Mask '!A$2),MID('USH2A e13 (A) - 2ry Str + Mask '!A$2,$A708,1),"")</f>
        <v>.</v>
      </c>
      <c r="C708" s="38" t="str">
        <f>IF($A708&lt;=LEN('USH2A e13 (A) - 2ry Str + Mask '!B$2),MID('USH2A e13 (A) - 2ry Str + Mask '!B$2,$A708,1),"")</f>
        <v>.</v>
      </c>
      <c r="D708" s="38" t="str">
        <f>IF($A708&lt;=LEN('USH2A e13 (A) - 2ry Str + Mask '!C$2),MID('USH2A e13 (A) - 2ry Str + Mask '!C$2,$A708,1),"")</f>
        <v>.</v>
      </c>
      <c r="E708" s="38" t="str">
        <f t="shared" si="88"/>
        <v>.</v>
      </c>
      <c r="F708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</v>
      </c>
      <c r="G708" s="39">
        <f>IF($A708&lt;=LEN('USH2A e13 (A) - 2ry Str + Mask '!A$2),SUMIF('USH2A e13 (A) - HSF3.0'!E2:E891,"&lt;="&amp;$A708,'USH2A e13 (A) - HSF3.0'!H2:H891)-SUMIF('USH2A e13 (A) - HSF3.0'!G2:G891,"&lt;="&amp;$A708,'USH2A e13 (A) - HSF3.0'!H2:H891),"")</f>
        <v>1.2678571428571672</v>
      </c>
      <c r="H708" s="39">
        <f>IF($A708&lt;=LEN('USH2A e13 (A) - 2ry Str + Mask '!A$2),SUMIF('USH2A e13 (A) - HSF3.0'!E2:E891,"&lt;="&amp;$A708,'USH2A e13 (A) - HSF3.0'!I2:I891)-SUMIF('USH2A e13 (A) - HSF3.0'!G2:G891,"&lt;="&amp;$A708,'USH2A e13 (A) - HSF3.0'!I2:I891),"")</f>
        <v>-0.2916666666666643</v>
      </c>
      <c r="I708" s="39">
        <f>IF($A708&lt;=LEN('USH2A e13 (A) - 2ry Str + Mask '!A$2),G708+H708,"")</f>
        <v>0.97619047619050292</v>
      </c>
      <c r="J708" s="39">
        <f t="shared" si="89"/>
        <v>1.2678571428571672</v>
      </c>
      <c r="K708" s="39">
        <f t="shared" si="90"/>
        <v>-0.2916666666666643</v>
      </c>
      <c r="L708" s="39">
        <f t="shared" si="91"/>
        <v>0.97619047619050292</v>
      </c>
      <c r="M708" s="39">
        <f t="shared" si="92"/>
        <v>1.2678571428571672</v>
      </c>
      <c r="N708" s="39">
        <f t="shared" si="93"/>
        <v>-0.2916666666666643</v>
      </c>
      <c r="O708" s="39">
        <f t="shared" si="94"/>
        <v>0.97619047619050292</v>
      </c>
      <c r="P708" s="39">
        <f>IF($A708&lt;=LEN('USH2A e13 (A) - 2ry Str + Mask '!A$2),M708-J708,"")</f>
        <v>0</v>
      </c>
      <c r="Q708" s="39">
        <f>IF($A708&lt;=LEN('USH2A e13 (A) - 2ry Str + Mask '!A$2),N708-K708,"")</f>
        <v>0</v>
      </c>
      <c r="R708" s="39">
        <f>IF($A708&lt;=LEN('USH2A e13 (A) - 2ry Str + Mask '!A$2),O708-L708,"")</f>
        <v>0</v>
      </c>
    </row>
    <row r="709" spans="1:18" ht="152" customHeight="1" x14ac:dyDescent="0.15">
      <c r="A709" s="36">
        <v>708</v>
      </c>
      <c r="B709" s="37" t="str">
        <f>IF($A709&lt;=LEN('USH2A e13 (A) - 2ry Str + Mask '!A$2),MID('USH2A e13 (A) - 2ry Str + Mask '!A$2,$A709,1),"")</f>
        <v>.</v>
      </c>
      <c r="C709" s="38" t="str">
        <f>IF($A709&lt;=LEN('USH2A e13 (A) - 2ry Str + Mask '!B$2),MID('USH2A e13 (A) - 2ry Str + Mask '!B$2,$A709,1),"")</f>
        <v>.</v>
      </c>
      <c r="D709" s="38" t="str">
        <f>IF($A709&lt;=LEN('USH2A e13 (A) - 2ry Str + Mask '!C$2),MID('USH2A e13 (A) - 2ry Str + Mask '!C$2,$A709,1),"")</f>
        <v>.</v>
      </c>
      <c r="E709" s="38" t="str">
        <f t="shared" si="88"/>
        <v>.</v>
      </c>
      <c r="F709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</v>
      </c>
      <c r="G709" s="39">
        <f>IF($A709&lt;=LEN('USH2A e13 (A) - 2ry Str + Mask '!A$2),SUMIF('USH2A e13 (A) - HSF3.0'!E2:E891,"&lt;="&amp;$A709,'USH2A e13 (A) - HSF3.0'!H2:H891)-SUMIF('USH2A e13 (A) - HSF3.0'!G2:G891,"&lt;="&amp;$A709,'USH2A e13 (A) - HSF3.0'!H2:H891),"")</f>
        <v>1.2678571428571672</v>
      </c>
      <c r="H709" s="39">
        <f>IF($A709&lt;=LEN('USH2A e13 (A) - 2ry Str + Mask '!A$2),SUMIF('USH2A e13 (A) - HSF3.0'!E2:E891,"&lt;="&amp;$A709,'USH2A e13 (A) - HSF3.0'!I2:I891)-SUMIF('USH2A e13 (A) - HSF3.0'!G2:G891,"&lt;="&amp;$A709,'USH2A e13 (A) - HSF3.0'!I2:I891),"")</f>
        <v>-0.125</v>
      </c>
      <c r="I709" s="39">
        <f>IF($A709&lt;=LEN('USH2A e13 (A) - 2ry Str + Mask '!A$2),G709+H709,"")</f>
        <v>1.1428571428571672</v>
      </c>
      <c r="J709" s="39">
        <f t="shared" si="89"/>
        <v>1.2678571428571672</v>
      </c>
      <c r="K709" s="39">
        <f t="shared" si="90"/>
        <v>-0.125</v>
      </c>
      <c r="L709" s="39">
        <f t="shared" si="91"/>
        <v>1.1428571428571672</v>
      </c>
      <c r="M709" s="39">
        <f t="shared" si="92"/>
        <v>1.2678571428571672</v>
      </c>
      <c r="N709" s="39">
        <f t="shared" si="93"/>
        <v>-0.125</v>
      </c>
      <c r="O709" s="39">
        <f t="shared" si="94"/>
        <v>1.1428571428571672</v>
      </c>
      <c r="P709" s="39">
        <f>IF($A709&lt;=LEN('USH2A e13 (A) - 2ry Str + Mask '!A$2),M709-J709,"")</f>
        <v>0</v>
      </c>
      <c r="Q709" s="39">
        <f>IF($A709&lt;=LEN('USH2A e13 (A) - 2ry Str + Mask '!A$2),N709-K709,"")</f>
        <v>0</v>
      </c>
      <c r="R709" s="39">
        <f>IF($A709&lt;=LEN('USH2A e13 (A) - 2ry Str + Mask '!A$2),O709-L709,"")</f>
        <v>0</v>
      </c>
    </row>
    <row r="710" spans="1:18" ht="152" customHeight="1" x14ac:dyDescent="0.15">
      <c r="A710" s="36">
        <v>709</v>
      </c>
      <c r="B710" s="37" t="str">
        <f>IF($A710&lt;=LEN('USH2A e13 (A) - 2ry Str + Mask '!A$2),MID('USH2A e13 (A) - 2ry Str + Mask '!A$2,$A710,1),"")</f>
        <v>.</v>
      </c>
      <c r="C710" s="38" t="str">
        <f>IF($A710&lt;=LEN('USH2A e13 (A) - 2ry Str + Mask '!B$2),MID('USH2A e13 (A) - 2ry Str + Mask '!B$2,$A710,1),"")</f>
        <v>.</v>
      </c>
      <c r="D710" s="38" t="str">
        <f>IF($A710&lt;=LEN('USH2A e13 (A) - 2ry Str + Mask '!C$2),MID('USH2A e13 (A) - 2ry Str + Mask '!C$2,$A710,1),"")</f>
        <v>.</v>
      </c>
      <c r="E710" s="38" t="str">
        <f t="shared" si="88"/>
        <v>.</v>
      </c>
      <c r="F710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</v>
      </c>
      <c r="G710" s="39">
        <f>IF($A710&lt;=LEN('USH2A e13 (A) - 2ry Str + Mask '!A$2),SUMIF('USH2A e13 (A) - HSF3.0'!E2:E891,"&lt;="&amp;$A710,'USH2A e13 (A) - HSF3.0'!H2:H891)-SUMIF('USH2A e13 (A) - HSF3.0'!G2:G891,"&lt;="&amp;$A710,'USH2A e13 (A) - HSF3.0'!H2:H891),"")</f>
        <v>1.2678571428571672</v>
      </c>
      <c r="H710" s="39">
        <f>IF($A710&lt;=LEN('USH2A e13 (A) - 2ry Str + Mask '!A$2),SUMIF('USH2A e13 (A) - HSF3.0'!E2:E891,"&lt;="&amp;$A710,'USH2A e13 (A) - HSF3.0'!I2:I891)-SUMIF('USH2A e13 (A) - HSF3.0'!G2:G891,"&lt;="&amp;$A710,'USH2A e13 (A) - HSF3.0'!I2:I891),"")</f>
        <v>-0.125</v>
      </c>
      <c r="I710" s="39">
        <f>IF($A710&lt;=LEN('USH2A e13 (A) - 2ry Str + Mask '!A$2),G710+H710,"")</f>
        <v>1.1428571428571672</v>
      </c>
      <c r="J710" s="39">
        <f t="shared" si="89"/>
        <v>1.2678571428571672</v>
      </c>
      <c r="K710" s="39">
        <f t="shared" si="90"/>
        <v>-0.125</v>
      </c>
      <c r="L710" s="39">
        <f t="shared" si="91"/>
        <v>1.1428571428571672</v>
      </c>
      <c r="M710" s="39">
        <f t="shared" si="92"/>
        <v>1.2678571428571672</v>
      </c>
      <c r="N710" s="39">
        <f t="shared" si="93"/>
        <v>-0.125</v>
      </c>
      <c r="O710" s="39">
        <f t="shared" si="94"/>
        <v>1.1428571428571672</v>
      </c>
      <c r="P710" s="39">
        <f>IF($A710&lt;=LEN('USH2A e13 (A) - 2ry Str + Mask '!A$2),M710-J710,"")</f>
        <v>0</v>
      </c>
      <c r="Q710" s="39">
        <f>IF($A710&lt;=LEN('USH2A e13 (A) - 2ry Str + Mask '!A$2),N710-K710,"")</f>
        <v>0</v>
      </c>
      <c r="R710" s="39">
        <f>IF($A710&lt;=LEN('USH2A e13 (A) - 2ry Str + Mask '!A$2),O710-L710,"")</f>
        <v>0</v>
      </c>
    </row>
    <row r="711" spans="1:18" ht="152" customHeight="1" x14ac:dyDescent="0.15">
      <c r="A711" s="36">
        <v>710</v>
      </c>
      <c r="B711" s="37" t="str">
        <f>IF($A711&lt;=LEN('USH2A e13 (A) - 2ry Str + Mask '!A$2),MID('USH2A e13 (A) - 2ry Str + Mask '!A$2,$A711,1),"")</f>
        <v>.</v>
      </c>
      <c r="C711" s="38" t="str">
        <f>IF($A711&lt;=LEN('USH2A e13 (A) - 2ry Str + Mask '!B$2),MID('USH2A e13 (A) - 2ry Str + Mask '!B$2,$A711,1),"")</f>
        <v>.</v>
      </c>
      <c r="D711" s="38" t="str">
        <f>IF($A711&lt;=LEN('USH2A e13 (A) - 2ry Str + Mask '!C$2),MID('USH2A e13 (A) - 2ry Str + Mask '!C$2,$A711,1),"")</f>
        <v>.</v>
      </c>
      <c r="E711" s="38" t="str">
        <f t="shared" si="88"/>
        <v>.</v>
      </c>
      <c r="F711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</v>
      </c>
      <c r="G711" s="39">
        <f>IF($A711&lt;=LEN('USH2A e13 (A) - 2ry Str + Mask '!A$2),SUMIF('USH2A e13 (A) - HSF3.0'!E2:E891,"&lt;="&amp;$A711,'USH2A e13 (A) - HSF3.0'!H2:H891)-SUMIF('USH2A e13 (A) - HSF3.0'!G2:G891,"&lt;="&amp;$A711,'USH2A e13 (A) - HSF3.0'!H2:H891),"")</f>
        <v>0.79166666666668561</v>
      </c>
      <c r="H711" s="39">
        <f>IF($A711&lt;=LEN('USH2A e13 (A) - 2ry Str + Mask '!A$2),SUMIF('USH2A e13 (A) - HSF3.0'!E2:E891,"&lt;="&amp;$A711,'USH2A e13 (A) - HSF3.0'!I2:I891)-SUMIF('USH2A e13 (A) - HSF3.0'!G2:G891,"&lt;="&amp;$A711,'USH2A e13 (A) - HSF3.0'!I2:I891),"")</f>
        <v>-0.2916666666666643</v>
      </c>
      <c r="I711" s="39">
        <f>IF($A711&lt;=LEN('USH2A e13 (A) - 2ry Str + Mask '!A$2),G711+H711,"")</f>
        <v>0.50000000000002132</v>
      </c>
      <c r="J711" s="39">
        <f t="shared" si="89"/>
        <v>0.79166666666668561</v>
      </c>
      <c r="K711" s="39">
        <f t="shared" si="90"/>
        <v>-0.2916666666666643</v>
      </c>
      <c r="L711" s="39">
        <f t="shared" si="91"/>
        <v>0.50000000000002132</v>
      </c>
      <c r="M711" s="39">
        <f t="shared" si="92"/>
        <v>0.79166666666668561</v>
      </c>
      <c r="N711" s="39">
        <f t="shared" si="93"/>
        <v>-0.2916666666666643</v>
      </c>
      <c r="O711" s="39">
        <f t="shared" si="94"/>
        <v>0.50000000000002132</v>
      </c>
      <c r="P711" s="39">
        <f>IF($A711&lt;=LEN('USH2A e13 (A) - 2ry Str + Mask '!A$2),M711-J711,"")</f>
        <v>0</v>
      </c>
      <c r="Q711" s="39">
        <f>IF($A711&lt;=LEN('USH2A e13 (A) - 2ry Str + Mask '!A$2),N711-K711,"")</f>
        <v>0</v>
      </c>
      <c r="R711" s="39">
        <f>IF($A711&lt;=LEN('USH2A e13 (A) - 2ry Str + Mask '!A$2),O711-L711,"")</f>
        <v>0</v>
      </c>
    </row>
    <row r="712" spans="1:18" ht="152" customHeight="1" x14ac:dyDescent="0.15">
      <c r="A712" s="36">
        <v>711</v>
      </c>
      <c r="B712" s="37" t="str">
        <f>IF($A712&lt;=LEN('USH2A e13 (A) - 2ry Str + Mask '!A$2),MID('USH2A e13 (A) - 2ry Str + Mask '!A$2,$A712,1),"")</f>
        <v>.</v>
      </c>
      <c r="C712" s="38" t="str">
        <f>IF($A712&lt;=LEN('USH2A e13 (A) - 2ry Str + Mask '!B$2),MID('USH2A e13 (A) - 2ry Str + Mask '!B$2,$A712,1),"")</f>
        <v>.</v>
      </c>
      <c r="D712" s="38" t="str">
        <f>IF($A712&lt;=LEN('USH2A e13 (A) - 2ry Str + Mask '!C$2),MID('USH2A e13 (A) - 2ry Str + Mask '!C$2,$A712,1),"")</f>
        <v>.</v>
      </c>
      <c r="E712" s="38" t="str">
        <f t="shared" si="88"/>
        <v>.</v>
      </c>
      <c r="F712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</v>
      </c>
      <c r="G712" s="39">
        <f>IF($A712&lt;=LEN('USH2A e13 (A) - 2ry Str + Mask '!A$2),SUMIF('USH2A e13 (A) - HSF3.0'!E2:E891,"&lt;="&amp;$A712,'USH2A e13 (A) - HSF3.0'!H2:H891)-SUMIF('USH2A e13 (A) - HSF3.0'!G2:G891,"&lt;="&amp;$A712,'USH2A e13 (A) - HSF3.0'!H2:H891),"")</f>
        <v>0.62500000000001421</v>
      </c>
      <c r="H712" s="39">
        <f>IF($A712&lt;=LEN('USH2A e13 (A) - 2ry Str + Mask '!A$2),SUMIF('USH2A e13 (A) - HSF3.0'!E2:E891,"&lt;="&amp;$A712,'USH2A e13 (A) - HSF3.0'!I2:I891)-SUMIF('USH2A e13 (A) - HSF3.0'!G2:G891,"&lt;="&amp;$A712,'USH2A e13 (A) - HSF3.0'!I2:I891),"")</f>
        <v>-0.4583333333333286</v>
      </c>
      <c r="I712" s="39">
        <f>IF($A712&lt;=LEN('USH2A e13 (A) - 2ry Str + Mask '!A$2),G712+H712,"")</f>
        <v>0.16666666666668561</v>
      </c>
      <c r="J712" s="39">
        <f t="shared" si="89"/>
        <v>0.62500000000001421</v>
      </c>
      <c r="K712" s="39">
        <f t="shared" si="90"/>
        <v>-0.4583333333333286</v>
      </c>
      <c r="L712" s="39">
        <f t="shared" si="91"/>
        <v>0.16666666666668561</v>
      </c>
      <c r="M712" s="39">
        <f t="shared" si="92"/>
        <v>0.62500000000001421</v>
      </c>
      <c r="N712" s="39">
        <f t="shared" si="93"/>
        <v>-0.4583333333333286</v>
      </c>
      <c r="O712" s="39">
        <f t="shared" si="94"/>
        <v>0.16666666666668561</v>
      </c>
      <c r="P712" s="39">
        <f>IF($A712&lt;=LEN('USH2A e13 (A) - 2ry Str + Mask '!A$2),M712-J712,"")</f>
        <v>0</v>
      </c>
      <c r="Q712" s="39">
        <f>IF($A712&lt;=LEN('USH2A e13 (A) - 2ry Str + Mask '!A$2),N712-K712,"")</f>
        <v>0</v>
      </c>
      <c r="R712" s="39">
        <f>IF($A712&lt;=LEN('USH2A e13 (A) - 2ry Str + Mask '!A$2),O712-L712,"")</f>
        <v>0</v>
      </c>
    </row>
    <row r="713" spans="1:18" ht="152" customHeight="1" x14ac:dyDescent="0.15">
      <c r="A713" s="36">
        <v>712</v>
      </c>
      <c r="B713" s="37" t="str">
        <f>IF($A713&lt;=LEN('USH2A e13 (A) - 2ry Str + Mask '!A$2),MID('USH2A e13 (A) - 2ry Str + Mask '!A$2,$A713,1),"")</f>
        <v>.</v>
      </c>
      <c r="C713" s="38" t="str">
        <f>IF($A713&lt;=LEN('USH2A e13 (A) - 2ry Str + Mask '!B$2),MID('USH2A e13 (A) - 2ry Str + Mask '!B$2,$A713,1),"")</f>
        <v>.</v>
      </c>
      <c r="D713" s="38" t="str">
        <f>IF($A713&lt;=LEN('USH2A e13 (A) - 2ry Str + Mask '!C$2),MID('USH2A e13 (A) - 2ry Str + Mask '!C$2,$A713,1),"")</f>
        <v>.</v>
      </c>
      <c r="E713" s="38" t="str">
        <f t="shared" si="88"/>
        <v>.</v>
      </c>
      <c r="F713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</v>
      </c>
      <c r="G713" s="39">
        <f>IF($A713&lt;=LEN('USH2A e13 (A) - 2ry Str + Mask '!A$2),SUMIF('USH2A e13 (A) - HSF3.0'!E2:E891,"&lt;="&amp;$A713,'USH2A e13 (A) - HSF3.0'!H2:H891)-SUMIF('USH2A e13 (A) - HSF3.0'!G2:G891,"&lt;="&amp;$A713,'USH2A e13 (A) - HSF3.0'!H2:H891),"")</f>
        <v>0.45833333333334281</v>
      </c>
      <c r="H713" s="39">
        <f>IF($A713&lt;=LEN('USH2A e13 (A) - 2ry Str + Mask '!A$2),SUMIF('USH2A e13 (A) - HSF3.0'!E2:E891,"&lt;="&amp;$A713,'USH2A e13 (A) - HSF3.0'!I2:I891)-SUMIF('USH2A e13 (A) - HSF3.0'!G2:G891,"&lt;="&amp;$A713,'USH2A e13 (A) - HSF3.0'!I2:I891),"")</f>
        <v>-0.62499999999999289</v>
      </c>
      <c r="I713" s="39">
        <f>IF($A713&lt;=LEN('USH2A e13 (A) - 2ry Str + Mask '!A$2),G713+H713,"")</f>
        <v>-0.16666666666665009</v>
      </c>
      <c r="J713" s="39">
        <f t="shared" si="89"/>
        <v>0.45833333333334281</v>
      </c>
      <c r="K713" s="39">
        <f t="shared" si="90"/>
        <v>-0.62499999999999289</v>
      </c>
      <c r="L713" s="39">
        <f t="shared" si="91"/>
        <v>-0.16666666666665009</v>
      </c>
      <c r="M713" s="39">
        <f t="shared" si="92"/>
        <v>0.45833333333334281</v>
      </c>
      <c r="N713" s="39">
        <f t="shared" si="93"/>
        <v>-0.62499999999999289</v>
      </c>
      <c r="O713" s="39">
        <f t="shared" si="94"/>
        <v>-0.16666666666665009</v>
      </c>
      <c r="P713" s="39">
        <f>IF($A713&lt;=LEN('USH2A e13 (A) - 2ry Str + Mask '!A$2),M713-J713,"")</f>
        <v>0</v>
      </c>
      <c r="Q713" s="39">
        <f>IF($A713&lt;=LEN('USH2A e13 (A) - 2ry Str + Mask '!A$2),N713-K713,"")</f>
        <v>0</v>
      </c>
      <c r="R713" s="39">
        <f>IF($A713&lt;=LEN('USH2A e13 (A) - 2ry Str + Mask '!A$2),O713-L713,"")</f>
        <v>0</v>
      </c>
    </row>
    <row r="714" spans="1:18" ht="152" customHeight="1" x14ac:dyDescent="0.15">
      <c r="A714" s="36">
        <v>713</v>
      </c>
      <c r="B714" s="37" t="str">
        <f>IF($A714&lt;=LEN('USH2A e13 (A) - 2ry Str + Mask '!A$2),MID('USH2A e13 (A) - 2ry Str + Mask '!A$2,$A714,1),"")</f>
        <v>.</v>
      </c>
      <c r="C714" s="38" t="str">
        <f>IF($A714&lt;=LEN('USH2A e13 (A) - 2ry Str + Mask '!B$2),MID('USH2A e13 (A) - 2ry Str + Mask '!B$2,$A714,1),"")</f>
        <v>.</v>
      </c>
      <c r="D714" s="38" t="str">
        <f>IF($A714&lt;=LEN('USH2A e13 (A) - 2ry Str + Mask '!C$2),MID('USH2A e13 (A) - 2ry Str + Mask '!C$2,$A714,1),"")</f>
        <v>.</v>
      </c>
      <c r="E714" s="38" t="str">
        <f t="shared" si="88"/>
        <v>.</v>
      </c>
      <c r="F714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</v>
      </c>
      <c r="G714" s="39">
        <f>IF($A714&lt;=LEN('USH2A e13 (A) - 2ry Str + Mask '!A$2),SUMIF('USH2A e13 (A) - HSF3.0'!E2:E891,"&lt;="&amp;$A714,'USH2A e13 (A) - HSF3.0'!H2:H891)-SUMIF('USH2A e13 (A) - HSF3.0'!G2:G891,"&lt;="&amp;$A714,'USH2A e13 (A) - HSF3.0'!H2:H891),"")</f>
        <v>0</v>
      </c>
      <c r="H714" s="39">
        <f>IF($A714&lt;=LEN('USH2A e13 (A) - 2ry Str + Mask '!A$2),SUMIF('USH2A e13 (A) - HSF3.0'!E2:E891,"&lt;="&amp;$A714,'USH2A e13 (A) - HSF3.0'!I2:I891)-SUMIF('USH2A e13 (A) - HSF3.0'!G2:G891,"&lt;="&amp;$A714,'USH2A e13 (A) - HSF3.0'!I2:I891),"")</f>
        <v>-0.49999999999999289</v>
      </c>
      <c r="I714" s="39">
        <f>IF($A714&lt;=LEN('USH2A e13 (A) - 2ry Str + Mask '!A$2),G714+H714,"")</f>
        <v>-0.49999999999999289</v>
      </c>
      <c r="J714" s="39">
        <f t="shared" si="89"/>
        <v>0</v>
      </c>
      <c r="K714" s="39">
        <f t="shared" si="90"/>
        <v>-0.49999999999999289</v>
      </c>
      <c r="L714" s="39">
        <f t="shared" si="91"/>
        <v>-0.49999999999999289</v>
      </c>
      <c r="M714" s="39">
        <f t="shared" si="92"/>
        <v>0</v>
      </c>
      <c r="N714" s="39">
        <f t="shared" si="93"/>
        <v>-0.49999999999999289</v>
      </c>
      <c r="O714" s="39">
        <f t="shared" si="94"/>
        <v>-0.49999999999999289</v>
      </c>
      <c r="P714" s="39">
        <f>IF($A714&lt;=LEN('USH2A e13 (A) - 2ry Str + Mask '!A$2),M714-J714,"")</f>
        <v>0</v>
      </c>
      <c r="Q714" s="39">
        <f>IF($A714&lt;=LEN('USH2A e13 (A) - 2ry Str + Mask '!A$2),N714-K714,"")</f>
        <v>0</v>
      </c>
      <c r="R714" s="39">
        <f>IF($A714&lt;=LEN('USH2A e13 (A) - 2ry Str + Mask '!A$2),O714-L714,"")</f>
        <v>0</v>
      </c>
    </row>
    <row r="715" spans="1:18" ht="152" customHeight="1" x14ac:dyDescent="0.15">
      <c r="A715" s="36">
        <v>714</v>
      </c>
      <c r="B715" s="37" t="str">
        <f>IF($A715&lt;=LEN('USH2A e13 (A) - 2ry Str + Mask '!A$2),MID('USH2A e13 (A) - 2ry Str + Mask '!A$2,$A715,1),"")</f>
        <v>.</v>
      </c>
      <c r="C715" s="38" t="str">
        <f>IF($A715&lt;=LEN('USH2A e13 (A) - 2ry Str + Mask '!B$2),MID('USH2A e13 (A) - 2ry Str + Mask '!B$2,$A715,1),"")</f>
        <v>.</v>
      </c>
      <c r="D715" s="38" t="str">
        <f>IF($A715&lt;=LEN('USH2A e13 (A) - 2ry Str + Mask '!C$2),MID('USH2A e13 (A) - 2ry Str + Mask '!C$2,$A715,1),"")</f>
        <v>.</v>
      </c>
      <c r="E715" s="38" t="str">
        <f t="shared" si="88"/>
        <v>.</v>
      </c>
      <c r="F715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</v>
      </c>
      <c r="G715" s="39">
        <f>IF($A715&lt;=LEN('USH2A e13 (A) - 2ry Str + Mask '!A$2),SUMIF('USH2A e13 (A) - HSF3.0'!E2:E891,"&lt;="&amp;$A715,'USH2A e13 (A) - HSF3.0'!H2:H891)-SUMIF('USH2A e13 (A) - HSF3.0'!G2:G891,"&lt;="&amp;$A715,'USH2A e13 (A) - HSF3.0'!H2:H891),"")</f>
        <v>0.33333333333334281</v>
      </c>
      <c r="H715" s="39">
        <f>IF($A715&lt;=LEN('USH2A e13 (A) - 2ry Str + Mask '!A$2),SUMIF('USH2A e13 (A) - HSF3.0'!E2:E891,"&lt;="&amp;$A715,'USH2A e13 (A) - HSF3.0'!I2:I891)-SUMIF('USH2A e13 (A) - HSF3.0'!G2:G891,"&lt;="&amp;$A715,'USH2A e13 (A) - HSF3.0'!I2:I891),"")</f>
        <v>-0.66666666666665719</v>
      </c>
      <c r="I715" s="39">
        <f>IF($A715&lt;=LEN('USH2A e13 (A) - 2ry Str + Mask '!A$2),G715+H715,"")</f>
        <v>-0.33333333333331439</v>
      </c>
      <c r="J715" s="39">
        <f t="shared" si="89"/>
        <v>0.33333333333334281</v>
      </c>
      <c r="K715" s="39">
        <f t="shared" si="90"/>
        <v>-0.66666666666665719</v>
      </c>
      <c r="L715" s="39">
        <f t="shared" si="91"/>
        <v>-0.33333333333331439</v>
      </c>
      <c r="M715" s="39">
        <f t="shared" si="92"/>
        <v>0.33333333333334281</v>
      </c>
      <c r="N715" s="39">
        <f t="shared" si="93"/>
        <v>-0.66666666666665719</v>
      </c>
      <c r="O715" s="39">
        <f t="shared" si="94"/>
        <v>-0.33333333333331439</v>
      </c>
      <c r="P715" s="39">
        <f>IF($A715&lt;=LEN('USH2A e13 (A) - 2ry Str + Mask '!A$2),M715-J715,"")</f>
        <v>0</v>
      </c>
      <c r="Q715" s="39">
        <f>IF($A715&lt;=LEN('USH2A e13 (A) - 2ry Str + Mask '!A$2),N715-K715,"")</f>
        <v>0</v>
      </c>
      <c r="R715" s="39">
        <f>IF($A715&lt;=LEN('USH2A e13 (A) - 2ry Str + Mask '!A$2),O715-L715,"")</f>
        <v>0</v>
      </c>
    </row>
    <row r="716" spans="1:18" ht="152" customHeight="1" x14ac:dyDescent="0.15">
      <c r="A716" s="36">
        <v>715</v>
      </c>
      <c r="B716" s="37" t="str">
        <f>IF($A716&lt;=LEN('USH2A e13 (A) - 2ry Str + Mask '!A$2),MID('USH2A e13 (A) - 2ry Str + Mask '!A$2,$A716,1),"")</f>
        <v>.</v>
      </c>
      <c r="C716" s="38" t="str">
        <f>IF($A716&lt;=LEN('USH2A e13 (A) - 2ry Str + Mask '!B$2),MID('USH2A e13 (A) - 2ry Str + Mask '!B$2,$A716,1),"")</f>
        <v>.</v>
      </c>
      <c r="D716" s="38" t="str">
        <f>IF($A716&lt;=LEN('USH2A e13 (A) - 2ry Str + Mask '!C$2),MID('USH2A e13 (A) - 2ry Str + Mask '!C$2,$A716,1),"")</f>
        <v>.</v>
      </c>
      <c r="E716" s="38" t="str">
        <f t="shared" si="88"/>
        <v>.</v>
      </c>
      <c r="F716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</v>
      </c>
      <c r="G716" s="39">
        <f>IF($A716&lt;=LEN('USH2A e13 (A) - 2ry Str + Mask '!A$2),SUMIF('USH2A e13 (A) - HSF3.0'!E2:E891,"&lt;="&amp;$A716,'USH2A e13 (A) - HSF3.0'!H2:H891)-SUMIF('USH2A e13 (A) - HSF3.0'!G2:G891,"&lt;="&amp;$A716,'USH2A e13 (A) - HSF3.0'!H2:H891),"")</f>
        <v>0.99166666666668846</v>
      </c>
      <c r="H716" s="39">
        <f>IF($A716&lt;=LEN('USH2A e13 (A) - 2ry Str + Mask '!A$2),SUMIF('USH2A e13 (A) - HSF3.0'!E2:E891,"&lt;="&amp;$A716,'USH2A e13 (A) - HSF3.0'!I2:I891)-SUMIF('USH2A e13 (A) - HSF3.0'!G2:G891,"&lt;="&amp;$A716,'USH2A e13 (A) - HSF3.0'!I2:I891),"")</f>
        <v>-0.83333333333332149</v>
      </c>
      <c r="I716" s="39">
        <f>IF($A716&lt;=LEN('USH2A e13 (A) - 2ry Str + Mask '!A$2),G716+H716,"")</f>
        <v>0.15833333333336697</v>
      </c>
      <c r="J716" s="39">
        <f t="shared" si="89"/>
        <v>0.99166666666668846</v>
      </c>
      <c r="K716" s="39">
        <f t="shared" si="90"/>
        <v>-0.83333333333332149</v>
      </c>
      <c r="L716" s="39">
        <f t="shared" si="91"/>
        <v>0.15833333333336697</v>
      </c>
      <c r="M716" s="39">
        <f t="shared" si="92"/>
        <v>0.99166666666668846</v>
      </c>
      <c r="N716" s="39">
        <f t="shared" si="93"/>
        <v>-0.83333333333332149</v>
      </c>
      <c r="O716" s="39">
        <f t="shared" si="94"/>
        <v>0.15833333333336697</v>
      </c>
      <c r="P716" s="39">
        <f>IF($A716&lt;=LEN('USH2A e13 (A) - 2ry Str + Mask '!A$2),M716-J716,"")</f>
        <v>0</v>
      </c>
      <c r="Q716" s="39">
        <f>IF($A716&lt;=LEN('USH2A e13 (A) - 2ry Str + Mask '!A$2),N716-K716,"")</f>
        <v>0</v>
      </c>
      <c r="R716" s="39">
        <f>IF($A716&lt;=LEN('USH2A e13 (A) - 2ry Str + Mask '!A$2),O716-L716,"")</f>
        <v>0</v>
      </c>
    </row>
    <row r="717" spans="1:18" ht="152" customHeight="1" x14ac:dyDescent="0.15">
      <c r="A717" s="36">
        <v>716</v>
      </c>
      <c r="B717" s="37" t="str">
        <f>IF($A717&lt;=LEN('USH2A e13 (A) - 2ry Str + Mask '!A$2),MID('USH2A e13 (A) - 2ry Str + Mask '!A$2,$A717,1),"")</f>
        <v>.</v>
      </c>
      <c r="C717" s="38" t="str">
        <f>IF($A717&lt;=LEN('USH2A e13 (A) - 2ry Str + Mask '!B$2),MID('USH2A e13 (A) - 2ry Str + Mask '!B$2,$A717,1),"")</f>
        <v>.</v>
      </c>
      <c r="D717" s="38" t="str">
        <f>IF($A717&lt;=LEN('USH2A e13 (A) - 2ry Str + Mask '!C$2),MID('USH2A e13 (A) - 2ry Str + Mask '!C$2,$A717,1),"")</f>
        <v>.</v>
      </c>
      <c r="E717" s="38" t="str">
        <f t="shared" si="88"/>
        <v>.</v>
      </c>
      <c r="F717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</v>
      </c>
      <c r="G717" s="39">
        <f>IF($A717&lt;=LEN('USH2A e13 (A) - 2ry Str + Mask '!A$2),SUMIF('USH2A e13 (A) - HSF3.0'!E2:E891,"&lt;="&amp;$A717,'USH2A e13 (A) - HSF3.0'!H2:H891)-SUMIF('USH2A e13 (A) - HSF3.0'!G2:G891,"&lt;="&amp;$A717,'USH2A e13 (A) - HSF3.0'!H2:H891),"")</f>
        <v>1.4500000000000313</v>
      </c>
      <c r="H717" s="39">
        <f>IF($A717&lt;=LEN('USH2A e13 (A) - 2ry Str + Mask '!A$2),SUMIF('USH2A e13 (A) - HSF3.0'!E2:E891,"&lt;="&amp;$A717,'USH2A e13 (A) - HSF3.0'!I2:I891)-SUMIF('USH2A e13 (A) - HSF3.0'!G2:G891,"&lt;="&amp;$A717,'USH2A e13 (A) - HSF3.0'!I2:I891),"")</f>
        <v>-0.66666666666665719</v>
      </c>
      <c r="I717" s="39">
        <f>IF($A717&lt;=LEN('USH2A e13 (A) - 2ry Str + Mask '!A$2),G717+H717,"")</f>
        <v>0.78333333333337407</v>
      </c>
      <c r="J717" s="39">
        <f t="shared" si="89"/>
        <v>1.4500000000000313</v>
      </c>
      <c r="K717" s="39">
        <f t="shared" si="90"/>
        <v>-0.66666666666665719</v>
      </c>
      <c r="L717" s="39">
        <f t="shared" si="91"/>
        <v>0.78333333333337407</v>
      </c>
      <c r="M717" s="39">
        <f t="shared" si="92"/>
        <v>1.4500000000000313</v>
      </c>
      <c r="N717" s="39">
        <f t="shared" si="93"/>
        <v>-0.66666666666665719</v>
      </c>
      <c r="O717" s="39">
        <f t="shared" si="94"/>
        <v>0.78333333333337407</v>
      </c>
      <c r="P717" s="39">
        <f>IF($A717&lt;=LEN('USH2A e13 (A) - 2ry Str + Mask '!A$2),M717-J717,"")</f>
        <v>0</v>
      </c>
      <c r="Q717" s="39">
        <f>IF($A717&lt;=LEN('USH2A e13 (A) - 2ry Str + Mask '!A$2),N717-K717,"")</f>
        <v>0</v>
      </c>
      <c r="R717" s="39">
        <f>IF($A717&lt;=LEN('USH2A e13 (A) - 2ry Str + Mask '!A$2),O717-L717,"")</f>
        <v>0</v>
      </c>
    </row>
    <row r="718" spans="1:18" ht="152" customHeight="1" x14ac:dyDescent="0.15">
      <c r="A718" s="36">
        <v>717</v>
      </c>
      <c r="B718" s="37" t="str">
        <f>IF($A718&lt;=LEN('USH2A e13 (A) - 2ry Str + Mask '!A$2),MID('USH2A e13 (A) - 2ry Str + Mask '!A$2,$A718,1),"")</f>
        <v>.</v>
      </c>
      <c r="C718" s="38" t="str">
        <f>IF($A718&lt;=LEN('USH2A e13 (A) - 2ry Str + Mask '!B$2),MID('USH2A e13 (A) - 2ry Str + Mask '!B$2,$A718,1),"")</f>
        <v>.</v>
      </c>
      <c r="D718" s="38" t="str">
        <f>IF($A718&lt;=LEN('USH2A e13 (A) - 2ry Str + Mask '!C$2),MID('USH2A e13 (A) - 2ry Str + Mask '!C$2,$A718,1),"")</f>
        <v>.</v>
      </c>
      <c r="E718" s="38" t="str">
        <f t="shared" si="88"/>
        <v>.</v>
      </c>
      <c r="F718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</v>
      </c>
      <c r="G718" s="39">
        <f>IF($A718&lt;=LEN('USH2A e13 (A) - 2ry Str + Mask '!A$2),SUMIF('USH2A e13 (A) - HSF3.0'!E2:E891,"&lt;="&amp;$A718,'USH2A e13 (A) - HSF3.0'!H2:H891)-SUMIF('USH2A e13 (A) - HSF3.0'!G2:G891,"&lt;="&amp;$A718,'USH2A e13 (A) - HSF3.0'!H2:H891),"")</f>
        <v>1.7833333333333741</v>
      </c>
      <c r="H718" s="39">
        <f>IF($A718&lt;=LEN('USH2A e13 (A) - 2ry Str + Mask '!A$2),SUMIF('USH2A e13 (A) - HSF3.0'!E2:E891,"&lt;="&amp;$A718,'USH2A e13 (A) - HSF3.0'!I2:I891)-SUMIF('USH2A e13 (A) - HSF3.0'!G2:G891,"&lt;="&amp;$A718,'USH2A e13 (A) - HSF3.0'!I2:I891),"")</f>
        <v>-0.49999999999999289</v>
      </c>
      <c r="I718" s="39">
        <f>IF($A718&lt;=LEN('USH2A e13 (A) - 2ry Str + Mask '!A$2),G718+H718,"")</f>
        <v>1.2833333333333812</v>
      </c>
      <c r="J718" s="39">
        <f t="shared" si="89"/>
        <v>1.7833333333333741</v>
      </c>
      <c r="K718" s="39">
        <f t="shared" si="90"/>
        <v>-0.49999999999999289</v>
      </c>
      <c r="L718" s="39">
        <f t="shared" si="91"/>
        <v>1.2833333333333812</v>
      </c>
      <c r="M718" s="39">
        <f t="shared" si="92"/>
        <v>1.7833333333333741</v>
      </c>
      <c r="N718" s="39">
        <f t="shared" si="93"/>
        <v>-0.49999999999999289</v>
      </c>
      <c r="O718" s="39">
        <f t="shared" si="94"/>
        <v>1.2833333333333812</v>
      </c>
      <c r="P718" s="39">
        <f>IF($A718&lt;=LEN('USH2A e13 (A) - 2ry Str + Mask '!A$2),M718-J718,"")</f>
        <v>0</v>
      </c>
      <c r="Q718" s="39">
        <f>IF($A718&lt;=LEN('USH2A e13 (A) - 2ry Str + Mask '!A$2),N718-K718,"")</f>
        <v>0</v>
      </c>
      <c r="R718" s="39">
        <f>IF($A718&lt;=LEN('USH2A e13 (A) - 2ry Str + Mask '!A$2),O718-L718,"")</f>
        <v>0</v>
      </c>
    </row>
    <row r="719" spans="1:18" ht="152" customHeight="1" x14ac:dyDescent="0.15">
      <c r="A719" s="36">
        <v>718</v>
      </c>
      <c r="B719" s="37" t="str">
        <f>IF($A719&lt;=LEN('USH2A e13 (A) - 2ry Str + Mask '!A$2),MID('USH2A e13 (A) - 2ry Str + Mask '!A$2,$A719,1),"")</f>
        <v>.</v>
      </c>
      <c r="C719" s="38" t="str">
        <f>IF($A719&lt;=LEN('USH2A e13 (A) - 2ry Str + Mask '!B$2),MID('USH2A e13 (A) - 2ry Str + Mask '!B$2,$A719,1),"")</f>
        <v>.</v>
      </c>
      <c r="D719" s="38" t="str">
        <f>IF($A719&lt;=LEN('USH2A e13 (A) - 2ry Str + Mask '!C$2),MID('USH2A e13 (A) - 2ry Str + Mask '!C$2,$A719,1),"")</f>
        <v>.</v>
      </c>
      <c r="E719" s="38" t="str">
        <f t="shared" si="88"/>
        <v>.</v>
      </c>
      <c r="F719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</v>
      </c>
      <c r="G719" s="39">
        <f>IF($A719&lt;=LEN('USH2A e13 (A) - 2ry Str + Mask '!A$2),SUMIF('USH2A e13 (A) - HSF3.0'!E2:E891,"&lt;="&amp;$A719,'USH2A e13 (A) - HSF3.0'!H2:H891)-SUMIF('USH2A e13 (A) - HSF3.0'!G2:G891,"&lt;="&amp;$A719,'USH2A e13 (A) - HSF3.0'!H2:H891),"")</f>
        <v>2.2833333333333883</v>
      </c>
      <c r="H719" s="39">
        <f>IF($A719&lt;=LEN('USH2A e13 (A) - 2ry Str + Mask '!A$2),SUMIF('USH2A e13 (A) - HSF3.0'!E2:E891,"&lt;="&amp;$A719,'USH2A e13 (A) - HSF3.0'!I2:I891)-SUMIF('USH2A e13 (A) - HSF3.0'!G2:G891,"&lt;="&amp;$A719,'USH2A e13 (A) - HSF3.0'!I2:I891),"")</f>
        <v>-0.4583333333333286</v>
      </c>
      <c r="I719" s="39">
        <f>IF($A719&lt;=LEN('USH2A e13 (A) - 2ry Str + Mask '!A$2),G719+H719,"")</f>
        <v>1.8250000000000597</v>
      </c>
      <c r="J719" s="39">
        <f t="shared" si="89"/>
        <v>2.2833333333333883</v>
      </c>
      <c r="K719" s="39">
        <f t="shared" si="90"/>
        <v>-0.4583333333333286</v>
      </c>
      <c r="L719" s="39">
        <f t="shared" si="91"/>
        <v>1.8250000000000597</v>
      </c>
      <c r="M719" s="39">
        <f t="shared" si="92"/>
        <v>2.2833333333333883</v>
      </c>
      <c r="N719" s="39">
        <f t="shared" si="93"/>
        <v>-0.4583333333333286</v>
      </c>
      <c r="O719" s="39">
        <f t="shared" si="94"/>
        <v>1.8250000000000597</v>
      </c>
      <c r="P719" s="39">
        <f>IF($A719&lt;=LEN('USH2A e13 (A) - 2ry Str + Mask '!A$2),M719-J719,"")</f>
        <v>0</v>
      </c>
      <c r="Q719" s="39">
        <f>IF($A719&lt;=LEN('USH2A e13 (A) - 2ry Str + Mask '!A$2),N719-K719,"")</f>
        <v>0</v>
      </c>
      <c r="R719" s="39">
        <f>IF($A719&lt;=LEN('USH2A e13 (A) - 2ry Str + Mask '!A$2),O719-L719,"")</f>
        <v>0</v>
      </c>
    </row>
    <row r="720" spans="1:18" ht="152" customHeight="1" x14ac:dyDescent="0.15">
      <c r="A720" s="36">
        <v>719</v>
      </c>
      <c r="B720" s="37" t="str">
        <f>IF($A720&lt;=LEN('USH2A e13 (A) - 2ry Str + Mask '!A$2),MID('USH2A e13 (A) - 2ry Str + Mask '!A$2,$A720,1),"")</f>
        <v>.</v>
      </c>
      <c r="C720" s="38" t="str">
        <f>IF($A720&lt;=LEN('USH2A e13 (A) - 2ry Str + Mask '!B$2),MID('USH2A e13 (A) - 2ry Str + Mask '!B$2,$A720,1),"")</f>
        <v>.</v>
      </c>
      <c r="D720" s="38" t="str">
        <f>IF($A720&lt;=LEN('USH2A e13 (A) - 2ry Str + Mask '!C$2),MID('USH2A e13 (A) - 2ry Str + Mask '!C$2,$A720,1),"")</f>
        <v>.</v>
      </c>
      <c r="E720" s="38" t="str">
        <f t="shared" si="88"/>
        <v>.</v>
      </c>
      <c r="F720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</v>
      </c>
      <c r="G720" s="39">
        <f>IF($A720&lt;=LEN('USH2A e13 (A) - 2ry Str + Mask '!A$2),SUMIF('USH2A e13 (A) - HSF3.0'!E2:E891,"&lt;="&amp;$A720,'USH2A e13 (A) - HSF3.0'!H2:H891)-SUMIF('USH2A e13 (A) - HSF3.0'!G2:G891,"&lt;="&amp;$A720,'USH2A e13 (A) - HSF3.0'!H2:H891),"")</f>
        <v>2.8166666666667339</v>
      </c>
      <c r="H720" s="39">
        <f>IF($A720&lt;=LEN('USH2A e13 (A) - 2ry Str + Mask '!A$2),SUMIF('USH2A e13 (A) - HSF3.0'!E2:E891,"&lt;="&amp;$A720,'USH2A e13 (A) - HSF3.0'!I2:I891)-SUMIF('USH2A e13 (A) - HSF3.0'!G2:G891,"&lt;="&amp;$A720,'USH2A e13 (A) - HSF3.0'!I2:I891),"")</f>
        <v>-0.62499999999999289</v>
      </c>
      <c r="I720" s="39">
        <f>IF($A720&lt;=LEN('USH2A e13 (A) - 2ry Str + Mask '!A$2),G720+H720,"")</f>
        <v>2.191666666666741</v>
      </c>
      <c r="J720" s="39">
        <f t="shared" si="89"/>
        <v>2.8166666666667339</v>
      </c>
      <c r="K720" s="39">
        <f t="shared" si="90"/>
        <v>-0.62499999999999289</v>
      </c>
      <c r="L720" s="39">
        <f t="shared" si="91"/>
        <v>2.191666666666741</v>
      </c>
      <c r="M720" s="39">
        <f t="shared" si="92"/>
        <v>2.8166666666667339</v>
      </c>
      <c r="N720" s="39">
        <f t="shared" si="93"/>
        <v>-0.62499999999999289</v>
      </c>
      <c r="O720" s="39">
        <f t="shared" si="94"/>
        <v>2.191666666666741</v>
      </c>
      <c r="P720" s="39">
        <f>IF($A720&lt;=LEN('USH2A e13 (A) - 2ry Str + Mask '!A$2),M720-J720,"")</f>
        <v>0</v>
      </c>
      <c r="Q720" s="39">
        <f>IF($A720&lt;=LEN('USH2A e13 (A) - 2ry Str + Mask '!A$2),N720-K720,"")</f>
        <v>0</v>
      </c>
      <c r="R720" s="39">
        <f>IF($A720&lt;=LEN('USH2A e13 (A) - 2ry Str + Mask '!A$2),O720-L720,"")</f>
        <v>0</v>
      </c>
    </row>
    <row r="721" spans="1:18" ht="152" customHeight="1" x14ac:dyDescent="0.15">
      <c r="A721" s="36">
        <v>720</v>
      </c>
      <c r="B721" s="37" t="str">
        <f>IF($A721&lt;=LEN('USH2A e13 (A) - 2ry Str + Mask '!A$2),MID('USH2A e13 (A) - 2ry Str + Mask '!A$2,$A721,1),"")</f>
        <v>.</v>
      </c>
      <c r="C721" s="38" t="str">
        <f>IF($A721&lt;=LEN('USH2A e13 (A) - 2ry Str + Mask '!B$2),MID('USH2A e13 (A) - 2ry Str + Mask '!B$2,$A721,1),"")</f>
        <v>.</v>
      </c>
      <c r="D721" s="38" t="str">
        <f>IF($A721&lt;=LEN('USH2A e13 (A) - 2ry Str + Mask '!C$2),MID('USH2A e13 (A) - 2ry Str + Mask '!C$2,$A721,1),"")</f>
        <v>.</v>
      </c>
      <c r="E721" s="38" t="str">
        <f t="shared" si="88"/>
        <v>.</v>
      </c>
      <c r="F721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</v>
      </c>
      <c r="G721" s="39">
        <f>IF($A721&lt;=LEN('USH2A e13 (A) - 2ry Str + Mask '!A$2),SUMIF('USH2A e13 (A) - HSF3.0'!E2:E891,"&lt;="&amp;$A721,'USH2A e13 (A) - HSF3.0'!H2:H891)-SUMIF('USH2A e13 (A) - HSF3.0'!G2:G891,"&lt;="&amp;$A721,'USH2A e13 (A) - HSF3.0'!H2:H891),"")</f>
        <v>2.4500000000000597</v>
      </c>
      <c r="H721" s="39">
        <f>IF($A721&lt;=LEN('USH2A e13 (A) - 2ry Str + Mask '!A$2),SUMIF('USH2A e13 (A) - HSF3.0'!E2:E891,"&lt;="&amp;$A721,'USH2A e13 (A) - HSF3.0'!I2:I891)-SUMIF('USH2A e13 (A) - HSF3.0'!G2:G891,"&lt;="&amp;$A721,'USH2A e13 (A) - HSF3.0'!I2:I891),"")</f>
        <v>-0.4583333333333286</v>
      </c>
      <c r="I721" s="39">
        <f>IF($A721&lt;=LEN('USH2A e13 (A) - 2ry Str + Mask '!A$2),G721+H721,"")</f>
        <v>1.9916666666667311</v>
      </c>
      <c r="J721" s="39">
        <f t="shared" si="89"/>
        <v>2.4500000000000597</v>
      </c>
      <c r="K721" s="39">
        <f t="shared" si="90"/>
        <v>-0.4583333333333286</v>
      </c>
      <c r="L721" s="39">
        <f t="shared" si="91"/>
        <v>1.9916666666667311</v>
      </c>
      <c r="M721" s="39">
        <f t="shared" si="92"/>
        <v>2.4500000000000597</v>
      </c>
      <c r="N721" s="39">
        <f t="shared" si="93"/>
        <v>-0.4583333333333286</v>
      </c>
      <c r="O721" s="39">
        <f t="shared" si="94"/>
        <v>1.9916666666667311</v>
      </c>
      <c r="P721" s="39">
        <f>IF($A721&lt;=LEN('USH2A e13 (A) - 2ry Str + Mask '!A$2),M721-J721,"")</f>
        <v>0</v>
      </c>
      <c r="Q721" s="39">
        <f>IF($A721&lt;=LEN('USH2A e13 (A) - 2ry Str + Mask '!A$2),N721-K721,"")</f>
        <v>0</v>
      </c>
      <c r="R721" s="39">
        <f>IF($A721&lt;=LEN('USH2A e13 (A) - 2ry Str + Mask '!A$2),O721-L721,"")</f>
        <v>0</v>
      </c>
    </row>
    <row r="722" spans="1:18" ht="152" customHeight="1" x14ac:dyDescent="0.15">
      <c r="A722" s="36">
        <v>721</v>
      </c>
      <c r="B722" s="37" t="str">
        <f>IF($A722&lt;=LEN('USH2A e13 (A) - 2ry Str + Mask '!A$2),MID('USH2A e13 (A) - 2ry Str + Mask '!A$2,$A722,1),"")</f>
        <v>.</v>
      </c>
      <c r="C722" s="38" t="str">
        <f>IF($A722&lt;=LEN('USH2A e13 (A) - 2ry Str + Mask '!B$2),MID('USH2A e13 (A) - 2ry Str + Mask '!B$2,$A722,1),"")</f>
        <v>.</v>
      </c>
      <c r="D722" s="38" t="str">
        <f>IF($A722&lt;=LEN('USH2A e13 (A) - 2ry Str + Mask '!C$2),MID('USH2A e13 (A) - 2ry Str + Mask '!C$2,$A722,1),"")</f>
        <v>.</v>
      </c>
      <c r="E722" s="38" t="str">
        <f t="shared" si="88"/>
        <v>.</v>
      </c>
      <c r="F722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</v>
      </c>
      <c r="G722" s="39">
        <f>IF($A722&lt;=LEN('USH2A e13 (A) - 2ry Str + Mask '!A$2),SUMIF('USH2A e13 (A) - HSF3.0'!E2:E891,"&lt;="&amp;$A722,'USH2A e13 (A) - HSF3.0'!H2:H891)-SUMIF('USH2A e13 (A) - HSF3.0'!G2:G891,"&lt;="&amp;$A722,'USH2A e13 (A) - HSF3.0'!H2:H891),"")</f>
        <v>2.2833333333333883</v>
      </c>
      <c r="H722" s="39">
        <f>IF($A722&lt;=LEN('USH2A e13 (A) - 2ry Str + Mask '!A$2),SUMIF('USH2A e13 (A) - HSF3.0'!E2:E891,"&lt;="&amp;$A722,'USH2A e13 (A) - HSF3.0'!I2:I891)-SUMIF('USH2A e13 (A) - HSF3.0'!G2:G891,"&lt;="&amp;$A722,'USH2A e13 (A) - HSF3.0'!I2:I891),"")</f>
        <v>-0.4166666666666643</v>
      </c>
      <c r="I722" s="39">
        <f>IF($A722&lt;=LEN('USH2A e13 (A) - 2ry Str + Mask '!A$2),G722+H722,"")</f>
        <v>1.866666666666724</v>
      </c>
      <c r="J722" s="39">
        <f t="shared" si="89"/>
        <v>2.2833333333333883</v>
      </c>
      <c r="K722" s="39">
        <f t="shared" si="90"/>
        <v>-0.4166666666666643</v>
      </c>
      <c r="L722" s="39">
        <f t="shared" si="91"/>
        <v>1.866666666666724</v>
      </c>
      <c r="M722" s="39">
        <f t="shared" si="92"/>
        <v>2.2833333333333883</v>
      </c>
      <c r="N722" s="39">
        <f t="shared" si="93"/>
        <v>-0.4166666666666643</v>
      </c>
      <c r="O722" s="39">
        <f t="shared" si="94"/>
        <v>1.866666666666724</v>
      </c>
      <c r="P722" s="39">
        <f>IF($A722&lt;=LEN('USH2A e13 (A) - 2ry Str + Mask '!A$2),M722-J722,"")</f>
        <v>0</v>
      </c>
      <c r="Q722" s="39">
        <f>IF($A722&lt;=LEN('USH2A e13 (A) - 2ry Str + Mask '!A$2),N722-K722,"")</f>
        <v>0</v>
      </c>
      <c r="R722" s="39">
        <f>IF($A722&lt;=LEN('USH2A e13 (A) - 2ry Str + Mask '!A$2),O722-L722,"")</f>
        <v>0</v>
      </c>
    </row>
    <row r="723" spans="1:18" ht="152" customHeight="1" x14ac:dyDescent="0.15">
      <c r="A723" s="36">
        <v>722</v>
      </c>
      <c r="B723" s="37" t="str">
        <f>IF($A723&lt;=LEN('USH2A e13 (A) - 2ry Str + Mask '!A$2),MID('USH2A e13 (A) - 2ry Str + Mask '!A$2,$A723,1),"")</f>
        <v>.</v>
      </c>
      <c r="C723" s="38" t="str">
        <f>IF($A723&lt;=LEN('USH2A e13 (A) - 2ry Str + Mask '!B$2),MID('USH2A e13 (A) - 2ry Str + Mask '!B$2,$A723,1),"")</f>
        <v>.</v>
      </c>
      <c r="D723" s="38" t="str">
        <f>IF($A723&lt;=LEN('USH2A e13 (A) - 2ry Str + Mask '!C$2),MID('USH2A e13 (A) - 2ry Str + Mask '!C$2,$A723,1),"")</f>
        <v>.</v>
      </c>
      <c r="E723" s="38" t="str">
        <f t="shared" si="88"/>
        <v>.</v>
      </c>
      <c r="F723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</v>
      </c>
      <c r="G723" s="39">
        <f>IF($A723&lt;=LEN('USH2A e13 (A) - 2ry Str + Mask '!A$2),SUMIF('USH2A e13 (A) - HSF3.0'!E2:E891,"&lt;="&amp;$A723,'USH2A e13 (A) - HSF3.0'!H2:H891)-SUMIF('USH2A e13 (A) - HSF3.0'!G2:G891,"&lt;="&amp;$A723,'USH2A e13 (A) - HSF3.0'!H2:H891),"")</f>
        <v>1.9500000000000455</v>
      </c>
      <c r="H723" s="39">
        <f>IF($A723&lt;=LEN('USH2A e13 (A) - 2ry Str + Mask '!A$2),SUMIF('USH2A e13 (A) - HSF3.0'!E2:E891,"&lt;="&amp;$A723,'USH2A e13 (A) - HSF3.0'!I2:I891)-SUMIF('USH2A e13 (A) - HSF3.0'!G2:G891,"&lt;="&amp;$A723,'USH2A e13 (A) - HSF3.0'!I2:I891),"")</f>
        <v>-0.4166666666666643</v>
      </c>
      <c r="I723" s="39">
        <f>IF($A723&lt;=LEN('USH2A e13 (A) - 2ry Str + Mask '!A$2),G723+H723,"")</f>
        <v>1.5333333333333812</v>
      </c>
      <c r="J723" s="39">
        <f t="shared" si="89"/>
        <v>1.9500000000000455</v>
      </c>
      <c r="K723" s="39">
        <f t="shared" si="90"/>
        <v>-0.4166666666666643</v>
      </c>
      <c r="L723" s="39">
        <f t="shared" si="91"/>
        <v>1.5333333333333812</v>
      </c>
      <c r="M723" s="39">
        <f t="shared" si="92"/>
        <v>1.9500000000000455</v>
      </c>
      <c r="N723" s="39">
        <f t="shared" si="93"/>
        <v>-0.4166666666666643</v>
      </c>
      <c r="O723" s="39">
        <f t="shared" si="94"/>
        <v>1.5333333333333812</v>
      </c>
      <c r="P723" s="39">
        <f>IF($A723&lt;=LEN('USH2A e13 (A) - 2ry Str + Mask '!A$2),M723-J723,"")</f>
        <v>0</v>
      </c>
      <c r="Q723" s="39">
        <f>IF($A723&lt;=LEN('USH2A e13 (A) - 2ry Str + Mask '!A$2),N723-K723,"")</f>
        <v>0</v>
      </c>
      <c r="R723" s="39">
        <f>IF($A723&lt;=LEN('USH2A e13 (A) - 2ry Str + Mask '!A$2),O723-L723,"")</f>
        <v>0</v>
      </c>
    </row>
    <row r="724" spans="1:18" ht="152" customHeight="1" x14ac:dyDescent="0.15">
      <c r="A724" s="36">
        <v>723</v>
      </c>
      <c r="B724" s="37" t="str">
        <f>IF($A724&lt;=LEN('USH2A e13 (A) - 2ry Str + Mask '!A$2),MID('USH2A e13 (A) - 2ry Str + Mask '!A$2,$A724,1),"")</f>
        <v>.</v>
      </c>
      <c r="C724" s="38" t="str">
        <f>IF($A724&lt;=LEN('USH2A e13 (A) - 2ry Str + Mask '!B$2),MID('USH2A e13 (A) - 2ry Str + Mask '!B$2,$A724,1),"")</f>
        <v>.</v>
      </c>
      <c r="D724" s="38" t="str">
        <f>IF($A724&lt;=LEN('USH2A e13 (A) - 2ry Str + Mask '!C$2),MID('USH2A e13 (A) - 2ry Str + Mask '!C$2,$A724,1),"")</f>
        <v>.</v>
      </c>
      <c r="E724" s="38" t="str">
        <f t="shared" si="88"/>
        <v>.</v>
      </c>
      <c r="F724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</v>
      </c>
      <c r="G724" s="39">
        <f>IF($A724&lt;=LEN('USH2A e13 (A) - 2ry Str + Mask '!A$2),SUMIF('USH2A e13 (A) - HSF3.0'!E2:E891,"&lt;="&amp;$A724,'USH2A e13 (A) - HSF3.0'!H2:H891)-SUMIF('USH2A e13 (A) - HSF3.0'!G2:G891,"&lt;="&amp;$A724,'USH2A e13 (A) - HSF3.0'!H2:H891),"")</f>
        <v>1.4916666666667027</v>
      </c>
      <c r="H724" s="39">
        <f>IF($A724&lt;=LEN('USH2A e13 (A) - 2ry Str + Mask '!A$2),SUMIF('USH2A e13 (A) - HSF3.0'!E2:E891,"&lt;="&amp;$A724,'USH2A e13 (A) - HSF3.0'!I2:I891)-SUMIF('USH2A e13 (A) - HSF3.0'!G2:G891,"&lt;="&amp;$A724,'USH2A e13 (A) - HSF3.0'!I2:I891),"")</f>
        <v>-0.5416666666666643</v>
      </c>
      <c r="I724" s="39">
        <f>IF($A724&lt;=LEN('USH2A e13 (A) - 2ry Str + Mask '!A$2),G724+H724,"")</f>
        <v>0.95000000000003837</v>
      </c>
      <c r="J724" s="39">
        <f t="shared" si="89"/>
        <v>1.4916666666667027</v>
      </c>
      <c r="K724" s="39">
        <f t="shared" si="90"/>
        <v>-0.5416666666666643</v>
      </c>
      <c r="L724" s="39">
        <f t="shared" si="91"/>
        <v>0.95000000000003837</v>
      </c>
      <c r="M724" s="39">
        <f t="shared" si="92"/>
        <v>1.4916666666667027</v>
      </c>
      <c r="N724" s="39">
        <f t="shared" si="93"/>
        <v>-0.5416666666666643</v>
      </c>
      <c r="O724" s="39">
        <f t="shared" si="94"/>
        <v>0.95000000000003837</v>
      </c>
      <c r="P724" s="39">
        <f>IF($A724&lt;=LEN('USH2A e13 (A) - 2ry Str + Mask '!A$2),M724-J724,"")</f>
        <v>0</v>
      </c>
      <c r="Q724" s="39">
        <f>IF($A724&lt;=LEN('USH2A e13 (A) - 2ry Str + Mask '!A$2),N724-K724,"")</f>
        <v>0</v>
      </c>
      <c r="R724" s="39">
        <f>IF($A724&lt;=LEN('USH2A e13 (A) - 2ry Str + Mask '!A$2),O724-L724,"")</f>
        <v>0</v>
      </c>
    </row>
    <row r="725" spans="1:18" ht="152" customHeight="1" x14ac:dyDescent="0.15">
      <c r="A725" s="36">
        <v>724</v>
      </c>
      <c r="B725" s="37" t="str">
        <f>IF($A725&lt;=LEN('USH2A e13 (A) - 2ry Str + Mask '!A$2),MID('USH2A e13 (A) - 2ry Str + Mask '!A$2,$A725,1),"")</f>
        <v>.</v>
      </c>
      <c r="C725" s="38" t="str">
        <f>IF($A725&lt;=LEN('USH2A e13 (A) - 2ry Str + Mask '!B$2),MID('USH2A e13 (A) - 2ry Str + Mask '!B$2,$A725,1),"")</f>
        <v>.</v>
      </c>
      <c r="D725" s="38" t="str">
        <f>IF($A725&lt;=LEN('USH2A e13 (A) - 2ry Str + Mask '!C$2),MID('USH2A e13 (A) - 2ry Str + Mask '!C$2,$A725,1),"")</f>
        <v>.</v>
      </c>
      <c r="E725" s="38" t="str">
        <f t="shared" si="88"/>
        <v>.</v>
      </c>
      <c r="F725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</v>
      </c>
      <c r="G725" s="39">
        <f>IF($A725&lt;=LEN('USH2A e13 (A) - 2ry Str + Mask '!A$2),SUMIF('USH2A e13 (A) - HSF3.0'!E2:E891,"&lt;="&amp;$A725,'USH2A e13 (A) - HSF3.0'!H2:H891)-SUMIF('USH2A e13 (A) - HSF3.0'!G2:G891,"&lt;="&amp;$A725,'USH2A e13 (A) - HSF3.0'!H2:H891),"")</f>
        <v>0.66666666666668561</v>
      </c>
      <c r="H725" s="39">
        <f>IF($A725&lt;=LEN('USH2A e13 (A) - 2ry Str + Mask '!A$2),SUMIF('USH2A e13 (A) - HSF3.0'!E2:E891,"&lt;="&amp;$A725,'USH2A e13 (A) - HSF3.0'!I2:I891)-SUMIF('USH2A e13 (A) - HSF3.0'!G2:G891,"&lt;="&amp;$A725,'USH2A e13 (A) - HSF3.0'!I2:I891),"")</f>
        <v>-0.7083333333333286</v>
      </c>
      <c r="I725" s="39">
        <f>IF($A725&lt;=LEN('USH2A e13 (A) - 2ry Str + Mask '!A$2),G725+H725,"")</f>
        <v>-4.1666666666642982E-2</v>
      </c>
      <c r="J725" s="39">
        <f t="shared" si="89"/>
        <v>0.66666666666668561</v>
      </c>
      <c r="K725" s="39">
        <f t="shared" si="90"/>
        <v>-0.7083333333333286</v>
      </c>
      <c r="L725" s="39">
        <f t="shared" si="91"/>
        <v>-4.1666666666642982E-2</v>
      </c>
      <c r="M725" s="39">
        <f t="shared" si="92"/>
        <v>0.66666666666668561</v>
      </c>
      <c r="N725" s="39">
        <f t="shared" si="93"/>
        <v>-0.7083333333333286</v>
      </c>
      <c r="O725" s="39">
        <f t="shared" si="94"/>
        <v>-4.1666666666642982E-2</v>
      </c>
      <c r="P725" s="39">
        <f>IF($A725&lt;=LEN('USH2A e13 (A) - 2ry Str + Mask '!A$2),M725-J725,"")</f>
        <v>0</v>
      </c>
      <c r="Q725" s="39">
        <f>IF($A725&lt;=LEN('USH2A e13 (A) - 2ry Str + Mask '!A$2),N725-K725,"")</f>
        <v>0</v>
      </c>
      <c r="R725" s="39">
        <f>IF($A725&lt;=LEN('USH2A e13 (A) - 2ry Str + Mask '!A$2),O725-L725,"")</f>
        <v>0</v>
      </c>
    </row>
    <row r="726" spans="1:18" ht="152" customHeight="1" x14ac:dyDescent="0.15">
      <c r="A726" s="36">
        <v>725</v>
      </c>
      <c r="B726" s="37" t="str">
        <f>IF($A726&lt;=LEN('USH2A e13 (A) - 2ry Str + Mask '!A$2),MID('USH2A e13 (A) - 2ry Str + Mask '!A$2,$A726,1),"")</f>
        <v>(</v>
      </c>
      <c r="C726" s="38" t="str">
        <f>IF($A726&lt;=LEN('USH2A e13 (A) - 2ry Str + Mask '!B$2),MID('USH2A e13 (A) - 2ry Str + Mask '!B$2,$A726,1),"")</f>
        <v>.</v>
      </c>
      <c r="D726" s="38" t="str">
        <f>IF($A726&lt;=LEN('USH2A e13 (A) - 2ry Str + Mask '!C$2),MID('USH2A e13 (A) - 2ry Str + Mask '!C$2,$A726,1),"")</f>
        <v>.</v>
      </c>
      <c r="E726" s="38" t="str">
        <f t="shared" si="88"/>
        <v>.</v>
      </c>
      <c r="F726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</v>
      </c>
      <c r="G726" s="39">
        <f>IF($A726&lt;=LEN('USH2A e13 (A) - 2ry Str + Mask '!A$2),SUMIF('USH2A e13 (A) - HSF3.0'!E2:E891,"&lt;="&amp;$A726,'USH2A e13 (A) - HSF3.0'!H2:H891)-SUMIF('USH2A e13 (A) - HSF3.0'!G2:G891,"&lt;="&amp;$A726,'USH2A e13 (A) - HSF3.0'!H2:H891),"")</f>
        <v>0.33333333333334281</v>
      </c>
      <c r="H726" s="39">
        <f>IF($A726&lt;=LEN('USH2A e13 (A) - 2ry Str + Mask '!A$2),SUMIF('USH2A e13 (A) - HSF3.0'!E2:E891,"&lt;="&amp;$A726,'USH2A e13 (A) - HSF3.0'!I2:I891)-SUMIF('USH2A e13 (A) - HSF3.0'!G2:G891,"&lt;="&amp;$A726,'USH2A e13 (A) - HSF3.0'!I2:I891),"")</f>
        <v>-0.7083333333333286</v>
      </c>
      <c r="I726" s="39">
        <f>IF($A726&lt;=LEN('USH2A e13 (A) - 2ry Str + Mask '!A$2),G726+H726,"")</f>
        <v>-0.37499999999998579</v>
      </c>
      <c r="J726" s="39">
        <f t="shared" si="89"/>
        <v>0</v>
      </c>
      <c r="K726" s="39">
        <f t="shared" si="90"/>
        <v>0</v>
      </c>
      <c r="L726" s="39">
        <f t="shared" si="91"/>
        <v>0</v>
      </c>
      <c r="M726" s="39">
        <f t="shared" si="92"/>
        <v>0.33333333333334281</v>
      </c>
      <c r="N726" s="39">
        <f t="shared" si="93"/>
        <v>-0.7083333333333286</v>
      </c>
      <c r="O726" s="39">
        <f t="shared" si="94"/>
        <v>-0.37499999999998579</v>
      </c>
      <c r="P726" s="39">
        <f>IF($A726&lt;=LEN('USH2A e13 (A) - 2ry Str + Mask '!A$2),M726-J726,"")</f>
        <v>0.33333333333334281</v>
      </c>
      <c r="Q726" s="39">
        <f>IF($A726&lt;=LEN('USH2A e13 (A) - 2ry Str + Mask '!A$2),N726-K726,"")</f>
        <v>-0.7083333333333286</v>
      </c>
      <c r="R726" s="39">
        <f>IF($A726&lt;=LEN('USH2A e13 (A) - 2ry Str + Mask '!A$2),O726-L726,"")</f>
        <v>-0.37499999999998579</v>
      </c>
    </row>
    <row r="727" spans="1:18" ht="152" customHeight="1" x14ac:dyDescent="0.15">
      <c r="A727" s="36">
        <v>726</v>
      </c>
      <c r="B727" s="37" t="str">
        <f>IF($A727&lt;=LEN('USH2A e13 (A) - 2ry Str + Mask '!A$2),MID('USH2A e13 (A) - 2ry Str + Mask '!A$2,$A727,1),"")</f>
        <v>(</v>
      </c>
      <c r="C727" s="38" t="str">
        <f>IF($A727&lt;=LEN('USH2A e13 (A) - 2ry Str + Mask '!B$2),MID('USH2A e13 (A) - 2ry Str + Mask '!B$2,$A727,1),"")</f>
        <v>.</v>
      </c>
      <c r="D727" s="38" t="str">
        <f>IF($A727&lt;=LEN('USH2A e13 (A) - 2ry Str + Mask '!C$2),MID('USH2A e13 (A) - 2ry Str + Mask '!C$2,$A727,1),"")</f>
        <v>.</v>
      </c>
      <c r="E727" s="38" t="str">
        <f t="shared" si="88"/>
        <v>.</v>
      </c>
      <c r="F727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</v>
      </c>
      <c r="G727" s="39">
        <f>IF($A727&lt;=LEN('USH2A e13 (A) - 2ry Str + Mask '!A$2),SUMIF('USH2A e13 (A) - HSF3.0'!E2:E891,"&lt;="&amp;$A727,'USH2A e13 (A) - HSF3.0'!H2:H891)-SUMIF('USH2A e13 (A) - HSF3.0'!G2:G891,"&lt;="&amp;$A727,'USH2A e13 (A) - HSF3.0'!H2:H891),"")</f>
        <v>0.1666666666666714</v>
      </c>
      <c r="H727" s="39">
        <f>IF($A727&lt;=LEN('USH2A e13 (A) - 2ry Str + Mask '!A$2),SUMIF('USH2A e13 (A) - HSF3.0'!E2:E891,"&lt;="&amp;$A727,'USH2A e13 (A) - HSF3.0'!I2:I891)-SUMIF('USH2A e13 (A) - HSF3.0'!G2:G891,"&lt;="&amp;$A727,'USH2A e13 (A) - HSF3.0'!I2:I891),"")</f>
        <v>-0.5833333333333286</v>
      </c>
      <c r="I727" s="39">
        <f>IF($A727&lt;=LEN('USH2A e13 (A) - 2ry Str + Mask '!A$2),G727+H727,"")</f>
        <v>-0.41666666666665719</v>
      </c>
      <c r="J727" s="39">
        <f t="shared" si="89"/>
        <v>0</v>
      </c>
      <c r="K727" s="39">
        <f t="shared" si="90"/>
        <v>0</v>
      </c>
      <c r="L727" s="39">
        <f t="shared" si="91"/>
        <v>0</v>
      </c>
      <c r="M727" s="39">
        <f t="shared" si="92"/>
        <v>0.1666666666666714</v>
      </c>
      <c r="N727" s="39">
        <f t="shared" si="93"/>
        <v>-0.5833333333333286</v>
      </c>
      <c r="O727" s="39">
        <f t="shared" si="94"/>
        <v>-0.41666666666665719</v>
      </c>
      <c r="P727" s="39">
        <f>IF($A727&lt;=LEN('USH2A e13 (A) - 2ry Str + Mask '!A$2),M727-J727,"")</f>
        <v>0.1666666666666714</v>
      </c>
      <c r="Q727" s="39">
        <f>IF($A727&lt;=LEN('USH2A e13 (A) - 2ry Str + Mask '!A$2),N727-K727,"")</f>
        <v>-0.5833333333333286</v>
      </c>
      <c r="R727" s="39">
        <f>IF($A727&lt;=LEN('USH2A e13 (A) - 2ry Str + Mask '!A$2),O727-L727,"")</f>
        <v>-0.41666666666665719</v>
      </c>
    </row>
    <row r="728" spans="1:18" ht="152" customHeight="1" x14ac:dyDescent="0.15">
      <c r="A728" s="36">
        <v>727</v>
      </c>
      <c r="B728" s="37" t="str">
        <f>IF($A728&lt;=LEN('USH2A e13 (A) - 2ry Str + Mask '!A$2),MID('USH2A e13 (A) - 2ry Str + Mask '!A$2,$A728,1),"")</f>
        <v>.</v>
      </c>
      <c r="C728" s="38" t="str">
        <f>IF($A728&lt;=LEN('USH2A e13 (A) - 2ry Str + Mask '!B$2),MID('USH2A e13 (A) - 2ry Str + Mask '!B$2,$A728,1),"")</f>
        <v>.</v>
      </c>
      <c r="D728" s="38" t="str">
        <f>IF($A728&lt;=LEN('USH2A e13 (A) - 2ry Str + Mask '!C$2),MID('USH2A e13 (A) - 2ry Str + Mask '!C$2,$A728,1),"")</f>
        <v>.</v>
      </c>
      <c r="E728" s="38" t="str">
        <f t="shared" si="88"/>
        <v>.</v>
      </c>
      <c r="F728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</v>
      </c>
      <c r="G728" s="39">
        <f>IF($A728&lt;=LEN('USH2A e13 (A) - 2ry Str + Mask '!A$2),SUMIF('USH2A e13 (A) - HSF3.0'!E2:E891,"&lt;="&amp;$A728,'USH2A e13 (A) - HSF3.0'!H2:H891)-SUMIF('USH2A e13 (A) - HSF3.0'!G2:G891,"&lt;="&amp;$A728,'USH2A e13 (A) - HSF3.0'!H2:H891),"")</f>
        <v>0</v>
      </c>
      <c r="H728" s="39">
        <f>IF($A728&lt;=LEN('USH2A e13 (A) - 2ry Str + Mask '!A$2),SUMIF('USH2A e13 (A) - HSF3.0'!E2:E891,"&lt;="&amp;$A728,'USH2A e13 (A) - HSF3.0'!I2:I891)-SUMIF('USH2A e13 (A) - HSF3.0'!G2:G891,"&lt;="&amp;$A728,'USH2A e13 (A) - HSF3.0'!I2:I891),"")</f>
        <v>-0.5833333333333286</v>
      </c>
      <c r="I728" s="39">
        <f>IF($A728&lt;=LEN('USH2A e13 (A) - 2ry Str + Mask '!A$2),G728+H728,"")</f>
        <v>-0.5833333333333286</v>
      </c>
      <c r="J728" s="39">
        <f t="shared" si="89"/>
        <v>0</v>
      </c>
      <c r="K728" s="39">
        <f t="shared" si="90"/>
        <v>-0.5833333333333286</v>
      </c>
      <c r="L728" s="39">
        <f t="shared" si="91"/>
        <v>-0.5833333333333286</v>
      </c>
      <c r="M728" s="39">
        <f t="shared" si="92"/>
        <v>0</v>
      </c>
      <c r="N728" s="39">
        <f t="shared" si="93"/>
        <v>-0.5833333333333286</v>
      </c>
      <c r="O728" s="39">
        <f t="shared" si="94"/>
        <v>-0.5833333333333286</v>
      </c>
      <c r="P728" s="39">
        <f>IF($A728&lt;=LEN('USH2A e13 (A) - 2ry Str + Mask '!A$2),M728-J728,"")</f>
        <v>0</v>
      </c>
      <c r="Q728" s="39">
        <f>IF($A728&lt;=LEN('USH2A e13 (A) - 2ry Str + Mask '!A$2),N728-K728,"")</f>
        <v>0</v>
      </c>
      <c r="R728" s="39">
        <f>IF($A728&lt;=LEN('USH2A e13 (A) - 2ry Str + Mask '!A$2),O728-L728,"")</f>
        <v>0</v>
      </c>
    </row>
    <row r="729" spans="1:18" ht="152" customHeight="1" x14ac:dyDescent="0.15">
      <c r="A729" s="36">
        <v>728</v>
      </c>
      <c r="B729" s="37" t="str">
        <f>IF($A729&lt;=LEN('USH2A e13 (A) - 2ry Str + Mask '!A$2),MID('USH2A e13 (A) - 2ry Str + Mask '!A$2,$A729,1),"")</f>
        <v>.</v>
      </c>
      <c r="C729" s="38" t="str">
        <f>IF($A729&lt;=LEN('USH2A e13 (A) - 2ry Str + Mask '!B$2),MID('USH2A e13 (A) - 2ry Str + Mask '!B$2,$A729,1),"")</f>
        <v>.</v>
      </c>
      <c r="D729" s="38" t="str">
        <f>IF($A729&lt;=LEN('USH2A e13 (A) - 2ry Str + Mask '!C$2),MID('USH2A e13 (A) - 2ry Str + Mask '!C$2,$A729,1),"")</f>
        <v>.</v>
      </c>
      <c r="E729" s="38" t="str">
        <f t="shared" si="88"/>
        <v>.</v>
      </c>
      <c r="F729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</v>
      </c>
      <c r="G729" s="39">
        <f>IF($A729&lt;=LEN('USH2A e13 (A) - 2ry Str + Mask '!A$2),SUMIF('USH2A e13 (A) - HSF3.0'!E2:E891,"&lt;="&amp;$A729,'USH2A e13 (A) - HSF3.0'!H2:H891)-SUMIF('USH2A e13 (A) - HSF3.0'!G2:G891,"&lt;="&amp;$A729,'USH2A e13 (A) - HSF3.0'!H2:H891),"")</f>
        <v>0</v>
      </c>
      <c r="H729" s="39">
        <f>IF($A729&lt;=LEN('USH2A e13 (A) - 2ry Str + Mask '!A$2),SUMIF('USH2A e13 (A) - HSF3.0'!E2:E891,"&lt;="&amp;$A729,'USH2A e13 (A) - HSF3.0'!I2:I891)-SUMIF('USH2A e13 (A) - HSF3.0'!G2:G891,"&lt;="&amp;$A729,'USH2A e13 (A) - HSF3.0'!I2:I891),"")</f>
        <v>-0.5833333333333286</v>
      </c>
      <c r="I729" s="39">
        <f>IF($A729&lt;=LEN('USH2A e13 (A) - 2ry Str + Mask '!A$2),G729+H729,"")</f>
        <v>-0.5833333333333286</v>
      </c>
      <c r="J729" s="39">
        <f t="shared" si="89"/>
        <v>0</v>
      </c>
      <c r="K729" s="39">
        <f t="shared" si="90"/>
        <v>-0.5833333333333286</v>
      </c>
      <c r="L729" s="39">
        <f t="shared" si="91"/>
        <v>-0.5833333333333286</v>
      </c>
      <c r="M729" s="39">
        <f t="shared" si="92"/>
        <v>0</v>
      </c>
      <c r="N729" s="39">
        <f t="shared" si="93"/>
        <v>-0.5833333333333286</v>
      </c>
      <c r="O729" s="39">
        <f t="shared" si="94"/>
        <v>-0.5833333333333286</v>
      </c>
      <c r="P729" s="39">
        <f>IF($A729&lt;=LEN('USH2A e13 (A) - 2ry Str + Mask '!A$2),M729-J729,"")</f>
        <v>0</v>
      </c>
      <c r="Q729" s="39">
        <f>IF($A729&lt;=LEN('USH2A e13 (A) - 2ry Str + Mask '!A$2),N729-K729,"")</f>
        <v>0</v>
      </c>
      <c r="R729" s="39">
        <f>IF($A729&lt;=LEN('USH2A e13 (A) - 2ry Str + Mask '!A$2),O729-L729,"")</f>
        <v>0</v>
      </c>
    </row>
    <row r="730" spans="1:18" ht="152" customHeight="1" x14ac:dyDescent="0.15">
      <c r="A730" s="36">
        <v>729</v>
      </c>
      <c r="B730" s="37" t="str">
        <f>IF($A730&lt;=LEN('USH2A e13 (A) - 2ry Str + Mask '!A$2),MID('USH2A e13 (A) - 2ry Str + Mask '!A$2,$A730,1),"")</f>
        <v>.</v>
      </c>
      <c r="C730" s="38" t="str">
        <f>IF($A730&lt;=LEN('USH2A e13 (A) - 2ry Str + Mask '!B$2),MID('USH2A e13 (A) - 2ry Str + Mask '!B$2,$A730,1),"")</f>
        <v>.</v>
      </c>
      <c r="D730" s="38" t="str">
        <f>IF($A730&lt;=LEN('USH2A e13 (A) - 2ry Str + Mask '!C$2),MID('USH2A e13 (A) - 2ry Str + Mask '!C$2,$A730,1),"")</f>
        <v>.</v>
      </c>
      <c r="E730" s="38" t="str">
        <f t="shared" si="88"/>
        <v>.</v>
      </c>
      <c r="F730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</v>
      </c>
      <c r="G730" s="39">
        <f>IF($A730&lt;=LEN('USH2A e13 (A) - 2ry Str + Mask '!A$2),SUMIF('USH2A e13 (A) - HSF3.0'!E2:E891,"&lt;="&amp;$A730,'USH2A e13 (A) - HSF3.0'!H2:H891)-SUMIF('USH2A e13 (A) - HSF3.0'!G2:G891,"&lt;="&amp;$A730,'USH2A e13 (A) - HSF3.0'!H2:H891),"")</f>
        <v>0</v>
      </c>
      <c r="H730" s="39">
        <f>IF($A730&lt;=LEN('USH2A e13 (A) - 2ry Str + Mask '!A$2),SUMIF('USH2A e13 (A) - HSF3.0'!E2:E891,"&lt;="&amp;$A730,'USH2A e13 (A) - HSF3.0'!I2:I891)-SUMIF('USH2A e13 (A) - HSF3.0'!G2:G891,"&lt;="&amp;$A730,'USH2A e13 (A) - HSF3.0'!I2:I891),"")</f>
        <v>-0.4583333333333286</v>
      </c>
      <c r="I730" s="39">
        <f>IF($A730&lt;=LEN('USH2A e13 (A) - 2ry Str + Mask '!A$2),G730+H730,"")</f>
        <v>-0.4583333333333286</v>
      </c>
      <c r="J730" s="39">
        <f t="shared" si="89"/>
        <v>0</v>
      </c>
      <c r="K730" s="39">
        <f t="shared" si="90"/>
        <v>-0.4583333333333286</v>
      </c>
      <c r="L730" s="39">
        <f t="shared" si="91"/>
        <v>-0.4583333333333286</v>
      </c>
      <c r="M730" s="39">
        <f t="shared" si="92"/>
        <v>0</v>
      </c>
      <c r="N730" s="39">
        <f t="shared" si="93"/>
        <v>-0.4583333333333286</v>
      </c>
      <c r="O730" s="39">
        <f t="shared" si="94"/>
        <v>-0.4583333333333286</v>
      </c>
      <c r="P730" s="39">
        <f>IF($A730&lt;=LEN('USH2A e13 (A) - 2ry Str + Mask '!A$2),M730-J730,"")</f>
        <v>0</v>
      </c>
      <c r="Q730" s="39">
        <f>IF($A730&lt;=LEN('USH2A e13 (A) - 2ry Str + Mask '!A$2),N730-K730,"")</f>
        <v>0</v>
      </c>
      <c r="R730" s="39">
        <f>IF($A730&lt;=LEN('USH2A e13 (A) - 2ry Str + Mask '!A$2),O730-L730,"")</f>
        <v>0</v>
      </c>
    </row>
    <row r="731" spans="1:18" ht="152" customHeight="1" x14ac:dyDescent="0.15">
      <c r="A731" s="36">
        <v>730</v>
      </c>
      <c r="B731" s="37" t="str">
        <f>IF($A731&lt;=LEN('USH2A e13 (A) - 2ry Str + Mask '!A$2),MID('USH2A e13 (A) - 2ry Str + Mask '!A$2,$A731,1),"")</f>
        <v>.</v>
      </c>
      <c r="C731" s="38" t="str">
        <f>IF($A731&lt;=LEN('USH2A e13 (A) - 2ry Str + Mask '!B$2),MID('USH2A e13 (A) - 2ry Str + Mask '!B$2,$A731,1),"")</f>
        <v>.</v>
      </c>
      <c r="D731" s="38" t="str">
        <f>IF($A731&lt;=LEN('USH2A e13 (A) - 2ry Str + Mask '!C$2),MID('USH2A e13 (A) - 2ry Str + Mask '!C$2,$A731,1),"")</f>
        <v>.</v>
      </c>
      <c r="E731" s="38" t="str">
        <f t="shared" si="88"/>
        <v>.</v>
      </c>
      <c r="F731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</v>
      </c>
      <c r="G731" s="39">
        <f>IF($A731&lt;=LEN('USH2A e13 (A) - 2ry Str + Mask '!A$2),SUMIF('USH2A e13 (A) - HSF3.0'!E2:E891,"&lt;="&amp;$A731,'USH2A e13 (A) - HSF3.0'!H2:H891)-SUMIF('USH2A e13 (A) - HSF3.0'!G2:G891,"&lt;="&amp;$A731,'USH2A e13 (A) - HSF3.0'!H2:H891),"")</f>
        <v>0</v>
      </c>
      <c r="H731" s="39">
        <f>IF($A731&lt;=LEN('USH2A e13 (A) - 2ry Str + Mask '!A$2),SUMIF('USH2A e13 (A) - HSF3.0'!E2:E891,"&lt;="&amp;$A731,'USH2A e13 (A) - HSF3.0'!I2:I891)-SUMIF('USH2A e13 (A) - HSF3.0'!G2:G891,"&lt;="&amp;$A731,'USH2A e13 (A) - HSF3.0'!I2:I891),"")</f>
        <v>-0.2916666666666643</v>
      </c>
      <c r="I731" s="39">
        <f>IF($A731&lt;=LEN('USH2A e13 (A) - 2ry Str + Mask '!A$2),G731+H731,"")</f>
        <v>-0.2916666666666643</v>
      </c>
      <c r="J731" s="39">
        <f t="shared" si="89"/>
        <v>0</v>
      </c>
      <c r="K731" s="39">
        <f t="shared" si="90"/>
        <v>-0.2916666666666643</v>
      </c>
      <c r="L731" s="39">
        <f t="shared" si="91"/>
        <v>-0.2916666666666643</v>
      </c>
      <c r="M731" s="39">
        <f t="shared" si="92"/>
        <v>0</v>
      </c>
      <c r="N731" s="39">
        <f t="shared" si="93"/>
        <v>-0.2916666666666643</v>
      </c>
      <c r="O731" s="39">
        <f t="shared" si="94"/>
        <v>-0.2916666666666643</v>
      </c>
      <c r="P731" s="39">
        <f>IF($A731&lt;=LEN('USH2A e13 (A) - 2ry Str + Mask '!A$2),M731-J731,"")</f>
        <v>0</v>
      </c>
      <c r="Q731" s="39">
        <f>IF($A731&lt;=LEN('USH2A e13 (A) - 2ry Str + Mask '!A$2),N731-K731,"")</f>
        <v>0</v>
      </c>
      <c r="R731" s="39">
        <f>IF($A731&lt;=LEN('USH2A e13 (A) - 2ry Str + Mask '!A$2),O731-L731,"")</f>
        <v>0</v>
      </c>
    </row>
    <row r="732" spans="1:18" ht="152" customHeight="1" x14ac:dyDescent="0.15">
      <c r="A732" s="36">
        <v>731</v>
      </c>
      <c r="B732" s="37" t="str">
        <f>IF($A732&lt;=LEN('USH2A e13 (A) - 2ry Str + Mask '!A$2),MID('USH2A e13 (A) - 2ry Str + Mask '!A$2,$A732,1),"")</f>
        <v>.</v>
      </c>
      <c r="C732" s="38" t="str">
        <f>IF($A732&lt;=LEN('USH2A e13 (A) - 2ry Str + Mask '!B$2),MID('USH2A e13 (A) - 2ry Str + Mask '!B$2,$A732,1),"")</f>
        <v>.</v>
      </c>
      <c r="D732" s="38" t="str">
        <f>IF($A732&lt;=LEN('USH2A e13 (A) - 2ry Str + Mask '!C$2),MID('USH2A e13 (A) - 2ry Str + Mask '!C$2,$A732,1),"")</f>
        <v>.</v>
      </c>
      <c r="E732" s="38" t="str">
        <f t="shared" si="88"/>
        <v>.</v>
      </c>
      <c r="F732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</v>
      </c>
      <c r="G732" s="39">
        <f>IF($A732&lt;=LEN('USH2A e13 (A) - 2ry Str + Mask '!A$2),SUMIF('USH2A e13 (A) - HSF3.0'!E2:E891,"&lt;="&amp;$A732,'USH2A e13 (A) - HSF3.0'!H2:H891)-SUMIF('USH2A e13 (A) - HSF3.0'!G2:G891,"&lt;="&amp;$A732,'USH2A e13 (A) - HSF3.0'!H2:H891),"")</f>
        <v>0</v>
      </c>
      <c r="H732" s="39">
        <f>IF($A732&lt;=LEN('USH2A e13 (A) - 2ry Str + Mask '!A$2),SUMIF('USH2A e13 (A) - HSF3.0'!E2:E891,"&lt;="&amp;$A732,'USH2A e13 (A) - HSF3.0'!I2:I891)-SUMIF('USH2A e13 (A) - HSF3.0'!G2:G891,"&lt;="&amp;$A732,'USH2A e13 (A) - HSF3.0'!I2:I891),"")</f>
        <v>0</v>
      </c>
      <c r="I732" s="39">
        <f>IF($A732&lt;=LEN('USH2A e13 (A) - 2ry Str + Mask '!A$2),G732+H732,"")</f>
        <v>0</v>
      </c>
      <c r="J732" s="39">
        <f t="shared" si="89"/>
        <v>0</v>
      </c>
      <c r="K732" s="39">
        <f t="shared" si="90"/>
        <v>0</v>
      </c>
      <c r="L732" s="39">
        <f t="shared" si="91"/>
        <v>0</v>
      </c>
      <c r="M732" s="39">
        <f t="shared" si="92"/>
        <v>0</v>
      </c>
      <c r="N732" s="39">
        <f t="shared" si="93"/>
        <v>0</v>
      </c>
      <c r="O732" s="39">
        <f t="shared" si="94"/>
        <v>0</v>
      </c>
      <c r="P732" s="39">
        <f>IF($A732&lt;=LEN('USH2A e13 (A) - 2ry Str + Mask '!A$2),M732-J732,"")</f>
        <v>0</v>
      </c>
      <c r="Q732" s="39">
        <f>IF($A732&lt;=LEN('USH2A e13 (A) - 2ry Str + Mask '!A$2),N732-K732,"")</f>
        <v>0</v>
      </c>
      <c r="R732" s="39">
        <f>IF($A732&lt;=LEN('USH2A e13 (A) - 2ry Str + Mask '!A$2),O732-L732,"")</f>
        <v>0</v>
      </c>
    </row>
    <row r="733" spans="1:18" ht="152" customHeight="1" x14ac:dyDescent="0.15">
      <c r="A733" s="36">
        <v>732</v>
      </c>
      <c r="B733" s="37" t="str">
        <f>IF($A733&lt;=LEN('USH2A e13 (A) - 2ry Str + Mask '!A$2),MID('USH2A e13 (A) - 2ry Str + Mask '!A$2,$A733,1),"")</f>
        <v>)</v>
      </c>
      <c r="C733" s="38" t="str">
        <f>IF($A733&lt;=LEN('USH2A e13 (A) - 2ry Str + Mask '!B$2),MID('USH2A e13 (A) - 2ry Str + Mask '!B$2,$A733,1),"")</f>
        <v>.</v>
      </c>
      <c r="D733" s="38" t="str">
        <f>IF($A733&lt;=LEN('USH2A e13 (A) - 2ry Str + Mask '!C$2),MID('USH2A e13 (A) - 2ry Str + Mask '!C$2,$A733,1),"")</f>
        <v>.</v>
      </c>
      <c r="E733" s="38" t="str">
        <f t="shared" si="88"/>
        <v>.</v>
      </c>
      <c r="F733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</v>
      </c>
      <c r="G733" s="39">
        <f>IF($A733&lt;=LEN('USH2A e13 (A) - 2ry Str + Mask '!A$2),SUMIF('USH2A e13 (A) - HSF3.0'!E2:E891,"&lt;="&amp;$A733,'USH2A e13 (A) - HSF3.0'!H2:H891)-SUMIF('USH2A e13 (A) - HSF3.0'!G2:G891,"&lt;="&amp;$A733,'USH2A e13 (A) - HSF3.0'!H2:H891),"")</f>
        <v>0</v>
      </c>
      <c r="H733" s="39">
        <f>IF($A733&lt;=LEN('USH2A e13 (A) - 2ry Str + Mask '!A$2),SUMIF('USH2A e13 (A) - HSF3.0'!E2:E891,"&lt;="&amp;$A733,'USH2A e13 (A) - HSF3.0'!I2:I891)-SUMIF('USH2A e13 (A) - HSF3.0'!G2:G891,"&lt;="&amp;$A733,'USH2A e13 (A) - HSF3.0'!I2:I891),"")</f>
        <v>0</v>
      </c>
      <c r="I733" s="39">
        <f>IF($A733&lt;=LEN('USH2A e13 (A) - 2ry Str + Mask '!A$2),G733+H733,"")</f>
        <v>0</v>
      </c>
      <c r="J733" s="39">
        <f t="shared" si="89"/>
        <v>0</v>
      </c>
      <c r="K733" s="39">
        <f t="shared" si="90"/>
        <v>0</v>
      </c>
      <c r="L733" s="39">
        <f t="shared" si="91"/>
        <v>0</v>
      </c>
      <c r="M733" s="39">
        <f t="shared" si="92"/>
        <v>0</v>
      </c>
      <c r="N733" s="39">
        <f t="shared" si="93"/>
        <v>0</v>
      </c>
      <c r="O733" s="39">
        <f t="shared" si="94"/>
        <v>0</v>
      </c>
      <c r="P733" s="39">
        <f>IF($A733&lt;=LEN('USH2A e13 (A) - 2ry Str + Mask '!A$2),M733-J733,"")</f>
        <v>0</v>
      </c>
      <c r="Q733" s="39">
        <f>IF($A733&lt;=LEN('USH2A e13 (A) - 2ry Str + Mask '!A$2),N733-K733,"")</f>
        <v>0</v>
      </c>
      <c r="R733" s="39">
        <f>IF($A733&lt;=LEN('USH2A e13 (A) - 2ry Str + Mask '!A$2),O733-L733,"")</f>
        <v>0</v>
      </c>
    </row>
    <row r="734" spans="1:18" ht="152" customHeight="1" x14ac:dyDescent="0.15">
      <c r="A734" s="36">
        <v>733</v>
      </c>
      <c r="B734" s="37" t="str">
        <f>IF($A734&lt;=LEN('USH2A e13 (A) - 2ry Str + Mask '!A$2),MID('USH2A e13 (A) - 2ry Str + Mask '!A$2,$A734,1),"")</f>
        <v>)</v>
      </c>
      <c r="C734" s="38" t="str">
        <f>IF($A734&lt;=LEN('USH2A e13 (A) - 2ry Str + Mask '!B$2),MID('USH2A e13 (A) - 2ry Str + Mask '!B$2,$A734,1),"")</f>
        <v>.</v>
      </c>
      <c r="D734" s="38" t="str">
        <f>IF($A734&lt;=LEN('USH2A e13 (A) - 2ry Str + Mask '!C$2),MID('USH2A e13 (A) - 2ry Str + Mask '!C$2,$A734,1),"")</f>
        <v>.</v>
      </c>
      <c r="E734" s="38" t="str">
        <f t="shared" si="88"/>
        <v>.</v>
      </c>
      <c r="F734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</v>
      </c>
      <c r="G734" s="39">
        <f>IF($A734&lt;=LEN('USH2A e13 (A) - 2ry Str + Mask '!A$2),SUMIF('USH2A e13 (A) - HSF3.0'!E2:E891,"&lt;="&amp;$A734,'USH2A e13 (A) - HSF3.0'!H2:H891)-SUMIF('USH2A e13 (A) - HSF3.0'!G2:G891,"&lt;="&amp;$A734,'USH2A e13 (A) - HSF3.0'!H2:H891),"")</f>
        <v>0</v>
      </c>
      <c r="H734" s="39">
        <f>IF($A734&lt;=LEN('USH2A e13 (A) - 2ry Str + Mask '!A$2),SUMIF('USH2A e13 (A) - HSF3.0'!E2:E891,"&lt;="&amp;$A734,'USH2A e13 (A) - HSF3.0'!I2:I891)-SUMIF('USH2A e13 (A) - HSF3.0'!G2:G891,"&lt;="&amp;$A734,'USH2A e13 (A) - HSF3.0'!I2:I891),"")</f>
        <v>0</v>
      </c>
      <c r="I734" s="39">
        <f>IF($A734&lt;=LEN('USH2A e13 (A) - 2ry Str + Mask '!A$2),G734+H734,"")</f>
        <v>0</v>
      </c>
      <c r="J734" s="39">
        <f t="shared" si="89"/>
        <v>0</v>
      </c>
      <c r="K734" s="39">
        <f t="shared" si="90"/>
        <v>0</v>
      </c>
      <c r="L734" s="39">
        <f t="shared" si="91"/>
        <v>0</v>
      </c>
      <c r="M734" s="39">
        <f t="shared" si="92"/>
        <v>0</v>
      </c>
      <c r="N734" s="39">
        <f t="shared" si="93"/>
        <v>0</v>
      </c>
      <c r="O734" s="39">
        <f t="shared" si="94"/>
        <v>0</v>
      </c>
      <c r="P734" s="39">
        <f>IF($A734&lt;=LEN('USH2A e13 (A) - 2ry Str + Mask '!A$2),M734-J734,"")</f>
        <v>0</v>
      </c>
      <c r="Q734" s="39">
        <f>IF($A734&lt;=LEN('USH2A e13 (A) - 2ry Str + Mask '!A$2),N734-K734,"")</f>
        <v>0</v>
      </c>
      <c r="R734" s="39">
        <f>IF($A734&lt;=LEN('USH2A e13 (A) - 2ry Str + Mask '!A$2),O734-L734,"")</f>
        <v>0</v>
      </c>
    </row>
    <row r="735" spans="1:18" ht="152" customHeight="1" x14ac:dyDescent="0.15">
      <c r="A735" s="36">
        <v>734</v>
      </c>
      <c r="B735" s="37" t="str">
        <f>IF($A735&lt;=LEN('USH2A e13 (A) - 2ry Str + Mask '!A$2),MID('USH2A e13 (A) - 2ry Str + Mask '!A$2,$A735,1),"")</f>
        <v>.</v>
      </c>
      <c r="C735" s="38" t="str">
        <f>IF($A735&lt;=LEN('USH2A e13 (A) - 2ry Str + Mask '!B$2),MID('USH2A e13 (A) - 2ry Str + Mask '!B$2,$A735,1),"")</f>
        <v>.</v>
      </c>
      <c r="D735" s="38" t="str">
        <f>IF($A735&lt;=LEN('USH2A e13 (A) - 2ry Str + Mask '!C$2),MID('USH2A e13 (A) - 2ry Str + Mask '!C$2,$A735,1),"")</f>
        <v>.</v>
      </c>
      <c r="E735" s="38" t="str">
        <f t="shared" si="88"/>
        <v>.</v>
      </c>
      <c r="F735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.</v>
      </c>
      <c r="G735" s="39">
        <f>IF($A735&lt;=LEN('USH2A e13 (A) - 2ry Str + Mask '!A$2),SUMIF('USH2A e13 (A) - HSF3.0'!E2:E891,"&lt;="&amp;$A735,'USH2A e13 (A) - HSF3.0'!H2:H891)-SUMIF('USH2A e13 (A) - HSF3.0'!G2:G891,"&lt;="&amp;$A735,'USH2A e13 (A) - HSF3.0'!H2:H891),"")</f>
        <v>0</v>
      </c>
      <c r="H735" s="39">
        <f>IF($A735&lt;=LEN('USH2A e13 (A) - 2ry Str + Mask '!A$2),SUMIF('USH2A e13 (A) - HSF3.0'!E2:E891,"&lt;="&amp;$A735,'USH2A e13 (A) - HSF3.0'!I2:I891)-SUMIF('USH2A e13 (A) - HSF3.0'!G2:G891,"&lt;="&amp;$A735,'USH2A e13 (A) - HSF3.0'!I2:I891),"")</f>
        <v>0</v>
      </c>
      <c r="I735" s="39">
        <f>IF($A735&lt;=LEN('USH2A e13 (A) - 2ry Str + Mask '!A$2),G735+H735,"")</f>
        <v>0</v>
      </c>
      <c r="J735" s="39">
        <f t="shared" si="89"/>
        <v>0</v>
      </c>
      <c r="K735" s="39">
        <f t="shared" si="90"/>
        <v>0</v>
      </c>
      <c r="L735" s="39">
        <f t="shared" si="91"/>
        <v>0</v>
      </c>
      <c r="M735" s="39">
        <f t="shared" si="92"/>
        <v>0</v>
      </c>
      <c r="N735" s="39">
        <f t="shared" si="93"/>
        <v>0</v>
      </c>
      <c r="O735" s="39">
        <f t="shared" si="94"/>
        <v>0</v>
      </c>
      <c r="P735" s="39">
        <f>IF($A735&lt;=LEN('USH2A e13 (A) - 2ry Str + Mask '!A$2),M735-J735,"")</f>
        <v>0</v>
      </c>
      <c r="Q735" s="39">
        <f>IF($A735&lt;=LEN('USH2A e13 (A) - 2ry Str + Mask '!A$2),N735-K735,"")</f>
        <v>0</v>
      </c>
      <c r="R735" s="39">
        <f>IF($A735&lt;=LEN('USH2A e13 (A) - 2ry Str + Mask '!A$2),O735-L735,"")</f>
        <v>0</v>
      </c>
    </row>
    <row r="736" spans="1:18" ht="152" customHeight="1" x14ac:dyDescent="0.15">
      <c r="A736" s="36">
        <v>735</v>
      </c>
      <c r="B736" s="37" t="str">
        <f>IF($A736&lt;=LEN('USH2A e13 (A) - 2ry Str + Mask '!A$2),MID('USH2A e13 (A) - 2ry Str + Mask '!A$2,$A736,1),"")</f>
        <v>.</v>
      </c>
      <c r="C736" s="38" t="str">
        <f>IF($A736&lt;=LEN('USH2A e13 (A) - 2ry Str + Mask '!B$2),MID('USH2A e13 (A) - 2ry Str + Mask '!B$2,$A736,1),"")</f>
        <v>.</v>
      </c>
      <c r="D736" s="38" t="str">
        <f>IF($A736&lt;=LEN('USH2A e13 (A) - 2ry Str + Mask '!C$2),MID('USH2A e13 (A) - 2ry Str + Mask '!C$2,$A736,1),"")</f>
        <v>.</v>
      </c>
      <c r="E736" s="38" t="str">
        <f t="shared" si="88"/>
        <v>.</v>
      </c>
      <c r="F736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..</v>
      </c>
      <c r="G736" s="39">
        <f>IF($A736&lt;=LEN('USH2A e13 (A) - 2ry Str + Mask '!A$2),SUMIF('USH2A e13 (A) - HSF3.0'!E2:E891,"&lt;="&amp;$A736,'USH2A e13 (A) - HSF3.0'!H2:H891)-SUMIF('USH2A e13 (A) - HSF3.0'!G2:G891,"&lt;="&amp;$A736,'USH2A e13 (A) - HSF3.0'!H2:H891),"")</f>
        <v>0</v>
      </c>
      <c r="H736" s="39">
        <f>IF($A736&lt;=LEN('USH2A e13 (A) - 2ry Str + Mask '!A$2),SUMIF('USH2A e13 (A) - HSF3.0'!E2:E891,"&lt;="&amp;$A736,'USH2A e13 (A) - HSF3.0'!I2:I891)-SUMIF('USH2A e13 (A) - HSF3.0'!G2:G891,"&lt;="&amp;$A736,'USH2A e13 (A) - HSF3.0'!I2:I891),"")</f>
        <v>0</v>
      </c>
      <c r="I736" s="39">
        <f>IF($A736&lt;=LEN('USH2A e13 (A) - 2ry Str + Mask '!A$2),G736+H736,"")</f>
        <v>0</v>
      </c>
      <c r="J736" s="39">
        <f t="shared" si="89"/>
        <v>0</v>
      </c>
      <c r="K736" s="39">
        <f t="shared" si="90"/>
        <v>0</v>
      </c>
      <c r="L736" s="39">
        <f t="shared" si="91"/>
        <v>0</v>
      </c>
      <c r="M736" s="39">
        <f t="shared" si="92"/>
        <v>0</v>
      </c>
      <c r="N736" s="39">
        <f t="shared" si="93"/>
        <v>0</v>
      </c>
      <c r="O736" s="39">
        <f t="shared" si="94"/>
        <v>0</v>
      </c>
      <c r="P736" s="39">
        <f>IF($A736&lt;=LEN('USH2A e13 (A) - 2ry Str + Mask '!A$2),M736-J736,"")</f>
        <v>0</v>
      </c>
      <c r="Q736" s="39">
        <f>IF($A736&lt;=LEN('USH2A e13 (A) - 2ry Str + Mask '!A$2),N736-K736,"")</f>
        <v>0</v>
      </c>
      <c r="R736" s="39">
        <f>IF($A736&lt;=LEN('USH2A e13 (A) - 2ry Str + Mask '!A$2),O736-L736,"")</f>
        <v>0</v>
      </c>
    </row>
    <row r="737" spans="1:18" ht="152" customHeight="1" x14ac:dyDescent="0.15">
      <c r="A737" s="36">
        <v>736</v>
      </c>
      <c r="B737" s="37" t="str">
        <f>IF($A737&lt;=LEN('USH2A e13 (A) - 2ry Str + Mask '!A$2),MID('USH2A e13 (A) - 2ry Str + Mask '!A$2,$A737,1),"")</f>
        <v>.</v>
      </c>
      <c r="C737" s="38" t="str">
        <f>IF($A737&lt;=LEN('USH2A e13 (A) - 2ry Str + Mask '!B$2),MID('USH2A e13 (A) - 2ry Str + Mask '!B$2,$A737,1),"")</f>
        <v>.</v>
      </c>
      <c r="D737" s="38" t="str">
        <f>IF($A737&lt;=LEN('USH2A e13 (A) - 2ry Str + Mask '!C$2),MID('USH2A e13 (A) - 2ry Str + Mask '!C$2,$A737,1),"")</f>
        <v>.</v>
      </c>
      <c r="E737" s="38" t="str">
        <f t="shared" si="88"/>
        <v>.</v>
      </c>
      <c r="F737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...</v>
      </c>
      <c r="G737" s="39">
        <f>IF($A737&lt;=LEN('USH2A e13 (A) - 2ry Str + Mask '!A$2),SUMIF('USH2A e13 (A) - HSF3.0'!E2:E891,"&lt;="&amp;$A737,'USH2A e13 (A) - HSF3.0'!H2:H891)-SUMIF('USH2A e13 (A) - HSF3.0'!G2:G891,"&lt;="&amp;$A737,'USH2A e13 (A) - HSF3.0'!H2:H891),"")</f>
        <v>0</v>
      </c>
      <c r="H737" s="39">
        <f>IF($A737&lt;=LEN('USH2A e13 (A) - 2ry Str + Mask '!A$2),SUMIF('USH2A e13 (A) - HSF3.0'!E2:E891,"&lt;="&amp;$A737,'USH2A e13 (A) - HSF3.0'!I2:I891)-SUMIF('USH2A e13 (A) - HSF3.0'!G2:G891,"&lt;="&amp;$A737,'USH2A e13 (A) - HSF3.0'!I2:I891),"")</f>
        <v>0</v>
      </c>
      <c r="I737" s="39">
        <f>IF($A737&lt;=LEN('USH2A e13 (A) - 2ry Str + Mask '!A$2),G737+H737,"")</f>
        <v>0</v>
      </c>
      <c r="J737" s="39">
        <f t="shared" si="89"/>
        <v>0</v>
      </c>
      <c r="K737" s="39">
        <f t="shared" si="90"/>
        <v>0</v>
      </c>
      <c r="L737" s="39">
        <f t="shared" si="91"/>
        <v>0</v>
      </c>
      <c r="M737" s="39">
        <f t="shared" si="92"/>
        <v>0</v>
      </c>
      <c r="N737" s="39">
        <f t="shared" si="93"/>
        <v>0</v>
      </c>
      <c r="O737" s="39">
        <f t="shared" si="94"/>
        <v>0</v>
      </c>
      <c r="P737" s="39">
        <f>IF($A737&lt;=LEN('USH2A e13 (A) - 2ry Str + Mask '!A$2),M737-J737,"")</f>
        <v>0</v>
      </c>
      <c r="Q737" s="39">
        <f>IF($A737&lt;=LEN('USH2A e13 (A) - 2ry Str + Mask '!A$2),N737-K737,"")</f>
        <v>0</v>
      </c>
      <c r="R737" s="39">
        <f>IF($A737&lt;=LEN('USH2A e13 (A) - 2ry Str + Mask '!A$2),O737-L737,"")</f>
        <v>0</v>
      </c>
    </row>
    <row r="738" spans="1:18" ht="152" customHeight="1" x14ac:dyDescent="0.15">
      <c r="A738" s="36">
        <v>737</v>
      </c>
      <c r="B738" s="37" t="str">
        <f>IF($A738&lt;=LEN('USH2A e13 (A) - 2ry Str + Mask '!A$2),MID('USH2A e13 (A) - 2ry Str + Mask '!A$2,$A738,1),"")</f>
        <v>.</v>
      </c>
      <c r="C738" s="38" t="str">
        <f>IF($A738&lt;=LEN('USH2A e13 (A) - 2ry Str + Mask '!B$2),MID('USH2A e13 (A) - 2ry Str + Mask '!B$2,$A738,1),"")</f>
        <v>.</v>
      </c>
      <c r="D738" s="38" t="str">
        <f>IF($A738&lt;=LEN('USH2A e13 (A) - 2ry Str + Mask '!C$2),MID('USH2A e13 (A) - 2ry Str + Mask '!C$2,$A738,1),"")</f>
        <v>.</v>
      </c>
      <c r="E738" s="38" t="str">
        <f t="shared" si="88"/>
        <v>.</v>
      </c>
      <c r="F738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....</v>
      </c>
      <c r="G738" s="39">
        <f>IF($A738&lt;=LEN('USH2A e13 (A) - 2ry Str + Mask '!A$2),SUMIF('USH2A e13 (A) - HSF3.0'!E2:E891,"&lt;="&amp;$A738,'USH2A e13 (A) - HSF3.0'!H2:H891)-SUMIF('USH2A e13 (A) - HSF3.0'!G2:G891,"&lt;="&amp;$A738,'USH2A e13 (A) - HSF3.0'!H2:H891),"")</f>
        <v>0</v>
      </c>
      <c r="H738" s="39">
        <f>IF($A738&lt;=LEN('USH2A e13 (A) - 2ry Str + Mask '!A$2),SUMIF('USH2A e13 (A) - HSF3.0'!E2:E891,"&lt;="&amp;$A738,'USH2A e13 (A) - HSF3.0'!I2:I891)-SUMIF('USH2A e13 (A) - HSF3.0'!G2:G891,"&lt;="&amp;$A738,'USH2A e13 (A) - HSF3.0'!I2:I891),"")</f>
        <v>0</v>
      </c>
      <c r="I738" s="39">
        <f>IF($A738&lt;=LEN('USH2A e13 (A) - 2ry Str + Mask '!A$2),G738+H738,"")</f>
        <v>0</v>
      </c>
      <c r="J738" s="39">
        <f t="shared" si="89"/>
        <v>0</v>
      </c>
      <c r="K738" s="39">
        <f t="shared" si="90"/>
        <v>0</v>
      </c>
      <c r="L738" s="39">
        <f t="shared" si="91"/>
        <v>0</v>
      </c>
      <c r="M738" s="39">
        <f t="shared" si="92"/>
        <v>0</v>
      </c>
      <c r="N738" s="39">
        <f t="shared" si="93"/>
        <v>0</v>
      </c>
      <c r="O738" s="39">
        <f t="shared" si="94"/>
        <v>0</v>
      </c>
      <c r="P738" s="39">
        <f>IF($A738&lt;=LEN('USH2A e13 (A) - 2ry Str + Mask '!A$2),M738-J738,"")</f>
        <v>0</v>
      </c>
      <c r="Q738" s="39">
        <f>IF($A738&lt;=LEN('USH2A e13 (A) - 2ry Str + Mask '!A$2),N738-K738,"")</f>
        <v>0</v>
      </c>
      <c r="R738" s="39">
        <f>IF($A738&lt;=LEN('USH2A e13 (A) - 2ry Str + Mask '!A$2),O738-L738,"")</f>
        <v>0</v>
      </c>
    </row>
    <row r="739" spans="1:18" ht="152" customHeight="1" x14ac:dyDescent="0.15">
      <c r="A739" s="36">
        <v>738</v>
      </c>
      <c r="B739" s="37" t="str">
        <f>IF($A739&lt;=LEN('USH2A e13 (A) - 2ry Str + Mask '!A$2),MID('USH2A e13 (A) - 2ry Str + Mask '!A$2,$A739,1),"")</f>
        <v>.</v>
      </c>
      <c r="C739" s="38" t="str">
        <f>IF($A739&lt;=LEN('USH2A e13 (A) - 2ry Str + Mask '!B$2),MID('USH2A e13 (A) - 2ry Str + Mask '!B$2,$A739,1),"")</f>
        <v>.</v>
      </c>
      <c r="D739" s="38" t="str">
        <f>IF($A739&lt;=LEN('USH2A e13 (A) - 2ry Str + Mask '!C$2),MID('USH2A e13 (A) - 2ry Str + Mask '!C$2,$A739,1),"")</f>
        <v>.</v>
      </c>
      <c r="E739" s="38" t="str">
        <f t="shared" si="88"/>
        <v>.</v>
      </c>
      <c r="F739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.....</v>
      </c>
      <c r="G739" s="39">
        <f>IF($A739&lt;=LEN('USH2A e13 (A) - 2ry Str + Mask '!A$2),SUMIF('USH2A e13 (A) - HSF3.0'!E2:E891,"&lt;="&amp;$A739,'USH2A e13 (A) - HSF3.0'!H2:H891)-SUMIF('USH2A e13 (A) - HSF3.0'!G2:G891,"&lt;="&amp;$A739,'USH2A e13 (A) - HSF3.0'!H2:H891),"")</f>
        <v>0</v>
      </c>
      <c r="H739" s="39">
        <f>IF($A739&lt;=LEN('USH2A e13 (A) - 2ry Str + Mask '!A$2),SUMIF('USH2A e13 (A) - HSF3.0'!E2:E891,"&lt;="&amp;$A739,'USH2A e13 (A) - HSF3.0'!I2:I891)-SUMIF('USH2A e13 (A) - HSF3.0'!G2:G891,"&lt;="&amp;$A739,'USH2A e13 (A) - HSF3.0'!I2:I891),"")</f>
        <v>0</v>
      </c>
      <c r="I739" s="39">
        <f>IF($A739&lt;=LEN('USH2A e13 (A) - 2ry Str + Mask '!A$2),G739+H739,"")</f>
        <v>0</v>
      </c>
      <c r="J739" s="39">
        <f t="shared" si="89"/>
        <v>0</v>
      </c>
      <c r="K739" s="39">
        <f t="shared" si="90"/>
        <v>0</v>
      </c>
      <c r="L739" s="39">
        <f t="shared" si="91"/>
        <v>0</v>
      </c>
      <c r="M739" s="39">
        <f t="shared" si="92"/>
        <v>0</v>
      </c>
      <c r="N739" s="39">
        <f t="shared" si="93"/>
        <v>0</v>
      </c>
      <c r="O739" s="39">
        <f t="shared" si="94"/>
        <v>0</v>
      </c>
      <c r="P739" s="39">
        <f>IF($A739&lt;=LEN('USH2A e13 (A) - 2ry Str + Mask '!A$2),M739-J739,"")</f>
        <v>0</v>
      </c>
      <c r="Q739" s="39">
        <f>IF($A739&lt;=LEN('USH2A e13 (A) - 2ry Str + Mask '!A$2),N739-K739,"")</f>
        <v>0</v>
      </c>
      <c r="R739" s="39">
        <f>IF($A739&lt;=LEN('USH2A e13 (A) - 2ry Str + Mask '!A$2),O739-L739,"")</f>
        <v>0</v>
      </c>
    </row>
    <row r="740" spans="1:18" ht="152" customHeight="1" x14ac:dyDescent="0.15">
      <c r="A740" s="36">
        <v>739</v>
      </c>
      <c r="B740" s="37" t="str">
        <f>IF($A740&lt;=LEN('USH2A e13 (A) - 2ry Str + Mask '!A$2),MID('USH2A e13 (A) - 2ry Str + Mask '!A$2,$A740,1),"")</f>
        <v>.</v>
      </c>
      <c r="C740" s="38" t="str">
        <f>IF($A740&lt;=LEN('USH2A e13 (A) - 2ry Str + Mask '!B$2),MID('USH2A e13 (A) - 2ry Str + Mask '!B$2,$A740,1),"")</f>
        <v>.</v>
      </c>
      <c r="D740" s="38" t="str">
        <f>IF($A740&lt;=LEN('USH2A e13 (A) - 2ry Str + Mask '!C$2),MID('USH2A e13 (A) - 2ry Str + Mask '!C$2,$A740,1),"")</f>
        <v>.</v>
      </c>
      <c r="E740" s="38" t="str">
        <f t="shared" si="88"/>
        <v>.</v>
      </c>
      <c r="F740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......</v>
      </c>
      <c r="G740" s="39">
        <f>IF($A740&lt;=LEN('USH2A e13 (A) - 2ry Str + Mask '!A$2),SUMIF('USH2A e13 (A) - HSF3.0'!E2:E891,"&lt;="&amp;$A740,'USH2A e13 (A) - HSF3.0'!H2:H891)-SUMIF('USH2A e13 (A) - HSF3.0'!G2:G891,"&lt;="&amp;$A740,'USH2A e13 (A) - HSF3.0'!H2:H891),"")</f>
        <v>0</v>
      </c>
      <c r="H740" s="39">
        <f>IF($A740&lt;=LEN('USH2A e13 (A) - 2ry Str + Mask '!A$2),SUMIF('USH2A e13 (A) - HSF3.0'!E2:E891,"&lt;="&amp;$A740,'USH2A e13 (A) - HSF3.0'!I2:I891)-SUMIF('USH2A e13 (A) - HSF3.0'!G2:G891,"&lt;="&amp;$A740,'USH2A e13 (A) - HSF3.0'!I2:I891),"")</f>
        <v>0</v>
      </c>
      <c r="I740" s="39">
        <f>IF($A740&lt;=LEN('USH2A e13 (A) - 2ry Str + Mask '!A$2),G740+H740,"")</f>
        <v>0</v>
      </c>
      <c r="J740" s="39">
        <f t="shared" si="89"/>
        <v>0</v>
      </c>
      <c r="K740" s="39">
        <f t="shared" si="90"/>
        <v>0</v>
      </c>
      <c r="L740" s="39">
        <f t="shared" si="91"/>
        <v>0</v>
      </c>
      <c r="M740" s="39">
        <f t="shared" si="92"/>
        <v>0</v>
      </c>
      <c r="N740" s="39">
        <f t="shared" si="93"/>
        <v>0</v>
      </c>
      <c r="O740" s="39">
        <f t="shared" si="94"/>
        <v>0</v>
      </c>
      <c r="P740" s="39">
        <f>IF($A740&lt;=LEN('USH2A e13 (A) - 2ry Str + Mask '!A$2),M740-J740,"")</f>
        <v>0</v>
      </c>
      <c r="Q740" s="39">
        <f>IF($A740&lt;=LEN('USH2A e13 (A) - 2ry Str + Mask '!A$2),N740-K740,"")</f>
        <v>0</v>
      </c>
      <c r="R740" s="39">
        <f>IF($A740&lt;=LEN('USH2A e13 (A) - 2ry Str + Mask '!A$2),O740-L740,"")</f>
        <v>0</v>
      </c>
    </row>
    <row r="741" spans="1:18" ht="164" customHeight="1" x14ac:dyDescent="0.15">
      <c r="A741" s="36">
        <v>740</v>
      </c>
      <c r="B741" s="37" t="str">
        <f>IF($A741&lt;=LEN('USH2A e13 (A) - 2ry Str + Mask '!A$2),MID('USH2A e13 (A) - 2ry Str + Mask '!A$2,$A741,1),"")</f>
        <v>.</v>
      </c>
      <c r="C741" s="38" t="str">
        <f>IF($A741&lt;=LEN('USH2A e13 (A) - 2ry Str + Mask '!B$2),MID('USH2A e13 (A) - 2ry Str + Mask '!B$2,$A741,1),"")</f>
        <v>.</v>
      </c>
      <c r="D741" s="38" t="str">
        <f>IF($A741&lt;=LEN('USH2A e13 (A) - 2ry Str + Mask '!C$2),MID('USH2A e13 (A) - 2ry Str + Mask '!C$2,$A741,1),"")</f>
        <v>.</v>
      </c>
      <c r="E741" s="38" t="str">
        <f t="shared" si="88"/>
        <v>.</v>
      </c>
      <c r="F741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.......</v>
      </c>
      <c r="G741" s="39">
        <f>IF($A741&lt;=LEN('USH2A e13 (A) - 2ry Str + Mask '!A$2),SUMIF('USH2A e13 (A) - HSF3.0'!E2:E891,"&lt;="&amp;$A741,'USH2A e13 (A) - HSF3.0'!H2:H891)-SUMIF('USH2A e13 (A) - HSF3.0'!G2:G891,"&lt;="&amp;$A741,'USH2A e13 (A) - HSF3.0'!H2:H891),"")</f>
        <v>0</v>
      </c>
      <c r="H741" s="39">
        <f>IF($A741&lt;=LEN('USH2A e13 (A) - 2ry Str + Mask '!A$2),SUMIF('USH2A e13 (A) - HSF3.0'!E2:E891,"&lt;="&amp;$A741,'USH2A e13 (A) - HSF3.0'!I2:I891)-SUMIF('USH2A e13 (A) - HSF3.0'!G2:G891,"&lt;="&amp;$A741,'USH2A e13 (A) - HSF3.0'!I2:I891),"")</f>
        <v>0</v>
      </c>
      <c r="I741" s="39">
        <f>IF($A741&lt;=LEN('USH2A e13 (A) - 2ry Str + Mask '!A$2),G741+H741,"")</f>
        <v>0</v>
      </c>
      <c r="J741" s="39">
        <f t="shared" si="89"/>
        <v>0</v>
      </c>
      <c r="K741" s="39">
        <f t="shared" si="90"/>
        <v>0</v>
      </c>
      <c r="L741" s="39">
        <f t="shared" si="91"/>
        <v>0</v>
      </c>
      <c r="M741" s="39">
        <f t="shared" si="92"/>
        <v>0</v>
      </c>
      <c r="N741" s="39">
        <f t="shared" si="93"/>
        <v>0</v>
      </c>
      <c r="O741" s="39">
        <f t="shared" si="94"/>
        <v>0</v>
      </c>
      <c r="P741" s="39">
        <f>IF($A741&lt;=LEN('USH2A e13 (A) - 2ry Str + Mask '!A$2),M741-J741,"")</f>
        <v>0</v>
      </c>
      <c r="Q741" s="39">
        <f>IF($A741&lt;=LEN('USH2A e13 (A) - 2ry Str + Mask '!A$2),N741-K741,"")</f>
        <v>0</v>
      </c>
      <c r="R741" s="39">
        <f>IF($A741&lt;=LEN('USH2A e13 (A) - 2ry Str + Mask '!A$2),O741-L741,"")</f>
        <v>0</v>
      </c>
    </row>
    <row r="742" spans="1:18" ht="164" customHeight="1" x14ac:dyDescent="0.15">
      <c r="A742" s="36">
        <v>741</v>
      </c>
      <c r="B742" s="37" t="str">
        <f>IF($A742&lt;=LEN('USH2A e13 (A) - 2ry Str + Mask '!A$2),MID('USH2A e13 (A) - 2ry Str + Mask '!A$2,$A742,1),"")</f>
        <v>.</v>
      </c>
      <c r="C742" s="38" t="str">
        <f>IF($A742&lt;=LEN('USH2A e13 (A) - 2ry Str + Mask '!B$2),MID('USH2A e13 (A) - 2ry Str + Mask '!B$2,$A742,1),"")</f>
        <v>.</v>
      </c>
      <c r="D742" s="38" t="str">
        <f>IF($A742&lt;=LEN('USH2A e13 (A) - 2ry Str + Mask '!C$2),MID('USH2A e13 (A) - 2ry Str + Mask '!C$2,$A742,1),"")</f>
        <v>.</v>
      </c>
      <c r="E742" s="38" t="str">
        <f t="shared" si="88"/>
        <v>.</v>
      </c>
      <c r="F742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........</v>
      </c>
      <c r="G742" s="39">
        <f>IF($A742&lt;=LEN('USH2A e13 (A) - 2ry Str + Mask '!A$2),SUMIF('USH2A e13 (A) - HSF3.0'!E2:E891,"&lt;="&amp;$A742,'USH2A e13 (A) - HSF3.0'!H2:H891)-SUMIF('USH2A e13 (A) - HSF3.0'!G2:G891,"&lt;="&amp;$A742,'USH2A e13 (A) - HSF3.0'!H2:H891),"")</f>
        <v>0</v>
      </c>
      <c r="H742" s="39">
        <f>IF($A742&lt;=LEN('USH2A e13 (A) - 2ry Str + Mask '!A$2),SUMIF('USH2A e13 (A) - HSF3.0'!E2:E891,"&lt;="&amp;$A742,'USH2A e13 (A) - HSF3.0'!I2:I891)-SUMIF('USH2A e13 (A) - HSF3.0'!G2:G891,"&lt;="&amp;$A742,'USH2A e13 (A) - HSF3.0'!I2:I891),"")</f>
        <v>0</v>
      </c>
      <c r="I742" s="39">
        <f>IF($A742&lt;=LEN('USH2A e13 (A) - 2ry Str + Mask '!A$2),G742+H742,"")</f>
        <v>0</v>
      </c>
      <c r="J742" s="39">
        <f t="shared" si="89"/>
        <v>0</v>
      </c>
      <c r="K742" s="39">
        <f t="shared" si="90"/>
        <v>0</v>
      </c>
      <c r="L742" s="39">
        <f t="shared" si="91"/>
        <v>0</v>
      </c>
      <c r="M742" s="39">
        <f t="shared" si="92"/>
        <v>0</v>
      </c>
      <c r="N742" s="39">
        <f t="shared" si="93"/>
        <v>0</v>
      </c>
      <c r="O742" s="39">
        <f t="shared" si="94"/>
        <v>0</v>
      </c>
      <c r="P742" s="39">
        <f>IF($A742&lt;=LEN('USH2A e13 (A) - 2ry Str + Mask '!A$2),M742-J742,"")</f>
        <v>0</v>
      </c>
      <c r="Q742" s="39">
        <f>IF($A742&lt;=LEN('USH2A e13 (A) - 2ry Str + Mask '!A$2),N742-K742,"")</f>
        <v>0</v>
      </c>
      <c r="R742" s="39">
        <f>IF($A742&lt;=LEN('USH2A e13 (A) - 2ry Str + Mask '!A$2),O742-L742,"")</f>
        <v>0</v>
      </c>
    </row>
    <row r="743" spans="1:18" ht="164" customHeight="1" x14ac:dyDescent="0.15">
      <c r="A743" s="36">
        <v>742</v>
      </c>
      <c r="B743" s="37" t="str">
        <f>IF($A743&lt;=LEN('USH2A e13 (A) - 2ry Str + Mask '!A$2),MID('USH2A e13 (A) - 2ry Str + Mask '!A$2,$A743,1),"")</f>
        <v>.</v>
      </c>
      <c r="C743" s="38" t="str">
        <f>IF($A743&lt;=LEN('USH2A e13 (A) - 2ry Str + Mask '!B$2),MID('USH2A e13 (A) - 2ry Str + Mask '!B$2,$A743,1),"")</f>
        <v>.</v>
      </c>
      <c r="D743" s="38" t="str">
        <f>IF($A743&lt;=LEN('USH2A e13 (A) - 2ry Str + Mask '!C$2),MID('USH2A e13 (A) - 2ry Str + Mask '!C$2,$A743,1),"")</f>
        <v>.</v>
      </c>
      <c r="E743" s="38" t="str">
        <f t="shared" si="88"/>
        <v>.</v>
      </c>
      <c r="F743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.........</v>
      </c>
      <c r="G743" s="39">
        <f>IF($A743&lt;=LEN('USH2A e13 (A) - 2ry Str + Mask '!A$2),SUMIF('USH2A e13 (A) - HSF3.0'!E2:E891,"&lt;="&amp;$A743,'USH2A e13 (A) - HSF3.0'!H2:H891)-SUMIF('USH2A e13 (A) - HSF3.0'!G2:G891,"&lt;="&amp;$A743,'USH2A e13 (A) - HSF3.0'!H2:H891),"")</f>
        <v>0</v>
      </c>
      <c r="H743" s="39">
        <f>IF($A743&lt;=LEN('USH2A e13 (A) - 2ry Str + Mask '!A$2),SUMIF('USH2A e13 (A) - HSF3.0'!E2:E891,"&lt;="&amp;$A743,'USH2A e13 (A) - HSF3.0'!I2:I891)-SUMIF('USH2A e13 (A) - HSF3.0'!G2:G891,"&lt;="&amp;$A743,'USH2A e13 (A) - HSF3.0'!I2:I891),"")</f>
        <v>0</v>
      </c>
      <c r="I743" s="39">
        <f>IF($A743&lt;=LEN('USH2A e13 (A) - 2ry Str + Mask '!A$2),G743+H743,"")</f>
        <v>0</v>
      </c>
      <c r="J743" s="39">
        <f t="shared" si="89"/>
        <v>0</v>
      </c>
      <c r="K743" s="39">
        <f t="shared" si="90"/>
        <v>0</v>
      </c>
      <c r="L743" s="39">
        <f t="shared" si="91"/>
        <v>0</v>
      </c>
      <c r="M743" s="39">
        <f t="shared" si="92"/>
        <v>0</v>
      </c>
      <c r="N743" s="39">
        <f t="shared" si="93"/>
        <v>0</v>
      </c>
      <c r="O743" s="39">
        <f t="shared" si="94"/>
        <v>0</v>
      </c>
      <c r="P743" s="39">
        <f>IF($A743&lt;=LEN('USH2A e13 (A) - 2ry Str + Mask '!A$2),M743-J743,"")</f>
        <v>0</v>
      </c>
      <c r="Q743" s="39">
        <f>IF($A743&lt;=LEN('USH2A e13 (A) - 2ry Str + Mask '!A$2),N743-K743,"")</f>
        <v>0</v>
      </c>
      <c r="R743" s="39">
        <f>IF($A743&lt;=LEN('USH2A e13 (A) - 2ry Str + Mask '!A$2),O743-L743,"")</f>
        <v>0</v>
      </c>
    </row>
    <row r="744" spans="1:18" ht="164" customHeight="1" x14ac:dyDescent="0.15">
      <c r="A744" s="36">
        <v>743</v>
      </c>
      <c r="B744" s="37" t="str">
        <f>IF($A744&lt;=LEN('USH2A e13 (A) - 2ry Str + Mask '!A$2),MID('USH2A e13 (A) - 2ry Str + Mask '!A$2,$A744,1),"")</f>
        <v>.</v>
      </c>
      <c r="C744" s="38" t="str">
        <f>IF($A744&lt;=LEN('USH2A e13 (A) - 2ry Str + Mask '!B$2),MID('USH2A e13 (A) - 2ry Str + Mask '!B$2,$A744,1),"")</f>
        <v>.</v>
      </c>
      <c r="D744" s="38" t="str">
        <f>IF($A744&lt;=LEN('USH2A e13 (A) - 2ry Str + Mask '!C$2),MID('USH2A e13 (A) - 2ry Str + Mask '!C$2,$A744,1),"")</f>
        <v>.</v>
      </c>
      <c r="E744" s="38" t="str">
        <f t="shared" si="88"/>
        <v>.</v>
      </c>
      <c r="F744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..........</v>
      </c>
      <c r="G744" s="39">
        <f>IF($A744&lt;=LEN('USH2A e13 (A) - 2ry Str + Mask '!A$2),SUMIF('USH2A e13 (A) - HSF3.0'!E2:E891,"&lt;="&amp;$A744,'USH2A e13 (A) - HSF3.0'!H2:H891)-SUMIF('USH2A e13 (A) - HSF3.0'!G2:G891,"&lt;="&amp;$A744,'USH2A e13 (A) - HSF3.0'!H2:H891),"")</f>
        <v>0</v>
      </c>
      <c r="H744" s="39">
        <f>IF($A744&lt;=LEN('USH2A e13 (A) - 2ry Str + Mask '!A$2),SUMIF('USH2A e13 (A) - HSF3.0'!E2:E891,"&lt;="&amp;$A744,'USH2A e13 (A) - HSF3.0'!I2:I891)-SUMIF('USH2A e13 (A) - HSF3.0'!G2:G891,"&lt;="&amp;$A744,'USH2A e13 (A) - HSF3.0'!I2:I891),"")</f>
        <v>0</v>
      </c>
      <c r="I744" s="39">
        <f>IF($A744&lt;=LEN('USH2A e13 (A) - 2ry Str + Mask '!A$2),G744+H744,"")</f>
        <v>0</v>
      </c>
      <c r="J744" s="39">
        <f t="shared" si="89"/>
        <v>0</v>
      </c>
      <c r="K744" s="39">
        <f t="shared" si="90"/>
        <v>0</v>
      </c>
      <c r="L744" s="39">
        <f t="shared" si="91"/>
        <v>0</v>
      </c>
      <c r="M744" s="39">
        <f t="shared" si="92"/>
        <v>0</v>
      </c>
      <c r="N744" s="39">
        <f t="shared" si="93"/>
        <v>0</v>
      </c>
      <c r="O744" s="39">
        <f t="shared" si="94"/>
        <v>0</v>
      </c>
      <c r="P744" s="39">
        <f>IF($A744&lt;=LEN('USH2A e13 (A) - 2ry Str + Mask '!A$2),M744-J744,"")</f>
        <v>0</v>
      </c>
      <c r="Q744" s="39">
        <f>IF($A744&lt;=LEN('USH2A e13 (A) - 2ry Str + Mask '!A$2),N744-K744,"")</f>
        <v>0</v>
      </c>
      <c r="R744" s="39">
        <f>IF($A744&lt;=LEN('USH2A e13 (A) - 2ry Str + Mask '!A$2),O744-L744,"")</f>
        <v>0</v>
      </c>
    </row>
    <row r="745" spans="1:18" ht="164" customHeight="1" x14ac:dyDescent="0.15">
      <c r="A745" s="36">
        <v>744</v>
      </c>
      <c r="B745" s="37" t="str">
        <f>IF($A745&lt;=LEN('USH2A e13 (A) - 2ry Str + Mask '!A$2),MID('USH2A e13 (A) - 2ry Str + Mask '!A$2,$A745,1),"")</f>
        <v>.</v>
      </c>
      <c r="C745" s="38" t="str">
        <f>IF($A745&lt;=LEN('USH2A e13 (A) - 2ry Str + Mask '!B$2),MID('USH2A e13 (A) - 2ry Str + Mask '!B$2,$A745,1),"")</f>
        <v>.</v>
      </c>
      <c r="D745" s="38" t="str">
        <f>IF($A745&lt;=LEN('USH2A e13 (A) - 2ry Str + Mask '!C$2),MID('USH2A e13 (A) - 2ry Str + Mask '!C$2,$A745,1),"")</f>
        <v>.</v>
      </c>
      <c r="E745" s="38" t="str">
        <f t="shared" si="88"/>
        <v>.</v>
      </c>
      <c r="F745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...........</v>
      </c>
      <c r="G745" s="39">
        <f>IF($A745&lt;=LEN('USH2A e13 (A) - 2ry Str + Mask '!A$2),SUMIF('USH2A e13 (A) - HSF3.0'!E2:E891,"&lt;="&amp;$A745,'USH2A e13 (A) - HSF3.0'!H2:H891)-SUMIF('USH2A e13 (A) - HSF3.0'!G2:G891,"&lt;="&amp;$A745,'USH2A e13 (A) - HSF3.0'!H2:H891),"")</f>
        <v>0</v>
      </c>
      <c r="H745" s="39">
        <f>IF($A745&lt;=LEN('USH2A e13 (A) - 2ry Str + Mask '!A$2),SUMIF('USH2A e13 (A) - HSF3.0'!E2:E891,"&lt;="&amp;$A745,'USH2A e13 (A) - HSF3.0'!I2:I891)-SUMIF('USH2A e13 (A) - HSF3.0'!G2:G891,"&lt;="&amp;$A745,'USH2A e13 (A) - HSF3.0'!I2:I891),"")</f>
        <v>0</v>
      </c>
      <c r="I745" s="39">
        <f>IF($A745&lt;=LEN('USH2A e13 (A) - 2ry Str + Mask '!A$2),G745+H745,"")</f>
        <v>0</v>
      </c>
      <c r="J745" s="39">
        <f t="shared" si="89"/>
        <v>0</v>
      </c>
      <c r="K745" s="39">
        <f t="shared" si="90"/>
        <v>0</v>
      </c>
      <c r="L745" s="39">
        <f t="shared" si="91"/>
        <v>0</v>
      </c>
      <c r="M745" s="39">
        <f t="shared" si="92"/>
        <v>0</v>
      </c>
      <c r="N745" s="39">
        <f t="shared" si="93"/>
        <v>0</v>
      </c>
      <c r="O745" s="39">
        <f t="shared" si="94"/>
        <v>0</v>
      </c>
      <c r="P745" s="39">
        <f>IF($A745&lt;=LEN('USH2A e13 (A) - 2ry Str + Mask '!A$2),M745-J745,"")</f>
        <v>0</v>
      </c>
      <c r="Q745" s="39">
        <f>IF($A745&lt;=LEN('USH2A e13 (A) - 2ry Str + Mask '!A$2),N745-K745,"")</f>
        <v>0</v>
      </c>
      <c r="R745" s="39">
        <f>IF($A745&lt;=LEN('USH2A e13 (A) - 2ry Str + Mask '!A$2),O745-L745,"")</f>
        <v>0</v>
      </c>
    </row>
    <row r="746" spans="1:18" ht="164" customHeight="1" x14ac:dyDescent="0.15">
      <c r="A746" s="36">
        <v>745</v>
      </c>
      <c r="B746" s="37" t="str">
        <f>IF($A746&lt;=LEN('USH2A e13 (A) - 2ry Str + Mask '!A$2),MID('USH2A e13 (A) - 2ry Str + Mask '!A$2,$A746,1),"")</f>
        <v>.</v>
      </c>
      <c r="C746" s="38" t="str">
        <f>IF($A746&lt;=LEN('USH2A e13 (A) - 2ry Str + Mask '!B$2),MID('USH2A e13 (A) - 2ry Str + Mask '!B$2,$A746,1),"")</f>
        <v>.</v>
      </c>
      <c r="D746" s="38" t="str">
        <f>IF($A746&lt;=LEN('USH2A e13 (A) - 2ry Str + Mask '!C$2),MID('USH2A e13 (A) - 2ry Str + Mask '!C$2,$A746,1),"")</f>
        <v>.</v>
      </c>
      <c r="E746" s="38" t="str">
        <f t="shared" si="88"/>
        <v>.</v>
      </c>
      <c r="F746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............</v>
      </c>
      <c r="G746" s="39">
        <f>IF($A746&lt;=LEN('USH2A e13 (A) - 2ry Str + Mask '!A$2),SUMIF('USH2A e13 (A) - HSF3.0'!E2:E891,"&lt;="&amp;$A746,'USH2A e13 (A) - HSF3.0'!H2:H891)-SUMIF('USH2A e13 (A) - HSF3.0'!G2:G891,"&lt;="&amp;$A746,'USH2A e13 (A) - HSF3.0'!H2:H891),"")</f>
        <v>0</v>
      </c>
      <c r="H746" s="39">
        <f>IF($A746&lt;=LEN('USH2A e13 (A) - 2ry Str + Mask '!A$2),SUMIF('USH2A e13 (A) - HSF3.0'!E2:E891,"&lt;="&amp;$A746,'USH2A e13 (A) - HSF3.0'!I2:I891)-SUMIF('USH2A e13 (A) - HSF3.0'!G2:G891,"&lt;="&amp;$A746,'USH2A e13 (A) - HSF3.0'!I2:I891),"")</f>
        <v>0</v>
      </c>
      <c r="I746" s="39">
        <f>IF($A746&lt;=LEN('USH2A e13 (A) - 2ry Str + Mask '!A$2),G746+H746,"")</f>
        <v>0</v>
      </c>
      <c r="J746" s="39">
        <f t="shared" si="89"/>
        <v>0</v>
      </c>
      <c r="K746" s="39">
        <f t="shared" si="90"/>
        <v>0</v>
      </c>
      <c r="L746" s="39">
        <f t="shared" si="91"/>
        <v>0</v>
      </c>
      <c r="M746" s="39">
        <f t="shared" si="92"/>
        <v>0</v>
      </c>
      <c r="N746" s="39">
        <f t="shared" si="93"/>
        <v>0</v>
      </c>
      <c r="O746" s="39">
        <f t="shared" si="94"/>
        <v>0</v>
      </c>
      <c r="P746" s="39">
        <f>IF($A746&lt;=LEN('USH2A e13 (A) - 2ry Str + Mask '!A$2),M746-J746,"")</f>
        <v>0</v>
      </c>
      <c r="Q746" s="39">
        <f>IF($A746&lt;=LEN('USH2A e13 (A) - 2ry Str + Mask '!A$2),N746-K746,"")</f>
        <v>0</v>
      </c>
      <c r="R746" s="39">
        <f>IF($A746&lt;=LEN('USH2A e13 (A) - 2ry Str + Mask '!A$2),O746-L746,"")</f>
        <v>0</v>
      </c>
    </row>
    <row r="747" spans="1:18" ht="164" customHeight="1" x14ac:dyDescent="0.15">
      <c r="A747" s="36">
        <v>746</v>
      </c>
      <c r="B747" s="37" t="str">
        <f>IF($A747&lt;=LEN('USH2A e13 (A) - 2ry Str + Mask '!A$2),MID('USH2A e13 (A) - 2ry Str + Mask '!A$2,$A747,1),"")</f>
        <v>.</v>
      </c>
      <c r="C747" s="38" t="str">
        <f>IF($A747&lt;=LEN('USH2A e13 (A) - 2ry Str + Mask '!B$2),MID('USH2A e13 (A) - 2ry Str + Mask '!B$2,$A747,1),"")</f>
        <v>.</v>
      </c>
      <c r="D747" s="38" t="str">
        <f>IF($A747&lt;=LEN('USH2A e13 (A) - 2ry Str + Mask '!C$2),MID('USH2A e13 (A) - 2ry Str + Mask '!C$2,$A747,1),"")</f>
        <v>.</v>
      </c>
      <c r="E747" s="38" t="str">
        <f t="shared" si="88"/>
        <v>.</v>
      </c>
      <c r="F747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.............</v>
      </c>
      <c r="G747" s="39">
        <f>IF($A747&lt;=LEN('USH2A e13 (A) - 2ry Str + Mask '!A$2),SUMIF('USH2A e13 (A) - HSF3.0'!E2:E891,"&lt;="&amp;$A747,'USH2A e13 (A) - HSF3.0'!H2:H891)-SUMIF('USH2A e13 (A) - HSF3.0'!G2:G891,"&lt;="&amp;$A747,'USH2A e13 (A) - HSF3.0'!H2:H891),"")</f>
        <v>0</v>
      </c>
      <c r="H747" s="39">
        <f>IF($A747&lt;=LEN('USH2A e13 (A) - 2ry Str + Mask '!A$2),SUMIF('USH2A e13 (A) - HSF3.0'!E2:E891,"&lt;="&amp;$A747,'USH2A e13 (A) - HSF3.0'!I2:I891)-SUMIF('USH2A e13 (A) - HSF3.0'!G2:G891,"&lt;="&amp;$A747,'USH2A e13 (A) - HSF3.0'!I2:I891),"")</f>
        <v>0</v>
      </c>
      <c r="I747" s="39">
        <f>IF($A747&lt;=LEN('USH2A e13 (A) - 2ry Str + Mask '!A$2),G747+H747,"")</f>
        <v>0</v>
      </c>
      <c r="J747" s="39">
        <f t="shared" si="89"/>
        <v>0</v>
      </c>
      <c r="K747" s="39">
        <f t="shared" si="90"/>
        <v>0</v>
      </c>
      <c r="L747" s="39">
        <f t="shared" si="91"/>
        <v>0</v>
      </c>
      <c r="M747" s="39">
        <f t="shared" si="92"/>
        <v>0</v>
      </c>
      <c r="N747" s="39">
        <f t="shared" si="93"/>
        <v>0</v>
      </c>
      <c r="O747" s="39">
        <f t="shared" si="94"/>
        <v>0</v>
      </c>
      <c r="P747" s="39">
        <f>IF($A747&lt;=LEN('USH2A e13 (A) - 2ry Str + Mask '!A$2),M747-J747,"")</f>
        <v>0</v>
      </c>
      <c r="Q747" s="39">
        <f>IF($A747&lt;=LEN('USH2A e13 (A) - 2ry Str + Mask '!A$2),N747-K747,"")</f>
        <v>0</v>
      </c>
      <c r="R747" s="39">
        <f>IF($A747&lt;=LEN('USH2A e13 (A) - 2ry Str + Mask '!A$2),O747-L747,"")</f>
        <v>0</v>
      </c>
    </row>
    <row r="748" spans="1:18" ht="164" customHeight="1" x14ac:dyDescent="0.15">
      <c r="A748" s="36">
        <v>747</v>
      </c>
      <c r="B748" s="37" t="str">
        <f>IF($A748&lt;=LEN('USH2A e13 (A) - 2ry Str + Mask '!A$2),MID('USH2A e13 (A) - 2ry Str + Mask '!A$2,$A748,1),"")</f>
        <v>.</v>
      </c>
      <c r="C748" s="38" t="str">
        <f>IF($A748&lt;=LEN('USH2A e13 (A) - 2ry Str + Mask '!B$2),MID('USH2A e13 (A) - 2ry Str + Mask '!B$2,$A748,1),"")</f>
        <v>.</v>
      </c>
      <c r="D748" s="38" t="str">
        <f>IF($A748&lt;=LEN('USH2A e13 (A) - 2ry Str + Mask '!C$2),MID('USH2A e13 (A) - 2ry Str + Mask '!C$2,$A748,1),"")</f>
        <v>.</v>
      </c>
      <c r="E748" s="38" t="str">
        <f t="shared" si="88"/>
        <v>.</v>
      </c>
      <c r="F748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..............</v>
      </c>
      <c r="G748" s="39">
        <f>IF($A748&lt;=LEN('USH2A e13 (A) - 2ry Str + Mask '!A$2),SUMIF('USH2A e13 (A) - HSF3.0'!E2:E891,"&lt;="&amp;$A748,'USH2A e13 (A) - HSF3.0'!H2:H891)-SUMIF('USH2A e13 (A) - HSF3.0'!G2:G891,"&lt;="&amp;$A748,'USH2A e13 (A) - HSF3.0'!H2:H891),"")</f>
        <v>0</v>
      </c>
      <c r="H748" s="39">
        <f>IF($A748&lt;=LEN('USH2A e13 (A) - 2ry Str + Mask '!A$2),SUMIF('USH2A e13 (A) - HSF3.0'!E2:E891,"&lt;="&amp;$A748,'USH2A e13 (A) - HSF3.0'!I2:I891)-SUMIF('USH2A e13 (A) - HSF3.0'!G2:G891,"&lt;="&amp;$A748,'USH2A e13 (A) - HSF3.0'!I2:I891),"")</f>
        <v>0</v>
      </c>
      <c r="I748" s="39">
        <f>IF($A748&lt;=LEN('USH2A e13 (A) - 2ry Str + Mask '!A$2),G748+H748,"")</f>
        <v>0</v>
      </c>
      <c r="J748" s="39">
        <f t="shared" si="89"/>
        <v>0</v>
      </c>
      <c r="K748" s="39">
        <f t="shared" si="90"/>
        <v>0</v>
      </c>
      <c r="L748" s="39">
        <f t="shared" si="91"/>
        <v>0</v>
      </c>
      <c r="M748" s="39">
        <f t="shared" si="92"/>
        <v>0</v>
      </c>
      <c r="N748" s="39">
        <f t="shared" si="93"/>
        <v>0</v>
      </c>
      <c r="O748" s="39">
        <f t="shared" si="94"/>
        <v>0</v>
      </c>
      <c r="P748" s="39">
        <f>IF($A748&lt;=LEN('USH2A e13 (A) - 2ry Str + Mask '!A$2),M748-J748,"")</f>
        <v>0</v>
      </c>
      <c r="Q748" s="39">
        <f>IF($A748&lt;=LEN('USH2A e13 (A) - 2ry Str + Mask '!A$2),N748-K748,"")</f>
        <v>0</v>
      </c>
      <c r="R748" s="39">
        <f>IF($A748&lt;=LEN('USH2A e13 (A) - 2ry Str + Mask '!A$2),O748-L748,"")</f>
        <v>0</v>
      </c>
    </row>
    <row r="749" spans="1:18" ht="164" customHeight="1" x14ac:dyDescent="0.15">
      <c r="A749" s="36">
        <v>748</v>
      </c>
      <c r="B749" s="37" t="str">
        <f>IF($A749&lt;=LEN('USH2A e13 (A) - 2ry Str + Mask '!A$2),MID('USH2A e13 (A) - 2ry Str + Mask '!A$2,$A749,1),"")</f>
        <v>.</v>
      </c>
      <c r="C749" s="38" t="str">
        <f>IF($A749&lt;=LEN('USH2A e13 (A) - 2ry Str + Mask '!B$2),MID('USH2A e13 (A) - 2ry Str + Mask '!B$2,$A749,1),"")</f>
        <v>.</v>
      </c>
      <c r="D749" s="38" t="str">
        <f>IF($A749&lt;=LEN('USH2A e13 (A) - 2ry Str + Mask '!C$2),MID('USH2A e13 (A) - 2ry Str + Mask '!C$2,$A749,1),"")</f>
        <v>.</v>
      </c>
      <c r="E749" s="38" t="str">
        <f t="shared" si="88"/>
        <v>.</v>
      </c>
      <c r="F749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...............</v>
      </c>
      <c r="G749" s="39">
        <f>IF($A749&lt;=LEN('USH2A e13 (A) - 2ry Str + Mask '!A$2),SUMIF('USH2A e13 (A) - HSF3.0'!E2:E891,"&lt;="&amp;$A749,'USH2A e13 (A) - HSF3.0'!H2:H891)-SUMIF('USH2A e13 (A) - HSF3.0'!G2:G891,"&lt;="&amp;$A749,'USH2A e13 (A) - HSF3.0'!H2:H891),"")</f>
        <v>0</v>
      </c>
      <c r="H749" s="39">
        <f>IF($A749&lt;=LEN('USH2A e13 (A) - 2ry Str + Mask '!A$2),SUMIF('USH2A e13 (A) - HSF3.0'!E2:E891,"&lt;="&amp;$A749,'USH2A e13 (A) - HSF3.0'!I2:I891)-SUMIF('USH2A e13 (A) - HSF3.0'!G2:G891,"&lt;="&amp;$A749,'USH2A e13 (A) - HSF3.0'!I2:I891),"")</f>
        <v>0</v>
      </c>
      <c r="I749" s="39">
        <f>IF($A749&lt;=LEN('USH2A e13 (A) - 2ry Str + Mask '!A$2),G749+H749,"")</f>
        <v>0</v>
      </c>
      <c r="J749" s="39">
        <f t="shared" si="89"/>
        <v>0</v>
      </c>
      <c r="K749" s="39">
        <f t="shared" si="90"/>
        <v>0</v>
      </c>
      <c r="L749" s="39">
        <f t="shared" si="91"/>
        <v>0</v>
      </c>
      <c r="M749" s="39">
        <f t="shared" si="92"/>
        <v>0</v>
      </c>
      <c r="N749" s="39">
        <f t="shared" si="93"/>
        <v>0</v>
      </c>
      <c r="O749" s="39">
        <f t="shared" si="94"/>
        <v>0</v>
      </c>
      <c r="P749" s="39">
        <f>IF($A749&lt;=LEN('USH2A e13 (A) - 2ry Str + Mask '!A$2),M749-J749,"")</f>
        <v>0</v>
      </c>
      <c r="Q749" s="39">
        <f>IF($A749&lt;=LEN('USH2A e13 (A) - 2ry Str + Mask '!A$2),N749-K749,"")</f>
        <v>0</v>
      </c>
      <c r="R749" s="39">
        <f>IF($A749&lt;=LEN('USH2A e13 (A) - 2ry Str + Mask '!A$2),O749-L749,"")</f>
        <v>0</v>
      </c>
    </row>
    <row r="750" spans="1:18" ht="164" customHeight="1" x14ac:dyDescent="0.15">
      <c r="A750" s="36">
        <v>749</v>
      </c>
      <c r="B750" s="37" t="str">
        <f>IF($A750&lt;=LEN('USH2A e13 (A) - 2ry Str + Mask '!A$2),MID('USH2A e13 (A) - 2ry Str + Mask '!A$2,$A750,1),"")</f>
        <v>.</v>
      </c>
      <c r="C750" s="38" t="str">
        <f>IF($A750&lt;=LEN('USH2A e13 (A) - 2ry Str + Mask '!B$2),MID('USH2A e13 (A) - 2ry Str + Mask '!B$2,$A750,1),"")</f>
        <v>.</v>
      </c>
      <c r="D750" s="38" t="str">
        <f>IF($A750&lt;=LEN('USH2A e13 (A) - 2ry Str + Mask '!C$2),MID('USH2A e13 (A) - 2ry Str + Mask '!C$2,$A750,1),"")</f>
        <v>.</v>
      </c>
      <c r="E750" s="38" t="str">
        <f t="shared" si="88"/>
        <v>.</v>
      </c>
      <c r="F750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................</v>
      </c>
      <c r="G750" s="39">
        <f>IF($A750&lt;=LEN('USH2A e13 (A) - 2ry Str + Mask '!A$2),SUMIF('USH2A e13 (A) - HSF3.0'!E2:E891,"&lt;="&amp;$A750,'USH2A e13 (A) - HSF3.0'!H2:H891)-SUMIF('USH2A e13 (A) - HSF3.0'!G2:G891,"&lt;="&amp;$A750,'USH2A e13 (A) - HSF3.0'!H2:H891),"")</f>
        <v>0</v>
      </c>
      <c r="H750" s="39">
        <f>IF($A750&lt;=LEN('USH2A e13 (A) - 2ry Str + Mask '!A$2),SUMIF('USH2A e13 (A) - HSF3.0'!E2:E891,"&lt;="&amp;$A750,'USH2A e13 (A) - HSF3.0'!I2:I891)-SUMIF('USH2A e13 (A) - HSF3.0'!G2:G891,"&lt;="&amp;$A750,'USH2A e13 (A) - HSF3.0'!I2:I891),"")</f>
        <v>0</v>
      </c>
      <c r="I750" s="39">
        <f>IF($A750&lt;=LEN('USH2A e13 (A) - 2ry Str + Mask '!A$2),G750+H750,"")</f>
        <v>0</v>
      </c>
      <c r="J750" s="39">
        <f t="shared" si="89"/>
        <v>0</v>
      </c>
      <c r="K750" s="39">
        <f t="shared" si="90"/>
        <v>0</v>
      </c>
      <c r="L750" s="39">
        <f t="shared" si="91"/>
        <v>0</v>
      </c>
      <c r="M750" s="39">
        <f t="shared" si="92"/>
        <v>0</v>
      </c>
      <c r="N750" s="39">
        <f t="shared" si="93"/>
        <v>0</v>
      </c>
      <c r="O750" s="39">
        <f t="shared" si="94"/>
        <v>0</v>
      </c>
      <c r="P750" s="39">
        <f>IF($A750&lt;=LEN('USH2A e13 (A) - 2ry Str + Mask '!A$2),M750-J750,"")</f>
        <v>0</v>
      </c>
      <c r="Q750" s="39">
        <f>IF($A750&lt;=LEN('USH2A e13 (A) - 2ry Str + Mask '!A$2),N750-K750,"")</f>
        <v>0</v>
      </c>
      <c r="R750" s="39">
        <f>IF($A750&lt;=LEN('USH2A e13 (A) - 2ry Str + Mask '!A$2),O750-L750,"")</f>
        <v>0</v>
      </c>
    </row>
    <row r="751" spans="1:18" ht="164" customHeight="1" x14ac:dyDescent="0.15">
      <c r="A751" s="36">
        <v>750</v>
      </c>
      <c r="B751" s="37" t="str">
        <f>IF($A751&lt;=LEN('USH2A e13 (A) - 2ry Str + Mask '!A$2),MID('USH2A e13 (A) - 2ry Str + Mask '!A$2,$A751,1),"")</f>
        <v>.</v>
      </c>
      <c r="C751" s="38" t="str">
        <f>IF($A751&lt;=LEN('USH2A e13 (A) - 2ry Str + Mask '!B$2),MID('USH2A e13 (A) - 2ry Str + Mask '!B$2,$A751,1),"")</f>
        <v>.</v>
      </c>
      <c r="D751" s="38" t="str">
        <f>IF($A751&lt;=LEN('USH2A e13 (A) - 2ry Str + Mask '!C$2),MID('USH2A e13 (A) - 2ry Str + Mask '!C$2,$A751,1),"")</f>
        <v>.</v>
      </c>
      <c r="E751" s="38" t="str">
        <f t="shared" si="88"/>
        <v>.</v>
      </c>
      <c r="F751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.................</v>
      </c>
      <c r="G751" s="39">
        <f>IF($A751&lt;=LEN('USH2A e13 (A) - 2ry Str + Mask '!A$2),SUMIF('USH2A e13 (A) - HSF3.0'!E2:E891,"&lt;="&amp;$A751,'USH2A e13 (A) - HSF3.0'!H2:H891)-SUMIF('USH2A e13 (A) - HSF3.0'!G2:G891,"&lt;="&amp;$A751,'USH2A e13 (A) - HSF3.0'!H2:H891),"")</f>
        <v>0</v>
      </c>
      <c r="H751" s="39">
        <f>IF($A751&lt;=LEN('USH2A e13 (A) - 2ry Str + Mask '!A$2),SUMIF('USH2A e13 (A) - HSF3.0'!E2:E891,"&lt;="&amp;$A751,'USH2A e13 (A) - HSF3.0'!I2:I891)-SUMIF('USH2A e13 (A) - HSF3.0'!G2:G891,"&lt;="&amp;$A751,'USH2A e13 (A) - HSF3.0'!I2:I891),"")</f>
        <v>0</v>
      </c>
      <c r="I751" s="39">
        <f>IF($A751&lt;=LEN('USH2A e13 (A) - 2ry Str + Mask '!A$2),G751+H751,"")</f>
        <v>0</v>
      </c>
      <c r="J751" s="39">
        <f t="shared" si="89"/>
        <v>0</v>
      </c>
      <c r="K751" s="39">
        <f t="shared" si="90"/>
        <v>0</v>
      </c>
      <c r="L751" s="39">
        <f t="shared" si="91"/>
        <v>0</v>
      </c>
      <c r="M751" s="39">
        <f t="shared" si="92"/>
        <v>0</v>
      </c>
      <c r="N751" s="39">
        <f t="shared" si="93"/>
        <v>0</v>
      </c>
      <c r="O751" s="39">
        <f t="shared" si="94"/>
        <v>0</v>
      </c>
      <c r="P751" s="39">
        <f>IF($A751&lt;=LEN('USH2A e13 (A) - 2ry Str + Mask '!A$2),M751-J751,"")</f>
        <v>0</v>
      </c>
      <c r="Q751" s="39">
        <f>IF($A751&lt;=LEN('USH2A e13 (A) - 2ry Str + Mask '!A$2),N751-K751,"")</f>
        <v>0</v>
      </c>
      <c r="R751" s="39">
        <f>IF($A751&lt;=LEN('USH2A e13 (A) - 2ry Str + Mask '!A$2),O751-L751,"")</f>
        <v>0</v>
      </c>
    </row>
    <row r="752" spans="1:18" ht="164" customHeight="1" x14ac:dyDescent="0.15">
      <c r="A752" s="36">
        <v>751</v>
      </c>
      <c r="B752" s="37" t="str">
        <f>IF($A752&lt;=LEN('USH2A e13 (A) - 2ry Str + Mask '!A$2),MID('USH2A e13 (A) - 2ry Str + Mask '!A$2,$A752,1),"")</f>
        <v>.</v>
      </c>
      <c r="C752" s="38" t="str">
        <f>IF($A752&lt;=LEN('USH2A e13 (A) - 2ry Str + Mask '!B$2),MID('USH2A e13 (A) - 2ry Str + Mask '!B$2,$A752,1),"")</f>
        <v>.</v>
      </c>
      <c r="D752" s="38" t="str">
        <f>IF($A752&lt;=LEN('USH2A e13 (A) - 2ry Str + Mask '!C$2),MID('USH2A e13 (A) - 2ry Str + Mask '!C$2,$A752,1),"")</f>
        <v>.</v>
      </c>
      <c r="E752" s="38" t="str">
        <f t="shared" si="88"/>
        <v>.</v>
      </c>
      <c r="F752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..................</v>
      </c>
      <c r="G752" s="39">
        <f>IF($A752&lt;=LEN('USH2A e13 (A) - 2ry Str + Mask '!A$2),SUMIF('USH2A e13 (A) - HSF3.0'!E2:E891,"&lt;="&amp;$A752,'USH2A e13 (A) - HSF3.0'!H2:H891)-SUMIF('USH2A e13 (A) - HSF3.0'!G2:G891,"&lt;="&amp;$A752,'USH2A e13 (A) - HSF3.0'!H2:H891),"")</f>
        <v>0</v>
      </c>
      <c r="H752" s="39">
        <f>IF($A752&lt;=LEN('USH2A e13 (A) - 2ry Str + Mask '!A$2),SUMIF('USH2A e13 (A) - HSF3.0'!E2:E891,"&lt;="&amp;$A752,'USH2A e13 (A) - HSF3.0'!I2:I891)-SUMIF('USH2A e13 (A) - HSF3.0'!G2:G891,"&lt;="&amp;$A752,'USH2A e13 (A) - HSF3.0'!I2:I891),"")</f>
        <v>0</v>
      </c>
      <c r="I752" s="39">
        <f>IF($A752&lt;=LEN('USH2A e13 (A) - 2ry Str + Mask '!A$2),G752+H752,"")</f>
        <v>0</v>
      </c>
      <c r="J752" s="39">
        <f t="shared" si="89"/>
        <v>0</v>
      </c>
      <c r="K752" s="39">
        <f t="shared" si="90"/>
        <v>0</v>
      </c>
      <c r="L752" s="39">
        <f t="shared" si="91"/>
        <v>0</v>
      </c>
      <c r="M752" s="39">
        <f t="shared" si="92"/>
        <v>0</v>
      </c>
      <c r="N752" s="39">
        <f t="shared" si="93"/>
        <v>0</v>
      </c>
      <c r="O752" s="39">
        <f t="shared" si="94"/>
        <v>0</v>
      </c>
      <c r="P752" s="39">
        <f>IF($A752&lt;=LEN('USH2A e13 (A) - 2ry Str + Mask '!A$2),M752-J752,"")</f>
        <v>0</v>
      </c>
      <c r="Q752" s="39">
        <f>IF($A752&lt;=LEN('USH2A e13 (A) - 2ry Str + Mask '!A$2),N752-K752,"")</f>
        <v>0</v>
      </c>
      <c r="R752" s="39">
        <f>IF($A752&lt;=LEN('USH2A e13 (A) - 2ry Str + Mask '!A$2),O752-L752,"")</f>
        <v>0</v>
      </c>
    </row>
    <row r="753" spans="1:18" ht="164" customHeight="1" x14ac:dyDescent="0.15">
      <c r="A753" s="36">
        <v>752</v>
      </c>
      <c r="B753" s="37" t="str">
        <f>IF($A753&lt;=LEN('USH2A e13 (A) - 2ry Str + Mask '!A$2),MID('USH2A e13 (A) - 2ry Str + Mask '!A$2,$A753,1),"")</f>
        <v>.</v>
      </c>
      <c r="C753" s="38" t="str">
        <f>IF($A753&lt;=LEN('USH2A e13 (A) - 2ry Str + Mask '!B$2),MID('USH2A e13 (A) - 2ry Str + Mask '!B$2,$A753,1),"")</f>
        <v>.</v>
      </c>
      <c r="D753" s="38" t="str">
        <f>IF($A753&lt;=LEN('USH2A e13 (A) - 2ry Str + Mask '!C$2),MID('USH2A e13 (A) - 2ry Str + Mask '!C$2,$A753,1),"")</f>
        <v>.</v>
      </c>
      <c r="E753" s="38" t="str">
        <f t="shared" si="88"/>
        <v>.</v>
      </c>
      <c r="F753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...................</v>
      </c>
      <c r="G753" s="39">
        <f>IF($A753&lt;=LEN('USH2A e13 (A) - 2ry Str + Mask '!A$2),SUMIF('USH2A e13 (A) - HSF3.0'!E2:E891,"&lt;="&amp;$A753,'USH2A e13 (A) - HSF3.0'!H2:H891)-SUMIF('USH2A e13 (A) - HSF3.0'!G2:G891,"&lt;="&amp;$A753,'USH2A e13 (A) - HSF3.0'!H2:H891),"")</f>
        <v>0</v>
      </c>
      <c r="H753" s="39">
        <f>IF($A753&lt;=LEN('USH2A e13 (A) - 2ry Str + Mask '!A$2),SUMIF('USH2A e13 (A) - HSF3.0'!E2:E891,"&lt;="&amp;$A753,'USH2A e13 (A) - HSF3.0'!I2:I891)-SUMIF('USH2A e13 (A) - HSF3.0'!G2:G891,"&lt;="&amp;$A753,'USH2A e13 (A) - HSF3.0'!I2:I891),"")</f>
        <v>0</v>
      </c>
      <c r="I753" s="39">
        <f>IF($A753&lt;=LEN('USH2A e13 (A) - 2ry Str + Mask '!A$2),G753+H753,"")</f>
        <v>0</v>
      </c>
      <c r="J753" s="39">
        <f t="shared" si="89"/>
        <v>0</v>
      </c>
      <c r="K753" s="39">
        <f t="shared" si="90"/>
        <v>0</v>
      </c>
      <c r="L753" s="39">
        <f t="shared" si="91"/>
        <v>0</v>
      </c>
      <c r="M753" s="39">
        <f t="shared" si="92"/>
        <v>0</v>
      </c>
      <c r="N753" s="39">
        <f t="shared" si="93"/>
        <v>0</v>
      </c>
      <c r="O753" s="39">
        <f t="shared" si="94"/>
        <v>0</v>
      </c>
      <c r="P753" s="39">
        <f>IF($A753&lt;=LEN('USH2A e13 (A) - 2ry Str + Mask '!A$2),M753-J753,"")</f>
        <v>0</v>
      </c>
      <c r="Q753" s="39">
        <f>IF($A753&lt;=LEN('USH2A e13 (A) - 2ry Str + Mask '!A$2),N753-K753,"")</f>
        <v>0</v>
      </c>
      <c r="R753" s="39">
        <f>IF($A753&lt;=LEN('USH2A e13 (A) - 2ry Str + Mask '!A$2),O753-L753,"")</f>
        <v>0</v>
      </c>
    </row>
    <row r="754" spans="1:18" ht="164" customHeight="1" x14ac:dyDescent="0.15">
      <c r="A754" s="36">
        <v>753</v>
      </c>
      <c r="B754" s="37" t="str">
        <f>IF($A754&lt;=LEN('USH2A e13 (A) - 2ry Str + Mask '!A$2),MID('USH2A e13 (A) - 2ry Str + Mask '!A$2,$A754,1),"")</f>
        <v>.</v>
      </c>
      <c r="C754" s="38" t="str">
        <f>IF($A754&lt;=LEN('USH2A e13 (A) - 2ry Str + Mask '!B$2),MID('USH2A e13 (A) - 2ry Str + Mask '!B$2,$A754,1),"")</f>
        <v>.</v>
      </c>
      <c r="D754" s="38" t="str">
        <f>IF($A754&lt;=LEN('USH2A e13 (A) - 2ry Str + Mask '!C$2),MID('USH2A e13 (A) - 2ry Str + Mask '!C$2,$A754,1),"")</f>
        <v>.</v>
      </c>
      <c r="E754" s="38" t="str">
        <f t="shared" si="88"/>
        <v>.</v>
      </c>
      <c r="F754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....................</v>
      </c>
      <c r="G754" s="39">
        <f>IF($A754&lt;=LEN('USH2A e13 (A) - 2ry Str + Mask '!A$2),SUMIF('USH2A e13 (A) - HSF3.0'!E2:E891,"&lt;="&amp;$A754,'USH2A e13 (A) - HSF3.0'!H2:H891)-SUMIF('USH2A e13 (A) - HSF3.0'!G2:G891,"&lt;="&amp;$A754,'USH2A e13 (A) - HSF3.0'!H2:H891),"")</f>
        <v>0</v>
      </c>
      <c r="H754" s="39">
        <f>IF($A754&lt;=LEN('USH2A e13 (A) - 2ry Str + Mask '!A$2),SUMIF('USH2A e13 (A) - HSF3.0'!E2:E891,"&lt;="&amp;$A754,'USH2A e13 (A) - HSF3.0'!I2:I891)-SUMIF('USH2A e13 (A) - HSF3.0'!G2:G891,"&lt;="&amp;$A754,'USH2A e13 (A) - HSF3.0'!I2:I891),"")</f>
        <v>0</v>
      </c>
      <c r="I754" s="39">
        <f>IF($A754&lt;=LEN('USH2A e13 (A) - 2ry Str + Mask '!A$2),G754+H754,"")</f>
        <v>0</v>
      </c>
      <c r="J754" s="39">
        <f t="shared" si="89"/>
        <v>0</v>
      </c>
      <c r="K754" s="39">
        <f t="shared" si="90"/>
        <v>0</v>
      </c>
      <c r="L754" s="39">
        <f t="shared" si="91"/>
        <v>0</v>
      </c>
      <c r="M754" s="39">
        <f t="shared" si="92"/>
        <v>0</v>
      </c>
      <c r="N754" s="39">
        <f t="shared" si="93"/>
        <v>0</v>
      </c>
      <c r="O754" s="39">
        <f t="shared" si="94"/>
        <v>0</v>
      </c>
      <c r="P754" s="39">
        <f>IF($A754&lt;=LEN('USH2A e13 (A) - 2ry Str + Mask '!A$2),M754-J754,"")</f>
        <v>0</v>
      </c>
      <c r="Q754" s="39">
        <f>IF($A754&lt;=LEN('USH2A e13 (A) - 2ry Str + Mask '!A$2),N754-K754,"")</f>
        <v>0</v>
      </c>
      <c r="R754" s="39">
        <f>IF($A754&lt;=LEN('USH2A e13 (A) - 2ry Str + Mask '!A$2),O754-L754,"")</f>
        <v>0</v>
      </c>
    </row>
    <row r="755" spans="1:18" ht="164" customHeight="1" x14ac:dyDescent="0.15">
      <c r="A755" s="36">
        <v>754</v>
      </c>
      <c r="B755" s="37" t="str">
        <f>IF($A755&lt;=LEN('USH2A e13 (A) - 2ry Str + Mask '!A$2),MID('USH2A e13 (A) - 2ry Str + Mask '!A$2,$A755,1),"")</f>
        <v>.</v>
      </c>
      <c r="C755" s="38" t="str">
        <f>IF($A755&lt;=LEN('USH2A e13 (A) - 2ry Str + Mask '!B$2),MID('USH2A e13 (A) - 2ry Str + Mask '!B$2,$A755,1),"")</f>
        <v>.</v>
      </c>
      <c r="D755" s="38" t="str">
        <f>IF($A755&lt;=LEN('USH2A e13 (A) - 2ry Str + Mask '!C$2),MID('USH2A e13 (A) - 2ry Str + Mask '!C$2,$A755,1),"")</f>
        <v>.</v>
      </c>
      <c r="E755" s="38" t="str">
        <f t="shared" si="88"/>
        <v>.</v>
      </c>
      <c r="F755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.....................</v>
      </c>
      <c r="G755" s="39">
        <f>IF($A755&lt;=LEN('USH2A e13 (A) - 2ry Str + Mask '!A$2),SUMIF('USH2A e13 (A) - HSF3.0'!E2:E891,"&lt;="&amp;$A755,'USH2A e13 (A) - HSF3.0'!H2:H891)-SUMIF('USH2A e13 (A) - HSF3.0'!G2:G891,"&lt;="&amp;$A755,'USH2A e13 (A) - HSF3.0'!H2:H891),"")</f>
        <v>0</v>
      </c>
      <c r="H755" s="39">
        <f>IF($A755&lt;=LEN('USH2A e13 (A) - 2ry Str + Mask '!A$2),SUMIF('USH2A e13 (A) - HSF3.0'!E2:E891,"&lt;="&amp;$A755,'USH2A e13 (A) - HSF3.0'!I2:I891)-SUMIF('USH2A e13 (A) - HSF3.0'!G2:G891,"&lt;="&amp;$A755,'USH2A e13 (A) - HSF3.0'!I2:I891),"")</f>
        <v>0</v>
      </c>
      <c r="I755" s="39">
        <f>IF($A755&lt;=LEN('USH2A e13 (A) - 2ry Str + Mask '!A$2),G755+H755,"")</f>
        <v>0</v>
      </c>
      <c r="J755" s="39">
        <f t="shared" si="89"/>
        <v>0</v>
      </c>
      <c r="K755" s="39">
        <f t="shared" si="90"/>
        <v>0</v>
      </c>
      <c r="L755" s="39">
        <f t="shared" si="91"/>
        <v>0</v>
      </c>
      <c r="M755" s="39">
        <f t="shared" si="92"/>
        <v>0</v>
      </c>
      <c r="N755" s="39">
        <f t="shared" si="93"/>
        <v>0</v>
      </c>
      <c r="O755" s="39">
        <f t="shared" si="94"/>
        <v>0</v>
      </c>
      <c r="P755" s="39">
        <f>IF($A755&lt;=LEN('USH2A e13 (A) - 2ry Str + Mask '!A$2),M755-J755,"")</f>
        <v>0</v>
      </c>
      <c r="Q755" s="39">
        <f>IF($A755&lt;=LEN('USH2A e13 (A) - 2ry Str + Mask '!A$2),N755-K755,"")</f>
        <v>0</v>
      </c>
      <c r="R755" s="39">
        <f>IF($A755&lt;=LEN('USH2A e13 (A) - 2ry Str + Mask '!A$2),O755-L755,"")</f>
        <v>0</v>
      </c>
    </row>
    <row r="756" spans="1:18" ht="164" customHeight="1" x14ac:dyDescent="0.15">
      <c r="A756" s="36">
        <v>755</v>
      </c>
      <c r="B756" s="37" t="str">
        <f>IF($A756&lt;=LEN('USH2A e13 (A) - 2ry Str + Mask '!A$2),MID('USH2A e13 (A) - 2ry Str + Mask '!A$2,$A756,1),"")</f>
        <v>.</v>
      </c>
      <c r="C756" s="38" t="str">
        <f>IF($A756&lt;=LEN('USH2A e13 (A) - 2ry Str + Mask '!B$2),MID('USH2A e13 (A) - 2ry Str + Mask '!B$2,$A756,1),"")</f>
        <v>.</v>
      </c>
      <c r="D756" s="38" t="str">
        <f>IF($A756&lt;=LEN('USH2A e13 (A) - 2ry Str + Mask '!C$2),MID('USH2A e13 (A) - 2ry Str + Mask '!C$2,$A756,1),"")</f>
        <v>.</v>
      </c>
      <c r="E756" s="38" t="str">
        <f t="shared" si="88"/>
        <v>.</v>
      </c>
      <c r="F756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......................</v>
      </c>
      <c r="G756" s="39">
        <f>IF($A756&lt;=LEN('USH2A e13 (A) - 2ry Str + Mask '!A$2),SUMIF('USH2A e13 (A) - HSF3.0'!E2:E891,"&lt;="&amp;$A756,'USH2A e13 (A) - HSF3.0'!H2:H891)-SUMIF('USH2A e13 (A) - HSF3.0'!G2:G891,"&lt;="&amp;$A756,'USH2A e13 (A) - HSF3.0'!H2:H891),"")</f>
        <v>0</v>
      </c>
      <c r="H756" s="39">
        <f>IF($A756&lt;=LEN('USH2A e13 (A) - 2ry Str + Mask '!A$2),SUMIF('USH2A e13 (A) - HSF3.0'!E2:E891,"&lt;="&amp;$A756,'USH2A e13 (A) - HSF3.0'!I2:I891)-SUMIF('USH2A e13 (A) - HSF3.0'!G2:G891,"&lt;="&amp;$A756,'USH2A e13 (A) - HSF3.0'!I2:I891),"")</f>
        <v>0</v>
      </c>
      <c r="I756" s="39">
        <f>IF($A756&lt;=LEN('USH2A e13 (A) - 2ry Str + Mask '!A$2),G756+H756,"")</f>
        <v>0</v>
      </c>
      <c r="J756" s="39">
        <f t="shared" si="89"/>
        <v>0</v>
      </c>
      <c r="K756" s="39">
        <f t="shared" si="90"/>
        <v>0</v>
      </c>
      <c r="L756" s="39">
        <f t="shared" si="91"/>
        <v>0</v>
      </c>
      <c r="M756" s="39">
        <f t="shared" si="92"/>
        <v>0</v>
      </c>
      <c r="N756" s="39">
        <f t="shared" si="93"/>
        <v>0</v>
      </c>
      <c r="O756" s="39">
        <f t="shared" si="94"/>
        <v>0</v>
      </c>
      <c r="P756" s="39">
        <f>IF($A756&lt;=LEN('USH2A e13 (A) - 2ry Str + Mask '!A$2),M756-J756,"")</f>
        <v>0</v>
      </c>
      <c r="Q756" s="39">
        <f>IF($A756&lt;=LEN('USH2A e13 (A) - 2ry Str + Mask '!A$2),N756-K756,"")</f>
        <v>0</v>
      </c>
      <c r="R756" s="39">
        <f>IF($A756&lt;=LEN('USH2A e13 (A) - 2ry Str + Mask '!A$2),O756-L756,"")</f>
        <v>0</v>
      </c>
    </row>
    <row r="757" spans="1:18" ht="164" customHeight="1" x14ac:dyDescent="0.15">
      <c r="A757" s="36">
        <v>756</v>
      </c>
      <c r="B757" s="37" t="str">
        <f>IF($A757&lt;=LEN('USH2A e13 (A) - 2ry Str + Mask '!A$2),MID('USH2A e13 (A) - 2ry Str + Mask '!A$2,$A757,1),"")</f>
        <v>.</v>
      </c>
      <c r="C757" s="38" t="str">
        <f>IF($A757&lt;=LEN('USH2A e13 (A) - 2ry Str + Mask '!B$2),MID('USH2A e13 (A) - 2ry Str + Mask '!B$2,$A757,1),"")</f>
        <v>.</v>
      </c>
      <c r="D757" s="38" t="str">
        <f>IF($A757&lt;=LEN('USH2A e13 (A) - 2ry Str + Mask '!C$2),MID('USH2A e13 (A) - 2ry Str + Mask '!C$2,$A757,1),"")</f>
        <v>.</v>
      </c>
      <c r="E757" s="38" t="str">
        <f t="shared" si="88"/>
        <v>.</v>
      </c>
      <c r="F757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.......................</v>
      </c>
      <c r="G757" s="39">
        <f>IF($A757&lt;=LEN('USH2A e13 (A) - 2ry Str + Mask '!A$2),SUMIF('USH2A e13 (A) - HSF3.0'!E2:E891,"&lt;="&amp;$A757,'USH2A e13 (A) - HSF3.0'!H2:H891)-SUMIF('USH2A e13 (A) - HSF3.0'!G2:G891,"&lt;="&amp;$A757,'USH2A e13 (A) - HSF3.0'!H2:H891),"")</f>
        <v>0</v>
      </c>
      <c r="H757" s="39">
        <f>IF($A757&lt;=LEN('USH2A e13 (A) - 2ry Str + Mask '!A$2),SUMIF('USH2A e13 (A) - HSF3.0'!E2:E891,"&lt;="&amp;$A757,'USH2A e13 (A) - HSF3.0'!I2:I891)-SUMIF('USH2A e13 (A) - HSF3.0'!G2:G891,"&lt;="&amp;$A757,'USH2A e13 (A) - HSF3.0'!I2:I891),"")</f>
        <v>0</v>
      </c>
      <c r="I757" s="39">
        <f>IF($A757&lt;=LEN('USH2A e13 (A) - 2ry Str + Mask '!A$2),G757+H757,"")</f>
        <v>0</v>
      </c>
      <c r="J757" s="39">
        <f t="shared" si="89"/>
        <v>0</v>
      </c>
      <c r="K757" s="39">
        <f t="shared" si="90"/>
        <v>0</v>
      </c>
      <c r="L757" s="39">
        <f t="shared" si="91"/>
        <v>0</v>
      </c>
      <c r="M757" s="39">
        <f t="shared" si="92"/>
        <v>0</v>
      </c>
      <c r="N757" s="39">
        <f t="shared" si="93"/>
        <v>0</v>
      </c>
      <c r="O757" s="39">
        <f t="shared" si="94"/>
        <v>0</v>
      </c>
      <c r="P757" s="39">
        <f>IF($A757&lt;=LEN('USH2A e13 (A) - 2ry Str + Mask '!A$2),M757-J757,"")</f>
        <v>0</v>
      </c>
      <c r="Q757" s="39">
        <f>IF($A757&lt;=LEN('USH2A e13 (A) - 2ry Str + Mask '!A$2),N757-K757,"")</f>
        <v>0</v>
      </c>
      <c r="R757" s="39">
        <f>IF($A757&lt;=LEN('USH2A e13 (A) - 2ry Str + Mask '!A$2),O757-L757,"")</f>
        <v>0</v>
      </c>
    </row>
    <row r="758" spans="1:18" ht="164" customHeight="1" x14ac:dyDescent="0.15">
      <c r="A758" s="36">
        <v>757</v>
      </c>
      <c r="B758" s="37" t="str">
        <f>IF($A758&lt;=LEN('USH2A e13 (A) - 2ry Str + Mask '!A$2),MID('USH2A e13 (A) - 2ry Str + Mask '!A$2,$A758,1),"")</f>
        <v>.</v>
      </c>
      <c r="C758" s="38" t="str">
        <f>IF($A758&lt;=LEN('USH2A e13 (A) - 2ry Str + Mask '!B$2),MID('USH2A e13 (A) - 2ry Str + Mask '!B$2,$A758,1),"")</f>
        <v>.</v>
      </c>
      <c r="D758" s="38" t="str">
        <f>IF($A758&lt;=LEN('USH2A e13 (A) - 2ry Str + Mask '!C$2),MID('USH2A e13 (A) - 2ry Str + Mask '!C$2,$A758,1),"")</f>
        <v>.</v>
      </c>
      <c r="E758" s="38" t="str">
        <f t="shared" si="88"/>
        <v>.</v>
      </c>
      <c r="F758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........................</v>
      </c>
      <c r="G758" s="39">
        <f>IF($A758&lt;=LEN('USH2A e13 (A) - 2ry Str + Mask '!A$2),SUMIF('USH2A e13 (A) - HSF3.0'!E2:E891,"&lt;="&amp;$A758,'USH2A e13 (A) - HSF3.0'!H2:H891)-SUMIF('USH2A e13 (A) - HSF3.0'!G2:G891,"&lt;="&amp;$A758,'USH2A e13 (A) - HSF3.0'!H2:H891),"")</f>
        <v>0</v>
      </c>
      <c r="H758" s="39">
        <f>IF($A758&lt;=LEN('USH2A e13 (A) - 2ry Str + Mask '!A$2),SUMIF('USH2A e13 (A) - HSF3.0'!E2:E891,"&lt;="&amp;$A758,'USH2A e13 (A) - HSF3.0'!I2:I891)-SUMIF('USH2A e13 (A) - HSF3.0'!G2:G891,"&lt;="&amp;$A758,'USH2A e13 (A) - HSF3.0'!I2:I891),"")</f>
        <v>0</v>
      </c>
      <c r="I758" s="39">
        <f>IF($A758&lt;=LEN('USH2A e13 (A) - 2ry Str + Mask '!A$2),G758+H758,"")</f>
        <v>0</v>
      </c>
      <c r="J758" s="39">
        <f t="shared" si="89"/>
        <v>0</v>
      </c>
      <c r="K758" s="39">
        <f t="shared" si="90"/>
        <v>0</v>
      </c>
      <c r="L758" s="39">
        <f t="shared" si="91"/>
        <v>0</v>
      </c>
      <c r="M758" s="39">
        <f t="shared" si="92"/>
        <v>0</v>
      </c>
      <c r="N758" s="39">
        <f t="shared" si="93"/>
        <v>0</v>
      </c>
      <c r="O758" s="39">
        <f t="shared" si="94"/>
        <v>0</v>
      </c>
      <c r="P758" s="39">
        <f>IF($A758&lt;=LEN('USH2A e13 (A) - 2ry Str + Mask '!A$2),M758-J758,"")</f>
        <v>0</v>
      </c>
      <c r="Q758" s="39">
        <f>IF($A758&lt;=LEN('USH2A e13 (A) - 2ry Str + Mask '!A$2),N758-K758,"")</f>
        <v>0</v>
      </c>
      <c r="R758" s="39">
        <f>IF($A758&lt;=LEN('USH2A e13 (A) - 2ry Str + Mask '!A$2),O758-L758,"")</f>
        <v>0</v>
      </c>
    </row>
    <row r="759" spans="1:18" ht="164" customHeight="1" x14ac:dyDescent="0.15">
      <c r="A759" s="36">
        <v>758</v>
      </c>
      <c r="B759" s="37" t="str">
        <f>IF($A759&lt;=LEN('USH2A e13 (A) - 2ry Str + Mask '!A$2),MID('USH2A e13 (A) - 2ry Str + Mask '!A$2,$A759,1),"")</f>
        <v>.</v>
      </c>
      <c r="C759" s="38" t="str">
        <f>IF($A759&lt;=LEN('USH2A e13 (A) - 2ry Str + Mask '!B$2),MID('USH2A e13 (A) - 2ry Str + Mask '!B$2,$A759,1),"")</f>
        <v>.</v>
      </c>
      <c r="D759" s="38" t="str">
        <f>IF($A759&lt;=LEN('USH2A e13 (A) - 2ry Str + Mask '!C$2),MID('USH2A e13 (A) - 2ry Str + Mask '!C$2,$A759,1),"")</f>
        <v>.</v>
      </c>
      <c r="E759" s="38" t="str">
        <f t="shared" si="88"/>
        <v>.</v>
      </c>
      <c r="F759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.........................</v>
      </c>
      <c r="G759" s="39">
        <f>IF($A759&lt;=LEN('USH2A e13 (A) - 2ry Str + Mask '!A$2),SUMIF('USH2A e13 (A) - HSF3.0'!E2:E891,"&lt;="&amp;$A759,'USH2A e13 (A) - HSF3.0'!H2:H891)-SUMIF('USH2A e13 (A) - HSF3.0'!G2:G891,"&lt;="&amp;$A759,'USH2A e13 (A) - HSF3.0'!H2:H891),"")</f>
        <v>0</v>
      </c>
      <c r="H759" s="39">
        <f>IF($A759&lt;=LEN('USH2A e13 (A) - 2ry Str + Mask '!A$2),SUMIF('USH2A e13 (A) - HSF3.0'!E2:E891,"&lt;="&amp;$A759,'USH2A e13 (A) - HSF3.0'!I2:I891)-SUMIF('USH2A e13 (A) - HSF3.0'!G2:G891,"&lt;="&amp;$A759,'USH2A e13 (A) - HSF3.0'!I2:I891),"")</f>
        <v>0</v>
      </c>
      <c r="I759" s="39">
        <f>IF($A759&lt;=LEN('USH2A e13 (A) - 2ry Str + Mask '!A$2),G759+H759,"")</f>
        <v>0</v>
      </c>
      <c r="J759" s="39">
        <f t="shared" si="89"/>
        <v>0</v>
      </c>
      <c r="K759" s="39">
        <f t="shared" si="90"/>
        <v>0</v>
      </c>
      <c r="L759" s="39">
        <f t="shared" si="91"/>
        <v>0</v>
      </c>
      <c r="M759" s="39">
        <f t="shared" si="92"/>
        <v>0</v>
      </c>
      <c r="N759" s="39">
        <f t="shared" si="93"/>
        <v>0</v>
      </c>
      <c r="O759" s="39">
        <f t="shared" si="94"/>
        <v>0</v>
      </c>
      <c r="P759" s="39">
        <f>IF($A759&lt;=LEN('USH2A e13 (A) - 2ry Str + Mask '!A$2),M759-J759,"")</f>
        <v>0</v>
      </c>
      <c r="Q759" s="39">
        <f>IF($A759&lt;=LEN('USH2A e13 (A) - 2ry Str + Mask '!A$2),N759-K759,"")</f>
        <v>0</v>
      </c>
      <c r="R759" s="39">
        <f>IF($A759&lt;=LEN('USH2A e13 (A) - 2ry Str + Mask '!A$2),O759-L759,"")</f>
        <v>0</v>
      </c>
    </row>
    <row r="760" spans="1:18" ht="164" customHeight="1" x14ac:dyDescent="0.15">
      <c r="A760" s="36">
        <v>759</v>
      </c>
      <c r="B760" s="37" t="str">
        <f>IF($A760&lt;=LEN('USH2A e13 (A) - 2ry Str + Mask '!A$2),MID('USH2A e13 (A) - 2ry Str + Mask '!A$2,$A760,1),"")</f>
        <v>.</v>
      </c>
      <c r="C760" s="38" t="str">
        <f>IF($A760&lt;=LEN('USH2A e13 (A) - 2ry Str + Mask '!B$2),MID('USH2A e13 (A) - 2ry Str + Mask '!B$2,$A760,1),"")</f>
        <v>.</v>
      </c>
      <c r="D760" s="38" t="str">
        <f>IF($A760&lt;=LEN('USH2A e13 (A) - 2ry Str + Mask '!C$2),MID('USH2A e13 (A) - 2ry Str + Mask '!C$2,$A760,1),"")</f>
        <v>.</v>
      </c>
      <c r="E760" s="38" t="str">
        <f t="shared" si="88"/>
        <v>.</v>
      </c>
      <c r="F760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..........................</v>
      </c>
      <c r="G760" s="39">
        <f>IF($A760&lt;=LEN('USH2A e13 (A) - 2ry Str + Mask '!A$2),SUMIF('USH2A e13 (A) - HSF3.0'!E2:E891,"&lt;="&amp;$A760,'USH2A e13 (A) - HSF3.0'!H2:H891)-SUMIF('USH2A e13 (A) - HSF3.0'!G2:G891,"&lt;="&amp;$A760,'USH2A e13 (A) - HSF3.0'!H2:H891),"")</f>
        <v>0</v>
      </c>
      <c r="H760" s="39">
        <f>IF($A760&lt;=LEN('USH2A e13 (A) - 2ry Str + Mask '!A$2),SUMIF('USH2A e13 (A) - HSF3.0'!E2:E891,"&lt;="&amp;$A760,'USH2A e13 (A) - HSF3.0'!I2:I891)-SUMIF('USH2A e13 (A) - HSF3.0'!G2:G891,"&lt;="&amp;$A760,'USH2A e13 (A) - HSF3.0'!I2:I891),"")</f>
        <v>0</v>
      </c>
      <c r="I760" s="39">
        <f>IF($A760&lt;=LEN('USH2A e13 (A) - 2ry Str + Mask '!A$2),G760+H760,"")</f>
        <v>0</v>
      </c>
      <c r="J760" s="39">
        <f t="shared" si="89"/>
        <v>0</v>
      </c>
      <c r="K760" s="39">
        <f t="shared" si="90"/>
        <v>0</v>
      </c>
      <c r="L760" s="39">
        <f t="shared" si="91"/>
        <v>0</v>
      </c>
      <c r="M760" s="39">
        <f t="shared" si="92"/>
        <v>0</v>
      </c>
      <c r="N760" s="39">
        <f t="shared" si="93"/>
        <v>0</v>
      </c>
      <c r="O760" s="39">
        <f t="shared" si="94"/>
        <v>0</v>
      </c>
      <c r="P760" s="39">
        <f>IF($A760&lt;=LEN('USH2A e13 (A) - 2ry Str + Mask '!A$2),M760-J760,"")</f>
        <v>0</v>
      </c>
      <c r="Q760" s="39">
        <f>IF($A760&lt;=LEN('USH2A e13 (A) - 2ry Str + Mask '!A$2),N760-K760,"")</f>
        <v>0</v>
      </c>
      <c r="R760" s="39">
        <f>IF($A760&lt;=LEN('USH2A e13 (A) - 2ry Str + Mask '!A$2),O760-L760,"")</f>
        <v>0</v>
      </c>
    </row>
    <row r="761" spans="1:18" ht="164" customHeight="1" x14ac:dyDescent="0.15">
      <c r="A761" s="36">
        <v>760</v>
      </c>
      <c r="B761" s="37" t="str">
        <f>IF($A761&lt;=LEN('USH2A e13 (A) - 2ry Str + Mask '!A$2),MID('USH2A e13 (A) - 2ry Str + Mask '!A$2,$A761,1),"")</f>
        <v>.</v>
      </c>
      <c r="C761" s="38" t="str">
        <f>IF($A761&lt;=LEN('USH2A e13 (A) - 2ry Str + Mask '!B$2),MID('USH2A e13 (A) - 2ry Str + Mask '!B$2,$A761,1),"")</f>
        <v>.</v>
      </c>
      <c r="D761" s="38" t="str">
        <f>IF($A761&lt;=LEN('USH2A e13 (A) - 2ry Str + Mask '!C$2),MID('USH2A e13 (A) - 2ry Str + Mask '!C$2,$A761,1),"")</f>
        <v>.</v>
      </c>
      <c r="E761" s="38" t="str">
        <f t="shared" si="88"/>
        <v>.</v>
      </c>
      <c r="F761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...........................</v>
      </c>
      <c r="G761" s="39">
        <f>IF($A761&lt;=LEN('USH2A e13 (A) - 2ry Str + Mask '!A$2),SUMIF('USH2A e13 (A) - HSF3.0'!E2:E891,"&lt;="&amp;$A761,'USH2A e13 (A) - HSF3.0'!H2:H891)-SUMIF('USH2A e13 (A) - HSF3.0'!G2:G891,"&lt;="&amp;$A761,'USH2A e13 (A) - HSF3.0'!H2:H891),"")</f>
        <v>0</v>
      </c>
      <c r="H761" s="39">
        <f>IF($A761&lt;=LEN('USH2A e13 (A) - 2ry Str + Mask '!A$2),SUMIF('USH2A e13 (A) - HSF3.0'!E2:E891,"&lt;="&amp;$A761,'USH2A e13 (A) - HSF3.0'!I2:I891)-SUMIF('USH2A e13 (A) - HSF3.0'!G2:G891,"&lt;="&amp;$A761,'USH2A e13 (A) - HSF3.0'!I2:I891),"")</f>
        <v>0</v>
      </c>
      <c r="I761" s="39">
        <f>IF($A761&lt;=LEN('USH2A e13 (A) - 2ry Str + Mask '!A$2),G761+H761,"")</f>
        <v>0</v>
      </c>
      <c r="J761" s="39">
        <f t="shared" si="89"/>
        <v>0</v>
      </c>
      <c r="K761" s="39">
        <f t="shared" si="90"/>
        <v>0</v>
      </c>
      <c r="L761" s="39">
        <f t="shared" si="91"/>
        <v>0</v>
      </c>
      <c r="M761" s="39">
        <f t="shared" si="92"/>
        <v>0</v>
      </c>
      <c r="N761" s="39">
        <f t="shared" si="93"/>
        <v>0</v>
      </c>
      <c r="O761" s="39">
        <f t="shared" si="94"/>
        <v>0</v>
      </c>
      <c r="P761" s="39">
        <f>IF($A761&lt;=LEN('USH2A e13 (A) - 2ry Str + Mask '!A$2),M761-J761,"")</f>
        <v>0</v>
      </c>
      <c r="Q761" s="39">
        <f>IF($A761&lt;=LEN('USH2A e13 (A) - 2ry Str + Mask '!A$2),N761-K761,"")</f>
        <v>0</v>
      </c>
      <c r="R761" s="39">
        <f>IF($A761&lt;=LEN('USH2A e13 (A) - 2ry Str + Mask '!A$2),O761-L761,"")</f>
        <v>0</v>
      </c>
    </row>
    <row r="762" spans="1:18" ht="164" customHeight="1" x14ac:dyDescent="0.15">
      <c r="A762" s="36">
        <v>761</v>
      </c>
      <c r="B762" s="37" t="str">
        <f>IF($A762&lt;=LEN('USH2A e13 (A) - 2ry Str + Mask '!A$2),MID('USH2A e13 (A) - 2ry Str + Mask '!A$2,$A762,1),"")</f>
        <v>.</v>
      </c>
      <c r="C762" s="38" t="str">
        <f>IF($A762&lt;=LEN('USH2A e13 (A) - 2ry Str + Mask '!B$2),MID('USH2A e13 (A) - 2ry Str + Mask '!B$2,$A762,1),"")</f>
        <v>.</v>
      </c>
      <c r="D762" s="38" t="str">
        <f>IF($A762&lt;=LEN('USH2A e13 (A) - 2ry Str + Mask '!C$2),MID('USH2A e13 (A) - 2ry Str + Mask '!C$2,$A762,1),"")</f>
        <v>.</v>
      </c>
      <c r="E762" s="38" t="str">
        <f t="shared" si="88"/>
        <v>.</v>
      </c>
      <c r="F762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............................</v>
      </c>
      <c r="G762" s="39">
        <f>IF($A762&lt;=LEN('USH2A e13 (A) - 2ry Str + Mask '!A$2),SUMIF('USH2A e13 (A) - HSF3.0'!E2:E891,"&lt;="&amp;$A762,'USH2A e13 (A) - HSF3.0'!H2:H891)-SUMIF('USH2A e13 (A) - HSF3.0'!G2:G891,"&lt;="&amp;$A762,'USH2A e13 (A) - HSF3.0'!H2:H891),"")</f>
        <v>0</v>
      </c>
      <c r="H762" s="39">
        <f>IF($A762&lt;=LEN('USH2A e13 (A) - 2ry Str + Mask '!A$2),SUMIF('USH2A e13 (A) - HSF3.0'!E2:E891,"&lt;="&amp;$A762,'USH2A e13 (A) - HSF3.0'!I2:I891)-SUMIF('USH2A e13 (A) - HSF3.0'!G2:G891,"&lt;="&amp;$A762,'USH2A e13 (A) - HSF3.0'!I2:I891),"")</f>
        <v>0</v>
      </c>
      <c r="I762" s="39">
        <f>IF($A762&lt;=LEN('USH2A e13 (A) - 2ry Str + Mask '!A$2),G762+H762,"")</f>
        <v>0</v>
      </c>
      <c r="J762" s="39">
        <f t="shared" si="89"/>
        <v>0</v>
      </c>
      <c r="K762" s="39">
        <f t="shared" si="90"/>
        <v>0</v>
      </c>
      <c r="L762" s="39">
        <f t="shared" si="91"/>
        <v>0</v>
      </c>
      <c r="M762" s="39">
        <f t="shared" si="92"/>
        <v>0</v>
      </c>
      <c r="N762" s="39">
        <f t="shared" si="93"/>
        <v>0</v>
      </c>
      <c r="O762" s="39">
        <f t="shared" si="94"/>
        <v>0</v>
      </c>
      <c r="P762" s="39">
        <f>IF($A762&lt;=LEN('USH2A e13 (A) - 2ry Str + Mask '!A$2),M762-J762,"")</f>
        <v>0</v>
      </c>
      <c r="Q762" s="39">
        <f>IF($A762&lt;=LEN('USH2A e13 (A) - 2ry Str + Mask '!A$2),N762-K762,"")</f>
        <v>0</v>
      </c>
      <c r="R762" s="39">
        <f>IF($A762&lt;=LEN('USH2A e13 (A) - 2ry Str + Mask '!A$2),O762-L762,"")</f>
        <v>0</v>
      </c>
    </row>
    <row r="763" spans="1:18" ht="164" customHeight="1" x14ac:dyDescent="0.15">
      <c r="A763" s="36">
        <v>762</v>
      </c>
      <c r="B763" s="37" t="str">
        <f>IF($A763&lt;=LEN('USH2A e13 (A) - 2ry Str + Mask '!A$2),MID('USH2A e13 (A) - 2ry Str + Mask '!A$2,$A763,1),"")</f>
        <v>.</v>
      </c>
      <c r="C763" s="38" t="str">
        <f>IF($A763&lt;=LEN('USH2A e13 (A) - 2ry Str + Mask '!B$2),MID('USH2A e13 (A) - 2ry Str + Mask '!B$2,$A763,1),"")</f>
        <v>.</v>
      </c>
      <c r="D763" s="38" t="str">
        <f>IF($A763&lt;=LEN('USH2A e13 (A) - 2ry Str + Mask '!C$2),MID('USH2A e13 (A) - 2ry Str + Mask '!C$2,$A763,1),"")</f>
        <v>.</v>
      </c>
      <c r="E763" s="38" t="str">
        <f t="shared" si="88"/>
        <v>.</v>
      </c>
      <c r="F763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.............................</v>
      </c>
      <c r="G763" s="39">
        <f>IF($A763&lt;=LEN('USH2A e13 (A) - 2ry Str + Mask '!A$2),SUMIF('USH2A e13 (A) - HSF3.0'!E2:E891,"&lt;="&amp;$A763,'USH2A e13 (A) - HSF3.0'!H2:H891)-SUMIF('USH2A e13 (A) - HSF3.0'!G2:G891,"&lt;="&amp;$A763,'USH2A e13 (A) - HSF3.0'!H2:H891),"")</f>
        <v>0</v>
      </c>
      <c r="H763" s="39">
        <f>IF($A763&lt;=LEN('USH2A e13 (A) - 2ry Str + Mask '!A$2),SUMIF('USH2A e13 (A) - HSF3.0'!E2:E891,"&lt;="&amp;$A763,'USH2A e13 (A) - HSF3.0'!I2:I891)-SUMIF('USH2A e13 (A) - HSF3.0'!G2:G891,"&lt;="&amp;$A763,'USH2A e13 (A) - HSF3.0'!I2:I891),"")</f>
        <v>0</v>
      </c>
      <c r="I763" s="39">
        <f>IF($A763&lt;=LEN('USH2A e13 (A) - 2ry Str + Mask '!A$2),G763+H763,"")</f>
        <v>0</v>
      </c>
      <c r="J763" s="39">
        <f t="shared" si="89"/>
        <v>0</v>
      </c>
      <c r="K763" s="39">
        <f t="shared" si="90"/>
        <v>0</v>
      </c>
      <c r="L763" s="39">
        <f t="shared" si="91"/>
        <v>0</v>
      </c>
      <c r="M763" s="39">
        <f t="shared" si="92"/>
        <v>0</v>
      </c>
      <c r="N763" s="39">
        <f t="shared" si="93"/>
        <v>0</v>
      </c>
      <c r="O763" s="39">
        <f t="shared" si="94"/>
        <v>0</v>
      </c>
      <c r="P763" s="39">
        <f>IF($A763&lt;=LEN('USH2A e13 (A) - 2ry Str + Mask '!A$2),M763-J763,"")</f>
        <v>0</v>
      </c>
      <c r="Q763" s="39">
        <f>IF($A763&lt;=LEN('USH2A e13 (A) - 2ry Str + Mask '!A$2),N763-K763,"")</f>
        <v>0</v>
      </c>
      <c r="R763" s="39">
        <f>IF($A763&lt;=LEN('USH2A e13 (A) - 2ry Str + Mask '!A$2),O763-L763,"")</f>
        <v>0</v>
      </c>
    </row>
    <row r="764" spans="1:18" ht="164" customHeight="1" x14ac:dyDescent="0.15">
      <c r="A764" s="36">
        <v>763</v>
      </c>
      <c r="B764" s="37" t="str">
        <f>IF($A764&lt;=LEN('USH2A e13 (A) - 2ry Str + Mask '!A$2),MID('USH2A e13 (A) - 2ry Str + Mask '!A$2,$A764,1),"")</f>
        <v>.</v>
      </c>
      <c r="C764" s="38" t="str">
        <f>IF($A764&lt;=LEN('USH2A e13 (A) - 2ry Str + Mask '!B$2),MID('USH2A e13 (A) - 2ry Str + Mask '!B$2,$A764,1),"")</f>
        <v>.</v>
      </c>
      <c r="D764" s="38" t="str">
        <f>IF($A764&lt;=LEN('USH2A e13 (A) - 2ry Str + Mask '!C$2),MID('USH2A e13 (A) - 2ry Str + Mask '!C$2,$A764,1),"")</f>
        <v>.</v>
      </c>
      <c r="E764" s="38" t="str">
        <f t="shared" si="88"/>
        <v>.</v>
      </c>
      <c r="F764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..............................</v>
      </c>
      <c r="G764" s="39">
        <f>IF($A764&lt;=LEN('USH2A e13 (A) - 2ry Str + Mask '!A$2),SUMIF('USH2A e13 (A) - HSF3.0'!E2:E891,"&lt;="&amp;$A764,'USH2A e13 (A) - HSF3.0'!H2:H891)-SUMIF('USH2A e13 (A) - HSF3.0'!G2:G891,"&lt;="&amp;$A764,'USH2A e13 (A) - HSF3.0'!H2:H891),"")</f>
        <v>0</v>
      </c>
      <c r="H764" s="39">
        <f>IF($A764&lt;=LEN('USH2A e13 (A) - 2ry Str + Mask '!A$2),SUMIF('USH2A e13 (A) - HSF3.0'!E2:E891,"&lt;="&amp;$A764,'USH2A e13 (A) - HSF3.0'!I2:I891)-SUMIF('USH2A e13 (A) - HSF3.0'!G2:G891,"&lt;="&amp;$A764,'USH2A e13 (A) - HSF3.0'!I2:I891),"")</f>
        <v>0</v>
      </c>
      <c r="I764" s="39">
        <f>IF($A764&lt;=LEN('USH2A e13 (A) - 2ry Str + Mask '!A$2),G764+H764,"")</f>
        <v>0</v>
      </c>
      <c r="J764" s="39">
        <f t="shared" si="89"/>
        <v>0</v>
      </c>
      <c r="K764" s="39">
        <f t="shared" si="90"/>
        <v>0</v>
      </c>
      <c r="L764" s="39">
        <f t="shared" si="91"/>
        <v>0</v>
      </c>
      <c r="M764" s="39">
        <f t="shared" si="92"/>
        <v>0</v>
      </c>
      <c r="N764" s="39">
        <f t="shared" si="93"/>
        <v>0</v>
      </c>
      <c r="O764" s="39">
        <f t="shared" si="94"/>
        <v>0</v>
      </c>
      <c r="P764" s="39">
        <f>IF($A764&lt;=LEN('USH2A e13 (A) - 2ry Str + Mask '!A$2),M764-J764,"")</f>
        <v>0</v>
      </c>
      <c r="Q764" s="39">
        <f>IF($A764&lt;=LEN('USH2A e13 (A) - 2ry Str + Mask '!A$2),N764-K764,"")</f>
        <v>0</v>
      </c>
      <c r="R764" s="39">
        <f>IF($A764&lt;=LEN('USH2A e13 (A) - 2ry Str + Mask '!A$2),O764-L764,"")</f>
        <v>0</v>
      </c>
    </row>
    <row r="765" spans="1:18" ht="164" customHeight="1" x14ac:dyDescent="0.15">
      <c r="A765" s="36">
        <v>764</v>
      </c>
      <c r="B765" s="37" t="str">
        <f>IF($A765&lt;=LEN('USH2A e13 (A) - 2ry Str + Mask '!A$2),MID('USH2A e13 (A) - 2ry Str + Mask '!A$2,$A765,1),"")</f>
        <v>.</v>
      </c>
      <c r="C765" s="38" t="str">
        <f>IF($A765&lt;=LEN('USH2A e13 (A) - 2ry Str + Mask '!B$2),MID('USH2A e13 (A) - 2ry Str + Mask '!B$2,$A765,1),"")</f>
        <v>.</v>
      </c>
      <c r="D765" s="38" t="str">
        <f>IF($A765&lt;=LEN('USH2A e13 (A) - 2ry Str + Mask '!C$2),MID('USH2A e13 (A) - 2ry Str + Mask '!C$2,$A765,1),"")</f>
        <v>.</v>
      </c>
      <c r="E765" s="38" t="str">
        <f t="shared" si="88"/>
        <v>.</v>
      </c>
      <c r="F765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...............................</v>
      </c>
      <c r="G765" s="39">
        <f>IF($A765&lt;=LEN('USH2A e13 (A) - 2ry Str + Mask '!A$2),SUMIF('USH2A e13 (A) - HSF3.0'!E2:E891,"&lt;="&amp;$A765,'USH2A e13 (A) - HSF3.0'!H2:H891)-SUMIF('USH2A e13 (A) - HSF3.0'!G2:G891,"&lt;="&amp;$A765,'USH2A e13 (A) - HSF3.0'!H2:H891),"")</f>
        <v>0</v>
      </c>
      <c r="H765" s="39">
        <f>IF($A765&lt;=LEN('USH2A e13 (A) - 2ry Str + Mask '!A$2),SUMIF('USH2A e13 (A) - HSF3.0'!E2:E891,"&lt;="&amp;$A765,'USH2A e13 (A) - HSF3.0'!I2:I891)-SUMIF('USH2A e13 (A) - HSF3.0'!G2:G891,"&lt;="&amp;$A765,'USH2A e13 (A) - HSF3.0'!I2:I891),"")</f>
        <v>0</v>
      </c>
      <c r="I765" s="39">
        <f>IF($A765&lt;=LEN('USH2A e13 (A) - 2ry Str + Mask '!A$2),G765+H765,"")</f>
        <v>0</v>
      </c>
      <c r="J765" s="39">
        <f t="shared" si="89"/>
        <v>0</v>
      </c>
      <c r="K765" s="39">
        <f t="shared" si="90"/>
        <v>0</v>
      </c>
      <c r="L765" s="39">
        <f t="shared" si="91"/>
        <v>0</v>
      </c>
      <c r="M765" s="39">
        <f t="shared" si="92"/>
        <v>0</v>
      </c>
      <c r="N765" s="39">
        <f t="shared" si="93"/>
        <v>0</v>
      </c>
      <c r="O765" s="39">
        <f t="shared" si="94"/>
        <v>0</v>
      </c>
      <c r="P765" s="39">
        <f>IF($A765&lt;=LEN('USH2A e13 (A) - 2ry Str + Mask '!A$2),M765-J765,"")</f>
        <v>0</v>
      </c>
      <c r="Q765" s="39">
        <f>IF($A765&lt;=LEN('USH2A e13 (A) - 2ry Str + Mask '!A$2),N765-K765,"")</f>
        <v>0</v>
      </c>
      <c r="R765" s="39">
        <f>IF($A765&lt;=LEN('USH2A e13 (A) - 2ry Str + Mask '!A$2),O765-L765,"")</f>
        <v>0</v>
      </c>
    </row>
    <row r="766" spans="1:18" ht="164" customHeight="1" x14ac:dyDescent="0.15">
      <c r="A766" s="36">
        <v>765</v>
      </c>
      <c r="B766" s="37" t="str">
        <f>IF($A766&lt;=LEN('USH2A e13 (A) - 2ry Str + Mask '!A$2),MID('USH2A e13 (A) - 2ry Str + Mask '!A$2,$A766,1),"")</f>
        <v>.</v>
      </c>
      <c r="C766" s="38" t="str">
        <f>IF($A766&lt;=LEN('USH2A e13 (A) - 2ry Str + Mask '!B$2),MID('USH2A e13 (A) - 2ry Str + Mask '!B$2,$A766,1),"")</f>
        <v>.</v>
      </c>
      <c r="D766" s="38" t="str">
        <f>IF($A766&lt;=LEN('USH2A e13 (A) - 2ry Str + Mask '!C$2),MID('USH2A e13 (A) - 2ry Str + Mask '!C$2,$A766,1),"")</f>
        <v>.</v>
      </c>
      <c r="E766" s="38" t="str">
        <f t="shared" si="88"/>
        <v>.</v>
      </c>
      <c r="F766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................................</v>
      </c>
      <c r="G766" s="39">
        <f>IF($A766&lt;=LEN('USH2A e13 (A) - 2ry Str + Mask '!A$2),SUMIF('USH2A e13 (A) - HSF3.0'!E2:E891,"&lt;="&amp;$A766,'USH2A e13 (A) - HSF3.0'!H2:H891)-SUMIF('USH2A e13 (A) - HSF3.0'!G2:G891,"&lt;="&amp;$A766,'USH2A e13 (A) - HSF3.0'!H2:H891),"")</f>
        <v>0</v>
      </c>
      <c r="H766" s="39">
        <f>IF($A766&lt;=LEN('USH2A e13 (A) - 2ry Str + Mask '!A$2),SUMIF('USH2A e13 (A) - HSF3.0'!E2:E891,"&lt;="&amp;$A766,'USH2A e13 (A) - HSF3.0'!I2:I891)-SUMIF('USH2A e13 (A) - HSF3.0'!G2:G891,"&lt;="&amp;$A766,'USH2A e13 (A) - HSF3.0'!I2:I891),"")</f>
        <v>0</v>
      </c>
      <c r="I766" s="39">
        <f>IF($A766&lt;=LEN('USH2A e13 (A) - 2ry Str + Mask '!A$2),G766+H766,"")</f>
        <v>0</v>
      </c>
      <c r="J766" s="39">
        <f t="shared" si="89"/>
        <v>0</v>
      </c>
      <c r="K766" s="39">
        <f t="shared" si="90"/>
        <v>0</v>
      </c>
      <c r="L766" s="39">
        <f t="shared" si="91"/>
        <v>0</v>
      </c>
      <c r="M766" s="39">
        <f t="shared" si="92"/>
        <v>0</v>
      </c>
      <c r="N766" s="39">
        <f t="shared" si="93"/>
        <v>0</v>
      </c>
      <c r="O766" s="39">
        <f t="shared" si="94"/>
        <v>0</v>
      </c>
      <c r="P766" s="39">
        <f>IF($A766&lt;=LEN('USH2A e13 (A) - 2ry Str + Mask '!A$2),M766-J766,"")</f>
        <v>0</v>
      </c>
      <c r="Q766" s="39">
        <f>IF($A766&lt;=LEN('USH2A e13 (A) - 2ry Str + Mask '!A$2),N766-K766,"")</f>
        <v>0</v>
      </c>
      <c r="R766" s="39">
        <f>IF($A766&lt;=LEN('USH2A e13 (A) - 2ry Str + Mask '!A$2),O766-L766,"")</f>
        <v>0</v>
      </c>
    </row>
    <row r="767" spans="1:18" ht="164" customHeight="1" x14ac:dyDescent="0.15">
      <c r="A767" s="36">
        <v>766</v>
      </c>
      <c r="B767" s="37" t="str">
        <f>IF($A767&lt;=LEN('USH2A e13 (A) - 2ry Str + Mask '!A$2),MID('USH2A e13 (A) - 2ry Str + Mask '!A$2,$A767,1),"")</f>
        <v>.</v>
      </c>
      <c r="C767" s="38" t="str">
        <f>IF($A767&lt;=LEN('USH2A e13 (A) - 2ry Str + Mask '!B$2),MID('USH2A e13 (A) - 2ry Str + Mask '!B$2,$A767,1),"")</f>
        <v>.</v>
      </c>
      <c r="D767" s="38" t="str">
        <f>IF($A767&lt;=LEN('USH2A e13 (A) - 2ry Str + Mask '!C$2),MID('USH2A e13 (A) - 2ry Str + Mask '!C$2,$A767,1),"")</f>
        <v>.</v>
      </c>
      <c r="E767" s="38" t="str">
        <f t="shared" si="88"/>
        <v>.</v>
      </c>
      <c r="F767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.................................</v>
      </c>
      <c r="G767" s="39">
        <f>IF($A767&lt;=LEN('USH2A e13 (A) - 2ry Str + Mask '!A$2),SUMIF('USH2A e13 (A) - HSF3.0'!E2:E891,"&lt;="&amp;$A767,'USH2A e13 (A) - HSF3.0'!H2:H891)-SUMIF('USH2A e13 (A) - HSF3.0'!G2:G891,"&lt;="&amp;$A767,'USH2A e13 (A) - HSF3.0'!H2:H891),"")</f>
        <v>0</v>
      </c>
      <c r="H767" s="39">
        <f>IF($A767&lt;=LEN('USH2A e13 (A) - 2ry Str + Mask '!A$2),SUMIF('USH2A e13 (A) - HSF3.0'!E2:E891,"&lt;="&amp;$A767,'USH2A e13 (A) - HSF3.0'!I2:I891)-SUMIF('USH2A e13 (A) - HSF3.0'!G2:G891,"&lt;="&amp;$A767,'USH2A e13 (A) - HSF3.0'!I2:I891),"")</f>
        <v>0</v>
      </c>
      <c r="I767" s="39">
        <f>IF($A767&lt;=LEN('USH2A e13 (A) - 2ry Str + Mask '!A$2),G767+H767,"")</f>
        <v>0</v>
      </c>
      <c r="J767" s="39">
        <f t="shared" si="89"/>
        <v>0</v>
      </c>
      <c r="K767" s="39">
        <f t="shared" si="90"/>
        <v>0</v>
      </c>
      <c r="L767" s="39">
        <f t="shared" si="91"/>
        <v>0</v>
      </c>
      <c r="M767" s="39">
        <f t="shared" si="92"/>
        <v>0</v>
      </c>
      <c r="N767" s="39">
        <f t="shared" si="93"/>
        <v>0</v>
      </c>
      <c r="O767" s="39">
        <f t="shared" si="94"/>
        <v>0</v>
      </c>
      <c r="P767" s="39">
        <f>IF($A767&lt;=LEN('USH2A e13 (A) - 2ry Str + Mask '!A$2),M767-J767,"")</f>
        <v>0</v>
      </c>
      <c r="Q767" s="39">
        <f>IF($A767&lt;=LEN('USH2A e13 (A) - 2ry Str + Mask '!A$2),N767-K767,"")</f>
        <v>0</v>
      </c>
      <c r="R767" s="39">
        <f>IF($A767&lt;=LEN('USH2A e13 (A) - 2ry Str + Mask '!A$2),O767-L767,"")</f>
        <v>0</v>
      </c>
    </row>
    <row r="768" spans="1:18" ht="164" customHeight="1" x14ac:dyDescent="0.15">
      <c r="A768" s="36">
        <v>767</v>
      </c>
      <c r="B768" s="37" t="str">
        <f>IF($A768&lt;=LEN('USH2A e13 (A) - 2ry Str + Mask '!A$2),MID('USH2A e13 (A) - 2ry Str + Mask '!A$2,$A768,1),"")</f>
        <v>.</v>
      </c>
      <c r="C768" s="38" t="str">
        <f>IF($A768&lt;=LEN('USH2A e13 (A) - 2ry Str + Mask '!B$2),MID('USH2A e13 (A) - 2ry Str + Mask '!B$2,$A768,1),"")</f>
        <v>.</v>
      </c>
      <c r="D768" s="38" t="str">
        <f>IF($A768&lt;=LEN('USH2A e13 (A) - 2ry Str + Mask '!C$2),MID('USH2A e13 (A) - 2ry Str + Mask '!C$2,$A768,1),"")</f>
        <v>.</v>
      </c>
      <c r="E768" s="38" t="str">
        <f t="shared" si="88"/>
        <v>.</v>
      </c>
      <c r="F768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..................................</v>
      </c>
      <c r="G768" s="39">
        <f>IF($A768&lt;=LEN('USH2A e13 (A) - 2ry Str + Mask '!A$2),SUMIF('USH2A e13 (A) - HSF3.0'!E2:E891,"&lt;="&amp;$A768,'USH2A e13 (A) - HSF3.0'!H2:H891)-SUMIF('USH2A e13 (A) - HSF3.0'!G2:G891,"&lt;="&amp;$A768,'USH2A e13 (A) - HSF3.0'!H2:H891),"")</f>
        <v>0</v>
      </c>
      <c r="H768" s="39">
        <f>IF($A768&lt;=LEN('USH2A e13 (A) - 2ry Str + Mask '!A$2),SUMIF('USH2A e13 (A) - HSF3.0'!E2:E891,"&lt;="&amp;$A768,'USH2A e13 (A) - HSF3.0'!I2:I891)-SUMIF('USH2A e13 (A) - HSF3.0'!G2:G891,"&lt;="&amp;$A768,'USH2A e13 (A) - HSF3.0'!I2:I891),"")</f>
        <v>0</v>
      </c>
      <c r="I768" s="39">
        <f>IF($A768&lt;=LEN('USH2A e13 (A) - 2ry Str + Mask '!A$2),G768+H768,"")</f>
        <v>0</v>
      </c>
      <c r="J768" s="39">
        <f t="shared" si="89"/>
        <v>0</v>
      </c>
      <c r="K768" s="39">
        <f t="shared" si="90"/>
        <v>0</v>
      </c>
      <c r="L768" s="39">
        <f t="shared" si="91"/>
        <v>0</v>
      </c>
      <c r="M768" s="39">
        <f t="shared" si="92"/>
        <v>0</v>
      </c>
      <c r="N768" s="39">
        <f t="shared" si="93"/>
        <v>0</v>
      </c>
      <c r="O768" s="39">
        <f t="shared" si="94"/>
        <v>0</v>
      </c>
      <c r="P768" s="39">
        <f>IF($A768&lt;=LEN('USH2A e13 (A) - 2ry Str + Mask '!A$2),M768-J768,"")</f>
        <v>0</v>
      </c>
      <c r="Q768" s="39">
        <f>IF($A768&lt;=LEN('USH2A e13 (A) - 2ry Str + Mask '!A$2),N768-K768,"")</f>
        <v>0</v>
      </c>
      <c r="R768" s="39">
        <f>IF($A768&lt;=LEN('USH2A e13 (A) - 2ry Str + Mask '!A$2),O768-L768,"")</f>
        <v>0</v>
      </c>
    </row>
    <row r="769" spans="1:18" ht="164" customHeight="1" x14ac:dyDescent="0.15">
      <c r="A769" s="36">
        <v>768</v>
      </c>
      <c r="B769" s="37" t="str">
        <f>IF($A769&lt;=LEN('USH2A e13 (A) - 2ry Str + Mask '!A$2),MID('USH2A e13 (A) - 2ry Str + Mask '!A$2,$A769,1),"")</f>
        <v>.</v>
      </c>
      <c r="C769" s="38" t="str">
        <f>IF($A769&lt;=LEN('USH2A e13 (A) - 2ry Str + Mask '!B$2),MID('USH2A e13 (A) - 2ry Str + Mask '!B$2,$A769,1),"")</f>
        <v>.</v>
      </c>
      <c r="D769" s="38" t="str">
        <f>IF($A769&lt;=LEN('USH2A e13 (A) - 2ry Str + Mask '!C$2),MID('USH2A e13 (A) - 2ry Str + Mask '!C$2,$A769,1),"")</f>
        <v>.</v>
      </c>
      <c r="E769" s="38" t="str">
        <f t="shared" si="88"/>
        <v>.</v>
      </c>
      <c r="F769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...................................</v>
      </c>
      <c r="G769" s="39">
        <f>IF($A769&lt;=LEN('USH2A e13 (A) - 2ry Str + Mask '!A$2),SUMIF('USH2A e13 (A) - HSF3.0'!E2:E891,"&lt;="&amp;$A769,'USH2A e13 (A) - HSF3.0'!H2:H891)-SUMIF('USH2A e13 (A) - HSF3.0'!G2:G891,"&lt;="&amp;$A769,'USH2A e13 (A) - HSF3.0'!H2:H891),"")</f>
        <v>0</v>
      </c>
      <c r="H769" s="39">
        <f>IF($A769&lt;=LEN('USH2A e13 (A) - 2ry Str + Mask '!A$2),SUMIF('USH2A e13 (A) - HSF3.0'!E2:E891,"&lt;="&amp;$A769,'USH2A e13 (A) - HSF3.0'!I2:I891)-SUMIF('USH2A e13 (A) - HSF3.0'!G2:G891,"&lt;="&amp;$A769,'USH2A e13 (A) - HSF3.0'!I2:I891),"")</f>
        <v>0</v>
      </c>
      <c r="I769" s="39">
        <f>IF($A769&lt;=LEN('USH2A e13 (A) - 2ry Str + Mask '!A$2),G769+H769,"")</f>
        <v>0</v>
      </c>
      <c r="J769" s="39">
        <f t="shared" si="89"/>
        <v>0</v>
      </c>
      <c r="K769" s="39">
        <f t="shared" si="90"/>
        <v>0</v>
      </c>
      <c r="L769" s="39">
        <f t="shared" si="91"/>
        <v>0</v>
      </c>
      <c r="M769" s="39">
        <f t="shared" si="92"/>
        <v>0</v>
      </c>
      <c r="N769" s="39">
        <f t="shared" si="93"/>
        <v>0</v>
      </c>
      <c r="O769" s="39">
        <f t="shared" si="94"/>
        <v>0</v>
      </c>
      <c r="P769" s="39">
        <f>IF($A769&lt;=LEN('USH2A e13 (A) - 2ry Str + Mask '!A$2),M769-J769,"")</f>
        <v>0</v>
      </c>
      <c r="Q769" s="39">
        <f>IF($A769&lt;=LEN('USH2A e13 (A) - 2ry Str + Mask '!A$2),N769-K769,"")</f>
        <v>0</v>
      </c>
      <c r="R769" s="39">
        <f>IF($A769&lt;=LEN('USH2A e13 (A) - 2ry Str + Mask '!A$2),O769-L769,"")</f>
        <v>0</v>
      </c>
    </row>
    <row r="770" spans="1:18" ht="164" customHeight="1" x14ac:dyDescent="0.15">
      <c r="A770" s="36">
        <v>769</v>
      </c>
      <c r="B770" s="37" t="str">
        <f>IF($A770&lt;=LEN('USH2A e13 (A) - 2ry Str + Mask '!A$2),MID('USH2A e13 (A) - 2ry Str + Mask '!A$2,$A770,1),"")</f>
        <v>.</v>
      </c>
      <c r="C770" s="38" t="str">
        <f>IF($A770&lt;=LEN('USH2A e13 (A) - 2ry Str + Mask '!B$2),MID('USH2A e13 (A) - 2ry Str + Mask '!B$2,$A770,1),"")</f>
        <v>.</v>
      </c>
      <c r="D770" s="38" t="str">
        <f>IF($A770&lt;=LEN('USH2A e13 (A) - 2ry Str + Mask '!C$2),MID('USH2A e13 (A) - 2ry Str + Mask '!C$2,$A770,1),"")</f>
        <v>.</v>
      </c>
      <c r="E770" s="38" t="str">
        <f t="shared" ref="E770:E783" si="96">IF(D770="x","|",C770)</f>
        <v>.</v>
      </c>
      <c r="F770" s="38" t="str">
        <f t="shared" si="95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....................................</v>
      </c>
      <c r="G770" s="39">
        <f>IF($A770&lt;=LEN('USH2A e13 (A) - 2ry Str + Mask '!A$2),SUMIF('USH2A e13 (A) - HSF3.0'!E2:E891,"&lt;="&amp;$A770,'USH2A e13 (A) - HSF3.0'!H2:H891)-SUMIF('USH2A e13 (A) - HSF3.0'!G2:G891,"&lt;="&amp;$A770,'USH2A e13 (A) - HSF3.0'!H2:H891),"")</f>
        <v>0</v>
      </c>
      <c r="H770" s="39">
        <f>IF($A770&lt;=LEN('USH2A e13 (A) - 2ry Str + Mask '!A$2),SUMIF('USH2A e13 (A) - HSF3.0'!E2:E891,"&lt;="&amp;$A770,'USH2A e13 (A) - HSF3.0'!I2:I891)-SUMIF('USH2A e13 (A) - HSF3.0'!G2:G891,"&lt;="&amp;$A770,'USH2A e13 (A) - HSF3.0'!I2:I891),"")</f>
        <v>0</v>
      </c>
      <c r="I770" s="39">
        <f>IF($A770&lt;=LEN('USH2A e13 (A) - 2ry Str + Mask '!A$2),G770+H770,"")</f>
        <v>0</v>
      </c>
      <c r="J770" s="39">
        <f t="shared" ref="J770:J783" si="97">IF(OR(B770=".",B770=""),G770,0)</f>
        <v>0</v>
      </c>
      <c r="K770" s="39">
        <f t="shared" ref="K770:K783" si="98">IF(OR(B770=".",B770=""),H770,0)</f>
        <v>0</v>
      </c>
      <c r="L770" s="39">
        <f t="shared" ref="L770:L783" si="99">IF(OR(B770=".",B770=""),I770,0)</f>
        <v>0</v>
      </c>
      <c r="M770" s="39">
        <f t="shared" ref="M770:M783" si="100">IF(OR(E770=".",E770=""),G770,0)</f>
        <v>0</v>
      </c>
      <c r="N770" s="39">
        <f t="shared" ref="N770:N783" si="101">IF(OR(E770=".",E770=""),H770,0)</f>
        <v>0</v>
      </c>
      <c r="O770" s="39">
        <f t="shared" ref="O770:O783" si="102">IF(OR(E770=".",E770=""),I770,0)</f>
        <v>0</v>
      </c>
      <c r="P770" s="39">
        <f>IF($A770&lt;=LEN('USH2A e13 (A) - 2ry Str + Mask '!A$2),M770-J770,"")</f>
        <v>0</v>
      </c>
      <c r="Q770" s="39">
        <f>IF($A770&lt;=LEN('USH2A e13 (A) - 2ry Str + Mask '!A$2),N770-K770,"")</f>
        <v>0</v>
      </c>
      <c r="R770" s="39">
        <f>IF($A770&lt;=LEN('USH2A e13 (A) - 2ry Str + Mask '!A$2),O770-L770,"")</f>
        <v>0</v>
      </c>
    </row>
    <row r="771" spans="1:18" ht="164" customHeight="1" x14ac:dyDescent="0.15">
      <c r="A771" s="36">
        <v>770</v>
      </c>
      <c r="B771" s="37" t="str">
        <f>IF($A771&lt;=LEN('USH2A e13 (A) - 2ry Str + Mask '!A$2),MID('USH2A e13 (A) - 2ry Str + Mask '!A$2,$A771,1),"")</f>
        <v>.</v>
      </c>
      <c r="C771" s="38" t="str">
        <f>IF($A771&lt;=LEN('USH2A e13 (A) - 2ry Str + Mask '!B$2),MID('USH2A e13 (A) - 2ry Str + Mask '!B$2,$A771,1),"")</f>
        <v>.</v>
      </c>
      <c r="D771" s="38" t="str">
        <f>IF($A771&lt;=LEN('USH2A e13 (A) - 2ry Str + Mask '!C$2),MID('USH2A e13 (A) - 2ry Str + Mask '!C$2,$A771,1),"")</f>
        <v>.</v>
      </c>
      <c r="E771" s="38" t="str">
        <f t="shared" si="96"/>
        <v>.</v>
      </c>
      <c r="F771" s="38" t="str">
        <f t="shared" ref="F771:F783" si="103">CONCATENATE(F770,E771)</f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.....................................</v>
      </c>
      <c r="G771" s="39">
        <f>IF($A771&lt;=LEN('USH2A e13 (A) - 2ry Str + Mask '!A$2),SUMIF('USH2A e13 (A) - HSF3.0'!E2:E891,"&lt;="&amp;$A771,'USH2A e13 (A) - HSF3.0'!H2:H891)-SUMIF('USH2A e13 (A) - HSF3.0'!G2:G891,"&lt;="&amp;$A771,'USH2A e13 (A) - HSF3.0'!H2:H891),"")</f>
        <v>0</v>
      </c>
      <c r="H771" s="39">
        <f>IF($A771&lt;=LEN('USH2A e13 (A) - 2ry Str + Mask '!A$2),SUMIF('USH2A e13 (A) - HSF3.0'!E2:E891,"&lt;="&amp;$A771,'USH2A e13 (A) - HSF3.0'!I2:I891)-SUMIF('USH2A e13 (A) - HSF3.0'!G2:G891,"&lt;="&amp;$A771,'USH2A e13 (A) - HSF3.0'!I2:I891),"")</f>
        <v>0</v>
      </c>
      <c r="I771" s="39">
        <f>IF($A771&lt;=LEN('USH2A e13 (A) - 2ry Str + Mask '!A$2),G771+H771,"")</f>
        <v>0</v>
      </c>
      <c r="J771" s="39">
        <f t="shared" si="97"/>
        <v>0</v>
      </c>
      <c r="K771" s="39">
        <f t="shared" si="98"/>
        <v>0</v>
      </c>
      <c r="L771" s="39">
        <f t="shared" si="99"/>
        <v>0</v>
      </c>
      <c r="M771" s="39">
        <f t="shared" si="100"/>
        <v>0</v>
      </c>
      <c r="N771" s="39">
        <f t="shared" si="101"/>
        <v>0</v>
      </c>
      <c r="O771" s="39">
        <f t="shared" si="102"/>
        <v>0</v>
      </c>
      <c r="P771" s="39">
        <f>IF($A771&lt;=LEN('USH2A e13 (A) - 2ry Str + Mask '!A$2),M771-J771,"")</f>
        <v>0</v>
      </c>
      <c r="Q771" s="39">
        <f>IF($A771&lt;=LEN('USH2A e13 (A) - 2ry Str + Mask '!A$2),N771-K771,"")</f>
        <v>0</v>
      </c>
      <c r="R771" s="39">
        <f>IF($A771&lt;=LEN('USH2A e13 (A) - 2ry Str + Mask '!A$2),O771-L771,"")</f>
        <v>0</v>
      </c>
    </row>
    <row r="772" spans="1:18" ht="164" customHeight="1" x14ac:dyDescent="0.15">
      <c r="A772" s="36">
        <v>771</v>
      </c>
      <c r="B772" s="37" t="str">
        <f>IF($A772&lt;=LEN('USH2A e13 (A) - 2ry Str + Mask '!A$2),MID('USH2A e13 (A) - 2ry Str + Mask '!A$2,$A772,1),"")</f>
        <v>.</v>
      </c>
      <c r="C772" s="38" t="str">
        <f>IF($A772&lt;=LEN('USH2A e13 (A) - 2ry Str + Mask '!B$2),MID('USH2A e13 (A) - 2ry Str + Mask '!B$2,$A772,1),"")</f>
        <v>.</v>
      </c>
      <c r="D772" s="38" t="str">
        <f>IF($A772&lt;=LEN('USH2A e13 (A) - 2ry Str + Mask '!C$2),MID('USH2A e13 (A) - 2ry Str + Mask '!C$2,$A772,1),"")</f>
        <v>.</v>
      </c>
      <c r="E772" s="38" t="str">
        <f t="shared" si="96"/>
        <v>.</v>
      </c>
      <c r="F772" s="38" t="str">
        <f t="shared" si="10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......................................</v>
      </c>
      <c r="G772" s="39">
        <f>IF($A772&lt;=LEN('USH2A e13 (A) - 2ry Str + Mask '!A$2),SUMIF('USH2A e13 (A) - HSF3.0'!E2:E891,"&lt;="&amp;$A772,'USH2A e13 (A) - HSF3.0'!H2:H891)-SUMIF('USH2A e13 (A) - HSF3.0'!G2:G891,"&lt;="&amp;$A772,'USH2A e13 (A) - HSF3.0'!H2:H891),"")</f>
        <v>0</v>
      </c>
      <c r="H772" s="39">
        <f>IF($A772&lt;=LEN('USH2A e13 (A) - 2ry Str + Mask '!A$2),SUMIF('USH2A e13 (A) - HSF3.0'!E2:E891,"&lt;="&amp;$A772,'USH2A e13 (A) - HSF3.0'!I2:I891)-SUMIF('USH2A e13 (A) - HSF3.0'!G2:G891,"&lt;="&amp;$A772,'USH2A e13 (A) - HSF3.0'!I2:I891),"")</f>
        <v>0</v>
      </c>
      <c r="I772" s="39">
        <f>IF($A772&lt;=LEN('USH2A e13 (A) - 2ry Str + Mask '!A$2),G772+H772,"")</f>
        <v>0</v>
      </c>
      <c r="J772" s="39">
        <f t="shared" si="97"/>
        <v>0</v>
      </c>
      <c r="K772" s="39">
        <f t="shared" si="98"/>
        <v>0</v>
      </c>
      <c r="L772" s="39">
        <f t="shared" si="99"/>
        <v>0</v>
      </c>
      <c r="M772" s="39">
        <f t="shared" si="100"/>
        <v>0</v>
      </c>
      <c r="N772" s="39">
        <f t="shared" si="101"/>
        <v>0</v>
      </c>
      <c r="O772" s="39">
        <f t="shared" si="102"/>
        <v>0</v>
      </c>
      <c r="P772" s="39">
        <f>IF($A772&lt;=LEN('USH2A e13 (A) - 2ry Str + Mask '!A$2),M772-J772,"")</f>
        <v>0</v>
      </c>
      <c r="Q772" s="39">
        <f>IF($A772&lt;=LEN('USH2A e13 (A) - 2ry Str + Mask '!A$2),N772-K772,"")</f>
        <v>0</v>
      </c>
      <c r="R772" s="39">
        <f>IF($A772&lt;=LEN('USH2A e13 (A) - 2ry Str + Mask '!A$2),O772-L772,"")</f>
        <v>0</v>
      </c>
    </row>
    <row r="773" spans="1:18" ht="164" customHeight="1" x14ac:dyDescent="0.15">
      <c r="A773" s="36">
        <v>772</v>
      </c>
      <c r="B773" s="37" t="str">
        <f>IF($A773&lt;=LEN('USH2A e13 (A) - 2ry Str + Mask '!A$2),MID('USH2A e13 (A) - 2ry Str + Mask '!A$2,$A773,1),"")</f>
        <v>.</v>
      </c>
      <c r="C773" s="38" t="str">
        <f>IF($A773&lt;=LEN('USH2A e13 (A) - 2ry Str + Mask '!B$2),MID('USH2A e13 (A) - 2ry Str + Mask '!B$2,$A773,1),"")</f>
        <v>.</v>
      </c>
      <c r="D773" s="38" t="str">
        <f>IF($A773&lt;=LEN('USH2A e13 (A) - 2ry Str + Mask '!C$2),MID('USH2A e13 (A) - 2ry Str + Mask '!C$2,$A773,1),"")</f>
        <v>.</v>
      </c>
      <c r="E773" s="38" t="str">
        <f t="shared" si="96"/>
        <v>.</v>
      </c>
      <c r="F773" s="38" t="str">
        <f t="shared" si="10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.......................................</v>
      </c>
      <c r="G773" s="39">
        <f>IF($A773&lt;=LEN('USH2A e13 (A) - 2ry Str + Mask '!A$2),SUMIF('USH2A e13 (A) - HSF3.0'!E2:E891,"&lt;="&amp;$A773,'USH2A e13 (A) - HSF3.0'!H2:H891)-SUMIF('USH2A e13 (A) - HSF3.0'!G2:G891,"&lt;="&amp;$A773,'USH2A e13 (A) - HSF3.0'!H2:H891),"")</f>
        <v>0</v>
      </c>
      <c r="H773" s="39">
        <f>IF($A773&lt;=LEN('USH2A e13 (A) - 2ry Str + Mask '!A$2),SUMIF('USH2A e13 (A) - HSF3.0'!E2:E891,"&lt;="&amp;$A773,'USH2A e13 (A) - HSF3.0'!I2:I891)-SUMIF('USH2A e13 (A) - HSF3.0'!G2:G891,"&lt;="&amp;$A773,'USH2A e13 (A) - HSF3.0'!I2:I891),"")</f>
        <v>0</v>
      </c>
      <c r="I773" s="39">
        <f>IF($A773&lt;=LEN('USH2A e13 (A) - 2ry Str + Mask '!A$2),G773+H773,"")</f>
        <v>0</v>
      </c>
      <c r="J773" s="39">
        <f t="shared" si="97"/>
        <v>0</v>
      </c>
      <c r="K773" s="39">
        <f t="shared" si="98"/>
        <v>0</v>
      </c>
      <c r="L773" s="39">
        <f t="shared" si="99"/>
        <v>0</v>
      </c>
      <c r="M773" s="39">
        <f t="shared" si="100"/>
        <v>0</v>
      </c>
      <c r="N773" s="39">
        <f t="shared" si="101"/>
        <v>0</v>
      </c>
      <c r="O773" s="39">
        <f t="shared" si="102"/>
        <v>0</v>
      </c>
      <c r="P773" s="39">
        <f>IF($A773&lt;=LEN('USH2A e13 (A) - 2ry Str + Mask '!A$2),M773-J773,"")</f>
        <v>0</v>
      </c>
      <c r="Q773" s="39">
        <f>IF($A773&lt;=LEN('USH2A e13 (A) - 2ry Str + Mask '!A$2),N773-K773,"")</f>
        <v>0</v>
      </c>
      <c r="R773" s="39">
        <f>IF($A773&lt;=LEN('USH2A e13 (A) - 2ry Str + Mask '!A$2),O773-L773,"")</f>
        <v>0</v>
      </c>
    </row>
    <row r="774" spans="1:18" ht="164" customHeight="1" x14ac:dyDescent="0.15">
      <c r="A774" s="36">
        <v>773</v>
      </c>
      <c r="B774" s="37" t="str">
        <f>IF($A774&lt;=LEN('USH2A e13 (A) - 2ry Str + Mask '!A$2),MID('USH2A e13 (A) - 2ry Str + Mask '!A$2,$A774,1),"")</f>
        <v>.</v>
      </c>
      <c r="C774" s="38" t="str">
        <f>IF($A774&lt;=LEN('USH2A e13 (A) - 2ry Str + Mask '!B$2),MID('USH2A e13 (A) - 2ry Str + Mask '!B$2,$A774,1),"")</f>
        <v>.</v>
      </c>
      <c r="D774" s="38" t="str">
        <f>IF($A774&lt;=LEN('USH2A e13 (A) - 2ry Str + Mask '!C$2),MID('USH2A e13 (A) - 2ry Str + Mask '!C$2,$A774,1),"")</f>
        <v>.</v>
      </c>
      <c r="E774" s="38" t="str">
        <f t="shared" si="96"/>
        <v>.</v>
      </c>
      <c r="F774" s="38" t="str">
        <f t="shared" si="10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........................................</v>
      </c>
      <c r="G774" s="39">
        <f>IF($A774&lt;=LEN('USH2A e13 (A) - 2ry Str + Mask '!A$2),SUMIF('USH2A e13 (A) - HSF3.0'!E2:E891,"&lt;="&amp;$A774,'USH2A e13 (A) - HSF3.0'!H2:H891)-SUMIF('USH2A e13 (A) - HSF3.0'!G2:G891,"&lt;="&amp;$A774,'USH2A e13 (A) - HSF3.0'!H2:H891),"")</f>
        <v>0</v>
      </c>
      <c r="H774" s="39">
        <f>IF($A774&lt;=LEN('USH2A e13 (A) - 2ry Str + Mask '!A$2),SUMIF('USH2A e13 (A) - HSF3.0'!E2:E891,"&lt;="&amp;$A774,'USH2A e13 (A) - HSF3.0'!I2:I891)-SUMIF('USH2A e13 (A) - HSF3.0'!G2:G891,"&lt;="&amp;$A774,'USH2A e13 (A) - HSF3.0'!I2:I891),"")</f>
        <v>0</v>
      </c>
      <c r="I774" s="39">
        <f>IF($A774&lt;=LEN('USH2A e13 (A) - 2ry Str + Mask '!A$2),G774+H774,"")</f>
        <v>0</v>
      </c>
      <c r="J774" s="39">
        <f t="shared" si="97"/>
        <v>0</v>
      </c>
      <c r="K774" s="39">
        <f t="shared" si="98"/>
        <v>0</v>
      </c>
      <c r="L774" s="39">
        <f t="shared" si="99"/>
        <v>0</v>
      </c>
      <c r="M774" s="39">
        <f t="shared" si="100"/>
        <v>0</v>
      </c>
      <c r="N774" s="39">
        <f t="shared" si="101"/>
        <v>0</v>
      </c>
      <c r="O774" s="39">
        <f t="shared" si="102"/>
        <v>0</v>
      </c>
      <c r="P774" s="39">
        <f>IF($A774&lt;=LEN('USH2A e13 (A) - 2ry Str + Mask '!A$2),M774-J774,"")</f>
        <v>0</v>
      </c>
      <c r="Q774" s="39">
        <f>IF($A774&lt;=LEN('USH2A e13 (A) - 2ry Str + Mask '!A$2),N774-K774,"")</f>
        <v>0</v>
      </c>
      <c r="R774" s="39">
        <f>IF($A774&lt;=LEN('USH2A e13 (A) - 2ry Str + Mask '!A$2),O774-L774,"")</f>
        <v>0</v>
      </c>
    </row>
    <row r="775" spans="1:18" ht="164" customHeight="1" x14ac:dyDescent="0.15">
      <c r="A775" s="36">
        <v>774</v>
      </c>
      <c r="B775" s="37" t="str">
        <f>IF($A775&lt;=LEN('USH2A e13 (A) - 2ry Str + Mask '!A$2),MID('USH2A e13 (A) - 2ry Str + Mask '!A$2,$A775,1),"")</f>
        <v>.</v>
      </c>
      <c r="C775" s="38" t="str">
        <f>IF($A775&lt;=LEN('USH2A e13 (A) - 2ry Str + Mask '!B$2),MID('USH2A e13 (A) - 2ry Str + Mask '!B$2,$A775,1),"")</f>
        <v>.</v>
      </c>
      <c r="D775" s="38" t="str">
        <f>IF($A775&lt;=LEN('USH2A e13 (A) - 2ry Str + Mask '!C$2),MID('USH2A e13 (A) - 2ry Str + Mask '!C$2,$A775,1),"")</f>
        <v>.</v>
      </c>
      <c r="E775" s="38" t="str">
        <f t="shared" si="96"/>
        <v>.</v>
      </c>
      <c r="F775" s="38" t="str">
        <f t="shared" si="10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.........................................</v>
      </c>
      <c r="G775" s="39">
        <f>IF($A775&lt;=LEN('USH2A e13 (A) - 2ry Str + Mask '!A$2),SUMIF('USH2A e13 (A) - HSF3.0'!E2:E891,"&lt;="&amp;$A775,'USH2A e13 (A) - HSF3.0'!H2:H891)-SUMIF('USH2A e13 (A) - HSF3.0'!G2:G891,"&lt;="&amp;$A775,'USH2A e13 (A) - HSF3.0'!H2:H891),"")</f>
        <v>0</v>
      </c>
      <c r="H775" s="39">
        <f>IF($A775&lt;=LEN('USH2A e13 (A) - 2ry Str + Mask '!A$2),SUMIF('USH2A e13 (A) - HSF3.0'!E2:E891,"&lt;="&amp;$A775,'USH2A e13 (A) - HSF3.0'!I2:I891)-SUMIF('USH2A e13 (A) - HSF3.0'!G2:G891,"&lt;="&amp;$A775,'USH2A e13 (A) - HSF3.0'!I2:I891),"")</f>
        <v>0</v>
      </c>
      <c r="I775" s="39">
        <f>IF($A775&lt;=LEN('USH2A e13 (A) - 2ry Str + Mask '!A$2),G775+H775,"")</f>
        <v>0</v>
      </c>
      <c r="J775" s="39">
        <f t="shared" si="97"/>
        <v>0</v>
      </c>
      <c r="K775" s="39">
        <f t="shared" si="98"/>
        <v>0</v>
      </c>
      <c r="L775" s="39">
        <f t="shared" si="99"/>
        <v>0</v>
      </c>
      <c r="M775" s="39">
        <f t="shared" si="100"/>
        <v>0</v>
      </c>
      <c r="N775" s="39">
        <f t="shared" si="101"/>
        <v>0</v>
      </c>
      <c r="O775" s="39">
        <f t="shared" si="102"/>
        <v>0</v>
      </c>
      <c r="P775" s="39">
        <f>IF($A775&lt;=LEN('USH2A e13 (A) - 2ry Str + Mask '!A$2),M775-J775,"")</f>
        <v>0</v>
      </c>
      <c r="Q775" s="39">
        <f>IF($A775&lt;=LEN('USH2A e13 (A) - 2ry Str + Mask '!A$2),N775-K775,"")</f>
        <v>0</v>
      </c>
      <c r="R775" s="39">
        <f>IF($A775&lt;=LEN('USH2A e13 (A) - 2ry Str + Mask '!A$2),O775-L775,"")</f>
        <v>0</v>
      </c>
    </row>
    <row r="776" spans="1:18" ht="164" customHeight="1" x14ac:dyDescent="0.15">
      <c r="A776" s="36">
        <v>775</v>
      </c>
      <c r="B776" s="37" t="str">
        <f>IF($A776&lt;=LEN('USH2A e13 (A) - 2ry Str + Mask '!A$2),MID('USH2A e13 (A) - 2ry Str + Mask '!A$2,$A776,1),"")</f>
        <v>.</v>
      </c>
      <c r="C776" s="38" t="str">
        <f>IF($A776&lt;=LEN('USH2A e13 (A) - 2ry Str + Mask '!B$2),MID('USH2A e13 (A) - 2ry Str + Mask '!B$2,$A776,1),"")</f>
        <v>.</v>
      </c>
      <c r="D776" s="38" t="str">
        <f>IF($A776&lt;=LEN('USH2A e13 (A) - 2ry Str + Mask '!C$2),MID('USH2A e13 (A) - 2ry Str + Mask '!C$2,$A776,1),"")</f>
        <v>.</v>
      </c>
      <c r="E776" s="38" t="str">
        <f t="shared" si="96"/>
        <v>.</v>
      </c>
      <c r="F776" s="38" t="str">
        <f t="shared" si="10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..........................................</v>
      </c>
      <c r="G776" s="39">
        <f>IF($A776&lt;=LEN('USH2A e13 (A) - 2ry Str + Mask '!A$2),SUMIF('USH2A e13 (A) - HSF3.0'!E2:E891,"&lt;="&amp;$A776,'USH2A e13 (A) - HSF3.0'!H2:H891)-SUMIF('USH2A e13 (A) - HSF3.0'!G2:G891,"&lt;="&amp;$A776,'USH2A e13 (A) - HSF3.0'!H2:H891),"")</f>
        <v>0</v>
      </c>
      <c r="H776" s="39">
        <f>IF($A776&lt;=LEN('USH2A e13 (A) - 2ry Str + Mask '!A$2),SUMIF('USH2A e13 (A) - HSF3.0'!E2:E891,"&lt;="&amp;$A776,'USH2A e13 (A) - HSF3.0'!I2:I891)-SUMIF('USH2A e13 (A) - HSF3.0'!G2:G891,"&lt;="&amp;$A776,'USH2A e13 (A) - HSF3.0'!I2:I891),"")</f>
        <v>0</v>
      </c>
      <c r="I776" s="39">
        <f>IF($A776&lt;=LEN('USH2A e13 (A) - 2ry Str + Mask '!A$2),G776+H776,"")</f>
        <v>0</v>
      </c>
      <c r="J776" s="39">
        <f t="shared" si="97"/>
        <v>0</v>
      </c>
      <c r="K776" s="39">
        <f t="shared" si="98"/>
        <v>0</v>
      </c>
      <c r="L776" s="39">
        <f t="shared" si="99"/>
        <v>0</v>
      </c>
      <c r="M776" s="39">
        <f t="shared" si="100"/>
        <v>0</v>
      </c>
      <c r="N776" s="39">
        <f t="shared" si="101"/>
        <v>0</v>
      </c>
      <c r="O776" s="39">
        <f t="shared" si="102"/>
        <v>0</v>
      </c>
      <c r="P776" s="39">
        <f>IF($A776&lt;=LEN('USH2A e13 (A) - 2ry Str + Mask '!A$2),M776-J776,"")</f>
        <v>0</v>
      </c>
      <c r="Q776" s="39">
        <f>IF($A776&lt;=LEN('USH2A e13 (A) - 2ry Str + Mask '!A$2),N776-K776,"")</f>
        <v>0</v>
      </c>
      <c r="R776" s="39">
        <f>IF($A776&lt;=LEN('USH2A e13 (A) - 2ry Str + Mask '!A$2),O776-L776,"")</f>
        <v>0</v>
      </c>
    </row>
    <row r="777" spans="1:18" ht="164" customHeight="1" x14ac:dyDescent="0.15">
      <c r="A777" s="36">
        <v>776</v>
      </c>
      <c r="B777" s="37" t="str">
        <f>IF($A777&lt;=LEN('USH2A e13 (A) - 2ry Str + Mask '!A$2),MID('USH2A e13 (A) - 2ry Str + Mask '!A$2,$A777,1),"")</f>
        <v>.</v>
      </c>
      <c r="C777" s="38" t="str">
        <f>IF($A777&lt;=LEN('USH2A e13 (A) - 2ry Str + Mask '!B$2),MID('USH2A e13 (A) - 2ry Str + Mask '!B$2,$A777,1),"")</f>
        <v>)</v>
      </c>
      <c r="D777" s="38" t="str">
        <f>IF($A777&lt;=LEN('USH2A e13 (A) - 2ry Str + Mask '!C$2),MID('USH2A e13 (A) - 2ry Str + Mask '!C$2,$A777,1),"")</f>
        <v>.</v>
      </c>
      <c r="E777" s="38" t="str">
        <f t="shared" si="96"/>
        <v>)</v>
      </c>
      <c r="F777" s="38" t="str">
        <f t="shared" si="10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..........................................)</v>
      </c>
      <c r="G777" s="39">
        <f>IF($A777&lt;=LEN('USH2A e13 (A) - 2ry Str + Mask '!A$2),SUMIF('USH2A e13 (A) - HSF3.0'!E2:E891,"&lt;="&amp;$A777,'USH2A e13 (A) - HSF3.0'!H2:H891)-SUMIF('USH2A e13 (A) - HSF3.0'!G2:G891,"&lt;="&amp;$A777,'USH2A e13 (A) - HSF3.0'!H2:H891),"")</f>
        <v>0</v>
      </c>
      <c r="H777" s="39">
        <f>IF($A777&lt;=LEN('USH2A e13 (A) - 2ry Str + Mask '!A$2),SUMIF('USH2A e13 (A) - HSF3.0'!E2:E891,"&lt;="&amp;$A777,'USH2A e13 (A) - HSF3.0'!I2:I891)-SUMIF('USH2A e13 (A) - HSF3.0'!G2:G891,"&lt;="&amp;$A777,'USH2A e13 (A) - HSF3.0'!I2:I891),"")</f>
        <v>0</v>
      </c>
      <c r="I777" s="39">
        <f>IF($A777&lt;=LEN('USH2A e13 (A) - 2ry Str + Mask '!A$2),G777+H777,"")</f>
        <v>0</v>
      </c>
      <c r="J777" s="39">
        <f t="shared" si="97"/>
        <v>0</v>
      </c>
      <c r="K777" s="39">
        <f t="shared" si="98"/>
        <v>0</v>
      </c>
      <c r="L777" s="39">
        <f t="shared" si="99"/>
        <v>0</v>
      </c>
      <c r="M777" s="39">
        <f t="shared" si="100"/>
        <v>0</v>
      </c>
      <c r="N777" s="39">
        <f t="shared" si="101"/>
        <v>0</v>
      </c>
      <c r="O777" s="39">
        <f t="shared" si="102"/>
        <v>0</v>
      </c>
      <c r="P777" s="39">
        <f>IF($A777&lt;=LEN('USH2A e13 (A) - 2ry Str + Mask '!A$2),M777-J777,"")</f>
        <v>0</v>
      </c>
      <c r="Q777" s="39">
        <f>IF($A777&lt;=LEN('USH2A e13 (A) - 2ry Str + Mask '!A$2),N777-K777,"")</f>
        <v>0</v>
      </c>
      <c r="R777" s="39">
        <f>IF($A777&lt;=LEN('USH2A e13 (A) - 2ry Str + Mask '!A$2),O777-L777,"")</f>
        <v>0</v>
      </c>
    </row>
    <row r="778" spans="1:18" ht="164" customHeight="1" x14ac:dyDescent="0.15">
      <c r="A778" s="36">
        <v>777</v>
      </c>
      <c r="B778" s="37" t="str">
        <f>IF($A778&lt;=LEN('USH2A e13 (A) - 2ry Str + Mask '!A$2),MID('USH2A e13 (A) - 2ry Str + Mask '!A$2,$A778,1),"")</f>
        <v>)</v>
      </c>
      <c r="C778" s="38" t="str">
        <f>IF($A778&lt;=LEN('USH2A e13 (A) - 2ry Str + Mask '!B$2),MID('USH2A e13 (A) - 2ry Str + Mask '!B$2,$A778,1),"")</f>
        <v>)</v>
      </c>
      <c r="D778" s="38" t="str">
        <f>IF($A778&lt;=LEN('USH2A e13 (A) - 2ry Str + Mask '!C$2),MID('USH2A e13 (A) - 2ry Str + Mask '!C$2,$A778,1),"")</f>
        <v>.</v>
      </c>
      <c r="E778" s="38" t="str">
        <f t="shared" si="96"/>
        <v>)</v>
      </c>
      <c r="F778" s="38" t="str">
        <f t="shared" si="10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..........................................))</v>
      </c>
      <c r="G778" s="39">
        <f>IF($A778&lt;=LEN('USH2A e13 (A) - 2ry Str + Mask '!A$2),SUMIF('USH2A e13 (A) - HSF3.0'!E2:E891,"&lt;="&amp;$A778,'USH2A e13 (A) - HSF3.0'!H2:H891)-SUMIF('USH2A e13 (A) - HSF3.0'!G2:G891,"&lt;="&amp;$A778,'USH2A e13 (A) - HSF3.0'!H2:H891),"")</f>
        <v>0</v>
      </c>
      <c r="H778" s="39">
        <f>IF($A778&lt;=LEN('USH2A e13 (A) - 2ry Str + Mask '!A$2),SUMIF('USH2A e13 (A) - HSF3.0'!E2:E891,"&lt;="&amp;$A778,'USH2A e13 (A) - HSF3.0'!I2:I891)-SUMIF('USH2A e13 (A) - HSF3.0'!G2:G891,"&lt;="&amp;$A778,'USH2A e13 (A) - HSF3.0'!I2:I891),"")</f>
        <v>0</v>
      </c>
      <c r="I778" s="39">
        <f>IF($A778&lt;=LEN('USH2A e13 (A) - 2ry Str + Mask '!A$2),G778+H778,"")</f>
        <v>0</v>
      </c>
      <c r="J778" s="39">
        <f t="shared" si="97"/>
        <v>0</v>
      </c>
      <c r="K778" s="39">
        <f t="shared" si="98"/>
        <v>0</v>
      </c>
      <c r="L778" s="39">
        <f t="shared" si="99"/>
        <v>0</v>
      </c>
      <c r="M778" s="39">
        <f t="shared" si="100"/>
        <v>0</v>
      </c>
      <c r="N778" s="39">
        <f t="shared" si="101"/>
        <v>0</v>
      </c>
      <c r="O778" s="39">
        <f t="shared" si="102"/>
        <v>0</v>
      </c>
      <c r="P778" s="39">
        <f>IF($A778&lt;=LEN('USH2A e13 (A) - 2ry Str + Mask '!A$2),M778-J778,"")</f>
        <v>0</v>
      </c>
      <c r="Q778" s="39">
        <f>IF($A778&lt;=LEN('USH2A e13 (A) - 2ry Str + Mask '!A$2),N778-K778,"")</f>
        <v>0</v>
      </c>
      <c r="R778" s="39">
        <f>IF($A778&lt;=LEN('USH2A e13 (A) - 2ry Str + Mask '!A$2),O778-L778,"")</f>
        <v>0</v>
      </c>
    </row>
    <row r="779" spans="1:18" ht="164" customHeight="1" x14ac:dyDescent="0.15">
      <c r="A779" s="36">
        <v>778</v>
      </c>
      <c r="B779" s="37" t="str">
        <f>IF($A779&lt;=LEN('USH2A e13 (A) - 2ry Str + Mask '!A$2),MID('USH2A e13 (A) - 2ry Str + Mask '!A$2,$A779,1),"")</f>
        <v>)</v>
      </c>
      <c r="C779" s="38" t="str">
        <f>IF($A779&lt;=LEN('USH2A e13 (A) - 2ry Str + Mask '!B$2),MID('USH2A e13 (A) - 2ry Str + Mask '!B$2,$A779,1),"")</f>
        <v>)</v>
      </c>
      <c r="D779" s="38" t="str">
        <f>IF($A779&lt;=LEN('USH2A e13 (A) - 2ry Str + Mask '!C$2),MID('USH2A e13 (A) - 2ry Str + Mask '!C$2,$A779,1),"")</f>
        <v>.</v>
      </c>
      <c r="E779" s="38" t="str">
        <f t="shared" si="96"/>
        <v>)</v>
      </c>
      <c r="F779" s="38" t="str">
        <f t="shared" si="10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..........................................)))</v>
      </c>
      <c r="G779" s="39">
        <f>IF($A779&lt;=LEN('USH2A e13 (A) - 2ry Str + Mask '!A$2),SUMIF('USH2A e13 (A) - HSF3.0'!E2:E891,"&lt;="&amp;$A779,'USH2A e13 (A) - HSF3.0'!H2:H891)-SUMIF('USH2A e13 (A) - HSF3.0'!G2:G891,"&lt;="&amp;$A779,'USH2A e13 (A) - HSF3.0'!H2:H891),"")</f>
        <v>0</v>
      </c>
      <c r="H779" s="39">
        <f>IF($A779&lt;=LEN('USH2A e13 (A) - 2ry Str + Mask '!A$2),SUMIF('USH2A e13 (A) - HSF3.0'!E2:E891,"&lt;="&amp;$A779,'USH2A e13 (A) - HSF3.0'!I2:I891)-SUMIF('USH2A e13 (A) - HSF3.0'!G2:G891,"&lt;="&amp;$A779,'USH2A e13 (A) - HSF3.0'!I2:I891),"")</f>
        <v>0</v>
      </c>
      <c r="I779" s="39">
        <f>IF($A779&lt;=LEN('USH2A e13 (A) - 2ry Str + Mask '!A$2),G779+H779,"")</f>
        <v>0</v>
      </c>
      <c r="J779" s="39">
        <f t="shared" si="97"/>
        <v>0</v>
      </c>
      <c r="K779" s="39">
        <f t="shared" si="98"/>
        <v>0</v>
      </c>
      <c r="L779" s="39">
        <f t="shared" si="99"/>
        <v>0</v>
      </c>
      <c r="M779" s="39">
        <f t="shared" si="100"/>
        <v>0</v>
      </c>
      <c r="N779" s="39">
        <f t="shared" si="101"/>
        <v>0</v>
      </c>
      <c r="O779" s="39">
        <f t="shared" si="102"/>
        <v>0</v>
      </c>
      <c r="P779" s="39">
        <f>IF($A779&lt;=LEN('USH2A e13 (A) - 2ry Str + Mask '!A$2),M779-J779,"")</f>
        <v>0</v>
      </c>
      <c r="Q779" s="39">
        <f>IF($A779&lt;=LEN('USH2A e13 (A) - 2ry Str + Mask '!A$2),N779-K779,"")</f>
        <v>0</v>
      </c>
      <c r="R779" s="39">
        <f>IF($A779&lt;=LEN('USH2A e13 (A) - 2ry Str + Mask '!A$2),O779-L779,"")</f>
        <v>0</v>
      </c>
    </row>
    <row r="780" spans="1:18" ht="164" customHeight="1" x14ac:dyDescent="0.15">
      <c r="A780" s="36">
        <v>779</v>
      </c>
      <c r="B780" s="37" t="str">
        <f>IF($A780&lt;=LEN('USH2A e13 (A) - 2ry Str + Mask '!A$2),MID('USH2A e13 (A) - 2ry Str + Mask '!A$2,$A780,1),"")</f>
        <v>)</v>
      </c>
      <c r="C780" s="38" t="str">
        <f>IF($A780&lt;=LEN('USH2A e13 (A) - 2ry Str + Mask '!B$2),MID('USH2A e13 (A) - 2ry Str + Mask '!B$2,$A780,1),"")</f>
        <v>)</v>
      </c>
      <c r="D780" s="38" t="str">
        <f>IF($A780&lt;=LEN('USH2A e13 (A) - 2ry Str + Mask '!C$2),MID('USH2A e13 (A) - 2ry Str + Mask '!C$2,$A780,1),"")</f>
        <v>.</v>
      </c>
      <c r="E780" s="38" t="str">
        <f t="shared" si="96"/>
        <v>)</v>
      </c>
      <c r="F780" s="38" t="str">
        <f t="shared" si="10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..........................................))))</v>
      </c>
      <c r="G780" s="39">
        <f>IF($A780&lt;=LEN('USH2A e13 (A) - 2ry Str + Mask '!A$2),SUMIF('USH2A e13 (A) - HSF3.0'!E2:E891,"&lt;="&amp;$A780,'USH2A e13 (A) - HSF3.0'!H2:H891)-SUMIF('USH2A e13 (A) - HSF3.0'!G2:G891,"&lt;="&amp;$A780,'USH2A e13 (A) - HSF3.0'!H2:H891),"")</f>
        <v>0</v>
      </c>
      <c r="H780" s="39">
        <f>IF($A780&lt;=LEN('USH2A e13 (A) - 2ry Str + Mask '!A$2),SUMIF('USH2A e13 (A) - HSF3.0'!E2:E891,"&lt;="&amp;$A780,'USH2A e13 (A) - HSF3.0'!I2:I891)-SUMIF('USH2A e13 (A) - HSF3.0'!G2:G891,"&lt;="&amp;$A780,'USH2A e13 (A) - HSF3.0'!I2:I891),"")</f>
        <v>0</v>
      </c>
      <c r="I780" s="39">
        <f>IF($A780&lt;=LEN('USH2A e13 (A) - 2ry Str + Mask '!A$2),G780+H780,"")</f>
        <v>0</v>
      </c>
      <c r="J780" s="39">
        <f t="shared" si="97"/>
        <v>0</v>
      </c>
      <c r="K780" s="39">
        <f t="shared" si="98"/>
        <v>0</v>
      </c>
      <c r="L780" s="39">
        <f t="shared" si="99"/>
        <v>0</v>
      </c>
      <c r="M780" s="39">
        <f t="shared" si="100"/>
        <v>0</v>
      </c>
      <c r="N780" s="39">
        <f t="shared" si="101"/>
        <v>0</v>
      </c>
      <c r="O780" s="39">
        <f t="shared" si="102"/>
        <v>0</v>
      </c>
      <c r="P780" s="39">
        <f>IF($A780&lt;=LEN('USH2A e13 (A) - 2ry Str + Mask '!A$2),M780-J780,"")</f>
        <v>0</v>
      </c>
      <c r="Q780" s="39">
        <f>IF($A780&lt;=LEN('USH2A e13 (A) - 2ry Str + Mask '!A$2),N780-K780,"")</f>
        <v>0</v>
      </c>
      <c r="R780" s="39">
        <f>IF($A780&lt;=LEN('USH2A e13 (A) - 2ry Str + Mask '!A$2),O780-L780,"")</f>
        <v>0</v>
      </c>
    </row>
    <row r="781" spans="1:18" ht="164" customHeight="1" x14ac:dyDescent="0.15">
      <c r="A781" s="36">
        <v>780</v>
      </c>
      <c r="B781" s="37" t="str">
        <f>IF($A781&lt;=LEN('USH2A e13 (A) - 2ry Str + Mask '!A$2),MID('USH2A e13 (A) - 2ry Str + Mask '!A$2,$A781,1),"")</f>
        <v>)</v>
      </c>
      <c r="C781" s="38" t="str">
        <f>IF($A781&lt;=LEN('USH2A e13 (A) - 2ry Str + Mask '!B$2),MID('USH2A e13 (A) - 2ry Str + Mask '!B$2,$A781,1),"")</f>
        <v>)</v>
      </c>
      <c r="D781" s="38" t="str">
        <f>IF($A781&lt;=LEN('USH2A e13 (A) - 2ry Str + Mask '!C$2),MID('USH2A e13 (A) - 2ry Str + Mask '!C$2,$A781,1),"")</f>
        <v>.</v>
      </c>
      <c r="E781" s="38" t="str">
        <f t="shared" si="96"/>
        <v>)</v>
      </c>
      <c r="F781" s="38" t="str">
        <f t="shared" si="10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..........................................)))))</v>
      </c>
      <c r="G781" s="39">
        <f>IF($A781&lt;=LEN('USH2A e13 (A) - 2ry Str + Mask '!A$2),SUMIF('USH2A e13 (A) - HSF3.0'!E2:E891,"&lt;="&amp;$A781,'USH2A e13 (A) - HSF3.0'!H2:H891)-SUMIF('USH2A e13 (A) - HSF3.0'!G2:G891,"&lt;="&amp;$A781,'USH2A e13 (A) - HSF3.0'!H2:H891),"")</f>
        <v>0</v>
      </c>
      <c r="H781" s="39">
        <f>IF($A781&lt;=LEN('USH2A e13 (A) - 2ry Str + Mask '!A$2),SUMIF('USH2A e13 (A) - HSF3.0'!E2:E891,"&lt;="&amp;$A781,'USH2A e13 (A) - HSF3.0'!I2:I891)-SUMIF('USH2A e13 (A) - HSF3.0'!G2:G891,"&lt;="&amp;$A781,'USH2A e13 (A) - HSF3.0'!I2:I891),"")</f>
        <v>0</v>
      </c>
      <c r="I781" s="39">
        <f>IF($A781&lt;=LEN('USH2A e13 (A) - 2ry Str + Mask '!A$2),G781+H781,"")</f>
        <v>0</v>
      </c>
      <c r="J781" s="39">
        <f t="shared" si="97"/>
        <v>0</v>
      </c>
      <c r="K781" s="39">
        <f t="shared" si="98"/>
        <v>0</v>
      </c>
      <c r="L781" s="39">
        <f t="shared" si="99"/>
        <v>0</v>
      </c>
      <c r="M781" s="39">
        <f t="shared" si="100"/>
        <v>0</v>
      </c>
      <c r="N781" s="39">
        <f t="shared" si="101"/>
        <v>0</v>
      </c>
      <c r="O781" s="39">
        <f t="shared" si="102"/>
        <v>0</v>
      </c>
      <c r="P781" s="39">
        <f>IF($A781&lt;=LEN('USH2A e13 (A) - 2ry Str + Mask '!A$2),M781-J781,"")</f>
        <v>0</v>
      </c>
      <c r="Q781" s="39">
        <f>IF($A781&lt;=LEN('USH2A e13 (A) - 2ry Str + Mask '!A$2),N781-K781,"")</f>
        <v>0</v>
      </c>
      <c r="R781" s="39">
        <f>IF($A781&lt;=LEN('USH2A e13 (A) - 2ry Str + Mask '!A$2),O781-L781,"")</f>
        <v>0</v>
      </c>
    </row>
    <row r="782" spans="1:18" ht="164" customHeight="1" x14ac:dyDescent="0.15">
      <c r="A782" s="36">
        <v>781</v>
      </c>
      <c r="B782" s="37" t="str">
        <f>IF($A782&lt;=LEN('USH2A e13 (A) - 2ry Str + Mask '!A$2),MID('USH2A e13 (A) - 2ry Str + Mask '!A$2,$A782,1),"")</f>
        <v>.</v>
      </c>
      <c r="C782" s="38" t="str">
        <f>IF($A782&lt;=LEN('USH2A e13 (A) - 2ry Str + Mask '!B$2),MID('USH2A e13 (A) - 2ry Str + Mask '!B$2,$A782,1),"")</f>
        <v>.</v>
      </c>
      <c r="D782" s="38" t="str">
        <f>IF($A782&lt;=LEN('USH2A e13 (A) - 2ry Str + Mask '!C$2),MID('USH2A e13 (A) - 2ry Str + Mask '!C$2,$A782,1),"")</f>
        <v>.</v>
      </c>
      <c r="E782" s="38" t="str">
        <f t="shared" si="96"/>
        <v>.</v>
      </c>
      <c r="F782" s="38" t="str">
        <f t="shared" si="10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..........................................))))).</v>
      </c>
      <c r="G782" s="39">
        <f>IF($A782&lt;=LEN('USH2A e13 (A) - 2ry Str + Mask '!A$2),SUMIF('USH2A e13 (A) - HSF3.0'!E2:E891,"&lt;="&amp;$A782,'USH2A e13 (A) - HSF3.0'!H2:H891)-SUMIF('USH2A e13 (A) - HSF3.0'!G2:G891,"&lt;="&amp;$A782,'USH2A e13 (A) - HSF3.0'!H2:H891),"")</f>
        <v>0</v>
      </c>
      <c r="H782" s="39">
        <f>IF($A782&lt;=LEN('USH2A e13 (A) - 2ry Str + Mask '!A$2),SUMIF('USH2A e13 (A) - HSF3.0'!E2:E891,"&lt;="&amp;$A782,'USH2A e13 (A) - HSF3.0'!I2:I891)-SUMIF('USH2A e13 (A) - HSF3.0'!G2:G891,"&lt;="&amp;$A782,'USH2A e13 (A) - HSF3.0'!I2:I891),"")</f>
        <v>0</v>
      </c>
      <c r="I782" s="39">
        <f>IF($A782&lt;=LEN('USH2A e13 (A) - 2ry Str + Mask '!A$2),G782+H782,"")</f>
        <v>0</v>
      </c>
      <c r="J782" s="39">
        <f t="shared" si="97"/>
        <v>0</v>
      </c>
      <c r="K782" s="39">
        <f t="shared" si="98"/>
        <v>0</v>
      </c>
      <c r="L782" s="39">
        <f t="shared" si="99"/>
        <v>0</v>
      </c>
      <c r="M782" s="39">
        <f t="shared" si="100"/>
        <v>0</v>
      </c>
      <c r="N782" s="39">
        <f t="shared" si="101"/>
        <v>0</v>
      </c>
      <c r="O782" s="39">
        <f t="shared" si="102"/>
        <v>0</v>
      </c>
      <c r="P782" s="39">
        <f>IF($A782&lt;=LEN('USH2A e13 (A) - 2ry Str + Mask '!A$2),M782-J782,"")</f>
        <v>0</v>
      </c>
      <c r="Q782" s="39">
        <f>IF($A782&lt;=LEN('USH2A e13 (A) - 2ry Str + Mask '!A$2),N782-K782,"")</f>
        <v>0</v>
      </c>
      <c r="R782" s="39">
        <f>IF($A782&lt;=LEN('USH2A e13 (A) - 2ry Str + Mask '!A$2),O782-L782,"")</f>
        <v>0</v>
      </c>
    </row>
    <row r="783" spans="1:18" ht="164" customHeight="1" x14ac:dyDescent="0.15">
      <c r="A783" s="36">
        <v>782</v>
      </c>
      <c r="B783" s="37" t="str">
        <f>IF($A783&lt;=LEN('USH2A e13 (A) - 2ry Str + Mask '!A$2),MID('USH2A e13 (A) - 2ry Str + Mask '!A$2,$A783,1),"")</f>
        <v>.</v>
      </c>
      <c r="C783" s="38" t="str">
        <f>IF($A783&lt;=LEN('USH2A e13 (A) - 2ry Str + Mask '!B$2),MID('USH2A e13 (A) - 2ry Str + Mask '!B$2,$A783,1),"")</f>
        <v>.</v>
      </c>
      <c r="D783" s="38" t="str">
        <f>IF($A783&lt;=LEN('USH2A e13 (A) - 2ry Str + Mask '!C$2),MID('USH2A e13 (A) - 2ry Str + Mask '!C$2,$A783,1),"")</f>
        <v>.</v>
      </c>
      <c r="E783" s="38" t="str">
        <f t="shared" si="96"/>
        <v>.</v>
      </c>
      <c r="F783" s="38" t="str">
        <f t="shared" si="103"/>
        <v>((..(((((.((.........................(((((........................................(((((((...(((((((..........)))))))...)))))))...))))).....|||||||||||||||||||||||||.............((((...(((((.((....)).))))))))).....((((((...)).))))..)).)))))..)).(((((............................(.....(((((((.(((.(((((((....((((.....))))((((((.........))))))(((..(((....))).)))((..((((((((.((((((...............((((....))))..........................)))))).)))).))))..))........(((.((.....)).)))...))))))).)))..)).))))).)....((((((...((((((......(((.((((((((....))))).))))))(((((((((....((.(((((((..........((((..((....))..)))).........................................))))))).)))))))))))....))))))...))))))........................................................................................)))))..</v>
      </c>
      <c r="G783" s="39">
        <f>IF($A783&lt;=LEN('USH2A e13 (A) - 2ry Str + Mask '!A$2),SUMIF('USH2A e13 (A) - HSF3.0'!E2:E891,"&lt;="&amp;$A783,'USH2A e13 (A) - HSF3.0'!H2:H891)-SUMIF('USH2A e13 (A) - HSF3.0'!G2:G891,"&lt;="&amp;$A783,'USH2A e13 (A) - HSF3.0'!H2:H891),"")</f>
        <v>0</v>
      </c>
      <c r="H783" s="39">
        <f>IF($A783&lt;=LEN('USH2A e13 (A) - 2ry Str + Mask '!A$2),SUMIF('USH2A e13 (A) - HSF3.0'!E2:E891,"&lt;="&amp;$A783,'USH2A e13 (A) - HSF3.0'!I2:I891)-SUMIF('USH2A e13 (A) - HSF3.0'!G2:G891,"&lt;="&amp;$A783,'USH2A e13 (A) - HSF3.0'!I2:I891),"")</f>
        <v>0</v>
      </c>
      <c r="I783" s="39">
        <f>IF($A783&lt;=LEN('USH2A e13 (A) - 2ry Str + Mask '!A$2),G783+H783,"")</f>
        <v>0</v>
      </c>
      <c r="J783" s="39">
        <f t="shared" si="97"/>
        <v>0</v>
      </c>
      <c r="K783" s="39">
        <f t="shared" si="98"/>
        <v>0</v>
      </c>
      <c r="L783" s="39">
        <f t="shared" si="99"/>
        <v>0</v>
      </c>
      <c r="M783" s="39">
        <f t="shared" si="100"/>
        <v>0</v>
      </c>
      <c r="N783" s="39">
        <f t="shared" si="101"/>
        <v>0</v>
      </c>
      <c r="O783" s="39">
        <f t="shared" si="102"/>
        <v>0</v>
      </c>
      <c r="P783" s="39">
        <f>IF($A783&lt;=LEN('USH2A e13 (A) - 2ry Str + Mask '!A$2),M783-J783,"")</f>
        <v>0</v>
      </c>
      <c r="Q783" s="39">
        <f>IF($A783&lt;=LEN('USH2A e13 (A) - 2ry Str + Mask '!A$2),N783-K783,"")</f>
        <v>0</v>
      </c>
      <c r="R783" s="39">
        <f>IF($A783&lt;=LEN('USH2A e13 (A) - 2ry Str + Mask '!A$2),O783-L783,"")</f>
        <v>0</v>
      </c>
    </row>
  </sheetData>
  <pageMargins left="1" right="1" top="1" bottom="1" header="0.25" footer="0.25"/>
  <pageSetup orientation="portrait"/>
  <headerFooter>
    <oddFooter>&amp;C&amp;"Helvetica Neue,Regular"&amp;12&amp;K000000&amp;P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D2"/>
  <sheetViews>
    <sheetView showGridLines="0" workbookViewId="0">
      <pane ySplit="1" topLeftCell="A2" activePane="bottomLeft" state="frozen"/>
      <selection pane="bottomLeft" activeCell="G2" sqref="G2"/>
    </sheetView>
  </sheetViews>
  <sheetFormatPr baseColWidth="10" defaultColWidth="16.33203125" defaultRowHeight="20" customHeight="1" x14ac:dyDescent="0.15"/>
  <cols>
    <col min="1" max="1" width="19.5" style="1" customWidth="1"/>
    <col min="2" max="2" width="25.5" style="1" bestFit="1" customWidth="1"/>
    <col min="3" max="3" width="19.33203125" style="1" bestFit="1" customWidth="1"/>
    <col min="4" max="4" width="19" style="1" customWidth="1"/>
    <col min="5" max="5" width="16.33203125" style="1" customWidth="1"/>
    <col min="6" max="16384" width="16.33203125" style="1"/>
  </cols>
  <sheetData>
    <row r="1" spans="1:4" ht="20.25" customHeight="1" x14ac:dyDescent="0.15">
      <c r="A1" s="2" t="s">
        <v>0</v>
      </c>
      <c r="B1" s="2" t="s">
        <v>1</v>
      </c>
      <c r="C1" s="2" t="s">
        <v>2</v>
      </c>
      <c r="D1" s="2" t="s">
        <v>3</v>
      </c>
    </row>
    <row r="2" spans="1:4" ht="236.5" customHeight="1" x14ac:dyDescent="0.15">
      <c r="A2" s="3" t="s">
        <v>4</v>
      </c>
      <c r="B2" s="3" t="s">
        <v>5</v>
      </c>
      <c r="C2" s="4" t="s">
        <v>6</v>
      </c>
      <c r="D2" s="4" t="str">
        <f>INDEX('COL7A1 e15 - Analysis'!F1:F285,(COUNTA('COL7A1 e15 - Analysis'!F2:F285)+COUNTBLANK('COL7A1 e15 - Analysis'!F2:F285)),1)</f>
        <v>.....(((((..((((.(((.((((..((((((.((((((.(((...((.........((((((((...)))).))))...............................................................(((.....)))........|||||||||||||||||||||||||............................))...)))))))))...)))))))))).)))))))..)))))............................</v>
      </c>
    </row>
  </sheetData>
  <pageMargins left="1" right="1" top="1" bottom="1" header="0.25" footer="0.25"/>
  <pageSetup orientation="portrait"/>
  <headerFooter>
    <oddFooter>&amp;C&amp;"Helvetica Neue,Regular"&amp;12&amp;K000000&amp;P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D2"/>
  <sheetViews>
    <sheetView showGridLines="0" workbookViewId="0">
      <pane ySplit="1" topLeftCell="A2" activePane="bottomLeft" state="frozen"/>
      <selection pane="bottomLeft" activeCell="E2" sqref="E2"/>
    </sheetView>
  </sheetViews>
  <sheetFormatPr baseColWidth="10" defaultColWidth="16.33203125" defaultRowHeight="20" customHeight="1" x14ac:dyDescent="0.15"/>
  <cols>
    <col min="1" max="1" width="19.5" style="56" customWidth="1"/>
    <col min="2" max="2" width="25.33203125" style="56" customWidth="1"/>
    <col min="3" max="3" width="20.33203125" style="56" bestFit="1" customWidth="1"/>
    <col min="4" max="4" width="19" style="56" customWidth="1"/>
    <col min="5" max="5" width="16.33203125" style="56" customWidth="1"/>
    <col min="6" max="16384" width="16.33203125" style="56"/>
  </cols>
  <sheetData>
    <row r="1" spans="1:4" ht="20.25" customHeight="1" x14ac:dyDescent="0.15">
      <c r="A1" s="58" t="s">
        <v>0</v>
      </c>
      <c r="B1" s="59" t="s">
        <v>3051</v>
      </c>
      <c r="C1" s="59" t="s">
        <v>3052</v>
      </c>
      <c r="D1" s="59" t="s">
        <v>3</v>
      </c>
    </row>
    <row r="2" spans="1:4" ht="409.5" customHeight="1" x14ac:dyDescent="0.15">
      <c r="A2" s="3" t="s">
        <v>2192</v>
      </c>
      <c r="B2" s="3" t="s">
        <v>3053</v>
      </c>
      <c r="C2" s="4" t="s">
        <v>3054</v>
      </c>
      <c r="D2" s="4" t="str">
        <f>INDEX('USH2A e13 (B) - Analysis'!F1:F783,(COUNTA('USH2A e13 (B) - Analysis'!F2:F783)+COUNTBLANK('USH2A e13 (B) - Analysis'!F2:F783)),1)</f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................................................</v>
      </c>
    </row>
  </sheetData>
  <pageMargins left="1" right="1" top="1" bottom="1" header="0.25" footer="0.25"/>
  <pageSetup orientation="portrait"/>
  <headerFooter>
    <oddFooter>&amp;C&amp;"Helvetica Neue,Regular"&amp;12&amp;K000000&amp;P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R891"/>
  <sheetViews>
    <sheetView showGridLines="0" workbookViewId="0">
      <pane ySplit="1" topLeftCell="A2" activePane="bottomLeft" state="frozen"/>
      <selection pane="bottomLeft"/>
    </sheetView>
  </sheetViews>
  <sheetFormatPr baseColWidth="10" defaultColWidth="16.33203125" defaultRowHeight="20" customHeight="1" x14ac:dyDescent="0.15"/>
  <cols>
    <col min="1" max="4" width="16.33203125" style="55" customWidth="1"/>
    <col min="5" max="5" width="5.5" style="55" customWidth="1"/>
    <col min="6" max="7" width="4.5" style="55" customWidth="1"/>
    <col min="8" max="9" width="5.1640625" style="55" customWidth="1"/>
    <col min="10" max="10" width="7.33203125" style="55" customWidth="1"/>
    <col min="11" max="11" width="6.1640625" style="55" customWidth="1"/>
    <col min="12" max="14" width="7.5" style="55" customWidth="1"/>
    <col min="15" max="15" width="12.83203125" style="55" customWidth="1"/>
    <col min="16" max="16" width="7.33203125" style="55" customWidth="1"/>
    <col min="17" max="17" width="6.33203125" style="55" customWidth="1"/>
    <col min="18" max="18" width="7.1640625" style="55" customWidth="1"/>
    <col min="19" max="19" width="16.33203125" style="55" customWidth="1"/>
    <col min="20" max="16384" width="16.33203125" style="55"/>
  </cols>
  <sheetData>
    <row r="1" spans="1:18" ht="32.25" customHeight="1" x14ac:dyDescent="0.15">
      <c r="A1" s="2" t="s">
        <v>7</v>
      </c>
      <c r="B1" s="2" t="s">
        <v>8</v>
      </c>
      <c r="C1" s="2" t="s">
        <v>9</v>
      </c>
      <c r="D1" s="6" t="s">
        <v>10</v>
      </c>
      <c r="E1" s="7" t="s">
        <v>11</v>
      </c>
      <c r="F1" s="2" t="s">
        <v>12</v>
      </c>
      <c r="G1" s="2" t="s">
        <v>13</v>
      </c>
      <c r="H1" s="2" t="s">
        <v>14</v>
      </c>
      <c r="I1" s="6" t="s">
        <v>15</v>
      </c>
      <c r="J1" s="7" t="s">
        <v>16</v>
      </c>
      <c r="K1" s="6" t="s">
        <v>17</v>
      </c>
      <c r="L1" s="7" t="s">
        <v>18</v>
      </c>
      <c r="M1" s="6" t="s">
        <v>19</v>
      </c>
      <c r="N1" s="8" t="s">
        <v>20</v>
      </c>
      <c r="O1" s="8" t="s">
        <v>7</v>
      </c>
      <c r="P1" s="8" t="s">
        <v>21</v>
      </c>
      <c r="Q1" s="8" t="s">
        <v>22</v>
      </c>
      <c r="R1" s="7" t="s">
        <v>23</v>
      </c>
    </row>
    <row r="2" spans="1:18" ht="32.25" customHeight="1" x14ac:dyDescent="0.15">
      <c r="A2" s="9" t="s">
        <v>184</v>
      </c>
      <c r="B2" s="9" t="s">
        <v>2195</v>
      </c>
      <c r="C2" s="9" t="s">
        <v>2196</v>
      </c>
      <c r="D2" s="10" t="s">
        <v>483</v>
      </c>
      <c r="E2" s="11">
        <f t="shared" ref="E2:E65" si="0">MID(D2,12,LEN(D2)-13)+50</f>
        <v>51</v>
      </c>
      <c r="F2" s="12">
        <f t="shared" ref="F2:F65" si="1">LEN(B2)-12</f>
        <v>8</v>
      </c>
      <c r="G2" s="13">
        <f t="shared" ref="G2:G65" si="2">E2+F2</f>
        <v>59</v>
      </c>
      <c r="H2" s="14">
        <f t="shared" ref="H2:H65" si="3">IF(P2="ESE",1/F2,0)</f>
        <v>0</v>
      </c>
      <c r="I2" s="15">
        <f t="shared" ref="I2:I65" si="4">IF(P2="ESS",-1/F2,0)</f>
        <v>-0.125</v>
      </c>
      <c r="J2" s="16" t="str">
        <f>MID('USH2A e13 (B) - 2ry Str + Mask'!$A$2,E2,F2)</f>
        <v>........</v>
      </c>
      <c r="K2" s="15">
        <f t="shared" ref="K2:K65" si="5">(F2-LEN(SUBSTITUTE(J2,".","")))/F2</f>
        <v>1</v>
      </c>
      <c r="L2" s="16" t="str">
        <f>MID('USH2A e13 (B) - 2ry Str + Mask'!$D$2,E2,F2)</f>
        <v>........</v>
      </c>
      <c r="M2" s="15">
        <f t="shared" ref="M2:M65" si="6">(F2-LEN(SUBSTITUTE(L2,".","")))/F2</f>
        <v>1</v>
      </c>
      <c r="N2" s="17">
        <f t="shared" ref="N2:N65" si="7">M2-K2</f>
        <v>0</v>
      </c>
      <c r="O2" s="18" t="str">
        <f t="shared" ref="O2:O65" si="8">MID(A2,11,(LEN(A2)-22))</f>
        <v>PESS</v>
      </c>
      <c r="P2" s="18" t="str">
        <f t="shared" ref="P2:P65" si="9">MID(A2,(LEN(A2)-9),3)</f>
        <v>ESS</v>
      </c>
      <c r="Q2" s="17">
        <f t="shared" ref="Q2:Q65" si="10">IF(P2="ESE",N2,0)</f>
        <v>0</v>
      </c>
      <c r="R2" s="19">
        <f t="shared" ref="R2:R65" si="11">IF(P2="ESS",N2,0)</f>
        <v>0</v>
      </c>
    </row>
    <row r="3" spans="1:18" ht="32" customHeight="1" x14ac:dyDescent="0.15">
      <c r="A3" s="20" t="s">
        <v>184</v>
      </c>
      <c r="B3" s="20" t="s">
        <v>2197</v>
      </c>
      <c r="C3" s="20" t="s">
        <v>2198</v>
      </c>
      <c r="D3" s="21" t="s">
        <v>485</v>
      </c>
      <c r="E3" s="22">
        <f t="shared" si="0"/>
        <v>52</v>
      </c>
      <c r="F3" s="23">
        <f t="shared" si="1"/>
        <v>8</v>
      </c>
      <c r="G3" s="24">
        <f t="shared" si="2"/>
        <v>60</v>
      </c>
      <c r="H3" s="25">
        <f t="shared" si="3"/>
        <v>0</v>
      </c>
      <c r="I3" s="26">
        <f t="shared" si="4"/>
        <v>-0.125</v>
      </c>
      <c r="J3" s="27" t="str">
        <f>MID('USH2A e13 (B) - 2ry Str + Mask'!$A$2,E3,F3)</f>
        <v>........</v>
      </c>
      <c r="K3" s="26">
        <f t="shared" si="5"/>
        <v>1</v>
      </c>
      <c r="L3" s="27" t="str">
        <f>MID('USH2A e13 (B) - 2ry Str + Mask'!$D$2,E3,F3)</f>
        <v>........</v>
      </c>
      <c r="M3" s="26">
        <f t="shared" si="6"/>
        <v>1</v>
      </c>
      <c r="N3" s="28">
        <f t="shared" si="7"/>
        <v>0</v>
      </c>
      <c r="O3" s="29" t="str">
        <f t="shared" si="8"/>
        <v>PESS</v>
      </c>
      <c r="P3" s="29" t="str">
        <f t="shared" si="9"/>
        <v>ESS</v>
      </c>
      <c r="Q3" s="28">
        <f t="shared" si="10"/>
        <v>0</v>
      </c>
      <c r="R3" s="30">
        <f t="shared" si="11"/>
        <v>0</v>
      </c>
    </row>
    <row r="4" spans="1:18" ht="32" customHeight="1" x14ac:dyDescent="0.15">
      <c r="A4" s="20" t="s">
        <v>795</v>
      </c>
      <c r="B4" s="20" t="s">
        <v>2199</v>
      </c>
      <c r="C4" s="20" t="s">
        <v>2200</v>
      </c>
      <c r="D4" s="21" t="s">
        <v>1022</v>
      </c>
      <c r="E4" s="22">
        <f t="shared" si="0"/>
        <v>53</v>
      </c>
      <c r="F4" s="23">
        <f t="shared" si="1"/>
        <v>5</v>
      </c>
      <c r="G4" s="24">
        <f t="shared" si="2"/>
        <v>58</v>
      </c>
      <c r="H4" s="25">
        <f t="shared" si="3"/>
        <v>0.2</v>
      </c>
      <c r="I4" s="26">
        <f t="shared" si="4"/>
        <v>0</v>
      </c>
      <c r="J4" s="27" t="str">
        <f>MID('USH2A e13 (B) - 2ry Str + Mask'!$A$2,E4,F4)</f>
        <v>.....</v>
      </c>
      <c r="K4" s="26">
        <f t="shared" si="5"/>
        <v>1</v>
      </c>
      <c r="L4" s="27" t="str">
        <f>MID('USH2A e13 (B) - 2ry Str + Mask'!$D$2,E4,F4)</f>
        <v>.....</v>
      </c>
      <c r="M4" s="26">
        <f t="shared" si="6"/>
        <v>1</v>
      </c>
      <c r="N4" s="28">
        <f t="shared" si="7"/>
        <v>0</v>
      </c>
      <c r="O4" s="29" t="str">
        <f t="shared" si="8"/>
        <v>ESE_Tra2</v>
      </c>
      <c r="P4" s="29" t="str">
        <f t="shared" si="9"/>
        <v>ESE</v>
      </c>
      <c r="Q4" s="28">
        <f t="shared" si="10"/>
        <v>0</v>
      </c>
      <c r="R4" s="30">
        <f t="shared" si="11"/>
        <v>0</v>
      </c>
    </row>
    <row r="5" spans="1:18" ht="32" customHeight="1" x14ac:dyDescent="0.15">
      <c r="A5" s="20" t="s">
        <v>184</v>
      </c>
      <c r="B5" s="20" t="s">
        <v>2201</v>
      </c>
      <c r="C5" s="20" t="s">
        <v>2202</v>
      </c>
      <c r="D5" s="21" t="s">
        <v>27</v>
      </c>
      <c r="E5" s="22">
        <f t="shared" si="0"/>
        <v>54</v>
      </c>
      <c r="F5" s="23">
        <f t="shared" si="1"/>
        <v>8</v>
      </c>
      <c r="G5" s="24">
        <f t="shared" si="2"/>
        <v>62</v>
      </c>
      <c r="H5" s="25">
        <f t="shared" si="3"/>
        <v>0</v>
      </c>
      <c r="I5" s="26">
        <f t="shared" si="4"/>
        <v>-0.125</v>
      </c>
      <c r="J5" s="27" t="str">
        <f>MID('USH2A e13 (B) - 2ry Str + Mask'!$A$2,E5,F5)</f>
        <v>........</v>
      </c>
      <c r="K5" s="26">
        <f t="shared" si="5"/>
        <v>1</v>
      </c>
      <c r="L5" s="27" t="str">
        <f>MID('USH2A e13 (B) - 2ry Str + Mask'!$D$2,E5,F5)</f>
        <v>........</v>
      </c>
      <c r="M5" s="26">
        <f t="shared" si="6"/>
        <v>1</v>
      </c>
      <c r="N5" s="28">
        <f t="shared" si="7"/>
        <v>0</v>
      </c>
      <c r="O5" s="29" t="str">
        <f t="shared" si="8"/>
        <v>PESS</v>
      </c>
      <c r="P5" s="29" t="str">
        <f t="shared" si="9"/>
        <v>ESS</v>
      </c>
      <c r="Q5" s="28">
        <f t="shared" si="10"/>
        <v>0</v>
      </c>
      <c r="R5" s="30">
        <f t="shared" si="11"/>
        <v>0</v>
      </c>
    </row>
    <row r="6" spans="1:18" ht="32" customHeight="1" x14ac:dyDescent="0.15">
      <c r="A6" s="20" t="s">
        <v>46</v>
      </c>
      <c r="B6" s="20" t="s">
        <v>2203</v>
      </c>
      <c r="C6" s="20" t="s">
        <v>37</v>
      </c>
      <c r="D6" s="21" t="s">
        <v>489</v>
      </c>
      <c r="E6" s="22">
        <f t="shared" si="0"/>
        <v>55</v>
      </c>
      <c r="F6" s="23">
        <f t="shared" si="1"/>
        <v>6</v>
      </c>
      <c r="G6" s="24">
        <f t="shared" si="2"/>
        <v>61</v>
      </c>
      <c r="H6" s="25">
        <f t="shared" si="3"/>
        <v>0</v>
      </c>
      <c r="I6" s="26">
        <f t="shared" si="4"/>
        <v>-0.16666666666666666</v>
      </c>
      <c r="J6" s="27" t="str">
        <f>MID('USH2A e13 (B) - 2ry Str + Mask'!$A$2,E6,F6)</f>
        <v>......</v>
      </c>
      <c r="K6" s="26">
        <f t="shared" si="5"/>
        <v>1</v>
      </c>
      <c r="L6" s="27" t="str">
        <f>MID('USH2A e13 (B) - 2ry Str + Mask'!$D$2,E6,F6)</f>
        <v>......</v>
      </c>
      <c r="M6" s="26">
        <f t="shared" si="6"/>
        <v>1</v>
      </c>
      <c r="N6" s="28">
        <f t="shared" si="7"/>
        <v>0</v>
      </c>
      <c r="O6" s="29" t="str">
        <f t="shared" si="8"/>
        <v>IIE</v>
      </c>
      <c r="P6" s="29" t="str">
        <f t="shared" si="9"/>
        <v>ESS</v>
      </c>
      <c r="Q6" s="28">
        <f t="shared" si="10"/>
        <v>0</v>
      </c>
      <c r="R6" s="30">
        <f t="shared" si="11"/>
        <v>0</v>
      </c>
    </row>
    <row r="7" spans="1:18" ht="32" customHeight="1" x14ac:dyDescent="0.15">
      <c r="A7" s="20" t="s">
        <v>184</v>
      </c>
      <c r="B7" s="20" t="s">
        <v>2204</v>
      </c>
      <c r="C7" s="20" t="s">
        <v>2205</v>
      </c>
      <c r="D7" s="21" t="s">
        <v>489</v>
      </c>
      <c r="E7" s="22">
        <f t="shared" si="0"/>
        <v>55</v>
      </c>
      <c r="F7" s="23">
        <f t="shared" si="1"/>
        <v>8</v>
      </c>
      <c r="G7" s="24">
        <f t="shared" si="2"/>
        <v>63</v>
      </c>
      <c r="H7" s="25">
        <f t="shared" si="3"/>
        <v>0</v>
      </c>
      <c r="I7" s="26">
        <f t="shared" si="4"/>
        <v>-0.125</v>
      </c>
      <c r="J7" s="27" t="str">
        <f>MID('USH2A e13 (B) - 2ry Str + Mask'!$A$2,E7,F7)</f>
        <v>........</v>
      </c>
      <c r="K7" s="26">
        <f t="shared" si="5"/>
        <v>1</v>
      </c>
      <c r="L7" s="27" t="str">
        <f>MID('USH2A e13 (B) - 2ry Str + Mask'!$D$2,E7,F7)</f>
        <v>........</v>
      </c>
      <c r="M7" s="26">
        <f t="shared" si="6"/>
        <v>1</v>
      </c>
      <c r="N7" s="28">
        <f t="shared" si="7"/>
        <v>0</v>
      </c>
      <c r="O7" s="29" t="str">
        <f t="shared" si="8"/>
        <v>PESS</v>
      </c>
      <c r="P7" s="29" t="str">
        <f t="shared" si="9"/>
        <v>ESS</v>
      </c>
      <c r="Q7" s="28">
        <f t="shared" si="10"/>
        <v>0</v>
      </c>
      <c r="R7" s="30">
        <f t="shared" si="11"/>
        <v>0</v>
      </c>
    </row>
    <row r="8" spans="1:18" ht="32" customHeight="1" x14ac:dyDescent="0.15">
      <c r="A8" s="20" t="s">
        <v>46</v>
      </c>
      <c r="B8" s="20" t="s">
        <v>2206</v>
      </c>
      <c r="C8" s="20" t="s">
        <v>37</v>
      </c>
      <c r="D8" s="21" t="s">
        <v>1030</v>
      </c>
      <c r="E8" s="22">
        <f t="shared" si="0"/>
        <v>56</v>
      </c>
      <c r="F8" s="23">
        <f t="shared" si="1"/>
        <v>6</v>
      </c>
      <c r="G8" s="24">
        <f t="shared" si="2"/>
        <v>62</v>
      </c>
      <c r="H8" s="25">
        <f t="shared" si="3"/>
        <v>0</v>
      </c>
      <c r="I8" s="26">
        <f t="shared" si="4"/>
        <v>-0.16666666666666666</v>
      </c>
      <c r="J8" s="27" t="str">
        <f>MID('USH2A e13 (B) - 2ry Str + Mask'!$A$2,E8,F8)</f>
        <v>......</v>
      </c>
      <c r="K8" s="26">
        <f t="shared" si="5"/>
        <v>1</v>
      </c>
      <c r="L8" s="27" t="str">
        <f>MID('USH2A e13 (B) - 2ry Str + Mask'!$D$2,E8,F8)</f>
        <v>......</v>
      </c>
      <c r="M8" s="26">
        <f t="shared" si="6"/>
        <v>1</v>
      </c>
      <c r="N8" s="28">
        <f t="shared" si="7"/>
        <v>0</v>
      </c>
      <c r="O8" s="29" t="str">
        <f t="shared" si="8"/>
        <v>IIE</v>
      </c>
      <c r="P8" s="29" t="str">
        <f t="shared" si="9"/>
        <v>ESS</v>
      </c>
      <c r="Q8" s="28">
        <f t="shared" si="10"/>
        <v>0</v>
      </c>
      <c r="R8" s="30">
        <f t="shared" si="11"/>
        <v>0</v>
      </c>
    </row>
    <row r="9" spans="1:18" ht="32" customHeight="1" x14ac:dyDescent="0.15">
      <c r="A9" s="20" t="s">
        <v>184</v>
      </c>
      <c r="B9" s="20" t="s">
        <v>2207</v>
      </c>
      <c r="C9" s="20" t="s">
        <v>2208</v>
      </c>
      <c r="D9" s="21" t="s">
        <v>1030</v>
      </c>
      <c r="E9" s="22">
        <f t="shared" si="0"/>
        <v>56</v>
      </c>
      <c r="F9" s="23">
        <f t="shared" si="1"/>
        <v>8</v>
      </c>
      <c r="G9" s="24">
        <f t="shared" si="2"/>
        <v>64</v>
      </c>
      <c r="H9" s="25">
        <f t="shared" si="3"/>
        <v>0</v>
      </c>
      <c r="I9" s="26">
        <f t="shared" si="4"/>
        <v>-0.125</v>
      </c>
      <c r="J9" s="27" t="str">
        <f>MID('USH2A e13 (B) - 2ry Str + Mask'!$A$2,E9,F9)</f>
        <v>........</v>
      </c>
      <c r="K9" s="26">
        <f t="shared" si="5"/>
        <v>1</v>
      </c>
      <c r="L9" s="27" t="str">
        <f>MID('USH2A e13 (B) - 2ry Str + Mask'!$D$2,E9,F9)</f>
        <v>........</v>
      </c>
      <c r="M9" s="26">
        <f t="shared" si="6"/>
        <v>1</v>
      </c>
      <c r="N9" s="28">
        <f t="shared" si="7"/>
        <v>0</v>
      </c>
      <c r="O9" s="29" t="str">
        <f t="shared" si="8"/>
        <v>PESS</v>
      </c>
      <c r="P9" s="29" t="str">
        <f t="shared" si="9"/>
        <v>ESS</v>
      </c>
      <c r="Q9" s="28">
        <f t="shared" si="10"/>
        <v>0</v>
      </c>
      <c r="R9" s="30">
        <f t="shared" si="11"/>
        <v>0</v>
      </c>
    </row>
    <row r="10" spans="1:18" ht="32" customHeight="1" x14ac:dyDescent="0.15">
      <c r="A10" s="20" t="s">
        <v>46</v>
      </c>
      <c r="B10" s="20" t="s">
        <v>2209</v>
      </c>
      <c r="C10" s="20" t="s">
        <v>37</v>
      </c>
      <c r="D10" s="21" t="s">
        <v>492</v>
      </c>
      <c r="E10" s="22">
        <f t="shared" si="0"/>
        <v>57</v>
      </c>
      <c r="F10" s="23">
        <f t="shared" si="1"/>
        <v>6</v>
      </c>
      <c r="G10" s="24">
        <f t="shared" si="2"/>
        <v>63</v>
      </c>
      <c r="H10" s="25">
        <f t="shared" si="3"/>
        <v>0</v>
      </c>
      <c r="I10" s="26">
        <f t="shared" si="4"/>
        <v>-0.16666666666666666</v>
      </c>
      <c r="J10" s="27" t="str">
        <f>MID('USH2A e13 (B) - 2ry Str + Mask'!$A$2,E10,F10)</f>
        <v>......</v>
      </c>
      <c r="K10" s="26">
        <f t="shared" si="5"/>
        <v>1</v>
      </c>
      <c r="L10" s="27" t="str">
        <f>MID('USH2A e13 (B) - 2ry Str + Mask'!$D$2,E10,F10)</f>
        <v>......</v>
      </c>
      <c r="M10" s="26">
        <f t="shared" si="6"/>
        <v>1</v>
      </c>
      <c r="N10" s="28">
        <f t="shared" si="7"/>
        <v>0</v>
      </c>
      <c r="O10" s="29" t="str">
        <f t="shared" si="8"/>
        <v>IIE</v>
      </c>
      <c r="P10" s="29" t="str">
        <f t="shared" si="9"/>
        <v>ESS</v>
      </c>
      <c r="Q10" s="28">
        <f t="shared" si="10"/>
        <v>0</v>
      </c>
      <c r="R10" s="30">
        <f t="shared" si="11"/>
        <v>0</v>
      </c>
    </row>
    <row r="11" spans="1:18" ht="32" customHeight="1" x14ac:dyDescent="0.15">
      <c r="A11" s="20" t="s">
        <v>184</v>
      </c>
      <c r="B11" s="20" t="s">
        <v>2210</v>
      </c>
      <c r="C11" s="20" t="s">
        <v>2211</v>
      </c>
      <c r="D11" s="21" t="s">
        <v>492</v>
      </c>
      <c r="E11" s="22">
        <f t="shared" si="0"/>
        <v>57</v>
      </c>
      <c r="F11" s="23">
        <f t="shared" si="1"/>
        <v>8</v>
      </c>
      <c r="G11" s="24">
        <f t="shared" si="2"/>
        <v>65</v>
      </c>
      <c r="H11" s="25">
        <f t="shared" si="3"/>
        <v>0</v>
      </c>
      <c r="I11" s="26">
        <f t="shared" si="4"/>
        <v>-0.125</v>
      </c>
      <c r="J11" s="27" t="str">
        <f>MID('USH2A e13 (B) - 2ry Str + Mask'!$A$2,E11,F11)</f>
        <v>........</v>
      </c>
      <c r="K11" s="26">
        <f t="shared" si="5"/>
        <v>1</v>
      </c>
      <c r="L11" s="27" t="str">
        <f>MID('USH2A e13 (B) - 2ry Str + Mask'!$D$2,E11,F11)</f>
        <v>........</v>
      </c>
      <c r="M11" s="26">
        <f t="shared" si="6"/>
        <v>1</v>
      </c>
      <c r="N11" s="28">
        <f t="shared" si="7"/>
        <v>0</v>
      </c>
      <c r="O11" s="29" t="str">
        <f t="shared" si="8"/>
        <v>PESS</v>
      </c>
      <c r="P11" s="29" t="str">
        <f t="shared" si="9"/>
        <v>ESS</v>
      </c>
      <c r="Q11" s="28">
        <f t="shared" si="10"/>
        <v>0</v>
      </c>
      <c r="R11" s="30">
        <f t="shared" si="11"/>
        <v>0</v>
      </c>
    </row>
    <row r="12" spans="1:18" ht="32" customHeight="1" x14ac:dyDescent="0.15">
      <c r="A12" s="20" t="s">
        <v>46</v>
      </c>
      <c r="B12" s="20" t="s">
        <v>2212</v>
      </c>
      <c r="C12" s="20" t="s">
        <v>37</v>
      </c>
      <c r="D12" s="21" t="s">
        <v>30</v>
      </c>
      <c r="E12" s="22">
        <f t="shared" si="0"/>
        <v>58</v>
      </c>
      <c r="F12" s="23">
        <f t="shared" si="1"/>
        <v>6</v>
      </c>
      <c r="G12" s="24">
        <f t="shared" si="2"/>
        <v>64</v>
      </c>
      <c r="H12" s="25">
        <f t="shared" si="3"/>
        <v>0</v>
      </c>
      <c r="I12" s="26">
        <f t="shared" si="4"/>
        <v>-0.16666666666666666</v>
      </c>
      <c r="J12" s="27" t="str">
        <f>MID('USH2A e13 (B) - 2ry Str + Mask'!$A$2,E12,F12)</f>
        <v>......</v>
      </c>
      <c r="K12" s="26">
        <f t="shared" si="5"/>
        <v>1</v>
      </c>
      <c r="L12" s="27" t="str">
        <f>MID('USH2A e13 (B) - 2ry Str + Mask'!$D$2,E12,F12)</f>
        <v>......</v>
      </c>
      <c r="M12" s="26">
        <f t="shared" si="6"/>
        <v>1</v>
      </c>
      <c r="N12" s="28">
        <f t="shared" si="7"/>
        <v>0</v>
      </c>
      <c r="O12" s="29" t="str">
        <f t="shared" si="8"/>
        <v>IIE</v>
      </c>
      <c r="P12" s="29" t="str">
        <f t="shared" si="9"/>
        <v>ESS</v>
      </c>
      <c r="Q12" s="28">
        <f t="shared" si="10"/>
        <v>0</v>
      </c>
      <c r="R12" s="30">
        <f t="shared" si="11"/>
        <v>0</v>
      </c>
    </row>
    <row r="13" spans="1:18" ht="32" customHeight="1" x14ac:dyDescent="0.15">
      <c r="A13" s="20" t="s">
        <v>46</v>
      </c>
      <c r="B13" s="20" t="s">
        <v>2213</v>
      </c>
      <c r="C13" s="20" t="s">
        <v>37</v>
      </c>
      <c r="D13" s="21" t="s">
        <v>1034</v>
      </c>
      <c r="E13" s="22">
        <f t="shared" si="0"/>
        <v>59</v>
      </c>
      <c r="F13" s="23">
        <f t="shared" si="1"/>
        <v>6</v>
      </c>
      <c r="G13" s="24">
        <f t="shared" si="2"/>
        <v>65</v>
      </c>
      <c r="H13" s="25">
        <f t="shared" si="3"/>
        <v>0</v>
      </c>
      <c r="I13" s="26">
        <f t="shared" si="4"/>
        <v>-0.16666666666666666</v>
      </c>
      <c r="J13" s="27" t="str">
        <f>MID('USH2A e13 (B) - 2ry Str + Mask'!$A$2,E13,F13)</f>
        <v>......</v>
      </c>
      <c r="K13" s="26">
        <f t="shared" si="5"/>
        <v>1</v>
      </c>
      <c r="L13" s="27" t="str">
        <f>MID('USH2A e13 (B) - 2ry Str + Mask'!$D$2,E13,F13)</f>
        <v>......</v>
      </c>
      <c r="M13" s="26">
        <f t="shared" si="6"/>
        <v>1</v>
      </c>
      <c r="N13" s="28">
        <f t="shared" si="7"/>
        <v>0</v>
      </c>
      <c r="O13" s="29" t="str">
        <f t="shared" si="8"/>
        <v>IIE</v>
      </c>
      <c r="P13" s="29" t="str">
        <f t="shared" si="9"/>
        <v>ESS</v>
      </c>
      <c r="Q13" s="28">
        <f t="shared" si="10"/>
        <v>0</v>
      </c>
      <c r="R13" s="30">
        <f t="shared" si="11"/>
        <v>0</v>
      </c>
    </row>
    <row r="14" spans="1:18" ht="32" customHeight="1" x14ac:dyDescent="0.15">
      <c r="A14" s="20" t="s">
        <v>46</v>
      </c>
      <c r="B14" s="20" t="s">
        <v>2214</v>
      </c>
      <c r="C14" s="20" t="s">
        <v>37</v>
      </c>
      <c r="D14" s="21" t="s">
        <v>34</v>
      </c>
      <c r="E14" s="22">
        <f t="shared" si="0"/>
        <v>60</v>
      </c>
      <c r="F14" s="23">
        <f t="shared" si="1"/>
        <v>6</v>
      </c>
      <c r="G14" s="24">
        <f t="shared" si="2"/>
        <v>66</v>
      </c>
      <c r="H14" s="25">
        <f t="shared" si="3"/>
        <v>0</v>
      </c>
      <c r="I14" s="26">
        <f t="shared" si="4"/>
        <v>-0.16666666666666666</v>
      </c>
      <c r="J14" s="27" t="str">
        <f>MID('USH2A e13 (B) - 2ry Str + Mask'!$A$2,E14,F14)</f>
        <v>......</v>
      </c>
      <c r="K14" s="26">
        <f t="shared" si="5"/>
        <v>1</v>
      </c>
      <c r="L14" s="27" t="str">
        <f>MID('USH2A e13 (B) - 2ry Str + Mask'!$D$2,E14,F14)</f>
        <v>......</v>
      </c>
      <c r="M14" s="26">
        <f t="shared" si="6"/>
        <v>1</v>
      </c>
      <c r="N14" s="28">
        <f t="shared" si="7"/>
        <v>0</v>
      </c>
      <c r="O14" s="29" t="str">
        <f t="shared" si="8"/>
        <v>IIE</v>
      </c>
      <c r="P14" s="29" t="str">
        <f t="shared" si="9"/>
        <v>ESS</v>
      </c>
      <c r="Q14" s="28">
        <f t="shared" si="10"/>
        <v>0</v>
      </c>
      <c r="R14" s="30">
        <f t="shared" si="11"/>
        <v>0</v>
      </c>
    </row>
    <row r="15" spans="1:18" ht="32" customHeight="1" x14ac:dyDescent="0.15">
      <c r="A15" s="20" t="s">
        <v>184</v>
      </c>
      <c r="B15" s="20" t="s">
        <v>2215</v>
      </c>
      <c r="C15" s="20" t="s">
        <v>2216</v>
      </c>
      <c r="D15" s="21" t="s">
        <v>34</v>
      </c>
      <c r="E15" s="22">
        <f t="shared" si="0"/>
        <v>60</v>
      </c>
      <c r="F15" s="23">
        <f t="shared" si="1"/>
        <v>8</v>
      </c>
      <c r="G15" s="24">
        <f t="shared" si="2"/>
        <v>68</v>
      </c>
      <c r="H15" s="25">
        <f t="shared" si="3"/>
        <v>0</v>
      </c>
      <c r="I15" s="26">
        <f t="shared" si="4"/>
        <v>-0.125</v>
      </c>
      <c r="J15" s="27" t="str">
        <f>MID('USH2A e13 (B) - 2ry Str + Mask'!$A$2,E15,F15)</f>
        <v>........</v>
      </c>
      <c r="K15" s="26">
        <f t="shared" si="5"/>
        <v>1</v>
      </c>
      <c r="L15" s="27" t="str">
        <f>MID('USH2A e13 (B) - 2ry Str + Mask'!$D$2,E15,F15)</f>
        <v>........</v>
      </c>
      <c r="M15" s="26">
        <f t="shared" si="6"/>
        <v>1</v>
      </c>
      <c r="N15" s="28">
        <f t="shared" si="7"/>
        <v>0</v>
      </c>
      <c r="O15" s="29" t="str">
        <f t="shared" si="8"/>
        <v>PESS</v>
      </c>
      <c r="P15" s="29" t="str">
        <f t="shared" si="9"/>
        <v>ESS</v>
      </c>
      <c r="Q15" s="28">
        <f t="shared" si="10"/>
        <v>0</v>
      </c>
      <c r="R15" s="30">
        <f t="shared" si="11"/>
        <v>0</v>
      </c>
    </row>
    <row r="16" spans="1:18" ht="32" customHeight="1" x14ac:dyDescent="0.15">
      <c r="A16" s="20" t="s">
        <v>46</v>
      </c>
      <c r="B16" s="20" t="s">
        <v>2217</v>
      </c>
      <c r="C16" s="20" t="s">
        <v>37</v>
      </c>
      <c r="D16" s="21" t="s">
        <v>38</v>
      </c>
      <c r="E16" s="22">
        <f t="shared" si="0"/>
        <v>61</v>
      </c>
      <c r="F16" s="23">
        <f t="shared" si="1"/>
        <v>6</v>
      </c>
      <c r="G16" s="24">
        <f t="shared" si="2"/>
        <v>67</v>
      </c>
      <c r="H16" s="25">
        <f t="shared" si="3"/>
        <v>0</v>
      </c>
      <c r="I16" s="26">
        <f t="shared" si="4"/>
        <v>-0.16666666666666666</v>
      </c>
      <c r="J16" s="27" t="str">
        <f>MID('USH2A e13 (B) - 2ry Str + Mask'!$A$2,E16,F16)</f>
        <v>......</v>
      </c>
      <c r="K16" s="26">
        <f t="shared" si="5"/>
        <v>1</v>
      </c>
      <c r="L16" s="27" t="str">
        <f>MID('USH2A e13 (B) - 2ry Str + Mask'!$D$2,E16,F16)</f>
        <v>......</v>
      </c>
      <c r="M16" s="26">
        <f t="shared" si="6"/>
        <v>1</v>
      </c>
      <c r="N16" s="28">
        <f t="shared" si="7"/>
        <v>0</v>
      </c>
      <c r="O16" s="29" t="str">
        <f t="shared" si="8"/>
        <v>IIE</v>
      </c>
      <c r="P16" s="29" t="str">
        <f t="shared" si="9"/>
        <v>ESS</v>
      </c>
      <c r="Q16" s="28">
        <f t="shared" si="10"/>
        <v>0</v>
      </c>
      <c r="R16" s="30">
        <f t="shared" si="11"/>
        <v>0</v>
      </c>
    </row>
    <row r="17" spans="1:18" ht="32" customHeight="1" x14ac:dyDescent="0.15">
      <c r="A17" s="20" t="s">
        <v>184</v>
      </c>
      <c r="B17" s="20" t="s">
        <v>2218</v>
      </c>
      <c r="C17" s="20" t="s">
        <v>2219</v>
      </c>
      <c r="D17" s="21" t="s">
        <v>38</v>
      </c>
      <c r="E17" s="22">
        <f t="shared" si="0"/>
        <v>61</v>
      </c>
      <c r="F17" s="23">
        <f t="shared" si="1"/>
        <v>8</v>
      </c>
      <c r="G17" s="24">
        <f t="shared" si="2"/>
        <v>69</v>
      </c>
      <c r="H17" s="25">
        <f t="shared" si="3"/>
        <v>0</v>
      </c>
      <c r="I17" s="26">
        <f t="shared" si="4"/>
        <v>-0.125</v>
      </c>
      <c r="J17" s="27" t="str">
        <f>MID('USH2A e13 (B) - 2ry Str + Mask'!$A$2,E17,F17)</f>
        <v>........</v>
      </c>
      <c r="K17" s="26">
        <f t="shared" si="5"/>
        <v>1</v>
      </c>
      <c r="L17" s="27" t="str">
        <f>MID('USH2A e13 (B) - 2ry Str + Mask'!$D$2,E17,F17)</f>
        <v>.......(</v>
      </c>
      <c r="M17" s="26">
        <f t="shared" si="6"/>
        <v>0.875</v>
      </c>
      <c r="N17" s="28">
        <f t="shared" si="7"/>
        <v>-0.125</v>
      </c>
      <c r="O17" s="29" t="str">
        <f t="shared" si="8"/>
        <v>PESS</v>
      </c>
      <c r="P17" s="29" t="str">
        <f t="shared" si="9"/>
        <v>ESS</v>
      </c>
      <c r="Q17" s="28">
        <f t="shared" si="10"/>
        <v>0</v>
      </c>
      <c r="R17" s="30">
        <f t="shared" si="11"/>
        <v>-0.125</v>
      </c>
    </row>
    <row r="18" spans="1:18" ht="32" customHeight="1" x14ac:dyDescent="0.15">
      <c r="A18" s="20" t="s">
        <v>46</v>
      </c>
      <c r="B18" s="20" t="s">
        <v>1513</v>
      </c>
      <c r="C18" s="20" t="s">
        <v>37</v>
      </c>
      <c r="D18" s="21" t="s">
        <v>45</v>
      </c>
      <c r="E18" s="22">
        <f t="shared" si="0"/>
        <v>62</v>
      </c>
      <c r="F18" s="23">
        <f t="shared" si="1"/>
        <v>6</v>
      </c>
      <c r="G18" s="24">
        <f t="shared" si="2"/>
        <v>68</v>
      </c>
      <c r="H18" s="25">
        <f t="shared" si="3"/>
        <v>0</v>
      </c>
      <c r="I18" s="26">
        <f t="shared" si="4"/>
        <v>-0.16666666666666666</v>
      </c>
      <c r="J18" s="27" t="str">
        <f>MID('USH2A e13 (B) - 2ry Str + Mask'!$A$2,E18,F18)</f>
        <v>......</v>
      </c>
      <c r="K18" s="26">
        <f t="shared" si="5"/>
        <v>1</v>
      </c>
      <c r="L18" s="27" t="str">
        <f>MID('USH2A e13 (B) - 2ry Str + Mask'!$D$2,E18,F18)</f>
        <v>......</v>
      </c>
      <c r="M18" s="26">
        <f t="shared" si="6"/>
        <v>1</v>
      </c>
      <c r="N18" s="28">
        <f t="shared" si="7"/>
        <v>0</v>
      </c>
      <c r="O18" s="29" t="str">
        <f t="shared" si="8"/>
        <v>IIE</v>
      </c>
      <c r="P18" s="29" t="str">
        <f t="shared" si="9"/>
        <v>ESS</v>
      </c>
      <c r="Q18" s="28">
        <f t="shared" si="10"/>
        <v>0</v>
      </c>
      <c r="R18" s="30">
        <f t="shared" si="11"/>
        <v>0</v>
      </c>
    </row>
    <row r="19" spans="1:18" ht="32" customHeight="1" x14ac:dyDescent="0.15">
      <c r="A19" s="20" t="s">
        <v>46</v>
      </c>
      <c r="B19" s="20" t="s">
        <v>2220</v>
      </c>
      <c r="C19" s="20" t="s">
        <v>37</v>
      </c>
      <c r="D19" s="21" t="s">
        <v>48</v>
      </c>
      <c r="E19" s="22">
        <f t="shared" si="0"/>
        <v>63</v>
      </c>
      <c r="F19" s="23">
        <f t="shared" si="1"/>
        <v>6</v>
      </c>
      <c r="G19" s="24">
        <f t="shared" si="2"/>
        <v>69</v>
      </c>
      <c r="H19" s="25">
        <f t="shared" si="3"/>
        <v>0</v>
      </c>
      <c r="I19" s="26">
        <f t="shared" si="4"/>
        <v>-0.16666666666666666</v>
      </c>
      <c r="J19" s="27" t="str">
        <f>MID('USH2A e13 (B) - 2ry Str + Mask'!$A$2,E19,F19)</f>
        <v>......</v>
      </c>
      <c r="K19" s="26">
        <f t="shared" si="5"/>
        <v>1</v>
      </c>
      <c r="L19" s="27" t="str">
        <f>MID('USH2A e13 (B) - 2ry Str + Mask'!$D$2,E19,F19)</f>
        <v>.....(</v>
      </c>
      <c r="M19" s="26">
        <f t="shared" si="6"/>
        <v>0.83333333333333337</v>
      </c>
      <c r="N19" s="28">
        <f t="shared" si="7"/>
        <v>-0.16666666666666663</v>
      </c>
      <c r="O19" s="29" t="str">
        <f t="shared" si="8"/>
        <v>IIE</v>
      </c>
      <c r="P19" s="29" t="str">
        <f t="shared" si="9"/>
        <v>ESS</v>
      </c>
      <c r="Q19" s="28">
        <f t="shared" si="10"/>
        <v>0</v>
      </c>
      <c r="R19" s="30">
        <f t="shared" si="11"/>
        <v>-0.16666666666666663</v>
      </c>
    </row>
    <row r="20" spans="1:18" ht="32" customHeight="1" x14ac:dyDescent="0.15">
      <c r="A20" s="20" t="s">
        <v>46</v>
      </c>
      <c r="B20" s="20" t="s">
        <v>2221</v>
      </c>
      <c r="C20" s="20" t="s">
        <v>37</v>
      </c>
      <c r="D20" s="21" t="s">
        <v>53</v>
      </c>
      <c r="E20" s="22">
        <f t="shared" si="0"/>
        <v>64</v>
      </c>
      <c r="F20" s="23">
        <f t="shared" si="1"/>
        <v>6</v>
      </c>
      <c r="G20" s="24">
        <f t="shared" si="2"/>
        <v>70</v>
      </c>
      <c r="H20" s="25">
        <f t="shared" si="3"/>
        <v>0</v>
      </c>
      <c r="I20" s="26">
        <f t="shared" si="4"/>
        <v>-0.16666666666666666</v>
      </c>
      <c r="J20" s="27" t="str">
        <f>MID('USH2A e13 (B) - 2ry Str + Mask'!$A$2,E20,F20)</f>
        <v>.....(</v>
      </c>
      <c r="K20" s="26">
        <f t="shared" si="5"/>
        <v>0.83333333333333337</v>
      </c>
      <c r="L20" s="27" t="str">
        <f>MID('USH2A e13 (B) - 2ry Str + Mask'!$D$2,E20,F20)</f>
        <v>....((</v>
      </c>
      <c r="M20" s="26">
        <f t="shared" si="6"/>
        <v>0.66666666666666663</v>
      </c>
      <c r="N20" s="28">
        <f t="shared" si="7"/>
        <v>-0.16666666666666674</v>
      </c>
      <c r="O20" s="29" t="str">
        <f t="shared" si="8"/>
        <v>IIE</v>
      </c>
      <c r="P20" s="29" t="str">
        <f t="shared" si="9"/>
        <v>ESS</v>
      </c>
      <c r="Q20" s="28">
        <f t="shared" si="10"/>
        <v>0</v>
      </c>
      <c r="R20" s="30">
        <f t="shared" si="11"/>
        <v>-0.16666666666666674</v>
      </c>
    </row>
    <row r="21" spans="1:18" ht="32" customHeight="1" x14ac:dyDescent="0.15">
      <c r="A21" s="20" t="s">
        <v>46</v>
      </c>
      <c r="B21" s="20" t="s">
        <v>2222</v>
      </c>
      <c r="C21" s="20" t="s">
        <v>37</v>
      </c>
      <c r="D21" s="21" t="s">
        <v>57</v>
      </c>
      <c r="E21" s="22">
        <f t="shared" si="0"/>
        <v>65</v>
      </c>
      <c r="F21" s="23">
        <f t="shared" si="1"/>
        <v>6</v>
      </c>
      <c r="G21" s="24">
        <f t="shared" si="2"/>
        <v>71</v>
      </c>
      <c r="H21" s="25">
        <f t="shared" si="3"/>
        <v>0</v>
      </c>
      <c r="I21" s="26">
        <f t="shared" si="4"/>
        <v>-0.16666666666666666</v>
      </c>
      <c r="J21" s="27" t="str">
        <f>MID('USH2A e13 (B) - 2ry Str + Mask'!$A$2,E21,F21)</f>
        <v>....((</v>
      </c>
      <c r="K21" s="26">
        <f t="shared" si="5"/>
        <v>0.66666666666666663</v>
      </c>
      <c r="L21" s="27" t="str">
        <f>MID('USH2A e13 (B) - 2ry Str + Mask'!$D$2,E21,F21)</f>
        <v>...(((</v>
      </c>
      <c r="M21" s="26">
        <f t="shared" si="6"/>
        <v>0.5</v>
      </c>
      <c r="N21" s="28">
        <f t="shared" si="7"/>
        <v>-0.16666666666666663</v>
      </c>
      <c r="O21" s="29" t="str">
        <f t="shared" si="8"/>
        <v>IIE</v>
      </c>
      <c r="P21" s="29" t="str">
        <f t="shared" si="9"/>
        <v>ESS</v>
      </c>
      <c r="Q21" s="28">
        <f t="shared" si="10"/>
        <v>0</v>
      </c>
      <c r="R21" s="30">
        <f t="shared" si="11"/>
        <v>-0.16666666666666663</v>
      </c>
    </row>
    <row r="22" spans="1:18" ht="32" customHeight="1" x14ac:dyDescent="0.15">
      <c r="A22" s="20" t="s">
        <v>46</v>
      </c>
      <c r="B22" s="20" t="s">
        <v>2223</v>
      </c>
      <c r="C22" s="20" t="s">
        <v>37</v>
      </c>
      <c r="D22" s="21" t="s">
        <v>63</v>
      </c>
      <c r="E22" s="22">
        <f t="shared" si="0"/>
        <v>66</v>
      </c>
      <c r="F22" s="23">
        <f t="shared" si="1"/>
        <v>6</v>
      </c>
      <c r="G22" s="24">
        <f t="shared" si="2"/>
        <v>72</v>
      </c>
      <c r="H22" s="25">
        <f t="shared" si="3"/>
        <v>0</v>
      </c>
      <c r="I22" s="26">
        <f t="shared" si="4"/>
        <v>-0.16666666666666666</v>
      </c>
      <c r="J22" s="27" t="str">
        <f>MID('USH2A e13 (B) - 2ry Str + Mask'!$A$2,E22,F22)</f>
        <v>...(((</v>
      </c>
      <c r="K22" s="26">
        <f t="shared" si="5"/>
        <v>0.5</v>
      </c>
      <c r="L22" s="27" t="str">
        <f>MID('USH2A e13 (B) - 2ry Str + Mask'!$D$2,E22,F22)</f>
        <v>..((((</v>
      </c>
      <c r="M22" s="26">
        <f t="shared" si="6"/>
        <v>0.33333333333333331</v>
      </c>
      <c r="N22" s="28">
        <f t="shared" si="7"/>
        <v>-0.16666666666666669</v>
      </c>
      <c r="O22" s="29" t="str">
        <f t="shared" si="8"/>
        <v>IIE</v>
      </c>
      <c r="P22" s="29" t="str">
        <f t="shared" si="9"/>
        <v>ESS</v>
      </c>
      <c r="Q22" s="28">
        <f t="shared" si="10"/>
        <v>0</v>
      </c>
      <c r="R22" s="30">
        <f t="shared" si="11"/>
        <v>-0.16666666666666669</v>
      </c>
    </row>
    <row r="23" spans="1:18" ht="32" customHeight="1" x14ac:dyDescent="0.15">
      <c r="A23" s="20" t="s">
        <v>288</v>
      </c>
      <c r="B23" s="20" t="s">
        <v>2223</v>
      </c>
      <c r="C23" s="20" t="s">
        <v>37</v>
      </c>
      <c r="D23" s="21" t="s">
        <v>63</v>
      </c>
      <c r="E23" s="22">
        <f t="shared" si="0"/>
        <v>66</v>
      </c>
      <c r="F23" s="23">
        <f t="shared" si="1"/>
        <v>6</v>
      </c>
      <c r="G23" s="24">
        <f t="shared" si="2"/>
        <v>72</v>
      </c>
      <c r="H23" s="25">
        <f t="shared" si="3"/>
        <v>0</v>
      </c>
      <c r="I23" s="26">
        <f t="shared" si="4"/>
        <v>-0.16666666666666666</v>
      </c>
      <c r="J23" s="27" t="str">
        <f>MID('USH2A e13 (B) - 2ry Str + Mask'!$A$2,E23,F23)</f>
        <v>...(((</v>
      </c>
      <c r="K23" s="26">
        <f t="shared" si="5"/>
        <v>0.5</v>
      </c>
      <c r="L23" s="27" t="str">
        <f>MID('USH2A e13 (B) - 2ry Str + Mask'!$D$2,E23,F23)</f>
        <v>..((((</v>
      </c>
      <c r="M23" s="26">
        <f t="shared" si="6"/>
        <v>0.33333333333333331</v>
      </c>
      <c r="N23" s="28">
        <f t="shared" si="7"/>
        <v>-0.16666666666666669</v>
      </c>
      <c r="O23" s="29" t="str">
        <f t="shared" si="8"/>
        <v>Fas ESS</v>
      </c>
      <c r="P23" s="29" t="str">
        <f t="shared" si="9"/>
        <v>ESS</v>
      </c>
      <c r="Q23" s="28">
        <f t="shared" si="10"/>
        <v>0</v>
      </c>
      <c r="R23" s="30">
        <f t="shared" si="11"/>
        <v>-0.16666666666666669</v>
      </c>
    </row>
    <row r="24" spans="1:18" ht="44" customHeight="1" x14ac:dyDescent="0.15">
      <c r="A24" s="20" t="s">
        <v>69</v>
      </c>
      <c r="B24" s="20" t="s">
        <v>2224</v>
      </c>
      <c r="C24" s="20" t="s">
        <v>998</v>
      </c>
      <c r="D24" s="21" t="s">
        <v>63</v>
      </c>
      <c r="E24" s="22">
        <f t="shared" si="0"/>
        <v>66</v>
      </c>
      <c r="F24" s="23">
        <f t="shared" si="1"/>
        <v>7</v>
      </c>
      <c r="G24" s="24">
        <f t="shared" si="2"/>
        <v>73</v>
      </c>
      <c r="H24" s="25">
        <f t="shared" si="3"/>
        <v>0</v>
      </c>
      <c r="I24" s="26">
        <f t="shared" si="4"/>
        <v>-0.14285714285714285</v>
      </c>
      <c r="J24" s="27" t="str">
        <f>MID('USH2A e13 (B) - 2ry Str + Mask'!$A$2,E24,F24)</f>
        <v>...((((</v>
      </c>
      <c r="K24" s="26">
        <f t="shared" si="5"/>
        <v>0.42857142857142855</v>
      </c>
      <c r="L24" s="27" t="str">
        <f>MID('USH2A e13 (B) - 2ry Str + Mask'!$D$2,E24,F24)</f>
        <v>..(((((</v>
      </c>
      <c r="M24" s="26">
        <f t="shared" si="6"/>
        <v>0.2857142857142857</v>
      </c>
      <c r="N24" s="28">
        <f t="shared" si="7"/>
        <v>-0.14285714285714285</v>
      </c>
      <c r="O24" s="29" t="str">
        <f t="shared" si="8"/>
        <v>Sironi_motif2</v>
      </c>
      <c r="P24" s="29" t="str">
        <f t="shared" si="9"/>
        <v>ESS</v>
      </c>
      <c r="Q24" s="28">
        <f t="shared" si="10"/>
        <v>0</v>
      </c>
      <c r="R24" s="30">
        <f t="shared" si="11"/>
        <v>-0.14285714285714285</v>
      </c>
    </row>
    <row r="25" spans="1:18" ht="32" customHeight="1" x14ac:dyDescent="0.15">
      <c r="A25" s="20" t="s">
        <v>46</v>
      </c>
      <c r="B25" s="20" t="s">
        <v>2225</v>
      </c>
      <c r="C25" s="20" t="s">
        <v>37</v>
      </c>
      <c r="D25" s="21" t="s">
        <v>513</v>
      </c>
      <c r="E25" s="22">
        <f t="shared" si="0"/>
        <v>67</v>
      </c>
      <c r="F25" s="23">
        <f t="shared" si="1"/>
        <v>6</v>
      </c>
      <c r="G25" s="24">
        <f t="shared" si="2"/>
        <v>73</v>
      </c>
      <c r="H25" s="25">
        <f t="shared" si="3"/>
        <v>0</v>
      </c>
      <c r="I25" s="26">
        <f t="shared" si="4"/>
        <v>-0.16666666666666666</v>
      </c>
      <c r="J25" s="27" t="str">
        <f>MID('USH2A e13 (B) - 2ry Str + Mask'!$A$2,E25,F25)</f>
        <v>..((((</v>
      </c>
      <c r="K25" s="26">
        <f t="shared" si="5"/>
        <v>0.33333333333333331</v>
      </c>
      <c r="L25" s="27" t="str">
        <f>MID('USH2A e13 (B) - 2ry Str + Mask'!$D$2,E25,F25)</f>
        <v>.(((((</v>
      </c>
      <c r="M25" s="26">
        <f t="shared" si="6"/>
        <v>0.16666666666666666</v>
      </c>
      <c r="N25" s="28">
        <f t="shared" si="7"/>
        <v>-0.16666666666666666</v>
      </c>
      <c r="O25" s="29" t="str">
        <f t="shared" si="8"/>
        <v>IIE</v>
      </c>
      <c r="P25" s="29" t="str">
        <f t="shared" si="9"/>
        <v>ESS</v>
      </c>
      <c r="Q25" s="28">
        <f t="shared" si="10"/>
        <v>0</v>
      </c>
      <c r="R25" s="30">
        <f t="shared" si="11"/>
        <v>-0.16666666666666666</v>
      </c>
    </row>
    <row r="26" spans="1:18" ht="32" customHeight="1" x14ac:dyDescent="0.15">
      <c r="A26" s="20" t="s">
        <v>288</v>
      </c>
      <c r="B26" s="20" t="s">
        <v>2225</v>
      </c>
      <c r="C26" s="20" t="s">
        <v>37</v>
      </c>
      <c r="D26" s="21" t="s">
        <v>513</v>
      </c>
      <c r="E26" s="22">
        <f t="shared" si="0"/>
        <v>67</v>
      </c>
      <c r="F26" s="23">
        <f t="shared" si="1"/>
        <v>6</v>
      </c>
      <c r="G26" s="24">
        <f t="shared" si="2"/>
        <v>73</v>
      </c>
      <c r="H26" s="25">
        <f t="shared" si="3"/>
        <v>0</v>
      </c>
      <c r="I26" s="26">
        <f t="shared" si="4"/>
        <v>-0.16666666666666666</v>
      </c>
      <c r="J26" s="27" t="str">
        <f>MID('USH2A e13 (B) - 2ry Str + Mask'!$A$2,E26,F26)</f>
        <v>..((((</v>
      </c>
      <c r="K26" s="26">
        <f t="shared" si="5"/>
        <v>0.33333333333333331</v>
      </c>
      <c r="L26" s="27" t="str">
        <f>MID('USH2A e13 (B) - 2ry Str + Mask'!$D$2,E26,F26)</f>
        <v>.(((((</v>
      </c>
      <c r="M26" s="26">
        <f t="shared" si="6"/>
        <v>0.16666666666666666</v>
      </c>
      <c r="N26" s="28">
        <f t="shared" si="7"/>
        <v>-0.16666666666666666</v>
      </c>
      <c r="O26" s="29" t="str">
        <f t="shared" si="8"/>
        <v>Fas ESS</v>
      </c>
      <c r="P26" s="29" t="str">
        <f t="shared" si="9"/>
        <v>ESS</v>
      </c>
      <c r="Q26" s="28">
        <f t="shared" si="10"/>
        <v>0</v>
      </c>
      <c r="R26" s="30">
        <f t="shared" si="11"/>
        <v>-0.16666666666666666</v>
      </c>
    </row>
    <row r="27" spans="1:18" ht="44" customHeight="1" x14ac:dyDescent="0.15">
      <c r="A27" s="20" t="s">
        <v>69</v>
      </c>
      <c r="B27" s="20" t="s">
        <v>2226</v>
      </c>
      <c r="C27" s="20" t="s">
        <v>2227</v>
      </c>
      <c r="D27" s="21" t="s">
        <v>513</v>
      </c>
      <c r="E27" s="22">
        <f t="shared" si="0"/>
        <v>67</v>
      </c>
      <c r="F27" s="23">
        <f t="shared" si="1"/>
        <v>7</v>
      </c>
      <c r="G27" s="24">
        <f t="shared" si="2"/>
        <v>74</v>
      </c>
      <c r="H27" s="25">
        <f t="shared" si="3"/>
        <v>0</v>
      </c>
      <c r="I27" s="26">
        <f t="shared" si="4"/>
        <v>-0.14285714285714285</v>
      </c>
      <c r="J27" s="27" t="str">
        <f>MID('USH2A e13 (B) - 2ry Str + Mask'!$A$2,E27,F27)</f>
        <v>..(((((</v>
      </c>
      <c r="K27" s="26">
        <f t="shared" si="5"/>
        <v>0.2857142857142857</v>
      </c>
      <c r="L27" s="27" t="str">
        <f>MID('USH2A e13 (B) - 2ry Str + Mask'!$D$2,E27,F27)</f>
        <v>.((((((</v>
      </c>
      <c r="M27" s="26">
        <f t="shared" si="6"/>
        <v>0.14285714285714285</v>
      </c>
      <c r="N27" s="28">
        <f t="shared" si="7"/>
        <v>-0.14285714285714285</v>
      </c>
      <c r="O27" s="29" t="str">
        <f t="shared" si="8"/>
        <v>Sironi_motif2</v>
      </c>
      <c r="P27" s="29" t="str">
        <f t="shared" si="9"/>
        <v>ESS</v>
      </c>
      <c r="Q27" s="28">
        <f t="shared" si="10"/>
        <v>0</v>
      </c>
      <c r="R27" s="30">
        <f t="shared" si="11"/>
        <v>-0.14285714285714285</v>
      </c>
    </row>
    <row r="28" spans="1:18" ht="44" customHeight="1" x14ac:dyDescent="0.15">
      <c r="A28" s="20" t="s">
        <v>58</v>
      </c>
      <c r="B28" s="20" t="s">
        <v>2228</v>
      </c>
      <c r="C28" s="20" t="s">
        <v>2229</v>
      </c>
      <c r="D28" s="21" t="s">
        <v>513</v>
      </c>
      <c r="E28" s="22">
        <f t="shared" si="0"/>
        <v>67</v>
      </c>
      <c r="F28" s="23">
        <f t="shared" si="1"/>
        <v>8</v>
      </c>
      <c r="G28" s="24">
        <f t="shared" si="2"/>
        <v>75</v>
      </c>
      <c r="H28" s="25">
        <f t="shared" si="3"/>
        <v>0</v>
      </c>
      <c r="I28" s="26">
        <f t="shared" si="4"/>
        <v>-0.125</v>
      </c>
      <c r="J28" s="27" t="str">
        <f>MID('USH2A e13 (B) - 2ry Str + Mask'!$A$2,E28,F28)</f>
        <v>..((((((</v>
      </c>
      <c r="K28" s="26">
        <f t="shared" si="5"/>
        <v>0.25</v>
      </c>
      <c r="L28" s="27" t="str">
        <f>MID('USH2A e13 (B) - 2ry Str + Mask'!$D$2,E28,F28)</f>
        <v>.(((((((</v>
      </c>
      <c r="M28" s="26">
        <f t="shared" si="6"/>
        <v>0.125</v>
      </c>
      <c r="N28" s="28">
        <f t="shared" si="7"/>
        <v>-0.125</v>
      </c>
      <c r="O28" s="29" t="str">
        <f t="shared" si="8"/>
        <v>Sironi_motif1</v>
      </c>
      <c r="P28" s="29" t="str">
        <f t="shared" si="9"/>
        <v>ESS</v>
      </c>
      <c r="Q28" s="28">
        <f t="shared" si="10"/>
        <v>0</v>
      </c>
      <c r="R28" s="30">
        <f t="shared" si="11"/>
        <v>-0.125</v>
      </c>
    </row>
    <row r="29" spans="1:18" ht="44" customHeight="1" x14ac:dyDescent="0.15">
      <c r="A29" s="20" t="s">
        <v>65</v>
      </c>
      <c r="B29" s="20" t="s">
        <v>2230</v>
      </c>
      <c r="C29" s="20" t="s">
        <v>2231</v>
      </c>
      <c r="D29" s="21" t="s">
        <v>68</v>
      </c>
      <c r="E29" s="22">
        <f t="shared" si="0"/>
        <v>68</v>
      </c>
      <c r="F29" s="23">
        <f t="shared" si="1"/>
        <v>6</v>
      </c>
      <c r="G29" s="24">
        <f t="shared" si="2"/>
        <v>74</v>
      </c>
      <c r="H29" s="25">
        <f t="shared" si="3"/>
        <v>0</v>
      </c>
      <c r="I29" s="26">
        <f t="shared" si="4"/>
        <v>-0.16666666666666666</v>
      </c>
      <c r="J29" s="27" t="str">
        <f>MID('USH2A e13 (B) - 2ry Str + Mask'!$A$2,E29,F29)</f>
        <v>.(((((</v>
      </c>
      <c r="K29" s="26">
        <f t="shared" si="5"/>
        <v>0.16666666666666666</v>
      </c>
      <c r="L29" s="27" t="str">
        <f>MID('USH2A e13 (B) - 2ry Str + Mask'!$D$2,E29,F29)</f>
        <v>((((((</v>
      </c>
      <c r="M29" s="26">
        <f t="shared" si="6"/>
        <v>0</v>
      </c>
      <c r="N29" s="28">
        <f t="shared" si="7"/>
        <v>-0.16666666666666666</v>
      </c>
      <c r="O29" s="29" t="str">
        <f t="shared" si="8"/>
        <v>ESS_hnRNPA1</v>
      </c>
      <c r="P29" s="29" t="str">
        <f t="shared" si="9"/>
        <v>ESS</v>
      </c>
      <c r="Q29" s="28">
        <f t="shared" si="10"/>
        <v>0</v>
      </c>
      <c r="R29" s="30">
        <f t="shared" si="11"/>
        <v>-0.16666666666666666</v>
      </c>
    </row>
    <row r="30" spans="1:18" ht="32" customHeight="1" x14ac:dyDescent="0.15">
      <c r="A30" s="20" t="s">
        <v>46</v>
      </c>
      <c r="B30" s="20" t="s">
        <v>2232</v>
      </c>
      <c r="C30" s="20" t="s">
        <v>37</v>
      </c>
      <c r="D30" s="21" t="s">
        <v>72</v>
      </c>
      <c r="E30" s="22">
        <f t="shared" si="0"/>
        <v>70</v>
      </c>
      <c r="F30" s="23">
        <f t="shared" si="1"/>
        <v>6</v>
      </c>
      <c r="G30" s="24">
        <f t="shared" si="2"/>
        <v>76</v>
      </c>
      <c r="H30" s="25">
        <f t="shared" si="3"/>
        <v>0</v>
      </c>
      <c r="I30" s="26">
        <f t="shared" si="4"/>
        <v>-0.16666666666666666</v>
      </c>
      <c r="J30" s="27" t="str">
        <f>MID('USH2A e13 (B) - 2ry Str + Mask'!$A$2,E30,F30)</f>
        <v>((((((</v>
      </c>
      <c r="K30" s="26">
        <f t="shared" si="5"/>
        <v>0</v>
      </c>
      <c r="L30" s="27" t="str">
        <f>MID('USH2A e13 (B) - 2ry Str + Mask'!$D$2,E30,F30)</f>
        <v>((((((</v>
      </c>
      <c r="M30" s="26">
        <f t="shared" si="6"/>
        <v>0</v>
      </c>
      <c r="N30" s="28">
        <f t="shared" si="7"/>
        <v>0</v>
      </c>
      <c r="O30" s="29" t="str">
        <f t="shared" si="8"/>
        <v>IIE</v>
      </c>
      <c r="P30" s="29" t="str">
        <f t="shared" si="9"/>
        <v>ESS</v>
      </c>
      <c r="Q30" s="28">
        <f t="shared" si="10"/>
        <v>0</v>
      </c>
      <c r="R30" s="30">
        <f t="shared" si="11"/>
        <v>0</v>
      </c>
    </row>
    <row r="31" spans="1:18" ht="32" customHeight="1" x14ac:dyDescent="0.15">
      <c r="A31" s="20" t="s">
        <v>288</v>
      </c>
      <c r="B31" s="20" t="s">
        <v>2233</v>
      </c>
      <c r="C31" s="20" t="s">
        <v>37</v>
      </c>
      <c r="D31" s="21" t="s">
        <v>75</v>
      </c>
      <c r="E31" s="22">
        <f t="shared" si="0"/>
        <v>71</v>
      </c>
      <c r="F31" s="23">
        <f t="shared" si="1"/>
        <v>6</v>
      </c>
      <c r="G31" s="24">
        <f t="shared" si="2"/>
        <v>77</v>
      </c>
      <c r="H31" s="25">
        <f t="shared" si="3"/>
        <v>0</v>
      </c>
      <c r="I31" s="26">
        <f t="shared" si="4"/>
        <v>-0.16666666666666666</v>
      </c>
      <c r="J31" s="27" t="str">
        <f>MID('USH2A e13 (B) - 2ry Str + Mask'!$A$2,E31,F31)</f>
        <v>((((((</v>
      </c>
      <c r="K31" s="26">
        <f t="shared" si="5"/>
        <v>0</v>
      </c>
      <c r="L31" s="27" t="str">
        <f>MID('USH2A e13 (B) - 2ry Str + Mask'!$D$2,E31,F31)</f>
        <v>((((((</v>
      </c>
      <c r="M31" s="26">
        <f t="shared" si="6"/>
        <v>0</v>
      </c>
      <c r="N31" s="28">
        <f t="shared" si="7"/>
        <v>0</v>
      </c>
      <c r="O31" s="29" t="str">
        <f t="shared" si="8"/>
        <v>Fas ESS</v>
      </c>
      <c r="P31" s="29" t="str">
        <f t="shared" si="9"/>
        <v>ESS</v>
      </c>
      <c r="Q31" s="28">
        <f t="shared" si="10"/>
        <v>0</v>
      </c>
      <c r="R31" s="30">
        <f t="shared" si="11"/>
        <v>0</v>
      </c>
    </row>
    <row r="32" spans="1:18" ht="32" customHeight="1" x14ac:dyDescent="0.15">
      <c r="A32" s="20" t="s">
        <v>288</v>
      </c>
      <c r="B32" s="20" t="s">
        <v>2234</v>
      </c>
      <c r="C32" s="20" t="s">
        <v>37</v>
      </c>
      <c r="D32" s="21" t="s">
        <v>81</v>
      </c>
      <c r="E32" s="22">
        <f t="shared" si="0"/>
        <v>72</v>
      </c>
      <c r="F32" s="23">
        <f t="shared" si="1"/>
        <v>6</v>
      </c>
      <c r="G32" s="24">
        <f t="shared" si="2"/>
        <v>78</v>
      </c>
      <c r="H32" s="25">
        <f t="shared" si="3"/>
        <v>0</v>
      </c>
      <c r="I32" s="26">
        <f t="shared" si="4"/>
        <v>-0.16666666666666666</v>
      </c>
      <c r="J32" s="27" t="str">
        <f>MID('USH2A e13 (B) - 2ry Str + Mask'!$A$2,E32,F32)</f>
        <v>(((((.</v>
      </c>
      <c r="K32" s="26">
        <f t="shared" si="5"/>
        <v>0.16666666666666666</v>
      </c>
      <c r="L32" s="27" t="str">
        <f>MID('USH2A e13 (B) - 2ry Str + Mask'!$D$2,E32,F32)</f>
        <v>(((((.</v>
      </c>
      <c r="M32" s="26">
        <f t="shared" si="6"/>
        <v>0.16666666666666666</v>
      </c>
      <c r="N32" s="28">
        <f t="shared" si="7"/>
        <v>0</v>
      </c>
      <c r="O32" s="29" t="str">
        <f t="shared" si="8"/>
        <v>Fas ESS</v>
      </c>
      <c r="P32" s="29" t="str">
        <f t="shared" si="9"/>
        <v>ESS</v>
      </c>
      <c r="Q32" s="28">
        <f t="shared" si="10"/>
        <v>0</v>
      </c>
      <c r="R32" s="30">
        <f t="shared" si="11"/>
        <v>0</v>
      </c>
    </row>
    <row r="33" spans="1:18" ht="32" customHeight="1" x14ac:dyDescent="0.15">
      <c r="A33" s="20" t="s">
        <v>288</v>
      </c>
      <c r="B33" s="20" t="s">
        <v>2235</v>
      </c>
      <c r="C33" s="20" t="s">
        <v>37</v>
      </c>
      <c r="D33" s="21" t="s">
        <v>84</v>
      </c>
      <c r="E33" s="22">
        <f t="shared" si="0"/>
        <v>73</v>
      </c>
      <c r="F33" s="23">
        <f t="shared" si="1"/>
        <v>6</v>
      </c>
      <c r="G33" s="24">
        <f t="shared" si="2"/>
        <v>79</v>
      </c>
      <c r="H33" s="25">
        <f t="shared" si="3"/>
        <v>0</v>
      </c>
      <c r="I33" s="26">
        <f t="shared" si="4"/>
        <v>-0.16666666666666666</v>
      </c>
      <c r="J33" s="27" t="str">
        <f>MID('USH2A e13 (B) - 2ry Str + Mask'!$A$2,E33,F33)</f>
        <v>((((.(</v>
      </c>
      <c r="K33" s="26">
        <f t="shared" si="5"/>
        <v>0.16666666666666666</v>
      </c>
      <c r="L33" s="27" t="str">
        <f>MID('USH2A e13 (B) - 2ry Str + Mask'!$D$2,E33,F33)</f>
        <v>((((.(</v>
      </c>
      <c r="M33" s="26">
        <f t="shared" si="6"/>
        <v>0.16666666666666666</v>
      </c>
      <c r="N33" s="28">
        <f t="shared" si="7"/>
        <v>0</v>
      </c>
      <c r="O33" s="29" t="str">
        <f t="shared" si="8"/>
        <v>Fas ESS</v>
      </c>
      <c r="P33" s="29" t="str">
        <f t="shared" si="9"/>
        <v>ESS</v>
      </c>
      <c r="Q33" s="28">
        <f t="shared" si="10"/>
        <v>0</v>
      </c>
      <c r="R33" s="30">
        <f t="shared" si="11"/>
        <v>0</v>
      </c>
    </row>
    <row r="34" spans="1:18" ht="32" customHeight="1" x14ac:dyDescent="0.15">
      <c r="A34" s="20" t="s">
        <v>39</v>
      </c>
      <c r="B34" s="20" t="s">
        <v>2236</v>
      </c>
      <c r="C34" s="20" t="s">
        <v>2237</v>
      </c>
      <c r="D34" s="21" t="s">
        <v>84</v>
      </c>
      <c r="E34" s="22">
        <f t="shared" si="0"/>
        <v>73</v>
      </c>
      <c r="F34" s="23">
        <f t="shared" si="1"/>
        <v>7</v>
      </c>
      <c r="G34" s="24">
        <f t="shared" si="2"/>
        <v>80</v>
      </c>
      <c r="H34" s="25">
        <f t="shared" si="3"/>
        <v>0.14285714285714285</v>
      </c>
      <c r="I34" s="26">
        <f t="shared" si="4"/>
        <v>0</v>
      </c>
      <c r="J34" s="27" t="str">
        <f>MID('USH2A e13 (B) - 2ry Str + Mask'!$A$2,E34,F34)</f>
        <v>((((.((</v>
      </c>
      <c r="K34" s="26">
        <f t="shared" si="5"/>
        <v>0.14285714285714285</v>
      </c>
      <c r="L34" s="27" t="str">
        <f>MID('USH2A e13 (B) - 2ry Str + Mask'!$D$2,E34,F34)</f>
        <v>((((.((</v>
      </c>
      <c r="M34" s="26">
        <f t="shared" si="6"/>
        <v>0.14285714285714285</v>
      </c>
      <c r="N34" s="28">
        <f t="shared" si="7"/>
        <v>0</v>
      </c>
      <c r="O34" s="29" t="str">
        <f t="shared" si="8"/>
        <v>ESE_ASF</v>
      </c>
      <c r="P34" s="29" t="str">
        <f t="shared" si="9"/>
        <v>ESE</v>
      </c>
      <c r="Q34" s="28">
        <f t="shared" si="10"/>
        <v>0</v>
      </c>
      <c r="R34" s="30">
        <f t="shared" si="11"/>
        <v>0</v>
      </c>
    </row>
    <row r="35" spans="1:18" ht="44" customHeight="1" x14ac:dyDescent="0.15">
      <c r="A35" s="20" t="s">
        <v>42</v>
      </c>
      <c r="B35" s="20" t="s">
        <v>2236</v>
      </c>
      <c r="C35" s="20" t="s">
        <v>2238</v>
      </c>
      <c r="D35" s="21" t="s">
        <v>84</v>
      </c>
      <c r="E35" s="22">
        <f t="shared" si="0"/>
        <v>73</v>
      </c>
      <c r="F35" s="23">
        <f t="shared" si="1"/>
        <v>7</v>
      </c>
      <c r="G35" s="24">
        <f t="shared" si="2"/>
        <v>80</v>
      </c>
      <c r="H35" s="25">
        <f t="shared" si="3"/>
        <v>0.14285714285714285</v>
      </c>
      <c r="I35" s="26">
        <f t="shared" si="4"/>
        <v>0</v>
      </c>
      <c r="J35" s="27" t="str">
        <f>MID('USH2A e13 (B) - 2ry Str + Mask'!$A$2,E35,F35)</f>
        <v>((((.((</v>
      </c>
      <c r="K35" s="26">
        <f t="shared" si="5"/>
        <v>0.14285714285714285</v>
      </c>
      <c r="L35" s="27" t="str">
        <f>MID('USH2A e13 (B) - 2ry Str + Mask'!$D$2,E35,F35)</f>
        <v>((((.((</v>
      </c>
      <c r="M35" s="26">
        <f t="shared" si="6"/>
        <v>0.14285714285714285</v>
      </c>
      <c r="N35" s="28">
        <f t="shared" si="7"/>
        <v>0</v>
      </c>
      <c r="O35" s="29" t="str">
        <f t="shared" si="8"/>
        <v>ESE_ASFB</v>
      </c>
      <c r="P35" s="29" t="str">
        <f t="shared" si="9"/>
        <v>ESE</v>
      </c>
      <c r="Q35" s="28">
        <f t="shared" si="10"/>
        <v>0</v>
      </c>
      <c r="R35" s="30">
        <f t="shared" si="11"/>
        <v>0</v>
      </c>
    </row>
    <row r="36" spans="1:18" ht="32" customHeight="1" x14ac:dyDescent="0.15">
      <c r="A36" s="20" t="s">
        <v>288</v>
      </c>
      <c r="B36" s="20" t="s">
        <v>2239</v>
      </c>
      <c r="C36" s="20" t="s">
        <v>37</v>
      </c>
      <c r="D36" s="21" t="s">
        <v>87</v>
      </c>
      <c r="E36" s="22">
        <f t="shared" si="0"/>
        <v>74</v>
      </c>
      <c r="F36" s="23">
        <f t="shared" si="1"/>
        <v>6</v>
      </c>
      <c r="G36" s="24">
        <f t="shared" si="2"/>
        <v>80</v>
      </c>
      <c r="H36" s="25">
        <f t="shared" si="3"/>
        <v>0</v>
      </c>
      <c r="I36" s="26">
        <f t="shared" si="4"/>
        <v>-0.16666666666666666</v>
      </c>
      <c r="J36" s="27" t="str">
        <f>MID('USH2A e13 (B) - 2ry Str + Mask'!$A$2,E36,F36)</f>
        <v>(((.((</v>
      </c>
      <c r="K36" s="26">
        <f t="shared" si="5"/>
        <v>0.16666666666666666</v>
      </c>
      <c r="L36" s="27" t="str">
        <f>MID('USH2A e13 (B) - 2ry Str + Mask'!$D$2,E36,F36)</f>
        <v>(((.((</v>
      </c>
      <c r="M36" s="26">
        <f t="shared" si="6"/>
        <v>0.16666666666666666</v>
      </c>
      <c r="N36" s="28">
        <f t="shared" si="7"/>
        <v>0</v>
      </c>
      <c r="O36" s="29" t="str">
        <f t="shared" si="8"/>
        <v>Fas ESS</v>
      </c>
      <c r="P36" s="29" t="str">
        <f t="shared" si="9"/>
        <v>ESS</v>
      </c>
      <c r="Q36" s="28">
        <f t="shared" si="10"/>
        <v>0</v>
      </c>
      <c r="R36" s="30">
        <f t="shared" si="11"/>
        <v>0</v>
      </c>
    </row>
    <row r="37" spans="1:18" ht="44" customHeight="1" x14ac:dyDescent="0.15">
      <c r="A37" s="20" t="s">
        <v>69</v>
      </c>
      <c r="B37" s="20" t="s">
        <v>2240</v>
      </c>
      <c r="C37" s="20" t="s">
        <v>1265</v>
      </c>
      <c r="D37" s="21" t="s">
        <v>87</v>
      </c>
      <c r="E37" s="22">
        <f t="shared" si="0"/>
        <v>74</v>
      </c>
      <c r="F37" s="23">
        <f t="shared" si="1"/>
        <v>7</v>
      </c>
      <c r="G37" s="24">
        <f t="shared" si="2"/>
        <v>81</v>
      </c>
      <c r="H37" s="25">
        <f t="shared" si="3"/>
        <v>0</v>
      </c>
      <c r="I37" s="26">
        <f t="shared" si="4"/>
        <v>-0.14285714285714285</v>
      </c>
      <c r="J37" s="27" t="str">
        <f>MID('USH2A e13 (B) - 2ry Str + Mask'!$A$2,E37,F37)</f>
        <v>(((.((.</v>
      </c>
      <c r="K37" s="26">
        <f t="shared" si="5"/>
        <v>0.2857142857142857</v>
      </c>
      <c r="L37" s="27" t="str">
        <f>MID('USH2A e13 (B) - 2ry Str + Mask'!$D$2,E37,F37)</f>
        <v>(((.((.</v>
      </c>
      <c r="M37" s="26">
        <f t="shared" si="6"/>
        <v>0.2857142857142857</v>
      </c>
      <c r="N37" s="28">
        <f t="shared" si="7"/>
        <v>0</v>
      </c>
      <c r="O37" s="29" t="str">
        <f t="shared" si="8"/>
        <v>Sironi_motif2</v>
      </c>
      <c r="P37" s="29" t="str">
        <f t="shared" si="9"/>
        <v>ESS</v>
      </c>
      <c r="Q37" s="28">
        <f t="shared" si="10"/>
        <v>0</v>
      </c>
      <c r="R37" s="30">
        <f t="shared" si="11"/>
        <v>0</v>
      </c>
    </row>
    <row r="38" spans="1:18" ht="44" customHeight="1" x14ac:dyDescent="0.15">
      <c r="A38" s="20" t="s">
        <v>65</v>
      </c>
      <c r="B38" s="20" t="s">
        <v>2241</v>
      </c>
      <c r="C38" s="20" t="s">
        <v>2242</v>
      </c>
      <c r="D38" s="21" t="s">
        <v>91</v>
      </c>
      <c r="E38" s="22">
        <f t="shared" si="0"/>
        <v>75</v>
      </c>
      <c r="F38" s="23">
        <f t="shared" si="1"/>
        <v>6</v>
      </c>
      <c r="G38" s="24">
        <f t="shared" si="2"/>
        <v>81</v>
      </c>
      <c r="H38" s="25">
        <f t="shared" si="3"/>
        <v>0</v>
      </c>
      <c r="I38" s="26">
        <f t="shared" si="4"/>
        <v>-0.16666666666666666</v>
      </c>
      <c r="J38" s="27" t="str">
        <f>MID('USH2A e13 (B) - 2ry Str + Mask'!$A$2,E38,F38)</f>
        <v>((.((.</v>
      </c>
      <c r="K38" s="26">
        <f t="shared" si="5"/>
        <v>0.33333333333333331</v>
      </c>
      <c r="L38" s="27" t="str">
        <f>MID('USH2A e13 (B) - 2ry Str + Mask'!$D$2,E38,F38)</f>
        <v>((.((.</v>
      </c>
      <c r="M38" s="26">
        <f t="shared" si="6"/>
        <v>0.33333333333333331</v>
      </c>
      <c r="N38" s="28">
        <f t="shared" si="7"/>
        <v>0</v>
      </c>
      <c r="O38" s="29" t="str">
        <f t="shared" si="8"/>
        <v>ESS_hnRNPA1</v>
      </c>
      <c r="P38" s="29" t="str">
        <f t="shared" si="9"/>
        <v>ESS</v>
      </c>
      <c r="Q38" s="28">
        <f t="shared" si="10"/>
        <v>0</v>
      </c>
      <c r="R38" s="30">
        <f t="shared" si="11"/>
        <v>0</v>
      </c>
    </row>
    <row r="39" spans="1:18" ht="32" customHeight="1" x14ac:dyDescent="0.15">
      <c r="A39" s="20" t="s">
        <v>46</v>
      </c>
      <c r="B39" s="20" t="s">
        <v>2243</v>
      </c>
      <c r="C39" s="20" t="s">
        <v>37</v>
      </c>
      <c r="D39" s="21" t="s">
        <v>535</v>
      </c>
      <c r="E39" s="22">
        <f t="shared" si="0"/>
        <v>77</v>
      </c>
      <c r="F39" s="23">
        <f t="shared" si="1"/>
        <v>6</v>
      </c>
      <c r="G39" s="24">
        <f t="shared" si="2"/>
        <v>83</v>
      </c>
      <c r="H39" s="25">
        <f t="shared" si="3"/>
        <v>0</v>
      </c>
      <c r="I39" s="26">
        <f t="shared" si="4"/>
        <v>-0.16666666666666666</v>
      </c>
      <c r="J39" s="27" t="str">
        <f>MID('USH2A e13 (B) - 2ry Str + Mask'!$A$2,E39,F39)</f>
        <v>.((.(.</v>
      </c>
      <c r="K39" s="26">
        <f t="shared" si="5"/>
        <v>0.5</v>
      </c>
      <c r="L39" s="27" t="str">
        <f>MID('USH2A e13 (B) - 2ry Str + Mask'!$D$2,E39,F39)</f>
        <v>.((.(.</v>
      </c>
      <c r="M39" s="26">
        <f t="shared" si="6"/>
        <v>0.5</v>
      </c>
      <c r="N39" s="28">
        <f t="shared" si="7"/>
        <v>0</v>
      </c>
      <c r="O39" s="29" t="str">
        <f t="shared" si="8"/>
        <v>IIE</v>
      </c>
      <c r="P39" s="29" t="str">
        <f t="shared" si="9"/>
        <v>ESS</v>
      </c>
      <c r="Q39" s="28">
        <f t="shared" si="10"/>
        <v>0</v>
      </c>
      <c r="R39" s="30">
        <f t="shared" si="11"/>
        <v>0</v>
      </c>
    </row>
    <row r="40" spans="1:18" ht="32" customHeight="1" x14ac:dyDescent="0.15">
      <c r="A40" s="20" t="s">
        <v>288</v>
      </c>
      <c r="B40" s="20" t="s">
        <v>2243</v>
      </c>
      <c r="C40" s="20" t="s">
        <v>37</v>
      </c>
      <c r="D40" s="21" t="s">
        <v>535</v>
      </c>
      <c r="E40" s="22">
        <f t="shared" si="0"/>
        <v>77</v>
      </c>
      <c r="F40" s="23">
        <f t="shared" si="1"/>
        <v>6</v>
      </c>
      <c r="G40" s="24">
        <f t="shared" si="2"/>
        <v>83</v>
      </c>
      <c r="H40" s="25">
        <f t="shared" si="3"/>
        <v>0</v>
      </c>
      <c r="I40" s="26">
        <f t="shared" si="4"/>
        <v>-0.16666666666666666</v>
      </c>
      <c r="J40" s="27" t="str">
        <f>MID('USH2A e13 (B) - 2ry Str + Mask'!$A$2,E40,F40)</f>
        <v>.((.(.</v>
      </c>
      <c r="K40" s="26">
        <f t="shared" si="5"/>
        <v>0.5</v>
      </c>
      <c r="L40" s="27" t="str">
        <f>MID('USH2A e13 (B) - 2ry Str + Mask'!$D$2,E40,F40)</f>
        <v>.((.(.</v>
      </c>
      <c r="M40" s="26">
        <f t="shared" si="6"/>
        <v>0.5</v>
      </c>
      <c r="N40" s="28">
        <f t="shared" si="7"/>
        <v>0</v>
      </c>
      <c r="O40" s="29" t="str">
        <f t="shared" si="8"/>
        <v>Fas ESS</v>
      </c>
      <c r="P40" s="29" t="str">
        <f t="shared" si="9"/>
        <v>ESS</v>
      </c>
      <c r="Q40" s="28">
        <f t="shared" si="10"/>
        <v>0</v>
      </c>
      <c r="R40" s="30">
        <f t="shared" si="11"/>
        <v>0</v>
      </c>
    </row>
    <row r="41" spans="1:18" ht="44" customHeight="1" x14ac:dyDescent="0.15">
      <c r="A41" s="20" t="s">
        <v>69</v>
      </c>
      <c r="B41" s="20" t="s">
        <v>2244</v>
      </c>
      <c r="C41" s="20" t="s">
        <v>1599</v>
      </c>
      <c r="D41" s="21" t="s">
        <v>535</v>
      </c>
      <c r="E41" s="22">
        <f t="shared" si="0"/>
        <v>77</v>
      </c>
      <c r="F41" s="23">
        <f t="shared" si="1"/>
        <v>7</v>
      </c>
      <c r="G41" s="24">
        <f t="shared" si="2"/>
        <v>84</v>
      </c>
      <c r="H41" s="25">
        <f t="shared" si="3"/>
        <v>0</v>
      </c>
      <c r="I41" s="26">
        <f t="shared" si="4"/>
        <v>-0.14285714285714285</v>
      </c>
      <c r="J41" s="27" t="str">
        <f>MID('USH2A e13 (B) - 2ry Str + Mask'!$A$2,E41,F41)</f>
        <v>.((.(.(</v>
      </c>
      <c r="K41" s="26">
        <f t="shared" si="5"/>
        <v>0.42857142857142855</v>
      </c>
      <c r="L41" s="27" t="str">
        <f>MID('USH2A e13 (B) - 2ry Str + Mask'!$D$2,E41,F41)</f>
        <v>.((.(.(</v>
      </c>
      <c r="M41" s="26">
        <f t="shared" si="6"/>
        <v>0.42857142857142855</v>
      </c>
      <c r="N41" s="28">
        <f t="shared" si="7"/>
        <v>0</v>
      </c>
      <c r="O41" s="29" t="str">
        <f t="shared" si="8"/>
        <v>Sironi_motif2</v>
      </c>
      <c r="P41" s="29" t="str">
        <f t="shared" si="9"/>
        <v>ESS</v>
      </c>
      <c r="Q41" s="28">
        <f t="shared" si="10"/>
        <v>0</v>
      </c>
      <c r="R41" s="30">
        <f t="shared" si="11"/>
        <v>0</v>
      </c>
    </row>
    <row r="42" spans="1:18" ht="32" customHeight="1" x14ac:dyDescent="0.15">
      <c r="A42" s="20" t="s">
        <v>35</v>
      </c>
      <c r="B42" s="20" t="s">
        <v>2245</v>
      </c>
      <c r="C42" s="20" t="s">
        <v>37</v>
      </c>
      <c r="D42" s="21" t="s">
        <v>1057</v>
      </c>
      <c r="E42" s="22">
        <f t="shared" si="0"/>
        <v>78</v>
      </c>
      <c r="F42" s="23">
        <f t="shared" si="1"/>
        <v>6</v>
      </c>
      <c r="G42" s="24">
        <f t="shared" si="2"/>
        <v>84</v>
      </c>
      <c r="H42" s="25">
        <f t="shared" si="3"/>
        <v>0.16666666666666666</v>
      </c>
      <c r="I42" s="26">
        <f t="shared" si="4"/>
        <v>0</v>
      </c>
      <c r="J42" s="27" t="str">
        <f>MID('USH2A e13 (B) - 2ry Str + Mask'!$A$2,E42,F42)</f>
        <v>((.(.(</v>
      </c>
      <c r="K42" s="26">
        <f t="shared" si="5"/>
        <v>0.33333333333333331</v>
      </c>
      <c r="L42" s="27" t="str">
        <f>MID('USH2A e13 (B) - 2ry Str + Mask'!$D$2,E42,F42)</f>
        <v>((.(.(</v>
      </c>
      <c r="M42" s="26">
        <f t="shared" si="6"/>
        <v>0.33333333333333331</v>
      </c>
      <c r="N42" s="28">
        <f t="shared" si="7"/>
        <v>0</v>
      </c>
      <c r="O42" s="29" t="str">
        <f t="shared" si="8"/>
        <v>EIE</v>
      </c>
      <c r="P42" s="29" t="str">
        <f t="shared" si="9"/>
        <v>ESE</v>
      </c>
      <c r="Q42" s="28">
        <f t="shared" si="10"/>
        <v>0</v>
      </c>
      <c r="R42" s="30">
        <f t="shared" si="11"/>
        <v>0</v>
      </c>
    </row>
    <row r="43" spans="1:18" ht="32" customHeight="1" x14ac:dyDescent="0.15">
      <c r="A43" s="20" t="s">
        <v>46</v>
      </c>
      <c r="B43" s="20" t="s">
        <v>2245</v>
      </c>
      <c r="C43" s="20" t="s">
        <v>37</v>
      </c>
      <c r="D43" s="21" t="s">
        <v>1057</v>
      </c>
      <c r="E43" s="22">
        <f t="shared" si="0"/>
        <v>78</v>
      </c>
      <c r="F43" s="23">
        <f t="shared" si="1"/>
        <v>6</v>
      </c>
      <c r="G43" s="24">
        <f t="shared" si="2"/>
        <v>84</v>
      </c>
      <c r="H43" s="25">
        <f t="shared" si="3"/>
        <v>0</v>
      </c>
      <c r="I43" s="26">
        <f t="shared" si="4"/>
        <v>-0.16666666666666666</v>
      </c>
      <c r="J43" s="27" t="str">
        <f>MID('USH2A e13 (B) - 2ry Str + Mask'!$A$2,E43,F43)</f>
        <v>((.(.(</v>
      </c>
      <c r="K43" s="26">
        <f t="shared" si="5"/>
        <v>0.33333333333333331</v>
      </c>
      <c r="L43" s="27" t="str">
        <f>MID('USH2A e13 (B) - 2ry Str + Mask'!$D$2,E43,F43)</f>
        <v>((.(.(</v>
      </c>
      <c r="M43" s="26">
        <f t="shared" si="6"/>
        <v>0.33333333333333331</v>
      </c>
      <c r="N43" s="28">
        <f t="shared" si="7"/>
        <v>0</v>
      </c>
      <c r="O43" s="29" t="str">
        <f t="shared" si="8"/>
        <v>IIE</v>
      </c>
      <c r="P43" s="29" t="str">
        <f t="shared" si="9"/>
        <v>ESS</v>
      </c>
      <c r="Q43" s="28">
        <f t="shared" si="10"/>
        <v>0</v>
      </c>
      <c r="R43" s="30">
        <f t="shared" si="11"/>
        <v>0</v>
      </c>
    </row>
    <row r="44" spans="1:18" ht="32" customHeight="1" x14ac:dyDescent="0.15">
      <c r="A44" s="20" t="s">
        <v>46</v>
      </c>
      <c r="B44" s="20" t="s">
        <v>2246</v>
      </c>
      <c r="C44" s="20" t="s">
        <v>37</v>
      </c>
      <c r="D44" s="21" t="s">
        <v>538</v>
      </c>
      <c r="E44" s="22">
        <f t="shared" si="0"/>
        <v>79</v>
      </c>
      <c r="F44" s="23">
        <f t="shared" si="1"/>
        <v>6</v>
      </c>
      <c r="G44" s="24">
        <f t="shared" si="2"/>
        <v>85</v>
      </c>
      <c r="H44" s="25">
        <f t="shared" si="3"/>
        <v>0</v>
      </c>
      <c r="I44" s="26">
        <f t="shared" si="4"/>
        <v>-0.16666666666666666</v>
      </c>
      <c r="J44" s="27" t="str">
        <f>MID('USH2A e13 (B) - 2ry Str + Mask'!$A$2,E44,F44)</f>
        <v>(.(.((</v>
      </c>
      <c r="K44" s="26">
        <f t="shared" si="5"/>
        <v>0.33333333333333331</v>
      </c>
      <c r="L44" s="27" t="str">
        <f>MID('USH2A e13 (B) - 2ry Str + Mask'!$D$2,E44,F44)</f>
        <v>(.(.((</v>
      </c>
      <c r="M44" s="26">
        <f t="shared" si="6"/>
        <v>0.33333333333333331</v>
      </c>
      <c r="N44" s="28">
        <f t="shared" si="7"/>
        <v>0</v>
      </c>
      <c r="O44" s="29" t="str">
        <f t="shared" si="8"/>
        <v>IIE</v>
      </c>
      <c r="P44" s="29" t="str">
        <f t="shared" si="9"/>
        <v>ESS</v>
      </c>
      <c r="Q44" s="28">
        <f t="shared" si="10"/>
        <v>0</v>
      </c>
      <c r="R44" s="30">
        <f t="shared" si="11"/>
        <v>0</v>
      </c>
    </row>
    <row r="45" spans="1:18" ht="32" customHeight="1" x14ac:dyDescent="0.15">
      <c r="A45" s="20" t="s">
        <v>88</v>
      </c>
      <c r="B45" s="20" t="s">
        <v>2247</v>
      </c>
      <c r="C45" s="20" t="s">
        <v>1594</v>
      </c>
      <c r="D45" s="21" t="s">
        <v>545</v>
      </c>
      <c r="E45" s="22">
        <f t="shared" si="0"/>
        <v>82</v>
      </c>
      <c r="F45" s="23">
        <f t="shared" si="1"/>
        <v>6</v>
      </c>
      <c r="G45" s="24">
        <f t="shared" si="2"/>
        <v>88</v>
      </c>
      <c r="H45" s="25">
        <f t="shared" si="3"/>
        <v>0.16666666666666666</v>
      </c>
      <c r="I45" s="26">
        <f t="shared" si="4"/>
        <v>0</v>
      </c>
      <c r="J45" s="27" t="str">
        <f>MID('USH2A e13 (B) - 2ry Str + Mask'!$A$2,E45,F45)</f>
        <v>.(((((</v>
      </c>
      <c r="K45" s="26">
        <f t="shared" si="5"/>
        <v>0.16666666666666666</v>
      </c>
      <c r="L45" s="27" t="str">
        <f>MID('USH2A e13 (B) - 2ry Str + Mask'!$D$2,E45,F45)</f>
        <v>.(((((</v>
      </c>
      <c r="M45" s="26">
        <f t="shared" si="6"/>
        <v>0.16666666666666666</v>
      </c>
      <c r="N45" s="28">
        <f t="shared" si="7"/>
        <v>0</v>
      </c>
      <c r="O45" s="29" t="str">
        <f t="shared" si="8"/>
        <v>ESE_9G8</v>
      </c>
      <c r="P45" s="29" t="str">
        <f t="shared" si="9"/>
        <v>ESE</v>
      </c>
      <c r="Q45" s="28">
        <f t="shared" si="10"/>
        <v>0</v>
      </c>
      <c r="R45" s="30">
        <f t="shared" si="11"/>
        <v>0</v>
      </c>
    </row>
    <row r="46" spans="1:18" ht="32" customHeight="1" x14ac:dyDescent="0.15">
      <c r="A46" s="20" t="s">
        <v>196</v>
      </c>
      <c r="B46" s="20" t="s">
        <v>2247</v>
      </c>
      <c r="C46" s="20" t="s">
        <v>37</v>
      </c>
      <c r="D46" s="21" t="s">
        <v>545</v>
      </c>
      <c r="E46" s="22">
        <f t="shared" si="0"/>
        <v>82</v>
      </c>
      <c r="F46" s="23">
        <f t="shared" si="1"/>
        <v>6</v>
      </c>
      <c r="G46" s="24">
        <f t="shared" si="2"/>
        <v>88</v>
      </c>
      <c r="H46" s="25">
        <f t="shared" si="3"/>
        <v>0.16666666666666666</v>
      </c>
      <c r="I46" s="26">
        <f t="shared" si="4"/>
        <v>0</v>
      </c>
      <c r="J46" s="27" t="str">
        <f>MID('USH2A e13 (B) - 2ry Str + Mask'!$A$2,E46,F46)</f>
        <v>.(((((</v>
      </c>
      <c r="K46" s="26">
        <f t="shared" si="5"/>
        <v>0.16666666666666666</v>
      </c>
      <c r="L46" s="27" t="str">
        <f>MID('USH2A e13 (B) - 2ry Str + Mask'!$D$2,E46,F46)</f>
        <v>.(((((</v>
      </c>
      <c r="M46" s="26">
        <f t="shared" si="6"/>
        <v>0.16666666666666666</v>
      </c>
      <c r="N46" s="28">
        <f t="shared" si="7"/>
        <v>0</v>
      </c>
      <c r="O46" s="29" t="str">
        <f t="shared" si="8"/>
        <v>RESCUE ESE</v>
      </c>
      <c r="P46" s="29" t="str">
        <f t="shared" si="9"/>
        <v>ESE</v>
      </c>
      <c r="Q46" s="28">
        <f t="shared" si="10"/>
        <v>0</v>
      </c>
      <c r="R46" s="30">
        <f t="shared" si="11"/>
        <v>0</v>
      </c>
    </row>
    <row r="47" spans="1:18" ht="44" customHeight="1" x14ac:dyDescent="0.15">
      <c r="A47" s="20" t="s">
        <v>49</v>
      </c>
      <c r="B47" s="20" t="s">
        <v>2248</v>
      </c>
      <c r="C47" s="20" t="s">
        <v>624</v>
      </c>
      <c r="D47" s="21" t="s">
        <v>545</v>
      </c>
      <c r="E47" s="22">
        <f t="shared" si="0"/>
        <v>82</v>
      </c>
      <c r="F47" s="23">
        <f t="shared" si="1"/>
        <v>8</v>
      </c>
      <c r="G47" s="24">
        <f t="shared" si="2"/>
        <v>90</v>
      </c>
      <c r="H47" s="25">
        <f t="shared" si="3"/>
        <v>0.125</v>
      </c>
      <c r="I47" s="26">
        <f t="shared" si="4"/>
        <v>0</v>
      </c>
      <c r="J47" s="27" t="str">
        <f>MID('USH2A e13 (B) - 2ry Str + Mask'!$A$2,E47,F47)</f>
        <v>.(((((((</v>
      </c>
      <c r="K47" s="26">
        <f t="shared" si="5"/>
        <v>0.125</v>
      </c>
      <c r="L47" s="27" t="str">
        <f>MID('USH2A e13 (B) - 2ry Str + Mask'!$D$2,E47,F47)</f>
        <v>.(((((((</v>
      </c>
      <c r="M47" s="26">
        <f t="shared" si="6"/>
        <v>0.125</v>
      </c>
      <c r="N47" s="28">
        <f t="shared" si="7"/>
        <v>0</v>
      </c>
      <c r="O47" s="29" t="str">
        <f t="shared" si="8"/>
        <v>ESE_SC35</v>
      </c>
      <c r="P47" s="29" t="str">
        <f t="shared" si="9"/>
        <v>ESE</v>
      </c>
      <c r="Q47" s="28">
        <f t="shared" si="10"/>
        <v>0</v>
      </c>
      <c r="R47" s="30">
        <f t="shared" si="11"/>
        <v>0</v>
      </c>
    </row>
    <row r="48" spans="1:18" ht="32" customHeight="1" x14ac:dyDescent="0.15">
      <c r="A48" s="20" t="s">
        <v>46</v>
      </c>
      <c r="B48" s="20" t="s">
        <v>2249</v>
      </c>
      <c r="C48" s="20" t="s">
        <v>37</v>
      </c>
      <c r="D48" s="21" t="s">
        <v>106</v>
      </c>
      <c r="E48" s="22">
        <f t="shared" si="0"/>
        <v>84</v>
      </c>
      <c r="F48" s="23">
        <f t="shared" si="1"/>
        <v>6</v>
      </c>
      <c r="G48" s="24">
        <f t="shared" si="2"/>
        <v>90</v>
      </c>
      <c r="H48" s="25">
        <f t="shared" si="3"/>
        <v>0</v>
      </c>
      <c r="I48" s="26">
        <f t="shared" si="4"/>
        <v>-0.16666666666666666</v>
      </c>
      <c r="J48" s="27" t="str">
        <f>MID('USH2A e13 (B) - 2ry Str + Mask'!$A$2,E48,F48)</f>
        <v>((((((</v>
      </c>
      <c r="K48" s="26">
        <f t="shared" si="5"/>
        <v>0</v>
      </c>
      <c r="L48" s="27" t="str">
        <f>MID('USH2A e13 (B) - 2ry Str + Mask'!$D$2,E48,F48)</f>
        <v>((((((</v>
      </c>
      <c r="M48" s="26">
        <f t="shared" si="6"/>
        <v>0</v>
      </c>
      <c r="N48" s="28">
        <f t="shared" si="7"/>
        <v>0</v>
      </c>
      <c r="O48" s="29" t="str">
        <f t="shared" si="8"/>
        <v>IIE</v>
      </c>
      <c r="P48" s="29" t="str">
        <f t="shared" si="9"/>
        <v>ESS</v>
      </c>
      <c r="Q48" s="28">
        <f t="shared" si="10"/>
        <v>0</v>
      </c>
      <c r="R48" s="30">
        <f t="shared" si="11"/>
        <v>0</v>
      </c>
    </row>
    <row r="49" spans="1:18" ht="44" customHeight="1" x14ac:dyDescent="0.15">
      <c r="A49" s="20" t="s">
        <v>54</v>
      </c>
      <c r="B49" s="20" t="s">
        <v>2250</v>
      </c>
      <c r="C49" s="20" t="s">
        <v>487</v>
      </c>
      <c r="D49" s="21" t="s">
        <v>106</v>
      </c>
      <c r="E49" s="22">
        <f t="shared" si="0"/>
        <v>84</v>
      </c>
      <c r="F49" s="23">
        <f t="shared" si="1"/>
        <v>7</v>
      </c>
      <c r="G49" s="24">
        <f t="shared" si="2"/>
        <v>91</v>
      </c>
      <c r="H49" s="25">
        <f t="shared" si="3"/>
        <v>0.14285714285714285</v>
      </c>
      <c r="I49" s="26">
        <f t="shared" si="4"/>
        <v>0</v>
      </c>
      <c r="J49" s="27" t="str">
        <f>MID('USH2A e13 (B) - 2ry Str + Mask'!$A$2,E49,F49)</f>
        <v>((((((.</v>
      </c>
      <c r="K49" s="26">
        <f t="shared" si="5"/>
        <v>0.14285714285714285</v>
      </c>
      <c r="L49" s="27" t="str">
        <f>MID('USH2A e13 (B) - 2ry Str + Mask'!$D$2,E49,F49)</f>
        <v>((((((.</v>
      </c>
      <c r="M49" s="26">
        <f t="shared" si="6"/>
        <v>0.14285714285714285</v>
      </c>
      <c r="N49" s="28">
        <f t="shared" si="7"/>
        <v>0</v>
      </c>
      <c r="O49" s="29" t="str">
        <f t="shared" si="8"/>
        <v>ESE_SRp40</v>
      </c>
      <c r="P49" s="29" t="str">
        <f t="shared" si="9"/>
        <v>ESE</v>
      </c>
      <c r="Q49" s="28">
        <f t="shared" si="10"/>
        <v>0</v>
      </c>
      <c r="R49" s="30">
        <f t="shared" si="11"/>
        <v>0</v>
      </c>
    </row>
    <row r="50" spans="1:18" ht="32" customHeight="1" x14ac:dyDescent="0.15">
      <c r="A50" s="20" t="s">
        <v>46</v>
      </c>
      <c r="B50" s="20" t="s">
        <v>2251</v>
      </c>
      <c r="C50" s="20" t="s">
        <v>37</v>
      </c>
      <c r="D50" s="21" t="s">
        <v>124</v>
      </c>
      <c r="E50" s="22">
        <f t="shared" si="0"/>
        <v>91</v>
      </c>
      <c r="F50" s="23">
        <f t="shared" si="1"/>
        <v>6</v>
      </c>
      <c r="G50" s="24">
        <f t="shared" si="2"/>
        <v>97</v>
      </c>
      <c r="H50" s="25">
        <f t="shared" si="3"/>
        <v>0</v>
      </c>
      <c r="I50" s="26">
        <f t="shared" si="4"/>
        <v>-0.16666666666666666</v>
      </c>
      <c r="J50" s="27" t="str">
        <f>MID('USH2A e13 (B) - 2ry Str + Mask'!$A$2,E50,F50)</f>
        <v>..((((</v>
      </c>
      <c r="K50" s="26">
        <f t="shared" si="5"/>
        <v>0.33333333333333331</v>
      </c>
      <c r="L50" s="27" t="str">
        <f>MID('USH2A e13 (B) - 2ry Str + Mask'!$D$2,E50,F50)</f>
        <v>..((((</v>
      </c>
      <c r="M50" s="26">
        <f t="shared" si="6"/>
        <v>0.33333333333333331</v>
      </c>
      <c r="N50" s="28">
        <f t="shared" si="7"/>
        <v>0</v>
      </c>
      <c r="O50" s="29" t="str">
        <f t="shared" si="8"/>
        <v>IIE</v>
      </c>
      <c r="P50" s="29" t="str">
        <f t="shared" si="9"/>
        <v>ESS</v>
      </c>
      <c r="Q50" s="28">
        <f t="shared" si="10"/>
        <v>0</v>
      </c>
      <c r="R50" s="30">
        <f t="shared" si="11"/>
        <v>0</v>
      </c>
    </row>
    <row r="51" spans="1:18" ht="32" customHeight="1" x14ac:dyDescent="0.15">
      <c r="A51" s="20" t="s">
        <v>46</v>
      </c>
      <c r="B51" s="20" t="s">
        <v>2252</v>
      </c>
      <c r="C51" s="20" t="s">
        <v>37</v>
      </c>
      <c r="D51" s="21" t="s">
        <v>126</v>
      </c>
      <c r="E51" s="22">
        <f t="shared" si="0"/>
        <v>92</v>
      </c>
      <c r="F51" s="23">
        <f t="shared" si="1"/>
        <v>6</v>
      </c>
      <c r="G51" s="24">
        <f t="shared" si="2"/>
        <v>98</v>
      </c>
      <c r="H51" s="25">
        <f t="shared" si="3"/>
        <v>0</v>
      </c>
      <c r="I51" s="26">
        <f t="shared" si="4"/>
        <v>-0.16666666666666666</v>
      </c>
      <c r="J51" s="27" t="str">
        <f>MID('USH2A e13 (B) - 2ry Str + Mask'!$A$2,E51,F51)</f>
        <v>.(((((</v>
      </c>
      <c r="K51" s="26">
        <f t="shared" si="5"/>
        <v>0.16666666666666666</v>
      </c>
      <c r="L51" s="27" t="str">
        <f>MID('USH2A e13 (B) - 2ry Str + Mask'!$D$2,E51,F51)</f>
        <v>.(((((</v>
      </c>
      <c r="M51" s="26">
        <f t="shared" si="6"/>
        <v>0.16666666666666666</v>
      </c>
      <c r="N51" s="28">
        <f t="shared" si="7"/>
        <v>0</v>
      </c>
      <c r="O51" s="29" t="str">
        <f t="shared" si="8"/>
        <v>IIE</v>
      </c>
      <c r="P51" s="29" t="str">
        <f t="shared" si="9"/>
        <v>ESS</v>
      </c>
      <c r="Q51" s="28">
        <f t="shared" si="10"/>
        <v>0</v>
      </c>
      <c r="R51" s="30">
        <f t="shared" si="11"/>
        <v>0</v>
      </c>
    </row>
    <row r="52" spans="1:18" ht="32" customHeight="1" x14ac:dyDescent="0.15">
      <c r="A52" s="20" t="s">
        <v>46</v>
      </c>
      <c r="B52" s="20" t="s">
        <v>2253</v>
      </c>
      <c r="C52" s="20" t="s">
        <v>37</v>
      </c>
      <c r="D52" s="21" t="s">
        <v>131</v>
      </c>
      <c r="E52" s="22">
        <f t="shared" si="0"/>
        <v>93</v>
      </c>
      <c r="F52" s="23">
        <f t="shared" si="1"/>
        <v>6</v>
      </c>
      <c r="G52" s="24">
        <f t="shared" si="2"/>
        <v>99</v>
      </c>
      <c r="H52" s="25">
        <f t="shared" si="3"/>
        <v>0</v>
      </c>
      <c r="I52" s="26">
        <f t="shared" si="4"/>
        <v>-0.16666666666666666</v>
      </c>
      <c r="J52" s="27" t="str">
        <f>MID('USH2A e13 (B) - 2ry Str + Mask'!$A$2,E52,F52)</f>
        <v>((((((</v>
      </c>
      <c r="K52" s="26">
        <f t="shared" si="5"/>
        <v>0</v>
      </c>
      <c r="L52" s="27" t="str">
        <f>MID('USH2A e13 (B) - 2ry Str + Mask'!$D$2,E52,F52)</f>
        <v>((((((</v>
      </c>
      <c r="M52" s="26">
        <f t="shared" si="6"/>
        <v>0</v>
      </c>
      <c r="N52" s="28">
        <f t="shared" si="7"/>
        <v>0</v>
      </c>
      <c r="O52" s="29" t="str">
        <f t="shared" si="8"/>
        <v>IIE</v>
      </c>
      <c r="P52" s="29" t="str">
        <f t="shared" si="9"/>
        <v>ESS</v>
      </c>
      <c r="Q52" s="28">
        <f t="shared" si="10"/>
        <v>0</v>
      </c>
      <c r="R52" s="30">
        <f t="shared" si="11"/>
        <v>0</v>
      </c>
    </row>
    <row r="53" spans="1:18" ht="32" customHeight="1" x14ac:dyDescent="0.15">
      <c r="A53" s="20" t="s">
        <v>288</v>
      </c>
      <c r="B53" s="20" t="s">
        <v>2253</v>
      </c>
      <c r="C53" s="20" t="s">
        <v>37</v>
      </c>
      <c r="D53" s="21" t="s">
        <v>131</v>
      </c>
      <c r="E53" s="22">
        <f t="shared" si="0"/>
        <v>93</v>
      </c>
      <c r="F53" s="23">
        <f t="shared" si="1"/>
        <v>6</v>
      </c>
      <c r="G53" s="24">
        <f t="shared" si="2"/>
        <v>99</v>
      </c>
      <c r="H53" s="25">
        <f t="shared" si="3"/>
        <v>0</v>
      </c>
      <c r="I53" s="26">
        <f t="shared" si="4"/>
        <v>-0.16666666666666666</v>
      </c>
      <c r="J53" s="27" t="str">
        <f>MID('USH2A e13 (B) - 2ry Str + Mask'!$A$2,E53,F53)</f>
        <v>((((((</v>
      </c>
      <c r="K53" s="26">
        <f t="shared" si="5"/>
        <v>0</v>
      </c>
      <c r="L53" s="27" t="str">
        <f>MID('USH2A e13 (B) - 2ry Str + Mask'!$D$2,E53,F53)</f>
        <v>((((((</v>
      </c>
      <c r="M53" s="26">
        <f t="shared" si="6"/>
        <v>0</v>
      </c>
      <c r="N53" s="28">
        <f t="shared" si="7"/>
        <v>0</v>
      </c>
      <c r="O53" s="29" t="str">
        <f t="shared" si="8"/>
        <v>Fas ESS</v>
      </c>
      <c r="P53" s="29" t="str">
        <f t="shared" si="9"/>
        <v>ESS</v>
      </c>
      <c r="Q53" s="28">
        <f t="shared" si="10"/>
        <v>0</v>
      </c>
      <c r="R53" s="30">
        <f t="shared" si="11"/>
        <v>0</v>
      </c>
    </row>
    <row r="54" spans="1:18" ht="44" customHeight="1" x14ac:dyDescent="0.15">
      <c r="A54" s="20" t="s">
        <v>69</v>
      </c>
      <c r="B54" s="20" t="s">
        <v>2254</v>
      </c>
      <c r="C54" s="20" t="s">
        <v>2255</v>
      </c>
      <c r="D54" s="21" t="s">
        <v>131</v>
      </c>
      <c r="E54" s="22">
        <f t="shared" si="0"/>
        <v>93</v>
      </c>
      <c r="F54" s="23">
        <f t="shared" si="1"/>
        <v>7</v>
      </c>
      <c r="G54" s="24">
        <f t="shared" si="2"/>
        <v>100</v>
      </c>
      <c r="H54" s="25">
        <f t="shared" si="3"/>
        <v>0</v>
      </c>
      <c r="I54" s="26">
        <f t="shared" si="4"/>
        <v>-0.14285714285714285</v>
      </c>
      <c r="J54" s="27" t="str">
        <f>MID('USH2A e13 (B) - 2ry Str + Mask'!$A$2,E54,F54)</f>
        <v>(((((((</v>
      </c>
      <c r="K54" s="26">
        <f t="shared" si="5"/>
        <v>0</v>
      </c>
      <c r="L54" s="27" t="str">
        <f>MID('USH2A e13 (B) - 2ry Str + Mask'!$D$2,E54,F54)</f>
        <v>(((((((</v>
      </c>
      <c r="M54" s="26">
        <f t="shared" si="6"/>
        <v>0</v>
      </c>
      <c r="N54" s="28">
        <f t="shared" si="7"/>
        <v>0</v>
      </c>
      <c r="O54" s="29" t="str">
        <f t="shared" si="8"/>
        <v>Sironi_motif2</v>
      </c>
      <c r="P54" s="29" t="str">
        <f t="shared" si="9"/>
        <v>ESS</v>
      </c>
      <c r="Q54" s="28">
        <f t="shared" si="10"/>
        <v>0</v>
      </c>
      <c r="R54" s="30">
        <f t="shared" si="11"/>
        <v>0</v>
      </c>
    </row>
    <row r="55" spans="1:18" ht="32" customHeight="1" x14ac:dyDescent="0.15">
      <c r="A55" s="20" t="s">
        <v>196</v>
      </c>
      <c r="B55" s="20" t="s">
        <v>2256</v>
      </c>
      <c r="C55" s="20" t="s">
        <v>37</v>
      </c>
      <c r="D55" s="21" t="s">
        <v>136</v>
      </c>
      <c r="E55" s="22">
        <f t="shared" si="0"/>
        <v>94</v>
      </c>
      <c r="F55" s="23">
        <f t="shared" si="1"/>
        <v>6</v>
      </c>
      <c r="G55" s="24">
        <f t="shared" si="2"/>
        <v>100</v>
      </c>
      <c r="H55" s="25">
        <f t="shared" si="3"/>
        <v>0.16666666666666666</v>
      </c>
      <c r="I55" s="26">
        <f t="shared" si="4"/>
        <v>0</v>
      </c>
      <c r="J55" s="27" t="str">
        <f>MID('USH2A e13 (B) - 2ry Str + Mask'!$A$2,E55,F55)</f>
        <v>((((((</v>
      </c>
      <c r="K55" s="26">
        <f t="shared" si="5"/>
        <v>0</v>
      </c>
      <c r="L55" s="27" t="str">
        <f>MID('USH2A e13 (B) - 2ry Str + Mask'!$D$2,E55,F55)</f>
        <v>((((((</v>
      </c>
      <c r="M55" s="26">
        <f t="shared" si="6"/>
        <v>0</v>
      </c>
      <c r="N55" s="28">
        <f t="shared" si="7"/>
        <v>0</v>
      </c>
      <c r="O55" s="29" t="str">
        <f t="shared" si="8"/>
        <v>RESCUE ESE</v>
      </c>
      <c r="P55" s="29" t="str">
        <f t="shared" si="9"/>
        <v>ESE</v>
      </c>
      <c r="Q55" s="28">
        <f t="shared" si="10"/>
        <v>0</v>
      </c>
      <c r="R55" s="30">
        <f t="shared" si="11"/>
        <v>0</v>
      </c>
    </row>
    <row r="56" spans="1:18" ht="32" customHeight="1" x14ac:dyDescent="0.15">
      <c r="A56" s="20" t="s">
        <v>35</v>
      </c>
      <c r="B56" s="20" t="s">
        <v>2256</v>
      </c>
      <c r="C56" s="20" t="s">
        <v>37</v>
      </c>
      <c r="D56" s="21" t="s">
        <v>136</v>
      </c>
      <c r="E56" s="22">
        <f t="shared" si="0"/>
        <v>94</v>
      </c>
      <c r="F56" s="23">
        <f t="shared" si="1"/>
        <v>6</v>
      </c>
      <c r="G56" s="24">
        <f t="shared" si="2"/>
        <v>100</v>
      </c>
      <c r="H56" s="25">
        <f t="shared" si="3"/>
        <v>0.16666666666666666</v>
      </c>
      <c r="I56" s="26">
        <f t="shared" si="4"/>
        <v>0</v>
      </c>
      <c r="J56" s="27" t="str">
        <f>MID('USH2A e13 (B) - 2ry Str + Mask'!$A$2,E56,F56)</f>
        <v>((((((</v>
      </c>
      <c r="K56" s="26">
        <f t="shared" si="5"/>
        <v>0</v>
      </c>
      <c r="L56" s="27" t="str">
        <f>MID('USH2A e13 (B) - 2ry Str + Mask'!$D$2,E56,F56)</f>
        <v>((((((</v>
      </c>
      <c r="M56" s="26">
        <f t="shared" si="6"/>
        <v>0</v>
      </c>
      <c r="N56" s="28">
        <f t="shared" si="7"/>
        <v>0</v>
      </c>
      <c r="O56" s="29" t="str">
        <f t="shared" si="8"/>
        <v>EIE</v>
      </c>
      <c r="P56" s="29" t="str">
        <f t="shared" si="9"/>
        <v>ESE</v>
      </c>
      <c r="Q56" s="28">
        <f t="shared" si="10"/>
        <v>0</v>
      </c>
      <c r="R56" s="30">
        <f t="shared" si="11"/>
        <v>0</v>
      </c>
    </row>
    <row r="57" spans="1:18" ht="32" customHeight="1" x14ac:dyDescent="0.15">
      <c r="A57" s="20" t="s">
        <v>46</v>
      </c>
      <c r="B57" s="20" t="s">
        <v>2256</v>
      </c>
      <c r="C57" s="20" t="s">
        <v>37</v>
      </c>
      <c r="D57" s="21" t="s">
        <v>136</v>
      </c>
      <c r="E57" s="22">
        <f t="shared" si="0"/>
        <v>94</v>
      </c>
      <c r="F57" s="23">
        <f t="shared" si="1"/>
        <v>6</v>
      </c>
      <c r="G57" s="24">
        <f t="shared" si="2"/>
        <v>100</v>
      </c>
      <c r="H57" s="25">
        <f t="shared" si="3"/>
        <v>0</v>
      </c>
      <c r="I57" s="26">
        <f t="shared" si="4"/>
        <v>-0.16666666666666666</v>
      </c>
      <c r="J57" s="27" t="str">
        <f>MID('USH2A e13 (B) - 2ry Str + Mask'!$A$2,E57,F57)</f>
        <v>((((((</v>
      </c>
      <c r="K57" s="26">
        <f t="shared" si="5"/>
        <v>0</v>
      </c>
      <c r="L57" s="27" t="str">
        <f>MID('USH2A e13 (B) - 2ry Str + Mask'!$D$2,E57,F57)</f>
        <v>((((((</v>
      </c>
      <c r="M57" s="26">
        <f t="shared" si="6"/>
        <v>0</v>
      </c>
      <c r="N57" s="28">
        <f t="shared" si="7"/>
        <v>0</v>
      </c>
      <c r="O57" s="29" t="str">
        <f t="shared" si="8"/>
        <v>IIE</v>
      </c>
      <c r="P57" s="29" t="str">
        <f t="shared" si="9"/>
        <v>ESS</v>
      </c>
      <c r="Q57" s="28">
        <f t="shared" si="10"/>
        <v>0</v>
      </c>
      <c r="R57" s="30">
        <f t="shared" si="11"/>
        <v>0</v>
      </c>
    </row>
    <row r="58" spans="1:18" ht="32" customHeight="1" x14ac:dyDescent="0.15">
      <c r="A58" s="20" t="s">
        <v>196</v>
      </c>
      <c r="B58" s="20" t="s">
        <v>2257</v>
      </c>
      <c r="C58" s="20" t="s">
        <v>37</v>
      </c>
      <c r="D58" s="21" t="s">
        <v>140</v>
      </c>
      <c r="E58" s="22">
        <f t="shared" si="0"/>
        <v>95</v>
      </c>
      <c r="F58" s="23">
        <f t="shared" si="1"/>
        <v>6</v>
      </c>
      <c r="G58" s="24">
        <f t="shared" si="2"/>
        <v>101</v>
      </c>
      <c r="H58" s="25">
        <f t="shared" si="3"/>
        <v>0.16666666666666666</v>
      </c>
      <c r="I58" s="26">
        <f t="shared" si="4"/>
        <v>0</v>
      </c>
      <c r="J58" s="27" t="str">
        <f>MID('USH2A e13 (B) - 2ry Str + Mask'!$A$2,E58,F58)</f>
        <v>(((((.</v>
      </c>
      <c r="K58" s="26">
        <f t="shared" si="5"/>
        <v>0.16666666666666666</v>
      </c>
      <c r="L58" s="27" t="str">
        <f>MID('USH2A e13 (B) - 2ry Str + Mask'!$D$2,E58,F58)</f>
        <v>(((((.</v>
      </c>
      <c r="M58" s="26">
        <f t="shared" si="6"/>
        <v>0.16666666666666666</v>
      </c>
      <c r="N58" s="28">
        <f t="shared" si="7"/>
        <v>0</v>
      </c>
      <c r="O58" s="29" t="str">
        <f t="shared" si="8"/>
        <v>RESCUE ESE</v>
      </c>
      <c r="P58" s="29" t="str">
        <f t="shared" si="9"/>
        <v>ESE</v>
      </c>
      <c r="Q58" s="28">
        <f t="shared" si="10"/>
        <v>0</v>
      </c>
      <c r="R58" s="30">
        <f t="shared" si="11"/>
        <v>0</v>
      </c>
    </row>
    <row r="59" spans="1:18" ht="32" customHeight="1" x14ac:dyDescent="0.15">
      <c r="A59" s="20" t="s">
        <v>46</v>
      </c>
      <c r="B59" s="20" t="s">
        <v>2257</v>
      </c>
      <c r="C59" s="20" t="s">
        <v>37</v>
      </c>
      <c r="D59" s="21" t="s">
        <v>140</v>
      </c>
      <c r="E59" s="22">
        <f t="shared" si="0"/>
        <v>95</v>
      </c>
      <c r="F59" s="23">
        <f t="shared" si="1"/>
        <v>6</v>
      </c>
      <c r="G59" s="24">
        <f t="shared" si="2"/>
        <v>101</v>
      </c>
      <c r="H59" s="25">
        <f t="shared" si="3"/>
        <v>0</v>
      </c>
      <c r="I59" s="26">
        <f t="shared" si="4"/>
        <v>-0.16666666666666666</v>
      </c>
      <c r="J59" s="27" t="str">
        <f>MID('USH2A e13 (B) - 2ry Str + Mask'!$A$2,E59,F59)</f>
        <v>(((((.</v>
      </c>
      <c r="K59" s="26">
        <f t="shared" si="5"/>
        <v>0.16666666666666666</v>
      </c>
      <c r="L59" s="27" t="str">
        <f>MID('USH2A e13 (B) - 2ry Str + Mask'!$D$2,E59,F59)</f>
        <v>(((((.</v>
      </c>
      <c r="M59" s="26">
        <f t="shared" si="6"/>
        <v>0.16666666666666666</v>
      </c>
      <c r="N59" s="28">
        <f t="shared" si="7"/>
        <v>0</v>
      </c>
      <c r="O59" s="29" t="str">
        <f t="shared" si="8"/>
        <v>IIE</v>
      </c>
      <c r="P59" s="29" t="str">
        <f t="shared" si="9"/>
        <v>ESS</v>
      </c>
      <c r="Q59" s="28">
        <f t="shared" si="10"/>
        <v>0</v>
      </c>
      <c r="R59" s="30">
        <f t="shared" si="11"/>
        <v>0</v>
      </c>
    </row>
    <row r="60" spans="1:18" ht="32" customHeight="1" x14ac:dyDescent="0.15">
      <c r="A60" s="20" t="s">
        <v>35</v>
      </c>
      <c r="B60" s="20" t="s">
        <v>2258</v>
      </c>
      <c r="C60" s="20" t="s">
        <v>37</v>
      </c>
      <c r="D60" s="21" t="s">
        <v>143</v>
      </c>
      <c r="E60" s="22">
        <f t="shared" si="0"/>
        <v>96</v>
      </c>
      <c r="F60" s="23">
        <f t="shared" si="1"/>
        <v>6</v>
      </c>
      <c r="G60" s="24">
        <f t="shared" si="2"/>
        <v>102</v>
      </c>
      <c r="H60" s="25">
        <f t="shared" si="3"/>
        <v>0.16666666666666666</v>
      </c>
      <c r="I60" s="26">
        <f t="shared" si="4"/>
        <v>0</v>
      </c>
      <c r="J60" s="27" t="str">
        <f>MID('USH2A e13 (B) - 2ry Str + Mask'!$A$2,E60,F60)</f>
        <v>((((..</v>
      </c>
      <c r="K60" s="26">
        <f t="shared" si="5"/>
        <v>0.33333333333333331</v>
      </c>
      <c r="L60" s="27" t="str">
        <f>MID('USH2A e13 (B) - 2ry Str + Mask'!$D$2,E60,F60)</f>
        <v>((((..</v>
      </c>
      <c r="M60" s="26">
        <f t="shared" si="6"/>
        <v>0.33333333333333331</v>
      </c>
      <c r="N60" s="28">
        <f t="shared" si="7"/>
        <v>0</v>
      </c>
      <c r="O60" s="29" t="str">
        <f t="shared" si="8"/>
        <v>EIE</v>
      </c>
      <c r="P60" s="29" t="str">
        <f t="shared" si="9"/>
        <v>ESE</v>
      </c>
      <c r="Q60" s="28">
        <f t="shared" si="10"/>
        <v>0</v>
      </c>
      <c r="R60" s="30">
        <f t="shared" si="11"/>
        <v>0</v>
      </c>
    </row>
    <row r="61" spans="1:18" ht="32" customHeight="1" x14ac:dyDescent="0.15">
      <c r="A61" s="20" t="s">
        <v>46</v>
      </c>
      <c r="B61" s="20" t="s">
        <v>2258</v>
      </c>
      <c r="C61" s="20" t="s">
        <v>37</v>
      </c>
      <c r="D61" s="21" t="s">
        <v>143</v>
      </c>
      <c r="E61" s="22">
        <f t="shared" si="0"/>
        <v>96</v>
      </c>
      <c r="F61" s="23">
        <f t="shared" si="1"/>
        <v>6</v>
      </c>
      <c r="G61" s="24">
        <f t="shared" si="2"/>
        <v>102</v>
      </c>
      <c r="H61" s="25">
        <f t="shared" si="3"/>
        <v>0</v>
      </c>
      <c r="I61" s="26">
        <f t="shared" si="4"/>
        <v>-0.16666666666666666</v>
      </c>
      <c r="J61" s="27" t="str">
        <f>MID('USH2A e13 (B) - 2ry Str + Mask'!$A$2,E61,F61)</f>
        <v>((((..</v>
      </c>
      <c r="K61" s="26">
        <f t="shared" si="5"/>
        <v>0.33333333333333331</v>
      </c>
      <c r="L61" s="27" t="str">
        <f>MID('USH2A e13 (B) - 2ry Str + Mask'!$D$2,E61,F61)</f>
        <v>((((..</v>
      </c>
      <c r="M61" s="26">
        <f t="shared" si="6"/>
        <v>0.33333333333333331</v>
      </c>
      <c r="N61" s="28">
        <f t="shared" si="7"/>
        <v>0</v>
      </c>
      <c r="O61" s="29" t="str">
        <f t="shared" si="8"/>
        <v>IIE</v>
      </c>
      <c r="P61" s="29" t="str">
        <f t="shared" si="9"/>
        <v>ESS</v>
      </c>
      <c r="Q61" s="28">
        <f t="shared" si="10"/>
        <v>0</v>
      </c>
      <c r="R61" s="30">
        <f t="shared" si="11"/>
        <v>0</v>
      </c>
    </row>
    <row r="62" spans="1:18" ht="32" customHeight="1" x14ac:dyDescent="0.15">
      <c r="A62" s="20" t="s">
        <v>46</v>
      </c>
      <c r="B62" s="20" t="s">
        <v>2259</v>
      </c>
      <c r="C62" s="20" t="s">
        <v>37</v>
      </c>
      <c r="D62" s="21" t="s">
        <v>144</v>
      </c>
      <c r="E62" s="22">
        <f t="shared" si="0"/>
        <v>97</v>
      </c>
      <c r="F62" s="23">
        <f t="shared" si="1"/>
        <v>6</v>
      </c>
      <c r="G62" s="24">
        <f t="shared" si="2"/>
        <v>103</v>
      </c>
      <c r="H62" s="25">
        <f t="shared" si="3"/>
        <v>0</v>
      </c>
      <c r="I62" s="26">
        <f t="shared" si="4"/>
        <v>-0.16666666666666666</v>
      </c>
      <c r="J62" s="27" t="str">
        <f>MID('USH2A e13 (B) - 2ry Str + Mask'!$A$2,E62,F62)</f>
        <v>(((...</v>
      </c>
      <c r="K62" s="26">
        <f t="shared" si="5"/>
        <v>0.5</v>
      </c>
      <c r="L62" s="27" t="str">
        <f>MID('USH2A e13 (B) - 2ry Str + Mask'!$D$2,E62,F62)</f>
        <v>(((...</v>
      </c>
      <c r="M62" s="26">
        <f t="shared" si="6"/>
        <v>0.5</v>
      </c>
      <c r="N62" s="28">
        <f t="shared" si="7"/>
        <v>0</v>
      </c>
      <c r="O62" s="29" t="str">
        <f t="shared" si="8"/>
        <v>IIE</v>
      </c>
      <c r="P62" s="29" t="str">
        <f t="shared" si="9"/>
        <v>ESS</v>
      </c>
      <c r="Q62" s="28">
        <f t="shared" si="10"/>
        <v>0</v>
      </c>
      <c r="R62" s="30">
        <f t="shared" si="11"/>
        <v>0</v>
      </c>
    </row>
    <row r="63" spans="1:18" ht="32" customHeight="1" x14ac:dyDescent="0.15">
      <c r="A63" s="20" t="s">
        <v>35</v>
      </c>
      <c r="B63" s="20" t="s">
        <v>2260</v>
      </c>
      <c r="C63" s="20" t="s">
        <v>37</v>
      </c>
      <c r="D63" s="21" t="s">
        <v>149</v>
      </c>
      <c r="E63" s="22">
        <f t="shared" si="0"/>
        <v>98</v>
      </c>
      <c r="F63" s="23">
        <f t="shared" si="1"/>
        <v>6</v>
      </c>
      <c r="G63" s="24">
        <f t="shared" si="2"/>
        <v>104</v>
      </c>
      <c r="H63" s="25">
        <f t="shared" si="3"/>
        <v>0.16666666666666666</v>
      </c>
      <c r="I63" s="26">
        <f t="shared" si="4"/>
        <v>0</v>
      </c>
      <c r="J63" s="27" t="str">
        <f>MID('USH2A e13 (B) - 2ry Str + Mask'!$A$2,E63,F63)</f>
        <v>((....</v>
      </c>
      <c r="K63" s="26">
        <f t="shared" si="5"/>
        <v>0.66666666666666663</v>
      </c>
      <c r="L63" s="27" t="str">
        <f>MID('USH2A e13 (B) - 2ry Str + Mask'!$D$2,E63,F63)</f>
        <v>((....</v>
      </c>
      <c r="M63" s="26">
        <f t="shared" si="6"/>
        <v>0.66666666666666663</v>
      </c>
      <c r="N63" s="28">
        <f t="shared" si="7"/>
        <v>0</v>
      </c>
      <c r="O63" s="29" t="str">
        <f t="shared" si="8"/>
        <v>EIE</v>
      </c>
      <c r="P63" s="29" t="str">
        <f t="shared" si="9"/>
        <v>ESE</v>
      </c>
      <c r="Q63" s="28">
        <f t="shared" si="10"/>
        <v>0</v>
      </c>
      <c r="R63" s="30">
        <f t="shared" si="11"/>
        <v>0</v>
      </c>
    </row>
    <row r="64" spans="1:18" ht="32" customHeight="1" x14ac:dyDescent="0.15">
      <c r="A64" s="20" t="s">
        <v>46</v>
      </c>
      <c r="B64" s="20" t="s">
        <v>2260</v>
      </c>
      <c r="C64" s="20" t="s">
        <v>37</v>
      </c>
      <c r="D64" s="21" t="s">
        <v>149</v>
      </c>
      <c r="E64" s="22">
        <f t="shared" si="0"/>
        <v>98</v>
      </c>
      <c r="F64" s="23">
        <f t="shared" si="1"/>
        <v>6</v>
      </c>
      <c r="G64" s="24">
        <f t="shared" si="2"/>
        <v>104</v>
      </c>
      <c r="H64" s="25">
        <f t="shared" si="3"/>
        <v>0</v>
      </c>
      <c r="I64" s="26">
        <f t="shared" si="4"/>
        <v>-0.16666666666666666</v>
      </c>
      <c r="J64" s="27" t="str">
        <f>MID('USH2A e13 (B) - 2ry Str + Mask'!$A$2,E64,F64)</f>
        <v>((....</v>
      </c>
      <c r="K64" s="26">
        <f t="shared" si="5"/>
        <v>0.66666666666666663</v>
      </c>
      <c r="L64" s="27" t="str">
        <f>MID('USH2A e13 (B) - 2ry Str + Mask'!$D$2,E64,F64)</f>
        <v>((....</v>
      </c>
      <c r="M64" s="26">
        <f t="shared" si="6"/>
        <v>0.66666666666666663</v>
      </c>
      <c r="N64" s="28">
        <f t="shared" si="7"/>
        <v>0</v>
      </c>
      <c r="O64" s="29" t="str">
        <f t="shared" si="8"/>
        <v>IIE</v>
      </c>
      <c r="P64" s="29" t="str">
        <f t="shared" si="9"/>
        <v>ESS</v>
      </c>
      <c r="Q64" s="28">
        <f t="shared" si="10"/>
        <v>0</v>
      </c>
      <c r="R64" s="30">
        <f t="shared" si="11"/>
        <v>0</v>
      </c>
    </row>
    <row r="65" spans="1:18" ht="32" customHeight="1" x14ac:dyDescent="0.15">
      <c r="A65" s="20" t="s">
        <v>46</v>
      </c>
      <c r="B65" s="20" t="s">
        <v>1216</v>
      </c>
      <c r="C65" s="20" t="s">
        <v>37</v>
      </c>
      <c r="D65" s="21" t="s">
        <v>168</v>
      </c>
      <c r="E65" s="22">
        <f t="shared" si="0"/>
        <v>106</v>
      </c>
      <c r="F65" s="23">
        <f t="shared" si="1"/>
        <v>6</v>
      </c>
      <c r="G65" s="24">
        <f t="shared" si="2"/>
        <v>112</v>
      </c>
      <c r="H65" s="25">
        <f t="shared" si="3"/>
        <v>0</v>
      </c>
      <c r="I65" s="26">
        <f t="shared" si="4"/>
        <v>-0.16666666666666666</v>
      </c>
      <c r="J65" s="27" t="str">
        <f>MID('USH2A e13 (B) - 2ry Str + Mask'!$A$2,E65,F65)</f>
        <v>....))</v>
      </c>
      <c r="K65" s="26">
        <f t="shared" si="5"/>
        <v>0.66666666666666663</v>
      </c>
      <c r="L65" s="27" t="str">
        <f>MID('USH2A e13 (B) - 2ry Str + Mask'!$D$2,E65,F65)</f>
        <v>....))</v>
      </c>
      <c r="M65" s="26">
        <f t="shared" si="6"/>
        <v>0.66666666666666663</v>
      </c>
      <c r="N65" s="28">
        <f t="shared" si="7"/>
        <v>0</v>
      </c>
      <c r="O65" s="29" t="str">
        <f t="shared" si="8"/>
        <v>IIE</v>
      </c>
      <c r="P65" s="29" t="str">
        <f t="shared" si="9"/>
        <v>ESS</v>
      </c>
      <c r="Q65" s="28">
        <f t="shared" si="10"/>
        <v>0</v>
      </c>
      <c r="R65" s="30">
        <f t="shared" si="11"/>
        <v>0</v>
      </c>
    </row>
    <row r="66" spans="1:18" ht="44" customHeight="1" x14ac:dyDescent="0.15">
      <c r="A66" s="20" t="s">
        <v>54</v>
      </c>
      <c r="B66" s="20" t="s">
        <v>2261</v>
      </c>
      <c r="C66" s="20" t="s">
        <v>2262</v>
      </c>
      <c r="D66" s="21" t="s">
        <v>168</v>
      </c>
      <c r="E66" s="22">
        <f t="shared" ref="E66:E129" si="12">MID(D66,12,LEN(D66)-13)+50</f>
        <v>106</v>
      </c>
      <c r="F66" s="23">
        <f t="shared" ref="F66:F129" si="13">LEN(B66)-12</f>
        <v>7</v>
      </c>
      <c r="G66" s="24">
        <f t="shared" ref="G66:G129" si="14">E66+F66</f>
        <v>113</v>
      </c>
      <c r="H66" s="25">
        <f t="shared" ref="H66:H129" si="15">IF(P66="ESE",1/F66,0)</f>
        <v>0.14285714285714285</v>
      </c>
      <c r="I66" s="26">
        <f t="shared" ref="I66:I129" si="16">IF(P66="ESS",-1/F66,0)</f>
        <v>0</v>
      </c>
      <c r="J66" s="27" t="str">
        <f>MID('USH2A e13 (B) - 2ry Str + Mask'!$A$2,E66,F66)</f>
        <v>....)))</v>
      </c>
      <c r="K66" s="26">
        <f t="shared" ref="K66:K129" si="17">(F66-LEN(SUBSTITUTE(J66,".","")))/F66</f>
        <v>0.5714285714285714</v>
      </c>
      <c r="L66" s="27" t="str">
        <f>MID('USH2A e13 (B) - 2ry Str + Mask'!$D$2,E66,F66)</f>
        <v>....)))</v>
      </c>
      <c r="M66" s="26">
        <f t="shared" ref="M66:M129" si="18">(F66-LEN(SUBSTITUTE(L66,".","")))/F66</f>
        <v>0.5714285714285714</v>
      </c>
      <c r="N66" s="28">
        <f t="shared" ref="N66:N129" si="19">M66-K66</f>
        <v>0</v>
      </c>
      <c r="O66" s="29" t="str">
        <f t="shared" ref="O66:O129" si="20">MID(A66,11,(LEN(A66)-22))</f>
        <v>ESE_SRp40</v>
      </c>
      <c r="P66" s="29" t="str">
        <f t="shared" ref="P66:P129" si="21">MID(A66,(LEN(A66)-9),3)</f>
        <v>ESE</v>
      </c>
      <c r="Q66" s="28">
        <f t="shared" ref="Q66:Q129" si="22">IF(P66="ESE",N66,0)</f>
        <v>0</v>
      </c>
      <c r="R66" s="30">
        <f t="shared" ref="R66:R129" si="23">IF(P66="ESS",N66,0)</f>
        <v>0</v>
      </c>
    </row>
    <row r="67" spans="1:18" ht="44" customHeight="1" x14ac:dyDescent="0.15">
      <c r="A67" s="20" t="s">
        <v>24</v>
      </c>
      <c r="B67" s="20" t="s">
        <v>2263</v>
      </c>
      <c r="C67" s="20" t="s">
        <v>2264</v>
      </c>
      <c r="D67" s="21" t="s">
        <v>168</v>
      </c>
      <c r="E67" s="22">
        <f t="shared" si="12"/>
        <v>106</v>
      </c>
      <c r="F67" s="23">
        <f t="shared" si="13"/>
        <v>8</v>
      </c>
      <c r="G67" s="24">
        <f t="shared" si="14"/>
        <v>114</v>
      </c>
      <c r="H67" s="25">
        <f t="shared" si="15"/>
        <v>0</v>
      </c>
      <c r="I67" s="26">
        <f t="shared" si="16"/>
        <v>-0.125</v>
      </c>
      <c r="J67" s="27" t="str">
        <f>MID('USH2A e13 (B) - 2ry Str + Mask'!$A$2,E67,F67)</f>
        <v>....))))</v>
      </c>
      <c r="K67" s="26">
        <f t="shared" si="17"/>
        <v>0.5</v>
      </c>
      <c r="L67" s="27" t="str">
        <f>MID('USH2A e13 (B) - 2ry Str + Mask'!$D$2,E67,F67)</f>
        <v>....))))</v>
      </c>
      <c r="M67" s="26">
        <f t="shared" si="18"/>
        <v>0.5</v>
      </c>
      <c r="N67" s="28">
        <f t="shared" si="19"/>
        <v>0</v>
      </c>
      <c r="O67" s="29" t="str">
        <f t="shared" si="20"/>
        <v>Sironi_motif3</v>
      </c>
      <c r="P67" s="29" t="str">
        <f t="shared" si="21"/>
        <v>ESS</v>
      </c>
      <c r="Q67" s="28">
        <f t="shared" si="22"/>
        <v>0</v>
      </c>
      <c r="R67" s="30">
        <f t="shared" si="23"/>
        <v>0</v>
      </c>
    </row>
    <row r="68" spans="1:18" ht="32" customHeight="1" x14ac:dyDescent="0.15">
      <c r="A68" s="20" t="s">
        <v>31</v>
      </c>
      <c r="B68" s="20" t="s">
        <v>2263</v>
      </c>
      <c r="C68" s="20" t="s">
        <v>2265</v>
      </c>
      <c r="D68" s="21" t="s">
        <v>168</v>
      </c>
      <c r="E68" s="22">
        <f t="shared" si="12"/>
        <v>106</v>
      </c>
      <c r="F68" s="23">
        <f t="shared" si="13"/>
        <v>8</v>
      </c>
      <c r="G68" s="24">
        <f t="shared" si="14"/>
        <v>114</v>
      </c>
      <c r="H68" s="25">
        <f t="shared" si="15"/>
        <v>0.125</v>
      </c>
      <c r="I68" s="26">
        <f t="shared" si="16"/>
        <v>0</v>
      </c>
      <c r="J68" s="27" t="str">
        <f>MID('USH2A e13 (B) - 2ry Str + Mask'!$A$2,E68,F68)</f>
        <v>....))))</v>
      </c>
      <c r="K68" s="26">
        <f t="shared" si="17"/>
        <v>0.5</v>
      </c>
      <c r="L68" s="27" t="str">
        <f>MID('USH2A e13 (B) - 2ry Str + Mask'!$D$2,E68,F68)</f>
        <v>....))))</v>
      </c>
      <c r="M68" s="26">
        <f t="shared" si="18"/>
        <v>0.5</v>
      </c>
      <c r="N68" s="28">
        <f t="shared" si="19"/>
        <v>0</v>
      </c>
      <c r="O68" s="29" t="str">
        <f t="shared" si="20"/>
        <v>PESE</v>
      </c>
      <c r="P68" s="29" t="str">
        <f t="shared" si="21"/>
        <v>ESE</v>
      </c>
      <c r="Q68" s="28">
        <f t="shared" si="22"/>
        <v>0</v>
      </c>
      <c r="R68" s="30">
        <f t="shared" si="23"/>
        <v>0</v>
      </c>
    </row>
    <row r="69" spans="1:18" ht="32" customHeight="1" x14ac:dyDescent="0.15">
      <c r="A69" s="20" t="s">
        <v>31</v>
      </c>
      <c r="B69" s="20" t="s">
        <v>2266</v>
      </c>
      <c r="C69" s="20" t="s">
        <v>2267</v>
      </c>
      <c r="D69" s="21" t="s">
        <v>171</v>
      </c>
      <c r="E69" s="22">
        <f t="shared" si="12"/>
        <v>107</v>
      </c>
      <c r="F69" s="23">
        <f t="shared" si="13"/>
        <v>8</v>
      </c>
      <c r="G69" s="24">
        <f t="shared" si="14"/>
        <v>115</v>
      </c>
      <c r="H69" s="25">
        <f t="shared" si="15"/>
        <v>0.125</v>
      </c>
      <c r="I69" s="26">
        <f t="shared" si="16"/>
        <v>0</v>
      </c>
      <c r="J69" s="27" t="str">
        <f>MID('USH2A e13 (B) - 2ry Str + Mask'!$A$2,E69,F69)</f>
        <v>...)))))</v>
      </c>
      <c r="K69" s="26">
        <f t="shared" si="17"/>
        <v>0.375</v>
      </c>
      <c r="L69" s="27" t="str">
        <f>MID('USH2A e13 (B) - 2ry Str + Mask'!$D$2,E69,F69)</f>
        <v>...)))))</v>
      </c>
      <c r="M69" s="26">
        <f t="shared" si="18"/>
        <v>0.375</v>
      </c>
      <c r="N69" s="28">
        <f t="shared" si="19"/>
        <v>0</v>
      </c>
      <c r="O69" s="29" t="str">
        <f t="shared" si="20"/>
        <v>PESE</v>
      </c>
      <c r="P69" s="29" t="str">
        <f t="shared" si="21"/>
        <v>ESE</v>
      </c>
      <c r="Q69" s="28">
        <f t="shared" si="22"/>
        <v>0</v>
      </c>
      <c r="R69" s="30">
        <f t="shared" si="23"/>
        <v>0</v>
      </c>
    </row>
    <row r="70" spans="1:18" ht="44" customHeight="1" x14ac:dyDescent="0.15">
      <c r="A70" s="20" t="s">
        <v>24</v>
      </c>
      <c r="B70" s="20" t="s">
        <v>2268</v>
      </c>
      <c r="C70" s="20" t="s">
        <v>2269</v>
      </c>
      <c r="D70" s="21" t="s">
        <v>174</v>
      </c>
      <c r="E70" s="22">
        <f t="shared" si="12"/>
        <v>108</v>
      </c>
      <c r="F70" s="23">
        <f t="shared" si="13"/>
        <v>8</v>
      </c>
      <c r="G70" s="24">
        <f t="shared" si="14"/>
        <v>116</v>
      </c>
      <c r="H70" s="25">
        <f t="shared" si="15"/>
        <v>0</v>
      </c>
      <c r="I70" s="26">
        <f t="shared" si="16"/>
        <v>-0.125</v>
      </c>
      <c r="J70" s="27" t="str">
        <f>MID('USH2A e13 (B) - 2ry Str + Mask'!$A$2,E70,F70)</f>
        <v>..))))))</v>
      </c>
      <c r="K70" s="26">
        <f t="shared" si="17"/>
        <v>0.25</v>
      </c>
      <c r="L70" s="27" t="str">
        <f>MID('USH2A e13 (B) - 2ry Str + Mask'!$D$2,E70,F70)</f>
        <v>..))))))</v>
      </c>
      <c r="M70" s="26">
        <f t="shared" si="18"/>
        <v>0.25</v>
      </c>
      <c r="N70" s="28">
        <f t="shared" si="19"/>
        <v>0</v>
      </c>
      <c r="O70" s="29" t="str">
        <f t="shared" si="20"/>
        <v>Sironi_motif3</v>
      </c>
      <c r="P70" s="29" t="str">
        <f t="shared" si="21"/>
        <v>ESS</v>
      </c>
      <c r="Q70" s="28">
        <f t="shared" si="22"/>
        <v>0</v>
      </c>
      <c r="R70" s="30">
        <f t="shared" si="23"/>
        <v>0</v>
      </c>
    </row>
    <row r="71" spans="1:18" ht="32" customHeight="1" x14ac:dyDescent="0.15">
      <c r="A71" s="20" t="s">
        <v>31</v>
      </c>
      <c r="B71" s="20" t="s">
        <v>2268</v>
      </c>
      <c r="C71" s="20" t="s">
        <v>2270</v>
      </c>
      <c r="D71" s="21" t="s">
        <v>174</v>
      </c>
      <c r="E71" s="22">
        <f t="shared" si="12"/>
        <v>108</v>
      </c>
      <c r="F71" s="23">
        <f t="shared" si="13"/>
        <v>8</v>
      </c>
      <c r="G71" s="24">
        <f t="shared" si="14"/>
        <v>116</v>
      </c>
      <c r="H71" s="25">
        <f t="shared" si="15"/>
        <v>0.125</v>
      </c>
      <c r="I71" s="26">
        <f t="shared" si="16"/>
        <v>0</v>
      </c>
      <c r="J71" s="27" t="str">
        <f>MID('USH2A e13 (B) - 2ry Str + Mask'!$A$2,E71,F71)</f>
        <v>..))))))</v>
      </c>
      <c r="K71" s="26">
        <f t="shared" si="17"/>
        <v>0.25</v>
      </c>
      <c r="L71" s="27" t="str">
        <f>MID('USH2A e13 (B) - 2ry Str + Mask'!$D$2,E71,F71)</f>
        <v>..))))))</v>
      </c>
      <c r="M71" s="26">
        <f t="shared" si="18"/>
        <v>0.25</v>
      </c>
      <c r="N71" s="28">
        <f t="shared" si="19"/>
        <v>0</v>
      </c>
      <c r="O71" s="29" t="str">
        <f t="shared" si="20"/>
        <v>PESE</v>
      </c>
      <c r="P71" s="29" t="str">
        <f t="shared" si="21"/>
        <v>ESE</v>
      </c>
      <c r="Q71" s="28">
        <f t="shared" si="22"/>
        <v>0</v>
      </c>
      <c r="R71" s="30">
        <f t="shared" si="23"/>
        <v>0</v>
      </c>
    </row>
    <row r="72" spans="1:18" ht="44" customHeight="1" x14ac:dyDescent="0.15">
      <c r="A72" s="20" t="s">
        <v>42</v>
      </c>
      <c r="B72" s="20" t="s">
        <v>2271</v>
      </c>
      <c r="C72" s="20" t="s">
        <v>1429</v>
      </c>
      <c r="D72" s="21" t="s">
        <v>579</v>
      </c>
      <c r="E72" s="22">
        <f t="shared" si="12"/>
        <v>109</v>
      </c>
      <c r="F72" s="23">
        <f t="shared" si="13"/>
        <v>7</v>
      </c>
      <c r="G72" s="24">
        <f t="shared" si="14"/>
        <v>116</v>
      </c>
      <c r="H72" s="25">
        <f t="shared" si="15"/>
        <v>0.14285714285714285</v>
      </c>
      <c r="I72" s="26">
        <f t="shared" si="16"/>
        <v>0</v>
      </c>
      <c r="J72" s="27" t="str">
        <f>MID('USH2A e13 (B) - 2ry Str + Mask'!$A$2,E72,F72)</f>
        <v>.))))))</v>
      </c>
      <c r="K72" s="26">
        <f t="shared" si="17"/>
        <v>0.14285714285714285</v>
      </c>
      <c r="L72" s="27" t="str">
        <f>MID('USH2A e13 (B) - 2ry Str + Mask'!$D$2,E72,F72)</f>
        <v>.))))))</v>
      </c>
      <c r="M72" s="26">
        <f t="shared" si="18"/>
        <v>0.14285714285714285</v>
      </c>
      <c r="N72" s="28">
        <f t="shared" si="19"/>
        <v>0</v>
      </c>
      <c r="O72" s="29" t="str">
        <f t="shared" si="20"/>
        <v>ESE_ASFB</v>
      </c>
      <c r="P72" s="29" t="str">
        <f t="shared" si="21"/>
        <v>ESE</v>
      </c>
      <c r="Q72" s="28">
        <f t="shared" si="22"/>
        <v>0</v>
      </c>
      <c r="R72" s="30">
        <f t="shared" si="23"/>
        <v>0</v>
      </c>
    </row>
    <row r="73" spans="1:18" ht="32" customHeight="1" x14ac:dyDescent="0.15">
      <c r="A73" s="20" t="s">
        <v>88</v>
      </c>
      <c r="B73" s="20" t="s">
        <v>2272</v>
      </c>
      <c r="C73" s="20" t="s">
        <v>2273</v>
      </c>
      <c r="D73" s="21" t="s">
        <v>192</v>
      </c>
      <c r="E73" s="22">
        <f t="shared" si="12"/>
        <v>113</v>
      </c>
      <c r="F73" s="23">
        <f t="shared" si="13"/>
        <v>6</v>
      </c>
      <c r="G73" s="24">
        <f t="shared" si="14"/>
        <v>119</v>
      </c>
      <c r="H73" s="25">
        <f t="shared" si="15"/>
        <v>0.16666666666666666</v>
      </c>
      <c r="I73" s="26">
        <f t="shared" si="16"/>
        <v>0</v>
      </c>
      <c r="J73" s="27" t="str">
        <f>MID('USH2A e13 (B) - 2ry Str + Mask'!$A$2,E73,F73)</f>
        <v>))))..</v>
      </c>
      <c r="K73" s="26">
        <f t="shared" si="17"/>
        <v>0.33333333333333331</v>
      </c>
      <c r="L73" s="27" t="str">
        <f>MID('USH2A e13 (B) - 2ry Str + Mask'!$D$2,E73,F73)</f>
        <v>))))..</v>
      </c>
      <c r="M73" s="26">
        <f t="shared" si="18"/>
        <v>0.33333333333333331</v>
      </c>
      <c r="N73" s="28">
        <f t="shared" si="19"/>
        <v>0</v>
      </c>
      <c r="O73" s="29" t="str">
        <f t="shared" si="20"/>
        <v>ESE_9G8</v>
      </c>
      <c r="P73" s="29" t="str">
        <f t="shared" si="21"/>
        <v>ESE</v>
      </c>
      <c r="Q73" s="28">
        <f t="shared" si="22"/>
        <v>0</v>
      </c>
      <c r="R73" s="30">
        <f t="shared" si="23"/>
        <v>0</v>
      </c>
    </row>
    <row r="74" spans="1:18" ht="32" customHeight="1" x14ac:dyDescent="0.15">
      <c r="A74" s="20" t="s">
        <v>35</v>
      </c>
      <c r="B74" s="20" t="s">
        <v>2272</v>
      </c>
      <c r="C74" s="20" t="s">
        <v>37</v>
      </c>
      <c r="D74" s="21" t="s">
        <v>192</v>
      </c>
      <c r="E74" s="22">
        <f t="shared" si="12"/>
        <v>113</v>
      </c>
      <c r="F74" s="23">
        <f t="shared" si="13"/>
        <v>6</v>
      </c>
      <c r="G74" s="24">
        <f t="shared" si="14"/>
        <v>119</v>
      </c>
      <c r="H74" s="25">
        <f t="shared" si="15"/>
        <v>0.16666666666666666</v>
      </c>
      <c r="I74" s="26">
        <f t="shared" si="16"/>
        <v>0</v>
      </c>
      <c r="J74" s="27" t="str">
        <f>MID('USH2A e13 (B) - 2ry Str + Mask'!$A$2,E74,F74)</f>
        <v>))))..</v>
      </c>
      <c r="K74" s="26">
        <f t="shared" si="17"/>
        <v>0.33333333333333331</v>
      </c>
      <c r="L74" s="27" t="str">
        <f>MID('USH2A e13 (B) - 2ry Str + Mask'!$D$2,E74,F74)</f>
        <v>))))..</v>
      </c>
      <c r="M74" s="26">
        <f t="shared" si="18"/>
        <v>0.33333333333333331</v>
      </c>
      <c r="N74" s="28">
        <f t="shared" si="19"/>
        <v>0</v>
      </c>
      <c r="O74" s="29" t="str">
        <f t="shared" si="20"/>
        <v>EIE</v>
      </c>
      <c r="P74" s="29" t="str">
        <f t="shared" si="21"/>
        <v>ESE</v>
      </c>
      <c r="Q74" s="28">
        <f t="shared" si="22"/>
        <v>0</v>
      </c>
      <c r="R74" s="30">
        <f t="shared" si="23"/>
        <v>0</v>
      </c>
    </row>
    <row r="75" spans="1:18" ht="32" customHeight="1" x14ac:dyDescent="0.15">
      <c r="A75" s="20" t="s">
        <v>46</v>
      </c>
      <c r="B75" s="20" t="s">
        <v>2274</v>
      </c>
      <c r="C75" s="20" t="s">
        <v>37</v>
      </c>
      <c r="D75" s="21" t="s">
        <v>1324</v>
      </c>
      <c r="E75" s="22">
        <f t="shared" si="12"/>
        <v>118</v>
      </c>
      <c r="F75" s="23">
        <f t="shared" si="13"/>
        <v>6</v>
      </c>
      <c r="G75" s="24">
        <f t="shared" si="14"/>
        <v>124</v>
      </c>
      <c r="H75" s="25">
        <f t="shared" si="15"/>
        <v>0</v>
      </c>
      <c r="I75" s="26">
        <f t="shared" si="16"/>
        <v>-0.16666666666666666</v>
      </c>
      <c r="J75" s="27" t="str">
        <f>MID('USH2A e13 (B) - 2ry Str + Mask'!$A$2,E75,F75)</f>
        <v>..))))</v>
      </c>
      <c r="K75" s="26">
        <f t="shared" si="17"/>
        <v>0.33333333333333331</v>
      </c>
      <c r="L75" s="27" t="str">
        <f>MID('USH2A e13 (B) - 2ry Str + Mask'!$D$2,E75,F75)</f>
        <v>..))))</v>
      </c>
      <c r="M75" s="26">
        <f t="shared" si="18"/>
        <v>0.33333333333333331</v>
      </c>
      <c r="N75" s="28">
        <f t="shared" si="19"/>
        <v>0</v>
      </c>
      <c r="O75" s="29" t="str">
        <f t="shared" si="20"/>
        <v>IIE</v>
      </c>
      <c r="P75" s="29" t="str">
        <f t="shared" si="21"/>
        <v>ESS</v>
      </c>
      <c r="Q75" s="28">
        <f t="shared" si="22"/>
        <v>0</v>
      </c>
      <c r="R75" s="30">
        <f t="shared" si="23"/>
        <v>0</v>
      </c>
    </row>
    <row r="76" spans="1:18" ht="32" customHeight="1" x14ac:dyDescent="0.15">
      <c r="A76" s="20" t="s">
        <v>184</v>
      </c>
      <c r="B76" s="20" t="s">
        <v>2275</v>
      </c>
      <c r="C76" s="20" t="s">
        <v>2276</v>
      </c>
      <c r="D76" s="21" t="s">
        <v>1324</v>
      </c>
      <c r="E76" s="22">
        <f t="shared" si="12"/>
        <v>118</v>
      </c>
      <c r="F76" s="23">
        <f t="shared" si="13"/>
        <v>8</v>
      </c>
      <c r="G76" s="24">
        <f t="shared" si="14"/>
        <v>126</v>
      </c>
      <c r="H76" s="25">
        <f t="shared" si="15"/>
        <v>0</v>
      </c>
      <c r="I76" s="26">
        <f t="shared" si="16"/>
        <v>-0.125</v>
      </c>
      <c r="J76" s="27" t="str">
        <f>MID('USH2A e13 (B) - 2ry Str + Mask'!$A$2,E76,F76)</f>
        <v>..))))))</v>
      </c>
      <c r="K76" s="26">
        <f t="shared" si="17"/>
        <v>0.25</v>
      </c>
      <c r="L76" s="27" t="str">
        <f>MID('USH2A e13 (B) - 2ry Str + Mask'!$D$2,E76,F76)</f>
        <v>..))))))</v>
      </c>
      <c r="M76" s="26">
        <f t="shared" si="18"/>
        <v>0.25</v>
      </c>
      <c r="N76" s="28">
        <f t="shared" si="19"/>
        <v>0</v>
      </c>
      <c r="O76" s="29" t="str">
        <f t="shared" si="20"/>
        <v>PESS</v>
      </c>
      <c r="P76" s="29" t="str">
        <f t="shared" si="21"/>
        <v>ESS</v>
      </c>
      <c r="Q76" s="28">
        <f t="shared" si="22"/>
        <v>0</v>
      </c>
      <c r="R76" s="30">
        <f t="shared" si="23"/>
        <v>0</v>
      </c>
    </row>
    <row r="77" spans="1:18" ht="32" customHeight="1" x14ac:dyDescent="0.15">
      <c r="A77" s="20" t="s">
        <v>46</v>
      </c>
      <c r="B77" s="20" t="s">
        <v>2277</v>
      </c>
      <c r="C77" s="20" t="s">
        <v>37</v>
      </c>
      <c r="D77" s="21" t="s">
        <v>211</v>
      </c>
      <c r="E77" s="22">
        <f t="shared" si="12"/>
        <v>119</v>
      </c>
      <c r="F77" s="23">
        <f t="shared" si="13"/>
        <v>6</v>
      </c>
      <c r="G77" s="24">
        <f t="shared" si="14"/>
        <v>125</v>
      </c>
      <c r="H77" s="25">
        <f t="shared" si="15"/>
        <v>0</v>
      </c>
      <c r="I77" s="26">
        <f t="shared" si="16"/>
        <v>-0.16666666666666666</v>
      </c>
      <c r="J77" s="27" t="str">
        <f>MID('USH2A e13 (B) - 2ry Str + Mask'!$A$2,E77,F77)</f>
        <v>.)))))</v>
      </c>
      <c r="K77" s="26">
        <f t="shared" si="17"/>
        <v>0.16666666666666666</v>
      </c>
      <c r="L77" s="27" t="str">
        <f>MID('USH2A e13 (B) - 2ry Str + Mask'!$D$2,E77,F77)</f>
        <v>.)))))</v>
      </c>
      <c r="M77" s="26">
        <f t="shared" si="18"/>
        <v>0.16666666666666666</v>
      </c>
      <c r="N77" s="28">
        <f t="shared" si="19"/>
        <v>0</v>
      </c>
      <c r="O77" s="29" t="str">
        <f t="shared" si="20"/>
        <v>IIE</v>
      </c>
      <c r="P77" s="29" t="str">
        <f t="shared" si="21"/>
        <v>ESS</v>
      </c>
      <c r="Q77" s="28">
        <f t="shared" si="22"/>
        <v>0</v>
      </c>
      <c r="R77" s="30">
        <f t="shared" si="23"/>
        <v>0</v>
      </c>
    </row>
    <row r="78" spans="1:18" ht="44" customHeight="1" x14ac:dyDescent="0.15">
      <c r="A78" s="20" t="s">
        <v>65</v>
      </c>
      <c r="B78" s="20" t="s">
        <v>2278</v>
      </c>
      <c r="C78" s="20" t="s">
        <v>1546</v>
      </c>
      <c r="D78" s="21" t="s">
        <v>216</v>
      </c>
      <c r="E78" s="22">
        <f t="shared" si="12"/>
        <v>120</v>
      </c>
      <c r="F78" s="23">
        <f t="shared" si="13"/>
        <v>6</v>
      </c>
      <c r="G78" s="24">
        <f t="shared" si="14"/>
        <v>126</v>
      </c>
      <c r="H78" s="25">
        <f t="shared" si="15"/>
        <v>0</v>
      </c>
      <c r="I78" s="26">
        <f t="shared" si="16"/>
        <v>-0.16666666666666666</v>
      </c>
      <c r="J78" s="27" t="str">
        <f>MID('USH2A e13 (B) - 2ry Str + Mask'!$A$2,E78,F78)</f>
        <v>))))))</v>
      </c>
      <c r="K78" s="26">
        <f t="shared" si="17"/>
        <v>0</v>
      </c>
      <c r="L78" s="27" t="str">
        <f>MID('USH2A e13 (B) - 2ry Str + Mask'!$D$2,E78,F78)</f>
        <v>))))))</v>
      </c>
      <c r="M78" s="26">
        <f t="shared" si="18"/>
        <v>0</v>
      </c>
      <c r="N78" s="28">
        <f t="shared" si="19"/>
        <v>0</v>
      </c>
      <c r="O78" s="29" t="str">
        <f t="shared" si="20"/>
        <v>ESS_hnRNPA1</v>
      </c>
      <c r="P78" s="29" t="str">
        <f t="shared" si="21"/>
        <v>ESS</v>
      </c>
      <c r="Q78" s="28">
        <f t="shared" si="22"/>
        <v>0</v>
      </c>
      <c r="R78" s="30">
        <f t="shared" si="23"/>
        <v>0</v>
      </c>
    </row>
    <row r="79" spans="1:18" ht="32" customHeight="1" x14ac:dyDescent="0.15">
      <c r="A79" s="20" t="s">
        <v>35</v>
      </c>
      <c r="B79" s="20" t="s">
        <v>2278</v>
      </c>
      <c r="C79" s="20" t="s">
        <v>37</v>
      </c>
      <c r="D79" s="21" t="s">
        <v>216</v>
      </c>
      <c r="E79" s="22">
        <f t="shared" si="12"/>
        <v>120</v>
      </c>
      <c r="F79" s="23">
        <f t="shared" si="13"/>
        <v>6</v>
      </c>
      <c r="G79" s="24">
        <f t="shared" si="14"/>
        <v>126</v>
      </c>
      <c r="H79" s="25">
        <f t="shared" si="15"/>
        <v>0.16666666666666666</v>
      </c>
      <c r="I79" s="26">
        <f t="shared" si="16"/>
        <v>0</v>
      </c>
      <c r="J79" s="27" t="str">
        <f>MID('USH2A e13 (B) - 2ry Str + Mask'!$A$2,E79,F79)</f>
        <v>))))))</v>
      </c>
      <c r="K79" s="26">
        <f t="shared" si="17"/>
        <v>0</v>
      </c>
      <c r="L79" s="27" t="str">
        <f>MID('USH2A e13 (B) - 2ry Str + Mask'!$D$2,E79,F79)</f>
        <v>))))))</v>
      </c>
      <c r="M79" s="26">
        <f t="shared" si="18"/>
        <v>0</v>
      </c>
      <c r="N79" s="28">
        <f t="shared" si="19"/>
        <v>0</v>
      </c>
      <c r="O79" s="29" t="str">
        <f t="shared" si="20"/>
        <v>EIE</v>
      </c>
      <c r="P79" s="29" t="str">
        <f t="shared" si="21"/>
        <v>ESE</v>
      </c>
      <c r="Q79" s="28">
        <f t="shared" si="22"/>
        <v>0</v>
      </c>
      <c r="R79" s="30">
        <f t="shared" si="23"/>
        <v>0</v>
      </c>
    </row>
    <row r="80" spans="1:18" ht="32" customHeight="1" x14ac:dyDescent="0.15">
      <c r="A80" s="20" t="s">
        <v>88</v>
      </c>
      <c r="B80" s="20" t="s">
        <v>1593</v>
      </c>
      <c r="C80" s="20" t="s">
        <v>1594</v>
      </c>
      <c r="D80" s="21" t="s">
        <v>220</v>
      </c>
      <c r="E80" s="22">
        <f t="shared" si="12"/>
        <v>121</v>
      </c>
      <c r="F80" s="23">
        <f t="shared" si="13"/>
        <v>6</v>
      </c>
      <c r="G80" s="24">
        <f t="shared" si="14"/>
        <v>127</v>
      </c>
      <c r="H80" s="25">
        <f t="shared" si="15"/>
        <v>0.16666666666666666</v>
      </c>
      <c r="I80" s="26">
        <f t="shared" si="16"/>
        <v>0</v>
      </c>
      <c r="J80" s="27" t="str">
        <f>MID('USH2A e13 (B) - 2ry Str + Mask'!$A$2,E80,F80)</f>
        <v>))))))</v>
      </c>
      <c r="K80" s="26">
        <f t="shared" si="17"/>
        <v>0</v>
      </c>
      <c r="L80" s="27" t="str">
        <f>MID('USH2A e13 (B) - 2ry Str + Mask'!$D$2,E80,F80)</f>
        <v>))))))</v>
      </c>
      <c r="M80" s="26">
        <f t="shared" si="18"/>
        <v>0</v>
      </c>
      <c r="N80" s="28">
        <f t="shared" si="19"/>
        <v>0</v>
      </c>
      <c r="O80" s="29" t="str">
        <f t="shared" si="20"/>
        <v>ESE_9G8</v>
      </c>
      <c r="P80" s="29" t="str">
        <f t="shared" si="21"/>
        <v>ESE</v>
      </c>
      <c r="Q80" s="28">
        <f t="shared" si="22"/>
        <v>0</v>
      </c>
      <c r="R80" s="30">
        <f t="shared" si="23"/>
        <v>0</v>
      </c>
    </row>
    <row r="81" spans="1:18" ht="32" customHeight="1" x14ac:dyDescent="0.15">
      <c r="A81" s="20" t="s">
        <v>196</v>
      </c>
      <c r="B81" s="20" t="s">
        <v>1596</v>
      </c>
      <c r="C81" s="20" t="s">
        <v>37</v>
      </c>
      <c r="D81" s="21" t="s">
        <v>225</v>
      </c>
      <c r="E81" s="22">
        <f t="shared" si="12"/>
        <v>122</v>
      </c>
      <c r="F81" s="23">
        <f t="shared" si="13"/>
        <v>6</v>
      </c>
      <c r="G81" s="24">
        <f t="shared" si="14"/>
        <v>128</v>
      </c>
      <c r="H81" s="25">
        <f t="shared" si="15"/>
        <v>0.16666666666666666</v>
      </c>
      <c r="I81" s="26">
        <f t="shared" si="16"/>
        <v>0</v>
      </c>
      <c r="J81" s="27" t="str">
        <f>MID('USH2A e13 (B) - 2ry Str + Mask'!$A$2,E81,F81)</f>
        <v>))))).</v>
      </c>
      <c r="K81" s="26">
        <f t="shared" si="17"/>
        <v>0.16666666666666666</v>
      </c>
      <c r="L81" s="27" t="str">
        <f>MID('USH2A e13 (B) - 2ry Str + Mask'!$D$2,E81,F81)</f>
        <v>))))).</v>
      </c>
      <c r="M81" s="26">
        <f t="shared" si="18"/>
        <v>0.16666666666666666</v>
      </c>
      <c r="N81" s="28">
        <f t="shared" si="19"/>
        <v>0</v>
      </c>
      <c r="O81" s="29" t="str">
        <f t="shared" si="20"/>
        <v>RESCUE ESE</v>
      </c>
      <c r="P81" s="29" t="str">
        <f t="shared" si="21"/>
        <v>ESE</v>
      </c>
      <c r="Q81" s="28">
        <f t="shared" si="22"/>
        <v>0</v>
      </c>
      <c r="R81" s="30">
        <f t="shared" si="23"/>
        <v>0</v>
      </c>
    </row>
    <row r="82" spans="1:18" ht="32" customHeight="1" x14ac:dyDescent="0.15">
      <c r="A82" s="20" t="s">
        <v>35</v>
      </c>
      <c r="B82" s="20" t="s">
        <v>1596</v>
      </c>
      <c r="C82" s="20" t="s">
        <v>37</v>
      </c>
      <c r="D82" s="21" t="s">
        <v>225</v>
      </c>
      <c r="E82" s="22">
        <f t="shared" si="12"/>
        <v>122</v>
      </c>
      <c r="F82" s="23">
        <f t="shared" si="13"/>
        <v>6</v>
      </c>
      <c r="G82" s="24">
        <f t="shared" si="14"/>
        <v>128</v>
      </c>
      <c r="H82" s="25">
        <f t="shared" si="15"/>
        <v>0.16666666666666666</v>
      </c>
      <c r="I82" s="26">
        <f t="shared" si="16"/>
        <v>0</v>
      </c>
      <c r="J82" s="27" t="str">
        <f>MID('USH2A e13 (B) - 2ry Str + Mask'!$A$2,E82,F82)</f>
        <v>))))).</v>
      </c>
      <c r="K82" s="26">
        <f t="shared" si="17"/>
        <v>0.16666666666666666</v>
      </c>
      <c r="L82" s="27" t="str">
        <f>MID('USH2A e13 (B) - 2ry Str + Mask'!$D$2,E82,F82)</f>
        <v>))))).</v>
      </c>
      <c r="M82" s="26">
        <f t="shared" si="18"/>
        <v>0.16666666666666666</v>
      </c>
      <c r="N82" s="28">
        <f t="shared" si="19"/>
        <v>0</v>
      </c>
      <c r="O82" s="29" t="str">
        <f t="shared" si="20"/>
        <v>EIE</v>
      </c>
      <c r="P82" s="29" t="str">
        <f t="shared" si="21"/>
        <v>ESE</v>
      </c>
      <c r="Q82" s="28">
        <f t="shared" si="22"/>
        <v>0</v>
      </c>
      <c r="R82" s="30">
        <f t="shared" si="23"/>
        <v>0</v>
      </c>
    </row>
    <row r="83" spans="1:18" ht="32" customHeight="1" x14ac:dyDescent="0.15">
      <c r="A83" s="20" t="s">
        <v>46</v>
      </c>
      <c r="B83" s="20" t="s">
        <v>2279</v>
      </c>
      <c r="C83" s="20" t="s">
        <v>37</v>
      </c>
      <c r="D83" s="21" t="s">
        <v>593</v>
      </c>
      <c r="E83" s="22">
        <f t="shared" si="12"/>
        <v>123</v>
      </c>
      <c r="F83" s="23">
        <f t="shared" si="13"/>
        <v>6</v>
      </c>
      <c r="G83" s="24">
        <f t="shared" si="14"/>
        <v>129</v>
      </c>
      <c r="H83" s="25">
        <f t="shared" si="15"/>
        <v>0</v>
      </c>
      <c r="I83" s="26">
        <f t="shared" si="16"/>
        <v>-0.16666666666666666</v>
      </c>
      <c r="J83" s="27" t="str">
        <f>MID('USH2A e13 (B) - 2ry Str + Mask'!$A$2,E83,F83)</f>
        <v>))))..</v>
      </c>
      <c r="K83" s="26">
        <f t="shared" si="17"/>
        <v>0.33333333333333331</v>
      </c>
      <c r="L83" s="27" t="str">
        <f>MID('USH2A e13 (B) - 2ry Str + Mask'!$D$2,E83,F83)</f>
        <v>))))..</v>
      </c>
      <c r="M83" s="26">
        <f t="shared" si="18"/>
        <v>0.33333333333333331</v>
      </c>
      <c r="N83" s="28">
        <f t="shared" si="19"/>
        <v>0</v>
      </c>
      <c r="O83" s="29" t="str">
        <f t="shared" si="20"/>
        <v>IIE</v>
      </c>
      <c r="P83" s="29" t="str">
        <f t="shared" si="21"/>
        <v>ESS</v>
      </c>
      <c r="Q83" s="28">
        <f t="shared" si="22"/>
        <v>0</v>
      </c>
      <c r="R83" s="30">
        <f t="shared" si="23"/>
        <v>0</v>
      </c>
    </row>
    <row r="84" spans="1:18" ht="44" customHeight="1" x14ac:dyDescent="0.15">
      <c r="A84" s="20" t="s">
        <v>69</v>
      </c>
      <c r="B84" s="20" t="s">
        <v>2280</v>
      </c>
      <c r="C84" s="20" t="s">
        <v>2281</v>
      </c>
      <c r="D84" s="21" t="s">
        <v>593</v>
      </c>
      <c r="E84" s="22">
        <f t="shared" si="12"/>
        <v>123</v>
      </c>
      <c r="F84" s="23">
        <f t="shared" si="13"/>
        <v>7</v>
      </c>
      <c r="G84" s="24">
        <f t="shared" si="14"/>
        <v>130</v>
      </c>
      <c r="H84" s="25">
        <f t="shared" si="15"/>
        <v>0</v>
      </c>
      <c r="I84" s="26">
        <f t="shared" si="16"/>
        <v>-0.14285714285714285</v>
      </c>
      <c r="J84" s="27" t="str">
        <f>MID('USH2A e13 (B) - 2ry Str + Mask'!$A$2,E84,F84)</f>
        <v>))))...</v>
      </c>
      <c r="K84" s="26">
        <f t="shared" si="17"/>
        <v>0.42857142857142855</v>
      </c>
      <c r="L84" s="27" t="str">
        <f>MID('USH2A e13 (B) - 2ry Str + Mask'!$D$2,E84,F84)</f>
        <v>))))...</v>
      </c>
      <c r="M84" s="26">
        <f t="shared" si="18"/>
        <v>0.42857142857142855</v>
      </c>
      <c r="N84" s="28">
        <f t="shared" si="19"/>
        <v>0</v>
      </c>
      <c r="O84" s="29" t="str">
        <f t="shared" si="20"/>
        <v>Sironi_motif2</v>
      </c>
      <c r="P84" s="29" t="str">
        <f t="shared" si="21"/>
        <v>ESS</v>
      </c>
      <c r="Q84" s="28">
        <f t="shared" si="22"/>
        <v>0</v>
      </c>
      <c r="R84" s="30">
        <f t="shared" si="23"/>
        <v>0</v>
      </c>
    </row>
    <row r="85" spans="1:18" ht="32" customHeight="1" x14ac:dyDescent="0.15">
      <c r="A85" s="20" t="s">
        <v>88</v>
      </c>
      <c r="B85" s="20" t="s">
        <v>2282</v>
      </c>
      <c r="C85" s="20" t="s">
        <v>2283</v>
      </c>
      <c r="D85" s="21" t="s">
        <v>228</v>
      </c>
      <c r="E85" s="22">
        <f t="shared" si="12"/>
        <v>124</v>
      </c>
      <c r="F85" s="23">
        <f t="shared" si="13"/>
        <v>6</v>
      </c>
      <c r="G85" s="24">
        <f t="shared" si="14"/>
        <v>130</v>
      </c>
      <c r="H85" s="25">
        <f t="shared" si="15"/>
        <v>0.16666666666666666</v>
      </c>
      <c r="I85" s="26">
        <f t="shared" si="16"/>
        <v>0</v>
      </c>
      <c r="J85" s="27" t="str">
        <f>MID('USH2A e13 (B) - 2ry Str + Mask'!$A$2,E85,F85)</f>
        <v>)))...</v>
      </c>
      <c r="K85" s="26">
        <f t="shared" si="17"/>
        <v>0.5</v>
      </c>
      <c r="L85" s="27" t="str">
        <f>MID('USH2A e13 (B) - 2ry Str + Mask'!$D$2,E85,F85)</f>
        <v>)))...</v>
      </c>
      <c r="M85" s="26">
        <f t="shared" si="18"/>
        <v>0.5</v>
      </c>
      <c r="N85" s="28">
        <f t="shared" si="19"/>
        <v>0</v>
      </c>
      <c r="O85" s="29" t="str">
        <f t="shared" si="20"/>
        <v>ESE_9G8</v>
      </c>
      <c r="P85" s="29" t="str">
        <f t="shared" si="21"/>
        <v>ESE</v>
      </c>
      <c r="Q85" s="28">
        <f t="shared" si="22"/>
        <v>0</v>
      </c>
      <c r="R85" s="30">
        <f t="shared" si="23"/>
        <v>0</v>
      </c>
    </row>
    <row r="86" spans="1:18" ht="32" customHeight="1" x14ac:dyDescent="0.15">
      <c r="A86" s="20" t="s">
        <v>46</v>
      </c>
      <c r="B86" s="20" t="s">
        <v>2282</v>
      </c>
      <c r="C86" s="20" t="s">
        <v>37</v>
      </c>
      <c r="D86" s="21" t="s">
        <v>228</v>
      </c>
      <c r="E86" s="22">
        <f t="shared" si="12"/>
        <v>124</v>
      </c>
      <c r="F86" s="23">
        <f t="shared" si="13"/>
        <v>6</v>
      </c>
      <c r="G86" s="24">
        <f t="shared" si="14"/>
        <v>130</v>
      </c>
      <c r="H86" s="25">
        <f t="shared" si="15"/>
        <v>0</v>
      </c>
      <c r="I86" s="26">
        <f t="shared" si="16"/>
        <v>-0.16666666666666666</v>
      </c>
      <c r="J86" s="27" t="str">
        <f>MID('USH2A e13 (B) - 2ry Str + Mask'!$A$2,E86,F86)</f>
        <v>)))...</v>
      </c>
      <c r="K86" s="26">
        <f t="shared" si="17"/>
        <v>0.5</v>
      </c>
      <c r="L86" s="27" t="str">
        <f>MID('USH2A e13 (B) - 2ry Str + Mask'!$D$2,E86,F86)</f>
        <v>)))...</v>
      </c>
      <c r="M86" s="26">
        <f t="shared" si="18"/>
        <v>0.5</v>
      </c>
      <c r="N86" s="28">
        <f t="shared" si="19"/>
        <v>0</v>
      </c>
      <c r="O86" s="29" t="str">
        <f t="shared" si="20"/>
        <v>IIE</v>
      </c>
      <c r="P86" s="29" t="str">
        <f t="shared" si="21"/>
        <v>ESS</v>
      </c>
      <c r="Q86" s="28">
        <f t="shared" si="22"/>
        <v>0</v>
      </c>
      <c r="R86" s="30">
        <f t="shared" si="23"/>
        <v>0</v>
      </c>
    </row>
    <row r="87" spans="1:18" ht="32" customHeight="1" x14ac:dyDescent="0.15">
      <c r="A87" s="20" t="s">
        <v>46</v>
      </c>
      <c r="B87" s="20" t="s">
        <v>2284</v>
      </c>
      <c r="C87" s="20" t="s">
        <v>37</v>
      </c>
      <c r="D87" s="21" t="s">
        <v>230</v>
      </c>
      <c r="E87" s="22">
        <f t="shared" si="12"/>
        <v>125</v>
      </c>
      <c r="F87" s="23">
        <f t="shared" si="13"/>
        <v>6</v>
      </c>
      <c r="G87" s="24">
        <f t="shared" si="14"/>
        <v>131</v>
      </c>
      <c r="H87" s="25">
        <f t="shared" si="15"/>
        <v>0</v>
      </c>
      <c r="I87" s="26">
        <f t="shared" si="16"/>
        <v>-0.16666666666666666</v>
      </c>
      <c r="J87" s="27" t="str">
        <f>MID('USH2A e13 (B) - 2ry Str + Mask'!$A$2,E87,F87)</f>
        <v>))...)</v>
      </c>
      <c r="K87" s="26">
        <f t="shared" si="17"/>
        <v>0.5</v>
      </c>
      <c r="L87" s="27" t="str">
        <f>MID('USH2A e13 (B) - 2ry Str + Mask'!$D$2,E87,F87)</f>
        <v>))...)</v>
      </c>
      <c r="M87" s="26">
        <f t="shared" si="18"/>
        <v>0.5</v>
      </c>
      <c r="N87" s="28">
        <f t="shared" si="19"/>
        <v>0</v>
      </c>
      <c r="O87" s="29" t="str">
        <f t="shared" si="20"/>
        <v>IIE</v>
      </c>
      <c r="P87" s="29" t="str">
        <f t="shared" si="21"/>
        <v>ESS</v>
      </c>
      <c r="Q87" s="28">
        <f t="shared" si="22"/>
        <v>0</v>
      </c>
      <c r="R87" s="30">
        <f t="shared" si="23"/>
        <v>0</v>
      </c>
    </row>
    <row r="88" spans="1:18" ht="32" customHeight="1" x14ac:dyDescent="0.15">
      <c r="A88" s="20" t="s">
        <v>46</v>
      </c>
      <c r="B88" s="20" t="s">
        <v>2285</v>
      </c>
      <c r="C88" s="20" t="s">
        <v>37</v>
      </c>
      <c r="D88" s="21" t="s">
        <v>1111</v>
      </c>
      <c r="E88" s="22">
        <f t="shared" si="12"/>
        <v>126</v>
      </c>
      <c r="F88" s="23">
        <f t="shared" si="13"/>
        <v>6</v>
      </c>
      <c r="G88" s="24">
        <f t="shared" si="14"/>
        <v>132</v>
      </c>
      <c r="H88" s="25">
        <f t="shared" si="15"/>
        <v>0</v>
      </c>
      <c r="I88" s="26">
        <f t="shared" si="16"/>
        <v>-0.16666666666666666</v>
      </c>
      <c r="J88" s="27" t="str">
        <f>MID('USH2A e13 (B) - 2ry Str + Mask'!$A$2,E88,F88)</f>
        <v>)...).</v>
      </c>
      <c r="K88" s="26">
        <f t="shared" si="17"/>
        <v>0.66666666666666663</v>
      </c>
      <c r="L88" s="27" t="str">
        <f>MID('USH2A e13 (B) - 2ry Str + Mask'!$D$2,E88,F88)</f>
        <v>)...).</v>
      </c>
      <c r="M88" s="26">
        <f t="shared" si="18"/>
        <v>0.66666666666666663</v>
      </c>
      <c r="N88" s="28">
        <f t="shared" si="19"/>
        <v>0</v>
      </c>
      <c r="O88" s="29" t="str">
        <f t="shared" si="20"/>
        <v>IIE</v>
      </c>
      <c r="P88" s="29" t="str">
        <f t="shared" si="21"/>
        <v>ESS</v>
      </c>
      <c r="Q88" s="28">
        <f t="shared" si="22"/>
        <v>0</v>
      </c>
      <c r="R88" s="30">
        <f t="shared" si="23"/>
        <v>0</v>
      </c>
    </row>
    <row r="89" spans="1:18" ht="44" customHeight="1" x14ac:dyDescent="0.15">
      <c r="A89" s="20" t="s">
        <v>69</v>
      </c>
      <c r="B89" s="20" t="s">
        <v>2286</v>
      </c>
      <c r="C89" s="20" t="s">
        <v>2287</v>
      </c>
      <c r="D89" s="21" t="s">
        <v>1111</v>
      </c>
      <c r="E89" s="22">
        <f t="shared" si="12"/>
        <v>126</v>
      </c>
      <c r="F89" s="23">
        <f t="shared" si="13"/>
        <v>7</v>
      </c>
      <c r="G89" s="24">
        <f t="shared" si="14"/>
        <v>133</v>
      </c>
      <c r="H89" s="25">
        <f t="shared" si="15"/>
        <v>0</v>
      </c>
      <c r="I89" s="26">
        <f t="shared" si="16"/>
        <v>-0.14285714285714285</v>
      </c>
      <c r="J89" s="27" t="str">
        <f>MID('USH2A e13 (B) - 2ry Str + Mask'!$A$2,E89,F89)</f>
        <v>)...).)</v>
      </c>
      <c r="K89" s="26">
        <f t="shared" si="17"/>
        <v>0.5714285714285714</v>
      </c>
      <c r="L89" s="27" t="str">
        <f>MID('USH2A e13 (B) - 2ry Str + Mask'!$D$2,E89,F89)</f>
        <v>)...).)</v>
      </c>
      <c r="M89" s="26">
        <f t="shared" si="18"/>
        <v>0.5714285714285714</v>
      </c>
      <c r="N89" s="28">
        <f t="shared" si="19"/>
        <v>0</v>
      </c>
      <c r="O89" s="29" t="str">
        <f t="shared" si="20"/>
        <v>Sironi_motif2</v>
      </c>
      <c r="P89" s="29" t="str">
        <f t="shared" si="21"/>
        <v>ESS</v>
      </c>
      <c r="Q89" s="28">
        <f t="shared" si="22"/>
        <v>0</v>
      </c>
      <c r="R89" s="30">
        <f t="shared" si="23"/>
        <v>0</v>
      </c>
    </row>
    <row r="90" spans="1:18" ht="32" customHeight="1" x14ac:dyDescent="0.15">
      <c r="A90" s="20" t="s">
        <v>196</v>
      </c>
      <c r="B90" s="20" t="s">
        <v>2288</v>
      </c>
      <c r="C90" s="20" t="s">
        <v>37</v>
      </c>
      <c r="D90" s="21" t="s">
        <v>594</v>
      </c>
      <c r="E90" s="22">
        <f t="shared" si="12"/>
        <v>127</v>
      </c>
      <c r="F90" s="23">
        <f t="shared" si="13"/>
        <v>6</v>
      </c>
      <c r="G90" s="24">
        <f t="shared" si="14"/>
        <v>133</v>
      </c>
      <c r="H90" s="25">
        <f t="shared" si="15"/>
        <v>0.16666666666666666</v>
      </c>
      <c r="I90" s="26">
        <f t="shared" si="16"/>
        <v>0</v>
      </c>
      <c r="J90" s="27" t="str">
        <f>MID('USH2A e13 (B) - 2ry Str + Mask'!$A$2,E90,F90)</f>
        <v>...).)</v>
      </c>
      <c r="K90" s="26">
        <f t="shared" si="17"/>
        <v>0.66666666666666663</v>
      </c>
      <c r="L90" s="27" t="str">
        <f>MID('USH2A e13 (B) - 2ry Str + Mask'!$D$2,E90,F90)</f>
        <v>...).)</v>
      </c>
      <c r="M90" s="26">
        <f t="shared" si="18"/>
        <v>0.66666666666666663</v>
      </c>
      <c r="N90" s="28">
        <f t="shared" si="19"/>
        <v>0</v>
      </c>
      <c r="O90" s="29" t="str">
        <f t="shared" si="20"/>
        <v>RESCUE ESE</v>
      </c>
      <c r="P90" s="29" t="str">
        <f t="shared" si="21"/>
        <v>ESE</v>
      </c>
      <c r="Q90" s="28">
        <f t="shared" si="22"/>
        <v>0</v>
      </c>
      <c r="R90" s="30">
        <f t="shared" si="23"/>
        <v>0</v>
      </c>
    </row>
    <row r="91" spans="1:18" ht="32" customHeight="1" x14ac:dyDescent="0.15">
      <c r="A91" s="20" t="s">
        <v>46</v>
      </c>
      <c r="B91" s="20" t="s">
        <v>2288</v>
      </c>
      <c r="C91" s="20" t="s">
        <v>37</v>
      </c>
      <c r="D91" s="21" t="s">
        <v>594</v>
      </c>
      <c r="E91" s="22">
        <f t="shared" si="12"/>
        <v>127</v>
      </c>
      <c r="F91" s="23">
        <f t="shared" si="13"/>
        <v>6</v>
      </c>
      <c r="G91" s="24">
        <f t="shared" si="14"/>
        <v>133</v>
      </c>
      <c r="H91" s="25">
        <f t="shared" si="15"/>
        <v>0</v>
      </c>
      <c r="I91" s="26">
        <f t="shared" si="16"/>
        <v>-0.16666666666666666</v>
      </c>
      <c r="J91" s="27" t="str">
        <f>MID('USH2A e13 (B) - 2ry Str + Mask'!$A$2,E91,F91)</f>
        <v>...).)</v>
      </c>
      <c r="K91" s="26">
        <f t="shared" si="17"/>
        <v>0.66666666666666663</v>
      </c>
      <c r="L91" s="27" t="str">
        <f>MID('USH2A e13 (B) - 2ry Str + Mask'!$D$2,E91,F91)</f>
        <v>...).)</v>
      </c>
      <c r="M91" s="26">
        <f t="shared" si="18"/>
        <v>0.66666666666666663</v>
      </c>
      <c r="N91" s="28">
        <f t="shared" si="19"/>
        <v>0</v>
      </c>
      <c r="O91" s="29" t="str">
        <f t="shared" si="20"/>
        <v>IIE</v>
      </c>
      <c r="P91" s="29" t="str">
        <f t="shared" si="21"/>
        <v>ESS</v>
      </c>
      <c r="Q91" s="28">
        <f t="shared" si="22"/>
        <v>0</v>
      </c>
      <c r="R91" s="30">
        <f t="shared" si="23"/>
        <v>0</v>
      </c>
    </row>
    <row r="92" spans="1:18" ht="32" customHeight="1" x14ac:dyDescent="0.15">
      <c r="A92" s="20" t="s">
        <v>196</v>
      </c>
      <c r="B92" s="20" t="s">
        <v>2257</v>
      </c>
      <c r="C92" s="20" t="s">
        <v>37</v>
      </c>
      <c r="D92" s="21" t="s">
        <v>233</v>
      </c>
      <c r="E92" s="22">
        <f t="shared" si="12"/>
        <v>128</v>
      </c>
      <c r="F92" s="23">
        <f t="shared" si="13"/>
        <v>6</v>
      </c>
      <c r="G92" s="24">
        <f t="shared" si="14"/>
        <v>134</v>
      </c>
      <c r="H92" s="25">
        <f t="shared" si="15"/>
        <v>0.16666666666666666</v>
      </c>
      <c r="I92" s="26">
        <f t="shared" si="16"/>
        <v>0</v>
      </c>
      <c r="J92" s="27" t="str">
        <f>MID('USH2A e13 (B) - 2ry Str + Mask'!$A$2,E92,F92)</f>
        <v>..).))</v>
      </c>
      <c r="K92" s="26">
        <f t="shared" si="17"/>
        <v>0.5</v>
      </c>
      <c r="L92" s="27" t="str">
        <f>MID('USH2A e13 (B) - 2ry Str + Mask'!$D$2,E92,F92)</f>
        <v>..).))</v>
      </c>
      <c r="M92" s="26">
        <f t="shared" si="18"/>
        <v>0.5</v>
      </c>
      <c r="N92" s="28">
        <f t="shared" si="19"/>
        <v>0</v>
      </c>
      <c r="O92" s="29" t="str">
        <f t="shared" si="20"/>
        <v>RESCUE ESE</v>
      </c>
      <c r="P92" s="29" t="str">
        <f t="shared" si="21"/>
        <v>ESE</v>
      </c>
      <c r="Q92" s="28">
        <f t="shared" si="22"/>
        <v>0</v>
      </c>
      <c r="R92" s="30">
        <f t="shared" si="23"/>
        <v>0</v>
      </c>
    </row>
    <row r="93" spans="1:18" ht="32" customHeight="1" x14ac:dyDescent="0.15">
      <c r="A93" s="20" t="s">
        <v>46</v>
      </c>
      <c r="B93" s="20" t="s">
        <v>2257</v>
      </c>
      <c r="C93" s="20" t="s">
        <v>37</v>
      </c>
      <c r="D93" s="21" t="s">
        <v>233</v>
      </c>
      <c r="E93" s="22">
        <f t="shared" si="12"/>
        <v>128</v>
      </c>
      <c r="F93" s="23">
        <f t="shared" si="13"/>
        <v>6</v>
      </c>
      <c r="G93" s="24">
        <f t="shared" si="14"/>
        <v>134</v>
      </c>
      <c r="H93" s="25">
        <f t="shared" si="15"/>
        <v>0</v>
      </c>
      <c r="I93" s="26">
        <f t="shared" si="16"/>
        <v>-0.16666666666666666</v>
      </c>
      <c r="J93" s="27" t="str">
        <f>MID('USH2A e13 (B) - 2ry Str + Mask'!$A$2,E93,F93)</f>
        <v>..).))</v>
      </c>
      <c r="K93" s="26">
        <f t="shared" si="17"/>
        <v>0.5</v>
      </c>
      <c r="L93" s="27" t="str">
        <f>MID('USH2A e13 (B) - 2ry Str + Mask'!$D$2,E93,F93)</f>
        <v>..).))</v>
      </c>
      <c r="M93" s="26">
        <f t="shared" si="18"/>
        <v>0.5</v>
      </c>
      <c r="N93" s="28">
        <f t="shared" si="19"/>
        <v>0</v>
      </c>
      <c r="O93" s="29" t="str">
        <f t="shared" si="20"/>
        <v>IIE</v>
      </c>
      <c r="P93" s="29" t="str">
        <f t="shared" si="21"/>
        <v>ESS</v>
      </c>
      <c r="Q93" s="28">
        <f t="shared" si="22"/>
        <v>0</v>
      </c>
      <c r="R93" s="30">
        <f t="shared" si="23"/>
        <v>0</v>
      </c>
    </row>
    <row r="94" spans="1:18" ht="32" customHeight="1" x14ac:dyDescent="0.15">
      <c r="A94" s="20" t="s">
        <v>35</v>
      </c>
      <c r="B94" s="20" t="s">
        <v>2289</v>
      </c>
      <c r="C94" s="20" t="s">
        <v>37</v>
      </c>
      <c r="D94" s="21" t="s">
        <v>236</v>
      </c>
      <c r="E94" s="22">
        <f t="shared" si="12"/>
        <v>129</v>
      </c>
      <c r="F94" s="23">
        <f t="shared" si="13"/>
        <v>6</v>
      </c>
      <c r="G94" s="24">
        <f t="shared" si="14"/>
        <v>135</v>
      </c>
      <c r="H94" s="25">
        <f t="shared" si="15"/>
        <v>0.16666666666666666</v>
      </c>
      <c r="I94" s="26">
        <f t="shared" si="16"/>
        <v>0</v>
      </c>
      <c r="J94" s="27" t="str">
        <f>MID('USH2A e13 (B) - 2ry Str + Mask'!$A$2,E94,F94)</f>
        <v>.).)).</v>
      </c>
      <c r="K94" s="26">
        <f t="shared" si="17"/>
        <v>0.5</v>
      </c>
      <c r="L94" s="27" t="str">
        <f>MID('USH2A e13 (B) - 2ry Str + Mask'!$D$2,E94,F94)</f>
        <v>.).)).</v>
      </c>
      <c r="M94" s="26">
        <f t="shared" si="18"/>
        <v>0.5</v>
      </c>
      <c r="N94" s="28">
        <f t="shared" si="19"/>
        <v>0</v>
      </c>
      <c r="O94" s="29" t="str">
        <f t="shared" si="20"/>
        <v>EIE</v>
      </c>
      <c r="P94" s="29" t="str">
        <f t="shared" si="21"/>
        <v>ESE</v>
      </c>
      <c r="Q94" s="28">
        <f t="shared" si="22"/>
        <v>0</v>
      </c>
      <c r="R94" s="30">
        <f t="shared" si="23"/>
        <v>0</v>
      </c>
    </row>
    <row r="95" spans="1:18" ht="32" customHeight="1" x14ac:dyDescent="0.15">
      <c r="A95" s="20" t="s">
        <v>46</v>
      </c>
      <c r="B95" s="20" t="s">
        <v>2289</v>
      </c>
      <c r="C95" s="20" t="s">
        <v>37</v>
      </c>
      <c r="D95" s="21" t="s">
        <v>236</v>
      </c>
      <c r="E95" s="22">
        <f t="shared" si="12"/>
        <v>129</v>
      </c>
      <c r="F95" s="23">
        <f t="shared" si="13"/>
        <v>6</v>
      </c>
      <c r="G95" s="24">
        <f t="shared" si="14"/>
        <v>135</v>
      </c>
      <c r="H95" s="25">
        <f t="shared" si="15"/>
        <v>0</v>
      </c>
      <c r="I95" s="26">
        <f t="shared" si="16"/>
        <v>-0.16666666666666666</v>
      </c>
      <c r="J95" s="27" t="str">
        <f>MID('USH2A e13 (B) - 2ry Str + Mask'!$A$2,E95,F95)</f>
        <v>.).)).</v>
      </c>
      <c r="K95" s="26">
        <f t="shared" si="17"/>
        <v>0.5</v>
      </c>
      <c r="L95" s="27" t="str">
        <f>MID('USH2A e13 (B) - 2ry Str + Mask'!$D$2,E95,F95)</f>
        <v>.).)).</v>
      </c>
      <c r="M95" s="26">
        <f t="shared" si="18"/>
        <v>0.5</v>
      </c>
      <c r="N95" s="28">
        <f t="shared" si="19"/>
        <v>0</v>
      </c>
      <c r="O95" s="29" t="str">
        <f t="shared" si="20"/>
        <v>IIE</v>
      </c>
      <c r="P95" s="29" t="str">
        <f t="shared" si="21"/>
        <v>ESS</v>
      </c>
      <c r="Q95" s="28">
        <f t="shared" si="22"/>
        <v>0</v>
      </c>
      <c r="R95" s="30">
        <f t="shared" si="23"/>
        <v>0</v>
      </c>
    </row>
    <row r="96" spans="1:18" ht="32" customHeight="1" x14ac:dyDescent="0.15">
      <c r="A96" s="20" t="s">
        <v>46</v>
      </c>
      <c r="B96" s="20" t="s">
        <v>2290</v>
      </c>
      <c r="C96" s="20" t="s">
        <v>37</v>
      </c>
      <c r="D96" s="21" t="s">
        <v>238</v>
      </c>
      <c r="E96" s="22">
        <f t="shared" si="12"/>
        <v>130</v>
      </c>
      <c r="F96" s="23">
        <f t="shared" si="13"/>
        <v>6</v>
      </c>
      <c r="G96" s="24">
        <f t="shared" si="14"/>
        <v>136</v>
      </c>
      <c r="H96" s="25">
        <f t="shared" si="15"/>
        <v>0</v>
      </c>
      <c r="I96" s="26">
        <f t="shared" si="16"/>
        <v>-0.16666666666666666</v>
      </c>
      <c r="J96" s="27" t="str">
        <f>MID('USH2A e13 (B) - 2ry Str + Mask'!$A$2,E96,F96)</f>
        <v>).)).)</v>
      </c>
      <c r="K96" s="26">
        <f t="shared" si="17"/>
        <v>0.33333333333333331</v>
      </c>
      <c r="L96" s="27" t="str">
        <f>MID('USH2A e13 (B) - 2ry Str + Mask'!$D$2,E96,F96)</f>
        <v>).)).)</v>
      </c>
      <c r="M96" s="26">
        <f t="shared" si="18"/>
        <v>0.33333333333333331</v>
      </c>
      <c r="N96" s="28">
        <f t="shared" si="19"/>
        <v>0</v>
      </c>
      <c r="O96" s="29" t="str">
        <f t="shared" si="20"/>
        <v>IIE</v>
      </c>
      <c r="P96" s="29" t="str">
        <f t="shared" si="21"/>
        <v>ESS</v>
      </c>
      <c r="Q96" s="28">
        <f t="shared" si="22"/>
        <v>0</v>
      </c>
      <c r="R96" s="30">
        <f t="shared" si="23"/>
        <v>0</v>
      </c>
    </row>
    <row r="97" spans="1:18" ht="44" customHeight="1" x14ac:dyDescent="0.15">
      <c r="A97" s="20" t="s">
        <v>69</v>
      </c>
      <c r="B97" s="20" t="s">
        <v>2291</v>
      </c>
      <c r="C97" s="20" t="s">
        <v>1253</v>
      </c>
      <c r="D97" s="21" t="s">
        <v>238</v>
      </c>
      <c r="E97" s="22">
        <f t="shared" si="12"/>
        <v>130</v>
      </c>
      <c r="F97" s="23">
        <f t="shared" si="13"/>
        <v>7</v>
      </c>
      <c r="G97" s="24">
        <f t="shared" si="14"/>
        <v>137</v>
      </c>
      <c r="H97" s="25">
        <f t="shared" si="15"/>
        <v>0</v>
      </c>
      <c r="I97" s="26">
        <f t="shared" si="16"/>
        <v>-0.14285714285714285</v>
      </c>
      <c r="J97" s="27" t="str">
        <f>MID('USH2A e13 (B) - 2ry Str + Mask'!$A$2,E97,F97)</f>
        <v>).)).))</v>
      </c>
      <c r="K97" s="26">
        <f t="shared" si="17"/>
        <v>0.2857142857142857</v>
      </c>
      <c r="L97" s="27" t="str">
        <f>MID('USH2A e13 (B) - 2ry Str + Mask'!$D$2,E97,F97)</f>
        <v>).)).))</v>
      </c>
      <c r="M97" s="26">
        <f t="shared" si="18"/>
        <v>0.2857142857142857</v>
      </c>
      <c r="N97" s="28">
        <f t="shared" si="19"/>
        <v>0</v>
      </c>
      <c r="O97" s="29" t="str">
        <f t="shared" si="20"/>
        <v>Sironi_motif2</v>
      </c>
      <c r="P97" s="29" t="str">
        <f t="shared" si="21"/>
        <v>ESS</v>
      </c>
      <c r="Q97" s="28">
        <f t="shared" si="22"/>
        <v>0</v>
      </c>
      <c r="R97" s="30">
        <f t="shared" si="23"/>
        <v>0</v>
      </c>
    </row>
    <row r="98" spans="1:18" ht="32" customHeight="1" x14ac:dyDescent="0.15">
      <c r="A98" s="20" t="s">
        <v>88</v>
      </c>
      <c r="B98" s="20" t="s">
        <v>2292</v>
      </c>
      <c r="C98" s="20" t="s">
        <v>662</v>
      </c>
      <c r="D98" s="21" t="s">
        <v>243</v>
      </c>
      <c r="E98" s="22">
        <f t="shared" si="12"/>
        <v>131</v>
      </c>
      <c r="F98" s="23">
        <f t="shared" si="13"/>
        <v>6</v>
      </c>
      <c r="G98" s="24">
        <f t="shared" si="14"/>
        <v>137</v>
      </c>
      <c r="H98" s="25">
        <f t="shared" si="15"/>
        <v>0.16666666666666666</v>
      </c>
      <c r="I98" s="26">
        <f t="shared" si="16"/>
        <v>0</v>
      </c>
      <c r="J98" s="27" t="str">
        <f>MID('USH2A e13 (B) - 2ry Str + Mask'!$A$2,E98,F98)</f>
        <v>.)).))</v>
      </c>
      <c r="K98" s="26">
        <f t="shared" si="17"/>
        <v>0.33333333333333331</v>
      </c>
      <c r="L98" s="27" t="str">
        <f>MID('USH2A e13 (B) - 2ry Str + Mask'!$D$2,E98,F98)</f>
        <v>.)).))</v>
      </c>
      <c r="M98" s="26">
        <f t="shared" si="18"/>
        <v>0.33333333333333331</v>
      </c>
      <c r="N98" s="28">
        <f t="shared" si="19"/>
        <v>0</v>
      </c>
      <c r="O98" s="29" t="str">
        <f t="shared" si="20"/>
        <v>ESE_9G8</v>
      </c>
      <c r="P98" s="29" t="str">
        <f t="shared" si="21"/>
        <v>ESE</v>
      </c>
      <c r="Q98" s="28">
        <f t="shared" si="22"/>
        <v>0</v>
      </c>
      <c r="R98" s="30">
        <f t="shared" si="23"/>
        <v>0</v>
      </c>
    </row>
    <row r="99" spans="1:18" ht="32" customHeight="1" x14ac:dyDescent="0.15">
      <c r="A99" s="20" t="s">
        <v>35</v>
      </c>
      <c r="B99" s="20" t="s">
        <v>2292</v>
      </c>
      <c r="C99" s="20" t="s">
        <v>37</v>
      </c>
      <c r="D99" s="21" t="s">
        <v>243</v>
      </c>
      <c r="E99" s="22">
        <f t="shared" si="12"/>
        <v>131</v>
      </c>
      <c r="F99" s="23">
        <f t="shared" si="13"/>
        <v>6</v>
      </c>
      <c r="G99" s="24">
        <f t="shared" si="14"/>
        <v>137</v>
      </c>
      <c r="H99" s="25">
        <f t="shared" si="15"/>
        <v>0.16666666666666666</v>
      </c>
      <c r="I99" s="26">
        <f t="shared" si="16"/>
        <v>0</v>
      </c>
      <c r="J99" s="27" t="str">
        <f>MID('USH2A e13 (B) - 2ry Str + Mask'!$A$2,E99,F99)</f>
        <v>.)).))</v>
      </c>
      <c r="K99" s="26">
        <f t="shared" si="17"/>
        <v>0.33333333333333331</v>
      </c>
      <c r="L99" s="27" t="str">
        <f>MID('USH2A e13 (B) - 2ry Str + Mask'!$D$2,E99,F99)</f>
        <v>.)).))</v>
      </c>
      <c r="M99" s="26">
        <f t="shared" si="18"/>
        <v>0.33333333333333331</v>
      </c>
      <c r="N99" s="28">
        <f t="shared" si="19"/>
        <v>0</v>
      </c>
      <c r="O99" s="29" t="str">
        <f t="shared" si="20"/>
        <v>EIE</v>
      </c>
      <c r="P99" s="29" t="str">
        <f t="shared" si="21"/>
        <v>ESE</v>
      </c>
      <c r="Q99" s="28">
        <f t="shared" si="22"/>
        <v>0</v>
      </c>
      <c r="R99" s="30">
        <f t="shared" si="23"/>
        <v>0</v>
      </c>
    </row>
    <row r="100" spans="1:18" ht="32" customHeight="1" x14ac:dyDescent="0.15">
      <c r="A100" s="20" t="s">
        <v>46</v>
      </c>
      <c r="B100" s="20" t="s">
        <v>2292</v>
      </c>
      <c r="C100" s="20" t="s">
        <v>37</v>
      </c>
      <c r="D100" s="21" t="s">
        <v>243</v>
      </c>
      <c r="E100" s="22">
        <f t="shared" si="12"/>
        <v>131</v>
      </c>
      <c r="F100" s="23">
        <f t="shared" si="13"/>
        <v>6</v>
      </c>
      <c r="G100" s="24">
        <f t="shared" si="14"/>
        <v>137</v>
      </c>
      <c r="H100" s="25">
        <f t="shared" si="15"/>
        <v>0</v>
      </c>
      <c r="I100" s="26">
        <f t="shared" si="16"/>
        <v>-0.16666666666666666</v>
      </c>
      <c r="J100" s="27" t="str">
        <f>MID('USH2A e13 (B) - 2ry Str + Mask'!$A$2,E100,F100)</f>
        <v>.)).))</v>
      </c>
      <c r="K100" s="26">
        <f t="shared" si="17"/>
        <v>0.33333333333333331</v>
      </c>
      <c r="L100" s="27" t="str">
        <f>MID('USH2A e13 (B) - 2ry Str + Mask'!$D$2,E100,F100)</f>
        <v>.)).))</v>
      </c>
      <c r="M100" s="26">
        <f t="shared" si="18"/>
        <v>0.33333333333333331</v>
      </c>
      <c r="N100" s="28">
        <f t="shared" si="19"/>
        <v>0</v>
      </c>
      <c r="O100" s="29" t="str">
        <f t="shared" si="20"/>
        <v>IIE</v>
      </c>
      <c r="P100" s="29" t="str">
        <f t="shared" si="21"/>
        <v>ESS</v>
      </c>
      <c r="Q100" s="28">
        <f t="shared" si="22"/>
        <v>0</v>
      </c>
      <c r="R100" s="30">
        <f t="shared" si="23"/>
        <v>0</v>
      </c>
    </row>
    <row r="101" spans="1:18" ht="32" customHeight="1" x14ac:dyDescent="0.15">
      <c r="A101" s="20" t="s">
        <v>35</v>
      </c>
      <c r="B101" s="20" t="s">
        <v>2293</v>
      </c>
      <c r="C101" s="20" t="s">
        <v>37</v>
      </c>
      <c r="D101" s="21" t="s">
        <v>247</v>
      </c>
      <c r="E101" s="22">
        <f t="shared" si="12"/>
        <v>132</v>
      </c>
      <c r="F101" s="23">
        <f t="shared" si="13"/>
        <v>6</v>
      </c>
      <c r="G101" s="24">
        <f t="shared" si="14"/>
        <v>138</v>
      </c>
      <c r="H101" s="25">
        <f t="shared" si="15"/>
        <v>0.16666666666666666</v>
      </c>
      <c r="I101" s="26">
        <f t="shared" si="16"/>
        <v>0</v>
      </c>
      <c r="J101" s="27" t="str">
        <f>MID('USH2A e13 (B) - 2ry Str + Mask'!$A$2,E101,F101)</f>
        <v>)).)))</v>
      </c>
      <c r="K101" s="26">
        <f t="shared" si="17"/>
        <v>0.16666666666666666</v>
      </c>
      <c r="L101" s="27" t="str">
        <f>MID('USH2A e13 (B) - 2ry Str + Mask'!$D$2,E101,F101)</f>
        <v>)).)))</v>
      </c>
      <c r="M101" s="26">
        <f t="shared" si="18"/>
        <v>0.16666666666666666</v>
      </c>
      <c r="N101" s="28">
        <f t="shared" si="19"/>
        <v>0</v>
      </c>
      <c r="O101" s="29" t="str">
        <f t="shared" si="20"/>
        <v>EIE</v>
      </c>
      <c r="P101" s="29" t="str">
        <f t="shared" si="21"/>
        <v>ESE</v>
      </c>
      <c r="Q101" s="28">
        <f t="shared" si="22"/>
        <v>0</v>
      </c>
      <c r="R101" s="30">
        <f t="shared" si="23"/>
        <v>0</v>
      </c>
    </row>
    <row r="102" spans="1:18" ht="32" customHeight="1" x14ac:dyDescent="0.15">
      <c r="A102" s="20" t="s">
        <v>46</v>
      </c>
      <c r="B102" s="20" t="s">
        <v>2293</v>
      </c>
      <c r="C102" s="20" t="s">
        <v>37</v>
      </c>
      <c r="D102" s="21" t="s">
        <v>247</v>
      </c>
      <c r="E102" s="22">
        <f t="shared" si="12"/>
        <v>132</v>
      </c>
      <c r="F102" s="23">
        <f t="shared" si="13"/>
        <v>6</v>
      </c>
      <c r="G102" s="24">
        <f t="shared" si="14"/>
        <v>138</v>
      </c>
      <c r="H102" s="25">
        <f t="shared" si="15"/>
        <v>0</v>
      </c>
      <c r="I102" s="26">
        <f t="shared" si="16"/>
        <v>-0.16666666666666666</v>
      </c>
      <c r="J102" s="27" t="str">
        <f>MID('USH2A e13 (B) - 2ry Str + Mask'!$A$2,E102,F102)</f>
        <v>)).)))</v>
      </c>
      <c r="K102" s="26">
        <f t="shared" si="17"/>
        <v>0.16666666666666666</v>
      </c>
      <c r="L102" s="27" t="str">
        <f>MID('USH2A e13 (B) - 2ry Str + Mask'!$D$2,E102,F102)</f>
        <v>)).)))</v>
      </c>
      <c r="M102" s="26">
        <f t="shared" si="18"/>
        <v>0.16666666666666666</v>
      </c>
      <c r="N102" s="28">
        <f t="shared" si="19"/>
        <v>0</v>
      </c>
      <c r="O102" s="29" t="str">
        <f t="shared" si="20"/>
        <v>IIE</v>
      </c>
      <c r="P102" s="29" t="str">
        <f t="shared" si="21"/>
        <v>ESS</v>
      </c>
      <c r="Q102" s="28">
        <f t="shared" si="22"/>
        <v>0</v>
      </c>
      <c r="R102" s="30">
        <f t="shared" si="23"/>
        <v>0</v>
      </c>
    </row>
    <row r="103" spans="1:18" ht="32" customHeight="1" x14ac:dyDescent="0.15">
      <c r="A103" s="20" t="s">
        <v>35</v>
      </c>
      <c r="B103" s="20" t="s">
        <v>2294</v>
      </c>
      <c r="C103" s="20" t="s">
        <v>37</v>
      </c>
      <c r="D103" s="21" t="s">
        <v>251</v>
      </c>
      <c r="E103" s="22">
        <f t="shared" si="12"/>
        <v>133</v>
      </c>
      <c r="F103" s="23">
        <f t="shared" si="13"/>
        <v>6</v>
      </c>
      <c r="G103" s="24">
        <f t="shared" si="14"/>
        <v>139</v>
      </c>
      <c r="H103" s="25">
        <f t="shared" si="15"/>
        <v>0.16666666666666666</v>
      </c>
      <c r="I103" s="26">
        <f t="shared" si="16"/>
        <v>0</v>
      </c>
      <c r="J103" s="27" t="str">
        <f>MID('USH2A e13 (B) - 2ry Str + Mask'!$A$2,E103,F103)</f>
        <v>).))))</v>
      </c>
      <c r="K103" s="26">
        <f t="shared" si="17"/>
        <v>0.16666666666666666</v>
      </c>
      <c r="L103" s="27" t="str">
        <f>MID('USH2A e13 (B) - 2ry Str + Mask'!$D$2,E103,F103)</f>
        <v>).))))</v>
      </c>
      <c r="M103" s="26">
        <f t="shared" si="18"/>
        <v>0.16666666666666666</v>
      </c>
      <c r="N103" s="28">
        <f t="shared" si="19"/>
        <v>0</v>
      </c>
      <c r="O103" s="29" t="str">
        <f t="shared" si="20"/>
        <v>EIE</v>
      </c>
      <c r="P103" s="29" t="str">
        <f t="shared" si="21"/>
        <v>ESE</v>
      </c>
      <c r="Q103" s="28">
        <f t="shared" si="22"/>
        <v>0</v>
      </c>
      <c r="R103" s="30">
        <f t="shared" si="23"/>
        <v>0</v>
      </c>
    </row>
    <row r="104" spans="1:18" ht="32" customHeight="1" x14ac:dyDescent="0.15">
      <c r="A104" s="20" t="s">
        <v>46</v>
      </c>
      <c r="B104" s="20" t="s">
        <v>2294</v>
      </c>
      <c r="C104" s="20" t="s">
        <v>37</v>
      </c>
      <c r="D104" s="21" t="s">
        <v>251</v>
      </c>
      <c r="E104" s="22">
        <f t="shared" si="12"/>
        <v>133</v>
      </c>
      <c r="F104" s="23">
        <f t="shared" si="13"/>
        <v>6</v>
      </c>
      <c r="G104" s="24">
        <f t="shared" si="14"/>
        <v>139</v>
      </c>
      <c r="H104" s="25">
        <f t="shared" si="15"/>
        <v>0</v>
      </c>
      <c r="I104" s="26">
        <f t="shared" si="16"/>
        <v>-0.16666666666666666</v>
      </c>
      <c r="J104" s="27" t="str">
        <f>MID('USH2A e13 (B) - 2ry Str + Mask'!$A$2,E104,F104)</f>
        <v>).))))</v>
      </c>
      <c r="K104" s="26">
        <f t="shared" si="17"/>
        <v>0.16666666666666666</v>
      </c>
      <c r="L104" s="27" t="str">
        <f>MID('USH2A e13 (B) - 2ry Str + Mask'!$D$2,E104,F104)</f>
        <v>).))))</v>
      </c>
      <c r="M104" s="26">
        <f t="shared" si="18"/>
        <v>0.16666666666666666</v>
      </c>
      <c r="N104" s="28">
        <f t="shared" si="19"/>
        <v>0</v>
      </c>
      <c r="O104" s="29" t="str">
        <f t="shared" si="20"/>
        <v>IIE</v>
      </c>
      <c r="P104" s="29" t="str">
        <f t="shared" si="21"/>
        <v>ESS</v>
      </c>
      <c r="Q104" s="28">
        <f t="shared" si="22"/>
        <v>0</v>
      </c>
      <c r="R104" s="30">
        <f t="shared" si="23"/>
        <v>0</v>
      </c>
    </row>
    <row r="105" spans="1:18" ht="44" customHeight="1" x14ac:dyDescent="0.15">
      <c r="A105" s="20" t="s">
        <v>69</v>
      </c>
      <c r="B105" s="20" t="s">
        <v>2295</v>
      </c>
      <c r="C105" s="20" t="s">
        <v>2296</v>
      </c>
      <c r="D105" s="21" t="s">
        <v>251</v>
      </c>
      <c r="E105" s="22">
        <f t="shared" si="12"/>
        <v>133</v>
      </c>
      <c r="F105" s="23">
        <f t="shared" si="13"/>
        <v>7</v>
      </c>
      <c r="G105" s="24">
        <f t="shared" si="14"/>
        <v>140</v>
      </c>
      <c r="H105" s="25">
        <f t="shared" si="15"/>
        <v>0</v>
      </c>
      <c r="I105" s="26">
        <f t="shared" si="16"/>
        <v>-0.14285714285714285</v>
      </c>
      <c r="J105" s="27" t="str">
        <f>MID('USH2A e13 (B) - 2ry Str + Mask'!$A$2,E105,F105)</f>
        <v>).)))))</v>
      </c>
      <c r="K105" s="26">
        <f t="shared" si="17"/>
        <v>0.14285714285714285</v>
      </c>
      <c r="L105" s="27" t="str">
        <f>MID('USH2A e13 (B) - 2ry Str + Mask'!$D$2,E105,F105)</f>
        <v>).)))))</v>
      </c>
      <c r="M105" s="26">
        <f t="shared" si="18"/>
        <v>0.14285714285714285</v>
      </c>
      <c r="N105" s="28">
        <f t="shared" si="19"/>
        <v>0</v>
      </c>
      <c r="O105" s="29" t="str">
        <f t="shared" si="20"/>
        <v>Sironi_motif2</v>
      </c>
      <c r="P105" s="29" t="str">
        <f t="shared" si="21"/>
        <v>ESS</v>
      </c>
      <c r="Q105" s="28">
        <f t="shared" si="22"/>
        <v>0</v>
      </c>
      <c r="R105" s="30">
        <f t="shared" si="23"/>
        <v>0</v>
      </c>
    </row>
    <row r="106" spans="1:18" ht="32" customHeight="1" x14ac:dyDescent="0.15">
      <c r="A106" s="20" t="s">
        <v>35</v>
      </c>
      <c r="B106" s="20" t="s">
        <v>1974</v>
      </c>
      <c r="C106" s="20" t="s">
        <v>37</v>
      </c>
      <c r="D106" s="21" t="s">
        <v>259</v>
      </c>
      <c r="E106" s="22">
        <f t="shared" si="12"/>
        <v>136</v>
      </c>
      <c r="F106" s="23">
        <f t="shared" si="13"/>
        <v>6</v>
      </c>
      <c r="G106" s="24">
        <f t="shared" si="14"/>
        <v>142</v>
      </c>
      <c r="H106" s="25">
        <f t="shared" si="15"/>
        <v>0.16666666666666666</v>
      </c>
      <c r="I106" s="26">
        <f t="shared" si="16"/>
        <v>0</v>
      </c>
      <c r="J106" s="27" t="str">
        <f>MID('USH2A e13 (B) - 2ry Str + Mask'!$A$2,E106,F106)</f>
        <v>))))))</v>
      </c>
      <c r="K106" s="26">
        <f t="shared" si="17"/>
        <v>0</v>
      </c>
      <c r="L106" s="27" t="str">
        <f>MID('USH2A e13 (B) - 2ry Str + Mask'!$D$2,E106,F106)</f>
        <v>))))))</v>
      </c>
      <c r="M106" s="26">
        <f t="shared" si="18"/>
        <v>0</v>
      </c>
      <c r="N106" s="28">
        <f t="shared" si="19"/>
        <v>0</v>
      </c>
      <c r="O106" s="29" t="str">
        <f t="shared" si="20"/>
        <v>EIE</v>
      </c>
      <c r="P106" s="29" t="str">
        <f t="shared" si="21"/>
        <v>ESE</v>
      </c>
      <c r="Q106" s="28">
        <f t="shared" si="22"/>
        <v>0</v>
      </c>
      <c r="R106" s="30">
        <f t="shared" si="23"/>
        <v>0</v>
      </c>
    </row>
    <row r="107" spans="1:18" ht="44" customHeight="1" x14ac:dyDescent="0.15">
      <c r="A107" s="20" t="s">
        <v>49</v>
      </c>
      <c r="B107" s="20" t="s">
        <v>2297</v>
      </c>
      <c r="C107" s="20" t="s">
        <v>1913</v>
      </c>
      <c r="D107" s="21" t="s">
        <v>259</v>
      </c>
      <c r="E107" s="22">
        <f t="shared" si="12"/>
        <v>136</v>
      </c>
      <c r="F107" s="23">
        <f t="shared" si="13"/>
        <v>8</v>
      </c>
      <c r="G107" s="24">
        <f t="shared" si="14"/>
        <v>144</v>
      </c>
      <c r="H107" s="25">
        <f t="shared" si="15"/>
        <v>0.125</v>
      </c>
      <c r="I107" s="26">
        <f t="shared" si="16"/>
        <v>0</v>
      </c>
      <c r="J107" s="27" t="str">
        <f>MID('USH2A e13 (B) - 2ry Str + Mask'!$A$2,E107,F107)</f>
        <v>))))))).</v>
      </c>
      <c r="K107" s="26">
        <f t="shared" si="17"/>
        <v>0.125</v>
      </c>
      <c r="L107" s="27" t="str">
        <f>MID('USH2A e13 (B) - 2ry Str + Mask'!$D$2,E107,F107)</f>
        <v>))))))))</v>
      </c>
      <c r="M107" s="26">
        <f t="shared" si="18"/>
        <v>0</v>
      </c>
      <c r="N107" s="28">
        <f t="shared" si="19"/>
        <v>-0.125</v>
      </c>
      <c r="O107" s="29" t="str">
        <f t="shared" si="20"/>
        <v>ESE_SC35</v>
      </c>
      <c r="P107" s="29" t="str">
        <f t="shared" si="21"/>
        <v>ESE</v>
      </c>
      <c r="Q107" s="28">
        <f t="shared" si="22"/>
        <v>-0.125</v>
      </c>
      <c r="R107" s="30">
        <f t="shared" si="23"/>
        <v>0</v>
      </c>
    </row>
    <row r="108" spans="1:18" ht="32" customHeight="1" x14ac:dyDescent="0.15">
      <c r="A108" s="20" t="s">
        <v>35</v>
      </c>
      <c r="B108" s="20" t="s">
        <v>519</v>
      </c>
      <c r="C108" s="20" t="s">
        <v>37</v>
      </c>
      <c r="D108" s="21" t="s">
        <v>261</v>
      </c>
      <c r="E108" s="22">
        <f t="shared" si="12"/>
        <v>137</v>
      </c>
      <c r="F108" s="23">
        <f t="shared" si="13"/>
        <v>6</v>
      </c>
      <c r="G108" s="24">
        <f t="shared" si="14"/>
        <v>143</v>
      </c>
      <c r="H108" s="25">
        <f t="shared" si="15"/>
        <v>0.16666666666666666</v>
      </c>
      <c r="I108" s="26">
        <f t="shared" si="16"/>
        <v>0</v>
      </c>
      <c r="J108" s="27" t="str">
        <f>MID('USH2A e13 (B) - 2ry Str + Mask'!$A$2,E108,F108)</f>
        <v>))))))</v>
      </c>
      <c r="K108" s="26">
        <f t="shared" si="17"/>
        <v>0</v>
      </c>
      <c r="L108" s="27" t="str">
        <f>MID('USH2A e13 (B) - 2ry Str + Mask'!$D$2,E108,F108)</f>
        <v>))))))</v>
      </c>
      <c r="M108" s="26">
        <f t="shared" si="18"/>
        <v>0</v>
      </c>
      <c r="N108" s="28">
        <f t="shared" si="19"/>
        <v>0</v>
      </c>
      <c r="O108" s="29" t="str">
        <f t="shared" si="20"/>
        <v>EIE</v>
      </c>
      <c r="P108" s="29" t="str">
        <f t="shared" si="21"/>
        <v>ESE</v>
      </c>
      <c r="Q108" s="28">
        <f t="shared" si="22"/>
        <v>0</v>
      </c>
      <c r="R108" s="30">
        <f t="shared" si="23"/>
        <v>0</v>
      </c>
    </row>
    <row r="109" spans="1:18" ht="32" customHeight="1" x14ac:dyDescent="0.15">
      <c r="A109" s="20" t="s">
        <v>31</v>
      </c>
      <c r="B109" s="20" t="s">
        <v>2298</v>
      </c>
      <c r="C109" s="20" t="s">
        <v>2299</v>
      </c>
      <c r="D109" s="21" t="s">
        <v>261</v>
      </c>
      <c r="E109" s="22">
        <f t="shared" si="12"/>
        <v>137</v>
      </c>
      <c r="F109" s="23">
        <f t="shared" si="13"/>
        <v>8</v>
      </c>
      <c r="G109" s="24">
        <f t="shared" si="14"/>
        <v>145</v>
      </c>
      <c r="H109" s="25">
        <f t="shared" si="15"/>
        <v>0.125</v>
      </c>
      <c r="I109" s="26">
        <f t="shared" si="16"/>
        <v>0</v>
      </c>
      <c r="J109" s="27" t="str">
        <f>MID('USH2A e13 (B) - 2ry Str + Mask'!$A$2,E109,F109)</f>
        <v>))))))..</v>
      </c>
      <c r="K109" s="26">
        <f t="shared" si="17"/>
        <v>0.25</v>
      </c>
      <c r="L109" s="27" t="str">
        <f>MID('USH2A e13 (B) - 2ry Str + Mask'!$D$2,E109,F109)</f>
        <v>))))))).</v>
      </c>
      <c r="M109" s="26">
        <f t="shared" si="18"/>
        <v>0.125</v>
      </c>
      <c r="N109" s="28">
        <f t="shared" si="19"/>
        <v>-0.125</v>
      </c>
      <c r="O109" s="29" t="str">
        <f t="shared" si="20"/>
        <v>PESE</v>
      </c>
      <c r="P109" s="29" t="str">
        <f t="shared" si="21"/>
        <v>ESE</v>
      </c>
      <c r="Q109" s="28">
        <f t="shared" si="22"/>
        <v>-0.125</v>
      </c>
      <c r="R109" s="30">
        <f t="shared" si="23"/>
        <v>0</v>
      </c>
    </row>
    <row r="110" spans="1:18" ht="32" customHeight="1" x14ac:dyDescent="0.15">
      <c r="A110" s="20" t="s">
        <v>35</v>
      </c>
      <c r="B110" s="20" t="s">
        <v>386</v>
      </c>
      <c r="C110" s="20" t="s">
        <v>37</v>
      </c>
      <c r="D110" s="21" t="s">
        <v>608</v>
      </c>
      <c r="E110" s="22">
        <f t="shared" si="12"/>
        <v>138</v>
      </c>
      <c r="F110" s="23">
        <f t="shared" si="13"/>
        <v>6</v>
      </c>
      <c r="G110" s="24">
        <f t="shared" si="14"/>
        <v>144</v>
      </c>
      <c r="H110" s="25">
        <f t="shared" si="15"/>
        <v>0.16666666666666666</v>
      </c>
      <c r="I110" s="26">
        <f t="shared" si="16"/>
        <v>0</v>
      </c>
      <c r="J110" s="27" t="str">
        <f>MID('USH2A e13 (B) - 2ry Str + Mask'!$A$2,E110,F110)</f>
        <v>))))).</v>
      </c>
      <c r="K110" s="26">
        <f t="shared" si="17"/>
        <v>0.16666666666666666</v>
      </c>
      <c r="L110" s="27" t="str">
        <f>MID('USH2A e13 (B) - 2ry Str + Mask'!$D$2,E110,F110)</f>
        <v>))))))</v>
      </c>
      <c r="M110" s="26">
        <f t="shared" si="18"/>
        <v>0</v>
      </c>
      <c r="N110" s="28">
        <f t="shared" si="19"/>
        <v>-0.16666666666666666</v>
      </c>
      <c r="O110" s="29" t="str">
        <f t="shared" si="20"/>
        <v>EIE</v>
      </c>
      <c r="P110" s="29" t="str">
        <f t="shared" si="21"/>
        <v>ESE</v>
      </c>
      <c r="Q110" s="28">
        <f t="shared" si="22"/>
        <v>-0.16666666666666666</v>
      </c>
      <c r="R110" s="30">
        <f t="shared" si="23"/>
        <v>0</v>
      </c>
    </row>
    <row r="111" spans="1:18" ht="32" customHeight="1" x14ac:dyDescent="0.15">
      <c r="A111" s="20" t="s">
        <v>35</v>
      </c>
      <c r="B111" s="20" t="s">
        <v>388</v>
      </c>
      <c r="C111" s="20" t="s">
        <v>37</v>
      </c>
      <c r="D111" s="21" t="s">
        <v>263</v>
      </c>
      <c r="E111" s="22">
        <f t="shared" si="12"/>
        <v>139</v>
      </c>
      <c r="F111" s="23">
        <f t="shared" si="13"/>
        <v>6</v>
      </c>
      <c r="G111" s="24">
        <f t="shared" si="14"/>
        <v>145</v>
      </c>
      <c r="H111" s="25">
        <f t="shared" si="15"/>
        <v>0.16666666666666666</v>
      </c>
      <c r="I111" s="26">
        <f t="shared" si="16"/>
        <v>0</v>
      </c>
      <c r="J111" s="27" t="str">
        <f>MID('USH2A e13 (B) - 2ry Str + Mask'!$A$2,E111,F111)</f>
        <v>))))..</v>
      </c>
      <c r="K111" s="26">
        <f t="shared" si="17"/>
        <v>0.33333333333333331</v>
      </c>
      <c r="L111" s="27" t="str">
        <f>MID('USH2A e13 (B) - 2ry Str + Mask'!$D$2,E111,F111)</f>
        <v>))))).</v>
      </c>
      <c r="M111" s="26">
        <f t="shared" si="18"/>
        <v>0.16666666666666666</v>
      </c>
      <c r="N111" s="28">
        <f t="shared" si="19"/>
        <v>-0.16666666666666666</v>
      </c>
      <c r="O111" s="29" t="str">
        <f t="shared" si="20"/>
        <v>EIE</v>
      </c>
      <c r="P111" s="29" t="str">
        <f t="shared" si="21"/>
        <v>ESE</v>
      </c>
      <c r="Q111" s="28">
        <f t="shared" si="22"/>
        <v>-0.16666666666666666</v>
      </c>
      <c r="R111" s="30">
        <f t="shared" si="23"/>
        <v>0</v>
      </c>
    </row>
    <row r="112" spans="1:18" ht="32" customHeight="1" x14ac:dyDescent="0.15">
      <c r="A112" s="20" t="s">
        <v>35</v>
      </c>
      <c r="B112" s="20" t="s">
        <v>441</v>
      </c>
      <c r="C112" s="20" t="s">
        <v>37</v>
      </c>
      <c r="D112" s="21" t="s">
        <v>266</v>
      </c>
      <c r="E112" s="22">
        <f t="shared" si="12"/>
        <v>140</v>
      </c>
      <c r="F112" s="23">
        <f t="shared" si="13"/>
        <v>6</v>
      </c>
      <c r="G112" s="24">
        <f t="shared" si="14"/>
        <v>146</v>
      </c>
      <c r="H112" s="25">
        <f t="shared" si="15"/>
        <v>0.16666666666666666</v>
      </c>
      <c r="I112" s="26">
        <f t="shared" si="16"/>
        <v>0</v>
      </c>
      <c r="J112" s="27" t="str">
        <f>MID('USH2A e13 (B) - 2ry Str + Mask'!$A$2,E112,F112)</f>
        <v>)))...</v>
      </c>
      <c r="K112" s="26">
        <f t="shared" si="17"/>
        <v>0.5</v>
      </c>
      <c r="L112" s="27" t="str">
        <f>MID('USH2A e13 (B) - 2ry Str + Mask'!$D$2,E112,F112)</f>
        <v>))))..</v>
      </c>
      <c r="M112" s="26">
        <f t="shared" si="18"/>
        <v>0.33333333333333331</v>
      </c>
      <c r="N112" s="28">
        <f t="shared" si="19"/>
        <v>-0.16666666666666669</v>
      </c>
      <c r="O112" s="29" t="str">
        <f t="shared" si="20"/>
        <v>EIE</v>
      </c>
      <c r="P112" s="29" t="str">
        <f t="shared" si="21"/>
        <v>ESE</v>
      </c>
      <c r="Q112" s="28">
        <f t="shared" si="22"/>
        <v>-0.16666666666666669</v>
      </c>
      <c r="R112" s="30">
        <f t="shared" si="23"/>
        <v>0</v>
      </c>
    </row>
    <row r="113" spans="1:18" ht="44" customHeight="1" x14ac:dyDescent="0.15">
      <c r="A113" s="20" t="s">
        <v>24</v>
      </c>
      <c r="B113" s="20" t="s">
        <v>2300</v>
      </c>
      <c r="C113" s="20" t="s">
        <v>274</v>
      </c>
      <c r="D113" s="21" t="s">
        <v>266</v>
      </c>
      <c r="E113" s="22">
        <f t="shared" si="12"/>
        <v>140</v>
      </c>
      <c r="F113" s="23">
        <f t="shared" si="13"/>
        <v>8</v>
      </c>
      <c r="G113" s="24">
        <f t="shared" si="14"/>
        <v>148</v>
      </c>
      <c r="H113" s="25">
        <f t="shared" si="15"/>
        <v>0</v>
      </c>
      <c r="I113" s="26">
        <f t="shared" si="16"/>
        <v>-0.125</v>
      </c>
      <c r="J113" s="27" t="str">
        <f>MID('USH2A e13 (B) - 2ry Str + Mask'!$A$2,E113,F113)</f>
        <v>))).....</v>
      </c>
      <c r="K113" s="26">
        <f t="shared" si="17"/>
        <v>0.625</v>
      </c>
      <c r="L113" s="27" t="str">
        <f>MID('USH2A e13 (B) - 2ry Str + Mask'!$D$2,E113,F113)</f>
        <v>))))....</v>
      </c>
      <c r="M113" s="26">
        <f t="shared" si="18"/>
        <v>0.5</v>
      </c>
      <c r="N113" s="28">
        <f t="shared" si="19"/>
        <v>-0.125</v>
      </c>
      <c r="O113" s="29" t="str">
        <f t="shared" si="20"/>
        <v>Sironi_motif3</v>
      </c>
      <c r="P113" s="29" t="str">
        <f t="shared" si="21"/>
        <v>ESS</v>
      </c>
      <c r="Q113" s="28">
        <f t="shared" si="22"/>
        <v>0</v>
      </c>
      <c r="R113" s="30">
        <f t="shared" si="23"/>
        <v>-0.125</v>
      </c>
    </row>
    <row r="114" spans="1:18" ht="32" customHeight="1" x14ac:dyDescent="0.15">
      <c r="A114" s="20" t="s">
        <v>31</v>
      </c>
      <c r="B114" s="20" t="s">
        <v>2300</v>
      </c>
      <c r="C114" s="20" t="s">
        <v>2301</v>
      </c>
      <c r="D114" s="21" t="s">
        <v>266</v>
      </c>
      <c r="E114" s="22">
        <f t="shared" si="12"/>
        <v>140</v>
      </c>
      <c r="F114" s="23">
        <f t="shared" si="13"/>
        <v>8</v>
      </c>
      <c r="G114" s="24">
        <f t="shared" si="14"/>
        <v>148</v>
      </c>
      <c r="H114" s="25">
        <f t="shared" si="15"/>
        <v>0.125</v>
      </c>
      <c r="I114" s="26">
        <f t="shared" si="16"/>
        <v>0</v>
      </c>
      <c r="J114" s="27" t="str">
        <f>MID('USH2A e13 (B) - 2ry Str + Mask'!$A$2,E114,F114)</f>
        <v>))).....</v>
      </c>
      <c r="K114" s="26">
        <f t="shared" si="17"/>
        <v>0.625</v>
      </c>
      <c r="L114" s="27" t="str">
        <f>MID('USH2A e13 (B) - 2ry Str + Mask'!$D$2,E114,F114)</f>
        <v>))))....</v>
      </c>
      <c r="M114" s="26">
        <f t="shared" si="18"/>
        <v>0.5</v>
      </c>
      <c r="N114" s="28">
        <f t="shared" si="19"/>
        <v>-0.125</v>
      </c>
      <c r="O114" s="29" t="str">
        <f t="shared" si="20"/>
        <v>PESE</v>
      </c>
      <c r="P114" s="29" t="str">
        <f t="shared" si="21"/>
        <v>ESE</v>
      </c>
      <c r="Q114" s="28">
        <f t="shared" si="22"/>
        <v>-0.125</v>
      </c>
      <c r="R114" s="30">
        <f t="shared" si="23"/>
        <v>0</v>
      </c>
    </row>
    <row r="115" spans="1:18" ht="44" customHeight="1" x14ac:dyDescent="0.15">
      <c r="A115" s="20" t="s">
        <v>42</v>
      </c>
      <c r="B115" s="20" t="s">
        <v>1950</v>
      </c>
      <c r="C115" s="20" t="s">
        <v>1503</v>
      </c>
      <c r="D115" s="21" t="s">
        <v>268</v>
      </c>
      <c r="E115" s="22">
        <f t="shared" si="12"/>
        <v>141</v>
      </c>
      <c r="F115" s="23">
        <f t="shared" si="13"/>
        <v>7</v>
      </c>
      <c r="G115" s="24">
        <f t="shared" si="14"/>
        <v>148</v>
      </c>
      <c r="H115" s="25">
        <f t="shared" si="15"/>
        <v>0.14285714285714285</v>
      </c>
      <c r="I115" s="26">
        <f t="shared" si="16"/>
        <v>0</v>
      </c>
      <c r="J115" s="27" t="str">
        <f>MID('USH2A e13 (B) - 2ry Str + Mask'!$A$2,E115,F115)</f>
        <v>)).....</v>
      </c>
      <c r="K115" s="26">
        <f t="shared" si="17"/>
        <v>0.7142857142857143</v>
      </c>
      <c r="L115" s="27" t="str">
        <f>MID('USH2A e13 (B) - 2ry Str + Mask'!$D$2,E115,F115)</f>
        <v>)))....</v>
      </c>
      <c r="M115" s="26">
        <f t="shared" si="18"/>
        <v>0.5714285714285714</v>
      </c>
      <c r="N115" s="28">
        <f t="shared" si="19"/>
        <v>-0.1428571428571429</v>
      </c>
      <c r="O115" s="29" t="str">
        <f t="shared" si="20"/>
        <v>ESE_ASFB</v>
      </c>
      <c r="P115" s="29" t="str">
        <f t="shared" si="21"/>
        <v>ESE</v>
      </c>
      <c r="Q115" s="28">
        <f t="shared" si="22"/>
        <v>-0.1428571428571429</v>
      </c>
      <c r="R115" s="30">
        <f t="shared" si="23"/>
        <v>0</v>
      </c>
    </row>
    <row r="116" spans="1:18" ht="44" customHeight="1" x14ac:dyDescent="0.15">
      <c r="A116" s="20" t="s">
        <v>49</v>
      </c>
      <c r="B116" s="20" t="s">
        <v>2302</v>
      </c>
      <c r="C116" s="20" t="s">
        <v>2303</v>
      </c>
      <c r="D116" s="21" t="s">
        <v>270</v>
      </c>
      <c r="E116" s="22">
        <f t="shared" si="12"/>
        <v>142</v>
      </c>
      <c r="F116" s="23">
        <f t="shared" si="13"/>
        <v>8</v>
      </c>
      <c r="G116" s="24">
        <f t="shared" si="14"/>
        <v>150</v>
      </c>
      <c r="H116" s="25">
        <f t="shared" si="15"/>
        <v>0.125</v>
      </c>
      <c r="I116" s="26">
        <f t="shared" si="16"/>
        <v>0</v>
      </c>
      <c r="J116" s="27" t="str">
        <f>MID('USH2A e13 (B) - 2ry Str + Mask'!$A$2,E116,F116)</f>
        <v>).......</v>
      </c>
      <c r="K116" s="26">
        <f t="shared" si="17"/>
        <v>0.875</v>
      </c>
      <c r="L116" s="27" t="str">
        <f>MID('USH2A e13 (B) - 2ry Str + Mask'!$D$2,E116,F116)</f>
        <v>))......</v>
      </c>
      <c r="M116" s="26">
        <f t="shared" si="18"/>
        <v>0.75</v>
      </c>
      <c r="N116" s="28">
        <f t="shared" si="19"/>
        <v>-0.125</v>
      </c>
      <c r="O116" s="29" t="str">
        <f t="shared" si="20"/>
        <v>ESE_SC35</v>
      </c>
      <c r="P116" s="29" t="str">
        <f t="shared" si="21"/>
        <v>ESE</v>
      </c>
      <c r="Q116" s="28">
        <f t="shared" si="22"/>
        <v>-0.125</v>
      </c>
      <c r="R116" s="30">
        <f t="shared" si="23"/>
        <v>0</v>
      </c>
    </row>
    <row r="117" spans="1:18" ht="32" customHeight="1" x14ac:dyDescent="0.15">
      <c r="A117" s="20" t="s">
        <v>35</v>
      </c>
      <c r="B117" s="20" t="s">
        <v>774</v>
      </c>
      <c r="C117" s="20" t="s">
        <v>37</v>
      </c>
      <c r="D117" s="21" t="s">
        <v>276</v>
      </c>
      <c r="E117" s="22">
        <f t="shared" si="12"/>
        <v>144</v>
      </c>
      <c r="F117" s="23">
        <f t="shared" si="13"/>
        <v>6</v>
      </c>
      <c r="G117" s="24">
        <f t="shared" si="14"/>
        <v>150</v>
      </c>
      <c r="H117" s="25">
        <f t="shared" si="15"/>
        <v>0.16666666666666666</v>
      </c>
      <c r="I117" s="26">
        <f t="shared" si="16"/>
        <v>0</v>
      </c>
      <c r="J117" s="27" t="str">
        <f>MID('USH2A e13 (B) - 2ry Str + Mask'!$A$2,E117,F117)</f>
        <v>......</v>
      </c>
      <c r="K117" s="26">
        <f t="shared" si="17"/>
        <v>1</v>
      </c>
      <c r="L117" s="27" t="str">
        <f>MID('USH2A e13 (B) - 2ry Str + Mask'!$D$2,E117,F117)</f>
        <v>......</v>
      </c>
      <c r="M117" s="26">
        <f t="shared" si="18"/>
        <v>1</v>
      </c>
      <c r="N117" s="28">
        <f t="shared" si="19"/>
        <v>0</v>
      </c>
      <c r="O117" s="29" t="str">
        <f t="shared" si="20"/>
        <v>EIE</v>
      </c>
      <c r="P117" s="29" t="str">
        <f t="shared" si="21"/>
        <v>ESE</v>
      </c>
      <c r="Q117" s="28">
        <f t="shared" si="22"/>
        <v>0</v>
      </c>
      <c r="R117" s="30">
        <f t="shared" si="23"/>
        <v>0</v>
      </c>
    </row>
    <row r="118" spans="1:18" ht="44" customHeight="1" x14ac:dyDescent="0.15">
      <c r="A118" s="20" t="s">
        <v>65</v>
      </c>
      <c r="B118" s="20" t="s">
        <v>777</v>
      </c>
      <c r="C118" s="20" t="s">
        <v>778</v>
      </c>
      <c r="D118" s="21" t="s">
        <v>280</v>
      </c>
      <c r="E118" s="22">
        <f t="shared" si="12"/>
        <v>145</v>
      </c>
      <c r="F118" s="23">
        <f t="shared" si="13"/>
        <v>6</v>
      </c>
      <c r="G118" s="24">
        <f t="shared" si="14"/>
        <v>151</v>
      </c>
      <c r="H118" s="25">
        <f t="shared" si="15"/>
        <v>0</v>
      </c>
      <c r="I118" s="26">
        <f t="shared" si="16"/>
        <v>-0.16666666666666666</v>
      </c>
      <c r="J118" s="27" t="str">
        <f>MID('USH2A e13 (B) - 2ry Str + Mask'!$A$2,E118,F118)</f>
        <v>......</v>
      </c>
      <c r="K118" s="26">
        <f t="shared" si="17"/>
        <v>1</v>
      </c>
      <c r="L118" s="27" t="str">
        <f>MID('USH2A e13 (B) - 2ry Str + Mask'!$D$2,E118,F118)</f>
        <v>......</v>
      </c>
      <c r="M118" s="26">
        <f t="shared" si="18"/>
        <v>1</v>
      </c>
      <c r="N118" s="28">
        <f t="shared" si="19"/>
        <v>0</v>
      </c>
      <c r="O118" s="29" t="str">
        <f t="shared" si="20"/>
        <v>ESS_hnRNPA1</v>
      </c>
      <c r="P118" s="29" t="str">
        <f t="shared" si="21"/>
        <v>ESS</v>
      </c>
      <c r="Q118" s="28">
        <f t="shared" si="22"/>
        <v>0</v>
      </c>
      <c r="R118" s="30">
        <f t="shared" si="23"/>
        <v>0</v>
      </c>
    </row>
    <row r="119" spans="1:18" ht="32" customHeight="1" x14ac:dyDescent="0.15">
      <c r="A119" s="20" t="s">
        <v>46</v>
      </c>
      <c r="B119" s="20" t="s">
        <v>777</v>
      </c>
      <c r="C119" s="20" t="s">
        <v>37</v>
      </c>
      <c r="D119" s="21" t="s">
        <v>280</v>
      </c>
      <c r="E119" s="22">
        <f t="shared" si="12"/>
        <v>145</v>
      </c>
      <c r="F119" s="23">
        <f t="shared" si="13"/>
        <v>6</v>
      </c>
      <c r="G119" s="24">
        <f t="shared" si="14"/>
        <v>151</v>
      </c>
      <c r="H119" s="25">
        <f t="shared" si="15"/>
        <v>0</v>
      </c>
      <c r="I119" s="26">
        <f t="shared" si="16"/>
        <v>-0.16666666666666666</v>
      </c>
      <c r="J119" s="27" t="str">
        <f>MID('USH2A e13 (B) - 2ry Str + Mask'!$A$2,E119,F119)</f>
        <v>......</v>
      </c>
      <c r="K119" s="26">
        <f t="shared" si="17"/>
        <v>1</v>
      </c>
      <c r="L119" s="27" t="str">
        <f>MID('USH2A e13 (B) - 2ry Str + Mask'!$D$2,E119,F119)</f>
        <v>......</v>
      </c>
      <c r="M119" s="26">
        <f t="shared" si="18"/>
        <v>1</v>
      </c>
      <c r="N119" s="28">
        <f t="shared" si="19"/>
        <v>0</v>
      </c>
      <c r="O119" s="29" t="str">
        <f t="shared" si="20"/>
        <v>IIE</v>
      </c>
      <c r="P119" s="29" t="str">
        <f t="shared" si="21"/>
        <v>ESS</v>
      </c>
      <c r="Q119" s="28">
        <f t="shared" si="22"/>
        <v>0</v>
      </c>
      <c r="R119" s="30">
        <f t="shared" si="23"/>
        <v>0</v>
      </c>
    </row>
    <row r="120" spans="1:18" ht="32" customHeight="1" x14ac:dyDescent="0.15">
      <c r="A120" s="20" t="s">
        <v>46</v>
      </c>
      <c r="B120" s="20" t="s">
        <v>2304</v>
      </c>
      <c r="C120" s="20" t="s">
        <v>37</v>
      </c>
      <c r="D120" s="21" t="s">
        <v>622</v>
      </c>
      <c r="E120" s="22">
        <f t="shared" si="12"/>
        <v>146</v>
      </c>
      <c r="F120" s="23">
        <f t="shared" si="13"/>
        <v>6</v>
      </c>
      <c r="G120" s="24">
        <f t="shared" si="14"/>
        <v>152</v>
      </c>
      <c r="H120" s="25">
        <f t="shared" si="15"/>
        <v>0</v>
      </c>
      <c r="I120" s="26">
        <f t="shared" si="16"/>
        <v>-0.16666666666666666</v>
      </c>
      <c r="J120" s="27" t="str">
        <f>MID('USH2A e13 (B) - 2ry Str + Mask'!$A$2,E120,F120)</f>
        <v>......</v>
      </c>
      <c r="K120" s="26">
        <f t="shared" si="17"/>
        <v>1</v>
      </c>
      <c r="L120" s="27" t="str">
        <f>MID('USH2A e13 (B) - 2ry Str + Mask'!$D$2,E120,F120)</f>
        <v>......</v>
      </c>
      <c r="M120" s="26">
        <f t="shared" si="18"/>
        <v>1</v>
      </c>
      <c r="N120" s="28">
        <f t="shared" si="19"/>
        <v>0</v>
      </c>
      <c r="O120" s="29" t="str">
        <f t="shared" si="20"/>
        <v>IIE</v>
      </c>
      <c r="P120" s="29" t="str">
        <f t="shared" si="21"/>
        <v>ESS</v>
      </c>
      <c r="Q120" s="28">
        <f t="shared" si="22"/>
        <v>0</v>
      </c>
      <c r="R120" s="30">
        <f t="shared" si="23"/>
        <v>0</v>
      </c>
    </row>
    <row r="121" spans="1:18" ht="32" customHeight="1" x14ac:dyDescent="0.15">
      <c r="A121" s="20" t="s">
        <v>288</v>
      </c>
      <c r="B121" s="20" t="s">
        <v>2304</v>
      </c>
      <c r="C121" s="20" t="s">
        <v>37</v>
      </c>
      <c r="D121" s="21" t="s">
        <v>622</v>
      </c>
      <c r="E121" s="22">
        <f t="shared" si="12"/>
        <v>146</v>
      </c>
      <c r="F121" s="23">
        <f t="shared" si="13"/>
        <v>6</v>
      </c>
      <c r="G121" s="24">
        <f t="shared" si="14"/>
        <v>152</v>
      </c>
      <c r="H121" s="25">
        <f t="shared" si="15"/>
        <v>0</v>
      </c>
      <c r="I121" s="26">
        <f t="shared" si="16"/>
        <v>-0.16666666666666666</v>
      </c>
      <c r="J121" s="27" t="str">
        <f>MID('USH2A e13 (B) - 2ry Str + Mask'!$A$2,E121,F121)</f>
        <v>......</v>
      </c>
      <c r="K121" s="26">
        <f t="shared" si="17"/>
        <v>1</v>
      </c>
      <c r="L121" s="27" t="str">
        <f>MID('USH2A e13 (B) - 2ry Str + Mask'!$D$2,E121,F121)</f>
        <v>......</v>
      </c>
      <c r="M121" s="26">
        <f t="shared" si="18"/>
        <v>1</v>
      </c>
      <c r="N121" s="28">
        <f t="shared" si="19"/>
        <v>0</v>
      </c>
      <c r="O121" s="29" t="str">
        <f t="shared" si="20"/>
        <v>Fas ESS</v>
      </c>
      <c r="P121" s="29" t="str">
        <f t="shared" si="21"/>
        <v>ESS</v>
      </c>
      <c r="Q121" s="28">
        <f t="shared" si="22"/>
        <v>0</v>
      </c>
      <c r="R121" s="30">
        <f t="shared" si="23"/>
        <v>0</v>
      </c>
    </row>
    <row r="122" spans="1:18" ht="32" customHeight="1" x14ac:dyDescent="0.15">
      <c r="A122" s="20" t="s">
        <v>46</v>
      </c>
      <c r="B122" s="20" t="s">
        <v>2305</v>
      </c>
      <c r="C122" s="20" t="s">
        <v>37</v>
      </c>
      <c r="D122" s="21" t="s">
        <v>1159</v>
      </c>
      <c r="E122" s="22">
        <f t="shared" si="12"/>
        <v>147</v>
      </c>
      <c r="F122" s="23">
        <f t="shared" si="13"/>
        <v>6</v>
      </c>
      <c r="G122" s="24">
        <f t="shared" si="14"/>
        <v>153</v>
      </c>
      <c r="H122" s="25">
        <f t="shared" si="15"/>
        <v>0</v>
      </c>
      <c r="I122" s="26">
        <f t="shared" si="16"/>
        <v>-0.16666666666666666</v>
      </c>
      <c r="J122" s="27" t="str">
        <f>MID('USH2A e13 (B) - 2ry Str + Mask'!$A$2,E122,F122)</f>
        <v>......</v>
      </c>
      <c r="K122" s="26">
        <f t="shared" si="17"/>
        <v>1</v>
      </c>
      <c r="L122" s="27" t="str">
        <f>MID('USH2A e13 (B) - 2ry Str + Mask'!$D$2,E122,F122)</f>
        <v>......</v>
      </c>
      <c r="M122" s="26">
        <f t="shared" si="18"/>
        <v>1</v>
      </c>
      <c r="N122" s="28">
        <f t="shared" si="19"/>
        <v>0</v>
      </c>
      <c r="O122" s="29" t="str">
        <f t="shared" si="20"/>
        <v>IIE</v>
      </c>
      <c r="P122" s="29" t="str">
        <f t="shared" si="21"/>
        <v>ESS</v>
      </c>
      <c r="Q122" s="28">
        <f t="shared" si="22"/>
        <v>0</v>
      </c>
      <c r="R122" s="30">
        <f t="shared" si="23"/>
        <v>0</v>
      </c>
    </row>
    <row r="123" spans="1:18" ht="32" customHeight="1" x14ac:dyDescent="0.15">
      <c r="A123" s="20" t="s">
        <v>35</v>
      </c>
      <c r="B123" s="20" t="s">
        <v>2306</v>
      </c>
      <c r="C123" s="20" t="s">
        <v>37</v>
      </c>
      <c r="D123" s="21" t="s">
        <v>297</v>
      </c>
      <c r="E123" s="22">
        <f t="shared" si="12"/>
        <v>151</v>
      </c>
      <c r="F123" s="23">
        <f t="shared" si="13"/>
        <v>6</v>
      </c>
      <c r="G123" s="24">
        <f t="shared" si="14"/>
        <v>157</v>
      </c>
      <c r="H123" s="25">
        <f t="shared" si="15"/>
        <v>0.16666666666666666</v>
      </c>
      <c r="I123" s="26">
        <f t="shared" si="16"/>
        <v>0</v>
      </c>
      <c r="J123" s="27" t="str">
        <f>MID('USH2A e13 (B) - 2ry Str + Mask'!$A$2,E123,F123)</f>
        <v>......</v>
      </c>
      <c r="K123" s="26">
        <f t="shared" si="17"/>
        <v>1</v>
      </c>
      <c r="L123" s="27" t="str">
        <f>MID('USH2A e13 (B) - 2ry Str + Mask'!$D$2,E123,F123)</f>
        <v>...(((</v>
      </c>
      <c r="M123" s="26">
        <f t="shared" si="18"/>
        <v>0.5</v>
      </c>
      <c r="N123" s="28">
        <f t="shared" si="19"/>
        <v>-0.5</v>
      </c>
      <c r="O123" s="29" t="str">
        <f t="shared" si="20"/>
        <v>EIE</v>
      </c>
      <c r="P123" s="29" t="str">
        <f t="shared" si="21"/>
        <v>ESE</v>
      </c>
      <c r="Q123" s="28">
        <f t="shared" si="22"/>
        <v>-0.5</v>
      </c>
      <c r="R123" s="30">
        <f t="shared" si="23"/>
        <v>0</v>
      </c>
    </row>
    <row r="124" spans="1:18" ht="44" customHeight="1" x14ac:dyDescent="0.15">
      <c r="A124" s="20" t="s">
        <v>49</v>
      </c>
      <c r="B124" s="20" t="s">
        <v>2307</v>
      </c>
      <c r="C124" s="20" t="s">
        <v>2308</v>
      </c>
      <c r="D124" s="21" t="s">
        <v>297</v>
      </c>
      <c r="E124" s="22">
        <f t="shared" si="12"/>
        <v>151</v>
      </c>
      <c r="F124" s="23">
        <f t="shared" si="13"/>
        <v>8</v>
      </c>
      <c r="G124" s="24">
        <f t="shared" si="14"/>
        <v>159</v>
      </c>
      <c r="H124" s="25">
        <f t="shared" si="15"/>
        <v>0.125</v>
      </c>
      <c r="I124" s="26">
        <f t="shared" si="16"/>
        <v>0</v>
      </c>
      <c r="J124" s="27" t="str">
        <f>MID('USH2A e13 (B) - 2ry Str + Mask'!$A$2,E124,F124)</f>
        <v>........</v>
      </c>
      <c r="K124" s="26">
        <f t="shared" si="17"/>
        <v>1</v>
      </c>
      <c r="L124" s="27" t="str">
        <f>MID('USH2A e13 (B) - 2ry Str + Mask'!$D$2,E124,F124)</f>
        <v>...(((((</v>
      </c>
      <c r="M124" s="26">
        <f t="shared" si="18"/>
        <v>0.375</v>
      </c>
      <c r="N124" s="28">
        <f t="shared" si="19"/>
        <v>-0.625</v>
      </c>
      <c r="O124" s="29" t="str">
        <f t="shared" si="20"/>
        <v>ESE_SC35</v>
      </c>
      <c r="P124" s="29" t="str">
        <f t="shared" si="21"/>
        <v>ESE</v>
      </c>
      <c r="Q124" s="28">
        <f t="shared" si="22"/>
        <v>-0.625</v>
      </c>
      <c r="R124" s="30">
        <f t="shared" si="23"/>
        <v>0</v>
      </c>
    </row>
    <row r="125" spans="1:18" ht="44" customHeight="1" x14ac:dyDescent="0.15">
      <c r="A125" s="20" t="s">
        <v>24</v>
      </c>
      <c r="B125" s="20" t="s">
        <v>2309</v>
      </c>
      <c r="C125" s="20" t="s">
        <v>2310</v>
      </c>
      <c r="D125" s="21" t="s">
        <v>301</v>
      </c>
      <c r="E125" s="22">
        <f t="shared" si="12"/>
        <v>153</v>
      </c>
      <c r="F125" s="23">
        <f t="shared" si="13"/>
        <v>8</v>
      </c>
      <c r="G125" s="24">
        <f t="shared" si="14"/>
        <v>161</v>
      </c>
      <c r="H125" s="25">
        <f t="shared" si="15"/>
        <v>0</v>
      </c>
      <c r="I125" s="26">
        <f t="shared" si="16"/>
        <v>-0.125</v>
      </c>
      <c r="J125" s="27" t="str">
        <f>MID('USH2A e13 (B) - 2ry Str + Mask'!$A$2,E125,F125)</f>
        <v>........</v>
      </c>
      <c r="K125" s="26">
        <f t="shared" si="17"/>
        <v>1</v>
      </c>
      <c r="L125" s="27" t="str">
        <f>MID('USH2A e13 (B) - 2ry Str + Mask'!$D$2,E125,F125)</f>
        <v>.((((((.</v>
      </c>
      <c r="M125" s="26">
        <f t="shared" si="18"/>
        <v>0.25</v>
      </c>
      <c r="N125" s="28">
        <f t="shared" si="19"/>
        <v>-0.75</v>
      </c>
      <c r="O125" s="29" t="str">
        <f t="shared" si="20"/>
        <v>Sironi_motif3</v>
      </c>
      <c r="P125" s="29" t="str">
        <f t="shared" si="21"/>
        <v>ESS</v>
      </c>
      <c r="Q125" s="28">
        <f t="shared" si="22"/>
        <v>0</v>
      </c>
      <c r="R125" s="30">
        <f t="shared" si="23"/>
        <v>-0.75</v>
      </c>
    </row>
    <row r="126" spans="1:18" ht="32" customHeight="1" x14ac:dyDescent="0.15">
      <c r="A126" s="20" t="s">
        <v>196</v>
      </c>
      <c r="B126" s="20" t="s">
        <v>2311</v>
      </c>
      <c r="C126" s="20" t="s">
        <v>37</v>
      </c>
      <c r="D126" s="21" t="s">
        <v>305</v>
      </c>
      <c r="E126" s="22">
        <f t="shared" si="12"/>
        <v>154</v>
      </c>
      <c r="F126" s="23">
        <f t="shared" si="13"/>
        <v>6</v>
      </c>
      <c r="G126" s="24">
        <f t="shared" si="14"/>
        <v>160</v>
      </c>
      <c r="H126" s="25">
        <f t="shared" si="15"/>
        <v>0.16666666666666666</v>
      </c>
      <c r="I126" s="26">
        <f t="shared" si="16"/>
        <v>0</v>
      </c>
      <c r="J126" s="27" t="str">
        <f>MID('USH2A e13 (B) - 2ry Str + Mask'!$A$2,E126,F126)</f>
        <v>......</v>
      </c>
      <c r="K126" s="26">
        <f t="shared" si="17"/>
        <v>1</v>
      </c>
      <c r="L126" s="27" t="str">
        <f>MID('USH2A e13 (B) - 2ry Str + Mask'!$D$2,E126,F126)</f>
        <v>((((((</v>
      </c>
      <c r="M126" s="26">
        <f t="shared" si="18"/>
        <v>0</v>
      </c>
      <c r="N126" s="28">
        <f t="shared" si="19"/>
        <v>-1</v>
      </c>
      <c r="O126" s="29" t="str">
        <f t="shared" si="20"/>
        <v>RESCUE ESE</v>
      </c>
      <c r="P126" s="29" t="str">
        <f t="shared" si="21"/>
        <v>ESE</v>
      </c>
      <c r="Q126" s="28">
        <f t="shared" si="22"/>
        <v>-1</v>
      </c>
      <c r="R126" s="30">
        <f t="shared" si="23"/>
        <v>0</v>
      </c>
    </row>
    <row r="127" spans="1:18" ht="32" customHeight="1" x14ac:dyDescent="0.15">
      <c r="A127" s="20" t="s">
        <v>88</v>
      </c>
      <c r="B127" s="20" t="s">
        <v>2312</v>
      </c>
      <c r="C127" s="20" t="s">
        <v>2313</v>
      </c>
      <c r="D127" s="21" t="s">
        <v>314</v>
      </c>
      <c r="E127" s="22">
        <f t="shared" si="12"/>
        <v>157</v>
      </c>
      <c r="F127" s="23">
        <f t="shared" si="13"/>
        <v>6</v>
      </c>
      <c r="G127" s="24">
        <f t="shared" si="14"/>
        <v>163</v>
      </c>
      <c r="H127" s="25">
        <f t="shared" si="15"/>
        <v>0.16666666666666666</v>
      </c>
      <c r="I127" s="26">
        <f t="shared" si="16"/>
        <v>0</v>
      </c>
      <c r="J127" s="27" t="str">
        <f>MID('USH2A e13 (B) - 2ry Str + Mask'!$A$2,E127,F127)</f>
        <v>......</v>
      </c>
      <c r="K127" s="26">
        <f t="shared" si="17"/>
        <v>1</v>
      </c>
      <c r="L127" s="27" t="str">
        <f>MID('USH2A e13 (B) - 2ry Str + Mask'!$D$2,E127,F127)</f>
        <v>(((.((</v>
      </c>
      <c r="M127" s="26">
        <f t="shared" si="18"/>
        <v>0.16666666666666666</v>
      </c>
      <c r="N127" s="28">
        <f t="shared" si="19"/>
        <v>-0.83333333333333337</v>
      </c>
      <c r="O127" s="29" t="str">
        <f t="shared" si="20"/>
        <v>ESE_9G8</v>
      </c>
      <c r="P127" s="29" t="str">
        <f t="shared" si="21"/>
        <v>ESE</v>
      </c>
      <c r="Q127" s="28">
        <f t="shared" si="22"/>
        <v>-0.83333333333333337</v>
      </c>
      <c r="R127" s="30">
        <f t="shared" si="23"/>
        <v>0</v>
      </c>
    </row>
    <row r="128" spans="1:18" ht="44" customHeight="1" x14ac:dyDescent="0.15">
      <c r="A128" s="20" t="s">
        <v>49</v>
      </c>
      <c r="B128" s="20" t="s">
        <v>2314</v>
      </c>
      <c r="C128" s="20" t="s">
        <v>2112</v>
      </c>
      <c r="D128" s="21" t="s">
        <v>1186</v>
      </c>
      <c r="E128" s="22">
        <f t="shared" si="12"/>
        <v>161</v>
      </c>
      <c r="F128" s="23">
        <f t="shared" si="13"/>
        <v>8</v>
      </c>
      <c r="G128" s="24">
        <f t="shared" si="14"/>
        <v>169</v>
      </c>
      <c r="H128" s="25">
        <f t="shared" si="15"/>
        <v>0.125</v>
      </c>
      <c r="I128" s="26">
        <f t="shared" si="16"/>
        <v>0</v>
      </c>
      <c r="J128" s="27" t="str">
        <f>MID('USH2A e13 (B) - 2ry Str + Mask'!$A$2,E128,F128)</f>
        <v>........</v>
      </c>
      <c r="K128" s="26">
        <f t="shared" si="17"/>
        <v>1</v>
      </c>
      <c r="L128" s="27" t="str">
        <f>MID('USH2A e13 (B) - 2ry Str + Mask'!$D$2,E128,F128)</f>
        <v>((((..((</v>
      </c>
      <c r="M128" s="26">
        <f t="shared" si="18"/>
        <v>0.25</v>
      </c>
      <c r="N128" s="28">
        <f t="shared" si="19"/>
        <v>-0.75</v>
      </c>
      <c r="O128" s="29" t="str">
        <f t="shared" si="20"/>
        <v>ESE_SC35</v>
      </c>
      <c r="P128" s="29" t="str">
        <f t="shared" si="21"/>
        <v>ESE</v>
      </c>
      <c r="Q128" s="28">
        <f t="shared" si="22"/>
        <v>-0.75</v>
      </c>
      <c r="R128" s="30">
        <f t="shared" si="23"/>
        <v>0</v>
      </c>
    </row>
    <row r="129" spans="1:18" ht="32" customHeight="1" x14ac:dyDescent="0.15">
      <c r="A129" s="20" t="s">
        <v>35</v>
      </c>
      <c r="B129" s="20" t="s">
        <v>1234</v>
      </c>
      <c r="C129" s="20" t="s">
        <v>37</v>
      </c>
      <c r="D129" s="21" t="s">
        <v>637</v>
      </c>
      <c r="E129" s="22">
        <f t="shared" si="12"/>
        <v>162</v>
      </c>
      <c r="F129" s="23">
        <f t="shared" si="13"/>
        <v>6</v>
      </c>
      <c r="G129" s="24">
        <f t="shared" si="14"/>
        <v>168</v>
      </c>
      <c r="H129" s="25">
        <f t="shared" si="15"/>
        <v>0.16666666666666666</v>
      </c>
      <c r="I129" s="26">
        <f t="shared" si="16"/>
        <v>0</v>
      </c>
      <c r="J129" s="27" t="str">
        <f>MID('USH2A e13 (B) - 2ry Str + Mask'!$A$2,E129,F129)</f>
        <v>......</v>
      </c>
      <c r="K129" s="26">
        <f t="shared" si="17"/>
        <v>1</v>
      </c>
      <c r="L129" s="27" t="str">
        <f>MID('USH2A e13 (B) - 2ry Str + Mask'!$D$2,E129,F129)</f>
        <v>(((..(</v>
      </c>
      <c r="M129" s="26">
        <f t="shared" si="18"/>
        <v>0.33333333333333331</v>
      </c>
      <c r="N129" s="28">
        <f t="shared" si="19"/>
        <v>-0.66666666666666674</v>
      </c>
      <c r="O129" s="29" t="str">
        <f t="shared" si="20"/>
        <v>EIE</v>
      </c>
      <c r="P129" s="29" t="str">
        <f t="shared" si="21"/>
        <v>ESE</v>
      </c>
      <c r="Q129" s="28">
        <f t="shared" si="22"/>
        <v>-0.66666666666666674</v>
      </c>
      <c r="R129" s="30">
        <f t="shared" si="23"/>
        <v>0</v>
      </c>
    </row>
    <row r="130" spans="1:18" ht="32" customHeight="1" x14ac:dyDescent="0.15">
      <c r="A130" s="20" t="s">
        <v>39</v>
      </c>
      <c r="B130" s="20" t="s">
        <v>1235</v>
      </c>
      <c r="C130" s="20" t="s">
        <v>1236</v>
      </c>
      <c r="D130" s="21" t="s">
        <v>637</v>
      </c>
      <c r="E130" s="22">
        <f t="shared" ref="E130:E193" si="24">MID(D130,12,LEN(D130)-13)+50</f>
        <v>162</v>
      </c>
      <c r="F130" s="23">
        <f t="shared" ref="F130:F193" si="25">LEN(B130)-12</f>
        <v>7</v>
      </c>
      <c r="G130" s="24">
        <f t="shared" ref="G130:G193" si="26">E130+F130</f>
        <v>169</v>
      </c>
      <c r="H130" s="25">
        <f t="shared" ref="H130:H193" si="27">IF(P130="ESE",1/F130,0)</f>
        <v>0.14285714285714285</v>
      </c>
      <c r="I130" s="26">
        <f t="shared" ref="I130:I193" si="28">IF(P130="ESS",-1/F130,0)</f>
        <v>0</v>
      </c>
      <c r="J130" s="27" t="str">
        <f>MID('USH2A e13 (B) - 2ry Str + Mask'!$A$2,E130,F130)</f>
        <v>.......</v>
      </c>
      <c r="K130" s="26">
        <f t="shared" ref="K130:K193" si="29">(F130-LEN(SUBSTITUTE(J130,".","")))/F130</f>
        <v>1</v>
      </c>
      <c r="L130" s="27" t="str">
        <f>MID('USH2A e13 (B) - 2ry Str + Mask'!$D$2,E130,F130)</f>
        <v>(((..((</v>
      </c>
      <c r="M130" s="26">
        <f t="shared" ref="M130:M193" si="30">(F130-LEN(SUBSTITUTE(L130,".","")))/F130</f>
        <v>0.2857142857142857</v>
      </c>
      <c r="N130" s="28">
        <f t="shared" ref="N130:N193" si="31">M130-K130</f>
        <v>-0.7142857142857143</v>
      </c>
      <c r="O130" s="29" t="str">
        <f t="shared" ref="O130:O193" si="32">MID(A130,11,(LEN(A130)-22))</f>
        <v>ESE_ASF</v>
      </c>
      <c r="P130" s="29" t="str">
        <f t="shared" ref="P130:P193" si="33">MID(A130,(LEN(A130)-9),3)</f>
        <v>ESE</v>
      </c>
      <c r="Q130" s="28">
        <f t="shared" ref="Q130:Q193" si="34">IF(P130="ESE",N130,0)</f>
        <v>-0.7142857142857143</v>
      </c>
      <c r="R130" s="30">
        <f t="shared" ref="R130:R193" si="35">IF(P130="ESS",N130,0)</f>
        <v>0</v>
      </c>
    </row>
    <row r="131" spans="1:18" ht="44" customHeight="1" x14ac:dyDescent="0.15">
      <c r="A131" s="20" t="s">
        <v>42</v>
      </c>
      <c r="B131" s="20" t="s">
        <v>1235</v>
      </c>
      <c r="C131" s="20" t="s">
        <v>940</v>
      </c>
      <c r="D131" s="21" t="s">
        <v>637</v>
      </c>
      <c r="E131" s="22">
        <f t="shared" si="24"/>
        <v>162</v>
      </c>
      <c r="F131" s="23">
        <f t="shared" si="25"/>
        <v>7</v>
      </c>
      <c r="G131" s="24">
        <f t="shared" si="26"/>
        <v>169</v>
      </c>
      <c r="H131" s="25">
        <f t="shared" si="27"/>
        <v>0.14285714285714285</v>
      </c>
      <c r="I131" s="26">
        <f t="shared" si="28"/>
        <v>0</v>
      </c>
      <c r="J131" s="27" t="str">
        <f>MID('USH2A e13 (B) - 2ry Str + Mask'!$A$2,E131,F131)</f>
        <v>.......</v>
      </c>
      <c r="K131" s="26">
        <f t="shared" si="29"/>
        <v>1</v>
      </c>
      <c r="L131" s="27" t="str">
        <f>MID('USH2A e13 (B) - 2ry Str + Mask'!$D$2,E131,F131)</f>
        <v>(((..((</v>
      </c>
      <c r="M131" s="26">
        <f t="shared" si="30"/>
        <v>0.2857142857142857</v>
      </c>
      <c r="N131" s="28">
        <f t="shared" si="31"/>
        <v>-0.7142857142857143</v>
      </c>
      <c r="O131" s="29" t="str">
        <f t="shared" si="32"/>
        <v>ESE_ASFB</v>
      </c>
      <c r="P131" s="29" t="str">
        <f t="shared" si="33"/>
        <v>ESE</v>
      </c>
      <c r="Q131" s="28">
        <f t="shared" si="34"/>
        <v>-0.7142857142857143</v>
      </c>
      <c r="R131" s="30">
        <f t="shared" si="35"/>
        <v>0</v>
      </c>
    </row>
    <row r="132" spans="1:18" ht="32" customHeight="1" x14ac:dyDescent="0.15">
      <c r="A132" s="20" t="s">
        <v>35</v>
      </c>
      <c r="B132" s="20" t="s">
        <v>1237</v>
      </c>
      <c r="C132" s="20" t="s">
        <v>37</v>
      </c>
      <c r="D132" s="21" t="s">
        <v>319</v>
      </c>
      <c r="E132" s="22">
        <f t="shared" si="24"/>
        <v>163</v>
      </c>
      <c r="F132" s="23">
        <f t="shared" si="25"/>
        <v>6</v>
      </c>
      <c r="G132" s="24">
        <f t="shared" si="26"/>
        <v>169</v>
      </c>
      <c r="H132" s="25">
        <f t="shared" si="27"/>
        <v>0.16666666666666666</v>
      </c>
      <c r="I132" s="26">
        <f t="shared" si="28"/>
        <v>0</v>
      </c>
      <c r="J132" s="27" t="str">
        <f>MID('USH2A e13 (B) - 2ry Str + Mask'!$A$2,E132,F132)</f>
        <v>......</v>
      </c>
      <c r="K132" s="26">
        <f t="shared" si="29"/>
        <v>1</v>
      </c>
      <c r="L132" s="27" t="str">
        <f>MID('USH2A e13 (B) - 2ry Str + Mask'!$D$2,E132,F132)</f>
        <v>((..((</v>
      </c>
      <c r="M132" s="26">
        <f t="shared" si="30"/>
        <v>0.33333333333333331</v>
      </c>
      <c r="N132" s="28">
        <f t="shared" si="31"/>
        <v>-0.66666666666666674</v>
      </c>
      <c r="O132" s="29" t="str">
        <f t="shared" si="32"/>
        <v>EIE</v>
      </c>
      <c r="P132" s="29" t="str">
        <f t="shared" si="33"/>
        <v>ESE</v>
      </c>
      <c r="Q132" s="28">
        <f t="shared" si="34"/>
        <v>-0.66666666666666674</v>
      </c>
      <c r="R132" s="30">
        <f t="shared" si="35"/>
        <v>0</v>
      </c>
    </row>
    <row r="133" spans="1:18" ht="32" customHeight="1" x14ac:dyDescent="0.15">
      <c r="A133" s="20" t="s">
        <v>46</v>
      </c>
      <c r="B133" s="20" t="s">
        <v>1237</v>
      </c>
      <c r="C133" s="20" t="s">
        <v>37</v>
      </c>
      <c r="D133" s="21" t="s">
        <v>319</v>
      </c>
      <c r="E133" s="22">
        <f t="shared" si="24"/>
        <v>163</v>
      </c>
      <c r="F133" s="23">
        <f t="shared" si="25"/>
        <v>6</v>
      </c>
      <c r="G133" s="24">
        <f t="shared" si="26"/>
        <v>169</v>
      </c>
      <c r="H133" s="25">
        <f t="shared" si="27"/>
        <v>0</v>
      </c>
      <c r="I133" s="26">
        <f t="shared" si="28"/>
        <v>-0.16666666666666666</v>
      </c>
      <c r="J133" s="27" t="str">
        <f>MID('USH2A e13 (B) - 2ry Str + Mask'!$A$2,E133,F133)</f>
        <v>......</v>
      </c>
      <c r="K133" s="26">
        <f t="shared" si="29"/>
        <v>1</v>
      </c>
      <c r="L133" s="27" t="str">
        <f>MID('USH2A e13 (B) - 2ry Str + Mask'!$D$2,E133,F133)</f>
        <v>((..((</v>
      </c>
      <c r="M133" s="26">
        <f t="shared" si="30"/>
        <v>0.33333333333333331</v>
      </c>
      <c r="N133" s="28">
        <f t="shared" si="31"/>
        <v>-0.66666666666666674</v>
      </c>
      <c r="O133" s="29" t="str">
        <f t="shared" si="32"/>
        <v>IIE</v>
      </c>
      <c r="P133" s="29" t="str">
        <f t="shared" si="33"/>
        <v>ESS</v>
      </c>
      <c r="Q133" s="28">
        <f t="shared" si="34"/>
        <v>0</v>
      </c>
      <c r="R133" s="30">
        <f t="shared" si="35"/>
        <v>-0.66666666666666674</v>
      </c>
    </row>
    <row r="134" spans="1:18" ht="44" customHeight="1" x14ac:dyDescent="0.15">
      <c r="A134" s="20" t="s">
        <v>65</v>
      </c>
      <c r="B134" s="20" t="s">
        <v>1238</v>
      </c>
      <c r="C134" s="20" t="s">
        <v>1239</v>
      </c>
      <c r="D134" s="21" t="s">
        <v>642</v>
      </c>
      <c r="E134" s="22">
        <f t="shared" si="24"/>
        <v>164</v>
      </c>
      <c r="F134" s="23">
        <f t="shared" si="25"/>
        <v>6</v>
      </c>
      <c r="G134" s="24">
        <f t="shared" si="26"/>
        <v>170</v>
      </c>
      <c r="H134" s="25">
        <f t="shared" si="27"/>
        <v>0</v>
      </c>
      <c r="I134" s="26">
        <f t="shared" si="28"/>
        <v>-0.16666666666666666</v>
      </c>
      <c r="J134" s="27" t="str">
        <f>MID('USH2A e13 (B) - 2ry Str + Mask'!$A$2,E134,F134)</f>
        <v>......</v>
      </c>
      <c r="K134" s="26">
        <f t="shared" si="29"/>
        <v>1</v>
      </c>
      <c r="L134" s="27" t="str">
        <f>MID('USH2A e13 (B) - 2ry Str + Mask'!$D$2,E134,F134)</f>
        <v>(..(((</v>
      </c>
      <c r="M134" s="26">
        <f t="shared" si="30"/>
        <v>0.33333333333333331</v>
      </c>
      <c r="N134" s="28">
        <f t="shared" si="31"/>
        <v>-0.66666666666666674</v>
      </c>
      <c r="O134" s="29" t="str">
        <f t="shared" si="32"/>
        <v>ESS_hnRNPA1</v>
      </c>
      <c r="P134" s="29" t="str">
        <f t="shared" si="33"/>
        <v>ESS</v>
      </c>
      <c r="Q134" s="28">
        <f t="shared" si="34"/>
        <v>0</v>
      </c>
      <c r="R134" s="30">
        <f t="shared" si="35"/>
        <v>-0.66666666666666674</v>
      </c>
    </row>
    <row r="135" spans="1:18" ht="32" customHeight="1" x14ac:dyDescent="0.15">
      <c r="A135" s="20" t="s">
        <v>35</v>
      </c>
      <c r="B135" s="20" t="s">
        <v>1238</v>
      </c>
      <c r="C135" s="20" t="s">
        <v>37</v>
      </c>
      <c r="D135" s="21" t="s">
        <v>642</v>
      </c>
      <c r="E135" s="22">
        <f t="shared" si="24"/>
        <v>164</v>
      </c>
      <c r="F135" s="23">
        <f t="shared" si="25"/>
        <v>6</v>
      </c>
      <c r="G135" s="24">
        <f t="shared" si="26"/>
        <v>170</v>
      </c>
      <c r="H135" s="25">
        <f t="shared" si="27"/>
        <v>0.16666666666666666</v>
      </c>
      <c r="I135" s="26">
        <f t="shared" si="28"/>
        <v>0</v>
      </c>
      <c r="J135" s="27" t="str">
        <f>MID('USH2A e13 (B) - 2ry Str + Mask'!$A$2,E135,F135)</f>
        <v>......</v>
      </c>
      <c r="K135" s="26">
        <f t="shared" si="29"/>
        <v>1</v>
      </c>
      <c r="L135" s="27" t="str">
        <f>MID('USH2A e13 (B) - 2ry Str + Mask'!$D$2,E135,F135)</f>
        <v>(..(((</v>
      </c>
      <c r="M135" s="26">
        <f t="shared" si="30"/>
        <v>0.33333333333333331</v>
      </c>
      <c r="N135" s="28">
        <f t="shared" si="31"/>
        <v>-0.66666666666666674</v>
      </c>
      <c r="O135" s="29" t="str">
        <f t="shared" si="32"/>
        <v>EIE</v>
      </c>
      <c r="P135" s="29" t="str">
        <f t="shared" si="33"/>
        <v>ESE</v>
      </c>
      <c r="Q135" s="28">
        <f t="shared" si="34"/>
        <v>-0.66666666666666674</v>
      </c>
      <c r="R135" s="30">
        <f t="shared" si="35"/>
        <v>0</v>
      </c>
    </row>
    <row r="136" spans="1:18" ht="32" customHeight="1" x14ac:dyDescent="0.15">
      <c r="A136" s="20" t="s">
        <v>196</v>
      </c>
      <c r="B136" s="20" t="s">
        <v>1242</v>
      </c>
      <c r="C136" s="20" t="s">
        <v>37</v>
      </c>
      <c r="D136" s="21" t="s">
        <v>321</v>
      </c>
      <c r="E136" s="22">
        <f t="shared" si="24"/>
        <v>165</v>
      </c>
      <c r="F136" s="23">
        <f t="shared" si="25"/>
        <v>6</v>
      </c>
      <c r="G136" s="24">
        <f t="shared" si="26"/>
        <v>171</v>
      </c>
      <c r="H136" s="25">
        <f t="shared" si="27"/>
        <v>0.16666666666666666</v>
      </c>
      <c r="I136" s="26">
        <f t="shared" si="28"/>
        <v>0</v>
      </c>
      <c r="J136" s="27" t="str">
        <f>MID('USH2A e13 (B) - 2ry Str + Mask'!$A$2,E136,F136)</f>
        <v>......</v>
      </c>
      <c r="K136" s="26">
        <f t="shared" si="29"/>
        <v>1</v>
      </c>
      <c r="L136" s="27" t="str">
        <f>MID('USH2A e13 (B) - 2ry Str + Mask'!$D$2,E136,F136)</f>
        <v>..(((.</v>
      </c>
      <c r="M136" s="26">
        <f t="shared" si="30"/>
        <v>0.5</v>
      </c>
      <c r="N136" s="28">
        <f t="shared" si="31"/>
        <v>-0.5</v>
      </c>
      <c r="O136" s="29" t="str">
        <f t="shared" si="32"/>
        <v>RESCUE ESE</v>
      </c>
      <c r="P136" s="29" t="str">
        <f t="shared" si="33"/>
        <v>ESE</v>
      </c>
      <c r="Q136" s="28">
        <f t="shared" si="34"/>
        <v>-0.5</v>
      </c>
      <c r="R136" s="30">
        <f t="shared" si="35"/>
        <v>0</v>
      </c>
    </row>
    <row r="137" spans="1:18" ht="32" customHeight="1" x14ac:dyDescent="0.15">
      <c r="A137" s="20" t="s">
        <v>35</v>
      </c>
      <c r="B137" s="20" t="s">
        <v>1242</v>
      </c>
      <c r="C137" s="20" t="s">
        <v>37</v>
      </c>
      <c r="D137" s="21" t="s">
        <v>321</v>
      </c>
      <c r="E137" s="22">
        <f t="shared" si="24"/>
        <v>165</v>
      </c>
      <c r="F137" s="23">
        <f t="shared" si="25"/>
        <v>6</v>
      </c>
      <c r="G137" s="24">
        <f t="shared" si="26"/>
        <v>171</v>
      </c>
      <c r="H137" s="25">
        <f t="shared" si="27"/>
        <v>0.16666666666666666</v>
      </c>
      <c r="I137" s="26">
        <f t="shared" si="28"/>
        <v>0</v>
      </c>
      <c r="J137" s="27" t="str">
        <f>MID('USH2A e13 (B) - 2ry Str + Mask'!$A$2,E137,F137)</f>
        <v>......</v>
      </c>
      <c r="K137" s="26">
        <f t="shared" si="29"/>
        <v>1</v>
      </c>
      <c r="L137" s="27" t="str">
        <f>MID('USH2A e13 (B) - 2ry Str + Mask'!$D$2,E137,F137)</f>
        <v>..(((.</v>
      </c>
      <c r="M137" s="26">
        <f t="shared" si="30"/>
        <v>0.5</v>
      </c>
      <c r="N137" s="28">
        <f t="shared" si="31"/>
        <v>-0.5</v>
      </c>
      <c r="O137" s="29" t="str">
        <f t="shared" si="32"/>
        <v>EIE</v>
      </c>
      <c r="P137" s="29" t="str">
        <f t="shared" si="33"/>
        <v>ESE</v>
      </c>
      <c r="Q137" s="28">
        <f t="shared" si="34"/>
        <v>-0.5</v>
      </c>
      <c r="R137" s="30">
        <f t="shared" si="35"/>
        <v>0</v>
      </c>
    </row>
    <row r="138" spans="1:18" ht="32" customHeight="1" x14ac:dyDescent="0.15">
      <c r="A138" s="20" t="s">
        <v>31</v>
      </c>
      <c r="B138" s="20" t="s">
        <v>2315</v>
      </c>
      <c r="C138" s="20" t="s">
        <v>2316</v>
      </c>
      <c r="D138" s="21" t="s">
        <v>321</v>
      </c>
      <c r="E138" s="22">
        <f t="shared" si="24"/>
        <v>165</v>
      </c>
      <c r="F138" s="23">
        <f t="shared" si="25"/>
        <v>8</v>
      </c>
      <c r="G138" s="24">
        <f t="shared" si="26"/>
        <v>173</v>
      </c>
      <c r="H138" s="25">
        <f t="shared" si="27"/>
        <v>0.125</v>
      </c>
      <c r="I138" s="26">
        <f t="shared" si="28"/>
        <v>0</v>
      </c>
      <c r="J138" s="27" t="str">
        <f>MID('USH2A e13 (B) - 2ry Str + Mask'!$A$2,E138,F138)</f>
        <v>........</v>
      </c>
      <c r="K138" s="26">
        <f t="shared" si="29"/>
        <v>1</v>
      </c>
      <c r="L138" s="27" t="str">
        <f>MID('USH2A e13 (B) - 2ry Str + Mask'!$D$2,E138,F138)</f>
        <v>..(((...</v>
      </c>
      <c r="M138" s="26">
        <f t="shared" si="30"/>
        <v>0.625</v>
      </c>
      <c r="N138" s="28">
        <f t="shared" si="31"/>
        <v>-0.375</v>
      </c>
      <c r="O138" s="29" t="str">
        <f t="shared" si="32"/>
        <v>PESE</v>
      </c>
      <c r="P138" s="29" t="str">
        <f t="shared" si="33"/>
        <v>ESE</v>
      </c>
      <c r="Q138" s="28">
        <f t="shared" si="34"/>
        <v>-0.375</v>
      </c>
      <c r="R138" s="30">
        <f t="shared" si="35"/>
        <v>0</v>
      </c>
    </row>
    <row r="139" spans="1:18" ht="32" customHeight="1" x14ac:dyDescent="0.15">
      <c r="A139" s="20" t="s">
        <v>35</v>
      </c>
      <c r="B139" s="20" t="s">
        <v>2317</v>
      </c>
      <c r="C139" s="20" t="s">
        <v>37</v>
      </c>
      <c r="D139" s="21" t="s">
        <v>323</v>
      </c>
      <c r="E139" s="22">
        <f t="shared" si="24"/>
        <v>166</v>
      </c>
      <c r="F139" s="23">
        <f t="shared" si="25"/>
        <v>6</v>
      </c>
      <c r="G139" s="24">
        <f t="shared" si="26"/>
        <v>172</v>
      </c>
      <c r="H139" s="25">
        <f t="shared" si="27"/>
        <v>0.16666666666666666</v>
      </c>
      <c r="I139" s="26">
        <f t="shared" si="28"/>
        <v>0</v>
      </c>
      <c r="J139" s="27" t="str">
        <f>MID('USH2A e13 (B) - 2ry Str + Mask'!$A$2,E139,F139)</f>
        <v>......</v>
      </c>
      <c r="K139" s="26">
        <f t="shared" si="29"/>
        <v>1</v>
      </c>
      <c r="L139" s="27" t="str">
        <f>MID('USH2A e13 (B) - 2ry Str + Mask'!$D$2,E139,F139)</f>
        <v>.(((..</v>
      </c>
      <c r="M139" s="26">
        <f t="shared" si="30"/>
        <v>0.5</v>
      </c>
      <c r="N139" s="28">
        <f t="shared" si="31"/>
        <v>-0.5</v>
      </c>
      <c r="O139" s="29" t="str">
        <f t="shared" si="32"/>
        <v>EIE</v>
      </c>
      <c r="P139" s="29" t="str">
        <f t="shared" si="33"/>
        <v>ESE</v>
      </c>
      <c r="Q139" s="28">
        <f t="shared" si="34"/>
        <v>-0.5</v>
      </c>
      <c r="R139" s="30">
        <f t="shared" si="35"/>
        <v>0</v>
      </c>
    </row>
    <row r="140" spans="1:18" ht="32" customHeight="1" x14ac:dyDescent="0.15">
      <c r="A140" s="20" t="s">
        <v>31</v>
      </c>
      <c r="B140" s="20" t="s">
        <v>2318</v>
      </c>
      <c r="C140" s="20" t="s">
        <v>2319</v>
      </c>
      <c r="D140" s="21" t="s">
        <v>323</v>
      </c>
      <c r="E140" s="22">
        <f t="shared" si="24"/>
        <v>166</v>
      </c>
      <c r="F140" s="23">
        <f t="shared" si="25"/>
        <v>8</v>
      </c>
      <c r="G140" s="24">
        <f t="shared" si="26"/>
        <v>174</v>
      </c>
      <c r="H140" s="25">
        <f t="shared" si="27"/>
        <v>0.125</v>
      </c>
      <c r="I140" s="26">
        <f t="shared" si="28"/>
        <v>0</v>
      </c>
      <c r="J140" s="27" t="str">
        <f>MID('USH2A e13 (B) - 2ry Str + Mask'!$A$2,E140,F140)</f>
        <v>........</v>
      </c>
      <c r="K140" s="26">
        <f t="shared" si="29"/>
        <v>1</v>
      </c>
      <c r="L140" s="27" t="str">
        <f>MID('USH2A e13 (B) - 2ry Str + Mask'!$D$2,E140,F140)</f>
        <v>.(((....</v>
      </c>
      <c r="M140" s="26">
        <f t="shared" si="30"/>
        <v>0.625</v>
      </c>
      <c r="N140" s="28">
        <f t="shared" si="31"/>
        <v>-0.375</v>
      </c>
      <c r="O140" s="29" t="str">
        <f t="shared" si="32"/>
        <v>PESE</v>
      </c>
      <c r="P140" s="29" t="str">
        <f t="shared" si="33"/>
        <v>ESE</v>
      </c>
      <c r="Q140" s="28">
        <f t="shared" si="34"/>
        <v>-0.375</v>
      </c>
      <c r="R140" s="30">
        <f t="shared" si="35"/>
        <v>0</v>
      </c>
    </row>
    <row r="141" spans="1:18" ht="32" customHeight="1" x14ac:dyDescent="0.15">
      <c r="A141" s="20" t="s">
        <v>35</v>
      </c>
      <c r="B141" s="20" t="s">
        <v>2320</v>
      </c>
      <c r="C141" s="20" t="s">
        <v>37</v>
      </c>
      <c r="D141" s="21" t="s">
        <v>325</v>
      </c>
      <c r="E141" s="22">
        <f t="shared" si="24"/>
        <v>167</v>
      </c>
      <c r="F141" s="23">
        <f t="shared" si="25"/>
        <v>6</v>
      </c>
      <c r="G141" s="24">
        <f t="shared" si="26"/>
        <v>173</v>
      </c>
      <c r="H141" s="25">
        <f t="shared" si="27"/>
        <v>0.16666666666666666</v>
      </c>
      <c r="I141" s="26">
        <f t="shared" si="28"/>
        <v>0</v>
      </c>
      <c r="J141" s="27" t="str">
        <f>MID('USH2A e13 (B) - 2ry Str + Mask'!$A$2,E141,F141)</f>
        <v>......</v>
      </c>
      <c r="K141" s="26">
        <f t="shared" si="29"/>
        <v>1</v>
      </c>
      <c r="L141" s="27" t="str">
        <f>MID('USH2A e13 (B) - 2ry Str + Mask'!$D$2,E141,F141)</f>
        <v>(((...</v>
      </c>
      <c r="M141" s="26">
        <f t="shared" si="30"/>
        <v>0.5</v>
      </c>
      <c r="N141" s="28">
        <f t="shared" si="31"/>
        <v>-0.5</v>
      </c>
      <c r="O141" s="29" t="str">
        <f t="shared" si="32"/>
        <v>EIE</v>
      </c>
      <c r="P141" s="29" t="str">
        <f t="shared" si="33"/>
        <v>ESE</v>
      </c>
      <c r="Q141" s="28">
        <f t="shared" si="34"/>
        <v>-0.5</v>
      </c>
      <c r="R141" s="30">
        <f t="shared" si="35"/>
        <v>0</v>
      </c>
    </row>
    <row r="142" spans="1:18" ht="32" customHeight="1" x14ac:dyDescent="0.15">
      <c r="A142" s="20" t="s">
        <v>88</v>
      </c>
      <c r="B142" s="20" t="s">
        <v>2321</v>
      </c>
      <c r="C142" s="20" t="s">
        <v>963</v>
      </c>
      <c r="D142" s="21" t="s">
        <v>645</v>
      </c>
      <c r="E142" s="22">
        <f t="shared" si="24"/>
        <v>168</v>
      </c>
      <c r="F142" s="23">
        <f t="shared" si="25"/>
        <v>6</v>
      </c>
      <c r="G142" s="24">
        <f t="shared" si="26"/>
        <v>174</v>
      </c>
      <c r="H142" s="25">
        <f t="shared" si="27"/>
        <v>0.16666666666666666</v>
      </c>
      <c r="I142" s="26">
        <f t="shared" si="28"/>
        <v>0</v>
      </c>
      <c r="J142" s="27" t="str">
        <f>MID('USH2A e13 (B) - 2ry Str + Mask'!$A$2,E142,F142)</f>
        <v>......</v>
      </c>
      <c r="K142" s="26">
        <f t="shared" si="29"/>
        <v>1</v>
      </c>
      <c r="L142" s="27" t="str">
        <f>MID('USH2A e13 (B) - 2ry Str + Mask'!$D$2,E142,F142)</f>
        <v>((....</v>
      </c>
      <c r="M142" s="26">
        <f t="shared" si="30"/>
        <v>0.66666666666666663</v>
      </c>
      <c r="N142" s="28">
        <f t="shared" si="31"/>
        <v>-0.33333333333333337</v>
      </c>
      <c r="O142" s="29" t="str">
        <f t="shared" si="32"/>
        <v>ESE_9G8</v>
      </c>
      <c r="P142" s="29" t="str">
        <f t="shared" si="33"/>
        <v>ESE</v>
      </c>
      <c r="Q142" s="28">
        <f t="shared" si="34"/>
        <v>-0.33333333333333337</v>
      </c>
      <c r="R142" s="30">
        <f t="shared" si="35"/>
        <v>0</v>
      </c>
    </row>
    <row r="143" spans="1:18" ht="32" customHeight="1" x14ac:dyDescent="0.15">
      <c r="A143" s="20" t="s">
        <v>196</v>
      </c>
      <c r="B143" s="20" t="s">
        <v>2321</v>
      </c>
      <c r="C143" s="20" t="s">
        <v>37</v>
      </c>
      <c r="D143" s="21" t="s">
        <v>645</v>
      </c>
      <c r="E143" s="22">
        <f t="shared" si="24"/>
        <v>168</v>
      </c>
      <c r="F143" s="23">
        <f t="shared" si="25"/>
        <v>6</v>
      </c>
      <c r="G143" s="24">
        <f t="shared" si="26"/>
        <v>174</v>
      </c>
      <c r="H143" s="25">
        <f t="shared" si="27"/>
        <v>0.16666666666666666</v>
      </c>
      <c r="I143" s="26">
        <f t="shared" si="28"/>
        <v>0</v>
      </c>
      <c r="J143" s="27" t="str">
        <f>MID('USH2A e13 (B) - 2ry Str + Mask'!$A$2,E143,F143)</f>
        <v>......</v>
      </c>
      <c r="K143" s="26">
        <f t="shared" si="29"/>
        <v>1</v>
      </c>
      <c r="L143" s="27" t="str">
        <f>MID('USH2A e13 (B) - 2ry Str + Mask'!$D$2,E143,F143)</f>
        <v>((....</v>
      </c>
      <c r="M143" s="26">
        <f t="shared" si="30"/>
        <v>0.66666666666666663</v>
      </c>
      <c r="N143" s="28">
        <f t="shared" si="31"/>
        <v>-0.33333333333333337</v>
      </c>
      <c r="O143" s="29" t="str">
        <f t="shared" si="32"/>
        <v>RESCUE ESE</v>
      </c>
      <c r="P143" s="29" t="str">
        <f t="shared" si="33"/>
        <v>ESE</v>
      </c>
      <c r="Q143" s="28">
        <f t="shared" si="34"/>
        <v>-0.33333333333333337</v>
      </c>
      <c r="R143" s="30">
        <f t="shared" si="35"/>
        <v>0</v>
      </c>
    </row>
    <row r="144" spans="1:18" ht="32" customHeight="1" x14ac:dyDescent="0.15">
      <c r="A144" s="20" t="s">
        <v>35</v>
      </c>
      <c r="B144" s="20" t="s">
        <v>2321</v>
      </c>
      <c r="C144" s="20" t="s">
        <v>37</v>
      </c>
      <c r="D144" s="21" t="s">
        <v>645</v>
      </c>
      <c r="E144" s="22">
        <f t="shared" si="24"/>
        <v>168</v>
      </c>
      <c r="F144" s="23">
        <f t="shared" si="25"/>
        <v>6</v>
      </c>
      <c r="G144" s="24">
        <f t="shared" si="26"/>
        <v>174</v>
      </c>
      <c r="H144" s="25">
        <f t="shared" si="27"/>
        <v>0.16666666666666666</v>
      </c>
      <c r="I144" s="26">
        <f t="shared" si="28"/>
        <v>0</v>
      </c>
      <c r="J144" s="27" t="str">
        <f>MID('USH2A e13 (B) - 2ry Str + Mask'!$A$2,E144,F144)</f>
        <v>......</v>
      </c>
      <c r="K144" s="26">
        <f t="shared" si="29"/>
        <v>1</v>
      </c>
      <c r="L144" s="27" t="str">
        <f>MID('USH2A e13 (B) - 2ry Str + Mask'!$D$2,E144,F144)</f>
        <v>((....</v>
      </c>
      <c r="M144" s="26">
        <f t="shared" si="30"/>
        <v>0.66666666666666663</v>
      </c>
      <c r="N144" s="28">
        <f t="shared" si="31"/>
        <v>-0.33333333333333337</v>
      </c>
      <c r="O144" s="29" t="str">
        <f t="shared" si="32"/>
        <v>EIE</v>
      </c>
      <c r="P144" s="29" t="str">
        <f t="shared" si="33"/>
        <v>ESE</v>
      </c>
      <c r="Q144" s="28">
        <f t="shared" si="34"/>
        <v>-0.33333333333333337</v>
      </c>
      <c r="R144" s="30">
        <f t="shared" si="35"/>
        <v>0</v>
      </c>
    </row>
    <row r="145" spans="1:18" ht="32" customHeight="1" x14ac:dyDescent="0.15">
      <c r="A145" s="20" t="s">
        <v>795</v>
      </c>
      <c r="B145" s="20" t="s">
        <v>2322</v>
      </c>
      <c r="C145" s="20" t="s">
        <v>2323</v>
      </c>
      <c r="D145" s="21" t="s">
        <v>331</v>
      </c>
      <c r="E145" s="22">
        <f t="shared" si="24"/>
        <v>169</v>
      </c>
      <c r="F145" s="23">
        <f t="shared" si="25"/>
        <v>5</v>
      </c>
      <c r="G145" s="24">
        <f t="shared" si="26"/>
        <v>174</v>
      </c>
      <c r="H145" s="25">
        <f t="shared" si="27"/>
        <v>0.2</v>
      </c>
      <c r="I145" s="26">
        <f t="shared" si="28"/>
        <v>0</v>
      </c>
      <c r="J145" s="27" t="str">
        <f>MID('USH2A e13 (B) - 2ry Str + Mask'!$A$2,E145,F145)</f>
        <v>.....</v>
      </c>
      <c r="K145" s="26">
        <f t="shared" si="29"/>
        <v>1</v>
      </c>
      <c r="L145" s="27" t="str">
        <f>MID('USH2A e13 (B) - 2ry Str + Mask'!$D$2,E145,F145)</f>
        <v>(....</v>
      </c>
      <c r="M145" s="26">
        <f t="shared" si="30"/>
        <v>0.8</v>
      </c>
      <c r="N145" s="28">
        <f t="shared" si="31"/>
        <v>-0.19999999999999996</v>
      </c>
      <c r="O145" s="29" t="str">
        <f t="shared" si="32"/>
        <v>ESE_Tra2</v>
      </c>
      <c r="P145" s="29" t="str">
        <f t="shared" si="33"/>
        <v>ESE</v>
      </c>
      <c r="Q145" s="28">
        <f t="shared" si="34"/>
        <v>-0.19999999999999996</v>
      </c>
      <c r="R145" s="30">
        <f t="shared" si="35"/>
        <v>0</v>
      </c>
    </row>
    <row r="146" spans="1:18" ht="32" customHeight="1" x14ac:dyDescent="0.15">
      <c r="A146" s="20" t="s">
        <v>35</v>
      </c>
      <c r="B146" s="20" t="s">
        <v>2324</v>
      </c>
      <c r="C146" s="20" t="s">
        <v>37</v>
      </c>
      <c r="D146" s="21" t="s">
        <v>331</v>
      </c>
      <c r="E146" s="22">
        <f t="shared" si="24"/>
        <v>169</v>
      </c>
      <c r="F146" s="23">
        <f t="shared" si="25"/>
        <v>6</v>
      </c>
      <c r="G146" s="24">
        <f t="shared" si="26"/>
        <v>175</v>
      </c>
      <c r="H146" s="25">
        <f t="shared" si="27"/>
        <v>0.16666666666666666</v>
      </c>
      <c r="I146" s="26">
        <f t="shared" si="28"/>
        <v>0</v>
      </c>
      <c r="J146" s="27" t="str">
        <f>MID('USH2A e13 (B) - 2ry Str + Mask'!$A$2,E146,F146)</f>
        <v>......</v>
      </c>
      <c r="K146" s="26">
        <f t="shared" si="29"/>
        <v>1</v>
      </c>
      <c r="L146" s="27" t="str">
        <f>MID('USH2A e13 (B) - 2ry Str + Mask'!$D$2,E146,F146)</f>
        <v>(.....</v>
      </c>
      <c r="M146" s="26">
        <f t="shared" si="30"/>
        <v>0.83333333333333337</v>
      </c>
      <c r="N146" s="28">
        <f t="shared" si="31"/>
        <v>-0.16666666666666663</v>
      </c>
      <c r="O146" s="29" t="str">
        <f t="shared" si="32"/>
        <v>EIE</v>
      </c>
      <c r="P146" s="29" t="str">
        <f t="shared" si="33"/>
        <v>ESE</v>
      </c>
      <c r="Q146" s="28">
        <f t="shared" si="34"/>
        <v>-0.16666666666666663</v>
      </c>
      <c r="R146" s="30">
        <f t="shared" si="35"/>
        <v>0</v>
      </c>
    </row>
    <row r="147" spans="1:18" ht="32" customHeight="1" x14ac:dyDescent="0.15">
      <c r="A147" s="20" t="s">
        <v>35</v>
      </c>
      <c r="B147" s="20" t="s">
        <v>1100</v>
      </c>
      <c r="C147" s="20" t="s">
        <v>37</v>
      </c>
      <c r="D147" s="21" t="s">
        <v>334</v>
      </c>
      <c r="E147" s="22">
        <f t="shared" si="24"/>
        <v>170</v>
      </c>
      <c r="F147" s="23">
        <f t="shared" si="25"/>
        <v>6</v>
      </c>
      <c r="G147" s="24">
        <f t="shared" si="26"/>
        <v>176</v>
      </c>
      <c r="H147" s="25">
        <f t="shared" si="27"/>
        <v>0.16666666666666666</v>
      </c>
      <c r="I147" s="26">
        <f t="shared" si="28"/>
        <v>0</v>
      </c>
      <c r="J147" s="27" t="str">
        <f>MID('USH2A e13 (B) - 2ry Str + Mask'!$A$2,E147,F147)</f>
        <v>......</v>
      </c>
      <c r="K147" s="26">
        <f t="shared" si="29"/>
        <v>1</v>
      </c>
      <c r="L147" s="27" t="str">
        <f>MID('USH2A e13 (B) - 2ry Str + Mask'!$D$2,E147,F147)</f>
        <v>......</v>
      </c>
      <c r="M147" s="26">
        <f t="shared" si="30"/>
        <v>1</v>
      </c>
      <c r="N147" s="28">
        <f t="shared" si="31"/>
        <v>0</v>
      </c>
      <c r="O147" s="29" t="str">
        <f t="shared" si="32"/>
        <v>EIE</v>
      </c>
      <c r="P147" s="29" t="str">
        <f t="shared" si="33"/>
        <v>ESE</v>
      </c>
      <c r="Q147" s="28">
        <f t="shared" si="34"/>
        <v>0</v>
      </c>
      <c r="R147" s="30">
        <f t="shared" si="35"/>
        <v>0</v>
      </c>
    </row>
    <row r="148" spans="1:18" ht="44" customHeight="1" x14ac:dyDescent="0.15">
      <c r="A148" s="20" t="s">
        <v>54</v>
      </c>
      <c r="B148" s="20" t="s">
        <v>2325</v>
      </c>
      <c r="C148" s="20" t="s">
        <v>1087</v>
      </c>
      <c r="D148" s="21" t="s">
        <v>342</v>
      </c>
      <c r="E148" s="22">
        <f t="shared" si="24"/>
        <v>174</v>
      </c>
      <c r="F148" s="23">
        <f t="shared" si="25"/>
        <v>7</v>
      </c>
      <c r="G148" s="24">
        <f t="shared" si="26"/>
        <v>181</v>
      </c>
      <c r="H148" s="25">
        <f t="shared" si="27"/>
        <v>0.14285714285714285</v>
      </c>
      <c r="I148" s="26">
        <f t="shared" si="28"/>
        <v>0</v>
      </c>
      <c r="J148" s="27" t="str">
        <f>MID('USH2A e13 (B) - 2ry Str + Mask'!$A$2,E148,F148)</f>
        <v>.....((</v>
      </c>
      <c r="K148" s="26">
        <f t="shared" si="29"/>
        <v>0.7142857142857143</v>
      </c>
      <c r="L148" s="27" t="str">
        <f>MID('USH2A e13 (B) - 2ry Str + Mask'!$D$2,E148,F148)</f>
        <v>.......</v>
      </c>
      <c r="M148" s="26">
        <f t="shared" si="30"/>
        <v>1</v>
      </c>
      <c r="N148" s="28">
        <f t="shared" si="31"/>
        <v>0.2857142857142857</v>
      </c>
      <c r="O148" s="29" t="str">
        <f t="shared" si="32"/>
        <v>ESE_SRp40</v>
      </c>
      <c r="P148" s="29" t="str">
        <f t="shared" si="33"/>
        <v>ESE</v>
      </c>
      <c r="Q148" s="28">
        <f t="shared" si="34"/>
        <v>0.2857142857142857</v>
      </c>
      <c r="R148" s="30">
        <f t="shared" si="35"/>
        <v>0</v>
      </c>
    </row>
    <row r="149" spans="1:18" ht="44" customHeight="1" x14ac:dyDescent="0.15">
      <c r="A149" s="20" t="s">
        <v>24</v>
      </c>
      <c r="B149" s="20" t="s">
        <v>2326</v>
      </c>
      <c r="C149" s="20" t="s">
        <v>2327</v>
      </c>
      <c r="D149" s="21" t="s">
        <v>355</v>
      </c>
      <c r="E149" s="22">
        <f t="shared" si="24"/>
        <v>176</v>
      </c>
      <c r="F149" s="23">
        <f t="shared" si="25"/>
        <v>8</v>
      </c>
      <c r="G149" s="24">
        <f t="shared" si="26"/>
        <v>184</v>
      </c>
      <c r="H149" s="25">
        <f t="shared" si="27"/>
        <v>0</v>
      </c>
      <c r="I149" s="26">
        <f t="shared" si="28"/>
        <v>-0.125</v>
      </c>
      <c r="J149" s="27" t="str">
        <f>MID('USH2A e13 (B) - 2ry Str + Mask'!$A$2,E149,F149)</f>
        <v>...(((..</v>
      </c>
      <c r="K149" s="26">
        <f t="shared" si="29"/>
        <v>0.625</v>
      </c>
      <c r="L149" s="27" t="str">
        <f>MID('USH2A e13 (B) - 2ry Str + Mask'!$D$2,E149,F149)</f>
        <v>........</v>
      </c>
      <c r="M149" s="26">
        <f t="shared" si="30"/>
        <v>1</v>
      </c>
      <c r="N149" s="28">
        <f t="shared" si="31"/>
        <v>0.375</v>
      </c>
      <c r="O149" s="29" t="str">
        <f t="shared" si="32"/>
        <v>Sironi_motif3</v>
      </c>
      <c r="P149" s="29" t="str">
        <f t="shared" si="33"/>
        <v>ESS</v>
      </c>
      <c r="Q149" s="28">
        <f t="shared" si="34"/>
        <v>0</v>
      </c>
      <c r="R149" s="30">
        <f t="shared" si="35"/>
        <v>0.375</v>
      </c>
    </row>
    <row r="150" spans="1:18" ht="32" customHeight="1" x14ac:dyDescent="0.15">
      <c r="A150" s="20" t="s">
        <v>35</v>
      </c>
      <c r="B150" s="20" t="s">
        <v>2328</v>
      </c>
      <c r="C150" s="20" t="s">
        <v>37</v>
      </c>
      <c r="D150" s="21" t="s">
        <v>383</v>
      </c>
      <c r="E150" s="22">
        <f t="shared" si="24"/>
        <v>184</v>
      </c>
      <c r="F150" s="23">
        <f t="shared" si="25"/>
        <v>6</v>
      </c>
      <c r="G150" s="24">
        <f t="shared" si="26"/>
        <v>190</v>
      </c>
      <c r="H150" s="25">
        <f t="shared" si="27"/>
        <v>0.16666666666666666</v>
      </c>
      <c r="I150" s="26">
        <f t="shared" si="28"/>
        <v>0</v>
      </c>
      <c r="J150" s="27" t="str">
        <f>MID('USH2A e13 (B) - 2ry Str + Mask'!$A$2,E150,F150)</f>
        <v>.(((((</v>
      </c>
      <c r="K150" s="26">
        <f t="shared" si="29"/>
        <v>0.16666666666666666</v>
      </c>
      <c r="L150" s="27" t="str">
        <f>MID('USH2A e13 (B) - 2ry Str + Mask'!$D$2,E150,F150)</f>
        <v>..))).</v>
      </c>
      <c r="M150" s="26">
        <f t="shared" si="30"/>
        <v>0.5</v>
      </c>
      <c r="N150" s="28">
        <f t="shared" si="31"/>
        <v>0.33333333333333337</v>
      </c>
      <c r="O150" s="29" t="str">
        <f t="shared" si="32"/>
        <v>EIE</v>
      </c>
      <c r="P150" s="29" t="str">
        <f t="shared" si="33"/>
        <v>ESE</v>
      </c>
      <c r="Q150" s="28">
        <f t="shared" si="34"/>
        <v>0.33333333333333337</v>
      </c>
      <c r="R150" s="30">
        <f t="shared" si="35"/>
        <v>0</v>
      </c>
    </row>
    <row r="151" spans="1:18" ht="44" customHeight="1" x14ac:dyDescent="0.15">
      <c r="A151" s="20" t="s">
        <v>24</v>
      </c>
      <c r="B151" s="20" t="s">
        <v>2329</v>
      </c>
      <c r="C151" s="20" t="s">
        <v>2134</v>
      </c>
      <c r="D151" s="21" t="s">
        <v>383</v>
      </c>
      <c r="E151" s="22">
        <f t="shared" si="24"/>
        <v>184</v>
      </c>
      <c r="F151" s="23">
        <f t="shared" si="25"/>
        <v>8</v>
      </c>
      <c r="G151" s="24">
        <f t="shared" si="26"/>
        <v>192</v>
      </c>
      <c r="H151" s="25">
        <f t="shared" si="27"/>
        <v>0</v>
      </c>
      <c r="I151" s="26">
        <f t="shared" si="28"/>
        <v>-0.125</v>
      </c>
      <c r="J151" s="27" t="str">
        <f>MID('USH2A e13 (B) - 2ry Str + Mask'!$A$2,E151,F151)</f>
        <v>.(((((..</v>
      </c>
      <c r="K151" s="26">
        <f t="shared" si="29"/>
        <v>0.375</v>
      </c>
      <c r="L151" s="27" t="str">
        <f>MID('USH2A e13 (B) - 2ry Str + Mask'!$D$2,E151,F151)</f>
        <v>..)))...</v>
      </c>
      <c r="M151" s="26">
        <f t="shared" si="30"/>
        <v>0.625</v>
      </c>
      <c r="N151" s="28">
        <f t="shared" si="31"/>
        <v>0.25</v>
      </c>
      <c r="O151" s="29" t="str">
        <f t="shared" si="32"/>
        <v>Sironi_motif3</v>
      </c>
      <c r="P151" s="29" t="str">
        <f t="shared" si="33"/>
        <v>ESS</v>
      </c>
      <c r="Q151" s="28">
        <f t="shared" si="34"/>
        <v>0</v>
      </c>
      <c r="R151" s="30">
        <f t="shared" si="35"/>
        <v>0.25</v>
      </c>
    </row>
    <row r="152" spans="1:18" ht="44" customHeight="1" x14ac:dyDescent="0.15">
      <c r="A152" s="20" t="s">
        <v>42</v>
      </c>
      <c r="B152" s="20" t="s">
        <v>2330</v>
      </c>
      <c r="C152" s="20" t="s">
        <v>729</v>
      </c>
      <c r="D152" s="21" t="s">
        <v>387</v>
      </c>
      <c r="E152" s="22">
        <f t="shared" si="24"/>
        <v>185</v>
      </c>
      <c r="F152" s="23">
        <f t="shared" si="25"/>
        <v>7</v>
      </c>
      <c r="G152" s="24">
        <f t="shared" si="26"/>
        <v>192</v>
      </c>
      <c r="H152" s="25">
        <f t="shared" si="27"/>
        <v>0.14285714285714285</v>
      </c>
      <c r="I152" s="26">
        <f t="shared" si="28"/>
        <v>0</v>
      </c>
      <c r="J152" s="27" t="str">
        <f>MID('USH2A e13 (B) - 2ry Str + Mask'!$A$2,E152,F152)</f>
        <v>(((((..</v>
      </c>
      <c r="K152" s="26">
        <f t="shared" si="29"/>
        <v>0.2857142857142857</v>
      </c>
      <c r="L152" s="27" t="str">
        <f>MID('USH2A e13 (B) - 2ry Str + Mask'!$D$2,E152,F152)</f>
        <v>.)))...</v>
      </c>
      <c r="M152" s="26">
        <f t="shared" si="30"/>
        <v>0.5714285714285714</v>
      </c>
      <c r="N152" s="28">
        <f t="shared" si="31"/>
        <v>0.2857142857142857</v>
      </c>
      <c r="O152" s="29" t="str">
        <f t="shared" si="32"/>
        <v>ESE_ASFB</v>
      </c>
      <c r="P152" s="29" t="str">
        <f t="shared" si="33"/>
        <v>ESE</v>
      </c>
      <c r="Q152" s="28">
        <f t="shared" si="34"/>
        <v>0.2857142857142857</v>
      </c>
      <c r="R152" s="30">
        <f t="shared" si="35"/>
        <v>0</v>
      </c>
    </row>
    <row r="153" spans="1:18" ht="44" customHeight="1" x14ac:dyDescent="0.15">
      <c r="A153" s="20" t="s">
        <v>54</v>
      </c>
      <c r="B153" s="20" t="s">
        <v>2331</v>
      </c>
      <c r="C153" s="20" t="s">
        <v>2332</v>
      </c>
      <c r="D153" s="21" t="s">
        <v>389</v>
      </c>
      <c r="E153" s="22">
        <f t="shared" si="24"/>
        <v>186</v>
      </c>
      <c r="F153" s="23">
        <f t="shared" si="25"/>
        <v>7</v>
      </c>
      <c r="G153" s="24">
        <f t="shared" si="26"/>
        <v>193</v>
      </c>
      <c r="H153" s="25">
        <f t="shared" si="27"/>
        <v>0.14285714285714285</v>
      </c>
      <c r="I153" s="26">
        <f t="shared" si="28"/>
        <v>0</v>
      </c>
      <c r="J153" s="27" t="str">
        <f>MID('USH2A e13 (B) - 2ry Str + Mask'!$A$2,E153,F153)</f>
        <v>((((...</v>
      </c>
      <c r="K153" s="26">
        <f t="shared" si="29"/>
        <v>0.42857142857142855</v>
      </c>
      <c r="L153" s="27" t="str">
        <f>MID('USH2A e13 (B) - 2ry Str + Mask'!$D$2,E153,F153)</f>
        <v>)))....</v>
      </c>
      <c r="M153" s="26">
        <f t="shared" si="30"/>
        <v>0.5714285714285714</v>
      </c>
      <c r="N153" s="28">
        <f t="shared" si="31"/>
        <v>0.14285714285714285</v>
      </c>
      <c r="O153" s="29" t="str">
        <f t="shared" si="32"/>
        <v>ESE_SRp40</v>
      </c>
      <c r="P153" s="29" t="str">
        <f t="shared" si="33"/>
        <v>ESE</v>
      </c>
      <c r="Q153" s="28">
        <f t="shared" si="34"/>
        <v>0.14285714285714285</v>
      </c>
      <c r="R153" s="30">
        <f t="shared" si="35"/>
        <v>0</v>
      </c>
    </row>
    <row r="154" spans="1:18" ht="44" customHeight="1" x14ac:dyDescent="0.15">
      <c r="A154" s="20" t="s">
        <v>54</v>
      </c>
      <c r="B154" s="20" t="s">
        <v>2333</v>
      </c>
      <c r="C154" s="20" t="s">
        <v>2334</v>
      </c>
      <c r="D154" s="21" t="s">
        <v>393</v>
      </c>
      <c r="E154" s="22">
        <f t="shared" si="24"/>
        <v>188</v>
      </c>
      <c r="F154" s="23">
        <f t="shared" si="25"/>
        <v>7</v>
      </c>
      <c r="G154" s="24">
        <f t="shared" si="26"/>
        <v>195</v>
      </c>
      <c r="H154" s="25">
        <f t="shared" si="27"/>
        <v>0.14285714285714285</v>
      </c>
      <c r="I154" s="26">
        <f t="shared" si="28"/>
        <v>0</v>
      </c>
      <c r="J154" s="27" t="str">
        <f>MID('USH2A e13 (B) - 2ry Str + Mask'!$A$2,E154,F154)</f>
        <v>((.....</v>
      </c>
      <c r="K154" s="26">
        <f t="shared" si="29"/>
        <v>0.7142857142857143</v>
      </c>
      <c r="L154" s="27" t="str">
        <f>MID('USH2A e13 (B) - 2ry Str + Mask'!$D$2,E154,F154)</f>
        <v>)....))</v>
      </c>
      <c r="M154" s="26">
        <f t="shared" si="30"/>
        <v>0.5714285714285714</v>
      </c>
      <c r="N154" s="28">
        <f t="shared" si="31"/>
        <v>-0.1428571428571429</v>
      </c>
      <c r="O154" s="29" t="str">
        <f t="shared" si="32"/>
        <v>ESE_SRp40</v>
      </c>
      <c r="P154" s="29" t="str">
        <f t="shared" si="33"/>
        <v>ESE</v>
      </c>
      <c r="Q154" s="28">
        <f t="shared" si="34"/>
        <v>-0.1428571428571429</v>
      </c>
      <c r="R154" s="30">
        <f t="shared" si="35"/>
        <v>0</v>
      </c>
    </row>
    <row r="155" spans="1:18" ht="44" customHeight="1" x14ac:dyDescent="0.15">
      <c r="A155" s="20" t="s">
        <v>42</v>
      </c>
      <c r="B155" s="20" t="s">
        <v>2335</v>
      </c>
      <c r="C155" s="20" t="s">
        <v>2336</v>
      </c>
      <c r="D155" s="21" t="s">
        <v>396</v>
      </c>
      <c r="E155" s="22">
        <f t="shared" si="24"/>
        <v>189</v>
      </c>
      <c r="F155" s="23">
        <f t="shared" si="25"/>
        <v>7</v>
      </c>
      <c r="G155" s="24">
        <f t="shared" si="26"/>
        <v>196</v>
      </c>
      <c r="H155" s="25">
        <f t="shared" si="27"/>
        <v>0.14285714285714285</v>
      </c>
      <c r="I155" s="26">
        <f t="shared" si="28"/>
        <v>0</v>
      </c>
      <c r="J155" s="27" t="str">
        <f>MID('USH2A e13 (B) - 2ry Str + Mask'!$A$2,E155,F155)</f>
        <v>(......</v>
      </c>
      <c r="K155" s="26">
        <f t="shared" si="29"/>
        <v>0.8571428571428571</v>
      </c>
      <c r="L155" s="27" t="str">
        <f>MID('USH2A e13 (B) - 2ry Str + Mask'!$D$2,E155,F155)</f>
        <v>....)))</v>
      </c>
      <c r="M155" s="26">
        <f t="shared" si="30"/>
        <v>0.5714285714285714</v>
      </c>
      <c r="N155" s="28">
        <f t="shared" si="31"/>
        <v>-0.2857142857142857</v>
      </c>
      <c r="O155" s="29" t="str">
        <f t="shared" si="32"/>
        <v>ESE_ASFB</v>
      </c>
      <c r="P155" s="29" t="str">
        <f t="shared" si="33"/>
        <v>ESE</v>
      </c>
      <c r="Q155" s="28">
        <f t="shared" si="34"/>
        <v>-0.2857142857142857</v>
      </c>
      <c r="R155" s="30">
        <f t="shared" si="35"/>
        <v>0</v>
      </c>
    </row>
    <row r="156" spans="1:18" ht="32" customHeight="1" x14ac:dyDescent="0.15">
      <c r="A156" s="20" t="s">
        <v>46</v>
      </c>
      <c r="B156" s="20" t="s">
        <v>1002</v>
      </c>
      <c r="C156" s="20" t="s">
        <v>37</v>
      </c>
      <c r="D156" s="21" t="s">
        <v>1417</v>
      </c>
      <c r="E156" s="22">
        <f t="shared" si="24"/>
        <v>190</v>
      </c>
      <c r="F156" s="23">
        <f t="shared" si="25"/>
        <v>6</v>
      </c>
      <c r="G156" s="24">
        <f t="shared" si="26"/>
        <v>196</v>
      </c>
      <c r="H156" s="25">
        <f t="shared" si="27"/>
        <v>0</v>
      </c>
      <c r="I156" s="26">
        <f t="shared" si="28"/>
        <v>-0.16666666666666666</v>
      </c>
      <c r="J156" s="27" t="str">
        <f>MID('USH2A e13 (B) - 2ry Str + Mask'!$A$2,E156,F156)</f>
        <v>......</v>
      </c>
      <c r="K156" s="26">
        <f t="shared" si="29"/>
        <v>1</v>
      </c>
      <c r="L156" s="27" t="str">
        <f>MID('USH2A e13 (B) - 2ry Str + Mask'!$D$2,E156,F156)</f>
        <v>...)))</v>
      </c>
      <c r="M156" s="26">
        <f t="shared" si="30"/>
        <v>0.5</v>
      </c>
      <c r="N156" s="28">
        <f t="shared" si="31"/>
        <v>-0.5</v>
      </c>
      <c r="O156" s="29" t="str">
        <f t="shared" si="32"/>
        <v>IIE</v>
      </c>
      <c r="P156" s="29" t="str">
        <f t="shared" si="33"/>
        <v>ESS</v>
      </c>
      <c r="Q156" s="28">
        <f t="shared" si="34"/>
        <v>0</v>
      </c>
      <c r="R156" s="30">
        <f t="shared" si="35"/>
        <v>-0.5</v>
      </c>
    </row>
    <row r="157" spans="1:18" ht="44" customHeight="1" x14ac:dyDescent="0.15">
      <c r="A157" s="20" t="s">
        <v>69</v>
      </c>
      <c r="B157" s="20" t="s">
        <v>2337</v>
      </c>
      <c r="C157" s="20" t="s">
        <v>2296</v>
      </c>
      <c r="D157" s="21" t="s">
        <v>1417</v>
      </c>
      <c r="E157" s="22">
        <f t="shared" si="24"/>
        <v>190</v>
      </c>
      <c r="F157" s="23">
        <f t="shared" si="25"/>
        <v>7</v>
      </c>
      <c r="G157" s="24">
        <f t="shared" si="26"/>
        <v>197</v>
      </c>
      <c r="H157" s="25">
        <f t="shared" si="27"/>
        <v>0</v>
      </c>
      <c r="I157" s="26">
        <f t="shared" si="28"/>
        <v>-0.14285714285714285</v>
      </c>
      <c r="J157" s="27" t="str">
        <f>MID('USH2A e13 (B) - 2ry Str + Mask'!$A$2,E157,F157)</f>
        <v>.......</v>
      </c>
      <c r="K157" s="26">
        <f t="shared" si="29"/>
        <v>1</v>
      </c>
      <c r="L157" s="27" t="str">
        <f>MID('USH2A e13 (B) - 2ry Str + Mask'!$D$2,E157,F157)</f>
        <v>...))))</v>
      </c>
      <c r="M157" s="26">
        <f t="shared" si="30"/>
        <v>0.42857142857142855</v>
      </c>
      <c r="N157" s="28">
        <f t="shared" si="31"/>
        <v>-0.5714285714285714</v>
      </c>
      <c r="O157" s="29" t="str">
        <f t="shared" si="32"/>
        <v>Sironi_motif2</v>
      </c>
      <c r="P157" s="29" t="str">
        <f t="shared" si="33"/>
        <v>ESS</v>
      </c>
      <c r="Q157" s="28">
        <f t="shared" si="34"/>
        <v>0</v>
      </c>
      <c r="R157" s="30">
        <f t="shared" si="35"/>
        <v>-0.5714285714285714</v>
      </c>
    </row>
    <row r="158" spans="1:18" ht="32" customHeight="1" x14ac:dyDescent="0.15">
      <c r="A158" s="20" t="s">
        <v>46</v>
      </c>
      <c r="B158" s="20" t="s">
        <v>2147</v>
      </c>
      <c r="C158" s="20" t="s">
        <v>37</v>
      </c>
      <c r="D158" s="21" t="s">
        <v>399</v>
      </c>
      <c r="E158" s="22">
        <f t="shared" si="24"/>
        <v>191</v>
      </c>
      <c r="F158" s="23">
        <f t="shared" si="25"/>
        <v>6</v>
      </c>
      <c r="G158" s="24">
        <f t="shared" si="26"/>
        <v>197</v>
      </c>
      <c r="H158" s="25">
        <f t="shared" si="27"/>
        <v>0</v>
      </c>
      <c r="I158" s="26">
        <f t="shared" si="28"/>
        <v>-0.16666666666666666</v>
      </c>
      <c r="J158" s="27" t="str">
        <f>MID('USH2A e13 (B) - 2ry Str + Mask'!$A$2,E158,F158)</f>
        <v>......</v>
      </c>
      <c r="K158" s="26">
        <f t="shared" si="29"/>
        <v>1</v>
      </c>
      <c r="L158" s="27" t="str">
        <f>MID('USH2A e13 (B) - 2ry Str + Mask'!$D$2,E158,F158)</f>
        <v>..))))</v>
      </c>
      <c r="M158" s="26">
        <f t="shared" si="30"/>
        <v>0.33333333333333331</v>
      </c>
      <c r="N158" s="28">
        <f t="shared" si="31"/>
        <v>-0.66666666666666674</v>
      </c>
      <c r="O158" s="29" t="str">
        <f t="shared" si="32"/>
        <v>IIE</v>
      </c>
      <c r="P158" s="29" t="str">
        <f t="shared" si="33"/>
        <v>ESS</v>
      </c>
      <c r="Q158" s="28">
        <f t="shared" si="34"/>
        <v>0</v>
      </c>
      <c r="R158" s="30">
        <f t="shared" si="35"/>
        <v>-0.66666666666666674</v>
      </c>
    </row>
    <row r="159" spans="1:18" ht="32" customHeight="1" x14ac:dyDescent="0.15">
      <c r="A159" s="20" t="s">
        <v>46</v>
      </c>
      <c r="B159" s="20" t="s">
        <v>1767</v>
      </c>
      <c r="C159" s="20" t="s">
        <v>37</v>
      </c>
      <c r="D159" s="21" t="s">
        <v>403</v>
      </c>
      <c r="E159" s="22">
        <f t="shared" si="24"/>
        <v>193</v>
      </c>
      <c r="F159" s="23">
        <f t="shared" si="25"/>
        <v>6</v>
      </c>
      <c r="G159" s="24">
        <f t="shared" si="26"/>
        <v>199</v>
      </c>
      <c r="H159" s="25">
        <f t="shared" si="27"/>
        <v>0</v>
      </c>
      <c r="I159" s="26">
        <f t="shared" si="28"/>
        <v>-0.16666666666666666</v>
      </c>
      <c r="J159" s="27" t="str">
        <f>MID('USH2A e13 (B) - 2ry Str + Mask'!$A$2,E159,F159)</f>
        <v>......</v>
      </c>
      <c r="K159" s="26">
        <f t="shared" si="29"/>
        <v>1</v>
      </c>
      <c r="L159" s="27" t="str">
        <f>MID('USH2A e13 (B) - 2ry Str + Mask'!$D$2,E159,F159)</f>
        <v>)))).)</v>
      </c>
      <c r="M159" s="26">
        <f t="shared" si="30"/>
        <v>0.16666666666666666</v>
      </c>
      <c r="N159" s="28">
        <f t="shared" si="31"/>
        <v>-0.83333333333333337</v>
      </c>
      <c r="O159" s="29" t="str">
        <f t="shared" si="32"/>
        <v>IIE</v>
      </c>
      <c r="P159" s="29" t="str">
        <f t="shared" si="33"/>
        <v>ESS</v>
      </c>
      <c r="Q159" s="28">
        <f t="shared" si="34"/>
        <v>0</v>
      </c>
      <c r="R159" s="30">
        <f t="shared" si="35"/>
        <v>-0.83333333333333337</v>
      </c>
    </row>
    <row r="160" spans="1:18" ht="44" customHeight="1" x14ac:dyDescent="0.15">
      <c r="A160" s="20" t="s">
        <v>49</v>
      </c>
      <c r="B160" s="20" t="s">
        <v>2073</v>
      </c>
      <c r="C160" s="20" t="s">
        <v>1976</v>
      </c>
      <c r="D160" s="21" t="s">
        <v>403</v>
      </c>
      <c r="E160" s="22">
        <f t="shared" si="24"/>
        <v>193</v>
      </c>
      <c r="F160" s="23">
        <f t="shared" si="25"/>
        <v>8</v>
      </c>
      <c r="G160" s="24">
        <f t="shared" si="26"/>
        <v>201</v>
      </c>
      <c r="H160" s="25">
        <f t="shared" si="27"/>
        <v>0.125</v>
      </c>
      <c r="I160" s="26">
        <f t="shared" si="28"/>
        <v>0</v>
      </c>
      <c r="J160" s="27" t="str">
        <f>MID('USH2A e13 (B) - 2ry Str + Mask'!$A$2,E160,F160)</f>
        <v>.......)</v>
      </c>
      <c r="K160" s="26">
        <f t="shared" si="29"/>
        <v>0.875</v>
      </c>
      <c r="L160" s="27" t="str">
        <f>MID('USH2A e13 (B) - 2ry Str + Mask'!$D$2,E160,F160)</f>
        <v>)))).)))</v>
      </c>
      <c r="M160" s="26">
        <f t="shared" si="30"/>
        <v>0.125</v>
      </c>
      <c r="N160" s="28">
        <f t="shared" si="31"/>
        <v>-0.75</v>
      </c>
      <c r="O160" s="29" t="str">
        <f t="shared" si="32"/>
        <v>ESE_SC35</v>
      </c>
      <c r="P160" s="29" t="str">
        <f t="shared" si="33"/>
        <v>ESE</v>
      </c>
      <c r="Q160" s="28">
        <f t="shared" si="34"/>
        <v>-0.75</v>
      </c>
      <c r="R160" s="30">
        <f t="shared" si="35"/>
        <v>0</v>
      </c>
    </row>
    <row r="161" spans="1:18" ht="32" customHeight="1" x14ac:dyDescent="0.15">
      <c r="A161" s="20" t="s">
        <v>35</v>
      </c>
      <c r="B161" s="20" t="s">
        <v>2054</v>
      </c>
      <c r="C161" s="20" t="s">
        <v>37</v>
      </c>
      <c r="D161" s="21" t="s">
        <v>1419</v>
      </c>
      <c r="E161" s="22">
        <f t="shared" si="24"/>
        <v>195</v>
      </c>
      <c r="F161" s="23">
        <f t="shared" si="25"/>
        <v>6</v>
      </c>
      <c r="G161" s="24">
        <f t="shared" si="26"/>
        <v>201</v>
      </c>
      <c r="H161" s="25">
        <f t="shared" si="27"/>
        <v>0.16666666666666666</v>
      </c>
      <c r="I161" s="26">
        <f t="shared" si="28"/>
        <v>0</v>
      </c>
      <c r="J161" s="27" t="str">
        <f>MID('USH2A e13 (B) - 2ry Str + Mask'!$A$2,E161,F161)</f>
        <v>.....)</v>
      </c>
      <c r="K161" s="26">
        <f t="shared" si="29"/>
        <v>0.83333333333333337</v>
      </c>
      <c r="L161" s="27" t="str">
        <f>MID('USH2A e13 (B) - 2ry Str + Mask'!$D$2,E161,F161)</f>
        <v>)).)))</v>
      </c>
      <c r="M161" s="26">
        <f t="shared" si="30"/>
        <v>0.16666666666666666</v>
      </c>
      <c r="N161" s="28">
        <f t="shared" si="31"/>
        <v>-0.66666666666666674</v>
      </c>
      <c r="O161" s="29" t="str">
        <f t="shared" si="32"/>
        <v>EIE</v>
      </c>
      <c r="P161" s="29" t="str">
        <f t="shared" si="33"/>
        <v>ESE</v>
      </c>
      <c r="Q161" s="28">
        <f t="shared" si="34"/>
        <v>-0.66666666666666674</v>
      </c>
      <c r="R161" s="30">
        <f t="shared" si="35"/>
        <v>0</v>
      </c>
    </row>
    <row r="162" spans="1:18" ht="44" customHeight="1" x14ac:dyDescent="0.15">
      <c r="A162" s="20" t="s">
        <v>65</v>
      </c>
      <c r="B162" s="20" t="s">
        <v>777</v>
      </c>
      <c r="C162" s="20" t="s">
        <v>778</v>
      </c>
      <c r="D162" s="21" t="s">
        <v>664</v>
      </c>
      <c r="E162" s="22">
        <f t="shared" si="24"/>
        <v>196</v>
      </c>
      <c r="F162" s="23">
        <f t="shared" si="25"/>
        <v>6</v>
      </c>
      <c r="G162" s="24">
        <f t="shared" si="26"/>
        <v>202</v>
      </c>
      <c r="H162" s="25">
        <f t="shared" si="27"/>
        <v>0</v>
      </c>
      <c r="I162" s="26">
        <f t="shared" si="28"/>
        <v>-0.16666666666666666</v>
      </c>
      <c r="J162" s="27" t="str">
        <f>MID('USH2A e13 (B) - 2ry Str + Mask'!$A$2,E162,F162)</f>
        <v>....))</v>
      </c>
      <c r="K162" s="26">
        <f t="shared" si="29"/>
        <v>0.66666666666666663</v>
      </c>
      <c r="L162" s="27" t="str">
        <f>MID('USH2A e13 (B) - 2ry Str + Mask'!$D$2,E162,F162)</f>
        <v>).))).</v>
      </c>
      <c r="M162" s="26">
        <f t="shared" si="30"/>
        <v>0.33333333333333331</v>
      </c>
      <c r="N162" s="28">
        <f t="shared" si="31"/>
        <v>-0.33333333333333331</v>
      </c>
      <c r="O162" s="29" t="str">
        <f t="shared" si="32"/>
        <v>ESS_hnRNPA1</v>
      </c>
      <c r="P162" s="29" t="str">
        <f t="shared" si="33"/>
        <v>ESS</v>
      </c>
      <c r="Q162" s="28">
        <f t="shared" si="34"/>
        <v>0</v>
      </c>
      <c r="R162" s="30">
        <f t="shared" si="35"/>
        <v>-0.33333333333333331</v>
      </c>
    </row>
    <row r="163" spans="1:18" ht="32" customHeight="1" x14ac:dyDescent="0.15">
      <c r="A163" s="20" t="s">
        <v>46</v>
      </c>
      <c r="B163" s="20" t="s">
        <v>777</v>
      </c>
      <c r="C163" s="20" t="s">
        <v>37</v>
      </c>
      <c r="D163" s="21" t="s">
        <v>664</v>
      </c>
      <c r="E163" s="22">
        <f t="shared" si="24"/>
        <v>196</v>
      </c>
      <c r="F163" s="23">
        <f t="shared" si="25"/>
        <v>6</v>
      </c>
      <c r="G163" s="24">
        <f t="shared" si="26"/>
        <v>202</v>
      </c>
      <c r="H163" s="25">
        <f t="shared" si="27"/>
        <v>0</v>
      </c>
      <c r="I163" s="26">
        <f t="shared" si="28"/>
        <v>-0.16666666666666666</v>
      </c>
      <c r="J163" s="27" t="str">
        <f>MID('USH2A e13 (B) - 2ry Str + Mask'!$A$2,E163,F163)</f>
        <v>....))</v>
      </c>
      <c r="K163" s="26">
        <f t="shared" si="29"/>
        <v>0.66666666666666663</v>
      </c>
      <c r="L163" s="27" t="str">
        <f>MID('USH2A e13 (B) - 2ry Str + Mask'!$D$2,E163,F163)</f>
        <v>).))).</v>
      </c>
      <c r="M163" s="26">
        <f t="shared" si="30"/>
        <v>0.33333333333333331</v>
      </c>
      <c r="N163" s="28">
        <f t="shared" si="31"/>
        <v>-0.33333333333333331</v>
      </c>
      <c r="O163" s="29" t="str">
        <f t="shared" si="32"/>
        <v>IIE</v>
      </c>
      <c r="P163" s="29" t="str">
        <f t="shared" si="33"/>
        <v>ESS</v>
      </c>
      <c r="Q163" s="28">
        <f t="shared" si="34"/>
        <v>0</v>
      </c>
      <c r="R163" s="30">
        <f t="shared" si="35"/>
        <v>-0.33333333333333331</v>
      </c>
    </row>
    <row r="164" spans="1:18" ht="32" customHeight="1" x14ac:dyDescent="0.15">
      <c r="A164" s="20" t="s">
        <v>35</v>
      </c>
      <c r="B164" s="20" t="s">
        <v>2055</v>
      </c>
      <c r="C164" s="20" t="s">
        <v>37</v>
      </c>
      <c r="D164" s="21" t="s">
        <v>405</v>
      </c>
      <c r="E164" s="22">
        <f t="shared" si="24"/>
        <v>197</v>
      </c>
      <c r="F164" s="23">
        <f t="shared" si="25"/>
        <v>6</v>
      </c>
      <c r="G164" s="24">
        <f t="shared" si="26"/>
        <v>203</v>
      </c>
      <c r="H164" s="25">
        <f t="shared" si="27"/>
        <v>0.16666666666666666</v>
      </c>
      <c r="I164" s="26">
        <f t="shared" si="28"/>
        <v>0</v>
      </c>
      <c r="J164" s="27" t="str">
        <f>MID('USH2A e13 (B) - 2ry Str + Mask'!$A$2,E164,F164)</f>
        <v>...)))</v>
      </c>
      <c r="K164" s="26">
        <f t="shared" si="29"/>
        <v>0.5</v>
      </c>
      <c r="L164" s="27" t="str">
        <f>MID('USH2A e13 (B) - 2ry Str + Mask'!$D$2,E164,F164)</f>
        <v>.))).)</v>
      </c>
      <c r="M164" s="26">
        <f t="shared" si="30"/>
        <v>0.33333333333333331</v>
      </c>
      <c r="N164" s="28">
        <f t="shared" si="31"/>
        <v>-0.16666666666666669</v>
      </c>
      <c r="O164" s="29" t="str">
        <f t="shared" si="32"/>
        <v>EIE</v>
      </c>
      <c r="P164" s="29" t="str">
        <f t="shared" si="33"/>
        <v>ESE</v>
      </c>
      <c r="Q164" s="28">
        <f t="shared" si="34"/>
        <v>-0.16666666666666669</v>
      </c>
      <c r="R164" s="30">
        <f t="shared" si="35"/>
        <v>0</v>
      </c>
    </row>
    <row r="165" spans="1:18" ht="32" customHeight="1" x14ac:dyDescent="0.15">
      <c r="A165" s="20" t="s">
        <v>46</v>
      </c>
      <c r="B165" s="20" t="s">
        <v>2055</v>
      </c>
      <c r="C165" s="20" t="s">
        <v>37</v>
      </c>
      <c r="D165" s="21" t="s">
        <v>405</v>
      </c>
      <c r="E165" s="22">
        <f t="shared" si="24"/>
        <v>197</v>
      </c>
      <c r="F165" s="23">
        <f t="shared" si="25"/>
        <v>6</v>
      </c>
      <c r="G165" s="24">
        <f t="shared" si="26"/>
        <v>203</v>
      </c>
      <c r="H165" s="25">
        <f t="shared" si="27"/>
        <v>0</v>
      </c>
      <c r="I165" s="26">
        <f t="shared" si="28"/>
        <v>-0.16666666666666666</v>
      </c>
      <c r="J165" s="27" t="str">
        <f>MID('USH2A e13 (B) - 2ry Str + Mask'!$A$2,E165,F165)</f>
        <v>...)))</v>
      </c>
      <c r="K165" s="26">
        <f t="shared" si="29"/>
        <v>0.5</v>
      </c>
      <c r="L165" s="27" t="str">
        <f>MID('USH2A e13 (B) - 2ry Str + Mask'!$D$2,E165,F165)</f>
        <v>.))).)</v>
      </c>
      <c r="M165" s="26">
        <f t="shared" si="30"/>
        <v>0.33333333333333331</v>
      </c>
      <c r="N165" s="28">
        <f t="shared" si="31"/>
        <v>-0.16666666666666669</v>
      </c>
      <c r="O165" s="29" t="str">
        <f t="shared" si="32"/>
        <v>IIE</v>
      </c>
      <c r="P165" s="29" t="str">
        <f t="shared" si="33"/>
        <v>ESS</v>
      </c>
      <c r="Q165" s="28">
        <f t="shared" si="34"/>
        <v>0</v>
      </c>
      <c r="R165" s="30">
        <f t="shared" si="35"/>
        <v>-0.16666666666666669</v>
      </c>
    </row>
    <row r="166" spans="1:18" ht="44" customHeight="1" x14ac:dyDescent="0.15">
      <c r="A166" s="20" t="s">
        <v>69</v>
      </c>
      <c r="B166" s="20" t="s">
        <v>2338</v>
      </c>
      <c r="C166" s="20" t="s">
        <v>2339</v>
      </c>
      <c r="D166" s="21" t="s">
        <v>405</v>
      </c>
      <c r="E166" s="22">
        <f t="shared" si="24"/>
        <v>197</v>
      </c>
      <c r="F166" s="23">
        <f t="shared" si="25"/>
        <v>7</v>
      </c>
      <c r="G166" s="24">
        <f t="shared" si="26"/>
        <v>204</v>
      </c>
      <c r="H166" s="25">
        <f t="shared" si="27"/>
        <v>0</v>
      </c>
      <c r="I166" s="26">
        <f t="shared" si="28"/>
        <v>-0.14285714285714285</v>
      </c>
      <c r="J166" s="27" t="str">
        <f>MID('USH2A e13 (B) - 2ry Str + Mask'!$A$2,E166,F166)</f>
        <v>...))))</v>
      </c>
      <c r="K166" s="26">
        <f t="shared" si="29"/>
        <v>0.42857142857142855</v>
      </c>
      <c r="L166" s="27" t="str">
        <f>MID('USH2A e13 (B) - 2ry Str + Mask'!$D$2,E166,F166)</f>
        <v>.))).))</v>
      </c>
      <c r="M166" s="26">
        <f t="shared" si="30"/>
        <v>0.2857142857142857</v>
      </c>
      <c r="N166" s="28">
        <f t="shared" si="31"/>
        <v>-0.14285714285714285</v>
      </c>
      <c r="O166" s="29" t="str">
        <f t="shared" si="32"/>
        <v>Sironi_motif2</v>
      </c>
      <c r="P166" s="29" t="str">
        <f t="shared" si="33"/>
        <v>ESS</v>
      </c>
      <c r="Q166" s="28">
        <f t="shared" si="34"/>
        <v>0</v>
      </c>
      <c r="R166" s="30">
        <f t="shared" si="35"/>
        <v>-0.14285714285714285</v>
      </c>
    </row>
    <row r="167" spans="1:18" ht="32" customHeight="1" x14ac:dyDescent="0.15">
      <c r="A167" s="20" t="s">
        <v>35</v>
      </c>
      <c r="B167" s="20" t="s">
        <v>2245</v>
      </c>
      <c r="C167" s="20" t="s">
        <v>37</v>
      </c>
      <c r="D167" s="21" t="s">
        <v>407</v>
      </c>
      <c r="E167" s="22">
        <f t="shared" si="24"/>
        <v>198</v>
      </c>
      <c r="F167" s="23">
        <f t="shared" si="25"/>
        <v>6</v>
      </c>
      <c r="G167" s="24">
        <f t="shared" si="26"/>
        <v>204</v>
      </c>
      <c r="H167" s="25">
        <f t="shared" si="27"/>
        <v>0.16666666666666666</v>
      </c>
      <c r="I167" s="26">
        <f t="shared" si="28"/>
        <v>0</v>
      </c>
      <c r="J167" s="27" t="str">
        <f>MID('USH2A e13 (B) - 2ry Str + Mask'!$A$2,E167,F167)</f>
        <v>..))))</v>
      </c>
      <c r="K167" s="26">
        <f t="shared" si="29"/>
        <v>0.33333333333333331</v>
      </c>
      <c r="L167" s="27" t="str">
        <f>MID('USH2A e13 (B) - 2ry Str + Mask'!$D$2,E167,F167)</f>
        <v>))).))</v>
      </c>
      <c r="M167" s="26">
        <f t="shared" si="30"/>
        <v>0.16666666666666666</v>
      </c>
      <c r="N167" s="28">
        <f t="shared" si="31"/>
        <v>-0.16666666666666666</v>
      </c>
      <c r="O167" s="29" t="str">
        <f t="shared" si="32"/>
        <v>EIE</v>
      </c>
      <c r="P167" s="29" t="str">
        <f t="shared" si="33"/>
        <v>ESE</v>
      </c>
      <c r="Q167" s="28">
        <f t="shared" si="34"/>
        <v>-0.16666666666666666</v>
      </c>
      <c r="R167" s="30">
        <f t="shared" si="35"/>
        <v>0</v>
      </c>
    </row>
    <row r="168" spans="1:18" ht="32" customHeight="1" x14ac:dyDescent="0.15">
      <c r="A168" s="20" t="s">
        <v>46</v>
      </c>
      <c r="B168" s="20" t="s">
        <v>2245</v>
      </c>
      <c r="C168" s="20" t="s">
        <v>37</v>
      </c>
      <c r="D168" s="21" t="s">
        <v>407</v>
      </c>
      <c r="E168" s="22">
        <f t="shared" si="24"/>
        <v>198</v>
      </c>
      <c r="F168" s="23">
        <f t="shared" si="25"/>
        <v>6</v>
      </c>
      <c r="G168" s="24">
        <f t="shared" si="26"/>
        <v>204</v>
      </c>
      <c r="H168" s="25">
        <f t="shared" si="27"/>
        <v>0</v>
      </c>
      <c r="I168" s="26">
        <f t="shared" si="28"/>
        <v>-0.16666666666666666</v>
      </c>
      <c r="J168" s="27" t="str">
        <f>MID('USH2A e13 (B) - 2ry Str + Mask'!$A$2,E168,F168)</f>
        <v>..))))</v>
      </c>
      <c r="K168" s="26">
        <f t="shared" si="29"/>
        <v>0.33333333333333331</v>
      </c>
      <c r="L168" s="27" t="str">
        <f>MID('USH2A e13 (B) - 2ry Str + Mask'!$D$2,E168,F168)</f>
        <v>))).))</v>
      </c>
      <c r="M168" s="26">
        <f t="shared" si="30"/>
        <v>0.16666666666666666</v>
      </c>
      <c r="N168" s="28">
        <f t="shared" si="31"/>
        <v>-0.16666666666666666</v>
      </c>
      <c r="O168" s="29" t="str">
        <f t="shared" si="32"/>
        <v>IIE</v>
      </c>
      <c r="P168" s="29" t="str">
        <f t="shared" si="33"/>
        <v>ESS</v>
      </c>
      <c r="Q168" s="28">
        <f t="shared" si="34"/>
        <v>0</v>
      </c>
      <c r="R168" s="30">
        <f t="shared" si="35"/>
        <v>-0.16666666666666666</v>
      </c>
    </row>
    <row r="169" spans="1:18" ht="32" customHeight="1" x14ac:dyDescent="0.15">
      <c r="A169" s="20" t="s">
        <v>35</v>
      </c>
      <c r="B169" s="20" t="s">
        <v>2294</v>
      </c>
      <c r="C169" s="20" t="s">
        <v>37</v>
      </c>
      <c r="D169" s="21" t="s">
        <v>409</v>
      </c>
      <c r="E169" s="22">
        <f t="shared" si="24"/>
        <v>199</v>
      </c>
      <c r="F169" s="23">
        <f t="shared" si="25"/>
        <v>6</v>
      </c>
      <c r="G169" s="24">
        <f t="shared" si="26"/>
        <v>205</v>
      </c>
      <c r="H169" s="25">
        <f t="shared" si="27"/>
        <v>0.16666666666666666</v>
      </c>
      <c r="I169" s="26">
        <f t="shared" si="28"/>
        <v>0</v>
      </c>
      <c r="J169" s="27" t="str">
        <f>MID('USH2A e13 (B) - 2ry Str + Mask'!$A$2,E169,F169)</f>
        <v>.)))))</v>
      </c>
      <c r="K169" s="26">
        <f t="shared" si="29"/>
        <v>0.16666666666666666</v>
      </c>
      <c r="L169" s="27" t="str">
        <f>MID('USH2A e13 (B) - 2ry Str + Mask'!$D$2,E169,F169)</f>
        <v>)).)))</v>
      </c>
      <c r="M169" s="26">
        <f t="shared" si="30"/>
        <v>0.16666666666666666</v>
      </c>
      <c r="N169" s="28">
        <f t="shared" si="31"/>
        <v>0</v>
      </c>
      <c r="O169" s="29" t="str">
        <f t="shared" si="32"/>
        <v>EIE</v>
      </c>
      <c r="P169" s="29" t="str">
        <f t="shared" si="33"/>
        <v>ESE</v>
      </c>
      <c r="Q169" s="28">
        <f t="shared" si="34"/>
        <v>0</v>
      </c>
      <c r="R169" s="30">
        <f t="shared" si="35"/>
        <v>0</v>
      </c>
    </row>
    <row r="170" spans="1:18" ht="32" customHeight="1" x14ac:dyDescent="0.15">
      <c r="A170" s="20" t="s">
        <v>46</v>
      </c>
      <c r="B170" s="20" t="s">
        <v>2294</v>
      </c>
      <c r="C170" s="20" t="s">
        <v>37</v>
      </c>
      <c r="D170" s="21" t="s">
        <v>409</v>
      </c>
      <c r="E170" s="22">
        <f t="shared" si="24"/>
        <v>199</v>
      </c>
      <c r="F170" s="23">
        <f t="shared" si="25"/>
        <v>6</v>
      </c>
      <c r="G170" s="24">
        <f t="shared" si="26"/>
        <v>205</v>
      </c>
      <c r="H170" s="25">
        <f t="shared" si="27"/>
        <v>0</v>
      </c>
      <c r="I170" s="26">
        <f t="shared" si="28"/>
        <v>-0.16666666666666666</v>
      </c>
      <c r="J170" s="27" t="str">
        <f>MID('USH2A e13 (B) - 2ry Str + Mask'!$A$2,E170,F170)</f>
        <v>.)))))</v>
      </c>
      <c r="K170" s="26">
        <f t="shared" si="29"/>
        <v>0.16666666666666666</v>
      </c>
      <c r="L170" s="27" t="str">
        <f>MID('USH2A e13 (B) - 2ry Str + Mask'!$D$2,E170,F170)</f>
        <v>)).)))</v>
      </c>
      <c r="M170" s="26">
        <f t="shared" si="30"/>
        <v>0.16666666666666666</v>
      </c>
      <c r="N170" s="28">
        <f t="shared" si="31"/>
        <v>0</v>
      </c>
      <c r="O170" s="29" t="str">
        <f t="shared" si="32"/>
        <v>IIE</v>
      </c>
      <c r="P170" s="29" t="str">
        <f t="shared" si="33"/>
        <v>ESS</v>
      </c>
      <c r="Q170" s="28">
        <f t="shared" si="34"/>
        <v>0</v>
      </c>
      <c r="R170" s="30">
        <f t="shared" si="35"/>
        <v>0</v>
      </c>
    </row>
    <row r="171" spans="1:18" ht="44" customHeight="1" x14ac:dyDescent="0.15">
      <c r="A171" s="20" t="s">
        <v>69</v>
      </c>
      <c r="B171" s="20" t="s">
        <v>2340</v>
      </c>
      <c r="C171" s="20" t="s">
        <v>2341</v>
      </c>
      <c r="D171" s="21" t="s">
        <v>409</v>
      </c>
      <c r="E171" s="22">
        <f t="shared" si="24"/>
        <v>199</v>
      </c>
      <c r="F171" s="23">
        <f t="shared" si="25"/>
        <v>7</v>
      </c>
      <c r="G171" s="24">
        <f t="shared" si="26"/>
        <v>206</v>
      </c>
      <c r="H171" s="25">
        <f t="shared" si="27"/>
        <v>0</v>
      </c>
      <c r="I171" s="26">
        <f t="shared" si="28"/>
        <v>-0.14285714285714285</v>
      </c>
      <c r="J171" s="27" t="str">
        <f>MID('USH2A e13 (B) - 2ry Str + Mask'!$A$2,E171,F171)</f>
        <v>.))))))</v>
      </c>
      <c r="K171" s="26">
        <f t="shared" si="29"/>
        <v>0.14285714285714285</v>
      </c>
      <c r="L171" s="27" t="str">
        <f>MID('USH2A e13 (B) - 2ry Str + Mask'!$D$2,E171,F171)</f>
        <v>)).))).</v>
      </c>
      <c r="M171" s="26">
        <f t="shared" si="30"/>
        <v>0.2857142857142857</v>
      </c>
      <c r="N171" s="28">
        <f t="shared" si="31"/>
        <v>0.14285714285714285</v>
      </c>
      <c r="O171" s="29" t="str">
        <f t="shared" si="32"/>
        <v>Sironi_motif2</v>
      </c>
      <c r="P171" s="29" t="str">
        <f t="shared" si="33"/>
        <v>ESS</v>
      </c>
      <c r="Q171" s="28">
        <f t="shared" si="34"/>
        <v>0</v>
      </c>
      <c r="R171" s="30">
        <f t="shared" si="35"/>
        <v>0.14285714285714285</v>
      </c>
    </row>
    <row r="172" spans="1:18" ht="32" customHeight="1" x14ac:dyDescent="0.15">
      <c r="A172" s="20" t="s">
        <v>46</v>
      </c>
      <c r="B172" s="20" t="s">
        <v>2175</v>
      </c>
      <c r="C172" s="20" t="s">
        <v>37</v>
      </c>
      <c r="D172" s="21" t="s">
        <v>411</v>
      </c>
      <c r="E172" s="22">
        <f t="shared" si="24"/>
        <v>200</v>
      </c>
      <c r="F172" s="23">
        <f t="shared" si="25"/>
        <v>6</v>
      </c>
      <c r="G172" s="24">
        <f t="shared" si="26"/>
        <v>206</v>
      </c>
      <c r="H172" s="25">
        <f t="shared" si="27"/>
        <v>0</v>
      </c>
      <c r="I172" s="26">
        <f t="shared" si="28"/>
        <v>-0.16666666666666666</v>
      </c>
      <c r="J172" s="27" t="str">
        <f>MID('USH2A e13 (B) - 2ry Str + Mask'!$A$2,E172,F172)</f>
        <v>))))))</v>
      </c>
      <c r="K172" s="26">
        <f t="shared" si="29"/>
        <v>0</v>
      </c>
      <c r="L172" s="27" t="str">
        <f>MID('USH2A e13 (B) - 2ry Str + Mask'!$D$2,E172,F172)</f>
        <v>).))).</v>
      </c>
      <c r="M172" s="26">
        <f t="shared" si="30"/>
        <v>0.33333333333333331</v>
      </c>
      <c r="N172" s="28">
        <f t="shared" si="31"/>
        <v>0.33333333333333331</v>
      </c>
      <c r="O172" s="29" t="str">
        <f t="shared" si="32"/>
        <v>IIE</v>
      </c>
      <c r="P172" s="29" t="str">
        <f t="shared" si="33"/>
        <v>ESS</v>
      </c>
      <c r="Q172" s="28">
        <f t="shared" si="34"/>
        <v>0</v>
      </c>
      <c r="R172" s="30">
        <f t="shared" si="35"/>
        <v>0.33333333333333331</v>
      </c>
    </row>
    <row r="173" spans="1:18" ht="32" customHeight="1" x14ac:dyDescent="0.15">
      <c r="A173" s="20" t="s">
        <v>46</v>
      </c>
      <c r="B173" s="20" t="s">
        <v>2342</v>
      </c>
      <c r="C173" s="20" t="s">
        <v>37</v>
      </c>
      <c r="D173" s="21" t="s">
        <v>414</v>
      </c>
      <c r="E173" s="22">
        <f t="shared" si="24"/>
        <v>201</v>
      </c>
      <c r="F173" s="23">
        <f t="shared" si="25"/>
        <v>6</v>
      </c>
      <c r="G173" s="24">
        <f t="shared" si="26"/>
        <v>207</v>
      </c>
      <c r="H173" s="25">
        <f t="shared" si="27"/>
        <v>0</v>
      </c>
      <c r="I173" s="26">
        <f t="shared" si="28"/>
        <v>-0.16666666666666666</v>
      </c>
      <c r="J173" s="27" t="str">
        <f>MID('USH2A e13 (B) - 2ry Str + Mask'!$A$2,E173,F173)</f>
        <v>))))))</v>
      </c>
      <c r="K173" s="26">
        <f t="shared" si="29"/>
        <v>0</v>
      </c>
      <c r="L173" s="27" t="str">
        <f>MID('USH2A e13 (B) - 2ry Str + Mask'!$D$2,E173,F173)</f>
        <v>.))).|</v>
      </c>
      <c r="M173" s="26">
        <f t="shared" si="30"/>
        <v>0.33333333333333331</v>
      </c>
      <c r="N173" s="28">
        <f t="shared" si="31"/>
        <v>0.33333333333333331</v>
      </c>
      <c r="O173" s="29" t="str">
        <f t="shared" si="32"/>
        <v>IIE</v>
      </c>
      <c r="P173" s="29" t="str">
        <f t="shared" si="33"/>
        <v>ESS</v>
      </c>
      <c r="Q173" s="28">
        <f t="shared" si="34"/>
        <v>0</v>
      </c>
      <c r="R173" s="30">
        <f t="shared" si="35"/>
        <v>0.33333333333333331</v>
      </c>
    </row>
    <row r="174" spans="1:18" ht="44" customHeight="1" x14ac:dyDescent="0.15">
      <c r="A174" s="20" t="s">
        <v>54</v>
      </c>
      <c r="B174" s="20" t="s">
        <v>2343</v>
      </c>
      <c r="C174" s="20" t="s">
        <v>660</v>
      </c>
      <c r="D174" s="21" t="s">
        <v>414</v>
      </c>
      <c r="E174" s="22">
        <f t="shared" si="24"/>
        <v>201</v>
      </c>
      <c r="F174" s="23">
        <f t="shared" si="25"/>
        <v>7</v>
      </c>
      <c r="G174" s="24">
        <f t="shared" si="26"/>
        <v>208</v>
      </c>
      <c r="H174" s="25">
        <f t="shared" si="27"/>
        <v>0.14285714285714285</v>
      </c>
      <c r="I174" s="26">
        <f t="shared" si="28"/>
        <v>0</v>
      </c>
      <c r="J174" s="27" t="str">
        <f>MID('USH2A e13 (B) - 2ry Str + Mask'!$A$2,E174,F174)</f>
        <v>)))))))</v>
      </c>
      <c r="K174" s="26">
        <f t="shared" si="29"/>
        <v>0</v>
      </c>
      <c r="L174" s="27" t="str">
        <f>MID('USH2A e13 (B) - 2ry Str + Mask'!$D$2,E174,F174)</f>
        <v>.))).||</v>
      </c>
      <c r="M174" s="26">
        <f t="shared" si="30"/>
        <v>0.2857142857142857</v>
      </c>
      <c r="N174" s="28">
        <f t="shared" si="31"/>
        <v>0.2857142857142857</v>
      </c>
      <c r="O174" s="29" t="str">
        <f t="shared" si="32"/>
        <v>ESE_SRp40</v>
      </c>
      <c r="P174" s="29" t="str">
        <f t="shared" si="33"/>
        <v>ESE</v>
      </c>
      <c r="Q174" s="28">
        <f t="shared" si="34"/>
        <v>0.2857142857142857</v>
      </c>
      <c r="R174" s="30">
        <f t="shared" si="35"/>
        <v>0</v>
      </c>
    </row>
    <row r="175" spans="1:18" ht="44" customHeight="1" x14ac:dyDescent="0.15">
      <c r="A175" s="20" t="s">
        <v>69</v>
      </c>
      <c r="B175" s="20" t="s">
        <v>2343</v>
      </c>
      <c r="C175" s="20" t="s">
        <v>2227</v>
      </c>
      <c r="D175" s="21" t="s">
        <v>414</v>
      </c>
      <c r="E175" s="22">
        <f t="shared" si="24"/>
        <v>201</v>
      </c>
      <c r="F175" s="23">
        <f t="shared" si="25"/>
        <v>7</v>
      </c>
      <c r="G175" s="24">
        <f t="shared" si="26"/>
        <v>208</v>
      </c>
      <c r="H175" s="25">
        <f t="shared" si="27"/>
        <v>0</v>
      </c>
      <c r="I175" s="26">
        <f t="shared" si="28"/>
        <v>-0.14285714285714285</v>
      </c>
      <c r="J175" s="27" t="str">
        <f>MID('USH2A e13 (B) - 2ry Str + Mask'!$A$2,E175,F175)</f>
        <v>)))))))</v>
      </c>
      <c r="K175" s="26">
        <f t="shared" si="29"/>
        <v>0</v>
      </c>
      <c r="L175" s="27" t="str">
        <f>MID('USH2A e13 (B) - 2ry Str + Mask'!$D$2,E175,F175)</f>
        <v>.))).||</v>
      </c>
      <c r="M175" s="26">
        <f t="shared" si="30"/>
        <v>0.2857142857142857</v>
      </c>
      <c r="N175" s="28">
        <f t="shared" si="31"/>
        <v>0.2857142857142857</v>
      </c>
      <c r="O175" s="29" t="str">
        <f t="shared" si="32"/>
        <v>Sironi_motif2</v>
      </c>
      <c r="P175" s="29" t="str">
        <f t="shared" si="33"/>
        <v>ESS</v>
      </c>
      <c r="Q175" s="28">
        <f t="shared" si="34"/>
        <v>0</v>
      </c>
      <c r="R175" s="30">
        <f t="shared" si="35"/>
        <v>0.2857142857142857</v>
      </c>
    </row>
    <row r="176" spans="1:18" ht="44" customHeight="1" x14ac:dyDescent="0.15">
      <c r="A176" s="20" t="s">
        <v>65</v>
      </c>
      <c r="B176" s="20" t="s">
        <v>2344</v>
      </c>
      <c r="C176" s="20" t="s">
        <v>929</v>
      </c>
      <c r="D176" s="21" t="s">
        <v>417</v>
      </c>
      <c r="E176" s="22">
        <f t="shared" si="24"/>
        <v>202</v>
      </c>
      <c r="F176" s="23">
        <f t="shared" si="25"/>
        <v>6</v>
      </c>
      <c r="G176" s="24">
        <f t="shared" si="26"/>
        <v>208</v>
      </c>
      <c r="H176" s="25">
        <f t="shared" si="27"/>
        <v>0</v>
      </c>
      <c r="I176" s="26">
        <f t="shared" si="28"/>
        <v>-0.16666666666666666</v>
      </c>
      <c r="J176" s="27" t="str">
        <f>MID('USH2A e13 (B) - 2ry Str + Mask'!$A$2,E176,F176)</f>
        <v>))))))</v>
      </c>
      <c r="K176" s="26">
        <f t="shared" si="29"/>
        <v>0</v>
      </c>
      <c r="L176" s="27" t="str">
        <f>MID('USH2A e13 (B) - 2ry Str + Mask'!$D$2,E176,F176)</f>
        <v>))).||</v>
      </c>
      <c r="M176" s="26">
        <f t="shared" si="30"/>
        <v>0.16666666666666666</v>
      </c>
      <c r="N176" s="28">
        <f t="shared" si="31"/>
        <v>0.16666666666666666</v>
      </c>
      <c r="O176" s="29" t="str">
        <f t="shared" si="32"/>
        <v>ESS_hnRNPA1</v>
      </c>
      <c r="P176" s="29" t="str">
        <f t="shared" si="33"/>
        <v>ESS</v>
      </c>
      <c r="Q176" s="28">
        <f t="shared" si="34"/>
        <v>0</v>
      </c>
      <c r="R176" s="30">
        <f t="shared" si="35"/>
        <v>0.16666666666666666</v>
      </c>
    </row>
    <row r="177" spans="1:18" ht="32" customHeight="1" x14ac:dyDescent="0.15">
      <c r="A177" s="20" t="s">
        <v>35</v>
      </c>
      <c r="B177" s="20" t="s">
        <v>2344</v>
      </c>
      <c r="C177" s="20" t="s">
        <v>37</v>
      </c>
      <c r="D177" s="21" t="s">
        <v>417</v>
      </c>
      <c r="E177" s="22">
        <f t="shared" si="24"/>
        <v>202</v>
      </c>
      <c r="F177" s="23">
        <f t="shared" si="25"/>
        <v>6</v>
      </c>
      <c r="G177" s="24">
        <f t="shared" si="26"/>
        <v>208</v>
      </c>
      <c r="H177" s="25">
        <f t="shared" si="27"/>
        <v>0.16666666666666666</v>
      </c>
      <c r="I177" s="26">
        <f t="shared" si="28"/>
        <v>0</v>
      </c>
      <c r="J177" s="27" t="str">
        <f>MID('USH2A e13 (B) - 2ry Str + Mask'!$A$2,E177,F177)</f>
        <v>))))))</v>
      </c>
      <c r="K177" s="26">
        <f t="shared" si="29"/>
        <v>0</v>
      </c>
      <c r="L177" s="27" t="str">
        <f>MID('USH2A e13 (B) - 2ry Str + Mask'!$D$2,E177,F177)</f>
        <v>))).||</v>
      </c>
      <c r="M177" s="26">
        <f t="shared" si="30"/>
        <v>0.16666666666666666</v>
      </c>
      <c r="N177" s="28">
        <f t="shared" si="31"/>
        <v>0.16666666666666666</v>
      </c>
      <c r="O177" s="29" t="str">
        <f t="shared" si="32"/>
        <v>EIE</v>
      </c>
      <c r="P177" s="29" t="str">
        <f t="shared" si="33"/>
        <v>ESE</v>
      </c>
      <c r="Q177" s="28">
        <f t="shared" si="34"/>
        <v>0.16666666666666666</v>
      </c>
      <c r="R177" s="30">
        <f t="shared" si="35"/>
        <v>0</v>
      </c>
    </row>
    <row r="178" spans="1:18" ht="32" customHeight="1" x14ac:dyDescent="0.15">
      <c r="A178" s="20" t="s">
        <v>196</v>
      </c>
      <c r="B178" s="20" t="s">
        <v>2345</v>
      </c>
      <c r="C178" s="20" t="s">
        <v>37</v>
      </c>
      <c r="D178" s="21" t="s">
        <v>681</v>
      </c>
      <c r="E178" s="22">
        <f t="shared" si="24"/>
        <v>206</v>
      </c>
      <c r="F178" s="23">
        <f t="shared" si="25"/>
        <v>6</v>
      </c>
      <c r="G178" s="24">
        <f t="shared" si="26"/>
        <v>212</v>
      </c>
      <c r="H178" s="25">
        <f t="shared" si="27"/>
        <v>0.16666666666666666</v>
      </c>
      <c r="I178" s="26">
        <f t="shared" si="28"/>
        <v>0</v>
      </c>
      <c r="J178" s="27" t="str">
        <f>MID('USH2A e13 (B) - 2ry Str + Mask'!$A$2,E178,F178)</f>
        <v>))....</v>
      </c>
      <c r="K178" s="26">
        <f t="shared" si="29"/>
        <v>0.66666666666666663</v>
      </c>
      <c r="L178" s="27" t="str">
        <f>MID('USH2A e13 (B) - 2ry Str + Mask'!$D$2,E178,F178)</f>
        <v>||||||</v>
      </c>
      <c r="M178" s="26">
        <f t="shared" si="30"/>
        <v>0</v>
      </c>
      <c r="N178" s="28">
        <f t="shared" si="31"/>
        <v>-0.66666666666666663</v>
      </c>
      <c r="O178" s="29" t="str">
        <f t="shared" si="32"/>
        <v>RESCUE ESE</v>
      </c>
      <c r="P178" s="29" t="str">
        <f t="shared" si="33"/>
        <v>ESE</v>
      </c>
      <c r="Q178" s="28">
        <f t="shared" si="34"/>
        <v>-0.66666666666666663</v>
      </c>
      <c r="R178" s="30">
        <f t="shared" si="35"/>
        <v>0</v>
      </c>
    </row>
    <row r="179" spans="1:18" ht="32" customHeight="1" x14ac:dyDescent="0.15">
      <c r="A179" s="20" t="s">
        <v>35</v>
      </c>
      <c r="B179" s="20" t="s">
        <v>2345</v>
      </c>
      <c r="C179" s="20" t="s">
        <v>37</v>
      </c>
      <c r="D179" s="21" t="s">
        <v>681</v>
      </c>
      <c r="E179" s="22">
        <f t="shared" si="24"/>
        <v>206</v>
      </c>
      <c r="F179" s="23">
        <f t="shared" si="25"/>
        <v>6</v>
      </c>
      <c r="G179" s="24">
        <f t="shared" si="26"/>
        <v>212</v>
      </c>
      <c r="H179" s="25">
        <f t="shared" si="27"/>
        <v>0.16666666666666666</v>
      </c>
      <c r="I179" s="26">
        <f t="shared" si="28"/>
        <v>0</v>
      </c>
      <c r="J179" s="27" t="str">
        <f>MID('USH2A e13 (B) - 2ry Str + Mask'!$A$2,E179,F179)</f>
        <v>))....</v>
      </c>
      <c r="K179" s="26">
        <f t="shared" si="29"/>
        <v>0.66666666666666663</v>
      </c>
      <c r="L179" s="27" t="str">
        <f>MID('USH2A e13 (B) - 2ry Str + Mask'!$D$2,E179,F179)</f>
        <v>||||||</v>
      </c>
      <c r="M179" s="26">
        <f t="shared" si="30"/>
        <v>0</v>
      </c>
      <c r="N179" s="28">
        <f t="shared" si="31"/>
        <v>-0.66666666666666663</v>
      </c>
      <c r="O179" s="29" t="str">
        <f t="shared" si="32"/>
        <v>EIE</v>
      </c>
      <c r="P179" s="29" t="str">
        <f t="shared" si="33"/>
        <v>ESE</v>
      </c>
      <c r="Q179" s="28">
        <f t="shared" si="34"/>
        <v>-0.66666666666666663</v>
      </c>
      <c r="R179" s="30">
        <f t="shared" si="35"/>
        <v>0</v>
      </c>
    </row>
    <row r="180" spans="1:18" ht="32" customHeight="1" x14ac:dyDescent="0.15">
      <c r="A180" s="20" t="s">
        <v>35</v>
      </c>
      <c r="B180" s="20" t="s">
        <v>2346</v>
      </c>
      <c r="C180" s="20" t="s">
        <v>37</v>
      </c>
      <c r="D180" s="21" t="s">
        <v>684</v>
      </c>
      <c r="E180" s="22">
        <f t="shared" si="24"/>
        <v>207</v>
      </c>
      <c r="F180" s="23">
        <f t="shared" si="25"/>
        <v>6</v>
      </c>
      <c r="G180" s="24">
        <f t="shared" si="26"/>
        <v>213</v>
      </c>
      <c r="H180" s="25">
        <f t="shared" si="27"/>
        <v>0.16666666666666666</v>
      </c>
      <c r="I180" s="26">
        <f t="shared" si="28"/>
        <v>0</v>
      </c>
      <c r="J180" s="27" t="str">
        <f>MID('USH2A e13 (B) - 2ry Str + Mask'!$A$2,E180,F180)</f>
        <v>).....</v>
      </c>
      <c r="K180" s="26">
        <f t="shared" si="29"/>
        <v>0.83333333333333337</v>
      </c>
      <c r="L180" s="27" t="str">
        <f>MID('USH2A e13 (B) - 2ry Str + Mask'!$D$2,E180,F180)</f>
        <v>||||||</v>
      </c>
      <c r="M180" s="26">
        <f t="shared" si="30"/>
        <v>0</v>
      </c>
      <c r="N180" s="28">
        <f t="shared" si="31"/>
        <v>-0.83333333333333337</v>
      </c>
      <c r="O180" s="29" t="str">
        <f t="shared" si="32"/>
        <v>EIE</v>
      </c>
      <c r="P180" s="29" t="str">
        <f t="shared" si="33"/>
        <v>ESE</v>
      </c>
      <c r="Q180" s="28">
        <f t="shared" si="34"/>
        <v>-0.83333333333333337</v>
      </c>
      <c r="R180" s="30">
        <f t="shared" si="35"/>
        <v>0</v>
      </c>
    </row>
    <row r="181" spans="1:18" ht="32" customHeight="1" x14ac:dyDescent="0.15">
      <c r="A181" s="20" t="s">
        <v>795</v>
      </c>
      <c r="B181" s="20" t="s">
        <v>2347</v>
      </c>
      <c r="C181" s="20" t="s">
        <v>2323</v>
      </c>
      <c r="D181" s="21" t="s">
        <v>425</v>
      </c>
      <c r="E181" s="22">
        <f t="shared" si="24"/>
        <v>208</v>
      </c>
      <c r="F181" s="23">
        <f t="shared" si="25"/>
        <v>5</v>
      </c>
      <c r="G181" s="24">
        <f t="shared" si="26"/>
        <v>213</v>
      </c>
      <c r="H181" s="25">
        <f t="shared" si="27"/>
        <v>0.2</v>
      </c>
      <c r="I181" s="26">
        <f t="shared" si="28"/>
        <v>0</v>
      </c>
      <c r="J181" s="27" t="str">
        <f>MID('USH2A e13 (B) - 2ry Str + Mask'!$A$2,E181,F181)</f>
        <v>.....</v>
      </c>
      <c r="K181" s="26">
        <f t="shared" si="29"/>
        <v>1</v>
      </c>
      <c r="L181" s="27" t="str">
        <f>MID('USH2A e13 (B) - 2ry Str + Mask'!$D$2,E181,F181)</f>
        <v>|||||</v>
      </c>
      <c r="M181" s="26">
        <f t="shared" si="30"/>
        <v>0</v>
      </c>
      <c r="N181" s="28">
        <f t="shared" si="31"/>
        <v>-1</v>
      </c>
      <c r="O181" s="29" t="str">
        <f t="shared" si="32"/>
        <v>ESE_Tra2</v>
      </c>
      <c r="P181" s="29" t="str">
        <f t="shared" si="33"/>
        <v>ESE</v>
      </c>
      <c r="Q181" s="28">
        <f t="shared" si="34"/>
        <v>-1</v>
      </c>
      <c r="R181" s="30">
        <f t="shared" si="35"/>
        <v>0</v>
      </c>
    </row>
    <row r="182" spans="1:18" ht="32" customHeight="1" x14ac:dyDescent="0.15">
      <c r="A182" s="20" t="s">
        <v>35</v>
      </c>
      <c r="B182" s="20" t="s">
        <v>2348</v>
      </c>
      <c r="C182" s="20" t="s">
        <v>37</v>
      </c>
      <c r="D182" s="21" t="s">
        <v>425</v>
      </c>
      <c r="E182" s="22">
        <f t="shared" si="24"/>
        <v>208</v>
      </c>
      <c r="F182" s="23">
        <f t="shared" si="25"/>
        <v>6</v>
      </c>
      <c r="G182" s="24">
        <f t="shared" si="26"/>
        <v>214</v>
      </c>
      <c r="H182" s="25">
        <f t="shared" si="27"/>
        <v>0.16666666666666666</v>
      </c>
      <c r="I182" s="26">
        <f t="shared" si="28"/>
        <v>0</v>
      </c>
      <c r="J182" s="27" t="str">
        <f>MID('USH2A e13 (B) - 2ry Str + Mask'!$A$2,E182,F182)</f>
        <v>......</v>
      </c>
      <c r="K182" s="26">
        <f t="shared" si="29"/>
        <v>1</v>
      </c>
      <c r="L182" s="27" t="str">
        <f>MID('USH2A e13 (B) - 2ry Str + Mask'!$D$2,E182,F182)</f>
        <v>||||||</v>
      </c>
      <c r="M182" s="26">
        <f t="shared" si="30"/>
        <v>0</v>
      </c>
      <c r="N182" s="28">
        <f t="shared" si="31"/>
        <v>-1</v>
      </c>
      <c r="O182" s="29" t="str">
        <f t="shared" si="32"/>
        <v>EIE</v>
      </c>
      <c r="P182" s="29" t="str">
        <f t="shared" si="33"/>
        <v>ESE</v>
      </c>
      <c r="Q182" s="28">
        <f t="shared" si="34"/>
        <v>-1</v>
      </c>
      <c r="R182" s="30">
        <f t="shared" si="35"/>
        <v>0</v>
      </c>
    </row>
    <row r="183" spans="1:18" ht="32" customHeight="1" x14ac:dyDescent="0.15">
      <c r="A183" s="20" t="s">
        <v>795</v>
      </c>
      <c r="B183" s="20" t="s">
        <v>2347</v>
      </c>
      <c r="C183" s="20" t="s">
        <v>2323</v>
      </c>
      <c r="D183" s="21" t="s">
        <v>428</v>
      </c>
      <c r="E183" s="22">
        <f t="shared" si="24"/>
        <v>209</v>
      </c>
      <c r="F183" s="23">
        <f t="shared" si="25"/>
        <v>5</v>
      </c>
      <c r="G183" s="24">
        <f t="shared" si="26"/>
        <v>214</v>
      </c>
      <c r="H183" s="25">
        <f t="shared" si="27"/>
        <v>0.2</v>
      </c>
      <c r="I183" s="26">
        <f t="shared" si="28"/>
        <v>0</v>
      </c>
      <c r="J183" s="27" t="str">
        <f>MID('USH2A e13 (B) - 2ry Str + Mask'!$A$2,E183,F183)</f>
        <v>.....</v>
      </c>
      <c r="K183" s="26">
        <f t="shared" si="29"/>
        <v>1</v>
      </c>
      <c r="L183" s="27" t="str">
        <f>MID('USH2A e13 (B) - 2ry Str + Mask'!$D$2,E183,F183)</f>
        <v>|||||</v>
      </c>
      <c r="M183" s="26">
        <f t="shared" si="30"/>
        <v>0</v>
      </c>
      <c r="N183" s="28">
        <f t="shared" si="31"/>
        <v>-1</v>
      </c>
      <c r="O183" s="29" t="str">
        <f t="shared" si="32"/>
        <v>ESE_Tra2</v>
      </c>
      <c r="P183" s="29" t="str">
        <f t="shared" si="33"/>
        <v>ESE</v>
      </c>
      <c r="Q183" s="28">
        <f t="shared" si="34"/>
        <v>-1</v>
      </c>
      <c r="R183" s="30">
        <f t="shared" si="35"/>
        <v>0</v>
      </c>
    </row>
    <row r="184" spans="1:18" ht="32" customHeight="1" x14ac:dyDescent="0.15">
      <c r="A184" s="20" t="s">
        <v>196</v>
      </c>
      <c r="B184" s="20" t="s">
        <v>2349</v>
      </c>
      <c r="C184" s="20" t="s">
        <v>37</v>
      </c>
      <c r="D184" s="21" t="s">
        <v>428</v>
      </c>
      <c r="E184" s="22">
        <f t="shared" si="24"/>
        <v>209</v>
      </c>
      <c r="F184" s="23">
        <f t="shared" si="25"/>
        <v>6</v>
      </c>
      <c r="G184" s="24">
        <f t="shared" si="26"/>
        <v>215</v>
      </c>
      <c r="H184" s="25">
        <f t="shared" si="27"/>
        <v>0.16666666666666666</v>
      </c>
      <c r="I184" s="26">
        <f t="shared" si="28"/>
        <v>0</v>
      </c>
      <c r="J184" s="27" t="str">
        <f>MID('USH2A e13 (B) - 2ry Str + Mask'!$A$2,E184,F184)</f>
        <v>.....(</v>
      </c>
      <c r="K184" s="26">
        <f t="shared" si="29"/>
        <v>0.83333333333333337</v>
      </c>
      <c r="L184" s="27" t="str">
        <f>MID('USH2A e13 (B) - 2ry Str + Mask'!$D$2,E184,F184)</f>
        <v>||||||</v>
      </c>
      <c r="M184" s="26">
        <f t="shared" si="30"/>
        <v>0</v>
      </c>
      <c r="N184" s="28">
        <f t="shared" si="31"/>
        <v>-0.83333333333333337</v>
      </c>
      <c r="O184" s="29" t="str">
        <f t="shared" si="32"/>
        <v>RESCUE ESE</v>
      </c>
      <c r="P184" s="29" t="str">
        <f t="shared" si="33"/>
        <v>ESE</v>
      </c>
      <c r="Q184" s="28">
        <f t="shared" si="34"/>
        <v>-0.83333333333333337</v>
      </c>
      <c r="R184" s="30">
        <f t="shared" si="35"/>
        <v>0</v>
      </c>
    </row>
    <row r="185" spans="1:18" ht="32" customHeight="1" x14ac:dyDescent="0.15">
      <c r="A185" s="20" t="s">
        <v>35</v>
      </c>
      <c r="B185" s="20" t="s">
        <v>2349</v>
      </c>
      <c r="C185" s="20" t="s">
        <v>37</v>
      </c>
      <c r="D185" s="21" t="s">
        <v>428</v>
      </c>
      <c r="E185" s="22">
        <f t="shared" si="24"/>
        <v>209</v>
      </c>
      <c r="F185" s="23">
        <f t="shared" si="25"/>
        <v>6</v>
      </c>
      <c r="G185" s="24">
        <f t="shared" si="26"/>
        <v>215</v>
      </c>
      <c r="H185" s="25">
        <f t="shared" si="27"/>
        <v>0.16666666666666666</v>
      </c>
      <c r="I185" s="26">
        <f t="shared" si="28"/>
        <v>0</v>
      </c>
      <c r="J185" s="27" t="str">
        <f>MID('USH2A e13 (B) - 2ry Str + Mask'!$A$2,E185,F185)</f>
        <v>.....(</v>
      </c>
      <c r="K185" s="26">
        <f t="shared" si="29"/>
        <v>0.83333333333333337</v>
      </c>
      <c r="L185" s="27" t="str">
        <f>MID('USH2A e13 (B) - 2ry Str + Mask'!$D$2,E185,F185)</f>
        <v>||||||</v>
      </c>
      <c r="M185" s="26">
        <f t="shared" si="30"/>
        <v>0</v>
      </c>
      <c r="N185" s="28">
        <f t="shared" si="31"/>
        <v>-0.83333333333333337</v>
      </c>
      <c r="O185" s="29" t="str">
        <f t="shared" si="32"/>
        <v>EIE</v>
      </c>
      <c r="P185" s="29" t="str">
        <f t="shared" si="33"/>
        <v>ESE</v>
      </c>
      <c r="Q185" s="28">
        <f t="shared" si="34"/>
        <v>-0.83333333333333337</v>
      </c>
      <c r="R185" s="30">
        <f t="shared" si="35"/>
        <v>0</v>
      </c>
    </row>
    <row r="186" spans="1:18" ht="32" customHeight="1" x14ac:dyDescent="0.15">
      <c r="A186" s="20" t="s">
        <v>795</v>
      </c>
      <c r="B186" s="20" t="s">
        <v>1192</v>
      </c>
      <c r="C186" s="20" t="s">
        <v>422</v>
      </c>
      <c r="D186" s="21" t="s">
        <v>432</v>
      </c>
      <c r="E186" s="22">
        <f t="shared" si="24"/>
        <v>210</v>
      </c>
      <c r="F186" s="23">
        <f t="shared" si="25"/>
        <v>5</v>
      </c>
      <c r="G186" s="24">
        <f t="shared" si="26"/>
        <v>215</v>
      </c>
      <c r="H186" s="25">
        <f t="shared" si="27"/>
        <v>0.2</v>
      </c>
      <c r="I186" s="26">
        <f t="shared" si="28"/>
        <v>0</v>
      </c>
      <c r="J186" s="27" t="str">
        <f>MID('USH2A e13 (B) - 2ry Str + Mask'!$A$2,E186,F186)</f>
        <v>....(</v>
      </c>
      <c r="K186" s="26">
        <f t="shared" si="29"/>
        <v>0.8</v>
      </c>
      <c r="L186" s="27" t="str">
        <f>MID('USH2A e13 (B) - 2ry Str + Mask'!$D$2,E186,F186)</f>
        <v>|||||</v>
      </c>
      <c r="M186" s="26">
        <f t="shared" si="30"/>
        <v>0</v>
      </c>
      <c r="N186" s="28">
        <f t="shared" si="31"/>
        <v>-0.8</v>
      </c>
      <c r="O186" s="29" t="str">
        <f t="shared" si="32"/>
        <v>ESE_Tra2</v>
      </c>
      <c r="P186" s="29" t="str">
        <f t="shared" si="33"/>
        <v>ESE</v>
      </c>
      <c r="Q186" s="28">
        <f t="shared" si="34"/>
        <v>-0.8</v>
      </c>
      <c r="R186" s="30">
        <f t="shared" si="35"/>
        <v>0</v>
      </c>
    </row>
    <row r="187" spans="1:18" ht="32" customHeight="1" x14ac:dyDescent="0.15">
      <c r="A187" s="20" t="s">
        <v>196</v>
      </c>
      <c r="B187" s="20" t="s">
        <v>2350</v>
      </c>
      <c r="C187" s="20" t="s">
        <v>37</v>
      </c>
      <c r="D187" s="21" t="s">
        <v>432</v>
      </c>
      <c r="E187" s="22">
        <f t="shared" si="24"/>
        <v>210</v>
      </c>
      <c r="F187" s="23">
        <f t="shared" si="25"/>
        <v>6</v>
      </c>
      <c r="G187" s="24">
        <f t="shared" si="26"/>
        <v>216</v>
      </c>
      <c r="H187" s="25">
        <f t="shared" si="27"/>
        <v>0.16666666666666666</v>
      </c>
      <c r="I187" s="26">
        <f t="shared" si="28"/>
        <v>0</v>
      </c>
      <c r="J187" s="27" t="str">
        <f>MID('USH2A e13 (B) - 2ry Str + Mask'!$A$2,E187,F187)</f>
        <v>....((</v>
      </c>
      <c r="K187" s="26">
        <f t="shared" si="29"/>
        <v>0.66666666666666663</v>
      </c>
      <c r="L187" s="27" t="str">
        <f>MID('USH2A e13 (B) - 2ry Str + Mask'!$D$2,E187,F187)</f>
        <v>||||||</v>
      </c>
      <c r="M187" s="26">
        <f t="shared" si="30"/>
        <v>0</v>
      </c>
      <c r="N187" s="28">
        <f t="shared" si="31"/>
        <v>-0.66666666666666663</v>
      </c>
      <c r="O187" s="29" t="str">
        <f t="shared" si="32"/>
        <v>RESCUE ESE</v>
      </c>
      <c r="P187" s="29" t="str">
        <f t="shared" si="33"/>
        <v>ESE</v>
      </c>
      <c r="Q187" s="28">
        <f t="shared" si="34"/>
        <v>-0.66666666666666663</v>
      </c>
      <c r="R187" s="30">
        <f t="shared" si="35"/>
        <v>0</v>
      </c>
    </row>
    <row r="188" spans="1:18" ht="32" customHeight="1" x14ac:dyDescent="0.15">
      <c r="A188" s="20" t="s">
        <v>35</v>
      </c>
      <c r="B188" s="20" t="s">
        <v>2350</v>
      </c>
      <c r="C188" s="20" t="s">
        <v>37</v>
      </c>
      <c r="D188" s="21" t="s">
        <v>432</v>
      </c>
      <c r="E188" s="22">
        <f t="shared" si="24"/>
        <v>210</v>
      </c>
      <c r="F188" s="23">
        <f t="shared" si="25"/>
        <v>6</v>
      </c>
      <c r="G188" s="24">
        <f t="shared" si="26"/>
        <v>216</v>
      </c>
      <c r="H188" s="25">
        <f t="shared" si="27"/>
        <v>0.16666666666666666</v>
      </c>
      <c r="I188" s="26">
        <f t="shared" si="28"/>
        <v>0</v>
      </c>
      <c r="J188" s="27" t="str">
        <f>MID('USH2A e13 (B) - 2ry Str + Mask'!$A$2,E188,F188)</f>
        <v>....((</v>
      </c>
      <c r="K188" s="26">
        <f t="shared" si="29"/>
        <v>0.66666666666666663</v>
      </c>
      <c r="L188" s="27" t="str">
        <f>MID('USH2A e13 (B) - 2ry Str + Mask'!$D$2,E188,F188)</f>
        <v>||||||</v>
      </c>
      <c r="M188" s="26">
        <f t="shared" si="30"/>
        <v>0</v>
      </c>
      <c r="N188" s="28">
        <f t="shared" si="31"/>
        <v>-0.66666666666666663</v>
      </c>
      <c r="O188" s="29" t="str">
        <f t="shared" si="32"/>
        <v>EIE</v>
      </c>
      <c r="P188" s="29" t="str">
        <f t="shared" si="33"/>
        <v>ESE</v>
      </c>
      <c r="Q188" s="28">
        <f t="shared" si="34"/>
        <v>-0.66666666666666663</v>
      </c>
      <c r="R188" s="30">
        <f t="shared" si="35"/>
        <v>0</v>
      </c>
    </row>
    <row r="189" spans="1:18" ht="32" customHeight="1" x14ac:dyDescent="0.15">
      <c r="A189" s="20" t="s">
        <v>31</v>
      </c>
      <c r="B189" s="20" t="s">
        <v>2351</v>
      </c>
      <c r="C189" s="20" t="s">
        <v>2352</v>
      </c>
      <c r="D189" s="21" t="s">
        <v>432</v>
      </c>
      <c r="E189" s="22">
        <f t="shared" si="24"/>
        <v>210</v>
      </c>
      <c r="F189" s="23">
        <f t="shared" si="25"/>
        <v>8</v>
      </c>
      <c r="G189" s="24">
        <f t="shared" si="26"/>
        <v>218</v>
      </c>
      <c r="H189" s="25">
        <f t="shared" si="27"/>
        <v>0.125</v>
      </c>
      <c r="I189" s="26">
        <f t="shared" si="28"/>
        <v>0</v>
      </c>
      <c r="J189" s="27" t="str">
        <f>MID('USH2A e13 (B) - 2ry Str + Mask'!$A$2,E189,F189)</f>
        <v>....((((</v>
      </c>
      <c r="K189" s="26">
        <f t="shared" si="29"/>
        <v>0.5</v>
      </c>
      <c r="L189" s="27" t="str">
        <f>MID('USH2A e13 (B) - 2ry Str + Mask'!$D$2,E189,F189)</f>
        <v>||||||||</v>
      </c>
      <c r="M189" s="26">
        <f t="shared" si="30"/>
        <v>0</v>
      </c>
      <c r="N189" s="28">
        <f t="shared" si="31"/>
        <v>-0.5</v>
      </c>
      <c r="O189" s="29" t="str">
        <f t="shared" si="32"/>
        <v>PESE</v>
      </c>
      <c r="P189" s="29" t="str">
        <f t="shared" si="33"/>
        <v>ESE</v>
      </c>
      <c r="Q189" s="28">
        <f t="shared" si="34"/>
        <v>-0.5</v>
      </c>
      <c r="R189" s="30">
        <f t="shared" si="35"/>
        <v>0</v>
      </c>
    </row>
    <row r="190" spans="1:18" ht="32" customHeight="1" x14ac:dyDescent="0.15">
      <c r="A190" s="20" t="s">
        <v>88</v>
      </c>
      <c r="B190" s="20" t="s">
        <v>2353</v>
      </c>
      <c r="C190" s="20" t="s">
        <v>963</v>
      </c>
      <c r="D190" s="21" t="s">
        <v>693</v>
      </c>
      <c r="E190" s="22">
        <f t="shared" si="24"/>
        <v>211</v>
      </c>
      <c r="F190" s="23">
        <f t="shared" si="25"/>
        <v>6</v>
      </c>
      <c r="G190" s="24">
        <f t="shared" si="26"/>
        <v>217</v>
      </c>
      <c r="H190" s="25">
        <f t="shared" si="27"/>
        <v>0.16666666666666666</v>
      </c>
      <c r="I190" s="26">
        <f t="shared" si="28"/>
        <v>0</v>
      </c>
      <c r="J190" s="27" t="str">
        <f>MID('USH2A e13 (B) - 2ry Str + Mask'!$A$2,E190,F190)</f>
        <v>...(((</v>
      </c>
      <c r="K190" s="26">
        <f t="shared" si="29"/>
        <v>0.5</v>
      </c>
      <c r="L190" s="27" t="str">
        <f>MID('USH2A e13 (B) - 2ry Str + Mask'!$D$2,E190,F190)</f>
        <v>||||||</v>
      </c>
      <c r="M190" s="26">
        <f t="shared" si="30"/>
        <v>0</v>
      </c>
      <c r="N190" s="28">
        <f t="shared" si="31"/>
        <v>-0.5</v>
      </c>
      <c r="O190" s="29" t="str">
        <f t="shared" si="32"/>
        <v>ESE_9G8</v>
      </c>
      <c r="P190" s="29" t="str">
        <f t="shared" si="33"/>
        <v>ESE</v>
      </c>
      <c r="Q190" s="28">
        <f t="shared" si="34"/>
        <v>-0.5</v>
      </c>
      <c r="R190" s="30">
        <f t="shared" si="35"/>
        <v>0</v>
      </c>
    </row>
    <row r="191" spans="1:18" ht="32" customHeight="1" x14ac:dyDescent="0.15">
      <c r="A191" s="20" t="s">
        <v>196</v>
      </c>
      <c r="B191" s="20" t="s">
        <v>2353</v>
      </c>
      <c r="C191" s="20" t="s">
        <v>37</v>
      </c>
      <c r="D191" s="21" t="s">
        <v>693</v>
      </c>
      <c r="E191" s="22">
        <f t="shared" si="24"/>
        <v>211</v>
      </c>
      <c r="F191" s="23">
        <f t="shared" si="25"/>
        <v>6</v>
      </c>
      <c r="G191" s="24">
        <f t="shared" si="26"/>
        <v>217</v>
      </c>
      <c r="H191" s="25">
        <f t="shared" si="27"/>
        <v>0.16666666666666666</v>
      </c>
      <c r="I191" s="26">
        <f t="shared" si="28"/>
        <v>0</v>
      </c>
      <c r="J191" s="27" t="str">
        <f>MID('USH2A e13 (B) - 2ry Str + Mask'!$A$2,E191,F191)</f>
        <v>...(((</v>
      </c>
      <c r="K191" s="26">
        <f t="shared" si="29"/>
        <v>0.5</v>
      </c>
      <c r="L191" s="27" t="str">
        <f>MID('USH2A e13 (B) - 2ry Str + Mask'!$D$2,E191,F191)</f>
        <v>||||||</v>
      </c>
      <c r="M191" s="26">
        <f t="shared" si="30"/>
        <v>0</v>
      </c>
      <c r="N191" s="28">
        <f t="shared" si="31"/>
        <v>-0.5</v>
      </c>
      <c r="O191" s="29" t="str">
        <f t="shared" si="32"/>
        <v>RESCUE ESE</v>
      </c>
      <c r="P191" s="29" t="str">
        <f t="shared" si="33"/>
        <v>ESE</v>
      </c>
      <c r="Q191" s="28">
        <f t="shared" si="34"/>
        <v>-0.5</v>
      </c>
      <c r="R191" s="30">
        <f t="shared" si="35"/>
        <v>0</v>
      </c>
    </row>
    <row r="192" spans="1:18" ht="32" customHeight="1" x14ac:dyDescent="0.15">
      <c r="A192" s="20" t="s">
        <v>35</v>
      </c>
      <c r="B192" s="20" t="s">
        <v>2353</v>
      </c>
      <c r="C192" s="20" t="s">
        <v>37</v>
      </c>
      <c r="D192" s="21" t="s">
        <v>693</v>
      </c>
      <c r="E192" s="22">
        <f t="shared" si="24"/>
        <v>211</v>
      </c>
      <c r="F192" s="23">
        <f t="shared" si="25"/>
        <v>6</v>
      </c>
      <c r="G192" s="24">
        <f t="shared" si="26"/>
        <v>217</v>
      </c>
      <c r="H192" s="25">
        <f t="shared" si="27"/>
        <v>0.16666666666666666</v>
      </c>
      <c r="I192" s="26">
        <f t="shared" si="28"/>
        <v>0</v>
      </c>
      <c r="J192" s="27" t="str">
        <f>MID('USH2A e13 (B) - 2ry Str + Mask'!$A$2,E192,F192)</f>
        <v>...(((</v>
      </c>
      <c r="K192" s="26">
        <f t="shared" si="29"/>
        <v>0.5</v>
      </c>
      <c r="L192" s="27" t="str">
        <f>MID('USH2A e13 (B) - 2ry Str + Mask'!$D$2,E192,F192)</f>
        <v>||||||</v>
      </c>
      <c r="M192" s="26">
        <f t="shared" si="30"/>
        <v>0</v>
      </c>
      <c r="N192" s="28">
        <f t="shared" si="31"/>
        <v>-0.5</v>
      </c>
      <c r="O192" s="29" t="str">
        <f t="shared" si="32"/>
        <v>EIE</v>
      </c>
      <c r="P192" s="29" t="str">
        <f t="shared" si="33"/>
        <v>ESE</v>
      </c>
      <c r="Q192" s="28">
        <f t="shared" si="34"/>
        <v>-0.5</v>
      </c>
      <c r="R192" s="30">
        <f t="shared" si="35"/>
        <v>0</v>
      </c>
    </row>
    <row r="193" spans="1:18" ht="44" customHeight="1" x14ac:dyDescent="0.15">
      <c r="A193" s="20" t="s">
        <v>58</v>
      </c>
      <c r="B193" s="20" t="s">
        <v>2354</v>
      </c>
      <c r="C193" s="20" t="s">
        <v>2355</v>
      </c>
      <c r="D193" s="21" t="s">
        <v>693</v>
      </c>
      <c r="E193" s="22">
        <f t="shared" si="24"/>
        <v>211</v>
      </c>
      <c r="F193" s="23">
        <f t="shared" si="25"/>
        <v>8</v>
      </c>
      <c r="G193" s="24">
        <f t="shared" si="26"/>
        <v>219</v>
      </c>
      <c r="H193" s="25">
        <f t="shared" si="27"/>
        <v>0</v>
      </c>
      <c r="I193" s="26">
        <f t="shared" si="28"/>
        <v>-0.125</v>
      </c>
      <c r="J193" s="27" t="str">
        <f>MID('USH2A e13 (B) - 2ry Str + Mask'!$A$2,E193,F193)</f>
        <v>...(((((</v>
      </c>
      <c r="K193" s="26">
        <f t="shared" si="29"/>
        <v>0.375</v>
      </c>
      <c r="L193" s="27" t="str">
        <f>MID('USH2A e13 (B) - 2ry Str + Mask'!$D$2,E193,F193)</f>
        <v>||||||||</v>
      </c>
      <c r="M193" s="26">
        <f t="shared" si="30"/>
        <v>0</v>
      </c>
      <c r="N193" s="28">
        <f t="shared" si="31"/>
        <v>-0.375</v>
      </c>
      <c r="O193" s="29" t="str">
        <f t="shared" si="32"/>
        <v>Sironi_motif1</v>
      </c>
      <c r="P193" s="29" t="str">
        <f t="shared" si="33"/>
        <v>ESS</v>
      </c>
      <c r="Q193" s="28">
        <f t="shared" si="34"/>
        <v>0</v>
      </c>
      <c r="R193" s="30">
        <f t="shared" si="35"/>
        <v>-0.375</v>
      </c>
    </row>
    <row r="194" spans="1:18" ht="32" customHeight="1" x14ac:dyDescent="0.15">
      <c r="A194" s="20" t="s">
        <v>795</v>
      </c>
      <c r="B194" s="20" t="s">
        <v>966</v>
      </c>
      <c r="C194" s="20" t="s">
        <v>967</v>
      </c>
      <c r="D194" s="21" t="s">
        <v>1435</v>
      </c>
      <c r="E194" s="22">
        <f t="shared" ref="E194:E257" si="36">MID(D194,12,LEN(D194)-13)+50</f>
        <v>212</v>
      </c>
      <c r="F194" s="23">
        <f t="shared" ref="F194:F257" si="37">LEN(B194)-12</f>
        <v>5</v>
      </c>
      <c r="G194" s="24">
        <f t="shared" ref="G194:G257" si="38">E194+F194</f>
        <v>217</v>
      </c>
      <c r="H194" s="25">
        <f t="shared" ref="H194:H257" si="39">IF(P194="ESE",1/F194,0)</f>
        <v>0.2</v>
      </c>
      <c r="I194" s="26">
        <f t="shared" ref="I194:I257" si="40">IF(P194="ESS",-1/F194,0)</f>
        <v>0</v>
      </c>
      <c r="J194" s="27" t="str">
        <f>MID('USH2A e13 (B) - 2ry Str + Mask'!$A$2,E194,F194)</f>
        <v>..(((</v>
      </c>
      <c r="K194" s="26">
        <f t="shared" ref="K194:K257" si="41">(F194-LEN(SUBSTITUTE(J194,".","")))/F194</f>
        <v>0.4</v>
      </c>
      <c r="L194" s="27" t="str">
        <f>MID('USH2A e13 (B) - 2ry Str + Mask'!$D$2,E194,F194)</f>
        <v>|||||</v>
      </c>
      <c r="M194" s="26">
        <f t="shared" ref="M194:M257" si="42">(F194-LEN(SUBSTITUTE(L194,".","")))/F194</f>
        <v>0</v>
      </c>
      <c r="N194" s="28">
        <f t="shared" ref="N194:N257" si="43">M194-K194</f>
        <v>-0.4</v>
      </c>
      <c r="O194" s="29" t="str">
        <f t="shared" ref="O194:O257" si="44">MID(A194,11,(LEN(A194)-22))</f>
        <v>ESE_Tra2</v>
      </c>
      <c r="P194" s="29" t="str">
        <f t="shared" ref="P194:P257" si="45">MID(A194,(LEN(A194)-9),3)</f>
        <v>ESE</v>
      </c>
      <c r="Q194" s="28">
        <f t="shared" ref="Q194:Q257" si="46">IF(P194="ESE",N194,0)</f>
        <v>-0.4</v>
      </c>
      <c r="R194" s="30">
        <f t="shared" ref="R194:R257" si="47">IF(P194="ESS",N194,0)</f>
        <v>0</v>
      </c>
    </row>
    <row r="195" spans="1:18" ht="32" customHeight="1" x14ac:dyDescent="0.15">
      <c r="A195" s="20" t="s">
        <v>196</v>
      </c>
      <c r="B195" s="20" t="s">
        <v>2356</v>
      </c>
      <c r="C195" s="20" t="s">
        <v>37</v>
      </c>
      <c r="D195" s="21" t="s">
        <v>1435</v>
      </c>
      <c r="E195" s="22">
        <f t="shared" si="36"/>
        <v>212</v>
      </c>
      <c r="F195" s="23">
        <f t="shared" si="37"/>
        <v>6</v>
      </c>
      <c r="G195" s="24">
        <f t="shared" si="38"/>
        <v>218</v>
      </c>
      <c r="H195" s="25">
        <f t="shared" si="39"/>
        <v>0.16666666666666666</v>
      </c>
      <c r="I195" s="26">
        <f t="shared" si="40"/>
        <v>0</v>
      </c>
      <c r="J195" s="27" t="str">
        <f>MID('USH2A e13 (B) - 2ry Str + Mask'!$A$2,E195,F195)</f>
        <v>..((((</v>
      </c>
      <c r="K195" s="26">
        <f t="shared" si="41"/>
        <v>0.33333333333333331</v>
      </c>
      <c r="L195" s="27" t="str">
        <f>MID('USH2A e13 (B) - 2ry Str + Mask'!$D$2,E195,F195)</f>
        <v>||||||</v>
      </c>
      <c r="M195" s="26">
        <f t="shared" si="42"/>
        <v>0</v>
      </c>
      <c r="N195" s="28">
        <f t="shared" si="43"/>
        <v>-0.33333333333333331</v>
      </c>
      <c r="O195" s="29" t="str">
        <f t="shared" si="44"/>
        <v>RESCUE ESE</v>
      </c>
      <c r="P195" s="29" t="str">
        <f t="shared" si="45"/>
        <v>ESE</v>
      </c>
      <c r="Q195" s="28">
        <f t="shared" si="46"/>
        <v>-0.33333333333333331</v>
      </c>
      <c r="R195" s="30">
        <f t="shared" si="47"/>
        <v>0</v>
      </c>
    </row>
    <row r="196" spans="1:18" ht="32" customHeight="1" x14ac:dyDescent="0.15">
      <c r="A196" s="20" t="s">
        <v>35</v>
      </c>
      <c r="B196" s="20" t="s">
        <v>2356</v>
      </c>
      <c r="C196" s="20" t="s">
        <v>37</v>
      </c>
      <c r="D196" s="21" t="s">
        <v>1435</v>
      </c>
      <c r="E196" s="22">
        <f t="shared" si="36"/>
        <v>212</v>
      </c>
      <c r="F196" s="23">
        <f t="shared" si="37"/>
        <v>6</v>
      </c>
      <c r="G196" s="24">
        <f t="shared" si="38"/>
        <v>218</v>
      </c>
      <c r="H196" s="25">
        <f t="shared" si="39"/>
        <v>0.16666666666666666</v>
      </c>
      <c r="I196" s="26">
        <f t="shared" si="40"/>
        <v>0</v>
      </c>
      <c r="J196" s="27" t="str">
        <f>MID('USH2A e13 (B) - 2ry Str + Mask'!$A$2,E196,F196)</f>
        <v>..((((</v>
      </c>
      <c r="K196" s="26">
        <f t="shared" si="41"/>
        <v>0.33333333333333331</v>
      </c>
      <c r="L196" s="27" t="str">
        <f>MID('USH2A e13 (B) - 2ry Str + Mask'!$D$2,E196,F196)</f>
        <v>||||||</v>
      </c>
      <c r="M196" s="26">
        <f t="shared" si="42"/>
        <v>0</v>
      </c>
      <c r="N196" s="28">
        <f t="shared" si="43"/>
        <v>-0.33333333333333331</v>
      </c>
      <c r="O196" s="29" t="str">
        <f t="shared" si="44"/>
        <v>EIE</v>
      </c>
      <c r="P196" s="29" t="str">
        <f t="shared" si="45"/>
        <v>ESE</v>
      </c>
      <c r="Q196" s="28">
        <f t="shared" si="46"/>
        <v>-0.33333333333333331</v>
      </c>
      <c r="R196" s="30">
        <f t="shared" si="47"/>
        <v>0</v>
      </c>
    </row>
    <row r="197" spans="1:18" ht="32" customHeight="1" x14ac:dyDescent="0.15">
      <c r="A197" s="20" t="s">
        <v>31</v>
      </c>
      <c r="B197" s="20" t="s">
        <v>2357</v>
      </c>
      <c r="C197" s="20" t="s">
        <v>2358</v>
      </c>
      <c r="D197" s="21" t="s">
        <v>1435</v>
      </c>
      <c r="E197" s="22">
        <f t="shared" si="36"/>
        <v>212</v>
      </c>
      <c r="F197" s="23">
        <f t="shared" si="37"/>
        <v>8</v>
      </c>
      <c r="G197" s="24">
        <f t="shared" si="38"/>
        <v>220</v>
      </c>
      <c r="H197" s="25">
        <f t="shared" si="39"/>
        <v>0.125</v>
      </c>
      <c r="I197" s="26">
        <f t="shared" si="40"/>
        <v>0</v>
      </c>
      <c r="J197" s="27" t="str">
        <f>MID('USH2A e13 (B) - 2ry Str + Mask'!$A$2,E197,F197)</f>
        <v>..((((((</v>
      </c>
      <c r="K197" s="26">
        <f t="shared" si="41"/>
        <v>0.25</v>
      </c>
      <c r="L197" s="27" t="str">
        <f>MID('USH2A e13 (B) - 2ry Str + Mask'!$D$2,E197,F197)</f>
        <v>||||||||</v>
      </c>
      <c r="M197" s="26">
        <f t="shared" si="42"/>
        <v>0</v>
      </c>
      <c r="N197" s="28">
        <f t="shared" si="43"/>
        <v>-0.25</v>
      </c>
      <c r="O197" s="29" t="str">
        <f t="shared" si="44"/>
        <v>PESE</v>
      </c>
      <c r="P197" s="29" t="str">
        <f t="shared" si="45"/>
        <v>ESE</v>
      </c>
      <c r="Q197" s="28">
        <f t="shared" si="46"/>
        <v>-0.25</v>
      </c>
      <c r="R197" s="30">
        <f t="shared" si="47"/>
        <v>0</v>
      </c>
    </row>
    <row r="198" spans="1:18" ht="32" customHeight="1" x14ac:dyDescent="0.15">
      <c r="A198" s="20" t="s">
        <v>196</v>
      </c>
      <c r="B198" s="20" t="s">
        <v>1170</v>
      </c>
      <c r="C198" s="20" t="s">
        <v>37</v>
      </c>
      <c r="D198" s="21" t="s">
        <v>1437</v>
      </c>
      <c r="E198" s="22">
        <f t="shared" si="36"/>
        <v>213</v>
      </c>
      <c r="F198" s="23">
        <f t="shared" si="37"/>
        <v>6</v>
      </c>
      <c r="G198" s="24">
        <f t="shared" si="38"/>
        <v>219</v>
      </c>
      <c r="H198" s="25">
        <f t="shared" si="39"/>
        <v>0.16666666666666666</v>
      </c>
      <c r="I198" s="26">
        <f t="shared" si="40"/>
        <v>0</v>
      </c>
      <c r="J198" s="27" t="str">
        <f>MID('USH2A e13 (B) - 2ry Str + Mask'!$A$2,E198,F198)</f>
        <v>.(((((</v>
      </c>
      <c r="K198" s="26">
        <f t="shared" si="41"/>
        <v>0.16666666666666666</v>
      </c>
      <c r="L198" s="27" t="str">
        <f>MID('USH2A e13 (B) - 2ry Str + Mask'!$D$2,E198,F198)</f>
        <v>||||||</v>
      </c>
      <c r="M198" s="26">
        <f t="shared" si="42"/>
        <v>0</v>
      </c>
      <c r="N198" s="28">
        <f t="shared" si="43"/>
        <v>-0.16666666666666666</v>
      </c>
      <c r="O198" s="29" t="str">
        <f t="shared" si="44"/>
        <v>RESCUE ESE</v>
      </c>
      <c r="P198" s="29" t="str">
        <f t="shared" si="45"/>
        <v>ESE</v>
      </c>
      <c r="Q198" s="28">
        <f t="shared" si="46"/>
        <v>-0.16666666666666666</v>
      </c>
      <c r="R198" s="30">
        <f t="shared" si="47"/>
        <v>0</v>
      </c>
    </row>
    <row r="199" spans="1:18" ht="32" customHeight="1" x14ac:dyDescent="0.15">
      <c r="A199" s="20" t="s">
        <v>35</v>
      </c>
      <c r="B199" s="20" t="s">
        <v>1170</v>
      </c>
      <c r="C199" s="20" t="s">
        <v>37</v>
      </c>
      <c r="D199" s="21" t="s">
        <v>1437</v>
      </c>
      <c r="E199" s="22">
        <f t="shared" si="36"/>
        <v>213</v>
      </c>
      <c r="F199" s="23">
        <f t="shared" si="37"/>
        <v>6</v>
      </c>
      <c r="G199" s="24">
        <f t="shared" si="38"/>
        <v>219</v>
      </c>
      <c r="H199" s="25">
        <f t="shared" si="39"/>
        <v>0.16666666666666666</v>
      </c>
      <c r="I199" s="26">
        <f t="shared" si="40"/>
        <v>0</v>
      </c>
      <c r="J199" s="27" t="str">
        <f>MID('USH2A e13 (B) - 2ry Str + Mask'!$A$2,E199,F199)</f>
        <v>.(((((</v>
      </c>
      <c r="K199" s="26">
        <f t="shared" si="41"/>
        <v>0.16666666666666666</v>
      </c>
      <c r="L199" s="27" t="str">
        <f>MID('USH2A e13 (B) - 2ry Str + Mask'!$D$2,E199,F199)</f>
        <v>||||||</v>
      </c>
      <c r="M199" s="26">
        <f t="shared" si="42"/>
        <v>0</v>
      </c>
      <c r="N199" s="28">
        <f t="shared" si="43"/>
        <v>-0.16666666666666666</v>
      </c>
      <c r="O199" s="29" t="str">
        <f t="shared" si="44"/>
        <v>EIE</v>
      </c>
      <c r="P199" s="29" t="str">
        <f t="shared" si="45"/>
        <v>ESE</v>
      </c>
      <c r="Q199" s="28">
        <f t="shared" si="46"/>
        <v>-0.16666666666666666</v>
      </c>
      <c r="R199" s="30">
        <f t="shared" si="47"/>
        <v>0</v>
      </c>
    </row>
    <row r="200" spans="1:18" ht="32" customHeight="1" x14ac:dyDescent="0.15">
      <c r="A200" s="20" t="s">
        <v>88</v>
      </c>
      <c r="B200" s="20" t="s">
        <v>1173</v>
      </c>
      <c r="C200" s="20" t="s">
        <v>624</v>
      </c>
      <c r="D200" s="21" t="s">
        <v>434</v>
      </c>
      <c r="E200" s="22">
        <f t="shared" si="36"/>
        <v>214</v>
      </c>
      <c r="F200" s="23">
        <f t="shared" si="37"/>
        <v>6</v>
      </c>
      <c r="G200" s="24">
        <f t="shared" si="38"/>
        <v>220</v>
      </c>
      <c r="H200" s="25">
        <f t="shared" si="39"/>
        <v>0.16666666666666666</v>
      </c>
      <c r="I200" s="26">
        <f t="shared" si="40"/>
        <v>0</v>
      </c>
      <c r="J200" s="27" t="str">
        <f>MID('USH2A e13 (B) - 2ry Str + Mask'!$A$2,E200,F200)</f>
        <v>((((((</v>
      </c>
      <c r="K200" s="26">
        <f t="shared" si="41"/>
        <v>0</v>
      </c>
      <c r="L200" s="27" t="str">
        <f>MID('USH2A e13 (B) - 2ry Str + Mask'!$D$2,E200,F200)</f>
        <v>||||||</v>
      </c>
      <c r="M200" s="26">
        <f t="shared" si="42"/>
        <v>0</v>
      </c>
      <c r="N200" s="28">
        <f t="shared" si="43"/>
        <v>0</v>
      </c>
      <c r="O200" s="29" t="str">
        <f t="shared" si="44"/>
        <v>ESE_9G8</v>
      </c>
      <c r="P200" s="29" t="str">
        <f t="shared" si="45"/>
        <v>ESE</v>
      </c>
      <c r="Q200" s="28">
        <f t="shared" si="46"/>
        <v>0</v>
      </c>
      <c r="R200" s="30">
        <f t="shared" si="47"/>
        <v>0</v>
      </c>
    </row>
    <row r="201" spans="1:18" ht="32" customHeight="1" x14ac:dyDescent="0.15">
      <c r="A201" s="20" t="s">
        <v>35</v>
      </c>
      <c r="B201" s="20" t="s">
        <v>1173</v>
      </c>
      <c r="C201" s="20" t="s">
        <v>37</v>
      </c>
      <c r="D201" s="21" t="s">
        <v>434</v>
      </c>
      <c r="E201" s="22">
        <f t="shared" si="36"/>
        <v>214</v>
      </c>
      <c r="F201" s="23">
        <f t="shared" si="37"/>
        <v>6</v>
      </c>
      <c r="G201" s="24">
        <f t="shared" si="38"/>
        <v>220</v>
      </c>
      <c r="H201" s="25">
        <f t="shared" si="39"/>
        <v>0.16666666666666666</v>
      </c>
      <c r="I201" s="26">
        <f t="shared" si="40"/>
        <v>0</v>
      </c>
      <c r="J201" s="27" t="str">
        <f>MID('USH2A e13 (B) - 2ry Str + Mask'!$A$2,E201,F201)</f>
        <v>((((((</v>
      </c>
      <c r="K201" s="26">
        <f t="shared" si="41"/>
        <v>0</v>
      </c>
      <c r="L201" s="27" t="str">
        <f>MID('USH2A e13 (B) - 2ry Str + Mask'!$D$2,E201,F201)</f>
        <v>||||||</v>
      </c>
      <c r="M201" s="26">
        <f t="shared" si="42"/>
        <v>0</v>
      </c>
      <c r="N201" s="28">
        <f t="shared" si="43"/>
        <v>0</v>
      </c>
      <c r="O201" s="29" t="str">
        <f t="shared" si="44"/>
        <v>EIE</v>
      </c>
      <c r="P201" s="29" t="str">
        <f t="shared" si="45"/>
        <v>ESE</v>
      </c>
      <c r="Q201" s="28">
        <f t="shared" si="46"/>
        <v>0</v>
      </c>
      <c r="R201" s="30">
        <f t="shared" si="47"/>
        <v>0</v>
      </c>
    </row>
    <row r="202" spans="1:18" ht="32" customHeight="1" x14ac:dyDescent="0.15">
      <c r="A202" s="20" t="s">
        <v>196</v>
      </c>
      <c r="B202" s="20" t="s">
        <v>2359</v>
      </c>
      <c r="C202" s="20" t="s">
        <v>37</v>
      </c>
      <c r="D202" s="21" t="s">
        <v>695</v>
      </c>
      <c r="E202" s="22">
        <f t="shared" si="36"/>
        <v>215</v>
      </c>
      <c r="F202" s="23">
        <f t="shared" si="37"/>
        <v>6</v>
      </c>
      <c r="G202" s="24">
        <f t="shared" si="38"/>
        <v>221</v>
      </c>
      <c r="H202" s="25">
        <f t="shared" si="39"/>
        <v>0.16666666666666666</v>
      </c>
      <c r="I202" s="26">
        <f t="shared" si="40"/>
        <v>0</v>
      </c>
      <c r="J202" s="27" t="str">
        <f>MID('USH2A e13 (B) - 2ry Str + Mask'!$A$2,E202,F202)</f>
        <v>(((((.</v>
      </c>
      <c r="K202" s="26">
        <f t="shared" si="41"/>
        <v>0.16666666666666666</v>
      </c>
      <c r="L202" s="27" t="str">
        <f>MID('USH2A e13 (B) - 2ry Str + Mask'!$D$2,E202,F202)</f>
        <v>||||||</v>
      </c>
      <c r="M202" s="26">
        <f t="shared" si="42"/>
        <v>0</v>
      </c>
      <c r="N202" s="28">
        <f t="shared" si="43"/>
        <v>-0.16666666666666666</v>
      </c>
      <c r="O202" s="29" t="str">
        <f t="shared" si="44"/>
        <v>RESCUE ESE</v>
      </c>
      <c r="P202" s="29" t="str">
        <f t="shared" si="45"/>
        <v>ESE</v>
      </c>
      <c r="Q202" s="28">
        <f t="shared" si="46"/>
        <v>-0.16666666666666666</v>
      </c>
      <c r="R202" s="30">
        <f t="shared" si="47"/>
        <v>0</v>
      </c>
    </row>
    <row r="203" spans="1:18" ht="32" customHeight="1" x14ac:dyDescent="0.15">
      <c r="A203" s="20" t="s">
        <v>35</v>
      </c>
      <c r="B203" s="20" t="s">
        <v>2359</v>
      </c>
      <c r="C203" s="20" t="s">
        <v>37</v>
      </c>
      <c r="D203" s="21" t="s">
        <v>695</v>
      </c>
      <c r="E203" s="22">
        <f t="shared" si="36"/>
        <v>215</v>
      </c>
      <c r="F203" s="23">
        <f t="shared" si="37"/>
        <v>6</v>
      </c>
      <c r="G203" s="24">
        <f t="shared" si="38"/>
        <v>221</v>
      </c>
      <c r="H203" s="25">
        <f t="shared" si="39"/>
        <v>0.16666666666666666</v>
      </c>
      <c r="I203" s="26">
        <f t="shared" si="40"/>
        <v>0</v>
      </c>
      <c r="J203" s="27" t="str">
        <f>MID('USH2A e13 (B) - 2ry Str + Mask'!$A$2,E203,F203)</f>
        <v>(((((.</v>
      </c>
      <c r="K203" s="26">
        <f t="shared" si="41"/>
        <v>0.16666666666666666</v>
      </c>
      <c r="L203" s="27" t="str">
        <f>MID('USH2A e13 (B) - 2ry Str + Mask'!$D$2,E203,F203)</f>
        <v>||||||</v>
      </c>
      <c r="M203" s="26">
        <f t="shared" si="42"/>
        <v>0</v>
      </c>
      <c r="N203" s="28">
        <f t="shared" si="43"/>
        <v>-0.16666666666666666</v>
      </c>
      <c r="O203" s="29" t="str">
        <f t="shared" si="44"/>
        <v>EIE</v>
      </c>
      <c r="P203" s="29" t="str">
        <f t="shared" si="45"/>
        <v>ESE</v>
      </c>
      <c r="Q203" s="28">
        <f t="shared" si="46"/>
        <v>-0.16666666666666666</v>
      </c>
      <c r="R203" s="30">
        <f t="shared" si="47"/>
        <v>0</v>
      </c>
    </row>
    <row r="204" spans="1:18" ht="32" customHeight="1" x14ac:dyDescent="0.15">
      <c r="A204" s="20" t="s">
        <v>35</v>
      </c>
      <c r="B204" s="20" t="s">
        <v>2360</v>
      </c>
      <c r="C204" s="20" t="s">
        <v>37</v>
      </c>
      <c r="D204" s="21" t="s">
        <v>1445</v>
      </c>
      <c r="E204" s="22">
        <f t="shared" si="36"/>
        <v>216</v>
      </c>
      <c r="F204" s="23">
        <f t="shared" si="37"/>
        <v>6</v>
      </c>
      <c r="G204" s="24">
        <f t="shared" si="38"/>
        <v>222</v>
      </c>
      <c r="H204" s="25">
        <f t="shared" si="39"/>
        <v>0.16666666666666666</v>
      </c>
      <c r="I204" s="26">
        <f t="shared" si="40"/>
        <v>0</v>
      </c>
      <c r="J204" s="27" t="str">
        <f>MID('USH2A e13 (B) - 2ry Str + Mask'!$A$2,E204,F204)</f>
        <v>((((..</v>
      </c>
      <c r="K204" s="26">
        <f t="shared" si="41"/>
        <v>0.33333333333333331</v>
      </c>
      <c r="L204" s="27" t="str">
        <f>MID('USH2A e13 (B) - 2ry Str + Mask'!$D$2,E204,F204)</f>
        <v>||||||</v>
      </c>
      <c r="M204" s="26">
        <f t="shared" si="42"/>
        <v>0</v>
      </c>
      <c r="N204" s="28">
        <f t="shared" si="43"/>
        <v>-0.33333333333333331</v>
      </c>
      <c r="O204" s="29" t="str">
        <f t="shared" si="44"/>
        <v>EIE</v>
      </c>
      <c r="P204" s="29" t="str">
        <f t="shared" si="45"/>
        <v>ESE</v>
      </c>
      <c r="Q204" s="28">
        <f t="shared" si="46"/>
        <v>-0.33333333333333331</v>
      </c>
      <c r="R204" s="30">
        <f t="shared" si="47"/>
        <v>0</v>
      </c>
    </row>
    <row r="205" spans="1:18" ht="44" customHeight="1" x14ac:dyDescent="0.15">
      <c r="A205" s="20" t="s">
        <v>54</v>
      </c>
      <c r="B205" s="20" t="s">
        <v>2361</v>
      </c>
      <c r="C205" s="20" t="s">
        <v>2362</v>
      </c>
      <c r="D205" s="21" t="s">
        <v>1447</v>
      </c>
      <c r="E205" s="22">
        <f t="shared" si="36"/>
        <v>218</v>
      </c>
      <c r="F205" s="23">
        <f t="shared" si="37"/>
        <v>7</v>
      </c>
      <c r="G205" s="24">
        <f t="shared" si="38"/>
        <v>225</v>
      </c>
      <c r="H205" s="25">
        <f t="shared" si="39"/>
        <v>0.14285714285714285</v>
      </c>
      <c r="I205" s="26">
        <f t="shared" si="40"/>
        <v>0</v>
      </c>
      <c r="J205" s="27" t="str">
        <f>MID('USH2A e13 (B) - 2ry Str + Mask'!$A$2,E205,F205)</f>
        <v>((...))</v>
      </c>
      <c r="K205" s="26">
        <f t="shared" si="41"/>
        <v>0.42857142857142855</v>
      </c>
      <c r="L205" s="27" t="str">
        <f>MID('USH2A e13 (B) - 2ry Str + Mask'!$D$2,E205,F205)</f>
        <v>|||||||</v>
      </c>
      <c r="M205" s="26">
        <f t="shared" si="42"/>
        <v>0</v>
      </c>
      <c r="N205" s="28">
        <f t="shared" si="43"/>
        <v>-0.42857142857142855</v>
      </c>
      <c r="O205" s="29" t="str">
        <f t="shared" si="44"/>
        <v>ESE_SRp40</v>
      </c>
      <c r="P205" s="29" t="str">
        <f t="shared" si="45"/>
        <v>ESE</v>
      </c>
      <c r="Q205" s="28">
        <f t="shared" si="46"/>
        <v>-0.42857142857142855</v>
      </c>
      <c r="R205" s="30">
        <f t="shared" si="47"/>
        <v>0</v>
      </c>
    </row>
    <row r="206" spans="1:18" ht="44" customHeight="1" x14ac:dyDescent="0.15">
      <c r="A206" s="20" t="s">
        <v>58</v>
      </c>
      <c r="B206" s="20" t="s">
        <v>2363</v>
      </c>
      <c r="C206" s="20" t="s">
        <v>2364</v>
      </c>
      <c r="D206" s="21" t="s">
        <v>1447</v>
      </c>
      <c r="E206" s="22">
        <f t="shared" si="36"/>
        <v>218</v>
      </c>
      <c r="F206" s="23">
        <f t="shared" si="37"/>
        <v>8</v>
      </c>
      <c r="G206" s="24">
        <f t="shared" si="38"/>
        <v>226</v>
      </c>
      <c r="H206" s="25">
        <f t="shared" si="39"/>
        <v>0</v>
      </c>
      <c r="I206" s="26">
        <f t="shared" si="40"/>
        <v>-0.125</v>
      </c>
      <c r="J206" s="27" t="str">
        <f>MID('USH2A e13 (B) - 2ry Str + Mask'!$A$2,E206,F206)</f>
        <v>((...)).</v>
      </c>
      <c r="K206" s="26">
        <f t="shared" si="41"/>
        <v>0.5</v>
      </c>
      <c r="L206" s="27" t="str">
        <f>MID('USH2A e13 (B) - 2ry Str + Mask'!$D$2,E206,F206)</f>
        <v>||||||||</v>
      </c>
      <c r="M206" s="26">
        <f t="shared" si="42"/>
        <v>0</v>
      </c>
      <c r="N206" s="28">
        <f t="shared" si="43"/>
        <v>-0.5</v>
      </c>
      <c r="O206" s="29" t="str">
        <f t="shared" si="44"/>
        <v>Sironi_motif1</v>
      </c>
      <c r="P206" s="29" t="str">
        <f t="shared" si="45"/>
        <v>ESS</v>
      </c>
      <c r="Q206" s="28">
        <f t="shared" si="46"/>
        <v>0</v>
      </c>
      <c r="R206" s="30">
        <f t="shared" si="47"/>
        <v>-0.5</v>
      </c>
    </row>
    <row r="207" spans="1:18" ht="32" customHeight="1" x14ac:dyDescent="0.15">
      <c r="A207" s="20" t="s">
        <v>39</v>
      </c>
      <c r="B207" s="20" t="s">
        <v>2365</v>
      </c>
      <c r="C207" s="20" t="s">
        <v>2366</v>
      </c>
      <c r="D207" s="21" t="s">
        <v>438</v>
      </c>
      <c r="E207" s="22">
        <f t="shared" si="36"/>
        <v>219</v>
      </c>
      <c r="F207" s="23">
        <f t="shared" si="37"/>
        <v>7</v>
      </c>
      <c r="G207" s="24">
        <f t="shared" si="38"/>
        <v>226</v>
      </c>
      <c r="H207" s="25">
        <f t="shared" si="39"/>
        <v>0.14285714285714285</v>
      </c>
      <c r="I207" s="26">
        <f t="shared" si="40"/>
        <v>0</v>
      </c>
      <c r="J207" s="27" t="str">
        <f>MID('USH2A e13 (B) - 2ry Str + Mask'!$A$2,E207,F207)</f>
        <v>(...)).</v>
      </c>
      <c r="K207" s="26">
        <f t="shared" si="41"/>
        <v>0.5714285714285714</v>
      </c>
      <c r="L207" s="27" t="str">
        <f>MID('USH2A e13 (B) - 2ry Str + Mask'!$D$2,E207,F207)</f>
        <v>|||||||</v>
      </c>
      <c r="M207" s="26">
        <f t="shared" si="42"/>
        <v>0</v>
      </c>
      <c r="N207" s="28">
        <f t="shared" si="43"/>
        <v>-0.5714285714285714</v>
      </c>
      <c r="O207" s="29" t="str">
        <f t="shared" si="44"/>
        <v>ESE_ASF</v>
      </c>
      <c r="P207" s="29" t="str">
        <f t="shared" si="45"/>
        <v>ESE</v>
      </c>
      <c r="Q207" s="28">
        <f t="shared" si="46"/>
        <v>-0.5714285714285714</v>
      </c>
      <c r="R207" s="30">
        <f t="shared" si="47"/>
        <v>0</v>
      </c>
    </row>
    <row r="208" spans="1:18" ht="44" customHeight="1" x14ac:dyDescent="0.15">
      <c r="A208" s="20" t="s">
        <v>42</v>
      </c>
      <c r="B208" s="20" t="s">
        <v>2365</v>
      </c>
      <c r="C208" s="20" t="s">
        <v>2367</v>
      </c>
      <c r="D208" s="21" t="s">
        <v>438</v>
      </c>
      <c r="E208" s="22">
        <f t="shared" si="36"/>
        <v>219</v>
      </c>
      <c r="F208" s="23">
        <f t="shared" si="37"/>
        <v>7</v>
      </c>
      <c r="G208" s="24">
        <f t="shared" si="38"/>
        <v>226</v>
      </c>
      <c r="H208" s="25">
        <f t="shared" si="39"/>
        <v>0.14285714285714285</v>
      </c>
      <c r="I208" s="26">
        <f t="shared" si="40"/>
        <v>0</v>
      </c>
      <c r="J208" s="27" t="str">
        <f>MID('USH2A e13 (B) - 2ry Str + Mask'!$A$2,E208,F208)</f>
        <v>(...)).</v>
      </c>
      <c r="K208" s="26">
        <f t="shared" si="41"/>
        <v>0.5714285714285714</v>
      </c>
      <c r="L208" s="27" t="str">
        <f>MID('USH2A e13 (B) - 2ry Str + Mask'!$D$2,E208,F208)</f>
        <v>|||||||</v>
      </c>
      <c r="M208" s="26">
        <f t="shared" si="42"/>
        <v>0</v>
      </c>
      <c r="N208" s="28">
        <f t="shared" si="43"/>
        <v>-0.5714285714285714</v>
      </c>
      <c r="O208" s="29" t="str">
        <f t="shared" si="44"/>
        <v>ESE_ASFB</v>
      </c>
      <c r="P208" s="29" t="str">
        <f t="shared" si="45"/>
        <v>ESE</v>
      </c>
      <c r="Q208" s="28">
        <f t="shared" si="46"/>
        <v>-0.5714285714285714</v>
      </c>
      <c r="R208" s="30">
        <f t="shared" si="47"/>
        <v>0</v>
      </c>
    </row>
    <row r="209" spans="1:18" ht="44" customHeight="1" x14ac:dyDescent="0.15">
      <c r="A209" s="20" t="s">
        <v>65</v>
      </c>
      <c r="B209" s="20" t="s">
        <v>2368</v>
      </c>
      <c r="C209" s="20" t="s">
        <v>1546</v>
      </c>
      <c r="D209" s="21" t="s">
        <v>439</v>
      </c>
      <c r="E209" s="22">
        <f t="shared" si="36"/>
        <v>220</v>
      </c>
      <c r="F209" s="23">
        <f t="shared" si="37"/>
        <v>6</v>
      </c>
      <c r="G209" s="24">
        <f t="shared" si="38"/>
        <v>226</v>
      </c>
      <c r="H209" s="25">
        <f t="shared" si="39"/>
        <v>0</v>
      </c>
      <c r="I209" s="26">
        <f t="shared" si="40"/>
        <v>-0.16666666666666666</v>
      </c>
      <c r="J209" s="27" t="str">
        <f>MID('USH2A e13 (B) - 2ry Str + Mask'!$A$2,E209,F209)</f>
        <v>...)).</v>
      </c>
      <c r="K209" s="26">
        <f t="shared" si="41"/>
        <v>0.66666666666666663</v>
      </c>
      <c r="L209" s="27" t="str">
        <f>MID('USH2A e13 (B) - 2ry Str + Mask'!$D$2,E209,F209)</f>
        <v>||||||</v>
      </c>
      <c r="M209" s="26">
        <f t="shared" si="42"/>
        <v>0</v>
      </c>
      <c r="N209" s="28">
        <f t="shared" si="43"/>
        <v>-0.66666666666666663</v>
      </c>
      <c r="O209" s="29" t="str">
        <f t="shared" si="44"/>
        <v>ESS_hnRNPA1</v>
      </c>
      <c r="P209" s="29" t="str">
        <f t="shared" si="45"/>
        <v>ESS</v>
      </c>
      <c r="Q209" s="28">
        <f t="shared" si="46"/>
        <v>0</v>
      </c>
      <c r="R209" s="30">
        <f t="shared" si="47"/>
        <v>-0.66666666666666663</v>
      </c>
    </row>
    <row r="210" spans="1:18" ht="32" customHeight="1" x14ac:dyDescent="0.15">
      <c r="A210" s="20" t="s">
        <v>196</v>
      </c>
      <c r="B210" s="20" t="s">
        <v>2368</v>
      </c>
      <c r="C210" s="20" t="s">
        <v>37</v>
      </c>
      <c r="D210" s="21" t="s">
        <v>439</v>
      </c>
      <c r="E210" s="22">
        <f t="shared" si="36"/>
        <v>220</v>
      </c>
      <c r="F210" s="23">
        <f t="shared" si="37"/>
        <v>6</v>
      </c>
      <c r="G210" s="24">
        <f t="shared" si="38"/>
        <v>226</v>
      </c>
      <c r="H210" s="25">
        <f t="shared" si="39"/>
        <v>0.16666666666666666</v>
      </c>
      <c r="I210" s="26">
        <f t="shared" si="40"/>
        <v>0</v>
      </c>
      <c r="J210" s="27" t="str">
        <f>MID('USH2A e13 (B) - 2ry Str + Mask'!$A$2,E210,F210)</f>
        <v>...)).</v>
      </c>
      <c r="K210" s="26">
        <f t="shared" si="41"/>
        <v>0.66666666666666663</v>
      </c>
      <c r="L210" s="27" t="str">
        <f>MID('USH2A e13 (B) - 2ry Str + Mask'!$D$2,E210,F210)</f>
        <v>||||||</v>
      </c>
      <c r="M210" s="26">
        <f t="shared" si="42"/>
        <v>0</v>
      </c>
      <c r="N210" s="28">
        <f t="shared" si="43"/>
        <v>-0.66666666666666663</v>
      </c>
      <c r="O210" s="29" t="str">
        <f t="shared" si="44"/>
        <v>RESCUE ESE</v>
      </c>
      <c r="P210" s="29" t="str">
        <f t="shared" si="45"/>
        <v>ESE</v>
      </c>
      <c r="Q210" s="28">
        <f t="shared" si="46"/>
        <v>-0.66666666666666663</v>
      </c>
      <c r="R210" s="30">
        <f t="shared" si="47"/>
        <v>0</v>
      </c>
    </row>
    <row r="211" spans="1:18" ht="32" customHeight="1" x14ac:dyDescent="0.15">
      <c r="A211" s="20" t="s">
        <v>35</v>
      </c>
      <c r="B211" s="20" t="s">
        <v>2368</v>
      </c>
      <c r="C211" s="20" t="s">
        <v>37</v>
      </c>
      <c r="D211" s="21" t="s">
        <v>439</v>
      </c>
      <c r="E211" s="22">
        <f t="shared" si="36"/>
        <v>220</v>
      </c>
      <c r="F211" s="23">
        <f t="shared" si="37"/>
        <v>6</v>
      </c>
      <c r="G211" s="24">
        <f t="shared" si="38"/>
        <v>226</v>
      </c>
      <c r="H211" s="25">
        <f t="shared" si="39"/>
        <v>0.16666666666666666</v>
      </c>
      <c r="I211" s="26">
        <f t="shared" si="40"/>
        <v>0</v>
      </c>
      <c r="J211" s="27" t="str">
        <f>MID('USH2A e13 (B) - 2ry Str + Mask'!$A$2,E211,F211)</f>
        <v>...)).</v>
      </c>
      <c r="K211" s="26">
        <f t="shared" si="41"/>
        <v>0.66666666666666663</v>
      </c>
      <c r="L211" s="27" t="str">
        <f>MID('USH2A e13 (B) - 2ry Str + Mask'!$D$2,E211,F211)</f>
        <v>||||||</v>
      </c>
      <c r="M211" s="26">
        <f t="shared" si="42"/>
        <v>0</v>
      </c>
      <c r="N211" s="28">
        <f t="shared" si="43"/>
        <v>-0.66666666666666663</v>
      </c>
      <c r="O211" s="29" t="str">
        <f t="shared" si="44"/>
        <v>EIE</v>
      </c>
      <c r="P211" s="29" t="str">
        <f t="shared" si="45"/>
        <v>ESE</v>
      </c>
      <c r="Q211" s="28">
        <f t="shared" si="46"/>
        <v>-0.66666666666666663</v>
      </c>
      <c r="R211" s="30">
        <f t="shared" si="47"/>
        <v>0</v>
      </c>
    </row>
    <row r="212" spans="1:18" ht="32" customHeight="1" x14ac:dyDescent="0.15">
      <c r="A212" s="20" t="s">
        <v>88</v>
      </c>
      <c r="B212" s="20" t="s">
        <v>2369</v>
      </c>
      <c r="C212" s="20" t="s">
        <v>2370</v>
      </c>
      <c r="D212" s="21" t="s">
        <v>440</v>
      </c>
      <c r="E212" s="22">
        <f t="shared" si="36"/>
        <v>221</v>
      </c>
      <c r="F212" s="23">
        <f t="shared" si="37"/>
        <v>6</v>
      </c>
      <c r="G212" s="24">
        <f t="shared" si="38"/>
        <v>227</v>
      </c>
      <c r="H212" s="25">
        <f t="shared" si="39"/>
        <v>0.16666666666666666</v>
      </c>
      <c r="I212" s="26">
        <f t="shared" si="40"/>
        <v>0</v>
      </c>
      <c r="J212" s="27" t="str">
        <f>MID('USH2A e13 (B) - 2ry Str + Mask'!$A$2,E212,F212)</f>
        <v>..)).)</v>
      </c>
      <c r="K212" s="26">
        <f t="shared" si="41"/>
        <v>0.5</v>
      </c>
      <c r="L212" s="27" t="str">
        <f>MID('USH2A e13 (B) - 2ry Str + Mask'!$D$2,E212,F212)</f>
        <v>||||||</v>
      </c>
      <c r="M212" s="26">
        <f t="shared" si="42"/>
        <v>0</v>
      </c>
      <c r="N212" s="28">
        <f t="shared" si="43"/>
        <v>-0.5</v>
      </c>
      <c r="O212" s="29" t="str">
        <f t="shared" si="44"/>
        <v>ESE_9G8</v>
      </c>
      <c r="P212" s="29" t="str">
        <f t="shared" si="45"/>
        <v>ESE</v>
      </c>
      <c r="Q212" s="28">
        <f t="shared" si="46"/>
        <v>-0.5</v>
      </c>
      <c r="R212" s="30">
        <f t="shared" si="47"/>
        <v>0</v>
      </c>
    </row>
    <row r="213" spans="1:18" ht="44" customHeight="1" x14ac:dyDescent="0.15">
      <c r="A213" s="20" t="s">
        <v>65</v>
      </c>
      <c r="B213" s="20" t="s">
        <v>2369</v>
      </c>
      <c r="C213" s="20" t="s">
        <v>965</v>
      </c>
      <c r="D213" s="21" t="s">
        <v>440</v>
      </c>
      <c r="E213" s="22">
        <f t="shared" si="36"/>
        <v>221</v>
      </c>
      <c r="F213" s="23">
        <f t="shared" si="37"/>
        <v>6</v>
      </c>
      <c r="G213" s="24">
        <f t="shared" si="38"/>
        <v>227</v>
      </c>
      <c r="H213" s="25">
        <f t="shared" si="39"/>
        <v>0</v>
      </c>
      <c r="I213" s="26">
        <f t="shared" si="40"/>
        <v>-0.16666666666666666</v>
      </c>
      <c r="J213" s="27" t="str">
        <f>MID('USH2A e13 (B) - 2ry Str + Mask'!$A$2,E213,F213)</f>
        <v>..)).)</v>
      </c>
      <c r="K213" s="26">
        <f t="shared" si="41"/>
        <v>0.5</v>
      </c>
      <c r="L213" s="27" t="str">
        <f>MID('USH2A e13 (B) - 2ry Str + Mask'!$D$2,E213,F213)</f>
        <v>||||||</v>
      </c>
      <c r="M213" s="26">
        <f t="shared" si="42"/>
        <v>0</v>
      </c>
      <c r="N213" s="28">
        <f t="shared" si="43"/>
        <v>-0.5</v>
      </c>
      <c r="O213" s="29" t="str">
        <f t="shared" si="44"/>
        <v>ESS_hnRNPA1</v>
      </c>
      <c r="P213" s="29" t="str">
        <f t="shared" si="45"/>
        <v>ESS</v>
      </c>
      <c r="Q213" s="28">
        <f t="shared" si="46"/>
        <v>0</v>
      </c>
      <c r="R213" s="30">
        <f t="shared" si="47"/>
        <v>-0.5</v>
      </c>
    </row>
    <row r="214" spans="1:18" ht="32" customHeight="1" x14ac:dyDescent="0.15">
      <c r="A214" s="20" t="s">
        <v>196</v>
      </c>
      <c r="B214" s="20" t="s">
        <v>2369</v>
      </c>
      <c r="C214" s="20" t="s">
        <v>37</v>
      </c>
      <c r="D214" s="21" t="s">
        <v>440</v>
      </c>
      <c r="E214" s="22">
        <f t="shared" si="36"/>
        <v>221</v>
      </c>
      <c r="F214" s="23">
        <f t="shared" si="37"/>
        <v>6</v>
      </c>
      <c r="G214" s="24">
        <f t="shared" si="38"/>
        <v>227</v>
      </c>
      <c r="H214" s="25">
        <f t="shared" si="39"/>
        <v>0.16666666666666666</v>
      </c>
      <c r="I214" s="26">
        <f t="shared" si="40"/>
        <v>0</v>
      </c>
      <c r="J214" s="27" t="str">
        <f>MID('USH2A e13 (B) - 2ry Str + Mask'!$A$2,E214,F214)</f>
        <v>..)).)</v>
      </c>
      <c r="K214" s="26">
        <f t="shared" si="41"/>
        <v>0.5</v>
      </c>
      <c r="L214" s="27" t="str">
        <f>MID('USH2A e13 (B) - 2ry Str + Mask'!$D$2,E214,F214)</f>
        <v>||||||</v>
      </c>
      <c r="M214" s="26">
        <f t="shared" si="42"/>
        <v>0</v>
      </c>
      <c r="N214" s="28">
        <f t="shared" si="43"/>
        <v>-0.5</v>
      </c>
      <c r="O214" s="29" t="str">
        <f t="shared" si="44"/>
        <v>RESCUE ESE</v>
      </c>
      <c r="P214" s="29" t="str">
        <f t="shared" si="45"/>
        <v>ESE</v>
      </c>
      <c r="Q214" s="28">
        <f t="shared" si="46"/>
        <v>-0.5</v>
      </c>
      <c r="R214" s="30">
        <f t="shared" si="47"/>
        <v>0</v>
      </c>
    </row>
    <row r="215" spans="1:18" ht="32" customHeight="1" x14ac:dyDescent="0.15">
      <c r="A215" s="20" t="s">
        <v>35</v>
      </c>
      <c r="B215" s="20" t="s">
        <v>2369</v>
      </c>
      <c r="C215" s="20" t="s">
        <v>37</v>
      </c>
      <c r="D215" s="21" t="s">
        <v>440</v>
      </c>
      <c r="E215" s="22">
        <f t="shared" si="36"/>
        <v>221</v>
      </c>
      <c r="F215" s="23">
        <f t="shared" si="37"/>
        <v>6</v>
      </c>
      <c r="G215" s="24">
        <f t="shared" si="38"/>
        <v>227</v>
      </c>
      <c r="H215" s="25">
        <f t="shared" si="39"/>
        <v>0.16666666666666666</v>
      </c>
      <c r="I215" s="26">
        <f t="shared" si="40"/>
        <v>0</v>
      </c>
      <c r="J215" s="27" t="str">
        <f>MID('USH2A e13 (B) - 2ry Str + Mask'!$A$2,E215,F215)</f>
        <v>..)).)</v>
      </c>
      <c r="K215" s="26">
        <f t="shared" si="41"/>
        <v>0.5</v>
      </c>
      <c r="L215" s="27" t="str">
        <f>MID('USH2A e13 (B) - 2ry Str + Mask'!$D$2,E215,F215)</f>
        <v>||||||</v>
      </c>
      <c r="M215" s="26">
        <f t="shared" si="42"/>
        <v>0</v>
      </c>
      <c r="N215" s="28">
        <f t="shared" si="43"/>
        <v>-0.5</v>
      </c>
      <c r="O215" s="29" t="str">
        <f t="shared" si="44"/>
        <v>EIE</v>
      </c>
      <c r="P215" s="29" t="str">
        <f t="shared" si="45"/>
        <v>ESE</v>
      </c>
      <c r="Q215" s="28">
        <f t="shared" si="46"/>
        <v>-0.5</v>
      </c>
      <c r="R215" s="30">
        <f t="shared" si="47"/>
        <v>0</v>
      </c>
    </row>
    <row r="216" spans="1:18" ht="32" customHeight="1" x14ac:dyDescent="0.15">
      <c r="A216" s="20" t="s">
        <v>35</v>
      </c>
      <c r="B216" s="20" t="s">
        <v>2371</v>
      </c>
      <c r="C216" s="20" t="s">
        <v>37</v>
      </c>
      <c r="D216" s="21" t="s">
        <v>442</v>
      </c>
      <c r="E216" s="22">
        <f t="shared" si="36"/>
        <v>222</v>
      </c>
      <c r="F216" s="23">
        <f t="shared" si="37"/>
        <v>6</v>
      </c>
      <c r="G216" s="24">
        <f t="shared" si="38"/>
        <v>228</v>
      </c>
      <c r="H216" s="25">
        <f t="shared" si="39"/>
        <v>0.16666666666666666</v>
      </c>
      <c r="I216" s="26">
        <f t="shared" si="40"/>
        <v>0</v>
      </c>
      <c r="J216" s="27" t="str">
        <f>MID('USH2A e13 (B) - 2ry Str + Mask'!$A$2,E216,F216)</f>
        <v>.)).))</v>
      </c>
      <c r="K216" s="26">
        <f t="shared" si="41"/>
        <v>0.33333333333333331</v>
      </c>
      <c r="L216" s="27" t="str">
        <f>MID('USH2A e13 (B) - 2ry Str + Mask'!$D$2,E216,F216)</f>
        <v>||||||</v>
      </c>
      <c r="M216" s="26">
        <f t="shared" si="42"/>
        <v>0</v>
      </c>
      <c r="N216" s="28">
        <f t="shared" si="43"/>
        <v>-0.33333333333333331</v>
      </c>
      <c r="O216" s="29" t="str">
        <f t="shared" si="44"/>
        <v>EIE</v>
      </c>
      <c r="P216" s="29" t="str">
        <f t="shared" si="45"/>
        <v>ESE</v>
      </c>
      <c r="Q216" s="28">
        <f t="shared" si="46"/>
        <v>-0.33333333333333331</v>
      </c>
      <c r="R216" s="30">
        <f t="shared" si="47"/>
        <v>0</v>
      </c>
    </row>
    <row r="217" spans="1:18" ht="32" customHeight="1" x14ac:dyDescent="0.15">
      <c r="A217" s="20" t="s">
        <v>31</v>
      </c>
      <c r="B217" s="20" t="s">
        <v>2372</v>
      </c>
      <c r="C217" s="20" t="s">
        <v>2373</v>
      </c>
      <c r="D217" s="21" t="s">
        <v>442</v>
      </c>
      <c r="E217" s="22">
        <f t="shared" si="36"/>
        <v>222</v>
      </c>
      <c r="F217" s="23">
        <f t="shared" si="37"/>
        <v>8</v>
      </c>
      <c r="G217" s="24">
        <f t="shared" si="38"/>
        <v>230</v>
      </c>
      <c r="H217" s="25">
        <f t="shared" si="39"/>
        <v>0.125</v>
      </c>
      <c r="I217" s="26">
        <f t="shared" si="40"/>
        <v>0</v>
      </c>
      <c r="J217" s="27" t="str">
        <f>MID('USH2A e13 (B) - 2ry Str + Mask'!$A$2,E217,F217)</f>
        <v>.)).))))</v>
      </c>
      <c r="K217" s="26">
        <f t="shared" si="41"/>
        <v>0.25</v>
      </c>
      <c r="L217" s="27" t="str">
        <f>MID('USH2A e13 (B) - 2ry Str + Mask'!$D$2,E217,F217)</f>
        <v>||||||||</v>
      </c>
      <c r="M217" s="26">
        <f t="shared" si="42"/>
        <v>0</v>
      </c>
      <c r="N217" s="28">
        <f t="shared" si="43"/>
        <v>-0.25</v>
      </c>
      <c r="O217" s="29" t="str">
        <f t="shared" si="44"/>
        <v>PESE</v>
      </c>
      <c r="P217" s="29" t="str">
        <f t="shared" si="45"/>
        <v>ESE</v>
      </c>
      <c r="Q217" s="28">
        <f t="shared" si="46"/>
        <v>-0.25</v>
      </c>
      <c r="R217" s="30">
        <f t="shared" si="47"/>
        <v>0</v>
      </c>
    </row>
    <row r="218" spans="1:18" ht="32" customHeight="1" x14ac:dyDescent="0.15">
      <c r="A218" s="20" t="s">
        <v>35</v>
      </c>
      <c r="B218" s="20" t="s">
        <v>2374</v>
      </c>
      <c r="C218" s="20" t="s">
        <v>37</v>
      </c>
      <c r="D218" s="21" t="s">
        <v>444</v>
      </c>
      <c r="E218" s="22">
        <f t="shared" si="36"/>
        <v>223</v>
      </c>
      <c r="F218" s="23">
        <f t="shared" si="37"/>
        <v>6</v>
      </c>
      <c r="G218" s="24">
        <f t="shared" si="38"/>
        <v>229</v>
      </c>
      <c r="H218" s="25">
        <f t="shared" si="39"/>
        <v>0.16666666666666666</v>
      </c>
      <c r="I218" s="26">
        <f t="shared" si="40"/>
        <v>0</v>
      </c>
      <c r="J218" s="27" t="str">
        <f>MID('USH2A e13 (B) - 2ry Str + Mask'!$A$2,E218,F218)</f>
        <v>)).)))</v>
      </c>
      <c r="K218" s="26">
        <f t="shared" si="41"/>
        <v>0.16666666666666666</v>
      </c>
      <c r="L218" s="27" t="str">
        <f>MID('USH2A e13 (B) - 2ry Str + Mask'!$D$2,E218,F218)</f>
        <v>||||||</v>
      </c>
      <c r="M218" s="26">
        <f t="shared" si="42"/>
        <v>0</v>
      </c>
      <c r="N218" s="28">
        <f t="shared" si="43"/>
        <v>-0.16666666666666666</v>
      </c>
      <c r="O218" s="29" t="str">
        <f t="shared" si="44"/>
        <v>EIE</v>
      </c>
      <c r="P218" s="29" t="str">
        <f t="shared" si="45"/>
        <v>ESE</v>
      </c>
      <c r="Q218" s="28">
        <f t="shared" si="46"/>
        <v>-0.16666666666666666</v>
      </c>
      <c r="R218" s="30">
        <f t="shared" si="47"/>
        <v>0</v>
      </c>
    </row>
    <row r="219" spans="1:18" ht="32" customHeight="1" x14ac:dyDescent="0.15">
      <c r="A219" s="20" t="s">
        <v>46</v>
      </c>
      <c r="B219" s="20" t="s">
        <v>2374</v>
      </c>
      <c r="C219" s="20" t="s">
        <v>37</v>
      </c>
      <c r="D219" s="21" t="s">
        <v>444</v>
      </c>
      <c r="E219" s="22">
        <f t="shared" si="36"/>
        <v>223</v>
      </c>
      <c r="F219" s="23">
        <f t="shared" si="37"/>
        <v>6</v>
      </c>
      <c r="G219" s="24">
        <f t="shared" si="38"/>
        <v>229</v>
      </c>
      <c r="H219" s="25">
        <f t="shared" si="39"/>
        <v>0</v>
      </c>
      <c r="I219" s="26">
        <f t="shared" si="40"/>
        <v>-0.16666666666666666</v>
      </c>
      <c r="J219" s="27" t="str">
        <f>MID('USH2A e13 (B) - 2ry Str + Mask'!$A$2,E219,F219)</f>
        <v>)).)))</v>
      </c>
      <c r="K219" s="26">
        <f t="shared" si="41"/>
        <v>0.16666666666666666</v>
      </c>
      <c r="L219" s="27" t="str">
        <f>MID('USH2A e13 (B) - 2ry Str + Mask'!$D$2,E219,F219)</f>
        <v>||||||</v>
      </c>
      <c r="M219" s="26">
        <f t="shared" si="42"/>
        <v>0</v>
      </c>
      <c r="N219" s="28">
        <f t="shared" si="43"/>
        <v>-0.16666666666666666</v>
      </c>
      <c r="O219" s="29" t="str">
        <f t="shared" si="44"/>
        <v>IIE</v>
      </c>
      <c r="P219" s="29" t="str">
        <f t="shared" si="45"/>
        <v>ESS</v>
      </c>
      <c r="Q219" s="28">
        <f t="shared" si="46"/>
        <v>0</v>
      </c>
      <c r="R219" s="30">
        <f t="shared" si="47"/>
        <v>-0.16666666666666666</v>
      </c>
    </row>
    <row r="220" spans="1:18" ht="32" customHeight="1" x14ac:dyDescent="0.15">
      <c r="A220" s="20" t="s">
        <v>88</v>
      </c>
      <c r="B220" s="20" t="s">
        <v>2375</v>
      </c>
      <c r="C220" s="20" t="s">
        <v>202</v>
      </c>
      <c r="D220" s="21" t="s">
        <v>445</v>
      </c>
      <c r="E220" s="22">
        <f t="shared" si="36"/>
        <v>224</v>
      </c>
      <c r="F220" s="23">
        <f t="shared" si="37"/>
        <v>6</v>
      </c>
      <c r="G220" s="24">
        <f t="shared" si="38"/>
        <v>230</v>
      </c>
      <c r="H220" s="25">
        <f t="shared" si="39"/>
        <v>0.16666666666666666</v>
      </c>
      <c r="I220" s="26">
        <f t="shared" si="40"/>
        <v>0</v>
      </c>
      <c r="J220" s="27" t="str">
        <f>MID('USH2A e13 (B) - 2ry Str + Mask'!$A$2,E220,F220)</f>
        <v>).))))</v>
      </c>
      <c r="K220" s="26">
        <f t="shared" si="41"/>
        <v>0.16666666666666666</v>
      </c>
      <c r="L220" s="27" t="str">
        <f>MID('USH2A e13 (B) - 2ry Str + Mask'!$D$2,E220,F220)</f>
        <v>||||||</v>
      </c>
      <c r="M220" s="26">
        <f t="shared" si="42"/>
        <v>0</v>
      </c>
      <c r="N220" s="28">
        <f t="shared" si="43"/>
        <v>-0.16666666666666666</v>
      </c>
      <c r="O220" s="29" t="str">
        <f t="shared" si="44"/>
        <v>ESE_9G8</v>
      </c>
      <c r="P220" s="29" t="str">
        <f t="shared" si="45"/>
        <v>ESE</v>
      </c>
      <c r="Q220" s="28">
        <f t="shared" si="46"/>
        <v>-0.16666666666666666</v>
      </c>
      <c r="R220" s="30">
        <f t="shared" si="47"/>
        <v>0</v>
      </c>
    </row>
    <row r="221" spans="1:18" ht="44" customHeight="1" x14ac:dyDescent="0.15">
      <c r="A221" s="20" t="s">
        <v>49</v>
      </c>
      <c r="B221" s="20" t="s">
        <v>2376</v>
      </c>
      <c r="C221" s="20" t="s">
        <v>2377</v>
      </c>
      <c r="D221" s="21" t="s">
        <v>445</v>
      </c>
      <c r="E221" s="22">
        <f t="shared" si="36"/>
        <v>224</v>
      </c>
      <c r="F221" s="23">
        <f t="shared" si="37"/>
        <v>8</v>
      </c>
      <c r="G221" s="24">
        <f t="shared" si="38"/>
        <v>232</v>
      </c>
      <c r="H221" s="25">
        <f t="shared" si="39"/>
        <v>0.125</v>
      </c>
      <c r="I221" s="26">
        <f t="shared" si="40"/>
        <v>0</v>
      </c>
      <c r="J221" s="27" t="str">
        <f>MID('USH2A e13 (B) - 2ry Str + Mask'!$A$2,E221,F221)</f>
        <v>).))))..</v>
      </c>
      <c r="K221" s="26">
        <f t="shared" si="41"/>
        <v>0.375</v>
      </c>
      <c r="L221" s="27" t="str">
        <f>MID('USH2A e13 (B) - 2ry Str + Mask'!$D$2,E221,F221)</f>
        <v>|||||||.</v>
      </c>
      <c r="M221" s="26">
        <f t="shared" si="42"/>
        <v>0.125</v>
      </c>
      <c r="N221" s="28">
        <f t="shared" si="43"/>
        <v>-0.25</v>
      </c>
      <c r="O221" s="29" t="str">
        <f t="shared" si="44"/>
        <v>ESE_SC35</v>
      </c>
      <c r="P221" s="29" t="str">
        <f t="shared" si="45"/>
        <v>ESE</v>
      </c>
      <c r="Q221" s="28">
        <f t="shared" si="46"/>
        <v>-0.25</v>
      </c>
      <c r="R221" s="30">
        <f t="shared" si="47"/>
        <v>0</v>
      </c>
    </row>
    <row r="222" spans="1:18" ht="32" customHeight="1" x14ac:dyDescent="0.15">
      <c r="A222" s="20" t="s">
        <v>196</v>
      </c>
      <c r="B222" s="20" t="s">
        <v>1108</v>
      </c>
      <c r="C222" s="20" t="s">
        <v>37</v>
      </c>
      <c r="D222" s="21" t="s">
        <v>449</v>
      </c>
      <c r="E222" s="22">
        <f t="shared" si="36"/>
        <v>225</v>
      </c>
      <c r="F222" s="23">
        <f t="shared" si="37"/>
        <v>6</v>
      </c>
      <c r="G222" s="24">
        <f t="shared" si="38"/>
        <v>231</v>
      </c>
      <c r="H222" s="25">
        <f t="shared" si="39"/>
        <v>0.16666666666666666</v>
      </c>
      <c r="I222" s="26">
        <f t="shared" si="40"/>
        <v>0</v>
      </c>
      <c r="J222" s="27" t="str">
        <f>MID('USH2A e13 (B) - 2ry Str + Mask'!$A$2,E222,F222)</f>
        <v>.)))).</v>
      </c>
      <c r="K222" s="26">
        <f t="shared" si="41"/>
        <v>0.33333333333333331</v>
      </c>
      <c r="L222" s="27" t="str">
        <f>MID('USH2A e13 (B) - 2ry Str + Mask'!$D$2,E222,F222)</f>
        <v>||||||</v>
      </c>
      <c r="M222" s="26">
        <f t="shared" si="42"/>
        <v>0</v>
      </c>
      <c r="N222" s="28">
        <f t="shared" si="43"/>
        <v>-0.33333333333333331</v>
      </c>
      <c r="O222" s="29" t="str">
        <f t="shared" si="44"/>
        <v>RESCUE ESE</v>
      </c>
      <c r="P222" s="29" t="str">
        <f t="shared" si="45"/>
        <v>ESE</v>
      </c>
      <c r="Q222" s="28">
        <f t="shared" si="46"/>
        <v>-0.33333333333333331</v>
      </c>
      <c r="R222" s="30">
        <f t="shared" si="47"/>
        <v>0</v>
      </c>
    </row>
    <row r="223" spans="1:18" ht="32" customHeight="1" x14ac:dyDescent="0.15">
      <c r="A223" s="20" t="s">
        <v>196</v>
      </c>
      <c r="B223" s="20" t="s">
        <v>1109</v>
      </c>
      <c r="C223" s="20" t="s">
        <v>37</v>
      </c>
      <c r="D223" s="21" t="s">
        <v>454</v>
      </c>
      <c r="E223" s="22">
        <f t="shared" si="36"/>
        <v>226</v>
      </c>
      <c r="F223" s="23">
        <f t="shared" si="37"/>
        <v>6</v>
      </c>
      <c r="G223" s="24">
        <f t="shared" si="38"/>
        <v>232</v>
      </c>
      <c r="H223" s="25">
        <f t="shared" si="39"/>
        <v>0.16666666666666666</v>
      </c>
      <c r="I223" s="26">
        <f t="shared" si="40"/>
        <v>0</v>
      </c>
      <c r="J223" s="27" t="str">
        <f>MID('USH2A e13 (B) - 2ry Str + Mask'!$A$2,E223,F223)</f>
        <v>))))..</v>
      </c>
      <c r="K223" s="26">
        <f t="shared" si="41"/>
        <v>0.33333333333333331</v>
      </c>
      <c r="L223" s="27" t="str">
        <f>MID('USH2A e13 (B) - 2ry Str + Mask'!$D$2,E223,F223)</f>
        <v>|||||.</v>
      </c>
      <c r="M223" s="26">
        <f t="shared" si="42"/>
        <v>0.16666666666666666</v>
      </c>
      <c r="N223" s="28">
        <f t="shared" si="43"/>
        <v>-0.16666666666666666</v>
      </c>
      <c r="O223" s="29" t="str">
        <f t="shared" si="44"/>
        <v>RESCUE ESE</v>
      </c>
      <c r="P223" s="29" t="str">
        <f t="shared" si="45"/>
        <v>ESE</v>
      </c>
      <c r="Q223" s="28">
        <f t="shared" si="46"/>
        <v>-0.16666666666666666</v>
      </c>
      <c r="R223" s="30">
        <f t="shared" si="47"/>
        <v>0</v>
      </c>
    </row>
    <row r="224" spans="1:18" ht="32" customHeight="1" x14ac:dyDescent="0.15">
      <c r="A224" s="20" t="s">
        <v>46</v>
      </c>
      <c r="B224" s="20" t="s">
        <v>2378</v>
      </c>
      <c r="C224" s="20" t="s">
        <v>37</v>
      </c>
      <c r="D224" s="21" t="s">
        <v>698</v>
      </c>
      <c r="E224" s="22">
        <f t="shared" si="36"/>
        <v>227</v>
      </c>
      <c r="F224" s="23">
        <f t="shared" si="37"/>
        <v>6</v>
      </c>
      <c r="G224" s="24">
        <f t="shared" si="38"/>
        <v>233</v>
      </c>
      <c r="H224" s="25">
        <f t="shared" si="39"/>
        <v>0</v>
      </c>
      <c r="I224" s="26">
        <f t="shared" si="40"/>
        <v>-0.16666666666666666</v>
      </c>
      <c r="J224" s="27" t="str">
        <f>MID('USH2A e13 (B) - 2ry Str + Mask'!$A$2,E224,F224)</f>
        <v>)))...</v>
      </c>
      <c r="K224" s="26">
        <f t="shared" si="41"/>
        <v>0.5</v>
      </c>
      <c r="L224" s="27" t="str">
        <f>MID('USH2A e13 (B) - 2ry Str + Mask'!$D$2,E224,F224)</f>
        <v>||||..</v>
      </c>
      <c r="M224" s="26">
        <f t="shared" si="42"/>
        <v>0.33333333333333331</v>
      </c>
      <c r="N224" s="28">
        <f t="shared" si="43"/>
        <v>-0.16666666666666669</v>
      </c>
      <c r="O224" s="29" t="str">
        <f t="shared" si="44"/>
        <v>IIE</v>
      </c>
      <c r="P224" s="29" t="str">
        <f t="shared" si="45"/>
        <v>ESS</v>
      </c>
      <c r="Q224" s="28">
        <f t="shared" si="46"/>
        <v>0</v>
      </c>
      <c r="R224" s="30">
        <f t="shared" si="47"/>
        <v>-0.16666666666666669</v>
      </c>
    </row>
    <row r="225" spans="1:18" ht="32" customHeight="1" x14ac:dyDescent="0.15">
      <c r="A225" s="20" t="s">
        <v>35</v>
      </c>
      <c r="B225" s="20" t="s">
        <v>1237</v>
      </c>
      <c r="C225" s="20" t="s">
        <v>37</v>
      </c>
      <c r="D225" s="21" t="s">
        <v>458</v>
      </c>
      <c r="E225" s="22">
        <f t="shared" si="36"/>
        <v>228</v>
      </c>
      <c r="F225" s="23">
        <f t="shared" si="37"/>
        <v>6</v>
      </c>
      <c r="G225" s="24">
        <f t="shared" si="38"/>
        <v>234</v>
      </c>
      <c r="H225" s="25">
        <f t="shared" si="39"/>
        <v>0.16666666666666666</v>
      </c>
      <c r="I225" s="26">
        <f t="shared" si="40"/>
        <v>0</v>
      </c>
      <c r="J225" s="27" t="str">
        <f>MID('USH2A e13 (B) - 2ry Str + Mask'!$A$2,E225,F225)</f>
        <v>))....</v>
      </c>
      <c r="K225" s="26">
        <f t="shared" si="41"/>
        <v>0.66666666666666663</v>
      </c>
      <c r="L225" s="27" t="str">
        <f>MID('USH2A e13 (B) - 2ry Str + Mask'!$D$2,E225,F225)</f>
        <v>|||...</v>
      </c>
      <c r="M225" s="26">
        <f t="shared" si="42"/>
        <v>0.5</v>
      </c>
      <c r="N225" s="28">
        <f t="shared" si="43"/>
        <v>-0.16666666666666663</v>
      </c>
      <c r="O225" s="29" t="str">
        <f t="shared" si="44"/>
        <v>EIE</v>
      </c>
      <c r="P225" s="29" t="str">
        <f t="shared" si="45"/>
        <v>ESE</v>
      </c>
      <c r="Q225" s="28">
        <f t="shared" si="46"/>
        <v>-0.16666666666666663</v>
      </c>
      <c r="R225" s="30">
        <f t="shared" si="47"/>
        <v>0</v>
      </c>
    </row>
    <row r="226" spans="1:18" ht="32" customHeight="1" x14ac:dyDescent="0.15">
      <c r="A226" s="20" t="s">
        <v>46</v>
      </c>
      <c r="B226" s="20" t="s">
        <v>1237</v>
      </c>
      <c r="C226" s="20" t="s">
        <v>37</v>
      </c>
      <c r="D226" s="21" t="s">
        <v>458</v>
      </c>
      <c r="E226" s="22">
        <f t="shared" si="36"/>
        <v>228</v>
      </c>
      <c r="F226" s="23">
        <f t="shared" si="37"/>
        <v>6</v>
      </c>
      <c r="G226" s="24">
        <f t="shared" si="38"/>
        <v>234</v>
      </c>
      <c r="H226" s="25">
        <f t="shared" si="39"/>
        <v>0</v>
      </c>
      <c r="I226" s="26">
        <f t="shared" si="40"/>
        <v>-0.16666666666666666</v>
      </c>
      <c r="J226" s="27" t="str">
        <f>MID('USH2A e13 (B) - 2ry Str + Mask'!$A$2,E226,F226)</f>
        <v>))....</v>
      </c>
      <c r="K226" s="26">
        <f t="shared" si="41"/>
        <v>0.66666666666666663</v>
      </c>
      <c r="L226" s="27" t="str">
        <f>MID('USH2A e13 (B) - 2ry Str + Mask'!$D$2,E226,F226)</f>
        <v>|||...</v>
      </c>
      <c r="M226" s="26">
        <f t="shared" si="42"/>
        <v>0.5</v>
      </c>
      <c r="N226" s="28">
        <f t="shared" si="43"/>
        <v>-0.16666666666666663</v>
      </c>
      <c r="O226" s="29" t="str">
        <f t="shared" si="44"/>
        <v>IIE</v>
      </c>
      <c r="P226" s="29" t="str">
        <f t="shared" si="45"/>
        <v>ESS</v>
      </c>
      <c r="Q226" s="28">
        <f t="shared" si="46"/>
        <v>0</v>
      </c>
      <c r="R226" s="30">
        <f t="shared" si="47"/>
        <v>-0.16666666666666663</v>
      </c>
    </row>
    <row r="227" spans="1:18" ht="44" customHeight="1" x14ac:dyDescent="0.15">
      <c r="A227" s="20" t="s">
        <v>65</v>
      </c>
      <c r="B227" s="20" t="s">
        <v>777</v>
      </c>
      <c r="C227" s="20" t="s">
        <v>778</v>
      </c>
      <c r="D227" s="21" t="s">
        <v>702</v>
      </c>
      <c r="E227" s="22">
        <f t="shared" si="36"/>
        <v>229</v>
      </c>
      <c r="F227" s="23">
        <f t="shared" si="37"/>
        <v>6</v>
      </c>
      <c r="G227" s="24">
        <f t="shared" si="38"/>
        <v>235</v>
      </c>
      <c r="H227" s="25">
        <f t="shared" si="39"/>
        <v>0</v>
      </c>
      <c r="I227" s="26">
        <f t="shared" si="40"/>
        <v>-0.16666666666666666</v>
      </c>
      <c r="J227" s="27" t="str">
        <f>MID('USH2A e13 (B) - 2ry Str + Mask'!$A$2,E227,F227)</f>
        <v>).....</v>
      </c>
      <c r="K227" s="26">
        <f t="shared" si="41"/>
        <v>0.83333333333333337</v>
      </c>
      <c r="L227" s="27" t="str">
        <f>MID('USH2A e13 (B) - 2ry Str + Mask'!$D$2,E227,F227)</f>
        <v>||....</v>
      </c>
      <c r="M227" s="26">
        <f t="shared" si="42"/>
        <v>0.66666666666666663</v>
      </c>
      <c r="N227" s="28">
        <f t="shared" si="43"/>
        <v>-0.16666666666666674</v>
      </c>
      <c r="O227" s="29" t="str">
        <f t="shared" si="44"/>
        <v>ESS_hnRNPA1</v>
      </c>
      <c r="P227" s="29" t="str">
        <f t="shared" si="45"/>
        <v>ESS</v>
      </c>
      <c r="Q227" s="28">
        <f t="shared" si="46"/>
        <v>0</v>
      </c>
      <c r="R227" s="30">
        <f t="shared" si="47"/>
        <v>-0.16666666666666674</v>
      </c>
    </row>
    <row r="228" spans="1:18" ht="32" customHeight="1" x14ac:dyDescent="0.15">
      <c r="A228" s="20" t="s">
        <v>46</v>
      </c>
      <c r="B228" s="20" t="s">
        <v>777</v>
      </c>
      <c r="C228" s="20" t="s">
        <v>37</v>
      </c>
      <c r="D228" s="21" t="s">
        <v>702</v>
      </c>
      <c r="E228" s="22">
        <f t="shared" si="36"/>
        <v>229</v>
      </c>
      <c r="F228" s="23">
        <f t="shared" si="37"/>
        <v>6</v>
      </c>
      <c r="G228" s="24">
        <f t="shared" si="38"/>
        <v>235</v>
      </c>
      <c r="H228" s="25">
        <f t="shared" si="39"/>
        <v>0</v>
      </c>
      <c r="I228" s="26">
        <f t="shared" si="40"/>
        <v>-0.16666666666666666</v>
      </c>
      <c r="J228" s="27" t="str">
        <f>MID('USH2A e13 (B) - 2ry Str + Mask'!$A$2,E228,F228)</f>
        <v>).....</v>
      </c>
      <c r="K228" s="26">
        <f t="shared" si="41"/>
        <v>0.83333333333333337</v>
      </c>
      <c r="L228" s="27" t="str">
        <f>MID('USH2A e13 (B) - 2ry Str + Mask'!$D$2,E228,F228)</f>
        <v>||....</v>
      </c>
      <c r="M228" s="26">
        <f t="shared" si="42"/>
        <v>0.66666666666666663</v>
      </c>
      <c r="N228" s="28">
        <f t="shared" si="43"/>
        <v>-0.16666666666666674</v>
      </c>
      <c r="O228" s="29" t="str">
        <f t="shared" si="44"/>
        <v>IIE</v>
      </c>
      <c r="P228" s="29" t="str">
        <f t="shared" si="45"/>
        <v>ESS</v>
      </c>
      <c r="Q228" s="28">
        <f t="shared" si="46"/>
        <v>0</v>
      </c>
      <c r="R228" s="30">
        <f t="shared" si="47"/>
        <v>-0.16666666666666674</v>
      </c>
    </row>
    <row r="229" spans="1:18" ht="32" customHeight="1" x14ac:dyDescent="0.15">
      <c r="A229" s="20" t="s">
        <v>35</v>
      </c>
      <c r="B229" s="20" t="s">
        <v>2055</v>
      </c>
      <c r="C229" s="20" t="s">
        <v>37</v>
      </c>
      <c r="D229" s="21" t="s">
        <v>1465</v>
      </c>
      <c r="E229" s="22">
        <f t="shared" si="36"/>
        <v>230</v>
      </c>
      <c r="F229" s="23">
        <f t="shared" si="37"/>
        <v>6</v>
      </c>
      <c r="G229" s="24">
        <f t="shared" si="38"/>
        <v>236</v>
      </c>
      <c r="H229" s="25">
        <f t="shared" si="39"/>
        <v>0.16666666666666666</v>
      </c>
      <c r="I229" s="26">
        <f t="shared" si="40"/>
        <v>0</v>
      </c>
      <c r="J229" s="27" t="str">
        <f>MID('USH2A e13 (B) - 2ry Str + Mask'!$A$2,E229,F229)</f>
        <v>.....)</v>
      </c>
      <c r="K229" s="26">
        <f t="shared" si="41"/>
        <v>0.83333333333333337</v>
      </c>
      <c r="L229" s="27" t="str">
        <f>MID('USH2A e13 (B) - 2ry Str + Mask'!$D$2,E229,F229)</f>
        <v>|.....</v>
      </c>
      <c r="M229" s="26">
        <f t="shared" si="42"/>
        <v>0.83333333333333337</v>
      </c>
      <c r="N229" s="28">
        <f t="shared" si="43"/>
        <v>0</v>
      </c>
      <c r="O229" s="29" t="str">
        <f t="shared" si="44"/>
        <v>EIE</v>
      </c>
      <c r="P229" s="29" t="str">
        <f t="shared" si="45"/>
        <v>ESE</v>
      </c>
      <c r="Q229" s="28">
        <f t="shared" si="46"/>
        <v>0</v>
      </c>
      <c r="R229" s="30">
        <f t="shared" si="47"/>
        <v>0</v>
      </c>
    </row>
    <row r="230" spans="1:18" ht="32" customHeight="1" x14ac:dyDescent="0.15">
      <c r="A230" s="20" t="s">
        <v>46</v>
      </c>
      <c r="B230" s="20" t="s">
        <v>2055</v>
      </c>
      <c r="C230" s="20" t="s">
        <v>37</v>
      </c>
      <c r="D230" s="21" t="s">
        <v>1465</v>
      </c>
      <c r="E230" s="22">
        <f t="shared" si="36"/>
        <v>230</v>
      </c>
      <c r="F230" s="23">
        <f t="shared" si="37"/>
        <v>6</v>
      </c>
      <c r="G230" s="24">
        <f t="shared" si="38"/>
        <v>236</v>
      </c>
      <c r="H230" s="25">
        <f t="shared" si="39"/>
        <v>0</v>
      </c>
      <c r="I230" s="26">
        <f t="shared" si="40"/>
        <v>-0.16666666666666666</v>
      </c>
      <c r="J230" s="27" t="str">
        <f>MID('USH2A e13 (B) - 2ry Str + Mask'!$A$2,E230,F230)</f>
        <v>.....)</v>
      </c>
      <c r="K230" s="26">
        <f t="shared" si="41"/>
        <v>0.83333333333333337</v>
      </c>
      <c r="L230" s="27" t="str">
        <f>MID('USH2A e13 (B) - 2ry Str + Mask'!$D$2,E230,F230)</f>
        <v>|.....</v>
      </c>
      <c r="M230" s="26">
        <f t="shared" si="42"/>
        <v>0.83333333333333337</v>
      </c>
      <c r="N230" s="28">
        <f t="shared" si="43"/>
        <v>0</v>
      </c>
      <c r="O230" s="29" t="str">
        <f t="shared" si="44"/>
        <v>IIE</v>
      </c>
      <c r="P230" s="29" t="str">
        <f t="shared" si="45"/>
        <v>ESS</v>
      </c>
      <c r="Q230" s="28">
        <f t="shared" si="46"/>
        <v>0</v>
      </c>
      <c r="R230" s="30">
        <f t="shared" si="47"/>
        <v>0</v>
      </c>
    </row>
    <row r="231" spans="1:18" ht="44" customHeight="1" x14ac:dyDescent="0.15">
      <c r="A231" s="20" t="s">
        <v>69</v>
      </c>
      <c r="B231" s="20" t="s">
        <v>2338</v>
      </c>
      <c r="C231" s="20" t="s">
        <v>2339</v>
      </c>
      <c r="D231" s="21" t="s">
        <v>1465</v>
      </c>
      <c r="E231" s="22">
        <f t="shared" si="36"/>
        <v>230</v>
      </c>
      <c r="F231" s="23">
        <f t="shared" si="37"/>
        <v>7</v>
      </c>
      <c r="G231" s="24">
        <f t="shared" si="38"/>
        <v>237</v>
      </c>
      <c r="H231" s="25">
        <f t="shared" si="39"/>
        <v>0</v>
      </c>
      <c r="I231" s="26">
        <f t="shared" si="40"/>
        <v>-0.14285714285714285</v>
      </c>
      <c r="J231" s="27" t="str">
        <f>MID('USH2A e13 (B) - 2ry Str + Mask'!$A$2,E231,F231)</f>
        <v>.....))</v>
      </c>
      <c r="K231" s="26">
        <f t="shared" si="41"/>
        <v>0.7142857142857143</v>
      </c>
      <c r="L231" s="27" t="str">
        <f>MID('USH2A e13 (B) - 2ry Str + Mask'!$D$2,E231,F231)</f>
        <v>|......</v>
      </c>
      <c r="M231" s="26">
        <f t="shared" si="42"/>
        <v>0.8571428571428571</v>
      </c>
      <c r="N231" s="28">
        <f t="shared" si="43"/>
        <v>0.14285714285714279</v>
      </c>
      <c r="O231" s="29" t="str">
        <f t="shared" si="44"/>
        <v>Sironi_motif2</v>
      </c>
      <c r="P231" s="29" t="str">
        <f t="shared" si="45"/>
        <v>ESS</v>
      </c>
      <c r="Q231" s="28">
        <f t="shared" si="46"/>
        <v>0</v>
      </c>
      <c r="R231" s="30">
        <f t="shared" si="47"/>
        <v>0.14285714285714279</v>
      </c>
    </row>
    <row r="232" spans="1:18" ht="32" customHeight="1" x14ac:dyDescent="0.15">
      <c r="A232" s="20" t="s">
        <v>35</v>
      </c>
      <c r="B232" s="20" t="s">
        <v>2245</v>
      </c>
      <c r="C232" s="20" t="s">
        <v>37</v>
      </c>
      <c r="D232" s="21" t="s">
        <v>2379</v>
      </c>
      <c r="E232" s="22">
        <f t="shared" si="36"/>
        <v>231</v>
      </c>
      <c r="F232" s="23">
        <f t="shared" si="37"/>
        <v>6</v>
      </c>
      <c r="G232" s="24">
        <f t="shared" si="38"/>
        <v>237</v>
      </c>
      <c r="H232" s="25">
        <f t="shared" si="39"/>
        <v>0.16666666666666666</v>
      </c>
      <c r="I232" s="26">
        <f t="shared" si="40"/>
        <v>0</v>
      </c>
      <c r="J232" s="27" t="str">
        <f>MID('USH2A e13 (B) - 2ry Str + Mask'!$A$2,E232,F232)</f>
        <v>....))</v>
      </c>
      <c r="K232" s="26">
        <f t="shared" si="41"/>
        <v>0.66666666666666663</v>
      </c>
      <c r="L232" s="27" t="str">
        <f>MID('USH2A e13 (B) - 2ry Str + Mask'!$D$2,E232,F232)</f>
        <v>......</v>
      </c>
      <c r="M232" s="26">
        <f t="shared" si="42"/>
        <v>1</v>
      </c>
      <c r="N232" s="28">
        <f t="shared" si="43"/>
        <v>0.33333333333333337</v>
      </c>
      <c r="O232" s="29" t="str">
        <f t="shared" si="44"/>
        <v>EIE</v>
      </c>
      <c r="P232" s="29" t="str">
        <f t="shared" si="45"/>
        <v>ESE</v>
      </c>
      <c r="Q232" s="28">
        <f t="shared" si="46"/>
        <v>0.33333333333333337</v>
      </c>
      <c r="R232" s="30">
        <f t="shared" si="47"/>
        <v>0</v>
      </c>
    </row>
    <row r="233" spans="1:18" ht="32" customHeight="1" x14ac:dyDescent="0.15">
      <c r="A233" s="20" t="s">
        <v>46</v>
      </c>
      <c r="B233" s="20" t="s">
        <v>2245</v>
      </c>
      <c r="C233" s="20" t="s">
        <v>37</v>
      </c>
      <c r="D233" s="21" t="s">
        <v>2379</v>
      </c>
      <c r="E233" s="22">
        <f t="shared" si="36"/>
        <v>231</v>
      </c>
      <c r="F233" s="23">
        <f t="shared" si="37"/>
        <v>6</v>
      </c>
      <c r="G233" s="24">
        <f t="shared" si="38"/>
        <v>237</v>
      </c>
      <c r="H233" s="25">
        <f t="shared" si="39"/>
        <v>0</v>
      </c>
      <c r="I233" s="26">
        <f t="shared" si="40"/>
        <v>-0.16666666666666666</v>
      </c>
      <c r="J233" s="27" t="str">
        <f>MID('USH2A e13 (B) - 2ry Str + Mask'!$A$2,E233,F233)</f>
        <v>....))</v>
      </c>
      <c r="K233" s="26">
        <f t="shared" si="41"/>
        <v>0.66666666666666663</v>
      </c>
      <c r="L233" s="27" t="str">
        <f>MID('USH2A e13 (B) - 2ry Str + Mask'!$D$2,E233,F233)</f>
        <v>......</v>
      </c>
      <c r="M233" s="26">
        <f t="shared" si="42"/>
        <v>1</v>
      </c>
      <c r="N233" s="28">
        <f t="shared" si="43"/>
        <v>0.33333333333333337</v>
      </c>
      <c r="O233" s="29" t="str">
        <f t="shared" si="44"/>
        <v>IIE</v>
      </c>
      <c r="P233" s="29" t="str">
        <f t="shared" si="45"/>
        <v>ESS</v>
      </c>
      <c r="Q233" s="28">
        <f t="shared" si="46"/>
        <v>0</v>
      </c>
      <c r="R233" s="30">
        <f t="shared" si="47"/>
        <v>0.33333333333333337</v>
      </c>
    </row>
    <row r="234" spans="1:18" ht="32" customHeight="1" x14ac:dyDescent="0.15">
      <c r="A234" s="20" t="s">
        <v>88</v>
      </c>
      <c r="B234" s="20" t="s">
        <v>1433</v>
      </c>
      <c r="C234" s="20" t="s">
        <v>1378</v>
      </c>
      <c r="D234" s="21" t="s">
        <v>2380</v>
      </c>
      <c r="E234" s="22">
        <f t="shared" si="36"/>
        <v>232</v>
      </c>
      <c r="F234" s="23">
        <f t="shared" si="37"/>
        <v>6</v>
      </c>
      <c r="G234" s="24">
        <f t="shared" si="38"/>
        <v>238</v>
      </c>
      <c r="H234" s="25">
        <f t="shared" si="39"/>
        <v>0.16666666666666666</v>
      </c>
      <c r="I234" s="26">
        <f t="shared" si="40"/>
        <v>0</v>
      </c>
      <c r="J234" s="27" t="str">
        <f>MID('USH2A e13 (B) - 2ry Str + Mask'!$A$2,E234,F234)</f>
        <v>...)))</v>
      </c>
      <c r="K234" s="26">
        <f t="shared" si="41"/>
        <v>0.5</v>
      </c>
      <c r="L234" s="27" t="str">
        <f>MID('USH2A e13 (B) - 2ry Str + Mask'!$D$2,E234,F234)</f>
        <v>......</v>
      </c>
      <c r="M234" s="26">
        <f t="shared" si="42"/>
        <v>1</v>
      </c>
      <c r="N234" s="28">
        <f t="shared" si="43"/>
        <v>0.5</v>
      </c>
      <c r="O234" s="29" t="str">
        <f t="shared" si="44"/>
        <v>ESE_9G8</v>
      </c>
      <c r="P234" s="29" t="str">
        <f t="shared" si="45"/>
        <v>ESE</v>
      </c>
      <c r="Q234" s="28">
        <f t="shared" si="46"/>
        <v>0.5</v>
      </c>
      <c r="R234" s="30">
        <f t="shared" si="47"/>
        <v>0</v>
      </c>
    </row>
    <row r="235" spans="1:18" ht="32" customHeight="1" x14ac:dyDescent="0.15">
      <c r="A235" s="20" t="s">
        <v>35</v>
      </c>
      <c r="B235" s="20" t="s">
        <v>1433</v>
      </c>
      <c r="C235" s="20" t="s">
        <v>37</v>
      </c>
      <c r="D235" s="21" t="s">
        <v>2380</v>
      </c>
      <c r="E235" s="22">
        <f t="shared" si="36"/>
        <v>232</v>
      </c>
      <c r="F235" s="23">
        <f t="shared" si="37"/>
        <v>6</v>
      </c>
      <c r="G235" s="24">
        <f t="shared" si="38"/>
        <v>238</v>
      </c>
      <c r="H235" s="25">
        <f t="shared" si="39"/>
        <v>0.16666666666666666</v>
      </c>
      <c r="I235" s="26">
        <f t="shared" si="40"/>
        <v>0</v>
      </c>
      <c r="J235" s="27" t="str">
        <f>MID('USH2A e13 (B) - 2ry Str + Mask'!$A$2,E235,F235)</f>
        <v>...)))</v>
      </c>
      <c r="K235" s="26">
        <f t="shared" si="41"/>
        <v>0.5</v>
      </c>
      <c r="L235" s="27" t="str">
        <f>MID('USH2A e13 (B) - 2ry Str + Mask'!$D$2,E235,F235)</f>
        <v>......</v>
      </c>
      <c r="M235" s="26">
        <f t="shared" si="42"/>
        <v>1</v>
      </c>
      <c r="N235" s="28">
        <f t="shared" si="43"/>
        <v>0.5</v>
      </c>
      <c r="O235" s="29" t="str">
        <f t="shared" si="44"/>
        <v>EIE</v>
      </c>
      <c r="P235" s="29" t="str">
        <f t="shared" si="45"/>
        <v>ESE</v>
      </c>
      <c r="Q235" s="28">
        <f t="shared" si="46"/>
        <v>0.5</v>
      </c>
      <c r="R235" s="30">
        <f t="shared" si="47"/>
        <v>0</v>
      </c>
    </row>
    <row r="236" spans="1:18" ht="32" customHeight="1" x14ac:dyDescent="0.15">
      <c r="A236" s="20" t="s">
        <v>46</v>
      </c>
      <c r="B236" s="20" t="s">
        <v>1433</v>
      </c>
      <c r="C236" s="20" t="s">
        <v>37</v>
      </c>
      <c r="D236" s="21" t="s">
        <v>2380</v>
      </c>
      <c r="E236" s="22">
        <f t="shared" si="36"/>
        <v>232</v>
      </c>
      <c r="F236" s="23">
        <f t="shared" si="37"/>
        <v>6</v>
      </c>
      <c r="G236" s="24">
        <f t="shared" si="38"/>
        <v>238</v>
      </c>
      <c r="H236" s="25">
        <f t="shared" si="39"/>
        <v>0</v>
      </c>
      <c r="I236" s="26">
        <f t="shared" si="40"/>
        <v>-0.16666666666666666</v>
      </c>
      <c r="J236" s="27" t="str">
        <f>MID('USH2A e13 (B) - 2ry Str + Mask'!$A$2,E236,F236)</f>
        <v>...)))</v>
      </c>
      <c r="K236" s="26">
        <f t="shared" si="41"/>
        <v>0.5</v>
      </c>
      <c r="L236" s="27" t="str">
        <f>MID('USH2A e13 (B) - 2ry Str + Mask'!$D$2,E236,F236)</f>
        <v>......</v>
      </c>
      <c r="M236" s="26">
        <f t="shared" si="42"/>
        <v>1</v>
      </c>
      <c r="N236" s="28">
        <f t="shared" si="43"/>
        <v>0.5</v>
      </c>
      <c r="O236" s="29" t="str">
        <f t="shared" si="44"/>
        <v>IIE</v>
      </c>
      <c r="P236" s="29" t="str">
        <f t="shared" si="45"/>
        <v>ESS</v>
      </c>
      <c r="Q236" s="28">
        <f t="shared" si="46"/>
        <v>0</v>
      </c>
      <c r="R236" s="30">
        <f t="shared" si="47"/>
        <v>0.5</v>
      </c>
    </row>
    <row r="237" spans="1:18" ht="44" customHeight="1" x14ac:dyDescent="0.15">
      <c r="A237" s="20" t="s">
        <v>54</v>
      </c>
      <c r="B237" s="20" t="s">
        <v>2381</v>
      </c>
      <c r="C237" s="20" t="s">
        <v>2382</v>
      </c>
      <c r="D237" s="21" t="s">
        <v>709</v>
      </c>
      <c r="E237" s="22">
        <f t="shared" si="36"/>
        <v>234</v>
      </c>
      <c r="F237" s="23">
        <f t="shared" si="37"/>
        <v>7</v>
      </c>
      <c r="G237" s="24">
        <f t="shared" si="38"/>
        <v>241</v>
      </c>
      <c r="H237" s="25">
        <f t="shared" si="39"/>
        <v>0.14285714285714285</v>
      </c>
      <c r="I237" s="26">
        <f t="shared" si="40"/>
        <v>0</v>
      </c>
      <c r="J237" s="27" t="str">
        <f>MID('USH2A e13 (B) - 2ry Str + Mask'!$A$2,E237,F237)</f>
        <v>.))))).</v>
      </c>
      <c r="K237" s="26">
        <f t="shared" si="41"/>
        <v>0.2857142857142857</v>
      </c>
      <c r="L237" s="27" t="str">
        <f>MID('USH2A e13 (B) - 2ry Str + Mask'!$D$2,E237,F237)</f>
        <v>.......</v>
      </c>
      <c r="M237" s="26">
        <f t="shared" si="42"/>
        <v>1</v>
      </c>
      <c r="N237" s="28">
        <f t="shared" si="43"/>
        <v>0.7142857142857143</v>
      </c>
      <c r="O237" s="29" t="str">
        <f t="shared" si="44"/>
        <v>ESE_SRp40</v>
      </c>
      <c r="P237" s="29" t="str">
        <f t="shared" si="45"/>
        <v>ESE</v>
      </c>
      <c r="Q237" s="28">
        <f t="shared" si="46"/>
        <v>0.7142857142857143</v>
      </c>
      <c r="R237" s="30">
        <f t="shared" si="47"/>
        <v>0</v>
      </c>
    </row>
    <row r="238" spans="1:18" ht="32" customHeight="1" x14ac:dyDescent="0.15">
      <c r="A238" s="20" t="s">
        <v>88</v>
      </c>
      <c r="B238" s="20" t="s">
        <v>2383</v>
      </c>
      <c r="C238" s="20" t="s">
        <v>202</v>
      </c>
      <c r="D238" s="21" t="s">
        <v>712</v>
      </c>
      <c r="E238" s="22">
        <f t="shared" si="36"/>
        <v>235</v>
      </c>
      <c r="F238" s="23">
        <f t="shared" si="37"/>
        <v>6</v>
      </c>
      <c r="G238" s="24">
        <f t="shared" si="38"/>
        <v>241</v>
      </c>
      <c r="H238" s="25">
        <f t="shared" si="39"/>
        <v>0.16666666666666666</v>
      </c>
      <c r="I238" s="26">
        <f t="shared" si="40"/>
        <v>0</v>
      </c>
      <c r="J238" s="27" t="str">
        <f>MID('USH2A e13 (B) - 2ry Str + Mask'!$A$2,E238,F238)</f>
        <v>))))).</v>
      </c>
      <c r="K238" s="26">
        <f t="shared" si="41"/>
        <v>0.16666666666666666</v>
      </c>
      <c r="L238" s="27" t="str">
        <f>MID('USH2A e13 (B) - 2ry Str + Mask'!$D$2,E238,F238)</f>
        <v>......</v>
      </c>
      <c r="M238" s="26">
        <f t="shared" si="42"/>
        <v>1</v>
      </c>
      <c r="N238" s="28">
        <f t="shared" si="43"/>
        <v>0.83333333333333337</v>
      </c>
      <c r="O238" s="29" t="str">
        <f t="shared" si="44"/>
        <v>ESE_9G8</v>
      </c>
      <c r="P238" s="29" t="str">
        <f t="shared" si="45"/>
        <v>ESE</v>
      </c>
      <c r="Q238" s="28">
        <f t="shared" si="46"/>
        <v>0.83333333333333337</v>
      </c>
      <c r="R238" s="30">
        <f t="shared" si="47"/>
        <v>0</v>
      </c>
    </row>
    <row r="239" spans="1:18" ht="32" customHeight="1" x14ac:dyDescent="0.15">
      <c r="A239" s="20" t="s">
        <v>35</v>
      </c>
      <c r="B239" s="20" t="s">
        <v>2383</v>
      </c>
      <c r="C239" s="20" t="s">
        <v>37</v>
      </c>
      <c r="D239" s="21" t="s">
        <v>712</v>
      </c>
      <c r="E239" s="22">
        <f t="shared" si="36"/>
        <v>235</v>
      </c>
      <c r="F239" s="23">
        <f t="shared" si="37"/>
        <v>6</v>
      </c>
      <c r="G239" s="24">
        <f t="shared" si="38"/>
        <v>241</v>
      </c>
      <c r="H239" s="25">
        <f t="shared" si="39"/>
        <v>0.16666666666666666</v>
      </c>
      <c r="I239" s="26">
        <f t="shared" si="40"/>
        <v>0</v>
      </c>
      <c r="J239" s="27" t="str">
        <f>MID('USH2A e13 (B) - 2ry Str + Mask'!$A$2,E239,F239)</f>
        <v>))))).</v>
      </c>
      <c r="K239" s="26">
        <f t="shared" si="41"/>
        <v>0.16666666666666666</v>
      </c>
      <c r="L239" s="27" t="str">
        <f>MID('USH2A e13 (B) - 2ry Str + Mask'!$D$2,E239,F239)</f>
        <v>......</v>
      </c>
      <c r="M239" s="26">
        <f t="shared" si="42"/>
        <v>1</v>
      </c>
      <c r="N239" s="28">
        <f t="shared" si="43"/>
        <v>0.83333333333333337</v>
      </c>
      <c r="O239" s="29" t="str">
        <f t="shared" si="44"/>
        <v>EIE</v>
      </c>
      <c r="P239" s="29" t="str">
        <f t="shared" si="45"/>
        <v>ESE</v>
      </c>
      <c r="Q239" s="28">
        <f t="shared" si="46"/>
        <v>0.83333333333333337</v>
      </c>
      <c r="R239" s="30">
        <f t="shared" si="47"/>
        <v>0</v>
      </c>
    </row>
    <row r="240" spans="1:18" ht="32" customHeight="1" x14ac:dyDescent="0.15">
      <c r="A240" s="20" t="s">
        <v>39</v>
      </c>
      <c r="B240" s="20" t="s">
        <v>2384</v>
      </c>
      <c r="C240" s="20" t="s">
        <v>2385</v>
      </c>
      <c r="D240" s="21" t="s">
        <v>712</v>
      </c>
      <c r="E240" s="22">
        <f t="shared" si="36"/>
        <v>235</v>
      </c>
      <c r="F240" s="23">
        <f t="shared" si="37"/>
        <v>7</v>
      </c>
      <c r="G240" s="24">
        <f t="shared" si="38"/>
        <v>242</v>
      </c>
      <c r="H240" s="25">
        <f t="shared" si="39"/>
        <v>0.14285714285714285</v>
      </c>
      <c r="I240" s="26">
        <f t="shared" si="40"/>
        <v>0</v>
      </c>
      <c r="J240" s="27" t="str">
        <f>MID('USH2A e13 (B) - 2ry Str + Mask'!$A$2,E240,F240)</f>
        <v>)))))..</v>
      </c>
      <c r="K240" s="26">
        <f t="shared" si="41"/>
        <v>0.2857142857142857</v>
      </c>
      <c r="L240" s="27" t="str">
        <f>MID('USH2A e13 (B) - 2ry Str + Mask'!$D$2,E240,F240)</f>
        <v>.......</v>
      </c>
      <c r="M240" s="26">
        <f t="shared" si="42"/>
        <v>1</v>
      </c>
      <c r="N240" s="28">
        <f t="shared" si="43"/>
        <v>0.7142857142857143</v>
      </c>
      <c r="O240" s="29" t="str">
        <f t="shared" si="44"/>
        <v>ESE_ASF</v>
      </c>
      <c r="P240" s="29" t="str">
        <f t="shared" si="45"/>
        <v>ESE</v>
      </c>
      <c r="Q240" s="28">
        <f t="shared" si="46"/>
        <v>0.7142857142857143</v>
      </c>
      <c r="R240" s="30">
        <f t="shared" si="47"/>
        <v>0</v>
      </c>
    </row>
    <row r="241" spans="1:18" ht="44" customHeight="1" x14ac:dyDescent="0.15">
      <c r="A241" s="20" t="s">
        <v>49</v>
      </c>
      <c r="B241" s="20" t="s">
        <v>2386</v>
      </c>
      <c r="C241" s="20" t="s">
        <v>133</v>
      </c>
      <c r="D241" s="21" t="s">
        <v>712</v>
      </c>
      <c r="E241" s="22">
        <f t="shared" si="36"/>
        <v>235</v>
      </c>
      <c r="F241" s="23">
        <f t="shared" si="37"/>
        <v>8</v>
      </c>
      <c r="G241" s="24">
        <f t="shared" si="38"/>
        <v>243</v>
      </c>
      <c r="H241" s="25">
        <f t="shared" si="39"/>
        <v>0.125</v>
      </c>
      <c r="I241" s="26">
        <f t="shared" si="40"/>
        <v>0</v>
      </c>
      <c r="J241" s="27" t="str">
        <f>MID('USH2A e13 (B) - 2ry Str + Mask'!$A$2,E241,F241)</f>
        <v>)))))...</v>
      </c>
      <c r="K241" s="26">
        <f t="shared" si="41"/>
        <v>0.375</v>
      </c>
      <c r="L241" s="27" t="str">
        <f>MID('USH2A e13 (B) - 2ry Str + Mask'!$D$2,E241,F241)</f>
        <v>........</v>
      </c>
      <c r="M241" s="26">
        <f t="shared" si="42"/>
        <v>1</v>
      </c>
      <c r="N241" s="28">
        <f t="shared" si="43"/>
        <v>0.625</v>
      </c>
      <c r="O241" s="29" t="str">
        <f t="shared" si="44"/>
        <v>ESE_SC35</v>
      </c>
      <c r="P241" s="29" t="str">
        <f t="shared" si="45"/>
        <v>ESE</v>
      </c>
      <c r="Q241" s="28">
        <f t="shared" si="46"/>
        <v>0.625</v>
      </c>
      <c r="R241" s="30">
        <f t="shared" si="47"/>
        <v>0</v>
      </c>
    </row>
    <row r="242" spans="1:18" ht="32" customHeight="1" x14ac:dyDescent="0.15">
      <c r="A242" s="20" t="s">
        <v>35</v>
      </c>
      <c r="B242" s="20" t="s">
        <v>2387</v>
      </c>
      <c r="C242" s="20" t="s">
        <v>37</v>
      </c>
      <c r="D242" s="21" t="s">
        <v>716</v>
      </c>
      <c r="E242" s="22">
        <f t="shared" si="36"/>
        <v>236</v>
      </c>
      <c r="F242" s="23">
        <f t="shared" si="37"/>
        <v>6</v>
      </c>
      <c r="G242" s="24">
        <f t="shared" si="38"/>
        <v>242</v>
      </c>
      <c r="H242" s="25">
        <f t="shared" si="39"/>
        <v>0.16666666666666666</v>
      </c>
      <c r="I242" s="26">
        <f t="shared" si="40"/>
        <v>0</v>
      </c>
      <c r="J242" s="27" t="str">
        <f>MID('USH2A e13 (B) - 2ry Str + Mask'!$A$2,E242,F242)</f>
        <v>))))..</v>
      </c>
      <c r="K242" s="26">
        <f t="shared" si="41"/>
        <v>0.33333333333333331</v>
      </c>
      <c r="L242" s="27" t="str">
        <f>MID('USH2A e13 (B) - 2ry Str + Mask'!$D$2,E242,F242)</f>
        <v>......</v>
      </c>
      <c r="M242" s="26">
        <f t="shared" si="42"/>
        <v>1</v>
      </c>
      <c r="N242" s="28">
        <f t="shared" si="43"/>
        <v>0.66666666666666674</v>
      </c>
      <c r="O242" s="29" t="str">
        <f t="shared" si="44"/>
        <v>EIE</v>
      </c>
      <c r="P242" s="29" t="str">
        <f t="shared" si="45"/>
        <v>ESE</v>
      </c>
      <c r="Q242" s="28">
        <f t="shared" si="46"/>
        <v>0.66666666666666674</v>
      </c>
      <c r="R242" s="30">
        <f t="shared" si="47"/>
        <v>0</v>
      </c>
    </row>
    <row r="243" spans="1:18" ht="32" customHeight="1" x14ac:dyDescent="0.15">
      <c r="A243" s="20" t="s">
        <v>31</v>
      </c>
      <c r="B243" s="20" t="s">
        <v>2388</v>
      </c>
      <c r="C243" s="20" t="s">
        <v>2389</v>
      </c>
      <c r="D243" s="21" t="s">
        <v>716</v>
      </c>
      <c r="E243" s="22">
        <f t="shared" si="36"/>
        <v>236</v>
      </c>
      <c r="F243" s="23">
        <f t="shared" si="37"/>
        <v>8</v>
      </c>
      <c r="G243" s="24">
        <f t="shared" si="38"/>
        <v>244</v>
      </c>
      <c r="H243" s="25">
        <f t="shared" si="39"/>
        <v>0.125</v>
      </c>
      <c r="I243" s="26">
        <f t="shared" si="40"/>
        <v>0</v>
      </c>
      <c r="J243" s="27" t="str">
        <f>MID('USH2A e13 (B) - 2ry Str + Mask'!$A$2,E243,F243)</f>
        <v>))))....</v>
      </c>
      <c r="K243" s="26">
        <f t="shared" si="41"/>
        <v>0.5</v>
      </c>
      <c r="L243" s="27" t="str">
        <f>MID('USH2A e13 (B) - 2ry Str + Mask'!$D$2,E243,F243)</f>
        <v>........</v>
      </c>
      <c r="M243" s="26">
        <f t="shared" si="42"/>
        <v>1</v>
      </c>
      <c r="N243" s="28">
        <f t="shared" si="43"/>
        <v>0.5</v>
      </c>
      <c r="O243" s="29" t="str">
        <f t="shared" si="44"/>
        <v>PESE</v>
      </c>
      <c r="P243" s="29" t="str">
        <f t="shared" si="45"/>
        <v>ESE</v>
      </c>
      <c r="Q243" s="28">
        <f t="shared" si="46"/>
        <v>0.5</v>
      </c>
      <c r="R243" s="30">
        <f t="shared" si="47"/>
        <v>0</v>
      </c>
    </row>
    <row r="244" spans="1:18" ht="32" customHeight="1" x14ac:dyDescent="0.15">
      <c r="A244" s="20" t="s">
        <v>35</v>
      </c>
      <c r="B244" s="20" t="s">
        <v>2390</v>
      </c>
      <c r="C244" s="20" t="s">
        <v>37</v>
      </c>
      <c r="D244" s="21" t="s">
        <v>1479</v>
      </c>
      <c r="E244" s="22">
        <f t="shared" si="36"/>
        <v>237</v>
      </c>
      <c r="F244" s="23">
        <f t="shared" si="37"/>
        <v>6</v>
      </c>
      <c r="G244" s="24">
        <f t="shared" si="38"/>
        <v>243</v>
      </c>
      <c r="H244" s="25">
        <f t="shared" si="39"/>
        <v>0.16666666666666666</v>
      </c>
      <c r="I244" s="26">
        <f t="shared" si="40"/>
        <v>0</v>
      </c>
      <c r="J244" s="27" t="str">
        <f>MID('USH2A e13 (B) - 2ry Str + Mask'!$A$2,E244,F244)</f>
        <v>)))...</v>
      </c>
      <c r="K244" s="26">
        <f t="shared" si="41"/>
        <v>0.5</v>
      </c>
      <c r="L244" s="27" t="str">
        <f>MID('USH2A e13 (B) - 2ry Str + Mask'!$D$2,E244,F244)</f>
        <v>......</v>
      </c>
      <c r="M244" s="26">
        <f t="shared" si="42"/>
        <v>1</v>
      </c>
      <c r="N244" s="28">
        <f t="shared" si="43"/>
        <v>0.5</v>
      </c>
      <c r="O244" s="29" t="str">
        <f t="shared" si="44"/>
        <v>EIE</v>
      </c>
      <c r="P244" s="29" t="str">
        <f t="shared" si="45"/>
        <v>ESE</v>
      </c>
      <c r="Q244" s="28">
        <f t="shared" si="46"/>
        <v>0.5</v>
      </c>
      <c r="R244" s="30">
        <f t="shared" si="47"/>
        <v>0</v>
      </c>
    </row>
    <row r="245" spans="1:18" ht="32" customHeight="1" x14ac:dyDescent="0.15">
      <c r="A245" s="20" t="s">
        <v>35</v>
      </c>
      <c r="B245" s="20" t="s">
        <v>1868</v>
      </c>
      <c r="C245" s="20" t="s">
        <v>37</v>
      </c>
      <c r="D245" s="21" t="s">
        <v>718</v>
      </c>
      <c r="E245" s="22">
        <f t="shared" si="36"/>
        <v>238</v>
      </c>
      <c r="F245" s="23">
        <f t="shared" si="37"/>
        <v>6</v>
      </c>
      <c r="G245" s="24">
        <f t="shared" si="38"/>
        <v>244</v>
      </c>
      <c r="H245" s="25">
        <f t="shared" si="39"/>
        <v>0.16666666666666666</v>
      </c>
      <c r="I245" s="26">
        <f t="shared" si="40"/>
        <v>0</v>
      </c>
      <c r="J245" s="27" t="str">
        <f>MID('USH2A e13 (B) - 2ry Str + Mask'!$A$2,E245,F245)</f>
        <v>))....</v>
      </c>
      <c r="K245" s="26">
        <f t="shared" si="41"/>
        <v>0.66666666666666663</v>
      </c>
      <c r="L245" s="27" t="str">
        <f>MID('USH2A e13 (B) - 2ry Str + Mask'!$D$2,E245,F245)</f>
        <v>......</v>
      </c>
      <c r="M245" s="26">
        <f t="shared" si="42"/>
        <v>1</v>
      </c>
      <c r="N245" s="28">
        <f t="shared" si="43"/>
        <v>0.33333333333333337</v>
      </c>
      <c r="O245" s="29" t="str">
        <f t="shared" si="44"/>
        <v>EIE</v>
      </c>
      <c r="P245" s="29" t="str">
        <f t="shared" si="45"/>
        <v>ESE</v>
      </c>
      <c r="Q245" s="28">
        <f t="shared" si="46"/>
        <v>0.33333333333333337</v>
      </c>
      <c r="R245" s="30">
        <f t="shared" si="47"/>
        <v>0</v>
      </c>
    </row>
    <row r="246" spans="1:18" ht="32" customHeight="1" x14ac:dyDescent="0.15">
      <c r="A246" s="20" t="s">
        <v>31</v>
      </c>
      <c r="B246" s="20" t="s">
        <v>2391</v>
      </c>
      <c r="C246" s="20" t="s">
        <v>2392</v>
      </c>
      <c r="D246" s="21" t="s">
        <v>718</v>
      </c>
      <c r="E246" s="22">
        <f t="shared" si="36"/>
        <v>238</v>
      </c>
      <c r="F246" s="23">
        <f t="shared" si="37"/>
        <v>8</v>
      </c>
      <c r="G246" s="24">
        <f t="shared" si="38"/>
        <v>246</v>
      </c>
      <c r="H246" s="25">
        <f t="shared" si="39"/>
        <v>0.125</v>
      </c>
      <c r="I246" s="26">
        <f t="shared" si="40"/>
        <v>0</v>
      </c>
      <c r="J246" s="27" t="str">
        <f>MID('USH2A e13 (B) - 2ry Str + Mask'!$A$2,E246,F246)</f>
        <v>)).....(</v>
      </c>
      <c r="K246" s="26">
        <f t="shared" si="41"/>
        <v>0.625</v>
      </c>
      <c r="L246" s="27" t="str">
        <f>MID('USH2A e13 (B) - 2ry Str + Mask'!$D$2,E246,F246)</f>
        <v>........</v>
      </c>
      <c r="M246" s="26">
        <f t="shared" si="42"/>
        <v>1</v>
      </c>
      <c r="N246" s="28">
        <f t="shared" si="43"/>
        <v>0.375</v>
      </c>
      <c r="O246" s="29" t="str">
        <f t="shared" si="44"/>
        <v>PESE</v>
      </c>
      <c r="P246" s="29" t="str">
        <f t="shared" si="45"/>
        <v>ESE</v>
      </c>
      <c r="Q246" s="28">
        <f t="shared" si="46"/>
        <v>0.375</v>
      </c>
      <c r="R246" s="30">
        <f t="shared" si="47"/>
        <v>0</v>
      </c>
    </row>
    <row r="247" spans="1:18" ht="32" customHeight="1" x14ac:dyDescent="0.15">
      <c r="A247" s="20" t="s">
        <v>35</v>
      </c>
      <c r="B247" s="20" t="s">
        <v>2393</v>
      </c>
      <c r="C247" s="20" t="s">
        <v>37</v>
      </c>
      <c r="D247" s="21" t="s">
        <v>721</v>
      </c>
      <c r="E247" s="22">
        <f t="shared" si="36"/>
        <v>239</v>
      </c>
      <c r="F247" s="23">
        <f t="shared" si="37"/>
        <v>6</v>
      </c>
      <c r="G247" s="24">
        <f t="shared" si="38"/>
        <v>245</v>
      </c>
      <c r="H247" s="25">
        <f t="shared" si="39"/>
        <v>0.16666666666666666</v>
      </c>
      <c r="I247" s="26">
        <f t="shared" si="40"/>
        <v>0</v>
      </c>
      <c r="J247" s="27" t="str">
        <f>MID('USH2A e13 (B) - 2ry Str + Mask'!$A$2,E247,F247)</f>
        <v>).....</v>
      </c>
      <c r="K247" s="26">
        <f t="shared" si="41"/>
        <v>0.83333333333333337</v>
      </c>
      <c r="L247" s="27" t="str">
        <f>MID('USH2A e13 (B) - 2ry Str + Mask'!$D$2,E247,F247)</f>
        <v>......</v>
      </c>
      <c r="M247" s="26">
        <f t="shared" si="42"/>
        <v>1</v>
      </c>
      <c r="N247" s="28">
        <f t="shared" si="43"/>
        <v>0.16666666666666663</v>
      </c>
      <c r="O247" s="29" t="str">
        <f t="shared" si="44"/>
        <v>EIE</v>
      </c>
      <c r="P247" s="29" t="str">
        <f t="shared" si="45"/>
        <v>ESE</v>
      </c>
      <c r="Q247" s="28">
        <f t="shared" si="46"/>
        <v>0.16666666666666663</v>
      </c>
      <c r="R247" s="30">
        <f t="shared" si="47"/>
        <v>0</v>
      </c>
    </row>
    <row r="248" spans="1:18" ht="32" customHeight="1" x14ac:dyDescent="0.15">
      <c r="A248" s="20" t="s">
        <v>31</v>
      </c>
      <c r="B248" s="20" t="s">
        <v>2394</v>
      </c>
      <c r="C248" s="20" t="s">
        <v>2395</v>
      </c>
      <c r="D248" s="21" t="s">
        <v>721</v>
      </c>
      <c r="E248" s="22">
        <f t="shared" si="36"/>
        <v>239</v>
      </c>
      <c r="F248" s="23">
        <f t="shared" si="37"/>
        <v>8</v>
      </c>
      <c r="G248" s="24">
        <f t="shared" si="38"/>
        <v>247</v>
      </c>
      <c r="H248" s="25">
        <f t="shared" si="39"/>
        <v>0.125</v>
      </c>
      <c r="I248" s="26">
        <f t="shared" si="40"/>
        <v>0</v>
      </c>
      <c r="J248" s="27" t="str">
        <f>MID('USH2A e13 (B) - 2ry Str + Mask'!$A$2,E248,F248)</f>
        <v>).....((</v>
      </c>
      <c r="K248" s="26">
        <f t="shared" si="41"/>
        <v>0.625</v>
      </c>
      <c r="L248" s="27" t="str">
        <f>MID('USH2A e13 (B) - 2ry Str + Mask'!$D$2,E248,F248)</f>
        <v>........</v>
      </c>
      <c r="M248" s="26">
        <f t="shared" si="42"/>
        <v>1</v>
      </c>
      <c r="N248" s="28">
        <f t="shared" si="43"/>
        <v>0.375</v>
      </c>
      <c r="O248" s="29" t="str">
        <f t="shared" si="44"/>
        <v>PESE</v>
      </c>
      <c r="P248" s="29" t="str">
        <f t="shared" si="45"/>
        <v>ESE</v>
      </c>
      <c r="Q248" s="28">
        <f t="shared" si="46"/>
        <v>0.375</v>
      </c>
      <c r="R248" s="30">
        <f t="shared" si="47"/>
        <v>0</v>
      </c>
    </row>
    <row r="249" spans="1:18" ht="44" customHeight="1" x14ac:dyDescent="0.15">
      <c r="A249" s="20" t="s">
        <v>42</v>
      </c>
      <c r="B249" s="20" t="s">
        <v>2396</v>
      </c>
      <c r="C249" s="20" t="s">
        <v>831</v>
      </c>
      <c r="D249" s="21" t="s">
        <v>1485</v>
      </c>
      <c r="E249" s="22">
        <f t="shared" si="36"/>
        <v>240</v>
      </c>
      <c r="F249" s="23">
        <f t="shared" si="37"/>
        <v>7</v>
      </c>
      <c r="G249" s="24">
        <f t="shared" si="38"/>
        <v>247</v>
      </c>
      <c r="H249" s="25">
        <f t="shared" si="39"/>
        <v>0.14285714285714285</v>
      </c>
      <c r="I249" s="26">
        <f t="shared" si="40"/>
        <v>0</v>
      </c>
      <c r="J249" s="27" t="str">
        <f>MID('USH2A e13 (B) - 2ry Str + Mask'!$A$2,E249,F249)</f>
        <v>.....((</v>
      </c>
      <c r="K249" s="26">
        <f t="shared" si="41"/>
        <v>0.7142857142857143</v>
      </c>
      <c r="L249" s="27" t="str">
        <f>MID('USH2A e13 (B) - 2ry Str + Mask'!$D$2,E249,F249)</f>
        <v>.......</v>
      </c>
      <c r="M249" s="26">
        <f t="shared" si="42"/>
        <v>1</v>
      </c>
      <c r="N249" s="28">
        <f t="shared" si="43"/>
        <v>0.2857142857142857</v>
      </c>
      <c r="O249" s="29" t="str">
        <f t="shared" si="44"/>
        <v>ESE_ASFB</v>
      </c>
      <c r="P249" s="29" t="str">
        <f t="shared" si="45"/>
        <v>ESE</v>
      </c>
      <c r="Q249" s="28">
        <f t="shared" si="46"/>
        <v>0.2857142857142857</v>
      </c>
      <c r="R249" s="30">
        <f t="shared" si="47"/>
        <v>0</v>
      </c>
    </row>
    <row r="250" spans="1:18" ht="44" customHeight="1" x14ac:dyDescent="0.15">
      <c r="A250" s="20" t="s">
        <v>78</v>
      </c>
      <c r="B250" s="20" t="s">
        <v>2397</v>
      </c>
      <c r="C250" s="20" t="s">
        <v>2398</v>
      </c>
      <c r="D250" s="21" t="s">
        <v>1486</v>
      </c>
      <c r="E250" s="22">
        <f t="shared" si="36"/>
        <v>241</v>
      </c>
      <c r="F250" s="23">
        <f t="shared" si="37"/>
        <v>6</v>
      </c>
      <c r="G250" s="24">
        <f t="shared" si="38"/>
        <v>247</v>
      </c>
      <c r="H250" s="25">
        <f t="shared" si="39"/>
        <v>0.16666666666666666</v>
      </c>
      <c r="I250" s="26">
        <f t="shared" si="40"/>
        <v>0</v>
      </c>
      <c r="J250" s="27" t="str">
        <f>MID('USH2A e13 (B) - 2ry Str + Mask'!$A$2,E250,F250)</f>
        <v>....((</v>
      </c>
      <c r="K250" s="26">
        <f t="shared" si="41"/>
        <v>0.66666666666666663</v>
      </c>
      <c r="L250" s="27" t="str">
        <f>MID('USH2A e13 (B) - 2ry Str + Mask'!$D$2,E250,F250)</f>
        <v>......</v>
      </c>
      <c r="M250" s="26">
        <f t="shared" si="42"/>
        <v>1</v>
      </c>
      <c r="N250" s="28">
        <f t="shared" si="43"/>
        <v>0.33333333333333337</v>
      </c>
      <c r="O250" s="29" t="str">
        <f t="shared" si="44"/>
        <v>ESE_SRp55</v>
      </c>
      <c r="P250" s="29" t="str">
        <f t="shared" si="45"/>
        <v>ESE</v>
      </c>
      <c r="Q250" s="28">
        <f t="shared" si="46"/>
        <v>0.33333333333333337</v>
      </c>
      <c r="R250" s="30">
        <f t="shared" si="47"/>
        <v>0</v>
      </c>
    </row>
    <row r="251" spans="1:18" ht="32" customHeight="1" x14ac:dyDescent="0.15">
      <c r="A251" s="20" t="s">
        <v>35</v>
      </c>
      <c r="B251" s="20" t="s">
        <v>2397</v>
      </c>
      <c r="C251" s="20" t="s">
        <v>37</v>
      </c>
      <c r="D251" s="21" t="s">
        <v>1486</v>
      </c>
      <c r="E251" s="22">
        <f t="shared" si="36"/>
        <v>241</v>
      </c>
      <c r="F251" s="23">
        <f t="shared" si="37"/>
        <v>6</v>
      </c>
      <c r="G251" s="24">
        <f t="shared" si="38"/>
        <v>247</v>
      </c>
      <c r="H251" s="25">
        <f t="shared" si="39"/>
        <v>0.16666666666666666</v>
      </c>
      <c r="I251" s="26">
        <f t="shared" si="40"/>
        <v>0</v>
      </c>
      <c r="J251" s="27" t="str">
        <f>MID('USH2A e13 (B) - 2ry Str + Mask'!$A$2,E251,F251)</f>
        <v>....((</v>
      </c>
      <c r="K251" s="26">
        <f t="shared" si="41"/>
        <v>0.66666666666666663</v>
      </c>
      <c r="L251" s="27" t="str">
        <f>MID('USH2A e13 (B) - 2ry Str + Mask'!$D$2,E251,F251)</f>
        <v>......</v>
      </c>
      <c r="M251" s="26">
        <f t="shared" si="42"/>
        <v>1</v>
      </c>
      <c r="N251" s="28">
        <f t="shared" si="43"/>
        <v>0.33333333333333337</v>
      </c>
      <c r="O251" s="29" t="str">
        <f t="shared" si="44"/>
        <v>EIE</v>
      </c>
      <c r="P251" s="29" t="str">
        <f t="shared" si="45"/>
        <v>ESE</v>
      </c>
      <c r="Q251" s="28">
        <f t="shared" si="46"/>
        <v>0.33333333333333337</v>
      </c>
      <c r="R251" s="30">
        <f t="shared" si="47"/>
        <v>0</v>
      </c>
    </row>
    <row r="252" spans="1:18" ht="32" customHeight="1" x14ac:dyDescent="0.15">
      <c r="A252" s="20" t="s">
        <v>31</v>
      </c>
      <c r="B252" s="20" t="s">
        <v>2399</v>
      </c>
      <c r="C252" s="20" t="s">
        <v>2400</v>
      </c>
      <c r="D252" s="21" t="s">
        <v>1486</v>
      </c>
      <c r="E252" s="22">
        <f t="shared" si="36"/>
        <v>241</v>
      </c>
      <c r="F252" s="23">
        <f t="shared" si="37"/>
        <v>8</v>
      </c>
      <c r="G252" s="24">
        <f t="shared" si="38"/>
        <v>249</v>
      </c>
      <c r="H252" s="25">
        <f t="shared" si="39"/>
        <v>0.125</v>
      </c>
      <c r="I252" s="26">
        <f t="shared" si="40"/>
        <v>0</v>
      </c>
      <c r="J252" s="27" t="str">
        <f>MID('USH2A e13 (B) - 2ry Str + Mask'!$A$2,E252,F252)</f>
        <v>....((((</v>
      </c>
      <c r="K252" s="26">
        <f t="shared" si="41"/>
        <v>0.5</v>
      </c>
      <c r="L252" s="27" t="str">
        <f>MID('USH2A e13 (B) - 2ry Str + Mask'!$D$2,E252,F252)</f>
        <v>........</v>
      </c>
      <c r="M252" s="26">
        <f t="shared" si="42"/>
        <v>1</v>
      </c>
      <c r="N252" s="28">
        <f t="shared" si="43"/>
        <v>0.5</v>
      </c>
      <c r="O252" s="29" t="str">
        <f t="shared" si="44"/>
        <v>PESE</v>
      </c>
      <c r="P252" s="29" t="str">
        <f t="shared" si="45"/>
        <v>ESE</v>
      </c>
      <c r="Q252" s="28">
        <f t="shared" si="46"/>
        <v>0.5</v>
      </c>
      <c r="R252" s="30">
        <f t="shared" si="47"/>
        <v>0</v>
      </c>
    </row>
    <row r="253" spans="1:18" ht="32" customHeight="1" x14ac:dyDescent="0.15">
      <c r="A253" s="20" t="s">
        <v>88</v>
      </c>
      <c r="B253" s="20" t="s">
        <v>336</v>
      </c>
      <c r="C253" s="20" t="s">
        <v>90</v>
      </c>
      <c r="D253" s="21" t="s">
        <v>1493</v>
      </c>
      <c r="E253" s="22">
        <f t="shared" si="36"/>
        <v>242</v>
      </c>
      <c r="F253" s="23">
        <f t="shared" si="37"/>
        <v>6</v>
      </c>
      <c r="G253" s="24">
        <f t="shared" si="38"/>
        <v>248</v>
      </c>
      <c r="H253" s="25">
        <f t="shared" si="39"/>
        <v>0.16666666666666666</v>
      </c>
      <c r="I253" s="26">
        <f t="shared" si="40"/>
        <v>0</v>
      </c>
      <c r="J253" s="27" t="str">
        <f>MID('USH2A e13 (B) - 2ry Str + Mask'!$A$2,E253,F253)</f>
        <v>...(((</v>
      </c>
      <c r="K253" s="26">
        <f t="shared" si="41"/>
        <v>0.5</v>
      </c>
      <c r="L253" s="27" t="str">
        <f>MID('USH2A e13 (B) - 2ry Str + Mask'!$D$2,E253,F253)</f>
        <v>......</v>
      </c>
      <c r="M253" s="26">
        <f t="shared" si="42"/>
        <v>1</v>
      </c>
      <c r="N253" s="28">
        <f t="shared" si="43"/>
        <v>0.5</v>
      </c>
      <c r="O253" s="29" t="str">
        <f t="shared" si="44"/>
        <v>ESE_9G8</v>
      </c>
      <c r="P253" s="29" t="str">
        <f t="shared" si="45"/>
        <v>ESE</v>
      </c>
      <c r="Q253" s="28">
        <f t="shared" si="46"/>
        <v>0.5</v>
      </c>
      <c r="R253" s="30">
        <f t="shared" si="47"/>
        <v>0</v>
      </c>
    </row>
    <row r="254" spans="1:18" ht="32" customHeight="1" x14ac:dyDescent="0.15">
      <c r="A254" s="20" t="s">
        <v>35</v>
      </c>
      <c r="B254" s="20" t="s">
        <v>336</v>
      </c>
      <c r="C254" s="20" t="s">
        <v>37</v>
      </c>
      <c r="D254" s="21" t="s">
        <v>1493</v>
      </c>
      <c r="E254" s="22">
        <f t="shared" si="36"/>
        <v>242</v>
      </c>
      <c r="F254" s="23">
        <f t="shared" si="37"/>
        <v>6</v>
      </c>
      <c r="G254" s="24">
        <f t="shared" si="38"/>
        <v>248</v>
      </c>
      <c r="H254" s="25">
        <f t="shared" si="39"/>
        <v>0.16666666666666666</v>
      </c>
      <c r="I254" s="26">
        <f t="shared" si="40"/>
        <v>0</v>
      </c>
      <c r="J254" s="27" t="str">
        <f>MID('USH2A e13 (B) - 2ry Str + Mask'!$A$2,E254,F254)</f>
        <v>...(((</v>
      </c>
      <c r="K254" s="26">
        <f t="shared" si="41"/>
        <v>0.5</v>
      </c>
      <c r="L254" s="27" t="str">
        <f>MID('USH2A e13 (B) - 2ry Str + Mask'!$D$2,E254,F254)</f>
        <v>......</v>
      </c>
      <c r="M254" s="26">
        <f t="shared" si="42"/>
        <v>1</v>
      </c>
      <c r="N254" s="28">
        <f t="shared" si="43"/>
        <v>0.5</v>
      </c>
      <c r="O254" s="29" t="str">
        <f t="shared" si="44"/>
        <v>EIE</v>
      </c>
      <c r="P254" s="29" t="str">
        <f t="shared" si="45"/>
        <v>ESE</v>
      </c>
      <c r="Q254" s="28">
        <f t="shared" si="46"/>
        <v>0.5</v>
      </c>
      <c r="R254" s="30">
        <f t="shared" si="47"/>
        <v>0</v>
      </c>
    </row>
    <row r="255" spans="1:18" ht="44" customHeight="1" x14ac:dyDescent="0.15">
      <c r="A255" s="20" t="s">
        <v>58</v>
      </c>
      <c r="B255" s="20" t="s">
        <v>2401</v>
      </c>
      <c r="C255" s="20" t="s">
        <v>629</v>
      </c>
      <c r="D255" s="21" t="s">
        <v>1493</v>
      </c>
      <c r="E255" s="22">
        <f t="shared" si="36"/>
        <v>242</v>
      </c>
      <c r="F255" s="23">
        <f t="shared" si="37"/>
        <v>8</v>
      </c>
      <c r="G255" s="24">
        <f t="shared" si="38"/>
        <v>250</v>
      </c>
      <c r="H255" s="25">
        <f t="shared" si="39"/>
        <v>0</v>
      </c>
      <c r="I255" s="26">
        <f t="shared" si="40"/>
        <v>-0.125</v>
      </c>
      <c r="J255" s="27" t="str">
        <f>MID('USH2A e13 (B) - 2ry Str + Mask'!$A$2,E255,F255)</f>
        <v>...((((.</v>
      </c>
      <c r="K255" s="26">
        <f t="shared" si="41"/>
        <v>0.5</v>
      </c>
      <c r="L255" s="27" t="str">
        <f>MID('USH2A e13 (B) - 2ry Str + Mask'!$D$2,E255,F255)</f>
        <v>........</v>
      </c>
      <c r="M255" s="26">
        <f t="shared" si="42"/>
        <v>1</v>
      </c>
      <c r="N255" s="28">
        <f t="shared" si="43"/>
        <v>0.5</v>
      </c>
      <c r="O255" s="29" t="str">
        <f t="shared" si="44"/>
        <v>Sironi_motif1</v>
      </c>
      <c r="P255" s="29" t="str">
        <f t="shared" si="45"/>
        <v>ESS</v>
      </c>
      <c r="Q255" s="28">
        <f t="shared" si="46"/>
        <v>0</v>
      </c>
      <c r="R255" s="30">
        <f t="shared" si="47"/>
        <v>0.5</v>
      </c>
    </row>
    <row r="256" spans="1:18" ht="32" customHeight="1" x14ac:dyDescent="0.15">
      <c r="A256" s="20" t="s">
        <v>31</v>
      </c>
      <c r="B256" s="20" t="s">
        <v>2401</v>
      </c>
      <c r="C256" s="20" t="s">
        <v>2402</v>
      </c>
      <c r="D256" s="21" t="s">
        <v>1493</v>
      </c>
      <c r="E256" s="22">
        <f t="shared" si="36"/>
        <v>242</v>
      </c>
      <c r="F256" s="23">
        <f t="shared" si="37"/>
        <v>8</v>
      </c>
      <c r="G256" s="24">
        <f t="shared" si="38"/>
        <v>250</v>
      </c>
      <c r="H256" s="25">
        <f t="shared" si="39"/>
        <v>0.125</v>
      </c>
      <c r="I256" s="26">
        <f t="shared" si="40"/>
        <v>0</v>
      </c>
      <c r="J256" s="27" t="str">
        <f>MID('USH2A e13 (B) - 2ry Str + Mask'!$A$2,E256,F256)</f>
        <v>...((((.</v>
      </c>
      <c r="K256" s="26">
        <f t="shared" si="41"/>
        <v>0.5</v>
      </c>
      <c r="L256" s="27" t="str">
        <f>MID('USH2A e13 (B) - 2ry Str + Mask'!$D$2,E256,F256)</f>
        <v>........</v>
      </c>
      <c r="M256" s="26">
        <f t="shared" si="42"/>
        <v>1</v>
      </c>
      <c r="N256" s="28">
        <f t="shared" si="43"/>
        <v>0.5</v>
      </c>
      <c r="O256" s="29" t="str">
        <f t="shared" si="44"/>
        <v>PESE</v>
      </c>
      <c r="P256" s="29" t="str">
        <f t="shared" si="45"/>
        <v>ESE</v>
      </c>
      <c r="Q256" s="28">
        <f t="shared" si="46"/>
        <v>0.5</v>
      </c>
      <c r="R256" s="30">
        <f t="shared" si="47"/>
        <v>0</v>
      </c>
    </row>
    <row r="257" spans="1:18" ht="44" customHeight="1" x14ac:dyDescent="0.15">
      <c r="A257" s="20" t="s">
        <v>65</v>
      </c>
      <c r="B257" s="20" t="s">
        <v>340</v>
      </c>
      <c r="C257" s="20" t="s">
        <v>341</v>
      </c>
      <c r="D257" s="21" t="s">
        <v>1496</v>
      </c>
      <c r="E257" s="22">
        <f t="shared" si="36"/>
        <v>243</v>
      </c>
      <c r="F257" s="23">
        <f t="shared" si="37"/>
        <v>6</v>
      </c>
      <c r="G257" s="24">
        <f t="shared" si="38"/>
        <v>249</v>
      </c>
      <c r="H257" s="25">
        <f t="shared" si="39"/>
        <v>0</v>
      </c>
      <c r="I257" s="26">
        <f t="shared" si="40"/>
        <v>-0.16666666666666666</v>
      </c>
      <c r="J257" s="27" t="str">
        <f>MID('USH2A e13 (B) - 2ry Str + Mask'!$A$2,E257,F257)</f>
        <v>..((((</v>
      </c>
      <c r="K257" s="26">
        <f t="shared" si="41"/>
        <v>0.33333333333333331</v>
      </c>
      <c r="L257" s="27" t="str">
        <f>MID('USH2A e13 (B) - 2ry Str + Mask'!$D$2,E257,F257)</f>
        <v>......</v>
      </c>
      <c r="M257" s="26">
        <f t="shared" si="42"/>
        <v>1</v>
      </c>
      <c r="N257" s="28">
        <f t="shared" si="43"/>
        <v>0.66666666666666674</v>
      </c>
      <c r="O257" s="29" t="str">
        <f t="shared" si="44"/>
        <v>ESS_hnRNPA1</v>
      </c>
      <c r="P257" s="29" t="str">
        <f t="shared" si="45"/>
        <v>ESS</v>
      </c>
      <c r="Q257" s="28">
        <f t="shared" si="46"/>
        <v>0</v>
      </c>
      <c r="R257" s="30">
        <f t="shared" si="47"/>
        <v>0.66666666666666674</v>
      </c>
    </row>
    <row r="258" spans="1:18" ht="32" customHeight="1" x14ac:dyDescent="0.15">
      <c r="A258" s="20" t="s">
        <v>35</v>
      </c>
      <c r="B258" s="20" t="s">
        <v>340</v>
      </c>
      <c r="C258" s="20" t="s">
        <v>37</v>
      </c>
      <c r="D258" s="21" t="s">
        <v>1496</v>
      </c>
      <c r="E258" s="22">
        <f t="shared" ref="E258:E321" si="48">MID(D258,12,LEN(D258)-13)+50</f>
        <v>243</v>
      </c>
      <c r="F258" s="23">
        <f t="shared" ref="F258:F321" si="49">LEN(B258)-12</f>
        <v>6</v>
      </c>
      <c r="G258" s="24">
        <f t="shared" ref="G258:G321" si="50">E258+F258</f>
        <v>249</v>
      </c>
      <c r="H258" s="25">
        <f t="shared" ref="H258:H321" si="51">IF(P258="ESE",1/F258,0)</f>
        <v>0.16666666666666666</v>
      </c>
      <c r="I258" s="26">
        <f t="shared" ref="I258:I321" si="52">IF(P258="ESS",-1/F258,0)</f>
        <v>0</v>
      </c>
      <c r="J258" s="27" t="str">
        <f>MID('USH2A e13 (B) - 2ry Str + Mask'!$A$2,E258,F258)</f>
        <v>..((((</v>
      </c>
      <c r="K258" s="26">
        <f t="shared" ref="K258:K321" si="53">(F258-LEN(SUBSTITUTE(J258,".","")))/F258</f>
        <v>0.33333333333333331</v>
      </c>
      <c r="L258" s="27" t="str">
        <f>MID('USH2A e13 (B) - 2ry Str + Mask'!$D$2,E258,F258)</f>
        <v>......</v>
      </c>
      <c r="M258" s="26">
        <f t="shared" ref="M258:M321" si="54">(F258-LEN(SUBSTITUTE(L258,".","")))/F258</f>
        <v>1</v>
      </c>
      <c r="N258" s="28">
        <f t="shared" ref="N258:N321" si="55">M258-K258</f>
        <v>0.66666666666666674</v>
      </c>
      <c r="O258" s="29" t="str">
        <f t="shared" ref="O258:O321" si="56">MID(A258,11,(LEN(A258)-22))</f>
        <v>EIE</v>
      </c>
      <c r="P258" s="29" t="str">
        <f t="shared" ref="P258:P321" si="57">MID(A258,(LEN(A258)-9),3)</f>
        <v>ESE</v>
      </c>
      <c r="Q258" s="28">
        <f t="shared" ref="Q258:Q321" si="58">IF(P258="ESE",N258,0)</f>
        <v>0.66666666666666674</v>
      </c>
      <c r="R258" s="30">
        <f t="shared" ref="R258:R321" si="59">IF(P258="ESS",N258,0)</f>
        <v>0</v>
      </c>
    </row>
    <row r="259" spans="1:18" ht="32" customHeight="1" x14ac:dyDescent="0.15">
      <c r="A259" s="20" t="s">
        <v>39</v>
      </c>
      <c r="B259" s="20" t="s">
        <v>2403</v>
      </c>
      <c r="C259" s="20" t="s">
        <v>2026</v>
      </c>
      <c r="D259" s="21" t="s">
        <v>1496</v>
      </c>
      <c r="E259" s="22">
        <f t="shared" si="48"/>
        <v>243</v>
      </c>
      <c r="F259" s="23">
        <f t="shared" si="49"/>
        <v>7</v>
      </c>
      <c r="G259" s="24">
        <f t="shared" si="50"/>
        <v>250</v>
      </c>
      <c r="H259" s="25">
        <f t="shared" si="51"/>
        <v>0.14285714285714285</v>
      </c>
      <c r="I259" s="26">
        <f t="shared" si="52"/>
        <v>0</v>
      </c>
      <c r="J259" s="27" t="str">
        <f>MID('USH2A e13 (B) - 2ry Str + Mask'!$A$2,E259,F259)</f>
        <v>..((((.</v>
      </c>
      <c r="K259" s="26">
        <f t="shared" si="53"/>
        <v>0.42857142857142855</v>
      </c>
      <c r="L259" s="27" t="str">
        <f>MID('USH2A e13 (B) - 2ry Str + Mask'!$D$2,E259,F259)</f>
        <v>.......</v>
      </c>
      <c r="M259" s="26">
        <f t="shared" si="54"/>
        <v>1</v>
      </c>
      <c r="N259" s="28">
        <f t="shared" si="55"/>
        <v>0.5714285714285714</v>
      </c>
      <c r="O259" s="29" t="str">
        <f t="shared" si="56"/>
        <v>ESE_ASF</v>
      </c>
      <c r="P259" s="29" t="str">
        <f t="shared" si="57"/>
        <v>ESE</v>
      </c>
      <c r="Q259" s="28">
        <f t="shared" si="58"/>
        <v>0.5714285714285714</v>
      </c>
      <c r="R259" s="30">
        <f t="shared" si="59"/>
        <v>0</v>
      </c>
    </row>
    <row r="260" spans="1:18" ht="44" customHeight="1" x14ac:dyDescent="0.15">
      <c r="A260" s="20" t="s">
        <v>42</v>
      </c>
      <c r="B260" s="20" t="s">
        <v>2403</v>
      </c>
      <c r="C260" s="20" t="s">
        <v>2404</v>
      </c>
      <c r="D260" s="21" t="s">
        <v>1496</v>
      </c>
      <c r="E260" s="22">
        <f t="shared" si="48"/>
        <v>243</v>
      </c>
      <c r="F260" s="23">
        <f t="shared" si="49"/>
        <v>7</v>
      </c>
      <c r="G260" s="24">
        <f t="shared" si="50"/>
        <v>250</v>
      </c>
      <c r="H260" s="25">
        <f t="shared" si="51"/>
        <v>0.14285714285714285</v>
      </c>
      <c r="I260" s="26">
        <f t="shared" si="52"/>
        <v>0</v>
      </c>
      <c r="J260" s="27" t="str">
        <f>MID('USH2A e13 (B) - 2ry Str + Mask'!$A$2,E260,F260)</f>
        <v>..((((.</v>
      </c>
      <c r="K260" s="26">
        <f t="shared" si="53"/>
        <v>0.42857142857142855</v>
      </c>
      <c r="L260" s="27" t="str">
        <f>MID('USH2A e13 (B) - 2ry Str + Mask'!$D$2,E260,F260)</f>
        <v>.......</v>
      </c>
      <c r="M260" s="26">
        <f t="shared" si="54"/>
        <v>1</v>
      </c>
      <c r="N260" s="28">
        <f t="shared" si="55"/>
        <v>0.5714285714285714</v>
      </c>
      <c r="O260" s="29" t="str">
        <f t="shared" si="56"/>
        <v>ESE_ASFB</v>
      </c>
      <c r="P260" s="29" t="str">
        <f t="shared" si="57"/>
        <v>ESE</v>
      </c>
      <c r="Q260" s="28">
        <f t="shared" si="58"/>
        <v>0.5714285714285714</v>
      </c>
      <c r="R260" s="30">
        <f t="shared" si="59"/>
        <v>0</v>
      </c>
    </row>
    <row r="261" spans="1:18" ht="32" customHeight="1" x14ac:dyDescent="0.15">
      <c r="A261" s="20" t="s">
        <v>31</v>
      </c>
      <c r="B261" s="20" t="s">
        <v>2405</v>
      </c>
      <c r="C261" s="20" t="s">
        <v>2406</v>
      </c>
      <c r="D261" s="21" t="s">
        <v>1496</v>
      </c>
      <c r="E261" s="22">
        <f t="shared" si="48"/>
        <v>243</v>
      </c>
      <c r="F261" s="23">
        <f t="shared" si="49"/>
        <v>8</v>
      </c>
      <c r="G261" s="24">
        <f t="shared" si="50"/>
        <v>251</v>
      </c>
      <c r="H261" s="25">
        <f t="shared" si="51"/>
        <v>0.125</v>
      </c>
      <c r="I261" s="26">
        <f t="shared" si="52"/>
        <v>0</v>
      </c>
      <c r="J261" s="27" t="str">
        <f>MID('USH2A e13 (B) - 2ry Str + Mask'!$A$2,E261,F261)</f>
        <v>..((((..</v>
      </c>
      <c r="K261" s="26">
        <f t="shared" si="53"/>
        <v>0.5</v>
      </c>
      <c r="L261" s="27" t="str">
        <f>MID('USH2A e13 (B) - 2ry Str + Mask'!$D$2,E261,F261)</f>
        <v>........</v>
      </c>
      <c r="M261" s="26">
        <f t="shared" si="54"/>
        <v>1</v>
      </c>
      <c r="N261" s="28">
        <f t="shared" si="55"/>
        <v>0.5</v>
      </c>
      <c r="O261" s="29" t="str">
        <f t="shared" si="56"/>
        <v>PESE</v>
      </c>
      <c r="P261" s="29" t="str">
        <f t="shared" si="57"/>
        <v>ESE</v>
      </c>
      <c r="Q261" s="28">
        <f t="shared" si="58"/>
        <v>0.5</v>
      </c>
      <c r="R261" s="30">
        <f t="shared" si="59"/>
        <v>0</v>
      </c>
    </row>
    <row r="262" spans="1:18" ht="32" customHeight="1" x14ac:dyDescent="0.15">
      <c r="A262" s="20" t="s">
        <v>196</v>
      </c>
      <c r="B262" s="20" t="s">
        <v>2407</v>
      </c>
      <c r="C262" s="20" t="s">
        <v>37</v>
      </c>
      <c r="D262" s="21" t="s">
        <v>1498</v>
      </c>
      <c r="E262" s="22">
        <f t="shared" si="48"/>
        <v>244</v>
      </c>
      <c r="F262" s="23">
        <f t="shared" si="49"/>
        <v>6</v>
      </c>
      <c r="G262" s="24">
        <f t="shared" si="50"/>
        <v>250</v>
      </c>
      <c r="H262" s="25">
        <f t="shared" si="51"/>
        <v>0.16666666666666666</v>
      </c>
      <c r="I262" s="26">
        <f t="shared" si="52"/>
        <v>0</v>
      </c>
      <c r="J262" s="27" t="str">
        <f>MID('USH2A e13 (B) - 2ry Str + Mask'!$A$2,E262,F262)</f>
        <v>.((((.</v>
      </c>
      <c r="K262" s="26">
        <f t="shared" si="53"/>
        <v>0.33333333333333331</v>
      </c>
      <c r="L262" s="27" t="str">
        <f>MID('USH2A e13 (B) - 2ry Str + Mask'!$D$2,E262,F262)</f>
        <v>......</v>
      </c>
      <c r="M262" s="26">
        <f t="shared" si="54"/>
        <v>1</v>
      </c>
      <c r="N262" s="28">
        <f t="shared" si="55"/>
        <v>0.66666666666666674</v>
      </c>
      <c r="O262" s="29" t="str">
        <f t="shared" si="56"/>
        <v>RESCUE ESE</v>
      </c>
      <c r="P262" s="29" t="str">
        <f t="shared" si="57"/>
        <v>ESE</v>
      </c>
      <c r="Q262" s="28">
        <f t="shared" si="58"/>
        <v>0.66666666666666674</v>
      </c>
      <c r="R262" s="30">
        <f t="shared" si="59"/>
        <v>0</v>
      </c>
    </row>
    <row r="263" spans="1:18" ht="32" customHeight="1" x14ac:dyDescent="0.15">
      <c r="A263" s="20" t="s">
        <v>35</v>
      </c>
      <c r="B263" s="20" t="s">
        <v>2407</v>
      </c>
      <c r="C263" s="20" t="s">
        <v>37</v>
      </c>
      <c r="D263" s="21" t="s">
        <v>1498</v>
      </c>
      <c r="E263" s="22">
        <f t="shared" si="48"/>
        <v>244</v>
      </c>
      <c r="F263" s="23">
        <f t="shared" si="49"/>
        <v>6</v>
      </c>
      <c r="G263" s="24">
        <f t="shared" si="50"/>
        <v>250</v>
      </c>
      <c r="H263" s="25">
        <f t="shared" si="51"/>
        <v>0.16666666666666666</v>
      </c>
      <c r="I263" s="26">
        <f t="shared" si="52"/>
        <v>0</v>
      </c>
      <c r="J263" s="27" t="str">
        <f>MID('USH2A e13 (B) - 2ry Str + Mask'!$A$2,E263,F263)</f>
        <v>.((((.</v>
      </c>
      <c r="K263" s="26">
        <f t="shared" si="53"/>
        <v>0.33333333333333331</v>
      </c>
      <c r="L263" s="27" t="str">
        <f>MID('USH2A e13 (B) - 2ry Str + Mask'!$D$2,E263,F263)</f>
        <v>......</v>
      </c>
      <c r="M263" s="26">
        <f t="shared" si="54"/>
        <v>1</v>
      </c>
      <c r="N263" s="28">
        <f t="shared" si="55"/>
        <v>0.66666666666666674</v>
      </c>
      <c r="O263" s="29" t="str">
        <f t="shared" si="56"/>
        <v>EIE</v>
      </c>
      <c r="P263" s="29" t="str">
        <f t="shared" si="57"/>
        <v>ESE</v>
      </c>
      <c r="Q263" s="28">
        <f t="shared" si="58"/>
        <v>0.66666666666666674</v>
      </c>
      <c r="R263" s="30">
        <f t="shared" si="59"/>
        <v>0</v>
      </c>
    </row>
    <row r="264" spans="1:18" ht="32" customHeight="1" x14ac:dyDescent="0.15">
      <c r="A264" s="20" t="s">
        <v>88</v>
      </c>
      <c r="B264" s="20" t="s">
        <v>2408</v>
      </c>
      <c r="C264" s="20" t="s">
        <v>2409</v>
      </c>
      <c r="D264" s="21" t="s">
        <v>722</v>
      </c>
      <c r="E264" s="22">
        <f t="shared" si="48"/>
        <v>245</v>
      </c>
      <c r="F264" s="23">
        <f t="shared" si="49"/>
        <v>6</v>
      </c>
      <c r="G264" s="24">
        <f t="shared" si="50"/>
        <v>251</v>
      </c>
      <c r="H264" s="25">
        <f t="shared" si="51"/>
        <v>0.16666666666666666</v>
      </c>
      <c r="I264" s="26">
        <f t="shared" si="52"/>
        <v>0</v>
      </c>
      <c r="J264" s="27" t="str">
        <f>MID('USH2A e13 (B) - 2ry Str + Mask'!$A$2,E264,F264)</f>
        <v>((((..</v>
      </c>
      <c r="K264" s="26">
        <f t="shared" si="53"/>
        <v>0.33333333333333331</v>
      </c>
      <c r="L264" s="27" t="str">
        <f>MID('USH2A e13 (B) - 2ry Str + Mask'!$D$2,E264,F264)</f>
        <v>......</v>
      </c>
      <c r="M264" s="26">
        <f t="shared" si="54"/>
        <v>1</v>
      </c>
      <c r="N264" s="28">
        <f t="shared" si="55"/>
        <v>0.66666666666666674</v>
      </c>
      <c r="O264" s="29" t="str">
        <f t="shared" si="56"/>
        <v>ESE_9G8</v>
      </c>
      <c r="P264" s="29" t="str">
        <f t="shared" si="57"/>
        <v>ESE</v>
      </c>
      <c r="Q264" s="28">
        <f t="shared" si="58"/>
        <v>0.66666666666666674</v>
      </c>
      <c r="R264" s="30">
        <f t="shared" si="59"/>
        <v>0</v>
      </c>
    </row>
    <row r="265" spans="1:18" ht="44" customHeight="1" x14ac:dyDescent="0.15">
      <c r="A265" s="20" t="s">
        <v>65</v>
      </c>
      <c r="B265" s="20" t="s">
        <v>2408</v>
      </c>
      <c r="C265" s="20" t="s">
        <v>2410</v>
      </c>
      <c r="D265" s="21" t="s">
        <v>722</v>
      </c>
      <c r="E265" s="22">
        <f t="shared" si="48"/>
        <v>245</v>
      </c>
      <c r="F265" s="23">
        <f t="shared" si="49"/>
        <v>6</v>
      </c>
      <c r="G265" s="24">
        <f t="shared" si="50"/>
        <v>251</v>
      </c>
      <c r="H265" s="25">
        <f t="shared" si="51"/>
        <v>0</v>
      </c>
      <c r="I265" s="26">
        <f t="shared" si="52"/>
        <v>-0.16666666666666666</v>
      </c>
      <c r="J265" s="27" t="str">
        <f>MID('USH2A e13 (B) - 2ry Str + Mask'!$A$2,E265,F265)</f>
        <v>((((..</v>
      </c>
      <c r="K265" s="26">
        <f t="shared" si="53"/>
        <v>0.33333333333333331</v>
      </c>
      <c r="L265" s="27" t="str">
        <f>MID('USH2A e13 (B) - 2ry Str + Mask'!$D$2,E265,F265)</f>
        <v>......</v>
      </c>
      <c r="M265" s="26">
        <f t="shared" si="54"/>
        <v>1</v>
      </c>
      <c r="N265" s="28">
        <f t="shared" si="55"/>
        <v>0.66666666666666674</v>
      </c>
      <c r="O265" s="29" t="str">
        <f t="shared" si="56"/>
        <v>ESS_hnRNPA1</v>
      </c>
      <c r="P265" s="29" t="str">
        <f t="shared" si="57"/>
        <v>ESS</v>
      </c>
      <c r="Q265" s="28">
        <f t="shared" si="58"/>
        <v>0</v>
      </c>
      <c r="R265" s="30">
        <f t="shared" si="59"/>
        <v>0.66666666666666674</v>
      </c>
    </row>
    <row r="266" spans="1:18" ht="32" customHeight="1" x14ac:dyDescent="0.15">
      <c r="A266" s="20" t="s">
        <v>196</v>
      </c>
      <c r="B266" s="20" t="s">
        <v>2408</v>
      </c>
      <c r="C266" s="20" t="s">
        <v>37</v>
      </c>
      <c r="D266" s="21" t="s">
        <v>722</v>
      </c>
      <c r="E266" s="22">
        <f t="shared" si="48"/>
        <v>245</v>
      </c>
      <c r="F266" s="23">
        <f t="shared" si="49"/>
        <v>6</v>
      </c>
      <c r="G266" s="24">
        <f t="shared" si="50"/>
        <v>251</v>
      </c>
      <c r="H266" s="25">
        <f t="shared" si="51"/>
        <v>0.16666666666666666</v>
      </c>
      <c r="I266" s="26">
        <f t="shared" si="52"/>
        <v>0</v>
      </c>
      <c r="J266" s="27" t="str">
        <f>MID('USH2A e13 (B) - 2ry Str + Mask'!$A$2,E266,F266)</f>
        <v>((((..</v>
      </c>
      <c r="K266" s="26">
        <f t="shared" si="53"/>
        <v>0.33333333333333331</v>
      </c>
      <c r="L266" s="27" t="str">
        <f>MID('USH2A e13 (B) - 2ry Str + Mask'!$D$2,E266,F266)</f>
        <v>......</v>
      </c>
      <c r="M266" s="26">
        <f t="shared" si="54"/>
        <v>1</v>
      </c>
      <c r="N266" s="28">
        <f t="shared" si="55"/>
        <v>0.66666666666666674</v>
      </c>
      <c r="O266" s="29" t="str">
        <f t="shared" si="56"/>
        <v>RESCUE ESE</v>
      </c>
      <c r="P266" s="29" t="str">
        <f t="shared" si="57"/>
        <v>ESE</v>
      </c>
      <c r="Q266" s="28">
        <f t="shared" si="58"/>
        <v>0.66666666666666674</v>
      </c>
      <c r="R266" s="30">
        <f t="shared" si="59"/>
        <v>0</v>
      </c>
    </row>
    <row r="267" spans="1:18" ht="32" customHeight="1" x14ac:dyDescent="0.15">
      <c r="A267" s="20" t="s">
        <v>35</v>
      </c>
      <c r="B267" s="20" t="s">
        <v>2408</v>
      </c>
      <c r="C267" s="20" t="s">
        <v>37</v>
      </c>
      <c r="D267" s="21" t="s">
        <v>722</v>
      </c>
      <c r="E267" s="22">
        <f t="shared" si="48"/>
        <v>245</v>
      </c>
      <c r="F267" s="23">
        <f t="shared" si="49"/>
        <v>6</v>
      </c>
      <c r="G267" s="24">
        <f t="shared" si="50"/>
        <v>251</v>
      </c>
      <c r="H267" s="25">
        <f t="shared" si="51"/>
        <v>0.16666666666666666</v>
      </c>
      <c r="I267" s="26">
        <f t="shared" si="52"/>
        <v>0</v>
      </c>
      <c r="J267" s="27" t="str">
        <f>MID('USH2A e13 (B) - 2ry Str + Mask'!$A$2,E267,F267)</f>
        <v>((((..</v>
      </c>
      <c r="K267" s="26">
        <f t="shared" si="53"/>
        <v>0.33333333333333331</v>
      </c>
      <c r="L267" s="27" t="str">
        <f>MID('USH2A e13 (B) - 2ry Str + Mask'!$D$2,E267,F267)</f>
        <v>......</v>
      </c>
      <c r="M267" s="26">
        <f t="shared" si="54"/>
        <v>1</v>
      </c>
      <c r="N267" s="28">
        <f t="shared" si="55"/>
        <v>0.66666666666666674</v>
      </c>
      <c r="O267" s="29" t="str">
        <f t="shared" si="56"/>
        <v>EIE</v>
      </c>
      <c r="P267" s="29" t="str">
        <f t="shared" si="57"/>
        <v>ESE</v>
      </c>
      <c r="Q267" s="28">
        <f t="shared" si="58"/>
        <v>0.66666666666666674</v>
      </c>
      <c r="R267" s="30">
        <f t="shared" si="59"/>
        <v>0</v>
      </c>
    </row>
    <row r="268" spans="1:18" ht="32" customHeight="1" x14ac:dyDescent="0.15">
      <c r="A268" s="20" t="s">
        <v>196</v>
      </c>
      <c r="B268" s="20" t="s">
        <v>970</v>
      </c>
      <c r="C268" s="20" t="s">
        <v>37</v>
      </c>
      <c r="D268" s="21" t="s">
        <v>724</v>
      </c>
      <c r="E268" s="22">
        <f t="shared" si="48"/>
        <v>246</v>
      </c>
      <c r="F268" s="23">
        <f t="shared" si="49"/>
        <v>6</v>
      </c>
      <c r="G268" s="24">
        <f t="shared" si="50"/>
        <v>252</v>
      </c>
      <c r="H268" s="25">
        <f t="shared" si="51"/>
        <v>0.16666666666666666</v>
      </c>
      <c r="I268" s="26">
        <f t="shared" si="52"/>
        <v>0</v>
      </c>
      <c r="J268" s="27" t="str">
        <f>MID('USH2A e13 (B) - 2ry Str + Mask'!$A$2,E268,F268)</f>
        <v>(((...</v>
      </c>
      <c r="K268" s="26">
        <f t="shared" si="53"/>
        <v>0.5</v>
      </c>
      <c r="L268" s="27" t="str">
        <f>MID('USH2A e13 (B) - 2ry Str + Mask'!$D$2,E268,F268)</f>
        <v>......</v>
      </c>
      <c r="M268" s="26">
        <f t="shared" si="54"/>
        <v>1</v>
      </c>
      <c r="N268" s="28">
        <f t="shared" si="55"/>
        <v>0.5</v>
      </c>
      <c r="O268" s="29" t="str">
        <f t="shared" si="56"/>
        <v>RESCUE ESE</v>
      </c>
      <c r="P268" s="29" t="str">
        <f t="shared" si="57"/>
        <v>ESE</v>
      </c>
      <c r="Q268" s="28">
        <f t="shared" si="58"/>
        <v>0.5</v>
      </c>
      <c r="R268" s="30">
        <f t="shared" si="59"/>
        <v>0</v>
      </c>
    </row>
    <row r="269" spans="1:18" ht="32" customHeight="1" x14ac:dyDescent="0.15">
      <c r="A269" s="20" t="s">
        <v>35</v>
      </c>
      <c r="B269" s="20" t="s">
        <v>970</v>
      </c>
      <c r="C269" s="20" t="s">
        <v>37</v>
      </c>
      <c r="D269" s="21" t="s">
        <v>724</v>
      </c>
      <c r="E269" s="22">
        <f t="shared" si="48"/>
        <v>246</v>
      </c>
      <c r="F269" s="23">
        <f t="shared" si="49"/>
        <v>6</v>
      </c>
      <c r="G269" s="24">
        <f t="shared" si="50"/>
        <v>252</v>
      </c>
      <c r="H269" s="25">
        <f t="shared" si="51"/>
        <v>0.16666666666666666</v>
      </c>
      <c r="I269" s="26">
        <f t="shared" si="52"/>
        <v>0</v>
      </c>
      <c r="J269" s="27" t="str">
        <f>MID('USH2A e13 (B) - 2ry Str + Mask'!$A$2,E269,F269)</f>
        <v>(((...</v>
      </c>
      <c r="K269" s="26">
        <f t="shared" si="53"/>
        <v>0.5</v>
      </c>
      <c r="L269" s="27" t="str">
        <f>MID('USH2A e13 (B) - 2ry Str + Mask'!$D$2,E269,F269)</f>
        <v>......</v>
      </c>
      <c r="M269" s="26">
        <f t="shared" si="54"/>
        <v>1</v>
      </c>
      <c r="N269" s="28">
        <f t="shared" si="55"/>
        <v>0.5</v>
      </c>
      <c r="O269" s="29" t="str">
        <f t="shared" si="56"/>
        <v>EIE</v>
      </c>
      <c r="P269" s="29" t="str">
        <f t="shared" si="57"/>
        <v>ESE</v>
      </c>
      <c r="Q269" s="28">
        <f t="shared" si="58"/>
        <v>0.5</v>
      </c>
      <c r="R269" s="30">
        <f t="shared" si="59"/>
        <v>0</v>
      </c>
    </row>
    <row r="270" spans="1:18" ht="32" customHeight="1" x14ac:dyDescent="0.15">
      <c r="A270" s="20" t="s">
        <v>88</v>
      </c>
      <c r="B270" s="20" t="s">
        <v>2411</v>
      </c>
      <c r="C270" s="20" t="s">
        <v>2412</v>
      </c>
      <c r="D270" s="21" t="s">
        <v>1508</v>
      </c>
      <c r="E270" s="22">
        <f t="shared" si="48"/>
        <v>247</v>
      </c>
      <c r="F270" s="23">
        <f t="shared" si="49"/>
        <v>6</v>
      </c>
      <c r="G270" s="24">
        <f t="shared" si="50"/>
        <v>253</v>
      </c>
      <c r="H270" s="25">
        <f t="shared" si="51"/>
        <v>0.16666666666666666</v>
      </c>
      <c r="I270" s="26">
        <f t="shared" si="52"/>
        <v>0</v>
      </c>
      <c r="J270" s="27" t="str">
        <f>MID('USH2A e13 (B) - 2ry Str + Mask'!$A$2,E270,F270)</f>
        <v>((....</v>
      </c>
      <c r="K270" s="26">
        <f t="shared" si="53"/>
        <v>0.66666666666666663</v>
      </c>
      <c r="L270" s="27" t="str">
        <f>MID('USH2A e13 (B) - 2ry Str + Mask'!$D$2,E270,F270)</f>
        <v>......</v>
      </c>
      <c r="M270" s="26">
        <f t="shared" si="54"/>
        <v>1</v>
      </c>
      <c r="N270" s="28">
        <f t="shared" si="55"/>
        <v>0.33333333333333337</v>
      </c>
      <c r="O270" s="29" t="str">
        <f t="shared" si="56"/>
        <v>ESE_9G8</v>
      </c>
      <c r="P270" s="29" t="str">
        <f t="shared" si="57"/>
        <v>ESE</v>
      </c>
      <c r="Q270" s="28">
        <f t="shared" si="58"/>
        <v>0.33333333333333337</v>
      </c>
      <c r="R270" s="30">
        <f t="shared" si="59"/>
        <v>0</v>
      </c>
    </row>
    <row r="271" spans="1:18" ht="32" customHeight="1" x14ac:dyDescent="0.15">
      <c r="A271" s="20" t="s">
        <v>196</v>
      </c>
      <c r="B271" s="20" t="s">
        <v>2411</v>
      </c>
      <c r="C271" s="20" t="s">
        <v>37</v>
      </c>
      <c r="D271" s="21" t="s">
        <v>1508</v>
      </c>
      <c r="E271" s="22">
        <f t="shared" si="48"/>
        <v>247</v>
      </c>
      <c r="F271" s="23">
        <f t="shared" si="49"/>
        <v>6</v>
      </c>
      <c r="G271" s="24">
        <f t="shared" si="50"/>
        <v>253</v>
      </c>
      <c r="H271" s="25">
        <f t="shared" si="51"/>
        <v>0.16666666666666666</v>
      </c>
      <c r="I271" s="26">
        <f t="shared" si="52"/>
        <v>0</v>
      </c>
      <c r="J271" s="27" t="str">
        <f>MID('USH2A e13 (B) - 2ry Str + Mask'!$A$2,E271,F271)</f>
        <v>((....</v>
      </c>
      <c r="K271" s="26">
        <f t="shared" si="53"/>
        <v>0.66666666666666663</v>
      </c>
      <c r="L271" s="27" t="str">
        <f>MID('USH2A e13 (B) - 2ry Str + Mask'!$D$2,E271,F271)</f>
        <v>......</v>
      </c>
      <c r="M271" s="26">
        <f t="shared" si="54"/>
        <v>1</v>
      </c>
      <c r="N271" s="28">
        <f t="shared" si="55"/>
        <v>0.33333333333333337</v>
      </c>
      <c r="O271" s="29" t="str">
        <f t="shared" si="56"/>
        <v>RESCUE ESE</v>
      </c>
      <c r="P271" s="29" t="str">
        <f t="shared" si="57"/>
        <v>ESE</v>
      </c>
      <c r="Q271" s="28">
        <f t="shared" si="58"/>
        <v>0.33333333333333337</v>
      </c>
      <c r="R271" s="30">
        <f t="shared" si="59"/>
        <v>0</v>
      </c>
    </row>
    <row r="272" spans="1:18" ht="32" customHeight="1" x14ac:dyDescent="0.15">
      <c r="A272" s="20" t="s">
        <v>35</v>
      </c>
      <c r="B272" s="20" t="s">
        <v>2411</v>
      </c>
      <c r="C272" s="20" t="s">
        <v>37</v>
      </c>
      <c r="D272" s="21" t="s">
        <v>1508</v>
      </c>
      <c r="E272" s="22">
        <f t="shared" si="48"/>
        <v>247</v>
      </c>
      <c r="F272" s="23">
        <f t="shared" si="49"/>
        <v>6</v>
      </c>
      <c r="G272" s="24">
        <f t="shared" si="50"/>
        <v>253</v>
      </c>
      <c r="H272" s="25">
        <f t="shared" si="51"/>
        <v>0.16666666666666666</v>
      </c>
      <c r="I272" s="26">
        <f t="shared" si="52"/>
        <v>0</v>
      </c>
      <c r="J272" s="27" t="str">
        <f>MID('USH2A e13 (B) - 2ry Str + Mask'!$A$2,E272,F272)</f>
        <v>((....</v>
      </c>
      <c r="K272" s="26">
        <f t="shared" si="53"/>
        <v>0.66666666666666663</v>
      </c>
      <c r="L272" s="27" t="str">
        <f>MID('USH2A e13 (B) - 2ry Str + Mask'!$D$2,E272,F272)</f>
        <v>......</v>
      </c>
      <c r="M272" s="26">
        <f t="shared" si="54"/>
        <v>1</v>
      </c>
      <c r="N272" s="28">
        <f t="shared" si="55"/>
        <v>0.33333333333333337</v>
      </c>
      <c r="O272" s="29" t="str">
        <f t="shared" si="56"/>
        <v>EIE</v>
      </c>
      <c r="P272" s="29" t="str">
        <f t="shared" si="57"/>
        <v>ESE</v>
      </c>
      <c r="Q272" s="28">
        <f t="shared" si="58"/>
        <v>0.33333333333333337</v>
      </c>
      <c r="R272" s="30">
        <f t="shared" si="59"/>
        <v>0</v>
      </c>
    </row>
    <row r="273" spans="1:18" ht="32" customHeight="1" x14ac:dyDescent="0.15">
      <c r="A273" s="20" t="s">
        <v>795</v>
      </c>
      <c r="B273" s="20" t="s">
        <v>2413</v>
      </c>
      <c r="C273" s="20" t="s">
        <v>976</v>
      </c>
      <c r="D273" s="21" t="s">
        <v>2049</v>
      </c>
      <c r="E273" s="22">
        <f t="shared" si="48"/>
        <v>248</v>
      </c>
      <c r="F273" s="23">
        <f t="shared" si="49"/>
        <v>5</v>
      </c>
      <c r="G273" s="24">
        <f t="shared" si="50"/>
        <v>253</v>
      </c>
      <c r="H273" s="25">
        <f t="shared" si="51"/>
        <v>0.2</v>
      </c>
      <c r="I273" s="26">
        <f t="shared" si="52"/>
        <v>0</v>
      </c>
      <c r="J273" s="27" t="str">
        <f>MID('USH2A e13 (B) - 2ry Str + Mask'!$A$2,E273,F273)</f>
        <v>(....</v>
      </c>
      <c r="K273" s="26">
        <f t="shared" si="53"/>
        <v>0.8</v>
      </c>
      <c r="L273" s="27" t="str">
        <f>MID('USH2A e13 (B) - 2ry Str + Mask'!$D$2,E273,F273)</f>
        <v>.....</v>
      </c>
      <c r="M273" s="26">
        <f t="shared" si="54"/>
        <v>1</v>
      </c>
      <c r="N273" s="28">
        <f t="shared" si="55"/>
        <v>0.19999999999999996</v>
      </c>
      <c r="O273" s="29" t="str">
        <f t="shared" si="56"/>
        <v>ESE_Tra2</v>
      </c>
      <c r="P273" s="29" t="str">
        <f t="shared" si="57"/>
        <v>ESE</v>
      </c>
      <c r="Q273" s="28">
        <f t="shared" si="58"/>
        <v>0.19999999999999996</v>
      </c>
      <c r="R273" s="30">
        <f t="shared" si="59"/>
        <v>0</v>
      </c>
    </row>
    <row r="274" spans="1:18" ht="32" customHeight="1" x14ac:dyDescent="0.15">
      <c r="A274" s="20" t="s">
        <v>35</v>
      </c>
      <c r="B274" s="20" t="s">
        <v>2414</v>
      </c>
      <c r="C274" s="20" t="s">
        <v>37</v>
      </c>
      <c r="D274" s="21" t="s">
        <v>2049</v>
      </c>
      <c r="E274" s="22">
        <f t="shared" si="48"/>
        <v>248</v>
      </c>
      <c r="F274" s="23">
        <f t="shared" si="49"/>
        <v>6</v>
      </c>
      <c r="G274" s="24">
        <f t="shared" si="50"/>
        <v>254</v>
      </c>
      <c r="H274" s="25">
        <f t="shared" si="51"/>
        <v>0.16666666666666666</v>
      </c>
      <c r="I274" s="26">
        <f t="shared" si="52"/>
        <v>0</v>
      </c>
      <c r="J274" s="27" t="str">
        <f>MID('USH2A e13 (B) - 2ry Str + Mask'!$A$2,E274,F274)</f>
        <v>(.....</v>
      </c>
      <c r="K274" s="26">
        <f t="shared" si="53"/>
        <v>0.83333333333333337</v>
      </c>
      <c r="L274" s="27" t="str">
        <f>MID('USH2A e13 (B) - 2ry Str + Mask'!$D$2,E274,F274)</f>
        <v>......</v>
      </c>
      <c r="M274" s="26">
        <f t="shared" si="54"/>
        <v>1</v>
      </c>
      <c r="N274" s="28">
        <f t="shared" si="55"/>
        <v>0.16666666666666663</v>
      </c>
      <c r="O274" s="29" t="str">
        <f t="shared" si="56"/>
        <v>EIE</v>
      </c>
      <c r="P274" s="29" t="str">
        <f t="shared" si="57"/>
        <v>ESE</v>
      </c>
      <c r="Q274" s="28">
        <f t="shared" si="58"/>
        <v>0.16666666666666663</v>
      </c>
      <c r="R274" s="30">
        <f t="shared" si="59"/>
        <v>0</v>
      </c>
    </row>
    <row r="275" spans="1:18" ht="32" customHeight="1" x14ac:dyDescent="0.15">
      <c r="A275" s="20" t="s">
        <v>46</v>
      </c>
      <c r="B275" s="20" t="s">
        <v>2415</v>
      </c>
      <c r="C275" s="20" t="s">
        <v>37</v>
      </c>
      <c r="D275" s="21" t="s">
        <v>2053</v>
      </c>
      <c r="E275" s="22">
        <f t="shared" si="48"/>
        <v>251</v>
      </c>
      <c r="F275" s="23">
        <f t="shared" si="49"/>
        <v>6</v>
      </c>
      <c r="G275" s="24">
        <f t="shared" si="50"/>
        <v>257</v>
      </c>
      <c r="H275" s="25">
        <f t="shared" si="51"/>
        <v>0</v>
      </c>
      <c r="I275" s="26">
        <f t="shared" si="52"/>
        <v>-0.16666666666666666</v>
      </c>
      <c r="J275" s="27" t="str">
        <f>MID('USH2A e13 (B) - 2ry Str + Mask'!$A$2,E275,F275)</f>
        <v>......</v>
      </c>
      <c r="K275" s="26">
        <f t="shared" si="53"/>
        <v>1</v>
      </c>
      <c r="L275" s="27" t="str">
        <f>MID('USH2A e13 (B) - 2ry Str + Mask'!$D$2,E275,F275)</f>
        <v>......</v>
      </c>
      <c r="M275" s="26">
        <f t="shared" si="54"/>
        <v>1</v>
      </c>
      <c r="N275" s="28">
        <f t="shared" si="55"/>
        <v>0</v>
      </c>
      <c r="O275" s="29" t="str">
        <f t="shared" si="56"/>
        <v>IIE</v>
      </c>
      <c r="P275" s="29" t="str">
        <f t="shared" si="57"/>
        <v>ESS</v>
      </c>
      <c r="Q275" s="28">
        <f t="shared" si="58"/>
        <v>0</v>
      </c>
      <c r="R275" s="30">
        <f t="shared" si="59"/>
        <v>0</v>
      </c>
    </row>
    <row r="276" spans="1:18" ht="32" customHeight="1" x14ac:dyDescent="0.15">
      <c r="A276" s="20" t="s">
        <v>46</v>
      </c>
      <c r="B276" s="20" t="s">
        <v>2416</v>
      </c>
      <c r="C276" s="20" t="s">
        <v>37</v>
      </c>
      <c r="D276" s="21" t="s">
        <v>730</v>
      </c>
      <c r="E276" s="22">
        <f t="shared" si="48"/>
        <v>252</v>
      </c>
      <c r="F276" s="23">
        <f t="shared" si="49"/>
        <v>6</v>
      </c>
      <c r="G276" s="24">
        <f t="shared" si="50"/>
        <v>258</v>
      </c>
      <c r="H276" s="25">
        <f t="shared" si="51"/>
        <v>0</v>
      </c>
      <c r="I276" s="26">
        <f t="shared" si="52"/>
        <v>-0.16666666666666666</v>
      </c>
      <c r="J276" s="27" t="str">
        <f>MID('USH2A e13 (B) - 2ry Str + Mask'!$A$2,E276,F276)</f>
        <v>......</v>
      </c>
      <c r="K276" s="26">
        <f t="shared" si="53"/>
        <v>1</v>
      </c>
      <c r="L276" s="27" t="str">
        <f>MID('USH2A e13 (B) - 2ry Str + Mask'!$D$2,E276,F276)</f>
        <v>......</v>
      </c>
      <c r="M276" s="26">
        <f t="shared" si="54"/>
        <v>1</v>
      </c>
      <c r="N276" s="28">
        <f t="shared" si="55"/>
        <v>0</v>
      </c>
      <c r="O276" s="29" t="str">
        <f t="shared" si="56"/>
        <v>IIE</v>
      </c>
      <c r="P276" s="29" t="str">
        <f t="shared" si="57"/>
        <v>ESS</v>
      </c>
      <c r="Q276" s="28">
        <f t="shared" si="58"/>
        <v>0</v>
      </c>
      <c r="R276" s="30">
        <f t="shared" si="59"/>
        <v>0</v>
      </c>
    </row>
    <row r="277" spans="1:18" ht="32" customHeight="1" x14ac:dyDescent="0.15">
      <c r="A277" s="20" t="s">
        <v>46</v>
      </c>
      <c r="B277" s="20" t="s">
        <v>2213</v>
      </c>
      <c r="C277" s="20" t="s">
        <v>37</v>
      </c>
      <c r="D277" s="21" t="s">
        <v>1515</v>
      </c>
      <c r="E277" s="22">
        <f t="shared" si="48"/>
        <v>253</v>
      </c>
      <c r="F277" s="23">
        <f t="shared" si="49"/>
        <v>6</v>
      </c>
      <c r="G277" s="24">
        <f t="shared" si="50"/>
        <v>259</v>
      </c>
      <c r="H277" s="25">
        <f t="shared" si="51"/>
        <v>0</v>
      </c>
      <c r="I277" s="26">
        <f t="shared" si="52"/>
        <v>-0.16666666666666666</v>
      </c>
      <c r="J277" s="27" t="str">
        <f>MID('USH2A e13 (B) - 2ry Str + Mask'!$A$2,E277,F277)</f>
        <v>......</v>
      </c>
      <c r="K277" s="26">
        <f t="shared" si="53"/>
        <v>1</v>
      </c>
      <c r="L277" s="27" t="str">
        <f>MID('USH2A e13 (B) - 2ry Str + Mask'!$D$2,E277,F277)</f>
        <v>......</v>
      </c>
      <c r="M277" s="26">
        <f t="shared" si="54"/>
        <v>1</v>
      </c>
      <c r="N277" s="28">
        <f t="shared" si="55"/>
        <v>0</v>
      </c>
      <c r="O277" s="29" t="str">
        <f t="shared" si="56"/>
        <v>IIE</v>
      </c>
      <c r="P277" s="29" t="str">
        <f t="shared" si="57"/>
        <v>ESS</v>
      </c>
      <c r="Q277" s="28">
        <f t="shared" si="58"/>
        <v>0</v>
      </c>
      <c r="R277" s="30">
        <f t="shared" si="59"/>
        <v>0</v>
      </c>
    </row>
    <row r="278" spans="1:18" ht="32" customHeight="1" x14ac:dyDescent="0.15">
      <c r="A278" s="20" t="s">
        <v>35</v>
      </c>
      <c r="B278" s="20" t="s">
        <v>2417</v>
      </c>
      <c r="C278" s="20" t="s">
        <v>37</v>
      </c>
      <c r="D278" s="21" t="s">
        <v>1517</v>
      </c>
      <c r="E278" s="22">
        <f t="shared" si="48"/>
        <v>254</v>
      </c>
      <c r="F278" s="23">
        <f t="shared" si="49"/>
        <v>6</v>
      </c>
      <c r="G278" s="24">
        <f t="shared" si="50"/>
        <v>260</v>
      </c>
      <c r="H278" s="25">
        <f t="shared" si="51"/>
        <v>0.16666666666666666</v>
      </c>
      <c r="I278" s="26">
        <f t="shared" si="52"/>
        <v>0</v>
      </c>
      <c r="J278" s="27" t="str">
        <f>MID('USH2A e13 (B) - 2ry Str + Mask'!$A$2,E278,F278)</f>
        <v>......</v>
      </c>
      <c r="K278" s="26">
        <f t="shared" si="53"/>
        <v>1</v>
      </c>
      <c r="L278" s="27" t="str">
        <f>MID('USH2A e13 (B) - 2ry Str + Mask'!$D$2,E278,F278)</f>
        <v>......</v>
      </c>
      <c r="M278" s="26">
        <f t="shared" si="54"/>
        <v>1</v>
      </c>
      <c r="N278" s="28">
        <f t="shared" si="55"/>
        <v>0</v>
      </c>
      <c r="O278" s="29" t="str">
        <f t="shared" si="56"/>
        <v>EIE</v>
      </c>
      <c r="P278" s="29" t="str">
        <f t="shared" si="57"/>
        <v>ESE</v>
      </c>
      <c r="Q278" s="28">
        <f t="shared" si="58"/>
        <v>0</v>
      </c>
      <c r="R278" s="30">
        <f t="shared" si="59"/>
        <v>0</v>
      </c>
    </row>
    <row r="279" spans="1:18" ht="32" customHeight="1" x14ac:dyDescent="0.15">
      <c r="A279" s="20" t="s">
        <v>46</v>
      </c>
      <c r="B279" s="20" t="s">
        <v>2417</v>
      </c>
      <c r="C279" s="20" t="s">
        <v>37</v>
      </c>
      <c r="D279" s="21" t="s">
        <v>1517</v>
      </c>
      <c r="E279" s="22">
        <f t="shared" si="48"/>
        <v>254</v>
      </c>
      <c r="F279" s="23">
        <f t="shared" si="49"/>
        <v>6</v>
      </c>
      <c r="G279" s="24">
        <f t="shared" si="50"/>
        <v>260</v>
      </c>
      <c r="H279" s="25">
        <f t="shared" si="51"/>
        <v>0</v>
      </c>
      <c r="I279" s="26">
        <f t="shared" si="52"/>
        <v>-0.16666666666666666</v>
      </c>
      <c r="J279" s="27" t="str">
        <f>MID('USH2A e13 (B) - 2ry Str + Mask'!$A$2,E279,F279)</f>
        <v>......</v>
      </c>
      <c r="K279" s="26">
        <f t="shared" si="53"/>
        <v>1</v>
      </c>
      <c r="L279" s="27" t="str">
        <f>MID('USH2A e13 (B) - 2ry Str + Mask'!$D$2,E279,F279)</f>
        <v>......</v>
      </c>
      <c r="M279" s="26">
        <f t="shared" si="54"/>
        <v>1</v>
      </c>
      <c r="N279" s="28">
        <f t="shared" si="55"/>
        <v>0</v>
      </c>
      <c r="O279" s="29" t="str">
        <f t="shared" si="56"/>
        <v>IIE</v>
      </c>
      <c r="P279" s="29" t="str">
        <f t="shared" si="57"/>
        <v>ESS</v>
      </c>
      <c r="Q279" s="28">
        <f t="shared" si="58"/>
        <v>0</v>
      </c>
      <c r="R279" s="30">
        <f t="shared" si="59"/>
        <v>0</v>
      </c>
    </row>
    <row r="280" spans="1:18" ht="44" customHeight="1" x14ac:dyDescent="0.15">
      <c r="A280" s="20" t="s">
        <v>54</v>
      </c>
      <c r="B280" s="20" t="s">
        <v>2418</v>
      </c>
      <c r="C280" s="20" t="s">
        <v>2419</v>
      </c>
      <c r="D280" s="21" t="s">
        <v>1517</v>
      </c>
      <c r="E280" s="22">
        <f t="shared" si="48"/>
        <v>254</v>
      </c>
      <c r="F280" s="23">
        <f t="shared" si="49"/>
        <v>7</v>
      </c>
      <c r="G280" s="24">
        <f t="shared" si="50"/>
        <v>261</v>
      </c>
      <c r="H280" s="25">
        <f t="shared" si="51"/>
        <v>0.14285714285714285</v>
      </c>
      <c r="I280" s="26">
        <f t="shared" si="52"/>
        <v>0</v>
      </c>
      <c r="J280" s="27" t="str">
        <f>MID('USH2A e13 (B) - 2ry Str + Mask'!$A$2,E280,F280)</f>
        <v>.......</v>
      </c>
      <c r="K280" s="26">
        <f t="shared" si="53"/>
        <v>1</v>
      </c>
      <c r="L280" s="27" t="str">
        <f>MID('USH2A e13 (B) - 2ry Str + Mask'!$D$2,E280,F280)</f>
        <v>.......</v>
      </c>
      <c r="M280" s="26">
        <f t="shared" si="54"/>
        <v>1</v>
      </c>
      <c r="N280" s="28">
        <f t="shared" si="55"/>
        <v>0</v>
      </c>
      <c r="O280" s="29" t="str">
        <f t="shared" si="56"/>
        <v>ESE_SRp40</v>
      </c>
      <c r="P280" s="29" t="str">
        <f t="shared" si="57"/>
        <v>ESE</v>
      </c>
      <c r="Q280" s="28">
        <f t="shared" si="58"/>
        <v>0</v>
      </c>
      <c r="R280" s="30">
        <f t="shared" si="59"/>
        <v>0</v>
      </c>
    </row>
    <row r="281" spans="1:18" ht="32" customHeight="1" x14ac:dyDescent="0.15">
      <c r="A281" s="20" t="s">
        <v>35</v>
      </c>
      <c r="B281" s="20" t="s">
        <v>2420</v>
      </c>
      <c r="C281" s="20" t="s">
        <v>37</v>
      </c>
      <c r="D281" s="21" t="s">
        <v>1519</v>
      </c>
      <c r="E281" s="22">
        <f t="shared" si="48"/>
        <v>255</v>
      </c>
      <c r="F281" s="23">
        <f t="shared" si="49"/>
        <v>6</v>
      </c>
      <c r="G281" s="24">
        <f t="shared" si="50"/>
        <v>261</v>
      </c>
      <c r="H281" s="25">
        <f t="shared" si="51"/>
        <v>0.16666666666666666</v>
      </c>
      <c r="I281" s="26">
        <f t="shared" si="52"/>
        <v>0</v>
      </c>
      <c r="J281" s="27" t="str">
        <f>MID('USH2A e13 (B) - 2ry Str + Mask'!$A$2,E281,F281)</f>
        <v>......</v>
      </c>
      <c r="K281" s="26">
        <f t="shared" si="53"/>
        <v>1</v>
      </c>
      <c r="L281" s="27" t="str">
        <f>MID('USH2A e13 (B) - 2ry Str + Mask'!$D$2,E281,F281)</f>
        <v>......</v>
      </c>
      <c r="M281" s="26">
        <f t="shared" si="54"/>
        <v>1</v>
      </c>
      <c r="N281" s="28">
        <f t="shared" si="55"/>
        <v>0</v>
      </c>
      <c r="O281" s="29" t="str">
        <f t="shared" si="56"/>
        <v>EIE</v>
      </c>
      <c r="P281" s="29" t="str">
        <f t="shared" si="57"/>
        <v>ESE</v>
      </c>
      <c r="Q281" s="28">
        <f t="shared" si="58"/>
        <v>0</v>
      </c>
      <c r="R281" s="30">
        <f t="shared" si="59"/>
        <v>0</v>
      </c>
    </row>
    <row r="282" spans="1:18" ht="32" customHeight="1" x14ac:dyDescent="0.15">
      <c r="A282" s="20" t="s">
        <v>46</v>
      </c>
      <c r="B282" s="20" t="s">
        <v>2420</v>
      </c>
      <c r="C282" s="20" t="s">
        <v>37</v>
      </c>
      <c r="D282" s="21" t="s">
        <v>1519</v>
      </c>
      <c r="E282" s="22">
        <f t="shared" si="48"/>
        <v>255</v>
      </c>
      <c r="F282" s="23">
        <f t="shared" si="49"/>
        <v>6</v>
      </c>
      <c r="G282" s="24">
        <f t="shared" si="50"/>
        <v>261</v>
      </c>
      <c r="H282" s="25">
        <f t="shared" si="51"/>
        <v>0</v>
      </c>
      <c r="I282" s="26">
        <f t="shared" si="52"/>
        <v>-0.16666666666666666</v>
      </c>
      <c r="J282" s="27" t="str">
        <f>MID('USH2A e13 (B) - 2ry Str + Mask'!$A$2,E282,F282)</f>
        <v>......</v>
      </c>
      <c r="K282" s="26">
        <f t="shared" si="53"/>
        <v>1</v>
      </c>
      <c r="L282" s="27" t="str">
        <f>MID('USH2A e13 (B) - 2ry Str + Mask'!$D$2,E282,F282)</f>
        <v>......</v>
      </c>
      <c r="M282" s="26">
        <f t="shared" si="54"/>
        <v>1</v>
      </c>
      <c r="N282" s="28">
        <f t="shared" si="55"/>
        <v>0</v>
      </c>
      <c r="O282" s="29" t="str">
        <f t="shared" si="56"/>
        <v>IIE</v>
      </c>
      <c r="P282" s="29" t="str">
        <f t="shared" si="57"/>
        <v>ESS</v>
      </c>
      <c r="Q282" s="28">
        <f t="shared" si="58"/>
        <v>0</v>
      </c>
      <c r="R282" s="30">
        <f t="shared" si="59"/>
        <v>0</v>
      </c>
    </row>
    <row r="283" spans="1:18" ht="32" customHeight="1" x14ac:dyDescent="0.15">
      <c r="A283" s="20" t="s">
        <v>288</v>
      </c>
      <c r="B283" s="20" t="s">
        <v>2420</v>
      </c>
      <c r="C283" s="20" t="s">
        <v>37</v>
      </c>
      <c r="D283" s="21" t="s">
        <v>1519</v>
      </c>
      <c r="E283" s="22">
        <f t="shared" si="48"/>
        <v>255</v>
      </c>
      <c r="F283" s="23">
        <f t="shared" si="49"/>
        <v>6</v>
      </c>
      <c r="G283" s="24">
        <f t="shared" si="50"/>
        <v>261</v>
      </c>
      <c r="H283" s="25">
        <f t="shared" si="51"/>
        <v>0</v>
      </c>
      <c r="I283" s="26">
        <f t="shared" si="52"/>
        <v>-0.16666666666666666</v>
      </c>
      <c r="J283" s="27" t="str">
        <f>MID('USH2A e13 (B) - 2ry Str + Mask'!$A$2,E283,F283)</f>
        <v>......</v>
      </c>
      <c r="K283" s="26">
        <f t="shared" si="53"/>
        <v>1</v>
      </c>
      <c r="L283" s="27" t="str">
        <f>MID('USH2A e13 (B) - 2ry Str + Mask'!$D$2,E283,F283)</f>
        <v>......</v>
      </c>
      <c r="M283" s="26">
        <f t="shared" si="54"/>
        <v>1</v>
      </c>
      <c r="N283" s="28">
        <f t="shared" si="55"/>
        <v>0</v>
      </c>
      <c r="O283" s="29" t="str">
        <f t="shared" si="56"/>
        <v>Fas ESS</v>
      </c>
      <c r="P283" s="29" t="str">
        <f t="shared" si="57"/>
        <v>ESS</v>
      </c>
      <c r="Q283" s="28">
        <f t="shared" si="58"/>
        <v>0</v>
      </c>
      <c r="R283" s="30">
        <f t="shared" si="59"/>
        <v>0</v>
      </c>
    </row>
    <row r="284" spans="1:18" ht="44" customHeight="1" x14ac:dyDescent="0.15">
      <c r="A284" s="20" t="s">
        <v>69</v>
      </c>
      <c r="B284" s="20" t="s">
        <v>2421</v>
      </c>
      <c r="C284" s="20" t="s">
        <v>2422</v>
      </c>
      <c r="D284" s="21" t="s">
        <v>1519</v>
      </c>
      <c r="E284" s="22">
        <f t="shared" si="48"/>
        <v>255</v>
      </c>
      <c r="F284" s="23">
        <f t="shared" si="49"/>
        <v>7</v>
      </c>
      <c r="G284" s="24">
        <f t="shared" si="50"/>
        <v>262</v>
      </c>
      <c r="H284" s="25">
        <f t="shared" si="51"/>
        <v>0</v>
      </c>
      <c r="I284" s="26">
        <f t="shared" si="52"/>
        <v>-0.14285714285714285</v>
      </c>
      <c r="J284" s="27" t="str">
        <f>MID('USH2A e13 (B) - 2ry Str + Mask'!$A$2,E284,F284)</f>
        <v>.......</v>
      </c>
      <c r="K284" s="26">
        <f t="shared" si="53"/>
        <v>1</v>
      </c>
      <c r="L284" s="27" t="str">
        <f>MID('USH2A e13 (B) - 2ry Str + Mask'!$D$2,E284,F284)</f>
        <v>.......</v>
      </c>
      <c r="M284" s="26">
        <f t="shared" si="54"/>
        <v>1</v>
      </c>
      <c r="N284" s="28">
        <f t="shared" si="55"/>
        <v>0</v>
      </c>
      <c r="O284" s="29" t="str">
        <f t="shared" si="56"/>
        <v>Sironi_motif2</v>
      </c>
      <c r="P284" s="29" t="str">
        <f t="shared" si="57"/>
        <v>ESS</v>
      </c>
      <c r="Q284" s="28">
        <f t="shared" si="58"/>
        <v>0</v>
      </c>
      <c r="R284" s="30">
        <f t="shared" si="59"/>
        <v>0</v>
      </c>
    </row>
    <row r="285" spans="1:18" ht="44" customHeight="1" x14ac:dyDescent="0.15">
      <c r="A285" s="20" t="s">
        <v>65</v>
      </c>
      <c r="B285" s="20" t="s">
        <v>2423</v>
      </c>
      <c r="C285" s="20" t="s">
        <v>2424</v>
      </c>
      <c r="D285" s="21" t="s">
        <v>1523</v>
      </c>
      <c r="E285" s="22">
        <f t="shared" si="48"/>
        <v>256</v>
      </c>
      <c r="F285" s="23">
        <f t="shared" si="49"/>
        <v>6</v>
      </c>
      <c r="G285" s="24">
        <f t="shared" si="50"/>
        <v>262</v>
      </c>
      <c r="H285" s="25">
        <f t="shared" si="51"/>
        <v>0</v>
      </c>
      <c r="I285" s="26">
        <f t="shared" si="52"/>
        <v>-0.16666666666666666</v>
      </c>
      <c r="J285" s="27" t="str">
        <f>MID('USH2A e13 (B) - 2ry Str + Mask'!$A$2,E285,F285)</f>
        <v>......</v>
      </c>
      <c r="K285" s="26">
        <f t="shared" si="53"/>
        <v>1</v>
      </c>
      <c r="L285" s="27" t="str">
        <f>MID('USH2A e13 (B) - 2ry Str + Mask'!$D$2,E285,F285)</f>
        <v>......</v>
      </c>
      <c r="M285" s="26">
        <f t="shared" si="54"/>
        <v>1</v>
      </c>
      <c r="N285" s="28">
        <f t="shared" si="55"/>
        <v>0</v>
      </c>
      <c r="O285" s="29" t="str">
        <f t="shared" si="56"/>
        <v>ESS_hnRNPA1</v>
      </c>
      <c r="P285" s="29" t="str">
        <f t="shared" si="57"/>
        <v>ESS</v>
      </c>
      <c r="Q285" s="28">
        <f t="shared" si="58"/>
        <v>0</v>
      </c>
      <c r="R285" s="30">
        <f t="shared" si="59"/>
        <v>0</v>
      </c>
    </row>
    <row r="286" spans="1:18" ht="32" customHeight="1" x14ac:dyDescent="0.15">
      <c r="A286" s="20" t="s">
        <v>35</v>
      </c>
      <c r="B286" s="20" t="s">
        <v>2423</v>
      </c>
      <c r="C286" s="20" t="s">
        <v>37</v>
      </c>
      <c r="D286" s="21" t="s">
        <v>1523</v>
      </c>
      <c r="E286" s="22">
        <f t="shared" si="48"/>
        <v>256</v>
      </c>
      <c r="F286" s="23">
        <f t="shared" si="49"/>
        <v>6</v>
      </c>
      <c r="G286" s="24">
        <f t="shared" si="50"/>
        <v>262</v>
      </c>
      <c r="H286" s="25">
        <f t="shared" si="51"/>
        <v>0.16666666666666666</v>
      </c>
      <c r="I286" s="26">
        <f t="shared" si="52"/>
        <v>0</v>
      </c>
      <c r="J286" s="27" t="str">
        <f>MID('USH2A e13 (B) - 2ry Str + Mask'!$A$2,E286,F286)</f>
        <v>......</v>
      </c>
      <c r="K286" s="26">
        <f t="shared" si="53"/>
        <v>1</v>
      </c>
      <c r="L286" s="27" t="str">
        <f>MID('USH2A e13 (B) - 2ry Str + Mask'!$D$2,E286,F286)</f>
        <v>......</v>
      </c>
      <c r="M286" s="26">
        <f t="shared" si="54"/>
        <v>1</v>
      </c>
      <c r="N286" s="28">
        <f t="shared" si="55"/>
        <v>0</v>
      </c>
      <c r="O286" s="29" t="str">
        <f t="shared" si="56"/>
        <v>EIE</v>
      </c>
      <c r="P286" s="29" t="str">
        <f t="shared" si="57"/>
        <v>ESE</v>
      </c>
      <c r="Q286" s="28">
        <f t="shared" si="58"/>
        <v>0</v>
      </c>
      <c r="R286" s="30">
        <f t="shared" si="59"/>
        <v>0</v>
      </c>
    </row>
    <row r="287" spans="1:18" ht="32" customHeight="1" x14ac:dyDescent="0.15">
      <c r="A287" s="20" t="s">
        <v>46</v>
      </c>
      <c r="B287" s="20" t="s">
        <v>2423</v>
      </c>
      <c r="C287" s="20" t="s">
        <v>37</v>
      </c>
      <c r="D287" s="21" t="s">
        <v>1523</v>
      </c>
      <c r="E287" s="22">
        <f t="shared" si="48"/>
        <v>256</v>
      </c>
      <c r="F287" s="23">
        <f t="shared" si="49"/>
        <v>6</v>
      </c>
      <c r="G287" s="24">
        <f t="shared" si="50"/>
        <v>262</v>
      </c>
      <c r="H287" s="25">
        <f t="shared" si="51"/>
        <v>0</v>
      </c>
      <c r="I287" s="26">
        <f t="shared" si="52"/>
        <v>-0.16666666666666666</v>
      </c>
      <c r="J287" s="27" t="str">
        <f>MID('USH2A e13 (B) - 2ry Str + Mask'!$A$2,E287,F287)</f>
        <v>......</v>
      </c>
      <c r="K287" s="26">
        <f t="shared" si="53"/>
        <v>1</v>
      </c>
      <c r="L287" s="27" t="str">
        <f>MID('USH2A e13 (B) - 2ry Str + Mask'!$D$2,E287,F287)</f>
        <v>......</v>
      </c>
      <c r="M287" s="26">
        <f t="shared" si="54"/>
        <v>1</v>
      </c>
      <c r="N287" s="28">
        <f t="shared" si="55"/>
        <v>0</v>
      </c>
      <c r="O287" s="29" t="str">
        <f t="shared" si="56"/>
        <v>IIE</v>
      </c>
      <c r="P287" s="29" t="str">
        <f t="shared" si="57"/>
        <v>ESS</v>
      </c>
      <c r="Q287" s="28">
        <f t="shared" si="58"/>
        <v>0</v>
      </c>
      <c r="R287" s="30">
        <f t="shared" si="59"/>
        <v>0</v>
      </c>
    </row>
    <row r="288" spans="1:18" ht="32" customHeight="1" x14ac:dyDescent="0.15">
      <c r="A288" s="20" t="s">
        <v>288</v>
      </c>
      <c r="B288" s="20" t="s">
        <v>2423</v>
      </c>
      <c r="C288" s="20" t="s">
        <v>37</v>
      </c>
      <c r="D288" s="21" t="s">
        <v>1523</v>
      </c>
      <c r="E288" s="22">
        <f t="shared" si="48"/>
        <v>256</v>
      </c>
      <c r="F288" s="23">
        <f t="shared" si="49"/>
        <v>6</v>
      </c>
      <c r="G288" s="24">
        <f t="shared" si="50"/>
        <v>262</v>
      </c>
      <c r="H288" s="25">
        <f t="shared" si="51"/>
        <v>0</v>
      </c>
      <c r="I288" s="26">
        <f t="shared" si="52"/>
        <v>-0.16666666666666666</v>
      </c>
      <c r="J288" s="27" t="str">
        <f>MID('USH2A e13 (B) - 2ry Str + Mask'!$A$2,E288,F288)</f>
        <v>......</v>
      </c>
      <c r="K288" s="26">
        <f t="shared" si="53"/>
        <v>1</v>
      </c>
      <c r="L288" s="27" t="str">
        <f>MID('USH2A e13 (B) - 2ry Str + Mask'!$D$2,E288,F288)</f>
        <v>......</v>
      </c>
      <c r="M288" s="26">
        <f t="shared" si="54"/>
        <v>1</v>
      </c>
      <c r="N288" s="28">
        <f t="shared" si="55"/>
        <v>0</v>
      </c>
      <c r="O288" s="29" t="str">
        <f t="shared" si="56"/>
        <v>Fas ESS</v>
      </c>
      <c r="P288" s="29" t="str">
        <f t="shared" si="57"/>
        <v>ESS</v>
      </c>
      <c r="Q288" s="28">
        <f t="shared" si="58"/>
        <v>0</v>
      </c>
      <c r="R288" s="30">
        <f t="shared" si="59"/>
        <v>0</v>
      </c>
    </row>
    <row r="289" spans="1:18" ht="44" customHeight="1" x14ac:dyDescent="0.15">
      <c r="A289" s="20" t="s">
        <v>69</v>
      </c>
      <c r="B289" s="20" t="s">
        <v>2425</v>
      </c>
      <c r="C289" s="20" t="s">
        <v>2341</v>
      </c>
      <c r="D289" s="21" t="s">
        <v>1523</v>
      </c>
      <c r="E289" s="22">
        <f t="shared" si="48"/>
        <v>256</v>
      </c>
      <c r="F289" s="23">
        <f t="shared" si="49"/>
        <v>7</v>
      </c>
      <c r="G289" s="24">
        <f t="shared" si="50"/>
        <v>263</v>
      </c>
      <c r="H289" s="25">
        <f t="shared" si="51"/>
        <v>0</v>
      </c>
      <c r="I289" s="26">
        <f t="shared" si="52"/>
        <v>-0.14285714285714285</v>
      </c>
      <c r="J289" s="27" t="str">
        <f>MID('USH2A e13 (B) - 2ry Str + Mask'!$A$2,E289,F289)</f>
        <v>.......</v>
      </c>
      <c r="K289" s="26">
        <f t="shared" si="53"/>
        <v>1</v>
      </c>
      <c r="L289" s="27" t="str">
        <f>MID('USH2A e13 (B) - 2ry Str + Mask'!$D$2,E289,F289)</f>
        <v>.......</v>
      </c>
      <c r="M289" s="26">
        <f t="shared" si="54"/>
        <v>1</v>
      </c>
      <c r="N289" s="28">
        <f t="shared" si="55"/>
        <v>0</v>
      </c>
      <c r="O289" s="29" t="str">
        <f t="shared" si="56"/>
        <v>Sironi_motif2</v>
      </c>
      <c r="P289" s="29" t="str">
        <f t="shared" si="57"/>
        <v>ESS</v>
      </c>
      <c r="Q289" s="28">
        <f t="shared" si="58"/>
        <v>0</v>
      </c>
      <c r="R289" s="30">
        <f t="shared" si="59"/>
        <v>0</v>
      </c>
    </row>
    <row r="290" spans="1:18" ht="32" customHeight="1" x14ac:dyDescent="0.15">
      <c r="A290" s="20" t="s">
        <v>46</v>
      </c>
      <c r="B290" s="20" t="s">
        <v>2426</v>
      </c>
      <c r="C290" s="20" t="s">
        <v>37</v>
      </c>
      <c r="D290" s="21" t="s">
        <v>731</v>
      </c>
      <c r="E290" s="22">
        <f t="shared" si="48"/>
        <v>257</v>
      </c>
      <c r="F290" s="23">
        <f t="shared" si="49"/>
        <v>6</v>
      </c>
      <c r="G290" s="24">
        <f t="shared" si="50"/>
        <v>263</v>
      </c>
      <c r="H290" s="25">
        <f t="shared" si="51"/>
        <v>0</v>
      </c>
      <c r="I290" s="26">
        <f t="shared" si="52"/>
        <v>-0.16666666666666666</v>
      </c>
      <c r="J290" s="27" t="str">
        <f>MID('USH2A e13 (B) - 2ry Str + Mask'!$A$2,E290,F290)</f>
        <v>......</v>
      </c>
      <c r="K290" s="26">
        <f t="shared" si="53"/>
        <v>1</v>
      </c>
      <c r="L290" s="27" t="str">
        <f>MID('USH2A e13 (B) - 2ry Str + Mask'!$D$2,E290,F290)</f>
        <v>......</v>
      </c>
      <c r="M290" s="26">
        <f t="shared" si="54"/>
        <v>1</v>
      </c>
      <c r="N290" s="28">
        <f t="shared" si="55"/>
        <v>0</v>
      </c>
      <c r="O290" s="29" t="str">
        <f t="shared" si="56"/>
        <v>IIE</v>
      </c>
      <c r="P290" s="29" t="str">
        <f t="shared" si="57"/>
        <v>ESS</v>
      </c>
      <c r="Q290" s="28">
        <f t="shared" si="58"/>
        <v>0</v>
      </c>
      <c r="R290" s="30">
        <f t="shared" si="59"/>
        <v>0</v>
      </c>
    </row>
    <row r="291" spans="1:18" ht="32" customHeight="1" x14ac:dyDescent="0.15">
      <c r="A291" s="20" t="s">
        <v>184</v>
      </c>
      <c r="B291" s="20" t="s">
        <v>2427</v>
      </c>
      <c r="C291" s="20" t="s">
        <v>2428</v>
      </c>
      <c r="D291" s="21" t="s">
        <v>731</v>
      </c>
      <c r="E291" s="22">
        <f t="shared" si="48"/>
        <v>257</v>
      </c>
      <c r="F291" s="23">
        <f t="shared" si="49"/>
        <v>8</v>
      </c>
      <c r="G291" s="24">
        <f t="shared" si="50"/>
        <v>265</v>
      </c>
      <c r="H291" s="25">
        <f t="shared" si="51"/>
        <v>0</v>
      </c>
      <c r="I291" s="26">
        <f t="shared" si="52"/>
        <v>-0.125</v>
      </c>
      <c r="J291" s="27" t="str">
        <f>MID('USH2A e13 (B) - 2ry Str + Mask'!$A$2,E291,F291)</f>
        <v>........</v>
      </c>
      <c r="K291" s="26">
        <f t="shared" si="53"/>
        <v>1</v>
      </c>
      <c r="L291" s="27" t="str">
        <f>MID('USH2A e13 (B) - 2ry Str + Mask'!$D$2,E291,F291)</f>
        <v>........</v>
      </c>
      <c r="M291" s="26">
        <f t="shared" si="54"/>
        <v>1</v>
      </c>
      <c r="N291" s="28">
        <f t="shared" si="55"/>
        <v>0</v>
      </c>
      <c r="O291" s="29" t="str">
        <f t="shared" si="56"/>
        <v>PESS</v>
      </c>
      <c r="P291" s="29" t="str">
        <f t="shared" si="57"/>
        <v>ESS</v>
      </c>
      <c r="Q291" s="28">
        <f t="shared" si="58"/>
        <v>0</v>
      </c>
      <c r="R291" s="30">
        <f t="shared" si="59"/>
        <v>0</v>
      </c>
    </row>
    <row r="292" spans="1:18" ht="32" customHeight="1" x14ac:dyDescent="0.15">
      <c r="A292" s="20" t="s">
        <v>46</v>
      </c>
      <c r="B292" s="20" t="s">
        <v>2429</v>
      </c>
      <c r="C292" s="20" t="s">
        <v>37</v>
      </c>
      <c r="D292" s="21" t="s">
        <v>2065</v>
      </c>
      <c r="E292" s="22">
        <f t="shared" si="48"/>
        <v>258</v>
      </c>
      <c r="F292" s="23">
        <f t="shared" si="49"/>
        <v>6</v>
      </c>
      <c r="G292" s="24">
        <f t="shared" si="50"/>
        <v>264</v>
      </c>
      <c r="H292" s="25">
        <f t="shared" si="51"/>
        <v>0</v>
      </c>
      <c r="I292" s="26">
        <f t="shared" si="52"/>
        <v>-0.16666666666666666</v>
      </c>
      <c r="J292" s="27" t="str">
        <f>MID('USH2A e13 (B) - 2ry Str + Mask'!$A$2,E292,F292)</f>
        <v>......</v>
      </c>
      <c r="K292" s="26">
        <f t="shared" si="53"/>
        <v>1</v>
      </c>
      <c r="L292" s="27" t="str">
        <f>MID('USH2A e13 (B) - 2ry Str + Mask'!$D$2,E292,F292)</f>
        <v>......</v>
      </c>
      <c r="M292" s="26">
        <f t="shared" si="54"/>
        <v>1</v>
      </c>
      <c r="N292" s="28">
        <f t="shared" si="55"/>
        <v>0</v>
      </c>
      <c r="O292" s="29" t="str">
        <f t="shared" si="56"/>
        <v>IIE</v>
      </c>
      <c r="P292" s="29" t="str">
        <f t="shared" si="57"/>
        <v>ESS</v>
      </c>
      <c r="Q292" s="28">
        <f t="shared" si="58"/>
        <v>0</v>
      </c>
      <c r="R292" s="30">
        <f t="shared" si="59"/>
        <v>0</v>
      </c>
    </row>
    <row r="293" spans="1:18" ht="32" customHeight="1" x14ac:dyDescent="0.15">
      <c r="A293" s="20" t="s">
        <v>288</v>
      </c>
      <c r="B293" s="20" t="s">
        <v>2430</v>
      </c>
      <c r="C293" s="20" t="s">
        <v>37</v>
      </c>
      <c r="D293" s="21" t="s">
        <v>734</v>
      </c>
      <c r="E293" s="22">
        <f t="shared" si="48"/>
        <v>259</v>
      </c>
      <c r="F293" s="23">
        <f t="shared" si="49"/>
        <v>6</v>
      </c>
      <c r="G293" s="24">
        <f t="shared" si="50"/>
        <v>265</v>
      </c>
      <c r="H293" s="25">
        <f t="shared" si="51"/>
        <v>0</v>
      </c>
      <c r="I293" s="26">
        <f t="shared" si="52"/>
        <v>-0.16666666666666666</v>
      </c>
      <c r="J293" s="27" t="str">
        <f>MID('USH2A e13 (B) - 2ry Str + Mask'!$A$2,E293,F293)</f>
        <v>......</v>
      </c>
      <c r="K293" s="26">
        <f t="shared" si="53"/>
        <v>1</v>
      </c>
      <c r="L293" s="27" t="str">
        <f>MID('USH2A e13 (B) - 2ry Str + Mask'!$D$2,E293,F293)</f>
        <v>......</v>
      </c>
      <c r="M293" s="26">
        <f t="shared" si="54"/>
        <v>1</v>
      </c>
      <c r="N293" s="28">
        <f t="shared" si="55"/>
        <v>0</v>
      </c>
      <c r="O293" s="29" t="str">
        <f t="shared" si="56"/>
        <v>Fas ESS</v>
      </c>
      <c r="P293" s="29" t="str">
        <f t="shared" si="57"/>
        <v>ESS</v>
      </c>
      <c r="Q293" s="28">
        <f t="shared" si="58"/>
        <v>0</v>
      </c>
      <c r="R293" s="30">
        <f t="shared" si="59"/>
        <v>0</v>
      </c>
    </row>
    <row r="294" spans="1:18" ht="32" customHeight="1" x14ac:dyDescent="0.15">
      <c r="A294" s="20" t="s">
        <v>288</v>
      </c>
      <c r="B294" s="20" t="s">
        <v>2431</v>
      </c>
      <c r="C294" s="20" t="s">
        <v>37</v>
      </c>
      <c r="D294" s="21" t="s">
        <v>738</v>
      </c>
      <c r="E294" s="22">
        <f t="shared" si="48"/>
        <v>260</v>
      </c>
      <c r="F294" s="23">
        <f t="shared" si="49"/>
        <v>6</v>
      </c>
      <c r="G294" s="24">
        <f t="shared" si="50"/>
        <v>266</v>
      </c>
      <c r="H294" s="25">
        <f t="shared" si="51"/>
        <v>0</v>
      </c>
      <c r="I294" s="26">
        <f t="shared" si="52"/>
        <v>-0.16666666666666666</v>
      </c>
      <c r="J294" s="27" t="str">
        <f>MID('USH2A e13 (B) - 2ry Str + Mask'!$A$2,E294,F294)</f>
        <v>......</v>
      </c>
      <c r="K294" s="26">
        <f t="shared" si="53"/>
        <v>1</v>
      </c>
      <c r="L294" s="27" t="str">
        <f>MID('USH2A e13 (B) - 2ry Str + Mask'!$D$2,E294,F294)</f>
        <v>......</v>
      </c>
      <c r="M294" s="26">
        <f t="shared" si="54"/>
        <v>1</v>
      </c>
      <c r="N294" s="28">
        <f t="shared" si="55"/>
        <v>0</v>
      </c>
      <c r="O294" s="29" t="str">
        <f t="shared" si="56"/>
        <v>Fas ESS</v>
      </c>
      <c r="P294" s="29" t="str">
        <f t="shared" si="57"/>
        <v>ESS</v>
      </c>
      <c r="Q294" s="28">
        <f t="shared" si="58"/>
        <v>0</v>
      </c>
      <c r="R294" s="30">
        <f t="shared" si="59"/>
        <v>0</v>
      </c>
    </row>
    <row r="295" spans="1:18" ht="44" customHeight="1" x14ac:dyDescent="0.15">
      <c r="A295" s="20" t="s">
        <v>69</v>
      </c>
      <c r="B295" s="20" t="s">
        <v>2432</v>
      </c>
      <c r="C295" s="20" t="s">
        <v>1388</v>
      </c>
      <c r="D295" s="21" t="s">
        <v>738</v>
      </c>
      <c r="E295" s="22">
        <f t="shared" si="48"/>
        <v>260</v>
      </c>
      <c r="F295" s="23">
        <f t="shared" si="49"/>
        <v>7</v>
      </c>
      <c r="G295" s="24">
        <f t="shared" si="50"/>
        <v>267</v>
      </c>
      <c r="H295" s="25">
        <f t="shared" si="51"/>
        <v>0</v>
      </c>
      <c r="I295" s="26">
        <f t="shared" si="52"/>
        <v>-0.14285714285714285</v>
      </c>
      <c r="J295" s="27" t="str">
        <f>MID('USH2A e13 (B) - 2ry Str + Mask'!$A$2,E295,F295)</f>
        <v>.......</v>
      </c>
      <c r="K295" s="26">
        <f t="shared" si="53"/>
        <v>1</v>
      </c>
      <c r="L295" s="27" t="str">
        <f>MID('USH2A e13 (B) - 2ry Str + Mask'!$D$2,E295,F295)</f>
        <v>.......</v>
      </c>
      <c r="M295" s="26">
        <f t="shared" si="54"/>
        <v>1</v>
      </c>
      <c r="N295" s="28">
        <f t="shared" si="55"/>
        <v>0</v>
      </c>
      <c r="O295" s="29" t="str">
        <f t="shared" si="56"/>
        <v>Sironi_motif2</v>
      </c>
      <c r="P295" s="29" t="str">
        <f t="shared" si="57"/>
        <v>ESS</v>
      </c>
      <c r="Q295" s="28">
        <f t="shared" si="58"/>
        <v>0</v>
      </c>
      <c r="R295" s="30">
        <f t="shared" si="59"/>
        <v>0</v>
      </c>
    </row>
    <row r="296" spans="1:18" ht="32" customHeight="1" x14ac:dyDescent="0.15">
      <c r="A296" s="20" t="s">
        <v>46</v>
      </c>
      <c r="B296" s="20" t="s">
        <v>2433</v>
      </c>
      <c r="C296" s="20" t="s">
        <v>37</v>
      </c>
      <c r="D296" s="21" t="s">
        <v>1528</v>
      </c>
      <c r="E296" s="22">
        <f t="shared" si="48"/>
        <v>261</v>
      </c>
      <c r="F296" s="23">
        <f t="shared" si="49"/>
        <v>6</v>
      </c>
      <c r="G296" s="24">
        <f t="shared" si="50"/>
        <v>267</v>
      </c>
      <c r="H296" s="25">
        <f t="shared" si="51"/>
        <v>0</v>
      </c>
      <c r="I296" s="26">
        <f t="shared" si="52"/>
        <v>-0.16666666666666666</v>
      </c>
      <c r="J296" s="27" t="str">
        <f>MID('USH2A e13 (B) - 2ry Str + Mask'!$A$2,E296,F296)</f>
        <v>......</v>
      </c>
      <c r="K296" s="26">
        <f t="shared" si="53"/>
        <v>1</v>
      </c>
      <c r="L296" s="27" t="str">
        <f>MID('USH2A e13 (B) - 2ry Str + Mask'!$D$2,E296,F296)</f>
        <v>......</v>
      </c>
      <c r="M296" s="26">
        <f t="shared" si="54"/>
        <v>1</v>
      </c>
      <c r="N296" s="28">
        <f t="shared" si="55"/>
        <v>0</v>
      </c>
      <c r="O296" s="29" t="str">
        <f t="shared" si="56"/>
        <v>IIE</v>
      </c>
      <c r="P296" s="29" t="str">
        <f t="shared" si="57"/>
        <v>ESS</v>
      </c>
      <c r="Q296" s="28">
        <f t="shared" si="58"/>
        <v>0</v>
      </c>
      <c r="R296" s="30">
        <f t="shared" si="59"/>
        <v>0</v>
      </c>
    </row>
    <row r="297" spans="1:18" ht="32" customHeight="1" x14ac:dyDescent="0.15">
      <c r="A297" s="20" t="s">
        <v>46</v>
      </c>
      <c r="B297" s="20" t="s">
        <v>2434</v>
      </c>
      <c r="C297" s="20" t="s">
        <v>37</v>
      </c>
      <c r="D297" s="21" t="s">
        <v>1530</v>
      </c>
      <c r="E297" s="22">
        <f t="shared" si="48"/>
        <v>262</v>
      </c>
      <c r="F297" s="23">
        <f t="shared" si="49"/>
        <v>6</v>
      </c>
      <c r="G297" s="24">
        <f t="shared" si="50"/>
        <v>268</v>
      </c>
      <c r="H297" s="25">
        <f t="shared" si="51"/>
        <v>0</v>
      </c>
      <c r="I297" s="26">
        <f t="shared" si="52"/>
        <v>-0.16666666666666666</v>
      </c>
      <c r="J297" s="27" t="str">
        <f>MID('USH2A e13 (B) - 2ry Str + Mask'!$A$2,E297,F297)</f>
        <v>......</v>
      </c>
      <c r="K297" s="26">
        <f t="shared" si="53"/>
        <v>1</v>
      </c>
      <c r="L297" s="27" t="str">
        <f>MID('USH2A e13 (B) - 2ry Str + Mask'!$D$2,E297,F297)</f>
        <v>......</v>
      </c>
      <c r="M297" s="26">
        <f t="shared" si="54"/>
        <v>1</v>
      </c>
      <c r="N297" s="28">
        <f t="shared" si="55"/>
        <v>0</v>
      </c>
      <c r="O297" s="29" t="str">
        <f t="shared" si="56"/>
        <v>IIE</v>
      </c>
      <c r="P297" s="29" t="str">
        <f t="shared" si="57"/>
        <v>ESS</v>
      </c>
      <c r="Q297" s="28">
        <f t="shared" si="58"/>
        <v>0</v>
      </c>
      <c r="R297" s="30">
        <f t="shared" si="59"/>
        <v>0</v>
      </c>
    </row>
    <row r="298" spans="1:18" ht="32" customHeight="1" x14ac:dyDescent="0.15">
      <c r="A298" s="20" t="s">
        <v>288</v>
      </c>
      <c r="B298" s="20" t="s">
        <v>2434</v>
      </c>
      <c r="C298" s="20" t="s">
        <v>37</v>
      </c>
      <c r="D298" s="21" t="s">
        <v>1530</v>
      </c>
      <c r="E298" s="22">
        <f t="shared" si="48"/>
        <v>262</v>
      </c>
      <c r="F298" s="23">
        <f t="shared" si="49"/>
        <v>6</v>
      </c>
      <c r="G298" s="24">
        <f t="shared" si="50"/>
        <v>268</v>
      </c>
      <c r="H298" s="25">
        <f t="shared" si="51"/>
        <v>0</v>
      </c>
      <c r="I298" s="26">
        <f t="shared" si="52"/>
        <v>-0.16666666666666666</v>
      </c>
      <c r="J298" s="27" t="str">
        <f>MID('USH2A e13 (B) - 2ry Str + Mask'!$A$2,E298,F298)</f>
        <v>......</v>
      </c>
      <c r="K298" s="26">
        <f t="shared" si="53"/>
        <v>1</v>
      </c>
      <c r="L298" s="27" t="str">
        <f>MID('USH2A e13 (B) - 2ry Str + Mask'!$D$2,E298,F298)</f>
        <v>......</v>
      </c>
      <c r="M298" s="26">
        <f t="shared" si="54"/>
        <v>1</v>
      </c>
      <c r="N298" s="28">
        <f t="shared" si="55"/>
        <v>0</v>
      </c>
      <c r="O298" s="29" t="str">
        <f t="shared" si="56"/>
        <v>Fas ESS</v>
      </c>
      <c r="P298" s="29" t="str">
        <f t="shared" si="57"/>
        <v>ESS</v>
      </c>
      <c r="Q298" s="28">
        <f t="shared" si="58"/>
        <v>0</v>
      </c>
      <c r="R298" s="30">
        <f t="shared" si="59"/>
        <v>0</v>
      </c>
    </row>
    <row r="299" spans="1:18" ht="44" customHeight="1" x14ac:dyDescent="0.15">
      <c r="A299" s="20" t="s">
        <v>58</v>
      </c>
      <c r="B299" s="20" t="s">
        <v>2435</v>
      </c>
      <c r="C299" s="20" t="s">
        <v>2436</v>
      </c>
      <c r="D299" s="21" t="s">
        <v>1530</v>
      </c>
      <c r="E299" s="22">
        <f t="shared" si="48"/>
        <v>262</v>
      </c>
      <c r="F299" s="23">
        <f t="shared" si="49"/>
        <v>8</v>
      </c>
      <c r="G299" s="24">
        <f t="shared" si="50"/>
        <v>270</v>
      </c>
      <c r="H299" s="25">
        <f t="shared" si="51"/>
        <v>0</v>
      </c>
      <c r="I299" s="26">
        <f t="shared" si="52"/>
        <v>-0.125</v>
      </c>
      <c r="J299" s="27" t="str">
        <f>MID('USH2A e13 (B) - 2ry Str + Mask'!$A$2,E299,F299)</f>
        <v>........</v>
      </c>
      <c r="K299" s="26">
        <f t="shared" si="53"/>
        <v>1</v>
      </c>
      <c r="L299" s="27" t="str">
        <f>MID('USH2A e13 (B) - 2ry Str + Mask'!$D$2,E299,F299)</f>
        <v>........</v>
      </c>
      <c r="M299" s="26">
        <f t="shared" si="54"/>
        <v>1</v>
      </c>
      <c r="N299" s="28">
        <f t="shared" si="55"/>
        <v>0</v>
      </c>
      <c r="O299" s="29" t="str">
        <f t="shared" si="56"/>
        <v>Sironi_motif1</v>
      </c>
      <c r="P299" s="29" t="str">
        <f t="shared" si="57"/>
        <v>ESS</v>
      </c>
      <c r="Q299" s="28">
        <f t="shared" si="58"/>
        <v>0</v>
      </c>
      <c r="R299" s="30">
        <f t="shared" si="59"/>
        <v>0</v>
      </c>
    </row>
    <row r="300" spans="1:18" ht="44" customHeight="1" x14ac:dyDescent="0.15">
      <c r="A300" s="20" t="s">
        <v>65</v>
      </c>
      <c r="B300" s="20" t="s">
        <v>2437</v>
      </c>
      <c r="C300" s="20" t="s">
        <v>2438</v>
      </c>
      <c r="D300" s="21" t="s">
        <v>2439</v>
      </c>
      <c r="E300" s="22">
        <f t="shared" si="48"/>
        <v>263</v>
      </c>
      <c r="F300" s="23">
        <f t="shared" si="49"/>
        <v>6</v>
      </c>
      <c r="G300" s="24">
        <f t="shared" si="50"/>
        <v>269</v>
      </c>
      <c r="H300" s="25">
        <f t="shared" si="51"/>
        <v>0</v>
      </c>
      <c r="I300" s="26">
        <f t="shared" si="52"/>
        <v>-0.16666666666666666</v>
      </c>
      <c r="J300" s="27" t="str">
        <f>MID('USH2A e13 (B) - 2ry Str + Mask'!$A$2,E300,F300)</f>
        <v>......</v>
      </c>
      <c r="K300" s="26">
        <f t="shared" si="53"/>
        <v>1</v>
      </c>
      <c r="L300" s="27" t="str">
        <f>MID('USH2A e13 (B) - 2ry Str + Mask'!$D$2,E300,F300)</f>
        <v>......</v>
      </c>
      <c r="M300" s="26">
        <f t="shared" si="54"/>
        <v>1</v>
      </c>
      <c r="N300" s="28">
        <f t="shared" si="55"/>
        <v>0</v>
      </c>
      <c r="O300" s="29" t="str">
        <f t="shared" si="56"/>
        <v>ESS_hnRNPA1</v>
      </c>
      <c r="P300" s="29" t="str">
        <f t="shared" si="57"/>
        <v>ESS</v>
      </c>
      <c r="Q300" s="28">
        <f t="shared" si="58"/>
        <v>0</v>
      </c>
      <c r="R300" s="30">
        <f t="shared" si="59"/>
        <v>0</v>
      </c>
    </row>
    <row r="301" spans="1:18" ht="32" customHeight="1" x14ac:dyDescent="0.15">
      <c r="A301" s="20" t="s">
        <v>46</v>
      </c>
      <c r="B301" s="20" t="s">
        <v>2437</v>
      </c>
      <c r="C301" s="20" t="s">
        <v>37</v>
      </c>
      <c r="D301" s="21" t="s">
        <v>2439</v>
      </c>
      <c r="E301" s="22">
        <f t="shared" si="48"/>
        <v>263</v>
      </c>
      <c r="F301" s="23">
        <f t="shared" si="49"/>
        <v>6</v>
      </c>
      <c r="G301" s="24">
        <f t="shared" si="50"/>
        <v>269</v>
      </c>
      <c r="H301" s="25">
        <f t="shared" si="51"/>
        <v>0</v>
      </c>
      <c r="I301" s="26">
        <f t="shared" si="52"/>
        <v>-0.16666666666666666</v>
      </c>
      <c r="J301" s="27" t="str">
        <f>MID('USH2A e13 (B) - 2ry Str + Mask'!$A$2,E301,F301)</f>
        <v>......</v>
      </c>
      <c r="K301" s="26">
        <f t="shared" si="53"/>
        <v>1</v>
      </c>
      <c r="L301" s="27" t="str">
        <f>MID('USH2A e13 (B) - 2ry Str + Mask'!$D$2,E301,F301)</f>
        <v>......</v>
      </c>
      <c r="M301" s="26">
        <f t="shared" si="54"/>
        <v>1</v>
      </c>
      <c r="N301" s="28">
        <f t="shared" si="55"/>
        <v>0</v>
      </c>
      <c r="O301" s="29" t="str">
        <f t="shared" si="56"/>
        <v>IIE</v>
      </c>
      <c r="P301" s="29" t="str">
        <f t="shared" si="57"/>
        <v>ESS</v>
      </c>
      <c r="Q301" s="28">
        <f t="shared" si="58"/>
        <v>0</v>
      </c>
      <c r="R301" s="30">
        <f t="shared" si="59"/>
        <v>0</v>
      </c>
    </row>
    <row r="302" spans="1:18" ht="32" customHeight="1" x14ac:dyDescent="0.15">
      <c r="A302" s="20" t="s">
        <v>196</v>
      </c>
      <c r="B302" s="20" t="s">
        <v>2440</v>
      </c>
      <c r="C302" s="20" t="s">
        <v>37</v>
      </c>
      <c r="D302" s="21" t="s">
        <v>2074</v>
      </c>
      <c r="E302" s="22">
        <f t="shared" si="48"/>
        <v>264</v>
      </c>
      <c r="F302" s="23">
        <f t="shared" si="49"/>
        <v>6</v>
      </c>
      <c r="G302" s="24">
        <f t="shared" si="50"/>
        <v>270</v>
      </c>
      <c r="H302" s="25">
        <f t="shared" si="51"/>
        <v>0.16666666666666666</v>
      </c>
      <c r="I302" s="26">
        <f t="shared" si="52"/>
        <v>0</v>
      </c>
      <c r="J302" s="27" t="str">
        <f>MID('USH2A e13 (B) - 2ry Str + Mask'!$A$2,E302,F302)</f>
        <v>......</v>
      </c>
      <c r="K302" s="26">
        <f t="shared" si="53"/>
        <v>1</v>
      </c>
      <c r="L302" s="27" t="str">
        <f>MID('USH2A e13 (B) - 2ry Str + Mask'!$D$2,E302,F302)</f>
        <v>......</v>
      </c>
      <c r="M302" s="26">
        <f t="shared" si="54"/>
        <v>1</v>
      </c>
      <c r="N302" s="28">
        <f t="shared" si="55"/>
        <v>0</v>
      </c>
      <c r="O302" s="29" t="str">
        <f t="shared" si="56"/>
        <v>RESCUE ESE</v>
      </c>
      <c r="P302" s="29" t="str">
        <f t="shared" si="57"/>
        <v>ESE</v>
      </c>
      <c r="Q302" s="28">
        <f t="shared" si="58"/>
        <v>0</v>
      </c>
      <c r="R302" s="30">
        <f t="shared" si="59"/>
        <v>0</v>
      </c>
    </row>
    <row r="303" spans="1:18" ht="32" customHeight="1" x14ac:dyDescent="0.15">
      <c r="A303" s="20" t="s">
        <v>46</v>
      </c>
      <c r="B303" s="20" t="s">
        <v>2440</v>
      </c>
      <c r="C303" s="20" t="s">
        <v>37</v>
      </c>
      <c r="D303" s="21" t="s">
        <v>2074</v>
      </c>
      <c r="E303" s="22">
        <f t="shared" si="48"/>
        <v>264</v>
      </c>
      <c r="F303" s="23">
        <f t="shared" si="49"/>
        <v>6</v>
      </c>
      <c r="G303" s="24">
        <f t="shared" si="50"/>
        <v>270</v>
      </c>
      <c r="H303" s="25">
        <f t="shared" si="51"/>
        <v>0</v>
      </c>
      <c r="I303" s="26">
        <f t="shared" si="52"/>
        <v>-0.16666666666666666</v>
      </c>
      <c r="J303" s="27" t="str">
        <f>MID('USH2A e13 (B) - 2ry Str + Mask'!$A$2,E303,F303)</f>
        <v>......</v>
      </c>
      <c r="K303" s="26">
        <f t="shared" si="53"/>
        <v>1</v>
      </c>
      <c r="L303" s="27" t="str">
        <f>MID('USH2A e13 (B) - 2ry Str + Mask'!$D$2,E303,F303)</f>
        <v>......</v>
      </c>
      <c r="M303" s="26">
        <f t="shared" si="54"/>
        <v>1</v>
      </c>
      <c r="N303" s="28">
        <f t="shared" si="55"/>
        <v>0</v>
      </c>
      <c r="O303" s="29" t="str">
        <f t="shared" si="56"/>
        <v>IIE</v>
      </c>
      <c r="P303" s="29" t="str">
        <f t="shared" si="57"/>
        <v>ESS</v>
      </c>
      <c r="Q303" s="28">
        <f t="shared" si="58"/>
        <v>0</v>
      </c>
      <c r="R303" s="30">
        <f t="shared" si="59"/>
        <v>0</v>
      </c>
    </row>
    <row r="304" spans="1:18" ht="32" customHeight="1" x14ac:dyDescent="0.15">
      <c r="A304" s="20" t="s">
        <v>88</v>
      </c>
      <c r="B304" s="20" t="s">
        <v>2441</v>
      </c>
      <c r="C304" s="20" t="s">
        <v>2442</v>
      </c>
      <c r="D304" s="21" t="s">
        <v>741</v>
      </c>
      <c r="E304" s="22">
        <f t="shared" si="48"/>
        <v>265</v>
      </c>
      <c r="F304" s="23">
        <f t="shared" si="49"/>
        <v>6</v>
      </c>
      <c r="G304" s="24">
        <f t="shared" si="50"/>
        <v>271</v>
      </c>
      <c r="H304" s="25">
        <f t="shared" si="51"/>
        <v>0.16666666666666666</v>
      </c>
      <c r="I304" s="26">
        <f t="shared" si="52"/>
        <v>0</v>
      </c>
      <c r="J304" s="27" t="str">
        <f>MID('USH2A e13 (B) - 2ry Str + Mask'!$A$2,E304,F304)</f>
        <v>......</v>
      </c>
      <c r="K304" s="26">
        <f t="shared" si="53"/>
        <v>1</v>
      </c>
      <c r="L304" s="27" t="str">
        <f>MID('USH2A e13 (B) - 2ry Str + Mask'!$D$2,E304,F304)</f>
        <v>......</v>
      </c>
      <c r="M304" s="26">
        <f t="shared" si="54"/>
        <v>1</v>
      </c>
      <c r="N304" s="28">
        <f t="shared" si="55"/>
        <v>0</v>
      </c>
      <c r="O304" s="29" t="str">
        <f t="shared" si="56"/>
        <v>ESE_9G8</v>
      </c>
      <c r="P304" s="29" t="str">
        <f t="shared" si="57"/>
        <v>ESE</v>
      </c>
      <c r="Q304" s="28">
        <f t="shared" si="58"/>
        <v>0</v>
      </c>
      <c r="R304" s="30">
        <f t="shared" si="59"/>
        <v>0</v>
      </c>
    </row>
    <row r="305" spans="1:18" ht="44" customHeight="1" x14ac:dyDescent="0.15">
      <c r="A305" s="20" t="s">
        <v>54</v>
      </c>
      <c r="B305" s="20" t="s">
        <v>2443</v>
      </c>
      <c r="C305" s="20" t="s">
        <v>2444</v>
      </c>
      <c r="D305" s="21" t="s">
        <v>2082</v>
      </c>
      <c r="E305" s="22">
        <f t="shared" si="48"/>
        <v>267</v>
      </c>
      <c r="F305" s="23">
        <f t="shared" si="49"/>
        <v>7</v>
      </c>
      <c r="G305" s="24">
        <f t="shared" si="50"/>
        <v>274</v>
      </c>
      <c r="H305" s="25">
        <f t="shared" si="51"/>
        <v>0.14285714285714285</v>
      </c>
      <c r="I305" s="26">
        <f t="shared" si="52"/>
        <v>0</v>
      </c>
      <c r="J305" s="27" t="str">
        <f>MID('USH2A e13 (B) - 2ry Str + Mask'!$A$2,E305,F305)</f>
        <v>.......</v>
      </c>
      <c r="K305" s="26">
        <f t="shared" si="53"/>
        <v>1</v>
      </c>
      <c r="L305" s="27" t="str">
        <f>MID('USH2A e13 (B) - 2ry Str + Mask'!$D$2,E305,F305)</f>
        <v>.......</v>
      </c>
      <c r="M305" s="26">
        <f t="shared" si="54"/>
        <v>1</v>
      </c>
      <c r="N305" s="28">
        <f t="shared" si="55"/>
        <v>0</v>
      </c>
      <c r="O305" s="29" t="str">
        <f t="shared" si="56"/>
        <v>ESE_SRp40</v>
      </c>
      <c r="P305" s="29" t="str">
        <f t="shared" si="57"/>
        <v>ESE</v>
      </c>
      <c r="Q305" s="28">
        <f t="shared" si="58"/>
        <v>0</v>
      </c>
      <c r="R305" s="30">
        <f t="shared" si="59"/>
        <v>0</v>
      </c>
    </row>
    <row r="306" spans="1:18" ht="44" customHeight="1" x14ac:dyDescent="0.15">
      <c r="A306" s="20" t="s">
        <v>24</v>
      </c>
      <c r="B306" s="20" t="s">
        <v>2445</v>
      </c>
      <c r="C306" s="20" t="s">
        <v>2446</v>
      </c>
      <c r="D306" s="21" t="s">
        <v>2082</v>
      </c>
      <c r="E306" s="22">
        <f t="shared" si="48"/>
        <v>267</v>
      </c>
      <c r="F306" s="23">
        <f t="shared" si="49"/>
        <v>8</v>
      </c>
      <c r="G306" s="24">
        <f t="shared" si="50"/>
        <v>275</v>
      </c>
      <c r="H306" s="25">
        <f t="shared" si="51"/>
        <v>0</v>
      </c>
      <c r="I306" s="26">
        <f t="shared" si="52"/>
        <v>-0.125</v>
      </c>
      <c r="J306" s="27" t="str">
        <f>MID('USH2A e13 (B) - 2ry Str + Mask'!$A$2,E306,F306)</f>
        <v>........</v>
      </c>
      <c r="K306" s="26">
        <f t="shared" si="53"/>
        <v>1</v>
      </c>
      <c r="L306" s="27" t="str">
        <f>MID('USH2A e13 (B) - 2ry Str + Mask'!$D$2,E306,F306)</f>
        <v>........</v>
      </c>
      <c r="M306" s="26">
        <f t="shared" si="54"/>
        <v>1</v>
      </c>
      <c r="N306" s="28">
        <f t="shared" si="55"/>
        <v>0</v>
      </c>
      <c r="O306" s="29" t="str">
        <f t="shared" si="56"/>
        <v>Sironi_motif3</v>
      </c>
      <c r="P306" s="29" t="str">
        <f t="shared" si="57"/>
        <v>ESS</v>
      </c>
      <c r="Q306" s="28">
        <f t="shared" si="58"/>
        <v>0</v>
      </c>
      <c r="R306" s="30">
        <f t="shared" si="59"/>
        <v>0</v>
      </c>
    </row>
    <row r="307" spans="1:18" ht="44" customHeight="1" x14ac:dyDescent="0.15">
      <c r="A307" s="20" t="s">
        <v>24</v>
      </c>
      <c r="B307" s="20" t="s">
        <v>2447</v>
      </c>
      <c r="C307" s="20" t="s">
        <v>2448</v>
      </c>
      <c r="D307" s="21" t="s">
        <v>1539</v>
      </c>
      <c r="E307" s="22">
        <f t="shared" si="48"/>
        <v>269</v>
      </c>
      <c r="F307" s="23">
        <f t="shared" si="49"/>
        <v>8</v>
      </c>
      <c r="G307" s="24">
        <f t="shared" si="50"/>
        <v>277</v>
      </c>
      <c r="H307" s="25">
        <f t="shared" si="51"/>
        <v>0</v>
      </c>
      <c r="I307" s="26">
        <f t="shared" si="52"/>
        <v>-0.125</v>
      </c>
      <c r="J307" s="27" t="str">
        <f>MID('USH2A e13 (B) - 2ry Str + Mask'!$A$2,E307,F307)</f>
        <v>........</v>
      </c>
      <c r="K307" s="26">
        <f t="shared" si="53"/>
        <v>1</v>
      </c>
      <c r="L307" s="27" t="str">
        <f>MID('USH2A e13 (B) - 2ry Str + Mask'!$D$2,E307,F307)</f>
        <v>........</v>
      </c>
      <c r="M307" s="26">
        <f t="shared" si="54"/>
        <v>1</v>
      </c>
      <c r="N307" s="28">
        <f t="shared" si="55"/>
        <v>0</v>
      </c>
      <c r="O307" s="29" t="str">
        <f t="shared" si="56"/>
        <v>Sironi_motif3</v>
      </c>
      <c r="P307" s="29" t="str">
        <f t="shared" si="57"/>
        <v>ESS</v>
      </c>
      <c r="Q307" s="28">
        <f t="shared" si="58"/>
        <v>0</v>
      </c>
      <c r="R307" s="30">
        <f t="shared" si="59"/>
        <v>0</v>
      </c>
    </row>
    <row r="308" spans="1:18" ht="32" customHeight="1" x14ac:dyDescent="0.15">
      <c r="A308" s="20" t="s">
        <v>35</v>
      </c>
      <c r="B308" s="20" t="s">
        <v>2449</v>
      </c>
      <c r="C308" s="20" t="s">
        <v>37</v>
      </c>
      <c r="D308" s="21" t="s">
        <v>742</v>
      </c>
      <c r="E308" s="22">
        <f t="shared" si="48"/>
        <v>270</v>
      </c>
      <c r="F308" s="23">
        <f t="shared" si="49"/>
        <v>6</v>
      </c>
      <c r="G308" s="24">
        <f t="shared" si="50"/>
        <v>276</v>
      </c>
      <c r="H308" s="25">
        <f t="shared" si="51"/>
        <v>0.16666666666666666</v>
      </c>
      <c r="I308" s="26">
        <f t="shared" si="52"/>
        <v>0</v>
      </c>
      <c r="J308" s="27" t="str">
        <f>MID('USH2A e13 (B) - 2ry Str + Mask'!$A$2,E308,F308)</f>
        <v>......</v>
      </c>
      <c r="K308" s="26">
        <f t="shared" si="53"/>
        <v>1</v>
      </c>
      <c r="L308" s="27" t="str">
        <f>MID('USH2A e13 (B) - 2ry Str + Mask'!$D$2,E308,F308)</f>
        <v>......</v>
      </c>
      <c r="M308" s="26">
        <f t="shared" si="54"/>
        <v>1</v>
      </c>
      <c r="N308" s="28">
        <f t="shared" si="55"/>
        <v>0</v>
      </c>
      <c r="O308" s="29" t="str">
        <f t="shared" si="56"/>
        <v>EIE</v>
      </c>
      <c r="P308" s="29" t="str">
        <f t="shared" si="57"/>
        <v>ESE</v>
      </c>
      <c r="Q308" s="28">
        <f t="shared" si="58"/>
        <v>0</v>
      </c>
      <c r="R308" s="30">
        <f t="shared" si="59"/>
        <v>0</v>
      </c>
    </row>
    <row r="309" spans="1:18" ht="32" customHeight="1" x14ac:dyDescent="0.15">
      <c r="A309" s="20" t="s">
        <v>46</v>
      </c>
      <c r="B309" s="20" t="s">
        <v>1744</v>
      </c>
      <c r="C309" s="20" t="s">
        <v>37</v>
      </c>
      <c r="D309" s="21" t="s">
        <v>747</v>
      </c>
      <c r="E309" s="22">
        <f t="shared" si="48"/>
        <v>274</v>
      </c>
      <c r="F309" s="23">
        <f t="shared" si="49"/>
        <v>6</v>
      </c>
      <c r="G309" s="24">
        <f t="shared" si="50"/>
        <v>280</v>
      </c>
      <c r="H309" s="25">
        <f t="shared" si="51"/>
        <v>0</v>
      </c>
      <c r="I309" s="26">
        <f t="shared" si="52"/>
        <v>-0.16666666666666666</v>
      </c>
      <c r="J309" s="27" t="str">
        <f>MID('USH2A e13 (B) - 2ry Str + Mask'!$A$2,E309,F309)</f>
        <v>...((.</v>
      </c>
      <c r="K309" s="26">
        <f t="shared" si="53"/>
        <v>0.66666666666666663</v>
      </c>
      <c r="L309" s="27" t="str">
        <f>MID('USH2A e13 (B) - 2ry Str + Mask'!$D$2,E309,F309)</f>
        <v>......</v>
      </c>
      <c r="M309" s="26">
        <f t="shared" si="54"/>
        <v>1</v>
      </c>
      <c r="N309" s="28">
        <f t="shared" si="55"/>
        <v>0.33333333333333337</v>
      </c>
      <c r="O309" s="29" t="str">
        <f t="shared" si="56"/>
        <v>IIE</v>
      </c>
      <c r="P309" s="29" t="str">
        <f t="shared" si="57"/>
        <v>ESS</v>
      </c>
      <c r="Q309" s="28">
        <f t="shared" si="58"/>
        <v>0</v>
      </c>
      <c r="R309" s="30">
        <f t="shared" si="59"/>
        <v>0.33333333333333337</v>
      </c>
    </row>
    <row r="310" spans="1:18" ht="32" customHeight="1" x14ac:dyDescent="0.15">
      <c r="A310" s="20" t="s">
        <v>46</v>
      </c>
      <c r="B310" s="20" t="s">
        <v>1746</v>
      </c>
      <c r="C310" s="20" t="s">
        <v>37</v>
      </c>
      <c r="D310" s="21" t="s">
        <v>750</v>
      </c>
      <c r="E310" s="22">
        <f t="shared" si="48"/>
        <v>275</v>
      </c>
      <c r="F310" s="23">
        <f t="shared" si="49"/>
        <v>6</v>
      </c>
      <c r="G310" s="24">
        <f t="shared" si="50"/>
        <v>281</v>
      </c>
      <c r="H310" s="25">
        <f t="shared" si="51"/>
        <v>0</v>
      </c>
      <c r="I310" s="26">
        <f t="shared" si="52"/>
        <v>-0.16666666666666666</v>
      </c>
      <c r="J310" s="27" t="str">
        <f>MID('USH2A e13 (B) - 2ry Str + Mask'!$A$2,E310,F310)</f>
        <v>..((..</v>
      </c>
      <c r="K310" s="26">
        <f t="shared" si="53"/>
        <v>0.66666666666666663</v>
      </c>
      <c r="L310" s="27" t="str">
        <f>MID('USH2A e13 (B) - 2ry Str + Mask'!$D$2,E310,F310)</f>
        <v>......</v>
      </c>
      <c r="M310" s="26">
        <f t="shared" si="54"/>
        <v>1</v>
      </c>
      <c r="N310" s="28">
        <f t="shared" si="55"/>
        <v>0.33333333333333337</v>
      </c>
      <c r="O310" s="29" t="str">
        <f t="shared" si="56"/>
        <v>IIE</v>
      </c>
      <c r="P310" s="29" t="str">
        <f t="shared" si="57"/>
        <v>ESS</v>
      </c>
      <c r="Q310" s="28">
        <f t="shared" si="58"/>
        <v>0</v>
      </c>
      <c r="R310" s="30">
        <f t="shared" si="59"/>
        <v>0.33333333333333337</v>
      </c>
    </row>
    <row r="311" spans="1:18" ht="32" customHeight="1" x14ac:dyDescent="0.15">
      <c r="A311" s="20" t="s">
        <v>46</v>
      </c>
      <c r="B311" s="20" t="s">
        <v>1748</v>
      </c>
      <c r="C311" s="20" t="s">
        <v>37</v>
      </c>
      <c r="D311" s="21" t="s">
        <v>755</v>
      </c>
      <c r="E311" s="22">
        <f t="shared" si="48"/>
        <v>276</v>
      </c>
      <c r="F311" s="23">
        <f t="shared" si="49"/>
        <v>6</v>
      </c>
      <c r="G311" s="24">
        <f t="shared" si="50"/>
        <v>282</v>
      </c>
      <c r="H311" s="25">
        <f t="shared" si="51"/>
        <v>0</v>
      </c>
      <c r="I311" s="26">
        <f t="shared" si="52"/>
        <v>-0.16666666666666666</v>
      </c>
      <c r="J311" s="27" t="str">
        <f>MID('USH2A e13 (B) - 2ry Str + Mask'!$A$2,E311,F311)</f>
        <v>.((...</v>
      </c>
      <c r="K311" s="26">
        <f t="shared" si="53"/>
        <v>0.66666666666666663</v>
      </c>
      <c r="L311" s="27" t="str">
        <f>MID('USH2A e13 (B) - 2ry Str + Mask'!$D$2,E311,F311)</f>
        <v>......</v>
      </c>
      <c r="M311" s="26">
        <f t="shared" si="54"/>
        <v>1</v>
      </c>
      <c r="N311" s="28">
        <f t="shared" si="55"/>
        <v>0.33333333333333337</v>
      </c>
      <c r="O311" s="29" t="str">
        <f t="shared" si="56"/>
        <v>IIE</v>
      </c>
      <c r="P311" s="29" t="str">
        <f t="shared" si="57"/>
        <v>ESS</v>
      </c>
      <c r="Q311" s="28">
        <f t="shared" si="58"/>
        <v>0</v>
      </c>
      <c r="R311" s="30">
        <f t="shared" si="59"/>
        <v>0.33333333333333337</v>
      </c>
    </row>
    <row r="312" spans="1:18" ht="44" customHeight="1" x14ac:dyDescent="0.15">
      <c r="A312" s="20" t="s">
        <v>54</v>
      </c>
      <c r="B312" s="20" t="s">
        <v>2450</v>
      </c>
      <c r="C312" s="20" t="s">
        <v>2451</v>
      </c>
      <c r="D312" s="21" t="s">
        <v>756</v>
      </c>
      <c r="E312" s="22">
        <f t="shared" si="48"/>
        <v>277</v>
      </c>
      <c r="F312" s="23">
        <f t="shared" si="49"/>
        <v>7</v>
      </c>
      <c r="G312" s="24">
        <f t="shared" si="50"/>
        <v>284</v>
      </c>
      <c r="H312" s="25">
        <f t="shared" si="51"/>
        <v>0.14285714285714285</v>
      </c>
      <c r="I312" s="26">
        <f t="shared" si="52"/>
        <v>0</v>
      </c>
      <c r="J312" s="27" t="str">
        <f>MID('USH2A e13 (B) - 2ry Str + Mask'!$A$2,E312,F312)</f>
        <v>((.....</v>
      </c>
      <c r="K312" s="26">
        <f t="shared" si="53"/>
        <v>0.7142857142857143</v>
      </c>
      <c r="L312" s="27" t="str">
        <f>MID('USH2A e13 (B) - 2ry Str + Mask'!$D$2,E312,F312)</f>
        <v>.......</v>
      </c>
      <c r="M312" s="26">
        <f t="shared" si="54"/>
        <v>1</v>
      </c>
      <c r="N312" s="28">
        <f t="shared" si="55"/>
        <v>0.2857142857142857</v>
      </c>
      <c r="O312" s="29" t="str">
        <f t="shared" si="56"/>
        <v>ESE_SRp40</v>
      </c>
      <c r="P312" s="29" t="str">
        <f t="shared" si="57"/>
        <v>ESE</v>
      </c>
      <c r="Q312" s="28">
        <f t="shared" si="58"/>
        <v>0.2857142857142857</v>
      </c>
      <c r="R312" s="30">
        <f t="shared" si="59"/>
        <v>0</v>
      </c>
    </row>
    <row r="313" spans="1:18" ht="44" customHeight="1" x14ac:dyDescent="0.15">
      <c r="A313" s="20" t="s">
        <v>69</v>
      </c>
      <c r="B313" s="20" t="s">
        <v>2450</v>
      </c>
      <c r="C313" s="20" t="s">
        <v>998</v>
      </c>
      <c r="D313" s="21" t="s">
        <v>756</v>
      </c>
      <c r="E313" s="22">
        <f t="shared" si="48"/>
        <v>277</v>
      </c>
      <c r="F313" s="23">
        <f t="shared" si="49"/>
        <v>7</v>
      </c>
      <c r="G313" s="24">
        <f t="shared" si="50"/>
        <v>284</v>
      </c>
      <c r="H313" s="25">
        <f t="shared" si="51"/>
        <v>0</v>
      </c>
      <c r="I313" s="26">
        <f t="shared" si="52"/>
        <v>-0.14285714285714285</v>
      </c>
      <c r="J313" s="27" t="str">
        <f>MID('USH2A e13 (B) - 2ry Str + Mask'!$A$2,E313,F313)</f>
        <v>((.....</v>
      </c>
      <c r="K313" s="26">
        <f t="shared" si="53"/>
        <v>0.7142857142857143</v>
      </c>
      <c r="L313" s="27" t="str">
        <f>MID('USH2A e13 (B) - 2ry Str + Mask'!$D$2,E313,F313)</f>
        <v>.......</v>
      </c>
      <c r="M313" s="26">
        <f t="shared" si="54"/>
        <v>1</v>
      </c>
      <c r="N313" s="28">
        <f t="shared" si="55"/>
        <v>0.2857142857142857</v>
      </c>
      <c r="O313" s="29" t="str">
        <f t="shared" si="56"/>
        <v>Sironi_motif2</v>
      </c>
      <c r="P313" s="29" t="str">
        <f t="shared" si="57"/>
        <v>ESS</v>
      </c>
      <c r="Q313" s="28">
        <f t="shared" si="58"/>
        <v>0</v>
      </c>
      <c r="R313" s="30">
        <f t="shared" si="59"/>
        <v>0.2857142857142857</v>
      </c>
    </row>
    <row r="314" spans="1:18" ht="32" customHeight="1" x14ac:dyDescent="0.15">
      <c r="A314" s="20" t="s">
        <v>288</v>
      </c>
      <c r="B314" s="20" t="s">
        <v>2452</v>
      </c>
      <c r="C314" s="20" t="s">
        <v>37</v>
      </c>
      <c r="D314" s="21" t="s">
        <v>2453</v>
      </c>
      <c r="E314" s="22">
        <f t="shared" si="48"/>
        <v>278</v>
      </c>
      <c r="F314" s="23">
        <f t="shared" si="49"/>
        <v>6</v>
      </c>
      <c r="G314" s="24">
        <f t="shared" si="50"/>
        <v>284</v>
      </c>
      <c r="H314" s="25">
        <f t="shared" si="51"/>
        <v>0</v>
      </c>
      <c r="I314" s="26">
        <f t="shared" si="52"/>
        <v>-0.16666666666666666</v>
      </c>
      <c r="J314" s="27" t="str">
        <f>MID('USH2A e13 (B) - 2ry Str + Mask'!$A$2,E314,F314)</f>
        <v>(.....</v>
      </c>
      <c r="K314" s="26">
        <f t="shared" si="53"/>
        <v>0.83333333333333337</v>
      </c>
      <c r="L314" s="27" t="str">
        <f>MID('USH2A e13 (B) - 2ry Str + Mask'!$D$2,E314,F314)</f>
        <v>......</v>
      </c>
      <c r="M314" s="26">
        <f t="shared" si="54"/>
        <v>1</v>
      </c>
      <c r="N314" s="28">
        <f t="shared" si="55"/>
        <v>0.16666666666666663</v>
      </c>
      <c r="O314" s="29" t="str">
        <f t="shared" si="56"/>
        <v>Fas ESS</v>
      </c>
      <c r="P314" s="29" t="str">
        <f t="shared" si="57"/>
        <v>ESS</v>
      </c>
      <c r="Q314" s="28">
        <f t="shared" si="58"/>
        <v>0</v>
      </c>
      <c r="R314" s="30">
        <f t="shared" si="59"/>
        <v>0.16666666666666663</v>
      </c>
    </row>
    <row r="315" spans="1:18" ht="32" customHeight="1" x14ac:dyDescent="0.15">
      <c r="A315" s="20" t="s">
        <v>88</v>
      </c>
      <c r="B315" s="20" t="s">
        <v>2454</v>
      </c>
      <c r="C315" s="20" t="s">
        <v>2455</v>
      </c>
      <c r="D315" s="21" t="s">
        <v>1547</v>
      </c>
      <c r="E315" s="22">
        <f t="shared" si="48"/>
        <v>279</v>
      </c>
      <c r="F315" s="23">
        <f t="shared" si="49"/>
        <v>6</v>
      </c>
      <c r="G315" s="24">
        <f t="shared" si="50"/>
        <v>285</v>
      </c>
      <c r="H315" s="25">
        <f t="shared" si="51"/>
        <v>0.16666666666666666</v>
      </c>
      <c r="I315" s="26">
        <f t="shared" si="52"/>
        <v>0</v>
      </c>
      <c r="J315" s="27" t="str">
        <f>MID('USH2A e13 (B) - 2ry Str + Mask'!$A$2,E315,F315)</f>
        <v>.....(</v>
      </c>
      <c r="K315" s="26">
        <f t="shared" si="53"/>
        <v>0.83333333333333337</v>
      </c>
      <c r="L315" s="27" t="str">
        <f>MID('USH2A e13 (B) - 2ry Str + Mask'!$D$2,E315,F315)</f>
        <v>.....(</v>
      </c>
      <c r="M315" s="26">
        <f t="shared" si="54"/>
        <v>0.83333333333333337</v>
      </c>
      <c r="N315" s="28">
        <f t="shared" si="55"/>
        <v>0</v>
      </c>
      <c r="O315" s="29" t="str">
        <f t="shared" si="56"/>
        <v>ESE_9G8</v>
      </c>
      <c r="P315" s="29" t="str">
        <f t="shared" si="57"/>
        <v>ESE</v>
      </c>
      <c r="Q315" s="28">
        <f t="shared" si="58"/>
        <v>0</v>
      </c>
      <c r="R315" s="30">
        <f t="shared" si="59"/>
        <v>0</v>
      </c>
    </row>
    <row r="316" spans="1:18" ht="44" customHeight="1" x14ac:dyDescent="0.15">
      <c r="A316" s="20" t="s">
        <v>65</v>
      </c>
      <c r="B316" s="20" t="s">
        <v>2454</v>
      </c>
      <c r="C316" s="20" t="s">
        <v>2456</v>
      </c>
      <c r="D316" s="21" t="s">
        <v>1547</v>
      </c>
      <c r="E316" s="22">
        <f t="shared" si="48"/>
        <v>279</v>
      </c>
      <c r="F316" s="23">
        <f t="shared" si="49"/>
        <v>6</v>
      </c>
      <c r="G316" s="24">
        <f t="shared" si="50"/>
        <v>285</v>
      </c>
      <c r="H316" s="25">
        <f t="shared" si="51"/>
        <v>0</v>
      </c>
      <c r="I316" s="26">
        <f t="shared" si="52"/>
        <v>-0.16666666666666666</v>
      </c>
      <c r="J316" s="27" t="str">
        <f>MID('USH2A e13 (B) - 2ry Str + Mask'!$A$2,E316,F316)</f>
        <v>.....(</v>
      </c>
      <c r="K316" s="26">
        <f t="shared" si="53"/>
        <v>0.83333333333333337</v>
      </c>
      <c r="L316" s="27" t="str">
        <f>MID('USH2A e13 (B) - 2ry Str + Mask'!$D$2,E316,F316)</f>
        <v>.....(</v>
      </c>
      <c r="M316" s="26">
        <f t="shared" si="54"/>
        <v>0.83333333333333337</v>
      </c>
      <c r="N316" s="28">
        <f t="shared" si="55"/>
        <v>0</v>
      </c>
      <c r="O316" s="29" t="str">
        <f t="shared" si="56"/>
        <v>ESS_hnRNPA1</v>
      </c>
      <c r="P316" s="29" t="str">
        <f t="shared" si="57"/>
        <v>ESS</v>
      </c>
      <c r="Q316" s="28">
        <f t="shared" si="58"/>
        <v>0</v>
      </c>
      <c r="R316" s="30">
        <f t="shared" si="59"/>
        <v>0</v>
      </c>
    </row>
    <row r="317" spans="1:18" ht="44" customHeight="1" x14ac:dyDescent="0.15">
      <c r="A317" s="20" t="s">
        <v>65</v>
      </c>
      <c r="B317" s="20" t="s">
        <v>2457</v>
      </c>
      <c r="C317" s="20" t="s">
        <v>436</v>
      </c>
      <c r="D317" s="21" t="s">
        <v>2458</v>
      </c>
      <c r="E317" s="22">
        <f t="shared" si="48"/>
        <v>280</v>
      </c>
      <c r="F317" s="23">
        <f t="shared" si="49"/>
        <v>6</v>
      </c>
      <c r="G317" s="24">
        <f t="shared" si="50"/>
        <v>286</v>
      </c>
      <c r="H317" s="25">
        <f t="shared" si="51"/>
        <v>0</v>
      </c>
      <c r="I317" s="26">
        <f t="shared" si="52"/>
        <v>-0.16666666666666666</v>
      </c>
      <c r="J317" s="27" t="str">
        <f>MID('USH2A e13 (B) - 2ry Str + Mask'!$A$2,E317,F317)</f>
        <v>....((</v>
      </c>
      <c r="K317" s="26">
        <f t="shared" si="53"/>
        <v>0.66666666666666663</v>
      </c>
      <c r="L317" s="27" t="str">
        <f>MID('USH2A e13 (B) - 2ry Str + Mask'!$D$2,E317,F317)</f>
        <v>....((</v>
      </c>
      <c r="M317" s="26">
        <f t="shared" si="54"/>
        <v>0.66666666666666663</v>
      </c>
      <c r="N317" s="28">
        <f t="shared" si="55"/>
        <v>0</v>
      </c>
      <c r="O317" s="29" t="str">
        <f t="shared" si="56"/>
        <v>ESS_hnRNPA1</v>
      </c>
      <c r="P317" s="29" t="str">
        <f t="shared" si="57"/>
        <v>ESS</v>
      </c>
      <c r="Q317" s="28">
        <f t="shared" si="58"/>
        <v>0</v>
      </c>
      <c r="R317" s="30">
        <f t="shared" si="59"/>
        <v>0</v>
      </c>
    </row>
    <row r="318" spans="1:18" ht="44" customHeight="1" x14ac:dyDescent="0.15">
      <c r="A318" s="20" t="s">
        <v>49</v>
      </c>
      <c r="B318" s="20" t="s">
        <v>2459</v>
      </c>
      <c r="C318" s="20" t="s">
        <v>2460</v>
      </c>
      <c r="D318" s="21" t="s">
        <v>759</v>
      </c>
      <c r="E318" s="22">
        <f t="shared" si="48"/>
        <v>282</v>
      </c>
      <c r="F318" s="23">
        <f t="shared" si="49"/>
        <v>8</v>
      </c>
      <c r="G318" s="24">
        <f t="shared" si="50"/>
        <v>290</v>
      </c>
      <c r="H318" s="25">
        <f t="shared" si="51"/>
        <v>0.125</v>
      </c>
      <c r="I318" s="26">
        <f t="shared" si="52"/>
        <v>0</v>
      </c>
      <c r="J318" s="27" t="str">
        <f>MID('USH2A e13 (B) - 2ry Str + Mask'!$A$2,E318,F318)</f>
        <v>..((((((</v>
      </c>
      <c r="K318" s="26">
        <f t="shared" si="53"/>
        <v>0.25</v>
      </c>
      <c r="L318" s="27" t="str">
        <f>MID('USH2A e13 (B) - 2ry Str + Mask'!$D$2,E318,F318)</f>
        <v>..((((((</v>
      </c>
      <c r="M318" s="26">
        <f t="shared" si="54"/>
        <v>0.25</v>
      </c>
      <c r="N318" s="28">
        <f t="shared" si="55"/>
        <v>0</v>
      </c>
      <c r="O318" s="29" t="str">
        <f t="shared" si="56"/>
        <v>ESE_SC35</v>
      </c>
      <c r="P318" s="29" t="str">
        <f t="shared" si="57"/>
        <v>ESE</v>
      </c>
      <c r="Q318" s="28">
        <f t="shared" si="58"/>
        <v>0</v>
      </c>
      <c r="R318" s="30">
        <f t="shared" si="59"/>
        <v>0</v>
      </c>
    </row>
    <row r="319" spans="1:18" ht="32" customHeight="1" x14ac:dyDescent="0.15">
      <c r="A319" s="20" t="s">
        <v>35</v>
      </c>
      <c r="B319" s="20" t="s">
        <v>2461</v>
      </c>
      <c r="C319" s="20" t="s">
        <v>37</v>
      </c>
      <c r="D319" s="21" t="s">
        <v>762</v>
      </c>
      <c r="E319" s="22">
        <f t="shared" si="48"/>
        <v>283</v>
      </c>
      <c r="F319" s="23">
        <f t="shared" si="49"/>
        <v>6</v>
      </c>
      <c r="G319" s="24">
        <f t="shared" si="50"/>
        <v>289</v>
      </c>
      <c r="H319" s="25">
        <f t="shared" si="51"/>
        <v>0.16666666666666666</v>
      </c>
      <c r="I319" s="26">
        <f t="shared" si="52"/>
        <v>0</v>
      </c>
      <c r="J319" s="27" t="str">
        <f>MID('USH2A e13 (B) - 2ry Str + Mask'!$A$2,E319,F319)</f>
        <v>.(((((</v>
      </c>
      <c r="K319" s="26">
        <f t="shared" si="53"/>
        <v>0.16666666666666666</v>
      </c>
      <c r="L319" s="27" t="str">
        <f>MID('USH2A e13 (B) - 2ry Str + Mask'!$D$2,E319,F319)</f>
        <v>.(((((</v>
      </c>
      <c r="M319" s="26">
        <f t="shared" si="54"/>
        <v>0.16666666666666666</v>
      </c>
      <c r="N319" s="28">
        <f t="shared" si="55"/>
        <v>0</v>
      </c>
      <c r="O319" s="29" t="str">
        <f t="shared" si="56"/>
        <v>EIE</v>
      </c>
      <c r="P319" s="29" t="str">
        <f t="shared" si="57"/>
        <v>ESE</v>
      </c>
      <c r="Q319" s="28">
        <f t="shared" si="58"/>
        <v>0</v>
      </c>
      <c r="R319" s="30">
        <f t="shared" si="59"/>
        <v>0</v>
      </c>
    </row>
    <row r="320" spans="1:18" ht="32" customHeight="1" x14ac:dyDescent="0.15">
      <c r="A320" s="20" t="s">
        <v>46</v>
      </c>
      <c r="B320" s="20" t="s">
        <v>2461</v>
      </c>
      <c r="C320" s="20" t="s">
        <v>37</v>
      </c>
      <c r="D320" s="21" t="s">
        <v>762</v>
      </c>
      <c r="E320" s="22">
        <f t="shared" si="48"/>
        <v>283</v>
      </c>
      <c r="F320" s="23">
        <f t="shared" si="49"/>
        <v>6</v>
      </c>
      <c r="G320" s="24">
        <f t="shared" si="50"/>
        <v>289</v>
      </c>
      <c r="H320" s="25">
        <f t="shared" si="51"/>
        <v>0</v>
      </c>
      <c r="I320" s="26">
        <f t="shared" si="52"/>
        <v>-0.16666666666666666</v>
      </c>
      <c r="J320" s="27" t="str">
        <f>MID('USH2A e13 (B) - 2ry Str + Mask'!$A$2,E320,F320)</f>
        <v>.(((((</v>
      </c>
      <c r="K320" s="26">
        <f t="shared" si="53"/>
        <v>0.16666666666666666</v>
      </c>
      <c r="L320" s="27" t="str">
        <f>MID('USH2A e13 (B) - 2ry Str + Mask'!$D$2,E320,F320)</f>
        <v>.(((((</v>
      </c>
      <c r="M320" s="26">
        <f t="shared" si="54"/>
        <v>0.16666666666666666</v>
      </c>
      <c r="N320" s="28">
        <f t="shared" si="55"/>
        <v>0</v>
      </c>
      <c r="O320" s="29" t="str">
        <f t="shared" si="56"/>
        <v>IIE</v>
      </c>
      <c r="P320" s="29" t="str">
        <f t="shared" si="57"/>
        <v>ESS</v>
      </c>
      <c r="Q320" s="28">
        <f t="shared" si="58"/>
        <v>0</v>
      </c>
      <c r="R320" s="30">
        <f t="shared" si="59"/>
        <v>0</v>
      </c>
    </row>
    <row r="321" spans="1:18" ht="32" customHeight="1" x14ac:dyDescent="0.15">
      <c r="A321" s="20" t="s">
        <v>35</v>
      </c>
      <c r="B321" s="20" t="s">
        <v>2462</v>
      </c>
      <c r="C321" s="20" t="s">
        <v>37</v>
      </c>
      <c r="D321" s="21" t="s">
        <v>766</v>
      </c>
      <c r="E321" s="22">
        <f t="shared" si="48"/>
        <v>284</v>
      </c>
      <c r="F321" s="23">
        <f t="shared" si="49"/>
        <v>6</v>
      </c>
      <c r="G321" s="24">
        <f t="shared" si="50"/>
        <v>290</v>
      </c>
      <c r="H321" s="25">
        <f t="shared" si="51"/>
        <v>0.16666666666666666</v>
      </c>
      <c r="I321" s="26">
        <f t="shared" si="52"/>
        <v>0</v>
      </c>
      <c r="J321" s="27" t="str">
        <f>MID('USH2A e13 (B) - 2ry Str + Mask'!$A$2,E321,F321)</f>
        <v>((((((</v>
      </c>
      <c r="K321" s="26">
        <f t="shared" si="53"/>
        <v>0</v>
      </c>
      <c r="L321" s="27" t="str">
        <f>MID('USH2A e13 (B) - 2ry Str + Mask'!$D$2,E321,F321)</f>
        <v>((((((</v>
      </c>
      <c r="M321" s="26">
        <f t="shared" si="54"/>
        <v>0</v>
      </c>
      <c r="N321" s="28">
        <f t="shared" si="55"/>
        <v>0</v>
      </c>
      <c r="O321" s="29" t="str">
        <f t="shared" si="56"/>
        <v>EIE</v>
      </c>
      <c r="P321" s="29" t="str">
        <f t="shared" si="57"/>
        <v>ESE</v>
      </c>
      <c r="Q321" s="28">
        <f t="shared" si="58"/>
        <v>0</v>
      </c>
      <c r="R321" s="30">
        <f t="shared" si="59"/>
        <v>0</v>
      </c>
    </row>
    <row r="322" spans="1:18" ht="32" customHeight="1" x14ac:dyDescent="0.15">
      <c r="A322" s="20" t="s">
        <v>46</v>
      </c>
      <c r="B322" s="20" t="s">
        <v>2462</v>
      </c>
      <c r="C322" s="20" t="s">
        <v>37</v>
      </c>
      <c r="D322" s="21" t="s">
        <v>766</v>
      </c>
      <c r="E322" s="22">
        <f t="shared" ref="E322:E385" si="60">MID(D322,12,LEN(D322)-13)+50</f>
        <v>284</v>
      </c>
      <c r="F322" s="23">
        <f t="shared" ref="F322:F385" si="61">LEN(B322)-12</f>
        <v>6</v>
      </c>
      <c r="G322" s="24">
        <f t="shared" ref="G322:G385" si="62">E322+F322</f>
        <v>290</v>
      </c>
      <c r="H322" s="25">
        <f t="shared" ref="H322:H385" si="63">IF(P322="ESE",1/F322,0)</f>
        <v>0</v>
      </c>
      <c r="I322" s="26">
        <f t="shared" ref="I322:I385" si="64">IF(P322="ESS",-1/F322,0)</f>
        <v>-0.16666666666666666</v>
      </c>
      <c r="J322" s="27" t="str">
        <f>MID('USH2A e13 (B) - 2ry Str + Mask'!$A$2,E322,F322)</f>
        <v>((((((</v>
      </c>
      <c r="K322" s="26">
        <f t="shared" ref="K322:K385" si="65">(F322-LEN(SUBSTITUTE(J322,".","")))/F322</f>
        <v>0</v>
      </c>
      <c r="L322" s="27" t="str">
        <f>MID('USH2A e13 (B) - 2ry Str + Mask'!$D$2,E322,F322)</f>
        <v>((((((</v>
      </c>
      <c r="M322" s="26">
        <f t="shared" ref="M322:M385" si="66">(F322-LEN(SUBSTITUTE(L322,".","")))/F322</f>
        <v>0</v>
      </c>
      <c r="N322" s="28">
        <f t="shared" ref="N322:N385" si="67">M322-K322</f>
        <v>0</v>
      </c>
      <c r="O322" s="29" t="str">
        <f t="shared" ref="O322:O385" si="68">MID(A322,11,(LEN(A322)-22))</f>
        <v>IIE</v>
      </c>
      <c r="P322" s="29" t="str">
        <f t="shared" ref="P322:P385" si="69">MID(A322,(LEN(A322)-9),3)</f>
        <v>ESS</v>
      </c>
      <c r="Q322" s="28">
        <f t="shared" ref="Q322:Q385" si="70">IF(P322="ESE",N322,0)</f>
        <v>0</v>
      </c>
      <c r="R322" s="30">
        <f t="shared" ref="R322:R385" si="71">IF(P322="ESS",N322,0)</f>
        <v>0</v>
      </c>
    </row>
    <row r="323" spans="1:18" ht="32" customHeight="1" x14ac:dyDescent="0.15">
      <c r="A323" s="20" t="s">
        <v>35</v>
      </c>
      <c r="B323" s="20" t="s">
        <v>1432</v>
      </c>
      <c r="C323" s="20" t="s">
        <v>37</v>
      </c>
      <c r="D323" s="21" t="s">
        <v>767</v>
      </c>
      <c r="E323" s="22">
        <f t="shared" si="60"/>
        <v>285</v>
      </c>
      <c r="F323" s="23">
        <f t="shared" si="61"/>
        <v>6</v>
      </c>
      <c r="G323" s="24">
        <f t="shared" si="62"/>
        <v>291</v>
      </c>
      <c r="H323" s="25">
        <f t="shared" si="63"/>
        <v>0.16666666666666666</v>
      </c>
      <c r="I323" s="26">
        <f t="shared" si="64"/>
        <v>0</v>
      </c>
      <c r="J323" s="27" t="str">
        <f>MID('USH2A e13 (B) - 2ry Str + Mask'!$A$2,E323,F323)</f>
        <v>((((((</v>
      </c>
      <c r="K323" s="26">
        <f t="shared" si="65"/>
        <v>0</v>
      </c>
      <c r="L323" s="27" t="str">
        <f>MID('USH2A e13 (B) - 2ry Str + Mask'!$D$2,E323,F323)</f>
        <v>((((((</v>
      </c>
      <c r="M323" s="26">
        <f t="shared" si="66"/>
        <v>0</v>
      </c>
      <c r="N323" s="28">
        <f t="shared" si="67"/>
        <v>0</v>
      </c>
      <c r="O323" s="29" t="str">
        <f t="shared" si="68"/>
        <v>EIE</v>
      </c>
      <c r="P323" s="29" t="str">
        <f t="shared" si="69"/>
        <v>ESE</v>
      </c>
      <c r="Q323" s="28">
        <f t="shared" si="70"/>
        <v>0</v>
      </c>
      <c r="R323" s="30">
        <f t="shared" si="71"/>
        <v>0</v>
      </c>
    </row>
    <row r="324" spans="1:18" ht="32" customHeight="1" x14ac:dyDescent="0.15">
      <c r="A324" s="20" t="s">
        <v>46</v>
      </c>
      <c r="B324" s="20" t="s">
        <v>1432</v>
      </c>
      <c r="C324" s="20" t="s">
        <v>37</v>
      </c>
      <c r="D324" s="21" t="s">
        <v>767</v>
      </c>
      <c r="E324" s="22">
        <f t="shared" si="60"/>
        <v>285</v>
      </c>
      <c r="F324" s="23">
        <f t="shared" si="61"/>
        <v>6</v>
      </c>
      <c r="G324" s="24">
        <f t="shared" si="62"/>
        <v>291</v>
      </c>
      <c r="H324" s="25">
        <f t="shared" si="63"/>
        <v>0</v>
      </c>
      <c r="I324" s="26">
        <f t="shared" si="64"/>
        <v>-0.16666666666666666</v>
      </c>
      <c r="J324" s="27" t="str">
        <f>MID('USH2A e13 (B) - 2ry Str + Mask'!$A$2,E324,F324)</f>
        <v>((((((</v>
      </c>
      <c r="K324" s="26">
        <f t="shared" si="65"/>
        <v>0</v>
      </c>
      <c r="L324" s="27" t="str">
        <f>MID('USH2A e13 (B) - 2ry Str + Mask'!$D$2,E324,F324)</f>
        <v>((((((</v>
      </c>
      <c r="M324" s="26">
        <f t="shared" si="66"/>
        <v>0</v>
      </c>
      <c r="N324" s="28">
        <f t="shared" si="67"/>
        <v>0</v>
      </c>
      <c r="O324" s="29" t="str">
        <f t="shared" si="68"/>
        <v>IIE</v>
      </c>
      <c r="P324" s="29" t="str">
        <f t="shared" si="69"/>
        <v>ESS</v>
      </c>
      <c r="Q324" s="28">
        <f t="shared" si="70"/>
        <v>0</v>
      </c>
      <c r="R324" s="30">
        <f t="shared" si="71"/>
        <v>0</v>
      </c>
    </row>
    <row r="325" spans="1:18" ht="32" customHeight="1" x14ac:dyDescent="0.15">
      <c r="A325" s="20" t="s">
        <v>88</v>
      </c>
      <c r="B325" s="20" t="s">
        <v>1433</v>
      </c>
      <c r="C325" s="20" t="s">
        <v>1378</v>
      </c>
      <c r="D325" s="21" t="s">
        <v>768</v>
      </c>
      <c r="E325" s="22">
        <f t="shared" si="60"/>
        <v>286</v>
      </c>
      <c r="F325" s="23">
        <f t="shared" si="61"/>
        <v>6</v>
      </c>
      <c r="G325" s="24">
        <f t="shared" si="62"/>
        <v>292</v>
      </c>
      <c r="H325" s="25">
        <f t="shared" si="63"/>
        <v>0.16666666666666666</v>
      </c>
      <c r="I325" s="26">
        <f t="shared" si="64"/>
        <v>0</v>
      </c>
      <c r="J325" s="27" t="str">
        <f>MID('USH2A e13 (B) - 2ry Str + Mask'!$A$2,E325,F325)</f>
        <v>(((((.</v>
      </c>
      <c r="K325" s="26">
        <f t="shared" si="65"/>
        <v>0.16666666666666666</v>
      </c>
      <c r="L325" s="27" t="str">
        <f>MID('USH2A e13 (B) - 2ry Str + Mask'!$D$2,E325,F325)</f>
        <v>(((((.</v>
      </c>
      <c r="M325" s="26">
        <f t="shared" si="66"/>
        <v>0.16666666666666666</v>
      </c>
      <c r="N325" s="28">
        <f t="shared" si="67"/>
        <v>0</v>
      </c>
      <c r="O325" s="29" t="str">
        <f t="shared" si="68"/>
        <v>ESE_9G8</v>
      </c>
      <c r="P325" s="29" t="str">
        <f t="shared" si="69"/>
        <v>ESE</v>
      </c>
      <c r="Q325" s="28">
        <f t="shared" si="70"/>
        <v>0</v>
      </c>
      <c r="R325" s="30">
        <f t="shared" si="71"/>
        <v>0</v>
      </c>
    </row>
    <row r="326" spans="1:18" ht="32" customHeight="1" x14ac:dyDescent="0.15">
      <c r="A326" s="20" t="s">
        <v>35</v>
      </c>
      <c r="B326" s="20" t="s">
        <v>1433</v>
      </c>
      <c r="C326" s="20" t="s">
        <v>37</v>
      </c>
      <c r="D326" s="21" t="s">
        <v>768</v>
      </c>
      <c r="E326" s="22">
        <f t="shared" si="60"/>
        <v>286</v>
      </c>
      <c r="F326" s="23">
        <f t="shared" si="61"/>
        <v>6</v>
      </c>
      <c r="G326" s="24">
        <f t="shared" si="62"/>
        <v>292</v>
      </c>
      <c r="H326" s="25">
        <f t="shared" si="63"/>
        <v>0.16666666666666666</v>
      </c>
      <c r="I326" s="26">
        <f t="shared" si="64"/>
        <v>0</v>
      </c>
      <c r="J326" s="27" t="str">
        <f>MID('USH2A e13 (B) - 2ry Str + Mask'!$A$2,E326,F326)</f>
        <v>(((((.</v>
      </c>
      <c r="K326" s="26">
        <f t="shared" si="65"/>
        <v>0.16666666666666666</v>
      </c>
      <c r="L326" s="27" t="str">
        <f>MID('USH2A e13 (B) - 2ry Str + Mask'!$D$2,E326,F326)</f>
        <v>(((((.</v>
      </c>
      <c r="M326" s="26">
        <f t="shared" si="66"/>
        <v>0.16666666666666666</v>
      </c>
      <c r="N326" s="28">
        <f t="shared" si="67"/>
        <v>0</v>
      </c>
      <c r="O326" s="29" t="str">
        <f t="shared" si="68"/>
        <v>EIE</v>
      </c>
      <c r="P326" s="29" t="str">
        <f t="shared" si="69"/>
        <v>ESE</v>
      </c>
      <c r="Q326" s="28">
        <f t="shared" si="70"/>
        <v>0</v>
      </c>
      <c r="R326" s="30">
        <f t="shared" si="71"/>
        <v>0</v>
      </c>
    </row>
    <row r="327" spans="1:18" ht="32" customHeight="1" x14ac:dyDescent="0.15">
      <c r="A327" s="20" t="s">
        <v>46</v>
      </c>
      <c r="B327" s="20" t="s">
        <v>1433</v>
      </c>
      <c r="C327" s="20" t="s">
        <v>37</v>
      </c>
      <c r="D327" s="21" t="s">
        <v>768</v>
      </c>
      <c r="E327" s="22">
        <f t="shared" si="60"/>
        <v>286</v>
      </c>
      <c r="F327" s="23">
        <f t="shared" si="61"/>
        <v>6</v>
      </c>
      <c r="G327" s="24">
        <f t="shared" si="62"/>
        <v>292</v>
      </c>
      <c r="H327" s="25">
        <f t="shared" si="63"/>
        <v>0</v>
      </c>
      <c r="I327" s="26">
        <f t="shared" si="64"/>
        <v>-0.16666666666666666</v>
      </c>
      <c r="J327" s="27" t="str">
        <f>MID('USH2A e13 (B) - 2ry Str + Mask'!$A$2,E327,F327)</f>
        <v>(((((.</v>
      </c>
      <c r="K327" s="26">
        <f t="shared" si="65"/>
        <v>0.16666666666666666</v>
      </c>
      <c r="L327" s="27" t="str">
        <f>MID('USH2A e13 (B) - 2ry Str + Mask'!$D$2,E327,F327)</f>
        <v>(((((.</v>
      </c>
      <c r="M327" s="26">
        <f t="shared" si="66"/>
        <v>0.16666666666666666</v>
      </c>
      <c r="N327" s="28">
        <f t="shared" si="67"/>
        <v>0</v>
      </c>
      <c r="O327" s="29" t="str">
        <f t="shared" si="68"/>
        <v>IIE</v>
      </c>
      <c r="P327" s="29" t="str">
        <f t="shared" si="69"/>
        <v>ESS</v>
      </c>
      <c r="Q327" s="28">
        <f t="shared" si="70"/>
        <v>0</v>
      </c>
      <c r="R327" s="30">
        <f t="shared" si="71"/>
        <v>0</v>
      </c>
    </row>
    <row r="328" spans="1:18" ht="32" customHeight="1" x14ac:dyDescent="0.15">
      <c r="A328" s="20" t="s">
        <v>46</v>
      </c>
      <c r="B328" s="20" t="s">
        <v>1434</v>
      </c>
      <c r="C328" s="20" t="s">
        <v>37</v>
      </c>
      <c r="D328" s="21" t="s">
        <v>773</v>
      </c>
      <c r="E328" s="22">
        <f t="shared" si="60"/>
        <v>287</v>
      </c>
      <c r="F328" s="23">
        <f t="shared" si="61"/>
        <v>6</v>
      </c>
      <c r="G328" s="24">
        <f t="shared" si="62"/>
        <v>293</v>
      </c>
      <c r="H328" s="25">
        <f t="shared" si="63"/>
        <v>0</v>
      </c>
      <c r="I328" s="26">
        <f t="shared" si="64"/>
        <v>-0.16666666666666666</v>
      </c>
      <c r="J328" s="27" t="str">
        <f>MID('USH2A e13 (B) - 2ry Str + Mask'!$A$2,E328,F328)</f>
        <v>((((.(</v>
      </c>
      <c r="K328" s="26">
        <f t="shared" si="65"/>
        <v>0.16666666666666666</v>
      </c>
      <c r="L328" s="27" t="str">
        <f>MID('USH2A e13 (B) - 2ry Str + Mask'!$D$2,E328,F328)</f>
        <v>((((.(</v>
      </c>
      <c r="M328" s="26">
        <f t="shared" si="66"/>
        <v>0.16666666666666666</v>
      </c>
      <c r="N328" s="28">
        <f t="shared" si="67"/>
        <v>0</v>
      </c>
      <c r="O328" s="29" t="str">
        <f t="shared" si="68"/>
        <v>IIE</v>
      </c>
      <c r="P328" s="29" t="str">
        <f t="shared" si="69"/>
        <v>ESS</v>
      </c>
      <c r="Q328" s="28">
        <f t="shared" si="70"/>
        <v>0</v>
      </c>
      <c r="R328" s="30">
        <f t="shared" si="71"/>
        <v>0</v>
      </c>
    </row>
    <row r="329" spans="1:18" ht="32" customHeight="1" x14ac:dyDescent="0.15">
      <c r="A329" s="20" t="s">
        <v>196</v>
      </c>
      <c r="B329" s="20" t="s">
        <v>2463</v>
      </c>
      <c r="C329" s="20" t="s">
        <v>37</v>
      </c>
      <c r="D329" s="21" t="s">
        <v>775</v>
      </c>
      <c r="E329" s="22">
        <f t="shared" si="60"/>
        <v>288</v>
      </c>
      <c r="F329" s="23">
        <f t="shared" si="61"/>
        <v>6</v>
      </c>
      <c r="G329" s="24">
        <f t="shared" si="62"/>
        <v>294</v>
      </c>
      <c r="H329" s="25">
        <f t="shared" si="63"/>
        <v>0.16666666666666666</v>
      </c>
      <c r="I329" s="26">
        <f t="shared" si="64"/>
        <v>0</v>
      </c>
      <c r="J329" s="27" t="str">
        <f>MID('USH2A e13 (B) - 2ry Str + Mask'!$A$2,E329,F329)</f>
        <v>(((.((</v>
      </c>
      <c r="K329" s="26">
        <f t="shared" si="65"/>
        <v>0.16666666666666666</v>
      </c>
      <c r="L329" s="27" t="str">
        <f>MID('USH2A e13 (B) - 2ry Str + Mask'!$D$2,E329,F329)</f>
        <v>(((.((</v>
      </c>
      <c r="M329" s="26">
        <f t="shared" si="66"/>
        <v>0.16666666666666666</v>
      </c>
      <c r="N329" s="28">
        <f t="shared" si="67"/>
        <v>0</v>
      </c>
      <c r="O329" s="29" t="str">
        <f t="shared" si="68"/>
        <v>RESCUE ESE</v>
      </c>
      <c r="P329" s="29" t="str">
        <f t="shared" si="69"/>
        <v>ESE</v>
      </c>
      <c r="Q329" s="28">
        <f t="shared" si="70"/>
        <v>0</v>
      </c>
      <c r="R329" s="30">
        <f t="shared" si="71"/>
        <v>0</v>
      </c>
    </row>
    <row r="330" spans="1:18" ht="32" customHeight="1" x14ac:dyDescent="0.15">
      <c r="A330" s="20" t="s">
        <v>46</v>
      </c>
      <c r="B330" s="20" t="s">
        <v>2463</v>
      </c>
      <c r="C330" s="20" t="s">
        <v>37</v>
      </c>
      <c r="D330" s="21" t="s">
        <v>775</v>
      </c>
      <c r="E330" s="22">
        <f t="shared" si="60"/>
        <v>288</v>
      </c>
      <c r="F330" s="23">
        <f t="shared" si="61"/>
        <v>6</v>
      </c>
      <c r="G330" s="24">
        <f t="shared" si="62"/>
        <v>294</v>
      </c>
      <c r="H330" s="25">
        <f t="shared" si="63"/>
        <v>0</v>
      </c>
      <c r="I330" s="26">
        <f t="shared" si="64"/>
        <v>-0.16666666666666666</v>
      </c>
      <c r="J330" s="27" t="str">
        <f>MID('USH2A e13 (B) - 2ry Str + Mask'!$A$2,E330,F330)</f>
        <v>(((.((</v>
      </c>
      <c r="K330" s="26">
        <f t="shared" si="65"/>
        <v>0.16666666666666666</v>
      </c>
      <c r="L330" s="27" t="str">
        <f>MID('USH2A e13 (B) - 2ry Str + Mask'!$D$2,E330,F330)</f>
        <v>(((.((</v>
      </c>
      <c r="M330" s="26">
        <f t="shared" si="66"/>
        <v>0.16666666666666666</v>
      </c>
      <c r="N330" s="28">
        <f t="shared" si="67"/>
        <v>0</v>
      </c>
      <c r="O330" s="29" t="str">
        <f t="shared" si="68"/>
        <v>IIE</v>
      </c>
      <c r="P330" s="29" t="str">
        <f t="shared" si="69"/>
        <v>ESS</v>
      </c>
      <c r="Q330" s="28">
        <f t="shared" si="70"/>
        <v>0</v>
      </c>
      <c r="R330" s="30">
        <f t="shared" si="71"/>
        <v>0</v>
      </c>
    </row>
    <row r="331" spans="1:18" ht="44" customHeight="1" x14ac:dyDescent="0.15">
      <c r="A331" s="20" t="s">
        <v>54</v>
      </c>
      <c r="B331" s="20" t="s">
        <v>2464</v>
      </c>
      <c r="C331" s="20" t="s">
        <v>1618</v>
      </c>
      <c r="D331" s="21" t="s">
        <v>775</v>
      </c>
      <c r="E331" s="22">
        <f t="shared" si="60"/>
        <v>288</v>
      </c>
      <c r="F331" s="23">
        <f t="shared" si="61"/>
        <v>7</v>
      </c>
      <c r="G331" s="24">
        <f t="shared" si="62"/>
        <v>295</v>
      </c>
      <c r="H331" s="25">
        <f t="shared" si="63"/>
        <v>0.14285714285714285</v>
      </c>
      <c r="I331" s="26">
        <f t="shared" si="64"/>
        <v>0</v>
      </c>
      <c r="J331" s="27" t="str">
        <f>MID('USH2A e13 (B) - 2ry Str + Mask'!$A$2,E331,F331)</f>
        <v>(((.(((</v>
      </c>
      <c r="K331" s="26">
        <f t="shared" si="65"/>
        <v>0.14285714285714285</v>
      </c>
      <c r="L331" s="27" t="str">
        <f>MID('USH2A e13 (B) - 2ry Str + Mask'!$D$2,E331,F331)</f>
        <v>(((.(((</v>
      </c>
      <c r="M331" s="26">
        <f t="shared" si="66"/>
        <v>0.14285714285714285</v>
      </c>
      <c r="N331" s="28">
        <f t="shared" si="67"/>
        <v>0</v>
      </c>
      <c r="O331" s="29" t="str">
        <f t="shared" si="68"/>
        <v>ESE_SRp40</v>
      </c>
      <c r="P331" s="29" t="str">
        <f t="shared" si="69"/>
        <v>ESE</v>
      </c>
      <c r="Q331" s="28">
        <f t="shared" si="70"/>
        <v>0</v>
      </c>
      <c r="R331" s="30">
        <f t="shared" si="71"/>
        <v>0</v>
      </c>
    </row>
    <row r="332" spans="1:18" ht="32" customHeight="1" x14ac:dyDescent="0.15">
      <c r="A332" s="20" t="s">
        <v>35</v>
      </c>
      <c r="B332" s="20" t="s">
        <v>2465</v>
      </c>
      <c r="C332" s="20" t="s">
        <v>37</v>
      </c>
      <c r="D332" s="21" t="s">
        <v>782</v>
      </c>
      <c r="E332" s="22">
        <f t="shared" si="60"/>
        <v>290</v>
      </c>
      <c r="F332" s="23">
        <f t="shared" si="61"/>
        <v>6</v>
      </c>
      <c r="G332" s="24">
        <f t="shared" si="62"/>
        <v>296</v>
      </c>
      <c r="H332" s="25">
        <f t="shared" si="63"/>
        <v>0.16666666666666666</v>
      </c>
      <c r="I332" s="26">
        <f t="shared" si="64"/>
        <v>0</v>
      </c>
      <c r="J332" s="27" t="str">
        <f>MID('USH2A e13 (B) - 2ry Str + Mask'!$A$2,E332,F332)</f>
        <v>(.(((.</v>
      </c>
      <c r="K332" s="26">
        <f t="shared" si="65"/>
        <v>0.33333333333333331</v>
      </c>
      <c r="L332" s="27" t="str">
        <f>MID('USH2A e13 (B) - 2ry Str + Mask'!$D$2,E332,F332)</f>
        <v>(.(((.</v>
      </c>
      <c r="M332" s="26">
        <f t="shared" si="66"/>
        <v>0.33333333333333331</v>
      </c>
      <c r="N332" s="28">
        <f t="shared" si="67"/>
        <v>0</v>
      </c>
      <c r="O332" s="29" t="str">
        <f t="shared" si="68"/>
        <v>EIE</v>
      </c>
      <c r="P332" s="29" t="str">
        <f t="shared" si="69"/>
        <v>ESE</v>
      </c>
      <c r="Q332" s="28">
        <f t="shared" si="70"/>
        <v>0</v>
      </c>
      <c r="R332" s="30">
        <f t="shared" si="71"/>
        <v>0</v>
      </c>
    </row>
    <row r="333" spans="1:18" ht="32" customHeight="1" x14ac:dyDescent="0.15">
      <c r="A333" s="20" t="s">
        <v>46</v>
      </c>
      <c r="B333" s="20" t="s">
        <v>2465</v>
      </c>
      <c r="C333" s="20" t="s">
        <v>37</v>
      </c>
      <c r="D333" s="21" t="s">
        <v>782</v>
      </c>
      <c r="E333" s="22">
        <f t="shared" si="60"/>
        <v>290</v>
      </c>
      <c r="F333" s="23">
        <f t="shared" si="61"/>
        <v>6</v>
      </c>
      <c r="G333" s="24">
        <f t="shared" si="62"/>
        <v>296</v>
      </c>
      <c r="H333" s="25">
        <f t="shared" si="63"/>
        <v>0</v>
      </c>
      <c r="I333" s="26">
        <f t="shared" si="64"/>
        <v>-0.16666666666666666</v>
      </c>
      <c r="J333" s="27" t="str">
        <f>MID('USH2A e13 (B) - 2ry Str + Mask'!$A$2,E333,F333)</f>
        <v>(.(((.</v>
      </c>
      <c r="K333" s="26">
        <f t="shared" si="65"/>
        <v>0.33333333333333331</v>
      </c>
      <c r="L333" s="27" t="str">
        <f>MID('USH2A e13 (B) - 2ry Str + Mask'!$D$2,E333,F333)</f>
        <v>(.(((.</v>
      </c>
      <c r="M333" s="26">
        <f t="shared" si="66"/>
        <v>0.33333333333333331</v>
      </c>
      <c r="N333" s="28">
        <f t="shared" si="67"/>
        <v>0</v>
      </c>
      <c r="O333" s="29" t="str">
        <f t="shared" si="68"/>
        <v>IIE</v>
      </c>
      <c r="P333" s="29" t="str">
        <f t="shared" si="69"/>
        <v>ESS</v>
      </c>
      <c r="Q333" s="28">
        <f t="shared" si="70"/>
        <v>0</v>
      </c>
      <c r="R333" s="30">
        <f t="shared" si="71"/>
        <v>0</v>
      </c>
    </row>
    <row r="334" spans="1:18" ht="32" customHeight="1" x14ac:dyDescent="0.15">
      <c r="A334" s="20" t="s">
        <v>35</v>
      </c>
      <c r="B334" s="20" t="s">
        <v>1432</v>
      </c>
      <c r="C334" s="20" t="s">
        <v>37</v>
      </c>
      <c r="D334" s="21" t="s">
        <v>784</v>
      </c>
      <c r="E334" s="22">
        <f t="shared" si="60"/>
        <v>291</v>
      </c>
      <c r="F334" s="23">
        <f t="shared" si="61"/>
        <v>6</v>
      </c>
      <c r="G334" s="24">
        <f t="shared" si="62"/>
        <v>297</v>
      </c>
      <c r="H334" s="25">
        <f t="shared" si="63"/>
        <v>0.16666666666666666</v>
      </c>
      <c r="I334" s="26">
        <f t="shared" si="64"/>
        <v>0</v>
      </c>
      <c r="J334" s="27" t="str">
        <f>MID('USH2A e13 (B) - 2ry Str + Mask'!$A$2,E334,F334)</f>
        <v>.(((.(</v>
      </c>
      <c r="K334" s="26">
        <f t="shared" si="65"/>
        <v>0.33333333333333331</v>
      </c>
      <c r="L334" s="27" t="str">
        <f>MID('USH2A e13 (B) - 2ry Str + Mask'!$D$2,E334,F334)</f>
        <v>.(((.(</v>
      </c>
      <c r="M334" s="26">
        <f t="shared" si="66"/>
        <v>0.33333333333333331</v>
      </c>
      <c r="N334" s="28">
        <f t="shared" si="67"/>
        <v>0</v>
      </c>
      <c r="O334" s="29" t="str">
        <f t="shared" si="68"/>
        <v>EIE</v>
      </c>
      <c r="P334" s="29" t="str">
        <f t="shared" si="69"/>
        <v>ESE</v>
      </c>
      <c r="Q334" s="28">
        <f t="shared" si="70"/>
        <v>0</v>
      </c>
      <c r="R334" s="30">
        <f t="shared" si="71"/>
        <v>0</v>
      </c>
    </row>
    <row r="335" spans="1:18" ht="32" customHeight="1" x14ac:dyDescent="0.15">
      <c r="A335" s="20" t="s">
        <v>46</v>
      </c>
      <c r="B335" s="20" t="s">
        <v>1432</v>
      </c>
      <c r="C335" s="20" t="s">
        <v>37</v>
      </c>
      <c r="D335" s="21" t="s">
        <v>784</v>
      </c>
      <c r="E335" s="22">
        <f t="shared" si="60"/>
        <v>291</v>
      </c>
      <c r="F335" s="23">
        <f t="shared" si="61"/>
        <v>6</v>
      </c>
      <c r="G335" s="24">
        <f t="shared" si="62"/>
        <v>297</v>
      </c>
      <c r="H335" s="25">
        <f t="shared" si="63"/>
        <v>0</v>
      </c>
      <c r="I335" s="26">
        <f t="shared" si="64"/>
        <v>-0.16666666666666666</v>
      </c>
      <c r="J335" s="27" t="str">
        <f>MID('USH2A e13 (B) - 2ry Str + Mask'!$A$2,E335,F335)</f>
        <v>.(((.(</v>
      </c>
      <c r="K335" s="26">
        <f t="shared" si="65"/>
        <v>0.33333333333333331</v>
      </c>
      <c r="L335" s="27" t="str">
        <f>MID('USH2A e13 (B) - 2ry Str + Mask'!$D$2,E335,F335)</f>
        <v>.(((.(</v>
      </c>
      <c r="M335" s="26">
        <f t="shared" si="66"/>
        <v>0.33333333333333331</v>
      </c>
      <c r="N335" s="28">
        <f t="shared" si="67"/>
        <v>0</v>
      </c>
      <c r="O335" s="29" t="str">
        <f t="shared" si="68"/>
        <v>IIE</v>
      </c>
      <c r="P335" s="29" t="str">
        <f t="shared" si="69"/>
        <v>ESS</v>
      </c>
      <c r="Q335" s="28">
        <f t="shared" si="70"/>
        <v>0</v>
      </c>
      <c r="R335" s="30">
        <f t="shared" si="71"/>
        <v>0</v>
      </c>
    </row>
    <row r="336" spans="1:18" ht="32" customHeight="1" x14ac:dyDescent="0.15">
      <c r="A336" s="20" t="s">
        <v>88</v>
      </c>
      <c r="B336" s="20" t="s">
        <v>1433</v>
      </c>
      <c r="C336" s="20" t="s">
        <v>1378</v>
      </c>
      <c r="D336" s="21" t="s">
        <v>787</v>
      </c>
      <c r="E336" s="22">
        <f t="shared" si="60"/>
        <v>292</v>
      </c>
      <c r="F336" s="23">
        <f t="shared" si="61"/>
        <v>6</v>
      </c>
      <c r="G336" s="24">
        <f t="shared" si="62"/>
        <v>298</v>
      </c>
      <c r="H336" s="25">
        <f t="shared" si="63"/>
        <v>0.16666666666666666</v>
      </c>
      <c r="I336" s="26">
        <f t="shared" si="64"/>
        <v>0</v>
      </c>
      <c r="J336" s="27" t="str">
        <f>MID('USH2A e13 (B) - 2ry Str + Mask'!$A$2,E336,F336)</f>
        <v>(((.((</v>
      </c>
      <c r="K336" s="26">
        <f t="shared" si="65"/>
        <v>0.16666666666666666</v>
      </c>
      <c r="L336" s="27" t="str">
        <f>MID('USH2A e13 (B) - 2ry Str + Mask'!$D$2,E336,F336)</f>
        <v>(((.((</v>
      </c>
      <c r="M336" s="26">
        <f t="shared" si="66"/>
        <v>0.16666666666666666</v>
      </c>
      <c r="N336" s="28">
        <f t="shared" si="67"/>
        <v>0</v>
      </c>
      <c r="O336" s="29" t="str">
        <f t="shared" si="68"/>
        <v>ESE_9G8</v>
      </c>
      <c r="P336" s="29" t="str">
        <f t="shared" si="69"/>
        <v>ESE</v>
      </c>
      <c r="Q336" s="28">
        <f t="shared" si="70"/>
        <v>0</v>
      </c>
      <c r="R336" s="30">
        <f t="shared" si="71"/>
        <v>0</v>
      </c>
    </row>
    <row r="337" spans="1:18" ht="32" customHeight="1" x14ac:dyDescent="0.15">
      <c r="A337" s="20" t="s">
        <v>35</v>
      </c>
      <c r="B337" s="20" t="s">
        <v>1433</v>
      </c>
      <c r="C337" s="20" t="s">
        <v>37</v>
      </c>
      <c r="D337" s="21" t="s">
        <v>787</v>
      </c>
      <c r="E337" s="22">
        <f t="shared" si="60"/>
        <v>292</v>
      </c>
      <c r="F337" s="23">
        <f t="shared" si="61"/>
        <v>6</v>
      </c>
      <c r="G337" s="24">
        <f t="shared" si="62"/>
        <v>298</v>
      </c>
      <c r="H337" s="25">
        <f t="shared" si="63"/>
        <v>0.16666666666666666</v>
      </c>
      <c r="I337" s="26">
        <f t="shared" si="64"/>
        <v>0</v>
      </c>
      <c r="J337" s="27" t="str">
        <f>MID('USH2A e13 (B) - 2ry Str + Mask'!$A$2,E337,F337)</f>
        <v>(((.((</v>
      </c>
      <c r="K337" s="26">
        <f t="shared" si="65"/>
        <v>0.16666666666666666</v>
      </c>
      <c r="L337" s="27" t="str">
        <f>MID('USH2A e13 (B) - 2ry Str + Mask'!$D$2,E337,F337)</f>
        <v>(((.((</v>
      </c>
      <c r="M337" s="26">
        <f t="shared" si="66"/>
        <v>0.16666666666666666</v>
      </c>
      <c r="N337" s="28">
        <f t="shared" si="67"/>
        <v>0</v>
      </c>
      <c r="O337" s="29" t="str">
        <f t="shared" si="68"/>
        <v>EIE</v>
      </c>
      <c r="P337" s="29" t="str">
        <f t="shared" si="69"/>
        <v>ESE</v>
      </c>
      <c r="Q337" s="28">
        <f t="shared" si="70"/>
        <v>0</v>
      </c>
      <c r="R337" s="30">
        <f t="shared" si="71"/>
        <v>0</v>
      </c>
    </row>
    <row r="338" spans="1:18" ht="32" customHeight="1" x14ac:dyDescent="0.15">
      <c r="A338" s="20" t="s">
        <v>46</v>
      </c>
      <c r="B338" s="20" t="s">
        <v>1433</v>
      </c>
      <c r="C338" s="20" t="s">
        <v>37</v>
      </c>
      <c r="D338" s="21" t="s">
        <v>787</v>
      </c>
      <c r="E338" s="22">
        <f t="shared" si="60"/>
        <v>292</v>
      </c>
      <c r="F338" s="23">
        <f t="shared" si="61"/>
        <v>6</v>
      </c>
      <c r="G338" s="24">
        <f t="shared" si="62"/>
        <v>298</v>
      </c>
      <c r="H338" s="25">
        <f t="shared" si="63"/>
        <v>0</v>
      </c>
      <c r="I338" s="26">
        <f t="shared" si="64"/>
        <v>-0.16666666666666666</v>
      </c>
      <c r="J338" s="27" t="str">
        <f>MID('USH2A e13 (B) - 2ry Str + Mask'!$A$2,E338,F338)</f>
        <v>(((.((</v>
      </c>
      <c r="K338" s="26">
        <f t="shared" si="65"/>
        <v>0.16666666666666666</v>
      </c>
      <c r="L338" s="27" t="str">
        <f>MID('USH2A e13 (B) - 2ry Str + Mask'!$D$2,E338,F338)</f>
        <v>(((.((</v>
      </c>
      <c r="M338" s="26">
        <f t="shared" si="66"/>
        <v>0.16666666666666666</v>
      </c>
      <c r="N338" s="28">
        <f t="shared" si="67"/>
        <v>0</v>
      </c>
      <c r="O338" s="29" t="str">
        <f t="shared" si="68"/>
        <v>IIE</v>
      </c>
      <c r="P338" s="29" t="str">
        <f t="shared" si="69"/>
        <v>ESS</v>
      </c>
      <c r="Q338" s="28">
        <f t="shared" si="70"/>
        <v>0</v>
      </c>
      <c r="R338" s="30">
        <f t="shared" si="71"/>
        <v>0</v>
      </c>
    </row>
    <row r="339" spans="1:18" ht="44" customHeight="1" x14ac:dyDescent="0.15">
      <c r="A339" s="20" t="s">
        <v>54</v>
      </c>
      <c r="B339" s="20" t="s">
        <v>1086</v>
      </c>
      <c r="C339" s="20" t="s">
        <v>1087</v>
      </c>
      <c r="D339" s="21" t="s">
        <v>1560</v>
      </c>
      <c r="E339" s="22">
        <f t="shared" si="60"/>
        <v>294</v>
      </c>
      <c r="F339" s="23">
        <f t="shared" si="61"/>
        <v>7</v>
      </c>
      <c r="G339" s="24">
        <f t="shared" si="62"/>
        <v>301</v>
      </c>
      <c r="H339" s="25">
        <f t="shared" si="63"/>
        <v>0.14285714285714285</v>
      </c>
      <c r="I339" s="26">
        <f t="shared" si="64"/>
        <v>0</v>
      </c>
      <c r="J339" s="27" t="str">
        <f>MID('USH2A e13 (B) - 2ry Str + Mask'!$A$2,E339,F339)</f>
        <v>(.(((((</v>
      </c>
      <c r="K339" s="26">
        <f t="shared" si="65"/>
        <v>0.14285714285714285</v>
      </c>
      <c r="L339" s="27" t="str">
        <f>MID('USH2A e13 (B) - 2ry Str + Mask'!$D$2,E339,F339)</f>
        <v>(.(((((</v>
      </c>
      <c r="M339" s="26">
        <f t="shared" si="66"/>
        <v>0.14285714285714285</v>
      </c>
      <c r="N339" s="28">
        <f t="shared" si="67"/>
        <v>0</v>
      </c>
      <c r="O339" s="29" t="str">
        <f t="shared" si="68"/>
        <v>ESE_SRp40</v>
      </c>
      <c r="P339" s="29" t="str">
        <f t="shared" si="69"/>
        <v>ESE</v>
      </c>
      <c r="Q339" s="28">
        <f t="shared" si="70"/>
        <v>0</v>
      </c>
      <c r="R339" s="30">
        <f t="shared" si="71"/>
        <v>0</v>
      </c>
    </row>
    <row r="340" spans="1:18" ht="44" customHeight="1" x14ac:dyDescent="0.15">
      <c r="A340" s="20" t="s">
        <v>54</v>
      </c>
      <c r="B340" s="20" t="s">
        <v>2466</v>
      </c>
      <c r="C340" s="20" t="s">
        <v>2467</v>
      </c>
      <c r="D340" s="21" t="s">
        <v>792</v>
      </c>
      <c r="E340" s="22">
        <f t="shared" si="60"/>
        <v>296</v>
      </c>
      <c r="F340" s="23">
        <f t="shared" si="61"/>
        <v>7</v>
      </c>
      <c r="G340" s="24">
        <f t="shared" si="62"/>
        <v>303</v>
      </c>
      <c r="H340" s="25">
        <f t="shared" si="63"/>
        <v>0.14285714285714285</v>
      </c>
      <c r="I340" s="26">
        <f t="shared" si="64"/>
        <v>0</v>
      </c>
      <c r="J340" s="27" t="str">
        <f>MID('USH2A e13 (B) - 2ry Str + Mask'!$A$2,E340,F340)</f>
        <v>(((((((</v>
      </c>
      <c r="K340" s="26">
        <f t="shared" si="65"/>
        <v>0</v>
      </c>
      <c r="L340" s="27" t="str">
        <f>MID('USH2A e13 (B) - 2ry Str + Mask'!$D$2,E340,F340)</f>
        <v>(((((((</v>
      </c>
      <c r="M340" s="26">
        <f t="shared" si="66"/>
        <v>0</v>
      </c>
      <c r="N340" s="28">
        <f t="shared" si="67"/>
        <v>0</v>
      </c>
      <c r="O340" s="29" t="str">
        <f t="shared" si="68"/>
        <v>ESE_SRp40</v>
      </c>
      <c r="P340" s="29" t="str">
        <f t="shared" si="69"/>
        <v>ESE</v>
      </c>
      <c r="Q340" s="28">
        <f t="shared" si="70"/>
        <v>0</v>
      </c>
      <c r="R340" s="30">
        <f t="shared" si="71"/>
        <v>0</v>
      </c>
    </row>
    <row r="341" spans="1:18" ht="44" customHeight="1" x14ac:dyDescent="0.15">
      <c r="A341" s="20" t="s">
        <v>58</v>
      </c>
      <c r="B341" s="20" t="s">
        <v>2468</v>
      </c>
      <c r="C341" s="20" t="s">
        <v>2469</v>
      </c>
      <c r="D341" s="21" t="s">
        <v>792</v>
      </c>
      <c r="E341" s="22">
        <f t="shared" si="60"/>
        <v>296</v>
      </c>
      <c r="F341" s="23">
        <f t="shared" si="61"/>
        <v>8</v>
      </c>
      <c r="G341" s="24">
        <f t="shared" si="62"/>
        <v>304</v>
      </c>
      <c r="H341" s="25">
        <f t="shared" si="63"/>
        <v>0</v>
      </c>
      <c r="I341" s="26">
        <f t="shared" si="64"/>
        <v>-0.125</v>
      </c>
      <c r="J341" s="27" t="str">
        <f>MID('USH2A e13 (B) - 2ry Str + Mask'!$A$2,E341,F341)</f>
        <v>(((((((.</v>
      </c>
      <c r="K341" s="26">
        <f t="shared" si="65"/>
        <v>0.125</v>
      </c>
      <c r="L341" s="27" t="str">
        <f>MID('USH2A e13 (B) - 2ry Str + Mask'!$D$2,E341,F341)</f>
        <v>(((((((.</v>
      </c>
      <c r="M341" s="26">
        <f t="shared" si="66"/>
        <v>0.125</v>
      </c>
      <c r="N341" s="28">
        <f t="shared" si="67"/>
        <v>0</v>
      </c>
      <c r="O341" s="29" t="str">
        <f t="shared" si="68"/>
        <v>Sironi_motif1</v>
      </c>
      <c r="P341" s="29" t="str">
        <f t="shared" si="69"/>
        <v>ESS</v>
      </c>
      <c r="Q341" s="28">
        <f t="shared" si="70"/>
        <v>0</v>
      </c>
      <c r="R341" s="30">
        <f t="shared" si="71"/>
        <v>0</v>
      </c>
    </row>
    <row r="342" spans="1:18" ht="44" customHeight="1" x14ac:dyDescent="0.15">
      <c r="A342" s="20" t="s">
        <v>78</v>
      </c>
      <c r="B342" s="20" t="s">
        <v>1383</v>
      </c>
      <c r="C342" s="20" t="s">
        <v>1384</v>
      </c>
      <c r="D342" s="21" t="s">
        <v>798</v>
      </c>
      <c r="E342" s="22">
        <f t="shared" si="60"/>
        <v>297</v>
      </c>
      <c r="F342" s="23">
        <f t="shared" si="61"/>
        <v>6</v>
      </c>
      <c r="G342" s="24">
        <f t="shared" si="62"/>
        <v>303</v>
      </c>
      <c r="H342" s="25">
        <f t="shared" si="63"/>
        <v>0.16666666666666666</v>
      </c>
      <c r="I342" s="26">
        <f t="shared" si="64"/>
        <v>0</v>
      </c>
      <c r="J342" s="27" t="str">
        <f>MID('USH2A e13 (B) - 2ry Str + Mask'!$A$2,E342,F342)</f>
        <v>((((((</v>
      </c>
      <c r="K342" s="26">
        <f t="shared" si="65"/>
        <v>0</v>
      </c>
      <c r="L342" s="27" t="str">
        <f>MID('USH2A e13 (B) - 2ry Str + Mask'!$D$2,E342,F342)</f>
        <v>((((((</v>
      </c>
      <c r="M342" s="26">
        <f t="shared" si="66"/>
        <v>0</v>
      </c>
      <c r="N342" s="28">
        <f t="shared" si="67"/>
        <v>0</v>
      </c>
      <c r="O342" s="29" t="str">
        <f t="shared" si="68"/>
        <v>ESE_SRp55</v>
      </c>
      <c r="P342" s="29" t="str">
        <f t="shared" si="69"/>
        <v>ESE</v>
      </c>
      <c r="Q342" s="28">
        <f t="shared" si="70"/>
        <v>0</v>
      </c>
      <c r="R342" s="30">
        <f t="shared" si="71"/>
        <v>0</v>
      </c>
    </row>
    <row r="343" spans="1:18" ht="32" customHeight="1" x14ac:dyDescent="0.15">
      <c r="A343" s="20" t="s">
        <v>39</v>
      </c>
      <c r="B343" s="20" t="s">
        <v>1531</v>
      </c>
      <c r="C343" s="20" t="s">
        <v>1532</v>
      </c>
      <c r="D343" s="21" t="s">
        <v>798</v>
      </c>
      <c r="E343" s="22">
        <f t="shared" si="60"/>
        <v>297</v>
      </c>
      <c r="F343" s="23">
        <f t="shared" si="61"/>
        <v>7</v>
      </c>
      <c r="G343" s="24">
        <f t="shared" si="62"/>
        <v>304</v>
      </c>
      <c r="H343" s="25">
        <f t="shared" si="63"/>
        <v>0.14285714285714285</v>
      </c>
      <c r="I343" s="26">
        <f t="shared" si="64"/>
        <v>0</v>
      </c>
      <c r="J343" s="27" t="str">
        <f>MID('USH2A e13 (B) - 2ry Str + Mask'!$A$2,E343,F343)</f>
        <v>((((((.</v>
      </c>
      <c r="K343" s="26">
        <f t="shared" si="65"/>
        <v>0.14285714285714285</v>
      </c>
      <c r="L343" s="27" t="str">
        <f>MID('USH2A e13 (B) - 2ry Str + Mask'!$D$2,E343,F343)</f>
        <v>((((((.</v>
      </c>
      <c r="M343" s="26">
        <f t="shared" si="66"/>
        <v>0.14285714285714285</v>
      </c>
      <c r="N343" s="28">
        <f t="shared" si="67"/>
        <v>0</v>
      </c>
      <c r="O343" s="29" t="str">
        <f t="shared" si="68"/>
        <v>ESE_ASF</v>
      </c>
      <c r="P343" s="29" t="str">
        <f t="shared" si="69"/>
        <v>ESE</v>
      </c>
      <c r="Q343" s="28">
        <f t="shared" si="70"/>
        <v>0</v>
      </c>
      <c r="R343" s="30">
        <f t="shared" si="71"/>
        <v>0</v>
      </c>
    </row>
    <row r="344" spans="1:18" ht="44" customHeight="1" x14ac:dyDescent="0.15">
      <c r="A344" s="20" t="s">
        <v>42</v>
      </c>
      <c r="B344" s="20" t="s">
        <v>1531</v>
      </c>
      <c r="C344" s="20" t="s">
        <v>1533</v>
      </c>
      <c r="D344" s="21" t="s">
        <v>798</v>
      </c>
      <c r="E344" s="22">
        <f t="shared" si="60"/>
        <v>297</v>
      </c>
      <c r="F344" s="23">
        <f t="shared" si="61"/>
        <v>7</v>
      </c>
      <c r="G344" s="24">
        <f t="shared" si="62"/>
        <v>304</v>
      </c>
      <c r="H344" s="25">
        <f t="shared" si="63"/>
        <v>0.14285714285714285</v>
      </c>
      <c r="I344" s="26">
        <f t="shared" si="64"/>
        <v>0</v>
      </c>
      <c r="J344" s="27" t="str">
        <f>MID('USH2A e13 (B) - 2ry Str + Mask'!$A$2,E344,F344)</f>
        <v>((((((.</v>
      </c>
      <c r="K344" s="26">
        <f t="shared" si="65"/>
        <v>0.14285714285714285</v>
      </c>
      <c r="L344" s="27" t="str">
        <f>MID('USH2A e13 (B) - 2ry Str + Mask'!$D$2,E344,F344)</f>
        <v>((((((.</v>
      </c>
      <c r="M344" s="26">
        <f t="shared" si="66"/>
        <v>0.14285714285714285</v>
      </c>
      <c r="N344" s="28">
        <f t="shared" si="67"/>
        <v>0</v>
      </c>
      <c r="O344" s="29" t="str">
        <f t="shared" si="68"/>
        <v>ESE_ASFB</v>
      </c>
      <c r="P344" s="29" t="str">
        <f t="shared" si="69"/>
        <v>ESE</v>
      </c>
      <c r="Q344" s="28">
        <f t="shared" si="70"/>
        <v>0</v>
      </c>
      <c r="R344" s="30">
        <f t="shared" si="71"/>
        <v>0</v>
      </c>
    </row>
    <row r="345" spans="1:18" ht="32" customHeight="1" x14ac:dyDescent="0.15">
      <c r="A345" s="20" t="s">
        <v>31</v>
      </c>
      <c r="B345" s="20" t="s">
        <v>2470</v>
      </c>
      <c r="C345" s="20" t="s">
        <v>2471</v>
      </c>
      <c r="D345" s="21" t="s">
        <v>804</v>
      </c>
      <c r="E345" s="22">
        <f t="shared" si="60"/>
        <v>298</v>
      </c>
      <c r="F345" s="23">
        <f t="shared" si="61"/>
        <v>8</v>
      </c>
      <c r="G345" s="24">
        <f t="shared" si="62"/>
        <v>306</v>
      </c>
      <c r="H345" s="25">
        <f t="shared" si="63"/>
        <v>0.125</v>
      </c>
      <c r="I345" s="26">
        <f t="shared" si="64"/>
        <v>0</v>
      </c>
      <c r="J345" s="27" t="str">
        <f>MID('USH2A e13 (B) - 2ry Str + Mask'!$A$2,E345,F345)</f>
        <v>(((((...</v>
      </c>
      <c r="K345" s="26">
        <f t="shared" si="65"/>
        <v>0.375</v>
      </c>
      <c r="L345" s="27" t="str">
        <f>MID('USH2A e13 (B) - 2ry Str + Mask'!$D$2,E345,F345)</f>
        <v>(((((...</v>
      </c>
      <c r="M345" s="26">
        <f t="shared" si="66"/>
        <v>0.375</v>
      </c>
      <c r="N345" s="28">
        <f t="shared" si="67"/>
        <v>0</v>
      </c>
      <c r="O345" s="29" t="str">
        <f t="shared" si="68"/>
        <v>PESE</v>
      </c>
      <c r="P345" s="29" t="str">
        <f t="shared" si="69"/>
        <v>ESE</v>
      </c>
      <c r="Q345" s="28">
        <f t="shared" si="70"/>
        <v>0</v>
      </c>
      <c r="R345" s="30">
        <f t="shared" si="71"/>
        <v>0</v>
      </c>
    </row>
    <row r="346" spans="1:18" ht="32" customHeight="1" x14ac:dyDescent="0.15">
      <c r="A346" s="20" t="s">
        <v>39</v>
      </c>
      <c r="B346" s="20" t="s">
        <v>2472</v>
      </c>
      <c r="C346" s="20" t="s">
        <v>1345</v>
      </c>
      <c r="D346" s="21" t="s">
        <v>806</v>
      </c>
      <c r="E346" s="22">
        <f t="shared" si="60"/>
        <v>299</v>
      </c>
      <c r="F346" s="23">
        <f t="shared" si="61"/>
        <v>7</v>
      </c>
      <c r="G346" s="24">
        <f t="shared" si="62"/>
        <v>306</v>
      </c>
      <c r="H346" s="25">
        <f t="shared" si="63"/>
        <v>0.14285714285714285</v>
      </c>
      <c r="I346" s="26">
        <f t="shared" si="64"/>
        <v>0</v>
      </c>
      <c r="J346" s="27" t="str">
        <f>MID('USH2A e13 (B) - 2ry Str + Mask'!$A$2,E346,F346)</f>
        <v>((((...</v>
      </c>
      <c r="K346" s="26">
        <f t="shared" si="65"/>
        <v>0.42857142857142855</v>
      </c>
      <c r="L346" s="27" t="str">
        <f>MID('USH2A e13 (B) - 2ry Str + Mask'!$D$2,E346,F346)</f>
        <v>((((...</v>
      </c>
      <c r="M346" s="26">
        <f t="shared" si="66"/>
        <v>0.42857142857142855</v>
      </c>
      <c r="N346" s="28">
        <f t="shared" si="67"/>
        <v>0</v>
      </c>
      <c r="O346" s="29" t="str">
        <f t="shared" si="68"/>
        <v>ESE_ASF</v>
      </c>
      <c r="P346" s="29" t="str">
        <f t="shared" si="69"/>
        <v>ESE</v>
      </c>
      <c r="Q346" s="28">
        <f t="shared" si="70"/>
        <v>0</v>
      </c>
      <c r="R346" s="30">
        <f t="shared" si="71"/>
        <v>0</v>
      </c>
    </row>
    <row r="347" spans="1:18" ht="44" customHeight="1" x14ac:dyDescent="0.15">
      <c r="A347" s="20" t="s">
        <v>42</v>
      </c>
      <c r="B347" s="20" t="s">
        <v>2472</v>
      </c>
      <c r="C347" s="20" t="s">
        <v>2473</v>
      </c>
      <c r="D347" s="21" t="s">
        <v>806</v>
      </c>
      <c r="E347" s="22">
        <f t="shared" si="60"/>
        <v>299</v>
      </c>
      <c r="F347" s="23">
        <f t="shared" si="61"/>
        <v>7</v>
      </c>
      <c r="G347" s="24">
        <f t="shared" si="62"/>
        <v>306</v>
      </c>
      <c r="H347" s="25">
        <f t="shared" si="63"/>
        <v>0.14285714285714285</v>
      </c>
      <c r="I347" s="26">
        <f t="shared" si="64"/>
        <v>0</v>
      </c>
      <c r="J347" s="27" t="str">
        <f>MID('USH2A e13 (B) - 2ry Str + Mask'!$A$2,E347,F347)</f>
        <v>((((...</v>
      </c>
      <c r="K347" s="26">
        <f t="shared" si="65"/>
        <v>0.42857142857142855</v>
      </c>
      <c r="L347" s="27" t="str">
        <f>MID('USH2A e13 (B) - 2ry Str + Mask'!$D$2,E347,F347)</f>
        <v>((((...</v>
      </c>
      <c r="M347" s="26">
        <f t="shared" si="66"/>
        <v>0.42857142857142855</v>
      </c>
      <c r="N347" s="28">
        <f t="shared" si="67"/>
        <v>0</v>
      </c>
      <c r="O347" s="29" t="str">
        <f t="shared" si="68"/>
        <v>ESE_ASFB</v>
      </c>
      <c r="P347" s="29" t="str">
        <f t="shared" si="69"/>
        <v>ESE</v>
      </c>
      <c r="Q347" s="28">
        <f t="shared" si="70"/>
        <v>0</v>
      </c>
      <c r="R347" s="30">
        <f t="shared" si="71"/>
        <v>0</v>
      </c>
    </row>
    <row r="348" spans="1:18" ht="32" customHeight="1" x14ac:dyDescent="0.15">
      <c r="A348" s="20" t="s">
        <v>31</v>
      </c>
      <c r="B348" s="20" t="s">
        <v>2474</v>
      </c>
      <c r="C348" s="20" t="s">
        <v>2475</v>
      </c>
      <c r="D348" s="21" t="s">
        <v>806</v>
      </c>
      <c r="E348" s="22">
        <f t="shared" si="60"/>
        <v>299</v>
      </c>
      <c r="F348" s="23">
        <f t="shared" si="61"/>
        <v>8</v>
      </c>
      <c r="G348" s="24">
        <f t="shared" si="62"/>
        <v>307</v>
      </c>
      <c r="H348" s="25">
        <f t="shared" si="63"/>
        <v>0.125</v>
      </c>
      <c r="I348" s="26">
        <f t="shared" si="64"/>
        <v>0</v>
      </c>
      <c r="J348" s="27" t="str">
        <f>MID('USH2A e13 (B) - 2ry Str + Mask'!$A$2,E348,F348)</f>
        <v>((((....</v>
      </c>
      <c r="K348" s="26">
        <f t="shared" si="65"/>
        <v>0.5</v>
      </c>
      <c r="L348" s="27" t="str">
        <f>MID('USH2A e13 (B) - 2ry Str + Mask'!$D$2,E348,F348)</f>
        <v>((((....</v>
      </c>
      <c r="M348" s="26">
        <f t="shared" si="66"/>
        <v>0.5</v>
      </c>
      <c r="N348" s="28">
        <f t="shared" si="67"/>
        <v>0</v>
      </c>
      <c r="O348" s="29" t="str">
        <f t="shared" si="68"/>
        <v>PESE</v>
      </c>
      <c r="P348" s="29" t="str">
        <f t="shared" si="69"/>
        <v>ESE</v>
      </c>
      <c r="Q348" s="28">
        <f t="shared" si="70"/>
        <v>0</v>
      </c>
      <c r="R348" s="30">
        <f t="shared" si="71"/>
        <v>0</v>
      </c>
    </row>
    <row r="349" spans="1:18" ht="32" customHeight="1" x14ac:dyDescent="0.15">
      <c r="A349" s="20" t="s">
        <v>35</v>
      </c>
      <c r="B349" s="20" t="s">
        <v>1291</v>
      </c>
      <c r="C349" s="20" t="s">
        <v>37</v>
      </c>
      <c r="D349" s="21" t="s">
        <v>2123</v>
      </c>
      <c r="E349" s="22">
        <f t="shared" si="60"/>
        <v>300</v>
      </c>
      <c r="F349" s="23">
        <f t="shared" si="61"/>
        <v>6</v>
      </c>
      <c r="G349" s="24">
        <f t="shared" si="62"/>
        <v>306</v>
      </c>
      <c r="H349" s="25">
        <f t="shared" si="63"/>
        <v>0.16666666666666666</v>
      </c>
      <c r="I349" s="26">
        <f t="shared" si="64"/>
        <v>0</v>
      </c>
      <c r="J349" s="27" t="str">
        <f>MID('USH2A e13 (B) - 2ry Str + Mask'!$A$2,E349,F349)</f>
        <v>(((...</v>
      </c>
      <c r="K349" s="26">
        <f t="shared" si="65"/>
        <v>0.5</v>
      </c>
      <c r="L349" s="27" t="str">
        <f>MID('USH2A e13 (B) - 2ry Str + Mask'!$D$2,E349,F349)</f>
        <v>(((...</v>
      </c>
      <c r="M349" s="26">
        <f t="shared" si="66"/>
        <v>0.5</v>
      </c>
      <c r="N349" s="28">
        <f t="shared" si="67"/>
        <v>0</v>
      </c>
      <c r="O349" s="29" t="str">
        <f t="shared" si="68"/>
        <v>EIE</v>
      </c>
      <c r="P349" s="29" t="str">
        <f t="shared" si="69"/>
        <v>ESE</v>
      </c>
      <c r="Q349" s="28">
        <f t="shared" si="70"/>
        <v>0</v>
      </c>
      <c r="R349" s="30">
        <f t="shared" si="71"/>
        <v>0</v>
      </c>
    </row>
    <row r="350" spans="1:18" ht="44" customHeight="1" x14ac:dyDescent="0.15">
      <c r="A350" s="20" t="s">
        <v>69</v>
      </c>
      <c r="B350" s="20" t="s">
        <v>2476</v>
      </c>
      <c r="C350" s="20" t="s">
        <v>2477</v>
      </c>
      <c r="D350" s="21" t="s">
        <v>2123</v>
      </c>
      <c r="E350" s="22">
        <f t="shared" si="60"/>
        <v>300</v>
      </c>
      <c r="F350" s="23">
        <f t="shared" si="61"/>
        <v>7</v>
      </c>
      <c r="G350" s="24">
        <f t="shared" si="62"/>
        <v>307</v>
      </c>
      <c r="H350" s="25">
        <f t="shared" si="63"/>
        <v>0</v>
      </c>
      <c r="I350" s="26">
        <f t="shared" si="64"/>
        <v>-0.14285714285714285</v>
      </c>
      <c r="J350" s="27" t="str">
        <f>MID('USH2A e13 (B) - 2ry Str + Mask'!$A$2,E350,F350)</f>
        <v>(((....</v>
      </c>
      <c r="K350" s="26">
        <f t="shared" si="65"/>
        <v>0.5714285714285714</v>
      </c>
      <c r="L350" s="27" t="str">
        <f>MID('USH2A e13 (B) - 2ry Str + Mask'!$D$2,E350,F350)</f>
        <v>(((....</v>
      </c>
      <c r="M350" s="26">
        <f t="shared" si="66"/>
        <v>0.5714285714285714</v>
      </c>
      <c r="N350" s="28">
        <f t="shared" si="67"/>
        <v>0</v>
      </c>
      <c r="O350" s="29" t="str">
        <f t="shared" si="68"/>
        <v>Sironi_motif2</v>
      </c>
      <c r="P350" s="29" t="str">
        <f t="shared" si="69"/>
        <v>ESS</v>
      </c>
      <c r="Q350" s="28">
        <f t="shared" si="70"/>
        <v>0</v>
      </c>
      <c r="R350" s="30">
        <f t="shared" si="71"/>
        <v>0</v>
      </c>
    </row>
    <row r="351" spans="1:18" ht="32" customHeight="1" x14ac:dyDescent="0.15">
      <c r="A351" s="20" t="s">
        <v>35</v>
      </c>
      <c r="B351" s="20" t="s">
        <v>2478</v>
      </c>
      <c r="C351" s="20" t="s">
        <v>37</v>
      </c>
      <c r="D351" s="21" t="s">
        <v>809</v>
      </c>
      <c r="E351" s="22">
        <f t="shared" si="60"/>
        <v>301</v>
      </c>
      <c r="F351" s="23">
        <f t="shared" si="61"/>
        <v>6</v>
      </c>
      <c r="G351" s="24">
        <f t="shared" si="62"/>
        <v>307</v>
      </c>
      <c r="H351" s="25">
        <f t="shared" si="63"/>
        <v>0.16666666666666666</v>
      </c>
      <c r="I351" s="26">
        <f t="shared" si="64"/>
        <v>0</v>
      </c>
      <c r="J351" s="27" t="str">
        <f>MID('USH2A e13 (B) - 2ry Str + Mask'!$A$2,E351,F351)</f>
        <v>((....</v>
      </c>
      <c r="K351" s="26">
        <f t="shared" si="65"/>
        <v>0.66666666666666663</v>
      </c>
      <c r="L351" s="27" t="str">
        <f>MID('USH2A e13 (B) - 2ry Str + Mask'!$D$2,E351,F351)</f>
        <v>((....</v>
      </c>
      <c r="M351" s="26">
        <f t="shared" si="66"/>
        <v>0.66666666666666663</v>
      </c>
      <c r="N351" s="28">
        <f t="shared" si="67"/>
        <v>0</v>
      </c>
      <c r="O351" s="29" t="str">
        <f t="shared" si="68"/>
        <v>EIE</v>
      </c>
      <c r="P351" s="29" t="str">
        <f t="shared" si="69"/>
        <v>ESE</v>
      </c>
      <c r="Q351" s="28">
        <f t="shared" si="70"/>
        <v>0</v>
      </c>
      <c r="R351" s="30">
        <f t="shared" si="71"/>
        <v>0</v>
      </c>
    </row>
    <row r="352" spans="1:18" ht="32" customHeight="1" x14ac:dyDescent="0.15">
      <c r="A352" s="20" t="s">
        <v>196</v>
      </c>
      <c r="B352" s="20" t="s">
        <v>1424</v>
      </c>
      <c r="C352" s="20" t="s">
        <v>37</v>
      </c>
      <c r="D352" s="21" t="s">
        <v>812</v>
      </c>
      <c r="E352" s="22">
        <f t="shared" si="60"/>
        <v>303</v>
      </c>
      <c r="F352" s="23">
        <f t="shared" si="61"/>
        <v>6</v>
      </c>
      <c r="G352" s="24">
        <f t="shared" si="62"/>
        <v>309</v>
      </c>
      <c r="H352" s="25">
        <f t="shared" si="63"/>
        <v>0.16666666666666666</v>
      </c>
      <c r="I352" s="26">
        <f t="shared" si="64"/>
        <v>0</v>
      </c>
      <c r="J352" s="27" t="str">
        <f>MID('USH2A e13 (B) - 2ry Str + Mask'!$A$2,E352,F352)</f>
        <v>....((</v>
      </c>
      <c r="K352" s="26">
        <f t="shared" si="65"/>
        <v>0.66666666666666663</v>
      </c>
      <c r="L352" s="27" t="str">
        <f>MID('USH2A e13 (B) - 2ry Str + Mask'!$D$2,E352,F352)</f>
        <v>....((</v>
      </c>
      <c r="M352" s="26">
        <f t="shared" si="66"/>
        <v>0.66666666666666663</v>
      </c>
      <c r="N352" s="28">
        <f t="shared" si="67"/>
        <v>0</v>
      </c>
      <c r="O352" s="29" t="str">
        <f t="shared" si="68"/>
        <v>RESCUE ESE</v>
      </c>
      <c r="P352" s="29" t="str">
        <f t="shared" si="69"/>
        <v>ESE</v>
      </c>
      <c r="Q352" s="28">
        <f t="shared" si="70"/>
        <v>0</v>
      </c>
      <c r="R352" s="30">
        <f t="shared" si="71"/>
        <v>0</v>
      </c>
    </row>
    <row r="353" spans="1:18" ht="44" customHeight="1" x14ac:dyDescent="0.15">
      <c r="A353" s="20" t="s">
        <v>49</v>
      </c>
      <c r="B353" s="20" t="s">
        <v>2479</v>
      </c>
      <c r="C353" s="20" t="s">
        <v>2480</v>
      </c>
      <c r="D353" s="21" t="s">
        <v>820</v>
      </c>
      <c r="E353" s="22">
        <f t="shared" si="60"/>
        <v>305</v>
      </c>
      <c r="F353" s="23">
        <f t="shared" si="61"/>
        <v>8</v>
      </c>
      <c r="G353" s="24">
        <f t="shared" si="62"/>
        <v>313</v>
      </c>
      <c r="H353" s="25">
        <f t="shared" si="63"/>
        <v>0.125</v>
      </c>
      <c r="I353" s="26">
        <f t="shared" si="64"/>
        <v>0</v>
      </c>
      <c r="J353" s="27" t="str">
        <f>MID('USH2A e13 (B) - 2ry Str + Mask'!$A$2,E353,F353)</f>
        <v>..((((..</v>
      </c>
      <c r="K353" s="26">
        <f t="shared" si="65"/>
        <v>0.5</v>
      </c>
      <c r="L353" s="27" t="str">
        <f>MID('USH2A e13 (B) - 2ry Str + Mask'!$D$2,E353,F353)</f>
        <v>..((((..</v>
      </c>
      <c r="M353" s="26">
        <f t="shared" si="66"/>
        <v>0.5</v>
      </c>
      <c r="N353" s="28">
        <f t="shared" si="67"/>
        <v>0</v>
      </c>
      <c r="O353" s="29" t="str">
        <f t="shared" si="68"/>
        <v>ESE_SC35</v>
      </c>
      <c r="P353" s="29" t="str">
        <f t="shared" si="69"/>
        <v>ESE</v>
      </c>
      <c r="Q353" s="28">
        <f t="shared" si="70"/>
        <v>0</v>
      </c>
      <c r="R353" s="30">
        <f t="shared" si="71"/>
        <v>0</v>
      </c>
    </row>
    <row r="354" spans="1:18" ht="44" customHeight="1" x14ac:dyDescent="0.15">
      <c r="A354" s="20" t="s">
        <v>24</v>
      </c>
      <c r="B354" s="20" t="s">
        <v>2479</v>
      </c>
      <c r="C354" s="20" t="s">
        <v>183</v>
      </c>
      <c r="D354" s="21" t="s">
        <v>820</v>
      </c>
      <c r="E354" s="22">
        <f t="shared" si="60"/>
        <v>305</v>
      </c>
      <c r="F354" s="23">
        <f t="shared" si="61"/>
        <v>8</v>
      </c>
      <c r="G354" s="24">
        <f t="shared" si="62"/>
        <v>313</v>
      </c>
      <c r="H354" s="25">
        <f t="shared" si="63"/>
        <v>0</v>
      </c>
      <c r="I354" s="26">
        <f t="shared" si="64"/>
        <v>-0.125</v>
      </c>
      <c r="J354" s="27" t="str">
        <f>MID('USH2A e13 (B) - 2ry Str + Mask'!$A$2,E354,F354)</f>
        <v>..((((..</v>
      </c>
      <c r="K354" s="26">
        <f t="shared" si="65"/>
        <v>0.5</v>
      </c>
      <c r="L354" s="27" t="str">
        <f>MID('USH2A e13 (B) - 2ry Str + Mask'!$D$2,E354,F354)</f>
        <v>..((((..</v>
      </c>
      <c r="M354" s="26">
        <f t="shared" si="66"/>
        <v>0.5</v>
      </c>
      <c r="N354" s="28">
        <f t="shared" si="67"/>
        <v>0</v>
      </c>
      <c r="O354" s="29" t="str">
        <f t="shared" si="68"/>
        <v>Sironi_motif3</v>
      </c>
      <c r="P354" s="29" t="str">
        <f t="shared" si="69"/>
        <v>ESS</v>
      </c>
      <c r="Q354" s="28">
        <f t="shared" si="70"/>
        <v>0</v>
      </c>
      <c r="R354" s="30">
        <f t="shared" si="71"/>
        <v>0</v>
      </c>
    </row>
    <row r="355" spans="1:18" ht="32" customHeight="1" x14ac:dyDescent="0.15">
      <c r="A355" s="20" t="s">
        <v>35</v>
      </c>
      <c r="B355" s="20" t="s">
        <v>2481</v>
      </c>
      <c r="C355" s="20" t="s">
        <v>37</v>
      </c>
      <c r="D355" s="21" t="s">
        <v>1578</v>
      </c>
      <c r="E355" s="22">
        <f t="shared" si="60"/>
        <v>306</v>
      </c>
      <c r="F355" s="23">
        <f t="shared" si="61"/>
        <v>6</v>
      </c>
      <c r="G355" s="24">
        <f t="shared" si="62"/>
        <v>312</v>
      </c>
      <c r="H355" s="25">
        <f t="shared" si="63"/>
        <v>0.16666666666666666</v>
      </c>
      <c r="I355" s="26">
        <f t="shared" si="64"/>
        <v>0</v>
      </c>
      <c r="J355" s="27" t="str">
        <f>MID('USH2A e13 (B) - 2ry Str + Mask'!$A$2,E355,F355)</f>
        <v>.((((.</v>
      </c>
      <c r="K355" s="26">
        <f t="shared" si="65"/>
        <v>0.33333333333333331</v>
      </c>
      <c r="L355" s="27" t="str">
        <f>MID('USH2A e13 (B) - 2ry Str + Mask'!$D$2,E355,F355)</f>
        <v>.((((.</v>
      </c>
      <c r="M355" s="26">
        <f t="shared" si="66"/>
        <v>0.33333333333333331</v>
      </c>
      <c r="N355" s="28">
        <f t="shared" si="67"/>
        <v>0</v>
      </c>
      <c r="O355" s="29" t="str">
        <f t="shared" si="68"/>
        <v>EIE</v>
      </c>
      <c r="P355" s="29" t="str">
        <f t="shared" si="69"/>
        <v>ESE</v>
      </c>
      <c r="Q355" s="28">
        <f t="shared" si="70"/>
        <v>0</v>
      </c>
      <c r="R355" s="30">
        <f t="shared" si="71"/>
        <v>0</v>
      </c>
    </row>
    <row r="356" spans="1:18" ht="44" customHeight="1" x14ac:dyDescent="0.15">
      <c r="A356" s="20" t="s">
        <v>24</v>
      </c>
      <c r="B356" s="20" t="s">
        <v>2482</v>
      </c>
      <c r="C356" s="20" t="s">
        <v>2483</v>
      </c>
      <c r="D356" s="21" t="s">
        <v>822</v>
      </c>
      <c r="E356" s="22">
        <f t="shared" si="60"/>
        <v>309</v>
      </c>
      <c r="F356" s="23">
        <f t="shared" si="61"/>
        <v>8</v>
      </c>
      <c r="G356" s="24">
        <f t="shared" si="62"/>
        <v>317</v>
      </c>
      <c r="H356" s="25">
        <f t="shared" si="63"/>
        <v>0</v>
      </c>
      <c r="I356" s="26">
        <f t="shared" si="64"/>
        <v>-0.125</v>
      </c>
      <c r="J356" s="27" t="str">
        <f>MID('USH2A e13 (B) - 2ry Str + Mask'!$A$2,E356,F356)</f>
        <v>((.....)</v>
      </c>
      <c r="K356" s="26">
        <f t="shared" si="65"/>
        <v>0.625</v>
      </c>
      <c r="L356" s="27" t="str">
        <f>MID('USH2A e13 (B) - 2ry Str + Mask'!$D$2,E356,F356)</f>
        <v>((.....)</v>
      </c>
      <c r="M356" s="26">
        <f t="shared" si="66"/>
        <v>0.625</v>
      </c>
      <c r="N356" s="28">
        <f t="shared" si="67"/>
        <v>0</v>
      </c>
      <c r="O356" s="29" t="str">
        <f t="shared" si="68"/>
        <v>Sironi_motif3</v>
      </c>
      <c r="P356" s="29" t="str">
        <f t="shared" si="69"/>
        <v>ESS</v>
      </c>
      <c r="Q356" s="28">
        <f t="shared" si="70"/>
        <v>0</v>
      </c>
      <c r="R356" s="30">
        <f t="shared" si="71"/>
        <v>0</v>
      </c>
    </row>
    <row r="357" spans="1:18" ht="44" customHeight="1" x14ac:dyDescent="0.15">
      <c r="A357" s="20" t="s">
        <v>42</v>
      </c>
      <c r="B357" s="20" t="s">
        <v>2484</v>
      </c>
      <c r="C357" s="20" t="s">
        <v>583</v>
      </c>
      <c r="D357" s="21" t="s">
        <v>823</v>
      </c>
      <c r="E357" s="22">
        <f t="shared" si="60"/>
        <v>310</v>
      </c>
      <c r="F357" s="23">
        <f t="shared" si="61"/>
        <v>7</v>
      </c>
      <c r="G357" s="24">
        <f t="shared" si="62"/>
        <v>317</v>
      </c>
      <c r="H357" s="25">
        <f t="shared" si="63"/>
        <v>0.14285714285714285</v>
      </c>
      <c r="I357" s="26">
        <f t="shared" si="64"/>
        <v>0</v>
      </c>
      <c r="J357" s="27" t="str">
        <f>MID('USH2A e13 (B) - 2ry Str + Mask'!$A$2,E357,F357)</f>
        <v>(.....)</v>
      </c>
      <c r="K357" s="26">
        <f t="shared" si="65"/>
        <v>0.7142857142857143</v>
      </c>
      <c r="L357" s="27" t="str">
        <f>MID('USH2A e13 (B) - 2ry Str + Mask'!$D$2,E357,F357)</f>
        <v>(.....)</v>
      </c>
      <c r="M357" s="26">
        <f t="shared" si="66"/>
        <v>0.7142857142857143</v>
      </c>
      <c r="N357" s="28">
        <f t="shared" si="67"/>
        <v>0</v>
      </c>
      <c r="O357" s="29" t="str">
        <f t="shared" si="68"/>
        <v>ESE_ASFB</v>
      </c>
      <c r="P357" s="29" t="str">
        <f t="shared" si="69"/>
        <v>ESE</v>
      </c>
      <c r="Q357" s="28">
        <f t="shared" si="70"/>
        <v>0</v>
      </c>
      <c r="R357" s="30">
        <f t="shared" si="71"/>
        <v>0</v>
      </c>
    </row>
    <row r="358" spans="1:18" ht="32" customHeight="1" x14ac:dyDescent="0.15">
      <c r="A358" s="20" t="s">
        <v>35</v>
      </c>
      <c r="B358" s="20" t="s">
        <v>2485</v>
      </c>
      <c r="C358" s="20" t="s">
        <v>37</v>
      </c>
      <c r="D358" s="21" t="s">
        <v>826</v>
      </c>
      <c r="E358" s="22">
        <f t="shared" si="60"/>
        <v>311</v>
      </c>
      <c r="F358" s="23">
        <f t="shared" si="61"/>
        <v>6</v>
      </c>
      <c r="G358" s="24">
        <f t="shared" si="62"/>
        <v>317</v>
      </c>
      <c r="H358" s="25">
        <f t="shared" si="63"/>
        <v>0.16666666666666666</v>
      </c>
      <c r="I358" s="26">
        <f t="shared" si="64"/>
        <v>0</v>
      </c>
      <c r="J358" s="27" t="str">
        <f>MID('USH2A e13 (B) - 2ry Str + Mask'!$A$2,E358,F358)</f>
        <v>.....)</v>
      </c>
      <c r="K358" s="26">
        <f t="shared" si="65"/>
        <v>0.83333333333333337</v>
      </c>
      <c r="L358" s="27" t="str">
        <f>MID('USH2A e13 (B) - 2ry Str + Mask'!$D$2,E358,F358)</f>
        <v>.....)</v>
      </c>
      <c r="M358" s="26">
        <f t="shared" si="66"/>
        <v>0.83333333333333337</v>
      </c>
      <c r="N358" s="28">
        <f t="shared" si="67"/>
        <v>0</v>
      </c>
      <c r="O358" s="29" t="str">
        <f t="shared" si="68"/>
        <v>EIE</v>
      </c>
      <c r="P358" s="29" t="str">
        <f t="shared" si="69"/>
        <v>ESE</v>
      </c>
      <c r="Q358" s="28">
        <f t="shared" si="70"/>
        <v>0</v>
      </c>
      <c r="R358" s="30">
        <f t="shared" si="71"/>
        <v>0</v>
      </c>
    </row>
    <row r="359" spans="1:18" ht="44" customHeight="1" x14ac:dyDescent="0.15">
      <c r="A359" s="20" t="s">
        <v>54</v>
      </c>
      <c r="B359" s="20" t="s">
        <v>2486</v>
      </c>
      <c r="C359" s="20" t="s">
        <v>2487</v>
      </c>
      <c r="D359" s="21" t="s">
        <v>826</v>
      </c>
      <c r="E359" s="22">
        <f t="shared" si="60"/>
        <v>311</v>
      </c>
      <c r="F359" s="23">
        <f t="shared" si="61"/>
        <v>7</v>
      </c>
      <c r="G359" s="24">
        <f t="shared" si="62"/>
        <v>318</v>
      </c>
      <c r="H359" s="25">
        <f t="shared" si="63"/>
        <v>0.14285714285714285</v>
      </c>
      <c r="I359" s="26">
        <f t="shared" si="64"/>
        <v>0</v>
      </c>
      <c r="J359" s="27" t="str">
        <f>MID('USH2A e13 (B) - 2ry Str + Mask'!$A$2,E359,F359)</f>
        <v>.....))</v>
      </c>
      <c r="K359" s="26">
        <f t="shared" si="65"/>
        <v>0.7142857142857143</v>
      </c>
      <c r="L359" s="27" t="str">
        <f>MID('USH2A e13 (B) - 2ry Str + Mask'!$D$2,E359,F359)</f>
        <v>.....))</v>
      </c>
      <c r="M359" s="26">
        <f t="shared" si="66"/>
        <v>0.7142857142857143</v>
      </c>
      <c r="N359" s="28">
        <f t="shared" si="67"/>
        <v>0</v>
      </c>
      <c r="O359" s="29" t="str">
        <f t="shared" si="68"/>
        <v>ESE_SRp40</v>
      </c>
      <c r="P359" s="29" t="str">
        <f t="shared" si="69"/>
        <v>ESE</v>
      </c>
      <c r="Q359" s="28">
        <f t="shared" si="70"/>
        <v>0</v>
      </c>
      <c r="R359" s="30">
        <f t="shared" si="71"/>
        <v>0</v>
      </c>
    </row>
    <row r="360" spans="1:18" ht="32" customHeight="1" x14ac:dyDescent="0.15">
      <c r="A360" s="20" t="s">
        <v>35</v>
      </c>
      <c r="B360" s="20" t="s">
        <v>2488</v>
      </c>
      <c r="C360" s="20" t="s">
        <v>37</v>
      </c>
      <c r="D360" s="21" t="s">
        <v>1590</v>
      </c>
      <c r="E360" s="22">
        <f t="shared" si="60"/>
        <v>312</v>
      </c>
      <c r="F360" s="23">
        <f t="shared" si="61"/>
        <v>6</v>
      </c>
      <c r="G360" s="24">
        <f t="shared" si="62"/>
        <v>318</v>
      </c>
      <c r="H360" s="25">
        <f t="shared" si="63"/>
        <v>0.16666666666666666</v>
      </c>
      <c r="I360" s="26">
        <f t="shared" si="64"/>
        <v>0</v>
      </c>
      <c r="J360" s="27" t="str">
        <f>MID('USH2A e13 (B) - 2ry Str + Mask'!$A$2,E360,F360)</f>
        <v>....))</v>
      </c>
      <c r="K360" s="26">
        <f t="shared" si="65"/>
        <v>0.66666666666666663</v>
      </c>
      <c r="L360" s="27" t="str">
        <f>MID('USH2A e13 (B) - 2ry Str + Mask'!$D$2,E360,F360)</f>
        <v>....))</v>
      </c>
      <c r="M360" s="26">
        <f t="shared" si="66"/>
        <v>0.66666666666666663</v>
      </c>
      <c r="N360" s="28">
        <f t="shared" si="67"/>
        <v>0</v>
      </c>
      <c r="O360" s="29" t="str">
        <f t="shared" si="68"/>
        <v>EIE</v>
      </c>
      <c r="P360" s="29" t="str">
        <f t="shared" si="69"/>
        <v>ESE</v>
      </c>
      <c r="Q360" s="28">
        <f t="shared" si="70"/>
        <v>0</v>
      </c>
      <c r="R360" s="30">
        <f t="shared" si="71"/>
        <v>0</v>
      </c>
    </row>
    <row r="361" spans="1:18" ht="44" customHeight="1" x14ac:dyDescent="0.15">
      <c r="A361" s="20" t="s">
        <v>42</v>
      </c>
      <c r="B361" s="20" t="s">
        <v>2489</v>
      </c>
      <c r="C361" s="20" t="s">
        <v>2021</v>
      </c>
      <c r="D361" s="21" t="s">
        <v>1590</v>
      </c>
      <c r="E361" s="22">
        <f t="shared" si="60"/>
        <v>312</v>
      </c>
      <c r="F361" s="23">
        <f t="shared" si="61"/>
        <v>7</v>
      </c>
      <c r="G361" s="24">
        <f t="shared" si="62"/>
        <v>319</v>
      </c>
      <c r="H361" s="25">
        <f t="shared" si="63"/>
        <v>0.14285714285714285</v>
      </c>
      <c r="I361" s="26">
        <f t="shared" si="64"/>
        <v>0</v>
      </c>
      <c r="J361" s="27" t="str">
        <f>MID('USH2A e13 (B) - 2ry Str + Mask'!$A$2,E361,F361)</f>
        <v>....)))</v>
      </c>
      <c r="K361" s="26">
        <f t="shared" si="65"/>
        <v>0.5714285714285714</v>
      </c>
      <c r="L361" s="27" t="str">
        <f>MID('USH2A e13 (B) - 2ry Str + Mask'!$D$2,E361,F361)</f>
        <v>....)))</v>
      </c>
      <c r="M361" s="26">
        <f t="shared" si="66"/>
        <v>0.5714285714285714</v>
      </c>
      <c r="N361" s="28">
        <f t="shared" si="67"/>
        <v>0</v>
      </c>
      <c r="O361" s="29" t="str">
        <f t="shared" si="68"/>
        <v>ESE_ASFB</v>
      </c>
      <c r="P361" s="29" t="str">
        <f t="shared" si="69"/>
        <v>ESE</v>
      </c>
      <c r="Q361" s="28">
        <f t="shared" si="70"/>
        <v>0</v>
      </c>
      <c r="R361" s="30">
        <f t="shared" si="71"/>
        <v>0</v>
      </c>
    </row>
    <row r="362" spans="1:18" ht="32" customHeight="1" x14ac:dyDescent="0.15">
      <c r="A362" s="20" t="s">
        <v>46</v>
      </c>
      <c r="B362" s="20" t="s">
        <v>2144</v>
      </c>
      <c r="C362" s="20" t="s">
        <v>37</v>
      </c>
      <c r="D362" s="21" t="s">
        <v>1595</v>
      </c>
      <c r="E362" s="22">
        <f t="shared" si="60"/>
        <v>313</v>
      </c>
      <c r="F362" s="23">
        <f t="shared" si="61"/>
        <v>6</v>
      </c>
      <c r="G362" s="24">
        <f t="shared" si="62"/>
        <v>319</v>
      </c>
      <c r="H362" s="25">
        <f t="shared" si="63"/>
        <v>0</v>
      </c>
      <c r="I362" s="26">
        <f t="shared" si="64"/>
        <v>-0.16666666666666666</v>
      </c>
      <c r="J362" s="27" t="str">
        <f>MID('USH2A e13 (B) - 2ry Str + Mask'!$A$2,E362,F362)</f>
        <v>...)))</v>
      </c>
      <c r="K362" s="26">
        <f t="shared" si="65"/>
        <v>0.5</v>
      </c>
      <c r="L362" s="27" t="str">
        <f>MID('USH2A e13 (B) - 2ry Str + Mask'!$D$2,E362,F362)</f>
        <v>...)))</v>
      </c>
      <c r="M362" s="26">
        <f t="shared" si="66"/>
        <v>0.5</v>
      </c>
      <c r="N362" s="28">
        <f t="shared" si="67"/>
        <v>0</v>
      </c>
      <c r="O362" s="29" t="str">
        <f t="shared" si="68"/>
        <v>IIE</v>
      </c>
      <c r="P362" s="29" t="str">
        <f t="shared" si="69"/>
        <v>ESS</v>
      </c>
      <c r="Q362" s="28">
        <f t="shared" si="70"/>
        <v>0</v>
      </c>
      <c r="R362" s="30">
        <f t="shared" si="71"/>
        <v>0</v>
      </c>
    </row>
    <row r="363" spans="1:18" ht="32" customHeight="1" x14ac:dyDescent="0.15">
      <c r="A363" s="20" t="s">
        <v>288</v>
      </c>
      <c r="B363" s="20" t="s">
        <v>2144</v>
      </c>
      <c r="C363" s="20" t="s">
        <v>37</v>
      </c>
      <c r="D363" s="21" t="s">
        <v>1595</v>
      </c>
      <c r="E363" s="22">
        <f t="shared" si="60"/>
        <v>313</v>
      </c>
      <c r="F363" s="23">
        <f t="shared" si="61"/>
        <v>6</v>
      </c>
      <c r="G363" s="24">
        <f t="shared" si="62"/>
        <v>319</v>
      </c>
      <c r="H363" s="25">
        <f t="shared" si="63"/>
        <v>0</v>
      </c>
      <c r="I363" s="26">
        <f t="shared" si="64"/>
        <v>-0.16666666666666666</v>
      </c>
      <c r="J363" s="27" t="str">
        <f>MID('USH2A e13 (B) - 2ry Str + Mask'!$A$2,E363,F363)</f>
        <v>...)))</v>
      </c>
      <c r="K363" s="26">
        <f t="shared" si="65"/>
        <v>0.5</v>
      </c>
      <c r="L363" s="27" t="str">
        <f>MID('USH2A e13 (B) - 2ry Str + Mask'!$D$2,E363,F363)</f>
        <v>...)))</v>
      </c>
      <c r="M363" s="26">
        <f t="shared" si="66"/>
        <v>0.5</v>
      </c>
      <c r="N363" s="28">
        <f t="shared" si="67"/>
        <v>0</v>
      </c>
      <c r="O363" s="29" t="str">
        <f t="shared" si="68"/>
        <v>Fas ESS</v>
      </c>
      <c r="P363" s="29" t="str">
        <f t="shared" si="69"/>
        <v>ESS</v>
      </c>
      <c r="Q363" s="28">
        <f t="shared" si="70"/>
        <v>0</v>
      </c>
      <c r="R363" s="30">
        <f t="shared" si="71"/>
        <v>0</v>
      </c>
    </row>
    <row r="364" spans="1:18" ht="44" customHeight="1" x14ac:dyDescent="0.15">
      <c r="A364" s="20" t="s">
        <v>69</v>
      </c>
      <c r="B364" s="20" t="s">
        <v>2490</v>
      </c>
      <c r="C364" s="20" t="s">
        <v>96</v>
      </c>
      <c r="D364" s="21" t="s">
        <v>1595</v>
      </c>
      <c r="E364" s="22">
        <f t="shared" si="60"/>
        <v>313</v>
      </c>
      <c r="F364" s="23">
        <f t="shared" si="61"/>
        <v>7</v>
      </c>
      <c r="G364" s="24">
        <f t="shared" si="62"/>
        <v>320</v>
      </c>
      <c r="H364" s="25">
        <f t="shared" si="63"/>
        <v>0</v>
      </c>
      <c r="I364" s="26">
        <f t="shared" si="64"/>
        <v>-0.14285714285714285</v>
      </c>
      <c r="J364" s="27" t="str">
        <f>MID('USH2A e13 (B) - 2ry Str + Mask'!$A$2,E364,F364)</f>
        <v>...))))</v>
      </c>
      <c r="K364" s="26">
        <f t="shared" si="65"/>
        <v>0.42857142857142855</v>
      </c>
      <c r="L364" s="27" t="str">
        <f>MID('USH2A e13 (B) - 2ry Str + Mask'!$D$2,E364,F364)</f>
        <v>...))))</v>
      </c>
      <c r="M364" s="26">
        <f t="shared" si="66"/>
        <v>0.42857142857142855</v>
      </c>
      <c r="N364" s="28">
        <f t="shared" si="67"/>
        <v>0</v>
      </c>
      <c r="O364" s="29" t="str">
        <f t="shared" si="68"/>
        <v>Sironi_motif2</v>
      </c>
      <c r="P364" s="29" t="str">
        <f t="shared" si="69"/>
        <v>ESS</v>
      </c>
      <c r="Q364" s="28">
        <f t="shared" si="70"/>
        <v>0</v>
      </c>
      <c r="R364" s="30">
        <f t="shared" si="71"/>
        <v>0</v>
      </c>
    </row>
    <row r="365" spans="1:18" ht="32" customHeight="1" x14ac:dyDescent="0.15">
      <c r="A365" s="20" t="s">
        <v>46</v>
      </c>
      <c r="B365" s="20" t="s">
        <v>1006</v>
      </c>
      <c r="C365" s="20" t="s">
        <v>37</v>
      </c>
      <c r="D365" s="21" t="s">
        <v>827</v>
      </c>
      <c r="E365" s="22">
        <f t="shared" si="60"/>
        <v>314</v>
      </c>
      <c r="F365" s="23">
        <f t="shared" si="61"/>
        <v>6</v>
      </c>
      <c r="G365" s="24">
        <f t="shared" si="62"/>
        <v>320</v>
      </c>
      <c r="H365" s="25">
        <f t="shared" si="63"/>
        <v>0</v>
      </c>
      <c r="I365" s="26">
        <f t="shared" si="64"/>
        <v>-0.16666666666666666</v>
      </c>
      <c r="J365" s="27" t="str">
        <f>MID('USH2A e13 (B) - 2ry Str + Mask'!$A$2,E365,F365)</f>
        <v>..))))</v>
      </c>
      <c r="K365" s="26">
        <f t="shared" si="65"/>
        <v>0.33333333333333331</v>
      </c>
      <c r="L365" s="27" t="str">
        <f>MID('USH2A e13 (B) - 2ry Str + Mask'!$D$2,E365,F365)</f>
        <v>..))))</v>
      </c>
      <c r="M365" s="26">
        <f t="shared" si="66"/>
        <v>0.33333333333333331</v>
      </c>
      <c r="N365" s="28">
        <f t="shared" si="67"/>
        <v>0</v>
      </c>
      <c r="O365" s="29" t="str">
        <f t="shared" si="68"/>
        <v>IIE</v>
      </c>
      <c r="P365" s="29" t="str">
        <f t="shared" si="69"/>
        <v>ESS</v>
      </c>
      <c r="Q365" s="28">
        <f t="shared" si="70"/>
        <v>0</v>
      </c>
      <c r="R365" s="30">
        <f t="shared" si="71"/>
        <v>0</v>
      </c>
    </row>
    <row r="366" spans="1:18" ht="32" customHeight="1" x14ac:dyDescent="0.15">
      <c r="A366" s="20" t="s">
        <v>88</v>
      </c>
      <c r="B366" s="20" t="s">
        <v>1602</v>
      </c>
      <c r="C366" s="20" t="s">
        <v>1603</v>
      </c>
      <c r="D366" s="21" t="s">
        <v>1597</v>
      </c>
      <c r="E366" s="22">
        <f t="shared" si="60"/>
        <v>315</v>
      </c>
      <c r="F366" s="23">
        <f t="shared" si="61"/>
        <v>6</v>
      </c>
      <c r="G366" s="24">
        <f t="shared" si="62"/>
        <v>321</v>
      </c>
      <c r="H366" s="25">
        <f t="shared" si="63"/>
        <v>0.16666666666666666</v>
      </c>
      <c r="I366" s="26">
        <f t="shared" si="64"/>
        <v>0</v>
      </c>
      <c r="J366" s="27" t="str">
        <f>MID('USH2A e13 (B) - 2ry Str + Mask'!$A$2,E366,F366)</f>
        <v>.))))(</v>
      </c>
      <c r="K366" s="26">
        <f t="shared" si="65"/>
        <v>0.16666666666666666</v>
      </c>
      <c r="L366" s="27" t="str">
        <f>MID('USH2A e13 (B) - 2ry Str + Mask'!$D$2,E366,F366)</f>
        <v>.))))(</v>
      </c>
      <c r="M366" s="26">
        <f t="shared" si="66"/>
        <v>0.16666666666666666</v>
      </c>
      <c r="N366" s="28">
        <f t="shared" si="67"/>
        <v>0</v>
      </c>
      <c r="O366" s="29" t="str">
        <f t="shared" si="68"/>
        <v>ESE_9G8</v>
      </c>
      <c r="P366" s="29" t="str">
        <f t="shared" si="69"/>
        <v>ESE</v>
      </c>
      <c r="Q366" s="28">
        <f t="shared" si="70"/>
        <v>0</v>
      </c>
      <c r="R366" s="30">
        <f t="shared" si="71"/>
        <v>0</v>
      </c>
    </row>
    <row r="367" spans="1:18" ht="32" customHeight="1" x14ac:dyDescent="0.15">
      <c r="A367" s="20" t="s">
        <v>35</v>
      </c>
      <c r="B367" s="20" t="s">
        <v>1602</v>
      </c>
      <c r="C367" s="20" t="s">
        <v>37</v>
      </c>
      <c r="D367" s="21" t="s">
        <v>1597</v>
      </c>
      <c r="E367" s="22">
        <f t="shared" si="60"/>
        <v>315</v>
      </c>
      <c r="F367" s="23">
        <f t="shared" si="61"/>
        <v>6</v>
      </c>
      <c r="G367" s="24">
        <f t="shared" si="62"/>
        <v>321</v>
      </c>
      <c r="H367" s="25">
        <f t="shared" si="63"/>
        <v>0.16666666666666666</v>
      </c>
      <c r="I367" s="26">
        <f t="shared" si="64"/>
        <v>0</v>
      </c>
      <c r="J367" s="27" t="str">
        <f>MID('USH2A e13 (B) - 2ry Str + Mask'!$A$2,E367,F367)</f>
        <v>.))))(</v>
      </c>
      <c r="K367" s="26">
        <f t="shared" si="65"/>
        <v>0.16666666666666666</v>
      </c>
      <c r="L367" s="27" t="str">
        <f>MID('USH2A e13 (B) - 2ry Str + Mask'!$D$2,E367,F367)</f>
        <v>.))))(</v>
      </c>
      <c r="M367" s="26">
        <f t="shared" si="66"/>
        <v>0.16666666666666666</v>
      </c>
      <c r="N367" s="28">
        <f t="shared" si="67"/>
        <v>0</v>
      </c>
      <c r="O367" s="29" t="str">
        <f t="shared" si="68"/>
        <v>EIE</v>
      </c>
      <c r="P367" s="29" t="str">
        <f t="shared" si="69"/>
        <v>ESE</v>
      </c>
      <c r="Q367" s="28">
        <f t="shared" si="70"/>
        <v>0</v>
      </c>
      <c r="R367" s="30">
        <f t="shared" si="71"/>
        <v>0</v>
      </c>
    </row>
    <row r="368" spans="1:18" ht="32" customHeight="1" x14ac:dyDescent="0.15">
      <c r="A368" s="20" t="s">
        <v>46</v>
      </c>
      <c r="B368" s="20" t="s">
        <v>1602</v>
      </c>
      <c r="C368" s="20" t="s">
        <v>37</v>
      </c>
      <c r="D368" s="21" t="s">
        <v>1597</v>
      </c>
      <c r="E368" s="22">
        <f t="shared" si="60"/>
        <v>315</v>
      </c>
      <c r="F368" s="23">
        <f t="shared" si="61"/>
        <v>6</v>
      </c>
      <c r="G368" s="24">
        <f t="shared" si="62"/>
        <v>321</v>
      </c>
      <c r="H368" s="25">
        <f t="shared" si="63"/>
        <v>0</v>
      </c>
      <c r="I368" s="26">
        <f t="shared" si="64"/>
        <v>-0.16666666666666666</v>
      </c>
      <c r="J368" s="27" t="str">
        <f>MID('USH2A e13 (B) - 2ry Str + Mask'!$A$2,E368,F368)</f>
        <v>.))))(</v>
      </c>
      <c r="K368" s="26">
        <f t="shared" si="65"/>
        <v>0.16666666666666666</v>
      </c>
      <c r="L368" s="27" t="str">
        <f>MID('USH2A e13 (B) - 2ry Str + Mask'!$D$2,E368,F368)</f>
        <v>.))))(</v>
      </c>
      <c r="M368" s="26">
        <f t="shared" si="66"/>
        <v>0.16666666666666666</v>
      </c>
      <c r="N368" s="28">
        <f t="shared" si="67"/>
        <v>0</v>
      </c>
      <c r="O368" s="29" t="str">
        <f t="shared" si="68"/>
        <v>IIE</v>
      </c>
      <c r="P368" s="29" t="str">
        <f t="shared" si="69"/>
        <v>ESS</v>
      </c>
      <c r="Q368" s="28">
        <f t="shared" si="70"/>
        <v>0</v>
      </c>
      <c r="R368" s="30">
        <f t="shared" si="71"/>
        <v>0</v>
      </c>
    </row>
    <row r="369" spans="1:18" ht="32" customHeight="1" x14ac:dyDescent="0.15">
      <c r="A369" s="20" t="s">
        <v>46</v>
      </c>
      <c r="B369" s="20" t="s">
        <v>2491</v>
      </c>
      <c r="C369" s="20" t="s">
        <v>37</v>
      </c>
      <c r="D369" s="21" t="s">
        <v>829</v>
      </c>
      <c r="E369" s="22">
        <f t="shared" si="60"/>
        <v>316</v>
      </c>
      <c r="F369" s="23">
        <f t="shared" si="61"/>
        <v>6</v>
      </c>
      <c r="G369" s="24">
        <f t="shared" si="62"/>
        <v>322</v>
      </c>
      <c r="H369" s="25">
        <f t="shared" si="63"/>
        <v>0</v>
      </c>
      <c r="I369" s="26">
        <f t="shared" si="64"/>
        <v>-0.16666666666666666</v>
      </c>
      <c r="J369" s="27" t="str">
        <f>MID('USH2A e13 (B) - 2ry Str + Mask'!$A$2,E369,F369)</f>
        <v>))))((</v>
      </c>
      <c r="K369" s="26">
        <f t="shared" si="65"/>
        <v>0</v>
      </c>
      <c r="L369" s="27" t="str">
        <f>MID('USH2A e13 (B) - 2ry Str + Mask'!$D$2,E369,F369)</f>
        <v>))))((</v>
      </c>
      <c r="M369" s="26">
        <f t="shared" si="66"/>
        <v>0</v>
      </c>
      <c r="N369" s="28">
        <f t="shared" si="67"/>
        <v>0</v>
      </c>
      <c r="O369" s="29" t="str">
        <f t="shared" si="68"/>
        <v>IIE</v>
      </c>
      <c r="P369" s="29" t="str">
        <f t="shared" si="69"/>
        <v>ESS</v>
      </c>
      <c r="Q369" s="28">
        <f t="shared" si="70"/>
        <v>0</v>
      </c>
      <c r="R369" s="30">
        <f t="shared" si="71"/>
        <v>0</v>
      </c>
    </row>
    <row r="370" spans="1:18" ht="32" customHeight="1" x14ac:dyDescent="0.15">
      <c r="A370" s="20" t="s">
        <v>46</v>
      </c>
      <c r="B370" s="20" t="s">
        <v>1223</v>
      </c>
      <c r="C370" s="20" t="s">
        <v>37</v>
      </c>
      <c r="D370" s="21" t="s">
        <v>1608</v>
      </c>
      <c r="E370" s="22">
        <f t="shared" si="60"/>
        <v>320</v>
      </c>
      <c r="F370" s="23">
        <f t="shared" si="61"/>
        <v>6</v>
      </c>
      <c r="G370" s="24">
        <f t="shared" si="62"/>
        <v>326</v>
      </c>
      <c r="H370" s="25">
        <f t="shared" si="63"/>
        <v>0</v>
      </c>
      <c r="I370" s="26">
        <f t="shared" si="64"/>
        <v>-0.16666666666666666</v>
      </c>
      <c r="J370" s="27" t="str">
        <f>MID('USH2A e13 (B) - 2ry Str + Mask'!$A$2,E370,F370)</f>
        <v>((((((</v>
      </c>
      <c r="K370" s="26">
        <f t="shared" si="65"/>
        <v>0</v>
      </c>
      <c r="L370" s="27" t="str">
        <f>MID('USH2A e13 (B) - 2ry Str + Mask'!$D$2,E370,F370)</f>
        <v>((((((</v>
      </c>
      <c r="M370" s="26">
        <f t="shared" si="66"/>
        <v>0</v>
      </c>
      <c r="N370" s="28">
        <f t="shared" si="67"/>
        <v>0</v>
      </c>
      <c r="O370" s="29" t="str">
        <f t="shared" si="68"/>
        <v>IIE</v>
      </c>
      <c r="P370" s="29" t="str">
        <f t="shared" si="69"/>
        <v>ESS</v>
      </c>
      <c r="Q370" s="28">
        <f t="shared" si="70"/>
        <v>0</v>
      </c>
      <c r="R370" s="30">
        <f t="shared" si="71"/>
        <v>0</v>
      </c>
    </row>
    <row r="371" spans="1:18" ht="32" customHeight="1" x14ac:dyDescent="0.15">
      <c r="A371" s="20" t="s">
        <v>46</v>
      </c>
      <c r="B371" s="20" t="s">
        <v>994</v>
      </c>
      <c r="C371" s="20" t="s">
        <v>37</v>
      </c>
      <c r="D371" s="21" t="s">
        <v>832</v>
      </c>
      <c r="E371" s="22">
        <f t="shared" si="60"/>
        <v>321</v>
      </c>
      <c r="F371" s="23">
        <f t="shared" si="61"/>
        <v>6</v>
      </c>
      <c r="G371" s="24">
        <f t="shared" si="62"/>
        <v>327</v>
      </c>
      <c r="H371" s="25">
        <f t="shared" si="63"/>
        <v>0</v>
      </c>
      <c r="I371" s="26">
        <f t="shared" si="64"/>
        <v>-0.16666666666666666</v>
      </c>
      <c r="J371" s="27" t="str">
        <f>MID('USH2A e13 (B) - 2ry Str + Mask'!$A$2,E371,F371)</f>
        <v>(((((.</v>
      </c>
      <c r="K371" s="26">
        <f t="shared" si="65"/>
        <v>0.16666666666666666</v>
      </c>
      <c r="L371" s="27" t="str">
        <f>MID('USH2A e13 (B) - 2ry Str + Mask'!$D$2,E371,F371)</f>
        <v>(((((.</v>
      </c>
      <c r="M371" s="26">
        <f t="shared" si="66"/>
        <v>0.16666666666666666</v>
      </c>
      <c r="N371" s="28">
        <f t="shared" si="67"/>
        <v>0</v>
      </c>
      <c r="O371" s="29" t="str">
        <f t="shared" si="68"/>
        <v>IIE</v>
      </c>
      <c r="P371" s="29" t="str">
        <f t="shared" si="69"/>
        <v>ESS</v>
      </c>
      <c r="Q371" s="28">
        <f t="shared" si="70"/>
        <v>0</v>
      </c>
      <c r="R371" s="30">
        <f t="shared" si="71"/>
        <v>0</v>
      </c>
    </row>
    <row r="372" spans="1:18" ht="32" customHeight="1" x14ac:dyDescent="0.15">
      <c r="A372" s="20" t="s">
        <v>46</v>
      </c>
      <c r="B372" s="20" t="s">
        <v>2492</v>
      </c>
      <c r="C372" s="20" t="s">
        <v>37</v>
      </c>
      <c r="D372" s="21" t="s">
        <v>834</v>
      </c>
      <c r="E372" s="22">
        <f t="shared" si="60"/>
        <v>322</v>
      </c>
      <c r="F372" s="23">
        <f t="shared" si="61"/>
        <v>6</v>
      </c>
      <c r="G372" s="24">
        <f t="shared" si="62"/>
        <v>328</v>
      </c>
      <c r="H372" s="25">
        <f t="shared" si="63"/>
        <v>0</v>
      </c>
      <c r="I372" s="26">
        <f t="shared" si="64"/>
        <v>-0.16666666666666666</v>
      </c>
      <c r="J372" s="27" t="str">
        <f>MID('USH2A e13 (B) - 2ry Str + Mask'!$A$2,E372,F372)</f>
        <v>((((..</v>
      </c>
      <c r="K372" s="26">
        <f t="shared" si="65"/>
        <v>0.33333333333333331</v>
      </c>
      <c r="L372" s="27" t="str">
        <f>MID('USH2A e13 (B) - 2ry Str + Mask'!$D$2,E372,F372)</f>
        <v>((((..</v>
      </c>
      <c r="M372" s="26">
        <f t="shared" si="66"/>
        <v>0.33333333333333331</v>
      </c>
      <c r="N372" s="28">
        <f t="shared" si="67"/>
        <v>0</v>
      </c>
      <c r="O372" s="29" t="str">
        <f t="shared" si="68"/>
        <v>IIE</v>
      </c>
      <c r="P372" s="29" t="str">
        <f t="shared" si="69"/>
        <v>ESS</v>
      </c>
      <c r="Q372" s="28">
        <f t="shared" si="70"/>
        <v>0</v>
      </c>
      <c r="R372" s="30">
        <f t="shared" si="71"/>
        <v>0</v>
      </c>
    </row>
    <row r="373" spans="1:18" ht="32" customHeight="1" x14ac:dyDescent="0.15">
      <c r="A373" s="20" t="s">
        <v>46</v>
      </c>
      <c r="B373" s="20" t="s">
        <v>2493</v>
      </c>
      <c r="C373" s="20" t="s">
        <v>37</v>
      </c>
      <c r="D373" s="21" t="s">
        <v>1621</v>
      </c>
      <c r="E373" s="22">
        <f t="shared" si="60"/>
        <v>323</v>
      </c>
      <c r="F373" s="23">
        <f t="shared" si="61"/>
        <v>6</v>
      </c>
      <c r="G373" s="24">
        <f t="shared" si="62"/>
        <v>329</v>
      </c>
      <c r="H373" s="25">
        <f t="shared" si="63"/>
        <v>0</v>
      </c>
      <c r="I373" s="26">
        <f t="shared" si="64"/>
        <v>-0.16666666666666666</v>
      </c>
      <c r="J373" s="27" t="str">
        <f>MID('USH2A e13 (B) - 2ry Str + Mask'!$A$2,E373,F373)</f>
        <v>(((...</v>
      </c>
      <c r="K373" s="26">
        <f t="shared" si="65"/>
        <v>0.5</v>
      </c>
      <c r="L373" s="27" t="str">
        <f>MID('USH2A e13 (B) - 2ry Str + Mask'!$D$2,E373,F373)</f>
        <v>(((...</v>
      </c>
      <c r="M373" s="26">
        <f t="shared" si="66"/>
        <v>0.5</v>
      </c>
      <c r="N373" s="28">
        <f t="shared" si="67"/>
        <v>0</v>
      </c>
      <c r="O373" s="29" t="str">
        <f t="shared" si="68"/>
        <v>IIE</v>
      </c>
      <c r="P373" s="29" t="str">
        <f t="shared" si="69"/>
        <v>ESS</v>
      </c>
      <c r="Q373" s="28">
        <f t="shared" si="70"/>
        <v>0</v>
      </c>
      <c r="R373" s="30">
        <f t="shared" si="71"/>
        <v>0</v>
      </c>
    </row>
    <row r="374" spans="1:18" ht="32" customHeight="1" x14ac:dyDescent="0.15">
      <c r="A374" s="20" t="s">
        <v>46</v>
      </c>
      <c r="B374" s="20" t="s">
        <v>2494</v>
      </c>
      <c r="C374" s="20" t="s">
        <v>37</v>
      </c>
      <c r="D374" s="21" t="s">
        <v>836</v>
      </c>
      <c r="E374" s="22">
        <f t="shared" si="60"/>
        <v>325</v>
      </c>
      <c r="F374" s="23">
        <f t="shared" si="61"/>
        <v>6</v>
      </c>
      <c r="G374" s="24">
        <f t="shared" si="62"/>
        <v>331</v>
      </c>
      <c r="H374" s="25">
        <f t="shared" si="63"/>
        <v>0</v>
      </c>
      <c r="I374" s="26">
        <f t="shared" si="64"/>
        <v>-0.16666666666666666</v>
      </c>
      <c r="J374" s="27" t="str">
        <f>MID('USH2A e13 (B) - 2ry Str + Mask'!$A$2,E374,F374)</f>
        <v>(.....</v>
      </c>
      <c r="K374" s="26">
        <f t="shared" si="65"/>
        <v>0.83333333333333337</v>
      </c>
      <c r="L374" s="27" t="str">
        <f>MID('USH2A e13 (B) - 2ry Str + Mask'!$D$2,E374,F374)</f>
        <v>(.....</v>
      </c>
      <c r="M374" s="26">
        <f t="shared" si="66"/>
        <v>0.83333333333333337</v>
      </c>
      <c r="N374" s="28">
        <f t="shared" si="67"/>
        <v>0</v>
      </c>
      <c r="O374" s="29" t="str">
        <f t="shared" si="68"/>
        <v>IIE</v>
      </c>
      <c r="P374" s="29" t="str">
        <f t="shared" si="69"/>
        <v>ESS</v>
      </c>
      <c r="Q374" s="28">
        <f t="shared" si="70"/>
        <v>0</v>
      </c>
      <c r="R374" s="30">
        <f t="shared" si="71"/>
        <v>0</v>
      </c>
    </row>
    <row r="375" spans="1:18" ht="32" customHeight="1" x14ac:dyDescent="0.15">
      <c r="A375" s="20" t="s">
        <v>46</v>
      </c>
      <c r="B375" s="20" t="s">
        <v>985</v>
      </c>
      <c r="C375" s="20" t="s">
        <v>37</v>
      </c>
      <c r="D375" s="21" t="s">
        <v>838</v>
      </c>
      <c r="E375" s="22">
        <f t="shared" si="60"/>
        <v>326</v>
      </c>
      <c r="F375" s="23">
        <f t="shared" si="61"/>
        <v>6</v>
      </c>
      <c r="G375" s="24">
        <f t="shared" si="62"/>
        <v>332</v>
      </c>
      <c r="H375" s="25">
        <f t="shared" si="63"/>
        <v>0</v>
      </c>
      <c r="I375" s="26">
        <f t="shared" si="64"/>
        <v>-0.16666666666666666</v>
      </c>
      <c r="J375" s="27" t="str">
        <f>MID('USH2A e13 (B) - 2ry Str + Mask'!$A$2,E375,F375)</f>
        <v>......</v>
      </c>
      <c r="K375" s="26">
        <f t="shared" si="65"/>
        <v>1</v>
      </c>
      <c r="L375" s="27" t="str">
        <f>MID('USH2A e13 (B) - 2ry Str + Mask'!$D$2,E375,F375)</f>
        <v>......</v>
      </c>
      <c r="M375" s="26">
        <f t="shared" si="66"/>
        <v>1</v>
      </c>
      <c r="N375" s="28">
        <f t="shared" si="67"/>
        <v>0</v>
      </c>
      <c r="O375" s="29" t="str">
        <f t="shared" si="68"/>
        <v>IIE</v>
      </c>
      <c r="P375" s="29" t="str">
        <f t="shared" si="69"/>
        <v>ESS</v>
      </c>
      <c r="Q375" s="28">
        <f t="shared" si="70"/>
        <v>0</v>
      </c>
      <c r="R375" s="30">
        <f t="shared" si="71"/>
        <v>0</v>
      </c>
    </row>
    <row r="376" spans="1:18" ht="44" customHeight="1" x14ac:dyDescent="0.15">
      <c r="A376" s="20" t="s">
        <v>65</v>
      </c>
      <c r="B376" s="20" t="s">
        <v>2495</v>
      </c>
      <c r="C376" s="20" t="s">
        <v>1939</v>
      </c>
      <c r="D376" s="21" t="s">
        <v>841</v>
      </c>
      <c r="E376" s="22">
        <f t="shared" si="60"/>
        <v>327</v>
      </c>
      <c r="F376" s="23">
        <f t="shared" si="61"/>
        <v>6</v>
      </c>
      <c r="G376" s="24">
        <f t="shared" si="62"/>
        <v>333</v>
      </c>
      <c r="H376" s="25">
        <f t="shared" si="63"/>
        <v>0</v>
      </c>
      <c r="I376" s="26">
        <f t="shared" si="64"/>
        <v>-0.16666666666666666</v>
      </c>
      <c r="J376" s="27" t="str">
        <f>MID('USH2A e13 (B) - 2ry Str + Mask'!$A$2,E376,F376)</f>
        <v>......</v>
      </c>
      <c r="K376" s="26">
        <f t="shared" si="65"/>
        <v>1</v>
      </c>
      <c r="L376" s="27" t="str">
        <f>MID('USH2A e13 (B) - 2ry Str + Mask'!$D$2,E376,F376)</f>
        <v>......</v>
      </c>
      <c r="M376" s="26">
        <f t="shared" si="66"/>
        <v>1</v>
      </c>
      <c r="N376" s="28">
        <f t="shared" si="67"/>
        <v>0</v>
      </c>
      <c r="O376" s="29" t="str">
        <f t="shared" si="68"/>
        <v>ESS_hnRNPA1</v>
      </c>
      <c r="P376" s="29" t="str">
        <f t="shared" si="69"/>
        <v>ESS</v>
      </c>
      <c r="Q376" s="28">
        <f t="shared" si="70"/>
        <v>0</v>
      </c>
      <c r="R376" s="30">
        <f t="shared" si="71"/>
        <v>0</v>
      </c>
    </row>
    <row r="377" spans="1:18" ht="32" customHeight="1" x14ac:dyDescent="0.15">
      <c r="A377" s="20" t="s">
        <v>35</v>
      </c>
      <c r="B377" s="20" t="s">
        <v>2496</v>
      </c>
      <c r="C377" s="20" t="s">
        <v>37</v>
      </c>
      <c r="D377" s="21" t="s">
        <v>2165</v>
      </c>
      <c r="E377" s="22">
        <f t="shared" si="60"/>
        <v>329</v>
      </c>
      <c r="F377" s="23">
        <f t="shared" si="61"/>
        <v>6</v>
      </c>
      <c r="G377" s="24">
        <f t="shared" si="62"/>
        <v>335</v>
      </c>
      <c r="H377" s="25">
        <f t="shared" si="63"/>
        <v>0.16666666666666666</v>
      </c>
      <c r="I377" s="26">
        <f t="shared" si="64"/>
        <v>0</v>
      </c>
      <c r="J377" s="27" t="str">
        <f>MID('USH2A e13 (B) - 2ry Str + Mask'!$A$2,E377,F377)</f>
        <v>......</v>
      </c>
      <c r="K377" s="26">
        <f t="shared" si="65"/>
        <v>1</v>
      </c>
      <c r="L377" s="27" t="str">
        <f>MID('USH2A e13 (B) - 2ry Str + Mask'!$D$2,E377,F377)</f>
        <v>......</v>
      </c>
      <c r="M377" s="26">
        <f t="shared" si="66"/>
        <v>1</v>
      </c>
      <c r="N377" s="28">
        <f t="shared" si="67"/>
        <v>0</v>
      </c>
      <c r="O377" s="29" t="str">
        <f t="shared" si="68"/>
        <v>EIE</v>
      </c>
      <c r="P377" s="29" t="str">
        <f t="shared" si="69"/>
        <v>ESE</v>
      </c>
      <c r="Q377" s="28">
        <f t="shared" si="70"/>
        <v>0</v>
      </c>
      <c r="R377" s="30">
        <f t="shared" si="71"/>
        <v>0</v>
      </c>
    </row>
    <row r="378" spans="1:18" ht="32" customHeight="1" x14ac:dyDescent="0.15">
      <c r="A378" s="20" t="s">
        <v>35</v>
      </c>
      <c r="B378" s="20" t="s">
        <v>2497</v>
      </c>
      <c r="C378" s="20" t="s">
        <v>37</v>
      </c>
      <c r="D378" s="21" t="s">
        <v>846</v>
      </c>
      <c r="E378" s="22">
        <f t="shared" si="60"/>
        <v>330</v>
      </c>
      <c r="F378" s="23">
        <f t="shared" si="61"/>
        <v>6</v>
      </c>
      <c r="G378" s="24">
        <f t="shared" si="62"/>
        <v>336</v>
      </c>
      <c r="H378" s="25">
        <f t="shared" si="63"/>
        <v>0.16666666666666666</v>
      </c>
      <c r="I378" s="26">
        <f t="shared" si="64"/>
        <v>0</v>
      </c>
      <c r="J378" s="27" t="str">
        <f>MID('USH2A e13 (B) - 2ry Str + Mask'!$A$2,E378,F378)</f>
        <v>.....)</v>
      </c>
      <c r="K378" s="26">
        <f t="shared" si="65"/>
        <v>0.83333333333333337</v>
      </c>
      <c r="L378" s="27" t="str">
        <f>MID('USH2A e13 (B) - 2ry Str + Mask'!$D$2,E378,F378)</f>
        <v>.....)</v>
      </c>
      <c r="M378" s="26">
        <f t="shared" si="66"/>
        <v>0.83333333333333337</v>
      </c>
      <c r="N378" s="28">
        <f t="shared" si="67"/>
        <v>0</v>
      </c>
      <c r="O378" s="29" t="str">
        <f t="shared" si="68"/>
        <v>EIE</v>
      </c>
      <c r="P378" s="29" t="str">
        <f t="shared" si="69"/>
        <v>ESE</v>
      </c>
      <c r="Q378" s="28">
        <f t="shared" si="70"/>
        <v>0</v>
      </c>
      <c r="R378" s="30">
        <f t="shared" si="71"/>
        <v>0</v>
      </c>
    </row>
    <row r="379" spans="1:18" ht="32" customHeight="1" x14ac:dyDescent="0.15">
      <c r="A379" s="20" t="s">
        <v>88</v>
      </c>
      <c r="B379" s="20" t="s">
        <v>2498</v>
      </c>
      <c r="C379" s="20" t="s">
        <v>2499</v>
      </c>
      <c r="D379" s="21" t="s">
        <v>854</v>
      </c>
      <c r="E379" s="22">
        <f t="shared" si="60"/>
        <v>333</v>
      </c>
      <c r="F379" s="23">
        <f t="shared" si="61"/>
        <v>6</v>
      </c>
      <c r="G379" s="24">
        <f t="shared" si="62"/>
        <v>339</v>
      </c>
      <c r="H379" s="25">
        <f t="shared" si="63"/>
        <v>0.16666666666666666</v>
      </c>
      <c r="I379" s="26">
        <f t="shared" si="64"/>
        <v>0</v>
      </c>
      <c r="J379" s="27" t="str">
        <f>MID('USH2A e13 (B) - 2ry Str + Mask'!$A$2,E379,F379)</f>
        <v>..))))</v>
      </c>
      <c r="K379" s="26">
        <f t="shared" si="65"/>
        <v>0.33333333333333331</v>
      </c>
      <c r="L379" s="27" t="str">
        <f>MID('USH2A e13 (B) - 2ry Str + Mask'!$D$2,E379,F379)</f>
        <v>..))))</v>
      </c>
      <c r="M379" s="26">
        <f t="shared" si="66"/>
        <v>0.33333333333333331</v>
      </c>
      <c r="N379" s="28">
        <f t="shared" si="67"/>
        <v>0</v>
      </c>
      <c r="O379" s="29" t="str">
        <f t="shared" si="68"/>
        <v>ESE_9G8</v>
      </c>
      <c r="P379" s="29" t="str">
        <f t="shared" si="69"/>
        <v>ESE</v>
      </c>
      <c r="Q379" s="28">
        <f t="shared" si="70"/>
        <v>0</v>
      </c>
      <c r="R379" s="30">
        <f t="shared" si="71"/>
        <v>0</v>
      </c>
    </row>
    <row r="380" spans="1:18" ht="44" customHeight="1" x14ac:dyDescent="0.15">
      <c r="A380" s="20" t="s">
        <v>65</v>
      </c>
      <c r="B380" s="20" t="s">
        <v>2498</v>
      </c>
      <c r="C380" s="20" t="s">
        <v>2500</v>
      </c>
      <c r="D380" s="21" t="s">
        <v>854</v>
      </c>
      <c r="E380" s="22">
        <f t="shared" si="60"/>
        <v>333</v>
      </c>
      <c r="F380" s="23">
        <f t="shared" si="61"/>
        <v>6</v>
      </c>
      <c r="G380" s="24">
        <f t="shared" si="62"/>
        <v>339</v>
      </c>
      <c r="H380" s="25">
        <f t="shared" si="63"/>
        <v>0</v>
      </c>
      <c r="I380" s="26">
        <f t="shared" si="64"/>
        <v>-0.16666666666666666</v>
      </c>
      <c r="J380" s="27" t="str">
        <f>MID('USH2A e13 (B) - 2ry Str + Mask'!$A$2,E380,F380)</f>
        <v>..))))</v>
      </c>
      <c r="K380" s="26">
        <f t="shared" si="65"/>
        <v>0.33333333333333331</v>
      </c>
      <c r="L380" s="27" t="str">
        <f>MID('USH2A e13 (B) - 2ry Str + Mask'!$D$2,E380,F380)</f>
        <v>..))))</v>
      </c>
      <c r="M380" s="26">
        <f t="shared" si="66"/>
        <v>0.33333333333333331</v>
      </c>
      <c r="N380" s="28">
        <f t="shared" si="67"/>
        <v>0</v>
      </c>
      <c r="O380" s="29" t="str">
        <f t="shared" si="68"/>
        <v>ESS_hnRNPA1</v>
      </c>
      <c r="P380" s="29" t="str">
        <f t="shared" si="69"/>
        <v>ESS</v>
      </c>
      <c r="Q380" s="28">
        <f t="shared" si="70"/>
        <v>0</v>
      </c>
      <c r="R380" s="30">
        <f t="shared" si="71"/>
        <v>0</v>
      </c>
    </row>
    <row r="381" spans="1:18" ht="32" customHeight="1" x14ac:dyDescent="0.15">
      <c r="A381" s="20" t="s">
        <v>795</v>
      </c>
      <c r="B381" s="20" t="s">
        <v>2501</v>
      </c>
      <c r="C381" s="20" t="s">
        <v>232</v>
      </c>
      <c r="D381" s="21" t="s">
        <v>859</v>
      </c>
      <c r="E381" s="22">
        <f t="shared" si="60"/>
        <v>334</v>
      </c>
      <c r="F381" s="23">
        <f t="shared" si="61"/>
        <v>5</v>
      </c>
      <c r="G381" s="24">
        <f t="shared" si="62"/>
        <v>339</v>
      </c>
      <c r="H381" s="25">
        <f t="shared" si="63"/>
        <v>0.2</v>
      </c>
      <c r="I381" s="26">
        <f t="shared" si="64"/>
        <v>0</v>
      </c>
      <c r="J381" s="27" t="str">
        <f>MID('USH2A e13 (B) - 2ry Str + Mask'!$A$2,E381,F381)</f>
        <v>.))))</v>
      </c>
      <c r="K381" s="26">
        <f t="shared" si="65"/>
        <v>0.2</v>
      </c>
      <c r="L381" s="27" t="str">
        <f>MID('USH2A e13 (B) - 2ry Str + Mask'!$D$2,E381,F381)</f>
        <v>.))))</v>
      </c>
      <c r="M381" s="26">
        <f t="shared" si="66"/>
        <v>0.2</v>
      </c>
      <c r="N381" s="28">
        <f t="shared" si="67"/>
        <v>0</v>
      </c>
      <c r="O381" s="29" t="str">
        <f t="shared" si="68"/>
        <v>ESE_Tra2</v>
      </c>
      <c r="P381" s="29" t="str">
        <f t="shared" si="69"/>
        <v>ESE</v>
      </c>
      <c r="Q381" s="28">
        <f t="shared" si="70"/>
        <v>0</v>
      </c>
      <c r="R381" s="30">
        <f t="shared" si="71"/>
        <v>0</v>
      </c>
    </row>
    <row r="382" spans="1:18" ht="32" customHeight="1" x14ac:dyDescent="0.15">
      <c r="A382" s="20" t="s">
        <v>196</v>
      </c>
      <c r="B382" s="20" t="s">
        <v>2502</v>
      </c>
      <c r="C382" s="20" t="s">
        <v>37</v>
      </c>
      <c r="D382" s="21" t="s">
        <v>859</v>
      </c>
      <c r="E382" s="22">
        <f t="shared" si="60"/>
        <v>334</v>
      </c>
      <c r="F382" s="23">
        <f t="shared" si="61"/>
        <v>6</v>
      </c>
      <c r="G382" s="24">
        <f t="shared" si="62"/>
        <v>340</v>
      </c>
      <c r="H382" s="25">
        <f t="shared" si="63"/>
        <v>0.16666666666666666</v>
      </c>
      <c r="I382" s="26">
        <f t="shared" si="64"/>
        <v>0</v>
      </c>
      <c r="J382" s="27" t="str">
        <f>MID('USH2A e13 (B) - 2ry Str + Mask'!$A$2,E382,F382)</f>
        <v>.)))))</v>
      </c>
      <c r="K382" s="26">
        <f t="shared" si="65"/>
        <v>0.16666666666666666</v>
      </c>
      <c r="L382" s="27" t="str">
        <f>MID('USH2A e13 (B) - 2ry Str + Mask'!$D$2,E382,F382)</f>
        <v>.)))))</v>
      </c>
      <c r="M382" s="26">
        <f t="shared" si="66"/>
        <v>0.16666666666666666</v>
      </c>
      <c r="N382" s="28">
        <f t="shared" si="67"/>
        <v>0</v>
      </c>
      <c r="O382" s="29" t="str">
        <f t="shared" si="68"/>
        <v>RESCUE ESE</v>
      </c>
      <c r="P382" s="29" t="str">
        <f t="shared" si="69"/>
        <v>ESE</v>
      </c>
      <c r="Q382" s="28">
        <f t="shared" si="70"/>
        <v>0</v>
      </c>
      <c r="R382" s="30">
        <f t="shared" si="71"/>
        <v>0</v>
      </c>
    </row>
    <row r="383" spans="1:18" ht="32" customHeight="1" x14ac:dyDescent="0.15">
      <c r="A383" s="20" t="s">
        <v>35</v>
      </c>
      <c r="B383" s="20" t="s">
        <v>2502</v>
      </c>
      <c r="C383" s="20" t="s">
        <v>37</v>
      </c>
      <c r="D383" s="21" t="s">
        <v>859</v>
      </c>
      <c r="E383" s="22">
        <f t="shared" si="60"/>
        <v>334</v>
      </c>
      <c r="F383" s="23">
        <f t="shared" si="61"/>
        <v>6</v>
      </c>
      <c r="G383" s="24">
        <f t="shared" si="62"/>
        <v>340</v>
      </c>
      <c r="H383" s="25">
        <f t="shared" si="63"/>
        <v>0.16666666666666666</v>
      </c>
      <c r="I383" s="26">
        <f t="shared" si="64"/>
        <v>0</v>
      </c>
      <c r="J383" s="27" t="str">
        <f>MID('USH2A e13 (B) - 2ry Str + Mask'!$A$2,E383,F383)</f>
        <v>.)))))</v>
      </c>
      <c r="K383" s="26">
        <f t="shared" si="65"/>
        <v>0.16666666666666666</v>
      </c>
      <c r="L383" s="27" t="str">
        <f>MID('USH2A e13 (B) - 2ry Str + Mask'!$D$2,E383,F383)</f>
        <v>.)))))</v>
      </c>
      <c r="M383" s="26">
        <f t="shared" si="66"/>
        <v>0.16666666666666666</v>
      </c>
      <c r="N383" s="28">
        <f t="shared" si="67"/>
        <v>0</v>
      </c>
      <c r="O383" s="29" t="str">
        <f t="shared" si="68"/>
        <v>EIE</v>
      </c>
      <c r="P383" s="29" t="str">
        <f t="shared" si="69"/>
        <v>ESE</v>
      </c>
      <c r="Q383" s="28">
        <f t="shared" si="70"/>
        <v>0</v>
      </c>
      <c r="R383" s="30">
        <f t="shared" si="71"/>
        <v>0</v>
      </c>
    </row>
    <row r="384" spans="1:18" ht="32" customHeight="1" x14ac:dyDescent="0.15">
      <c r="A384" s="20" t="s">
        <v>35</v>
      </c>
      <c r="B384" s="20" t="s">
        <v>1722</v>
      </c>
      <c r="C384" s="20" t="s">
        <v>37</v>
      </c>
      <c r="D384" s="21" t="s">
        <v>863</v>
      </c>
      <c r="E384" s="22">
        <f t="shared" si="60"/>
        <v>335</v>
      </c>
      <c r="F384" s="23">
        <f t="shared" si="61"/>
        <v>6</v>
      </c>
      <c r="G384" s="24">
        <f t="shared" si="62"/>
        <v>341</v>
      </c>
      <c r="H384" s="25">
        <f t="shared" si="63"/>
        <v>0.16666666666666666</v>
      </c>
      <c r="I384" s="26">
        <f t="shared" si="64"/>
        <v>0</v>
      </c>
      <c r="J384" s="27" t="str">
        <f>MID('USH2A e13 (B) - 2ry Str + Mask'!$A$2,E384,F384)</f>
        <v>))))))</v>
      </c>
      <c r="K384" s="26">
        <f t="shared" si="65"/>
        <v>0</v>
      </c>
      <c r="L384" s="27" t="str">
        <f>MID('USH2A e13 (B) - 2ry Str + Mask'!$D$2,E384,F384)</f>
        <v>))))))</v>
      </c>
      <c r="M384" s="26">
        <f t="shared" si="66"/>
        <v>0</v>
      </c>
      <c r="N384" s="28">
        <f t="shared" si="67"/>
        <v>0</v>
      </c>
      <c r="O384" s="29" t="str">
        <f t="shared" si="68"/>
        <v>EIE</v>
      </c>
      <c r="P384" s="29" t="str">
        <f t="shared" si="69"/>
        <v>ESE</v>
      </c>
      <c r="Q384" s="28">
        <f t="shared" si="70"/>
        <v>0</v>
      </c>
      <c r="R384" s="30">
        <f t="shared" si="71"/>
        <v>0</v>
      </c>
    </row>
    <row r="385" spans="1:18" ht="44" customHeight="1" x14ac:dyDescent="0.15">
      <c r="A385" s="20" t="s">
        <v>54</v>
      </c>
      <c r="B385" s="20" t="s">
        <v>2503</v>
      </c>
      <c r="C385" s="20" t="s">
        <v>2504</v>
      </c>
      <c r="D385" s="21" t="s">
        <v>863</v>
      </c>
      <c r="E385" s="22">
        <f t="shared" si="60"/>
        <v>335</v>
      </c>
      <c r="F385" s="23">
        <f t="shared" si="61"/>
        <v>7</v>
      </c>
      <c r="G385" s="24">
        <f t="shared" si="62"/>
        <v>342</v>
      </c>
      <c r="H385" s="25">
        <f t="shared" si="63"/>
        <v>0.14285714285714285</v>
      </c>
      <c r="I385" s="26">
        <f t="shared" si="64"/>
        <v>0</v>
      </c>
      <c r="J385" s="27" t="str">
        <f>MID('USH2A e13 (B) - 2ry Str + Mask'!$A$2,E385,F385)</f>
        <v>))))))(</v>
      </c>
      <c r="K385" s="26">
        <f t="shared" si="65"/>
        <v>0</v>
      </c>
      <c r="L385" s="27" t="str">
        <f>MID('USH2A e13 (B) - 2ry Str + Mask'!$D$2,E385,F385)</f>
        <v>))))))(</v>
      </c>
      <c r="M385" s="26">
        <f t="shared" si="66"/>
        <v>0</v>
      </c>
      <c r="N385" s="28">
        <f t="shared" si="67"/>
        <v>0</v>
      </c>
      <c r="O385" s="29" t="str">
        <f t="shared" si="68"/>
        <v>ESE_SRp40</v>
      </c>
      <c r="P385" s="29" t="str">
        <f t="shared" si="69"/>
        <v>ESE</v>
      </c>
      <c r="Q385" s="28">
        <f t="shared" si="70"/>
        <v>0</v>
      </c>
      <c r="R385" s="30">
        <f t="shared" si="71"/>
        <v>0</v>
      </c>
    </row>
    <row r="386" spans="1:18" ht="44" customHeight="1" x14ac:dyDescent="0.15">
      <c r="A386" s="20" t="s">
        <v>58</v>
      </c>
      <c r="B386" s="20" t="s">
        <v>2505</v>
      </c>
      <c r="C386" s="20" t="s">
        <v>2506</v>
      </c>
      <c r="D386" s="21" t="s">
        <v>863</v>
      </c>
      <c r="E386" s="22">
        <f t="shared" ref="E386:E449" si="72">MID(D386,12,LEN(D386)-13)+50</f>
        <v>335</v>
      </c>
      <c r="F386" s="23">
        <f t="shared" ref="F386:F449" si="73">LEN(B386)-12</f>
        <v>8</v>
      </c>
      <c r="G386" s="24">
        <f t="shared" ref="G386:G449" si="74">E386+F386</f>
        <v>343</v>
      </c>
      <c r="H386" s="25">
        <f t="shared" ref="H386:H449" si="75">IF(P386="ESE",1/F386,0)</f>
        <v>0</v>
      </c>
      <c r="I386" s="26">
        <f t="shared" ref="I386:I449" si="76">IF(P386="ESS",-1/F386,0)</f>
        <v>-0.125</v>
      </c>
      <c r="J386" s="27" t="str">
        <f>MID('USH2A e13 (B) - 2ry Str + Mask'!$A$2,E386,F386)</f>
        <v>))))))((</v>
      </c>
      <c r="K386" s="26">
        <f t="shared" ref="K386:K449" si="77">(F386-LEN(SUBSTITUTE(J386,".","")))/F386</f>
        <v>0</v>
      </c>
      <c r="L386" s="27" t="str">
        <f>MID('USH2A e13 (B) - 2ry Str + Mask'!$D$2,E386,F386)</f>
        <v>))))))((</v>
      </c>
      <c r="M386" s="26">
        <f t="shared" ref="M386:M449" si="78">(F386-LEN(SUBSTITUTE(L386,".","")))/F386</f>
        <v>0</v>
      </c>
      <c r="N386" s="28">
        <f t="shared" ref="N386:N449" si="79">M386-K386</f>
        <v>0</v>
      </c>
      <c r="O386" s="29" t="str">
        <f t="shared" ref="O386:O449" si="80">MID(A386,11,(LEN(A386)-22))</f>
        <v>Sironi_motif1</v>
      </c>
      <c r="P386" s="29" t="str">
        <f t="shared" ref="P386:P449" si="81">MID(A386,(LEN(A386)-9),3)</f>
        <v>ESS</v>
      </c>
      <c r="Q386" s="28">
        <f t="shared" ref="Q386:Q449" si="82">IF(P386="ESE",N386,0)</f>
        <v>0</v>
      </c>
      <c r="R386" s="30">
        <f t="shared" ref="R386:R449" si="83">IF(P386="ESS",N386,0)</f>
        <v>0</v>
      </c>
    </row>
    <row r="387" spans="1:18" ht="32" customHeight="1" x14ac:dyDescent="0.15">
      <c r="A387" s="20" t="s">
        <v>39</v>
      </c>
      <c r="B387" s="20" t="s">
        <v>2507</v>
      </c>
      <c r="C387" s="20" t="s">
        <v>2366</v>
      </c>
      <c r="D387" s="21" t="s">
        <v>867</v>
      </c>
      <c r="E387" s="22">
        <f t="shared" si="72"/>
        <v>336</v>
      </c>
      <c r="F387" s="23">
        <f t="shared" si="73"/>
        <v>7</v>
      </c>
      <c r="G387" s="24">
        <f t="shared" si="74"/>
        <v>343</v>
      </c>
      <c r="H387" s="25">
        <f t="shared" si="75"/>
        <v>0.14285714285714285</v>
      </c>
      <c r="I387" s="26">
        <f t="shared" si="76"/>
        <v>0</v>
      </c>
      <c r="J387" s="27" t="str">
        <f>MID('USH2A e13 (B) - 2ry Str + Mask'!$A$2,E387,F387)</f>
        <v>)))))((</v>
      </c>
      <c r="K387" s="26">
        <f t="shared" si="77"/>
        <v>0</v>
      </c>
      <c r="L387" s="27" t="str">
        <f>MID('USH2A e13 (B) - 2ry Str + Mask'!$D$2,E387,F387)</f>
        <v>)))))((</v>
      </c>
      <c r="M387" s="26">
        <f t="shared" si="78"/>
        <v>0</v>
      </c>
      <c r="N387" s="28">
        <f t="shared" si="79"/>
        <v>0</v>
      </c>
      <c r="O387" s="29" t="str">
        <f t="shared" si="80"/>
        <v>ESE_ASF</v>
      </c>
      <c r="P387" s="29" t="str">
        <f t="shared" si="81"/>
        <v>ESE</v>
      </c>
      <c r="Q387" s="28">
        <f t="shared" si="82"/>
        <v>0</v>
      </c>
      <c r="R387" s="30">
        <f t="shared" si="83"/>
        <v>0</v>
      </c>
    </row>
    <row r="388" spans="1:18" ht="44" customHeight="1" x14ac:dyDescent="0.15">
      <c r="A388" s="20" t="s">
        <v>69</v>
      </c>
      <c r="B388" s="20" t="s">
        <v>218</v>
      </c>
      <c r="C388" s="20" t="s">
        <v>219</v>
      </c>
      <c r="D388" s="21" t="s">
        <v>2508</v>
      </c>
      <c r="E388" s="22">
        <f t="shared" si="72"/>
        <v>337</v>
      </c>
      <c r="F388" s="23">
        <f t="shared" si="73"/>
        <v>7</v>
      </c>
      <c r="G388" s="24">
        <f t="shared" si="74"/>
        <v>344</v>
      </c>
      <c r="H388" s="25">
        <f t="shared" si="75"/>
        <v>0</v>
      </c>
      <c r="I388" s="26">
        <f t="shared" si="76"/>
        <v>-0.14285714285714285</v>
      </c>
      <c r="J388" s="27" t="str">
        <f>MID('USH2A e13 (B) - 2ry Str + Mask'!$A$2,E388,F388)</f>
        <v>))))(((</v>
      </c>
      <c r="K388" s="26">
        <f t="shared" si="77"/>
        <v>0</v>
      </c>
      <c r="L388" s="27" t="str">
        <f>MID('USH2A e13 (B) - 2ry Str + Mask'!$D$2,E388,F388)</f>
        <v>))))(((</v>
      </c>
      <c r="M388" s="26">
        <f t="shared" si="78"/>
        <v>0</v>
      </c>
      <c r="N388" s="28">
        <f t="shared" si="79"/>
        <v>0</v>
      </c>
      <c r="O388" s="29" t="str">
        <f t="shared" si="80"/>
        <v>Sironi_motif2</v>
      </c>
      <c r="P388" s="29" t="str">
        <f t="shared" si="81"/>
        <v>ESS</v>
      </c>
      <c r="Q388" s="28">
        <f t="shared" si="82"/>
        <v>0</v>
      </c>
      <c r="R388" s="30">
        <f t="shared" si="83"/>
        <v>0</v>
      </c>
    </row>
    <row r="389" spans="1:18" ht="32" customHeight="1" x14ac:dyDescent="0.15">
      <c r="A389" s="20" t="s">
        <v>88</v>
      </c>
      <c r="B389" s="20" t="s">
        <v>223</v>
      </c>
      <c r="C389" s="20" t="s">
        <v>224</v>
      </c>
      <c r="D389" s="21" t="s">
        <v>870</v>
      </c>
      <c r="E389" s="22">
        <f t="shared" si="72"/>
        <v>338</v>
      </c>
      <c r="F389" s="23">
        <f t="shared" si="73"/>
        <v>6</v>
      </c>
      <c r="G389" s="24">
        <f t="shared" si="74"/>
        <v>344</v>
      </c>
      <c r="H389" s="25">
        <f t="shared" si="75"/>
        <v>0.16666666666666666</v>
      </c>
      <c r="I389" s="26">
        <f t="shared" si="76"/>
        <v>0</v>
      </c>
      <c r="J389" s="27" t="str">
        <f>MID('USH2A e13 (B) - 2ry Str + Mask'!$A$2,E389,F389)</f>
        <v>)))(((</v>
      </c>
      <c r="K389" s="26">
        <f t="shared" si="77"/>
        <v>0</v>
      </c>
      <c r="L389" s="27" t="str">
        <f>MID('USH2A e13 (B) - 2ry Str + Mask'!$D$2,E389,F389)</f>
        <v>)))(((</v>
      </c>
      <c r="M389" s="26">
        <f t="shared" si="78"/>
        <v>0</v>
      </c>
      <c r="N389" s="28">
        <f t="shared" si="79"/>
        <v>0</v>
      </c>
      <c r="O389" s="29" t="str">
        <f t="shared" si="80"/>
        <v>ESE_9G8</v>
      </c>
      <c r="P389" s="29" t="str">
        <f t="shared" si="81"/>
        <v>ESE</v>
      </c>
      <c r="Q389" s="28">
        <f t="shared" si="82"/>
        <v>0</v>
      </c>
      <c r="R389" s="30">
        <f t="shared" si="83"/>
        <v>0</v>
      </c>
    </row>
    <row r="390" spans="1:18" ht="44" customHeight="1" x14ac:dyDescent="0.15">
      <c r="A390" s="20" t="s">
        <v>65</v>
      </c>
      <c r="B390" s="20" t="s">
        <v>223</v>
      </c>
      <c r="C390" s="20" t="s">
        <v>226</v>
      </c>
      <c r="D390" s="21" t="s">
        <v>870</v>
      </c>
      <c r="E390" s="22">
        <f t="shared" si="72"/>
        <v>338</v>
      </c>
      <c r="F390" s="23">
        <f t="shared" si="73"/>
        <v>6</v>
      </c>
      <c r="G390" s="24">
        <f t="shared" si="74"/>
        <v>344</v>
      </c>
      <c r="H390" s="25">
        <f t="shared" si="75"/>
        <v>0</v>
      </c>
      <c r="I390" s="26">
        <f t="shared" si="76"/>
        <v>-0.16666666666666666</v>
      </c>
      <c r="J390" s="27" t="str">
        <f>MID('USH2A e13 (B) - 2ry Str + Mask'!$A$2,E390,F390)</f>
        <v>)))(((</v>
      </c>
      <c r="K390" s="26">
        <f t="shared" si="77"/>
        <v>0</v>
      </c>
      <c r="L390" s="27" t="str">
        <f>MID('USH2A e13 (B) - 2ry Str + Mask'!$D$2,E390,F390)</f>
        <v>)))(((</v>
      </c>
      <c r="M390" s="26">
        <f t="shared" si="78"/>
        <v>0</v>
      </c>
      <c r="N390" s="28">
        <f t="shared" si="79"/>
        <v>0</v>
      </c>
      <c r="O390" s="29" t="str">
        <f t="shared" si="80"/>
        <v>ESS_hnRNPA1</v>
      </c>
      <c r="P390" s="29" t="str">
        <f t="shared" si="81"/>
        <v>ESS</v>
      </c>
      <c r="Q390" s="28">
        <f t="shared" si="82"/>
        <v>0</v>
      </c>
      <c r="R390" s="30">
        <f t="shared" si="83"/>
        <v>0</v>
      </c>
    </row>
    <row r="391" spans="1:18" ht="32" customHeight="1" x14ac:dyDescent="0.15">
      <c r="A391" s="20" t="s">
        <v>46</v>
      </c>
      <c r="B391" s="20" t="s">
        <v>1767</v>
      </c>
      <c r="C391" s="20" t="s">
        <v>37</v>
      </c>
      <c r="D391" s="21" t="s">
        <v>2173</v>
      </c>
      <c r="E391" s="22">
        <f t="shared" si="72"/>
        <v>340</v>
      </c>
      <c r="F391" s="23">
        <f t="shared" si="73"/>
        <v>6</v>
      </c>
      <c r="G391" s="24">
        <f t="shared" si="74"/>
        <v>346</v>
      </c>
      <c r="H391" s="25">
        <f t="shared" si="75"/>
        <v>0</v>
      </c>
      <c r="I391" s="26">
        <f t="shared" si="76"/>
        <v>-0.16666666666666666</v>
      </c>
      <c r="J391" s="27" t="str">
        <f>MID('USH2A e13 (B) - 2ry Str + Mask'!$A$2,E391,F391)</f>
        <v>)(((..</v>
      </c>
      <c r="K391" s="26">
        <f t="shared" si="77"/>
        <v>0.33333333333333331</v>
      </c>
      <c r="L391" s="27" t="str">
        <f>MID('USH2A e13 (B) - 2ry Str + Mask'!$D$2,E391,F391)</f>
        <v>)(((..</v>
      </c>
      <c r="M391" s="26">
        <f t="shared" si="78"/>
        <v>0.33333333333333331</v>
      </c>
      <c r="N391" s="28">
        <f t="shared" si="79"/>
        <v>0</v>
      </c>
      <c r="O391" s="29" t="str">
        <f t="shared" si="80"/>
        <v>IIE</v>
      </c>
      <c r="P391" s="29" t="str">
        <f t="shared" si="81"/>
        <v>ESS</v>
      </c>
      <c r="Q391" s="28">
        <f t="shared" si="82"/>
        <v>0</v>
      </c>
      <c r="R391" s="30">
        <f t="shared" si="83"/>
        <v>0</v>
      </c>
    </row>
    <row r="392" spans="1:18" ht="44" customHeight="1" x14ac:dyDescent="0.15">
      <c r="A392" s="20" t="s">
        <v>49</v>
      </c>
      <c r="B392" s="20" t="s">
        <v>2073</v>
      </c>
      <c r="C392" s="20" t="s">
        <v>1976</v>
      </c>
      <c r="D392" s="21" t="s">
        <v>2173</v>
      </c>
      <c r="E392" s="22">
        <f t="shared" si="72"/>
        <v>340</v>
      </c>
      <c r="F392" s="23">
        <f t="shared" si="73"/>
        <v>8</v>
      </c>
      <c r="G392" s="24">
        <f t="shared" si="74"/>
        <v>348</v>
      </c>
      <c r="H392" s="25">
        <f t="shared" si="75"/>
        <v>0.125</v>
      </c>
      <c r="I392" s="26">
        <f t="shared" si="76"/>
        <v>0</v>
      </c>
      <c r="J392" s="27" t="str">
        <f>MID('USH2A e13 (B) - 2ry Str + Mask'!$A$2,E392,F392)</f>
        <v>)(((..((</v>
      </c>
      <c r="K392" s="26">
        <f t="shared" si="77"/>
        <v>0.25</v>
      </c>
      <c r="L392" s="27" t="str">
        <f>MID('USH2A e13 (B) - 2ry Str + Mask'!$D$2,E392,F392)</f>
        <v>)(((..((</v>
      </c>
      <c r="M392" s="26">
        <f t="shared" si="78"/>
        <v>0.25</v>
      </c>
      <c r="N392" s="28">
        <f t="shared" si="79"/>
        <v>0</v>
      </c>
      <c r="O392" s="29" t="str">
        <f t="shared" si="80"/>
        <v>ESE_SC35</v>
      </c>
      <c r="P392" s="29" t="str">
        <f t="shared" si="81"/>
        <v>ESE</v>
      </c>
      <c r="Q392" s="28">
        <f t="shared" si="82"/>
        <v>0</v>
      </c>
      <c r="R392" s="30">
        <f t="shared" si="83"/>
        <v>0</v>
      </c>
    </row>
    <row r="393" spans="1:18" ht="32" customHeight="1" x14ac:dyDescent="0.15">
      <c r="A393" s="20" t="s">
        <v>35</v>
      </c>
      <c r="B393" s="20" t="s">
        <v>2054</v>
      </c>
      <c r="C393" s="20" t="s">
        <v>37</v>
      </c>
      <c r="D393" s="21" t="s">
        <v>875</v>
      </c>
      <c r="E393" s="22">
        <f t="shared" si="72"/>
        <v>342</v>
      </c>
      <c r="F393" s="23">
        <f t="shared" si="73"/>
        <v>6</v>
      </c>
      <c r="G393" s="24">
        <f t="shared" si="74"/>
        <v>348</v>
      </c>
      <c r="H393" s="25">
        <f t="shared" si="75"/>
        <v>0.16666666666666666</v>
      </c>
      <c r="I393" s="26">
        <f t="shared" si="76"/>
        <v>0</v>
      </c>
      <c r="J393" s="27" t="str">
        <f>MID('USH2A e13 (B) - 2ry Str + Mask'!$A$2,E393,F393)</f>
        <v>((..((</v>
      </c>
      <c r="K393" s="26">
        <f t="shared" si="77"/>
        <v>0.33333333333333331</v>
      </c>
      <c r="L393" s="27" t="str">
        <f>MID('USH2A e13 (B) - 2ry Str + Mask'!$D$2,E393,F393)</f>
        <v>((..((</v>
      </c>
      <c r="M393" s="26">
        <f t="shared" si="78"/>
        <v>0.33333333333333331</v>
      </c>
      <c r="N393" s="28">
        <f t="shared" si="79"/>
        <v>0</v>
      </c>
      <c r="O393" s="29" t="str">
        <f t="shared" si="80"/>
        <v>EIE</v>
      </c>
      <c r="P393" s="29" t="str">
        <f t="shared" si="81"/>
        <v>ESE</v>
      </c>
      <c r="Q393" s="28">
        <f t="shared" si="82"/>
        <v>0</v>
      </c>
      <c r="R393" s="30">
        <f t="shared" si="83"/>
        <v>0</v>
      </c>
    </row>
    <row r="394" spans="1:18" ht="44" customHeight="1" x14ac:dyDescent="0.15">
      <c r="A394" s="20" t="s">
        <v>65</v>
      </c>
      <c r="B394" s="20" t="s">
        <v>2509</v>
      </c>
      <c r="C394" s="20" t="s">
        <v>1546</v>
      </c>
      <c r="D394" s="21" t="s">
        <v>877</v>
      </c>
      <c r="E394" s="22">
        <f t="shared" si="72"/>
        <v>343</v>
      </c>
      <c r="F394" s="23">
        <f t="shared" si="73"/>
        <v>6</v>
      </c>
      <c r="G394" s="24">
        <f t="shared" si="74"/>
        <v>349</v>
      </c>
      <c r="H394" s="25">
        <f t="shared" si="75"/>
        <v>0</v>
      </c>
      <c r="I394" s="26">
        <f t="shared" si="76"/>
        <v>-0.16666666666666666</v>
      </c>
      <c r="J394" s="27" t="str">
        <f>MID('USH2A e13 (B) - 2ry Str + Mask'!$A$2,E394,F394)</f>
        <v>(..(((</v>
      </c>
      <c r="K394" s="26">
        <f t="shared" si="77"/>
        <v>0.33333333333333331</v>
      </c>
      <c r="L394" s="27" t="str">
        <f>MID('USH2A e13 (B) - 2ry Str + Mask'!$D$2,E394,F394)</f>
        <v>(..(((</v>
      </c>
      <c r="M394" s="26">
        <f t="shared" si="78"/>
        <v>0.33333333333333331</v>
      </c>
      <c r="N394" s="28">
        <f t="shared" si="79"/>
        <v>0</v>
      </c>
      <c r="O394" s="29" t="str">
        <f t="shared" si="80"/>
        <v>ESS_hnRNPA1</v>
      </c>
      <c r="P394" s="29" t="str">
        <f t="shared" si="81"/>
        <v>ESS</v>
      </c>
      <c r="Q394" s="28">
        <f t="shared" si="82"/>
        <v>0</v>
      </c>
      <c r="R394" s="30">
        <f t="shared" si="83"/>
        <v>0</v>
      </c>
    </row>
    <row r="395" spans="1:18" ht="32" customHeight="1" x14ac:dyDescent="0.15">
      <c r="A395" s="20" t="s">
        <v>35</v>
      </c>
      <c r="B395" s="20" t="s">
        <v>2509</v>
      </c>
      <c r="C395" s="20" t="s">
        <v>37</v>
      </c>
      <c r="D395" s="21" t="s">
        <v>877</v>
      </c>
      <c r="E395" s="22">
        <f t="shared" si="72"/>
        <v>343</v>
      </c>
      <c r="F395" s="23">
        <f t="shared" si="73"/>
        <v>6</v>
      </c>
      <c r="G395" s="24">
        <f t="shared" si="74"/>
        <v>349</v>
      </c>
      <c r="H395" s="25">
        <f t="shared" si="75"/>
        <v>0.16666666666666666</v>
      </c>
      <c r="I395" s="26">
        <f t="shared" si="76"/>
        <v>0</v>
      </c>
      <c r="J395" s="27" t="str">
        <f>MID('USH2A e13 (B) - 2ry Str + Mask'!$A$2,E395,F395)</f>
        <v>(..(((</v>
      </c>
      <c r="K395" s="26">
        <f t="shared" si="77"/>
        <v>0.33333333333333331</v>
      </c>
      <c r="L395" s="27" t="str">
        <f>MID('USH2A e13 (B) - 2ry Str + Mask'!$D$2,E395,F395)</f>
        <v>(..(((</v>
      </c>
      <c r="M395" s="26">
        <f t="shared" si="78"/>
        <v>0.33333333333333331</v>
      </c>
      <c r="N395" s="28">
        <f t="shared" si="79"/>
        <v>0</v>
      </c>
      <c r="O395" s="29" t="str">
        <f t="shared" si="80"/>
        <v>EIE</v>
      </c>
      <c r="P395" s="29" t="str">
        <f t="shared" si="81"/>
        <v>ESE</v>
      </c>
      <c r="Q395" s="28">
        <f t="shared" si="82"/>
        <v>0</v>
      </c>
      <c r="R395" s="30">
        <f t="shared" si="83"/>
        <v>0</v>
      </c>
    </row>
    <row r="396" spans="1:18" ht="32" customHeight="1" x14ac:dyDescent="0.15">
      <c r="A396" s="20" t="s">
        <v>31</v>
      </c>
      <c r="B396" s="20" t="s">
        <v>2510</v>
      </c>
      <c r="C396" s="20" t="s">
        <v>2511</v>
      </c>
      <c r="D396" s="21" t="s">
        <v>884</v>
      </c>
      <c r="E396" s="22">
        <f t="shared" si="72"/>
        <v>345</v>
      </c>
      <c r="F396" s="23">
        <f t="shared" si="73"/>
        <v>8</v>
      </c>
      <c r="G396" s="24">
        <f t="shared" si="74"/>
        <v>353</v>
      </c>
      <c r="H396" s="25">
        <f t="shared" si="75"/>
        <v>0.125</v>
      </c>
      <c r="I396" s="26">
        <f t="shared" si="76"/>
        <v>0</v>
      </c>
      <c r="J396" s="27" t="str">
        <f>MID('USH2A e13 (B) - 2ry Str + Mask'!$A$2,E396,F396)</f>
        <v>.(((....</v>
      </c>
      <c r="K396" s="26">
        <f t="shared" si="77"/>
        <v>0.625</v>
      </c>
      <c r="L396" s="27" t="str">
        <f>MID('USH2A e13 (B) - 2ry Str + Mask'!$D$2,E396,F396)</f>
        <v>.(((....</v>
      </c>
      <c r="M396" s="26">
        <f t="shared" si="78"/>
        <v>0.625</v>
      </c>
      <c r="N396" s="28">
        <f t="shared" si="79"/>
        <v>0</v>
      </c>
      <c r="O396" s="29" t="str">
        <f t="shared" si="80"/>
        <v>PESE</v>
      </c>
      <c r="P396" s="29" t="str">
        <f t="shared" si="81"/>
        <v>ESE</v>
      </c>
      <c r="Q396" s="28">
        <f t="shared" si="82"/>
        <v>0</v>
      </c>
      <c r="R396" s="30">
        <f t="shared" si="83"/>
        <v>0</v>
      </c>
    </row>
    <row r="397" spans="1:18" ht="44" customHeight="1" x14ac:dyDescent="0.15">
      <c r="A397" s="20" t="s">
        <v>78</v>
      </c>
      <c r="B397" s="20" t="s">
        <v>2512</v>
      </c>
      <c r="C397" s="20" t="s">
        <v>2513</v>
      </c>
      <c r="D397" s="21" t="s">
        <v>888</v>
      </c>
      <c r="E397" s="22">
        <f t="shared" si="72"/>
        <v>346</v>
      </c>
      <c r="F397" s="23">
        <f t="shared" si="73"/>
        <v>6</v>
      </c>
      <c r="G397" s="24">
        <f t="shared" si="74"/>
        <v>352</v>
      </c>
      <c r="H397" s="25">
        <f t="shared" si="75"/>
        <v>0.16666666666666666</v>
      </c>
      <c r="I397" s="26">
        <f t="shared" si="76"/>
        <v>0</v>
      </c>
      <c r="J397" s="27" t="str">
        <f>MID('USH2A e13 (B) - 2ry Str + Mask'!$A$2,E397,F397)</f>
        <v>(((...</v>
      </c>
      <c r="K397" s="26">
        <f t="shared" si="77"/>
        <v>0.5</v>
      </c>
      <c r="L397" s="27" t="str">
        <f>MID('USH2A e13 (B) - 2ry Str + Mask'!$D$2,E397,F397)</f>
        <v>(((...</v>
      </c>
      <c r="M397" s="26">
        <f t="shared" si="78"/>
        <v>0.5</v>
      </c>
      <c r="N397" s="28">
        <f t="shared" si="79"/>
        <v>0</v>
      </c>
      <c r="O397" s="29" t="str">
        <f t="shared" si="80"/>
        <v>ESE_SRp55</v>
      </c>
      <c r="P397" s="29" t="str">
        <f t="shared" si="81"/>
        <v>ESE</v>
      </c>
      <c r="Q397" s="28">
        <f t="shared" si="82"/>
        <v>0</v>
      </c>
      <c r="R397" s="30">
        <f t="shared" si="83"/>
        <v>0</v>
      </c>
    </row>
    <row r="398" spans="1:18" ht="32" customHeight="1" x14ac:dyDescent="0.15">
      <c r="A398" s="20" t="s">
        <v>31</v>
      </c>
      <c r="B398" s="20" t="s">
        <v>2514</v>
      </c>
      <c r="C398" s="20" t="s">
        <v>2515</v>
      </c>
      <c r="D398" s="21" t="s">
        <v>888</v>
      </c>
      <c r="E398" s="22">
        <f t="shared" si="72"/>
        <v>346</v>
      </c>
      <c r="F398" s="23">
        <f t="shared" si="73"/>
        <v>8</v>
      </c>
      <c r="G398" s="24">
        <f t="shared" si="74"/>
        <v>354</v>
      </c>
      <c r="H398" s="25">
        <f t="shared" si="75"/>
        <v>0.125</v>
      </c>
      <c r="I398" s="26">
        <f t="shared" si="76"/>
        <v>0</v>
      </c>
      <c r="J398" s="27" t="str">
        <f>MID('USH2A e13 (B) - 2ry Str + Mask'!$A$2,E398,F398)</f>
        <v>(((....)</v>
      </c>
      <c r="K398" s="26">
        <f t="shared" si="77"/>
        <v>0.5</v>
      </c>
      <c r="L398" s="27" t="str">
        <f>MID('USH2A e13 (B) - 2ry Str + Mask'!$D$2,E398,F398)</f>
        <v>(((....)</v>
      </c>
      <c r="M398" s="26">
        <f t="shared" si="78"/>
        <v>0.5</v>
      </c>
      <c r="N398" s="28">
        <f t="shared" si="79"/>
        <v>0</v>
      </c>
      <c r="O398" s="29" t="str">
        <f t="shared" si="80"/>
        <v>PESE</v>
      </c>
      <c r="P398" s="29" t="str">
        <f t="shared" si="81"/>
        <v>ESE</v>
      </c>
      <c r="Q398" s="28">
        <f t="shared" si="82"/>
        <v>0</v>
      </c>
      <c r="R398" s="30">
        <f t="shared" si="83"/>
        <v>0</v>
      </c>
    </row>
    <row r="399" spans="1:18" ht="32" customHeight="1" x14ac:dyDescent="0.15">
      <c r="A399" s="20" t="s">
        <v>31</v>
      </c>
      <c r="B399" s="20" t="s">
        <v>1945</v>
      </c>
      <c r="C399" s="20" t="s">
        <v>1946</v>
      </c>
      <c r="D399" s="21" t="s">
        <v>895</v>
      </c>
      <c r="E399" s="22">
        <f t="shared" si="72"/>
        <v>347</v>
      </c>
      <c r="F399" s="23">
        <f t="shared" si="73"/>
        <v>8</v>
      </c>
      <c r="G399" s="24">
        <f t="shared" si="74"/>
        <v>355</v>
      </c>
      <c r="H399" s="25">
        <f t="shared" si="75"/>
        <v>0.125</v>
      </c>
      <c r="I399" s="26">
        <f t="shared" si="76"/>
        <v>0</v>
      </c>
      <c r="J399" s="27" t="str">
        <f>MID('USH2A e13 (B) - 2ry Str + Mask'!$A$2,E399,F399)</f>
        <v>((....))</v>
      </c>
      <c r="K399" s="26">
        <f t="shared" si="77"/>
        <v>0.5</v>
      </c>
      <c r="L399" s="27" t="str">
        <f>MID('USH2A e13 (B) - 2ry Str + Mask'!$D$2,E399,F399)</f>
        <v>((....))</v>
      </c>
      <c r="M399" s="26">
        <f t="shared" si="78"/>
        <v>0.5</v>
      </c>
      <c r="N399" s="28">
        <f t="shared" si="79"/>
        <v>0</v>
      </c>
      <c r="O399" s="29" t="str">
        <f t="shared" si="80"/>
        <v>PESE</v>
      </c>
      <c r="P399" s="29" t="str">
        <f t="shared" si="81"/>
        <v>ESE</v>
      </c>
      <c r="Q399" s="28">
        <f t="shared" si="82"/>
        <v>0</v>
      </c>
      <c r="R399" s="30">
        <f t="shared" si="83"/>
        <v>0</v>
      </c>
    </row>
    <row r="400" spans="1:18" ht="44" customHeight="1" x14ac:dyDescent="0.15">
      <c r="A400" s="20" t="s">
        <v>24</v>
      </c>
      <c r="B400" s="20" t="s">
        <v>2516</v>
      </c>
      <c r="C400" s="20" t="s">
        <v>2517</v>
      </c>
      <c r="D400" s="21" t="s">
        <v>910</v>
      </c>
      <c r="E400" s="22">
        <f t="shared" si="72"/>
        <v>350</v>
      </c>
      <c r="F400" s="23">
        <f t="shared" si="73"/>
        <v>8</v>
      </c>
      <c r="G400" s="24">
        <f t="shared" si="74"/>
        <v>358</v>
      </c>
      <c r="H400" s="25">
        <f t="shared" si="75"/>
        <v>0</v>
      </c>
      <c r="I400" s="26">
        <f t="shared" si="76"/>
        <v>-0.125</v>
      </c>
      <c r="J400" s="27" t="str">
        <f>MID('USH2A e13 (B) - 2ry Str + Mask'!$A$2,E400,F400)</f>
        <v>...))).)</v>
      </c>
      <c r="K400" s="26">
        <f t="shared" si="77"/>
        <v>0.5</v>
      </c>
      <c r="L400" s="27" t="str">
        <f>MID('USH2A e13 (B) - 2ry Str + Mask'!$D$2,E400,F400)</f>
        <v>...))).)</v>
      </c>
      <c r="M400" s="26">
        <f t="shared" si="78"/>
        <v>0.5</v>
      </c>
      <c r="N400" s="28">
        <f t="shared" si="79"/>
        <v>0</v>
      </c>
      <c r="O400" s="29" t="str">
        <f t="shared" si="80"/>
        <v>Sironi_motif3</v>
      </c>
      <c r="P400" s="29" t="str">
        <f t="shared" si="81"/>
        <v>ESS</v>
      </c>
      <c r="Q400" s="28">
        <f t="shared" si="82"/>
        <v>0</v>
      </c>
      <c r="R400" s="30">
        <f t="shared" si="83"/>
        <v>0</v>
      </c>
    </row>
    <row r="401" spans="1:18" ht="32" customHeight="1" x14ac:dyDescent="0.15">
      <c r="A401" s="20" t="s">
        <v>31</v>
      </c>
      <c r="B401" s="20" t="s">
        <v>2516</v>
      </c>
      <c r="C401" s="20" t="s">
        <v>2518</v>
      </c>
      <c r="D401" s="21" t="s">
        <v>910</v>
      </c>
      <c r="E401" s="22">
        <f t="shared" si="72"/>
        <v>350</v>
      </c>
      <c r="F401" s="23">
        <f t="shared" si="73"/>
        <v>8</v>
      </c>
      <c r="G401" s="24">
        <f t="shared" si="74"/>
        <v>358</v>
      </c>
      <c r="H401" s="25">
        <f t="shared" si="75"/>
        <v>0.125</v>
      </c>
      <c r="I401" s="26">
        <f t="shared" si="76"/>
        <v>0</v>
      </c>
      <c r="J401" s="27" t="str">
        <f>MID('USH2A e13 (B) - 2ry Str + Mask'!$A$2,E401,F401)</f>
        <v>...))).)</v>
      </c>
      <c r="K401" s="26">
        <f t="shared" si="77"/>
        <v>0.5</v>
      </c>
      <c r="L401" s="27" t="str">
        <f>MID('USH2A e13 (B) - 2ry Str + Mask'!$D$2,E401,F401)</f>
        <v>...))).)</v>
      </c>
      <c r="M401" s="26">
        <f t="shared" si="78"/>
        <v>0.5</v>
      </c>
      <c r="N401" s="28">
        <f t="shared" si="79"/>
        <v>0</v>
      </c>
      <c r="O401" s="29" t="str">
        <f t="shared" si="80"/>
        <v>PESE</v>
      </c>
      <c r="P401" s="29" t="str">
        <f t="shared" si="81"/>
        <v>ESE</v>
      </c>
      <c r="Q401" s="28">
        <f t="shared" si="82"/>
        <v>0</v>
      </c>
      <c r="R401" s="30">
        <f t="shared" si="83"/>
        <v>0</v>
      </c>
    </row>
    <row r="402" spans="1:18" ht="32" customHeight="1" x14ac:dyDescent="0.15">
      <c r="A402" s="20" t="s">
        <v>35</v>
      </c>
      <c r="B402" s="20" t="s">
        <v>2519</v>
      </c>
      <c r="C402" s="20" t="s">
        <v>37</v>
      </c>
      <c r="D402" s="21" t="s">
        <v>920</v>
      </c>
      <c r="E402" s="22">
        <f t="shared" si="72"/>
        <v>352</v>
      </c>
      <c r="F402" s="23">
        <f t="shared" si="73"/>
        <v>6</v>
      </c>
      <c r="G402" s="24">
        <f t="shared" si="74"/>
        <v>358</v>
      </c>
      <c r="H402" s="25">
        <f t="shared" si="75"/>
        <v>0.16666666666666666</v>
      </c>
      <c r="I402" s="26">
        <f t="shared" si="76"/>
        <v>0</v>
      </c>
      <c r="J402" s="27" t="str">
        <f>MID('USH2A e13 (B) - 2ry Str + Mask'!$A$2,E402,F402)</f>
        <v>.))).)</v>
      </c>
      <c r="K402" s="26">
        <f t="shared" si="77"/>
        <v>0.33333333333333331</v>
      </c>
      <c r="L402" s="27" t="str">
        <f>MID('USH2A e13 (B) - 2ry Str + Mask'!$D$2,E402,F402)</f>
        <v>.))).)</v>
      </c>
      <c r="M402" s="26">
        <f t="shared" si="78"/>
        <v>0.33333333333333331</v>
      </c>
      <c r="N402" s="28">
        <f t="shared" si="79"/>
        <v>0</v>
      </c>
      <c r="O402" s="29" t="str">
        <f t="shared" si="80"/>
        <v>EIE</v>
      </c>
      <c r="P402" s="29" t="str">
        <f t="shared" si="81"/>
        <v>ESE</v>
      </c>
      <c r="Q402" s="28">
        <f t="shared" si="82"/>
        <v>0</v>
      </c>
      <c r="R402" s="30">
        <f t="shared" si="83"/>
        <v>0</v>
      </c>
    </row>
    <row r="403" spans="1:18" ht="32" customHeight="1" x14ac:dyDescent="0.15">
      <c r="A403" s="20" t="s">
        <v>35</v>
      </c>
      <c r="B403" s="20" t="s">
        <v>2520</v>
      </c>
      <c r="C403" s="20" t="s">
        <v>37</v>
      </c>
      <c r="D403" s="21" t="s">
        <v>925</v>
      </c>
      <c r="E403" s="22">
        <f t="shared" si="72"/>
        <v>353</v>
      </c>
      <c r="F403" s="23">
        <f t="shared" si="73"/>
        <v>6</v>
      </c>
      <c r="G403" s="24">
        <f t="shared" si="74"/>
        <v>359</v>
      </c>
      <c r="H403" s="25">
        <f t="shared" si="75"/>
        <v>0.16666666666666666</v>
      </c>
      <c r="I403" s="26">
        <f t="shared" si="76"/>
        <v>0</v>
      </c>
      <c r="J403" s="27" t="str">
        <f>MID('USH2A e13 (B) - 2ry Str + Mask'!$A$2,E403,F403)</f>
        <v>))).))</v>
      </c>
      <c r="K403" s="26">
        <f t="shared" si="77"/>
        <v>0.16666666666666666</v>
      </c>
      <c r="L403" s="27" t="str">
        <f>MID('USH2A e13 (B) - 2ry Str + Mask'!$D$2,E403,F403)</f>
        <v>))).))</v>
      </c>
      <c r="M403" s="26">
        <f t="shared" si="78"/>
        <v>0.16666666666666666</v>
      </c>
      <c r="N403" s="28">
        <f t="shared" si="79"/>
        <v>0</v>
      </c>
      <c r="O403" s="29" t="str">
        <f t="shared" si="80"/>
        <v>EIE</v>
      </c>
      <c r="P403" s="29" t="str">
        <f t="shared" si="81"/>
        <v>ESE</v>
      </c>
      <c r="Q403" s="28">
        <f t="shared" si="82"/>
        <v>0</v>
      </c>
      <c r="R403" s="30">
        <f t="shared" si="83"/>
        <v>0</v>
      </c>
    </row>
    <row r="404" spans="1:18" ht="32" customHeight="1" x14ac:dyDescent="0.15">
      <c r="A404" s="20" t="s">
        <v>88</v>
      </c>
      <c r="B404" s="20" t="s">
        <v>2521</v>
      </c>
      <c r="C404" s="20" t="s">
        <v>662</v>
      </c>
      <c r="D404" s="21" t="s">
        <v>928</v>
      </c>
      <c r="E404" s="22">
        <f t="shared" si="72"/>
        <v>354</v>
      </c>
      <c r="F404" s="23">
        <f t="shared" si="73"/>
        <v>6</v>
      </c>
      <c r="G404" s="24">
        <f t="shared" si="74"/>
        <v>360</v>
      </c>
      <c r="H404" s="25">
        <f t="shared" si="75"/>
        <v>0.16666666666666666</v>
      </c>
      <c r="I404" s="26">
        <f t="shared" si="76"/>
        <v>0</v>
      </c>
      <c r="J404" s="27" t="str">
        <f>MID('USH2A e13 (B) - 2ry Str + Mask'!$A$2,E404,F404)</f>
        <v>)).)))</v>
      </c>
      <c r="K404" s="26">
        <f t="shared" si="77"/>
        <v>0.16666666666666666</v>
      </c>
      <c r="L404" s="27" t="str">
        <f>MID('USH2A e13 (B) - 2ry Str + Mask'!$D$2,E404,F404)</f>
        <v>)).)))</v>
      </c>
      <c r="M404" s="26">
        <f t="shared" si="78"/>
        <v>0.16666666666666666</v>
      </c>
      <c r="N404" s="28">
        <f t="shared" si="79"/>
        <v>0</v>
      </c>
      <c r="O404" s="29" t="str">
        <f t="shared" si="80"/>
        <v>ESE_9G8</v>
      </c>
      <c r="P404" s="29" t="str">
        <f t="shared" si="81"/>
        <v>ESE</v>
      </c>
      <c r="Q404" s="28">
        <f t="shared" si="82"/>
        <v>0</v>
      </c>
      <c r="R404" s="30">
        <f t="shared" si="83"/>
        <v>0</v>
      </c>
    </row>
    <row r="405" spans="1:18" ht="32" customHeight="1" x14ac:dyDescent="0.15">
      <c r="A405" s="20" t="s">
        <v>35</v>
      </c>
      <c r="B405" s="20" t="s">
        <v>2521</v>
      </c>
      <c r="C405" s="20" t="s">
        <v>37</v>
      </c>
      <c r="D405" s="21" t="s">
        <v>928</v>
      </c>
      <c r="E405" s="22">
        <f t="shared" si="72"/>
        <v>354</v>
      </c>
      <c r="F405" s="23">
        <f t="shared" si="73"/>
        <v>6</v>
      </c>
      <c r="G405" s="24">
        <f t="shared" si="74"/>
        <v>360</v>
      </c>
      <c r="H405" s="25">
        <f t="shared" si="75"/>
        <v>0.16666666666666666</v>
      </c>
      <c r="I405" s="26">
        <f t="shared" si="76"/>
        <v>0</v>
      </c>
      <c r="J405" s="27" t="str">
        <f>MID('USH2A e13 (B) - 2ry Str + Mask'!$A$2,E405,F405)</f>
        <v>)).)))</v>
      </c>
      <c r="K405" s="26">
        <f t="shared" si="77"/>
        <v>0.16666666666666666</v>
      </c>
      <c r="L405" s="27" t="str">
        <f>MID('USH2A e13 (B) - 2ry Str + Mask'!$D$2,E405,F405)</f>
        <v>)).)))</v>
      </c>
      <c r="M405" s="26">
        <f t="shared" si="78"/>
        <v>0.16666666666666666</v>
      </c>
      <c r="N405" s="28">
        <f t="shared" si="79"/>
        <v>0</v>
      </c>
      <c r="O405" s="29" t="str">
        <f t="shared" si="80"/>
        <v>EIE</v>
      </c>
      <c r="P405" s="29" t="str">
        <f t="shared" si="81"/>
        <v>ESE</v>
      </c>
      <c r="Q405" s="28">
        <f t="shared" si="82"/>
        <v>0</v>
      </c>
      <c r="R405" s="30">
        <f t="shared" si="83"/>
        <v>0</v>
      </c>
    </row>
    <row r="406" spans="1:18" ht="32" customHeight="1" x14ac:dyDescent="0.15">
      <c r="A406" s="20" t="s">
        <v>35</v>
      </c>
      <c r="B406" s="20" t="s">
        <v>2522</v>
      </c>
      <c r="C406" s="20" t="s">
        <v>37</v>
      </c>
      <c r="D406" s="21" t="s">
        <v>934</v>
      </c>
      <c r="E406" s="22">
        <f t="shared" si="72"/>
        <v>355</v>
      </c>
      <c r="F406" s="23">
        <f t="shared" si="73"/>
        <v>6</v>
      </c>
      <c r="G406" s="24">
        <f t="shared" si="74"/>
        <v>361</v>
      </c>
      <c r="H406" s="25">
        <f t="shared" si="75"/>
        <v>0.16666666666666666</v>
      </c>
      <c r="I406" s="26">
        <f t="shared" si="76"/>
        <v>0</v>
      </c>
      <c r="J406" s="27" t="str">
        <f>MID('USH2A e13 (B) - 2ry Str + Mask'!$A$2,E406,F406)</f>
        <v>).)))(</v>
      </c>
      <c r="K406" s="26">
        <f t="shared" si="77"/>
        <v>0.16666666666666666</v>
      </c>
      <c r="L406" s="27" t="str">
        <f>MID('USH2A e13 (B) - 2ry Str + Mask'!$D$2,E406,F406)</f>
        <v>).))).</v>
      </c>
      <c r="M406" s="26">
        <f t="shared" si="78"/>
        <v>0.33333333333333331</v>
      </c>
      <c r="N406" s="28">
        <f t="shared" si="79"/>
        <v>0.16666666666666666</v>
      </c>
      <c r="O406" s="29" t="str">
        <f t="shared" si="80"/>
        <v>EIE</v>
      </c>
      <c r="P406" s="29" t="str">
        <f t="shared" si="81"/>
        <v>ESE</v>
      </c>
      <c r="Q406" s="28">
        <f t="shared" si="82"/>
        <v>0.16666666666666666</v>
      </c>
      <c r="R406" s="30">
        <f t="shared" si="83"/>
        <v>0</v>
      </c>
    </row>
    <row r="407" spans="1:18" ht="44" customHeight="1" x14ac:dyDescent="0.15">
      <c r="A407" s="20" t="s">
        <v>24</v>
      </c>
      <c r="B407" s="20" t="s">
        <v>2523</v>
      </c>
      <c r="C407" s="20" t="s">
        <v>2524</v>
      </c>
      <c r="D407" s="21" t="s">
        <v>934</v>
      </c>
      <c r="E407" s="22">
        <f t="shared" si="72"/>
        <v>355</v>
      </c>
      <c r="F407" s="23">
        <f t="shared" si="73"/>
        <v>8</v>
      </c>
      <c r="G407" s="24">
        <f t="shared" si="74"/>
        <v>363</v>
      </c>
      <c r="H407" s="25">
        <f t="shared" si="75"/>
        <v>0</v>
      </c>
      <c r="I407" s="26">
        <f t="shared" si="76"/>
        <v>-0.125</v>
      </c>
      <c r="J407" s="27" t="str">
        <f>MID('USH2A e13 (B) - 2ry Str + Mask'!$A$2,E407,F407)</f>
        <v>).)))((.</v>
      </c>
      <c r="K407" s="26">
        <f t="shared" si="77"/>
        <v>0.25</v>
      </c>
      <c r="L407" s="27" t="str">
        <f>MID('USH2A e13 (B) - 2ry Str + Mask'!$D$2,E407,F407)</f>
        <v>).)))...</v>
      </c>
      <c r="M407" s="26">
        <f t="shared" si="78"/>
        <v>0.5</v>
      </c>
      <c r="N407" s="28">
        <f t="shared" si="79"/>
        <v>0.25</v>
      </c>
      <c r="O407" s="29" t="str">
        <f t="shared" si="80"/>
        <v>Sironi_motif3</v>
      </c>
      <c r="P407" s="29" t="str">
        <f t="shared" si="81"/>
        <v>ESS</v>
      </c>
      <c r="Q407" s="28">
        <f t="shared" si="82"/>
        <v>0</v>
      </c>
      <c r="R407" s="30">
        <f t="shared" si="83"/>
        <v>0.25</v>
      </c>
    </row>
    <row r="408" spans="1:18" ht="32" customHeight="1" x14ac:dyDescent="0.15">
      <c r="A408" s="20" t="s">
        <v>35</v>
      </c>
      <c r="B408" s="20" t="s">
        <v>2525</v>
      </c>
      <c r="C408" s="20" t="s">
        <v>37</v>
      </c>
      <c r="D408" s="21" t="s">
        <v>938</v>
      </c>
      <c r="E408" s="22">
        <f t="shared" si="72"/>
        <v>357</v>
      </c>
      <c r="F408" s="23">
        <f t="shared" si="73"/>
        <v>6</v>
      </c>
      <c r="G408" s="24">
        <f t="shared" si="74"/>
        <v>363</v>
      </c>
      <c r="H408" s="25">
        <f t="shared" si="75"/>
        <v>0.16666666666666666</v>
      </c>
      <c r="I408" s="26">
        <f t="shared" si="76"/>
        <v>0</v>
      </c>
      <c r="J408" s="27" t="str">
        <f>MID('USH2A e13 (B) - 2ry Str + Mask'!$A$2,E408,F408)</f>
        <v>)))((.</v>
      </c>
      <c r="K408" s="26">
        <f t="shared" si="77"/>
        <v>0.16666666666666666</v>
      </c>
      <c r="L408" s="27" t="str">
        <f>MID('USH2A e13 (B) - 2ry Str + Mask'!$D$2,E408,F408)</f>
        <v>)))...</v>
      </c>
      <c r="M408" s="26">
        <f t="shared" si="78"/>
        <v>0.5</v>
      </c>
      <c r="N408" s="28">
        <f t="shared" si="79"/>
        <v>0.33333333333333337</v>
      </c>
      <c r="O408" s="29" t="str">
        <f t="shared" si="80"/>
        <v>EIE</v>
      </c>
      <c r="P408" s="29" t="str">
        <f t="shared" si="81"/>
        <v>ESE</v>
      </c>
      <c r="Q408" s="28">
        <f t="shared" si="82"/>
        <v>0.33333333333333337</v>
      </c>
      <c r="R408" s="30">
        <f t="shared" si="83"/>
        <v>0</v>
      </c>
    </row>
    <row r="409" spans="1:18" ht="44" customHeight="1" x14ac:dyDescent="0.15">
      <c r="A409" s="20" t="s">
        <v>49</v>
      </c>
      <c r="B409" s="20" t="s">
        <v>2526</v>
      </c>
      <c r="C409" s="20" t="s">
        <v>761</v>
      </c>
      <c r="D409" s="21" t="s">
        <v>938</v>
      </c>
      <c r="E409" s="22">
        <f t="shared" si="72"/>
        <v>357</v>
      </c>
      <c r="F409" s="23">
        <f t="shared" si="73"/>
        <v>8</v>
      </c>
      <c r="G409" s="24">
        <f t="shared" si="74"/>
        <v>365</v>
      </c>
      <c r="H409" s="25">
        <f t="shared" si="75"/>
        <v>0.125</v>
      </c>
      <c r="I409" s="26">
        <f t="shared" si="76"/>
        <v>0</v>
      </c>
      <c r="J409" s="27" t="str">
        <f>MID('USH2A e13 (B) - 2ry Str + Mask'!$A$2,E409,F409)</f>
        <v>)))((..(</v>
      </c>
      <c r="K409" s="26">
        <f t="shared" si="77"/>
        <v>0.25</v>
      </c>
      <c r="L409" s="27" t="str">
        <f>MID('USH2A e13 (B) - 2ry Str + Mask'!$D$2,E409,F409)</f>
        <v>)))....(</v>
      </c>
      <c r="M409" s="26">
        <f t="shared" si="78"/>
        <v>0.5</v>
      </c>
      <c r="N409" s="28">
        <f t="shared" si="79"/>
        <v>0.25</v>
      </c>
      <c r="O409" s="29" t="str">
        <f t="shared" si="80"/>
        <v>ESE_SC35</v>
      </c>
      <c r="P409" s="29" t="str">
        <f t="shared" si="81"/>
        <v>ESE</v>
      </c>
      <c r="Q409" s="28">
        <f t="shared" si="82"/>
        <v>0.25</v>
      </c>
      <c r="R409" s="30">
        <f t="shared" si="83"/>
        <v>0</v>
      </c>
    </row>
    <row r="410" spans="1:18" ht="32" customHeight="1" x14ac:dyDescent="0.15">
      <c r="A410" s="20" t="s">
        <v>46</v>
      </c>
      <c r="B410" s="20" t="s">
        <v>2527</v>
      </c>
      <c r="C410" s="20" t="s">
        <v>37</v>
      </c>
      <c r="D410" s="21" t="s">
        <v>1660</v>
      </c>
      <c r="E410" s="22">
        <f t="shared" si="72"/>
        <v>361</v>
      </c>
      <c r="F410" s="23">
        <f t="shared" si="73"/>
        <v>6</v>
      </c>
      <c r="G410" s="24">
        <f t="shared" si="74"/>
        <v>367</v>
      </c>
      <c r="H410" s="25">
        <f t="shared" si="75"/>
        <v>0</v>
      </c>
      <c r="I410" s="26">
        <f t="shared" si="76"/>
        <v>-0.16666666666666666</v>
      </c>
      <c r="J410" s="27" t="str">
        <f>MID('USH2A e13 (B) - 2ry Str + Mask'!$A$2,E410,F410)</f>
        <v>(..(((</v>
      </c>
      <c r="K410" s="26">
        <f t="shared" si="77"/>
        <v>0.33333333333333331</v>
      </c>
      <c r="L410" s="27" t="str">
        <f>MID('USH2A e13 (B) - 2ry Str + Mask'!$D$2,E410,F410)</f>
        <v>...(((</v>
      </c>
      <c r="M410" s="26">
        <f t="shared" si="78"/>
        <v>0.5</v>
      </c>
      <c r="N410" s="28">
        <f t="shared" si="79"/>
        <v>0.16666666666666669</v>
      </c>
      <c r="O410" s="29" t="str">
        <f t="shared" si="80"/>
        <v>IIE</v>
      </c>
      <c r="P410" s="29" t="str">
        <f t="shared" si="81"/>
        <v>ESS</v>
      </c>
      <c r="Q410" s="28">
        <f t="shared" si="82"/>
        <v>0</v>
      </c>
      <c r="R410" s="30">
        <f t="shared" si="83"/>
        <v>0.16666666666666669</v>
      </c>
    </row>
    <row r="411" spans="1:18" ht="32" customHeight="1" x14ac:dyDescent="0.15">
      <c r="A411" s="20" t="s">
        <v>46</v>
      </c>
      <c r="B411" s="20" t="s">
        <v>2284</v>
      </c>
      <c r="C411" s="20" t="s">
        <v>37</v>
      </c>
      <c r="D411" s="21" t="s">
        <v>951</v>
      </c>
      <c r="E411" s="22">
        <f t="shared" si="72"/>
        <v>362</v>
      </c>
      <c r="F411" s="23">
        <f t="shared" si="73"/>
        <v>6</v>
      </c>
      <c r="G411" s="24">
        <f t="shared" si="74"/>
        <v>368</v>
      </c>
      <c r="H411" s="25">
        <f t="shared" si="75"/>
        <v>0</v>
      </c>
      <c r="I411" s="26">
        <f t="shared" si="76"/>
        <v>-0.16666666666666666</v>
      </c>
      <c r="J411" s="27" t="str">
        <f>MID('USH2A e13 (B) - 2ry Str + Mask'!$A$2,E411,F411)</f>
        <v>..((((</v>
      </c>
      <c r="K411" s="26">
        <f t="shared" si="77"/>
        <v>0.33333333333333331</v>
      </c>
      <c r="L411" s="27" t="str">
        <f>MID('USH2A e13 (B) - 2ry Str + Mask'!$D$2,E411,F411)</f>
        <v>..((((</v>
      </c>
      <c r="M411" s="26">
        <f t="shared" si="78"/>
        <v>0.33333333333333331</v>
      </c>
      <c r="N411" s="28">
        <f t="shared" si="79"/>
        <v>0</v>
      </c>
      <c r="O411" s="29" t="str">
        <f t="shared" si="80"/>
        <v>IIE</v>
      </c>
      <c r="P411" s="29" t="str">
        <f t="shared" si="81"/>
        <v>ESS</v>
      </c>
      <c r="Q411" s="28">
        <f t="shared" si="82"/>
        <v>0</v>
      </c>
      <c r="R411" s="30">
        <f t="shared" si="83"/>
        <v>0</v>
      </c>
    </row>
    <row r="412" spans="1:18" ht="32" customHeight="1" x14ac:dyDescent="0.15">
      <c r="A412" s="20" t="s">
        <v>46</v>
      </c>
      <c r="B412" s="20" t="s">
        <v>2528</v>
      </c>
      <c r="C412" s="20" t="s">
        <v>37</v>
      </c>
      <c r="D412" s="21" t="s">
        <v>952</v>
      </c>
      <c r="E412" s="22">
        <f t="shared" si="72"/>
        <v>363</v>
      </c>
      <c r="F412" s="23">
        <f t="shared" si="73"/>
        <v>6</v>
      </c>
      <c r="G412" s="24">
        <f t="shared" si="74"/>
        <v>369</v>
      </c>
      <c r="H412" s="25">
        <f t="shared" si="75"/>
        <v>0</v>
      </c>
      <c r="I412" s="26">
        <f t="shared" si="76"/>
        <v>-0.16666666666666666</v>
      </c>
      <c r="J412" s="27" t="str">
        <f>MID('USH2A e13 (B) - 2ry Str + Mask'!$A$2,E412,F412)</f>
        <v>.(((((</v>
      </c>
      <c r="K412" s="26">
        <f t="shared" si="77"/>
        <v>0.16666666666666666</v>
      </c>
      <c r="L412" s="27" t="str">
        <f>MID('USH2A e13 (B) - 2ry Str + Mask'!$D$2,E412,F412)</f>
        <v>.(((((</v>
      </c>
      <c r="M412" s="26">
        <f t="shared" si="78"/>
        <v>0.16666666666666666</v>
      </c>
      <c r="N412" s="28">
        <f t="shared" si="79"/>
        <v>0</v>
      </c>
      <c r="O412" s="29" t="str">
        <f t="shared" si="80"/>
        <v>IIE</v>
      </c>
      <c r="P412" s="29" t="str">
        <f t="shared" si="81"/>
        <v>ESS</v>
      </c>
      <c r="Q412" s="28">
        <f t="shared" si="82"/>
        <v>0</v>
      </c>
      <c r="R412" s="30">
        <f t="shared" si="83"/>
        <v>0</v>
      </c>
    </row>
    <row r="413" spans="1:18" ht="44" customHeight="1" x14ac:dyDescent="0.15">
      <c r="A413" s="20" t="s">
        <v>69</v>
      </c>
      <c r="B413" s="20" t="s">
        <v>2529</v>
      </c>
      <c r="C413" s="20" t="s">
        <v>2255</v>
      </c>
      <c r="D413" s="21" t="s">
        <v>952</v>
      </c>
      <c r="E413" s="22">
        <f t="shared" si="72"/>
        <v>363</v>
      </c>
      <c r="F413" s="23">
        <f t="shared" si="73"/>
        <v>7</v>
      </c>
      <c r="G413" s="24">
        <f t="shared" si="74"/>
        <v>370</v>
      </c>
      <c r="H413" s="25">
        <f t="shared" si="75"/>
        <v>0</v>
      </c>
      <c r="I413" s="26">
        <f t="shared" si="76"/>
        <v>-0.14285714285714285</v>
      </c>
      <c r="J413" s="27" t="str">
        <f>MID('USH2A e13 (B) - 2ry Str + Mask'!$A$2,E413,F413)</f>
        <v>.((((((</v>
      </c>
      <c r="K413" s="26">
        <f t="shared" si="77"/>
        <v>0.14285714285714285</v>
      </c>
      <c r="L413" s="27" t="str">
        <f>MID('USH2A e13 (B) - 2ry Str + Mask'!$D$2,E413,F413)</f>
        <v>.((((((</v>
      </c>
      <c r="M413" s="26">
        <f t="shared" si="78"/>
        <v>0.14285714285714285</v>
      </c>
      <c r="N413" s="28">
        <f t="shared" si="79"/>
        <v>0</v>
      </c>
      <c r="O413" s="29" t="str">
        <f t="shared" si="80"/>
        <v>Sironi_motif2</v>
      </c>
      <c r="P413" s="29" t="str">
        <f t="shared" si="81"/>
        <v>ESS</v>
      </c>
      <c r="Q413" s="28">
        <f t="shared" si="82"/>
        <v>0</v>
      </c>
      <c r="R413" s="30">
        <f t="shared" si="83"/>
        <v>0</v>
      </c>
    </row>
    <row r="414" spans="1:18" ht="32" customHeight="1" x14ac:dyDescent="0.15">
      <c r="A414" s="20" t="s">
        <v>88</v>
      </c>
      <c r="B414" s="20" t="s">
        <v>2530</v>
      </c>
      <c r="C414" s="20" t="s">
        <v>2531</v>
      </c>
      <c r="D414" s="21" t="s">
        <v>954</v>
      </c>
      <c r="E414" s="22">
        <f t="shared" si="72"/>
        <v>364</v>
      </c>
      <c r="F414" s="23">
        <f t="shared" si="73"/>
        <v>6</v>
      </c>
      <c r="G414" s="24">
        <f t="shared" si="74"/>
        <v>370</v>
      </c>
      <c r="H414" s="25">
        <f t="shared" si="75"/>
        <v>0.16666666666666666</v>
      </c>
      <c r="I414" s="26">
        <f t="shared" si="76"/>
        <v>0</v>
      </c>
      <c r="J414" s="27" t="str">
        <f>MID('USH2A e13 (B) - 2ry Str + Mask'!$A$2,E414,F414)</f>
        <v>((((((</v>
      </c>
      <c r="K414" s="26">
        <f t="shared" si="77"/>
        <v>0</v>
      </c>
      <c r="L414" s="27" t="str">
        <f>MID('USH2A e13 (B) - 2ry Str + Mask'!$D$2,E414,F414)</f>
        <v>((((((</v>
      </c>
      <c r="M414" s="26">
        <f t="shared" si="78"/>
        <v>0</v>
      </c>
      <c r="N414" s="28">
        <f t="shared" si="79"/>
        <v>0</v>
      </c>
      <c r="O414" s="29" t="str">
        <f t="shared" si="80"/>
        <v>ESE_9G8</v>
      </c>
      <c r="P414" s="29" t="str">
        <f t="shared" si="81"/>
        <v>ESE</v>
      </c>
      <c r="Q414" s="28">
        <f t="shared" si="82"/>
        <v>0</v>
      </c>
      <c r="R414" s="30">
        <f t="shared" si="83"/>
        <v>0</v>
      </c>
    </row>
    <row r="415" spans="1:18" ht="32" customHeight="1" x14ac:dyDescent="0.15">
      <c r="A415" s="20" t="s">
        <v>46</v>
      </c>
      <c r="B415" s="20" t="s">
        <v>2530</v>
      </c>
      <c r="C415" s="20" t="s">
        <v>37</v>
      </c>
      <c r="D415" s="21" t="s">
        <v>954</v>
      </c>
      <c r="E415" s="22">
        <f t="shared" si="72"/>
        <v>364</v>
      </c>
      <c r="F415" s="23">
        <f t="shared" si="73"/>
        <v>6</v>
      </c>
      <c r="G415" s="24">
        <f t="shared" si="74"/>
        <v>370</v>
      </c>
      <c r="H415" s="25">
        <f t="shared" si="75"/>
        <v>0</v>
      </c>
      <c r="I415" s="26">
        <f t="shared" si="76"/>
        <v>-0.16666666666666666</v>
      </c>
      <c r="J415" s="27" t="str">
        <f>MID('USH2A e13 (B) - 2ry Str + Mask'!$A$2,E415,F415)</f>
        <v>((((((</v>
      </c>
      <c r="K415" s="26">
        <f t="shared" si="77"/>
        <v>0</v>
      </c>
      <c r="L415" s="27" t="str">
        <f>MID('USH2A e13 (B) - 2ry Str + Mask'!$D$2,E415,F415)</f>
        <v>((((((</v>
      </c>
      <c r="M415" s="26">
        <f t="shared" si="78"/>
        <v>0</v>
      </c>
      <c r="N415" s="28">
        <f t="shared" si="79"/>
        <v>0</v>
      </c>
      <c r="O415" s="29" t="str">
        <f t="shared" si="80"/>
        <v>IIE</v>
      </c>
      <c r="P415" s="29" t="str">
        <f t="shared" si="81"/>
        <v>ESS</v>
      </c>
      <c r="Q415" s="28">
        <f t="shared" si="82"/>
        <v>0</v>
      </c>
      <c r="R415" s="30">
        <f t="shared" si="83"/>
        <v>0</v>
      </c>
    </row>
    <row r="416" spans="1:18" ht="32" customHeight="1" x14ac:dyDescent="0.15">
      <c r="A416" s="20" t="s">
        <v>196</v>
      </c>
      <c r="B416" s="20" t="s">
        <v>2532</v>
      </c>
      <c r="C416" s="20" t="s">
        <v>37</v>
      </c>
      <c r="D416" s="21" t="s">
        <v>957</v>
      </c>
      <c r="E416" s="22">
        <f t="shared" si="72"/>
        <v>365</v>
      </c>
      <c r="F416" s="23">
        <f t="shared" si="73"/>
        <v>6</v>
      </c>
      <c r="G416" s="24">
        <f t="shared" si="74"/>
        <v>371</v>
      </c>
      <c r="H416" s="25">
        <f t="shared" si="75"/>
        <v>0.16666666666666666</v>
      </c>
      <c r="I416" s="26">
        <f t="shared" si="76"/>
        <v>0</v>
      </c>
      <c r="J416" s="27" t="str">
        <f>MID('USH2A e13 (B) - 2ry Str + Mask'!$A$2,E416,F416)</f>
        <v>((((((</v>
      </c>
      <c r="K416" s="26">
        <f t="shared" si="77"/>
        <v>0</v>
      </c>
      <c r="L416" s="27" t="str">
        <f>MID('USH2A e13 (B) - 2ry Str + Mask'!$D$2,E416,F416)</f>
        <v>((((((</v>
      </c>
      <c r="M416" s="26">
        <f t="shared" si="78"/>
        <v>0</v>
      </c>
      <c r="N416" s="28">
        <f t="shared" si="79"/>
        <v>0</v>
      </c>
      <c r="O416" s="29" t="str">
        <f t="shared" si="80"/>
        <v>RESCUE ESE</v>
      </c>
      <c r="P416" s="29" t="str">
        <f t="shared" si="81"/>
        <v>ESE</v>
      </c>
      <c r="Q416" s="28">
        <f t="shared" si="82"/>
        <v>0</v>
      </c>
      <c r="R416" s="30">
        <f t="shared" si="83"/>
        <v>0</v>
      </c>
    </row>
    <row r="417" spans="1:18" ht="32" customHeight="1" x14ac:dyDescent="0.15">
      <c r="A417" s="20" t="s">
        <v>46</v>
      </c>
      <c r="B417" s="20" t="s">
        <v>2532</v>
      </c>
      <c r="C417" s="20" t="s">
        <v>37</v>
      </c>
      <c r="D417" s="21" t="s">
        <v>957</v>
      </c>
      <c r="E417" s="22">
        <f t="shared" si="72"/>
        <v>365</v>
      </c>
      <c r="F417" s="23">
        <f t="shared" si="73"/>
        <v>6</v>
      </c>
      <c r="G417" s="24">
        <f t="shared" si="74"/>
        <v>371</v>
      </c>
      <c r="H417" s="25">
        <f t="shared" si="75"/>
        <v>0</v>
      </c>
      <c r="I417" s="26">
        <f t="shared" si="76"/>
        <v>-0.16666666666666666</v>
      </c>
      <c r="J417" s="27" t="str">
        <f>MID('USH2A e13 (B) - 2ry Str + Mask'!$A$2,E417,F417)</f>
        <v>((((((</v>
      </c>
      <c r="K417" s="26">
        <f t="shared" si="77"/>
        <v>0</v>
      </c>
      <c r="L417" s="27" t="str">
        <f>MID('USH2A e13 (B) - 2ry Str + Mask'!$D$2,E417,F417)</f>
        <v>((((((</v>
      </c>
      <c r="M417" s="26">
        <f t="shared" si="78"/>
        <v>0</v>
      </c>
      <c r="N417" s="28">
        <f t="shared" si="79"/>
        <v>0</v>
      </c>
      <c r="O417" s="29" t="str">
        <f t="shared" si="80"/>
        <v>IIE</v>
      </c>
      <c r="P417" s="29" t="str">
        <f t="shared" si="81"/>
        <v>ESS</v>
      </c>
      <c r="Q417" s="28">
        <f t="shared" si="82"/>
        <v>0</v>
      </c>
      <c r="R417" s="30">
        <f t="shared" si="83"/>
        <v>0</v>
      </c>
    </row>
    <row r="418" spans="1:18" ht="32" customHeight="1" x14ac:dyDescent="0.15">
      <c r="A418" s="20" t="s">
        <v>196</v>
      </c>
      <c r="B418" s="20" t="s">
        <v>1246</v>
      </c>
      <c r="C418" s="20" t="s">
        <v>37</v>
      </c>
      <c r="D418" s="21" t="s">
        <v>1676</v>
      </c>
      <c r="E418" s="22">
        <f t="shared" si="72"/>
        <v>366</v>
      </c>
      <c r="F418" s="23">
        <f t="shared" si="73"/>
        <v>6</v>
      </c>
      <c r="G418" s="24">
        <f t="shared" si="74"/>
        <v>372</v>
      </c>
      <c r="H418" s="25">
        <f t="shared" si="75"/>
        <v>0.16666666666666666</v>
      </c>
      <c r="I418" s="26">
        <f t="shared" si="76"/>
        <v>0</v>
      </c>
      <c r="J418" s="27" t="str">
        <f>MID('USH2A e13 (B) - 2ry Str + Mask'!$A$2,E418,F418)</f>
        <v>((((((</v>
      </c>
      <c r="K418" s="26">
        <f t="shared" si="77"/>
        <v>0</v>
      </c>
      <c r="L418" s="27" t="str">
        <f>MID('USH2A e13 (B) - 2ry Str + Mask'!$D$2,E418,F418)</f>
        <v>((((((</v>
      </c>
      <c r="M418" s="26">
        <f t="shared" si="78"/>
        <v>0</v>
      </c>
      <c r="N418" s="28">
        <f t="shared" si="79"/>
        <v>0</v>
      </c>
      <c r="O418" s="29" t="str">
        <f t="shared" si="80"/>
        <v>RESCUE ESE</v>
      </c>
      <c r="P418" s="29" t="str">
        <f t="shared" si="81"/>
        <v>ESE</v>
      </c>
      <c r="Q418" s="28">
        <f t="shared" si="82"/>
        <v>0</v>
      </c>
      <c r="R418" s="30">
        <f t="shared" si="83"/>
        <v>0</v>
      </c>
    </row>
    <row r="419" spans="1:18" ht="32" customHeight="1" x14ac:dyDescent="0.15">
      <c r="A419" s="20" t="s">
        <v>35</v>
      </c>
      <c r="B419" s="20" t="s">
        <v>1246</v>
      </c>
      <c r="C419" s="20" t="s">
        <v>37</v>
      </c>
      <c r="D419" s="21" t="s">
        <v>1676</v>
      </c>
      <c r="E419" s="22">
        <f t="shared" si="72"/>
        <v>366</v>
      </c>
      <c r="F419" s="23">
        <f t="shared" si="73"/>
        <v>6</v>
      </c>
      <c r="G419" s="24">
        <f t="shared" si="74"/>
        <v>372</v>
      </c>
      <c r="H419" s="25">
        <f t="shared" si="75"/>
        <v>0.16666666666666666</v>
      </c>
      <c r="I419" s="26">
        <f t="shared" si="76"/>
        <v>0</v>
      </c>
      <c r="J419" s="27" t="str">
        <f>MID('USH2A e13 (B) - 2ry Str + Mask'!$A$2,E419,F419)</f>
        <v>((((((</v>
      </c>
      <c r="K419" s="26">
        <f t="shared" si="77"/>
        <v>0</v>
      </c>
      <c r="L419" s="27" t="str">
        <f>MID('USH2A e13 (B) - 2ry Str + Mask'!$D$2,E419,F419)</f>
        <v>((((((</v>
      </c>
      <c r="M419" s="26">
        <f t="shared" si="78"/>
        <v>0</v>
      </c>
      <c r="N419" s="28">
        <f t="shared" si="79"/>
        <v>0</v>
      </c>
      <c r="O419" s="29" t="str">
        <f t="shared" si="80"/>
        <v>EIE</v>
      </c>
      <c r="P419" s="29" t="str">
        <f t="shared" si="81"/>
        <v>ESE</v>
      </c>
      <c r="Q419" s="28">
        <f t="shared" si="82"/>
        <v>0</v>
      </c>
      <c r="R419" s="30">
        <f t="shared" si="83"/>
        <v>0</v>
      </c>
    </row>
    <row r="420" spans="1:18" ht="44" customHeight="1" x14ac:dyDescent="0.15">
      <c r="A420" s="20" t="s">
        <v>69</v>
      </c>
      <c r="B420" s="20" t="s">
        <v>2533</v>
      </c>
      <c r="C420" s="20" t="s">
        <v>2534</v>
      </c>
      <c r="D420" s="21" t="s">
        <v>1676</v>
      </c>
      <c r="E420" s="22">
        <f t="shared" si="72"/>
        <v>366</v>
      </c>
      <c r="F420" s="23">
        <f t="shared" si="73"/>
        <v>7</v>
      </c>
      <c r="G420" s="24">
        <f t="shared" si="74"/>
        <v>373</v>
      </c>
      <c r="H420" s="25">
        <f t="shared" si="75"/>
        <v>0</v>
      </c>
      <c r="I420" s="26">
        <f t="shared" si="76"/>
        <v>-0.14285714285714285</v>
      </c>
      <c r="J420" s="27" t="str">
        <f>MID('USH2A e13 (B) - 2ry Str + Mask'!$A$2,E420,F420)</f>
        <v>((((((.</v>
      </c>
      <c r="K420" s="26">
        <f t="shared" si="77"/>
        <v>0.14285714285714285</v>
      </c>
      <c r="L420" s="27" t="str">
        <f>MID('USH2A e13 (B) - 2ry Str + Mask'!$D$2,E420,F420)</f>
        <v>((((((.</v>
      </c>
      <c r="M420" s="26">
        <f t="shared" si="78"/>
        <v>0.14285714285714285</v>
      </c>
      <c r="N420" s="28">
        <f t="shared" si="79"/>
        <v>0</v>
      </c>
      <c r="O420" s="29" t="str">
        <f t="shared" si="80"/>
        <v>Sironi_motif2</v>
      </c>
      <c r="P420" s="29" t="str">
        <f t="shared" si="81"/>
        <v>ESS</v>
      </c>
      <c r="Q420" s="28">
        <f t="shared" si="82"/>
        <v>0</v>
      </c>
      <c r="R420" s="30">
        <f t="shared" si="83"/>
        <v>0</v>
      </c>
    </row>
    <row r="421" spans="1:18" ht="32" customHeight="1" x14ac:dyDescent="0.15">
      <c r="A421" s="20" t="s">
        <v>88</v>
      </c>
      <c r="B421" s="20" t="s">
        <v>1679</v>
      </c>
      <c r="C421" s="20" t="s">
        <v>1680</v>
      </c>
      <c r="D421" s="21" t="s">
        <v>959</v>
      </c>
      <c r="E421" s="22">
        <f t="shared" si="72"/>
        <v>367</v>
      </c>
      <c r="F421" s="23">
        <f t="shared" si="73"/>
        <v>6</v>
      </c>
      <c r="G421" s="24">
        <f t="shared" si="74"/>
        <v>373</v>
      </c>
      <c r="H421" s="25">
        <f t="shared" si="75"/>
        <v>0.16666666666666666</v>
      </c>
      <c r="I421" s="26">
        <f t="shared" si="76"/>
        <v>0</v>
      </c>
      <c r="J421" s="27" t="str">
        <f>MID('USH2A e13 (B) - 2ry Str + Mask'!$A$2,E421,F421)</f>
        <v>(((((.</v>
      </c>
      <c r="K421" s="26">
        <f t="shared" si="77"/>
        <v>0.16666666666666666</v>
      </c>
      <c r="L421" s="27" t="str">
        <f>MID('USH2A e13 (B) - 2ry Str + Mask'!$D$2,E421,F421)</f>
        <v>(((((.</v>
      </c>
      <c r="M421" s="26">
        <f t="shared" si="78"/>
        <v>0.16666666666666666</v>
      </c>
      <c r="N421" s="28">
        <f t="shared" si="79"/>
        <v>0</v>
      </c>
      <c r="O421" s="29" t="str">
        <f t="shared" si="80"/>
        <v>ESE_9G8</v>
      </c>
      <c r="P421" s="29" t="str">
        <f t="shared" si="81"/>
        <v>ESE</v>
      </c>
      <c r="Q421" s="28">
        <f t="shared" si="82"/>
        <v>0</v>
      </c>
      <c r="R421" s="30">
        <f t="shared" si="83"/>
        <v>0</v>
      </c>
    </row>
    <row r="422" spans="1:18" ht="44" customHeight="1" x14ac:dyDescent="0.15">
      <c r="A422" s="20" t="s">
        <v>65</v>
      </c>
      <c r="B422" s="20" t="s">
        <v>1679</v>
      </c>
      <c r="C422" s="20" t="s">
        <v>778</v>
      </c>
      <c r="D422" s="21" t="s">
        <v>959</v>
      </c>
      <c r="E422" s="22">
        <f t="shared" si="72"/>
        <v>367</v>
      </c>
      <c r="F422" s="23">
        <f t="shared" si="73"/>
        <v>6</v>
      </c>
      <c r="G422" s="24">
        <f t="shared" si="74"/>
        <v>373</v>
      </c>
      <c r="H422" s="25">
        <f t="shared" si="75"/>
        <v>0</v>
      </c>
      <c r="I422" s="26">
        <f t="shared" si="76"/>
        <v>-0.16666666666666666</v>
      </c>
      <c r="J422" s="27" t="str">
        <f>MID('USH2A e13 (B) - 2ry Str + Mask'!$A$2,E422,F422)</f>
        <v>(((((.</v>
      </c>
      <c r="K422" s="26">
        <f t="shared" si="77"/>
        <v>0.16666666666666666</v>
      </c>
      <c r="L422" s="27" t="str">
        <f>MID('USH2A e13 (B) - 2ry Str + Mask'!$D$2,E422,F422)</f>
        <v>(((((.</v>
      </c>
      <c r="M422" s="26">
        <f t="shared" si="78"/>
        <v>0.16666666666666666</v>
      </c>
      <c r="N422" s="28">
        <f t="shared" si="79"/>
        <v>0</v>
      </c>
      <c r="O422" s="29" t="str">
        <f t="shared" si="80"/>
        <v>ESS_hnRNPA1</v>
      </c>
      <c r="P422" s="29" t="str">
        <f t="shared" si="81"/>
        <v>ESS</v>
      </c>
      <c r="Q422" s="28">
        <f t="shared" si="82"/>
        <v>0</v>
      </c>
      <c r="R422" s="30">
        <f t="shared" si="83"/>
        <v>0</v>
      </c>
    </row>
    <row r="423" spans="1:18" ht="44" customHeight="1" x14ac:dyDescent="0.15">
      <c r="A423" s="20" t="s">
        <v>69</v>
      </c>
      <c r="B423" s="20" t="s">
        <v>2535</v>
      </c>
      <c r="C423" s="20" t="s">
        <v>2536</v>
      </c>
      <c r="D423" s="21" t="s">
        <v>959</v>
      </c>
      <c r="E423" s="22">
        <f t="shared" si="72"/>
        <v>367</v>
      </c>
      <c r="F423" s="23">
        <f t="shared" si="73"/>
        <v>7</v>
      </c>
      <c r="G423" s="24">
        <f t="shared" si="74"/>
        <v>374</v>
      </c>
      <c r="H423" s="25">
        <f t="shared" si="75"/>
        <v>0</v>
      </c>
      <c r="I423" s="26">
        <f t="shared" si="76"/>
        <v>-0.14285714285714285</v>
      </c>
      <c r="J423" s="27" t="str">
        <f>MID('USH2A e13 (B) - 2ry Str + Mask'!$A$2,E423,F423)</f>
        <v>(((((.(</v>
      </c>
      <c r="K423" s="26">
        <f t="shared" si="77"/>
        <v>0.14285714285714285</v>
      </c>
      <c r="L423" s="27" t="str">
        <f>MID('USH2A e13 (B) - 2ry Str + Mask'!$D$2,E423,F423)</f>
        <v>(((((.(</v>
      </c>
      <c r="M423" s="26">
        <f t="shared" si="78"/>
        <v>0.14285714285714285</v>
      </c>
      <c r="N423" s="28">
        <f t="shared" si="79"/>
        <v>0</v>
      </c>
      <c r="O423" s="29" t="str">
        <f t="shared" si="80"/>
        <v>Sironi_motif2</v>
      </c>
      <c r="P423" s="29" t="str">
        <f t="shared" si="81"/>
        <v>ESS</v>
      </c>
      <c r="Q423" s="28">
        <f t="shared" si="82"/>
        <v>0</v>
      </c>
      <c r="R423" s="30">
        <f t="shared" si="83"/>
        <v>0</v>
      </c>
    </row>
    <row r="424" spans="1:18" ht="44" customHeight="1" x14ac:dyDescent="0.15">
      <c r="A424" s="20" t="s">
        <v>65</v>
      </c>
      <c r="B424" s="20" t="s">
        <v>2537</v>
      </c>
      <c r="C424" s="20" t="s">
        <v>2538</v>
      </c>
      <c r="D424" s="21" t="s">
        <v>1683</v>
      </c>
      <c r="E424" s="22">
        <f t="shared" si="72"/>
        <v>368</v>
      </c>
      <c r="F424" s="23">
        <f t="shared" si="73"/>
        <v>6</v>
      </c>
      <c r="G424" s="24">
        <f t="shared" si="74"/>
        <v>374</v>
      </c>
      <c r="H424" s="25">
        <f t="shared" si="75"/>
        <v>0</v>
      </c>
      <c r="I424" s="26">
        <f t="shared" si="76"/>
        <v>-0.16666666666666666</v>
      </c>
      <c r="J424" s="27" t="str">
        <f>MID('USH2A e13 (B) - 2ry Str + Mask'!$A$2,E424,F424)</f>
        <v>((((.(</v>
      </c>
      <c r="K424" s="26">
        <f t="shared" si="77"/>
        <v>0.16666666666666666</v>
      </c>
      <c r="L424" s="27" t="str">
        <f>MID('USH2A e13 (B) - 2ry Str + Mask'!$D$2,E424,F424)</f>
        <v>((((.(</v>
      </c>
      <c r="M424" s="26">
        <f t="shared" si="78"/>
        <v>0.16666666666666666</v>
      </c>
      <c r="N424" s="28">
        <f t="shared" si="79"/>
        <v>0</v>
      </c>
      <c r="O424" s="29" t="str">
        <f t="shared" si="80"/>
        <v>ESS_hnRNPA1</v>
      </c>
      <c r="P424" s="29" t="str">
        <f t="shared" si="81"/>
        <v>ESS</v>
      </c>
      <c r="Q424" s="28">
        <f t="shared" si="82"/>
        <v>0</v>
      </c>
      <c r="R424" s="30">
        <f t="shared" si="83"/>
        <v>0</v>
      </c>
    </row>
    <row r="425" spans="1:18" ht="32" customHeight="1" x14ac:dyDescent="0.15">
      <c r="A425" s="20" t="s">
        <v>35</v>
      </c>
      <c r="B425" s="20" t="s">
        <v>2537</v>
      </c>
      <c r="C425" s="20" t="s">
        <v>37</v>
      </c>
      <c r="D425" s="21" t="s">
        <v>1683</v>
      </c>
      <c r="E425" s="22">
        <f t="shared" si="72"/>
        <v>368</v>
      </c>
      <c r="F425" s="23">
        <f t="shared" si="73"/>
        <v>6</v>
      </c>
      <c r="G425" s="24">
        <f t="shared" si="74"/>
        <v>374</v>
      </c>
      <c r="H425" s="25">
        <f t="shared" si="75"/>
        <v>0.16666666666666666</v>
      </c>
      <c r="I425" s="26">
        <f t="shared" si="76"/>
        <v>0</v>
      </c>
      <c r="J425" s="27" t="str">
        <f>MID('USH2A e13 (B) - 2ry Str + Mask'!$A$2,E425,F425)</f>
        <v>((((.(</v>
      </c>
      <c r="K425" s="26">
        <f t="shared" si="77"/>
        <v>0.16666666666666666</v>
      </c>
      <c r="L425" s="27" t="str">
        <f>MID('USH2A e13 (B) - 2ry Str + Mask'!$D$2,E425,F425)</f>
        <v>((((.(</v>
      </c>
      <c r="M425" s="26">
        <f t="shared" si="78"/>
        <v>0.16666666666666666</v>
      </c>
      <c r="N425" s="28">
        <f t="shared" si="79"/>
        <v>0</v>
      </c>
      <c r="O425" s="29" t="str">
        <f t="shared" si="80"/>
        <v>EIE</v>
      </c>
      <c r="P425" s="29" t="str">
        <f t="shared" si="81"/>
        <v>ESE</v>
      </c>
      <c r="Q425" s="28">
        <f t="shared" si="82"/>
        <v>0</v>
      </c>
      <c r="R425" s="30">
        <f t="shared" si="83"/>
        <v>0</v>
      </c>
    </row>
    <row r="426" spans="1:18" ht="32" customHeight="1" x14ac:dyDescent="0.15">
      <c r="A426" s="20" t="s">
        <v>35</v>
      </c>
      <c r="B426" s="20" t="s">
        <v>2539</v>
      </c>
      <c r="C426" s="20" t="s">
        <v>37</v>
      </c>
      <c r="D426" s="21" t="s">
        <v>1685</v>
      </c>
      <c r="E426" s="22">
        <f t="shared" si="72"/>
        <v>370</v>
      </c>
      <c r="F426" s="23">
        <f t="shared" si="73"/>
        <v>6</v>
      </c>
      <c r="G426" s="24">
        <f t="shared" si="74"/>
        <v>376</v>
      </c>
      <c r="H426" s="25">
        <f t="shared" si="75"/>
        <v>0.16666666666666666</v>
      </c>
      <c r="I426" s="26">
        <f t="shared" si="76"/>
        <v>0</v>
      </c>
      <c r="J426" s="27" t="str">
        <f>MID('USH2A e13 (B) - 2ry Str + Mask'!$A$2,E426,F426)</f>
        <v>((.(((</v>
      </c>
      <c r="K426" s="26">
        <f t="shared" si="77"/>
        <v>0.16666666666666666</v>
      </c>
      <c r="L426" s="27" t="str">
        <f>MID('USH2A e13 (B) - 2ry Str + Mask'!$D$2,E426,F426)</f>
        <v>((.(((</v>
      </c>
      <c r="M426" s="26">
        <f t="shared" si="78"/>
        <v>0.16666666666666666</v>
      </c>
      <c r="N426" s="28">
        <f t="shared" si="79"/>
        <v>0</v>
      </c>
      <c r="O426" s="29" t="str">
        <f t="shared" si="80"/>
        <v>EIE</v>
      </c>
      <c r="P426" s="29" t="str">
        <f t="shared" si="81"/>
        <v>ESE</v>
      </c>
      <c r="Q426" s="28">
        <f t="shared" si="82"/>
        <v>0</v>
      </c>
      <c r="R426" s="30">
        <f t="shared" si="83"/>
        <v>0</v>
      </c>
    </row>
    <row r="427" spans="1:18" ht="32" customHeight="1" x14ac:dyDescent="0.15">
      <c r="A427" s="20" t="s">
        <v>88</v>
      </c>
      <c r="B427" s="20" t="s">
        <v>2540</v>
      </c>
      <c r="C427" s="20" t="s">
        <v>1380</v>
      </c>
      <c r="D427" s="21" t="s">
        <v>2541</v>
      </c>
      <c r="E427" s="22">
        <f t="shared" si="72"/>
        <v>371</v>
      </c>
      <c r="F427" s="23">
        <f t="shared" si="73"/>
        <v>6</v>
      </c>
      <c r="G427" s="24">
        <f t="shared" si="74"/>
        <v>377</v>
      </c>
      <c r="H427" s="25">
        <f t="shared" si="75"/>
        <v>0.16666666666666666</v>
      </c>
      <c r="I427" s="26">
        <f t="shared" si="76"/>
        <v>0</v>
      </c>
      <c r="J427" s="27" t="str">
        <f>MID('USH2A e13 (B) - 2ry Str + Mask'!$A$2,E427,F427)</f>
        <v>(.((((</v>
      </c>
      <c r="K427" s="26">
        <f t="shared" si="77"/>
        <v>0.16666666666666666</v>
      </c>
      <c r="L427" s="27" t="str">
        <f>MID('USH2A e13 (B) - 2ry Str + Mask'!$D$2,E427,F427)</f>
        <v>(.((((</v>
      </c>
      <c r="M427" s="26">
        <f t="shared" si="78"/>
        <v>0.16666666666666666</v>
      </c>
      <c r="N427" s="28">
        <f t="shared" si="79"/>
        <v>0</v>
      </c>
      <c r="O427" s="29" t="str">
        <f t="shared" si="80"/>
        <v>ESE_9G8</v>
      </c>
      <c r="P427" s="29" t="str">
        <f t="shared" si="81"/>
        <v>ESE</v>
      </c>
      <c r="Q427" s="28">
        <f t="shared" si="82"/>
        <v>0</v>
      </c>
      <c r="R427" s="30">
        <f t="shared" si="83"/>
        <v>0</v>
      </c>
    </row>
    <row r="428" spans="1:18" ht="32" customHeight="1" x14ac:dyDescent="0.15">
      <c r="A428" s="20" t="s">
        <v>35</v>
      </c>
      <c r="B428" s="20" t="s">
        <v>2540</v>
      </c>
      <c r="C428" s="20" t="s">
        <v>37</v>
      </c>
      <c r="D428" s="21" t="s">
        <v>2541</v>
      </c>
      <c r="E428" s="22">
        <f t="shared" si="72"/>
        <v>371</v>
      </c>
      <c r="F428" s="23">
        <f t="shared" si="73"/>
        <v>6</v>
      </c>
      <c r="G428" s="24">
        <f t="shared" si="74"/>
        <v>377</v>
      </c>
      <c r="H428" s="25">
        <f t="shared" si="75"/>
        <v>0.16666666666666666</v>
      </c>
      <c r="I428" s="26">
        <f t="shared" si="76"/>
        <v>0</v>
      </c>
      <c r="J428" s="27" t="str">
        <f>MID('USH2A e13 (B) - 2ry Str + Mask'!$A$2,E428,F428)</f>
        <v>(.((((</v>
      </c>
      <c r="K428" s="26">
        <f t="shared" si="77"/>
        <v>0.16666666666666666</v>
      </c>
      <c r="L428" s="27" t="str">
        <f>MID('USH2A e13 (B) - 2ry Str + Mask'!$D$2,E428,F428)</f>
        <v>(.((((</v>
      </c>
      <c r="M428" s="26">
        <f t="shared" si="78"/>
        <v>0.16666666666666666</v>
      </c>
      <c r="N428" s="28">
        <f t="shared" si="79"/>
        <v>0</v>
      </c>
      <c r="O428" s="29" t="str">
        <f t="shared" si="80"/>
        <v>EIE</v>
      </c>
      <c r="P428" s="29" t="str">
        <f t="shared" si="81"/>
        <v>ESE</v>
      </c>
      <c r="Q428" s="28">
        <f t="shared" si="82"/>
        <v>0</v>
      </c>
      <c r="R428" s="30">
        <f t="shared" si="83"/>
        <v>0</v>
      </c>
    </row>
    <row r="429" spans="1:18" ht="44" customHeight="1" x14ac:dyDescent="0.15">
      <c r="A429" s="20" t="s">
        <v>65</v>
      </c>
      <c r="B429" s="20" t="s">
        <v>2542</v>
      </c>
      <c r="C429" s="20" t="s">
        <v>2543</v>
      </c>
      <c r="D429" s="21" t="s">
        <v>964</v>
      </c>
      <c r="E429" s="22">
        <f t="shared" si="72"/>
        <v>372</v>
      </c>
      <c r="F429" s="23">
        <f t="shared" si="73"/>
        <v>6</v>
      </c>
      <c r="G429" s="24">
        <f t="shared" si="74"/>
        <v>378</v>
      </c>
      <c r="H429" s="25">
        <f t="shared" si="75"/>
        <v>0</v>
      </c>
      <c r="I429" s="26">
        <f t="shared" si="76"/>
        <v>-0.16666666666666666</v>
      </c>
      <c r="J429" s="27" t="str">
        <f>MID('USH2A e13 (B) - 2ry Str + Mask'!$A$2,E429,F429)</f>
        <v>.(((((</v>
      </c>
      <c r="K429" s="26">
        <f t="shared" si="77"/>
        <v>0.16666666666666666</v>
      </c>
      <c r="L429" s="27" t="str">
        <f>MID('USH2A e13 (B) - 2ry Str + Mask'!$D$2,E429,F429)</f>
        <v>.(((((</v>
      </c>
      <c r="M429" s="26">
        <f t="shared" si="78"/>
        <v>0.16666666666666666</v>
      </c>
      <c r="N429" s="28">
        <f t="shared" si="79"/>
        <v>0</v>
      </c>
      <c r="O429" s="29" t="str">
        <f t="shared" si="80"/>
        <v>ESS_hnRNPA1</v>
      </c>
      <c r="P429" s="29" t="str">
        <f t="shared" si="81"/>
        <v>ESS</v>
      </c>
      <c r="Q429" s="28">
        <f t="shared" si="82"/>
        <v>0</v>
      </c>
      <c r="R429" s="30">
        <f t="shared" si="83"/>
        <v>0</v>
      </c>
    </row>
    <row r="430" spans="1:18" ht="32" customHeight="1" x14ac:dyDescent="0.15">
      <c r="A430" s="20" t="s">
        <v>35</v>
      </c>
      <c r="B430" s="20" t="s">
        <v>2542</v>
      </c>
      <c r="C430" s="20" t="s">
        <v>37</v>
      </c>
      <c r="D430" s="21" t="s">
        <v>964</v>
      </c>
      <c r="E430" s="22">
        <f t="shared" si="72"/>
        <v>372</v>
      </c>
      <c r="F430" s="23">
        <f t="shared" si="73"/>
        <v>6</v>
      </c>
      <c r="G430" s="24">
        <f t="shared" si="74"/>
        <v>378</v>
      </c>
      <c r="H430" s="25">
        <f t="shared" si="75"/>
        <v>0.16666666666666666</v>
      </c>
      <c r="I430" s="26">
        <f t="shared" si="76"/>
        <v>0</v>
      </c>
      <c r="J430" s="27" t="str">
        <f>MID('USH2A e13 (B) - 2ry Str + Mask'!$A$2,E430,F430)</f>
        <v>.(((((</v>
      </c>
      <c r="K430" s="26">
        <f t="shared" si="77"/>
        <v>0.16666666666666666</v>
      </c>
      <c r="L430" s="27" t="str">
        <f>MID('USH2A e13 (B) - 2ry Str + Mask'!$D$2,E430,F430)</f>
        <v>.(((((</v>
      </c>
      <c r="M430" s="26">
        <f t="shared" si="78"/>
        <v>0.16666666666666666</v>
      </c>
      <c r="N430" s="28">
        <f t="shared" si="79"/>
        <v>0</v>
      </c>
      <c r="O430" s="29" t="str">
        <f t="shared" si="80"/>
        <v>EIE</v>
      </c>
      <c r="P430" s="29" t="str">
        <f t="shared" si="81"/>
        <v>ESE</v>
      </c>
      <c r="Q430" s="28">
        <f t="shared" si="82"/>
        <v>0</v>
      </c>
      <c r="R430" s="30">
        <f t="shared" si="83"/>
        <v>0</v>
      </c>
    </row>
    <row r="431" spans="1:18" ht="32" customHeight="1" x14ac:dyDescent="0.15">
      <c r="A431" s="20" t="s">
        <v>35</v>
      </c>
      <c r="B431" s="20" t="s">
        <v>1722</v>
      </c>
      <c r="C431" s="20" t="s">
        <v>37</v>
      </c>
      <c r="D431" s="21" t="s">
        <v>968</v>
      </c>
      <c r="E431" s="22">
        <f t="shared" si="72"/>
        <v>373</v>
      </c>
      <c r="F431" s="23">
        <f t="shared" si="73"/>
        <v>6</v>
      </c>
      <c r="G431" s="24">
        <f t="shared" si="74"/>
        <v>379</v>
      </c>
      <c r="H431" s="25">
        <f t="shared" si="75"/>
        <v>0.16666666666666666</v>
      </c>
      <c r="I431" s="26">
        <f t="shared" si="76"/>
        <v>0</v>
      </c>
      <c r="J431" s="27" t="str">
        <f>MID('USH2A e13 (B) - 2ry Str + Mask'!$A$2,E431,F431)</f>
        <v>((((((</v>
      </c>
      <c r="K431" s="26">
        <f t="shared" si="77"/>
        <v>0</v>
      </c>
      <c r="L431" s="27" t="str">
        <f>MID('USH2A e13 (B) - 2ry Str + Mask'!$D$2,E431,F431)</f>
        <v>((((((</v>
      </c>
      <c r="M431" s="26">
        <f t="shared" si="78"/>
        <v>0</v>
      </c>
      <c r="N431" s="28">
        <f t="shared" si="79"/>
        <v>0</v>
      </c>
      <c r="O431" s="29" t="str">
        <f t="shared" si="80"/>
        <v>EIE</v>
      </c>
      <c r="P431" s="29" t="str">
        <f t="shared" si="81"/>
        <v>ESE</v>
      </c>
      <c r="Q431" s="28">
        <f t="shared" si="82"/>
        <v>0</v>
      </c>
      <c r="R431" s="30">
        <f t="shared" si="83"/>
        <v>0</v>
      </c>
    </row>
    <row r="432" spans="1:18" ht="32" customHeight="1" x14ac:dyDescent="0.15">
      <c r="A432" s="20" t="s">
        <v>35</v>
      </c>
      <c r="B432" s="20" t="s">
        <v>1726</v>
      </c>
      <c r="C432" s="20" t="s">
        <v>37</v>
      </c>
      <c r="D432" s="21" t="s">
        <v>971</v>
      </c>
      <c r="E432" s="22">
        <f t="shared" si="72"/>
        <v>374</v>
      </c>
      <c r="F432" s="23">
        <f t="shared" si="73"/>
        <v>6</v>
      </c>
      <c r="G432" s="24">
        <f t="shared" si="74"/>
        <v>380</v>
      </c>
      <c r="H432" s="25">
        <f t="shared" si="75"/>
        <v>0.16666666666666666</v>
      </c>
      <c r="I432" s="26">
        <f t="shared" si="76"/>
        <v>0</v>
      </c>
      <c r="J432" s="27" t="str">
        <f>MID('USH2A e13 (B) - 2ry Str + Mask'!$A$2,E432,F432)</f>
        <v>(((((.</v>
      </c>
      <c r="K432" s="26">
        <f t="shared" si="77"/>
        <v>0.16666666666666666</v>
      </c>
      <c r="L432" s="27" t="str">
        <f>MID('USH2A e13 (B) - 2ry Str + Mask'!$D$2,E432,F432)</f>
        <v>(((((.</v>
      </c>
      <c r="M432" s="26">
        <f t="shared" si="78"/>
        <v>0.16666666666666666</v>
      </c>
      <c r="N432" s="28">
        <f t="shared" si="79"/>
        <v>0</v>
      </c>
      <c r="O432" s="29" t="str">
        <f t="shared" si="80"/>
        <v>EIE</v>
      </c>
      <c r="P432" s="29" t="str">
        <f t="shared" si="81"/>
        <v>ESE</v>
      </c>
      <c r="Q432" s="28">
        <f t="shared" si="82"/>
        <v>0</v>
      </c>
      <c r="R432" s="30">
        <f t="shared" si="83"/>
        <v>0</v>
      </c>
    </row>
    <row r="433" spans="1:18" ht="32" customHeight="1" x14ac:dyDescent="0.15">
      <c r="A433" s="20" t="s">
        <v>35</v>
      </c>
      <c r="B433" s="20" t="s">
        <v>2544</v>
      </c>
      <c r="C433" s="20" t="s">
        <v>37</v>
      </c>
      <c r="D433" s="21" t="s">
        <v>974</v>
      </c>
      <c r="E433" s="22">
        <f t="shared" si="72"/>
        <v>375</v>
      </c>
      <c r="F433" s="23">
        <f t="shared" si="73"/>
        <v>6</v>
      </c>
      <c r="G433" s="24">
        <f t="shared" si="74"/>
        <v>381</v>
      </c>
      <c r="H433" s="25">
        <f t="shared" si="75"/>
        <v>0.16666666666666666</v>
      </c>
      <c r="I433" s="26">
        <f t="shared" si="76"/>
        <v>0</v>
      </c>
      <c r="J433" s="27" t="str">
        <f>MID('USH2A e13 (B) - 2ry Str + Mask'!$A$2,E433,F433)</f>
        <v>((((..</v>
      </c>
      <c r="K433" s="26">
        <f t="shared" si="77"/>
        <v>0.33333333333333331</v>
      </c>
      <c r="L433" s="27" t="str">
        <f>MID('USH2A e13 (B) - 2ry Str + Mask'!$D$2,E433,F433)</f>
        <v>((((..</v>
      </c>
      <c r="M433" s="26">
        <f t="shared" si="78"/>
        <v>0.33333333333333331</v>
      </c>
      <c r="N433" s="28">
        <f t="shared" si="79"/>
        <v>0</v>
      </c>
      <c r="O433" s="29" t="str">
        <f t="shared" si="80"/>
        <v>EIE</v>
      </c>
      <c r="P433" s="29" t="str">
        <f t="shared" si="81"/>
        <v>ESE</v>
      </c>
      <c r="Q433" s="28">
        <f t="shared" si="82"/>
        <v>0</v>
      </c>
      <c r="R433" s="30">
        <f t="shared" si="83"/>
        <v>0</v>
      </c>
    </row>
    <row r="434" spans="1:18" ht="44" customHeight="1" x14ac:dyDescent="0.15">
      <c r="A434" s="20" t="s">
        <v>65</v>
      </c>
      <c r="B434" s="20" t="s">
        <v>2509</v>
      </c>
      <c r="C434" s="20" t="s">
        <v>1546</v>
      </c>
      <c r="D434" s="21" t="s">
        <v>977</v>
      </c>
      <c r="E434" s="22">
        <f t="shared" si="72"/>
        <v>376</v>
      </c>
      <c r="F434" s="23">
        <f t="shared" si="73"/>
        <v>6</v>
      </c>
      <c r="G434" s="24">
        <f t="shared" si="74"/>
        <v>382</v>
      </c>
      <c r="H434" s="25">
        <f t="shared" si="75"/>
        <v>0</v>
      </c>
      <c r="I434" s="26">
        <f t="shared" si="76"/>
        <v>-0.16666666666666666</v>
      </c>
      <c r="J434" s="27" t="str">
        <f>MID('USH2A e13 (B) - 2ry Str + Mask'!$A$2,E434,F434)</f>
        <v>(((...</v>
      </c>
      <c r="K434" s="26">
        <f t="shared" si="77"/>
        <v>0.5</v>
      </c>
      <c r="L434" s="27" t="str">
        <f>MID('USH2A e13 (B) - 2ry Str + Mask'!$D$2,E434,F434)</f>
        <v>(((...</v>
      </c>
      <c r="M434" s="26">
        <f t="shared" si="78"/>
        <v>0.5</v>
      </c>
      <c r="N434" s="28">
        <f t="shared" si="79"/>
        <v>0</v>
      </c>
      <c r="O434" s="29" t="str">
        <f t="shared" si="80"/>
        <v>ESS_hnRNPA1</v>
      </c>
      <c r="P434" s="29" t="str">
        <f t="shared" si="81"/>
        <v>ESS</v>
      </c>
      <c r="Q434" s="28">
        <f t="shared" si="82"/>
        <v>0</v>
      </c>
      <c r="R434" s="30">
        <f t="shared" si="83"/>
        <v>0</v>
      </c>
    </row>
    <row r="435" spans="1:18" ht="32" customHeight="1" x14ac:dyDescent="0.15">
      <c r="A435" s="20" t="s">
        <v>35</v>
      </c>
      <c r="B435" s="20" t="s">
        <v>2509</v>
      </c>
      <c r="C435" s="20" t="s">
        <v>37</v>
      </c>
      <c r="D435" s="21" t="s">
        <v>977</v>
      </c>
      <c r="E435" s="22">
        <f t="shared" si="72"/>
        <v>376</v>
      </c>
      <c r="F435" s="23">
        <f t="shared" si="73"/>
        <v>6</v>
      </c>
      <c r="G435" s="24">
        <f t="shared" si="74"/>
        <v>382</v>
      </c>
      <c r="H435" s="25">
        <f t="shared" si="75"/>
        <v>0.16666666666666666</v>
      </c>
      <c r="I435" s="26">
        <f t="shared" si="76"/>
        <v>0</v>
      </c>
      <c r="J435" s="27" t="str">
        <f>MID('USH2A e13 (B) - 2ry Str + Mask'!$A$2,E435,F435)</f>
        <v>(((...</v>
      </c>
      <c r="K435" s="26">
        <f t="shared" si="77"/>
        <v>0.5</v>
      </c>
      <c r="L435" s="27" t="str">
        <f>MID('USH2A e13 (B) - 2ry Str + Mask'!$D$2,E435,F435)</f>
        <v>(((...</v>
      </c>
      <c r="M435" s="26">
        <f t="shared" si="78"/>
        <v>0.5</v>
      </c>
      <c r="N435" s="28">
        <f t="shared" si="79"/>
        <v>0</v>
      </c>
      <c r="O435" s="29" t="str">
        <f t="shared" si="80"/>
        <v>EIE</v>
      </c>
      <c r="P435" s="29" t="str">
        <f t="shared" si="81"/>
        <v>ESE</v>
      </c>
      <c r="Q435" s="28">
        <f t="shared" si="82"/>
        <v>0</v>
      </c>
      <c r="R435" s="30">
        <f t="shared" si="83"/>
        <v>0</v>
      </c>
    </row>
    <row r="436" spans="1:18" ht="32" customHeight="1" x14ac:dyDescent="0.15">
      <c r="A436" s="20" t="s">
        <v>795</v>
      </c>
      <c r="B436" s="20" t="s">
        <v>2545</v>
      </c>
      <c r="C436" s="20" t="s">
        <v>2546</v>
      </c>
      <c r="D436" s="21" t="s">
        <v>986</v>
      </c>
      <c r="E436" s="22">
        <f t="shared" si="72"/>
        <v>382</v>
      </c>
      <c r="F436" s="23">
        <f t="shared" si="73"/>
        <v>5</v>
      </c>
      <c r="G436" s="24">
        <f t="shared" si="74"/>
        <v>387</v>
      </c>
      <c r="H436" s="25">
        <f t="shared" si="75"/>
        <v>0.2</v>
      </c>
      <c r="I436" s="26">
        <f t="shared" si="76"/>
        <v>0</v>
      </c>
      <c r="J436" s="27" t="str">
        <f>MID('USH2A e13 (B) - 2ry Str + Mask'!$A$2,E436,F436)</f>
        <v>.....</v>
      </c>
      <c r="K436" s="26">
        <f t="shared" si="77"/>
        <v>1</v>
      </c>
      <c r="L436" s="27" t="str">
        <f>MID('USH2A e13 (B) - 2ry Str + Mask'!$D$2,E436,F436)</f>
        <v>.....</v>
      </c>
      <c r="M436" s="26">
        <f t="shared" si="78"/>
        <v>1</v>
      </c>
      <c r="N436" s="28">
        <f t="shared" si="79"/>
        <v>0</v>
      </c>
      <c r="O436" s="29" t="str">
        <f t="shared" si="80"/>
        <v>ESE_Tra2</v>
      </c>
      <c r="P436" s="29" t="str">
        <f t="shared" si="81"/>
        <v>ESE</v>
      </c>
      <c r="Q436" s="28">
        <f t="shared" si="82"/>
        <v>0</v>
      </c>
      <c r="R436" s="30">
        <f t="shared" si="83"/>
        <v>0</v>
      </c>
    </row>
    <row r="437" spans="1:18" ht="32" customHeight="1" x14ac:dyDescent="0.15">
      <c r="A437" s="20" t="s">
        <v>184</v>
      </c>
      <c r="B437" s="20" t="s">
        <v>2547</v>
      </c>
      <c r="C437" s="20" t="s">
        <v>2548</v>
      </c>
      <c r="D437" s="21" t="s">
        <v>989</v>
      </c>
      <c r="E437" s="22">
        <f t="shared" si="72"/>
        <v>383</v>
      </c>
      <c r="F437" s="23">
        <f t="shared" si="73"/>
        <v>8</v>
      </c>
      <c r="G437" s="24">
        <f t="shared" si="74"/>
        <v>391</v>
      </c>
      <c r="H437" s="25">
        <f t="shared" si="75"/>
        <v>0</v>
      </c>
      <c r="I437" s="26">
        <f t="shared" si="76"/>
        <v>-0.125</v>
      </c>
      <c r="J437" s="27" t="str">
        <f>MID('USH2A e13 (B) - 2ry Str + Mask'!$A$2,E437,F437)</f>
        <v>........</v>
      </c>
      <c r="K437" s="26">
        <f t="shared" si="77"/>
        <v>1</v>
      </c>
      <c r="L437" s="27" t="str">
        <f>MID('USH2A e13 (B) - 2ry Str + Mask'!$D$2,E437,F437)</f>
        <v>........</v>
      </c>
      <c r="M437" s="26">
        <f t="shared" si="78"/>
        <v>1</v>
      </c>
      <c r="N437" s="28">
        <f t="shared" si="79"/>
        <v>0</v>
      </c>
      <c r="O437" s="29" t="str">
        <f t="shared" si="80"/>
        <v>PESS</v>
      </c>
      <c r="P437" s="29" t="str">
        <f t="shared" si="81"/>
        <v>ESS</v>
      </c>
      <c r="Q437" s="28">
        <f t="shared" si="82"/>
        <v>0</v>
      </c>
      <c r="R437" s="30">
        <f t="shared" si="83"/>
        <v>0</v>
      </c>
    </row>
    <row r="438" spans="1:18" ht="32" customHeight="1" x14ac:dyDescent="0.15">
      <c r="A438" s="20" t="s">
        <v>184</v>
      </c>
      <c r="B438" s="20" t="s">
        <v>2549</v>
      </c>
      <c r="C438" s="20" t="s">
        <v>2550</v>
      </c>
      <c r="D438" s="21" t="s">
        <v>1704</v>
      </c>
      <c r="E438" s="22">
        <f t="shared" si="72"/>
        <v>384</v>
      </c>
      <c r="F438" s="23">
        <f t="shared" si="73"/>
        <v>8</v>
      </c>
      <c r="G438" s="24">
        <f t="shared" si="74"/>
        <v>392</v>
      </c>
      <c r="H438" s="25">
        <f t="shared" si="75"/>
        <v>0</v>
      </c>
      <c r="I438" s="26">
        <f t="shared" si="76"/>
        <v>-0.125</v>
      </c>
      <c r="J438" s="27" t="str">
        <f>MID('USH2A e13 (B) - 2ry Str + Mask'!$A$2,E438,F438)</f>
        <v>........</v>
      </c>
      <c r="K438" s="26">
        <f t="shared" si="77"/>
        <v>1</v>
      </c>
      <c r="L438" s="27" t="str">
        <f>MID('USH2A e13 (B) - 2ry Str + Mask'!$D$2,E438,F438)</f>
        <v>........</v>
      </c>
      <c r="M438" s="26">
        <f t="shared" si="78"/>
        <v>1</v>
      </c>
      <c r="N438" s="28">
        <f t="shared" si="79"/>
        <v>0</v>
      </c>
      <c r="O438" s="29" t="str">
        <f t="shared" si="80"/>
        <v>PESS</v>
      </c>
      <c r="P438" s="29" t="str">
        <f t="shared" si="81"/>
        <v>ESS</v>
      </c>
      <c r="Q438" s="28">
        <f t="shared" si="82"/>
        <v>0</v>
      </c>
      <c r="R438" s="30">
        <f t="shared" si="83"/>
        <v>0</v>
      </c>
    </row>
    <row r="439" spans="1:18" ht="32" customHeight="1" x14ac:dyDescent="0.15">
      <c r="A439" s="20" t="s">
        <v>184</v>
      </c>
      <c r="B439" s="20" t="s">
        <v>2551</v>
      </c>
      <c r="C439" s="20" t="s">
        <v>2552</v>
      </c>
      <c r="D439" s="21" t="s">
        <v>993</v>
      </c>
      <c r="E439" s="22">
        <f t="shared" si="72"/>
        <v>385</v>
      </c>
      <c r="F439" s="23">
        <f t="shared" si="73"/>
        <v>8</v>
      </c>
      <c r="G439" s="24">
        <f t="shared" si="74"/>
        <v>393</v>
      </c>
      <c r="H439" s="25">
        <f t="shared" si="75"/>
        <v>0</v>
      </c>
      <c r="I439" s="26">
        <f t="shared" si="76"/>
        <v>-0.125</v>
      </c>
      <c r="J439" s="27" t="str">
        <f>MID('USH2A e13 (B) - 2ry Str + Mask'!$A$2,E439,F439)</f>
        <v>........</v>
      </c>
      <c r="K439" s="26">
        <f t="shared" si="77"/>
        <v>1</v>
      </c>
      <c r="L439" s="27" t="str">
        <f>MID('USH2A e13 (B) - 2ry Str + Mask'!$D$2,E439,F439)</f>
        <v>........</v>
      </c>
      <c r="M439" s="26">
        <f t="shared" si="78"/>
        <v>1</v>
      </c>
      <c r="N439" s="28">
        <f t="shared" si="79"/>
        <v>0</v>
      </c>
      <c r="O439" s="29" t="str">
        <f t="shared" si="80"/>
        <v>PESS</v>
      </c>
      <c r="P439" s="29" t="str">
        <f t="shared" si="81"/>
        <v>ESS</v>
      </c>
      <c r="Q439" s="28">
        <f t="shared" si="82"/>
        <v>0</v>
      </c>
      <c r="R439" s="30">
        <f t="shared" si="83"/>
        <v>0</v>
      </c>
    </row>
    <row r="440" spans="1:18" ht="32" customHeight="1" x14ac:dyDescent="0.15">
      <c r="A440" s="20" t="s">
        <v>46</v>
      </c>
      <c r="B440" s="20" t="s">
        <v>2527</v>
      </c>
      <c r="C440" s="20" t="s">
        <v>37</v>
      </c>
      <c r="D440" s="21" t="s">
        <v>995</v>
      </c>
      <c r="E440" s="22">
        <f t="shared" si="72"/>
        <v>386</v>
      </c>
      <c r="F440" s="23">
        <f t="shared" si="73"/>
        <v>6</v>
      </c>
      <c r="G440" s="24">
        <f t="shared" si="74"/>
        <v>392</v>
      </c>
      <c r="H440" s="25">
        <f t="shared" si="75"/>
        <v>0</v>
      </c>
      <c r="I440" s="26">
        <f t="shared" si="76"/>
        <v>-0.16666666666666666</v>
      </c>
      <c r="J440" s="27" t="str">
        <f>MID('USH2A e13 (B) - 2ry Str + Mask'!$A$2,E440,F440)</f>
        <v>......</v>
      </c>
      <c r="K440" s="26">
        <f t="shared" si="77"/>
        <v>1</v>
      </c>
      <c r="L440" s="27" t="str">
        <f>MID('USH2A e13 (B) - 2ry Str + Mask'!$D$2,E440,F440)</f>
        <v>......</v>
      </c>
      <c r="M440" s="26">
        <f t="shared" si="78"/>
        <v>1</v>
      </c>
      <c r="N440" s="28">
        <f t="shared" si="79"/>
        <v>0</v>
      </c>
      <c r="O440" s="29" t="str">
        <f t="shared" si="80"/>
        <v>IIE</v>
      </c>
      <c r="P440" s="29" t="str">
        <f t="shared" si="81"/>
        <v>ESS</v>
      </c>
      <c r="Q440" s="28">
        <f t="shared" si="82"/>
        <v>0</v>
      </c>
      <c r="R440" s="30">
        <f t="shared" si="83"/>
        <v>0</v>
      </c>
    </row>
    <row r="441" spans="1:18" ht="32" customHeight="1" x14ac:dyDescent="0.15">
      <c r="A441" s="20" t="s">
        <v>46</v>
      </c>
      <c r="B441" s="20" t="s">
        <v>2553</v>
      </c>
      <c r="C441" s="20" t="s">
        <v>37</v>
      </c>
      <c r="D441" s="21" t="s">
        <v>1000</v>
      </c>
      <c r="E441" s="22">
        <f t="shared" si="72"/>
        <v>387</v>
      </c>
      <c r="F441" s="23">
        <f t="shared" si="73"/>
        <v>6</v>
      </c>
      <c r="G441" s="24">
        <f t="shared" si="74"/>
        <v>393</v>
      </c>
      <c r="H441" s="25">
        <f t="shared" si="75"/>
        <v>0</v>
      </c>
      <c r="I441" s="26">
        <f t="shared" si="76"/>
        <v>-0.16666666666666666</v>
      </c>
      <c r="J441" s="27" t="str">
        <f>MID('USH2A e13 (B) - 2ry Str + Mask'!$A$2,E441,F441)</f>
        <v>......</v>
      </c>
      <c r="K441" s="26">
        <f t="shared" si="77"/>
        <v>1</v>
      </c>
      <c r="L441" s="27" t="str">
        <f>MID('USH2A e13 (B) - 2ry Str + Mask'!$D$2,E441,F441)</f>
        <v>......</v>
      </c>
      <c r="M441" s="26">
        <f t="shared" si="78"/>
        <v>1</v>
      </c>
      <c r="N441" s="28">
        <f t="shared" si="79"/>
        <v>0</v>
      </c>
      <c r="O441" s="29" t="str">
        <f t="shared" si="80"/>
        <v>IIE</v>
      </c>
      <c r="P441" s="29" t="str">
        <f t="shared" si="81"/>
        <v>ESS</v>
      </c>
      <c r="Q441" s="28">
        <f t="shared" si="82"/>
        <v>0</v>
      </c>
      <c r="R441" s="30">
        <f t="shared" si="83"/>
        <v>0</v>
      </c>
    </row>
    <row r="442" spans="1:18" ht="32" customHeight="1" x14ac:dyDescent="0.15">
      <c r="A442" s="20" t="s">
        <v>46</v>
      </c>
      <c r="B442" s="20" t="s">
        <v>2554</v>
      </c>
      <c r="C442" s="20" t="s">
        <v>37</v>
      </c>
      <c r="D442" s="21" t="s">
        <v>1003</v>
      </c>
      <c r="E442" s="22">
        <f t="shared" si="72"/>
        <v>388</v>
      </c>
      <c r="F442" s="23">
        <f t="shared" si="73"/>
        <v>6</v>
      </c>
      <c r="G442" s="24">
        <f t="shared" si="74"/>
        <v>394</v>
      </c>
      <c r="H442" s="25">
        <f t="shared" si="75"/>
        <v>0</v>
      </c>
      <c r="I442" s="26">
        <f t="shared" si="76"/>
        <v>-0.16666666666666666</v>
      </c>
      <c r="J442" s="27" t="str">
        <f>MID('USH2A e13 (B) - 2ry Str + Mask'!$A$2,E442,F442)</f>
        <v>......</v>
      </c>
      <c r="K442" s="26">
        <f t="shared" si="77"/>
        <v>1</v>
      </c>
      <c r="L442" s="27" t="str">
        <f>MID('USH2A e13 (B) - 2ry Str + Mask'!$D$2,E442,F442)</f>
        <v>......</v>
      </c>
      <c r="M442" s="26">
        <f t="shared" si="78"/>
        <v>1</v>
      </c>
      <c r="N442" s="28">
        <f t="shared" si="79"/>
        <v>0</v>
      </c>
      <c r="O442" s="29" t="str">
        <f t="shared" si="80"/>
        <v>IIE</v>
      </c>
      <c r="P442" s="29" t="str">
        <f t="shared" si="81"/>
        <v>ESS</v>
      </c>
      <c r="Q442" s="28">
        <f t="shared" si="82"/>
        <v>0</v>
      </c>
      <c r="R442" s="30">
        <f t="shared" si="83"/>
        <v>0</v>
      </c>
    </row>
    <row r="443" spans="1:18" ht="44" customHeight="1" x14ac:dyDescent="0.15">
      <c r="A443" s="20" t="s">
        <v>69</v>
      </c>
      <c r="B443" s="20" t="s">
        <v>2555</v>
      </c>
      <c r="C443" s="20" t="s">
        <v>1020</v>
      </c>
      <c r="D443" s="21" t="s">
        <v>1003</v>
      </c>
      <c r="E443" s="22">
        <f t="shared" si="72"/>
        <v>388</v>
      </c>
      <c r="F443" s="23">
        <f t="shared" si="73"/>
        <v>7</v>
      </c>
      <c r="G443" s="24">
        <f t="shared" si="74"/>
        <v>395</v>
      </c>
      <c r="H443" s="25">
        <f t="shared" si="75"/>
        <v>0</v>
      </c>
      <c r="I443" s="26">
        <f t="shared" si="76"/>
        <v>-0.14285714285714285</v>
      </c>
      <c r="J443" s="27" t="str">
        <f>MID('USH2A e13 (B) - 2ry Str + Mask'!$A$2,E443,F443)</f>
        <v>......(</v>
      </c>
      <c r="K443" s="26">
        <f t="shared" si="77"/>
        <v>0.8571428571428571</v>
      </c>
      <c r="L443" s="27" t="str">
        <f>MID('USH2A e13 (B) - 2ry Str + Mask'!$D$2,E443,F443)</f>
        <v>......(</v>
      </c>
      <c r="M443" s="26">
        <f t="shared" si="78"/>
        <v>0.8571428571428571</v>
      </c>
      <c r="N443" s="28">
        <f t="shared" si="79"/>
        <v>0</v>
      </c>
      <c r="O443" s="29" t="str">
        <f t="shared" si="80"/>
        <v>Sironi_motif2</v>
      </c>
      <c r="P443" s="29" t="str">
        <f t="shared" si="81"/>
        <v>ESS</v>
      </c>
      <c r="Q443" s="28">
        <f t="shared" si="82"/>
        <v>0</v>
      </c>
      <c r="R443" s="30">
        <f t="shared" si="83"/>
        <v>0</v>
      </c>
    </row>
    <row r="444" spans="1:18" ht="32" customHeight="1" x14ac:dyDescent="0.15">
      <c r="A444" s="20" t="s">
        <v>46</v>
      </c>
      <c r="B444" s="20" t="s">
        <v>2556</v>
      </c>
      <c r="C444" s="20" t="s">
        <v>37</v>
      </c>
      <c r="D444" s="21" t="s">
        <v>1007</v>
      </c>
      <c r="E444" s="22">
        <f t="shared" si="72"/>
        <v>389</v>
      </c>
      <c r="F444" s="23">
        <f t="shared" si="73"/>
        <v>6</v>
      </c>
      <c r="G444" s="24">
        <f t="shared" si="74"/>
        <v>395</v>
      </c>
      <c r="H444" s="25">
        <f t="shared" si="75"/>
        <v>0</v>
      </c>
      <c r="I444" s="26">
        <f t="shared" si="76"/>
        <v>-0.16666666666666666</v>
      </c>
      <c r="J444" s="27" t="str">
        <f>MID('USH2A e13 (B) - 2ry Str + Mask'!$A$2,E444,F444)</f>
        <v>.....(</v>
      </c>
      <c r="K444" s="26">
        <f t="shared" si="77"/>
        <v>0.83333333333333337</v>
      </c>
      <c r="L444" s="27" t="str">
        <f>MID('USH2A e13 (B) - 2ry Str + Mask'!$D$2,E444,F444)</f>
        <v>.....(</v>
      </c>
      <c r="M444" s="26">
        <f t="shared" si="78"/>
        <v>0.83333333333333337</v>
      </c>
      <c r="N444" s="28">
        <f t="shared" si="79"/>
        <v>0</v>
      </c>
      <c r="O444" s="29" t="str">
        <f t="shared" si="80"/>
        <v>IIE</v>
      </c>
      <c r="P444" s="29" t="str">
        <f t="shared" si="81"/>
        <v>ESS</v>
      </c>
      <c r="Q444" s="28">
        <f t="shared" si="82"/>
        <v>0</v>
      </c>
      <c r="R444" s="30">
        <f t="shared" si="83"/>
        <v>0</v>
      </c>
    </row>
    <row r="445" spans="1:18" ht="32" customHeight="1" x14ac:dyDescent="0.15">
      <c r="A445" s="20" t="s">
        <v>288</v>
      </c>
      <c r="B445" s="20" t="s">
        <v>2556</v>
      </c>
      <c r="C445" s="20" t="s">
        <v>37</v>
      </c>
      <c r="D445" s="21" t="s">
        <v>1007</v>
      </c>
      <c r="E445" s="22">
        <f t="shared" si="72"/>
        <v>389</v>
      </c>
      <c r="F445" s="23">
        <f t="shared" si="73"/>
        <v>6</v>
      </c>
      <c r="G445" s="24">
        <f t="shared" si="74"/>
        <v>395</v>
      </c>
      <c r="H445" s="25">
        <f t="shared" si="75"/>
        <v>0</v>
      </c>
      <c r="I445" s="26">
        <f t="shared" si="76"/>
        <v>-0.16666666666666666</v>
      </c>
      <c r="J445" s="27" t="str">
        <f>MID('USH2A e13 (B) - 2ry Str + Mask'!$A$2,E445,F445)</f>
        <v>.....(</v>
      </c>
      <c r="K445" s="26">
        <f t="shared" si="77"/>
        <v>0.83333333333333337</v>
      </c>
      <c r="L445" s="27" t="str">
        <f>MID('USH2A e13 (B) - 2ry Str + Mask'!$D$2,E445,F445)</f>
        <v>.....(</v>
      </c>
      <c r="M445" s="26">
        <f t="shared" si="78"/>
        <v>0.83333333333333337</v>
      </c>
      <c r="N445" s="28">
        <f t="shared" si="79"/>
        <v>0</v>
      </c>
      <c r="O445" s="29" t="str">
        <f t="shared" si="80"/>
        <v>Fas ESS</v>
      </c>
      <c r="P445" s="29" t="str">
        <f t="shared" si="81"/>
        <v>ESS</v>
      </c>
      <c r="Q445" s="28">
        <f t="shared" si="82"/>
        <v>0</v>
      </c>
      <c r="R445" s="30">
        <f t="shared" si="83"/>
        <v>0</v>
      </c>
    </row>
    <row r="446" spans="1:18" ht="44" customHeight="1" x14ac:dyDescent="0.15">
      <c r="A446" s="20" t="s">
        <v>69</v>
      </c>
      <c r="B446" s="20" t="s">
        <v>2557</v>
      </c>
      <c r="C446" s="20" t="s">
        <v>1388</v>
      </c>
      <c r="D446" s="21" t="s">
        <v>1007</v>
      </c>
      <c r="E446" s="22">
        <f t="shared" si="72"/>
        <v>389</v>
      </c>
      <c r="F446" s="23">
        <f t="shared" si="73"/>
        <v>7</v>
      </c>
      <c r="G446" s="24">
        <f t="shared" si="74"/>
        <v>396</v>
      </c>
      <c r="H446" s="25">
        <f t="shared" si="75"/>
        <v>0</v>
      </c>
      <c r="I446" s="26">
        <f t="shared" si="76"/>
        <v>-0.14285714285714285</v>
      </c>
      <c r="J446" s="27" t="str">
        <f>MID('USH2A e13 (B) - 2ry Str + Mask'!$A$2,E446,F446)</f>
        <v>.....((</v>
      </c>
      <c r="K446" s="26">
        <f t="shared" si="77"/>
        <v>0.7142857142857143</v>
      </c>
      <c r="L446" s="27" t="str">
        <f>MID('USH2A e13 (B) - 2ry Str + Mask'!$D$2,E446,F446)</f>
        <v>.....((</v>
      </c>
      <c r="M446" s="26">
        <f t="shared" si="78"/>
        <v>0.7142857142857143</v>
      </c>
      <c r="N446" s="28">
        <f t="shared" si="79"/>
        <v>0</v>
      </c>
      <c r="O446" s="29" t="str">
        <f t="shared" si="80"/>
        <v>Sironi_motif2</v>
      </c>
      <c r="P446" s="29" t="str">
        <f t="shared" si="81"/>
        <v>ESS</v>
      </c>
      <c r="Q446" s="28">
        <f t="shared" si="82"/>
        <v>0</v>
      </c>
      <c r="R446" s="30">
        <f t="shared" si="83"/>
        <v>0</v>
      </c>
    </row>
    <row r="447" spans="1:18" ht="32" customHeight="1" x14ac:dyDescent="0.15">
      <c r="A447" s="20" t="s">
        <v>196</v>
      </c>
      <c r="B447" s="20" t="s">
        <v>2256</v>
      </c>
      <c r="C447" s="20" t="s">
        <v>37</v>
      </c>
      <c r="D447" s="21" t="s">
        <v>1009</v>
      </c>
      <c r="E447" s="22">
        <f t="shared" si="72"/>
        <v>390</v>
      </c>
      <c r="F447" s="23">
        <f t="shared" si="73"/>
        <v>6</v>
      </c>
      <c r="G447" s="24">
        <f t="shared" si="74"/>
        <v>396</v>
      </c>
      <c r="H447" s="25">
        <f t="shared" si="75"/>
        <v>0.16666666666666666</v>
      </c>
      <c r="I447" s="26">
        <f t="shared" si="76"/>
        <v>0</v>
      </c>
      <c r="J447" s="27" t="str">
        <f>MID('USH2A e13 (B) - 2ry Str + Mask'!$A$2,E447,F447)</f>
        <v>....((</v>
      </c>
      <c r="K447" s="26">
        <f t="shared" si="77"/>
        <v>0.66666666666666663</v>
      </c>
      <c r="L447" s="27" t="str">
        <f>MID('USH2A e13 (B) - 2ry Str + Mask'!$D$2,E447,F447)</f>
        <v>....((</v>
      </c>
      <c r="M447" s="26">
        <f t="shared" si="78"/>
        <v>0.66666666666666663</v>
      </c>
      <c r="N447" s="28">
        <f t="shared" si="79"/>
        <v>0</v>
      </c>
      <c r="O447" s="29" t="str">
        <f t="shared" si="80"/>
        <v>RESCUE ESE</v>
      </c>
      <c r="P447" s="29" t="str">
        <f t="shared" si="81"/>
        <v>ESE</v>
      </c>
      <c r="Q447" s="28">
        <f t="shared" si="82"/>
        <v>0</v>
      </c>
      <c r="R447" s="30">
        <f t="shared" si="83"/>
        <v>0</v>
      </c>
    </row>
    <row r="448" spans="1:18" ht="32" customHeight="1" x14ac:dyDescent="0.15">
      <c r="A448" s="20" t="s">
        <v>35</v>
      </c>
      <c r="B448" s="20" t="s">
        <v>2256</v>
      </c>
      <c r="C448" s="20" t="s">
        <v>37</v>
      </c>
      <c r="D448" s="21" t="s">
        <v>1009</v>
      </c>
      <c r="E448" s="22">
        <f t="shared" si="72"/>
        <v>390</v>
      </c>
      <c r="F448" s="23">
        <f t="shared" si="73"/>
        <v>6</v>
      </c>
      <c r="G448" s="24">
        <f t="shared" si="74"/>
        <v>396</v>
      </c>
      <c r="H448" s="25">
        <f t="shared" si="75"/>
        <v>0.16666666666666666</v>
      </c>
      <c r="I448" s="26">
        <f t="shared" si="76"/>
        <v>0</v>
      </c>
      <c r="J448" s="27" t="str">
        <f>MID('USH2A e13 (B) - 2ry Str + Mask'!$A$2,E448,F448)</f>
        <v>....((</v>
      </c>
      <c r="K448" s="26">
        <f t="shared" si="77"/>
        <v>0.66666666666666663</v>
      </c>
      <c r="L448" s="27" t="str">
        <f>MID('USH2A e13 (B) - 2ry Str + Mask'!$D$2,E448,F448)</f>
        <v>....((</v>
      </c>
      <c r="M448" s="26">
        <f t="shared" si="78"/>
        <v>0.66666666666666663</v>
      </c>
      <c r="N448" s="28">
        <f t="shared" si="79"/>
        <v>0</v>
      </c>
      <c r="O448" s="29" t="str">
        <f t="shared" si="80"/>
        <v>EIE</v>
      </c>
      <c r="P448" s="29" t="str">
        <f t="shared" si="81"/>
        <v>ESE</v>
      </c>
      <c r="Q448" s="28">
        <f t="shared" si="82"/>
        <v>0</v>
      </c>
      <c r="R448" s="30">
        <f t="shared" si="83"/>
        <v>0</v>
      </c>
    </row>
    <row r="449" spans="1:18" ht="32" customHeight="1" x14ac:dyDescent="0.15">
      <c r="A449" s="20" t="s">
        <v>46</v>
      </c>
      <c r="B449" s="20" t="s">
        <v>2256</v>
      </c>
      <c r="C449" s="20" t="s">
        <v>37</v>
      </c>
      <c r="D449" s="21" t="s">
        <v>1009</v>
      </c>
      <c r="E449" s="22">
        <f t="shared" si="72"/>
        <v>390</v>
      </c>
      <c r="F449" s="23">
        <f t="shared" si="73"/>
        <v>6</v>
      </c>
      <c r="G449" s="24">
        <f t="shared" si="74"/>
        <v>396</v>
      </c>
      <c r="H449" s="25">
        <f t="shared" si="75"/>
        <v>0</v>
      </c>
      <c r="I449" s="26">
        <f t="shared" si="76"/>
        <v>-0.16666666666666666</v>
      </c>
      <c r="J449" s="27" t="str">
        <f>MID('USH2A e13 (B) - 2ry Str + Mask'!$A$2,E449,F449)</f>
        <v>....((</v>
      </c>
      <c r="K449" s="26">
        <f t="shared" si="77"/>
        <v>0.66666666666666663</v>
      </c>
      <c r="L449" s="27" t="str">
        <f>MID('USH2A e13 (B) - 2ry Str + Mask'!$D$2,E449,F449)</f>
        <v>....((</v>
      </c>
      <c r="M449" s="26">
        <f t="shared" si="78"/>
        <v>0.66666666666666663</v>
      </c>
      <c r="N449" s="28">
        <f t="shared" si="79"/>
        <v>0</v>
      </c>
      <c r="O449" s="29" t="str">
        <f t="shared" si="80"/>
        <v>IIE</v>
      </c>
      <c r="P449" s="29" t="str">
        <f t="shared" si="81"/>
        <v>ESS</v>
      </c>
      <c r="Q449" s="28">
        <f t="shared" si="82"/>
        <v>0</v>
      </c>
      <c r="R449" s="30">
        <f t="shared" si="83"/>
        <v>0</v>
      </c>
    </row>
    <row r="450" spans="1:18" ht="44" customHeight="1" x14ac:dyDescent="0.15">
      <c r="A450" s="20" t="s">
        <v>69</v>
      </c>
      <c r="B450" s="20" t="s">
        <v>2558</v>
      </c>
      <c r="C450" s="20" t="s">
        <v>312</v>
      </c>
      <c r="D450" s="21" t="s">
        <v>1009</v>
      </c>
      <c r="E450" s="22">
        <f t="shared" ref="E450:E513" si="84">MID(D450,12,LEN(D450)-13)+50</f>
        <v>390</v>
      </c>
      <c r="F450" s="23">
        <f t="shared" ref="F450:F513" si="85">LEN(B450)-12</f>
        <v>7</v>
      </c>
      <c r="G450" s="24">
        <f t="shared" ref="G450:G513" si="86">E450+F450</f>
        <v>397</v>
      </c>
      <c r="H450" s="25">
        <f t="shared" ref="H450:H513" si="87">IF(P450="ESE",1/F450,0)</f>
        <v>0</v>
      </c>
      <c r="I450" s="26">
        <f t="shared" ref="I450:I513" si="88">IF(P450="ESS",-1/F450,0)</f>
        <v>-0.14285714285714285</v>
      </c>
      <c r="J450" s="27" t="str">
        <f>MID('USH2A e13 (B) - 2ry Str + Mask'!$A$2,E450,F450)</f>
        <v>....(((</v>
      </c>
      <c r="K450" s="26">
        <f t="shared" ref="K450:K513" si="89">(F450-LEN(SUBSTITUTE(J450,".","")))/F450</f>
        <v>0.5714285714285714</v>
      </c>
      <c r="L450" s="27" t="str">
        <f>MID('USH2A e13 (B) - 2ry Str + Mask'!$D$2,E450,F450)</f>
        <v>....(((</v>
      </c>
      <c r="M450" s="26">
        <f t="shared" ref="M450:M513" si="90">(F450-LEN(SUBSTITUTE(L450,".","")))/F450</f>
        <v>0.5714285714285714</v>
      </c>
      <c r="N450" s="28">
        <f t="shared" ref="N450:N513" si="91">M450-K450</f>
        <v>0</v>
      </c>
      <c r="O450" s="29" t="str">
        <f t="shared" ref="O450:O513" si="92">MID(A450,11,(LEN(A450)-22))</f>
        <v>Sironi_motif2</v>
      </c>
      <c r="P450" s="29" t="str">
        <f t="shared" ref="P450:P513" si="93">MID(A450,(LEN(A450)-9),3)</f>
        <v>ESS</v>
      </c>
      <c r="Q450" s="28">
        <f t="shared" ref="Q450:Q513" si="94">IF(P450="ESE",N450,0)</f>
        <v>0</v>
      </c>
      <c r="R450" s="30">
        <f t="shared" ref="R450:R513" si="95">IF(P450="ESS",N450,0)</f>
        <v>0</v>
      </c>
    </row>
    <row r="451" spans="1:18" ht="32" customHeight="1" x14ac:dyDescent="0.15">
      <c r="A451" s="20" t="s">
        <v>35</v>
      </c>
      <c r="B451" s="20" t="s">
        <v>2559</v>
      </c>
      <c r="C451" s="20" t="s">
        <v>37</v>
      </c>
      <c r="D451" s="21" t="s">
        <v>1010</v>
      </c>
      <c r="E451" s="22">
        <f t="shared" si="84"/>
        <v>391</v>
      </c>
      <c r="F451" s="23">
        <f t="shared" si="85"/>
        <v>6</v>
      </c>
      <c r="G451" s="24">
        <f t="shared" si="86"/>
        <v>397</v>
      </c>
      <c r="H451" s="25">
        <f t="shared" si="87"/>
        <v>0.16666666666666666</v>
      </c>
      <c r="I451" s="26">
        <f t="shared" si="88"/>
        <v>0</v>
      </c>
      <c r="J451" s="27" t="str">
        <f>MID('USH2A e13 (B) - 2ry Str + Mask'!$A$2,E451,F451)</f>
        <v>...(((</v>
      </c>
      <c r="K451" s="26">
        <f t="shared" si="89"/>
        <v>0.5</v>
      </c>
      <c r="L451" s="27" t="str">
        <f>MID('USH2A e13 (B) - 2ry Str + Mask'!$D$2,E451,F451)</f>
        <v>...(((</v>
      </c>
      <c r="M451" s="26">
        <f t="shared" si="90"/>
        <v>0.5</v>
      </c>
      <c r="N451" s="28">
        <f t="shared" si="91"/>
        <v>0</v>
      </c>
      <c r="O451" s="29" t="str">
        <f t="shared" si="92"/>
        <v>EIE</v>
      </c>
      <c r="P451" s="29" t="str">
        <f t="shared" si="93"/>
        <v>ESE</v>
      </c>
      <c r="Q451" s="28">
        <f t="shared" si="94"/>
        <v>0</v>
      </c>
      <c r="R451" s="30">
        <f t="shared" si="95"/>
        <v>0</v>
      </c>
    </row>
    <row r="452" spans="1:18" ht="32" customHeight="1" x14ac:dyDescent="0.15">
      <c r="A452" s="20" t="s">
        <v>46</v>
      </c>
      <c r="B452" s="20" t="s">
        <v>2559</v>
      </c>
      <c r="C452" s="20" t="s">
        <v>37</v>
      </c>
      <c r="D452" s="21" t="s">
        <v>1010</v>
      </c>
      <c r="E452" s="22">
        <f t="shared" si="84"/>
        <v>391</v>
      </c>
      <c r="F452" s="23">
        <f t="shared" si="85"/>
        <v>6</v>
      </c>
      <c r="G452" s="24">
        <f t="shared" si="86"/>
        <v>397</v>
      </c>
      <c r="H452" s="25">
        <f t="shared" si="87"/>
        <v>0</v>
      </c>
      <c r="I452" s="26">
        <f t="shared" si="88"/>
        <v>-0.16666666666666666</v>
      </c>
      <c r="J452" s="27" t="str">
        <f>MID('USH2A e13 (B) - 2ry Str + Mask'!$A$2,E452,F452)</f>
        <v>...(((</v>
      </c>
      <c r="K452" s="26">
        <f t="shared" si="89"/>
        <v>0.5</v>
      </c>
      <c r="L452" s="27" t="str">
        <f>MID('USH2A e13 (B) - 2ry Str + Mask'!$D$2,E452,F452)</f>
        <v>...(((</v>
      </c>
      <c r="M452" s="26">
        <f t="shared" si="90"/>
        <v>0.5</v>
      </c>
      <c r="N452" s="28">
        <f t="shared" si="91"/>
        <v>0</v>
      </c>
      <c r="O452" s="29" t="str">
        <f t="shared" si="92"/>
        <v>IIE</v>
      </c>
      <c r="P452" s="29" t="str">
        <f t="shared" si="93"/>
        <v>ESS</v>
      </c>
      <c r="Q452" s="28">
        <f t="shared" si="94"/>
        <v>0</v>
      </c>
      <c r="R452" s="30">
        <f t="shared" si="95"/>
        <v>0</v>
      </c>
    </row>
    <row r="453" spans="1:18" ht="44" customHeight="1" x14ac:dyDescent="0.15">
      <c r="A453" s="20" t="s">
        <v>58</v>
      </c>
      <c r="B453" s="20" t="s">
        <v>2560</v>
      </c>
      <c r="C453" s="20" t="s">
        <v>2561</v>
      </c>
      <c r="D453" s="21" t="s">
        <v>1010</v>
      </c>
      <c r="E453" s="22">
        <f t="shared" si="84"/>
        <v>391</v>
      </c>
      <c r="F453" s="23">
        <f t="shared" si="85"/>
        <v>8</v>
      </c>
      <c r="G453" s="24">
        <f t="shared" si="86"/>
        <v>399</v>
      </c>
      <c r="H453" s="25">
        <f t="shared" si="87"/>
        <v>0</v>
      </c>
      <c r="I453" s="26">
        <f t="shared" si="88"/>
        <v>-0.125</v>
      </c>
      <c r="J453" s="27" t="str">
        <f>MID('USH2A e13 (B) - 2ry Str + Mask'!$A$2,E453,F453)</f>
        <v>...((((.</v>
      </c>
      <c r="K453" s="26">
        <f t="shared" si="89"/>
        <v>0.5</v>
      </c>
      <c r="L453" s="27" t="str">
        <f>MID('USH2A e13 (B) - 2ry Str + Mask'!$D$2,E453,F453)</f>
        <v>...((((.</v>
      </c>
      <c r="M453" s="26">
        <f t="shared" si="90"/>
        <v>0.5</v>
      </c>
      <c r="N453" s="28">
        <f t="shared" si="91"/>
        <v>0</v>
      </c>
      <c r="O453" s="29" t="str">
        <f t="shared" si="92"/>
        <v>Sironi_motif1</v>
      </c>
      <c r="P453" s="29" t="str">
        <f t="shared" si="93"/>
        <v>ESS</v>
      </c>
      <c r="Q453" s="28">
        <f t="shared" si="94"/>
        <v>0</v>
      </c>
      <c r="R453" s="30">
        <f t="shared" si="95"/>
        <v>0</v>
      </c>
    </row>
    <row r="454" spans="1:18" ht="32" customHeight="1" x14ac:dyDescent="0.15">
      <c r="A454" s="20" t="s">
        <v>35</v>
      </c>
      <c r="B454" s="20" t="s">
        <v>2562</v>
      </c>
      <c r="C454" s="20" t="s">
        <v>37</v>
      </c>
      <c r="D454" s="21" t="s">
        <v>1713</v>
      </c>
      <c r="E454" s="22">
        <f t="shared" si="84"/>
        <v>392</v>
      </c>
      <c r="F454" s="23">
        <f t="shared" si="85"/>
        <v>6</v>
      </c>
      <c r="G454" s="24">
        <f t="shared" si="86"/>
        <v>398</v>
      </c>
      <c r="H454" s="25">
        <f t="shared" si="87"/>
        <v>0.16666666666666666</v>
      </c>
      <c r="I454" s="26">
        <f t="shared" si="88"/>
        <v>0</v>
      </c>
      <c r="J454" s="27" t="str">
        <f>MID('USH2A e13 (B) - 2ry Str + Mask'!$A$2,E454,F454)</f>
        <v>..((((</v>
      </c>
      <c r="K454" s="26">
        <f t="shared" si="89"/>
        <v>0.33333333333333331</v>
      </c>
      <c r="L454" s="27" t="str">
        <f>MID('USH2A e13 (B) - 2ry Str + Mask'!$D$2,E454,F454)</f>
        <v>..((((</v>
      </c>
      <c r="M454" s="26">
        <f t="shared" si="90"/>
        <v>0.33333333333333331</v>
      </c>
      <c r="N454" s="28">
        <f t="shared" si="91"/>
        <v>0</v>
      </c>
      <c r="O454" s="29" t="str">
        <f t="shared" si="92"/>
        <v>EIE</v>
      </c>
      <c r="P454" s="29" t="str">
        <f t="shared" si="93"/>
        <v>ESE</v>
      </c>
      <c r="Q454" s="28">
        <f t="shared" si="94"/>
        <v>0</v>
      </c>
      <c r="R454" s="30">
        <f t="shared" si="95"/>
        <v>0</v>
      </c>
    </row>
    <row r="455" spans="1:18" ht="32" customHeight="1" x14ac:dyDescent="0.15">
      <c r="A455" s="20" t="s">
        <v>46</v>
      </c>
      <c r="B455" s="20" t="s">
        <v>2562</v>
      </c>
      <c r="C455" s="20" t="s">
        <v>37</v>
      </c>
      <c r="D455" s="21" t="s">
        <v>1713</v>
      </c>
      <c r="E455" s="22">
        <f t="shared" si="84"/>
        <v>392</v>
      </c>
      <c r="F455" s="23">
        <f t="shared" si="85"/>
        <v>6</v>
      </c>
      <c r="G455" s="24">
        <f t="shared" si="86"/>
        <v>398</v>
      </c>
      <c r="H455" s="25">
        <f t="shared" si="87"/>
        <v>0</v>
      </c>
      <c r="I455" s="26">
        <f t="shared" si="88"/>
        <v>-0.16666666666666666</v>
      </c>
      <c r="J455" s="27" t="str">
        <f>MID('USH2A e13 (B) - 2ry Str + Mask'!$A$2,E455,F455)</f>
        <v>..((((</v>
      </c>
      <c r="K455" s="26">
        <f t="shared" si="89"/>
        <v>0.33333333333333331</v>
      </c>
      <c r="L455" s="27" t="str">
        <f>MID('USH2A e13 (B) - 2ry Str + Mask'!$D$2,E455,F455)</f>
        <v>..((((</v>
      </c>
      <c r="M455" s="26">
        <f t="shared" si="90"/>
        <v>0.33333333333333331</v>
      </c>
      <c r="N455" s="28">
        <f t="shared" si="91"/>
        <v>0</v>
      </c>
      <c r="O455" s="29" t="str">
        <f t="shared" si="92"/>
        <v>IIE</v>
      </c>
      <c r="P455" s="29" t="str">
        <f t="shared" si="93"/>
        <v>ESS</v>
      </c>
      <c r="Q455" s="28">
        <f t="shared" si="94"/>
        <v>0</v>
      </c>
      <c r="R455" s="30">
        <f t="shared" si="95"/>
        <v>0</v>
      </c>
    </row>
    <row r="456" spans="1:18" ht="44" customHeight="1" x14ac:dyDescent="0.15">
      <c r="A456" s="20" t="s">
        <v>69</v>
      </c>
      <c r="B456" s="20" t="s">
        <v>2563</v>
      </c>
      <c r="C456" s="20" t="s">
        <v>2564</v>
      </c>
      <c r="D456" s="21" t="s">
        <v>1713</v>
      </c>
      <c r="E456" s="22">
        <f t="shared" si="84"/>
        <v>392</v>
      </c>
      <c r="F456" s="23">
        <f t="shared" si="85"/>
        <v>7</v>
      </c>
      <c r="G456" s="24">
        <f t="shared" si="86"/>
        <v>399</v>
      </c>
      <c r="H456" s="25">
        <f t="shared" si="87"/>
        <v>0</v>
      </c>
      <c r="I456" s="26">
        <f t="shared" si="88"/>
        <v>-0.14285714285714285</v>
      </c>
      <c r="J456" s="27" t="str">
        <f>MID('USH2A e13 (B) - 2ry Str + Mask'!$A$2,E456,F456)</f>
        <v>..((((.</v>
      </c>
      <c r="K456" s="26">
        <f t="shared" si="89"/>
        <v>0.42857142857142855</v>
      </c>
      <c r="L456" s="27" t="str">
        <f>MID('USH2A e13 (B) - 2ry Str + Mask'!$D$2,E456,F456)</f>
        <v>..((((.</v>
      </c>
      <c r="M456" s="26">
        <f t="shared" si="90"/>
        <v>0.42857142857142855</v>
      </c>
      <c r="N456" s="28">
        <f t="shared" si="91"/>
        <v>0</v>
      </c>
      <c r="O456" s="29" t="str">
        <f t="shared" si="92"/>
        <v>Sironi_motif2</v>
      </c>
      <c r="P456" s="29" t="str">
        <f t="shared" si="93"/>
        <v>ESS</v>
      </c>
      <c r="Q456" s="28">
        <f t="shared" si="94"/>
        <v>0</v>
      </c>
      <c r="R456" s="30">
        <f t="shared" si="95"/>
        <v>0</v>
      </c>
    </row>
    <row r="457" spans="1:18" ht="32" customHeight="1" x14ac:dyDescent="0.15">
      <c r="A457" s="20" t="s">
        <v>46</v>
      </c>
      <c r="B457" s="20" t="s">
        <v>372</v>
      </c>
      <c r="C457" s="20" t="s">
        <v>37</v>
      </c>
      <c r="D457" s="21" t="s">
        <v>1011</v>
      </c>
      <c r="E457" s="22">
        <f t="shared" si="84"/>
        <v>393</v>
      </c>
      <c r="F457" s="23">
        <f t="shared" si="85"/>
        <v>6</v>
      </c>
      <c r="G457" s="24">
        <f t="shared" si="86"/>
        <v>399</v>
      </c>
      <c r="H457" s="25">
        <f t="shared" si="87"/>
        <v>0</v>
      </c>
      <c r="I457" s="26">
        <f t="shared" si="88"/>
        <v>-0.16666666666666666</v>
      </c>
      <c r="J457" s="27" t="str">
        <f>MID('USH2A e13 (B) - 2ry Str + Mask'!$A$2,E457,F457)</f>
        <v>.((((.</v>
      </c>
      <c r="K457" s="26">
        <f t="shared" si="89"/>
        <v>0.33333333333333331</v>
      </c>
      <c r="L457" s="27" t="str">
        <f>MID('USH2A e13 (B) - 2ry Str + Mask'!$D$2,E457,F457)</f>
        <v>.((((.</v>
      </c>
      <c r="M457" s="26">
        <f t="shared" si="90"/>
        <v>0.33333333333333331</v>
      </c>
      <c r="N457" s="28">
        <f t="shared" si="91"/>
        <v>0</v>
      </c>
      <c r="O457" s="29" t="str">
        <f t="shared" si="92"/>
        <v>IIE</v>
      </c>
      <c r="P457" s="29" t="str">
        <f t="shared" si="93"/>
        <v>ESS</v>
      </c>
      <c r="Q457" s="28">
        <f t="shared" si="94"/>
        <v>0</v>
      </c>
      <c r="R457" s="30">
        <f t="shared" si="95"/>
        <v>0</v>
      </c>
    </row>
    <row r="458" spans="1:18" ht="32" customHeight="1" x14ac:dyDescent="0.15">
      <c r="A458" s="20" t="s">
        <v>288</v>
      </c>
      <c r="B458" s="20" t="s">
        <v>372</v>
      </c>
      <c r="C458" s="20" t="s">
        <v>37</v>
      </c>
      <c r="D458" s="21" t="s">
        <v>1011</v>
      </c>
      <c r="E458" s="22">
        <f t="shared" si="84"/>
        <v>393</v>
      </c>
      <c r="F458" s="23">
        <f t="shared" si="85"/>
        <v>6</v>
      </c>
      <c r="G458" s="24">
        <f t="shared" si="86"/>
        <v>399</v>
      </c>
      <c r="H458" s="25">
        <f t="shared" si="87"/>
        <v>0</v>
      </c>
      <c r="I458" s="26">
        <f t="shared" si="88"/>
        <v>-0.16666666666666666</v>
      </c>
      <c r="J458" s="27" t="str">
        <f>MID('USH2A e13 (B) - 2ry Str + Mask'!$A$2,E458,F458)</f>
        <v>.((((.</v>
      </c>
      <c r="K458" s="26">
        <f t="shared" si="89"/>
        <v>0.33333333333333331</v>
      </c>
      <c r="L458" s="27" t="str">
        <f>MID('USH2A e13 (B) - 2ry Str + Mask'!$D$2,E458,F458)</f>
        <v>.((((.</v>
      </c>
      <c r="M458" s="26">
        <f t="shared" si="90"/>
        <v>0.33333333333333331</v>
      </c>
      <c r="N458" s="28">
        <f t="shared" si="91"/>
        <v>0</v>
      </c>
      <c r="O458" s="29" t="str">
        <f t="shared" si="92"/>
        <v>Fas ESS</v>
      </c>
      <c r="P458" s="29" t="str">
        <f t="shared" si="93"/>
        <v>ESS</v>
      </c>
      <c r="Q458" s="28">
        <f t="shared" si="94"/>
        <v>0</v>
      </c>
      <c r="R458" s="30">
        <f t="shared" si="95"/>
        <v>0</v>
      </c>
    </row>
    <row r="459" spans="1:18" ht="44" customHeight="1" x14ac:dyDescent="0.15">
      <c r="A459" s="20" t="s">
        <v>69</v>
      </c>
      <c r="B459" s="20" t="s">
        <v>2565</v>
      </c>
      <c r="C459" s="20" t="s">
        <v>2566</v>
      </c>
      <c r="D459" s="21" t="s">
        <v>1011</v>
      </c>
      <c r="E459" s="22">
        <f t="shared" si="84"/>
        <v>393</v>
      </c>
      <c r="F459" s="23">
        <f t="shared" si="85"/>
        <v>7</v>
      </c>
      <c r="G459" s="24">
        <f t="shared" si="86"/>
        <v>400</v>
      </c>
      <c r="H459" s="25">
        <f t="shared" si="87"/>
        <v>0</v>
      </c>
      <c r="I459" s="26">
        <f t="shared" si="88"/>
        <v>-0.14285714285714285</v>
      </c>
      <c r="J459" s="27" t="str">
        <f>MID('USH2A e13 (B) - 2ry Str + Mask'!$A$2,E459,F459)</f>
        <v>.((((..</v>
      </c>
      <c r="K459" s="26">
        <f t="shared" si="89"/>
        <v>0.42857142857142855</v>
      </c>
      <c r="L459" s="27" t="str">
        <f>MID('USH2A e13 (B) - 2ry Str + Mask'!$D$2,E459,F459)</f>
        <v>.((((..</v>
      </c>
      <c r="M459" s="26">
        <f t="shared" si="90"/>
        <v>0.42857142857142855</v>
      </c>
      <c r="N459" s="28">
        <f t="shared" si="91"/>
        <v>0</v>
      </c>
      <c r="O459" s="29" t="str">
        <f t="shared" si="92"/>
        <v>Sironi_motif2</v>
      </c>
      <c r="P459" s="29" t="str">
        <f t="shared" si="93"/>
        <v>ESS</v>
      </c>
      <c r="Q459" s="28">
        <f t="shared" si="94"/>
        <v>0</v>
      </c>
      <c r="R459" s="30">
        <f t="shared" si="95"/>
        <v>0</v>
      </c>
    </row>
    <row r="460" spans="1:18" ht="32" customHeight="1" x14ac:dyDescent="0.15">
      <c r="A460" s="20" t="s">
        <v>88</v>
      </c>
      <c r="B460" s="20" t="s">
        <v>805</v>
      </c>
      <c r="C460" s="20" t="s">
        <v>537</v>
      </c>
      <c r="D460" s="21" t="s">
        <v>1717</v>
      </c>
      <c r="E460" s="22">
        <f t="shared" si="84"/>
        <v>394</v>
      </c>
      <c r="F460" s="23">
        <f t="shared" si="85"/>
        <v>6</v>
      </c>
      <c r="G460" s="24">
        <f t="shared" si="86"/>
        <v>400</v>
      </c>
      <c r="H460" s="25">
        <f t="shared" si="87"/>
        <v>0.16666666666666666</v>
      </c>
      <c r="I460" s="26">
        <f t="shared" si="88"/>
        <v>0</v>
      </c>
      <c r="J460" s="27" t="str">
        <f>MID('USH2A e13 (B) - 2ry Str + Mask'!$A$2,E460,F460)</f>
        <v>((((..</v>
      </c>
      <c r="K460" s="26">
        <f t="shared" si="89"/>
        <v>0.33333333333333331</v>
      </c>
      <c r="L460" s="27" t="str">
        <f>MID('USH2A e13 (B) - 2ry Str + Mask'!$D$2,E460,F460)</f>
        <v>((((..</v>
      </c>
      <c r="M460" s="26">
        <f t="shared" si="90"/>
        <v>0.33333333333333331</v>
      </c>
      <c r="N460" s="28">
        <f t="shared" si="91"/>
        <v>0</v>
      </c>
      <c r="O460" s="29" t="str">
        <f t="shared" si="92"/>
        <v>ESE_9G8</v>
      </c>
      <c r="P460" s="29" t="str">
        <f t="shared" si="93"/>
        <v>ESE</v>
      </c>
      <c r="Q460" s="28">
        <f t="shared" si="94"/>
        <v>0</v>
      </c>
      <c r="R460" s="30">
        <f t="shared" si="95"/>
        <v>0</v>
      </c>
    </row>
    <row r="461" spans="1:18" ht="44" customHeight="1" x14ac:dyDescent="0.15">
      <c r="A461" s="20" t="s">
        <v>65</v>
      </c>
      <c r="B461" s="20" t="s">
        <v>805</v>
      </c>
      <c r="C461" s="20" t="s">
        <v>807</v>
      </c>
      <c r="D461" s="21" t="s">
        <v>1717</v>
      </c>
      <c r="E461" s="22">
        <f t="shared" si="84"/>
        <v>394</v>
      </c>
      <c r="F461" s="23">
        <f t="shared" si="85"/>
        <v>6</v>
      </c>
      <c r="G461" s="24">
        <f t="shared" si="86"/>
        <v>400</v>
      </c>
      <c r="H461" s="25">
        <f t="shared" si="87"/>
        <v>0</v>
      </c>
      <c r="I461" s="26">
        <f t="shared" si="88"/>
        <v>-0.16666666666666666</v>
      </c>
      <c r="J461" s="27" t="str">
        <f>MID('USH2A e13 (B) - 2ry Str + Mask'!$A$2,E461,F461)</f>
        <v>((((..</v>
      </c>
      <c r="K461" s="26">
        <f t="shared" si="89"/>
        <v>0.33333333333333331</v>
      </c>
      <c r="L461" s="27" t="str">
        <f>MID('USH2A e13 (B) - 2ry Str + Mask'!$D$2,E461,F461)</f>
        <v>((((..</v>
      </c>
      <c r="M461" s="26">
        <f t="shared" si="90"/>
        <v>0.33333333333333331</v>
      </c>
      <c r="N461" s="28">
        <f t="shared" si="91"/>
        <v>0</v>
      </c>
      <c r="O461" s="29" t="str">
        <f t="shared" si="92"/>
        <v>ESS_hnRNPA1</v>
      </c>
      <c r="P461" s="29" t="str">
        <f t="shared" si="93"/>
        <v>ESS</v>
      </c>
      <c r="Q461" s="28">
        <f t="shared" si="94"/>
        <v>0</v>
      </c>
      <c r="R461" s="30">
        <f t="shared" si="95"/>
        <v>0</v>
      </c>
    </row>
    <row r="462" spans="1:18" ht="32" customHeight="1" x14ac:dyDescent="0.15">
      <c r="A462" s="20" t="s">
        <v>46</v>
      </c>
      <c r="B462" s="20" t="s">
        <v>805</v>
      </c>
      <c r="C462" s="20" t="s">
        <v>37</v>
      </c>
      <c r="D462" s="21" t="s">
        <v>1717</v>
      </c>
      <c r="E462" s="22">
        <f t="shared" si="84"/>
        <v>394</v>
      </c>
      <c r="F462" s="23">
        <f t="shared" si="85"/>
        <v>6</v>
      </c>
      <c r="G462" s="24">
        <f t="shared" si="86"/>
        <v>400</v>
      </c>
      <c r="H462" s="25">
        <f t="shared" si="87"/>
        <v>0</v>
      </c>
      <c r="I462" s="26">
        <f t="shared" si="88"/>
        <v>-0.16666666666666666</v>
      </c>
      <c r="J462" s="27" t="str">
        <f>MID('USH2A e13 (B) - 2ry Str + Mask'!$A$2,E462,F462)</f>
        <v>((((..</v>
      </c>
      <c r="K462" s="26">
        <f t="shared" si="89"/>
        <v>0.33333333333333331</v>
      </c>
      <c r="L462" s="27" t="str">
        <f>MID('USH2A e13 (B) - 2ry Str + Mask'!$D$2,E462,F462)</f>
        <v>((((..</v>
      </c>
      <c r="M462" s="26">
        <f t="shared" si="90"/>
        <v>0.33333333333333331</v>
      </c>
      <c r="N462" s="28">
        <f t="shared" si="91"/>
        <v>0</v>
      </c>
      <c r="O462" s="29" t="str">
        <f t="shared" si="92"/>
        <v>IIE</v>
      </c>
      <c r="P462" s="29" t="str">
        <f t="shared" si="93"/>
        <v>ESS</v>
      </c>
      <c r="Q462" s="28">
        <f t="shared" si="94"/>
        <v>0</v>
      </c>
      <c r="R462" s="30">
        <f t="shared" si="95"/>
        <v>0</v>
      </c>
    </row>
    <row r="463" spans="1:18" ht="32" customHeight="1" x14ac:dyDescent="0.15">
      <c r="A463" s="20" t="s">
        <v>35</v>
      </c>
      <c r="B463" s="20" t="s">
        <v>2567</v>
      </c>
      <c r="C463" s="20" t="s">
        <v>37</v>
      </c>
      <c r="D463" s="21" t="s">
        <v>1723</v>
      </c>
      <c r="E463" s="22">
        <f t="shared" si="84"/>
        <v>396</v>
      </c>
      <c r="F463" s="23">
        <f t="shared" si="85"/>
        <v>6</v>
      </c>
      <c r="G463" s="24">
        <f t="shared" si="86"/>
        <v>402</v>
      </c>
      <c r="H463" s="25">
        <f t="shared" si="87"/>
        <v>0.16666666666666666</v>
      </c>
      <c r="I463" s="26">
        <f t="shared" si="88"/>
        <v>0</v>
      </c>
      <c r="J463" s="27" t="str">
        <f>MID('USH2A e13 (B) - 2ry Str + Mask'!$A$2,E463,F463)</f>
        <v>((....</v>
      </c>
      <c r="K463" s="26">
        <f t="shared" si="89"/>
        <v>0.66666666666666663</v>
      </c>
      <c r="L463" s="27" t="str">
        <f>MID('USH2A e13 (B) - 2ry Str + Mask'!$D$2,E463,F463)</f>
        <v>((....</v>
      </c>
      <c r="M463" s="26">
        <f t="shared" si="90"/>
        <v>0.66666666666666663</v>
      </c>
      <c r="N463" s="28">
        <f t="shared" si="91"/>
        <v>0</v>
      </c>
      <c r="O463" s="29" t="str">
        <f t="shared" si="92"/>
        <v>EIE</v>
      </c>
      <c r="P463" s="29" t="str">
        <f t="shared" si="93"/>
        <v>ESE</v>
      </c>
      <c r="Q463" s="28">
        <f t="shared" si="94"/>
        <v>0</v>
      </c>
      <c r="R463" s="30">
        <f t="shared" si="95"/>
        <v>0</v>
      </c>
    </row>
    <row r="464" spans="1:18" ht="32" customHeight="1" x14ac:dyDescent="0.15">
      <c r="A464" s="20" t="s">
        <v>88</v>
      </c>
      <c r="B464" s="20" t="s">
        <v>2568</v>
      </c>
      <c r="C464" s="20" t="s">
        <v>2569</v>
      </c>
      <c r="D464" s="21" t="s">
        <v>1727</v>
      </c>
      <c r="E464" s="22">
        <f t="shared" si="84"/>
        <v>397</v>
      </c>
      <c r="F464" s="23">
        <f t="shared" si="85"/>
        <v>6</v>
      </c>
      <c r="G464" s="24">
        <f t="shared" si="86"/>
        <v>403</v>
      </c>
      <c r="H464" s="25">
        <f t="shared" si="87"/>
        <v>0.16666666666666666</v>
      </c>
      <c r="I464" s="26">
        <f t="shared" si="88"/>
        <v>0</v>
      </c>
      <c r="J464" s="27" t="str">
        <f>MID('USH2A e13 (B) - 2ry Str + Mask'!$A$2,E464,F464)</f>
        <v>(....)</v>
      </c>
      <c r="K464" s="26">
        <f t="shared" si="89"/>
        <v>0.66666666666666663</v>
      </c>
      <c r="L464" s="27" t="str">
        <f>MID('USH2A e13 (B) - 2ry Str + Mask'!$D$2,E464,F464)</f>
        <v>(....)</v>
      </c>
      <c r="M464" s="26">
        <f t="shared" si="90"/>
        <v>0.66666666666666663</v>
      </c>
      <c r="N464" s="28">
        <f t="shared" si="91"/>
        <v>0</v>
      </c>
      <c r="O464" s="29" t="str">
        <f t="shared" si="92"/>
        <v>ESE_9G8</v>
      </c>
      <c r="P464" s="29" t="str">
        <f t="shared" si="93"/>
        <v>ESE</v>
      </c>
      <c r="Q464" s="28">
        <f t="shared" si="94"/>
        <v>0</v>
      </c>
      <c r="R464" s="30">
        <f t="shared" si="95"/>
        <v>0</v>
      </c>
    </row>
    <row r="465" spans="1:18" ht="32" customHeight="1" x14ac:dyDescent="0.15">
      <c r="A465" s="20" t="s">
        <v>196</v>
      </c>
      <c r="B465" s="20" t="s">
        <v>2568</v>
      </c>
      <c r="C465" s="20" t="s">
        <v>37</v>
      </c>
      <c r="D465" s="21" t="s">
        <v>1727</v>
      </c>
      <c r="E465" s="22">
        <f t="shared" si="84"/>
        <v>397</v>
      </c>
      <c r="F465" s="23">
        <f t="shared" si="85"/>
        <v>6</v>
      </c>
      <c r="G465" s="24">
        <f t="shared" si="86"/>
        <v>403</v>
      </c>
      <c r="H465" s="25">
        <f t="shared" si="87"/>
        <v>0.16666666666666666</v>
      </c>
      <c r="I465" s="26">
        <f t="shared" si="88"/>
        <v>0</v>
      </c>
      <c r="J465" s="27" t="str">
        <f>MID('USH2A e13 (B) - 2ry Str + Mask'!$A$2,E465,F465)</f>
        <v>(....)</v>
      </c>
      <c r="K465" s="26">
        <f t="shared" si="89"/>
        <v>0.66666666666666663</v>
      </c>
      <c r="L465" s="27" t="str">
        <f>MID('USH2A e13 (B) - 2ry Str + Mask'!$D$2,E465,F465)</f>
        <v>(....)</v>
      </c>
      <c r="M465" s="26">
        <f t="shared" si="90"/>
        <v>0.66666666666666663</v>
      </c>
      <c r="N465" s="28">
        <f t="shared" si="91"/>
        <v>0</v>
      </c>
      <c r="O465" s="29" t="str">
        <f t="shared" si="92"/>
        <v>RESCUE ESE</v>
      </c>
      <c r="P465" s="29" t="str">
        <f t="shared" si="93"/>
        <v>ESE</v>
      </c>
      <c r="Q465" s="28">
        <f t="shared" si="94"/>
        <v>0</v>
      </c>
      <c r="R465" s="30">
        <f t="shared" si="95"/>
        <v>0</v>
      </c>
    </row>
    <row r="466" spans="1:18" ht="32" customHeight="1" x14ac:dyDescent="0.15">
      <c r="A466" s="20" t="s">
        <v>35</v>
      </c>
      <c r="B466" s="20" t="s">
        <v>2568</v>
      </c>
      <c r="C466" s="20" t="s">
        <v>37</v>
      </c>
      <c r="D466" s="21" t="s">
        <v>1727</v>
      </c>
      <c r="E466" s="22">
        <f t="shared" si="84"/>
        <v>397</v>
      </c>
      <c r="F466" s="23">
        <f t="shared" si="85"/>
        <v>6</v>
      </c>
      <c r="G466" s="24">
        <f t="shared" si="86"/>
        <v>403</v>
      </c>
      <c r="H466" s="25">
        <f t="shared" si="87"/>
        <v>0.16666666666666666</v>
      </c>
      <c r="I466" s="26">
        <f t="shared" si="88"/>
        <v>0</v>
      </c>
      <c r="J466" s="27" t="str">
        <f>MID('USH2A e13 (B) - 2ry Str + Mask'!$A$2,E466,F466)</f>
        <v>(....)</v>
      </c>
      <c r="K466" s="26">
        <f t="shared" si="89"/>
        <v>0.66666666666666663</v>
      </c>
      <c r="L466" s="27" t="str">
        <f>MID('USH2A e13 (B) - 2ry Str + Mask'!$D$2,E466,F466)</f>
        <v>(....)</v>
      </c>
      <c r="M466" s="26">
        <f t="shared" si="90"/>
        <v>0.66666666666666663</v>
      </c>
      <c r="N466" s="28">
        <f t="shared" si="91"/>
        <v>0</v>
      </c>
      <c r="O466" s="29" t="str">
        <f t="shared" si="92"/>
        <v>EIE</v>
      </c>
      <c r="P466" s="29" t="str">
        <f t="shared" si="93"/>
        <v>ESE</v>
      </c>
      <c r="Q466" s="28">
        <f t="shared" si="94"/>
        <v>0</v>
      </c>
      <c r="R466" s="30">
        <f t="shared" si="95"/>
        <v>0</v>
      </c>
    </row>
    <row r="467" spans="1:18" ht="32" customHeight="1" x14ac:dyDescent="0.15">
      <c r="A467" s="20" t="s">
        <v>31</v>
      </c>
      <c r="B467" s="20" t="s">
        <v>2570</v>
      </c>
      <c r="C467" s="20" t="s">
        <v>2571</v>
      </c>
      <c r="D467" s="21" t="s">
        <v>1727</v>
      </c>
      <c r="E467" s="22">
        <f t="shared" si="84"/>
        <v>397</v>
      </c>
      <c r="F467" s="23">
        <f t="shared" si="85"/>
        <v>8</v>
      </c>
      <c r="G467" s="24">
        <f t="shared" si="86"/>
        <v>405</v>
      </c>
      <c r="H467" s="25">
        <f t="shared" si="87"/>
        <v>0.125</v>
      </c>
      <c r="I467" s="26">
        <f t="shared" si="88"/>
        <v>0</v>
      </c>
      <c r="J467" s="27" t="str">
        <f>MID('USH2A e13 (B) - 2ry Str + Mask'!$A$2,E467,F467)</f>
        <v>(....)))</v>
      </c>
      <c r="K467" s="26">
        <f t="shared" si="89"/>
        <v>0.5</v>
      </c>
      <c r="L467" s="27" t="str">
        <f>MID('USH2A e13 (B) - 2ry Str + Mask'!$D$2,E467,F467)</f>
        <v>(....)))</v>
      </c>
      <c r="M467" s="26">
        <f t="shared" si="90"/>
        <v>0.5</v>
      </c>
      <c r="N467" s="28">
        <f t="shared" si="91"/>
        <v>0</v>
      </c>
      <c r="O467" s="29" t="str">
        <f t="shared" si="92"/>
        <v>PESE</v>
      </c>
      <c r="P467" s="29" t="str">
        <f t="shared" si="93"/>
        <v>ESE</v>
      </c>
      <c r="Q467" s="28">
        <f t="shared" si="94"/>
        <v>0</v>
      </c>
      <c r="R467" s="30">
        <f t="shared" si="95"/>
        <v>0</v>
      </c>
    </row>
    <row r="468" spans="1:18" ht="32" customHeight="1" x14ac:dyDescent="0.15">
      <c r="A468" s="20" t="s">
        <v>196</v>
      </c>
      <c r="B468" s="20" t="s">
        <v>2572</v>
      </c>
      <c r="C468" s="20" t="s">
        <v>37</v>
      </c>
      <c r="D468" s="21" t="s">
        <v>2573</v>
      </c>
      <c r="E468" s="22">
        <f t="shared" si="84"/>
        <v>398</v>
      </c>
      <c r="F468" s="23">
        <f t="shared" si="85"/>
        <v>6</v>
      </c>
      <c r="G468" s="24">
        <f t="shared" si="86"/>
        <v>404</v>
      </c>
      <c r="H468" s="25">
        <f t="shared" si="87"/>
        <v>0.16666666666666666</v>
      </c>
      <c r="I468" s="26">
        <f t="shared" si="88"/>
        <v>0</v>
      </c>
      <c r="J468" s="27" t="str">
        <f>MID('USH2A e13 (B) - 2ry Str + Mask'!$A$2,E468,F468)</f>
        <v>....))</v>
      </c>
      <c r="K468" s="26">
        <f t="shared" si="89"/>
        <v>0.66666666666666663</v>
      </c>
      <c r="L468" s="27" t="str">
        <f>MID('USH2A e13 (B) - 2ry Str + Mask'!$D$2,E468,F468)</f>
        <v>....))</v>
      </c>
      <c r="M468" s="26">
        <f t="shared" si="90"/>
        <v>0.66666666666666663</v>
      </c>
      <c r="N468" s="28">
        <f t="shared" si="91"/>
        <v>0</v>
      </c>
      <c r="O468" s="29" t="str">
        <f t="shared" si="92"/>
        <v>RESCUE ESE</v>
      </c>
      <c r="P468" s="29" t="str">
        <f t="shared" si="93"/>
        <v>ESE</v>
      </c>
      <c r="Q468" s="28">
        <f t="shared" si="94"/>
        <v>0</v>
      </c>
      <c r="R468" s="30">
        <f t="shared" si="95"/>
        <v>0</v>
      </c>
    </row>
    <row r="469" spans="1:18" ht="32" customHeight="1" x14ac:dyDescent="0.15">
      <c r="A469" s="20" t="s">
        <v>35</v>
      </c>
      <c r="B469" s="20" t="s">
        <v>2572</v>
      </c>
      <c r="C469" s="20" t="s">
        <v>37</v>
      </c>
      <c r="D469" s="21" t="s">
        <v>2573</v>
      </c>
      <c r="E469" s="22">
        <f t="shared" si="84"/>
        <v>398</v>
      </c>
      <c r="F469" s="23">
        <f t="shared" si="85"/>
        <v>6</v>
      </c>
      <c r="G469" s="24">
        <f t="shared" si="86"/>
        <v>404</v>
      </c>
      <c r="H469" s="25">
        <f t="shared" si="87"/>
        <v>0.16666666666666666</v>
      </c>
      <c r="I469" s="26">
        <f t="shared" si="88"/>
        <v>0</v>
      </c>
      <c r="J469" s="27" t="str">
        <f>MID('USH2A e13 (B) - 2ry Str + Mask'!$A$2,E469,F469)</f>
        <v>....))</v>
      </c>
      <c r="K469" s="26">
        <f t="shared" si="89"/>
        <v>0.66666666666666663</v>
      </c>
      <c r="L469" s="27" t="str">
        <f>MID('USH2A e13 (B) - 2ry Str + Mask'!$D$2,E469,F469)</f>
        <v>....))</v>
      </c>
      <c r="M469" s="26">
        <f t="shared" si="90"/>
        <v>0.66666666666666663</v>
      </c>
      <c r="N469" s="28">
        <f t="shared" si="91"/>
        <v>0</v>
      </c>
      <c r="O469" s="29" t="str">
        <f t="shared" si="92"/>
        <v>EIE</v>
      </c>
      <c r="P469" s="29" t="str">
        <f t="shared" si="93"/>
        <v>ESE</v>
      </c>
      <c r="Q469" s="28">
        <f t="shared" si="94"/>
        <v>0</v>
      </c>
      <c r="R469" s="30">
        <f t="shared" si="95"/>
        <v>0</v>
      </c>
    </row>
    <row r="470" spans="1:18" ht="32" customHeight="1" x14ac:dyDescent="0.15">
      <c r="A470" s="20" t="s">
        <v>196</v>
      </c>
      <c r="B470" s="20" t="s">
        <v>2574</v>
      </c>
      <c r="C470" s="20" t="s">
        <v>37</v>
      </c>
      <c r="D470" s="21" t="s">
        <v>1731</v>
      </c>
      <c r="E470" s="22">
        <f t="shared" si="84"/>
        <v>400</v>
      </c>
      <c r="F470" s="23">
        <f t="shared" si="85"/>
        <v>6</v>
      </c>
      <c r="G470" s="24">
        <f t="shared" si="86"/>
        <v>406</v>
      </c>
      <c r="H470" s="25">
        <f t="shared" si="87"/>
        <v>0.16666666666666666</v>
      </c>
      <c r="I470" s="26">
        <f t="shared" si="88"/>
        <v>0</v>
      </c>
      <c r="J470" s="27" t="str">
        <f>MID('USH2A e13 (B) - 2ry Str + Mask'!$A$2,E470,F470)</f>
        <v>..))))</v>
      </c>
      <c r="K470" s="26">
        <f t="shared" si="89"/>
        <v>0.33333333333333331</v>
      </c>
      <c r="L470" s="27" t="str">
        <f>MID('USH2A e13 (B) - 2ry Str + Mask'!$D$2,E470,F470)</f>
        <v>..))))</v>
      </c>
      <c r="M470" s="26">
        <f t="shared" si="90"/>
        <v>0.33333333333333331</v>
      </c>
      <c r="N470" s="28">
        <f t="shared" si="91"/>
        <v>0</v>
      </c>
      <c r="O470" s="29" t="str">
        <f t="shared" si="92"/>
        <v>RESCUE ESE</v>
      </c>
      <c r="P470" s="29" t="str">
        <f t="shared" si="93"/>
        <v>ESE</v>
      </c>
      <c r="Q470" s="28">
        <f t="shared" si="94"/>
        <v>0</v>
      </c>
      <c r="R470" s="30">
        <f t="shared" si="95"/>
        <v>0</v>
      </c>
    </row>
    <row r="471" spans="1:18" ht="44" customHeight="1" x14ac:dyDescent="0.15">
      <c r="A471" s="20" t="s">
        <v>49</v>
      </c>
      <c r="B471" s="20" t="s">
        <v>2575</v>
      </c>
      <c r="C471" s="20" t="s">
        <v>848</v>
      </c>
      <c r="D471" s="21" t="s">
        <v>1731</v>
      </c>
      <c r="E471" s="22">
        <f t="shared" si="84"/>
        <v>400</v>
      </c>
      <c r="F471" s="23">
        <f t="shared" si="85"/>
        <v>8</v>
      </c>
      <c r="G471" s="24">
        <f t="shared" si="86"/>
        <v>408</v>
      </c>
      <c r="H471" s="25">
        <f t="shared" si="87"/>
        <v>0.125</v>
      </c>
      <c r="I471" s="26">
        <f t="shared" si="88"/>
        <v>0</v>
      </c>
      <c r="J471" s="27" t="str">
        <f>MID('USH2A e13 (B) - 2ry Str + Mask'!$A$2,E471,F471)</f>
        <v>..))))..</v>
      </c>
      <c r="K471" s="26">
        <f t="shared" si="89"/>
        <v>0.5</v>
      </c>
      <c r="L471" s="27" t="str">
        <f>MID('USH2A e13 (B) - 2ry Str + Mask'!$D$2,E471,F471)</f>
        <v>..))))..</v>
      </c>
      <c r="M471" s="26">
        <f t="shared" si="90"/>
        <v>0.5</v>
      </c>
      <c r="N471" s="28">
        <f t="shared" si="91"/>
        <v>0</v>
      </c>
      <c r="O471" s="29" t="str">
        <f t="shared" si="92"/>
        <v>ESE_SC35</v>
      </c>
      <c r="P471" s="29" t="str">
        <f t="shared" si="93"/>
        <v>ESE</v>
      </c>
      <c r="Q471" s="28">
        <f t="shared" si="94"/>
        <v>0</v>
      </c>
      <c r="R471" s="30">
        <f t="shared" si="95"/>
        <v>0</v>
      </c>
    </row>
    <row r="472" spans="1:18" ht="44" customHeight="1" x14ac:dyDescent="0.15">
      <c r="A472" s="20" t="s">
        <v>54</v>
      </c>
      <c r="B472" s="20" t="s">
        <v>2576</v>
      </c>
      <c r="C472" s="20" t="s">
        <v>2577</v>
      </c>
      <c r="D472" s="21" t="s">
        <v>1735</v>
      </c>
      <c r="E472" s="22">
        <f t="shared" si="84"/>
        <v>402</v>
      </c>
      <c r="F472" s="23">
        <f t="shared" si="85"/>
        <v>7</v>
      </c>
      <c r="G472" s="24">
        <f t="shared" si="86"/>
        <v>409</v>
      </c>
      <c r="H472" s="25">
        <f t="shared" si="87"/>
        <v>0.14285714285714285</v>
      </c>
      <c r="I472" s="26">
        <f t="shared" si="88"/>
        <v>0</v>
      </c>
      <c r="J472" s="27" t="str">
        <f>MID('USH2A e13 (B) - 2ry Str + Mask'!$A$2,E472,F472)</f>
        <v>))))...</v>
      </c>
      <c r="K472" s="26">
        <f t="shared" si="89"/>
        <v>0.42857142857142855</v>
      </c>
      <c r="L472" s="27" t="str">
        <f>MID('USH2A e13 (B) - 2ry Str + Mask'!$D$2,E472,F472)</f>
        <v>))))...</v>
      </c>
      <c r="M472" s="26">
        <f t="shared" si="90"/>
        <v>0.42857142857142855</v>
      </c>
      <c r="N472" s="28">
        <f t="shared" si="91"/>
        <v>0</v>
      </c>
      <c r="O472" s="29" t="str">
        <f t="shared" si="92"/>
        <v>ESE_SRp40</v>
      </c>
      <c r="P472" s="29" t="str">
        <f t="shared" si="93"/>
        <v>ESE</v>
      </c>
      <c r="Q472" s="28">
        <f t="shared" si="94"/>
        <v>0</v>
      </c>
      <c r="R472" s="30">
        <f t="shared" si="95"/>
        <v>0</v>
      </c>
    </row>
    <row r="473" spans="1:18" ht="32" customHeight="1" x14ac:dyDescent="0.15">
      <c r="A473" s="20" t="s">
        <v>35</v>
      </c>
      <c r="B473" s="20" t="s">
        <v>2578</v>
      </c>
      <c r="C473" s="20" t="s">
        <v>37</v>
      </c>
      <c r="D473" s="21" t="s">
        <v>2579</v>
      </c>
      <c r="E473" s="22">
        <f t="shared" si="84"/>
        <v>403</v>
      </c>
      <c r="F473" s="23">
        <f t="shared" si="85"/>
        <v>6</v>
      </c>
      <c r="G473" s="24">
        <f t="shared" si="86"/>
        <v>409</v>
      </c>
      <c r="H473" s="25">
        <f t="shared" si="87"/>
        <v>0.16666666666666666</v>
      </c>
      <c r="I473" s="26">
        <f t="shared" si="88"/>
        <v>0</v>
      </c>
      <c r="J473" s="27" t="str">
        <f>MID('USH2A e13 (B) - 2ry Str + Mask'!$A$2,E473,F473)</f>
        <v>)))...</v>
      </c>
      <c r="K473" s="26">
        <f t="shared" si="89"/>
        <v>0.5</v>
      </c>
      <c r="L473" s="27" t="str">
        <f>MID('USH2A e13 (B) - 2ry Str + Mask'!$D$2,E473,F473)</f>
        <v>)))...</v>
      </c>
      <c r="M473" s="26">
        <f t="shared" si="90"/>
        <v>0.5</v>
      </c>
      <c r="N473" s="28">
        <f t="shared" si="91"/>
        <v>0</v>
      </c>
      <c r="O473" s="29" t="str">
        <f t="shared" si="92"/>
        <v>EIE</v>
      </c>
      <c r="P473" s="29" t="str">
        <f t="shared" si="93"/>
        <v>ESE</v>
      </c>
      <c r="Q473" s="28">
        <f t="shared" si="94"/>
        <v>0</v>
      </c>
      <c r="R473" s="30">
        <f t="shared" si="95"/>
        <v>0</v>
      </c>
    </row>
    <row r="474" spans="1:18" ht="32" customHeight="1" x14ac:dyDescent="0.15">
      <c r="A474" s="20" t="s">
        <v>35</v>
      </c>
      <c r="B474" s="20" t="s">
        <v>2580</v>
      </c>
      <c r="C474" s="20" t="s">
        <v>37</v>
      </c>
      <c r="D474" s="21" t="s">
        <v>1737</v>
      </c>
      <c r="E474" s="22">
        <f t="shared" si="84"/>
        <v>404</v>
      </c>
      <c r="F474" s="23">
        <f t="shared" si="85"/>
        <v>6</v>
      </c>
      <c r="G474" s="24">
        <f t="shared" si="86"/>
        <v>410</v>
      </c>
      <c r="H474" s="25">
        <f t="shared" si="87"/>
        <v>0.16666666666666666</v>
      </c>
      <c r="I474" s="26">
        <f t="shared" si="88"/>
        <v>0</v>
      </c>
      <c r="J474" s="27" t="str">
        <f>MID('USH2A e13 (B) - 2ry Str + Mask'!$A$2,E474,F474)</f>
        <v>))....</v>
      </c>
      <c r="K474" s="26">
        <f t="shared" si="89"/>
        <v>0.66666666666666663</v>
      </c>
      <c r="L474" s="27" t="str">
        <f>MID('USH2A e13 (B) - 2ry Str + Mask'!$D$2,E474,F474)</f>
        <v>))....</v>
      </c>
      <c r="M474" s="26">
        <f t="shared" si="90"/>
        <v>0.66666666666666663</v>
      </c>
      <c r="N474" s="28">
        <f t="shared" si="91"/>
        <v>0</v>
      </c>
      <c r="O474" s="29" t="str">
        <f t="shared" si="92"/>
        <v>EIE</v>
      </c>
      <c r="P474" s="29" t="str">
        <f t="shared" si="93"/>
        <v>ESE</v>
      </c>
      <c r="Q474" s="28">
        <f t="shared" si="94"/>
        <v>0</v>
      </c>
      <c r="R474" s="30">
        <f t="shared" si="95"/>
        <v>0</v>
      </c>
    </row>
    <row r="475" spans="1:18" ht="44" customHeight="1" x14ac:dyDescent="0.15">
      <c r="A475" s="20" t="s">
        <v>24</v>
      </c>
      <c r="B475" s="20" t="s">
        <v>2581</v>
      </c>
      <c r="C475" s="20" t="s">
        <v>596</v>
      </c>
      <c r="D475" s="21" t="s">
        <v>1737</v>
      </c>
      <c r="E475" s="22">
        <f t="shared" si="84"/>
        <v>404</v>
      </c>
      <c r="F475" s="23">
        <f t="shared" si="85"/>
        <v>8</v>
      </c>
      <c r="G475" s="24">
        <f t="shared" si="86"/>
        <v>412</v>
      </c>
      <c r="H475" s="25">
        <f t="shared" si="87"/>
        <v>0</v>
      </c>
      <c r="I475" s="26">
        <f t="shared" si="88"/>
        <v>-0.125</v>
      </c>
      <c r="J475" s="27" t="str">
        <f>MID('USH2A e13 (B) - 2ry Str + Mask'!$A$2,E475,F475)</f>
        <v>))......</v>
      </c>
      <c r="K475" s="26">
        <f t="shared" si="89"/>
        <v>0.75</v>
      </c>
      <c r="L475" s="27" t="str">
        <f>MID('USH2A e13 (B) - 2ry Str + Mask'!$D$2,E475,F475)</f>
        <v>))......</v>
      </c>
      <c r="M475" s="26">
        <f t="shared" si="90"/>
        <v>0.75</v>
      </c>
      <c r="N475" s="28">
        <f t="shared" si="91"/>
        <v>0</v>
      </c>
      <c r="O475" s="29" t="str">
        <f t="shared" si="92"/>
        <v>Sironi_motif3</v>
      </c>
      <c r="P475" s="29" t="str">
        <f t="shared" si="93"/>
        <v>ESS</v>
      </c>
      <c r="Q475" s="28">
        <f t="shared" si="94"/>
        <v>0</v>
      </c>
      <c r="R475" s="30">
        <f t="shared" si="95"/>
        <v>0</v>
      </c>
    </row>
    <row r="476" spans="1:18" ht="32" customHeight="1" x14ac:dyDescent="0.15">
      <c r="A476" s="20" t="s">
        <v>35</v>
      </c>
      <c r="B476" s="20" t="s">
        <v>2135</v>
      </c>
      <c r="C476" s="20" t="s">
        <v>37</v>
      </c>
      <c r="D476" s="21" t="s">
        <v>1739</v>
      </c>
      <c r="E476" s="22">
        <f t="shared" si="84"/>
        <v>405</v>
      </c>
      <c r="F476" s="23">
        <f t="shared" si="85"/>
        <v>6</v>
      </c>
      <c r="G476" s="24">
        <f t="shared" si="86"/>
        <v>411</v>
      </c>
      <c r="H476" s="25">
        <f t="shared" si="87"/>
        <v>0.16666666666666666</v>
      </c>
      <c r="I476" s="26">
        <f t="shared" si="88"/>
        <v>0</v>
      </c>
      <c r="J476" s="27" t="str">
        <f>MID('USH2A e13 (B) - 2ry Str + Mask'!$A$2,E476,F476)</f>
        <v>).....</v>
      </c>
      <c r="K476" s="26">
        <f t="shared" si="89"/>
        <v>0.83333333333333337</v>
      </c>
      <c r="L476" s="27" t="str">
        <f>MID('USH2A e13 (B) - 2ry Str + Mask'!$D$2,E476,F476)</f>
        <v>).....</v>
      </c>
      <c r="M476" s="26">
        <f t="shared" si="90"/>
        <v>0.83333333333333337</v>
      </c>
      <c r="N476" s="28">
        <f t="shared" si="91"/>
        <v>0</v>
      </c>
      <c r="O476" s="29" t="str">
        <f t="shared" si="92"/>
        <v>EIE</v>
      </c>
      <c r="P476" s="29" t="str">
        <f t="shared" si="93"/>
        <v>ESE</v>
      </c>
      <c r="Q476" s="28">
        <f t="shared" si="94"/>
        <v>0</v>
      </c>
      <c r="R476" s="30">
        <f t="shared" si="95"/>
        <v>0</v>
      </c>
    </row>
    <row r="477" spans="1:18" ht="44" customHeight="1" x14ac:dyDescent="0.15">
      <c r="A477" s="20" t="s">
        <v>78</v>
      </c>
      <c r="B477" s="20" t="s">
        <v>2582</v>
      </c>
      <c r="C477" s="20" t="s">
        <v>2583</v>
      </c>
      <c r="D477" s="21" t="s">
        <v>1741</v>
      </c>
      <c r="E477" s="22">
        <f t="shared" si="84"/>
        <v>406</v>
      </c>
      <c r="F477" s="23">
        <f t="shared" si="85"/>
        <v>6</v>
      </c>
      <c r="G477" s="24">
        <f t="shared" si="86"/>
        <v>412</v>
      </c>
      <c r="H477" s="25">
        <f t="shared" si="87"/>
        <v>0.16666666666666666</v>
      </c>
      <c r="I477" s="26">
        <f t="shared" si="88"/>
        <v>0</v>
      </c>
      <c r="J477" s="27" t="str">
        <f>MID('USH2A e13 (B) - 2ry Str + Mask'!$A$2,E477,F477)</f>
        <v>......</v>
      </c>
      <c r="K477" s="26">
        <f t="shared" si="89"/>
        <v>1</v>
      </c>
      <c r="L477" s="27" t="str">
        <f>MID('USH2A e13 (B) - 2ry Str + Mask'!$D$2,E477,F477)</f>
        <v>......</v>
      </c>
      <c r="M477" s="26">
        <f t="shared" si="90"/>
        <v>1</v>
      </c>
      <c r="N477" s="28">
        <f t="shared" si="91"/>
        <v>0</v>
      </c>
      <c r="O477" s="29" t="str">
        <f t="shared" si="92"/>
        <v>ESE_SRp55</v>
      </c>
      <c r="P477" s="29" t="str">
        <f t="shared" si="93"/>
        <v>ESE</v>
      </c>
      <c r="Q477" s="28">
        <f t="shared" si="94"/>
        <v>0</v>
      </c>
      <c r="R477" s="30">
        <f t="shared" si="95"/>
        <v>0</v>
      </c>
    </row>
    <row r="478" spans="1:18" ht="32" customHeight="1" x14ac:dyDescent="0.15">
      <c r="A478" s="20" t="s">
        <v>35</v>
      </c>
      <c r="B478" s="20" t="s">
        <v>2582</v>
      </c>
      <c r="C478" s="20" t="s">
        <v>37</v>
      </c>
      <c r="D478" s="21" t="s">
        <v>1741</v>
      </c>
      <c r="E478" s="22">
        <f t="shared" si="84"/>
        <v>406</v>
      </c>
      <c r="F478" s="23">
        <f t="shared" si="85"/>
        <v>6</v>
      </c>
      <c r="G478" s="24">
        <f t="shared" si="86"/>
        <v>412</v>
      </c>
      <c r="H478" s="25">
        <f t="shared" si="87"/>
        <v>0.16666666666666666</v>
      </c>
      <c r="I478" s="26">
        <f t="shared" si="88"/>
        <v>0</v>
      </c>
      <c r="J478" s="27" t="str">
        <f>MID('USH2A e13 (B) - 2ry Str + Mask'!$A$2,E478,F478)</f>
        <v>......</v>
      </c>
      <c r="K478" s="26">
        <f t="shared" si="89"/>
        <v>1</v>
      </c>
      <c r="L478" s="27" t="str">
        <f>MID('USH2A e13 (B) - 2ry Str + Mask'!$D$2,E478,F478)</f>
        <v>......</v>
      </c>
      <c r="M478" s="26">
        <f t="shared" si="90"/>
        <v>1</v>
      </c>
      <c r="N478" s="28">
        <f t="shared" si="91"/>
        <v>0</v>
      </c>
      <c r="O478" s="29" t="str">
        <f t="shared" si="92"/>
        <v>EIE</v>
      </c>
      <c r="P478" s="29" t="str">
        <f t="shared" si="93"/>
        <v>ESE</v>
      </c>
      <c r="Q478" s="28">
        <f t="shared" si="94"/>
        <v>0</v>
      </c>
      <c r="R478" s="30">
        <f t="shared" si="95"/>
        <v>0</v>
      </c>
    </row>
    <row r="479" spans="1:18" ht="32" customHeight="1" x14ac:dyDescent="0.15">
      <c r="A479" s="20" t="s">
        <v>35</v>
      </c>
      <c r="B479" s="20" t="s">
        <v>269</v>
      </c>
      <c r="C479" s="20" t="s">
        <v>37</v>
      </c>
      <c r="D479" s="21" t="s">
        <v>1743</v>
      </c>
      <c r="E479" s="22">
        <f t="shared" si="84"/>
        <v>407</v>
      </c>
      <c r="F479" s="23">
        <f t="shared" si="85"/>
        <v>6</v>
      </c>
      <c r="G479" s="24">
        <f t="shared" si="86"/>
        <v>413</v>
      </c>
      <c r="H479" s="25">
        <f t="shared" si="87"/>
        <v>0.16666666666666666</v>
      </c>
      <c r="I479" s="26">
        <f t="shared" si="88"/>
        <v>0</v>
      </c>
      <c r="J479" s="27" t="str">
        <f>MID('USH2A e13 (B) - 2ry Str + Mask'!$A$2,E479,F479)</f>
        <v>......</v>
      </c>
      <c r="K479" s="26">
        <f t="shared" si="89"/>
        <v>1</v>
      </c>
      <c r="L479" s="27" t="str">
        <f>MID('USH2A e13 (B) - 2ry Str + Mask'!$D$2,E479,F479)</f>
        <v>......</v>
      </c>
      <c r="M479" s="26">
        <f t="shared" si="90"/>
        <v>1</v>
      </c>
      <c r="N479" s="28">
        <f t="shared" si="91"/>
        <v>0</v>
      </c>
      <c r="O479" s="29" t="str">
        <f t="shared" si="92"/>
        <v>EIE</v>
      </c>
      <c r="P479" s="29" t="str">
        <f t="shared" si="93"/>
        <v>ESE</v>
      </c>
      <c r="Q479" s="28">
        <f t="shared" si="94"/>
        <v>0</v>
      </c>
      <c r="R479" s="30">
        <f t="shared" si="95"/>
        <v>0</v>
      </c>
    </row>
    <row r="480" spans="1:18" ht="32" customHeight="1" x14ac:dyDescent="0.15">
      <c r="A480" s="20" t="s">
        <v>35</v>
      </c>
      <c r="B480" s="20" t="s">
        <v>2584</v>
      </c>
      <c r="C480" s="20" t="s">
        <v>37</v>
      </c>
      <c r="D480" s="21" t="s">
        <v>1745</v>
      </c>
      <c r="E480" s="22">
        <f t="shared" si="84"/>
        <v>408</v>
      </c>
      <c r="F480" s="23">
        <f t="shared" si="85"/>
        <v>6</v>
      </c>
      <c r="G480" s="24">
        <f t="shared" si="86"/>
        <v>414</v>
      </c>
      <c r="H480" s="25">
        <f t="shared" si="87"/>
        <v>0.16666666666666666</v>
      </c>
      <c r="I480" s="26">
        <f t="shared" si="88"/>
        <v>0</v>
      </c>
      <c r="J480" s="27" t="str">
        <f>MID('USH2A e13 (B) - 2ry Str + Mask'!$A$2,E480,F480)</f>
        <v>......</v>
      </c>
      <c r="K480" s="26">
        <f t="shared" si="89"/>
        <v>1</v>
      </c>
      <c r="L480" s="27" t="str">
        <f>MID('USH2A e13 (B) - 2ry Str + Mask'!$D$2,E480,F480)</f>
        <v>......</v>
      </c>
      <c r="M480" s="26">
        <f t="shared" si="90"/>
        <v>1</v>
      </c>
      <c r="N480" s="28">
        <f t="shared" si="91"/>
        <v>0</v>
      </c>
      <c r="O480" s="29" t="str">
        <f t="shared" si="92"/>
        <v>EIE</v>
      </c>
      <c r="P480" s="29" t="str">
        <f t="shared" si="93"/>
        <v>ESE</v>
      </c>
      <c r="Q480" s="28">
        <f t="shared" si="94"/>
        <v>0</v>
      </c>
      <c r="R480" s="30">
        <f t="shared" si="95"/>
        <v>0</v>
      </c>
    </row>
    <row r="481" spans="1:18" ht="44" customHeight="1" x14ac:dyDescent="0.15">
      <c r="A481" s="20" t="s">
        <v>42</v>
      </c>
      <c r="B481" s="20" t="s">
        <v>2585</v>
      </c>
      <c r="C481" s="20" t="s">
        <v>1336</v>
      </c>
      <c r="D481" s="21" t="s">
        <v>1745</v>
      </c>
      <c r="E481" s="22">
        <f t="shared" si="84"/>
        <v>408</v>
      </c>
      <c r="F481" s="23">
        <f t="shared" si="85"/>
        <v>7</v>
      </c>
      <c r="G481" s="24">
        <f t="shared" si="86"/>
        <v>415</v>
      </c>
      <c r="H481" s="25">
        <f t="shared" si="87"/>
        <v>0.14285714285714285</v>
      </c>
      <c r="I481" s="26">
        <f t="shared" si="88"/>
        <v>0</v>
      </c>
      <c r="J481" s="27" t="str">
        <f>MID('USH2A e13 (B) - 2ry Str + Mask'!$A$2,E481,F481)</f>
        <v>.......</v>
      </c>
      <c r="K481" s="26">
        <f t="shared" si="89"/>
        <v>1</v>
      </c>
      <c r="L481" s="27" t="str">
        <f>MID('USH2A e13 (B) - 2ry Str + Mask'!$D$2,E481,F481)</f>
        <v>.......</v>
      </c>
      <c r="M481" s="26">
        <f t="shared" si="90"/>
        <v>1</v>
      </c>
      <c r="N481" s="28">
        <f t="shared" si="91"/>
        <v>0</v>
      </c>
      <c r="O481" s="29" t="str">
        <f t="shared" si="92"/>
        <v>ESE_ASFB</v>
      </c>
      <c r="P481" s="29" t="str">
        <f t="shared" si="93"/>
        <v>ESE</v>
      </c>
      <c r="Q481" s="28">
        <f t="shared" si="94"/>
        <v>0</v>
      </c>
      <c r="R481" s="30">
        <f t="shared" si="95"/>
        <v>0</v>
      </c>
    </row>
    <row r="482" spans="1:18" ht="32" customHeight="1" x14ac:dyDescent="0.15">
      <c r="A482" s="20" t="s">
        <v>35</v>
      </c>
      <c r="B482" s="20" t="s">
        <v>2586</v>
      </c>
      <c r="C482" s="20" t="s">
        <v>37</v>
      </c>
      <c r="D482" s="21" t="s">
        <v>1747</v>
      </c>
      <c r="E482" s="22">
        <f t="shared" si="84"/>
        <v>409</v>
      </c>
      <c r="F482" s="23">
        <f t="shared" si="85"/>
        <v>6</v>
      </c>
      <c r="G482" s="24">
        <f t="shared" si="86"/>
        <v>415</v>
      </c>
      <c r="H482" s="25">
        <f t="shared" si="87"/>
        <v>0.16666666666666666</v>
      </c>
      <c r="I482" s="26">
        <f t="shared" si="88"/>
        <v>0</v>
      </c>
      <c r="J482" s="27" t="str">
        <f>MID('USH2A e13 (B) - 2ry Str + Mask'!$A$2,E482,F482)</f>
        <v>......</v>
      </c>
      <c r="K482" s="26">
        <f t="shared" si="89"/>
        <v>1</v>
      </c>
      <c r="L482" s="27" t="str">
        <f>MID('USH2A e13 (B) - 2ry Str + Mask'!$D$2,E482,F482)</f>
        <v>......</v>
      </c>
      <c r="M482" s="26">
        <f t="shared" si="90"/>
        <v>1</v>
      </c>
      <c r="N482" s="28">
        <f t="shared" si="91"/>
        <v>0</v>
      </c>
      <c r="O482" s="29" t="str">
        <f t="shared" si="92"/>
        <v>EIE</v>
      </c>
      <c r="P482" s="29" t="str">
        <f t="shared" si="93"/>
        <v>ESE</v>
      </c>
      <c r="Q482" s="28">
        <f t="shared" si="94"/>
        <v>0</v>
      </c>
      <c r="R482" s="30">
        <f t="shared" si="95"/>
        <v>0</v>
      </c>
    </row>
    <row r="483" spans="1:18" ht="32" customHeight="1" x14ac:dyDescent="0.15">
      <c r="A483" s="20" t="s">
        <v>88</v>
      </c>
      <c r="B483" s="20" t="s">
        <v>2587</v>
      </c>
      <c r="C483" s="20" t="s">
        <v>1177</v>
      </c>
      <c r="D483" s="21" t="s">
        <v>1749</v>
      </c>
      <c r="E483" s="22">
        <f t="shared" si="84"/>
        <v>410</v>
      </c>
      <c r="F483" s="23">
        <f t="shared" si="85"/>
        <v>6</v>
      </c>
      <c r="G483" s="24">
        <f t="shared" si="86"/>
        <v>416</v>
      </c>
      <c r="H483" s="25">
        <f t="shared" si="87"/>
        <v>0.16666666666666666</v>
      </c>
      <c r="I483" s="26">
        <f t="shared" si="88"/>
        <v>0</v>
      </c>
      <c r="J483" s="27" t="str">
        <f>MID('USH2A e13 (B) - 2ry Str + Mask'!$A$2,E483,F483)</f>
        <v>......</v>
      </c>
      <c r="K483" s="26">
        <f t="shared" si="89"/>
        <v>1</v>
      </c>
      <c r="L483" s="27" t="str">
        <f>MID('USH2A e13 (B) - 2ry Str + Mask'!$D$2,E483,F483)</f>
        <v>......</v>
      </c>
      <c r="M483" s="26">
        <f t="shared" si="90"/>
        <v>1</v>
      </c>
      <c r="N483" s="28">
        <f t="shared" si="91"/>
        <v>0</v>
      </c>
      <c r="O483" s="29" t="str">
        <f t="shared" si="92"/>
        <v>ESE_9G8</v>
      </c>
      <c r="P483" s="29" t="str">
        <f t="shared" si="93"/>
        <v>ESE</v>
      </c>
      <c r="Q483" s="28">
        <f t="shared" si="94"/>
        <v>0</v>
      </c>
      <c r="R483" s="30">
        <f t="shared" si="95"/>
        <v>0</v>
      </c>
    </row>
    <row r="484" spans="1:18" ht="44" customHeight="1" x14ac:dyDescent="0.15">
      <c r="A484" s="20" t="s">
        <v>78</v>
      </c>
      <c r="B484" s="20" t="s">
        <v>2587</v>
      </c>
      <c r="C484" s="20" t="s">
        <v>232</v>
      </c>
      <c r="D484" s="21" t="s">
        <v>1749</v>
      </c>
      <c r="E484" s="22">
        <f t="shared" si="84"/>
        <v>410</v>
      </c>
      <c r="F484" s="23">
        <f t="shared" si="85"/>
        <v>6</v>
      </c>
      <c r="G484" s="24">
        <f t="shared" si="86"/>
        <v>416</v>
      </c>
      <c r="H484" s="25">
        <f t="shared" si="87"/>
        <v>0.16666666666666666</v>
      </c>
      <c r="I484" s="26">
        <f t="shared" si="88"/>
        <v>0</v>
      </c>
      <c r="J484" s="27" t="str">
        <f>MID('USH2A e13 (B) - 2ry Str + Mask'!$A$2,E484,F484)</f>
        <v>......</v>
      </c>
      <c r="K484" s="26">
        <f t="shared" si="89"/>
        <v>1</v>
      </c>
      <c r="L484" s="27" t="str">
        <f>MID('USH2A e13 (B) - 2ry Str + Mask'!$D$2,E484,F484)</f>
        <v>......</v>
      </c>
      <c r="M484" s="26">
        <f t="shared" si="90"/>
        <v>1</v>
      </c>
      <c r="N484" s="28">
        <f t="shared" si="91"/>
        <v>0</v>
      </c>
      <c r="O484" s="29" t="str">
        <f t="shared" si="92"/>
        <v>ESE_SRp55</v>
      </c>
      <c r="P484" s="29" t="str">
        <f t="shared" si="93"/>
        <v>ESE</v>
      </c>
      <c r="Q484" s="28">
        <f t="shared" si="94"/>
        <v>0</v>
      </c>
      <c r="R484" s="30">
        <f t="shared" si="95"/>
        <v>0</v>
      </c>
    </row>
    <row r="485" spans="1:18" ht="44" customHeight="1" x14ac:dyDescent="0.15">
      <c r="A485" s="20" t="s">
        <v>65</v>
      </c>
      <c r="B485" s="20" t="s">
        <v>2587</v>
      </c>
      <c r="C485" s="20" t="s">
        <v>2588</v>
      </c>
      <c r="D485" s="21" t="s">
        <v>1749</v>
      </c>
      <c r="E485" s="22">
        <f t="shared" si="84"/>
        <v>410</v>
      </c>
      <c r="F485" s="23">
        <f t="shared" si="85"/>
        <v>6</v>
      </c>
      <c r="G485" s="24">
        <f t="shared" si="86"/>
        <v>416</v>
      </c>
      <c r="H485" s="25">
        <f t="shared" si="87"/>
        <v>0</v>
      </c>
      <c r="I485" s="26">
        <f t="shared" si="88"/>
        <v>-0.16666666666666666</v>
      </c>
      <c r="J485" s="27" t="str">
        <f>MID('USH2A e13 (B) - 2ry Str + Mask'!$A$2,E485,F485)</f>
        <v>......</v>
      </c>
      <c r="K485" s="26">
        <f t="shared" si="89"/>
        <v>1</v>
      </c>
      <c r="L485" s="27" t="str">
        <f>MID('USH2A e13 (B) - 2ry Str + Mask'!$D$2,E485,F485)</f>
        <v>......</v>
      </c>
      <c r="M485" s="26">
        <f t="shared" si="90"/>
        <v>1</v>
      </c>
      <c r="N485" s="28">
        <f t="shared" si="91"/>
        <v>0</v>
      </c>
      <c r="O485" s="29" t="str">
        <f t="shared" si="92"/>
        <v>ESS_hnRNPA1</v>
      </c>
      <c r="P485" s="29" t="str">
        <f t="shared" si="93"/>
        <v>ESS</v>
      </c>
      <c r="Q485" s="28">
        <f t="shared" si="94"/>
        <v>0</v>
      </c>
      <c r="R485" s="30">
        <f t="shared" si="95"/>
        <v>0</v>
      </c>
    </row>
    <row r="486" spans="1:18" ht="32" customHeight="1" x14ac:dyDescent="0.15">
      <c r="A486" s="20" t="s">
        <v>35</v>
      </c>
      <c r="B486" s="20" t="s">
        <v>2587</v>
      </c>
      <c r="C486" s="20" t="s">
        <v>37</v>
      </c>
      <c r="D486" s="21" t="s">
        <v>1749</v>
      </c>
      <c r="E486" s="22">
        <f t="shared" si="84"/>
        <v>410</v>
      </c>
      <c r="F486" s="23">
        <f t="shared" si="85"/>
        <v>6</v>
      </c>
      <c r="G486" s="24">
        <f t="shared" si="86"/>
        <v>416</v>
      </c>
      <c r="H486" s="25">
        <f t="shared" si="87"/>
        <v>0.16666666666666666</v>
      </c>
      <c r="I486" s="26">
        <f t="shared" si="88"/>
        <v>0</v>
      </c>
      <c r="J486" s="27" t="str">
        <f>MID('USH2A e13 (B) - 2ry Str + Mask'!$A$2,E486,F486)</f>
        <v>......</v>
      </c>
      <c r="K486" s="26">
        <f t="shared" si="89"/>
        <v>1</v>
      </c>
      <c r="L486" s="27" t="str">
        <f>MID('USH2A e13 (B) - 2ry Str + Mask'!$D$2,E486,F486)</f>
        <v>......</v>
      </c>
      <c r="M486" s="26">
        <f t="shared" si="90"/>
        <v>1</v>
      </c>
      <c r="N486" s="28">
        <f t="shared" si="91"/>
        <v>0</v>
      </c>
      <c r="O486" s="29" t="str">
        <f t="shared" si="92"/>
        <v>EIE</v>
      </c>
      <c r="P486" s="29" t="str">
        <f t="shared" si="93"/>
        <v>ESE</v>
      </c>
      <c r="Q486" s="28">
        <f t="shared" si="94"/>
        <v>0</v>
      </c>
      <c r="R486" s="30">
        <f t="shared" si="95"/>
        <v>0</v>
      </c>
    </row>
    <row r="487" spans="1:18" ht="32" customHeight="1" x14ac:dyDescent="0.15">
      <c r="A487" s="20" t="s">
        <v>35</v>
      </c>
      <c r="B487" s="20" t="s">
        <v>2589</v>
      </c>
      <c r="C487" s="20" t="s">
        <v>37</v>
      </c>
      <c r="D487" s="21" t="s">
        <v>2590</v>
      </c>
      <c r="E487" s="22">
        <f t="shared" si="84"/>
        <v>411</v>
      </c>
      <c r="F487" s="23">
        <f t="shared" si="85"/>
        <v>6</v>
      </c>
      <c r="G487" s="24">
        <f t="shared" si="86"/>
        <v>417</v>
      </c>
      <c r="H487" s="25">
        <f t="shared" si="87"/>
        <v>0.16666666666666666</v>
      </c>
      <c r="I487" s="26">
        <f t="shared" si="88"/>
        <v>0</v>
      </c>
      <c r="J487" s="27" t="str">
        <f>MID('USH2A e13 (B) - 2ry Str + Mask'!$A$2,E487,F487)</f>
        <v>......</v>
      </c>
      <c r="K487" s="26">
        <f t="shared" si="89"/>
        <v>1</v>
      </c>
      <c r="L487" s="27" t="str">
        <f>MID('USH2A e13 (B) - 2ry Str + Mask'!$D$2,E487,F487)</f>
        <v>......</v>
      </c>
      <c r="M487" s="26">
        <f t="shared" si="90"/>
        <v>1</v>
      </c>
      <c r="N487" s="28">
        <f t="shared" si="91"/>
        <v>0</v>
      </c>
      <c r="O487" s="29" t="str">
        <f t="shared" si="92"/>
        <v>EIE</v>
      </c>
      <c r="P487" s="29" t="str">
        <f t="shared" si="93"/>
        <v>ESE</v>
      </c>
      <c r="Q487" s="28">
        <f t="shared" si="94"/>
        <v>0</v>
      </c>
      <c r="R487" s="30">
        <f t="shared" si="95"/>
        <v>0</v>
      </c>
    </row>
    <row r="488" spans="1:18" ht="32" customHeight="1" x14ac:dyDescent="0.15">
      <c r="A488" s="20" t="s">
        <v>196</v>
      </c>
      <c r="B488" s="20" t="s">
        <v>2345</v>
      </c>
      <c r="C488" s="20" t="s">
        <v>37</v>
      </c>
      <c r="D488" s="21" t="s">
        <v>1759</v>
      </c>
      <c r="E488" s="22">
        <f t="shared" si="84"/>
        <v>414</v>
      </c>
      <c r="F488" s="23">
        <f t="shared" si="85"/>
        <v>6</v>
      </c>
      <c r="G488" s="24">
        <f t="shared" si="86"/>
        <v>420</v>
      </c>
      <c r="H488" s="25">
        <f t="shared" si="87"/>
        <v>0.16666666666666666</v>
      </c>
      <c r="I488" s="26">
        <f t="shared" si="88"/>
        <v>0</v>
      </c>
      <c r="J488" s="27" t="str">
        <f>MID('USH2A e13 (B) - 2ry Str + Mask'!$A$2,E488,F488)</f>
        <v>......</v>
      </c>
      <c r="K488" s="26">
        <f t="shared" si="89"/>
        <v>1</v>
      </c>
      <c r="L488" s="27" t="str">
        <f>MID('USH2A e13 (B) - 2ry Str + Mask'!$D$2,E488,F488)</f>
        <v>......</v>
      </c>
      <c r="M488" s="26">
        <f t="shared" si="90"/>
        <v>1</v>
      </c>
      <c r="N488" s="28">
        <f t="shared" si="91"/>
        <v>0</v>
      </c>
      <c r="O488" s="29" t="str">
        <f t="shared" si="92"/>
        <v>RESCUE ESE</v>
      </c>
      <c r="P488" s="29" t="str">
        <f t="shared" si="93"/>
        <v>ESE</v>
      </c>
      <c r="Q488" s="28">
        <f t="shared" si="94"/>
        <v>0</v>
      </c>
      <c r="R488" s="30">
        <f t="shared" si="95"/>
        <v>0</v>
      </c>
    </row>
    <row r="489" spans="1:18" ht="32" customHeight="1" x14ac:dyDescent="0.15">
      <c r="A489" s="20" t="s">
        <v>35</v>
      </c>
      <c r="B489" s="20" t="s">
        <v>2345</v>
      </c>
      <c r="C489" s="20" t="s">
        <v>37</v>
      </c>
      <c r="D489" s="21" t="s">
        <v>1759</v>
      </c>
      <c r="E489" s="22">
        <f t="shared" si="84"/>
        <v>414</v>
      </c>
      <c r="F489" s="23">
        <f t="shared" si="85"/>
        <v>6</v>
      </c>
      <c r="G489" s="24">
        <f t="shared" si="86"/>
        <v>420</v>
      </c>
      <c r="H489" s="25">
        <f t="shared" si="87"/>
        <v>0.16666666666666666</v>
      </c>
      <c r="I489" s="26">
        <f t="shared" si="88"/>
        <v>0</v>
      </c>
      <c r="J489" s="27" t="str">
        <f>MID('USH2A e13 (B) - 2ry Str + Mask'!$A$2,E489,F489)</f>
        <v>......</v>
      </c>
      <c r="K489" s="26">
        <f t="shared" si="89"/>
        <v>1</v>
      </c>
      <c r="L489" s="27" t="str">
        <f>MID('USH2A e13 (B) - 2ry Str + Mask'!$D$2,E489,F489)</f>
        <v>......</v>
      </c>
      <c r="M489" s="26">
        <f t="shared" si="90"/>
        <v>1</v>
      </c>
      <c r="N489" s="28">
        <f t="shared" si="91"/>
        <v>0</v>
      </c>
      <c r="O489" s="29" t="str">
        <f t="shared" si="92"/>
        <v>EIE</v>
      </c>
      <c r="P489" s="29" t="str">
        <f t="shared" si="93"/>
        <v>ESE</v>
      </c>
      <c r="Q489" s="28">
        <f t="shared" si="94"/>
        <v>0</v>
      </c>
      <c r="R489" s="30">
        <f t="shared" si="95"/>
        <v>0</v>
      </c>
    </row>
    <row r="490" spans="1:18" ht="32" customHeight="1" x14ac:dyDescent="0.15">
      <c r="A490" s="20" t="s">
        <v>795</v>
      </c>
      <c r="B490" s="20" t="s">
        <v>975</v>
      </c>
      <c r="C490" s="20" t="s">
        <v>976</v>
      </c>
      <c r="D490" s="21" t="s">
        <v>1766</v>
      </c>
      <c r="E490" s="22">
        <f t="shared" si="84"/>
        <v>416</v>
      </c>
      <c r="F490" s="23">
        <f t="shared" si="85"/>
        <v>5</v>
      </c>
      <c r="G490" s="24">
        <f t="shared" si="86"/>
        <v>421</v>
      </c>
      <c r="H490" s="25">
        <f t="shared" si="87"/>
        <v>0.2</v>
      </c>
      <c r="I490" s="26">
        <f t="shared" si="88"/>
        <v>0</v>
      </c>
      <c r="J490" s="27" t="str">
        <f>MID('USH2A e13 (B) - 2ry Str + Mask'!$A$2,E490,F490)</f>
        <v>.....</v>
      </c>
      <c r="K490" s="26">
        <f t="shared" si="89"/>
        <v>1</v>
      </c>
      <c r="L490" s="27" t="str">
        <f>MID('USH2A e13 (B) - 2ry Str + Mask'!$D$2,E490,F490)</f>
        <v>.....</v>
      </c>
      <c r="M490" s="26">
        <f t="shared" si="90"/>
        <v>1</v>
      </c>
      <c r="N490" s="28">
        <f t="shared" si="91"/>
        <v>0</v>
      </c>
      <c r="O490" s="29" t="str">
        <f t="shared" si="92"/>
        <v>ESE_Tra2</v>
      </c>
      <c r="P490" s="29" t="str">
        <f t="shared" si="93"/>
        <v>ESE</v>
      </c>
      <c r="Q490" s="28">
        <f t="shared" si="94"/>
        <v>0</v>
      </c>
      <c r="R490" s="30">
        <f t="shared" si="95"/>
        <v>0</v>
      </c>
    </row>
    <row r="491" spans="1:18" ht="32" customHeight="1" x14ac:dyDescent="0.15">
      <c r="A491" s="20" t="s">
        <v>35</v>
      </c>
      <c r="B491" s="20" t="s">
        <v>2591</v>
      </c>
      <c r="C491" s="20" t="s">
        <v>37</v>
      </c>
      <c r="D491" s="21" t="s">
        <v>1766</v>
      </c>
      <c r="E491" s="22">
        <f t="shared" si="84"/>
        <v>416</v>
      </c>
      <c r="F491" s="23">
        <f t="shared" si="85"/>
        <v>6</v>
      </c>
      <c r="G491" s="24">
        <f t="shared" si="86"/>
        <v>422</v>
      </c>
      <c r="H491" s="25">
        <f t="shared" si="87"/>
        <v>0.16666666666666666</v>
      </c>
      <c r="I491" s="26">
        <f t="shared" si="88"/>
        <v>0</v>
      </c>
      <c r="J491" s="27" t="str">
        <f>MID('USH2A e13 (B) - 2ry Str + Mask'!$A$2,E491,F491)</f>
        <v>......</v>
      </c>
      <c r="K491" s="26">
        <f t="shared" si="89"/>
        <v>1</v>
      </c>
      <c r="L491" s="27" t="str">
        <f>MID('USH2A e13 (B) - 2ry Str + Mask'!$D$2,E491,F491)</f>
        <v>......</v>
      </c>
      <c r="M491" s="26">
        <f t="shared" si="90"/>
        <v>1</v>
      </c>
      <c r="N491" s="28">
        <f t="shared" si="91"/>
        <v>0</v>
      </c>
      <c r="O491" s="29" t="str">
        <f t="shared" si="92"/>
        <v>EIE</v>
      </c>
      <c r="P491" s="29" t="str">
        <f t="shared" si="93"/>
        <v>ESE</v>
      </c>
      <c r="Q491" s="28">
        <f t="shared" si="94"/>
        <v>0</v>
      </c>
      <c r="R491" s="30">
        <f t="shared" si="95"/>
        <v>0</v>
      </c>
    </row>
    <row r="492" spans="1:18" ht="32" customHeight="1" x14ac:dyDescent="0.15">
      <c r="A492" s="20" t="s">
        <v>795</v>
      </c>
      <c r="B492" s="20" t="s">
        <v>2545</v>
      </c>
      <c r="C492" s="20" t="s">
        <v>2546</v>
      </c>
      <c r="D492" s="21" t="s">
        <v>1768</v>
      </c>
      <c r="E492" s="22">
        <f t="shared" si="84"/>
        <v>418</v>
      </c>
      <c r="F492" s="23">
        <f t="shared" si="85"/>
        <v>5</v>
      </c>
      <c r="G492" s="24">
        <f t="shared" si="86"/>
        <v>423</v>
      </c>
      <c r="H492" s="25">
        <f t="shared" si="87"/>
        <v>0.2</v>
      </c>
      <c r="I492" s="26">
        <f t="shared" si="88"/>
        <v>0</v>
      </c>
      <c r="J492" s="27" t="str">
        <f>MID('USH2A e13 (B) - 2ry Str + Mask'!$A$2,E492,F492)</f>
        <v>.....</v>
      </c>
      <c r="K492" s="26">
        <f t="shared" si="89"/>
        <v>1</v>
      </c>
      <c r="L492" s="27" t="str">
        <f>MID('USH2A e13 (B) - 2ry Str + Mask'!$D$2,E492,F492)</f>
        <v>.....</v>
      </c>
      <c r="M492" s="26">
        <f t="shared" si="90"/>
        <v>1</v>
      </c>
      <c r="N492" s="28">
        <f t="shared" si="91"/>
        <v>0</v>
      </c>
      <c r="O492" s="29" t="str">
        <f t="shared" si="92"/>
        <v>ESE_Tra2</v>
      </c>
      <c r="P492" s="29" t="str">
        <f t="shared" si="93"/>
        <v>ESE</v>
      </c>
      <c r="Q492" s="28">
        <f t="shared" si="94"/>
        <v>0</v>
      </c>
      <c r="R492" s="30">
        <f t="shared" si="95"/>
        <v>0</v>
      </c>
    </row>
    <row r="493" spans="1:18" ht="32" customHeight="1" x14ac:dyDescent="0.15">
      <c r="A493" s="20" t="s">
        <v>184</v>
      </c>
      <c r="B493" s="20" t="s">
        <v>2592</v>
      </c>
      <c r="C493" s="20" t="s">
        <v>2593</v>
      </c>
      <c r="D493" s="21" t="s">
        <v>1774</v>
      </c>
      <c r="E493" s="22">
        <f t="shared" si="84"/>
        <v>421</v>
      </c>
      <c r="F493" s="23">
        <f t="shared" si="85"/>
        <v>8</v>
      </c>
      <c r="G493" s="24">
        <f t="shared" si="86"/>
        <v>429</v>
      </c>
      <c r="H493" s="25">
        <f t="shared" si="87"/>
        <v>0</v>
      </c>
      <c r="I493" s="26">
        <f t="shared" si="88"/>
        <v>-0.125</v>
      </c>
      <c r="J493" s="27" t="str">
        <f>MID('USH2A e13 (B) - 2ry Str + Mask'!$A$2,E493,F493)</f>
        <v>........</v>
      </c>
      <c r="K493" s="26">
        <f t="shared" si="89"/>
        <v>1</v>
      </c>
      <c r="L493" s="27" t="str">
        <f>MID('USH2A e13 (B) - 2ry Str + Mask'!$D$2,E493,F493)</f>
        <v>........</v>
      </c>
      <c r="M493" s="26">
        <f t="shared" si="90"/>
        <v>1</v>
      </c>
      <c r="N493" s="28">
        <f t="shared" si="91"/>
        <v>0</v>
      </c>
      <c r="O493" s="29" t="str">
        <f t="shared" si="92"/>
        <v>PESS</v>
      </c>
      <c r="P493" s="29" t="str">
        <f t="shared" si="93"/>
        <v>ESS</v>
      </c>
      <c r="Q493" s="28">
        <f t="shared" si="94"/>
        <v>0</v>
      </c>
      <c r="R493" s="30">
        <f t="shared" si="95"/>
        <v>0</v>
      </c>
    </row>
    <row r="494" spans="1:18" ht="32" customHeight="1" x14ac:dyDescent="0.15">
      <c r="A494" s="20" t="s">
        <v>46</v>
      </c>
      <c r="B494" s="20" t="s">
        <v>2594</v>
      </c>
      <c r="C494" s="20" t="s">
        <v>37</v>
      </c>
      <c r="D494" s="21" t="s">
        <v>1780</v>
      </c>
      <c r="E494" s="22">
        <f t="shared" si="84"/>
        <v>422</v>
      </c>
      <c r="F494" s="23">
        <f t="shared" si="85"/>
        <v>6</v>
      </c>
      <c r="G494" s="24">
        <f t="shared" si="86"/>
        <v>428</v>
      </c>
      <c r="H494" s="25">
        <f t="shared" si="87"/>
        <v>0</v>
      </c>
      <c r="I494" s="26">
        <f t="shared" si="88"/>
        <v>-0.16666666666666666</v>
      </c>
      <c r="J494" s="27" t="str">
        <f>MID('USH2A e13 (B) - 2ry Str + Mask'!$A$2,E494,F494)</f>
        <v>......</v>
      </c>
      <c r="K494" s="26">
        <f t="shared" si="89"/>
        <v>1</v>
      </c>
      <c r="L494" s="27" t="str">
        <f>MID('USH2A e13 (B) - 2ry Str + Mask'!$D$2,E494,F494)</f>
        <v>......</v>
      </c>
      <c r="M494" s="26">
        <f t="shared" si="90"/>
        <v>1</v>
      </c>
      <c r="N494" s="28">
        <f t="shared" si="91"/>
        <v>0</v>
      </c>
      <c r="O494" s="29" t="str">
        <f t="shared" si="92"/>
        <v>IIE</v>
      </c>
      <c r="P494" s="29" t="str">
        <f t="shared" si="93"/>
        <v>ESS</v>
      </c>
      <c r="Q494" s="28">
        <f t="shared" si="94"/>
        <v>0</v>
      </c>
      <c r="R494" s="30">
        <f t="shared" si="95"/>
        <v>0</v>
      </c>
    </row>
    <row r="495" spans="1:18" ht="32" customHeight="1" x14ac:dyDescent="0.15">
      <c r="A495" s="20" t="s">
        <v>46</v>
      </c>
      <c r="B495" s="20" t="s">
        <v>2595</v>
      </c>
      <c r="C495" s="20" t="s">
        <v>37</v>
      </c>
      <c r="D495" s="21" t="s">
        <v>1785</v>
      </c>
      <c r="E495" s="22">
        <f t="shared" si="84"/>
        <v>423</v>
      </c>
      <c r="F495" s="23">
        <f t="shared" si="85"/>
        <v>6</v>
      </c>
      <c r="G495" s="24">
        <f t="shared" si="86"/>
        <v>429</v>
      </c>
      <c r="H495" s="25">
        <f t="shared" si="87"/>
        <v>0</v>
      </c>
      <c r="I495" s="26">
        <f t="shared" si="88"/>
        <v>-0.16666666666666666</v>
      </c>
      <c r="J495" s="27" t="str">
        <f>MID('USH2A e13 (B) - 2ry Str + Mask'!$A$2,E495,F495)</f>
        <v>......</v>
      </c>
      <c r="K495" s="26">
        <f t="shared" si="89"/>
        <v>1</v>
      </c>
      <c r="L495" s="27" t="str">
        <f>MID('USH2A e13 (B) - 2ry Str + Mask'!$D$2,E495,F495)</f>
        <v>......</v>
      </c>
      <c r="M495" s="26">
        <f t="shared" si="90"/>
        <v>1</v>
      </c>
      <c r="N495" s="28">
        <f t="shared" si="91"/>
        <v>0</v>
      </c>
      <c r="O495" s="29" t="str">
        <f t="shared" si="92"/>
        <v>IIE</v>
      </c>
      <c r="P495" s="29" t="str">
        <f t="shared" si="93"/>
        <v>ESS</v>
      </c>
      <c r="Q495" s="28">
        <f t="shared" si="94"/>
        <v>0</v>
      </c>
      <c r="R495" s="30">
        <f t="shared" si="95"/>
        <v>0</v>
      </c>
    </row>
    <row r="496" spans="1:18" ht="32" customHeight="1" x14ac:dyDescent="0.15">
      <c r="A496" s="20" t="s">
        <v>46</v>
      </c>
      <c r="B496" s="20" t="s">
        <v>2596</v>
      </c>
      <c r="C496" s="20" t="s">
        <v>37</v>
      </c>
      <c r="D496" s="21" t="s">
        <v>2597</v>
      </c>
      <c r="E496" s="22">
        <f t="shared" si="84"/>
        <v>424</v>
      </c>
      <c r="F496" s="23">
        <f t="shared" si="85"/>
        <v>6</v>
      </c>
      <c r="G496" s="24">
        <f t="shared" si="86"/>
        <v>430</v>
      </c>
      <c r="H496" s="25">
        <f t="shared" si="87"/>
        <v>0</v>
      </c>
      <c r="I496" s="26">
        <f t="shared" si="88"/>
        <v>-0.16666666666666666</v>
      </c>
      <c r="J496" s="27" t="str">
        <f>MID('USH2A e13 (B) - 2ry Str + Mask'!$A$2,E496,F496)</f>
        <v>......</v>
      </c>
      <c r="K496" s="26">
        <f t="shared" si="89"/>
        <v>1</v>
      </c>
      <c r="L496" s="27" t="str">
        <f>MID('USH2A e13 (B) - 2ry Str + Mask'!$D$2,E496,F496)</f>
        <v>......</v>
      </c>
      <c r="M496" s="26">
        <f t="shared" si="90"/>
        <v>1</v>
      </c>
      <c r="N496" s="28">
        <f t="shared" si="91"/>
        <v>0</v>
      </c>
      <c r="O496" s="29" t="str">
        <f t="shared" si="92"/>
        <v>IIE</v>
      </c>
      <c r="P496" s="29" t="str">
        <f t="shared" si="93"/>
        <v>ESS</v>
      </c>
      <c r="Q496" s="28">
        <f t="shared" si="94"/>
        <v>0</v>
      </c>
      <c r="R496" s="30">
        <f t="shared" si="95"/>
        <v>0</v>
      </c>
    </row>
    <row r="497" spans="1:18" ht="32" customHeight="1" x14ac:dyDescent="0.15">
      <c r="A497" s="20" t="s">
        <v>46</v>
      </c>
      <c r="B497" s="20" t="s">
        <v>2598</v>
      </c>
      <c r="C497" s="20" t="s">
        <v>37</v>
      </c>
      <c r="D497" s="21" t="s">
        <v>1789</v>
      </c>
      <c r="E497" s="22">
        <f t="shared" si="84"/>
        <v>426</v>
      </c>
      <c r="F497" s="23">
        <f t="shared" si="85"/>
        <v>6</v>
      </c>
      <c r="G497" s="24">
        <f t="shared" si="86"/>
        <v>432</v>
      </c>
      <c r="H497" s="25">
        <f t="shared" si="87"/>
        <v>0</v>
      </c>
      <c r="I497" s="26">
        <f t="shared" si="88"/>
        <v>-0.16666666666666666</v>
      </c>
      <c r="J497" s="27" t="str">
        <f>MID('USH2A e13 (B) - 2ry Str + Mask'!$A$2,E497,F497)</f>
        <v>......</v>
      </c>
      <c r="K497" s="26">
        <f t="shared" si="89"/>
        <v>1</v>
      </c>
      <c r="L497" s="27" t="str">
        <f>MID('USH2A e13 (B) - 2ry Str + Mask'!$D$2,E497,F497)</f>
        <v>......</v>
      </c>
      <c r="M497" s="26">
        <f t="shared" si="90"/>
        <v>1</v>
      </c>
      <c r="N497" s="28">
        <f t="shared" si="91"/>
        <v>0</v>
      </c>
      <c r="O497" s="29" t="str">
        <f t="shared" si="92"/>
        <v>IIE</v>
      </c>
      <c r="P497" s="29" t="str">
        <f t="shared" si="93"/>
        <v>ESS</v>
      </c>
      <c r="Q497" s="28">
        <f t="shared" si="94"/>
        <v>0</v>
      </c>
      <c r="R497" s="30">
        <f t="shared" si="95"/>
        <v>0</v>
      </c>
    </row>
    <row r="498" spans="1:18" ht="44" customHeight="1" x14ac:dyDescent="0.15">
      <c r="A498" s="20" t="s">
        <v>49</v>
      </c>
      <c r="B498" s="20" t="s">
        <v>2599</v>
      </c>
      <c r="C498" s="20" t="s">
        <v>596</v>
      </c>
      <c r="D498" s="21" t="s">
        <v>2600</v>
      </c>
      <c r="E498" s="22">
        <f t="shared" si="84"/>
        <v>427</v>
      </c>
      <c r="F498" s="23">
        <f t="shared" si="85"/>
        <v>8</v>
      </c>
      <c r="G498" s="24">
        <f t="shared" si="86"/>
        <v>435</v>
      </c>
      <c r="H498" s="25">
        <f t="shared" si="87"/>
        <v>0.125</v>
      </c>
      <c r="I498" s="26">
        <f t="shared" si="88"/>
        <v>0</v>
      </c>
      <c r="J498" s="27" t="str">
        <f>MID('USH2A e13 (B) - 2ry Str + Mask'!$A$2,E498,F498)</f>
        <v>.....)))</v>
      </c>
      <c r="K498" s="26">
        <f t="shared" si="89"/>
        <v>0.625</v>
      </c>
      <c r="L498" s="27" t="str">
        <f>MID('USH2A e13 (B) - 2ry Str + Mask'!$D$2,E498,F498)</f>
        <v>.....)))</v>
      </c>
      <c r="M498" s="26">
        <f t="shared" si="90"/>
        <v>0.625</v>
      </c>
      <c r="N498" s="28">
        <f t="shared" si="91"/>
        <v>0</v>
      </c>
      <c r="O498" s="29" t="str">
        <f t="shared" si="92"/>
        <v>ESE_SC35</v>
      </c>
      <c r="P498" s="29" t="str">
        <f t="shared" si="93"/>
        <v>ESE</v>
      </c>
      <c r="Q498" s="28">
        <f t="shared" si="94"/>
        <v>0</v>
      </c>
      <c r="R498" s="30">
        <f t="shared" si="95"/>
        <v>0</v>
      </c>
    </row>
    <row r="499" spans="1:18" ht="32" customHeight="1" x14ac:dyDescent="0.15">
      <c r="A499" s="20" t="s">
        <v>46</v>
      </c>
      <c r="B499" s="20" t="s">
        <v>1221</v>
      </c>
      <c r="C499" s="20" t="s">
        <v>37</v>
      </c>
      <c r="D499" s="21" t="s">
        <v>2601</v>
      </c>
      <c r="E499" s="22">
        <f t="shared" si="84"/>
        <v>430</v>
      </c>
      <c r="F499" s="23">
        <f t="shared" si="85"/>
        <v>6</v>
      </c>
      <c r="G499" s="24">
        <f t="shared" si="86"/>
        <v>436</v>
      </c>
      <c r="H499" s="25">
        <f t="shared" si="87"/>
        <v>0</v>
      </c>
      <c r="I499" s="26">
        <f t="shared" si="88"/>
        <v>-0.16666666666666666</v>
      </c>
      <c r="J499" s="27" t="str">
        <f>MID('USH2A e13 (B) - 2ry Str + Mask'!$A$2,E499,F499)</f>
        <v>..))))</v>
      </c>
      <c r="K499" s="26">
        <f t="shared" si="89"/>
        <v>0.33333333333333331</v>
      </c>
      <c r="L499" s="27" t="str">
        <f>MID('USH2A e13 (B) - 2ry Str + Mask'!$D$2,E499,F499)</f>
        <v>..))))</v>
      </c>
      <c r="M499" s="26">
        <f t="shared" si="90"/>
        <v>0.33333333333333331</v>
      </c>
      <c r="N499" s="28">
        <f t="shared" si="91"/>
        <v>0</v>
      </c>
      <c r="O499" s="29" t="str">
        <f t="shared" si="92"/>
        <v>IIE</v>
      </c>
      <c r="P499" s="29" t="str">
        <f t="shared" si="93"/>
        <v>ESS</v>
      </c>
      <c r="Q499" s="28">
        <f t="shared" si="94"/>
        <v>0</v>
      </c>
      <c r="R499" s="30">
        <f t="shared" si="95"/>
        <v>0</v>
      </c>
    </row>
    <row r="500" spans="1:18" ht="32" customHeight="1" x14ac:dyDescent="0.15">
      <c r="A500" s="20" t="s">
        <v>46</v>
      </c>
      <c r="B500" s="20" t="s">
        <v>1222</v>
      </c>
      <c r="C500" s="20" t="s">
        <v>37</v>
      </c>
      <c r="D500" s="21" t="s">
        <v>2602</v>
      </c>
      <c r="E500" s="22">
        <f t="shared" si="84"/>
        <v>431</v>
      </c>
      <c r="F500" s="23">
        <f t="shared" si="85"/>
        <v>6</v>
      </c>
      <c r="G500" s="24">
        <f t="shared" si="86"/>
        <v>437</v>
      </c>
      <c r="H500" s="25">
        <f t="shared" si="87"/>
        <v>0</v>
      </c>
      <c r="I500" s="26">
        <f t="shared" si="88"/>
        <v>-0.16666666666666666</v>
      </c>
      <c r="J500" s="27" t="str">
        <f>MID('USH2A e13 (B) - 2ry Str + Mask'!$A$2,E500,F500)</f>
        <v>.)))))</v>
      </c>
      <c r="K500" s="26">
        <f t="shared" si="89"/>
        <v>0.16666666666666666</v>
      </c>
      <c r="L500" s="27" t="str">
        <f>MID('USH2A e13 (B) - 2ry Str + Mask'!$D$2,E500,F500)</f>
        <v>.)))))</v>
      </c>
      <c r="M500" s="26">
        <f t="shared" si="90"/>
        <v>0.16666666666666666</v>
      </c>
      <c r="N500" s="28">
        <f t="shared" si="91"/>
        <v>0</v>
      </c>
      <c r="O500" s="29" t="str">
        <f t="shared" si="92"/>
        <v>IIE</v>
      </c>
      <c r="P500" s="29" t="str">
        <f t="shared" si="93"/>
        <v>ESS</v>
      </c>
      <c r="Q500" s="28">
        <f t="shared" si="94"/>
        <v>0</v>
      </c>
      <c r="R500" s="30">
        <f t="shared" si="95"/>
        <v>0</v>
      </c>
    </row>
    <row r="501" spans="1:18" ht="32" customHeight="1" x14ac:dyDescent="0.15">
      <c r="A501" s="20" t="s">
        <v>46</v>
      </c>
      <c r="B501" s="20" t="s">
        <v>1223</v>
      </c>
      <c r="C501" s="20" t="s">
        <v>37</v>
      </c>
      <c r="D501" s="21" t="s">
        <v>2603</v>
      </c>
      <c r="E501" s="22">
        <f t="shared" si="84"/>
        <v>432</v>
      </c>
      <c r="F501" s="23">
        <f t="shared" si="85"/>
        <v>6</v>
      </c>
      <c r="G501" s="24">
        <f t="shared" si="86"/>
        <v>438</v>
      </c>
      <c r="H501" s="25">
        <f t="shared" si="87"/>
        <v>0</v>
      </c>
      <c r="I501" s="26">
        <f t="shared" si="88"/>
        <v>-0.16666666666666666</v>
      </c>
      <c r="J501" s="27" t="str">
        <f>MID('USH2A e13 (B) - 2ry Str + Mask'!$A$2,E501,F501)</f>
        <v>))))))</v>
      </c>
      <c r="K501" s="26">
        <f t="shared" si="89"/>
        <v>0</v>
      </c>
      <c r="L501" s="27" t="str">
        <f>MID('USH2A e13 (B) - 2ry Str + Mask'!$D$2,E501,F501)</f>
        <v>))))))</v>
      </c>
      <c r="M501" s="26">
        <f t="shared" si="90"/>
        <v>0</v>
      </c>
      <c r="N501" s="28">
        <f t="shared" si="91"/>
        <v>0</v>
      </c>
      <c r="O501" s="29" t="str">
        <f t="shared" si="92"/>
        <v>IIE</v>
      </c>
      <c r="P501" s="29" t="str">
        <f t="shared" si="93"/>
        <v>ESS</v>
      </c>
      <c r="Q501" s="28">
        <f t="shared" si="94"/>
        <v>0</v>
      </c>
      <c r="R501" s="30">
        <f t="shared" si="95"/>
        <v>0</v>
      </c>
    </row>
    <row r="502" spans="1:18" ht="32" customHeight="1" x14ac:dyDescent="0.15">
      <c r="A502" s="20" t="s">
        <v>46</v>
      </c>
      <c r="B502" s="20" t="s">
        <v>994</v>
      </c>
      <c r="C502" s="20" t="s">
        <v>37</v>
      </c>
      <c r="D502" s="21" t="s">
        <v>2604</v>
      </c>
      <c r="E502" s="22">
        <f t="shared" si="84"/>
        <v>433</v>
      </c>
      <c r="F502" s="23">
        <f t="shared" si="85"/>
        <v>6</v>
      </c>
      <c r="G502" s="24">
        <f t="shared" si="86"/>
        <v>439</v>
      </c>
      <c r="H502" s="25">
        <f t="shared" si="87"/>
        <v>0</v>
      </c>
      <c r="I502" s="26">
        <f t="shared" si="88"/>
        <v>-0.16666666666666666</v>
      </c>
      <c r="J502" s="27" t="str">
        <f>MID('USH2A e13 (B) - 2ry Str + Mask'!$A$2,E502,F502)</f>
        <v>))))).</v>
      </c>
      <c r="K502" s="26">
        <f t="shared" si="89"/>
        <v>0.16666666666666666</v>
      </c>
      <c r="L502" s="27" t="str">
        <f>MID('USH2A e13 (B) - 2ry Str + Mask'!$D$2,E502,F502)</f>
        <v>))))).</v>
      </c>
      <c r="M502" s="26">
        <f t="shared" si="90"/>
        <v>0.16666666666666666</v>
      </c>
      <c r="N502" s="28">
        <f t="shared" si="91"/>
        <v>0</v>
      </c>
      <c r="O502" s="29" t="str">
        <f t="shared" si="92"/>
        <v>IIE</v>
      </c>
      <c r="P502" s="29" t="str">
        <f t="shared" si="93"/>
        <v>ESS</v>
      </c>
      <c r="Q502" s="28">
        <f t="shared" si="94"/>
        <v>0</v>
      </c>
      <c r="R502" s="30">
        <f t="shared" si="95"/>
        <v>0</v>
      </c>
    </row>
    <row r="503" spans="1:18" ht="44" customHeight="1" x14ac:dyDescent="0.15">
      <c r="A503" s="20" t="s">
        <v>54</v>
      </c>
      <c r="B503" s="20" t="s">
        <v>2605</v>
      </c>
      <c r="C503" s="20" t="s">
        <v>2606</v>
      </c>
      <c r="D503" s="21" t="s">
        <v>2604</v>
      </c>
      <c r="E503" s="22">
        <f t="shared" si="84"/>
        <v>433</v>
      </c>
      <c r="F503" s="23">
        <f t="shared" si="85"/>
        <v>7</v>
      </c>
      <c r="G503" s="24">
        <f t="shared" si="86"/>
        <v>440</v>
      </c>
      <c r="H503" s="25">
        <f t="shared" si="87"/>
        <v>0.14285714285714285</v>
      </c>
      <c r="I503" s="26">
        <f t="shared" si="88"/>
        <v>0</v>
      </c>
      <c r="J503" s="27" t="str">
        <f>MID('USH2A e13 (B) - 2ry Str + Mask'!$A$2,E503,F503)</f>
        <v>))))).)</v>
      </c>
      <c r="K503" s="26">
        <f t="shared" si="89"/>
        <v>0.14285714285714285</v>
      </c>
      <c r="L503" s="27" t="str">
        <f>MID('USH2A e13 (B) - 2ry Str + Mask'!$D$2,E503,F503)</f>
        <v>))))).)</v>
      </c>
      <c r="M503" s="26">
        <f t="shared" si="90"/>
        <v>0.14285714285714285</v>
      </c>
      <c r="N503" s="28">
        <f t="shared" si="91"/>
        <v>0</v>
      </c>
      <c r="O503" s="29" t="str">
        <f t="shared" si="92"/>
        <v>ESE_SRp40</v>
      </c>
      <c r="P503" s="29" t="str">
        <f t="shared" si="93"/>
        <v>ESE</v>
      </c>
      <c r="Q503" s="28">
        <f t="shared" si="94"/>
        <v>0</v>
      </c>
      <c r="R503" s="30">
        <f t="shared" si="95"/>
        <v>0</v>
      </c>
    </row>
    <row r="504" spans="1:18" ht="44" customHeight="1" x14ac:dyDescent="0.15">
      <c r="A504" s="20" t="s">
        <v>24</v>
      </c>
      <c r="B504" s="20" t="s">
        <v>2607</v>
      </c>
      <c r="C504" s="20" t="s">
        <v>2608</v>
      </c>
      <c r="D504" s="21" t="s">
        <v>2609</v>
      </c>
      <c r="E504" s="22">
        <f t="shared" si="84"/>
        <v>435</v>
      </c>
      <c r="F504" s="23">
        <f t="shared" si="85"/>
        <v>8</v>
      </c>
      <c r="G504" s="24">
        <f t="shared" si="86"/>
        <v>443</v>
      </c>
      <c r="H504" s="25">
        <f t="shared" si="87"/>
        <v>0</v>
      </c>
      <c r="I504" s="26">
        <f t="shared" si="88"/>
        <v>-0.125</v>
      </c>
      <c r="J504" s="27" t="str">
        <f>MID('USH2A e13 (B) - 2ry Str + Mask'!$A$2,E504,F504)</f>
        <v>))).))))</v>
      </c>
      <c r="K504" s="26">
        <f t="shared" si="89"/>
        <v>0.125</v>
      </c>
      <c r="L504" s="27" t="str">
        <f>MID('USH2A e13 (B) - 2ry Str + Mask'!$D$2,E504,F504)</f>
        <v>))).))))</v>
      </c>
      <c r="M504" s="26">
        <f t="shared" si="90"/>
        <v>0.125</v>
      </c>
      <c r="N504" s="28">
        <f t="shared" si="91"/>
        <v>0</v>
      </c>
      <c r="O504" s="29" t="str">
        <f t="shared" si="92"/>
        <v>Sironi_motif3</v>
      </c>
      <c r="P504" s="29" t="str">
        <f t="shared" si="93"/>
        <v>ESS</v>
      </c>
      <c r="Q504" s="28">
        <f t="shared" si="94"/>
        <v>0</v>
      </c>
      <c r="R504" s="30">
        <f t="shared" si="95"/>
        <v>0</v>
      </c>
    </row>
    <row r="505" spans="1:18" ht="32" customHeight="1" x14ac:dyDescent="0.15">
      <c r="A505" s="20" t="s">
        <v>35</v>
      </c>
      <c r="B505" s="20" t="s">
        <v>2012</v>
      </c>
      <c r="C505" s="20" t="s">
        <v>37</v>
      </c>
      <c r="D505" s="21" t="s">
        <v>2610</v>
      </c>
      <c r="E505" s="22">
        <f t="shared" si="84"/>
        <v>436</v>
      </c>
      <c r="F505" s="23">
        <f t="shared" si="85"/>
        <v>6</v>
      </c>
      <c r="G505" s="24">
        <f t="shared" si="86"/>
        <v>442</v>
      </c>
      <c r="H505" s="25">
        <f t="shared" si="87"/>
        <v>0.16666666666666666</v>
      </c>
      <c r="I505" s="26">
        <f t="shared" si="88"/>
        <v>0</v>
      </c>
      <c r="J505" s="27" t="str">
        <f>MID('USH2A e13 (B) - 2ry Str + Mask'!$A$2,E505,F505)</f>
        <v>)).)))</v>
      </c>
      <c r="K505" s="26">
        <f t="shared" si="89"/>
        <v>0.16666666666666666</v>
      </c>
      <c r="L505" s="27" t="str">
        <f>MID('USH2A e13 (B) - 2ry Str + Mask'!$D$2,E505,F505)</f>
        <v>)).)))</v>
      </c>
      <c r="M505" s="26">
        <f t="shared" si="90"/>
        <v>0.16666666666666666</v>
      </c>
      <c r="N505" s="28">
        <f t="shared" si="91"/>
        <v>0</v>
      </c>
      <c r="O505" s="29" t="str">
        <f t="shared" si="92"/>
        <v>EIE</v>
      </c>
      <c r="P505" s="29" t="str">
        <f t="shared" si="93"/>
        <v>ESE</v>
      </c>
      <c r="Q505" s="28">
        <f t="shared" si="94"/>
        <v>0</v>
      </c>
      <c r="R505" s="30">
        <f t="shared" si="95"/>
        <v>0</v>
      </c>
    </row>
    <row r="506" spans="1:18" ht="44" customHeight="1" x14ac:dyDescent="0.15">
      <c r="A506" s="20" t="s">
        <v>42</v>
      </c>
      <c r="B506" s="20" t="s">
        <v>2611</v>
      </c>
      <c r="C506" s="20" t="s">
        <v>101</v>
      </c>
      <c r="D506" s="21" t="s">
        <v>2610</v>
      </c>
      <c r="E506" s="22">
        <f t="shared" si="84"/>
        <v>436</v>
      </c>
      <c r="F506" s="23">
        <f t="shared" si="85"/>
        <v>7</v>
      </c>
      <c r="G506" s="24">
        <f t="shared" si="86"/>
        <v>443</v>
      </c>
      <c r="H506" s="25">
        <f t="shared" si="87"/>
        <v>0.14285714285714285</v>
      </c>
      <c r="I506" s="26">
        <f t="shared" si="88"/>
        <v>0</v>
      </c>
      <c r="J506" s="27" t="str">
        <f>MID('USH2A e13 (B) - 2ry Str + Mask'!$A$2,E506,F506)</f>
        <v>)).))))</v>
      </c>
      <c r="K506" s="26">
        <f t="shared" si="89"/>
        <v>0.14285714285714285</v>
      </c>
      <c r="L506" s="27" t="str">
        <f>MID('USH2A e13 (B) - 2ry Str + Mask'!$D$2,E506,F506)</f>
        <v>)).))))</v>
      </c>
      <c r="M506" s="26">
        <f t="shared" si="90"/>
        <v>0.14285714285714285</v>
      </c>
      <c r="N506" s="28">
        <f t="shared" si="91"/>
        <v>0</v>
      </c>
      <c r="O506" s="29" t="str">
        <f t="shared" si="92"/>
        <v>ESE_ASFB</v>
      </c>
      <c r="P506" s="29" t="str">
        <f t="shared" si="93"/>
        <v>ESE</v>
      </c>
      <c r="Q506" s="28">
        <f t="shared" si="94"/>
        <v>0</v>
      </c>
      <c r="R506" s="30">
        <f t="shared" si="95"/>
        <v>0</v>
      </c>
    </row>
    <row r="507" spans="1:18" ht="32" customHeight="1" x14ac:dyDescent="0.15">
      <c r="A507" s="20" t="s">
        <v>46</v>
      </c>
      <c r="B507" s="20" t="s">
        <v>2612</v>
      </c>
      <c r="C507" s="20" t="s">
        <v>37</v>
      </c>
      <c r="D507" s="21" t="s">
        <v>2613</v>
      </c>
      <c r="E507" s="22">
        <f t="shared" si="84"/>
        <v>437</v>
      </c>
      <c r="F507" s="23">
        <f t="shared" si="85"/>
        <v>6</v>
      </c>
      <c r="G507" s="24">
        <f t="shared" si="86"/>
        <v>443</v>
      </c>
      <c r="H507" s="25">
        <f t="shared" si="87"/>
        <v>0</v>
      </c>
      <c r="I507" s="26">
        <f t="shared" si="88"/>
        <v>-0.16666666666666666</v>
      </c>
      <c r="J507" s="27" t="str">
        <f>MID('USH2A e13 (B) - 2ry Str + Mask'!$A$2,E507,F507)</f>
        <v>).))))</v>
      </c>
      <c r="K507" s="26">
        <f t="shared" si="89"/>
        <v>0.16666666666666666</v>
      </c>
      <c r="L507" s="27" t="str">
        <f>MID('USH2A e13 (B) - 2ry Str + Mask'!$D$2,E507,F507)</f>
        <v>).))))</v>
      </c>
      <c r="M507" s="26">
        <f t="shared" si="90"/>
        <v>0.16666666666666666</v>
      </c>
      <c r="N507" s="28">
        <f t="shared" si="91"/>
        <v>0</v>
      </c>
      <c r="O507" s="29" t="str">
        <f t="shared" si="92"/>
        <v>IIE</v>
      </c>
      <c r="P507" s="29" t="str">
        <f t="shared" si="93"/>
        <v>ESS</v>
      </c>
      <c r="Q507" s="28">
        <f t="shared" si="94"/>
        <v>0</v>
      </c>
      <c r="R507" s="30">
        <f t="shared" si="95"/>
        <v>0</v>
      </c>
    </row>
    <row r="508" spans="1:18" ht="32" customHeight="1" x14ac:dyDescent="0.15">
      <c r="A508" s="20" t="s">
        <v>46</v>
      </c>
      <c r="B508" s="20" t="s">
        <v>1795</v>
      </c>
      <c r="C508" s="20" t="s">
        <v>37</v>
      </c>
      <c r="D508" s="21" t="s">
        <v>2614</v>
      </c>
      <c r="E508" s="22">
        <f t="shared" si="84"/>
        <v>438</v>
      </c>
      <c r="F508" s="23">
        <f t="shared" si="85"/>
        <v>6</v>
      </c>
      <c r="G508" s="24">
        <f t="shared" si="86"/>
        <v>444</v>
      </c>
      <c r="H508" s="25">
        <f t="shared" si="87"/>
        <v>0</v>
      </c>
      <c r="I508" s="26">
        <f t="shared" si="88"/>
        <v>-0.16666666666666666</v>
      </c>
      <c r="J508" s="27" t="str">
        <f>MID('USH2A e13 (B) - 2ry Str + Mask'!$A$2,E508,F508)</f>
        <v>.)))).</v>
      </c>
      <c r="K508" s="26">
        <f t="shared" si="89"/>
        <v>0.33333333333333331</v>
      </c>
      <c r="L508" s="27" t="str">
        <f>MID('USH2A e13 (B) - 2ry Str + Mask'!$D$2,E508,F508)</f>
        <v>.)))).</v>
      </c>
      <c r="M508" s="26">
        <f t="shared" si="90"/>
        <v>0.33333333333333331</v>
      </c>
      <c r="N508" s="28">
        <f t="shared" si="91"/>
        <v>0</v>
      </c>
      <c r="O508" s="29" t="str">
        <f t="shared" si="92"/>
        <v>IIE</v>
      </c>
      <c r="P508" s="29" t="str">
        <f t="shared" si="93"/>
        <v>ESS</v>
      </c>
      <c r="Q508" s="28">
        <f t="shared" si="94"/>
        <v>0</v>
      </c>
      <c r="R508" s="30">
        <f t="shared" si="95"/>
        <v>0</v>
      </c>
    </row>
    <row r="509" spans="1:18" ht="44" customHeight="1" x14ac:dyDescent="0.15">
      <c r="A509" s="20" t="s">
        <v>24</v>
      </c>
      <c r="B509" s="20" t="s">
        <v>2615</v>
      </c>
      <c r="C509" s="20" t="s">
        <v>961</v>
      </c>
      <c r="D509" s="21" t="s">
        <v>2616</v>
      </c>
      <c r="E509" s="22">
        <f t="shared" si="84"/>
        <v>439</v>
      </c>
      <c r="F509" s="23">
        <f t="shared" si="85"/>
        <v>8</v>
      </c>
      <c r="G509" s="24">
        <f t="shared" si="86"/>
        <v>447</v>
      </c>
      <c r="H509" s="25">
        <f t="shared" si="87"/>
        <v>0</v>
      </c>
      <c r="I509" s="26">
        <f t="shared" si="88"/>
        <v>-0.125</v>
      </c>
      <c r="J509" s="27" t="str">
        <f>MID('USH2A e13 (B) - 2ry Str + Mask'!$A$2,E509,F509)</f>
        <v>)))).)))</v>
      </c>
      <c r="K509" s="26">
        <f t="shared" si="89"/>
        <v>0.125</v>
      </c>
      <c r="L509" s="27" t="str">
        <f>MID('USH2A e13 (B) - 2ry Str + Mask'!$D$2,E509,F509)</f>
        <v>)))).)))</v>
      </c>
      <c r="M509" s="26">
        <f t="shared" si="90"/>
        <v>0.125</v>
      </c>
      <c r="N509" s="28">
        <f t="shared" si="91"/>
        <v>0</v>
      </c>
      <c r="O509" s="29" t="str">
        <f t="shared" si="92"/>
        <v>Sironi_motif3</v>
      </c>
      <c r="P509" s="29" t="str">
        <f t="shared" si="93"/>
        <v>ESS</v>
      </c>
      <c r="Q509" s="28">
        <f t="shared" si="94"/>
        <v>0</v>
      </c>
      <c r="R509" s="30">
        <f t="shared" si="95"/>
        <v>0</v>
      </c>
    </row>
    <row r="510" spans="1:18" ht="44" customHeight="1" x14ac:dyDescent="0.15">
      <c r="A510" s="20" t="s">
        <v>78</v>
      </c>
      <c r="B510" s="20" t="s">
        <v>2617</v>
      </c>
      <c r="C510" s="20" t="s">
        <v>2618</v>
      </c>
      <c r="D510" s="21" t="s">
        <v>2619</v>
      </c>
      <c r="E510" s="22">
        <f t="shared" si="84"/>
        <v>442</v>
      </c>
      <c r="F510" s="23">
        <f t="shared" si="85"/>
        <v>6</v>
      </c>
      <c r="G510" s="24">
        <f t="shared" si="86"/>
        <v>448</v>
      </c>
      <c r="H510" s="25">
        <f t="shared" si="87"/>
        <v>0.16666666666666666</v>
      </c>
      <c r="I510" s="26">
        <f t="shared" si="88"/>
        <v>0</v>
      </c>
      <c r="J510" s="27" t="str">
        <f>MID('USH2A e13 (B) - 2ry Str + Mask'!$A$2,E510,F510)</f>
        <v>).))))</v>
      </c>
      <c r="K510" s="26">
        <f t="shared" si="89"/>
        <v>0.16666666666666666</v>
      </c>
      <c r="L510" s="27" t="str">
        <f>MID('USH2A e13 (B) - 2ry Str + Mask'!$D$2,E510,F510)</f>
        <v>).))))</v>
      </c>
      <c r="M510" s="26">
        <f t="shared" si="90"/>
        <v>0.16666666666666666</v>
      </c>
      <c r="N510" s="28">
        <f t="shared" si="91"/>
        <v>0</v>
      </c>
      <c r="O510" s="29" t="str">
        <f t="shared" si="92"/>
        <v>ESE_SRp55</v>
      </c>
      <c r="P510" s="29" t="str">
        <f t="shared" si="93"/>
        <v>ESE</v>
      </c>
      <c r="Q510" s="28">
        <f t="shared" si="94"/>
        <v>0</v>
      </c>
      <c r="R510" s="30">
        <f t="shared" si="95"/>
        <v>0</v>
      </c>
    </row>
    <row r="511" spans="1:18" ht="32" customHeight="1" x14ac:dyDescent="0.15">
      <c r="A511" s="20" t="s">
        <v>196</v>
      </c>
      <c r="B511" s="20" t="s">
        <v>2617</v>
      </c>
      <c r="C511" s="20" t="s">
        <v>37</v>
      </c>
      <c r="D511" s="21" t="s">
        <v>2619</v>
      </c>
      <c r="E511" s="22">
        <f t="shared" si="84"/>
        <v>442</v>
      </c>
      <c r="F511" s="23">
        <f t="shared" si="85"/>
        <v>6</v>
      </c>
      <c r="G511" s="24">
        <f t="shared" si="86"/>
        <v>448</v>
      </c>
      <c r="H511" s="25">
        <f t="shared" si="87"/>
        <v>0.16666666666666666</v>
      </c>
      <c r="I511" s="26">
        <f t="shared" si="88"/>
        <v>0</v>
      </c>
      <c r="J511" s="27" t="str">
        <f>MID('USH2A e13 (B) - 2ry Str + Mask'!$A$2,E511,F511)</f>
        <v>).))))</v>
      </c>
      <c r="K511" s="26">
        <f t="shared" si="89"/>
        <v>0.16666666666666666</v>
      </c>
      <c r="L511" s="27" t="str">
        <f>MID('USH2A e13 (B) - 2ry Str + Mask'!$D$2,E511,F511)</f>
        <v>).))))</v>
      </c>
      <c r="M511" s="26">
        <f t="shared" si="90"/>
        <v>0.16666666666666666</v>
      </c>
      <c r="N511" s="28">
        <f t="shared" si="91"/>
        <v>0</v>
      </c>
      <c r="O511" s="29" t="str">
        <f t="shared" si="92"/>
        <v>RESCUE ESE</v>
      </c>
      <c r="P511" s="29" t="str">
        <f t="shared" si="93"/>
        <v>ESE</v>
      </c>
      <c r="Q511" s="28">
        <f t="shared" si="94"/>
        <v>0</v>
      </c>
      <c r="R511" s="30">
        <f t="shared" si="95"/>
        <v>0</v>
      </c>
    </row>
    <row r="512" spans="1:18" ht="32" customHeight="1" x14ac:dyDescent="0.15">
      <c r="A512" s="20" t="s">
        <v>35</v>
      </c>
      <c r="B512" s="20" t="s">
        <v>2617</v>
      </c>
      <c r="C512" s="20" t="s">
        <v>37</v>
      </c>
      <c r="D512" s="21" t="s">
        <v>2619</v>
      </c>
      <c r="E512" s="22">
        <f t="shared" si="84"/>
        <v>442</v>
      </c>
      <c r="F512" s="23">
        <f t="shared" si="85"/>
        <v>6</v>
      </c>
      <c r="G512" s="24">
        <f t="shared" si="86"/>
        <v>448</v>
      </c>
      <c r="H512" s="25">
        <f t="shared" si="87"/>
        <v>0.16666666666666666</v>
      </c>
      <c r="I512" s="26">
        <f t="shared" si="88"/>
        <v>0</v>
      </c>
      <c r="J512" s="27" t="str">
        <f>MID('USH2A e13 (B) - 2ry Str + Mask'!$A$2,E512,F512)</f>
        <v>).))))</v>
      </c>
      <c r="K512" s="26">
        <f t="shared" si="89"/>
        <v>0.16666666666666666</v>
      </c>
      <c r="L512" s="27" t="str">
        <f>MID('USH2A e13 (B) - 2ry Str + Mask'!$D$2,E512,F512)</f>
        <v>).))))</v>
      </c>
      <c r="M512" s="26">
        <f t="shared" si="90"/>
        <v>0.16666666666666666</v>
      </c>
      <c r="N512" s="28">
        <f t="shared" si="91"/>
        <v>0</v>
      </c>
      <c r="O512" s="29" t="str">
        <f t="shared" si="92"/>
        <v>EIE</v>
      </c>
      <c r="P512" s="29" t="str">
        <f t="shared" si="93"/>
        <v>ESE</v>
      </c>
      <c r="Q512" s="28">
        <f t="shared" si="94"/>
        <v>0</v>
      </c>
      <c r="R512" s="30">
        <f t="shared" si="95"/>
        <v>0</v>
      </c>
    </row>
    <row r="513" spans="1:18" ht="32" customHeight="1" x14ac:dyDescent="0.15">
      <c r="A513" s="20" t="s">
        <v>35</v>
      </c>
      <c r="B513" s="20" t="s">
        <v>2150</v>
      </c>
      <c r="C513" s="20" t="s">
        <v>37</v>
      </c>
      <c r="D513" s="21" t="s">
        <v>2620</v>
      </c>
      <c r="E513" s="22">
        <f t="shared" si="84"/>
        <v>443</v>
      </c>
      <c r="F513" s="23">
        <f t="shared" si="85"/>
        <v>6</v>
      </c>
      <c r="G513" s="24">
        <f t="shared" si="86"/>
        <v>449</v>
      </c>
      <c r="H513" s="25">
        <f t="shared" si="87"/>
        <v>0.16666666666666666</v>
      </c>
      <c r="I513" s="26">
        <f t="shared" si="88"/>
        <v>0</v>
      </c>
      <c r="J513" s="27" t="str">
        <f>MID('USH2A e13 (B) - 2ry Str + Mask'!$A$2,E513,F513)</f>
        <v>.)))).</v>
      </c>
      <c r="K513" s="26">
        <f t="shared" si="89"/>
        <v>0.33333333333333331</v>
      </c>
      <c r="L513" s="27" t="str">
        <f>MID('USH2A e13 (B) - 2ry Str + Mask'!$D$2,E513,F513)</f>
        <v>.)))).</v>
      </c>
      <c r="M513" s="26">
        <f t="shared" si="90"/>
        <v>0.33333333333333331</v>
      </c>
      <c r="N513" s="28">
        <f t="shared" si="91"/>
        <v>0</v>
      </c>
      <c r="O513" s="29" t="str">
        <f t="shared" si="92"/>
        <v>EIE</v>
      </c>
      <c r="P513" s="29" t="str">
        <f t="shared" si="93"/>
        <v>ESE</v>
      </c>
      <c r="Q513" s="28">
        <f t="shared" si="94"/>
        <v>0</v>
      </c>
      <c r="R513" s="30">
        <f t="shared" si="95"/>
        <v>0</v>
      </c>
    </row>
    <row r="514" spans="1:18" ht="32" customHeight="1" x14ac:dyDescent="0.15">
      <c r="A514" s="20" t="s">
        <v>35</v>
      </c>
      <c r="B514" s="20" t="s">
        <v>2621</v>
      </c>
      <c r="C514" s="20" t="s">
        <v>37</v>
      </c>
      <c r="D514" s="21" t="s">
        <v>2622</v>
      </c>
      <c r="E514" s="22">
        <f t="shared" ref="E514:E577" si="96">MID(D514,12,LEN(D514)-13)+50</f>
        <v>444</v>
      </c>
      <c r="F514" s="23">
        <f t="shared" ref="F514:F577" si="97">LEN(B514)-12</f>
        <v>6</v>
      </c>
      <c r="G514" s="24">
        <f t="shared" ref="G514:G577" si="98">E514+F514</f>
        <v>450</v>
      </c>
      <c r="H514" s="25">
        <f t="shared" ref="H514:H577" si="99">IF(P514="ESE",1/F514,0)</f>
        <v>0.16666666666666666</v>
      </c>
      <c r="I514" s="26">
        <f t="shared" ref="I514:I577" si="100">IF(P514="ESS",-1/F514,0)</f>
        <v>0</v>
      </c>
      <c r="J514" s="27" t="str">
        <f>MID('USH2A e13 (B) - 2ry Str + Mask'!$A$2,E514,F514)</f>
        <v>))))..</v>
      </c>
      <c r="K514" s="26">
        <f t="shared" ref="K514:K577" si="101">(F514-LEN(SUBSTITUTE(J514,".","")))/F514</f>
        <v>0.33333333333333331</v>
      </c>
      <c r="L514" s="27" t="str">
        <f>MID('USH2A e13 (B) - 2ry Str + Mask'!$D$2,E514,F514)</f>
        <v>))))..</v>
      </c>
      <c r="M514" s="26">
        <f t="shared" ref="M514:M577" si="102">(F514-LEN(SUBSTITUTE(L514,".","")))/F514</f>
        <v>0.33333333333333331</v>
      </c>
      <c r="N514" s="28">
        <f t="shared" ref="N514:N577" si="103">M514-K514</f>
        <v>0</v>
      </c>
      <c r="O514" s="29" t="str">
        <f t="shared" ref="O514:O577" si="104">MID(A514,11,(LEN(A514)-22))</f>
        <v>EIE</v>
      </c>
      <c r="P514" s="29" t="str">
        <f t="shared" ref="P514:P577" si="105">MID(A514,(LEN(A514)-9),3)</f>
        <v>ESE</v>
      </c>
      <c r="Q514" s="28">
        <f t="shared" ref="Q514:Q577" si="106">IF(P514="ESE",N514,0)</f>
        <v>0</v>
      </c>
      <c r="R514" s="30">
        <f t="shared" ref="R514:R577" si="107">IF(P514="ESS",N514,0)</f>
        <v>0</v>
      </c>
    </row>
    <row r="515" spans="1:18" ht="32" customHeight="1" x14ac:dyDescent="0.15">
      <c r="A515" s="20" t="s">
        <v>35</v>
      </c>
      <c r="B515" s="20" t="s">
        <v>2465</v>
      </c>
      <c r="C515" s="20" t="s">
        <v>37</v>
      </c>
      <c r="D515" s="21" t="s">
        <v>2623</v>
      </c>
      <c r="E515" s="22">
        <f t="shared" si="96"/>
        <v>446</v>
      </c>
      <c r="F515" s="23">
        <f t="shared" si="97"/>
        <v>6</v>
      </c>
      <c r="G515" s="24">
        <f t="shared" si="98"/>
        <v>452</v>
      </c>
      <c r="H515" s="25">
        <f t="shared" si="99"/>
        <v>0.16666666666666666</v>
      </c>
      <c r="I515" s="26">
        <f t="shared" si="100"/>
        <v>0</v>
      </c>
      <c r="J515" s="27" t="str">
        <f>MID('USH2A e13 (B) - 2ry Str + Mask'!$A$2,E515,F515)</f>
        <v>))..))</v>
      </c>
      <c r="K515" s="26">
        <f t="shared" si="101"/>
        <v>0.33333333333333331</v>
      </c>
      <c r="L515" s="27" t="str">
        <f>MID('USH2A e13 (B) - 2ry Str + Mask'!$D$2,E515,F515)</f>
        <v>))....</v>
      </c>
      <c r="M515" s="26">
        <f t="shared" si="102"/>
        <v>0.66666666666666663</v>
      </c>
      <c r="N515" s="28">
        <f t="shared" si="103"/>
        <v>0.33333333333333331</v>
      </c>
      <c r="O515" s="29" t="str">
        <f t="shared" si="104"/>
        <v>EIE</v>
      </c>
      <c r="P515" s="29" t="str">
        <f t="shared" si="105"/>
        <v>ESE</v>
      </c>
      <c r="Q515" s="28">
        <f t="shared" si="106"/>
        <v>0.33333333333333331</v>
      </c>
      <c r="R515" s="30">
        <f t="shared" si="107"/>
        <v>0</v>
      </c>
    </row>
    <row r="516" spans="1:18" ht="32" customHeight="1" x14ac:dyDescent="0.15">
      <c r="A516" s="20" t="s">
        <v>46</v>
      </c>
      <c r="B516" s="20" t="s">
        <v>2465</v>
      </c>
      <c r="C516" s="20" t="s">
        <v>37</v>
      </c>
      <c r="D516" s="21" t="s">
        <v>2623</v>
      </c>
      <c r="E516" s="22">
        <f t="shared" si="96"/>
        <v>446</v>
      </c>
      <c r="F516" s="23">
        <f t="shared" si="97"/>
        <v>6</v>
      </c>
      <c r="G516" s="24">
        <f t="shared" si="98"/>
        <v>452</v>
      </c>
      <c r="H516" s="25">
        <f t="shared" si="99"/>
        <v>0</v>
      </c>
      <c r="I516" s="26">
        <f t="shared" si="100"/>
        <v>-0.16666666666666666</v>
      </c>
      <c r="J516" s="27" t="str">
        <f>MID('USH2A e13 (B) - 2ry Str + Mask'!$A$2,E516,F516)</f>
        <v>))..))</v>
      </c>
      <c r="K516" s="26">
        <f t="shared" si="101"/>
        <v>0.33333333333333331</v>
      </c>
      <c r="L516" s="27" t="str">
        <f>MID('USH2A e13 (B) - 2ry Str + Mask'!$D$2,E516,F516)</f>
        <v>))....</v>
      </c>
      <c r="M516" s="26">
        <f t="shared" si="102"/>
        <v>0.66666666666666663</v>
      </c>
      <c r="N516" s="28">
        <f t="shared" si="103"/>
        <v>0.33333333333333331</v>
      </c>
      <c r="O516" s="29" t="str">
        <f t="shared" si="104"/>
        <v>IIE</v>
      </c>
      <c r="P516" s="29" t="str">
        <f t="shared" si="105"/>
        <v>ESS</v>
      </c>
      <c r="Q516" s="28">
        <f t="shared" si="106"/>
        <v>0</v>
      </c>
      <c r="R516" s="30">
        <f t="shared" si="107"/>
        <v>0.33333333333333331</v>
      </c>
    </row>
    <row r="517" spans="1:18" ht="32" customHeight="1" x14ac:dyDescent="0.15">
      <c r="A517" s="20" t="s">
        <v>35</v>
      </c>
      <c r="B517" s="20" t="s">
        <v>1432</v>
      </c>
      <c r="C517" s="20" t="s">
        <v>37</v>
      </c>
      <c r="D517" s="21" t="s">
        <v>2624</v>
      </c>
      <c r="E517" s="22">
        <f t="shared" si="96"/>
        <v>447</v>
      </c>
      <c r="F517" s="23">
        <f t="shared" si="97"/>
        <v>6</v>
      </c>
      <c r="G517" s="24">
        <f t="shared" si="98"/>
        <v>453</v>
      </c>
      <c r="H517" s="25">
        <f t="shared" si="99"/>
        <v>0.16666666666666666</v>
      </c>
      <c r="I517" s="26">
        <f t="shared" si="100"/>
        <v>0</v>
      </c>
      <c r="J517" s="27" t="str">
        <f>MID('USH2A e13 (B) - 2ry Str + Mask'!$A$2,E517,F517)</f>
        <v>)..)).</v>
      </c>
      <c r="K517" s="26">
        <f t="shared" si="101"/>
        <v>0.5</v>
      </c>
      <c r="L517" s="27" t="str">
        <f>MID('USH2A e13 (B) - 2ry Str + Mask'!$D$2,E517,F517)</f>
        <v>).....</v>
      </c>
      <c r="M517" s="26">
        <f t="shared" si="102"/>
        <v>0.83333333333333337</v>
      </c>
      <c r="N517" s="28">
        <f t="shared" si="103"/>
        <v>0.33333333333333337</v>
      </c>
      <c r="O517" s="29" t="str">
        <f t="shared" si="104"/>
        <v>EIE</v>
      </c>
      <c r="P517" s="29" t="str">
        <f t="shared" si="105"/>
        <v>ESE</v>
      </c>
      <c r="Q517" s="28">
        <f t="shared" si="106"/>
        <v>0.33333333333333337</v>
      </c>
      <c r="R517" s="30">
        <f t="shared" si="107"/>
        <v>0</v>
      </c>
    </row>
    <row r="518" spans="1:18" ht="32" customHeight="1" x14ac:dyDescent="0.15">
      <c r="A518" s="20" t="s">
        <v>46</v>
      </c>
      <c r="B518" s="20" t="s">
        <v>1432</v>
      </c>
      <c r="C518" s="20" t="s">
        <v>37</v>
      </c>
      <c r="D518" s="21" t="s">
        <v>2624</v>
      </c>
      <c r="E518" s="22">
        <f t="shared" si="96"/>
        <v>447</v>
      </c>
      <c r="F518" s="23">
        <f t="shared" si="97"/>
        <v>6</v>
      </c>
      <c r="G518" s="24">
        <f t="shared" si="98"/>
        <v>453</v>
      </c>
      <c r="H518" s="25">
        <f t="shared" si="99"/>
        <v>0</v>
      </c>
      <c r="I518" s="26">
        <f t="shared" si="100"/>
        <v>-0.16666666666666666</v>
      </c>
      <c r="J518" s="27" t="str">
        <f>MID('USH2A e13 (B) - 2ry Str + Mask'!$A$2,E518,F518)</f>
        <v>)..)).</v>
      </c>
      <c r="K518" s="26">
        <f t="shared" si="101"/>
        <v>0.5</v>
      </c>
      <c r="L518" s="27" t="str">
        <f>MID('USH2A e13 (B) - 2ry Str + Mask'!$D$2,E518,F518)</f>
        <v>).....</v>
      </c>
      <c r="M518" s="26">
        <f t="shared" si="102"/>
        <v>0.83333333333333337</v>
      </c>
      <c r="N518" s="28">
        <f t="shared" si="103"/>
        <v>0.33333333333333337</v>
      </c>
      <c r="O518" s="29" t="str">
        <f t="shared" si="104"/>
        <v>IIE</v>
      </c>
      <c r="P518" s="29" t="str">
        <f t="shared" si="105"/>
        <v>ESS</v>
      </c>
      <c r="Q518" s="28">
        <f t="shared" si="106"/>
        <v>0</v>
      </c>
      <c r="R518" s="30">
        <f t="shared" si="107"/>
        <v>0.33333333333333337</v>
      </c>
    </row>
    <row r="519" spans="1:18" ht="32" customHeight="1" x14ac:dyDescent="0.15">
      <c r="A519" s="20" t="s">
        <v>46</v>
      </c>
      <c r="B519" s="20" t="s">
        <v>2246</v>
      </c>
      <c r="C519" s="20" t="s">
        <v>37</v>
      </c>
      <c r="D519" s="21" t="s">
        <v>2625</v>
      </c>
      <c r="E519" s="22">
        <f t="shared" si="96"/>
        <v>448</v>
      </c>
      <c r="F519" s="23">
        <f t="shared" si="97"/>
        <v>6</v>
      </c>
      <c r="G519" s="24">
        <f t="shared" si="98"/>
        <v>454</v>
      </c>
      <c r="H519" s="25">
        <f t="shared" si="99"/>
        <v>0</v>
      </c>
      <c r="I519" s="26">
        <f t="shared" si="100"/>
        <v>-0.16666666666666666</v>
      </c>
      <c r="J519" s="27" t="str">
        <f>MID('USH2A e13 (B) - 2ry Str + Mask'!$A$2,E519,F519)</f>
        <v>..))..</v>
      </c>
      <c r="K519" s="26">
        <f t="shared" si="101"/>
        <v>0.66666666666666663</v>
      </c>
      <c r="L519" s="27" t="str">
        <f>MID('USH2A e13 (B) - 2ry Str + Mask'!$D$2,E519,F519)</f>
        <v>......</v>
      </c>
      <c r="M519" s="26">
        <f t="shared" si="102"/>
        <v>1</v>
      </c>
      <c r="N519" s="28">
        <f t="shared" si="103"/>
        <v>0.33333333333333337</v>
      </c>
      <c r="O519" s="29" t="str">
        <f t="shared" si="104"/>
        <v>IIE</v>
      </c>
      <c r="P519" s="29" t="str">
        <f t="shared" si="105"/>
        <v>ESS</v>
      </c>
      <c r="Q519" s="28">
        <f t="shared" si="106"/>
        <v>0</v>
      </c>
      <c r="R519" s="30">
        <f t="shared" si="107"/>
        <v>0.33333333333333337</v>
      </c>
    </row>
    <row r="520" spans="1:18" ht="32" customHeight="1" x14ac:dyDescent="0.15">
      <c r="A520" s="20" t="s">
        <v>46</v>
      </c>
      <c r="B520" s="20" t="s">
        <v>2626</v>
      </c>
      <c r="C520" s="20" t="s">
        <v>37</v>
      </c>
      <c r="D520" s="21" t="s">
        <v>2627</v>
      </c>
      <c r="E520" s="22">
        <f t="shared" si="96"/>
        <v>449</v>
      </c>
      <c r="F520" s="23">
        <f t="shared" si="97"/>
        <v>6</v>
      </c>
      <c r="G520" s="24">
        <f t="shared" si="98"/>
        <v>455</v>
      </c>
      <c r="H520" s="25">
        <f t="shared" si="99"/>
        <v>0</v>
      </c>
      <c r="I520" s="26">
        <f t="shared" si="100"/>
        <v>-0.16666666666666666</v>
      </c>
      <c r="J520" s="27" t="str">
        <f>MID('USH2A e13 (B) - 2ry Str + Mask'!$A$2,E520,F520)</f>
        <v>.))...</v>
      </c>
      <c r="K520" s="26">
        <f t="shared" si="101"/>
        <v>0.66666666666666663</v>
      </c>
      <c r="L520" s="27" t="str">
        <f>MID('USH2A e13 (B) - 2ry Str + Mask'!$D$2,E520,F520)</f>
        <v>......</v>
      </c>
      <c r="M520" s="26">
        <f t="shared" si="102"/>
        <v>1</v>
      </c>
      <c r="N520" s="28">
        <f t="shared" si="103"/>
        <v>0.33333333333333337</v>
      </c>
      <c r="O520" s="29" t="str">
        <f t="shared" si="104"/>
        <v>IIE</v>
      </c>
      <c r="P520" s="29" t="str">
        <f t="shared" si="105"/>
        <v>ESS</v>
      </c>
      <c r="Q520" s="28">
        <f t="shared" si="106"/>
        <v>0</v>
      </c>
      <c r="R520" s="30">
        <f t="shared" si="107"/>
        <v>0.33333333333333337</v>
      </c>
    </row>
    <row r="521" spans="1:18" ht="32" customHeight="1" x14ac:dyDescent="0.15">
      <c r="A521" s="20" t="s">
        <v>88</v>
      </c>
      <c r="B521" s="20" t="s">
        <v>2628</v>
      </c>
      <c r="C521" s="20" t="s">
        <v>2629</v>
      </c>
      <c r="D521" s="21" t="s">
        <v>2630</v>
      </c>
      <c r="E521" s="22">
        <f t="shared" si="96"/>
        <v>451</v>
      </c>
      <c r="F521" s="23">
        <f t="shared" si="97"/>
        <v>6</v>
      </c>
      <c r="G521" s="24">
        <f t="shared" si="98"/>
        <v>457</v>
      </c>
      <c r="H521" s="25">
        <f t="shared" si="99"/>
        <v>0.16666666666666666</v>
      </c>
      <c r="I521" s="26">
        <f t="shared" si="100"/>
        <v>0</v>
      </c>
      <c r="J521" s="27" t="str">
        <f>MID('USH2A e13 (B) - 2ry Str + Mask'!$A$2,E521,F521)</f>
        <v>).....</v>
      </c>
      <c r="K521" s="26">
        <f t="shared" si="101"/>
        <v>0.83333333333333337</v>
      </c>
      <c r="L521" s="27" t="str">
        <f>MID('USH2A e13 (B) - 2ry Str + Mask'!$D$2,E521,F521)</f>
        <v>......</v>
      </c>
      <c r="M521" s="26">
        <f t="shared" si="102"/>
        <v>1</v>
      </c>
      <c r="N521" s="28">
        <f t="shared" si="103"/>
        <v>0.16666666666666663</v>
      </c>
      <c r="O521" s="29" t="str">
        <f t="shared" si="104"/>
        <v>ESE_9G8</v>
      </c>
      <c r="P521" s="29" t="str">
        <f t="shared" si="105"/>
        <v>ESE</v>
      </c>
      <c r="Q521" s="28">
        <f t="shared" si="106"/>
        <v>0.16666666666666663</v>
      </c>
      <c r="R521" s="30">
        <f t="shared" si="107"/>
        <v>0</v>
      </c>
    </row>
    <row r="522" spans="1:18" ht="32" customHeight="1" x14ac:dyDescent="0.15">
      <c r="A522" s="20" t="s">
        <v>88</v>
      </c>
      <c r="B522" s="20" t="s">
        <v>2498</v>
      </c>
      <c r="C522" s="20" t="s">
        <v>2499</v>
      </c>
      <c r="D522" s="21" t="s">
        <v>2631</v>
      </c>
      <c r="E522" s="22">
        <f t="shared" si="96"/>
        <v>453</v>
      </c>
      <c r="F522" s="23">
        <f t="shared" si="97"/>
        <v>6</v>
      </c>
      <c r="G522" s="24">
        <f t="shared" si="98"/>
        <v>459</v>
      </c>
      <c r="H522" s="25">
        <f t="shared" si="99"/>
        <v>0.16666666666666666</v>
      </c>
      <c r="I522" s="26">
        <f t="shared" si="100"/>
        <v>0</v>
      </c>
      <c r="J522" s="27" t="str">
        <f>MID('USH2A e13 (B) - 2ry Str + Mask'!$A$2,E522,F522)</f>
        <v>......</v>
      </c>
      <c r="K522" s="26">
        <f t="shared" si="101"/>
        <v>1</v>
      </c>
      <c r="L522" s="27" t="str">
        <f>MID('USH2A e13 (B) - 2ry Str + Mask'!$D$2,E522,F522)</f>
        <v>......</v>
      </c>
      <c r="M522" s="26">
        <f t="shared" si="102"/>
        <v>1</v>
      </c>
      <c r="N522" s="28">
        <f t="shared" si="103"/>
        <v>0</v>
      </c>
      <c r="O522" s="29" t="str">
        <f t="shared" si="104"/>
        <v>ESE_9G8</v>
      </c>
      <c r="P522" s="29" t="str">
        <f t="shared" si="105"/>
        <v>ESE</v>
      </c>
      <c r="Q522" s="28">
        <f t="shared" si="106"/>
        <v>0</v>
      </c>
      <c r="R522" s="30">
        <f t="shared" si="107"/>
        <v>0</v>
      </c>
    </row>
    <row r="523" spans="1:18" ht="44" customHeight="1" x14ac:dyDescent="0.15">
      <c r="A523" s="20" t="s">
        <v>65</v>
      </c>
      <c r="B523" s="20" t="s">
        <v>2498</v>
      </c>
      <c r="C523" s="20" t="s">
        <v>2500</v>
      </c>
      <c r="D523" s="21" t="s">
        <v>2631</v>
      </c>
      <c r="E523" s="22">
        <f t="shared" si="96"/>
        <v>453</v>
      </c>
      <c r="F523" s="23">
        <f t="shared" si="97"/>
        <v>6</v>
      </c>
      <c r="G523" s="24">
        <f t="shared" si="98"/>
        <v>459</v>
      </c>
      <c r="H523" s="25">
        <f t="shared" si="99"/>
        <v>0</v>
      </c>
      <c r="I523" s="26">
        <f t="shared" si="100"/>
        <v>-0.16666666666666666</v>
      </c>
      <c r="J523" s="27" t="str">
        <f>MID('USH2A e13 (B) - 2ry Str + Mask'!$A$2,E523,F523)</f>
        <v>......</v>
      </c>
      <c r="K523" s="26">
        <f t="shared" si="101"/>
        <v>1</v>
      </c>
      <c r="L523" s="27" t="str">
        <f>MID('USH2A e13 (B) - 2ry Str + Mask'!$D$2,E523,F523)</f>
        <v>......</v>
      </c>
      <c r="M523" s="26">
        <f t="shared" si="102"/>
        <v>1</v>
      </c>
      <c r="N523" s="28">
        <f t="shared" si="103"/>
        <v>0</v>
      </c>
      <c r="O523" s="29" t="str">
        <f t="shared" si="104"/>
        <v>ESS_hnRNPA1</v>
      </c>
      <c r="P523" s="29" t="str">
        <f t="shared" si="105"/>
        <v>ESS</v>
      </c>
      <c r="Q523" s="28">
        <f t="shared" si="106"/>
        <v>0</v>
      </c>
      <c r="R523" s="30">
        <f t="shared" si="107"/>
        <v>0</v>
      </c>
    </row>
    <row r="524" spans="1:18" ht="32" customHeight="1" x14ac:dyDescent="0.15">
      <c r="A524" s="20" t="s">
        <v>795</v>
      </c>
      <c r="B524" s="20" t="s">
        <v>2501</v>
      </c>
      <c r="C524" s="20" t="s">
        <v>232</v>
      </c>
      <c r="D524" s="21" t="s">
        <v>2632</v>
      </c>
      <c r="E524" s="22">
        <f t="shared" si="96"/>
        <v>454</v>
      </c>
      <c r="F524" s="23">
        <f t="shared" si="97"/>
        <v>5</v>
      </c>
      <c r="G524" s="24">
        <f t="shared" si="98"/>
        <v>459</v>
      </c>
      <c r="H524" s="25">
        <f t="shared" si="99"/>
        <v>0.2</v>
      </c>
      <c r="I524" s="26">
        <f t="shared" si="100"/>
        <v>0</v>
      </c>
      <c r="J524" s="27" t="str">
        <f>MID('USH2A e13 (B) - 2ry Str + Mask'!$A$2,E524,F524)</f>
        <v>.....</v>
      </c>
      <c r="K524" s="26">
        <f t="shared" si="101"/>
        <v>1</v>
      </c>
      <c r="L524" s="27" t="str">
        <f>MID('USH2A e13 (B) - 2ry Str + Mask'!$D$2,E524,F524)</f>
        <v>.....</v>
      </c>
      <c r="M524" s="26">
        <f t="shared" si="102"/>
        <v>1</v>
      </c>
      <c r="N524" s="28">
        <f t="shared" si="103"/>
        <v>0</v>
      </c>
      <c r="O524" s="29" t="str">
        <f t="shared" si="104"/>
        <v>ESE_Tra2</v>
      </c>
      <c r="P524" s="29" t="str">
        <f t="shared" si="105"/>
        <v>ESE</v>
      </c>
      <c r="Q524" s="28">
        <f t="shared" si="106"/>
        <v>0</v>
      </c>
      <c r="R524" s="30">
        <f t="shared" si="107"/>
        <v>0</v>
      </c>
    </row>
    <row r="525" spans="1:18" ht="32" customHeight="1" x14ac:dyDescent="0.15">
      <c r="A525" s="20" t="s">
        <v>196</v>
      </c>
      <c r="B525" s="20" t="s">
        <v>2633</v>
      </c>
      <c r="C525" s="20" t="s">
        <v>37</v>
      </c>
      <c r="D525" s="21" t="s">
        <v>2632</v>
      </c>
      <c r="E525" s="22">
        <f t="shared" si="96"/>
        <v>454</v>
      </c>
      <c r="F525" s="23">
        <f t="shared" si="97"/>
        <v>6</v>
      </c>
      <c r="G525" s="24">
        <f t="shared" si="98"/>
        <v>460</v>
      </c>
      <c r="H525" s="25">
        <f t="shared" si="99"/>
        <v>0.16666666666666666</v>
      </c>
      <c r="I525" s="26">
        <f t="shared" si="100"/>
        <v>0</v>
      </c>
      <c r="J525" s="27" t="str">
        <f>MID('USH2A e13 (B) - 2ry Str + Mask'!$A$2,E525,F525)</f>
        <v>......</v>
      </c>
      <c r="K525" s="26">
        <f t="shared" si="101"/>
        <v>1</v>
      </c>
      <c r="L525" s="27" t="str">
        <f>MID('USH2A e13 (B) - 2ry Str + Mask'!$D$2,E525,F525)</f>
        <v>......</v>
      </c>
      <c r="M525" s="26">
        <f t="shared" si="102"/>
        <v>1</v>
      </c>
      <c r="N525" s="28">
        <f t="shared" si="103"/>
        <v>0</v>
      </c>
      <c r="O525" s="29" t="str">
        <f t="shared" si="104"/>
        <v>RESCUE ESE</v>
      </c>
      <c r="P525" s="29" t="str">
        <f t="shared" si="105"/>
        <v>ESE</v>
      </c>
      <c r="Q525" s="28">
        <f t="shared" si="106"/>
        <v>0</v>
      </c>
      <c r="R525" s="30">
        <f t="shared" si="107"/>
        <v>0</v>
      </c>
    </row>
    <row r="526" spans="1:18" ht="32" customHeight="1" x14ac:dyDescent="0.15">
      <c r="A526" s="20" t="s">
        <v>35</v>
      </c>
      <c r="B526" s="20" t="s">
        <v>2633</v>
      </c>
      <c r="C526" s="20" t="s">
        <v>37</v>
      </c>
      <c r="D526" s="21" t="s">
        <v>2632</v>
      </c>
      <c r="E526" s="22">
        <f t="shared" si="96"/>
        <v>454</v>
      </c>
      <c r="F526" s="23">
        <f t="shared" si="97"/>
        <v>6</v>
      </c>
      <c r="G526" s="24">
        <f t="shared" si="98"/>
        <v>460</v>
      </c>
      <c r="H526" s="25">
        <f t="shared" si="99"/>
        <v>0.16666666666666666</v>
      </c>
      <c r="I526" s="26">
        <f t="shared" si="100"/>
        <v>0</v>
      </c>
      <c r="J526" s="27" t="str">
        <f>MID('USH2A e13 (B) - 2ry Str + Mask'!$A$2,E526,F526)</f>
        <v>......</v>
      </c>
      <c r="K526" s="26">
        <f t="shared" si="101"/>
        <v>1</v>
      </c>
      <c r="L526" s="27" t="str">
        <f>MID('USH2A e13 (B) - 2ry Str + Mask'!$D$2,E526,F526)</f>
        <v>......</v>
      </c>
      <c r="M526" s="26">
        <f t="shared" si="102"/>
        <v>1</v>
      </c>
      <c r="N526" s="28">
        <f t="shared" si="103"/>
        <v>0</v>
      </c>
      <c r="O526" s="29" t="str">
        <f t="shared" si="104"/>
        <v>EIE</v>
      </c>
      <c r="P526" s="29" t="str">
        <f t="shared" si="105"/>
        <v>ESE</v>
      </c>
      <c r="Q526" s="28">
        <f t="shared" si="106"/>
        <v>0</v>
      </c>
      <c r="R526" s="30">
        <f t="shared" si="107"/>
        <v>0</v>
      </c>
    </row>
    <row r="527" spans="1:18" ht="44" customHeight="1" x14ac:dyDescent="0.15">
      <c r="A527" s="20" t="s">
        <v>54</v>
      </c>
      <c r="B527" s="20" t="s">
        <v>2634</v>
      </c>
      <c r="C527" s="20" t="s">
        <v>997</v>
      </c>
      <c r="D527" s="21" t="s">
        <v>2635</v>
      </c>
      <c r="E527" s="22">
        <f t="shared" si="96"/>
        <v>455</v>
      </c>
      <c r="F527" s="23">
        <f t="shared" si="97"/>
        <v>7</v>
      </c>
      <c r="G527" s="24">
        <f t="shared" si="98"/>
        <v>462</v>
      </c>
      <c r="H527" s="25">
        <f t="shared" si="99"/>
        <v>0.14285714285714285</v>
      </c>
      <c r="I527" s="26">
        <f t="shared" si="100"/>
        <v>0</v>
      </c>
      <c r="J527" s="27" t="str">
        <f>MID('USH2A e13 (B) - 2ry Str + Mask'!$A$2,E527,F527)</f>
        <v>.....((</v>
      </c>
      <c r="K527" s="26">
        <f t="shared" si="101"/>
        <v>0.7142857142857143</v>
      </c>
      <c r="L527" s="27" t="str">
        <f>MID('USH2A e13 (B) - 2ry Str + Mask'!$D$2,E527,F527)</f>
        <v>.....((</v>
      </c>
      <c r="M527" s="26">
        <f t="shared" si="102"/>
        <v>0.7142857142857143</v>
      </c>
      <c r="N527" s="28">
        <f t="shared" si="103"/>
        <v>0</v>
      </c>
      <c r="O527" s="29" t="str">
        <f t="shared" si="104"/>
        <v>ESE_SRp40</v>
      </c>
      <c r="P527" s="29" t="str">
        <f t="shared" si="105"/>
        <v>ESE</v>
      </c>
      <c r="Q527" s="28">
        <f t="shared" si="106"/>
        <v>0</v>
      </c>
      <c r="R527" s="30">
        <f t="shared" si="107"/>
        <v>0</v>
      </c>
    </row>
    <row r="528" spans="1:18" ht="44" customHeight="1" x14ac:dyDescent="0.15">
      <c r="A528" s="20" t="s">
        <v>69</v>
      </c>
      <c r="B528" s="20" t="s">
        <v>2636</v>
      </c>
      <c r="C528" s="20" t="s">
        <v>303</v>
      </c>
      <c r="D528" s="21" t="s">
        <v>2637</v>
      </c>
      <c r="E528" s="22">
        <f t="shared" si="96"/>
        <v>456</v>
      </c>
      <c r="F528" s="23">
        <f t="shared" si="97"/>
        <v>7</v>
      </c>
      <c r="G528" s="24">
        <f t="shared" si="98"/>
        <v>463</v>
      </c>
      <c r="H528" s="25">
        <f t="shared" si="99"/>
        <v>0</v>
      </c>
      <c r="I528" s="26">
        <f t="shared" si="100"/>
        <v>-0.14285714285714285</v>
      </c>
      <c r="J528" s="27" t="str">
        <f>MID('USH2A e13 (B) - 2ry Str + Mask'!$A$2,E528,F528)</f>
        <v>....(((</v>
      </c>
      <c r="K528" s="26">
        <f t="shared" si="101"/>
        <v>0.5714285714285714</v>
      </c>
      <c r="L528" s="27" t="str">
        <f>MID('USH2A e13 (B) - 2ry Str + Mask'!$D$2,E528,F528)</f>
        <v>....(((</v>
      </c>
      <c r="M528" s="26">
        <f t="shared" si="102"/>
        <v>0.5714285714285714</v>
      </c>
      <c r="N528" s="28">
        <f t="shared" si="103"/>
        <v>0</v>
      </c>
      <c r="O528" s="29" t="str">
        <f t="shared" si="104"/>
        <v>Sironi_motif2</v>
      </c>
      <c r="P528" s="29" t="str">
        <f t="shared" si="105"/>
        <v>ESS</v>
      </c>
      <c r="Q528" s="28">
        <f t="shared" si="106"/>
        <v>0</v>
      </c>
      <c r="R528" s="30">
        <f t="shared" si="107"/>
        <v>0</v>
      </c>
    </row>
    <row r="529" spans="1:18" ht="44" customHeight="1" x14ac:dyDescent="0.15">
      <c r="A529" s="20" t="s">
        <v>69</v>
      </c>
      <c r="B529" s="20" t="s">
        <v>2638</v>
      </c>
      <c r="C529" s="20" t="s">
        <v>2339</v>
      </c>
      <c r="D529" s="21" t="s">
        <v>2639</v>
      </c>
      <c r="E529" s="22">
        <f t="shared" si="96"/>
        <v>457</v>
      </c>
      <c r="F529" s="23">
        <f t="shared" si="97"/>
        <v>7</v>
      </c>
      <c r="G529" s="24">
        <f t="shared" si="98"/>
        <v>464</v>
      </c>
      <c r="H529" s="25">
        <f t="shared" si="99"/>
        <v>0</v>
      </c>
      <c r="I529" s="26">
        <f t="shared" si="100"/>
        <v>-0.14285714285714285</v>
      </c>
      <c r="J529" s="27" t="str">
        <f>MID('USH2A e13 (B) - 2ry Str + Mask'!$A$2,E529,F529)</f>
        <v>...(((.</v>
      </c>
      <c r="K529" s="26">
        <f t="shared" si="101"/>
        <v>0.5714285714285714</v>
      </c>
      <c r="L529" s="27" t="str">
        <f>MID('USH2A e13 (B) - 2ry Str + Mask'!$D$2,E529,F529)</f>
        <v>...(((.</v>
      </c>
      <c r="M529" s="26">
        <f t="shared" si="102"/>
        <v>0.5714285714285714</v>
      </c>
      <c r="N529" s="28">
        <f t="shared" si="103"/>
        <v>0</v>
      </c>
      <c r="O529" s="29" t="str">
        <f t="shared" si="104"/>
        <v>Sironi_motif2</v>
      </c>
      <c r="P529" s="29" t="str">
        <f t="shared" si="105"/>
        <v>ESS</v>
      </c>
      <c r="Q529" s="28">
        <f t="shared" si="106"/>
        <v>0</v>
      </c>
      <c r="R529" s="30">
        <f t="shared" si="107"/>
        <v>0</v>
      </c>
    </row>
    <row r="530" spans="1:18" ht="32" customHeight="1" x14ac:dyDescent="0.15">
      <c r="A530" s="20" t="s">
        <v>46</v>
      </c>
      <c r="B530" s="20" t="s">
        <v>1006</v>
      </c>
      <c r="C530" s="20" t="s">
        <v>37</v>
      </c>
      <c r="D530" s="21" t="s">
        <v>2640</v>
      </c>
      <c r="E530" s="22">
        <f t="shared" si="96"/>
        <v>458</v>
      </c>
      <c r="F530" s="23">
        <f t="shared" si="97"/>
        <v>6</v>
      </c>
      <c r="G530" s="24">
        <f t="shared" si="98"/>
        <v>464</v>
      </c>
      <c r="H530" s="25">
        <f t="shared" si="99"/>
        <v>0</v>
      </c>
      <c r="I530" s="26">
        <f t="shared" si="100"/>
        <v>-0.16666666666666666</v>
      </c>
      <c r="J530" s="27" t="str">
        <f>MID('USH2A e13 (B) - 2ry Str + Mask'!$A$2,E530,F530)</f>
        <v>..(((.</v>
      </c>
      <c r="K530" s="26">
        <f t="shared" si="101"/>
        <v>0.5</v>
      </c>
      <c r="L530" s="27" t="str">
        <f>MID('USH2A e13 (B) - 2ry Str + Mask'!$D$2,E530,F530)</f>
        <v>..(((.</v>
      </c>
      <c r="M530" s="26">
        <f t="shared" si="102"/>
        <v>0.5</v>
      </c>
      <c r="N530" s="28">
        <f t="shared" si="103"/>
        <v>0</v>
      </c>
      <c r="O530" s="29" t="str">
        <f t="shared" si="104"/>
        <v>IIE</v>
      </c>
      <c r="P530" s="29" t="str">
        <f t="shared" si="105"/>
        <v>ESS</v>
      </c>
      <c r="Q530" s="28">
        <f t="shared" si="106"/>
        <v>0</v>
      </c>
      <c r="R530" s="30">
        <f t="shared" si="107"/>
        <v>0</v>
      </c>
    </row>
    <row r="531" spans="1:18" ht="32" customHeight="1" x14ac:dyDescent="0.15">
      <c r="A531" s="20" t="s">
        <v>88</v>
      </c>
      <c r="B531" s="20" t="s">
        <v>1602</v>
      </c>
      <c r="C531" s="20" t="s">
        <v>1603</v>
      </c>
      <c r="D531" s="21" t="s">
        <v>2641</v>
      </c>
      <c r="E531" s="22">
        <f t="shared" si="96"/>
        <v>459</v>
      </c>
      <c r="F531" s="23">
        <f t="shared" si="97"/>
        <v>6</v>
      </c>
      <c r="G531" s="24">
        <f t="shared" si="98"/>
        <v>465</v>
      </c>
      <c r="H531" s="25">
        <f t="shared" si="99"/>
        <v>0.16666666666666666</v>
      </c>
      <c r="I531" s="26">
        <f t="shared" si="100"/>
        <v>0</v>
      </c>
      <c r="J531" s="27" t="str">
        <f>MID('USH2A e13 (B) - 2ry Str + Mask'!$A$2,E531,F531)</f>
        <v>.(((.(</v>
      </c>
      <c r="K531" s="26">
        <f t="shared" si="101"/>
        <v>0.33333333333333331</v>
      </c>
      <c r="L531" s="27" t="str">
        <f>MID('USH2A e13 (B) - 2ry Str + Mask'!$D$2,E531,F531)</f>
        <v>.(((.(</v>
      </c>
      <c r="M531" s="26">
        <f t="shared" si="102"/>
        <v>0.33333333333333331</v>
      </c>
      <c r="N531" s="28">
        <f t="shared" si="103"/>
        <v>0</v>
      </c>
      <c r="O531" s="29" t="str">
        <f t="shared" si="104"/>
        <v>ESE_9G8</v>
      </c>
      <c r="P531" s="29" t="str">
        <f t="shared" si="105"/>
        <v>ESE</v>
      </c>
      <c r="Q531" s="28">
        <f t="shared" si="106"/>
        <v>0</v>
      </c>
      <c r="R531" s="30">
        <f t="shared" si="107"/>
        <v>0</v>
      </c>
    </row>
    <row r="532" spans="1:18" ht="32" customHeight="1" x14ac:dyDescent="0.15">
      <c r="A532" s="20" t="s">
        <v>35</v>
      </c>
      <c r="B532" s="20" t="s">
        <v>1602</v>
      </c>
      <c r="C532" s="20" t="s">
        <v>37</v>
      </c>
      <c r="D532" s="21" t="s">
        <v>2641</v>
      </c>
      <c r="E532" s="22">
        <f t="shared" si="96"/>
        <v>459</v>
      </c>
      <c r="F532" s="23">
        <f t="shared" si="97"/>
        <v>6</v>
      </c>
      <c r="G532" s="24">
        <f t="shared" si="98"/>
        <v>465</v>
      </c>
      <c r="H532" s="25">
        <f t="shared" si="99"/>
        <v>0.16666666666666666</v>
      </c>
      <c r="I532" s="26">
        <f t="shared" si="100"/>
        <v>0</v>
      </c>
      <c r="J532" s="27" t="str">
        <f>MID('USH2A e13 (B) - 2ry Str + Mask'!$A$2,E532,F532)</f>
        <v>.(((.(</v>
      </c>
      <c r="K532" s="26">
        <f t="shared" si="101"/>
        <v>0.33333333333333331</v>
      </c>
      <c r="L532" s="27" t="str">
        <f>MID('USH2A e13 (B) - 2ry Str + Mask'!$D$2,E532,F532)</f>
        <v>.(((.(</v>
      </c>
      <c r="M532" s="26">
        <f t="shared" si="102"/>
        <v>0.33333333333333331</v>
      </c>
      <c r="N532" s="28">
        <f t="shared" si="103"/>
        <v>0</v>
      </c>
      <c r="O532" s="29" t="str">
        <f t="shared" si="104"/>
        <v>EIE</v>
      </c>
      <c r="P532" s="29" t="str">
        <f t="shared" si="105"/>
        <v>ESE</v>
      </c>
      <c r="Q532" s="28">
        <f t="shared" si="106"/>
        <v>0</v>
      </c>
      <c r="R532" s="30">
        <f t="shared" si="107"/>
        <v>0</v>
      </c>
    </row>
    <row r="533" spans="1:18" ht="32" customHeight="1" x14ac:dyDescent="0.15">
      <c r="A533" s="20" t="s">
        <v>46</v>
      </c>
      <c r="B533" s="20" t="s">
        <v>1602</v>
      </c>
      <c r="C533" s="20" t="s">
        <v>37</v>
      </c>
      <c r="D533" s="21" t="s">
        <v>2641</v>
      </c>
      <c r="E533" s="22">
        <f t="shared" si="96"/>
        <v>459</v>
      </c>
      <c r="F533" s="23">
        <f t="shared" si="97"/>
        <v>6</v>
      </c>
      <c r="G533" s="24">
        <f t="shared" si="98"/>
        <v>465</v>
      </c>
      <c r="H533" s="25">
        <f t="shared" si="99"/>
        <v>0</v>
      </c>
      <c r="I533" s="26">
        <f t="shared" si="100"/>
        <v>-0.16666666666666666</v>
      </c>
      <c r="J533" s="27" t="str">
        <f>MID('USH2A e13 (B) - 2ry Str + Mask'!$A$2,E533,F533)</f>
        <v>.(((.(</v>
      </c>
      <c r="K533" s="26">
        <f t="shared" si="101"/>
        <v>0.33333333333333331</v>
      </c>
      <c r="L533" s="27" t="str">
        <f>MID('USH2A e13 (B) - 2ry Str + Mask'!$D$2,E533,F533)</f>
        <v>.(((.(</v>
      </c>
      <c r="M533" s="26">
        <f t="shared" si="102"/>
        <v>0.33333333333333331</v>
      </c>
      <c r="N533" s="28">
        <f t="shared" si="103"/>
        <v>0</v>
      </c>
      <c r="O533" s="29" t="str">
        <f t="shared" si="104"/>
        <v>IIE</v>
      </c>
      <c r="P533" s="29" t="str">
        <f t="shared" si="105"/>
        <v>ESS</v>
      </c>
      <c r="Q533" s="28">
        <f t="shared" si="106"/>
        <v>0</v>
      </c>
      <c r="R533" s="30">
        <f t="shared" si="107"/>
        <v>0</v>
      </c>
    </row>
    <row r="534" spans="1:18" ht="32" customHeight="1" x14ac:dyDescent="0.15">
      <c r="A534" s="20" t="s">
        <v>35</v>
      </c>
      <c r="B534" s="20" t="s">
        <v>2104</v>
      </c>
      <c r="C534" s="20" t="s">
        <v>37</v>
      </c>
      <c r="D534" s="21" t="s">
        <v>2642</v>
      </c>
      <c r="E534" s="22">
        <f t="shared" si="96"/>
        <v>461</v>
      </c>
      <c r="F534" s="23">
        <f t="shared" si="97"/>
        <v>6</v>
      </c>
      <c r="G534" s="24">
        <f t="shared" si="98"/>
        <v>467</v>
      </c>
      <c r="H534" s="25">
        <f t="shared" si="99"/>
        <v>0.16666666666666666</v>
      </c>
      <c r="I534" s="26">
        <f t="shared" si="100"/>
        <v>0</v>
      </c>
      <c r="J534" s="27" t="str">
        <f>MID('USH2A e13 (B) - 2ry Str + Mask'!$A$2,E534,F534)</f>
        <v>((.((.</v>
      </c>
      <c r="K534" s="26">
        <f t="shared" si="101"/>
        <v>0.33333333333333331</v>
      </c>
      <c r="L534" s="27" t="str">
        <f>MID('USH2A e13 (B) - 2ry Str + Mask'!$D$2,E534,F534)</f>
        <v>((.((.</v>
      </c>
      <c r="M534" s="26">
        <f t="shared" si="102"/>
        <v>0.33333333333333331</v>
      </c>
      <c r="N534" s="28">
        <f t="shared" si="103"/>
        <v>0</v>
      </c>
      <c r="O534" s="29" t="str">
        <f t="shared" si="104"/>
        <v>EIE</v>
      </c>
      <c r="P534" s="29" t="str">
        <f t="shared" si="105"/>
        <v>ESE</v>
      </c>
      <c r="Q534" s="28">
        <f t="shared" si="106"/>
        <v>0</v>
      </c>
      <c r="R534" s="30">
        <f t="shared" si="107"/>
        <v>0</v>
      </c>
    </row>
    <row r="535" spans="1:18" ht="44" customHeight="1" x14ac:dyDescent="0.15">
      <c r="A535" s="20" t="s">
        <v>49</v>
      </c>
      <c r="B535" s="20" t="s">
        <v>2643</v>
      </c>
      <c r="C535" s="20" t="s">
        <v>2644</v>
      </c>
      <c r="D535" s="21" t="s">
        <v>2642</v>
      </c>
      <c r="E535" s="22">
        <f t="shared" si="96"/>
        <v>461</v>
      </c>
      <c r="F535" s="23">
        <f t="shared" si="97"/>
        <v>8</v>
      </c>
      <c r="G535" s="24">
        <f t="shared" si="98"/>
        <v>469</v>
      </c>
      <c r="H535" s="25">
        <f t="shared" si="99"/>
        <v>0.125</v>
      </c>
      <c r="I535" s="26">
        <f t="shared" si="100"/>
        <v>0</v>
      </c>
      <c r="J535" s="27" t="str">
        <f>MID('USH2A e13 (B) - 2ry Str + Mask'!$A$2,E535,F535)</f>
        <v>((.((...</v>
      </c>
      <c r="K535" s="26">
        <f t="shared" si="101"/>
        <v>0.5</v>
      </c>
      <c r="L535" s="27" t="str">
        <f>MID('USH2A e13 (B) - 2ry Str + Mask'!$D$2,E535,F535)</f>
        <v>((.((...</v>
      </c>
      <c r="M535" s="26">
        <f t="shared" si="102"/>
        <v>0.5</v>
      </c>
      <c r="N535" s="28">
        <f t="shared" si="103"/>
        <v>0</v>
      </c>
      <c r="O535" s="29" t="str">
        <f t="shared" si="104"/>
        <v>ESE_SC35</v>
      </c>
      <c r="P535" s="29" t="str">
        <f t="shared" si="105"/>
        <v>ESE</v>
      </c>
      <c r="Q535" s="28">
        <f t="shared" si="106"/>
        <v>0</v>
      </c>
      <c r="R535" s="30">
        <f t="shared" si="107"/>
        <v>0</v>
      </c>
    </row>
    <row r="536" spans="1:18" ht="32" customHeight="1" x14ac:dyDescent="0.15">
      <c r="A536" s="20" t="s">
        <v>88</v>
      </c>
      <c r="B536" s="20" t="s">
        <v>2105</v>
      </c>
      <c r="C536" s="20" t="s">
        <v>2106</v>
      </c>
      <c r="D536" s="21" t="s">
        <v>2645</v>
      </c>
      <c r="E536" s="22">
        <f t="shared" si="96"/>
        <v>462</v>
      </c>
      <c r="F536" s="23">
        <f t="shared" si="97"/>
        <v>6</v>
      </c>
      <c r="G536" s="24">
        <f t="shared" si="98"/>
        <v>468</v>
      </c>
      <c r="H536" s="25">
        <f t="shared" si="99"/>
        <v>0.16666666666666666</v>
      </c>
      <c r="I536" s="26">
        <f t="shared" si="100"/>
        <v>0</v>
      </c>
      <c r="J536" s="27" t="str">
        <f>MID('USH2A e13 (B) - 2ry Str + Mask'!$A$2,E536,F536)</f>
        <v>(.((..</v>
      </c>
      <c r="K536" s="26">
        <f t="shared" si="101"/>
        <v>0.5</v>
      </c>
      <c r="L536" s="27" t="str">
        <f>MID('USH2A e13 (B) - 2ry Str + Mask'!$D$2,E536,F536)</f>
        <v>(.((..</v>
      </c>
      <c r="M536" s="26">
        <f t="shared" si="102"/>
        <v>0.5</v>
      </c>
      <c r="N536" s="28">
        <f t="shared" si="103"/>
        <v>0</v>
      </c>
      <c r="O536" s="29" t="str">
        <f t="shared" si="104"/>
        <v>ESE_9G8</v>
      </c>
      <c r="P536" s="29" t="str">
        <f t="shared" si="105"/>
        <v>ESE</v>
      </c>
      <c r="Q536" s="28">
        <f t="shared" si="106"/>
        <v>0</v>
      </c>
      <c r="R536" s="30">
        <f t="shared" si="107"/>
        <v>0</v>
      </c>
    </row>
    <row r="537" spans="1:18" ht="32" customHeight="1" x14ac:dyDescent="0.15">
      <c r="A537" s="20" t="s">
        <v>196</v>
      </c>
      <c r="B537" s="20" t="s">
        <v>2105</v>
      </c>
      <c r="C537" s="20" t="s">
        <v>37</v>
      </c>
      <c r="D537" s="21" t="s">
        <v>2645</v>
      </c>
      <c r="E537" s="22">
        <f t="shared" si="96"/>
        <v>462</v>
      </c>
      <c r="F537" s="23">
        <f t="shared" si="97"/>
        <v>6</v>
      </c>
      <c r="G537" s="24">
        <f t="shared" si="98"/>
        <v>468</v>
      </c>
      <c r="H537" s="25">
        <f t="shared" si="99"/>
        <v>0.16666666666666666</v>
      </c>
      <c r="I537" s="26">
        <f t="shared" si="100"/>
        <v>0</v>
      </c>
      <c r="J537" s="27" t="str">
        <f>MID('USH2A e13 (B) - 2ry Str + Mask'!$A$2,E537,F537)</f>
        <v>(.((..</v>
      </c>
      <c r="K537" s="26">
        <f t="shared" si="101"/>
        <v>0.5</v>
      </c>
      <c r="L537" s="27" t="str">
        <f>MID('USH2A e13 (B) - 2ry Str + Mask'!$D$2,E537,F537)</f>
        <v>(.((..</v>
      </c>
      <c r="M537" s="26">
        <f t="shared" si="102"/>
        <v>0.5</v>
      </c>
      <c r="N537" s="28">
        <f t="shared" si="103"/>
        <v>0</v>
      </c>
      <c r="O537" s="29" t="str">
        <f t="shared" si="104"/>
        <v>RESCUE ESE</v>
      </c>
      <c r="P537" s="29" t="str">
        <f t="shared" si="105"/>
        <v>ESE</v>
      </c>
      <c r="Q537" s="28">
        <f t="shared" si="106"/>
        <v>0</v>
      </c>
      <c r="R537" s="30">
        <f t="shared" si="107"/>
        <v>0</v>
      </c>
    </row>
    <row r="538" spans="1:18" ht="32" customHeight="1" x14ac:dyDescent="0.15">
      <c r="A538" s="20" t="s">
        <v>35</v>
      </c>
      <c r="B538" s="20" t="s">
        <v>2105</v>
      </c>
      <c r="C538" s="20" t="s">
        <v>37</v>
      </c>
      <c r="D538" s="21" t="s">
        <v>2645</v>
      </c>
      <c r="E538" s="22">
        <f t="shared" si="96"/>
        <v>462</v>
      </c>
      <c r="F538" s="23">
        <f t="shared" si="97"/>
        <v>6</v>
      </c>
      <c r="G538" s="24">
        <f t="shared" si="98"/>
        <v>468</v>
      </c>
      <c r="H538" s="25">
        <f t="shared" si="99"/>
        <v>0.16666666666666666</v>
      </c>
      <c r="I538" s="26">
        <f t="shared" si="100"/>
        <v>0</v>
      </c>
      <c r="J538" s="27" t="str">
        <f>MID('USH2A e13 (B) - 2ry Str + Mask'!$A$2,E538,F538)</f>
        <v>(.((..</v>
      </c>
      <c r="K538" s="26">
        <f t="shared" si="101"/>
        <v>0.5</v>
      </c>
      <c r="L538" s="27" t="str">
        <f>MID('USH2A e13 (B) - 2ry Str + Mask'!$D$2,E538,F538)</f>
        <v>(.((..</v>
      </c>
      <c r="M538" s="26">
        <f t="shared" si="102"/>
        <v>0.5</v>
      </c>
      <c r="N538" s="28">
        <f t="shared" si="103"/>
        <v>0</v>
      </c>
      <c r="O538" s="29" t="str">
        <f t="shared" si="104"/>
        <v>EIE</v>
      </c>
      <c r="P538" s="29" t="str">
        <f t="shared" si="105"/>
        <v>ESE</v>
      </c>
      <c r="Q538" s="28">
        <f t="shared" si="106"/>
        <v>0</v>
      </c>
      <c r="R538" s="30">
        <f t="shared" si="107"/>
        <v>0</v>
      </c>
    </row>
    <row r="539" spans="1:18" ht="32" customHeight="1" x14ac:dyDescent="0.15">
      <c r="A539" s="20" t="s">
        <v>795</v>
      </c>
      <c r="B539" s="20" t="s">
        <v>2545</v>
      </c>
      <c r="C539" s="20" t="s">
        <v>2546</v>
      </c>
      <c r="D539" s="21" t="s">
        <v>2646</v>
      </c>
      <c r="E539" s="22">
        <f t="shared" si="96"/>
        <v>465</v>
      </c>
      <c r="F539" s="23">
        <f t="shared" si="97"/>
        <v>5</v>
      </c>
      <c r="G539" s="24">
        <f t="shared" si="98"/>
        <v>470</v>
      </c>
      <c r="H539" s="25">
        <f t="shared" si="99"/>
        <v>0.2</v>
      </c>
      <c r="I539" s="26">
        <f t="shared" si="100"/>
        <v>0</v>
      </c>
      <c r="J539" s="27" t="str">
        <f>MID('USH2A e13 (B) - 2ry Str + Mask'!$A$2,E539,F539)</f>
        <v>(....</v>
      </c>
      <c r="K539" s="26">
        <f t="shared" si="101"/>
        <v>0.8</v>
      </c>
      <c r="L539" s="27" t="str">
        <f>MID('USH2A e13 (B) - 2ry Str + Mask'!$D$2,E539,F539)</f>
        <v>(....</v>
      </c>
      <c r="M539" s="26">
        <f t="shared" si="102"/>
        <v>0.8</v>
      </c>
      <c r="N539" s="28">
        <f t="shared" si="103"/>
        <v>0</v>
      </c>
      <c r="O539" s="29" t="str">
        <f t="shared" si="104"/>
        <v>ESE_Tra2</v>
      </c>
      <c r="P539" s="29" t="str">
        <f t="shared" si="105"/>
        <v>ESE</v>
      </c>
      <c r="Q539" s="28">
        <f t="shared" si="106"/>
        <v>0</v>
      </c>
      <c r="R539" s="30">
        <f t="shared" si="107"/>
        <v>0</v>
      </c>
    </row>
    <row r="540" spans="1:18" ht="32" customHeight="1" x14ac:dyDescent="0.15">
      <c r="A540" s="20" t="s">
        <v>35</v>
      </c>
      <c r="B540" s="20" t="s">
        <v>981</v>
      </c>
      <c r="C540" s="20" t="s">
        <v>37</v>
      </c>
      <c r="D540" s="21" t="s">
        <v>2647</v>
      </c>
      <c r="E540" s="22">
        <f t="shared" si="96"/>
        <v>468</v>
      </c>
      <c r="F540" s="23">
        <f t="shared" si="97"/>
        <v>6</v>
      </c>
      <c r="G540" s="24">
        <f t="shared" si="98"/>
        <v>474</v>
      </c>
      <c r="H540" s="25">
        <f t="shared" si="99"/>
        <v>0.16666666666666666</v>
      </c>
      <c r="I540" s="26">
        <f t="shared" si="100"/>
        <v>0</v>
      </c>
      <c r="J540" s="27" t="str">
        <f>MID('USH2A e13 (B) - 2ry Str + Mask'!$A$2,E540,F540)</f>
        <v>...)).</v>
      </c>
      <c r="K540" s="26">
        <f t="shared" si="101"/>
        <v>0.66666666666666663</v>
      </c>
      <c r="L540" s="27" t="str">
        <f>MID('USH2A e13 (B) - 2ry Str + Mask'!$D$2,E540,F540)</f>
        <v>...)).</v>
      </c>
      <c r="M540" s="26">
        <f t="shared" si="102"/>
        <v>0.66666666666666663</v>
      </c>
      <c r="N540" s="28">
        <f t="shared" si="103"/>
        <v>0</v>
      </c>
      <c r="O540" s="29" t="str">
        <f t="shared" si="104"/>
        <v>EIE</v>
      </c>
      <c r="P540" s="29" t="str">
        <f t="shared" si="105"/>
        <v>ESE</v>
      </c>
      <c r="Q540" s="28">
        <f t="shared" si="106"/>
        <v>0</v>
      </c>
      <c r="R540" s="30">
        <f t="shared" si="107"/>
        <v>0</v>
      </c>
    </row>
    <row r="541" spans="1:18" ht="32" customHeight="1" x14ac:dyDescent="0.15">
      <c r="A541" s="20" t="s">
        <v>184</v>
      </c>
      <c r="B541" s="20" t="s">
        <v>2648</v>
      </c>
      <c r="C541" s="20" t="s">
        <v>2649</v>
      </c>
      <c r="D541" s="21" t="s">
        <v>2647</v>
      </c>
      <c r="E541" s="22">
        <f t="shared" si="96"/>
        <v>468</v>
      </c>
      <c r="F541" s="23">
        <f t="shared" si="97"/>
        <v>8</v>
      </c>
      <c r="G541" s="24">
        <f t="shared" si="98"/>
        <v>476</v>
      </c>
      <c r="H541" s="25">
        <f t="shared" si="99"/>
        <v>0</v>
      </c>
      <c r="I541" s="26">
        <f t="shared" si="100"/>
        <v>-0.125</v>
      </c>
      <c r="J541" s="27" t="str">
        <f>MID('USH2A e13 (B) - 2ry Str + Mask'!$A$2,E541,F541)</f>
        <v>...)).))</v>
      </c>
      <c r="K541" s="26">
        <f t="shared" si="101"/>
        <v>0.5</v>
      </c>
      <c r="L541" s="27" t="str">
        <f>MID('USH2A e13 (B) - 2ry Str + Mask'!$D$2,E541,F541)</f>
        <v>...)).))</v>
      </c>
      <c r="M541" s="26">
        <f t="shared" si="102"/>
        <v>0.5</v>
      </c>
      <c r="N541" s="28">
        <f t="shared" si="103"/>
        <v>0</v>
      </c>
      <c r="O541" s="29" t="str">
        <f t="shared" si="104"/>
        <v>PESS</v>
      </c>
      <c r="P541" s="29" t="str">
        <f t="shared" si="105"/>
        <v>ESS</v>
      </c>
      <c r="Q541" s="28">
        <f t="shared" si="106"/>
        <v>0</v>
      </c>
      <c r="R541" s="30">
        <f t="shared" si="107"/>
        <v>0</v>
      </c>
    </row>
    <row r="542" spans="1:18" ht="44" customHeight="1" x14ac:dyDescent="0.15">
      <c r="A542" s="20" t="s">
        <v>49</v>
      </c>
      <c r="B542" s="20" t="s">
        <v>2650</v>
      </c>
      <c r="C542" s="20" t="s">
        <v>335</v>
      </c>
      <c r="D542" s="21" t="s">
        <v>2651</v>
      </c>
      <c r="E542" s="22">
        <f t="shared" si="96"/>
        <v>473</v>
      </c>
      <c r="F542" s="23">
        <f t="shared" si="97"/>
        <v>8</v>
      </c>
      <c r="G542" s="24">
        <f t="shared" si="98"/>
        <v>481</v>
      </c>
      <c r="H542" s="25">
        <f t="shared" si="99"/>
        <v>0.125</v>
      </c>
      <c r="I542" s="26">
        <f t="shared" si="100"/>
        <v>0</v>
      </c>
      <c r="J542" s="27" t="str">
        <f>MID('USH2A e13 (B) - 2ry Str + Mask'!$A$2,E542,F542)</f>
        <v>.)))...)</v>
      </c>
      <c r="K542" s="26">
        <f t="shared" si="101"/>
        <v>0.5</v>
      </c>
      <c r="L542" s="27" t="str">
        <f>MID('USH2A e13 (B) - 2ry Str + Mask'!$D$2,E542,F542)</f>
        <v>.)))...)</v>
      </c>
      <c r="M542" s="26">
        <f t="shared" si="102"/>
        <v>0.5</v>
      </c>
      <c r="N542" s="28">
        <f t="shared" si="103"/>
        <v>0</v>
      </c>
      <c r="O542" s="29" t="str">
        <f t="shared" si="104"/>
        <v>ESE_SC35</v>
      </c>
      <c r="P542" s="29" t="str">
        <f t="shared" si="105"/>
        <v>ESE</v>
      </c>
      <c r="Q542" s="28">
        <f t="shared" si="106"/>
        <v>0</v>
      </c>
      <c r="R542" s="30">
        <f t="shared" si="107"/>
        <v>0</v>
      </c>
    </row>
    <row r="543" spans="1:18" ht="44" customHeight="1" x14ac:dyDescent="0.15">
      <c r="A543" s="20" t="s">
        <v>24</v>
      </c>
      <c r="B543" s="20" t="s">
        <v>2650</v>
      </c>
      <c r="C543" s="20" t="s">
        <v>2652</v>
      </c>
      <c r="D543" s="21" t="s">
        <v>2651</v>
      </c>
      <c r="E543" s="22">
        <f t="shared" si="96"/>
        <v>473</v>
      </c>
      <c r="F543" s="23">
        <f t="shared" si="97"/>
        <v>8</v>
      </c>
      <c r="G543" s="24">
        <f t="shared" si="98"/>
        <v>481</v>
      </c>
      <c r="H543" s="25">
        <f t="shared" si="99"/>
        <v>0</v>
      </c>
      <c r="I543" s="26">
        <f t="shared" si="100"/>
        <v>-0.125</v>
      </c>
      <c r="J543" s="27" t="str">
        <f>MID('USH2A e13 (B) - 2ry Str + Mask'!$A$2,E543,F543)</f>
        <v>.)))...)</v>
      </c>
      <c r="K543" s="26">
        <f t="shared" si="101"/>
        <v>0.5</v>
      </c>
      <c r="L543" s="27" t="str">
        <f>MID('USH2A e13 (B) - 2ry Str + Mask'!$D$2,E543,F543)</f>
        <v>.)))...)</v>
      </c>
      <c r="M543" s="26">
        <f t="shared" si="102"/>
        <v>0.5</v>
      </c>
      <c r="N543" s="28">
        <f t="shared" si="103"/>
        <v>0</v>
      </c>
      <c r="O543" s="29" t="str">
        <f t="shared" si="104"/>
        <v>Sironi_motif3</v>
      </c>
      <c r="P543" s="29" t="str">
        <f t="shared" si="105"/>
        <v>ESS</v>
      </c>
      <c r="Q543" s="28">
        <f t="shared" si="106"/>
        <v>0</v>
      </c>
      <c r="R543" s="30">
        <f t="shared" si="107"/>
        <v>0</v>
      </c>
    </row>
    <row r="544" spans="1:18" ht="32" customHeight="1" x14ac:dyDescent="0.15">
      <c r="A544" s="20" t="s">
        <v>46</v>
      </c>
      <c r="B544" s="20" t="s">
        <v>1220</v>
      </c>
      <c r="C544" s="20" t="s">
        <v>37</v>
      </c>
      <c r="D544" s="21" t="s">
        <v>2653</v>
      </c>
      <c r="E544" s="22">
        <f t="shared" si="96"/>
        <v>475</v>
      </c>
      <c r="F544" s="23">
        <f t="shared" si="97"/>
        <v>6</v>
      </c>
      <c r="G544" s="24">
        <f t="shared" si="98"/>
        <v>481</v>
      </c>
      <c r="H544" s="25">
        <f t="shared" si="99"/>
        <v>0</v>
      </c>
      <c r="I544" s="26">
        <f t="shared" si="100"/>
        <v>-0.16666666666666666</v>
      </c>
      <c r="J544" s="27" t="str">
        <f>MID('USH2A e13 (B) - 2ry Str + Mask'!$A$2,E544,F544)</f>
        <v>))...)</v>
      </c>
      <c r="K544" s="26">
        <f t="shared" si="101"/>
        <v>0.5</v>
      </c>
      <c r="L544" s="27" t="str">
        <f>MID('USH2A e13 (B) - 2ry Str + Mask'!$D$2,E544,F544)</f>
        <v>))...)</v>
      </c>
      <c r="M544" s="26">
        <f t="shared" si="102"/>
        <v>0.5</v>
      </c>
      <c r="N544" s="28">
        <f t="shared" si="103"/>
        <v>0</v>
      </c>
      <c r="O544" s="29" t="str">
        <f t="shared" si="104"/>
        <v>IIE</v>
      </c>
      <c r="P544" s="29" t="str">
        <f t="shared" si="105"/>
        <v>ESS</v>
      </c>
      <c r="Q544" s="28">
        <f t="shared" si="106"/>
        <v>0</v>
      </c>
      <c r="R544" s="30">
        <f t="shared" si="107"/>
        <v>0</v>
      </c>
    </row>
    <row r="545" spans="1:18" ht="44" customHeight="1" x14ac:dyDescent="0.15">
      <c r="A545" s="20" t="s">
        <v>54</v>
      </c>
      <c r="B545" s="20" t="s">
        <v>2185</v>
      </c>
      <c r="C545" s="20" t="s">
        <v>118</v>
      </c>
      <c r="D545" s="21" t="s">
        <v>2653</v>
      </c>
      <c r="E545" s="22">
        <f t="shared" si="96"/>
        <v>475</v>
      </c>
      <c r="F545" s="23">
        <f t="shared" si="97"/>
        <v>7</v>
      </c>
      <c r="G545" s="24">
        <f t="shared" si="98"/>
        <v>482</v>
      </c>
      <c r="H545" s="25">
        <f t="shared" si="99"/>
        <v>0.14285714285714285</v>
      </c>
      <c r="I545" s="26">
        <f t="shared" si="100"/>
        <v>0</v>
      </c>
      <c r="J545" s="27" t="str">
        <f>MID('USH2A e13 (B) - 2ry Str + Mask'!$A$2,E545,F545)</f>
        <v>))...))</v>
      </c>
      <c r="K545" s="26">
        <f t="shared" si="101"/>
        <v>0.42857142857142855</v>
      </c>
      <c r="L545" s="27" t="str">
        <f>MID('USH2A e13 (B) - 2ry Str + Mask'!$D$2,E545,F545)</f>
        <v>))...))</v>
      </c>
      <c r="M545" s="26">
        <f t="shared" si="102"/>
        <v>0.42857142857142855</v>
      </c>
      <c r="N545" s="28">
        <f t="shared" si="103"/>
        <v>0</v>
      </c>
      <c r="O545" s="29" t="str">
        <f t="shared" si="104"/>
        <v>ESE_SRp40</v>
      </c>
      <c r="P545" s="29" t="str">
        <f t="shared" si="105"/>
        <v>ESE</v>
      </c>
      <c r="Q545" s="28">
        <f t="shared" si="106"/>
        <v>0</v>
      </c>
      <c r="R545" s="30">
        <f t="shared" si="107"/>
        <v>0</v>
      </c>
    </row>
    <row r="546" spans="1:18" ht="44" customHeight="1" x14ac:dyDescent="0.15">
      <c r="A546" s="20" t="s">
        <v>49</v>
      </c>
      <c r="B546" s="20" t="s">
        <v>2654</v>
      </c>
      <c r="C546" s="20" t="s">
        <v>2655</v>
      </c>
      <c r="D546" s="21" t="s">
        <v>2656</v>
      </c>
      <c r="E546" s="22">
        <f t="shared" si="96"/>
        <v>476</v>
      </c>
      <c r="F546" s="23">
        <f t="shared" si="97"/>
        <v>8</v>
      </c>
      <c r="G546" s="24">
        <f t="shared" si="98"/>
        <v>484</v>
      </c>
      <c r="H546" s="25">
        <f t="shared" si="99"/>
        <v>0.125</v>
      </c>
      <c r="I546" s="26">
        <f t="shared" si="100"/>
        <v>0</v>
      </c>
      <c r="J546" s="27" t="str">
        <f>MID('USH2A e13 (B) - 2ry Str + Mask'!$A$2,E546,F546)</f>
        <v>)...))))</v>
      </c>
      <c r="K546" s="26">
        <f t="shared" si="101"/>
        <v>0.375</v>
      </c>
      <c r="L546" s="27" t="str">
        <f>MID('USH2A e13 (B) - 2ry Str + Mask'!$D$2,E546,F546)</f>
        <v>)...))))</v>
      </c>
      <c r="M546" s="26">
        <f t="shared" si="102"/>
        <v>0.375</v>
      </c>
      <c r="N546" s="28">
        <f t="shared" si="103"/>
        <v>0</v>
      </c>
      <c r="O546" s="29" t="str">
        <f t="shared" si="104"/>
        <v>ESE_SC35</v>
      </c>
      <c r="P546" s="29" t="str">
        <f t="shared" si="105"/>
        <v>ESE</v>
      </c>
      <c r="Q546" s="28">
        <f t="shared" si="106"/>
        <v>0</v>
      </c>
      <c r="R546" s="30">
        <f t="shared" si="107"/>
        <v>0</v>
      </c>
    </row>
    <row r="547" spans="1:18" ht="32" customHeight="1" x14ac:dyDescent="0.15">
      <c r="A547" s="20" t="s">
        <v>31</v>
      </c>
      <c r="B547" s="20" t="s">
        <v>2654</v>
      </c>
      <c r="C547" s="20" t="s">
        <v>2657</v>
      </c>
      <c r="D547" s="21" t="s">
        <v>2656</v>
      </c>
      <c r="E547" s="22">
        <f t="shared" si="96"/>
        <v>476</v>
      </c>
      <c r="F547" s="23">
        <f t="shared" si="97"/>
        <v>8</v>
      </c>
      <c r="G547" s="24">
        <f t="shared" si="98"/>
        <v>484</v>
      </c>
      <c r="H547" s="25">
        <f t="shared" si="99"/>
        <v>0.125</v>
      </c>
      <c r="I547" s="26">
        <f t="shared" si="100"/>
        <v>0</v>
      </c>
      <c r="J547" s="27" t="str">
        <f>MID('USH2A e13 (B) - 2ry Str + Mask'!$A$2,E547,F547)</f>
        <v>)...))))</v>
      </c>
      <c r="K547" s="26">
        <f t="shared" si="101"/>
        <v>0.375</v>
      </c>
      <c r="L547" s="27" t="str">
        <f>MID('USH2A e13 (B) - 2ry Str + Mask'!$D$2,E547,F547)</f>
        <v>)...))))</v>
      </c>
      <c r="M547" s="26">
        <f t="shared" si="102"/>
        <v>0.375</v>
      </c>
      <c r="N547" s="28">
        <f t="shared" si="103"/>
        <v>0</v>
      </c>
      <c r="O547" s="29" t="str">
        <f t="shared" si="104"/>
        <v>PESE</v>
      </c>
      <c r="P547" s="29" t="str">
        <f t="shared" si="105"/>
        <v>ESE</v>
      </c>
      <c r="Q547" s="28">
        <f t="shared" si="106"/>
        <v>0</v>
      </c>
      <c r="R547" s="30">
        <f t="shared" si="107"/>
        <v>0</v>
      </c>
    </row>
    <row r="548" spans="1:18" ht="32" customHeight="1" x14ac:dyDescent="0.15">
      <c r="A548" s="20" t="s">
        <v>46</v>
      </c>
      <c r="B548" s="20" t="s">
        <v>2186</v>
      </c>
      <c r="C548" s="20" t="s">
        <v>37</v>
      </c>
      <c r="D548" s="21" t="s">
        <v>2658</v>
      </c>
      <c r="E548" s="22">
        <f t="shared" si="96"/>
        <v>477</v>
      </c>
      <c r="F548" s="23">
        <f t="shared" si="97"/>
        <v>6</v>
      </c>
      <c r="G548" s="24">
        <f t="shared" si="98"/>
        <v>483</v>
      </c>
      <c r="H548" s="25">
        <f t="shared" si="99"/>
        <v>0</v>
      </c>
      <c r="I548" s="26">
        <f t="shared" si="100"/>
        <v>-0.16666666666666666</v>
      </c>
      <c r="J548" s="27" t="str">
        <f>MID('USH2A e13 (B) - 2ry Str + Mask'!$A$2,E548,F548)</f>
        <v>...)))</v>
      </c>
      <c r="K548" s="26">
        <f t="shared" si="101"/>
        <v>0.5</v>
      </c>
      <c r="L548" s="27" t="str">
        <f>MID('USH2A e13 (B) - 2ry Str + Mask'!$D$2,E548,F548)</f>
        <v>...)))</v>
      </c>
      <c r="M548" s="26">
        <f t="shared" si="102"/>
        <v>0.5</v>
      </c>
      <c r="N548" s="28">
        <f t="shared" si="103"/>
        <v>0</v>
      </c>
      <c r="O548" s="29" t="str">
        <f t="shared" si="104"/>
        <v>IIE</v>
      </c>
      <c r="P548" s="29" t="str">
        <f t="shared" si="105"/>
        <v>ESS</v>
      </c>
      <c r="Q548" s="28">
        <f t="shared" si="106"/>
        <v>0</v>
      </c>
      <c r="R548" s="30">
        <f t="shared" si="107"/>
        <v>0</v>
      </c>
    </row>
    <row r="549" spans="1:18" ht="32" customHeight="1" x14ac:dyDescent="0.15">
      <c r="A549" s="20" t="s">
        <v>46</v>
      </c>
      <c r="B549" s="20" t="s">
        <v>392</v>
      </c>
      <c r="C549" s="20" t="s">
        <v>37</v>
      </c>
      <c r="D549" s="21" t="s">
        <v>2659</v>
      </c>
      <c r="E549" s="22">
        <f t="shared" si="96"/>
        <v>478</v>
      </c>
      <c r="F549" s="23">
        <f t="shared" si="97"/>
        <v>6</v>
      </c>
      <c r="G549" s="24">
        <f t="shared" si="98"/>
        <v>484</v>
      </c>
      <c r="H549" s="25">
        <f t="shared" si="99"/>
        <v>0</v>
      </c>
      <c r="I549" s="26">
        <f t="shared" si="100"/>
        <v>-0.16666666666666666</v>
      </c>
      <c r="J549" s="27" t="str">
        <f>MID('USH2A e13 (B) - 2ry Str + Mask'!$A$2,E549,F549)</f>
        <v>..))))</v>
      </c>
      <c r="K549" s="26">
        <f t="shared" si="101"/>
        <v>0.33333333333333331</v>
      </c>
      <c r="L549" s="27" t="str">
        <f>MID('USH2A e13 (B) - 2ry Str + Mask'!$D$2,E549,F549)</f>
        <v>..))))</v>
      </c>
      <c r="M549" s="26">
        <f t="shared" si="102"/>
        <v>0.33333333333333331</v>
      </c>
      <c r="N549" s="28">
        <f t="shared" si="103"/>
        <v>0</v>
      </c>
      <c r="O549" s="29" t="str">
        <f t="shared" si="104"/>
        <v>IIE</v>
      </c>
      <c r="P549" s="29" t="str">
        <f t="shared" si="105"/>
        <v>ESS</v>
      </c>
      <c r="Q549" s="28">
        <f t="shared" si="106"/>
        <v>0</v>
      </c>
      <c r="R549" s="30">
        <f t="shared" si="107"/>
        <v>0</v>
      </c>
    </row>
    <row r="550" spans="1:18" ht="44" customHeight="1" x14ac:dyDescent="0.15">
      <c r="A550" s="20" t="s">
        <v>42</v>
      </c>
      <c r="B550" s="20" t="s">
        <v>2660</v>
      </c>
      <c r="C550" s="20" t="s">
        <v>2661</v>
      </c>
      <c r="D550" s="21" t="s">
        <v>2659</v>
      </c>
      <c r="E550" s="22">
        <f t="shared" si="96"/>
        <v>478</v>
      </c>
      <c r="F550" s="23">
        <f t="shared" si="97"/>
        <v>7</v>
      </c>
      <c r="G550" s="24">
        <f t="shared" si="98"/>
        <v>485</v>
      </c>
      <c r="H550" s="25">
        <f t="shared" si="99"/>
        <v>0.14285714285714285</v>
      </c>
      <c r="I550" s="26">
        <f t="shared" si="100"/>
        <v>0</v>
      </c>
      <c r="J550" s="27" t="str">
        <f>MID('USH2A e13 (B) - 2ry Str + Mask'!$A$2,E550,F550)</f>
        <v>..)))))</v>
      </c>
      <c r="K550" s="26">
        <f t="shared" si="101"/>
        <v>0.2857142857142857</v>
      </c>
      <c r="L550" s="27" t="str">
        <f>MID('USH2A e13 (B) - 2ry Str + Mask'!$D$2,E550,F550)</f>
        <v>..)))))</v>
      </c>
      <c r="M550" s="26">
        <f t="shared" si="102"/>
        <v>0.2857142857142857</v>
      </c>
      <c r="N550" s="28">
        <f t="shared" si="103"/>
        <v>0</v>
      </c>
      <c r="O550" s="29" t="str">
        <f t="shared" si="104"/>
        <v>ESE_ASFB</v>
      </c>
      <c r="P550" s="29" t="str">
        <f t="shared" si="105"/>
        <v>ESE</v>
      </c>
      <c r="Q550" s="28">
        <f t="shared" si="106"/>
        <v>0</v>
      </c>
      <c r="R550" s="30">
        <f t="shared" si="107"/>
        <v>0</v>
      </c>
    </row>
    <row r="551" spans="1:18" ht="32" customHeight="1" x14ac:dyDescent="0.15">
      <c r="A551" s="20" t="s">
        <v>31</v>
      </c>
      <c r="B551" s="20" t="s">
        <v>2662</v>
      </c>
      <c r="C551" s="20" t="s">
        <v>2663</v>
      </c>
      <c r="D551" s="21" t="s">
        <v>2659</v>
      </c>
      <c r="E551" s="22">
        <f t="shared" si="96"/>
        <v>478</v>
      </c>
      <c r="F551" s="23">
        <f t="shared" si="97"/>
        <v>8</v>
      </c>
      <c r="G551" s="24">
        <f t="shared" si="98"/>
        <v>486</v>
      </c>
      <c r="H551" s="25">
        <f t="shared" si="99"/>
        <v>0.125</v>
      </c>
      <c r="I551" s="26">
        <f t="shared" si="100"/>
        <v>0</v>
      </c>
      <c r="J551" s="27" t="str">
        <f>MID('USH2A e13 (B) - 2ry Str + Mask'!$A$2,E551,F551)</f>
        <v>..))))))</v>
      </c>
      <c r="K551" s="26">
        <f t="shared" si="101"/>
        <v>0.25</v>
      </c>
      <c r="L551" s="27" t="str">
        <f>MID('USH2A e13 (B) - 2ry Str + Mask'!$D$2,E551,F551)</f>
        <v>..))))))</v>
      </c>
      <c r="M551" s="26">
        <f t="shared" si="102"/>
        <v>0.25</v>
      </c>
      <c r="N551" s="28">
        <f t="shared" si="103"/>
        <v>0</v>
      </c>
      <c r="O551" s="29" t="str">
        <f t="shared" si="104"/>
        <v>PESE</v>
      </c>
      <c r="P551" s="29" t="str">
        <f t="shared" si="105"/>
        <v>ESE</v>
      </c>
      <c r="Q551" s="28">
        <f t="shared" si="106"/>
        <v>0</v>
      </c>
      <c r="R551" s="30">
        <f t="shared" si="107"/>
        <v>0</v>
      </c>
    </row>
    <row r="552" spans="1:18" ht="32" customHeight="1" x14ac:dyDescent="0.15">
      <c r="A552" s="20" t="s">
        <v>46</v>
      </c>
      <c r="B552" s="20" t="s">
        <v>1890</v>
      </c>
      <c r="C552" s="20" t="s">
        <v>37</v>
      </c>
      <c r="D552" s="21" t="s">
        <v>2664</v>
      </c>
      <c r="E552" s="22">
        <f t="shared" si="96"/>
        <v>479</v>
      </c>
      <c r="F552" s="23">
        <f t="shared" si="97"/>
        <v>6</v>
      </c>
      <c r="G552" s="24">
        <f t="shared" si="98"/>
        <v>485</v>
      </c>
      <c r="H552" s="25">
        <f t="shared" si="99"/>
        <v>0</v>
      </c>
      <c r="I552" s="26">
        <f t="shared" si="100"/>
        <v>-0.16666666666666666</v>
      </c>
      <c r="J552" s="27" t="str">
        <f>MID('USH2A e13 (B) - 2ry Str + Mask'!$A$2,E552,F552)</f>
        <v>.)))))</v>
      </c>
      <c r="K552" s="26">
        <f t="shared" si="101"/>
        <v>0.16666666666666666</v>
      </c>
      <c r="L552" s="27" t="str">
        <f>MID('USH2A e13 (B) - 2ry Str + Mask'!$D$2,E552,F552)</f>
        <v>.)))))</v>
      </c>
      <c r="M552" s="26">
        <f t="shared" si="102"/>
        <v>0.16666666666666666</v>
      </c>
      <c r="N552" s="28">
        <f t="shared" si="103"/>
        <v>0</v>
      </c>
      <c r="O552" s="29" t="str">
        <f t="shared" si="104"/>
        <v>IIE</v>
      </c>
      <c r="P552" s="29" t="str">
        <f t="shared" si="105"/>
        <v>ESS</v>
      </c>
      <c r="Q552" s="28">
        <f t="shared" si="106"/>
        <v>0</v>
      </c>
      <c r="R552" s="30">
        <f t="shared" si="107"/>
        <v>0</v>
      </c>
    </row>
    <row r="553" spans="1:18" ht="44" customHeight="1" x14ac:dyDescent="0.15">
      <c r="A553" s="20" t="s">
        <v>69</v>
      </c>
      <c r="B553" s="20" t="s">
        <v>1891</v>
      </c>
      <c r="C553" s="20" t="s">
        <v>1892</v>
      </c>
      <c r="D553" s="21" t="s">
        <v>2664</v>
      </c>
      <c r="E553" s="22">
        <f t="shared" si="96"/>
        <v>479</v>
      </c>
      <c r="F553" s="23">
        <f t="shared" si="97"/>
        <v>7</v>
      </c>
      <c r="G553" s="24">
        <f t="shared" si="98"/>
        <v>486</v>
      </c>
      <c r="H553" s="25">
        <f t="shared" si="99"/>
        <v>0</v>
      </c>
      <c r="I553" s="26">
        <f t="shared" si="100"/>
        <v>-0.14285714285714285</v>
      </c>
      <c r="J553" s="27" t="str">
        <f>MID('USH2A e13 (B) - 2ry Str + Mask'!$A$2,E553,F553)</f>
        <v>.))))))</v>
      </c>
      <c r="K553" s="26">
        <f t="shared" si="101"/>
        <v>0.14285714285714285</v>
      </c>
      <c r="L553" s="27" t="str">
        <f>MID('USH2A e13 (B) - 2ry Str + Mask'!$D$2,E553,F553)</f>
        <v>.))))))</v>
      </c>
      <c r="M553" s="26">
        <f t="shared" si="102"/>
        <v>0.14285714285714285</v>
      </c>
      <c r="N553" s="28">
        <f t="shared" si="103"/>
        <v>0</v>
      </c>
      <c r="O553" s="29" t="str">
        <f t="shared" si="104"/>
        <v>Sironi_motif2</v>
      </c>
      <c r="P553" s="29" t="str">
        <f t="shared" si="105"/>
        <v>ESS</v>
      </c>
      <c r="Q553" s="28">
        <f t="shared" si="106"/>
        <v>0</v>
      </c>
      <c r="R553" s="30">
        <f t="shared" si="107"/>
        <v>0</v>
      </c>
    </row>
    <row r="554" spans="1:18" ht="32" customHeight="1" x14ac:dyDescent="0.15">
      <c r="A554" s="20" t="s">
        <v>35</v>
      </c>
      <c r="B554" s="20" t="s">
        <v>304</v>
      </c>
      <c r="C554" s="20" t="s">
        <v>37</v>
      </c>
      <c r="D554" s="21" t="s">
        <v>2665</v>
      </c>
      <c r="E554" s="22">
        <f t="shared" si="96"/>
        <v>480</v>
      </c>
      <c r="F554" s="23">
        <f t="shared" si="97"/>
        <v>6</v>
      </c>
      <c r="G554" s="24">
        <f t="shared" si="98"/>
        <v>486</v>
      </c>
      <c r="H554" s="25">
        <f t="shared" si="99"/>
        <v>0.16666666666666666</v>
      </c>
      <c r="I554" s="26">
        <f t="shared" si="100"/>
        <v>0</v>
      </c>
      <c r="J554" s="27" t="str">
        <f>MID('USH2A e13 (B) - 2ry Str + Mask'!$A$2,E554,F554)</f>
        <v>))))))</v>
      </c>
      <c r="K554" s="26">
        <f t="shared" si="101"/>
        <v>0</v>
      </c>
      <c r="L554" s="27" t="str">
        <f>MID('USH2A e13 (B) - 2ry Str + Mask'!$D$2,E554,F554)</f>
        <v>))))))</v>
      </c>
      <c r="M554" s="26">
        <f t="shared" si="102"/>
        <v>0</v>
      </c>
      <c r="N554" s="28">
        <f t="shared" si="103"/>
        <v>0</v>
      </c>
      <c r="O554" s="29" t="str">
        <f t="shared" si="104"/>
        <v>EIE</v>
      </c>
      <c r="P554" s="29" t="str">
        <f t="shared" si="105"/>
        <v>ESE</v>
      </c>
      <c r="Q554" s="28">
        <f t="shared" si="106"/>
        <v>0</v>
      </c>
      <c r="R554" s="30">
        <f t="shared" si="107"/>
        <v>0</v>
      </c>
    </row>
    <row r="555" spans="1:18" ht="32" customHeight="1" x14ac:dyDescent="0.15">
      <c r="A555" s="20" t="s">
        <v>46</v>
      </c>
      <c r="B555" s="20" t="s">
        <v>304</v>
      </c>
      <c r="C555" s="20" t="s">
        <v>37</v>
      </c>
      <c r="D555" s="21" t="s">
        <v>2665</v>
      </c>
      <c r="E555" s="22">
        <f t="shared" si="96"/>
        <v>480</v>
      </c>
      <c r="F555" s="23">
        <f t="shared" si="97"/>
        <v>6</v>
      </c>
      <c r="G555" s="24">
        <f t="shared" si="98"/>
        <v>486</v>
      </c>
      <c r="H555" s="25">
        <f t="shared" si="99"/>
        <v>0</v>
      </c>
      <c r="I555" s="26">
        <f t="shared" si="100"/>
        <v>-0.16666666666666666</v>
      </c>
      <c r="J555" s="27" t="str">
        <f>MID('USH2A e13 (B) - 2ry Str + Mask'!$A$2,E555,F555)</f>
        <v>))))))</v>
      </c>
      <c r="K555" s="26">
        <f t="shared" si="101"/>
        <v>0</v>
      </c>
      <c r="L555" s="27" t="str">
        <f>MID('USH2A e13 (B) - 2ry Str + Mask'!$D$2,E555,F555)</f>
        <v>))))))</v>
      </c>
      <c r="M555" s="26">
        <f t="shared" si="102"/>
        <v>0</v>
      </c>
      <c r="N555" s="28">
        <f t="shared" si="103"/>
        <v>0</v>
      </c>
      <c r="O555" s="29" t="str">
        <f t="shared" si="104"/>
        <v>IIE</v>
      </c>
      <c r="P555" s="29" t="str">
        <f t="shared" si="105"/>
        <v>ESS</v>
      </c>
      <c r="Q555" s="28">
        <f t="shared" si="106"/>
        <v>0</v>
      </c>
      <c r="R555" s="30">
        <f t="shared" si="107"/>
        <v>0</v>
      </c>
    </row>
    <row r="556" spans="1:18" ht="32" customHeight="1" x14ac:dyDescent="0.15">
      <c r="A556" s="20" t="s">
        <v>46</v>
      </c>
      <c r="B556" s="20" t="s">
        <v>306</v>
      </c>
      <c r="C556" s="20" t="s">
        <v>37</v>
      </c>
      <c r="D556" s="21" t="s">
        <v>2666</v>
      </c>
      <c r="E556" s="22">
        <f t="shared" si="96"/>
        <v>481</v>
      </c>
      <c r="F556" s="23">
        <f t="shared" si="97"/>
        <v>6</v>
      </c>
      <c r="G556" s="24">
        <f t="shared" si="98"/>
        <v>487</v>
      </c>
      <c r="H556" s="25">
        <f t="shared" si="99"/>
        <v>0</v>
      </c>
      <c r="I556" s="26">
        <f t="shared" si="100"/>
        <v>-0.16666666666666666</v>
      </c>
      <c r="J556" s="27" t="str">
        <f>MID('USH2A e13 (B) - 2ry Str + Mask'!$A$2,E556,F556)</f>
        <v>))))))</v>
      </c>
      <c r="K556" s="26">
        <f t="shared" si="101"/>
        <v>0</v>
      </c>
      <c r="L556" s="27" t="str">
        <f>MID('USH2A e13 (B) - 2ry Str + Mask'!$D$2,E556,F556)</f>
        <v>))))))</v>
      </c>
      <c r="M556" s="26">
        <f t="shared" si="102"/>
        <v>0</v>
      </c>
      <c r="N556" s="28">
        <f t="shared" si="103"/>
        <v>0</v>
      </c>
      <c r="O556" s="29" t="str">
        <f t="shared" si="104"/>
        <v>IIE</v>
      </c>
      <c r="P556" s="29" t="str">
        <f t="shared" si="105"/>
        <v>ESS</v>
      </c>
      <c r="Q556" s="28">
        <f t="shared" si="106"/>
        <v>0</v>
      </c>
      <c r="R556" s="30">
        <f t="shared" si="107"/>
        <v>0</v>
      </c>
    </row>
    <row r="557" spans="1:18" ht="44" customHeight="1" x14ac:dyDescent="0.15">
      <c r="A557" s="20" t="s">
        <v>78</v>
      </c>
      <c r="B557" s="20" t="s">
        <v>2667</v>
      </c>
      <c r="C557" s="20" t="s">
        <v>590</v>
      </c>
      <c r="D557" s="21" t="s">
        <v>2668</v>
      </c>
      <c r="E557" s="22">
        <f t="shared" si="96"/>
        <v>482</v>
      </c>
      <c r="F557" s="23">
        <f t="shared" si="97"/>
        <v>6</v>
      </c>
      <c r="G557" s="24">
        <f t="shared" si="98"/>
        <v>488</v>
      </c>
      <c r="H557" s="25">
        <f t="shared" si="99"/>
        <v>0.16666666666666666</v>
      </c>
      <c r="I557" s="26">
        <f t="shared" si="100"/>
        <v>0</v>
      </c>
      <c r="J557" s="27" t="str">
        <f>MID('USH2A e13 (B) - 2ry Str + Mask'!$A$2,E557,F557)</f>
        <v>))))).</v>
      </c>
      <c r="K557" s="26">
        <f t="shared" si="101"/>
        <v>0.16666666666666666</v>
      </c>
      <c r="L557" s="27" t="str">
        <f>MID('USH2A e13 (B) - 2ry Str + Mask'!$D$2,E557,F557)</f>
        <v>))))).</v>
      </c>
      <c r="M557" s="26">
        <f t="shared" si="102"/>
        <v>0.16666666666666666</v>
      </c>
      <c r="N557" s="28">
        <f t="shared" si="103"/>
        <v>0</v>
      </c>
      <c r="O557" s="29" t="str">
        <f t="shared" si="104"/>
        <v>ESE_SRp55</v>
      </c>
      <c r="P557" s="29" t="str">
        <f t="shared" si="105"/>
        <v>ESE</v>
      </c>
      <c r="Q557" s="28">
        <f t="shared" si="106"/>
        <v>0</v>
      </c>
      <c r="R557" s="30">
        <f t="shared" si="107"/>
        <v>0</v>
      </c>
    </row>
    <row r="558" spans="1:18" ht="32" customHeight="1" x14ac:dyDescent="0.15">
      <c r="A558" s="20" t="s">
        <v>46</v>
      </c>
      <c r="B558" s="20" t="s">
        <v>2667</v>
      </c>
      <c r="C558" s="20" t="s">
        <v>37</v>
      </c>
      <c r="D558" s="21" t="s">
        <v>2668</v>
      </c>
      <c r="E558" s="22">
        <f t="shared" si="96"/>
        <v>482</v>
      </c>
      <c r="F558" s="23">
        <f t="shared" si="97"/>
        <v>6</v>
      </c>
      <c r="G558" s="24">
        <f t="shared" si="98"/>
        <v>488</v>
      </c>
      <c r="H558" s="25">
        <f t="shared" si="99"/>
        <v>0</v>
      </c>
      <c r="I558" s="26">
        <f t="shared" si="100"/>
        <v>-0.16666666666666666</v>
      </c>
      <c r="J558" s="27" t="str">
        <f>MID('USH2A e13 (B) - 2ry Str + Mask'!$A$2,E558,F558)</f>
        <v>))))).</v>
      </c>
      <c r="K558" s="26">
        <f t="shared" si="101"/>
        <v>0.16666666666666666</v>
      </c>
      <c r="L558" s="27" t="str">
        <f>MID('USH2A e13 (B) - 2ry Str + Mask'!$D$2,E558,F558)</f>
        <v>))))).</v>
      </c>
      <c r="M558" s="26">
        <f t="shared" si="102"/>
        <v>0.16666666666666666</v>
      </c>
      <c r="N558" s="28">
        <f t="shared" si="103"/>
        <v>0</v>
      </c>
      <c r="O558" s="29" t="str">
        <f t="shared" si="104"/>
        <v>IIE</v>
      </c>
      <c r="P558" s="29" t="str">
        <f t="shared" si="105"/>
        <v>ESS</v>
      </c>
      <c r="Q558" s="28">
        <f t="shared" si="106"/>
        <v>0</v>
      </c>
      <c r="R558" s="30">
        <f t="shared" si="107"/>
        <v>0</v>
      </c>
    </row>
    <row r="559" spans="1:18" ht="32" customHeight="1" x14ac:dyDescent="0.15">
      <c r="A559" s="20" t="s">
        <v>46</v>
      </c>
      <c r="B559" s="20" t="s">
        <v>2305</v>
      </c>
      <c r="C559" s="20" t="s">
        <v>37</v>
      </c>
      <c r="D559" s="21" t="s">
        <v>2669</v>
      </c>
      <c r="E559" s="22">
        <f t="shared" si="96"/>
        <v>483</v>
      </c>
      <c r="F559" s="23">
        <f t="shared" si="97"/>
        <v>6</v>
      </c>
      <c r="G559" s="24">
        <f t="shared" si="98"/>
        <v>489</v>
      </c>
      <c r="H559" s="25">
        <f t="shared" si="99"/>
        <v>0</v>
      </c>
      <c r="I559" s="26">
        <f t="shared" si="100"/>
        <v>-0.16666666666666666</v>
      </c>
      <c r="J559" s="27" t="str">
        <f>MID('USH2A e13 (B) - 2ry Str + Mask'!$A$2,E559,F559)</f>
        <v>)))).)</v>
      </c>
      <c r="K559" s="26">
        <f t="shared" si="101"/>
        <v>0.16666666666666666</v>
      </c>
      <c r="L559" s="27" t="str">
        <f>MID('USH2A e13 (B) - 2ry Str + Mask'!$D$2,E559,F559)</f>
        <v>)))).)</v>
      </c>
      <c r="M559" s="26">
        <f t="shared" si="102"/>
        <v>0.16666666666666666</v>
      </c>
      <c r="N559" s="28">
        <f t="shared" si="103"/>
        <v>0</v>
      </c>
      <c r="O559" s="29" t="str">
        <f t="shared" si="104"/>
        <v>IIE</v>
      </c>
      <c r="P559" s="29" t="str">
        <f t="shared" si="105"/>
        <v>ESS</v>
      </c>
      <c r="Q559" s="28">
        <f t="shared" si="106"/>
        <v>0</v>
      </c>
      <c r="R559" s="30">
        <f t="shared" si="107"/>
        <v>0</v>
      </c>
    </row>
    <row r="560" spans="1:18" ht="32" customHeight="1" x14ac:dyDescent="0.15">
      <c r="A560" s="20" t="s">
        <v>795</v>
      </c>
      <c r="B560" s="20" t="s">
        <v>2322</v>
      </c>
      <c r="C560" s="20" t="s">
        <v>2323</v>
      </c>
      <c r="D560" s="21" t="s">
        <v>2670</v>
      </c>
      <c r="E560" s="22">
        <f t="shared" si="96"/>
        <v>487</v>
      </c>
      <c r="F560" s="23">
        <f t="shared" si="97"/>
        <v>5</v>
      </c>
      <c r="G560" s="24">
        <f t="shared" si="98"/>
        <v>492</v>
      </c>
      <c r="H560" s="25">
        <f t="shared" si="99"/>
        <v>0.2</v>
      </c>
      <c r="I560" s="26">
        <f t="shared" si="100"/>
        <v>0</v>
      </c>
      <c r="J560" s="27" t="str">
        <f>MID('USH2A e13 (B) - 2ry Str + Mask'!$A$2,E560,F560)</f>
        <v>.))).</v>
      </c>
      <c r="K560" s="26">
        <f t="shared" si="101"/>
        <v>0.4</v>
      </c>
      <c r="L560" s="27" t="str">
        <f>MID('USH2A e13 (B) - 2ry Str + Mask'!$D$2,E560,F560)</f>
        <v>.))).</v>
      </c>
      <c r="M560" s="26">
        <f t="shared" si="102"/>
        <v>0.4</v>
      </c>
      <c r="N560" s="28">
        <f t="shared" si="103"/>
        <v>0</v>
      </c>
      <c r="O560" s="29" t="str">
        <f t="shared" si="104"/>
        <v>ESE_Tra2</v>
      </c>
      <c r="P560" s="29" t="str">
        <f t="shared" si="105"/>
        <v>ESE</v>
      </c>
      <c r="Q560" s="28">
        <f t="shared" si="106"/>
        <v>0</v>
      </c>
      <c r="R560" s="30">
        <f t="shared" si="107"/>
        <v>0</v>
      </c>
    </row>
    <row r="561" spans="1:18" ht="32" customHeight="1" x14ac:dyDescent="0.15">
      <c r="A561" s="20" t="s">
        <v>35</v>
      </c>
      <c r="B561" s="20" t="s">
        <v>2324</v>
      </c>
      <c r="C561" s="20" t="s">
        <v>37</v>
      </c>
      <c r="D561" s="21" t="s">
        <v>2670</v>
      </c>
      <c r="E561" s="22">
        <f t="shared" si="96"/>
        <v>487</v>
      </c>
      <c r="F561" s="23">
        <f t="shared" si="97"/>
        <v>6</v>
      </c>
      <c r="G561" s="24">
        <f t="shared" si="98"/>
        <v>493</v>
      </c>
      <c r="H561" s="25">
        <f t="shared" si="99"/>
        <v>0.16666666666666666</v>
      </c>
      <c r="I561" s="26">
        <f t="shared" si="100"/>
        <v>0</v>
      </c>
      <c r="J561" s="27" t="str">
        <f>MID('USH2A e13 (B) - 2ry Str + Mask'!$A$2,E561,F561)</f>
        <v>.)))..</v>
      </c>
      <c r="K561" s="26">
        <f t="shared" si="101"/>
        <v>0.5</v>
      </c>
      <c r="L561" s="27" t="str">
        <f>MID('USH2A e13 (B) - 2ry Str + Mask'!$D$2,E561,F561)</f>
        <v>.)))..</v>
      </c>
      <c r="M561" s="26">
        <f t="shared" si="102"/>
        <v>0.5</v>
      </c>
      <c r="N561" s="28">
        <f t="shared" si="103"/>
        <v>0</v>
      </c>
      <c r="O561" s="29" t="str">
        <f t="shared" si="104"/>
        <v>EIE</v>
      </c>
      <c r="P561" s="29" t="str">
        <f t="shared" si="105"/>
        <v>ESE</v>
      </c>
      <c r="Q561" s="28">
        <f t="shared" si="106"/>
        <v>0</v>
      </c>
      <c r="R561" s="30">
        <f t="shared" si="107"/>
        <v>0</v>
      </c>
    </row>
    <row r="562" spans="1:18" ht="32" customHeight="1" x14ac:dyDescent="0.15">
      <c r="A562" s="20" t="s">
        <v>35</v>
      </c>
      <c r="B562" s="20" t="s">
        <v>1100</v>
      </c>
      <c r="C562" s="20" t="s">
        <v>37</v>
      </c>
      <c r="D562" s="21" t="s">
        <v>2671</v>
      </c>
      <c r="E562" s="22">
        <f t="shared" si="96"/>
        <v>488</v>
      </c>
      <c r="F562" s="23">
        <f t="shared" si="97"/>
        <v>6</v>
      </c>
      <c r="G562" s="24">
        <f t="shared" si="98"/>
        <v>494</v>
      </c>
      <c r="H562" s="25">
        <f t="shared" si="99"/>
        <v>0.16666666666666666</v>
      </c>
      <c r="I562" s="26">
        <f t="shared" si="100"/>
        <v>0</v>
      </c>
      <c r="J562" s="27" t="str">
        <f>MID('USH2A e13 (B) - 2ry Str + Mask'!$A$2,E562,F562)</f>
        <v>)))..)</v>
      </c>
      <c r="K562" s="26">
        <f t="shared" si="101"/>
        <v>0.33333333333333331</v>
      </c>
      <c r="L562" s="27" t="str">
        <f>MID('USH2A e13 (B) - 2ry Str + Mask'!$D$2,E562,F562)</f>
        <v>)))..)</v>
      </c>
      <c r="M562" s="26">
        <f t="shared" si="102"/>
        <v>0.33333333333333331</v>
      </c>
      <c r="N562" s="28">
        <f t="shared" si="103"/>
        <v>0</v>
      </c>
      <c r="O562" s="29" t="str">
        <f t="shared" si="104"/>
        <v>EIE</v>
      </c>
      <c r="P562" s="29" t="str">
        <f t="shared" si="105"/>
        <v>ESE</v>
      </c>
      <c r="Q562" s="28">
        <f t="shared" si="106"/>
        <v>0</v>
      </c>
      <c r="R562" s="30">
        <f t="shared" si="107"/>
        <v>0</v>
      </c>
    </row>
    <row r="563" spans="1:18" ht="32" customHeight="1" x14ac:dyDescent="0.15">
      <c r="A563" s="20" t="s">
        <v>35</v>
      </c>
      <c r="B563" s="20" t="s">
        <v>2672</v>
      </c>
      <c r="C563" s="20" t="s">
        <v>37</v>
      </c>
      <c r="D563" s="21" t="s">
        <v>2673</v>
      </c>
      <c r="E563" s="22">
        <f t="shared" si="96"/>
        <v>490</v>
      </c>
      <c r="F563" s="23">
        <f t="shared" si="97"/>
        <v>6</v>
      </c>
      <c r="G563" s="24">
        <f t="shared" si="98"/>
        <v>496</v>
      </c>
      <c r="H563" s="25">
        <f t="shared" si="99"/>
        <v>0.16666666666666666</v>
      </c>
      <c r="I563" s="26">
        <f t="shared" si="100"/>
        <v>0</v>
      </c>
      <c r="J563" s="27" t="str">
        <f>MID('USH2A e13 (B) - 2ry Str + Mask'!$A$2,E563,F563)</f>
        <v>)..)).</v>
      </c>
      <c r="K563" s="26">
        <f t="shared" si="101"/>
        <v>0.5</v>
      </c>
      <c r="L563" s="27" t="str">
        <f>MID('USH2A e13 (B) - 2ry Str + Mask'!$D$2,E563,F563)</f>
        <v>)..)).</v>
      </c>
      <c r="M563" s="26">
        <f t="shared" si="102"/>
        <v>0.5</v>
      </c>
      <c r="N563" s="28">
        <f t="shared" si="103"/>
        <v>0</v>
      </c>
      <c r="O563" s="29" t="str">
        <f t="shared" si="104"/>
        <v>EIE</v>
      </c>
      <c r="P563" s="29" t="str">
        <f t="shared" si="105"/>
        <v>ESE</v>
      </c>
      <c r="Q563" s="28">
        <f t="shared" si="106"/>
        <v>0</v>
      </c>
      <c r="R563" s="30">
        <f t="shared" si="107"/>
        <v>0</v>
      </c>
    </row>
    <row r="564" spans="1:18" ht="32" customHeight="1" x14ac:dyDescent="0.15">
      <c r="A564" s="20" t="s">
        <v>196</v>
      </c>
      <c r="B564" s="20" t="s">
        <v>2674</v>
      </c>
      <c r="C564" s="20" t="s">
        <v>37</v>
      </c>
      <c r="D564" s="21" t="s">
        <v>2675</v>
      </c>
      <c r="E564" s="22">
        <f t="shared" si="96"/>
        <v>491</v>
      </c>
      <c r="F564" s="23">
        <f t="shared" si="97"/>
        <v>6</v>
      </c>
      <c r="G564" s="24">
        <f t="shared" si="98"/>
        <v>497</v>
      </c>
      <c r="H564" s="25">
        <f t="shared" si="99"/>
        <v>0.16666666666666666</v>
      </c>
      <c r="I564" s="26">
        <f t="shared" si="100"/>
        <v>0</v>
      </c>
      <c r="J564" s="27" t="str">
        <f>MID('USH2A e13 (B) - 2ry Str + Mask'!$A$2,E564,F564)</f>
        <v>..)).)</v>
      </c>
      <c r="K564" s="26">
        <f t="shared" si="101"/>
        <v>0.5</v>
      </c>
      <c r="L564" s="27" t="str">
        <f>MID('USH2A e13 (B) - 2ry Str + Mask'!$D$2,E564,F564)</f>
        <v>..)).)</v>
      </c>
      <c r="M564" s="26">
        <f t="shared" si="102"/>
        <v>0.5</v>
      </c>
      <c r="N564" s="28">
        <f t="shared" si="103"/>
        <v>0</v>
      </c>
      <c r="O564" s="29" t="str">
        <f t="shared" si="104"/>
        <v>RESCUE ESE</v>
      </c>
      <c r="P564" s="29" t="str">
        <f t="shared" si="105"/>
        <v>ESE</v>
      </c>
      <c r="Q564" s="28">
        <f t="shared" si="106"/>
        <v>0</v>
      </c>
      <c r="R564" s="30">
        <f t="shared" si="107"/>
        <v>0</v>
      </c>
    </row>
    <row r="565" spans="1:18" ht="32" customHeight="1" x14ac:dyDescent="0.15">
      <c r="A565" s="20" t="s">
        <v>35</v>
      </c>
      <c r="B565" s="20" t="s">
        <v>2674</v>
      </c>
      <c r="C565" s="20" t="s">
        <v>37</v>
      </c>
      <c r="D565" s="21" t="s">
        <v>2675</v>
      </c>
      <c r="E565" s="22">
        <f t="shared" si="96"/>
        <v>491</v>
      </c>
      <c r="F565" s="23">
        <f t="shared" si="97"/>
        <v>6</v>
      </c>
      <c r="G565" s="24">
        <f t="shared" si="98"/>
        <v>497</v>
      </c>
      <c r="H565" s="25">
        <f t="shared" si="99"/>
        <v>0.16666666666666666</v>
      </c>
      <c r="I565" s="26">
        <f t="shared" si="100"/>
        <v>0</v>
      </c>
      <c r="J565" s="27" t="str">
        <f>MID('USH2A e13 (B) - 2ry Str + Mask'!$A$2,E565,F565)</f>
        <v>..)).)</v>
      </c>
      <c r="K565" s="26">
        <f t="shared" si="101"/>
        <v>0.5</v>
      </c>
      <c r="L565" s="27" t="str">
        <f>MID('USH2A e13 (B) - 2ry Str + Mask'!$D$2,E565,F565)</f>
        <v>..)).)</v>
      </c>
      <c r="M565" s="26">
        <f t="shared" si="102"/>
        <v>0.5</v>
      </c>
      <c r="N565" s="28">
        <f t="shared" si="103"/>
        <v>0</v>
      </c>
      <c r="O565" s="29" t="str">
        <f t="shared" si="104"/>
        <v>EIE</v>
      </c>
      <c r="P565" s="29" t="str">
        <f t="shared" si="105"/>
        <v>ESE</v>
      </c>
      <c r="Q565" s="28">
        <f t="shared" si="106"/>
        <v>0</v>
      </c>
      <c r="R565" s="30">
        <f t="shared" si="107"/>
        <v>0</v>
      </c>
    </row>
    <row r="566" spans="1:18" ht="32" customHeight="1" x14ac:dyDescent="0.15">
      <c r="A566" s="20" t="s">
        <v>35</v>
      </c>
      <c r="B566" s="20" t="s">
        <v>2676</v>
      </c>
      <c r="C566" s="20" t="s">
        <v>37</v>
      </c>
      <c r="D566" s="21" t="s">
        <v>2677</v>
      </c>
      <c r="E566" s="22">
        <f t="shared" si="96"/>
        <v>492</v>
      </c>
      <c r="F566" s="23">
        <f t="shared" si="97"/>
        <v>6</v>
      </c>
      <c r="G566" s="24">
        <f t="shared" si="98"/>
        <v>498</v>
      </c>
      <c r="H566" s="25">
        <f t="shared" si="99"/>
        <v>0.16666666666666666</v>
      </c>
      <c r="I566" s="26">
        <f t="shared" si="100"/>
        <v>0</v>
      </c>
      <c r="J566" s="27" t="str">
        <f>MID('USH2A e13 (B) - 2ry Str + Mask'!$A$2,E566,F566)</f>
        <v>.)).))</v>
      </c>
      <c r="K566" s="26">
        <f t="shared" si="101"/>
        <v>0.33333333333333331</v>
      </c>
      <c r="L566" s="27" t="str">
        <f>MID('USH2A e13 (B) - 2ry Str + Mask'!$D$2,E566,F566)</f>
        <v>.)).))</v>
      </c>
      <c r="M566" s="26">
        <f t="shared" si="102"/>
        <v>0.33333333333333331</v>
      </c>
      <c r="N566" s="28">
        <f t="shared" si="103"/>
        <v>0</v>
      </c>
      <c r="O566" s="29" t="str">
        <f t="shared" si="104"/>
        <v>EIE</v>
      </c>
      <c r="P566" s="29" t="str">
        <f t="shared" si="105"/>
        <v>ESE</v>
      </c>
      <c r="Q566" s="28">
        <f t="shared" si="106"/>
        <v>0</v>
      </c>
      <c r="R566" s="30">
        <f t="shared" si="107"/>
        <v>0</v>
      </c>
    </row>
    <row r="567" spans="1:18" ht="32" customHeight="1" x14ac:dyDescent="0.15">
      <c r="A567" s="20" t="s">
        <v>35</v>
      </c>
      <c r="B567" s="20" t="s">
        <v>2678</v>
      </c>
      <c r="C567" s="20" t="s">
        <v>37</v>
      </c>
      <c r="D567" s="21" t="s">
        <v>2679</v>
      </c>
      <c r="E567" s="22">
        <f t="shared" si="96"/>
        <v>493</v>
      </c>
      <c r="F567" s="23">
        <f t="shared" si="97"/>
        <v>6</v>
      </c>
      <c r="G567" s="24">
        <f t="shared" si="98"/>
        <v>499</v>
      </c>
      <c r="H567" s="25">
        <f t="shared" si="99"/>
        <v>0.16666666666666666</v>
      </c>
      <c r="I567" s="26">
        <f t="shared" si="100"/>
        <v>0</v>
      </c>
      <c r="J567" s="27" t="str">
        <f>MID('USH2A e13 (B) - 2ry Str + Mask'!$A$2,E567,F567)</f>
        <v>)).)))</v>
      </c>
      <c r="K567" s="26">
        <f t="shared" si="101"/>
        <v>0.16666666666666666</v>
      </c>
      <c r="L567" s="27" t="str">
        <f>MID('USH2A e13 (B) - 2ry Str + Mask'!$D$2,E567,F567)</f>
        <v>)).)))</v>
      </c>
      <c r="M567" s="26">
        <f t="shared" si="102"/>
        <v>0.16666666666666666</v>
      </c>
      <c r="N567" s="28">
        <f t="shared" si="103"/>
        <v>0</v>
      </c>
      <c r="O567" s="29" t="str">
        <f t="shared" si="104"/>
        <v>EIE</v>
      </c>
      <c r="P567" s="29" t="str">
        <f t="shared" si="105"/>
        <v>ESE</v>
      </c>
      <c r="Q567" s="28">
        <f t="shared" si="106"/>
        <v>0</v>
      </c>
      <c r="R567" s="30">
        <f t="shared" si="107"/>
        <v>0</v>
      </c>
    </row>
    <row r="568" spans="1:18" ht="32" customHeight="1" x14ac:dyDescent="0.15">
      <c r="A568" s="20" t="s">
        <v>35</v>
      </c>
      <c r="B568" s="20" t="s">
        <v>2680</v>
      </c>
      <c r="C568" s="20" t="s">
        <v>37</v>
      </c>
      <c r="D568" s="21" t="s">
        <v>2681</v>
      </c>
      <c r="E568" s="22">
        <f t="shared" si="96"/>
        <v>494</v>
      </c>
      <c r="F568" s="23">
        <f t="shared" si="97"/>
        <v>6</v>
      </c>
      <c r="G568" s="24">
        <f t="shared" si="98"/>
        <v>500</v>
      </c>
      <c r="H568" s="25">
        <f t="shared" si="99"/>
        <v>0.16666666666666666</v>
      </c>
      <c r="I568" s="26">
        <f t="shared" si="100"/>
        <v>0</v>
      </c>
      <c r="J568" s="27" t="str">
        <f>MID('USH2A e13 (B) - 2ry Str + Mask'!$A$2,E568,F568)</f>
        <v>).))))</v>
      </c>
      <c r="K568" s="26">
        <f t="shared" si="101"/>
        <v>0.16666666666666666</v>
      </c>
      <c r="L568" s="27" t="str">
        <f>MID('USH2A e13 (B) - 2ry Str + Mask'!$D$2,E568,F568)</f>
        <v>).))))</v>
      </c>
      <c r="M568" s="26">
        <f t="shared" si="102"/>
        <v>0.16666666666666666</v>
      </c>
      <c r="N568" s="28">
        <f t="shared" si="103"/>
        <v>0</v>
      </c>
      <c r="O568" s="29" t="str">
        <f t="shared" si="104"/>
        <v>EIE</v>
      </c>
      <c r="P568" s="29" t="str">
        <f t="shared" si="105"/>
        <v>ESE</v>
      </c>
      <c r="Q568" s="28">
        <f t="shared" si="106"/>
        <v>0</v>
      </c>
      <c r="R568" s="30">
        <f t="shared" si="107"/>
        <v>0</v>
      </c>
    </row>
    <row r="569" spans="1:18" ht="44" customHeight="1" x14ac:dyDescent="0.15">
      <c r="A569" s="20" t="s">
        <v>54</v>
      </c>
      <c r="B569" s="20" t="s">
        <v>2682</v>
      </c>
      <c r="C569" s="20" t="s">
        <v>2683</v>
      </c>
      <c r="D569" s="21" t="s">
        <v>2681</v>
      </c>
      <c r="E569" s="22">
        <f t="shared" si="96"/>
        <v>494</v>
      </c>
      <c r="F569" s="23">
        <f t="shared" si="97"/>
        <v>7</v>
      </c>
      <c r="G569" s="24">
        <f t="shared" si="98"/>
        <v>501</v>
      </c>
      <c r="H569" s="25">
        <f t="shared" si="99"/>
        <v>0.14285714285714285</v>
      </c>
      <c r="I569" s="26">
        <f t="shared" si="100"/>
        <v>0</v>
      </c>
      <c r="J569" s="27" t="str">
        <f>MID('USH2A e13 (B) - 2ry Str + Mask'!$A$2,E569,F569)</f>
        <v>).)))))</v>
      </c>
      <c r="K569" s="26">
        <f t="shared" si="101"/>
        <v>0.14285714285714285</v>
      </c>
      <c r="L569" s="27" t="str">
        <f>MID('USH2A e13 (B) - 2ry Str + Mask'!$D$2,E569,F569)</f>
        <v>).)))))</v>
      </c>
      <c r="M569" s="26">
        <f t="shared" si="102"/>
        <v>0.14285714285714285</v>
      </c>
      <c r="N569" s="28">
        <f t="shared" si="103"/>
        <v>0</v>
      </c>
      <c r="O569" s="29" t="str">
        <f t="shared" si="104"/>
        <v>ESE_SRp40</v>
      </c>
      <c r="P569" s="29" t="str">
        <f t="shared" si="105"/>
        <v>ESE</v>
      </c>
      <c r="Q569" s="28">
        <f t="shared" si="106"/>
        <v>0</v>
      </c>
      <c r="R569" s="30">
        <f t="shared" si="107"/>
        <v>0</v>
      </c>
    </row>
    <row r="570" spans="1:18" ht="44" customHeight="1" x14ac:dyDescent="0.15">
      <c r="A570" s="20" t="s">
        <v>58</v>
      </c>
      <c r="B570" s="20" t="s">
        <v>2684</v>
      </c>
      <c r="C570" s="20" t="s">
        <v>2685</v>
      </c>
      <c r="D570" s="21" t="s">
        <v>2681</v>
      </c>
      <c r="E570" s="22">
        <f t="shared" si="96"/>
        <v>494</v>
      </c>
      <c r="F570" s="23">
        <f t="shared" si="97"/>
        <v>8</v>
      </c>
      <c r="G570" s="24">
        <f t="shared" si="98"/>
        <v>502</v>
      </c>
      <c r="H570" s="25">
        <f t="shared" si="99"/>
        <v>0</v>
      </c>
      <c r="I570" s="26">
        <f t="shared" si="100"/>
        <v>-0.125</v>
      </c>
      <c r="J570" s="27" t="str">
        <f>MID('USH2A e13 (B) - 2ry Str + Mask'!$A$2,E570,F570)</f>
        <v>).))))).</v>
      </c>
      <c r="K570" s="26">
        <f t="shared" si="101"/>
        <v>0.25</v>
      </c>
      <c r="L570" s="27" t="str">
        <f>MID('USH2A e13 (B) - 2ry Str + Mask'!$D$2,E570,F570)</f>
        <v>).))))).</v>
      </c>
      <c r="M570" s="26">
        <f t="shared" si="102"/>
        <v>0.25</v>
      </c>
      <c r="N570" s="28">
        <f t="shared" si="103"/>
        <v>0</v>
      </c>
      <c r="O570" s="29" t="str">
        <f t="shared" si="104"/>
        <v>Sironi_motif1</v>
      </c>
      <c r="P570" s="29" t="str">
        <f t="shared" si="105"/>
        <v>ESS</v>
      </c>
      <c r="Q570" s="28">
        <f t="shared" si="106"/>
        <v>0</v>
      </c>
      <c r="R570" s="30">
        <f t="shared" si="107"/>
        <v>0</v>
      </c>
    </row>
    <row r="571" spans="1:18" ht="32" customHeight="1" x14ac:dyDescent="0.15">
      <c r="A571" s="20" t="s">
        <v>795</v>
      </c>
      <c r="B571" s="20" t="s">
        <v>1369</v>
      </c>
      <c r="C571" s="20" t="s">
        <v>422</v>
      </c>
      <c r="D571" s="21" t="s">
        <v>2686</v>
      </c>
      <c r="E571" s="22">
        <f t="shared" si="96"/>
        <v>495</v>
      </c>
      <c r="F571" s="23">
        <f t="shared" si="97"/>
        <v>5</v>
      </c>
      <c r="G571" s="24">
        <f t="shared" si="98"/>
        <v>500</v>
      </c>
      <c r="H571" s="25">
        <f t="shared" si="99"/>
        <v>0.2</v>
      </c>
      <c r="I571" s="26">
        <f t="shared" si="100"/>
        <v>0</v>
      </c>
      <c r="J571" s="27" t="str">
        <f>MID('USH2A e13 (B) - 2ry Str + Mask'!$A$2,E571,F571)</f>
        <v>.))))</v>
      </c>
      <c r="K571" s="26">
        <f t="shared" si="101"/>
        <v>0.2</v>
      </c>
      <c r="L571" s="27" t="str">
        <f>MID('USH2A e13 (B) - 2ry Str + Mask'!$D$2,E571,F571)</f>
        <v>.))))</v>
      </c>
      <c r="M571" s="26">
        <f t="shared" si="102"/>
        <v>0.2</v>
      </c>
      <c r="N571" s="28">
        <f t="shared" si="103"/>
        <v>0</v>
      </c>
      <c r="O571" s="29" t="str">
        <f t="shared" si="104"/>
        <v>ESE_Tra2</v>
      </c>
      <c r="P571" s="29" t="str">
        <f t="shared" si="105"/>
        <v>ESE</v>
      </c>
      <c r="Q571" s="28">
        <f t="shared" si="106"/>
        <v>0</v>
      </c>
      <c r="R571" s="30">
        <f t="shared" si="107"/>
        <v>0</v>
      </c>
    </row>
    <row r="572" spans="1:18" ht="32" customHeight="1" x14ac:dyDescent="0.15">
      <c r="A572" s="20" t="s">
        <v>39</v>
      </c>
      <c r="B572" s="20" t="s">
        <v>2687</v>
      </c>
      <c r="C572" s="20" t="s">
        <v>2688</v>
      </c>
      <c r="D572" s="21" t="s">
        <v>2686</v>
      </c>
      <c r="E572" s="22">
        <f t="shared" si="96"/>
        <v>495</v>
      </c>
      <c r="F572" s="23">
        <f t="shared" si="97"/>
        <v>7</v>
      </c>
      <c r="G572" s="24">
        <f t="shared" si="98"/>
        <v>502</v>
      </c>
      <c r="H572" s="25">
        <f t="shared" si="99"/>
        <v>0.14285714285714285</v>
      </c>
      <c r="I572" s="26">
        <f t="shared" si="100"/>
        <v>0</v>
      </c>
      <c r="J572" s="27" t="str">
        <f>MID('USH2A e13 (B) - 2ry Str + Mask'!$A$2,E572,F572)</f>
        <v>.))))).</v>
      </c>
      <c r="K572" s="26">
        <f t="shared" si="101"/>
        <v>0.2857142857142857</v>
      </c>
      <c r="L572" s="27" t="str">
        <f>MID('USH2A e13 (B) - 2ry Str + Mask'!$D$2,E572,F572)</f>
        <v>.))))).</v>
      </c>
      <c r="M572" s="26">
        <f t="shared" si="102"/>
        <v>0.2857142857142857</v>
      </c>
      <c r="N572" s="28">
        <f t="shared" si="103"/>
        <v>0</v>
      </c>
      <c r="O572" s="29" t="str">
        <f t="shared" si="104"/>
        <v>ESE_ASF</v>
      </c>
      <c r="P572" s="29" t="str">
        <f t="shared" si="105"/>
        <v>ESE</v>
      </c>
      <c r="Q572" s="28">
        <f t="shared" si="106"/>
        <v>0</v>
      </c>
      <c r="R572" s="30">
        <f t="shared" si="107"/>
        <v>0</v>
      </c>
    </row>
    <row r="573" spans="1:18" ht="44" customHeight="1" x14ac:dyDescent="0.15">
      <c r="A573" s="20" t="s">
        <v>42</v>
      </c>
      <c r="B573" s="20" t="s">
        <v>2687</v>
      </c>
      <c r="C573" s="20" t="s">
        <v>2689</v>
      </c>
      <c r="D573" s="21" t="s">
        <v>2686</v>
      </c>
      <c r="E573" s="22">
        <f t="shared" si="96"/>
        <v>495</v>
      </c>
      <c r="F573" s="23">
        <f t="shared" si="97"/>
        <v>7</v>
      </c>
      <c r="G573" s="24">
        <f t="shared" si="98"/>
        <v>502</v>
      </c>
      <c r="H573" s="25">
        <f t="shared" si="99"/>
        <v>0.14285714285714285</v>
      </c>
      <c r="I573" s="26">
        <f t="shared" si="100"/>
        <v>0</v>
      </c>
      <c r="J573" s="27" t="str">
        <f>MID('USH2A e13 (B) - 2ry Str + Mask'!$A$2,E573,F573)</f>
        <v>.))))).</v>
      </c>
      <c r="K573" s="26">
        <f t="shared" si="101"/>
        <v>0.2857142857142857</v>
      </c>
      <c r="L573" s="27" t="str">
        <f>MID('USH2A e13 (B) - 2ry Str + Mask'!$D$2,E573,F573)</f>
        <v>.))))).</v>
      </c>
      <c r="M573" s="26">
        <f t="shared" si="102"/>
        <v>0.2857142857142857</v>
      </c>
      <c r="N573" s="28">
        <f t="shared" si="103"/>
        <v>0</v>
      </c>
      <c r="O573" s="29" t="str">
        <f t="shared" si="104"/>
        <v>ESE_ASFB</v>
      </c>
      <c r="P573" s="29" t="str">
        <f t="shared" si="105"/>
        <v>ESE</v>
      </c>
      <c r="Q573" s="28">
        <f t="shared" si="106"/>
        <v>0</v>
      </c>
      <c r="R573" s="30">
        <f t="shared" si="107"/>
        <v>0</v>
      </c>
    </row>
    <row r="574" spans="1:18" ht="32" customHeight="1" x14ac:dyDescent="0.15">
      <c r="A574" s="20" t="s">
        <v>88</v>
      </c>
      <c r="B574" s="20" t="s">
        <v>2690</v>
      </c>
      <c r="C574" s="20" t="s">
        <v>2691</v>
      </c>
      <c r="D574" s="21" t="s">
        <v>2692</v>
      </c>
      <c r="E574" s="22">
        <f t="shared" si="96"/>
        <v>497</v>
      </c>
      <c r="F574" s="23">
        <f t="shared" si="97"/>
        <v>6</v>
      </c>
      <c r="G574" s="24">
        <f t="shared" si="98"/>
        <v>503</v>
      </c>
      <c r="H574" s="25">
        <f t="shared" si="99"/>
        <v>0.16666666666666666</v>
      </c>
      <c r="I574" s="26">
        <f t="shared" si="100"/>
        <v>0</v>
      </c>
      <c r="J574" s="27" t="str">
        <f>MID('USH2A e13 (B) - 2ry Str + Mask'!$A$2,E574,F574)</f>
        <v>)))).)</v>
      </c>
      <c r="K574" s="26">
        <f t="shared" si="101"/>
        <v>0.16666666666666666</v>
      </c>
      <c r="L574" s="27" t="str">
        <f>MID('USH2A e13 (B) - 2ry Str + Mask'!$D$2,E574,F574)</f>
        <v>))))..</v>
      </c>
      <c r="M574" s="26">
        <f t="shared" si="102"/>
        <v>0.33333333333333331</v>
      </c>
      <c r="N574" s="28">
        <f t="shared" si="103"/>
        <v>0.16666666666666666</v>
      </c>
      <c r="O574" s="29" t="str">
        <f t="shared" si="104"/>
        <v>ESE_9G8</v>
      </c>
      <c r="P574" s="29" t="str">
        <f t="shared" si="105"/>
        <v>ESE</v>
      </c>
      <c r="Q574" s="28">
        <f t="shared" si="106"/>
        <v>0.16666666666666666</v>
      </c>
      <c r="R574" s="30">
        <f t="shared" si="107"/>
        <v>0</v>
      </c>
    </row>
    <row r="575" spans="1:18" ht="44" customHeight="1" x14ac:dyDescent="0.15">
      <c r="A575" s="20" t="s">
        <v>65</v>
      </c>
      <c r="B575" s="20" t="s">
        <v>2690</v>
      </c>
      <c r="C575" s="20" t="s">
        <v>965</v>
      </c>
      <c r="D575" s="21" t="s">
        <v>2692</v>
      </c>
      <c r="E575" s="22">
        <f t="shared" si="96"/>
        <v>497</v>
      </c>
      <c r="F575" s="23">
        <f t="shared" si="97"/>
        <v>6</v>
      </c>
      <c r="G575" s="24">
        <f t="shared" si="98"/>
        <v>503</v>
      </c>
      <c r="H575" s="25">
        <f t="shared" si="99"/>
        <v>0</v>
      </c>
      <c r="I575" s="26">
        <f t="shared" si="100"/>
        <v>-0.16666666666666666</v>
      </c>
      <c r="J575" s="27" t="str">
        <f>MID('USH2A e13 (B) - 2ry Str + Mask'!$A$2,E575,F575)</f>
        <v>)))).)</v>
      </c>
      <c r="K575" s="26">
        <f t="shared" si="101"/>
        <v>0.16666666666666666</v>
      </c>
      <c r="L575" s="27" t="str">
        <f>MID('USH2A e13 (B) - 2ry Str + Mask'!$D$2,E575,F575)</f>
        <v>))))..</v>
      </c>
      <c r="M575" s="26">
        <f t="shared" si="102"/>
        <v>0.33333333333333331</v>
      </c>
      <c r="N575" s="28">
        <f t="shared" si="103"/>
        <v>0.16666666666666666</v>
      </c>
      <c r="O575" s="29" t="str">
        <f t="shared" si="104"/>
        <v>ESS_hnRNPA1</v>
      </c>
      <c r="P575" s="29" t="str">
        <f t="shared" si="105"/>
        <v>ESS</v>
      </c>
      <c r="Q575" s="28">
        <f t="shared" si="106"/>
        <v>0</v>
      </c>
      <c r="R575" s="30">
        <f t="shared" si="107"/>
        <v>0.16666666666666666</v>
      </c>
    </row>
    <row r="576" spans="1:18" ht="32" customHeight="1" x14ac:dyDescent="0.15">
      <c r="A576" s="20" t="s">
        <v>196</v>
      </c>
      <c r="B576" s="20" t="s">
        <v>2693</v>
      </c>
      <c r="C576" s="20" t="s">
        <v>37</v>
      </c>
      <c r="D576" s="21" t="s">
        <v>2694</v>
      </c>
      <c r="E576" s="22">
        <f t="shared" si="96"/>
        <v>498</v>
      </c>
      <c r="F576" s="23">
        <f t="shared" si="97"/>
        <v>6</v>
      </c>
      <c r="G576" s="24">
        <f t="shared" si="98"/>
        <v>504</v>
      </c>
      <c r="H576" s="25">
        <f t="shared" si="99"/>
        <v>0.16666666666666666</v>
      </c>
      <c r="I576" s="26">
        <f t="shared" si="100"/>
        <v>0</v>
      </c>
      <c r="J576" s="27" t="str">
        <f>MID('USH2A e13 (B) - 2ry Str + Mask'!$A$2,E576,F576)</f>
        <v>))).))</v>
      </c>
      <c r="K576" s="26">
        <f t="shared" si="101"/>
        <v>0.16666666666666666</v>
      </c>
      <c r="L576" s="27" t="str">
        <f>MID('USH2A e13 (B) - 2ry Str + Mask'!$D$2,E576,F576)</f>
        <v>)))...</v>
      </c>
      <c r="M576" s="26">
        <f t="shared" si="102"/>
        <v>0.5</v>
      </c>
      <c r="N576" s="28">
        <f t="shared" si="103"/>
        <v>0.33333333333333337</v>
      </c>
      <c r="O576" s="29" t="str">
        <f t="shared" si="104"/>
        <v>RESCUE ESE</v>
      </c>
      <c r="P576" s="29" t="str">
        <f t="shared" si="105"/>
        <v>ESE</v>
      </c>
      <c r="Q576" s="28">
        <f t="shared" si="106"/>
        <v>0.33333333333333337</v>
      </c>
      <c r="R576" s="30">
        <f t="shared" si="107"/>
        <v>0</v>
      </c>
    </row>
    <row r="577" spans="1:18" ht="32" customHeight="1" x14ac:dyDescent="0.15">
      <c r="A577" s="20" t="s">
        <v>35</v>
      </c>
      <c r="B577" s="20" t="s">
        <v>2693</v>
      </c>
      <c r="C577" s="20" t="s">
        <v>37</v>
      </c>
      <c r="D577" s="21" t="s">
        <v>2694</v>
      </c>
      <c r="E577" s="22">
        <f t="shared" si="96"/>
        <v>498</v>
      </c>
      <c r="F577" s="23">
        <f t="shared" si="97"/>
        <v>6</v>
      </c>
      <c r="G577" s="24">
        <f t="shared" si="98"/>
        <v>504</v>
      </c>
      <c r="H577" s="25">
        <f t="shared" si="99"/>
        <v>0.16666666666666666</v>
      </c>
      <c r="I577" s="26">
        <f t="shared" si="100"/>
        <v>0</v>
      </c>
      <c r="J577" s="27" t="str">
        <f>MID('USH2A e13 (B) - 2ry Str + Mask'!$A$2,E577,F577)</f>
        <v>))).))</v>
      </c>
      <c r="K577" s="26">
        <f t="shared" si="101"/>
        <v>0.16666666666666666</v>
      </c>
      <c r="L577" s="27" t="str">
        <f>MID('USH2A e13 (B) - 2ry Str + Mask'!$D$2,E577,F577)</f>
        <v>)))...</v>
      </c>
      <c r="M577" s="26">
        <f t="shared" si="102"/>
        <v>0.5</v>
      </c>
      <c r="N577" s="28">
        <f t="shared" si="103"/>
        <v>0.33333333333333337</v>
      </c>
      <c r="O577" s="29" t="str">
        <f t="shared" si="104"/>
        <v>EIE</v>
      </c>
      <c r="P577" s="29" t="str">
        <f t="shared" si="105"/>
        <v>ESE</v>
      </c>
      <c r="Q577" s="28">
        <f t="shared" si="106"/>
        <v>0.33333333333333337</v>
      </c>
      <c r="R577" s="30">
        <f t="shared" si="107"/>
        <v>0</v>
      </c>
    </row>
    <row r="578" spans="1:18" ht="32" customHeight="1" x14ac:dyDescent="0.15">
      <c r="A578" s="20" t="s">
        <v>35</v>
      </c>
      <c r="B578" s="20" t="s">
        <v>2104</v>
      </c>
      <c r="C578" s="20" t="s">
        <v>37</v>
      </c>
      <c r="D578" s="21" t="s">
        <v>2695</v>
      </c>
      <c r="E578" s="22">
        <f t="shared" ref="E578:E641" si="108">MID(D578,12,LEN(D578)-13)+50</f>
        <v>499</v>
      </c>
      <c r="F578" s="23">
        <f t="shared" ref="F578:F641" si="109">LEN(B578)-12</f>
        <v>6</v>
      </c>
      <c r="G578" s="24">
        <f t="shared" ref="G578:G641" si="110">E578+F578</f>
        <v>505</v>
      </c>
      <c r="H578" s="25">
        <f t="shared" ref="H578:H641" si="111">IF(P578="ESE",1/F578,0)</f>
        <v>0.16666666666666666</v>
      </c>
      <c r="I578" s="26">
        <f t="shared" ref="I578:I641" si="112">IF(P578="ESS",-1/F578,0)</f>
        <v>0</v>
      </c>
      <c r="J578" s="27" t="str">
        <f>MID('USH2A e13 (B) - 2ry Str + Mask'!$A$2,E578,F578)</f>
        <v>)).)).</v>
      </c>
      <c r="K578" s="26">
        <f t="shared" ref="K578:K641" si="113">(F578-LEN(SUBSTITUTE(J578,".","")))/F578</f>
        <v>0.33333333333333331</v>
      </c>
      <c r="L578" s="27" t="str">
        <f>MID('USH2A e13 (B) - 2ry Str + Mask'!$D$2,E578,F578)</f>
        <v>))....</v>
      </c>
      <c r="M578" s="26">
        <f t="shared" ref="M578:M641" si="114">(F578-LEN(SUBSTITUTE(L578,".","")))/F578</f>
        <v>0.66666666666666663</v>
      </c>
      <c r="N578" s="28">
        <f t="shared" ref="N578:N641" si="115">M578-K578</f>
        <v>0.33333333333333331</v>
      </c>
      <c r="O578" s="29" t="str">
        <f t="shared" ref="O578:O641" si="116">MID(A578,11,(LEN(A578)-22))</f>
        <v>EIE</v>
      </c>
      <c r="P578" s="29" t="str">
        <f t="shared" ref="P578:P641" si="117">MID(A578,(LEN(A578)-9),3)</f>
        <v>ESE</v>
      </c>
      <c r="Q578" s="28">
        <f t="shared" ref="Q578:Q641" si="118">IF(P578="ESE",N578,0)</f>
        <v>0.33333333333333331</v>
      </c>
      <c r="R578" s="30">
        <f t="shared" ref="R578:R641" si="119">IF(P578="ESS",N578,0)</f>
        <v>0</v>
      </c>
    </row>
    <row r="579" spans="1:18" ht="44" customHeight="1" x14ac:dyDescent="0.15">
      <c r="A579" s="20" t="s">
        <v>49</v>
      </c>
      <c r="B579" s="20" t="s">
        <v>2696</v>
      </c>
      <c r="C579" s="20" t="s">
        <v>2697</v>
      </c>
      <c r="D579" s="21" t="s">
        <v>2695</v>
      </c>
      <c r="E579" s="22">
        <f t="shared" si="108"/>
        <v>499</v>
      </c>
      <c r="F579" s="23">
        <f t="shared" si="109"/>
        <v>8</v>
      </c>
      <c r="G579" s="24">
        <f t="shared" si="110"/>
        <v>507</v>
      </c>
      <c r="H579" s="25">
        <f t="shared" si="111"/>
        <v>0.125</v>
      </c>
      <c r="I579" s="26">
        <f t="shared" si="112"/>
        <v>0</v>
      </c>
      <c r="J579" s="27" t="str">
        <f>MID('USH2A e13 (B) - 2ry Str + Mask'!$A$2,E579,F579)</f>
        <v>)).))...</v>
      </c>
      <c r="K579" s="26">
        <f t="shared" si="113"/>
        <v>0.5</v>
      </c>
      <c r="L579" s="27" t="str">
        <f>MID('USH2A e13 (B) - 2ry Str + Mask'!$D$2,E579,F579)</f>
        <v>))......</v>
      </c>
      <c r="M579" s="26">
        <f t="shared" si="114"/>
        <v>0.75</v>
      </c>
      <c r="N579" s="28">
        <f t="shared" si="115"/>
        <v>0.25</v>
      </c>
      <c r="O579" s="29" t="str">
        <f t="shared" si="116"/>
        <v>ESE_SC35</v>
      </c>
      <c r="P579" s="29" t="str">
        <f t="shared" si="117"/>
        <v>ESE</v>
      </c>
      <c r="Q579" s="28">
        <f t="shared" si="118"/>
        <v>0.25</v>
      </c>
      <c r="R579" s="30">
        <f t="shared" si="119"/>
        <v>0</v>
      </c>
    </row>
    <row r="580" spans="1:18" ht="32" customHeight="1" x14ac:dyDescent="0.15">
      <c r="A580" s="20" t="s">
        <v>88</v>
      </c>
      <c r="B580" s="20" t="s">
        <v>2105</v>
      </c>
      <c r="C580" s="20" t="s">
        <v>2106</v>
      </c>
      <c r="D580" s="21" t="s">
        <v>2698</v>
      </c>
      <c r="E580" s="22">
        <f t="shared" si="108"/>
        <v>500</v>
      </c>
      <c r="F580" s="23">
        <f t="shared" si="109"/>
        <v>6</v>
      </c>
      <c r="G580" s="24">
        <f t="shared" si="110"/>
        <v>506</v>
      </c>
      <c r="H580" s="25">
        <f t="shared" si="111"/>
        <v>0.16666666666666666</v>
      </c>
      <c r="I580" s="26">
        <f t="shared" si="112"/>
        <v>0</v>
      </c>
      <c r="J580" s="27" t="str">
        <f>MID('USH2A e13 (B) - 2ry Str + Mask'!$A$2,E580,F580)</f>
        <v>).))..</v>
      </c>
      <c r="K580" s="26">
        <f t="shared" si="113"/>
        <v>0.5</v>
      </c>
      <c r="L580" s="27" t="str">
        <f>MID('USH2A e13 (B) - 2ry Str + Mask'!$D$2,E580,F580)</f>
        <v>).....</v>
      </c>
      <c r="M580" s="26">
        <f t="shared" si="114"/>
        <v>0.83333333333333337</v>
      </c>
      <c r="N580" s="28">
        <f t="shared" si="115"/>
        <v>0.33333333333333337</v>
      </c>
      <c r="O580" s="29" t="str">
        <f t="shared" si="116"/>
        <v>ESE_9G8</v>
      </c>
      <c r="P580" s="29" t="str">
        <f t="shared" si="117"/>
        <v>ESE</v>
      </c>
      <c r="Q580" s="28">
        <f t="shared" si="118"/>
        <v>0.33333333333333337</v>
      </c>
      <c r="R580" s="30">
        <f t="shared" si="119"/>
        <v>0</v>
      </c>
    </row>
    <row r="581" spans="1:18" ht="32" customHeight="1" x14ac:dyDescent="0.15">
      <c r="A581" s="20" t="s">
        <v>196</v>
      </c>
      <c r="B581" s="20" t="s">
        <v>2105</v>
      </c>
      <c r="C581" s="20" t="s">
        <v>37</v>
      </c>
      <c r="D581" s="21" t="s">
        <v>2698</v>
      </c>
      <c r="E581" s="22">
        <f t="shared" si="108"/>
        <v>500</v>
      </c>
      <c r="F581" s="23">
        <f t="shared" si="109"/>
        <v>6</v>
      </c>
      <c r="G581" s="24">
        <f t="shared" si="110"/>
        <v>506</v>
      </c>
      <c r="H581" s="25">
        <f t="shared" si="111"/>
        <v>0.16666666666666666</v>
      </c>
      <c r="I581" s="26">
        <f t="shared" si="112"/>
        <v>0</v>
      </c>
      <c r="J581" s="27" t="str">
        <f>MID('USH2A e13 (B) - 2ry Str + Mask'!$A$2,E581,F581)</f>
        <v>).))..</v>
      </c>
      <c r="K581" s="26">
        <f t="shared" si="113"/>
        <v>0.5</v>
      </c>
      <c r="L581" s="27" t="str">
        <f>MID('USH2A e13 (B) - 2ry Str + Mask'!$D$2,E581,F581)</f>
        <v>).....</v>
      </c>
      <c r="M581" s="26">
        <f t="shared" si="114"/>
        <v>0.83333333333333337</v>
      </c>
      <c r="N581" s="28">
        <f t="shared" si="115"/>
        <v>0.33333333333333337</v>
      </c>
      <c r="O581" s="29" t="str">
        <f t="shared" si="116"/>
        <v>RESCUE ESE</v>
      </c>
      <c r="P581" s="29" t="str">
        <f t="shared" si="117"/>
        <v>ESE</v>
      </c>
      <c r="Q581" s="28">
        <f t="shared" si="118"/>
        <v>0.33333333333333337</v>
      </c>
      <c r="R581" s="30">
        <f t="shared" si="119"/>
        <v>0</v>
      </c>
    </row>
    <row r="582" spans="1:18" ht="32" customHeight="1" x14ac:dyDescent="0.15">
      <c r="A582" s="20" t="s">
        <v>35</v>
      </c>
      <c r="B582" s="20" t="s">
        <v>2105</v>
      </c>
      <c r="C582" s="20" t="s">
        <v>37</v>
      </c>
      <c r="D582" s="21" t="s">
        <v>2698</v>
      </c>
      <c r="E582" s="22">
        <f t="shared" si="108"/>
        <v>500</v>
      </c>
      <c r="F582" s="23">
        <f t="shared" si="109"/>
        <v>6</v>
      </c>
      <c r="G582" s="24">
        <f t="shared" si="110"/>
        <v>506</v>
      </c>
      <c r="H582" s="25">
        <f t="shared" si="111"/>
        <v>0.16666666666666666</v>
      </c>
      <c r="I582" s="26">
        <f t="shared" si="112"/>
        <v>0</v>
      </c>
      <c r="J582" s="27" t="str">
        <f>MID('USH2A e13 (B) - 2ry Str + Mask'!$A$2,E582,F582)</f>
        <v>).))..</v>
      </c>
      <c r="K582" s="26">
        <f t="shared" si="113"/>
        <v>0.5</v>
      </c>
      <c r="L582" s="27" t="str">
        <f>MID('USH2A e13 (B) - 2ry Str + Mask'!$D$2,E582,F582)</f>
        <v>).....</v>
      </c>
      <c r="M582" s="26">
        <f t="shared" si="114"/>
        <v>0.83333333333333337</v>
      </c>
      <c r="N582" s="28">
        <f t="shared" si="115"/>
        <v>0.33333333333333337</v>
      </c>
      <c r="O582" s="29" t="str">
        <f t="shared" si="116"/>
        <v>EIE</v>
      </c>
      <c r="P582" s="29" t="str">
        <f t="shared" si="117"/>
        <v>ESE</v>
      </c>
      <c r="Q582" s="28">
        <f t="shared" si="118"/>
        <v>0.33333333333333337</v>
      </c>
      <c r="R582" s="30">
        <f t="shared" si="119"/>
        <v>0</v>
      </c>
    </row>
    <row r="583" spans="1:18" ht="32" customHeight="1" x14ac:dyDescent="0.15">
      <c r="A583" s="20" t="s">
        <v>35</v>
      </c>
      <c r="B583" s="20" t="s">
        <v>2699</v>
      </c>
      <c r="C583" s="20" t="s">
        <v>37</v>
      </c>
      <c r="D583" s="21" t="s">
        <v>2700</v>
      </c>
      <c r="E583" s="22">
        <f t="shared" si="108"/>
        <v>501</v>
      </c>
      <c r="F583" s="23">
        <f t="shared" si="109"/>
        <v>6</v>
      </c>
      <c r="G583" s="24">
        <f t="shared" si="110"/>
        <v>507</v>
      </c>
      <c r="H583" s="25">
        <f t="shared" si="111"/>
        <v>0.16666666666666666</v>
      </c>
      <c r="I583" s="26">
        <f t="shared" si="112"/>
        <v>0</v>
      </c>
      <c r="J583" s="27" t="str">
        <f>MID('USH2A e13 (B) - 2ry Str + Mask'!$A$2,E583,F583)</f>
        <v>.))...</v>
      </c>
      <c r="K583" s="26">
        <f t="shared" si="113"/>
        <v>0.66666666666666663</v>
      </c>
      <c r="L583" s="27" t="str">
        <f>MID('USH2A e13 (B) - 2ry Str + Mask'!$D$2,E583,F583)</f>
        <v>......</v>
      </c>
      <c r="M583" s="26">
        <f t="shared" si="114"/>
        <v>1</v>
      </c>
      <c r="N583" s="28">
        <f t="shared" si="115"/>
        <v>0.33333333333333337</v>
      </c>
      <c r="O583" s="29" t="str">
        <f t="shared" si="116"/>
        <v>EIE</v>
      </c>
      <c r="P583" s="29" t="str">
        <f t="shared" si="117"/>
        <v>ESE</v>
      </c>
      <c r="Q583" s="28">
        <f t="shared" si="118"/>
        <v>0.33333333333333337</v>
      </c>
      <c r="R583" s="30">
        <f t="shared" si="119"/>
        <v>0</v>
      </c>
    </row>
    <row r="584" spans="1:18" ht="32" customHeight="1" x14ac:dyDescent="0.15">
      <c r="A584" s="20" t="s">
        <v>46</v>
      </c>
      <c r="B584" s="20" t="s">
        <v>953</v>
      </c>
      <c r="C584" s="20" t="s">
        <v>37</v>
      </c>
      <c r="D584" s="21" t="s">
        <v>2701</v>
      </c>
      <c r="E584" s="22">
        <f t="shared" si="108"/>
        <v>505</v>
      </c>
      <c r="F584" s="23">
        <f t="shared" si="109"/>
        <v>6</v>
      </c>
      <c r="G584" s="24">
        <f t="shared" si="110"/>
        <v>511</v>
      </c>
      <c r="H584" s="25">
        <f t="shared" si="111"/>
        <v>0</v>
      </c>
      <c r="I584" s="26">
        <f t="shared" si="112"/>
        <v>-0.16666666666666666</v>
      </c>
      <c r="J584" s="27" t="str">
        <f>MID('USH2A e13 (B) - 2ry Str + Mask'!$A$2,E584,F584)</f>
        <v>..((((</v>
      </c>
      <c r="K584" s="26">
        <f t="shared" si="113"/>
        <v>0.33333333333333331</v>
      </c>
      <c r="L584" s="27" t="str">
        <f>MID('USH2A e13 (B) - 2ry Str + Mask'!$D$2,E584,F584)</f>
        <v>..((((</v>
      </c>
      <c r="M584" s="26">
        <f t="shared" si="114"/>
        <v>0.33333333333333331</v>
      </c>
      <c r="N584" s="28">
        <f t="shared" si="115"/>
        <v>0</v>
      </c>
      <c r="O584" s="29" t="str">
        <f t="shared" si="116"/>
        <v>IIE</v>
      </c>
      <c r="P584" s="29" t="str">
        <f t="shared" si="117"/>
        <v>ESS</v>
      </c>
      <c r="Q584" s="28">
        <f t="shared" si="118"/>
        <v>0</v>
      </c>
      <c r="R584" s="30">
        <f t="shared" si="119"/>
        <v>0</v>
      </c>
    </row>
    <row r="585" spans="1:18" ht="44" customHeight="1" x14ac:dyDescent="0.15">
      <c r="A585" s="20" t="s">
        <v>24</v>
      </c>
      <c r="B585" s="20" t="s">
        <v>2702</v>
      </c>
      <c r="C585" s="20" t="s">
        <v>2183</v>
      </c>
      <c r="D585" s="21" t="s">
        <v>2701</v>
      </c>
      <c r="E585" s="22">
        <f t="shared" si="108"/>
        <v>505</v>
      </c>
      <c r="F585" s="23">
        <f t="shared" si="109"/>
        <v>8</v>
      </c>
      <c r="G585" s="24">
        <f t="shared" si="110"/>
        <v>513</v>
      </c>
      <c r="H585" s="25">
        <f t="shared" si="111"/>
        <v>0</v>
      </c>
      <c r="I585" s="26">
        <f t="shared" si="112"/>
        <v>-0.125</v>
      </c>
      <c r="J585" s="27" t="str">
        <f>MID('USH2A e13 (B) - 2ry Str + Mask'!$A$2,E585,F585)</f>
        <v>..((((((</v>
      </c>
      <c r="K585" s="26">
        <f t="shared" si="113"/>
        <v>0.25</v>
      </c>
      <c r="L585" s="27" t="str">
        <f>MID('USH2A e13 (B) - 2ry Str + Mask'!$D$2,E585,F585)</f>
        <v>..((((((</v>
      </c>
      <c r="M585" s="26">
        <f t="shared" si="114"/>
        <v>0.25</v>
      </c>
      <c r="N585" s="28">
        <f t="shared" si="115"/>
        <v>0</v>
      </c>
      <c r="O585" s="29" t="str">
        <f t="shared" si="116"/>
        <v>Sironi_motif3</v>
      </c>
      <c r="P585" s="29" t="str">
        <f t="shared" si="117"/>
        <v>ESS</v>
      </c>
      <c r="Q585" s="28">
        <f t="shared" si="118"/>
        <v>0</v>
      </c>
      <c r="R585" s="30">
        <f t="shared" si="119"/>
        <v>0</v>
      </c>
    </row>
    <row r="586" spans="1:18" ht="32" customHeight="1" x14ac:dyDescent="0.15">
      <c r="A586" s="20" t="s">
        <v>46</v>
      </c>
      <c r="B586" s="20" t="s">
        <v>2703</v>
      </c>
      <c r="C586" s="20" t="s">
        <v>37</v>
      </c>
      <c r="D586" s="21" t="s">
        <v>2704</v>
      </c>
      <c r="E586" s="22">
        <f t="shared" si="108"/>
        <v>506</v>
      </c>
      <c r="F586" s="23">
        <f t="shared" si="109"/>
        <v>6</v>
      </c>
      <c r="G586" s="24">
        <f t="shared" si="110"/>
        <v>512</v>
      </c>
      <c r="H586" s="25">
        <f t="shared" si="111"/>
        <v>0</v>
      </c>
      <c r="I586" s="26">
        <f t="shared" si="112"/>
        <v>-0.16666666666666666</v>
      </c>
      <c r="J586" s="27" t="str">
        <f>MID('USH2A e13 (B) - 2ry Str + Mask'!$A$2,E586,F586)</f>
        <v>.(((((</v>
      </c>
      <c r="K586" s="26">
        <f t="shared" si="113"/>
        <v>0.16666666666666666</v>
      </c>
      <c r="L586" s="27" t="str">
        <f>MID('USH2A e13 (B) - 2ry Str + Mask'!$D$2,E586,F586)</f>
        <v>.(((((</v>
      </c>
      <c r="M586" s="26">
        <f t="shared" si="114"/>
        <v>0.16666666666666666</v>
      </c>
      <c r="N586" s="28">
        <f t="shared" si="115"/>
        <v>0</v>
      </c>
      <c r="O586" s="29" t="str">
        <f t="shared" si="116"/>
        <v>IIE</v>
      </c>
      <c r="P586" s="29" t="str">
        <f t="shared" si="117"/>
        <v>ESS</v>
      </c>
      <c r="Q586" s="28">
        <f t="shared" si="118"/>
        <v>0</v>
      </c>
      <c r="R586" s="30">
        <f t="shared" si="119"/>
        <v>0</v>
      </c>
    </row>
    <row r="587" spans="1:18" ht="32" customHeight="1" x14ac:dyDescent="0.15">
      <c r="A587" s="20" t="s">
        <v>46</v>
      </c>
      <c r="B587" s="20" t="s">
        <v>2705</v>
      </c>
      <c r="C587" s="20" t="s">
        <v>37</v>
      </c>
      <c r="D587" s="21" t="s">
        <v>2706</v>
      </c>
      <c r="E587" s="22">
        <f t="shared" si="108"/>
        <v>507</v>
      </c>
      <c r="F587" s="23">
        <f t="shared" si="109"/>
        <v>6</v>
      </c>
      <c r="G587" s="24">
        <f t="shared" si="110"/>
        <v>513</v>
      </c>
      <c r="H587" s="25">
        <f t="shared" si="111"/>
        <v>0</v>
      </c>
      <c r="I587" s="26">
        <f t="shared" si="112"/>
        <v>-0.16666666666666666</v>
      </c>
      <c r="J587" s="27" t="str">
        <f>MID('USH2A e13 (B) - 2ry Str + Mask'!$A$2,E587,F587)</f>
        <v>((((((</v>
      </c>
      <c r="K587" s="26">
        <f t="shared" si="113"/>
        <v>0</v>
      </c>
      <c r="L587" s="27" t="str">
        <f>MID('USH2A e13 (B) - 2ry Str + Mask'!$D$2,E587,F587)</f>
        <v>((((((</v>
      </c>
      <c r="M587" s="26">
        <f t="shared" si="114"/>
        <v>0</v>
      </c>
      <c r="N587" s="28">
        <f t="shared" si="115"/>
        <v>0</v>
      </c>
      <c r="O587" s="29" t="str">
        <f t="shared" si="116"/>
        <v>IIE</v>
      </c>
      <c r="P587" s="29" t="str">
        <f t="shared" si="117"/>
        <v>ESS</v>
      </c>
      <c r="Q587" s="28">
        <f t="shared" si="118"/>
        <v>0</v>
      </c>
      <c r="R587" s="30">
        <f t="shared" si="119"/>
        <v>0</v>
      </c>
    </row>
    <row r="588" spans="1:18" ht="44" customHeight="1" x14ac:dyDescent="0.15">
      <c r="A588" s="20" t="s">
        <v>24</v>
      </c>
      <c r="B588" s="20" t="s">
        <v>2615</v>
      </c>
      <c r="C588" s="20" t="s">
        <v>961</v>
      </c>
      <c r="D588" s="21" t="s">
        <v>2707</v>
      </c>
      <c r="E588" s="22">
        <f t="shared" si="108"/>
        <v>508</v>
      </c>
      <c r="F588" s="23">
        <f t="shared" si="109"/>
        <v>8</v>
      </c>
      <c r="G588" s="24">
        <f t="shared" si="110"/>
        <v>516</v>
      </c>
      <c r="H588" s="25">
        <f t="shared" si="111"/>
        <v>0</v>
      </c>
      <c r="I588" s="26">
        <f t="shared" si="112"/>
        <v>-0.125</v>
      </c>
      <c r="J588" s="27" t="str">
        <f>MID('USH2A e13 (B) - 2ry Str + Mask'!$A$2,E588,F588)</f>
        <v>(((((...</v>
      </c>
      <c r="K588" s="26">
        <f t="shared" si="113"/>
        <v>0.375</v>
      </c>
      <c r="L588" s="27" t="str">
        <f>MID('USH2A e13 (B) - 2ry Str + Mask'!$D$2,E588,F588)</f>
        <v>(((((...</v>
      </c>
      <c r="M588" s="26">
        <f t="shared" si="114"/>
        <v>0.375</v>
      </c>
      <c r="N588" s="28">
        <f t="shared" si="115"/>
        <v>0</v>
      </c>
      <c r="O588" s="29" t="str">
        <f t="shared" si="116"/>
        <v>Sironi_motif3</v>
      </c>
      <c r="P588" s="29" t="str">
        <f t="shared" si="117"/>
        <v>ESS</v>
      </c>
      <c r="Q588" s="28">
        <f t="shared" si="118"/>
        <v>0</v>
      </c>
      <c r="R588" s="30">
        <f t="shared" si="119"/>
        <v>0</v>
      </c>
    </row>
    <row r="589" spans="1:18" ht="32" customHeight="1" x14ac:dyDescent="0.15">
      <c r="A589" s="20" t="s">
        <v>35</v>
      </c>
      <c r="B589" s="20" t="s">
        <v>2708</v>
      </c>
      <c r="C589" s="20" t="s">
        <v>37</v>
      </c>
      <c r="D589" s="21" t="s">
        <v>2709</v>
      </c>
      <c r="E589" s="22">
        <f t="shared" si="108"/>
        <v>514</v>
      </c>
      <c r="F589" s="23">
        <f t="shared" si="109"/>
        <v>6</v>
      </c>
      <c r="G589" s="24">
        <f t="shared" si="110"/>
        <v>520</v>
      </c>
      <c r="H589" s="25">
        <f t="shared" si="111"/>
        <v>0.16666666666666666</v>
      </c>
      <c r="I589" s="26">
        <f t="shared" si="112"/>
        <v>0</v>
      </c>
      <c r="J589" s="27" t="str">
        <f>MID('USH2A e13 (B) - 2ry Str + Mask'!$A$2,E589,F589)</f>
        <v>..((((</v>
      </c>
      <c r="K589" s="26">
        <f t="shared" si="113"/>
        <v>0.33333333333333331</v>
      </c>
      <c r="L589" s="27" t="str">
        <f>MID('USH2A e13 (B) - 2ry Str + Mask'!$D$2,E589,F589)</f>
        <v>..((((</v>
      </c>
      <c r="M589" s="26">
        <f t="shared" si="114"/>
        <v>0.33333333333333331</v>
      </c>
      <c r="N589" s="28">
        <f t="shared" si="115"/>
        <v>0</v>
      </c>
      <c r="O589" s="29" t="str">
        <f t="shared" si="116"/>
        <v>EIE</v>
      </c>
      <c r="P589" s="29" t="str">
        <f t="shared" si="117"/>
        <v>ESE</v>
      </c>
      <c r="Q589" s="28">
        <f t="shared" si="118"/>
        <v>0</v>
      </c>
      <c r="R589" s="30">
        <f t="shared" si="119"/>
        <v>0</v>
      </c>
    </row>
    <row r="590" spans="1:18" ht="32" customHeight="1" x14ac:dyDescent="0.15">
      <c r="A590" s="20" t="s">
        <v>288</v>
      </c>
      <c r="B590" s="20" t="s">
        <v>2710</v>
      </c>
      <c r="C590" s="20" t="s">
        <v>37</v>
      </c>
      <c r="D590" s="21" t="s">
        <v>2711</v>
      </c>
      <c r="E590" s="22">
        <f t="shared" si="108"/>
        <v>516</v>
      </c>
      <c r="F590" s="23">
        <f t="shared" si="109"/>
        <v>6</v>
      </c>
      <c r="G590" s="24">
        <f t="shared" si="110"/>
        <v>522</v>
      </c>
      <c r="H590" s="25">
        <f t="shared" si="111"/>
        <v>0</v>
      </c>
      <c r="I590" s="26">
        <f t="shared" si="112"/>
        <v>-0.16666666666666666</v>
      </c>
      <c r="J590" s="27" t="str">
        <f>MID('USH2A e13 (B) - 2ry Str + Mask'!$A$2,E590,F590)</f>
        <v>((((((</v>
      </c>
      <c r="K590" s="26">
        <f t="shared" si="113"/>
        <v>0</v>
      </c>
      <c r="L590" s="27" t="str">
        <f>MID('USH2A e13 (B) - 2ry Str + Mask'!$D$2,E590,F590)</f>
        <v>((((((</v>
      </c>
      <c r="M590" s="26">
        <f t="shared" si="114"/>
        <v>0</v>
      </c>
      <c r="N590" s="28">
        <f t="shared" si="115"/>
        <v>0</v>
      </c>
      <c r="O590" s="29" t="str">
        <f t="shared" si="116"/>
        <v>Fas ESS</v>
      </c>
      <c r="P590" s="29" t="str">
        <f t="shared" si="117"/>
        <v>ESS</v>
      </c>
      <c r="Q590" s="28">
        <f t="shared" si="118"/>
        <v>0</v>
      </c>
      <c r="R590" s="30">
        <f t="shared" si="119"/>
        <v>0</v>
      </c>
    </row>
    <row r="591" spans="1:18" ht="44" customHeight="1" x14ac:dyDescent="0.15">
      <c r="A591" s="20" t="s">
        <v>69</v>
      </c>
      <c r="B591" s="20" t="s">
        <v>2712</v>
      </c>
      <c r="C591" s="20" t="s">
        <v>2713</v>
      </c>
      <c r="D591" s="21" t="s">
        <v>2711</v>
      </c>
      <c r="E591" s="22">
        <f t="shared" si="108"/>
        <v>516</v>
      </c>
      <c r="F591" s="23">
        <f t="shared" si="109"/>
        <v>7</v>
      </c>
      <c r="G591" s="24">
        <f t="shared" si="110"/>
        <v>523</v>
      </c>
      <c r="H591" s="25">
        <f t="shared" si="111"/>
        <v>0</v>
      </c>
      <c r="I591" s="26">
        <f t="shared" si="112"/>
        <v>-0.14285714285714285</v>
      </c>
      <c r="J591" s="27" t="str">
        <f>MID('USH2A e13 (B) - 2ry Str + Mask'!$A$2,E591,F591)</f>
        <v>((((((.</v>
      </c>
      <c r="K591" s="26">
        <f t="shared" si="113"/>
        <v>0.14285714285714285</v>
      </c>
      <c r="L591" s="27" t="str">
        <f>MID('USH2A e13 (B) - 2ry Str + Mask'!$D$2,E591,F591)</f>
        <v>((((((.</v>
      </c>
      <c r="M591" s="26">
        <f t="shared" si="114"/>
        <v>0.14285714285714285</v>
      </c>
      <c r="N591" s="28">
        <f t="shared" si="115"/>
        <v>0</v>
      </c>
      <c r="O591" s="29" t="str">
        <f t="shared" si="116"/>
        <v>Sironi_motif2</v>
      </c>
      <c r="P591" s="29" t="str">
        <f t="shared" si="117"/>
        <v>ESS</v>
      </c>
      <c r="Q591" s="28">
        <f t="shared" si="118"/>
        <v>0</v>
      </c>
      <c r="R591" s="30">
        <f t="shared" si="119"/>
        <v>0</v>
      </c>
    </row>
    <row r="592" spans="1:18" ht="32" customHeight="1" x14ac:dyDescent="0.15">
      <c r="A592" s="20" t="s">
        <v>184</v>
      </c>
      <c r="B592" s="20" t="s">
        <v>2714</v>
      </c>
      <c r="C592" s="20" t="s">
        <v>2715</v>
      </c>
      <c r="D592" s="21" t="s">
        <v>2711</v>
      </c>
      <c r="E592" s="22">
        <f t="shared" si="108"/>
        <v>516</v>
      </c>
      <c r="F592" s="23">
        <f t="shared" si="109"/>
        <v>8</v>
      </c>
      <c r="G592" s="24">
        <f t="shared" si="110"/>
        <v>524</v>
      </c>
      <c r="H592" s="25">
        <f t="shared" si="111"/>
        <v>0</v>
      </c>
      <c r="I592" s="26">
        <f t="shared" si="112"/>
        <v>-0.125</v>
      </c>
      <c r="J592" s="27" t="str">
        <f>MID('USH2A e13 (B) - 2ry Str + Mask'!$A$2,E592,F592)</f>
        <v>((((((..</v>
      </c>
      <c r="K592" s="26">
        <f t="shared" si="113"/>
        <v>0.25</v>
      </c>
      <c r="L592" s="27" t="str">
        <f>MID('USH2A e13 (B) - 2ry Str + Mask'!$D$2,E592,F592)</f>
        <v>((((((..</v>
      </c>
      <c r="M592" s="26">
        <f t="shared" si="114"/>
        <v>0.25</v>
      </c>
      <c r="N592" s="28">
        <f t="shared" si="115"/>
        <v>0</v>
      </c>
      <c r="O592" s="29" t="str">
        <f t="shared" si="116"/>
        <v>PESS</v>
      </c>
      <c r="P592" s="29" t="str">
        <f t="shared" si="117"/>
        <v>ESS</v>
      </c>
      <c r="Q592" s="28">
        <f t="shared" si="118"/>
        <v>0</v>
      </c>
      <c r="R592" s="30">
        <f t="shared" si="119"/>
        <v>0</v>
      </c>
    </row>
    <row r="593" spans="1:18" ht="32" customHeight="1" x14ac:dyDescent="0.15">
      <c r="A593" s="20" t="s">
        <v>46</v>
      </c>
      <c r="B593" s="20" t="s">
        <v>2225</v>
      </c>
      <c r="C593" s="20" t="s">
        <v>37</v>
      </c>
      <c r="D593" s="21" t="s">
        <v>2716</v>
      </c>
      <c r="E593" s="22">
        <f t="shared" si="108"/>
        <v>517</v>
      </c>
      <c r="F593" s="23">
        <f t="shared" si="109"/>
        <v>6</v>
      </c>
      <c r="G593" s="24">
        <f t="shared" si="110"/>
        <v>523</v>
      </c>
      <c r="H593" s="25">
        <f t="shared" si="111"/>
        <v>0</v>
      </c>
      <c r="I593" s="26">
        <f t="shared" si="112"/>
        <v>-0.16666666666666666</v>
      </c>
      <c r="J593" s="27" t="str">
        <f>MID('USH2A e13 (B) - 2ry Str + Mask'!$A$2,E593,F593)</f>
        <v>(((((.</v>
      </c>
      <c r="K593" s="26">
        <f t="shared" si="113"/>
        <v>0.16666666666666666</v>
      </c>
      <c r="L593" s="27" t="str">
        <f>MID('USH2A e13 (B) - 2ry Str + Mask'!$D$2,E593,F593)</f>
        <v>(((((.</v>
      </c>
      <c r="M593" s="26">
        <f t="shared" si="114"/>
        <v>0.16666666666666666</v>
      </c>
      <c r="N593" s="28">
        <f t="shared" si="115"/>
        <v>0</v>
      </c>
      <c r="O593" s="29" t="str">
        <f t="shared" si="116"/>
        <v>IIE</v>
      </c>
      <c r="P593" s="29" t="str">
        <f t="shared" si="117"/>
        <v>ESS</v>
      </c>
      <c r="Q593" s="28">
        <f t="shared" si="118"/>
        <v>0</v>
      </c>
      <c r="R593" s="30">
        <f t="shared" si="119"/>
        <v>0</v>
      </c>
    </row>
    <row r="594" spans="1:18" ht="32" customHeight="1" x14ac:dyDescent="0.15">
      <c r="A594" s="20" t="s">
        <v>288</v>
      </c>
      <c r="B594" s="20" t="s">
        <v>2225</v>
      </c>
      <c r="C594" s="20" t="s">
        <v>37</v>
      </c>
      <c r="D594" s="21" t="s">
        <v>2716</v>
      </c>
      <c r="E594" s="22">
        <f t="shared" si="108"/>
        <v>517</v>
      </c>
      <c r="F594" s="23">
        <f t="shared" si="109"/>
        <v>6</v>
      </c>
      <c r="G594" s="24">
        <f t="shared" si="110"/>
        <v>523</v>
      </c>
      <c r="H594" s="25">
        <f t="shared" si="111"/>
        <v>0</v>
      </c>
      <c r="I594" s="26">
        <f t="shared" si="112"/>
        <v>-0.16666666666666666</v>
      </c>
      <c r="J594" s="27" t="str">
        <f>MID('USH2A e13 (B) - 2ry Str + Mask'!$A$2,E594,F594)</f>
        <v>(((((.</v>
      </c>
      <c r="K594" s="26">
        <f t="shared" si="113"/>
        <v>0.16666666666666666</v>
      </c>
      <c r="L594" s="27" t="str">
        <f>MID('USH2A e13 (B) - 2ry Str + Mask'!$D$2,E594,F594)</f>
        <v>(((((.</v>
      </c>
      <c r="M594" s="26">
        <f t="shared" si="114"/>
        <v>0.16666666666666666</v>
      </c>
      <c r="N594" s="28">
        <f t="shared" si="115"/>
        <v>0</v>
      </c>
      <c r="O594" s="29" t="str">
        <f t="shared" si="116"/>
        <v>Fas ESS</v>
      </c>
      <c r="P594" s="29" t="str">
        <f t="shared" si="117"/>
        <v>ESS</v>
      </c>
      <c r="Q594" s="28">
        <f t="shared" si="118"/>
        <v>0</v>
      </c>
      <c r="R594" s="30">
        <f t="shared" si="119"/>
        <v>0</v>
      </c>
    </row>
    <row r="595" spans="1:18" ht="44" customHeight="1" x14ac:dyDescent="0.15">
      <c r="A595" s="20" t="s">
        <v>69</v>
      </c>
      <c r="B595" s="20" t="s">
        <v>2717</v>
      </c>
      <c r="C595" s="20" t="s">
        <v>1310</v>
      </c>
      <c r="D595" s="21" t="s">
        <v>2716</v>
      </c>
      <c r="E595" s="22">
        <f t="shared" si="108"/>
        <v>517</v>
      </c>
      <c r="F595" s="23">
        <f t="shared" si="109"/>
        <v>7</v>
      </c>
      <c r="G595" s="24">
        <f t="shared" si="110"/>
        <v>524</v>
      </c>
      <c r="H595" s="25">
        <f t="shared" si="111"/>
        <v>0</v>
      </c>
      <c r="I595" s="26">
        <f t="shared" si="112"/>
        <v>-0.14285714285714285</v>
      </c>
      <c r="J595" s="27" t="str">
        <f>MID('USH2A e13 (B) - 2ry Str + Mask'!$A$2,E595,F595)</f>
        <v>(((((..</v>
      </c>
      <c r="K595" s="26">
        <f t="shared" si="113"/>
        <v>0.2857142857142857</v>
      </c>
      <c r="L595" s="27" t="str">
        <f>MID('USH2A e13 (B) - 2ry Str + Mask'!$D$2,E595,F595)</f>
        <v>(((((..</v>
      </c>
      <c r="M595" s="26">
        <f t="shared" si="114"/>
        <v>0.2857142857142857</v>
      </c>
      <c r="N595" s="28">
        <f t="shared" si="115"/>
        <v>0</v>
      </c>
      <c r="O595" s="29" t="str">
        <f t="shared" si="116"/>
        <v>Sironi_motif2</v>
      </c>
      <c r="P595" s="29" t="str">
        <f t="shared" si="117"/>
        <v>ESS</v>
      </c>
      <c r="Q595" s="28">
        <f t="shared" si="118"/>
        <v>0</v>
      </c>
      <c r="R595" s="30">
        <f t="shared" si="119"/>
        <v>0</v>
      </c>
    </row>
    <row r="596" spans="1:18" ht="44" customHeight="1" x14ac:dyDescent="0.15">
      <c r="A596" s="20" t="s">
        <v>58</v>
      </c>
      <c r="B596" s="20" t="s">
        <v>2718</v>
      </c>
      <c r="C596" s="20" t="s">
        <v>2719</v>
      </c>
      <c r="D596" s="21" t="s">
        <v>2716</v>
      </c>
      <c r="E596" s="22">
        <f t="shared" si="108"/>
        <v>517</v>
      </c>
      <c r="F596" s="23">
        <f t="shared" si="109"/>
        <v>8</v>
      </c>
      <c r="G596" s="24">
        <f t="shared" si="110"/>
        <v>525</v>
      </c>
      <c r="H596" s="25">
        <f t="shared" si="111"/>
        <v>0</v>
      </c>
      <c r="I596" s="26">
        <f t="shared" si="112"/>
        <v>-0.125</v>
      </c>
      <c r="J596" s="27" t="str">
        <f>MID('USH2A e13 (B) - 2ry Str + Mask'!$A$2,E596,F596)</f>
        <v>(((((...</v>
      </c>
      <c r="K596" s="26">
        <f t="shared" si="113"/>
        <v>0.375</v>
      </c>
      <c r="L596" s="27" t="str">
        <f>MID('USH2A e13 (B) - 2ry Str + Mask'!$D$2,E596,F596)</f>
        <v>(((((...</v>
      </c>
      <c r="M596" s="26">
        <f t="shared" si="114"/>
        <v>0.375</v>
      </c>
      <c r="N596" s="28">
        <f t="shared" si="115"/>
        <v>0</v>
      </c>
      <c r="O596" s="29" t="str">
        <f t="shared" si="116"/>
        <v>Sironi_motif1</v>
      </c>
      <c r="P596" s="29" t="str">
        <f t="shared" si="117"/>
        <v>ESS</v>
      </c>
      <c r="Q596" s="28">
        <f t="shared" si="118"/>
        <v>0</v>
      </c>
      <c r="R596" s="30">
        <f t="shared" si="119"/>
        <v>0</v>
      </c>
    </row>
    <row r="597" spans="1:18" ht="44" customHeight="1" x14ac:dyDescent="0.15">
      <c r="A597" s="20" t="s">
        <v>65</v>
      </c>
      <c r="B597" s="20" t="s">
        <v>2720</v>
      </c>
      <c r="C597" s="20" t="s">
        <v>2721</v>
      </c>
      <c r="D597" s="21" t="s">
        <v>2722</v>
      </c>
      <c r="E597" s="22">
        <f t="shared" si="108"/>
        <v>518</v>
      </c>
      <c r="F597" s="23">
        <f t="shared" si="109"/>
        <v>6</v>
      </c>
      <c r="G597" s="24">
        <f t="shared" si="110"/>
        <v>524</v>
      </c>
      <c r="H597" s="25">
        <f t="shared" si="111"/>
        <v>0</v>
      </c>
      <c r="I597" s="26">
        <f t="shared" si="112"/>
        <v>-0.16666666666666666</v>
      </c>
      <c r="J597" s="27" t="str">
        <f>MID('USH2A e13 (B) - 2ry Str + Mask'!$A$2,E597,F597)</f>
        <v>((((..</v>
      </c>
      <c r="K597" s="26">
        <f t="shared" si="113"/>
        <v>0.33333333333333331</v>
      </c>
      <c r="L597" s="27" t="str">
        <f>MID('USH2A e13 (B) - 2ry Str + Mask'!$D$2,E597,F597)</f>
        <v>((((..</v>
      </c>
      <c r="M597" s="26">
        <f t="shared" si="114"/>
        <v>0.33333333333333331</v>
      </c>
      <c r="N597" s="28">
        <f t="shared" si="115"/>
        <v>0</v>
      </c>
      <c r="O597" s="29" t="str">
        <f t="shared" si="116"/>
        <v>ESS_hnRNPA1</v>
      </c>
      <c r="P597" s="29" t="str">
        <f t="shared" si="117"/>
        <v>ESS</v>
      </c>
      <c r="Q597" s="28">
        <f t="shared" si="118"/>
        <v>0</v>
      </c>
      <c r="R597" s="30">
        <f t="shared" si="119"/>
        <v>0</v>
      </c>
    </row>
    <row r="598" spans="1:18" ht="32" customHeight="1" x14ac:dyDescent="0.15">
      <c r="A598" s="20" t="s">
        <v>288</v>
      </c>
      <c r="B598" s="20" t="s">
        <v>2720</v>
      </c>
      <c r="C598" s="20" t="s">
        <v>37</v>
      </c>
      <c r="D598" s="21" t="s">
        <v>2722</v>
      </c>
      <c r="E598" s="22">
        <f t="shared" si="108"/>
        <v>518</v>
      </c>
      <c r="F598" s="23">
        <f t="shared" si="109"/>
        <v>6</v>
      </c>
      <c r="G598" s="24">
        <f t="shared" si="110"/>
        <v>524</v>
      </c>
      <c r="H598" s="25">
        <f t="shared" si="111"/>
        <v>0</v>
      </c>
      <c r="I598" s="26">
        <f t="shared" si="112"/>
        <v>-0.16666666666666666</v>
      </c>
      <c r="J598" s="27" t="str">
        <f>MID('USH2A e13 (B) - 2ry Str + Mask'!$A$2,E598,F598)</f>
        <v>((((..</v>
      </c>
      <c r="K598" s="26">
        <f t="shared" si="113"/>
        <v>0.33333333333333331</v>
      </c>
      <c r="L598" s="27" t="str">
        <f>MID('USH2A e13 (B) - 2ry Str + Mask'!$D$2,E598,F598)</f>
        <v>((((..</v>
      </c>
      <c r="M598" s="26">
        <f t="shared" si="114"/>
        <v>0.33333333333333331</v>
      </c>
      <c r="N598" s="28">
        <f t="shared" si="115"/>
        <v>0</v>
      </c>
      <c r="O598" s="29" t="str">
        <f t="shared" si="116"/>
        <v>Fas ESS</v>
      </c>
      <c r="P598" s="29" t="str">
        <f t="shared" si="117"/>
        <v>ESS</v>
      </c>
      <c r="Q598" s="28">
        <f t="shared" si="118"/>
        <v>0</v>
      </c>
      <c r="R598" s="30">
        <f t="shared" si="119"/>
        <v>0</v>
      </c>
    </row>
    <row r="599" spans="1:18" ht="32" customHeight="1" x14ac:dyDescent="0.15">
      <c r="A599" s="20" t="s">
        <v>184</v>
      </c>
      <c r="B599" s="20" t="s">
        <v>2723</v>
      </c>
      <c r="C599" s="20" t="s">
        <v>2724</v>
      </c>
      <c r="D599" s="21" t="s">
        <v>2722</v>
      </c>
      <c r="E599" s="22">
        <f t="shared" si="108"/>
        <v>518</v>
      </c>
      <c r="F599" s="23">
        <f t="shared" si="109"/>
        <v>8</v>
      </c>
      <c r="G599" s="24">
        <f t="shared" si="110"/>
        <v>526</v>
      </c>
      <c r="H599" s="25">
        <f t="shared" si="111"/>
        <v>0</v>
      </c>
      <c r="I599" s="26">
        <f t="shared" si="112"/>
        <v>-0.125</v>
      </c>
      <c r="J599" s="27" t="str">
        <f>MID('USH2A e13 (B) - 2ry Str + Mask'!$A$2,E599,F599)</f>
        <v>((((....</v>
      </c>
      <c r="K599" s="26">
        <f t="shared" si="113"/>
        <v>0.5</v>
      </c>
      <c r="L599" s="27" t="str">
        <f>MID('USH2A e13 (B) - 2ry Str + Mask'!$D$2,E599,F599)</f>
        <v>((((....</v>
      </c>
      <c r="M599" s="26">
        <f t="shared" si="114"/>
        <v>0.5</v>
      </c>
      <c r="N599" s="28">
        <f t="shared" si="115"/>
        <v>0</v>
      </c>
      <c r="O599" s="29" t="str">
        <f t="shared" si="116"/>
        <v>PESS</v>
      </c>
      <c r="P599" s="29" t="str">
        <f t="shared" si="117"/>
        <v>ESS</v>
      </c>
      <c r="Q599" s="28">
        <f t="shared" si="118"/>
        <v>0</v>
      </c>
      <c r="R599" s="30">
        <f t="shared" si="119"/>
        <v>0</v>
      </c>
    </row>
    <row r="600" spans="1:18" ht="32" customHeight="1" x14ac:dyDescent="0.15">
      <c r="A600" s="20" t="s">
        <v>46</v>
      </c>
      <c r="B600" s="20" t="s">
        <v>1318</v>
      </c>
      <c r="C600" s="20" t="s">
        <v>37</v>
      </c>
      <c r="D600" s="21" t="s">
        <v>2725</v>
      </c>
      <c r="E600" s="22">
        <f t="shared" si="108"/>
        <v>519</v>
      </c>
      <c r="F600" s="23">
        <f t="shared" si="109"/>
        <v>6</v>
      </c>
      <c r="G600" s="24">
        <f t="shared" si="110"/>
        <v>525</v>
      </c>
      <c r="H600" s="25">
        <f t="shared" si="111"/>
        <v>0</v>
      </c>
      <c r="I600" s="26">
        <f t="shared" si="112"/>
        <v>-0.16666666666666666</v>
      </c>
      <c r="J600" s="27" t="str">
        <f>MID('USH2A e13 (B) - 2ry Str + Mask'!$A$2,E600,F600)</f>
        <v>(((...</v>
      </c>
      <c r="K600" s="26">
        <f t="shared" si="113"/>
        <v>0.5</v>
      </c>
      <c r="L600" s="27" t="str">
        <f>MID('USH2A e13 (B) - 2ry Str + Mask'!$D$2,E600,F600)</f>
        <v>(((...</v>
      </c>
      <c r="M600" s="26">
        <f t="shared" si="114"/>
        <v>0.5</v>
      </c>
      <c r="N600" s="28">
        <f t="shared" si="115"/>
        <v>0</v>
      </c>
      <c r="O600" s="29" t="str">
        <f t="shared" si="116"/>
        <v>IIE</v>
      </c>
      <c r="P600" s="29" t="str">
        <f t="shared" si="117"/>
        <v>ESS</v>
      </c>
      <c r="Q600" s="28">
        <f t="shared" si="118"/>
        <v>0</v>
      </c>
      <c r="R600" s="30">
        <f t="shared" si="119"/>
        <v>0</v>
      </c>
    </row>
    <row r="601" spans="1:18" ht="32" customHeight="1" x14ac:dyDescent="0.15">
      <c r="A601" s="20" t="s">
        <v>288</v>
      </c>
      <c r="B601" s="20" t="s">
        <v>1318</v>
      </c>
      <c r="C601" s="20" t="s">
        <v>37</v>
      </c>
      <c r="D601" s="21" t="s">
        <v>2725</v>
      </c>
      <c r="E601" s="22">
        <f t="shared" si="108"/>
        <v>519</v>
      </c>
      <c r="F601" s="23">
        <f t="shared" si="109"/>
        <v>6</v>
      </c>
      <c r="G601" s="24">
        <f t="shared" si="110"/>
        <v>525</v>
      </c>
      <c r="H601" s="25">
        <f t="shared" si="111"/>
        <v>0</v>
      </c>
      <c r="I601" s="26">
        <f t="shared" si="112"/>
        <v>-0.16666666666666666</v>
      </c>
      <c r="J601" s="27" t="str">
        <f>MID('USH2A e13 (B) - 2ry Str + Mask'!$A$2,E601,F601)</f>
        <v>(((...</v>
      </c>
      <c r="K601" s="26">
        <f t="shared" si="113"/>
        <v>0.5</v>
      </c>
      <c r="L601" s="27" t="str">
        <f>MID('USH2A e13 (B) - 2ry Str + Mask'!$D$2,E601,F601)</f>
        <v>(((...</v>
      </c>
      <c r="M601" s="26">
        <f t="shared" si="114"/>
        <v>0.5</v>
      </c>
      <c r="N601" s="28">
        <f t="shared" si="115"/>
        <v>0</v>
      </c>
      <c r="O601" s="29" t="str">
        <f t="shared" si="116"/>
        <v>Fas ESS</v>
      </c>
      <c r="P601" s="29" t="str">
        <f t="shared" si="117"/>
        <v>ESS</v>
      </c>
      <c r="Q601" s="28">
        <f t="shared" si="118"/>
        <v>0</v>
      </c>
      <c r="R601" s="30">
        <f t="shared" si="119"/>
        <v>0</v>
      </c>
    </row>
    <row r="602" spans="1:18" ht="32" customHeight="1" x14ac:dyDescent="0.15">
      <c r="A602" s="20" t="s">
        <v>288</v>
      </c>
      <c r="B602" s="20" t="s">
        <v>2726</v>
      </c>
      <c r="C602" s="20" t="s">
        <v>37</v>
      </c>
      <c r="D602" s="21" t="s">
        <v>2727</v>
      </c>
      <c r="E602" s="22">
        <f t="shared" si="108"/>
        <v>520</v>
      </c>
      <c r="F602" s="23">
        <f t="shared" si="109"/>
        <v>6</v>
      </c>
      <c r="G602" s="24">
        <f t="shared" si="110"/>
        <v>526</v>
      </c>
      <c r="H602" s="25">
        <f t="shared" si="111"/>
        <v>0</v>
      </c>
      <c r="I602" s="26">
        <f t="shared" si="112"/>
        <v>-0.16666666666666666</v>
      </c>
      <c r="J602" s="27" t="str">
        <f>MID('USH2A e13 (B) - 2ry Str + Mask'!$A$2,E602,F602)</f>
        <v>((....</v>
      </c>
      <c r="K602" s="26">
        <f t="shared" si="113"/>
        <v>0.66666666666666663</v>
      </c>
      <c r="L602" s="27" t="str">
        <f>MID('USH2A e13 (B) - 2ry Str + Mask'!$D$2,E602,F602)</f>
        <v>((....</v>
      </c>
      <c r="M602" s="26">
        <f t="shared" si="114"/>
        <v>0.66666666666666663</v>
      </c>
      <c r="N602" s="28">
        <f t="shared" si="115"/>
        <v>0</v>
      </c>
      <c r="O602" s="29" t="str">
        <f t="shared" si="116"/>
        <v>Fas ESS</v>
      </c>
      <c r="P602" s="29" t="str">
        <f t="shared" si="117"/>
        <v>ESS</v>
      </c>
      <c r="Q602" s="28">
        <f t="shared" si="118"/>
        <v>0</v>
      </c>
      <c r="R602" s="30">
        <f t="shared" si="119"/>
        <v>0</v>
      </c>
    </row>
    <row r="603" spans="1:18" ht="32" customHeight="1" x14ac:dyDescent="0.15">
      <c r="A603" s="20" t="s">
        <v>288</v>
      </c>
      <c r="B603" s="20" t="s">
        <v>2728</v>
      </c>
      <c r="C603" s="20" t="s">
        <v>37</v>
      </c>
      <c r="D603" s="21" t="s">
        <v>2729</v>
      </c>
      <c r="E603" s="22">
        <f t="shared" si="108"/>
        <v>521</v>
      </c>
      <c r="F603" s="23">
        <f t="shared" si="109"/>
        <v>6</v>
      </c>
      <c r="G603" s="24">
        <f t="shared" si="110"/>
        <v>527</v>
      </c>
      <c r="H603" s="25">
        <f t="shared" si="111"/>
        <v>0</v>
      </c>
      <c r="I603" s="26">
        <f t="shared" si="112"/>
        <v>-0.16666666666666666</v>
      </c>
      <c r="J603" s="27" t="str">
        <f>MID('USH2A e13 (B) - 2ry Str + Mask'!$A$2,E603,F603)</f>
        <v>(.....</v>
      </c>
      <c r="K603" s="26">
        <f t="shared" si="113"/>
        <v>0.83333333333333337</v>
      </c>
      <c r="L603" s="27" t="str">
        <f>MID('USH2A e13 (B) - 2ry Str + Mask'!$D$2,E603,F603)</f>
        <v>(.....</v>
      </c>
      <c r="M603" s="26">
        <f t="shared" si="114"/>
        <v>0.83333333333333337</v>
      </c>
      <c r="N603" s="28">
        <f t="shared" si="115"/>
        <v>0</v>
      </c>
      <c r="O603" s="29" t="str">
        <f t="shared" si="116"/>
        <v>Fas ESS</v>
      </c>
      <c r="P603" s="29" t="str">
        <f t="shared" si="117"/>
        <v>ESS</v>
      </c>
      <c r="Q603" s="28">
        <f t="shared" si="118"/>
        <v>0</v>
      </c>
      <c r="R603" s="30">
        <f t="shared" si="119"/>
        <v>0</v>
      </c>
    </row>
    <row r="604" spans="1:18" ht="32" customHeight="1" x14ac:dyDescent="0.15">
      <c r="A604" s="20" t="s">
        <v>88</v>
      </c>
      <c r="B604" s="20" t="s">
        <v>2730</v>
      </c>
      <c r="C604" s="20" t="s">
        <v>2731</v>
      </c>
      <c r="D604" s="21" t="s">
        <v>2732</v>
      </c>
      <c r="E604" s="22">
        <f t="shared" si="108"/>
        <v>522</v>
      </c>
      <c r="F604" s="23">
        <f t="shared" si="109"/>
        <v>6</v>
      </c>
      <c r="G604" s="24">
        <f t="shared" si="110"/>
        <v>528</v>
      </c>
      <c r="H604" s="25">
        <f t="shared" si="111"/>
        <v>0.16666666666666666</v>
      </c>
      <c r="I604" s="26">
        <f t="shared" si="112"/>
        <v>0</v>
      </c>
      <c r="J604" s="27" t="str">
        <f>MID('USH2A e13 (B) - 2ry Str + Mask'!$A$2,E604,F604)</f>
        <v>......</v>
      </c>
      <c r="K604" s="26">
        <f t="shared" si="113"/>
        <v>1</v>
      </c>
      <c r="L604" s="27" t="str">
        <f>MID('USH2A e13 (B) - 2ry Str + Mask'!$D$2,E604,F604)</f>
        <v>......</v>
      </c>
      <c r="M604" s="26">
        <f t="shared" si="114"/>
        <v>1</v>
      </c>
      <c r="N604" s="28">
        <f t="shared" si="115"/>
        <v>0</v>
      </c>
      <c r="O604" s="29" t="str">
        <f t="shared" si="116"/>
        <v>ESE_9G8</v>
      </c>
      <c r="P604" s="29" t="str">
        <f t="shared" si="117"/>
        <v>ESE</v>
      </c>
      <c r="Q604" s="28">
        <f t="shared" si="118"/>
        <v>0</v>
      </c>
      <c r="R604" s="30">
        <f t="shared" si="119"/>
        <v>0</v>
      </c>
    </row>
    <row r="605" spans="1:18" ht="44" customHeight="1" x14ac:dyDescent="0.15">
      <c r="A605" s="20" t="s">
        <v>54</v>
      </c>
      <c r="B605" s="20" t="s">
        <v>2733</v>
      </c>
      <c r="C605" s="20" t="s">
        <v>2734</v>
      </c>
      <c r="D605" s="21" t="s">
        <v>2735</v>
      </c>
      <c r="E605" s="22">
        <f t="shared" si="108"/>
        <v>524</v>
      </c>
      <c r="F605" s="23">
        <f t="shared" si="109"/>
        <v>7</v>
      </c>
      <c r="G605" s="24">
        <f t="shared" si="110"/>
        <v>531</v>
      </c>
      <c r="H605" s="25">
        <f t="shared" si="111"/>
        <v>0.14285714285714285</v>
      </c>
      <c r="I605" s="26">
        <f t="shared" si="112"/>
        <v>0</v>
      </c>
      <c r="J605" s="27" t="str">
        <f>MID('USH2A e13 (B) - 2ry Str + Mask'!$A$2,E605,F605)</f>
        <v>....(((</v>
      </c>
      <c r="K605" s="26">
        <f t="shared" si="113"/>
        <v>0.5714285714285714</v>
      </c>
      <c r="L605" s="27" t="str">
        <f>MID('USH2A e13 (B) - 2ry Str + Mask'!$D$2,E605,F605)</f>
        <v>....(((</v>
      </c>
      <c r="M605" s="26">
        <f t="shared" si="114"/>
        <v>0.5714285714285714</v>
      </c>
      <c r="N605" s="28">
        <f t="shared" si="115"/>
        <v>0</v>
      </c>
      <c r="O605" s="29" t="str">
        <f t="shared" si="116"/>
        <v>ESE_SRp40</v>
      </c>
      <c r="P605" s="29" t="str">
        <f t="shared" si="117"/>
        <v>ESE</v>
      </c>
      <c r="Q605" s="28">
        <f t="shared" si="118"/>
        <v>0</v>
      </c>
      <c r="R605" s="30">
        <f t="shared" si="119"/>
        <v>0</v>
      </c>
    </row>
    <row r="606" spans="1:18" ht="44" customHeight="1" x14ac:dyDescent="0.15">
      <c r="A606" s="20" t="s">
        <v>58</v>
      </c>
      <c r="B606" s="20" t="s">
        <v>2736</v>
      </c>
      <c r="C606" s="20" t="s">
        <v>2737</v>
      </c>
      <c r="D606" s="21" t="s">
        <v>2735</v>
      </c>
      <c r="E606" s="22">
        <f t="shared" si="108"/>
        <v>524</v>
      </c>
      <c r="F606" s="23">
        <f t="shared" si="109"/>
        <v>8</v>
      </c>
      <c r="G606" s="24">
        <f t="shared" si="110"/>
        <v>532</v>
      </c>
      <c r="H606" s="25">
        <f t="shared" si="111"/>
        <v>0</v>
      </c>
      <c r="I606" s="26">
        <f t="shared" si="112"/>
        <v>-0.125</v>
      </c>
      <c r="J606" s="27" t="str">
        <f>MID('USH2A e13 (B) - 2ry Str + Mask'!$A$2,E606,F606)</f>
        <v>....(((.</v>
      </c>
      <c r="K606" s="26">
        <f t="shared" si="113"/>
        <v>0.625</v>
      </c>
      <c r="L606" s="27" t="str">
        <f>MID('USH2A e13 (B) - 2ry Str + Mask'!$D$2,E606,F606)</f>
        <v>....(((.</v>
      </c>
      <c r="M606" s="26">
        <f t="shared" si="114"/>
        <v>0.625</v>
      </c>
      <c r="N606" s="28">
        <f t="shared" si="115"/>
        <v>0</v>
      </c>
      <c r="O606" s="29" t="str">
        <f t="shared" si="116"/>
        <v>Sironi_motif1</v>
      </c>
      <c r="P606" s="29" t="str">
        <f t="shared" si="117"/>
        <v>ESS</v>
      </c>
      <c r="Q606" s="28">
        <f t="shared" si="118"/>
        <v>0</v>
      </c>
      <c r="R606" s="30">
        <f t="shared" si="119"/>
        <v>0</v>
      </c>
    </row>
    <row r="607" spans="1:18" ht="32" customHeight="1" x14ac:dyDescent="0.15">
      <c r="A607" s="20" t="s">
        <v>795</v>
      </c>
      <c r="B607" s="20" t="s">
        <v>1369</v>
      </c>
      <c r="C607" s="20" t="s">
        <v>422</v>
      </c>
      <c r="D607" s="21" t="s">
        <v>2738</v>
      </c>
      <c r="E607" s="22">
        <f t="shared" si="108"/>
        <v>525</v>
      </c>
      <c r="F607" s="23">
        <f t="shared" si="109"/>
        <v>5</v>
      </c>
      <c r="G607" s="24">
        <f t="shared" si="110"/>
        <v>530</v>
      </c>
      <c r="H607" s="25">
        <f t="shared" si="111"/>
        <v>0.2</v>
      </c>
      <c r="I607" s="26">
        <f t="shared" si="112"/>
        <v>0</v>
      </c>
      <c r="J607" s="27" t="str">
        <f>MID('USH2A e13 (B) - 2ry Str + Mask'!$A$2,E607,F607)</f>
        <v>...((</v>
      </c>
      <c r="K607" s="26">
        <f t="shared" si="113"/>
        <v>0.6</v>
      </c>
      <c r="L607" s="27" t="str">
        <f>MID('USH2A e13 (B) - 2ry Str + Mask'!$D$2,E607,F607)</f>
        <v>...((</v>
      </c>
      <c r="M607" s="26">
        <f t="shared" si="114"/>
        <v>0.6</v>
      </c>
      <c r="N607" s="28">
        <f t="shared" si="115"/>
        <v>0</v>
      </c>
      <c r="O607" s="29" t="str">
        <f t="shared" si="116"/>
        <v>ESE_Tra2</v>
      </c>
      <c r="P607" s="29" t="str">
        <f t="shared" si="117"/>
        <v>ESE</v>
      </c>
      <c r="Q607" s="28">
        <f t="shared" si="118"/>
        <v>0</v>
      </c>
      <c r="R607" s="30">
        <f t="shared" si="119"/>
        <v>0</v>
      </c>
    </row>
    <row r="608" spans="1:18" ht="32" customHeight="1" x14ac:dyDescent="0.15">
      <c r="A608" s="20" t="s">
        <v>39</v>
      </c>
      <c r="B608" s="20" t="s">
        <v>2739</v>
      </c>
      <c r="C608" s="20" t="s">
        <v>2740</v>
      </c>
      <c r="D608" s="21" t="s">
        <v>2738</v>
      </c>
      <c r="E608" s="22">
        <f t="shared" si="108"/>
        <v>525</v>
      </c>
      <c r="F608" s="23">
        <f t="shared" si="109"/>
        <v>7</v>
      </c>
      <c r="G608" s="24">
        <f t="shared" si="110"/>
        <v>532</v>
      </c>
      <c r="H608" s="25">
        <f t="shared" si="111"/>
        <v>0.14285714285714285</v>
      </c>
      <c r="I608" s="26">
        <f t="shared" si="112"/>
        <v>0</v>
      </c>
      <c r="J608" s="27" t="str">
        <f>MID('USH2A e13 (B) - 2ry Str + Mask'!$A$2,E608,F608)</f>
        <v>...(((.</v>
      </c>
      <c r="K608" s="26">
        <f t="shared" si="113"/>
        <v>0.5714285714285714</v>
      </c>
      <c r="L608" s="27" t="str">
        <f>MID('USH2A e13 (B) - 2ry Str + Mask'!$D$2,E608,F608)</f>
        <v>...(((.</v>
      </c>
      <c r="M608" s="26">
        <f t="shared" si="114"/>
        <v>0.5714285714285714</v>
      </c>
      <c r="N608" s="28">
        <f t="shared" si="115"/>
        <v>0</v>
      </c>
      <c r="O608" s="29" t="str">
        <f t="shared" si="116"/>
        <v>ESE_ASF</v>
      </c>
      <c r="P608" s="29" t="str">
        <f t="shared" si="117"/>
        <v>ESE</v>
      </c>
      <c r="Q608" s="28">
        <f t="shared" si="118"/>
        <v>0</v>
      </c>
      <c r="R608" s="30">
        <f t="shared" si="119"/>
        <v>0</v>
      </c>
    </row>
    <row r="609" spans="1:18" ht="44" customHeight="1" x14ac:dyDescent="0.15">
      <c r="A609" s="20" t="s">
        <v>65</v>
      </c>
      <c r="B609" s="20" t="s">
        <v>66</v>
      </c>
      <c r="C609" s="20" t="s">
        <v>67</v>
      </c>
      <c r="D609" s="21" t="s">
        <v>2741</v>
      </c>
      <c r="E609" s="22">
        <f t="shared" si="108"/>
        <v>527</v>
      </c>
      <c r="F609" s="23">
        <f t="shared" si="109"/>
        <v>6</v>
      </c>
      <c r="G609" s="24">
        <f t="shared" si="110"/>
        <v>533</v>
      </c>
      <c r="H609" s="25">
        <f t="shared" si="111"/>
        <v>0</v>
      </c>
      <c r="I609" s="26">
        <f t="shared" si="112"/>
        <v>-0.16666666666666666</v>
      </c>
      <c r="J609" s="27" t="str">
        <f>MID('USH2A e13 (B) - 2ry Str + Mask'!$A$2,E609,F609)</f>
        <v>.(((.(</v>
      </c>
      <c r="K609" s="26">
        <f t="shared" si="113"/>
        <v>0.33333333333333331</v>
      </c>
      <c r="L609" s="27" t="str">
        <f>MID('USH2A e13 (B) - 2ry Str + Mask'!$D$2,E609,F609)</f>
        <v>.(((.(</v>
      </c>
      <c r="M609" s="26">
        <f t="shared" si="114"/>
        <v>0.33333333333333331</v>
      </c>
      <c r="N609" s="28">
        <f t="shared" si="115"/>
        <v>0</v>
      </c>
      <c r="O609" s="29" t="str">
        <f t="shared" si="116"/>
        <v>ESS_hnRNPA1</v>
      </c>
      <c r="P609" s="29" t="str">
        <f t="shared" si="117"/>
        <v>ESS</v>
      </c>
      <c r="Q609" s="28">
        <f t="shared" si="118"/>
        <v>0</v>
      </c>
      <c r="R609" s="30">
        <f t="shared" si="119"/>
        <v>0</v>
      </c>
    </row>
    <row r="610" spans="1:18" ht="32" customHeight="1" x14ac:dyDescent="0.15">
      <c r="A610" s="20" t="s">
        <v>46</v>
      </c>
      <c r="B610" s="20" t="s">
        <v>2742</v>
      </c>
      <c r="C610" s="20" t="s">
        <v>37</v>
      </c>
      <c r="D610" s="21" t="s">
        <v>2743</v>
      </c>
      <c r="E610" s="22">
        <f t="shared" si="108"/>
        <v>529</v>
      </c>
      <c r="F610" s="23">
        <f t="shared" si="109"/>
        <v>6</v>
      </c>
      <c r="G610" s="24">
        <f t="shared" si="110"/>
        <v>535</v>
      </c>
      <c r="H610" s="25">
        <f t="shared" si="111"/>
        <v>0</v>
      </c>
      <c r="I610" s="26">
        <f t="shared" si="112"/>
        <v>-0.16666666666666666</v>
      </c>
      <c r="J610" s="27" t="str">
        <f>MID('USH2A e13 (B) - 2ry Str + Mask'!$A$2,E610,F610)</f>
        <v>((.(((</v>
      </c>
      <c r="K610" s="26">
        <f t="shared" si="113"/>
        <v>0.16666666666666666</v>
      </c>
      <c r="L610" s="27" t="str">
        <f>MID('USH2A e13 (B) - 2ry Str + Mask'!$D$2,E610,F610)</f>
        <v>((.(((</v>
      </c>
      <c r="M610" s="26">
        <f t="shared" si="114"/>
        <v>0.16666666666666666</v>
      </c>
      <c r="N610" s="28">
        <f t="shared" si="115"/>
        <v>0</v>
      </c>
      <c r="O610" s="29" t="str">
        <f t="shared" si="116"/>
        <v>IIE</v>
      </c>
      <c r="P610" s="29" t="str">
        <f t="shared" si="117"/>
        <v>ESS</v>
      </c>
      <c r="Q610" s="28">
        <f t="shared" si="118"/>
        <v>0</v>
      </c>
      <c r="R610" s="30">
        <f t="shared" si="119"/>
        <v>0</v>
      </c>
    </row>
    <row r="611" spans="1:18" ht="44" customHeight="1" x14ac:dyDescent="0.15">
      <c r="A611" s="20" t="s">
        <v>49</v>
      </c>
      <c r="B611" s="20" t="s">
        <v>2744</v>
      </c>
      <c r="C611" s="20" t="s">
        <v>1976</v>
      </c>
      <c r="D611" s="21" t="s">
        <v>2743</v>
      </c>
      <c r="E611" s="22">
        <f t="shared" si="108"/>
        <v>529</v>
      </c>
      <c r="F611" s="23">
        <f t="shared" si="109"/>
        <v>8</v>
      </c>
      <c r="G611" s="24">
        <f t="shared" si="110"/>
        <v>537</v>
      </c>
      <c r="H611" s="25">
        <f t="shared" si="111"/>
        <v>0.125</v>
      </c>
      <c r="I611" s="26">
        <f t="shared" si="112"/>
        <v>0</v>
      </c>
      <c r="J611" s="27" t="str">
        <f>MID('USH2A e13 (B) - 2ry Str + Mask'!$A$2,E611,F611)</f>
        <v>((.(((((</v>
      </c>
      <c r="K611" s="26">
        <f t="shared" si="113"/>
        <v>0.125</v>
      </c>
      <c r="L611" s="27" t="str">
        <f>MID('USH2A e13 (B) - 2ry Str + Mask'!$D$2,E611,F611)</f>
        <v>((.(((((</v>
      </c>
      <c r="M611" s="26">
        <f t="shared" si="114"/>
        <v>0.125</v>
      </c>
      <c r="N611" s="28">
        <f t="shared" si="115"/>
        <v>0</v>
      </c>
      <c r="O611" s="29" t="str">
        <f t="shared" si="116"/>
        <v>ESE_SC35</v>
      </c>
      <c r="P611" s="29" t="str">
        <f t="shared" si="117"/>
        <v>ESE</v>
      </c>
      <c r="Q611" s="28">
        <f t="shared" si="118"/>
        <v>0</v>
      </c>
      <c r="R611" s="30">
        <f t="shared" si="119"/>
        <v>0</v>
      </c>
    </row>
    <row r="612" spans="1:18" ht="32" customHeight="1" x14ac:dyDescent="0.15">
      <c r="A612" s="20" t="s">
        <v>46</v>
      </c>
      <c r="B612" s="20" t="s">
        <v>1225</v>
      </c>
      <c r="C612" s="20" t="s">
        <v>37</v>
      </c>
      <c r="D612" s="21" t="s">
        <v>2745</v>
      </c>
      <c r="E612" s="22">
        <f t="shared" si="108"/>
        <v>530</v>
      </c>
      <c r="F612" s="23">
        <f t="shared" si="109"/>
        <v>6</v>
      </c>
      <c r="G612" s="24">
        <f t="shared" si="110"/>
        <v>536</v>
      </c>
      <c r="H612" s="25">
        <f t="shared" si="111"/>
        <v>0</v>
      </c>
      <c r="I612" s="26">
        <f t="shared" si="112"/>
        <v>-0.16666666666666666</v>
      </c>
      <c r="J612" s="27" t="str">
        <f>MID('USH2A e13 (B) - 2ry Str + Mask'!$A$2,E612,F612)</f>
        <v>(.((((</v>
      </c>
      <c r="K612" s="26">
        <f t="shared" si="113"/>
        <v>0.16666666666666666</v>
      </c>
      <c r="L612" s="27" t="str">
        <f>MID('USH2A e13 (B) - 2ry Str + Mask'!$D$2,E612,F612)</f>
        <v>(.((((</v>
      </c>
      <c r="M612" s="26">
        <f t="shared" si="114"/>
        <v>0.16666666666666666</v>
      </c>
      <c r="N612" s="28">
        <f t="shared" si="115"/>
        <v>0</v>
      </c>
      <c r="O612" s="29" t="str">
        <f t="shared" si="116"/>
        <v>IIE</v>
      </c>
      <c r="P612" s="29" t="str">
        <f t="shared" si="117"/>
        <v>ESS</v>
      </c>
      <c r="Q612" s="28">
        <f t="shared" si="118"/>
        <v>0</v>
      </c>
      <c r="R612" s="30">
        <f t="shared" si="119"/>
        <v>0</v>
      </c>
    </row>
    <row r="613" spans="1:18" ht="44" customHeight="1" x14ac:dyDescent="0.15">
      <c r="A613" s="20" t="s">
        <v>42</v>
      </c>
      <c r="B613" s="20" t="s">
        <v>2746</v>
      </c>
      <c r="C613" s="20" t="s">
        <v>831</v>
      </c>
      <c r="D613" s="21" t="s">
        <v>2747</v>
      </c>
      <c r="E613" s="22">
        <f t="shared" si="108"/>
        <v>535</v>
      </c>
      <c r="F613" s="23">
        <f t="shared" si="109"/>
        <v>7</v>
      </c>
      <c r="G613" s="24">
        <f t="shared" si="110"/>
        <v>542</v>
      </c>
      <c r="H613" s="25">
        <f t="shared" si="111"/>
        <v>0.14285714285714285</v>
      </c>
      <c r="I613" s="26">
        <f t="shared" si="112"/>
        <v>0</v>
      </c>
      <c r="J613" s="27" t="str">
        <f>MID('USH2A e13 (B) - 2ry Str + Mask'!$A$2,E613,F613)</f>
        <v>(((((..</v>
      </c>
      <c r="K613" s="26">
        <f t="shared" si="113"/>
        <v>0.2857142857142857</v>
      </c>
      <c r="L613" s="27" t="str">
        <f>MID('USH2A e13 (B) - 2ry Str + Mask'!$D$2,E613,F613)</f>
        <v>(((((..</v>
      </c>
      <c r="M613" s="26">
        <f t="shared" si="114"/>
        <v>0.2857142857142857</v>
      </c>
      <c r="N613" s="28">
        <f t="shared" si="115"/>
        <v>0</v>
      </c>
      <c r="O613" s="29" t="str">
        <f t="shared" si="116"/>
        <v>ESE_ASFB</v>
      </c>
      <c r="P613" s="29" t="str">
        <f t="shared" si="117"/>
        <v>ESE</v>
      </c>
      <c r="Q613" s="28">
        <f t="shared" si="118"/>
        <v>0</v>
      </c>
      <c r="R613" s="30">
        <f t="shared" si="119"/>
        <v>0</v>
      </c>
    </row>
    <row r="614" spans="1:18" ht="32" customHeight="1" x14ac:dyDescent="0.15">
      <c r="A614" s="20" t="s">
        <v>46</v>
      </c>
      <c r="B614" s="20" t="s">
        <v>2748</v>
      </c>
      <c r="C614" s="20" t="s">
        <v>37</v>
      </c>
      <c r="D614" s="21" t="s">
        <v>2749</v>
      </c>
      <c r="E614" s="22">
        <f t="shared" si="108"/>
        <v>536</v>
      </c>
      <c r="F614" s="23">
        <f t="shared" si="109"/>
        <v>6</v>
      </c>
      <c r="G614" s="24">
        <f t="shared" si="110"/>
        <v>542</v>
      </c>
      <c r="H614" s="25">
        <f t="shared" si="111"/>
        <v>0</v>
      </c>
      <c r="I614" s="26">
        <f t="shared" si="112"/>
        <v>-0.16666666666666666</v>
      </c>
      <c r="J614" s="27" t="str">
        <f>MID('USH2A e13 (B) - 2ry Str + Mask'!$A$2,E614,F614)</f>
        <v>((((..</v>
      </c>
      <c r="K614" s="26">
        <f t="shared" si="113"/>
        <v>0.33333333333333331</v>
      </c>
      <c r="L614" s="27" t="str">
        <f>MID('USH2A e13 (B) - 2ry Str + Mask'!$D$2,E614,F614)</f>
        <v>((((..</v>
      </c>
      <c r="M614" s="26">
        <f t="shared" si="114"/>
        <v>0.33333333333333331</v>
      </c>
      <c r="N614" s="28">
        <f t="shared" si="115"/>
        <v>0</v>
      </c>
      <c r="O614" s="29" t="str">
        <f t="shared" si="116"/>
        <v>IIE</v>
      </c>
      <c r="P614" s="29" t="str">
        <f t="shared" si="117"/>
        <v>ESS</v>
      </c>
      <c r="Q614" s="28">
        <f t="shared" si="118"/>
        <v>0</v>
      </c>
      <c r="R614" s="30">
        <f t="shared" si="119"/>
        <v>0</v>
      </c>
    </row>
    <row r="615" spans="1:18" ht="32" customHeight="1" x14ac:dyDescent="0.15">
      <c r="A615" s="20" t="s">
        <v>46</v>
      </c>
      <c r="B615" s="20" t="s">
        <v>2494</v>
      </c>
      <c r="C615" s="20" t="s">
        <v>37</v>
      </c>
      <c r="D615" s="21" t="s">
        <v>2750</v>
      </c>
      <c r="E615" s="22">
        <f t="shared" si="108"/>
        <v>538</v>
      </c>
      <c r="F615" s="23">
        <f t="shared" si="109"/>
        <v>6</v>
      </c>
      <c r="G615" s="24">
        <f t="shared" si="110"/>
        <v>544</v>
      </c>
      <c r="H615" s="25">
        <f t="shared" si="111"/>
        <v>0</v>
      </c>
      <c r="I615" s="26">
        <f t="shared" si="112"/>
        <v>-0.16666666666666666</v>
      </c>
      <c r="J615" s="27" t="str">
        <f>MID('USH2A e13 (B) - 2ry Str + Mask'!$A$2,E615,F615)</f>
        <v>((....</v>
      </c>
      <c r="K615" s="26">
        <f t="shared" si="113"/>
        <v>0.66666666666666663</v>
      </c>
      <c r="L615" s="27" t="str">
        <f>MID('USH2A e13 (B) - 2ry Str + Mask'!$D$2,E615,F615)</f>
        <v>((....</v>
      </c>
      <c r="M615" s="26">
        <f t="shared" si="114"/>
        <v>0.66666666666666663</v>
      </c>
      <c r="N615" s="28">
        <f t="shared" si="115"/>
        <v>0</v>
      </c>
      <c r="O615" s="29" t="str">
        <f t="shared" si="116"/>
        <v>IIE</v>
      </c>
      <c r="P615" s="29" t="str">
        <f t="shared" si="117"/>
        <v>ESS</v>
      </c>
      <c r="Q615" s="28">
        <f t="shared" si="118"/>
        <v>0</v>
      </c>
      <c r="R615" s="30">
        <f t="shared" si="119"/>
        <v>0</v>
      </c>
    </row>
    <row r="616" spans="1:18" ht="32" customHeight="1" x14ac:dyDescent="0.15">
      <c r="A616" s="20" t="s">
        <v>196</v>
      </c>
      <c r="B616" s="20" t="s">
        <v>2751</v>
      </c>
      <c r="C616" s="20" t="s">
        <v>37</v>
      </c>
      <c r="D616" s="21" t="s">
        <v>2752</v>
      </c>
      <c r="E616" s="22">
        <f t="shared" si="108"/>
        <v>541</v>
      </c>
      <c r="F616" s="23">
        <f t="shared" si="109"/>
        <v>6</v>
      </c>
      <c r="G616" s="24">
        <f t="shared" si="110"/>
        <v>547</v>
      </c>
      <c r="H616" s="25">
        <f t="shared" si="111"/>
        <v>0.16666666666666666</v>
      </c>
      <c r="I616" s="26">
        <f t="shared" si="112"/>
        <v>0</v>
      </c>
      <c r="J616" s="27" t="str">
        <f>MID('USH2A e13 (B) - 2ry Str + Mask'!$A$2,E616,F616)</f>
        <v>...)))</v>
      </c>
      <c r="K616" s="26">
        <f t="shared" si="113"/>
        <v>0.5</v>
      </c>
      <c r="L616" s="27" t="str">
        <f>MID('USH2A e13 (B) - 2ry Str + Mask'!$D$2,E616,F616)</f>
        <v>...)))</v>
      </c>
      <c r="M616" s="26">
        <f t="shared" si="114"/>
        <v>0.5</v>
      </c>
      <c r="N616" s="28">
        <f t="shared" si="115"/>
        <v>0</v>
      </c>
      <c r="O616" s="29" t="str">
        <f t="shared" si="116"/>
        <v>RESCUE ESE</v>
      </c>
      <c r="P616" s="29" t="str">
        <f t="shared" si="117"/>
        <v>ESE</v>
      </c>
      <c r="Q616" s="28">
        <f t="shared" si="118"/>
        <v>0</v>
      </c>
      <c r="R616" s="30">
        <f t="shared" si="119"/>
        <v>0</v>
      </c>
    </row>
    <row r="617" spans="1:18" ht="32" customHeight="1" x14ac:dyDescent="0.15">
      <c r="A617" s="20" t="s">
        <v>35</v>
      </c>
      <c r="B617" s="20" t="s">
        <v>2751</v>
      </c>
      <c r="C617" s="20" t="s">
        <v>37</v>
      </c>
      <c r="D617" s="21" t="s">
        <v>2752</v>
      </c>
      <c r="E617" s="22">
        <f t="shared" si="108"/>
        <v>541</v>
      </c>
      <c r="F617" s="23">
        <f t="shared" si="109"/>
        <v>6</v>
      </c>
      <c r="G617" s="24">
        <f t="shared" si="110"/>
        <v>547</v>
      </c>
      <c r="H617" s="25">
        <f t="shared" si="111"/>
        <v>0.16666666666666666</v>
      </c>
      <c r="I617" s="26">
        <f t="shared" si="112"/>
        <v>0</v>
      </c>
      <c r="J617" s="27" t="str">
        <f>MID('USH2A e13 (B) - 2ry Str + Mask'!$A$2,E617,F617)</f>
        <v>...)))</v>
      </c>
      <c r="K617" s="26">
        <f t="shared" si="113"/>
        <v>0.5</v>
      </c>
      <c r="L617" s="27" t="str">
        <f>MID('USH2A e13 (B) - 2ry Str + Mask'!$D$2,E617,F617)</f>
        <v>...)))</v>
      </c>
      <c r="M617" s="26">
        <f t="shared" si="114"/>
        <v>0.5</v>
      </c>
      <c r="N617" s="28">
        <f t="shared" si="115"/>
        <v>0</v>
      </c>
      <c r="O617" s="29" t="str">
        <f t="shared" si="116"/>
        <v>EIE</v>
      </c>
      <c r="P617" s="29" t="str">
        <f t="shared" si="117"/>
        <v>ESE</v>
      </c>
      <c r="Q617" s="28">
        <f t="shared" si="118"/>
        <v>0</v>
      </c>
      <c r="R617" s="30">
        <f t="shared" si="119"/>
        <v>0</v>
      </c>
    </row>
    <row r="618" spans="1:18" ht="32" customHeight="1" x14ac:dyDescent="0.15">
      <c r="A618" s="20" t="s">
        <v>35</v>
      </c>
      <c r="B618" s="20" t="s">
        <v>1237</v>
      </c>
      <c r="C618" s="20" t="s">
        <v>37</v>
      </c>
      <c r="D618" s="21" t="s">
        <v>2753</v>
      </c>
      <c r="E618" s="22">
        <f t="shared" si="108"/>
        <v>543</v>
      </c>
      <c r="F618" s="23">
        <f t="shared" si="109"/>
        <v>6</v>
      </c>
      <c r="G618" s="24">
        <f t="shared" si="110"/>
        <v>549</v>
      </c>
      <c r="H618" s="25">
        <f t="shared" si="111"/>
        <v>0.16666666666666666</v>
      </c>
      <c r="I618" s="26">
        <f t="shared" si="112"/>
        <v>0</v>
      </c>
      <c r="J618" s="27" t="str">
        <f>MID('USH2A e13 (B) - 2ry Str + Mask'!$A$2,E618,F618)</f>
        <v>.)))))</v>
      </c>
      <c r="K618" s="26">
        <f t="shared" si="113"/>
        <v>0.16666666666666666</v>
      </c>
      <c r="L618" s="27" t="str">
        <f>MID('USH2A e13 (B) - 2ry Str + Mask'!$D$2,E618,F618)</f>
        <v>.)))))</v>
      </c>
      <c r="M618" s="26">
        <f t="shared" si="114"/>
        <v>0.16666666666666666</v>
      </c>
      <c r="N618" s="28">
        <f t="shared" si="115"/>
        <v>0</v>
      </c>
      <c r="O618" s="29" t="str">
        <f t="shared" si="116"/>
        <v>EIE</v>
      </c>
      <c r="P618" s="29" t="str">
        <f t="shared" si="117"/>
        <v>ESE</v>
      </c>
      <c r="Q618" s="28">
        <f t="shared" si="118"/>
        <v>0</v>
      </c>
      <c r="R618" s="30">
        <f t="shared" si="119"/>
        <v>0</v>
      </c>
    </row>
    <row r="619" spans="1:18" ht="32" customHeight="1" x14ac:dyDescent="0.15">
      <c r="A619" s="20" t="s">
        <v>46</v>
      </c>
      <c r="B619" s="20" t="s">
        <v>1237</v>
      </c>
      <c r="C619" s="20" t="s">
        <v>37</v>
      </c>
      <c r="D619" s="21" t="s">
        <v>2753</v>
      </c>
      <c r="E619" s="22">
        <f t="shared" si="108"/>
        <v>543</v>
      </c>
      <c r="F619" s="23">
        <f t="shared" si="109"/>
        <v>6</v>
      </c>
      <c r="G619" s="24">
        <f t="shared" si="110"/>
        <v>549</v>
      </c>
      <c r="H619" s="25">
        <f t="shared" si="111"/>
        <v>0</v>
      </c>
      <c r="I619" s="26">
        <f t="shared" si="112"/>
        <v>-0.16666666666666666</v>
      </c>
      <c r="J619" s="27" t="str">
        <f>MID('USH2A e13 (B) - 2ry Str + Mask'!$A$2,E619,F619)</f>
        <v>.)))))</v>
      </c>
      <c r="K619" s="26">
        <f t="shared" si="113"/>
        <v>0.16666666666666666</v>
      </c>
      <c r="L619" s="27" t="str">
        <f>MID('USH2A e13 (B) - 2ry Str + Mask'!$D$2,E619,F619)</f>
        <v>.)))))</v>
      </c>
      <c r="M619" s="26">
        <f t="shared" si="114"/>
        <v>0.16666666666666666</v>
      </c>
      <c r="N619" s="28">
        <f t="shared" si="115"/>
        <v>0</v>
      </c>
      <c r="O619" s="29" t="str">
        <f t="shared" si="116"/>
        <v>IIE</v>
      </c>
      <c r="P619" s="29" t="str">
        <f t="shared" si="117"/>
        <v>ESS</v>
      </c>
      <c r="Q619" s="28">
        <f t="shared" si="118"/>
        <v>0</v>
      </c>
      <c r="R619" s="30">
        <f t="shared" si="119"/>
        <v>0</v>
      </c>
    </row>
    <row r="620" spans="1:18" ht="44" customHeight="1" x14ac:dyDescent="0.15">
      <c r="A620" s="20" t="s">
        <v>65</v>
      </c>
      <c r="B620" s="20" t="s">
        <v>777</v>
      </c>
      <c r="C620" s="20" t="s">
        <v>778</v>
      </c>
      <c r="D620" s="21" t="s">
        <v>2754</v>
      </c>
      <c r="E620" s="22">
        <f t="shared" si="108"/>
        <v>544</v>
      </c>
      <c r="F620" s="23">
        <f t="shared" si="109"/>
        <v>6</v>
      </c>
      <c r="G620" s="24">
        <f t="shared" si="110"/>
        <v>550</v>
      </c>
      <c r="H620" s="25">
        <f t="shared" si="111"/>
        <v>0</v>
      </c>
      <c r="I620" s="26">
        <f t="shared" si="112"/>
        <v>-0.16666666666666666</v>
      </c>
      <c r="J620" s="27" t="str">
        <f>MID('USH2A e13 (B) - 2ry Str + Mask'!$A$2,E620,F620)</f>
        <v>))))).</v>
      </c>
      <c r="K620" s="26">
        <f t="shared" si="113"/>
        <v>0.16666666666666666</v>
      </c>
      <c r="L620" s="27" t="str">
        <f>MID('USH2A e13 (B) - 2ry Str + Mask'!$D$2,E620,F620)</f>
        <v>))))).</v>
      </c>
      <c r="M620" s="26">
        <f t="shared" si="114"/>
        <v>0.16666666666666666</v>
      </c>
      <c r="N620" s="28">
        <f t="shared" si="115"/>
        <v>0</v>
      </c>
      <c r="O620" s="29" t="str">
        <f t="shared" si="116"/>
        <v>ESS_hnRNPA1</v>
      </c>
      <c r="P620" s="29" t="str">
        <f t="shared" si="117"/>
        <v>ESS</v>
      </c>
      <c r="Q620" s="28">
        <f t="shared" si="118"/>
        <v>0</v>
      </c>
      <c r="R620" s="30">
        <f t="shared" si="119"/>
        <v>0</v>
      </c>
    </row>
    <row r="621" spans="1:18" ht="32" customHeight="1" x14ac:dyDescent="0.15">
      <c r="A621" s="20" t="s">
        <v>46</v>
      </c>
      <c r="B621" s="20" t="s">
        <v>777</v>
      </c>
      <c r="C621" s="20" t="s">
        <v>37</v>
      </c>
      <c r="D621" s="21" t="s">
        <v>2754</v>
      </c>
      <c r="E621" s="22">
        <f t="shared" si="108"/>
        <v>544</v>
      </c>
      <c r="F621" s="23">
        <f t="shared" si="109"/>
        <v>6</v>
      </c>
      <c r="G621" s="24">
        <f t="shared" si="110"/>
        <v>550</v>
      </c>
      <c r="H621" s="25">
        <f t="shared" si="111"/>
        <v>0</v>
      </c>
      <c r="I621" s="26">
        <f t="shared" si="112"/>
        <v>-0.16666666666666666</v>
      </c>
      <c r="J621" s="27" t="str">
        <f>MID('USH2A e13 (B) - 2ry Str + Mask'!$A$2,E621,F621)</f>
        <v>))))).</v>
      </c>
      <c r="K621" s="26">
        <f t="shared" si="113"/>
        <v>0.16666666666666666</v>
      </c>
      <c r="L621" s="27" t="str">
        <f>MID('USH2A e13 (B) - 2ry Str + Mask'!$D$2,E621,F621)</f>
        <v>))))).</v>
      </c>
      <c r="M621" s="26">
        <f t="shared" si="114"/>
        <v>0.16666666666666666</v>
      </c>
      <c r="N621" s="28">
        <f t="shared" si="115"/>
        <v>0</v>
      </c>
      <c r="O621" s="29" t="str">
        <f t="shared" si="116"/>
        <v>IIE</v>
      </c>
      <c r="P621" s="29" t="str">
        <f t="shared" si="117"/>
        <v>ESS</v>
      </c>
      <c r="Q621" s="28">
        <f t="shared" si="118"/>
        <v>0</v>
      </c>
      <c r="R621" s="30">
        <f t="shared" si="119"/>
        <v>0</v>
      </c>
    </row>
    <row r="622" spans="1:18" ht="32" customHeight="1" x14ac:dyDescent="0.15">
      <c r="A622" s="20" t="s">
        <v>35</v>
      </c>
      <c r="B622" s="20" t="s">
        <v>2055</v>
      </c>
      <c r="C622" s="20" t="s">
        <v>37</v>
      </c>
      <c r="D622" s="21" t="s">
        <v>2755</v>
      </c>
      <c r="E622" s="22">
        <f t="shared" si="108"/>
        <v>545</v>
      </c>
      <c r="F622" s="23">
        <f t="shared" si="109"/>
        <v>6</v>
      </c>
      <c r="G622" s="24">
        <f t="shared" si="110"/>
        <v>551</v>
      </c>
      <c r="H622" s="25">
        <f t="shared" si="111"/>
        <v>0.16666666666666666</v>
      </c>
      <c r="I622" s="26">
        <f t="shared" si="112"/>
        <v>0</v>
      </c>
      <c r="J622" s="27" t="str">
        <f>MID('USH2A e13 (B) - 2ry Str + Mask'!$A$2,E622,F622)</f>
        <v>)))).)</v>
      </c>
      <c r="K622" s="26">
        <f t="shared" si="113"/>
        <v>0.16666666666666666</v>
      </c>
      <c r="L622" s="27" t="str">
        <f>MID('USH2A e13 (B) - 2ry Str + Mask'!$D$2,E622,F622)</f>
        <v>)))).)</v>
      </c>
      <c r="M622" s="26">
        <f t="shared" si="114"/>
        <v>0.16666666666666666</v>
      </c>
      <c r="N622" s="28">
        <f t="shared" si="115"/>
        <v>0</v>
      </c>
      <c r="O622" s="29" t="str">
        <f t="shared" si="116"/>
        <v>EIE</v>
      </c>
      <c r="P622" s="29" t="str">
        <f t="shared" si="117"/>
        <v>ESE</v>
      </c>
      <c r="Q622" s="28">
        <f t="shared" si="118"/>
        <v>0</v>
      </c>
      <c r="R622" s="30">
        <f t="shared" si="119"/>
        <v>0</v>
      </c>
    </row>
    <row r="623" spans="1:18" ht="32" customHeight="1" x14ac:dyDescent="0.15">
      <c r="A623" s="20" t="s">
        <v>46</v>
      </c>
      <c r="B623" s="20" t="s">
        <v>2055</v>
      </c>
      <c r="C623" s="20" t="s">
        <v>37</v>
      </c>
      <c r="D623" s="21" t="s">
        <v>2755</v>
      </c>
      <c r="E623" s="22">
        <f t="shared" si="108"/>
        <v>545</v>
      </c>
      <c r="F623" s="23">
        <f t="shared" si="109"/>
        <v>6</v>
      </c>
      <c r="G623" s="24">
        <f t="shared" si="110"/>
        <v>551</v>
      </c>
      <c r="H623" s="25">
        <f t="shared" si="111"/>
        <v>0</v>
      </c>
      <c r="I623" s="26">
        <f t="shared" si="112"/>
        <v>-0.16666666666666666</v>
      </c>
      <c r="J623" s="27" t="str">
        <f>MID('USH2A e13 (B) - 2ry Str + Mask'!$A$2,E623,F623)</f>
        <v>)))).)</v>
      </c>
      <c r="K623" s="26">
        <f t="shared" si="113"/>
        <v>0.16666666666666666</v>
      </c>
      <c r="L623" s="27" t="str">
        <f>MID('USH2A e13 (B) - 2ry Str + Mask'!$D$2,E623,F623)</f>
        <v>)))).)</v>
      </c>
      <c r="M623" s="26">
        <f t="shared" si="114"/>
        <v>0.16666666666666666</v>
      </c>
      <c r="N623" s="28">
        <f t="shared" si="115"/>
        <v>0</v>
      </c>
      <c r="O623" s="29" t="str">
        <f t="shared" si="116"/>
        <v>IIE</v>
      </c>
      <c r="P623" s="29" t="str">
        <f t="shared" si="117"/>
        <v>ESS</v>
      </c>
      <c r="Q623" s="28">
        <f t="shared" si="118"/>
        <v>0</v>
      </c>
      <c r="R623" s="30">
        <f t="shared" si="119"/>
        <v>0</v>
      </c>
    </row>
    <row r="624" spans="1:18" ht="44" customHeight="1" x14ac:dyDescent="0.15">
      <c r="A624" s="20" t="s">
        <v>69</v>
      </c>
      <c r="B624" s="20" t="s">
        <v>2338</v>
      </c>
      <c r="C624" s="20" t="s">
        <v>2339</v>
      </c>
      <c r="D624" s="21" t="s">
        <v>2755</v>
      </c>
      <c r="E624" s="22">
        <f t="shared" si="108"/>
        <v>545</v>
      </c>
      <c r="F624" s="23">
        <f t="shared" si="109"/>
        <v>7</v>
      </c>
      <c r="G624" s="24">
        <f t="shared" si="110"/>
        <v>552</v>
      </c>
      <c r="H624" s="25">
        <f t="shared" si="111"/>
        <v>0</v>
      </c>
      <c r="I624" s="26">
        <f t="shared" si="112"/>
        <v>-0.14285714285714285</v>
      </c>
      <c r="J624" s="27" t="str">
        <f>MID('USH2A e13 (B) - 2ry Str + Mask'!$A$2,E624,F624)</f>
        <v>)))).))</v>
      </c>
      <c r="K624" s="26">
        <f t="shared" si="113"/>
        <v>0.14285714285714285</v>
      </c>
      <c r="L624" s="27" t="str">
        <f>MID('USH2A e13 (B) - 2ry Str + Mask'!$D$2,E624,F624)</f>
        <v>)))).))</v>
      </c>
      <c r="M624" s="26">
        <f t="shared" si="114"/>
        <v>0.14285714285714285</v>
      </c>
      <c r="N624" s="28">
        <f t="shared" si="115"/>
        <v>0</v>
      </c>
      <c r="O624" s="29" t="str">
        <f t="shared" si="116"/>
        <v>Sironi_motif2</v>
      </c>
      <c r="P624" s="29" t="str">
        <f t="shared" si="117"/>
        <v>ESS</v>
      </c>
      <c r="Q624" s="28">
        <f t="shared" si="118"/>
        <v>0</v>
      </c>
      <c r="R624" s="30">
        <f t="shared" si="119"/>
        <v>0</v>
      </c>
    </row>
    <row r="625" spans="1:18" ht="32" customHeight="1" x14ac:dyDescent="0.15">
      <c r="A625" s="20" t="s">
        <v>35</v>
      </c>
      <c r="B625" s="20" t="s">
        <v>2245</v>
      </c>
      <c r="C625" s="20" t="s">
        <v>37</v>
      </c>
      <c r="D625" s="21" t="s">
        <v>2756</v>
      </c>
      <c r="E625" s="22">
        <f t="shared" si="108"/>
        <v>546</v>
      </c>
      <c r="F625" s="23">
        <f t="shared" si="109"/>
        <v>6</v>
      </c>
      <c r="G625" s="24">
        <f t="shared" si="110"/>
        <v>552</v>
      </c>
      <c r="H625" s="25">
        <f t="shared" si="111"/>
        <v>0.16666666666666666</v>
      </c>
      <c r="I625" s="26">
        <f t="shared" si="112"/>
        <v>0</v>
      </c>
      <c r="J625" s="27" t="str">
        <f>MID('USH2A e13 (B) - 2ry Str + Mask'!$A$2,E625,F625)</f>
        <v>))).))</v>
      </c>
      <c r="K625" s="26">
        <f t="shared" si="113"/>
        <v>0.16666666666666666</v>
      </c>
      <c r="L625" s="27" t="str">
        <f>MID('USH2A e13 (B) - 2ry Str + Mask'!$D$2,E625,F625)</f>
        <v>))).))</v>
      </c>
      <c r="M625" s="26">
        <f t="shared" si="114"/>
        <v>0.16666666666666666</v>
      </c>
      <c r="N625" s="28">
        <f t="shared" si="115"/>
        <v>0</v>
      </c>
      <c r="O625" s="29" t="str">
        <f t="shared" si="116"/>
        <v>EIE</v>
      </c>
      <c r="P625" s="29" t="str">
        <f t="shared" si="117"/>
        <v>ESE</v>
      </c>
      <c r="Q625" s="28">
        <f t="shared" si="118"/>
        <v>0</v>
      </c>
      <c r="R625" s="30">
        <f t="shared" si="119"/>
        <v>0</v>
      </c>
    </row>
    <row r="626" spans="1:18" ht="32" customHeight="1" x14ac:dyDescent="0.15">
      <c r="A626" s="20" t="s">
        <v>46</v>
      </c>
      <c r="B626" s="20" t="s">
        <v>2245</v>
      </c>
      <c r="C626" s="20" t="s">
        <v>37</v>
      </c>
      <c r="D626" s="21" t="s">
        <v>2756</v>
      </c>
      <c r="E626" s="22">
        <f t="shared" si="108"/>
        <v>546</v>
      </c>
      <c r="F626" s="23">
        <f t="shared" si="109"/>
        <v>6</v>
      </c>
      <c r="G626" s="24">
        <f t="shared" si="110"/>
        <v>552</v>
      </c>
      <c r="H626" s="25">
        <f t="shared" si="111"/>
        <v>0</v>
      </c>
      <c r="I626" s="26">
        <f t="shared" si="112"/>
        <v>-0.16666666666666666</v>
      </c>
      <c r="J626" s="27" t="str">
        <f>MID('USH2A e13 (B) - 2ry Str + Mask'!$A$2,E626,F626)</f>
        <v>))).))</v>
      </c>
      <c r="K626" s="26">
        <f t="shared" si="113"/>
        <v>0.16666666666666666</v>
      </c>
      <c r="L626" s="27" t="str">
        <f>MID('USH2A e13 (B) - 2ry Str + Mask'!$D$2,E626,F626)</f>
        <v>))).))</v>
      </c>
      <c r="M626" s="26">
        <f t="shared" si="114"/>
        <v>0.16666666666666666</v>
      </c>
      <c r="N626" s="28">
        <f t="shared" si="115"/>
        <v>0</v>
      </c>
      <c r="O626" s="29" t="str">
        <f t="shared" si="116"/>
        <v>IIE</v>
      </c>
      <c r="P626" s="29" t="str">
        <f t="shared" si="117"/>
        <v>ESS</v>
      </c>
      <c r="Q626" s="28">
        <f t="shared" si="118"/>
        <v>0</v>
      </c>
      <c r="R626" s="30">
        <f t="shared" si="119"/>
        <v>0</v>
      </c>
    </row>
    <row r="627" spans="1:18" ht="32" customHeight="1" x14ac:dyDescent="0.15">
      <c r="A627" s="20" t="s">
        <v>35</v>
      </c>
      <c r="B627" s="20" t="s">
        <v>2294</v>
      </c>
      <c r="C627" s="20" t="s">
        <v>37</v>
      </c>
      <c r="D627" s="21" t="s">
        <v>2757</v>
      </c>
      <c r="E627" s="22">
        <f t="shared" si="108"/>
        <v>547</v>
      </c>
      <c r="F627" s="23">
        <f t="shared" si="109"/>
        <v>6</v>
      </c>
      <c r="G627" s="24">
        <f t="shared" si="110"/>
        <v>553</v>
      </c>
      <c r="H627" s="25">
        <f t="shared" si="111"/>
        <v>0.16666666666666666</v>
      </c>
      <c r="I627" s="26">
        <f t="shared" si="112"/>
        <v>0</v>
      </c>
      <c r="J627" s="27" t="str">
        <f>MID('USH2A e13 (B) - 2ry Str + Mask'!$A$2,E627,F627)</f>
        <v>)).)))</v>
      </c>
      <c r="K627" s="26">
        <f t="shared" si="113"/>
        <v>0.16666666666666666</v>
      </c>
      <c r="L627" s="27" t="str">
        <f>MID('USH2A e13 (B) - 2ry Str + Mask'!$D$2,E627,F627)</f>
        <v>)).)))</v>
      </c>
      <c r="M627" s="26">
        <f t="shared" si="114"/>
        <v>0.16666666666666666</v>
      </c>
      <c r="N627" s="28">
        <f t="shared" si="115"/>
        <v>0</v>
      </c>
      <c r="O627" s="29" t="str">
        <f t="shared" si="116"/>
        <v>EIE</v>
      </c>
      <c r="P627" s="29" t="str">
        <f t="shared" si="117"/>
        <v>ESE</v>
      </c>
      <c r="Q627" s="28">
        <f t="shared" si="118"/>
        <v>0</v>
      </c>
      <c r="R627" s="30">
        <f t="shared" si="119"/>
        <v>0</v>
      </c>
    </row>
    <row r="628" spans="1:18" ht="32" customHeight="1" x14ac:dyDescent="0.15">
      <c r="A628" s="20" t="s">
        <v>46</v>
      </c>
      <c r="B628" s="20" t="s">
        <v>2294</v>
      </c>
      <c r="C628" s="20" t="s">
        <v>37</v>
      </c>
      <c r="D628" s="21" t="s">
        <v>2757</v>
      </c>
      <c r="E628" s="22">
        <f t="shared" si="108"/>
        <v>547</v>
      </c>
      <c r="F628" s="23">
        <f t="shared" si="109"/>
        <v>6</v>
      </c>
      <c r="G628" s="24">
        <f t="shared" si="110"/>
        <v>553</v>
      </c>
      <c r="H628" s="25">
        <f t="shared" si="111"/>
        <v>0</v>
      </c>
      <c r="I628" s="26">
        <f t="shared" si="112"/>
        <v>-0.16666666666666666</v>
      </c>
      <c r="J628" s="27" t="str">
        <f>MID('USH2A e13 (B) - 2ry Str + Mask'!$A$2,E628,F628)</f>
        <v>)).)))</v>
      </c>
      <c r="K628" s="26">
        <f t="shared" si="113"/>
        <v>0.16666666666666666</v>
      </c>
      <c r="L628" s="27" t="str">
        <f>MID('USH2A e13 (B) - 2ry Str + Mask'!$D$2,E628,F628)</f>
        <v>)).)))</v>
      </c>
      <c r="M628" s="26">
        <f t="shared" si="114"/>
        <v>0.16666666666666666</v>
      </c>
      <c r="N628" s="28">
        <f t="shared" si="115"/>
        <v>0</v>
      </c>
      <c r="O628" s="29" t="str">
        <f t="shared" si="116"/>
        <v>IIE</v>
      </c>
      <c r="P628" s="29" t="str">
        <f t="shared" si="117"/>
        <v>ESS</v>
      </c>
      <c r="Q628" s="28">
        <f t="shared" si="118"/>
        <v>0</v>
      </c>
      <c r="R628" s="30">
        <f t="shared" si="119"/>
        <v>0</v>
      </c>
    </row>
    <row r="629" spans="1:18" ht="44" customHeight="1" x14ac:dyDescent="0.15">
      <c r="A629" s="20" t="s">
        <v>69</v>
      </c>
      <c r="B629" s="20" t="s">
        <v>2295</v>
      </c>
      <c r="C629" s="20" t="s">
        <v>2296</v>
      </c>
      <c r="D629" s="21" t="s">
        <v>2757</v>
      </c>
      <c r="E629" s="22">
        <f t="shared" si="108"/>
        <v>547</v>
      </c>
      <c r="F629" s="23">
        <f t="shared" si="109"/>
        <v>7</v>
      </c>
      <c r="G629" s="24">
        <f t="shared" si="110"/>
        <v>554</v>
      </c>
      <c r="H629" s="25">
        <f t="shared" si="111"/>
        <v>0</v>
      </c>
      <c r="I629" s="26">
        <f t="shared" si="112"/>
        <v>-0.14285714285714285</v>
      </c>
      <c r="J629" s="27" t="str">
        <f>MID('USH2A e13 (B) - 2ry Str + Mask'!$A$2,E629,F629)</f>
        <v>)).))))</v>
      </c>
      <c r="K629" s="26">
        <f t="shared" si="113"/>
        <v>0.14285714285714285</v>
      </c>
      <c r="L629" s="27" t="str">
        <f>MID('USH2A e13 (B) - 2ry Str + Mask'!$D$2,E629,F629)</f>
        <v>)).))))</v>
      </c>
      <c r="M629" s="26">
        <f t="shared" si="114"/>
        <v>0.14285714285714285</v>
      </c>
      <c r="N629" s="28">
        <f t="shared" si="115"/>
        <v>0</v>
      </c>
      <c r="O629" s="29" t="str">
        <f t="shared" si="116"/>
        <v>Sironi_motif2</v>
      </c>
      <c r="P629" s="29" t="str">
        <f t="shared" si="117"/>
        <v>ESS</v>
      </c>
      <c r="Q629" s="28">
        <f t="shared" si="118"/>
        <v>0</v>
      </c>
      <c r="R629" s="30">
        <f t="shared" si="119"/>
        <v>0</v>
      </c>
    </row>
    <row r="630" spans="1:18" ht="32" customHeight="1" x14ac:dyDescent="0.15">
      <c r="A630" s="20" t="s">
        <v>35</v>
      </c>
      <c r="B630" s="20" t="s">
        <v>2758</v>
      </c>
      <c r="C630" s="20" t="s">
        <v>37</v>
      </c>
      <c r="D630" s="21" t="s">
        <v>2759</v>
      </c>
      <c r="E630" s="22">
        <f t="shared" si="108"/>
        <v>550</v>
      </c>
      <c r="F630" s="23">
        <f t="shared" si="109"/>
        <v>6</v>
      </c>
      <c r="G630" s="24">
        <f t="shared" si="110"/>
        <v>556</v>
      </c>
      <c r="H630" s="25">
        <f t="shared" si="111"/>
        <v>0.16666666666666666</v>
      </c>
      <c r="I630" s="26">
        <f t="shared" si="112"/>
        <v>0</v>
      </c>
      <c r="J630" s="27" t="str">
        <f>MID('USH2A e13 (B) - 2ry Str + Mask'!$A$2,E630,F630)</f>
        <v>))))))</v>
      </c>
      <c r="K630" s="26">
        <f t="shared" si="113"/>
        <v>0</v>
      </c>
      <c r="L630" s="27" t="str">
        <f>MID('USH2A e13 (B) - 2ry Str + Mask'!$D$2,E630,F630)</f>
        <v>))))))</v>
      </c>
      <c r="M630" s="26">
        <f t="shared" si="114"/>
        <v>0</v>
      </c>
      <c r="N630" s="28">
        <f t="shared" si="115"/>
        <v>0</v>
      </c>
      <c r="O630" s="29" t="str">
        <f t="shared" si="116"/>
        <v>EIE</v>
      </c>
      <c r="P630" s="29" t="str">
        <f t="shared" si="117"/>
        <v>ESE</v>
      </c>
      <c r="Q630" s="28">
        <f t="shared" si="118"/>
        <v>0</v>
      </c>
      <c r="R630" s="30">
        <f t="shared" si="119"/>
        <v>0</v>
      </c>
    </row>
    <row r="631" spans="1:18" ht="32" customHeight="1" x14ac:dyDescent="0.15">
      <c r="A631" s="20" t="s">
        <v>35</v>
      </c>
      <c r="B631" s="20" t="s">
        <v>2328</v>
      </c>
      <c r="C631" s="20" t="s">
        <v>37</v>
      </c>
      <c r="D631" s="21" t="s">
        <v>2760</v>
      </c>
      <c r="E631" s="22">
        <f t="shared" si="108"/>
        <v>553</v>
      </c>
      <c r="F631" s="23">
        <f t="shared" si="109"/>
        <v>6</v>
      </c>
      <c r="G631" s="24">
        <f t="shared" si="110"/>
        <v>559</v>
      </c>
      <c r="H631" s="25">
        <f t="shared" si="111"/>
        <v>0.16666666666666666</v>
      </c>
      <c r="I631" s="26">
        <f t="shared" si="112"/>
        <v>0</v>
      </c>
      <c r="J631" s="27" t="str">
        <f>MID('USH2A e13 (B) - 2ry Str + Mask'!$A$2,E631,F631)</f>
        <v>)))(((</v>
      </c>
      <c r="K631" s="26">
        <f t="shared" si="113"/>
        <v>0</v>
      </c>
      <c r="L631" s="27" t="str">
        <f>MID('USH2A e13 (B) - 2ry Str + Mask'!$D$2,E631,F631)</f>
        <v>)))(((</v>
      </c>
      <c r="M631" s="26">
        <f t="shared" si="114"/>
        <v>0</v>
      </c>
      <c r="N631" s="28">
        <f t="shared" si="115"/>
        <v>0</v>
      </c>
      <c r="O631" s="29" t="str">
        <f t="shared" si="116"/>
        <v>EIE</v>
      </c>
      <c r="P631" s="29" t="str">
        <f t="shared" si="117"/>
        <v>ESE</v>
      </c>
      <c r="Q631" s="28">
        <f t="shared" si="118"/>
        <v>0</v>
      </c>
      <c r="R631" s="30">
        <f t="shared" si="119"/>
        <v>0</v>
      </c>
    </row>
    <row r="632" spans="1:18" ht="44" customHeight="1" x14ac:dyDescent="0.15">
      <c r="A632" s="20" t="s">
        <v>24</v>
      </c>
      <c r="B632" s="20" t="s">
        <v>2761</v>
      </c>
      <c r="C632" s="20" t="s">
        <v>274</v>
      </c>
      <c r="D632" s="21" t="s">
        <v>2760</v>
      </c>
      <c r="E632" s="22">
        <f t="shared" si="108"/>
        <v>553</v>
      </c>
      <c r="F632" s="23">
        <f t="shared" si="109"/>
        <v>8</v>
      </c>
      <c r="G632" s="24">
        <f t="shared" si="110"/>
        <v>561</v>
      </c>
      <c r="H632" s="25">
        <f t="shared" si="111"/>
        <v>0</v>
      </c>
      <c r="I632" s="26">
        <f t="shared" si="112"/>
        <v>-0.125</v>
      </c>
      <c r="J632" s="27" t="str">
        <f>MID('USH2A e13 (B) - 2ry Str + Mask'!$A$2,E632,F632)</f>
        <v>)))(((((</v>
      </c>
      <c r="K632" s="26">
        <f t="shared" si="113"/>
        <v>0</v>
      </c>
      <c r="L632" s="27" t="str">
        <f>MID('USH2A e13 (B) - 2ry Str + Mask'!$D$2,E632,F632)</f>
        <v>)))(((((</v>
      </c>
      <c r="M632" s="26">
        <f t="shared" si="114"/>
        <v>0</v>
      </c>
      <c r="N632" s="28">
        <f t="shared" si="115"/>
        <v>0</v>
      </c>
      <c r="O632" s="29" t="str">
        <f t="shared" si="116"/>
        <v>Sironi_motif3</v>
      </c>
      <c r="P632" s="29" t="str">
        <f t="shared" si="117"/>
        <v>ESS</v>
      </c>
      <c r="Q632" s="28">
        <f t="shared" si="118"/>
        <v>0</v>
      </c>
      <c r="R632" s="30">
        <f t="shared" si="119"/>
        <v>0</v>
      </c>
    </row>
    <row r="633" spans="1:18" ht="32" customHeight="1" x14ac:dyDescent="0.15">
      <c r="A633" s="20" t="s">
        <v>39</v>
      </c>
      <c r="B633" s="20" t="s">
        <v>2762</v>
      </c>
      <c r="C633" s="20" t="s">
        <v>737</v>
      </c>
      <c r="D633" s="21" t="s">
        <v>2763</v>
      </c>
      <c r="E633" s="22">
        <f t="shared" si="108"/>
        <v>554</v>
      </c>
      <c r="F633" s="23">
        <f t="shared" si="109"/>
        <v>7</v>
      </c>
      <c r="G633" s="24">
        <f t="shared" si="110"/>
        <v>561</v>
      </c>
      <c r="H633" s="25">
        <f t="shared" si="111"/>
        <v>0.14285714285714285</v>
      </c>
      <c r="I633" s="26">
        <f t="shared" si="112"/>
        <v>0</v>
      </c>
      <c r="J633" s="27" t="str">
        <f>MID('USH2A e13 (B) - 2ry Str + Mask'!$A$2,E633,F633)</f>
        <v>))(((((</v>
      </c>
      <c r="K633" s="26">
        <f t="shared" si="113"/>
        <v>0</v>
      </c>
      <c r="L633" s="27" t="str">
        <f>MID('USH2A e13 (B) - 2ry Str + Mask'!$D$2,E633,F633)</f>
        <v>))(((((</v>
      </c>
      <c r="M633" s="26">
        <f t="shared" si="114"/>
        <v>0</v>
      </c>
      <c r="N633" s="28">
        <f t="shared" si="115"/>
        <v>0</v>
      </c>
      <c r="O633" s="29" t="str">
        <f t="shared" si="116"/>
        <v>ESE_ASF</v>
      </c>
      <c r="P633" s="29" t="str">
        <f t="shared" si="117"/>
        <v>ESE</v>
      </c>
      <c r="Q633" s="28">
        <f t="shared" si="118"/>
        <v>0</v>
      </c>
      <c r="R633" s="30">
        <f t="shared" si="119"/>
        <v>0</v>
      </c>
    </row>
    <row r="634" spans="1:18" ht="44" customHeight="1" x14ac:dyDescent="0.15">
      <c r="A634" s="20" t="s">
        <v>42</v>
      </c>
      <c r="B634" s="20" t="s">
        <v>2762</v>
      </c>
      <c r="C634" s="20" t="s">
        <v>2764</v>
      </c>
      <c r="D634" s="21" t="s">
        <v>2763</v>
      </c>
      <c r="E634" s="22">
        <f t="shared" si="108"/>
        <v>554</v>
      </c>
      <c r="F634" s="23">
        <f t="shared" si="109"/>
        <v>7</v>
      </c>
      <c r="G634" s="24">
        <f t="shared" si="110"/>
        <v>561</v>
      </c>
      <c r="H634" s="25">
        <f t="shared" si="111"/>
        <v>0.14285714285714285</v>
      </c>
      <c r="I634" s="26">
        <f t="shared" si="112"/>
        <v>0</v>
      </c>
      <c r="J634" s="27" t="str">
        <f>MID('USH2A e13 (B) - 2ry Str + Mask'!$A$2,E634,F634)</f>
        <v>))(((((</v>
      </c>
      <c r="K634" s="26">
        <f t="shared" si="113"/>
        <v>0</v>
      </c>
      <c r="L634" s="27" t="str">
        <f>MID('USH2A e13 (B) - 2ry Str + Mask'!$D$2,E634,F634)</f>
        <v>))(((((</v>
      </c>
      <c r="M634" s="26">
        <f t="shared" si="114"/>
        <v>0</v>
      </c>
      <c r="N634" s="28">
        <f t="shared" si="115"/>
        <v>0</v>
      </c>
      <c r="O634" s="29" t="str">
        <f t="shared" si="116"/>
        <v>ESE_ASFB</v>
      </c>
      <c r="P634" s="29" t="str">
        <f t="shared" si="117"/>
        <v>ESE</v>
      </c>
      <c r="Q634" s="28">
        <f t="shared" si="118"/>
        <v>0</v>
      </c>
      <c r="R634" s="30">
        <f t="shared" si="119"/>
        <v>0</v>
      </c>
    </row>
    <row r="635" spans="1:18" ht="44" customHeight="1" x14ac:dyDescent="0.15">
      <c r="A635" s="20" t="s">
        <v>54</v>
      </c>
      <c r="B635" s="20" t="s">
        <v>209</v>
      </c>
      <c r="C635" s="20" t="s">
        <v>210</v>
      </c>
      <c r="D635" s="21" t="s">
        <v>2765</v>
      </c>
      <c r="E635" s="22">
        <f t="shared" si="108"/>
        <v>555</v>
      </c>
      <c r="F635" s="23">
        <f t="shared" si="109"/>
        <v>7</v>
      </c>
      <c r="G635" s="24">
        <f t="shared" si="110"/>
        <v>562</v>
      </c>
      <c r="H635" s="25">
        <f t="shared" si="111"/>
        <v>0.14285714285714285</v>
      </c>
      <c r="I635" s="26">
        <f t="shared" si="112"/>
        <v>0</v>
      </c>
      <c r="J635" s="27" t="str">
        <f>MID('USH2A e13 (B) - 2ry Str + Mask'!$A$2,E635,F635)</f>
        <v>)((((((</v>
      </c>
      <c r="K635" s="26">
        <f t="shared" si="113"/>
        <v>0</v>
      </c>
      <c r="L635" s="27" t="str">
        <f>MID('USH2A e13 (B) - 2ry Str + Mask'!$D$2,E635,F635)</f>
        <v>)((((((</v>
      </c>
      <c r="M635" s="26">
        <f t="shared" si="114"/>
        <v>0</v>
      </c>
      <c r="N635" s="28">
        <f t="shared" si="115"/>
        <v>0</v>
      </c>
      <c r="O635" s="29" t="str">
        <f t="shared" si="116"/>
        <v>ESE_SRp40</v>
      </c>
      <c r="P635" s="29" t="str">
        <f t="shared" si="117"/>
        <v>ESE</v>
      </c>
      <c r="Q635" s="28">
        <f t="shared" si="118"/>
        <v>0</v>
      </c>
      <c r="R635" s="30">
        <f t="shared" si="119"/>
        <v>0</v>
      </c>
    </row>
    <row r="636" spans="1:18" ht="44" customHeight="1" x14ac:dyDescent="0.15">
      <c r="A636" s="20" t="s">
        <v>58</v>
      </c>
      <c r="B636" s="20" t="s">
        <v>2766</v>
      </c>
      <c r="C636" s="20" t="s">
        <v>2767</v>
      </c>
      <c r="D636" s="21" t="s">
        <v>2765</v>
      </c>
      <c r="E636" s="22">
        <f t="shared" si="108"/>
        <v>555</v>
      </c>
      <c r="F636" s="23">
        <f t="shared" si="109"/>
        <v>8</v>
      </c>
      <c r="G636" s="24">
        <f t="shared" si="110"/>
        <v>563</v>
      </c>
      <c r="H636" s="25">
        <f t="shared" si="111"/>
        <v>0</v>
      </c>
      <c r="I636" s="26">
        <f t="shared" si="112"/>
        <v>-0.125</v>
      </c>
      <c r="J636" s="27" t="str">
        <f>MID('USH2A e13 (B) - 2ry Str + Mask'!$A$2,E636,F636)</f>
        <v>)(((((((</v>
      </c>
      <c r="K636" s="26">
        <f t="shared" si="113"/>
        <v>0</v>
      </c>
      <c r="L636" s="27" t="str">
        <f>MID('USH2A e13 (B) - 2ry Str + Mask'!$D$2,E636,F636)</f>
        <v>)(((((((</v>
      </c>
      <c r="M636" s="26">
        <f t="shared" si="114"/>
        <v>0</v>
      </c>
      <c r="N636" s="28">
        <f t="shared" si="115"/>
        <v>0</v>
      </c>
      <c r="O636" s="29" t="str">
        <f t="shared" si="116"/>
        <v>Sironi_motif1</v>
      </c>
      <c r="P636" s="29" t="str">
        <f t="shared" si="117"/>
        <v>ESS</v>
      </c>
      <c r="Q636" s="28">
        <f t="shared" si="118"/>
        <v>0</v>
      </c>
      <c r="R636" s="30">
        <f t="shared" si="119"/>
        <v>0</v>
      </c>
    </row>
    <row r="637" spans="1:18" ht="32" customHeight="1" x14ac:dyDescent="0.15">
      <c r="A637" s="20" t="s">
        <v>39</v>
      </c>
      <c r="B637" s="20" t="s">
        <v>2768</v>
      </c>
      <c r="C637" s="20" t="s">
        <v>2769</v>
      </c>
      <c r="D637" s="21" t="s">
        <v>2770</v>
      </c>
      <c r="E637" s="22">
        <f t="shared" si="108"/>
        <v>556</v>
      </c>
      <c r="F637" s="23">
        <f t="shared" si="109"/>
        <v>7</v>
      </c>
      <c r="G637" s="24">
        <f t="shared" si="110"/>
        <v>563</v>
      </c>
      <c r="H637" s="25">
        <f t="shared" si="111"/>
        <v>0.14285714285714285</v>
      </c>
      <c r="I637" s="26">
        <f t="shared" si="112"/>
        <v>0</v>
      </c>
      <c r="J637" s="27" t="str">
        <f>MID('USH2A e13 (B) - 2ry Str + Mask'!$A$2,E637,F637)</f>
        <v>(((((((</v>
      </c>
      <c r="K637" s="26">
        <f t="shared" si="113"/>
        <v>0</v>
      </c>
      <c r="L637" s="27" t="str">
        <f>MID('USH2A e13 (B) - 2ry Str + Mask'!$D$2,E637,F637)</f>
        <v>(((((((</v>
      </c>
      <c r="M637" s="26">
        <f t="shared" si="114"/>
        <v>0</v>
      </c>
      <c r="N637" s="28">
        <f t="shared" si="115"/>
        <v>0</v>
      </c>
      <c r="O637" s="29" t="str">
        <f t="shared" si="116"/>
        <v>ESE_ASF</v>
      </c>
      <c r="P637" s="29" t="str">
        <f t="shared" si="117"/>
        <v>ESE</v>
      </c>
      <c r="Q637" s="28">
        <f t="shared" si="118"/>
        <v>0</v>
      </c>
      <c r="R637" s="30">
        <f t="shared" si="119"/>
        <v>0</v>
      </c>
    </row>
    <row r="638" spans="1:18" ht="44" customHeight="1" x14ac:dyDescent="0.15">
      <c r="A638" s="20" t="s">
        <v>42</v>
      </c>
      <c r="B638" s="20" t="s">
        <v>2768</v>
      </c>
      <c r="C638" s="20" t="s">
        <v>2771</v>
      </c>
      <c r="D638" s="21" t="s">
        <v>2770</v>
      </c>
      <c r="E638" s="22">
        <f t="shared" si="108"/>
        <v>556</v>
      </c>
      <c r="F638" s="23">
        <f t="shared" si="109"/>
        <v>7</v>
      </c>
      <c r="G638" s="24">
        <f t="shared" si="110"/>
        <v>563</v>
      </c>
      <c r="H638" s="25">
        <f t="shared" si="111"/>
        <v>0.14285714285714285</v>
      </c>
      <c r="I638" s="26">
        <f t="shared" si="112"/>
        <v>0</v>
      </c>
      <c r="J638" s="27" t="str">
        <f>MID('USH2A e13 (B) - 2ry Str + Mask'!$A$2,E638,F638)</f>
        <v>(((((((</v>
      </c>
      <c r="K638" s="26">
        <f t="shared" si="113"/>
        <v>0</v>
      </c>
      <c r="L638" s="27" t="str">
        <f>MID('USH2A e13 (B) - 2ry Str + Mask'!$D$2,E638,F638)</f>
        <v>(((((((</v>
      </c>
      <c r="M638" s="26">
        <f t="shared" si="114"/>
        <v>0</v>
      </c>
      <c r="N638" s="28">
        <f t="shared" si="115"/>
        <v>0</v>
      </c>
      <c r="O638" s="29" t="str">
        <f t="shared" si="116"/>
        <v>ESE_ASFB</v>
      </c>
      <c r="P638" s="29" t="str">
        <f t="shared" si="117"/>
        <v>ESE</v>
      </c>
      <c r="Q638" s="28">
        <f t="shared" si="118"/>
        <v>0</v>
      </c>
      <c r="R638" s="30">
        <f t="shared" si="119"/>
        <v>0</v>
      </c>
    </row>
    <row r="639" spans="1:18" ht="44" customHeight="1" x14ac:dyDescent="0.15">
      <c r="A639" s="20" t="s">
        <v>65</v>
      </c>
      <c r="B639" s="20" t="s">
        <v>1046</v>
      </c>
      <c r="C639" s="20" t="s">
        <v>1047</v>
      </c>
      <c r="D639" s="21" t="s">
        <v>2772</v>
      </c>
      <c r="E639" s="22">
        <f t="shared" si="108"/>
        <v>558</v>
      </c>
      <c r="F639" s="23">
        <f t="shared" si="109"/>
        <v>6</v>
      </c>
      <c r="G639" s="24">
        <f t="shared" si="110"/>
        <v>564</v>
      </c>
      <c r="H639" s="25">
        <f t="shared" si="111"/>
        <v>0</v>
      </c>
      <c r="I639" s="26">
        <f t="shared" si="112"/>
        <v>-0.16666666666666666</v>
      </c>
      <c r="J639" s="27" t="str">
        <f>MID('USH2A e13 (B) - 2ry Str + Mask'!$A$2,E639,F639)</f>
        <v>((((((</v>
      </c>
      <c r="K639" s="26">
        <f t="shared" si="113"/>
        <v>0</v>
      </c>
      <c r="L639" s="27" t="str">
        <f>MID('USH2A e13 (B) - 2ry Str + Mask'!$D$2,E639,F639)</f>
        <v>((((((</v>
      </c>
      <c r="M639" s="26">
        <f t="shared" si="114"/>
        <v>0</v>
      </c>
      <c r="N639" s="28">
        <f t="shared" si="115"/>
        <v>0</v>
      </c>
      <c r="O639" s="29" t="str">
        <f t="shared" si="116"/>
        <v>ESS_hnRNPA1</v>
      </c>
      <c r="P639" s="29" t="str">
        <f t="shared" si="117"/>
        <v>ESS</v>
      </c>
      <c r="Q639" s="28">
        <f t="shared" si="118"/>
        <v>0</v>
      </c>
      <c r="R639" s="30">
        <f t="shared" si="119"/>
        <v>0</v>
      </c>
    </row>
    <row r="640" spans="1:18" ht="32" customHeight="1" x14ac:dyDescent="0.15">
      <c r="A640" s="20" t="s">
        <v>35</v>
      </c>
      <c r="B640" s="20" t="s">
        <v>1098</v>
      </c>
      <c r="C640" s="20" t="s">
        <v>37</v>
      </c>
      <c r="D640" s="21" t="s">
        <v>2773</v>
      </c>
      <c r="E640" s="22">
        <f t="shared" si="108"/>
        <v>561</v>
      </c>
      <c r="F640" s="23">
        <f t="shared" si="109"/>
        <v>6</v>
      </c>
      <c r="G640" s="24">
        <f t="shared" si="110"/>
        <v>567</v>
      </c>
      <c r="H640" s="25">
        <f t="shared" si="111"/>
        <v>0.16666666666666666</v>
      </c>
      <c r="I640" s="26">
        <f t="shared" si="112"/>
        <v>0</v>
      </c>
      <c r="J640" s="27" t="str">
        <f>MID('USH2A e13 (B) - 2ry Str + Mask'!$A$2,E640,F640)</f>
        <v>((((..</v>
      </c>
      <c r="K640" s="26">
        <f t="shared" si="113"/>
        <v>0.33333333333333331</v>
      </c>
      <c r="L640" s="27" t="str">
        <f>MID('USH2A e13 (B) - 2ry Str + Mask'!$D$2,E640,F640)</f>
        <v>((((..</v>
      </c>
      <c r="M640" s="26">
        <f t="shared" si="114"/>
        <v>0.33333333333333331</v>
      </c>
      <c r="N640" s="28">
        <f t="shared" si="115"/>
        <v>0</v>
      </c>
      <c r="O640" s="29" t="str">
        <f t="shared" si="116"/>
        <v>EIE</v>
      </c>
      <c r="P640" s="29" t="str">
        <f t="shared" si="117"/>
        <v>ESE</v>
      </c>
      <c r="Q640" s="28">
        <f t="shared" si="118"/>
        <v>0</v>
      </c>
      <c r="R640" s="30">
        <f t="shared" si="119"/>
        <v>0</v>
      </c>
    </row>
    <row r="641" spans="1:18" ht="32" customHeight="1" x14ac:dyDescent="0.15">
      <c r="A641" s="20" t="s">
        <v>35</v>
      </c>
      <c r="B641" s="20" t="s">
        <v>2774</v>
      </c>
      <c r="C641" s="20" t="s">
        <v>37</v>
      </c>
      <c r="D641" s="21" t="s">
        <v>2775</v>
      </c>
      <c r="E641" s="22">
        <f t="shared" si="108"/>
        <v>562</v>
      </c>
      <c r="F641" s="23">
        <f t="shared" si="109"/>
        <v>6</v>
      </c>
      <c r="G641" s="24">
        <f t="shared" si="110"/>
        <v>568</v>
      </c>
      <c r="H641" s="25">
        <f t="shared" si="111"/>
        <v>0.16666666666666666</v>
      </c>
      <c r="I641" s="26">
        <f t="shared" si="112"/>
        <v>0</v>
      </c>
      <c r="J641" s="27" t="str">
        <f>MID('USH2A e13 (B) - 2ry Str + Mask'!$A$2,E641,F641)</f>
        <v>(((...</v>
      </c>
      <c r="K641" s="26">
        <f t="shared" si="113"/>
        <v>0.5</v>
      </c>
      <c r="L641" s="27" t="str">
        <f>MID('USH2A e13 (B) - 2ry Str + Mask'!$D$2,E641,F641)</f>
        <v>(((...</v>
      </c>
      <c r="M641" s="26">
        <f t="shared" si="114"/>
        <v>0.5</v>
      </c>
      <c r="N641" s="28">
        <f t="shared" si="115"/>
        <v>0</v>
      </c>
      <c r="O641" s="29" t="str">
        <f t="shared" si="116"/>
        <v>EIE</v>
      </c>
      <c r="P641" s="29" t="str">
        <f t="shared" si="117"/>
        <v>ESE</v>
      </c>
      <c r="Q641" s="28">
        <f t="shared" si="118"/>
        <v>0</v>
      </c>
      <c r="R641" s="30">
        <f t="shared" si="119"/>
        <v>0</v>
      </c>
    </row>
    <row r="642" spans="1:18" ht="32" customHeight="1" x14ac:dyDescent="0.15">
      <c r="A642" s="20" t="s">
        <v>46</v>
      </c>
      <c r="B642" s="20" t="s">
        <v>2776</v>
      </c>
      <c r="C642" s="20" t="s">
        <v>37</v>
      </c>
      <c r="D642" s="21" t="s">
        <v>2777</v>
      </c>
      <c r="E642" s="22">
        <f t="shared" ref="E642:E705" si="120">MID(D642,12,LEN(D642)-13)+50</f>
        <v>565</v>
      </c>
      <c r="F642" s="23">
        <f t="shared" ref="F642:F705" si="121">LEN(B642)-12</f>
        <v>6</v>
      </c>
      <c r="G642" s="24">
        <f t="shared" ref="G642:G705" si="122">E642+F642</f>
        <v>571</v>
      </c>
      <c r="H642" s="25">
        <f t="shared" ref="H642:H705" si="123">IF(P642="ESE",1/F642,0)</f>
        <v>0</v>
      </c>
      <c r="I642" s="26">
        <f t="shared" ref="I642:I705" si="124">IF(P642="ESS",-1/F642,0)</f>
        <v>-0.16666666666666666</v>
      </c>
      <c r="J642" s="27" t="str">
        <f>MID('USH2A e13 (B) - 2ry Str + Mask'!$A$2,E642,F642)</f>
        <v>....((</v>
      </c>
      <c r="K642" s="26">
        <f t="shared" ref="K642:K705" si="125">(F642-LEN(SUBSTITUTE(J642,".","")))/F642</f>
        <v>0.66666666666666663</v>
      </c>
      <c r="L642" s="27" t="str">
        <f>MID('USH2A e13 (B) - 2ry Str + Mask'!$D$2,E642,F642)</f>
        <v>....((</v>
      </c>
      <c r="M642" s="26">
        <f t="shared" ref="M642:M705" si="126">(F642-LEN(SUBSTITUTE(L642,".","")))/F642</f>
        <v>0.66666666666666663</v>
      </c>
      <c r="N642" s="28">
        <f t="shared" ref="N642:N705" si="127">M642-K642</f>
        <v>0</v>
      </c>
      <c r="O642" s="29" t="str">
        <f t="shared" ref="O642:O705" si="128">MID(A642,11,(LEN(A642)-22))</f>
        <v>IIE</v>
      </c>
      <c r="P642" s="29" t="str">
        <f t="shared" ref="P642:P705" si="129">MID(A642,(LEN(A642)-9),3)</f>
        <v>ESS</v>
      </c>
      <c r="Q642" s="28">
        <f t="shared" ref="Q642:Q705" si="130">IF(P642="ESE",N642,0)</f>
        <v>0</v>
      </c>
      <c r="R642" s="30">
        <f t="shared" ref="R642:R705" si="131">IF(P642="ESS",N642,0)</f>
        <v>0</v>
      </c>
    </row>
    <row r="643" spans="1:18" ht="32" customHeight="1" x14ac:dyDescent="0.15">
      <c r="A643" s="20" t="s">
        <v>35</v>
      </c>
      <c r="B643" s="20" t="s">
        <v>2778</v>
      </c>
      <c r="C643" s="20" t="s">
        <v>37</v>
      </c>
      <c r="D643" s="21" t="s">
        <v>2779</v>
      </c>
      <c r="E643" s="22">
        <f t="shared" si="120"/>
        <v>566</v>
      </c>
      <c r="F643" s="23">
        <f t="shared" si="121"/>
        <v>6</v>
      </c>
      <c r="G643" s="24">
        <f t="shared" si="122"/>
        <v>572</v>
      </c>
      <c r="H643" s="25">
        <f t="shared" si="123"/>
        <v>0.16666666666666666</v>
      </c>
      <c r="I643" s="26">
        <f t="shared" si="124"/>
        <v>0</v>
      </c>
      <c r="J643" s="27" t="str">
        <f>MID('USH2A e13 (B) - 2ry Str + Mask'!$A$2,E643,F643)</f>
        <v>...((.</v>
      </c>
      <c r="K643" s="26">
        <f t="shared" si="125"/>
        <v>0.66666666666666663</v>
      </c>
      <c r="L643" s="27" t="str">
        <f>MID('USH2A e13 (B) - 2ry Str + Mask'!$D$2,E643,F643)</f>
        <v>...((.</v>
      </c>
      <c r="M643" s="26">
        <f t="shared" si="126"/>
        <v>0.66666666666666663</v>
      </c>
      <c r="N643" s="28">
        <f t="shared" si="127"/>
        <v>0</v>
      </c>
      <c r="O643" s="29" t="str">
        <f t="shared" si="128"/>
        <v>EIE</v>
      </c>
      <c r="P643" s="29" t="str">
        <f t="shared" si="129"/>
        <v>ESE</v>
      </c>
      <c r="Q643" s="28">
        <f t="shared" si="130"/>
        <v>0</v>
      </c>
      <c r="R643" s="30">
        <f t="shared" si="131"/>
        <v>0</v>
      </c>
    </row>
    <row r="644" spans="1:18" ht="32" customHeight="1" x14ac:dyDescent="0.15">
      <c r="A644" s="20" t="s">
        <v>46</v>
      </c>
      <c r="B644" s="20" t="s">
        <v>2778</v>
      </c>
      <c r="C644" s="20" t="s">
        <v>37</v>
      </c>
      <c r="D644" s="21" t="s">
        <v>2779</v>
      </c>
      <c r="E644" s="22">
        <f t="shared" si="120"/>
        <v>566</v>
      </c>
      <c r="F644" s="23">
        <f t="shared" si="121"/>
        <v>6</v>
      </c>
      <c r="G644" s="24">
        <f t="shared" si="122"/>
        <v>572</v>
      </c>
      <c r="H644" s="25">
        <f t="shared" si="123"/>
        <v>0</v>
      </c>
      <c r="I644" s="26">
        <f t="shared" si="124"/>
        <v>-0.16666666666666666</v>
      </c>
      <c r="J644" s="27" t="str">
        <f>MID('USH2A e13 (B) - 2ry Str + Mask'!$A$2,E644,F644)</f>
        <v>...((.</v>
      </c>
      <c r="K644" s="26">
        <f t="shared" si="125"/>
        <v>0.66666666666666663</v>
      </c>
      <c r="L644" s="27" t="str">
        <f>MID('USH2A e13 (B) - 2ry Str + Mask'!$D$2,E644,F644)</f>
        <v>...((.</v>
      </c>
      <c r="M644" s="26">
        <f t="shared" si="126"/>
        <v>0.66666666666666663</v>
      </c>
      <c r="N644" s="28">
        <f t="shared" si="127"/>
        <v>0</v>
      </c>
      <c r="O644" s="29" t="str">
        <f t="shared" si="128"/>
        <v>IIE</v>
      </c>
      <c r="P644" s="29" t="str">
        <f t="shared" si="129"/>
        <v>ESS</v>
      </c>
      <c r="Q644" s="28">
        <f t="shared" si="130"/>
        <v>0</v>
      </c>
      <c r="R644" s="30">
        <f t="shared" si="131"/>
        <v>0</v>
      </c>
    </row>
    <row r="645" spans="1:18" ht="32" customHeight="1" x14ac:dyDescent="0.15">
      <c r="A645" s="20" t="s">
        <v>35</v>
      </c>
      <c r="B645" s="20" t="s">
        <v>2780</v>
      </c>
      <c r="C645" s="20" t="s">
        <v>37</v>
      </c>
      <c r="D645" s="21" t="s">
        <v>2781</v>
      </c>
      <c r="E645" s="22">
        <f t="shared" si="120"/>
        <v>567</v>
      </c>
      <c r="F645" s="23">
        <f t="shared" si="121"/>
        <v>6</v>
      </c>
      <c r="G645" s="24">
        <f t="shared" si="122"/>
        <v>573</v>
      </c>
      <c r="H645" s="25">
        <f t="shared" si="123"/>
        <v>0.16666666666666666</v>
      </c>
      <c r="I645" s="26">
        <f t="shared" si="124"/>
        <v>0</v>
      </c>
      <c r="J645" s="27" t="str">
        <f>MID('USH2A e13 (B) - 2ry Str + Mask'!$A$2,E645,F645)</f>
        <v>..((.(</v>
      </c>
      <c r="K645" s="26">
        <f t="shared" si="125"/>
        <v>0.5</v>
      </c>
      <c r="L645" s="27" t="str">
        <f>MID('USH2A e13 (B) - 2ry Str + Mask'!$D$2,E645,F645)</f>
        <v>..((.(</v>
      </c>
      <c r="M645" s="26">
        <f t="shared" si="126"/>
        <v>0.5</v>
      </c>
      <c r="N645" s="28">
        <f t="shared" si="127"/>
        <v>0</v>
      </c>
      <c r="O645" s="29" t="str">
        <f t="shared" si="128"/>
        <v>EIE</v>
      </c>
      <c r="P645" s="29" t="str">
        <f t="shared" si="129"/>
        <v>ESE</v>
      </c>
      <c r="Q645" s="28">
        <f t="shared" si="130"/>
        <v>0</v>
      </c>
      <c r="R645" s="30">
        <f t="shared" si="131"/>
        <v>0</v>
      </c>
    </row>
    <row r="646" spans="1:18" ht="32" customHeight="1" x14ac:dyDescent="0.15">
      <c r="A646" s="20" t="s">
        <v>46</v>
      </c>
      <c r="B646" s="20" t="s">
        <v>2780</v>
      </c>
      <c r="C646" s="20" t="s">
        <v>37</v>
      </c>
      <c r="D646" s="21" t="s">
        <v>2781</v>
      </c>
      <c r="E646" s="22">
        <f t="shared" si="120"/>
        <v>567</v>
      </c>
      <c r="F646" s="23">
        <f t="shared" si="121"/>
        <v>6</v>
      </c>
      <c r="G646" s="24">
        <f t="shared" si="122"/>
        <v>573</v>
      </c>
      <c r="H646" s="25">
        <f t="shared" si="123"/>
        <v>0</v>
      </c>
      <c r="I646" s="26">
        <f t="shared" si="124"/>
        <v>-0.16666666666666666</v>
      </c>
      <c r="J646" s="27" t="str">
        <f>MID('USH2A e13 (B) - 2ry Str + Mask'!$A$2,E646,F646)</f>
        <v>..((.(</v>
      </c>
      <c r="K646" s="26">
        <f t="shared" si="125"/>
        <v>0.5</v>
      </c>
      <c r="L646" s="27" t="str">
        <f>MID('USH2A e13 (B) - 2ry Str + Mask'!$D$2,E646,F646)</f>
        <v>..((.(</v>
      </c>
      <c r="M646" s="26">
        <f t="shared" si="126"/>
        <v>0.5</v>
      </c>
      <c r="N646" s="28">
        <f t="shared" si="127"/>
        <v>0</v>
      </c>
      <c r="O646" s="29" t="str">
        <f t="shared" si="128"/>
        <v>IIE</v>
      </c>
      <c r="P646" s="29" t="str">
        <f t="shared" si="129"/>
        <v>ESS</v>
      </c>
      <c r="Q646" s="28">
        <f t="shared" si="130"/>
        <v>0</v>
      </c>
      <c r="R646" s="30">
        <f t="shared" si="131"/>
        <v>0</v>
      </c>
    </row>
    <row r="647" spans="1:18" ht="32" customHeight="1" x14ac:dyDescent="0.15">
      <c r="A647" s="20" t="s">
        <v>88</v>
      </c>
      <c r="B647" s="20" t="s">
        <v>2782</v>
      </c>
      <c r="C647" s="20" t="s">
        <v>2783</v>
      </c>
      <c r="D647" s="21" t="s">
        <v>2784</v>
      </c>
      <c r="E647" s="22">
        <f t="shared" si="120"/>
        <v>570</v>
      </c>
      <c r="F647" s="23">
        <f t="shared" si="121"/>
        <v>6</v>
      </c>
      <c r="G647" s="24">
        <f t="shared" si="122"/>
        <v>576</v>
      </c>
      <c r="H647" s="25">
        <f t="shared" si="123"/>
        <v>0.16666666666666666</v>
      </c>
      <c r="I647" s="26">
        <f t="shared" si="124"/>
        <v>0</v>
      </c>
      <c r="J647" s="27" t="str">
        <f>MID('USH2A e13 (B) - 2ry Str + Mask'!$A$2,E647,F647)</f>
        <v>(.((((</v>
      </c>
      <c r="K647" s="26">
        <f t="shared" si="125"/>
        <v>0.16666666666666666</v>
      </c>
      <c r="L647" s="27" t="str">
        <f>MID('USH2A e13 (B) - 2ry Str + Mask'!$D$2,E647,F647)</f>
        <v>(.((((</v>
      </c>
      <c r="M647" s="26">
        <f t="shared" si="126"/>
        <v>0.16666666666666666</v>
      </c>
      <c r="N647" s="28">
        <f t="shared" si="127"/>
        <v>0</v>
      </c>
      <c r="O647" s="29" t="str">
        <f t="shared" si="128"/>
        <v>ESE_9G8</v>
      </c>
      <c r="P647" s="29" t="str">
        <f t="shared" si="129"/>
        <v>ESE</v>
      </c>
      <c r="Q647" s="28">
        <f t="shared" si="130"/>
        <v>0</v>
      </c>
      <c r="R647" s="30">
        <f t="shared" si="131"/>
        <v>0</v>
      </c>
    </row>
    <row r="648" spans="1:18" ht="32" customHeight="1" x14ac:dyDescent="0.15">
      <c r="A648" s="20" t="s">
        <v>35</v>
      </c>
      <c r="B648" s="20" t="s">
        <v>2782</v>
      </c>
      <c r="C648" s="20" t="s">
        <v>37</v>
      </c>
      <c r="D648" s="21" t="s">
        <v>2784</v>
      </c>
      <c r="E648" s="22">
        <f t="shared" si="120"/>
        <v>570</v>
      </c>
      <c r="F648" s="23">
        <f t="shared" si="121"/>
        <v>6</v>
      </c>
      <c r="G648" s="24">
        <f t="shared" si="122"/>
        <v>576</v>
      </c>
      <c r="H648" s="25">
        <f t="shared" si="123"/>
        <v>0.16666666666666666</v>
      </c>
      <c r="I648" s="26">
        <f t="shared" si="124"/>
        <v>0</v>
      </c>
      <c r="J648" s="27" t="str">
        <f>MID('USH2A e13 (B) - 2ry Str + Mask'!$A$2,E648,F648)</f>
        <v>(.((((</v>
      </c>
      <c r="K648" s="26">
        <f t="shared" si="125"/>
        <v>0.16666666666666666</v>
      </c>
      <c r="L648" s="27" t="str">
        <f>MID('USH2A e13 (B) - 2ry Str + Mask'!$D$2,E648,F648)</f>
        <v>(.((((</v>
      </c>
      <c r="M648" s="26">
        <f t="shared" si="126"/>
        <v>0.16666666666666666</v>
      </c>
      <c r="N648" s="28">
        <f t="shared" si="127"/>
        <v>0</v>
      </c>
      <c r="O648" s="29" t="str">
        <f t="shared" si="128"/>
        <v>EIE</v>
      </c>
      <c r="P648" s="29" t="str">
        <f t="shared" si="129"/>
        <v>ESE</v>
      </c>
      <c r="Q648" s="28">
        <f t="shared" si="130"/>
        <v>0</v>
      </c>
      <c r="R648" s="30">
        <f t="shared" si="131"/>
        <v>0</v>
      </c>
    </row>
    <row r="649" spans="1:18" ht="44" customHeight="1" x14ac:dyDescent="0.15">
      <c r="A649" s="20" t="s">
        <v>49</v>
      </c>
      <c r="B649" s="20" t="s">
        <v>2785</v>
      </c>
      <c r="C649" s="20" t="s">
        <v>2786</v>
      </c>
      <c r="D649" s="21" t="s">
        <v>2784</v>
      </c>
      <c r="E649" s="22">
        <f t="shared" si="120"/>
        <v>570</v>
      </c>
      <c r="F649" s="23">
        <f t="shared" si="121"/>
        <v>8</v>
      </c>
      <c r="G649" s="24">
        <f t="shared" si="122"/>
        <v>578</v>
      </c>
      <c r="H649" s="25">
        <f t="shared" si="123"/>
        <v>0.125</v>
      </c>
      <c r="I649" s="26">
        <f t="shared" si="124"/>
        <v>0</v>
      </c>
      <c r="J649" s="27" t="str">
        <f>MID('USH2A e13 (B) - 2ry Str + Mask'!$A$2,E649,F649)</f>
        <v>(.((((((</v>
      </c>
      <c r="K649" s="26">
        <f t="shared" si="125"/>
        <v>0.125</v>
      </c>
      <c r="L649" s="27" t="str">
        <f>MID('USH2A e13 (B) - 2ry Str + Mask'!$D$2,E649,F649)</f>
        <v>(.((((((</v>
      </c>
      <c r="M649" s="26">
        <f t="shared" si="126"/>
        <v>0.125</v>
      </c>
      <c r="N649" s="28">
        <f t="shared" si="127"/>
        <v>0</v>
      </c>
      <c r="O649" s="29" t="str">
        <f t="shared" si="128"/>
        <v>ESE_SC35</v>
      </c>
      <c r="P649" s="29" t="str">
        <f t="shared" si="129"/>
        <v>ESE</v>
      </c>
      <c r="Q649" s="28">
        <f t="shared" si="130"/>
        <v>0</v>
      </c>
      <c r="R649" s="30">
        <f t="shared" si="131"/>
        <v>0</v>
      </c>
    </row>
    <row r="650" spans="1:18" ht="32" customHeight="1" x14ac:dyDescent="0.15">
      <c r="A650" s="20" t="s">
        <v>46</v>
      </c>
      <c r="B650" s="20" t="s">
        <v>2787</v>
      </c>
      <c r="C650" s="20" t="s">
        <v>37</v>
      </c>
      <c r="D650" s="21" t="s">
        <v>2788</v>
      </c>
      <c r="E650" s="22">
        <f t="shared" si="120"/>
        <v>572</v>
      </c>
      <c r="F650" s="23">
        <f t="shared" si="121"/>
        <v>6</v>
      </c>
      <c r="G650" s="24">
        <f t="shared" si="122"/>
        <v>578</v>
      </c>
      <c r="H650" s="25">
        <f t="shared" si="123"/>
        <v>0</v>
      </c>
      <c r="I650" s="26">
        <f t="shared" si="124"/>
        <v>-0.16666666666666666</v>
      </c>
      <c r="J650" s="27" t="str">
        <f>MID('USH2A e13 (B) - 2ry Str + Mask'!$A$2,E650,F650)</f>
        <v>((((((</v>
      </c>
      <c r="K650" s="26">
        <f t="shared" si="125"/>
        <v>0</v>
      </c>
      <c r="L650" s="27" t="str">
        <f>MID('USH2A e13 (B) - 2ry Str + Mask'!$D$2,E650,F650)</f>
        <v>((((((</v>
      </c>
      <c r="M650" s="26">
        <f t="shared" si="126"/>
        <v>0</v>
      </c>
      <c r="N650" s="28">
        <f t="shared" si="127"/>
        <v>0</v>
      </c>
      <c r="O650" s="29" t="str">
        <f t="shared" si="128"/>
        <v>IIE</v>
      </c>
      <c r="P650" s="29" t="str">
        <f t="shared" si="129"/>
        <v>ESS</v>
      </c>
      <c r="Q650" s="28">
        <f t="shared" si="130"/>
        <v>0</v>
      </c>
      <c r="R650" s="30">
        <f t="shared" si="131"/>
        <v>0</v>
      </c>
    </row>
    <row r="651" spans="1:18" ht="32" customHeight="1" x14ac:dyDescent="0.15">
      <c r="A651" s="20" t="s">
        <v>35</v>
      </c>
      <c r="B651" s="20" t="s">
        <v>2789</v>
      </c>
      <c r="C651" s="20" t="s">
        <v>37</v>
      </c>
      <c r="D651" s="21" t="s">
        <v>2790</v>
      </c>
      <c r="E651" s="22">
        <f t="shared" si="120"/>
        <v>574</v>
      </c>
      <c r="F651" s="23">
        <f t="shared" si="121"/>
        <v>6</v>
      </c>
      <c r="G651" s="24">
        <f t="shared" si="122"/>
        <v>580</v>
      </c>
      <c r="H651" s="25">
        <f t="shared" si="123"/>
        <v>0.16666666666666666</v>
      </c>
      <c r="I651" s="26">
        <f t="shared" si="124"/>
        <v>0</v>
      </c>
      <c r="J651" s="27" t="str">
        <f>MID('USH2A e13 (B) - 2ry Str + Mask'!$A$2,E651,F651)</f>
        <v>(((((.</v>
      </c>
      <c r="K651" s="26">
        <f t="shared" si="125"/>
        <v>0.16666666666666666</v>
      </c>
      <c r="L651" s="27" t="str">
        <f>MID('USH2A e13 (B) - 2ry Str + Mask'!$D$2,E651,F651)</f>
        <v>(((((.</v>
      </c>
      <c r="M651" s="26">
        <f t="shared" si="126"/>
        <v>0.16666666666666666</v>
      </c>
      <c r="N651" s="28">
        <f t="shared" si="127"/>
        <v>0</v>
      </c>
      <c r="O651" s="29" t="str">
        <f t="shared" si="128"/>
        <v>EIE</v>
      </c>
      <c r="P651" s="29" t="str">
        <f t="shared" si="129"/>
        <v>ESE</v>
      </c>
      <c r="Q651" s="28">
        <f t="shared" si="130"/>
        <v>0</v>
      </c>
      <c r="R651" s="30">
        <f t="shared" si="131"/>
        <v>0</v>
      </c>
    </row>
    <row r="652" spans="1:18" ht="32" customHeight="1" x14ac:dyDescent="0.15">
      <c r="A652" s="20" t="s">
        <v>35</v>
      </c>
      <c r="B652" s="20" t="s">
        <v>1446</v>
      </c>
      <c r="C652" s="20" t="s">
        <v>37</v>
      </c>
      <c r="D652" s="21" t="s">
        <v>2791</v>
      </c>
      <c r="E652" s="22">
        <f t="shared" si="120"/>
        <v>576</v>
      </c>
      <c r="F652" s="23">
        <f t="shared" si="121"/>
        <v>6</v>
      </c>
      <c r="G652" s="24">
        <f t="shared" si="122"/>
        <v>582</v>
      </c>
      <c r="H652" s="25">
        <f t="shared" si="123"/>
        <v>0.16666666666666666</v>
      </c>
      <c r="I652" s="26">
        <f t="shared" si="124"/>
        <v>0</v>
      </c>
      <c r="J652" s="27" t="str">
        <f>MID('USH2A e13 (B) - 2ry Str + Mask'!$A$2,E652,F652)</f>
        <v>(((...</v>
      </c>
      <c r="K652" s="26">
        <f t="shared" si="125"/>
        <v>0.5</v>
      </c>
      <c r="L652" s="27" t="str">
        <f>MID('USH2A e13 (B) - 2ry Str + Mask'!$D$2,E652,F652)</f>
        <v>(((...</v>
      </c>
      <c r="M652" s="26">
        <f t="shared" si="126"/>
        <v>0.5</v>
      </c>
      <c r="N652" s="28">
        <f t="shared" si="127"/>
        <v>0</v>
      </c>
      <c r="O652" s="29" t="str">
        <f t="shared" si="128"/>
        <v>EIE</v>
      </c>
      <c r="P652" s="29" t="str">
        <f t="shared" si="129"/>
        <v>ESE</v>
      </c>
      <c r="Q652" s="28">
        <f t="shared" si="130"/>
        <v>0</v>
      </c>
      <c r="R652" s="30">
        <f t="shared" si="131"/>
        <v>0</v>
      </c>
    </row>
    <row r="653" spans="1:18" ht="32" customHeight="1" x14ac:dyDescent="0.15">
      <c r="A653" s="20" t="s">
        <v>88</v>
      </c>
      <c r="B653" s="20" t="s">
        <v>2105</v>
      </c>
      <c r="C653" s="20" t="s">
        <v>2106</v>
      </c>
      <c r="D653" s="21" t="s">
        <v>2792</v>
      </c>
      <c r="E653" s="22">
        <f t="shared" si="120"/>
        <v>577</v>
      </c>
      <c r="F653" s="23">
        <f t="shared" si="121"/>
        <v>6</v>
      </c>
      <c r="G653" s="24">
        <f t="shared" si="122"/>
        <v>583</v>
      </c>
      <c r="H653" s="25">
        <f t="shared" si="123"/>
        <v>0.16666666666666666</v>
      </c>
      <c r="I653" s="26">
        <f t="shared" si="124"/>
        <v>0</v>
      </c>
      <c r="J653" s="27" t="str">
        <f>MID('USH2A e13 (B) - 2ry Str + Mask'!$A$2,E653,F653)</f>
        <v>((....</v>
      </c>
      <c r="K653" s="26">
        <f t="shared" si="125"/>
        <v>0.66666666666666663</v>
      </c>
      <c r="L653" s="27" t="str">
        <f>MID('USH2A e13 (B) - 2ry Str + Mask'!$D$2,E653,F653)</f>
        <v>((....</v>
      </c>
      <c r="M653" s="26">
        <f t="shared" si="126"/>
        <v>0.66666666666666663</v>
      </c>
      <c r="N653" s="28">
        <f t="shared" si="127"/>
        <v>0</v>
      </c>
      <c r="O653" s="29" t="str">
        <f t="shared" si="128"/>
        <v>ESE_9G8</v>
      </c>
      <c r="P653" s="29" t="str">
        <f t="shared" si="129"/>
        <v>ESE</v>
      </c>
      <c r="Q653" s="28">
        <f t="shared" si="130"/>
        <v>0</v>
      </c>
      <c r="R653" s="30">
        <f t="shared" si="131"/>
        <v>0</v>
      </c>
    </row>
    <row r="654" spans="1:18" ht="32" customHeight="1" x14ac:dyDescent="0.15">
      <c r="A654" s="20" t="s">
        <v>196</v>
      </c>
      <c r="B654" s="20" t="s">
        <v>2105</v>
      </c>
      <c r="C654" s="20" t="s">
        <v>37</v>
      </c>
      <c r="D654" s="21" t="s">
        <v>2792</v>
      </c>
      <c r="E654" s="22">
        <f t="shared" si="120"/>
        <v>577</v>
      </c>
      <c r="F654" s="23">
        <f t="shared" si="121"/>
        <v>6</v>
      </c>
      <c r="G654" s="24">
        <f t="shared" si="122"/>
        <v>583</v>
      </c>
      <c r="H654" s="25">
        <f t="shared" si="123"/>
        <v>0.16666666666666666</v>
      </c>
      <c r="I654" s="26">
        <f t="shared" si="124"/>
        <v>0</v>
      </c>
      <c r="J654" s="27" t="str">
        <f>MID('USH2A e13 (B) - 2ry Str + Mask'!$A$2,E654,F654)</f>
        <v>((....</v>
      </c>
      <c r="K654" s="26">
        <f t="shared" si="125"/>
        <v>0.66666666666666663</v>
      </c>
      <c r="L654" s="27" t="str">
        <f>MID('USH2A e13 (B) - 2ry Str + Mask'!$D$2,E654,F654)</f>
        <v>((....</v>
      </c>
      <c r="M654" s="26">
        <f t="shared" si="126"/>
        <v>0.66666666666666663</v>
      </c>
      <c r="N654" s="28">
        <f t="shared" si="127"/>
        <v>0</v>
      </c>
      <c r="O654" s="29" t="str">
        <f t="shared" si="128"/>
        <v>RESCUE ESE</v>
      </c>
      <c r="P654" s="29" t="str">
        <f t="shared" si="129"/>
        <v>ESE</v>
      </c>
      <c r="Q654" s="28">
        <f t="shared" si="130"/>
        <v>0</v>
      </c>
      <c r="R654" s="30">
        <f t="shared" si="131"/>
        <v>0</v>
      </c>
    </row>
    <row r="655" spans="1:18" ht="32" customHeight="1" x14ac:dyDescent="0.15">
      <c r="A655" s="20" t="s">
        <v>35</v>
      </c>
      <c r="B655" s="20" t="s">
        <v>2105</v>
      </c>
      <c r="C655" s="20" t="s">
        <v>37</v>
      </c>
      <c r="D655" s="21" t="s">
        <v>2792</v>
      </c>
      <c r="E655" s="22">
        <f t="shared" si="120"/>
        <v>577</v>
      </c>
      <c r="F655" s="23">
        <f t="shared" si="121"/>
        <v>6</v>
      </c>
      <c r="G655" s="24">
        <f t="shared" si="122"/>
        <v>583</v>
      </c>
      <c r="H655" s="25">
        <f t="shared" si="123"/>
        <v>0.16666666666666666</v>
      </c>
      <c r="I655" s="26">
        <f t="shared" si="124"/>
        <v>0</v>
      </c>
      <c r="J655" s="27" t="str">
        <f>MID('USH2A e13 (B) - 2ry Str + Mask'!$A$2,E655,F655)</f>
        <v>((....</v>
      </c>
      <c r="K655" s="26">
        <f t="shared" si="125"/>
        <v>0.66666666666666663</v>
      </c>
      <c r="L655" s="27" t="str">
        <f>MID('USH2A e13 (B) - 2ry Str + Mask'!$D$2,E655,F655)</f>
        <v>((....</v>
      </c>
      <c r="M655" s="26">
        <f t="shared" si="126"/>
        <v>0.66666666666666663</v>
      </c>
      <c r="N655" s="28">
        <f t="shared" si="127"/>
        <v>0</v>
      </c>
      <c r="O655" s="29" t="str">
        <f t="shared" si="128"/>
        <v>EIE</v>
      </c>
      <c r="P655" s="29" t="str">
        <f t="shared" si="129"/>
        <v>ESE</v>
      </c>
      <c r="Q655" s="28">
        <f t="shared" si="130"/>
        <v>0</v>
      </c>
      <c r="R655" s="30">
        <f t="shared" si="131"/>
        <v>0</v>
      </c>
    </row>
    <row r="656" spans="1:18" ht="32" customHeight="1" x14ac:dyDescent="0.15">
      <c r="A656" s="20" t="s">
        <v>46</v>
      </c>
      <c r="B656" s="20" t="s">
        <v>2251</v>
      </c>
      <c r="C656" s="20" t="s">
        <v>37</v>
      </c>
      <c r="D656" s="21" t="s">
        <v>2793</v>
      </c>
      <c r="E656" s="22">
        <f t="shared" si="120"/>
        <v>580</v>
      </c>
      <c r="F656" s="23">
        <f t="shared" si="121"/>
        <v>6</v>
      </c>
      <c r="G656" s="24">
        <f t="shared" si="122"/>
        <v>586</v>
      </c>
      <c r="H656" s="25">
        <f t="shared" si="123"/>
        <v>0</v>
      </c>
      <c r="I656" s="26">
        <f t="shared" si="124"/>
        <v>-0.16666666666666666</v>
      </c>
      <c r="J656" s="27" t="str">
        <f>MID('USH2A e13 (B) - 2ry Str + Mask'!$A$2,E656,F656)</f>
        <v>......</v>
      </c>
      <c r="K656" s="26">
        <f t="shared" si="125"/>
        <v>1</v>
      </c>
      <c r="L656" s="27" t="str">
        <f>MID('USH2A e13 (B) - 2ry Str + Mask'!$D$2,E656,F656)</f>
        <v>......</v>
      </c>
      <c r="M656" s="26">
        <f t="shared" si="126"/>
        <v>1</v>
      </c>
      <c r="N656" s="28">
        <f t="shared" si="127"/>
        <v>0</v>
      </c>
      <c r="O656" s="29" t="str">
        <f t="shared" si="128"/>
        <v>IIE</v>
      </c>
      <c r="P656" s="29" t="str">
        <f t="shared" si="129"/>
        <v>ESS</v>
      </c>
      <c r="Q656" s="28">
        <f t="shared" si="130"/>
        <v>0</v>
      </c>
      <c r="R656" s="30">
        <f t="shared" si="131"/>
        <v>0</v>
      </c>
    </row>
    <row r="657" spans="1:18" ht="32" customHeight="1" x14ac:dyDescent="0.15">
      <c r="A657" s="20" t="s">
        <v>46</v>
      </c>
      <c r="B657" s="20" t="s">
        <v>2794</v>
      </c>
      <c r="C657" s="20" t="s">
        <v>37</v>
      </c>
      <c r="D657" s="21" t="s">
        <v>2795</v>
      </c>
      <c r="E657" s="22">
        <f t="shared" si="120"/>
        <v>581</v>
      </c>
      <c r="F657" s="23">
        <f t="shared" si="121"/>
        <v>6</v>
      </c>
      <c r="G657" s="24">
        <f t="shared" si="122"/>
        <v>587</v>
      </c>
      <c r="H657" s="25">
        <f t="shared" si="123"/>
        <v>0</v>
      </c>
      <c r="I657" s="26">
        <f t="shared" si="124"/>
        <v>-0.16666666666666666</v>
      </c>
      <c r="J657" s="27" t="str">
        <f>MID('USH2A e13 (B) - 2ry Str + Mask'!$A$2,E657,F657)</f>
        <v>......</v>
      </c>
      <c r="K657" s="26">
        <f t="shared" si="125"/>
        <v>1</v>
      </c>
      <c r="L657" s="27" t="str">
        <f>MID('USH2A e13 (B) - 2ry Str + Mask'!$D$2,E657,F657)</f>
        <v>......</v>
      </c>
      <c r="M657" s="26">
        <f t="shared" si="126"/>
        <v>1</v>
      </c>
      <c r="N657" s="28">
        <f t="shared" si="127"/>
        <v>0</v>
      </c>
      <c r="O657" s="29" t="str">
        <f t="shared" si="128"/>
        <v>IIE</v>
      </c>
      <c r="P657" s="29" t="str">
        <f t="shared" si="129"/>
        <v>ESS</v>
      </c>
      <c r="Q657" s="28">
        <f t="shared" si="130"/>
        <v>0</v>
      </c>
      <c r="R657" s="30">
        <f t="shared" si="131"/>
        <v>0</v>
      </c>
    </row>
    <row r="658" spans="1:18" ht="32" customHeight="1" x14ac:dyDescent="0.15">
      <c r="A658" s="20" t="s">
        <v>46</v>
      </c>
      <c r="B658" s="20" t="s">
        <v>1043</v>
      </c>
      <c r="C658" s="20" t="s">
        <v>37</v>
      </c>
      <c r="D658" s="21" t="s">
        <v>2796</v>
      </c>
      <c r="E658" s="22">
        <f t="shared" si="120"/>
        <v>582</v>
      </c>
      <c r="F658" s="23">
        <f t="shared" si="121"/>
        <v>6</v>
      </c>
      <c r="G658" s="24">
        <f t="shared" si="122"/>
        <v>588</v>
      </c>
      <c r="H658" s="25">
        <f t="shared" si="123"/>
        <v>0</v>
      </c>
      <c r="I658" s="26">
        <f t="shared" si="124"/>
        <v>-0.16666666666666666</v>
      </c>
      <c r="J658" s="27" t="str">
        <f>MID('USH2A e13 (B) - 2ry Str + Mask'!$A$2,E658,F658)</f>
        <v>......</v>
      </c>
      <c r="K658" s="26">
        <f t="shared" si="125"/>
        <v>1</v>
      </c>
      <c r="L658" s="27" t="str">
        <f>MID('USH2A e13 (B) - 2ry Str + Mask'!$D$2,E658,F658)</f>
        <v>......</v>
      </c>
      <c r="M658" s="26">
        <f t="shared" si="126"/>
        <v>1</v>
      </c>
      <c r="N658" s="28">
        <f t="shared" si="127"/>
        <v>0</v>
      </c>
      <c r="O658" s="29" t="str">
        <f t="shared" si="128"/>
        <v>IIE</v>
      </c>
      <c r="P658" s="29" t="str">
        <f t="shared" si="129"/>
        <v>ESS</v>
      </c>
      <c r="Q658" s="28">
        <f t="shared" si="130"/>
        <v>0</v>
      </c>
      <c r="R658" s="30">
        <f t="shared" si="131"/>
        <v>0</v>
      </c>
    </row>
    <row r="659" spans="1:18" ht="44" customHeight="1" x14ac:dyDescent="0.15">
      <c r="A659" s="20" t="s">
        <v>54</v>
      </c>
      <c r="B659" s="20" t="s">
        <v>2797</v>
      </c>
      <c r="C659" s="20" t="s">
        <v>2798</v>
      </c>
      <c r="D659" s="21" t="s">
        <v>2799</v>
      </c>
      <c r="E659" s="22">
        <f t="shared" si="120"/>
        <v>583</v>
      </c>
      <c r="F659" s="23">
        <f t="shared" si="121"/>
        <v>7</v>
      </c>
      <c r="G659" s="24">
        <f t="shared" si="122"/>
        <v>590</v>
      </c>
      <c r="H659" s="25">
        <f t="shared" si="123"/>
        <v>0.14285714285714285</v>
      </c>
      <c r="I659" s="26">
        <f t="shared" si="124"/>
        <v>0</v>
      </c>
      <c r="J659" s="27" t="str">
        <f>MID('USH2A e13 (B) - 2ry Str + Mask'!$A$2,E659,F659)</f>
        <v>......(</v>
      </c>
      <c r="K659" s="26">
        <f t="shared" si="125"/>
        <v>0.8571428571428571</v>
      </c>
      <c r="L659" s="27" t="str">
        <f>MID('USH2A e13 (B) - 2ry Str + Mask'!$D$2,E659,F659)</f>
        <v>......(</v>
      </c>
      <c r="M659" s="26">
        <f t="shared" si="126"/>
        <v>0.8571428571428571</v>
      </c>
      <c r="N659" s="28">
        <f t="shared" si="127"/>
        <v>0</v>
      </c>
      <c r="O659" s="29" t="str">
        <f t="shared" si="128"/>
        <v>ESE_SRp40</v>
      </c>
      <c r="P659" s="29" t="str">
        <f t="shared" si="129"/>
        <v>ESE</v>
      </c>
      <c r="Q659" s="28">
        <f t="shared" si="130"/>
        <v>0</v>
      </c>
      <c r="R659" s="30">
        <f t="shared" si="131"/>
        <v>0</v>
      </c>
    </row>
    <row r="660" spans="1:18" ht="32" customHeight="1" x14ac:dyDescent="0.15">
      <c r="A660" s="20" t="s">
        <v>35</v>
      </c>
      <c r="B660" s="20" t="s">
        <v>2678</v>
      </c>
      <c r="C660" s="20" t="s">
        <v>37</v>
      </c>
      <c r="D660" s="21" t="s">
        <v>2800</v>
      </c>
      <c r="E660" s="22">
        <f t="shared" si="120"/>
        <v>585</v>
      </c>
      <c r="F660" s="23">
        <f t="shared" si="121"/>
        <v>6</v>
      </c>
      <c r="G660" s="24">
        <f t="shared" si="122"/>
        <v>591</v>
      </c>
      <c r="H660" s="25">
        <f t="shared" si="123"/>
        <v>0.16666666666666666</v>
      </c>
      <c r="I660" s="26">
        <f t="shared" si="124"/>
        <v>0</v>
      </c>
      <c r="J660" s="27" t="str">
        <f>MID('USH2A e13 (B) - 2ry Str + Mask'!$A$2,E660,F660)</f>
        <v>....((</v>
      </c>
      <c r="K660" s="26">
        <f t="shared" si="125"/>
        <v>0.66666666666666663</v>
      </c>
      <c r="L660" s="27" t="str">
        <f>MID('USH2A e13 (B) - 2ry Str + Mask'!$D$2,E660,F660)</f>
        <v>....((</v>
      </c>
      <c r="M660" s="26">
        <f t="shared" si="126"/>
        <v>0.66666666666666663</v>
      </c>
      <c r="N660" s="28">
        <f t="shared" si="127"/>
        <v>0</v>
      </c>
      <c r="O660" s="29" t="str">
        <f t="shared" si="128"/>
        <v>EIE</v>
      </c>
      <c r="P660" s="29" t="str">
        <f t="shared" si="129"/>
        <v>ESE</v>
      </c>
      <c r="Q660" s="28">
        <f t="shared" si="130"/>
        <v>0</v>
      </c>
      <c r="R660" s="30">
        <f t="shared" si="131"/>
        <v>0</v>
      </c>
    </row>
    <row r="661" spans="1:18" ht="32" customHeight="1" x14ac:dyDescent="0.15">
      <c r="A661" s="20" t="s">
        <v>35</v>
      </c>
      <c r="B661" s="20" t="s">
        <v>2801</v>
      </c>
      <c r="C661" s="20" t="s">
        <v>37</v>
      </c>
      <c r="D661" s="21" t="s">
        <v>2802</v>
      </c>
      <c r="E661" s="22">
        <f t="shared" si="120"/>
        <v>586</v>
      </c>
      <c r="F661" s="23">
        <f t="shared" si="121"/>
        <v>6</v>
      </c>
      <c r="G661" s="24">
        <f t="shared" si="122"/>
        <v>592</v>
      </c>
      <c r="H661" s="25">
        <f t="shared" si="123"/>
        <v>0.16666666666666666</v>
      </c>
      <c r="I661" s="26">
        <f t="shared" si="124"/>
        <v>0</v>
      </c>
      <c r="J661" s="27" t="str">
        <f>MID('USH2A e13 (B) - 2ry Str + Mask'!$A$2,E661,F661)</f>
        <v>...(((</v>
      </c>
      <c r="K661" s="26">
        <f t="shared" si="125"/>
        <v>0.5</v>
      </c>
      <c r="L661" s="27" t="str">
        <f>MID('USH2A e13 (B) - 2ry Str + Mask'!$D$2,E661,F661)</f>
        <v>...(((</v>
      </c>
      <c r="M661" s="26">
        <f t="shared" si="126"/>
        <v>0.5</v>
      </c>
      <c r="N661" s="28">
        <f t="shared" si="127"/>
        <v>0</v>
      </c>
      <c r="O661" s="29" t="str">
        <f t="shared" si="128"/>
        <v>EIE</v>
      </c>
      <c r="P661" s="29" t="str">
        <f t="shared" si="129"/>
        <v>ESE</v>
      </c>
      <c r="Q661" s="28">
        <f t="shared" si="130"/>
        <v>0</v>
      </c>
      <c r="R661" s="30">
        <f t="shared" si="131"/>
        <v>0</v>
      </c>
    </row>
    <row r="662" spans="1:18" ht="44" customHeight="1" x14ac:dyDescent="0.15">
      <c r="A662" s="20" t="s">
        <v>49</v>
      </c>
      <c r="B662" s="20" t="s">
        <v>2803</v>
      </c>
      <c r="C662" s="20" t="s">
        <v>2804</v>
      </c>
      <c r="D662" s="21" t="s">
        <v>2802</v>
      </c>
      <c r="E662" s="22">
        <f t="shared" si="120"/>
        <v>586</v>
      </c>
      <c r="F662" s="23">
        <f t="shared" si="121"/>
        <v>8</v>
      </c>
      <c r="G662" s="24">
        <f t="shared" si="122"/>
        <v>594</v>
      </c>
      <c r="H662" s="25">
        <f t="shared" si="123"/>
        <v>0.125</v>
      </c>
      <c r="I662" s="26">
        <f t="shared" si="124"/>
        <v>0</v>
      </c>
      <c r="J662" s="27" t="str">
        <f>MID('USH2A e13 (B) - 2ry Str + Mask'!$A$2,E662,F662)</f>
        <v>...((((.</v>
      </c>
      <c r="K662" s="26">
        <f t="shared" si="125"/>
        <v>0.5</v>
      </c>
      <c r="L662" s="27" t="str">
        <f>MID('USH2A e13 (B) - 2ry Str + Mask'!$D$2,E662,F662)</f>
        <v>...((((.</v>
      </c>
      <c r="M662" s="26">
        <f t="shared" si="126"/>
        <v>0.5</v>
      </c>
      <c r="N662" s="28">
        <f t="shared" si="127"/>
        <v>0</v>
      </c>
      <c r="O662" s="29" t="str">
        <f t="shared" si="128"/>
        <v>ESE_SC35</v>
      </c>
      <c r="P662" s="29" t="str">
        <f t="shared" si="129"/>
        <v>ESE</v>
      </c>
      <c r="Q662" s="28">
        <f t="shared" si="130"/>
        <v>0</v>
      </c>
      <c r="R662" s="30">
        <f t="shared" si="131"/>
        <v>0</v>
      </c>
    </row>
    <row r="663" spans="1:18" ht="32" customHeight="1" x14ac:dyDescent="0.15">
      <c r="A663" s="20" t="s">
        <v>795</v>
      </c>
      <c r="B663" s="20" t="s">
        <v>2805</v>
      </c>
      <c r="C663" s="20" t="s">
        <v>976</v>
      </c>
      <c r="D663" s="21" t="s">
        <v>2806</v>
      </c>
      <c r="E663" s="22">
        <f t="shared" si="120"/>
        <v>587</v>
      </c>
      <c r="F663" s="23">
        <f t="shared" si="121"/>
        <v>5</v>
      </c>
      <c r="G663" s="24">
        <f t="shared" si="122"/>
        <v>592</v>
      </c>
      <c r="H663" s="25">
        <f t="shared" si="123"/>
        <v>0.2</v>
      </c>
      <c r="I663" s="26">
        <f t="shared" si="124"/>
        <v>0</v>
      </c>
      <c r="J663" s="27" t="str">
        <f>MID('USH2A e13 (B) - 2ry Str + Mask'!$A$2,E663,F663)</f>
        <v>..(((</v>
      </c>
      <c r="K663" s="26">
        <f t="shared" si="125"/>
        <v>0.4</v>
      </c>
      <c r="L663" s="27" t="str">
        <f>MID('USH2A e13 (B) - 2ry Str + Mask'!$D$2,E663,F663)</f>
        <v>..(((</v>
      </c>
      <c r="M663" s="26">
        <f t="shared" si="126"/>
        <v>0.4</v>
      </c>
      <c r="N663" s="28">
        <f t="shared" si="127"/>
        <v>0</v>
      </c>
      <c r="O663" s="29" t="str">
        <f t="shared" si="128"/>
        <v>ESE_Tra2</v>
      </c>
      <c r="P663" s="29" t="str">
        <f t="shared" si="129"/>
        <v>ESE</v>
      </c>
      <c r="Q663" s="28">
        <f t="shared" si="130"/>
        <v>0</v>
      </c>
      <c r="R663" s="30">
        <f t="shared" si="131"/>
        <v>0</v>
      </c>
    </row>
    <row r="664" spans="1:18" ht="44" customHeight="1" x14ac:dyDescent="0.15">
      <c r="A664" s="20" t="s">
        <v>54</v>
      </c>
      <c r="B664" s="20" t="s">
        <v>117</v>
      </c>
      <c r="C664" s="20" t="s">
        <v>118</v>
      </c>
      <c r="D664" s="21" t="s">
        <v>2807</v>
      </c>
      <c r="E664" s="22">
        <f t="shared" si="120"/>
        <v>588</v>
      </c>
      <c r="F664" s="23">
        <f t="shared" si="121"/>
        <v>7</v>
      </c>
      <c r="G664" s="24">
        <f t="shared" si="122"/>
        <v>595</v>
      </c>
      <c r="H664" s="25">
        <f t="shared" si="123"/>
        <v>0.14285714285714285</v>
      </c>
      <c r="I664" s="26">
        <f t="shared" si="124"/>
        <v>0</v>
      </c>
      <c r="J664" s="27" t="str">
        <f>MID('USH2A e13 (B) - 2ry Str + Mask'!$A$2,E664,F664)</f>
        <v>.((((..</v>
      </c>
      <c r="K664" s="26">
        <f t="shared" si="125"/>
        <v>0.42857142857142855</v>
      </c>
      <c r="L664" s="27" t="str">
        <f>MID('USH2A e13 (B) - 2ry Str + Mask'!$D$2,E664,F664)</f>
        <v>.((((..</v>
      </c>
      <c r="M664" s="26">
        <f t="shared" si="126"/>
        <v>0.42857142857142855</v>
      </c>
      <c r="N664" s="28">
        <f t="shared" si="127"/>
        <v>0</v>
      </c>
      <c r="O664" s="29" t="str">
        <f t="shared" si="128"/>
        <v>ESE_SRp40</v>
      </c>
      <c r="P664" s="29" t="str">
        <f t="shared" si="129"/>
        <v>ESE</v>
      </c>
      <c r="Q664" s="28">
        <f t="shared" si="130"/>
        <v>0</v>
      </c>
      <c r="R664" s="30">
        <f t="shared" si="131"/>
        <v>0</v>
      </c>
    </row>
    <row r="665" spans="1:18" ht="44" customHeight="1" x14ac:dyDescent="0.15">
      <c r="A665" s="20" t="s">
        <v>24</v>
      </c>
      <c r="B665" s="20" t="s">
        <v>2808</v>
      </c>
      <c r="C665" s="20" t="s">
        <v>2035</v>
      </c>
      <c r="D665" s="21" t="s">
        <v>2809</v>
      </c>
      <c r="E665" s="22">
        <f t="shared" si="120"/>
        <v>590</v>
      </c>
      <c r="F665" s="23">
        <f t="shared" si="121"/>
        <v>8</v>
      </c>
      <c r="G665" s="24">
        <f t="shared" si="122"/>
        <v>598</v>
      </c>
      <c r="H665" s="25">
        <f t="shared" si="123"/>
        <v>0</v>
      </c>
      <c r="I665" s="26">
        <f t="shared" si="124"/>
        <v>-0.125</v>
      </c>
      <c r="J665" s="27" t="str">
        <f>MID('USH2A e13 (B) - 2ry Str + Mask'!$A$2,E665,F665)</f>
        <v>(((..((.</v>
      </c>
      <c r="K665" s="26">
        <f t="shared" si="125"/>
        <v>0.375</v>
      </c>
      <c r="L665" s="27" t="str">
        <f>MID('USH2A e13 (B) - 2ry Str + Mask'!$D$2,E665,F665)</f>
        <v>(((..((.</v>
      </c>
      <c r="M665" s="26">
        <f t="shared" si="126"/>
        <v>0.375</v>
      </c>
      <c r="N665" s="28">
        <f t="shared" si="127"/>
        <v>0</v>
      </c>
      <c r="O665" s="29" t="str">
        <f t="shared" si="128"/>
        <v>Sironi_motif3</v>
      </c>
      <c r="P665" s="29" t="str">
        <f t="shared" si="129"/>
        <v>ESS</v>
      </c>
      <c r="Q665" s="28">
        <f t="shared" si="130"/>
        <v>0</v>
      </c>
      <c r="R665" s="30">
        <f t="shared" si="131"/>
        <v>0</v>
      </c>
    </row>
    <row r="666" spans="1:18" ht="44" customHeight="1" x14ac:dyDescent="0.15">
      <c r="A666" s="20" t="s">
        <v>42</v>
      </c>
      <c r="B666" s="20" t="s">
        <v>1950</v>
      </c>
      <c r="C666" s="20" t="s">
        <v>1503</v>
      </c>
      <c r="D666" s="21" t="s">
        <v>2810</v>
      </c>
      <c r="E666" s="22">
        <f t="shared" si="120"/>
        <v>591</v>
      </c>
      <c r="F666" s="23">
        <f t="shared" si="121"/>
        <v>7</v>
      </c>
      <c r="G666" s="24">
        <f t="shared" si="122"/>
        <v>598</v>
      </c>
      <c r="H666" s="25">
        <f t="shared" si="123"/>
        <v>0.14285714285714285</v>
      </c>
      <c r="I666" s="26">
        <f t="shared" si="124"/>
        <v>0</v>
      </c>
      <c r="J666" s="27" t="str">
        <f>MID('USH2A e13 (B) - 2ry Str + Mask'!$A$2,E666,F666)</f>
        <v>((..((.</v>
      </c>
      <c r="K666" s="26">
        <f t="shared" si="125"/>
        <v>0.42857142857142855</v>
      </c>
      <c r="L666" s="27" t="str">
        <f>MID('USH2A e13 (B) - 2ry Str + Mask'!$D$2,E666,F666)</f>
        <v>((..((.</v>
      </c>
      <c r="M666" s="26">
        <f t="shared" si="126"/>
        <v>0.42857142857142855</v>
      </c>
      <c r="N666" s="28">
        <f t="shared" si="127"/>
        <v>0</v>
      </c>
      <c r="O666" s="29" t="str">
        <f t="shared" si="128"/>
        <v>ESE_ASFB</v>
      </c>
      <c r="P666" s="29" t="str">
        <f t="shared" si="129"/>
        <v>ESE</v>
      </c>
      <c r="Q666" s="28">
        <f t="shared" si="130"/>
        <v>0</v>
      </c>
      <c r="R666" s="30">
        <f t="shared" si="131"/>
        <v>0</v>
      </c>
    </row>
    <row r="667" spans="1:18" ht="32" customHeight="1" x14ac:dyDescent="0.15">
      <c r="A667" s="20" t="s">
        <v>35</v>
      </c>
      <c r="B667" s="20" t="s">
        <v>102</v>
      </c>
      <c r="C667" s="20" t="s">
        <v>37</v>
      </c>
      <c r="D667" s="21" t="s">
        <v>2811</v>
      </c>
      <c r="E667" s="22">
        <f t="shared" si="120"/>
        <v>593</v>
      </c>
      <c r="F667" s="23">
        <f t="shared" si="121"/>
        <v>6</v>
      </c>
      <c r="G667" s="24">
        <f t="shared" si="122"/>
        <v>599</v>
      </c>
      <c r="H667" s="25">
        <f t="shared" si="123"/>
        <v>0.16666666666666666</v>
      </c>
      <c r="I667" s="26">
        <f t="shared" si="124"/>
        <v>0</v>
      </c>
      <c r="J667" s="27" t="str">
        <f>MID('USH2A e13 (B) - 2ry Str + Mask'!$A$2,E667,F667)</f>
        <v>..((..</v>
      </c>
      <c r="K667" s="26">
        <f t="shared" si="125"/>
        <v>0.66666666666666663</v>
      </c>
      <c r="L667" s="27" t="str">
        <f>MID('USH2A e13 (B) - 2ry Str + Mask'!$D$2,E667,F667)</f>
        <v>..((..</v>
      </c>
      <c r="M667" s="26">
        <f t="shared" si="126"/>
        <v>0.66666666666666663</v>
      </c>
      <c r="N667" s="28">
        <f t="shared" si="127"/>
        <v>0</v>
      </c>
      <c r="O667" s="29" t="str">
        <f t="shared" si="128"/>
        <v>EIE</v>
      </c>
      <c r="P667" s="29" t="str">
        <f t="shared" si="129"/>
        <v>ESE</v>
      </c>
      <c r="Q667" s="28">
        <f t="shared" si="130"/>
        <v>0</v>
      </c>
      <c r="R667" s="30">
        <f t="shared" si="131"/>
        <v>0</v>
      </c>
    </row>
    <row r="668" spans="1:18" ht="32" customHeight="1" x14ac:dyDescent="0.15">
      <c r="A668" s="20" t="s">
        <v>35</v>
      </c>
      <c r="B668" s="20" t="s">
        <v>663</v>
      </c>
      <c r="C668" s="20" t="s">
        <v>37</v>
      </c>
      <c r="D668" s="21" t="s">
        <v>2812</v>
      </c>
      <c r="E668" s="22">
        <f t="shared" si="120"/>
        <v>594</v>
      </c>
      <c r="F668" s="23">
        <f t="shared" si="121"/>
        <v>6</v>
      </c>
      <c r="G668" s="24">
        <f t="shared" si="122"/>
        <v>600</v>
      </c>
      <c r="H668" s="25">
        <f t="shared" si="123"/>
        <v>0.16666666666666666</v>
      </c>
      <c r="I668" s="26">
        <f t="shared" si="124"/>
        <v>0</v>
      </c>
      <c r="J668" s="27" t="str">
        <f>MID('USH2A e13 (B) - 2ry Str + Mask'!$A$2,E668,F668)</f>
        <v>.((...</v>
      </c>
      <c r="K668" s="26">
        <f t="shared" si="125"/>
        <v>0.66666666666666663</v>
      </c>
      <c r="L668" s="27" t="str">
        <f>MID('USH2A e13 (B) - 2ry Str + Mask'!$D$2,E668,F668)</f>
        <v>.((...</v>
      </c>
      <c r="M668" s="26">
        <f t="shared" si="126"/>
        <v>0.66666666666666663</v>
      </c>
      <c r="N668" s="28">
        <f t="shared" si="127"/>
        <v>0</v>
      </c>
      <c r="O668" s="29" t="str">
        <f t="shared" si="128"/>
        <v>EIE</v>
      </c>
      <c r="P668" s="29" t="str">
        <f t="shared" si="129"/>
        <v>ESE</v>
      </c>
      <c r="Q668" s="28">
        <f t="shared" si="130"/>
        <v>0</v>
      </c>
      <c r="R668" s="30">
        <f t="shared" si="131"/>
        <v>0</v>
      </c>
    </row>
    <row r="669" spans="1:18" ht="44" customHeight="1" x14ac:dyDescent="0.15">
      <c r="A669" s="20" t="s">
        <v>58</v>
      </c>
      <c r="B669" s="20" t="s">
        <v>2813</v>
      </c>
      <c r="C669" s="20" t="s">
        <v>2814</v>
      </c>
      <c r="D669" s="21" t="s">
        <v>2812</v>
      </c>
      <c r="E669" s="22">
        <f t="shared" si="120"/>
        <v>594</v>
      </c>
      <c r="F669" s="23">
        <f t="shared" si="121"/>
        <v>8</v>
      </c>
      <c r="G669" s="24">
        <f t="shared" si="122"/>
        <v>602</v>
      </c>
      <c r="H669" s="25">
        <f t="shared" si="123"/>
        <v>0</v>
      </c>
      <c r="I669" s="26">
        <f t="shared" si="124"/>
        <v>-0.125</v>
      </c>
      <c r="J669" s="27" t="str">
        <f>MID('USH2A e13 (B) - 2ry Str + Mask'!$A$2,E669,F669)</f>
        <v>.((....)</v>
      </c>
      <c r="K669" s="26">
        <f t="shared" si="125"/>
        <v>0.625</v>
      </c>
      <c r="L669" s="27" t="str">
        <f>MID('USH2A e13 (B) - 2ry Str + Mask'!$D$2,E669,F669)</f>
        <v>.((....)</v>
      </c>
      <c r="M669" s="26">
        <f t="shared" si="126"/>
        <v>0.625</v>
      </c>
      <c r="N669" s="28">
        <f t="shared" si="127"/>
        <v>0</v>
      </c>
      <c r="O669" s="29" t="str">
        <f t="shared" si="128"/>
        <v>Sironi_motif1</v>
      </c>
      <c r="P669" s="29" t="str">
        <f t="shared" si="129"/>
        <v>ESS</v>
      </c>
      <c r="Q669" s="28">
        <f t="shared" si="130"/>
        <v>0</v>
      </c>
      <c r="R669" s="30">
        <f t="shared" si="131"/>
        <v>0</v>
      </c>
    </row>
    <row r="670" spans="1:18" ht="32" customHeight="1" x14ac:dyDescent="0.15">
      <c r="A670" s="20" t="s">
        <v>35</v>
      </c>
      <c r="B670" s="20" t="s">
        <v>2815</v>
      </c>
      <c r="C670" s="20" t="s">
        <v>37</v>
      </c>
      <c r="D670" s="21" t="s">
        <v>2816</v>
      </c>
      <c r="E670" s="22">
        <f t="shared" si="120"/>
        <v>595</v>
      </c>
      <c r="F670" s="23">
        <f t="shared" si="121"/>
        <v>6</v>
      </c>
      <c r="G670" s="24">
        <f t="shared" si="122"/>
        <v>601</v>
      </c>
      <c r="H670" s="25">
        <f t="shared" si="123"/>
        <v>0.16666666666666666</v>
      </c>
      <c r="I670" s="26">
        <f t="shared" si="124"/>
        <v>0</v>
      </c>
      <c r="J670" s="27" t="str">
        <f>MID('USH2A e13 (B) - 2ry Str + Mask'!$A$2,E670,F670)</f>
        <v>((....</v>
      </c>
      <c r="K670" s="26">
        <f t="shared" si="125"/>
        <v>0.66666666666666663</v>
      </c>
      <c r="L670" s="27" t="str">
        <f>MID('USH2A e13 (B) - 2ry Str + Mask'!$D$2,E670,F670)</f>
        <v>((....</v>
      </c>
      <c r="M670" s="26">
        <f t="shared" si="126"/>
        <v>0.66666666666666663</v>
      </c>
      <c r="N670" s="28">
        <f t="shared" si="127"/>
        <v>0</v>
      </c>
      <c r="O670" s="29" t="str">
        <f t="shared" si="128"/>
        <v>EIE</v>
      </c>
      <c r="P670" s="29" t="str">
        <f t="shared" si="129"/>
        <v>ESE</v>
      </c>
      <c r="Q670" s="28">
        <f t="shared" si="130"/>
        <v>0</v>
      </c>
      <c r="R670" s="30">
        <f t="shared" si="131"/>
        <v>0</v>
      </c>
    </row>
    <row r="671" spans="1:18" ht="32" customHeight="1" x14ac:dyDescent="0.15">
      <c r="A671" s="20" t="s">
        <v>39</v>
      </c>
      <c r="B671" s="20" t="s">
        <v>2817</v>
      </c>
      <c r="C671" s="20" t="s">
        <v>2688</v>
      </c>
      <c r="D671" s="21" t="s">
        <v>2816</v>
      </c>
      <c r="E671" s="22">
        <f t="shared" si="120"/>
        <v>595</v>
      </c>
      <c r="F671" s="23">
        <f t="shared" si="121"/>
        <v>7</v>
      </c>
      <c r="G671" s="24">
        <f t="shared" si="122"/>
        <v>602</v>
      </c>
      <c r="H671" s="25">
        <f t="shared" si="123"/>
        <v>0.14285714285714285</v>
      </c>
      <c r="I671" s="26">
        <f t="shared" si="124"/>
        <v>0</v>
      </c>
      <c r="J671" s="27" t="str">
        <f>MID('USH2A e13 (B) - 2ry Str + Mask'!$A$2,E671,F671)</f>
        <v>((....)</v>
      </c>
      <c r="K671" s="26">
        <f t="shared" si="125"/>
        <v>0.5714285714285714</v>
      </c>
      <c r="L671" s="27" t="str">
        <f>MID('USH2A e13 (B) - 2ry Str + Mask'!$D$2,E671,F671)</f>
        <v>((....)</v>
      </c>
      <c r="M671" s="26">
        <f t="shared" si="126"/>
        <v>0.5714285714285714</v>
      </c>
      <c r="N671" s="28">
        <f t="shared" si="127"/>
        <v>0</v>
      </c>
      <c r="O671" s="29" t="str">
        <f t="shared" si="128"/>
        <v>ESE_ASF</v>
      </c>
      <c r="P671" s="29" t="str">
        <f t="shared" si="129"/>
        <v>ESE</v>
      </c>
      <c r="Q671" s="28">
        <f t="shared" si="130"/>
        <v>0</v>
      </c>
      <c r="R671" s="30">
        <f t="shared" si="131"/>
        <v>0</v>
      </c>
    </row>
    <row r="672" spans="1:18" ht="44" customHeight="1" x14ac:dyDescent="0.15">
      <c r="A672" s="20" t="s">
        <v>42</v>
      </c>
      <c r="B672" s="20" t="s">
        <v>2817</v>
      </c>
      <c r="C672" s="20" t="s">
        <v>377</v>
      </c>
      <c r="D672" s="21" t="s">
        <v>2816</v>
      </c>
      <c r="E672" s="22">
        <f t="shared" si="120"/>
        <v>595</v>
      </c>
      <c r="F672" s="23">
        <f t="shared" si="121"/>
        <v>7</v>
      </c>
      <c r="G672" s="24">
        <f t="shared" si="122"/>
        <v>602</v>
      </c>
      <c r="H672" s="25">
        <f t="shared" si="123"/>
        <v>0.14285714285714285</v>
      </c>
      <c r="I672" s="26">
        <f t="shared" si="124"/>
        <v>0</v>
      </c>
      <c r="J672" s="27" t="str">
        <f>MID('USH2A e13 (B) - 2ry Str + Mask'!$A$2,E672,F672)</f>
        <v>((....)</v>
      </c>
      <c r="K672" s="26">
        <f t="shared" si="125"/>
        <v>0.5714285714285714</v>
      </c>
      <c r="L672" s="27" t="str">
        <f>MID('USH2A e13 (B) - 2ry Str + Mask'!$D$2,E672,F672)</f>
        <v>((....)</v>
      </c>
      <c r="M672" s="26">
        <f t="shared" si="126"/>
        <v>0.5714285714285714</v>
      </c>
      <c r="N672" s="28">
        <f t="shared" si="127"/>
        <v>0</v>
      </c>
      <c r="O672" s="29" t="str">
        <f t="shared" si="128"/>
        <v>ESE_ASFB</v>
      </c>
      <c r="P672" s="29" t="str">
        <f t="shared" si="129"/>
        <v>ESE</v>
      </c>
      <c r="Q672" s="28">
        <f t="shared" si="130"/>
        <v>0</v>
      </c>
      <c r="R672" s="30">
        <f t="shared" si="131"/>
        <v>0</v>
      </c>
    </row>
    <row r="673" spans="1:18" ht="32" customHeight="1" x14ac:dyDescent="0.15">
      <c r="A673" s="20" t="s">
        <v>196</v>
      </c>
      <c r="B673" s="20" t="s">
        <v>2440</v>
      </c>
      <c r="C673" s="20" t="s">
        <v>37</v>
      </c>
      <c r="D673" s="21" t="s">
        <v>2818</v>
      </c>
      <c r="E673" s="22">
        <f t="shared" si="120"/>
        <v>596</v>
      </c>
      <c r="F673" s="23">
        <f t="shared" si="121"/>
        <v>6</v>
      </c>
      <c r="G673" s="24">
        <f t="shared" si="122"/>
        <v>602</v>
      </c>
      <c r="H673" s="25">
        <f t="shared" si="123"/>
        <v>0.16666666666666666</v>
      </c>
      <c r="I673" s="26">
        <f t="shared" si="124"/>
        <v>0</v>
      </c>
      <c r="J673" s="27" t="str">
        <f>MID('USH2A e13 (B) - 2ry Str + Mask'!$A$2,E673,F673)</f>
        <v>(....)</v>
      </c>
      <c r="K673" s="26">
        <f t="shared" si="125"/>
        <v>0.66666666666666663</v>
      </c>
      <c r="L673" s="27" t="str">
        <f>MID('USH2A e13 (B) - 2ry Str + Mask'!$D$2,E673,F673)</f>
        <v>(....)</v>
      </c>
      <c r="M673" s="26">
        <f t="shared" si="126"/>
        <v>0.66666666666666663</v>
      </c>
      <c r="N673" s="28">
        <f t="shared" si="127"/>
        <v>0</v>
      </c>
      <c r="O673" s="29" t="str">
        <f t="shared" si="128"/>
        <v>RESCUE ESE</v>
      </c>
      <c r="P673" s="29" t="str">
        <f t="shared" si="129"/>
        <v>ESE</v>
      </c>
      <c r="Q673" s="28">
        <f t="shared" si="130"/>
        <v>0</v>
      </c>
      <c r="R673" s="30">
        <f t="shared" si="131"/>
        <v>0</v>
      </c>
    </row>
    <row r="674" spans="1:18" ht="32" customHeight="1" x14ac:dyDescent="0.15">
      <c r="A674" s="20" t="s">
        <v>46</v>
      </c>
      <c r="B674" s="20" t="s">
        <v>2440</v>
      </c>
      <c r="C674" s="20" t="s">
        <v>37</v>
      </c>
      <c r="D674" s="21" t="s">
        <v>2818</v>
      </c>
      <c r="E674" s="22">
        <f t="shared" si="120"/>
        <v>596</v>
      </c>
      <c r="F674" s="23">
        <f t="shared" si="121"/>
        <v>6</v>
      </c>
      <c r="G674" s="24">
        <f t="shared" si="122"/>
        <v>602</v>
      </c>
      <c r="H674" s="25">
        <f t="shared" si="123"/>
        <v>0</v>
      </c>
      <c r="I674" s="26">
        <f t="shared" si="124"/>
        <v>-0.16666666666666666</v>
      </c>
      <c r="J674" s="27" t="str">
        <f>MID('USH2A e13 (B) - 2ry Str + Mask'!$A$2,E674,F674)</f>
        <v>(....)</v>
      </c>
      <c r="K674" s="26">
        <f t="shared" si="125"/>
        <v>0.66666666666666663</v>
      </c>
      <c r="L674" s="27" t="str">
        <f>MID('USH2A e13 (B) - 2ry Str + Mask'!$D$2,E674,F674)</f>
        <v>(....)</v>
      </c>
      <c r="M674" s="26">
        <f t="shared" si="126"/>
        <v>0.66666666666666663</v>
      </c>
      <c r="N674" s="28">
        <f t="shared" si="127"/>
        <v>0</v>
      </c>
      <c r="O674" s="29" t="str">
        <f t="shared" si="128"/>
        <v>IIE</v>
      </c>
      <c r="P674" s="29" t="str">
        <f t="shared" si="129"/>
        <v>ESS</v>
      </c>
      <c r="Q674" s="28">
        <f t="shared" si="130"/>
        <v>0</v>
      </c>
      <c r="R674" s="30">
        <f t="shared" si="131"/>
        <v>0</v>
      </c>
    </row>
    <row r="675" spans="1:18" ht="44" customHeight="1" x14ac:dyDescent="0.15">
      <c r="A675" s="20" t="s">
        <v>69</v>
      </c>
      <c r="B675" s="20" t="s">
        <v>2819</v>
      </c>
      <c r="C675" s="20" t="s">
        <v>2820</v>
      </c>
      <c r="D675" s="21" t="s">
        <v>2818</v>
      </c>
      <c r="E675" s="22">
        <f t="shared" si="120"/>
        <v>596</v>
      </c>
      <c r="F675" s="23">
        <f t="shared" si="121"/>
        <v>7</v>
      </c>
      <c r="G675" s="24">
        <f t="shared" si="122"/>
        <v>603</v>
      </c>
      <c r="H675" s="25">
        <f t="shared" si="123"/>
        <v>0</v>
      </c>
      <c r="I675" s="26">
        <f t="shared" si="124"/>
        <v>-0.14285714285714285</v>
      </c>
      <c r="J675" s="27" t="str">
        <f>MID('USH2A e13 (B) - 2ry Str + Mask'!$A$2,E675,F675)</f>
        <v>(....))</v>
      </c>
      <c r="K675" s="26">
        <f t="shared" si="125"/>
        <v>0.5714285714285714</v>
      </c>
      <c r="L675" s="27" t="str">
        <f>MID('USH2A e13 (B) - 2ry Str + Mask'!$D$2,E675,F675)</f>
        <v>(....))</v>
      </c>
      <c r="M675" s="26">
        <f t="shared" si="126"/>
        <v>0.5714285714285714</v>
      </c>
      <c r="N675" s="28">
        <f t="shared" si="127"/>
        <v>0</v>
      </c>
      <c r="O675" s="29" t="str">
        <f t="shared" si="128"/>
        <v>Sironi_motif2</v>
      </c>
      <c r="P675" s="29" t="str">
        <f t="shared" si="129"/>
        <v>ESS</v>
      </c>
      <c r="Q675" s="28">
        <f t="shared" si="130"/>
        <v>0</v>
      </c>
      <c r="R675" s="30">
        <f t="shared" si="131"/>
        <v>0</v>
      </c>
    </row>
    <row r="676" spans="1:18" ht="32" customHeight="1" x14ac:dyDescent="0.15">
      <c r="A676" s="20" t="s">
        <v>88</v>
      </c>
      <c r="B676" s="20" t="s">
        <v>2292</v>
      </c>
      <c r="C676" s="20" t="s">
        <v>662</v>
      </c>
      <c r="D676" s="21" t="s">
        <v>2821</v>
      </c>
      <c r="E676" s="22">
        <f t="shared" si="120"/>
        <v>597</v>
      </c>
      <c r="F676" s="23">
        <f t="shared" si="121"/>
        <v>6</v>
      </c>
      <c r="G676" s="24">
        <f t="shared" si="122"/>
        <v>603</v>
      </c>
      <c r="H676" s="25">
        <f t="shared" si="123"/>
        <v>0.16666666666666666</v>
      </c>
      <c r="I676" s="26">
        <f t="shared" si="124"/>
        <v>0</v>
      </c>
      <c r="J676" s="27" t="str">
        <f>MID('USH2A e13 (B) - 2ry Str + Mask'!$A$2,E676,F676)</f>
        <v>....))</v>
      </c>
      <c r="K676" s="26">
        <f t="shared" si="125"/>
        <v>0.66666666666666663</v>
      </c>
      <c r="L676" s="27" t="str">
        <f>MID('USH2A e13 (B) - 2ry Str + Mask'!$D$2,E676,F676)</f>
        <v>....))</v>
      </c>
      <c r="M676" s="26">
        <f t="shared" si="126"/>
        <v>0.66666666666666663</v>
      </c>
      <c r="N676" s="28">
        <f t="shared" si="127"/>
        <v>0</v>
      </c>
      <c r="O676" s="29" t="str">
        <f t="shared" si="128"/>
        <v>ESE_9G8</v>
      </c>
      <c r="P676" s="29" t="str">
        <f t="shared" si="129"/>
        <v>ESE</v>
      </c>
      <c r="Q676" s="28">
        <f t="shared" si="130"/>
        <v>0</v>
      </c>
      <c r="R676" s="30">
        <f t="shared" si="131"/>
        <v>0</v>
      </c>
    </row>
    <row r="677" spans="1:18" ht="32" customHeight="1" x14ac:dyDescent="0.15">
      <c r="A677" s="20" t="s">
        <v>35</v>
      </c>
      <c r="B677" s="20" t="s">
        <v>2292</v>
      </c>
      <c r="C677" s="20" t="s">
        <v>37</v>
      </c>
      <c r="D677" s="21" t="s">
        <v>2821</v>
      </c>
      <c r="E677" s="22">
        <f t="shared" si="120"/>
        <v>597</v>
      </c>
      <c r="F677" s="23">
        <f t="shared" si="121"/>
        <v>6</v>
      </c>
      <c r="G677" s="24">
        <f t="shared" si="122"/>
        <v>603</v>
      </c>
      <c r="H677" s="25">
        <f t="shared" si="123"/>
        <v>0.16666666666666666</v>
      </c>
      <c r="I677" s="26">
        <f t="shared" si="124"/>
        <v>0</v>
      </c>
      <c r="J677" s="27" t="str">
        <f>MID('USH2A e13 (B) - 2ry Str + Mask'!$A$2,E677,F677)</f>
        <v>....))</v>
      </c>
      <c r="K677" s="26">
        <f t="shared" si="125"/>
        <v>0.66666666666666663</v>
      </c>
      <c r="L677" s="27" t="str">
        <f>MID('USH2A e13 (B) - 2ry Str + Mask'!$D$2,E677,F677)</f>
        <v>....))</v>
      </c>
      <c r="M677" s="26">
        <f t="shared" si="126"/>
        <v>0.66666666666666663</v>
      </c>
      <c r="N677" s="28">
        <f t="shared" si="127"/>
        <v>0</v>
      </c>
      <c r="O677" s="29" t="str">
        <f t="shared" si="128"/>
        <v>EIE</v>
      </c>
      <c r="P677" s="29" t="str">
        <f t="shared" si="129"/>
        <v>ESE</v>
      </c>
      <c r="Q677" s="28">
        <f t="shared" si="130"/>
        <v>0</v>
      </c>
      <c r="R677" s="30">
        <f t="shared" si="131"/>
        <v>0</v>
      </c>
    </row>
    <row r="678" spans="1:18" ht="32" customHeight="1" x14ac:dyDescent="0.15">
      <c r="A678" s="20" t="s">
        <v>46</v>
      </c>
      <c r="B678" s="20" t="s">
        <v>2292</v>
      </c>
      <c r="C678" s="20" t="s">
        <v>37</v>
      </c>
      <c r="D678" s="21" t="s">
        <v>2821</v>
      </c>
      <c r="E678" s="22">
        <f t="shared" si="120"/>
        <v>597</v>
      </c>
      <c r="F678" s="23">
        <f t="shared" si="121"/>
        <v>6</v>
      </c>
      <c r="G678" s="24">
        <f t="shared" si="122"/>
        <v>603</v>
      </c>
      <c r="H678" s="25">
        <f t="shared" si="123"/>
        <v>0</v>
      </c>
      <c r="I678" s="26">
        <f t="shared" si="124"/>
        <v>-0.16666666666666666</v>
      </c>
      <c r="J678" s="27" t="str">
        <f>MID('USH2A e13 (B) - 2ry Str + Mask'!$A$2,E678,F678)</f>
        <v>....))</v>
      </c>
      <c r="K678" s="26">
        <f t="shared" si="125"/>
        <v>0.66666666666666663</v>
      </c>
      <c r="L678" s="27" t="str">
        <f>MID('USH2A e13 (B) - 2ry Str + Mask'!$D$2,E678,F678)</f>
        <v>....))</v>
      </c>
      <c r="M678" s="26">
        <f t="shared" si="126"/>
        <v>0.66666666666666663</v>
      </c>
      <c r="N678" s="28">
        <f t="shared" si="127"/>
        <v>0</v>
      </c>
      <c r="O678" s="29" t="str">
        <f t="shared" si="128"/>
        <v>IIE</v>
      </c>
      <c r="P678" s="29" t="str">
        <f t="shared" si="129"/>
        <v>ESS</v>
      </c>
      <c r="Q678" s="28">
        <f t="shared" si="130"/>
        <v>0</v>
      </c>
      <c r="R678" s="30">
        <f t="shared" si="131"/>
        <v>0</v>
      </c>
    </row>
    <row r="679" spans="1:18" ht="32" customHeight="1" x14ac:dyDescent="0.15">
      <c r="A679" s="20" t="s">
        <v>46</v>
      </c>
      <c r="B679" s="20" t="s">
        <v>2822</v>
      </c>
      <c r="C679" s="20" t="s">
        <v>37</v>
      </c>
      <c r="D679" s="21" t="s">
        <v>2823</v>
      </c>
      <c r="E679" s="22">
        <f t="shared" si="120"/>
        <v>598</v>
      </c>
      <c r="F679" s="23">
        <f t="shared" si="121"/>
        <v>6</v>
      </c>
      <c r="G679" s="24">
        <f t="shared" si="122"/>
        <v>604</v>
      </c>
      <c r="H679" s="25">
        <f t="shared" si="123"/>
        <v>0</v>
      </c>
      <c r="I679" s="26">
        <f t="shared" si="124"/>
        <v>-0.16666666666666666</v>
      </c>
      <c r="J679" s="27" t="str">
        <f>MID('USH2A e13 (B) - 2ry Str + Mask'!$A$2,E679,F679)</f>
        <v>...)).</v>
      </c>
      <c r="K679" s="26">
        <f t="shared" si="125"/>
        <v>0.66666666666666663</v>
      </c>
      <c r="L679" s="27" t="str">
        <f>MID('USH2A e13 (B) - 2ry Str + Mask'!$D$2,E679,F679)</f>
        <v>...)).</v>
      </c>
      <c r="M679" s="26">
        <f t="shared" si="126"/>
        <v>0.66666666666666663</v>
      </c>
      <c r="N679" s="28">
        <f t="shared" si="127"/>
        <v>0</v>
      </c>
      <c r="O679" s="29" t="str">
        <f t="shared" si="128"/>
        <v>IIE</v>
      </c>
      <c r="P679" s="29" t="str">
        <f t="shared" si="129"/>
        <v>ESS</v>
      </c>
      <c r="Q679" s="28">
        <f t="shared" si="130"/>
        <v>0</v>
      </c>
      <c r="R679" s="30">
        <f t="shared" si="131"/>
        <v>0</v>
      </c>
    </row>
    <row r="680" spans="1:18" ht="44" customHeight="1" x14ac:dyDescent="0.15">
      <c r="A680" s="20" t="s">
        <v>78</v>
      </c>
      <c r="B680" s="20" t="s">
        <v>2824</v>
      </c>
      <c r="C680" s="20" t="s">
        <v>1495</v>
      </c>
      <c r="D680" s="21" t="s">
        <v>2825</v>
      </c>
      <c r="E680" s="22">
        <f t="shared" si="120"/>
        <v>599</v>
      </c>
      <c r="F680" s="23">
        <f t="shared" si="121"/>
        <v>6</v>
      </c>
      <c r="G680" s="24">
        <f t="shared" si="122"/>
        <v>605</v>
      </c>
      <c r="H680" s="25">
        <f t="shared" si="123"/>
        <v>0.16666666666666666</v>
      </c>
      <c r="I680" s="26">
        <f t="shared" si="124"/>
        <v>0</v>
      </c>
      <c r="J680" s="27" t="str">
        <f>MID('USH2A e13 (B) - 2ry Str + Mask'!$A$2,E680,F680)</f>
        <v>..))..</v>
      </c>
      <c r="K680" s="26">
        <f t="shared" si="125"/>
        <v>0.66666666666666663</v>
      </c>
      <c r="L680" s="27" t="str">
        <f>MID('USH2A e13 (B) - 2ry Str + Mask'!$D$2,E680,F680)</f>
        <v>..))..</v>
      </c>
      <c r="M680" s="26">
        <f t="shared" si="126"/>
        <v>0.66666666666666663</v>
      </c>
      <c r="N680" s="28">
        <f t="shared" si="127"/>
        <v>0</v>
      </c>
      <c r="O680" s="29" t="str">
        <f t="shared" si="128"/>
        <v>ESE_SRp55</v>
      </c>
      <c r="P680" s="29" t="str">
        <f t="shared" si="129"/>
        <v>ESE</v>
      </c>
      <c r="Q680" s="28">
        <f t="shared" si="130"/>
        <v>0</v>
      </c>
      <c r="R680" s="30">
        <f t="shared" si="131"/>
        <v>0</v>
      </c>
    </row>
    <row r="681" spans="1:18" ht="32" customHeight="1" x14ac:dyDescent="0.15">
      <c r="A681" s="20" t="s">
        <v>35</v>
      </c>
      <c r="B681" s="20" t="s">
        <v>2824</v>
      </c>
      <c r="C681" s="20" t="s">
        <v>37</v>
      </c>
      <c r="D681" s="21" t="s">
        <v>2825</v>
      </c>
      <c r="E681" s="22">
        <f t="shared" si="120"/>
        <v>599</v>
      </c>
      <c r="F681" s="23">
        <f t="shared" si="121"/>
        <v>6</v>
      </c>
      <c r="G681" s="24">
        <f t="shared" si="122"/>
        <v>605</v>
      </c>
      <c r="H681" s="25">
        <f t="shared" si="123"/>
        <v>0.16666666666666666</v>
      </c>
      <c r="I681" s="26">
        <f t="shared" si="124"/>
        <v>0</v>
      </c>
      <c r="J681" s="27" t="str">
        <f>MID('USH2A e13 (B) - 2ry Str + Mask'!$A$2,E681,F681)</f>
        <v>..))..</v>
      </c>
      <c r="K681" s="26">
        <f t="shared" si="125"/>
        <v>0.66666666666666663</v>
      </c>
      <c r="L681" s="27" t="str">
        <f>MID('USH2A e13 (B) - 2ry Str + Mask'!$D$2,E681,F681)</f>
        <v>..))..</v>
      </c>
      <c r="M681" s="26">
        <f t="shared" si="126"/>
        <v>0.66666666666666663</v>
      </c>
      <c r="N681" s="28">
        <f t="shared" si="127"/>
        <v>0</v>
      </c>
      <c r="O681" s="29" t="str">
        <f t="shared" si="128"/>
        <v>EIE</v>
      </c>
      <c r="P681" s="29" t="str">
        <f t="shared" si="129"/>
        <v>ESE</v>
      </c>
      <c r="Q681" s="28">
        <f t="shared" si="130"/>
        <v>0</v>
      </c>
      <c r="R681" s="30">
        <f t="shared" si="131"/>
        <v>0</v>
      </c>
    </row>
    <row r="682" spans="1:18" ht="32" customHeight="1" x14ac:dyDescent="0.15">
      <c r="A682" s="20" t="s">
        <v>46</v>
      </c>
      <c r="B682" s="20" t="s">
        <v>2824</v>
      </c>
      <c r="C682" s="20" t="s">
        <v>37</v>
      </c>
      <c r="D682" s="21" t="s">
        <v>2825</v>
      </c>
      <c r="E682" s="22">
        <f t="shared" si="120"/>
        <v>599</v>
      </c>
      <c r="F682" s="23">
        <f t="shared" si="121"/>
        <v>6</v>
      </c>
      <c r="G682" s="24">
        <f t="shared" si="122"/>
        <v>605</v>
      </c>
      <c r="H682" s="25">
        <f t="shared" si="123"/>
        <v>0</v>
      </c>
      <c r="I682" s="26">
        <f t="shared" si="124"/>
        <v>-0.16666666666666666</v>
      </c>
      <c r="J682" s="27" t="str">
        <f>MID('USH2A e13 (B) - 2ry Str + Mask'!$A$2,E682,F682)</f>
        <v>..))..</v>
      </c>
      <c r="K682" s="26">
        <f t="shared" si="125"/>
        <v>0.66666666666666663</v>
      </c>
      <c r="L682" s="27" t="str">
        <f>MID('USH2A e13 (B) - 2ry Str + Mask'!$D$2,E682,F682)</f>
        <v>..))..</v>
      </c>
      <c r="M682" s="26">
        <f t="shared" si="126"/>
        <v>0.66666666666666663</v>
      </c>
      <c r="N682" s="28">
        <f t="shared" si="127"/>
        <v>0</v>
      </c>
      <c r="O682" s="29" t="str">
        <f t="shared" si="128"/>
        <v>IIE</v>
      </c>
      <c r="P682" s="29" t="str">
        <f t="shared" si="129"/>
        <v>ESS</v>
      </c>
      <c r="Q682" s="28">
        <f t="shared" si="130"/>
        <v>0</v>
      </c>
      <c r="R682" s="30">
        <f t="shared" si="131"/>
        <v>0</v>
      </c>
    </row>
    <row r="683" spans="1:18" ht="44" customHeight="1" x14ac:dyDescent="0.15">
      <c r="A683" s="20" t="s">
        <v>69</v>
      </c>
      <c r="B683" s="20" t="s">
        <v>2826</v>
      </c>
      <c r="C683" s="20" t="s">
        <v>1005</v>
      </c>
      <c r="D683" s="21" t="s">
        <v>2825</v>
      </c>
      <c r="E683" s="22">
        <f t="shared" si="120"/>
        <v>599</v>
      </c>
      <c r="F683" s="23">
        <f t="shared" si="121"/>
        <v>7</v>
      </c>
      <c r="G683" s="24">
        <f t="shared" si="122"/>
        <v>606</v>
      </c>
      <c r="H683" s="25">
        <f t="shared" si="123"/>
        <v>0</v>
      </c>
      <c r="I683" s="26">
        <f t="shared" si="124"/>
        <v>-0.14285714285714285</v>
      </c>
      <c r="J683" s="27" t="str">
        <f>MID('USH2A e13 (B) - 2ry Str + Mask'!$A$2,E683,F683)</f>
        <v>..))..)</v>
      </c>
      <c r="K683" s="26">
        <f t="shared" si="125"/>
        <v>0.5714285714285714</v>
      </c>
      <c r="L683" s="27" t="str">
        <f>MID('USH2A e13 (B) - 2ry Str + Mask'!$D$2,E683,F683)</f>
        <v>..))..)</v>
      </c>
      <c r="M683" s="26">
        <f t="shared" si="126"/>
        <v>0.5714285714285714</v>
      </c>
      <c r="N683" s="28">
        <f t="shared" si="127"/>
        <v>0</v>
      </c>
      <c r="O683" s="29" t="str">
        <f t="shared" si="128"/>
        <v>Sironi_motif2</v>
      </c>
      <c r="P683" s="29" t="str">
        <f t="shared" si="129"/>
        <v>ESS</v>
      </c>
      <c r="Q683" s="28">
        <f t="shared" si="130"/>
        <v>0</v>
      </c>
      <c r="R683" s="30">
        <f t="shared" si="131"/>
        <v>0</v>
      </c>
    </row>
    <row r="684" spans="1:18" ht="32" customHeight="1" x14ac:dyDescent="0.15">
      <c r="A684" s="20" t="s">
        <v>35</v>
      </c>
      <c r="B684" s="20" t="s">
        <v>2245</v>
      </c>
      <c r="C684" s="20" t="s">
        <v>37</v>
      </c>
      <c r="D684" s="21" t="s">
        <v>2827</v>
      </c>
      <c r="E684" s="22">
        <f t="shared" si="120"/>
        <v>600</v>
      </c>
      <c r="F684" s="23">
        <f t="shared" si="121"/>
        <v>6</v>
      </c>
      <c r="G684" s="24">
        <f t="shared" si="122"/>
        <v>606</v>
      </c>
      <c r="H684" s="25">
        <f t="shared" si="123"/>
        <v>0.16666666666666666</v>
      </c>
      <c r="I684" s="26">
        <f t="shared" si="124"/>
        <v>0</v>
      </c>
      <c r="J684" s="27" t="str">
        <f>MID('USH2A e13 (B) - 2ry Str + Mask'!$A$2,E684,F684)</f>
        <v>.))..)</v>
      </c>
      <c r="K684" s="26">
        <f t="shared" si="125"/>
        <v>0.5</v>
      </c>
      <c r="L684" s="27" t="str">
        <f>MID('USH2A e13 (B) - 2ry Str + Mask'!$D$2,E684,F684)</f>
        <v>.))..)</v>
      </c>
      <c r="M684" s="26">
        <f t="shared" si="126"/>
        <v>0.5</v>
      </c>
      <c r="N684" s="28">
        <f t="shared" si="127"/>
        <v>0</v>
      </c>
      <c r="O684" s="29" t="str">
        <f t="shared" si="128"/>
        <v>EIE</v>
      </c>
      <c r="P684" s="29" t="str">
        <f t="shared" si="129"/>
        <v>ESE</v>
      </c>
      <c r="Q684" s="28">
        <f t="shared" si="130"/>
        <v>0</v>
      </c>
      <c r="R684" s="30">
        <f t="shared" si="131"/>
        <v>0</v>
      </c>
    </row>
    <row r="685" spans="1:18" ht="32" customHeight="1" x14ac:dyDescent="0.15">
      <c r="A685" s="20" t="s">
        <v>46</v>
      </c>
      <c r="B685" s="20" t="s">
        <v>2245</v>
      </c>
      <c r="C685" s="20" t="s">
        <v>37</v>
      </c>
      <c r="D685" s="21" t="s">
        <v>2827</v>
      </c>
      <c r="E685" s="22">
        <f t="shared" si="120"/>
        <v>600</v>
      </c>
      <c r="F685" s="23">
        <f t="shared" si="121"/>
        <v>6</v>
      </c>
      <c r="G685" s="24">
        <f t="shared" si="122"/>
        <v>606</v>
      </c>
      <c r="H685" s="25">
        <f t="shared" si="123"/>
        <v>0</v>
      </c>
      <c r="I685" s="26">
        <f t="shared" si="124"/>
        <v>-0.16666666666666666</v>
      </c>
      <c r="J685" s="27" t="str">
        <f>MID('USH2A e13 (B) - 2ry Str + Mask'!$A$2,E685,F685)</f>
        <v>.))..)</v>
      </c>
      <c r="K685" s="26">
        <f t="shared" si="125"/>
        <v>0.5</v>
      </c>
      <c r="L685" s="27" t="str">
        <f>MID('USH2A e13 (B) - 2ry Str + Mask'!$D$2,E685,F685)</f>
        <v>.))..)</v>
      </c>
      <c r="M685" s="26">
        <f t="shared" si="126"/>
        <v>0.5</v>
      </c>
      <c r="N685" s="28">
        <f t="shared" si="127"/>
        <v>0</v>
      </c>
      <c r="O685" s="29" t="str">
        <f t="shared" si="128"/>
        <v>IIE</v>
      </c>
      <c r="P685" s="29" t="str">
        <f t="shared" si="129"/>
        <v>ESS</v>
      </c>
      <c r="Q685" s="28">
        <f t="shared" si="130"/>
        <v>0</v>
      </c>
      <c r="R685" s="30">
        <f t="shared" si="131"/>
        <v>0</v>
      </c>
    </row>
    <row r="686" spans="1:18" ht="32" customHeight="1" x14ac:dyDescent="0.15">
      <c r="A686" s="20" t="s">
        <v>35</v>
      </c>
      <c r="B686" s="20" t="s">
        <v>2294</v>
      </c>
      <c r="C686" s="20" t="s">
        <v>37</v>
      </c>
      <c r="D686" s="21" t="s">
        <v>2828</v>
      </c>
      <c r="E686" s="22">
        <f t="shared" si="120"/>
        <v>601</v>
      </c>
      <c r="F686" s="23">
        <f t="shared" si="121"/>
        <v>6</v>
      </c>
      <c r="G686" s="24">
        <f t="shared" si="122"/>
        <v>607</v>
      </c>
      <c r="H686" s="25">
        <f t="shared" si="123"/>
        <v>0.16666666666666666</v>
      </c>
      <c r="I686" s="26">
        <f t="shared" si="124"/>
        <v>0</v>
      </c>
      <c r="J686" s="27" t="str">
        <f>MID('USH2A e13 (B) - 2ry Str + Mask'!$A$2,E686,F686)</f>
        <v>))..))</v>
      </c>
      <c r="K686" s="26">
        <f t="shared" si="125"/>
        <v>0.33333333333333331</v>
      </c>
      <c r="L686" s="27" t="str">
        <f>MID('USH2A e13 (B) - 2ry Str + Mask'!$D$2,E686,F686)</f>
        <v>))..))</v>
      </c>
      <c r="M686" s="26">
        <f t="shared" si="126"/>
        <v>0.33333333333333331</v>
      </c>
      <c r="N686" s="28">
        <f t="shared" si="127"/>
        <v>0</v>
      </c>
      <c r="O686" s="29" t="str">
        <f t="shared" si="128"/>
        <v>EIE</v>
      </c>
      <c r="P686" s="29" t="str">
        <f t="shared" si="129"/>
        <v>ESE</v>
      </c>
      <c r="Q686" s="28">
        <f t="shared" si="130"/>
        <v>0</v>
      </c>
      <c r="R686" s="30">
        <f t="shared" si="131"/>
        <v>0</v>
      </c>
    </row>
    <row r="687" spans="1:18" ht="32" customHeight="1" x14ac:dyDescent="0.15">
      <c r="A687" s="20" t="s">
        <v>46</v>
      </c>
      <c r="B687" s="20" t="s">
        <v>2294</v>
      </c>
      <c r="C687" s="20" t="s">
        <v>37</v>
      </c>
      <c r="D687" s="21" t="s">
        <v>2828</v>
      </c>
      <c r="E687" s="22">
        <f t="shared" si="120"/>
        <v>601</v>
      </c>
      <c r="F687" s="23">
        <f t="shared" si="121"/>
        <v>6</v>
      </c>
      <c r="G687" s="24">
        <f t="shared" si="122"/>
        <v>607</v>
      </c>
      <c r="H687" s="25">
        <f t="shared" si="123"/>
        <v>0</v>
      </c>
      <c r="I687" s="26">
        <f t="shared" si="124"/>
        <v>-0.16666666666666666</v>
      </c>
      <c r="J687" s="27" t="str">
        <f>MID('USH2A e13 (B) - 2ry Str + Mask'!$A$2,E687,F687)</f>
        <v>))..))</v>
      </c>
      <c r="K687" s="26">
        <f t="shared" si="125"/>
        <v>0.33333333333333331</v>
      </c>
      <c r="L687" s="27" t="str">
        <f>MID('USH2A e13 (B) - 2ry Str + Mask'!$D$2,E687,F687)</f>
        <v>))..))</v>
      </c>
      <c r="M687" s="26">
        <f t="shared" si="126"/>
        <v>0.33333333333333331</v>
      </c>
      <c r="N687" s="28">
        <f t="shared" si="127"/>
        <v>0</v>
      </c>
      <c r="O687" s="29" t="str">
        <f t="shared" si="128"/>
        <v>IIE</v>
      </c>
      <c r="P687" s="29" t="str">
        <f t="shared" si="129"/>
        <v>ESS</v>
      </c>
      <c r="Q687" s="28">
        <f t="shared" si="130"/>
        <v>0</v>
      </c>
      <c r="R687" s="30">
        <f t="shared" si="131"/>
        <v>0</v>
      </c>
    </row>
    <row r="688" spans="1:18" ht="44" customHeight="1" x14ac:dyDescent="0.15">
      <c r="A688" s="20" t="s">
        <v>69</v>
      </c>
      <c r="B688" s="20" t="s">
        <v>2340</v>
      </c>
      <c r="C688" s="20" t="s">
        <v>2341</v>
      </c>
      <c r="D688" s="21" t="s">
        <v>2828</v>
      </c>
      <c r="E688" s="22">
        <f t="shared" si="120"/>
        <v>601</v>
      </c>
      <c r="F688" s="23">
        <f t="shared" si="121"/>
        <v>7</v>
      </c>
      <c r="G688" s="24">
        <f t="shared" si="122"/>
        <v>608</v>
      </c>
      <c r="H688" s="25">
        <f t="shared" si="123"/>
        <v>0</v>
      </c>
      <c r="I688" s="26">
        <f t="shared" si="124"/>
        <v>-0.14285714285714285</v>
      </c>
      <c r="J688" s="27" t="str">
        <f>MID('USH2A e13 (B) - 2ry Str + Mask'!$A$2,E688,F688)</f>
        <v>))..)))</v>
      </c>
      <c r="K688" s="26">
        <f t="shared" si="125"/>
        <v>0.2857142857142857</v>
      </c>
      <c r="L688" s="27" t="str">
        <f>MID('USH2A e13 (B) - 2ry Str + Mask'!$D$2,E688,F688)</f>
        <v>))..)))</v>
      </c>
      <c r="M688" s="26">
        <f t="shared" si="126"/>
        <v>0.2857142857142857</v>
      </c>
      <c r="N688" s="28">
        <f t="shared" si="127"/>
        <v>0</v>
      </c>
      <c r="O688" s="29" t="str">
        <f t="shared" si="128"/>
        <v>Sironi_motif2</v>
      </c>
      <c r="P688" s="29" t="str">
        <f t="shared" si="129"/>
        <v>ESS</v>
      </c>
      <c r="Q688" s="28">
        <f t="shared" si="130"/>
        <v>0</v>
      </c>
      <c r="R688" s="30">
        <f t="shared" si="131"/>
        <v>0</v>
      </c>
    </row>
    <row r="689" spans="1:18" ht="32" customHeight="1" x14ac:dyDescent="0.15">
      <c r="A689" s="20" t="s">
        <v>46</v>
      </c>
      <c r="B689" s="20" t="s">
        <v>2175</v>
      </c>
      <c r="C689" s="20" t="s">
        <v>37</v>
      </c>
      <c r="D689" s="21" t="s">
        <v>2829</v>
      </c>
      <c r="E689" s="22">
        <f t="shared" si="120"/>
        <v>602</v>
      </c>
      <c r="F689" s="23">
        <f t="shared" si="121"/>
        <v>6</v>
      </c>
      <c r="G689" s="24">
        <f t="shared" si="122"/>
        <v>608</v>
      </c>
      <c r="H689" s="25">
        <f t="shared" si="123"/>
        <v>0</v>
      </c>
      <c r="I689" s="26">
        <f t="shared" si="124"/>
        <v>-0.16666666666666666</v>
      </c>
      <c r="J689" s="27" t="str">
        <f>MID('USH2A e13 (B) - 2ry Str + Mask'!$A$2,E689,F689)</f>
        <v>)..)))</v>
      </c>
      <c r="K689" s="26">
        <f t="shared" si="125"/>
        <v>0.33333333333333331</v>
      </c>
      <c r="L689" s="27" t="str">
        <f>MID('USH2A e13 (B) - 2ry Str + Mask'!$D$2,E689,F689)</f>
        <v>)..)))</v>
      </c>
      <c r="M689" s="26">
        <f t="shared" si="126"/>
        <v>0.33333333333333331</v>
      </c>
      <c r="N689" s="28">
        <f t="shared" si="127"/>
        <v>0</v>
      </c>
      <c r="O689" s="29" t="str">
        <f t="shared" si="128"/>
        <v>IIE</v>
      </c>
      <c r="P689" s="29" t="str">
        <f t="shared" si="129"/>
        <v>ESS</v>
      </c>
      <c r="Q689" s="28">
        <f t="shared" si="130"/>
        <v>0</v>
      </c>
      <c r="R689" s="30">
        <f t="shared" si="131"/>
        <v>0</v>
      </c>
    </row>
    <row r="690" spans="1:18" ht="32" customHeight="1" x14ac:dyDescent="0.15">
      <c r="A690" s="20" t="s">
        <v>46</v>
      </c>
      <c r="B690" s="20" t="s">
        <v>2342</v>
      </c>
      <c r="C690" s="20" t="s">
        <v>37</v>
      </c>
      <c r="D690" s="21" t="s">
        <v>2830</v>
      </c>
      <c r="E690" s="22">
        <f t="shared" si="120"/>
        <v>603</v>
      </c>
      <c r="F690" s="23">
        <f t="shared" si="121"/>
        <v>6</v>
      </c>
      <c r="G690" s="24">
        <f t="shared" si="122"/>
        <v>609</v>
      </c>
      <c r="H690" s="25">
        <f t="shared" si="123"/>
        <v>0</v>
      </c>
      <c r="I690" s="26">
        <f t="shared" si="124"/>
        <v>-0.16666666666666666</v>
      </c>
      <c r="J690" s="27" t="str">
        <f>MID('USH2A e13 (B) - 2ry Str + Mask'!$A$2,E690,F690)</f>
        <v>..))))</v>
      </c>
      <c r="K690" s="26">
        <f t="shared" si="125"/>
        <v>0.33333333333333331</v>
      </c>
      <c r="L690" s="27" t="str">
        <f>MID('USH2A e13 (B) - 2ry Str + Mask'!$D$2,E690,F690)</f>
        <v>..))))</v>
      </c>
      <c r="M690" s="26">
        <f t="shared" si="126"/>
        <v>0.33333333333333331</v>
      </c>
      <c r="N690" s="28">
        <f t="shared" si="127"/>
        <v>0</v>
      </c>
      <c r="O690" s="29" t="str">
        <f t="shared" si="128"/>
        <v>IIE</v>
      </c>
      <c r="P690" s="29" t="str">
        <f t="shared" si="129"/>
        <v>ESS</v>
      </c>
      <c r="Q690" s="28">
        <f t="shared" si="130"/>
        <v>0</v>
      </c>
      <c r="R690" s="30">
        <f t="shared" si="131"/>
        <v>0</v>
      </c>
    </row>
    <row r="691" spans="1:18" ht="44" customHeight="1" x14ac:dyDescent="0.15">
      <c r="A691" s="20" t="s">
        <v>69</v>
      </c>
      <c r="B691" s="20" t="s">
        <v>2831</v>
      </c>
      <c r="C691" s="20" t="s">
        <v>1782</v>
      </c>
      <c r="D691" s="21" t="s">
        <v>2830</v>
      </c>
      <c r="E691" s="22">
        <f t="shared" si="120"/>
        <v>603</v>
      </c>
      <c r="F691" s="23">
        <f t="shared" si="121"/>
        <v>7</v>
      </c>
      <c r="G691" s="24">
        <f t="shared" si="122"/>
        <v>610</v>
      </c>
      <c r="H691" s="25">
        <f t="shared" si="123"/>
        <v>0</v>
      </c>
      <c r="I691" s="26">
        <f t="shared" si="124"/>
        <v>-0.14285714285714285</v>
      </c>
      <c r="J691" s="27" t="str">
        <f>MID('USH2A e13 (B) - 2ry Str + Mask'!$A$2,E691,F691)</f>
        <v>..)))).</v>
      </c>
      <c r="K691" s="26">
        <f t="shared" si="125"/>
        <v>0.42857142857142855</v>
      </c>
      <c r="L691" s="27" t="str">
        <f>MID('USH2A e13 (B) - 2ry Str + Mask'!$D$2,E691,F691)</f>
        <v>..)))).</v>
      </c>
      <c r="M691" s="26">
        <f t="shared" si="126"/>
        <v>0.42857142857142855</v>
      </c>
      <c r="N691" s="28">
        <f t="shared" si="127"/>
        <v>0</v>
      </c>
      <c r="O691" s="29" t="str">
        <f t="shared" si="128"/>
        <v>Sironi_motif2</v>
      </c>
      <c r="P691" s="29" t="str">
        <f t="shared" si="129"/>
        <v>ESS</v>
      </c>
      <c r="Q691" s="28">
        <f t="shared" si="130"/>
        <v>0</v>
      </c>
      <c r="R691" s="30">
        <f t="shared" si="131"/>
        <v>0</v>
      </c>
    </row>
    <row r="692" spans="1:18" ht="44" customHeight="1" x14ac:dyDescent="0.15">
      <c r="A692" s="20" t="s">
        <v>65</v>
      </c>
      <c r="B692" s="20" t="s">
        <v>1210</v>
      </c>
      <c r="C692" s="20" t="s">
        <v>843</v>
      </c>
      <c r="D692" s="21" t="s">
        <v>2832</v>
      </c>
      <c r="E692" s="22">
        <f t="shared" si="120"/>
        <v>604</v>
      </c>
      <c r="F692" s="23">
        <f t="shared" si="121"/>
        <v>6</v>
      </c>
      <c r="G692" s="24">
        <f t="shared" si="122"/>
        <v>610</v>
      </c>
      <c r="H692" s="25">
        <f t="shared" si="123"/>
        <v>0</v>
      </c>
      <c r="I692" s="26">
        <f t="shared" si="124"/>
        <v>-0.16666666666666666</v>
      </c>
      <c r="J692" s="27" t="str">
        <f>MID('USH2A e13 (B) - 2ry Str + Mask'!$A$2,E692,F692)</f>
        <v>.)))).</v>
      </c>
      <c r="K692" s="26">
        <f t="shared" si="125"/>
        <v>0.33333333333333331</v>
      </c>
      <c r="L692" s="27" t="str">
        <f>MID('USH2A e13 (B) - 2ry Str + Mask'!$D$2,E692,F692)</f>
        <v>.)))).</v>
      </c>
      <c r="M692" s="26">
        <f t="shared" si="126"/>
        <v>0.33333333333333331</v>
      </c>
      <c r="N692" s="28">
        <f t="shared" si="127"/>
        <v>0</v>
      </c>
      <c r="O692" s="29" t="str">
        <f t="shared" si="128"/>
        <v>ESS_hnRNPA1</v>
      </c>
      <c r="P692" s="29" t="str">
        <f t="shared" si="129"/>
        <v>ESS</v>
      </c>
      <c r="Q692" s="28">
        <f t="shared" si="130"/>
        <v>0</v>
      </c>
      <c r="R692" s="30">
        <f t="shared" si="131"/>
        <v>0</v>
      </c>
    </row>
    <row r="693" spans="1:18" ht="32" customHeight="1" x14ac:dyDescent="0.15">
      <c r="A693" s="20" t="s">
        <v>35</v>
      </c>
      <c r="B693" s="20" t="s">
        <v>1210</v>
      </c>
      <c r="C693" s="20" t="s">
        <v>37</v>
      </c>
      <c r="D693" s="21" t="s">
        <v>2832</v>
      </c>
      <c r="E693" s="22">
        <f t="shared" si="120"/>
        <v>604</v>
      </c>
      <c r="F693" s="23">
        <f t="shared" si="121"/>
        <v>6</v>
      </c>
      <c r="G693" s="24">
        <f t="shared" si="122"/>
        <v>610</v>
      </c>
      <c r="H693" s="25">
        <f t="shared" si="123"/>
        <v>0.16666666666666666</v>
      </c>
      <c r="I693" s="26">
        <f t="shared" si="124"/>
        <v>0</v>
      </c>
      <c r="J693" s="27" t="str">
        <f>MID('USH2A e13 (B) - 2ry Str + Mask'!$A$2,E693,F693)</f>
        <v>.)))).</v>
      </c>
      <c r="K693" s="26">
        <f t="shared" si="125"/>
        <v>0.33333333333333331</v>
      </c>
      <c r="L693" s="27" t="str">
        <f>MID('USH2A e13 (B) - 2ry Str + Mask'!$D$2,E693,F693)</f>
        <v>.)))).</v>
      </c>
      <c r="M693" s="26">
        <f t="shared" si="126"/>
        <v>0.33333333333333331</v>
      </c>
      <c r="N693" s="28">
        <f t="shared" si="127"/>
        <v>0</v>
      </c>
      <c r="O693" s="29" t="str">
        <f t="shared" si="128"/>
        <v>EIE</v>
      </c>
      <c r="P693" s="29" t="str">
        <f t="shared" si="129"/>
        <v>ESE</v>
      </c>
      <c r="Q693" s="28">
        <f t="shared" si="130"/>
        <v>0</v>
      </c>
      <c r="R693" s="30">
        <f t="shared" si="131"/>
        <v>0</v>
      </c>
    </row>
    <row r="694" spans="1:18" ht="32" customHeight="1" x14ac:dyDescent="0.15">
      <c r="A694" s="20" t="s">
        <v>46</v>
      </c>
      <c r="B694" s="20" t="s">
        <v>1210</v>
      </c>
      <c r="C694" s="20" t="s">
        <v>37</v>
      </c>
      <c r="D694" s="21" t="s">
        <v>2832</v>
      </c>
      <c r="E694" s="22">
        <f t="shared" si="120"/>
        <v>604</v>
      </c>
      <c r="F694" s="23">
        <f t="shared" si="121"/>
        <v>6</v>
      </c>
      <c r="G694" s="24">
        <f t="shared" si="122"/>
        <v>610</v>
      </c>
      <c r="H694" s="25">
        <f t="shared" si="123"/>
        <v>0</v>
      </c>
      <c r="I694" s="26">
        <f t="shared" si="124"/>
        <v>-0.16666666666666666</v>
      </c>
      <c r="J694" s="27" t="str">
        <f>MID('USH2A e13 (B) - 2ry Str + Mask'!$A$2,E694,F694)</f>
        <v>.)))).</v>
      </c>
      <c r="K694" s="26">
        <f t="shared" si="125"/>
        <v>0.33333333333333331</v>
      </c>
      <c r="L694" s="27" t="str">
        <f>MID('USH2A e13 (B) - 2ry Str + Mask'!$D$2,E694,F694)</f>
        <v>.)))).</v>
      </c>
      <c r="M694" s="26">
        <f t="shared" si="126"/>
        <v>0.33333333333333331</v>
      </c>
      <c r="N694" s="28">
        <f t="shared" si="127"/>
        <v>0</v>
      </c>
      <c r="O694" s="29" t="str">
        <f t="shared" si="128"/>
        <v>IIE</v>
      </c>
      <c r="P694" s="29" t="str">
        <f t="shared" si="129"/>
        <v>ESS</v>
      </c>
      <c r="Q694" s="28">
        <f t="shared" si="130"/>
        <v>0</v>
      </c>
      <c r="R694" s="30">
        <f t="shared" si="131"/>
        <v>0</v>
      </c>
    </row>
    <row r="695" spans="1:18" ht="32" customHeight="1" x14ac:dyDescent="0.15">
      <c r="A695" s="20" t="s">
        <v>35</v>
      </c>
      <c r="B695" s="20" t="s">
        <v>2055</v>
      </c>
      <c r="C695" s="20" t="s">
        <v>37</v>
      </c>
      <c r="D695" s="21" t="s">
        <v>2833</v>
      </c>
      <c r="E695" s="22">
        <f t="shared" si="120"/>
        <v>605</v>
      </c>
      <c r="F695" s="23">
        <f t="shared" si="121"/>
        <v>6</v>
      </c>
      <c r="G695" s="24">
        <f t="shared" si="122"/>
        <v>611</v>
      </c>
      <c r="H695" s="25">
        <f t="shared" si="123"/>
        <v>0.16666666666666666</v>
      </c>
      <c r="I695" s="26">
        <f t="shared" si="124"/>
        <v>0</v>
      </c>
      <c r="J695" s="27" t="str">
        <f>MID('USH2A e13 (B) - 2ry Str + Mask'!$A$2,E695,F695)</f>
        <v>))))..</v>
      </c>
      <c r="K695" s="26">
        <f t="shared" si="125"/>
        <v>0.33333333333333331</v>
      </c>
      <c r="L695" s="27" t="str">
        <f>MID('USH2A e13 (B) - 2ry Str + Mask'!$D$2,E695,F695)</f>
        <v>))))..</v>
      </c>
      <c r="M695" s="26">
        <f t="shared" si="126"/>
        <v>0.33333333333333331</v>
      </c>
      <c r="N695" s="28">
        <f t="shared" si="127"/>
        <v>0</v>
      </c>
      <c r="O695" s="29" t="str">
        <f t="shared" si="128"/>
        <v>EIE</v>
      </c>
      <c r="P695" s="29" t="str">
        <f t="shared" si="129"/>
        <v>ESE</v>
      </c>
      <c r="Q695" s="28">
        <f t="shared" si="130"/>
        <v>0</v>
      </c>
      <c r="R695" s="30">
        <f t="shared" si="131"/>
        <v>0</v>
      </c>
    </row>
    <row r="696" spans="1:18" ht="32" customHeight="1" x14ac:dyDescent="0.15">
      <c r="A696" s="20" t="s">
        <v>46</v>
      </c>
      <c r="B696" s="20" t="s">
        <v>2055</v>
      </c>
      <c r="C696" s="20" t="s">
        <v>37</v>
      </c>
      <c r="D696" s="21" t="s">
        <v>2833</v>
      </c>
      <c r="E696" s="22">
        <f t="shared" si="120"/>
        <v>605</v>
      </c>
      <c r="F696" s="23">
        <f t="shared" si="121"/>
        <v>6</v>
      </c>
      <c r="G696" s="24">
        <f t="shared" si="122"/>
        <v>611</v>
      </c>
      <c r="H696" s="25">
        <f t="shared" si="123"/>
        <v>0</v>
      </c>
      <c r="I696" s="26">
        <f t="shared" si="124"/>
        <v>-0.16666666666666666</v>
      </c>
      <c r="J696" s="27" t="str">
        <f>MID('USH2A e13 (B) - 2ry Str + Mask'!$A$2,E696,F696)</f>
        <v>))))..</v>
      </c>
      <c r="K696" s="26">
        <f t="shared" si="125"/>
        <v>0.33333333333333331</v>
      </c>
      <c r="L696" s="27" t="str">
        <f>MID('USH2A e13 (B) - 2ry Str + Mask'!$D$2,E696,F696)</f>
        <v>))))..</v>
      </c>
      <c r="M696" s="26">
        <f t="shared" si="126"/>
        <v>0.33333333333333331</v>
      </c>
      <c r="N696" s="28">
        <f t="shared" si="127"/>
        <v>0</v>
      </c>
      <c r="O696" s="29" t="str">
        <f t="shared" si="128"/>
        <v>IIE</v>
      </c>
      <c r="P696" s="29" t="str">
        <f t="shared" si="129"/>
        <v>ESS</v>
      </c>
      <c r="Q696" s="28">
        <f t="shared" si="130"/>
        <v>0</v>
      </c>
      <c r="R696" s="30">
        <f t="shared" si="131"/>
        <v>0</v>
      </c>
    </row>
    <row r="697" spans="1:18" ht="44" customHeight="1" x14ac:dyDescent="0.15">
      <c r="A697" s="20" t="s">
        <v>69</v>
      </c>
      <c r="B697" s="20" t="s">
        <v>2338</v>
      </c>
      <c r="C697" s="20" t="s">
        <v>2339</v>
      </c>
      <c r="D697" s="21" t="s">
        <v>2833</v>
      </c>
      <c r="E697" s="22">
        <f t="shared" si="120"/>
        <v>605</v>
      </c>
      <c r="F697" s="23">
        <f t="shared" si="121"/>
        <v>7</v>
      </c>
      <c r="G697" s="24">
        <f t="shared" si="122"/>
        <v>612</v>
      </c>
      <c r="H697" s="25">
        <f t="shared" si="123"/>
        <v>0</v>
      </c>
      <c r="I697" s="26">
        <f t="shared" si="124"/>
        <v>-0.14285714285714285</v>
      </c>
      <c r="J697" s="27" t="str">
        <f>MID('USH2A e13 (B) - 2ry Str + Mask'!$A$2,E697,F697)</f>
        <v>))))...</v>
      </c>
      <c r="K697" s="26">
        <f t="shared" si="125"/>
        <v>0.42857142857142855</v>
      </c>
      <c r="L697" s="27" t="str">
        <f>MID('USH2A e13 (B) - 2ry Str + Mask'!$D$2,E697,F697)</f>
        <v>))))...</v>
      </c>
      <c r="M697" s="26">
        <f t="shared" si="126"/>
        <v>0.42857142857142855</v>
      </c>
      <c r="N697" s="28">
        <f t="shared" si="127"/>
        <v>0</v>
      </c>
      <c r="O697" s="29" t="str">
        <f t="shared" si="128"/>
        <v>Sironi_motif2</v>
      </c>
      <c r="P697" s="29" t="str">
        <f t="shared" si="129"/>
        <v>ESS</v>
      </c>
      <c r="Q697" s="28">
        <f t="shared" si="130"/>
        <v>0</v>
      </c>
      <c r="R697" s="30">
        <f t="shared" si="131"/>
        <v>0</v>
      </c>
    </row>
    <row r="698" spans="1:18" ht="32" customHeight="1" x14ac:dyDescent="0.15">
      <c r="A698" s="20" t="s">
        <v>35</v>
      </c>
      <c r="B698" s="20" t="s">
        <v>2245</v>
      </c>
      <c r="C698" s="20" t="s">
        <v>37</v>
      </c>
      <c r="D698" s="21" t="s">
        <v>2834</v>
      </c>
      <c r="E698" s="22">
        <f t="shared" si="120"/>
        <v>606</v>
      </c>
      <c r="F698" s="23">
        <f t="shared" si="121"/>
        <v>6</v>
      </c>
      <c r="G698" s="24">
        <f t="shared" si="122"/>
        <v>612</v>
      </c>
      <c r="H698" s="25">
        <f t="shared" si="123"/>
        <v>0.16666666666666666</v>
      </c>
      <c r="I698" s="26">
        <f t="shared" si="124"/>
        <v>0</v>
      </c>
      <c r="J698" s="27" t="str">
        <f>MID('USH2A e13 (B) - 2ry Str + Mask'!$A$2,E698,F698)</f>
        <v>)))...</v>
      </c>
      <c r="K698" s="26">
        <f t="shared" si="125"/>
        <v>0.5</v>
      </c>
      <c r="L698" s="27" t="str">
        <f>MID('USH2A e13 (B) - 2ry Str + Mask'!$D$2,E698,F698)</f>
        <v>)))...</v>
      </c>
      <c r="M698" s="26">
        <f t="shared" si="126"/>
        <v>0.5</v>
      </c>
      <c r="N698" s="28">
        <f t="shared" si="127"/>
        <v>0</v>
      </c>
      <c r="O698" s="29" t="str">
        <f t="shared" si="128"/>
        <v>EIE</v>
      </c>
      <c r="P698" s="29" t="str">
        <f t="shared" si="129"/>
        <v>ESE</v>
      </c>
      <c r="Q698" s="28">
        <f t="shared" si="130"/>
        <v>0</v>
      </c>
      <c r="R698" s="30">
        <f t="shared" si="131"/>
        <v>0</v>
      </c>
    </row>
    <row r="699" spans="1:18" ht="32" customHeight="1" x14ac:dyDescent="0.15">
      <c r="A699" s="20" t="s">
        <v>46</v>
      </c>
      <c r="B699" s="20" t="s">
        <v>2245</v>
      </c>
      <c r="C699" s="20" t="s">
        <v>37</v>
      </c>
      <c r="D699" s="21" t="s">
        <v>2834</v>
      </c>
      <c r="E699" s="22">
        <f t="shared" si="120"/>
        <v>606</v>
      </c>
      <c r="F699" s="23">
        <f t="shared" si="121"/>
        <v>6</v>
      </c>
      <c r="G699" s="24">
        <f t="shared" si="122"/>
        <v>612</v>
      </c>
      <c r="H699" s="25">
        <f t="shared" si="123"/>
        <v>0</v>
      </c>
      <c r="I699" s="26">
        <f t="shared" si="124"/>
        <v>-0.16666666666666666</v>
      </c>
      <c r="J699" s="27" t="str">
        <f>MID('USH2A e13 (B) - 2ry Str + Mask'!$A$2,E699,F699)</f>
        <v>)))...</v>
      </c>
      <c r="K699" s="26">
        <f t="shared" si="125"/>
        <v>0.5</v>
      </c>
      <c r="L699" s="27" t="str">
        <f>MID('USH2A e13 (B) - 2ry Str + Mask'!$D$2,E699,F699)</f>
        <v>)))...</v>
      </c>
      <c r="M699" s="26">
        <f t="shared" si="126"/>
        <v>0.5</v>
      </c>
      <c r="N699" s="28">
        <f t="shared" si="127"/>
        <v>0</v>
      </c>
      <c r="O699" s="29" t="str">
        <f t="shared" si="128"/>
        <v>IIE</v>
      </c>
      <c r="P699" s="29" t="str">
        <f t="shared" si="129"/>
        <v>ESS</v>
      </c>
      <c r="Q699" s="28">
        <f t="shared" si="130"/>
        <v>0</v>
      </c>
      <c r="R699" s="30">
        <f t="shared" si="131"/>
        <v>0</v>
      </c>
    </row>
    <row r="700" spans="1:18" ht="32" customHeight="1" x14ac:dyDescent="0.15">
      <c r="A700" s="20" t="s">
        <v>46</v>
      </c>
      <c r="B700" s="20" t="s">
        <v>2246</v>
      </c>
      <c r="C700" s="20" t="s">
        <v>37</v>
      </c>
      <c r="D700" s="21" t="s">
        <v>2835</v>
      </c>
      <c r="E700" s="22">
        <f t="shared" si="120"/>
        <v>607</v>
      </c>
      <c r="F700" s="23">
        <f t="shared" si="121"/>
        <v>6</v>
      </c>
      <c r="G700" s="24">
        <f t="shared" si="122"/>
        <v>613</v>
      </c>
      <c r="H700" s="25">
        <f t="shared" si="123"/>
        <v>0</v>
      </c>
      <c r="I700" s="26">
        <f t="shared" si="124"/>
        <v>-0.16666666666666666</v>
      </c>
      <c r="J700" s="27" t="str">
        <f>MID('USH2A e13 (B) - 2ry Str + Mask'!$A$2,E700,F700)</f>
        <v>))....</v>
      </c>
      <c r="K700" s="26">
        <f t="shared" si="125"/>
        <v>0.66666666666666663</v>
      </c>
      <c r="L700" s="27" t="str">
        <f>MID('USH2A e13 (B) - 2ry Str + Mask'!$D$2,E700,F700)</f>
        <v>))....</v>
      </c>
      <c r="M700" s="26">
        <f t="shared" si="126"/>
        <v>0.66666666666666663</v>
      </c>
      <c r="N700" s="28">
        <f t="shared" si="127"/>
        <v>0</v>
      </c>
      <c r="O700" s="29" t="str">
        <f t="shared" si="128"/>
        <v>IIE</v>
      </c>
      <c r="P700" s="29" t="str">
        <f t="shared" si="129"/>
        <v>ESS</v>
      </c>
      <c r="Q700" s="28">
        <f t="shared" si="130"/>
        <v>0</v>
      </c>
      <c r="R700" s="30">
        <f t="shared" si="131"/>
        <v>0</v>
      </c>
    </row>
    <row r="701" spans="1:18" ht="32" customHeight="1" x14ac:dyDescent="0.15">
      <c r="A701" s="20" t="s">
        <v>46</v>
      </c>
      <c r="B701" s="20" t="s">
        <v>2836</v>
      </c>
      <c r="C701" s="20" t="s">
        <v>37</v>
      </c>
      <c r="D701" s="21" t="s">
        <v>2837</v>
      </c>
      <c r="E701" s="22">
        <f t="shared" si="120"/>
        <v>608</v>
      </c>
      <c r="F701" s="23">
        <f t="shared" si="121"/>
        <v>6</v>
      </c>
      <c r="G701" s="24">
        <f t="shared" si="122"/>
        <v>614</v>
      </c>
      <c r="H701" s="25">
        <f t="shared" si="123"/>
        <v>0</v>
      </c>
      <c r="I701" s="26">
        <f t="shared" si="124"/>
        <v>-0.16666666666666666</v>
      </c>
      <c r="J701" s="27" t="str">
        <f>MID('USH2A e13 (B) - 2ry Str + Mask'!$A$2,E701,F701)</f>
        <v>).....</v>
      </c>
      <c r="K701" s="26">
        <f t="shared" si="125"/>
        <v>0.83333333333333337</v>
      </c>
      <c r="L701" s="27" t="str">
        <f>MID('USH2A e13 (B) - 2ry Str + Mask'!$D$2,E701,F701)</f>
        <v>).....</v>
      </c>
      <c r="M701" s="26">
        <f t="shared" si="126"/>
        <v>0.83333333333333337</v>
      </c>
      <c r="N701" s="28">
        <f t="shared" si="127"/>
        <v>0</v>
      </c>
      <c r="O701" s="29" t="str">
        <f t="shared" si="128"/>
        <v>IIE</v>
      </c>
      <c r="P701" s="29" t="str">
        <f t="shared" si="129"/>
        <v>ESS</v>
      </c>
      <c r="Q701" s="28">
        <f t="shared" si="130"/>
        <v>0</v>
      </c>
      <c r="R701" s="30">
        <f t="shared" si="131"/>
        <v>0</v>
      </c>
    </row>
    <row r="702" spans="1:18" ht="44" customHeight="1" x14ac:dyDescent="0.15">
      <c r="A702" s="20" t="s">
        <v>49</v>
      </c>
      <c r="B702" s="20" t="s">
        <v>2838</v>
      </c>
      <c r="C702" s="20" t="s">
        <v>2839</v>
      </c>
      <c r="D702" s="21" t="s">
        <v>2840</v>
      </c>
      <c r="E702" s="22">
        <f t="shared" si="120"/>
        <v>610</v>
      </c>
      <c r="F702" s="23">
        <f t="shared" si="121"/>
        <v>8</v>
      </c>
      <c r="G702" s="24">
        <f t="shared" si="122"/>
        <v>618</v>
      </c>
      <c r="H702" s="25">
        <f t="shared" si="123"/>
        <v>0.125</v>
      </c>
      <c r="I702" s="26">
        <f t="shared" si="124"/>
        <v>0</v>
      </c>
      <c r="J702" s="27" t="str">
        <f>MID('USH2A e13 (B) - 2ry Str + Mask'!$A$2,E702,F702)</f>
        <v>........</v>
      </c>
      <c r="K702" s="26">
        <f t="shared" si="125"/>
        <v>1</v>
      </c>
      <c r="L702" s="27" t="str">
        <f>MID('USH2A e13 (B) - 2ry Str + Mask'!$D$2,E702,F702)</f>
        <v>........</v>
      </c>
      <c r="M702" s="26">
        <f t="shared" si="126"/>
        <v>1</v>
      </c>
      <c r="N702" s="28">
        <f t="shared" si="127"/>
        <v>0</v>
      </c>
      <c r="O702" s="29" t="str">
        <f t="shared" si="128"/>
        <v>ESE_SC35</v>
      </c>
      <c r="P702" s="29" t="str">
        <f t="shared" si="129"/>
        <v>ESE</v>
      </c>
      <c r="Q702" s="28">
        <f t="shared" si="130"/>
        <v>0</v>
      </c>
      <c r="R702" s="30">
        <f t="shared" si="131"/>
        <v>0</v>
      </c>
    </row>
    <row r="703" spans="1:18" ht="32" customHeight="1" x14ac:dyDescent="0.15">
      <c r="A703" s="20" t="s">
        <v>46</v>
      </c>
      <c r="B703" s="20" t="s">
        <v>2841</v>
      </c>
      <c r="C703" s="20" t="s">
        <v>37</v>
      </c>
      <c r="D703" s="21" t="s">
        <v>2842</v>
      </c>
      <c r="E703" s="22">
        <f t="shared" si="120"/>
        <v>612</v>
      </c>
      <c r="F703" s="23">
        <f t="shared" si="121"/>
        <v>6</v>
      </c>
      <c r="G703" s="24">
        <f t="shared" si="122"/>
        <v>618</v>
      </c>
      <c r="H703" s="25">
        <f t="shared" si="123"/>
        <v>0</v>
      </c>
      <c r="I703" s="26">
        <f t="shared" si="124"/>
        <v>-0.16666666666666666</v>
      </c>
      <c r="J703" s="27" t="str">
        <f>MID('USH2A e13 (B) - 2ry Str + Mask'!$A$2,E703,F703)</f>
        <v>......</v>
      </c>
      <c r="K703" s="26">
        <f t="shared" si="125"/>
        <v>1</v>
      </c>
      <c r="L703" s="27" t="str">
        <f>MID('USH2A e13 (B) - 2ry Str + Mask'!$D$2,E703,F703)</f>
        <v>......</v>
      </c>
      <c r="M703" s="26">
        <f t="shared" si="126"/>
        <v>1</v>
      </c>
      <c r="N703" s="28">
        <f t="shared" si="127"/>
        <v>0</v>
      </c>
      <c r="O703" s="29" t="str">
        <f t="shared" si="128"/>
        <v>IIE</v>
      </c>
      <c r="P703" s="29" t="str">
        <f t="shared" si="129"/>
        <v>ESS</v>
      </c>
      <c r="Q703" s="28">
        <f t="shared" si="130"/>
        <v>0</v>
      </c>
      <c r="R703" s="30">
        <f t="shared" si="131"/>
        <v>0</v>
      </c>
    </row>
    <row r="704" spans="1:18" ht="32" customHeight="1" x14ac:dyDescent="0.15">
      <c r="A704" s="20" t="s">
        <v>288</v>
      </c>
      <c r="B704" s="20" t="s">
        <v>2841</v>
      </c>
      <c r="C704" s="20" t="s">
        <v>37</v>
      </c>
      <c r="D704" s="21" t="s">
        <v>2842</v>
      </c>
      <c r="E704" s="22">
        <f t="shared" si="120"/>
        <v>612</v>
      </c>
      <c r="F704" s="23">
        <f t="shared" si="121"/>
        <v>6</v>
      </c>
      <c r="G704" s="24">
        <f t="shared" si="122"/>
        <v>618</v>
      </c>
      <c r="H704" s="25">
        <f t="shared" si="123"/>
        <v>0</v>
      </c>
      <c r="I704" s="26">
        <f t="shared" si="124"/>
        <v>-0.16666666666666666</v>
      </c>
      <c r="J704" s="27" t="str">
        <f>MID('USH2A e13 (B) - 2ry Str + Mask'!$A$2,E704,F704)</f>
        <v>......</v>
      </c>
      <c r="K704" s="26">
        <f t="shared" si="125"/>
        <v>1</v>
      </c>
      <c r="L704" s="27" t="str">
        <f>MID('USH2A e13 (B) - 2ry Str + Mask'!$D$2,E704,F704)</f>
        <v>......</v>
      </c>
      <c r="M704" s="26">
        <f t="shared" si="126"/>
        <v>1</v>
      </c>
      <c r="N704" s="28">
        <f t="shared" si="127"/>
        <v>0</v>
      </c>
      <c r="O704" s="29" t="str">
        <f t="shared" si="128"/>
        <v>Fas ESS</v>
      </c>
      <c r="P704" s="29" t="str">
        <f t="shared" si="129"/>
        <v>ESS</v>
      </c>
      <c r="Q704" s="28">
        <f t="shared" si="130"/>
        <v>0</v>
      </c>
      <c r="R704" s="30">
        <f t="shared" si="131"/>
        <v>0</v>
      </c>
    </row>
    <row r="705" spans="1:18" ht="32" customHeight="1" x14ac:dyDescent="0.15">
      <c r="A705" s="20" t="s">
        <v>46</v>
      </c>
      <c r="B705" s="20" t="s">
        <v>2705</v>
      </c>
      <c r="C705" s="20" t="s">
        <v>37</v>
      </c>
      <c r="D705" s="21" t="s">
        <v>2843</v>
      </c>
      <c r="E705" s="22">
        <f t="shared" si="120"/>
        <v>613</v>
      </c>
      <c r="F705" s="23">
        <f t="shared" si="121"/>
        <v>6</v>
      </c>
      <c r="G705" s="24">
        <f t="shared" si="122"/>
        <v>619</v>
      </c>
      <c r="H705" s="25">
        <f t="shared" si="123"/>
        <v>0</v>
      </c>
      <c r="I705" s="26">
        <f t="shared" si="124"/>
        <v>-0.16666666666666666</v>
      </c>
      <c r="J705" s="27" t="str">
        <f>MID('USH2A e13 (B) - 2ry Str + Mask'!$A$2,E705,F705)</f>
        <v>......</v>
      </c>
      <c r="K705" s="26">
        <f t="shared" si="125"/>
        <v>1</v>
      </c>
      <c r="L705" s="27" t="str">
        <f>MID('USH2A e13 (B) - 2ry Str + Mask'!$D$2,E705,F705)</f>
        <v>......</v>
      </c>
      <c r="M705" s="26">
        <f t="shared" si="126"/>
        <v>1</v>
      </c>
      <c r="N705" s="28">
        <f t="shared" si="127"/>
        <v>0</v>
      </c>
      <c r="O705" s="29" t="str">
        <f t="shared" si="128"/>
        <v>IIE</v>
      </c>
      <c r="P705" s="29" t="str">
        <f t="shared" si="129"/>
        <v>ESS</v>
      </c>
      <c r="Q705" s="28">
        <f t="shared" si="130"/>
        <v>0</v>
      </c>
      <c r="R705" s="30">
        <f t="shared" si="131"/>
        <v>0</v>
      </c>
    </row>
    <row r="706" spans="1:18" ht="32" customHeight="1" x14ac:dyDescent="0.15">
      <c r="A706" s="20" t="s">
        <v>46</v>
      </c>
      <c r="B706" s="20" t="s">
        <v>2844</v>
      </c>
      <c r="C706" s="20" t="s">
        <v>37</v>
      </c>
      <c r="D706" s="21" t="s">
        <v>2845</v>
      </c>
      <c r="E706" s="22">
        <f t="shared" ref="E706:E769" si="132">MID(D706,12,LEN(D706)-13)+50</f>
        <v>614</v>
      </c>
      <c r="F706" s="23">
        <f t="shared" ref="F706:F769" si="133">LEN(B706)-12</f>
        <v>6</v>
      </c>
      <c r="G706" s="24">
        <f t="shared" ref="G706:G769" si="134">E706+F706</f>
        <v>620</v>
      </c>
      <c r="H706" s="25">
        <f t="shared" ref="H706:H769" si="135">IF(P706="ESE",1/F706,0)</f>
        <v>0</v>
      </c>
      <c r="I706" s="26">
        <f t="shared" ref="I706:I769" si="136">IF(P706="ESS",-1/F706,0)</f>
        <v>-0.16666666666666666</v>
      </c>
      <c r="J706" s="27" t="str">
        <f>MID('USH2A e13 (B) - 2ry Str + Mask'!$A$2,E706,F706)</f>
        <v>......</v>
      </c>
      <c r="K706" s="26">
        <f t="shared" ref="K706:K769" si="137">(F706-LEN(SUBSTITUTE(J706,".","")))/F706</f>
        <v>1</v>
      </c>
      <c r="L706" s="27" t="str">
        <f>MID('USH2A e13 (B) - 2ry Str + Mask'!$D$2,E706,F706)</f>
        <v>......</v>
      </c>
      <c r="M706" s="26">
        <f t="shared" ref="M706:M769" si="138">(F706-LEN(SUBSTITUTE(L706,".","")))/F706</f>
        <v>1</v>
      </c>
      <c r="N706" s="28">
        <f t="shared" ref="N706:N769" si="139">M706-K706</f>
        <v>0</v>
      </c>
      <c r="O706" s="29" t="str">
        <f t="shared" ref="O706:O769" si="140">MID(A706,11,(LEN(A706)-22))</f>
        <v>IIE</v>
      </c>
      <c r="P706" s="29" t="str">
        <f t="shared" ref="P706:P769" si="141">MID(A706,(LEN(A706)-9),3)</f>
        <v>ESS</v>
      </c>
      <c r="Q706" s="28">
        <f t="shared" ref="Q706:Q769" si="142">IF(P706="ESE",N706,0)</f>
        <v>0</v>
      </c>
      <c r="R706" s="30">
        <f t="shared" ref="R706:R769" si="143">IF(P706="ESS",N706,0)</f>
        <v>0</v>
      </c>
    </row>
    <row r="707" spans="1:18" ht="44" customHeight="1" x14ac:dyDescent="0.15">
      <c r="A707" s="20" t="s">
        <v>69</v>
      </c>
      <c r="B707" s="20" t="s">
        <v>2846</v>
      </c>
      <c r="C707" s="20" t="s">
        <v>2847</v>
      </c>
      <c r="D707" s="21" t="s">
        <v>2845</v>
      </c>
      <c r="E707" s="22">
        <f t="shared" si="132"/>
        <v>614</v>
      </c>
      <c r="F707" s="23">
        <f t="shared" si="133"/>
        <v>7</v>
      </c>
      <c r="G707" s="24">
        <f t="shared" si="134"/>
        <v>621</v>
      </c>
      <c r="H707" s="25">
        <f t="shared" si="135"/>
        <v>0</v>
      </c>
      <c r="I707" s="26">
        <f t="shared" si="136"/>
        <v>-0.14285714285714285</v>
      </c>
      <c r="J707" s="27" t="str">
        <f>MID('USH2A e13 (B) - 2ry Str + Mask'!$A$2,E707,F707)</f>
        <v>.......</v>
      </c>
      <c r="K707" s="26">
        <f t="shared" si="137"/>
        <v>1</v>
      </c>
      <c r="L707" s="27" t="str">
        <f>MID('USH2A e13 (B) - 2ry Str + Mask'!$D$2,E707,F707)</f>
        <v>.......</v>
      </c>
      <c r="M707" s="26">
        <f t="shared" si="138"/>
        <v>1</v>
      </c>
      <c r="N707" s="28">
        <f t="shared" si="139"/>
        <v>0</v>
      </c>
      <c r="O707" s="29" t="str">
        <f t="shared" si="140"/>
        <v>Sironi_motif2</v>
      </c>
      <c r="P707" s="29" t="str">
        <f t="shared" si="141"/>
        <v>ESS</v>
      </c>
      <c r="Q707" s="28">
        <f t="shared" si="142"/>
        <v>0</v>
      </c>
      <c r="R707" s="30">
        <f t="shared" si="143"/>
        <v>0</v>
      </c>
    </row>
    <row r="708" spans="1:18" ht="32" customHeight="1" x14ac:dyDescent="0.15">
      <c r="A708" s="20" t="s">
        <v>46</v>
      </c>
      <c r="B708" s="20" t="s">
        <v>2848</v>
      </c>
      <c r="C708" s="20" t="s">
        <v>37</v>
      </c>
      <c r="D708" s="21" t="s">
        <v>2849</v>
      </c>
      <c r="E708" s="22">
        <f t="shared" si="132"/>
        <v>615</v>
      </c>
      <c r="F708" s="23">
        <f t="shared" si="133"/>
        <v>6</v>
      </c>
      <c r="G708" s="24">
        <f t="shared" si="134"/>
        <v>621</v>
      </c>
      <c r="H708" s="25">
        <f t="shared" si="135"/>
        <v>0</v>
      </c>
      <c r="I708" s="26">
        <f t="shared" si="136"/>
        <v>-0.16666666666666666</v>
      </c>
      <c r="J708" s="27" t="str">
        <f>MID('USH2A e13 (B) - 2ry Str + Mask'!$A$2,E708,F708)</f>
        <v>......</v>
      </c>
      <c r="K708" s="26">
        <f t="shared" si="137"/>
        <v>1</v>
      </c>
      <c r="L708" s="27" t="str">
        <f>MID('USH2A e13 (B) - 2ry Str + Mask'!$D$2,E708,F708)</f>
        <v>......</v>
      </c>
      <c r="M708" s="26">
        <f t="shared" si="138"/>
        <v>1</v>
      </c>
      <c r="N708" s="28">
        <f t="shared" si="139"/>
        <v>0</v>
      </c>
      <c r="O708" s="29" t="str">
        <f t="shared" si="140"/>
        <v>IIE</v>
      </c>
      <c r="P708" s="29" t="str">
        <f t="shared" si="141"/>
        <v>ESS</v>
      </c>
      <c r="Q708" s="28">
        <f t="shared" si="142"/>
        <v>0</v>
      </c>
      <c r="R708" s="30">
        <f t="shared" si="143"/>
        <v>0</v>
      </c>
    </row>
    <row r="709" spans="1:18" ht="32" customHeight="1" x14ac:dyDescent="0.15">
      <c r="A709" s="20" t="s">
        <v>288</v>
      </c>
      <c r="B709" s="20" t="s">
        <v>2848</v>
      </c>
      <c r="C709" s="20" t="s">
        <v>37</v>
      </c>
      <c r="D709" s="21" t="s">
        <v>2849</v>
      </c>
      <c r="E709" s="22">
        <f t="shared" si="132"/>
        <v>615</v>
      </c>
      <c r="F709" s="23">
        <f t="shared" si="133"/>
        <v>6</v>
      </c>
      <c r="G709" s="24">
        <f t="shared" si="134"/>
        <v>621</v>
      </c>
      <c r="H709" s="25">
        <f t="shared" si="135"/>
        <v>0</v>
      </c>
      <c r="I709" s="26">
        <f t="shared" si="136"/>
        <v>-0.16666666666666666</v>
      </c>
      <c r="J709" s="27" t="str">
        <f>MID('USH2A e13 (B) - 2ry Str + Mask'!$A$2,E709,F709)</f>
        <v>......</v>
      </c>
      <c r="K709" s="26">
        <f t="shared" si="137"/>
        <v>1</v>
      </c>
      <c r="L709" s="27" t="str">
        <f>MID('USH2A e13 (B) - 2ry Str + Mask'!$D$2,E709,F709)</f>
        <v>......</v>
      </c>
      <c r="M709" s="26">
        <f t="shared" si="138"/>
        <v>1</v>
      </c>
      <c r="N709" s="28">
        <f t="shared" si="139"/>
        <v>0</v>
      </c>
      <c r="O709" s="29" t="str">
        <f t="shared" si="140"/>
        <v>Fas ESS</v>
      </c>
      <c r="P709" s="29" t="str">
        <f t="shared" si="141"/>
        <v>ESS</v>
      </c>
      <c r="Q709" s="28">
        <f t="shared" si="142"/>
        <v>0</v>
      </c>
      <c r="R709" s="30">
        <f t="shared" si="143"/>
        <v>0</v>
      </c>
    </row>
    <row r="710" spans="1:18" ht="44" customHeight="1" x14ac:dyDescent="0.15">
      <c r="A710" s="20" t="s">
        <v>69</v>
      </c>
      <c r="B710" s="20" t="s">
        <v>2850</v>
      </c>
      <c r="C710" s="20" t="s">
        <v>1236</v>
      </c>
      <c r="D710" s="21" t="s">
        <v>2849</v>
      </c>
      <c r="E710" s="22">
        <f t="shared" si="132"/>
        <v>615</v>
      </c>
      <c r="F710" s="23">
        <f t="shared" si="133"/>
        <v>7</v>
      </c>
      <c r="G710" s="24">
        <f t="shared" si="134"/>
        <v>622</v>
      </c>
      <c r="H710" s="25">
        <f t="shared" si="135"/>
        <v>0</v>
      </c>
      <c r="I710" s="26">
        <f t="shared" si="136"/>
        <v>-0.14285714285714285</v>
      </c>
      <c r="J710" s="27" t="str">
        <f>MID('USH2A e13 (B) - 2ry Str + Mask'!$A$2,E710,F710)</f>
        <v>.......</v>
      </c>
      <c r="K710" s="26">
        <f t="shared" si="137"/>
        <v>1</v>
      </c>
      <c r="L710" s="27" t="str">
        <f>MID('USH2A e13 (B) - 2ry Str + Mask'!$D$2,E710,F710)</f>
        <v>.......</v>
      </c>
      <c r="M710" s="26">
        <f t="shared" si="138"/>
        <v>1</v>
      </c>
      <c r="N710" s="28">
        <f t="shared" si="139"/>
        <v>0</v>
      </c>
      <c r="O710" s="29" t="str">
        <f t="shared" si="140"/>
        <v>Sironi_motif2</v>
      </c>
      <c r="P710" s="29" t="str">
        <f t="shared" si="141"/>
        <v>ESS</v>
      </c>
      <c r="Q710" s="28">
        <f t="shared" si="142"/>
        <v>0</v>
      </c>
      <c r="R710" s="30">
        <f t="shared" si="143"/>
        <v>0</v>
      </c>
    </row>
    <row r="711" spans="1:18" ht="44" customHeight="1" x14ac:dyDescent="0.15">
      <c r="A711" s="20" t="s">
        <v>58</v>
      </c>
      <c r="B711" s="20" t="s">
        <v>2851</v>
      </c>
      <c r="C711" s="20" t="s">
        <v>2852</v>
      </c>
      <c r="D711" s="21" t="s">
        <v>2849</v>
      </c>
      <c r="E711" s="22">
        <f t="shared" si="132"/>
        <v>615</v>
      </c>
      <c r="F711" s="23">
        <f t="shared" si="133"/>
        <v>8</v>
      </c>
      <c r="G711" s="24">
        <f t="shared" si="134"/>
        <v>623</v>
      </c>
      <c r="H711" s="25">
        <f t="shared" si="135"/>
        <v>0</v>
      </c>
      <c r="I711" s="26">
        <f t="shared" si="136"/>
        <v>-0.125</v>
      </c>
      <c r="J711" s="27" t="str">
        <f>MID('USH2A e13 (B) - 2ry Str + Mask'!$A$2,E711,F711)</f>
        <v>........</v>
      </c>
      <c r="K711" s="26">
        <f t="shared" si="137"/>
        <v>1</v>
      </c>
      <c r="L711" s="27" t="str">
        <f>MID('USH2A e13 (B) - 2ry Str + Mask'!$D$2,E711,F711)</f>
        <v>........</v>
      </c>
      <c r="M711" s="26">
        <f t="shared" si="138"/>
        <v>1</v>
      </c>
      <c r="N711" s="28">
        <f t="shared" si="139"/>
        <v>0</v>
      </c>
      <c r="O711" s="29" t="str">
        <f t="shared" si="140"/>
        <v>Sironi_motif1</v>
      </c>
      <c r="P711" s="29" t="str">
        <f t="shared" si="141"/>
        <v>ESS</v>
      </c>
      <c r="Q711" s="28">
        <f t="shared" si="142"/>
        <v>0</v>
      </c>
      <c r="R711" s="30">
        <f t="shared" si="143"/>
        <v>0</v>
      </c>
    </row>
    <row r="712" spans="1:18" ht="32" customHeight="1" x14ac:dyDescent="0.15">
      <c r="A712" s="20" t="s">
        <v>46</v>
      </c>
      <c r="B712" s="20" t="s">
        <v>2853</v>
      </c>
      <c r="C712" s="20" t="s">
        <v>37</v>
      </c>
      <c r="D712" s="21" t="s">
        <v>2854</v>
      </c>
      <c r="E712" s="22">
        <f t="shared" si="132"/>
        <v>616</v>
      </c>
      <c r="F712" s="23">
        <f t="shared" si="133"/>
        <v>6</v>
      </c>
      <c r="G712" s="24">
        <f t="shared" si="134"/>
        <v>622</v>
      </c>
      <c r="H712" s="25">
        <f t="shared" si="135"/>
        <v>0</v>
      </c>
      <c r="I712" s="26">
        <f t="shared" si="136"/>
        <v>-0.16666666666666666</v>
      </c>
      <c r="J712" s="27" t="str">
        <f>MID('USH2A e13 (B) - 2ry Str + Mask'!$A$2,E712,F712)</f>
        <v>......</v>
      </c>
      <c r="K712" s="26">
        <f t="shared" si="137"/>
        <v>1</v>
      </c>
      <c r="L712" s="27" t="str">
        <f>MID('USH2A e13 (B) - 2ry Str + Mask'!$D$2,E712,F712)</f>
        <v>......</v>
      </c>
      <c r="M712" s="26">
        <f t="shared" si="138"/>
        <v>1</v>
      </c>
      <c r="N712" s="28">
        <f t="shared" si="139"/>
        <v>0</v>
      </c>
      <c r="O712" s="29" t="str">
        <f t="shared" si="140"/>
        <v>IIE</v>
      </c>
      <c r="P712" s="29" t="str">
        <f t="shared" si="141"/>
        <v>ESS</v>
      </c>
      <c r="Q712" s="28">
        <f t="shared" si="142"/>
        <v>0</v>
      </c>
      <c r="R712" s="30">
        <f t="shared" si="143"/>
        <v>0</v>
      </c>
    </row>
    <row r="713" spans="1:18" ht="32" customHeight="1" x14ac:dyDescent="0.15">
      <c r="A713" s="20" t="s">
        <v>288</v>
      </c>
      <c r="B713" s="20" t="s">
        <v>2853</v>
      </c>
      <c r="C713" s="20" t="s">
        <v>37</v>
      </c>
      <c r="D713" s="21" t="s">
        <v>2854</v>
      </c>
      <c r="E713" s="22">
        <f t="shared" si="132"/>
        <v>616</v>
      </c>
      <c r="F713" s="23">
        <f t="shared" si="133"/>
        <v>6</v>
      </c>
      <c r="G713" s="24">
        <f t="shared" si="134"/>
        <v>622</v>
      </c>
      <c r="H713" s="25">
        <f t="shared" si="135"/>
        <v>0</v>
      </c>
      <c r="I713" s="26">
        <f t="shared" si="136"/>
        <v>-0.16666666666666666</v>
      </c>
      <c r="J713" s="27" t="str">
        <f>MID('USH2A e13 (B) - 2ry Str + Mask'!$A$2,E713,F713)</f>
        <v>......</v>
      </c>
      <c r="K713" s="26">
        <f t="shared" si="137"/>
        <v>1</v>
      </c>
      <c r="L713" s="27" t="str">
        <f>MID('USH2A e13 (B) - 2ry Str + Mask'!$D$2,E713,F713)</f>
        <v>......</v>
      </c>
      <c r="M713" s="26">
        <f t="shared" si="138"/>
        <v>1</v>
      </c>
      <c r="N713" s="28">
        <f t="shared" si="139"/>
        <v>0</v>
      </c>
      <c r="O713" s="29" t="str">
        <f t="shared" si="140"/>
        <v>Fas ESS</v>
      </c>
      <c r="P713" s="29" t="str">
        <f t="shared" si="141"/>
        <v>ESS</v>
      </c>
      <c r="Q713" s="28">
        <f t="shared" si="142"/>
        <v>0</v>
      </c>
      <c r="R713" s="30">
        <f t="shared" si="143"/>
        <v>0</v>
      </c>
    </row>
    <row r="714" spans="1:18" ht="44" customHeight="1" x14ac:dyDescent="0.15">
      <c r="A714" s="20" t="s">
        <v>69</v>
      </c>
      <c r="B714" s="20" t="s">
        <v>2855</v>
      </c>
      <c r="C714" s="20" t="s">
        <v>2102</v>
      </c>
      <c r="D714" s="21" t="s">
        <v>2854</v>
      </c>
      <c r="E714" s="22">
        <f t="shared" si="132"/>
        <v>616</v>
      </c>
      <c r="F714" s="23">
        <f t="shared" si="133"/>
        <v>7</v>
      </c>
      <c r="G714" s="24">
        <f t="shared" si="134"/>
        <v>623</v>
      </c>
      <c r="H714" s="25">
        <f t="shared" si="135"/>
        <v>0</v>
      </c>
      <c r="I714" s="26">
        <f t="shared" si="136"/>
        <v>-0.14285714285714285</v>
      </c>
      <c r="J714" s="27" t="str">
        <f>MID('USH2A e13 (B) - 2ry Str + Mask'!$A$2,E714,F714)</f>
        <v>.......</v>
      </c>
      <c r="K714" s="26">
        <f t="shared" si="137"/>
        <v>1</v>
      </c>
      <c r="L714" s="27" t="str">
        <f>MID('USH2A e13 (B) - 2ry Str + Mask'!$D$2,E714,F714)</f>
        <v>.......</v>
      </c>
      <c r="M714" s="26">
        <f t="shared" si="138"/>
        <v>1</v>
      </c>
      <c r="N714" s="28">
        <f t="shared" si="139"/>
        <v>0</v>
      </c>
      <c r="O714" s="29" t="str">
        <f t="shared" si="140"/>
        <v>Sironi_motif2</v>
      </c>
      <c r="P714" s="29" t="str">
        <f t="shared" si="141"/>
        <v>ESS</v>
      </c>
      <c r="Q714" s="28">
        <f t="shared" si="142"/>
        <v>0</v>
      </c>
      <c r="R714" s="30">
        <f t="shared" si="143"/>
        <v>0</v>
      </c>
    </row>
    <row r="715" spans="1:18" ht="32" customHeight="1" x14ac:dyDescent="0.15">
      <c r="A715" s="20" t="s">
        <v>35</v>
      </c>
      <c r="B715" s="20" t="s">
        <v>1478</v>
      </c>
      <c r="C715" s="20" t="s">
        <v>37</v>
      </c>
      <c r="D715" s="21" t="s">
        <v>2856</v>
      </c>
      <c r="E715" s="22">
        <f t="shared" si="132"/>
        <v>617</v>
      </c>
      <c r="F715" s="23">
        <f t="shared" si="133"/>
        <v>6</v>
      </c>
      <c r="G715" s="24">
        <f t="shared" si="134"/>
        <v>623</v>
      </c>
      <c r="H715" s="25">
        <f t="shared" si="135"/>
        <v>0.16666666666666666</v>
      </c>
      <c r="I715" s="26">
        <f t="shared" si="136"/>
        <v>0</v>
      </c>
      <c r="J715" s="27" t="str">
        <f>MID('USH2A e13 (B) - 2ry Str + Mask'!$A$2,E715,F715)</f>
        <v>......</v>
      </c>
      <c r="K715" s="26">
        <f t="shared" si="137"/>
        <v>1</v>
      </c>
      <c r="L715" s="27" t="str">
        <f>MID('USH2A e13 (B) - 2ry Str + Mask'!$D$2,E715,F715)</f>
        <v>......</v>
      </c>
      <c r="M715" s="26">
        <f t="shared" si="138"/>
        <v>1</v>
      </c>
      <c r="N715" s="28">
        <f t="shared" si="139"/>
        <v>0</v>
      </c>
      <c r="O715" s="29" t="str">
        <f t="shared" si="140"/>
        <v>EIE</v>
      </c>
      <c r="P715" s="29" t="str">
        <f t="shared" si="141"/>
        <v>ESE</v>
      </c>
      <c r="Q715" s="28">
        <f t="shared" si="142"/>
        <v>0</v>
      </c>
      <c r="R715" s="30">
        <f t="shared" si="143"/>
        <v>0</v>
      </c>
    </row>
    <row r="716" spans="1:18" ht="32" customHeight="1" x14ac:dyDescent="0.15">
      <c r="A716" s="20" t="s">
        <v>46</v>
      </c>
      <c r="B716" s="20" t="s">
        <v>1478</v>
      </c>
      <c r="C716" s="20" t="s">
        <v>37</v>
      </c>
      <c r="D716" s="21" t="s">
        <v>2856</v>
      </c>
      <c r="E716" s="22">
        <f t="shared" si="132"/>
        <v>617</v>
      </c>
      <c r="F716" s="23">
        <f t="shared" si="133"/>
        <v>6</v>
      </c>
      <c r="G716" s="24">
        <f t="shared" si="134"/>
        <v>623</v>
      </c>
      <c r="H716" s="25">
        <f t="shared" si="135"/>
        <v>0</v>
      </c>
      <c r="I716" s="26">
        <f t="shared" si="136"/>
        <v>-0.16666666666666666</v>
      </c>
      <c r="J716" s="27" t="str">
        <f>MID('USH2A e13 (B) - 2ry Str + Mask'!$A$2,E716,F716)</f>
        <v>......</v>
      </c>
      <c r="K716" s="26">
        <f t="shared" si="137"/>
        <v>1</v>
      </c>
      <c r="L716" s="27" t="str">
        <f>MID('USH2A e13 (B) - 2ry Str + Mask'!$D$2,E716,F716)</f>
        <v>......</v>
      </c>
      <c r="M716" s="26">
        <f t="shared" si="138"/>
        <v>1</v>
      </c>
      <c r="N716" s="28">
        <f t="shared" si="139"/>
        <v>0</v>
      </c>
      <c r="O716" s="29" t="str">
        <f t="shared" si="140"/>
        <v>IIE</v>
      </c>
      <c r="P716" s="29" t="str">
        <f t="shared" si="141"/>
        <v>ESS</v>
      </c>
      <c r="Q716" s="28">
        <f t="shared" si="142"/>
        <v>0</v>
      </c>
      <c r="R716" s="30">
        <f t="shared" si="143"/>
        <v>0</v>
      </c>
    </row>
    <row r="717" spans="1:18" ht="32" customHeight="1" x14ac:dyDescent="0.15">
      <c r="A717" s="20" t="s">
        <v>288</v>
      </c>
      <c r="B717" s="20" t="s">
        <v>1478</v>
      </c>
      <c r="C717" s="20" t="s">
        <v>37</v>
      </c>
      <c r="D717" s="21" t="s">
        <v>2856</v>
      </c>
      <c r="E717" s="22">
        <f t="shared" si="132"/>
        <v>617</v>
      </c>
      <c r="F717" s="23">
        <f t="shared" si="133"/>
        <v>6</v>
      </c>
      <c r="G717" s="24">
        <f t="shared" si="134"/>
        <v>623</v>
      </c>
      <c r="H717" s="25">
        <f t="shared" si="135"/>
        <v>0</v>
      </c>
      <c r="I717" s="26">
        <f t="shared" si="136"/>
        <v>-0.16666666666666666</v>
      </c>
      <c r="J717" s="27" t="str">
        <f>MID('USH2A e13 (B) - 2ry Str + Mask'!$A$2,E717,F717)</f>
        <v>......</v>
      </c>
      <c r="K717" s="26">
        <f t="shared" si="137"/>
        <v>1</v>
      </c>
      <c r="L717" s="27" t="str">
        <f>MID('USH2A e13 (B) - 2ry Str + Mask'!$D$2,E717,F717)</f>
        <v>......</v>
      </c>
      <c r="M717" s="26">
        <f t="shared" si="138"/>
        <v>1</v>
      </c>
      <c r="N717" s="28">
        <f t="shared" si="139"/>
        <v>0</v>
      </c>
      <c r="O717" s="29" t="str">
        <f t="shared" si="140"/>
        <v>Fas ESS</v>
      </c>
      <c r="P717" s="29" t="str">
        <f t="shared" si="141"/>
        <v>ESS</v>
      </c>
      <c r="Q717" s="28">
        <f t="shared" si="142"/>
        <v>0</v>
      </c>
      <c r="R717" s="30">
        <f t="shared" si="143"/>
        <v>0</v>
      </c>
    </row>
    <row r="718" spans="1:18" ht="44" customHeight="1" x14ac:dyDescent="0.15">
      <c r="A718" s="20" t="s">
        <v>69</v>
      </c>
      <c r="B718" s="20" t="s">
        <v>2857</v>
      </c>
      <c r="C718" s="20" t="s">
        <v>2858</v>
      </c>
      <c r="D718" s="21" t="s">
        <v>2856</v>
      </c>
      <c r="E718" s="22">
        <f t="shared" si="132"/>
        <v>617</v>
      </c>
      <c r="F718" s="23">
        <f t="shared" si="133"/>
        <v>7</v>
      </c>
      <c r="G718" s="24">
        <f t="shared" si="134"/>
        <v>624</v>
      </c>
      <c r="H718" s="25">
        <f t="shared" si="135"/>
        <v>0</v>
      </c>
      <c r="I718" s="26">
        <f t="shared" si="136"/>
        <v>-0.14285714285714285</v>
      </c>
      <c r="J718" s="27" t="str">
        <f>MID('USH2A e13 (B) - 2ry Str + Mask'!$A$2,E718,F718)</f>
        <v>.......</v>
      </c>
      <c r="K718" s="26">
        <f t="shared" si="137"/>
        <v>1</v>
      </c>
      <c r="L718" s="27" t="str">
        <f>MID('USH2A e13 (B) - 2ry Str + Mask'!$D$2,E718,F718)</f>
        <v>.......</v>
      </c>
      <c r="M718" s="26">
        <f t="shared" si="138"/>
        <v>1</v>
      </c>
      <c r="N718" s="28">
        <f t="shared" si="139"/>
        <v>0</v>
      </c>
      <c r="O718" s="29" t="str">
        <f t="shared" si="140"/>
        <v>Sironi_motif2</v>
      </c>
      <c r="P718" s="29" t="str">
        <f t="shared" si="141"/>
        <v>ESS</v>
      </c>
      <c r="Q718" s="28">
        <f t="shared" si="142"/>
        <v>0</v>
      </c>
      <c r="R718" s="30">
        <f t="shared" si="143"/>
        <v>0</v>
      </c>
    </row>
    <row r="719" spans="1:18" ht="32" customHeight="1" x14ac:dyDescent="0.15">
      <c r="A719" s="20" t="s">
        <v>88</v>
      </c>
      <c r="B719" s="20" t="s">
        <v>1844</v>
      </c>
      <c r="C719" s="20" t="s">
        <v>1841</v>
      </c>
      <c r="D719" s="21" t="s">
        <v>2859</v>
      </c>
      <c r="E719" s="22">
        <f t="shared" si="132"/>
        <v>618</v>
      </c>
      <c r="F719" s="23">
        <f t="shared" si="133"/>
        <v>6</v>
      </c>
      <c r="G719" s="24">
        <f t="shared" si="134"/>
        <v>624</v>
      </c>
      <c r="H719" s="25">
        <f t="shared" si="135"/>
        <v>0.16666666666666666</v>
      </c>
      <c r="I719" s="26">
        <f t="shared" si="136"/>
        <v>0</v>
      </c>
      <c r="J719" s="27" t="str">
        <f>MID('USH2A e13 (B) - 2ry Str + Mask'!$A$2,E719,F719)</f>
        <v>......</v>
      </c>
      <c r="K719" s="26">
        <f t="shared" si="137"/>
        <v>1</v>
      </c>
      <c r="L719" s="27" t="str">
        <f>MID('USH2A e13 (B) - 2ry Str + Mask'!$D$2,E719,F719)</f>
        <v>......</v>
      </c>
      <c r="M719" s="26">
        <f t="shared" si="138"/>
        <v>1</v>
      </c>
      <c r="N719" s="28">
        <f t="shared" si="139"/>
        <v>0</v>
      </c>
      <c r="O719" s="29" t="str">
        <f t="shared" si="140"/>
        <v>ESE_9G8</v>
      </c>
      <c r="P719" s="29" t="str">
        <f t="shared" si="141"/>
        <v>ESE</v>
      </c>
      <c r="Q719" s="28">
        <f t="shared" si="142"/>
        <v>0</v>
      </c>
      <c r="R719" s="30">
        <f t="shared" si="143"/>
        <v>0</v>
      </c>
    </row>
    <row r="720" spans="1:18" ht="32" customHeight="1" x14ac:dyDescent="0.15">
      <c r="A720" s="20" t="s">
        <v>35</v>
      </c>
      <c r="B720" s="20" t="s">
        <v>1844</v>
      </c>
      <c r="C720" s="20" t="s">
        <v>37</v>
      </c>
      <c r="D720" s="21" t="s">
        <v>2859</v>
      </c>
      <c r="E720" s="22">
        <f t="shared" si="132"/>
        <v>618</v>
      </c>
      <c r="F720" s="23">
        <f t="shared" si="133"/>
        <v>6</v>
      </c>
      <c r="G720" s="24">
        <f t="shared" si="134"/>
        <v>624</v>
      </c>
      <c r="H720" s="25">
        <f t="shared" si="135"/>
        <v>0.16666666666666666</v>
      </c>
      <c r="I720" s="26">
        <f t="shared" si="136"/>
        <v>0</v>
      </c>
      <c r="J720" s="27" t="str">
        <f>MID('USH2A e13 (B) - 2ry Str + Mask'!$A$2,E720,F720)</f>
        <v>......</v>
      </c>
      <c r="K720" s="26">
        <f t="shared" si="137"/>
        <v>1</v>
      </c>
      <c r="L720" s="27" t="str">
        <f>MID('USH2A e13 (B) - 2ry Str + Mask'!$D$2,E720,F720)</f>
        <v>......</v>
      </c>
      <c r="M720" s="26">
        <f t="shared" si="138"/>
        <v>1</v>
      </c>
      <c r="N720" s="28">
        <f t="shared" si="139"/>
        <v>0</v>
      </c>
      <c r="O720" s="29" t="str">
        <f t="shared" si="140"/>
        <v>EIE</v>
      </c>
      <c r="P720" s="29" t="str">
        <f t="shared" si="141"/>
        <v>ESE</v>
      </c>
      <c r="Q720" s="28">
        <f t="shared" si="142"/>
        <v>0</v>
      </c>
      <c r="R720" s="30">
        <f t="shared" si="143"/>
        <v>0</v>
      </c>
    </row>
    <row r="721" spans="1:18" ht="32" customHeight="1" x14ac:dyDescent="0.15">
      <c r="A721" s="20" t="s">
        <v>46</v>
      </c>
      <c r="B721" s="20" t="s">
        <v>1844</v>
      </c>
      <c r="C721" s="20" t="s">
        <v>37</v>
      </c>
      <c r="D721" s="21" t="s">
        <v>2859</v>
      </c>
      <c r="E721" s="22">
        <f t="shared" si="132"/>
        <v>618</v>
      </c>
      <c r="F721" s="23">
        <f t="shared" si="133"/>
        <v>6</v>
      </c>
      <c r="G721" s="24">
        <f t="shared" si="134"/>
        <v>624</v>
      </c>
      <c r="H721" s="25">
        <f t="shared" si="135"/>
        <v>0</v>
      </c>
      <c r="I721" s="26">
        <f t="shared" si="136"/>
        <v>-0.16666666666666666</v>
      </c>
      <c r="J721" s="27" t="str">
        <f>MID('USH2A e13 (B) - 2ry Str + Mask'!$A$2,E721,F721)</f>
        <v>......</v>
      </c>
      <c r="K721" s="26">
        <f t="shared" si="137"/>
        <v>1</v>
      </c>
      <c r="L721" s="27" t="str">
        <f>MID('USH2A e13 (B) - 2ry Str + Mask'!$D$2,E721,F721)</f>
        <v>......</v>
      </c>
      <c r="M721" s="26">
        <f t="shared" si="138"/>
        <v>1</v>
      </c>
      <c r="N721" s="28">
        <f t="shared" si="139"/>
        <v>0</v>
      </c>
      <c r="O721" s="29" t="str">
        <f t="shared" si="140"/>
        <v>IIE</v>
      </c>
      <c r="P721" s="29" t="str">
        <f t="shared" si="141"/>
        <v>ESS</v>
      </c>
      <c r="Q721" s="28">
        <f t="shared" si="142"/>
        <v>0</v>
      </c>
      <c r="R721" s="30">
        <f t="shared" si="143"/>
        <v>0</v>
      </c>
    </row>
    <row r="722" spans="1:18" ht="32" customHeight="1" x14ac:dyDescent="0.15">
      <c r="A722" s="20" t="s">
        <v>35</v>
      </c>
      <c r="B722" s="20" t="s">
        <v>2860</v>
      </c>
      <c r="C722" s="20" t="s">
        <v>37</v>
      </c>
      <c r="D722" s="21" t="s">
        <v>2861</v>
      </c>
      <c r="E722" s="22">
        <f t="shared" si="132"/>
        <v>620</v>
      </c>
      <c r="F722" s="23">
        <f t="shared" si="133"/>
        <v>6</v>
      </c>
      <c r="G722" s="24">
        <f t="shared" si="134"/>
        <v>626</v>
      </c>
      <c r="H722" s="25">
        <f t="shared" si="135"/>
        <v>0.16666666666666666</v>
      </c>
      <c r="I722" s="26">
        <f t="shared" si="136"/>
        <v>0</v>
      </c>
      <c r="J722" s="27" t="str">
        <f>MID('USH2A e13 (B) - 2ry Str + Mask'!$A$2,E722,F722)</f>
        <v>......</v>
      </c>
      <c r="K722" s="26">
        <f t="shared" si="137"/>
        <v>1</v>
      </c>
      <c r="L722" s="27" t="str">
        <f>MID('USH2A e13 (B) - 2ry Str + Mask'!$D$2,E722,F722)</f>
        <v>......</v>
      </c>
      <c r="M722" s="26">
        <f t="shared" si="138"/>
        <v>1</v>
      </c>
      <c r="N722" s="28">
        <f t="shared" si="139"/>
        <v>0</v>
      </c>
      <c r="O722" s="29" t="str">
        <f t="shared" si="140"/>
        <v>EIE</v>
      </c>
      <c r="P722" s="29" t="str">
        <f t="shared" si="141"/>
        <v>ESE</v>
      </c>
      <c r="Q722" s="28">
        <f t="shared" si="142"/>
        <v>0</v>
      </c>
      <c r="R722" s="30">
        <f t="shared" si="143"/>
        <v>0</v>
      </c>
    </row>
    <row r="723" spans="1:18" ht="44" customHeight="1" x14ac:dyDescent="0.15">
      <c r="A723" s="20" t="s">
        <v>49</v>
      </c>
      <c r="B723" s="20" t="s">
        <v>2862</v>
      </c>
      <c r="C723" s="20" t="s">
        <v>740</v>
      </c>
      <c r="D723" s="21" t="s">
        <v>2861</v>
      </c>
      <c r="E723" s="22">
        <f t="shared" si="132"/>
        <v>620</v>
      </c>
      <c r="F723" s="23">
        <f t="shared" si="133"/>
        <v>8</v>
      </c>
      <c r="G723" s="24">
        <f t="shared" si="134"/>
        <v>628</v>
      </c>
      <c r="H723" s="25">
        <f t="shared" si="135"/>
        <v>0.125</v>
      </c>
      <c r="I723" s="26">
        <f t="shared" si="136"/>
        <v>0</v>
      </c>
      <c r="J723" s="27" t="str">
        <f>MID('USH2A e13 (B) - 2ry Str + Mask'!$A$2,E723,F723)</f>
        <v>........</v>
      </c>
      <c r="K723" s="26">
        <f t="shared" si="137"/>
        <v>1</v>
      </c>
      <c r="L723" s="27" t="str">
        <f>MID('USH2A e13 (B) - 2ry Str + Mask'!$D$2,E723,F723)</f>
        <v>........</v>
      </c>
      <c r="M723" s="26">
        <f t="shared" si="138"/>
        <v>1</v>
      </c>
      <c r="N723" s="28">
        <f t="shared" si="139"/>
        <v>0</v>
      </c>
      <c r="O723" s="29" t="str">
        <f t="shared" si="140"/>
        <v>ESE_SC35</v>
      </c>
      <c r="P723" s="29" t="str">
        <f t="shared" si="141"/>
        <v>ESE</v>
      </c>
      <c r="Q723" s="28">
        <f t="shared" si="142"/>
        <v>0</v>
      </c>
      <c r="R723" s="30">
        <f t="shared" si="143"/>
        <v>0</v>
      </c>
    </row>
    <row r="724" spans="1:18" ht="32" customHeight="1" x14ac:dyDescent="0.15">
      <c r="A724" s="20" t="s">
        <v>35</v>
      </c>
      <c r="B724" s="20" t="s">
        <v>2863</v>
      </c>
      <c r="C724" s="20" t="s">
        <v>37</v>
      </c>
      <c r="D724" s="21" t="s">
        <v>2864</v>
      </c>
      <c r="E724" s="22">
        <f t="shared" si="132"/>
        <v>621</v>
      </c>
      <c r="F724" s="23">
        <f t="shared" si="133"/>
        <v>6</v>
      </c>
      <c r="G724" s="24">
        <f t="shared" si="134"/>
        <v>627</v>
      </c>
      <c r="H724" s="25">
        <f t="shared" si="135"/>
        <v>0.16666666666666666</v>
      </c>
      <c r="I724" s="26">
        <f t="shared" si="136"/>
        <v>0</v>
      </c>
      <c r="J724" s="27" t="str">
        <f>MID('USH2A e13 (B) - 2ry Str + Mask'!$A$2,E724,F724)</f>
        <v>......</v>
      </c>
      <c r="K724" s="26">
        <f t="shared" si="137"/>
        <v>1</v>
      </c>
      <c r="L724" s="27" t="str">
        <f>MID('USH2A e13 (B) - 2ry Str + Mask'!$D$2,E724,F724)</f>
        <v>......</v>
      </c>
      <c r="M724" s="26">
        <f t="shared" si="138"/>
        <v>1</v>
      </c>
      <c r="N724" s="28">
        <f t="shared" si="139"/>
        <v>0</v>
      </c>
      <c r="O724" s="29" t="str">
        <f t="shared" si="140"/>
        <v>EIE</v>
      </c>
      <c r="P724" s="29" t="str">
        <f t="shared" si="141"/>
        <v>ESE</v>
      </c>
      <c r="Q724" s="28">
        <f t="shared" si="142"/>
        <v>0</v>
      </c>
      <c r="R724" s="30">
        <f t="shared" si="143"/>
        <v>0</v>
      </c>
    </row>
    <row r="725" spans="1:18" ht="32" customHeight="1" x14ac:dyDescent="0.15">
      <c r="A725" s="20" t="s">
        <v>35</v>
      </c>
      <c r="B725" s="20" t="s">
        <v>2865</v>
      </c>
      <c r="C725" s="20" t="s">
        <v>37</v>
      </c>
      <c r="D725" s="21" t="s">
        <v>2866</v>
      </c>
      <c r="E725" s="22">
        <f t="shared" si="132"/>
        <v>622</v>
      </c>
      <c r="F725" s="23">
        <f t="shared" si="133"/>
        <v>6</v>
      </c>
      <c r="G725" s="24">
        <f t="shared" si="134"/>
        <v>628</v>
      </c>
      <c r="H725" s="25">
        <f t="shared" si="135"/>
        <v>0.16666666666666666</v>
      </c>
      <c r="I725" s="26">
        <f t="shared" si="136"/>
        <v>0</v>
      </c>
      <c r="J725" s="27" t="str">
        <f>MID('USH2A e13 (B) - 2ry Str + Mask'!$A$2,E725,F725)</f>
        <v>......</v>
      </c>
      <c r="K725" s="26">
        <f t="shared" si="137"/>
        <v>1</v>
      </c>
      <c r="L725" s="27" t="str">
        <f>MID('USH2A e13 (B) - 2ry Str + Mask'!$D$2,E725,F725)</f>
        <v>......</v>
      </c>
      <c r="M725" s="26">
        <f t="shared" si="138"/>
        <v>1</v>
      </c>
      <c r="N725" s="28">
        <f t="shared" si="139"/>
        <v>0</v>
      </c>
      <c r="O725" s="29" t="str">
        <f t="shared" si="140"/>
        <v>EIE</v>
      </c>
      <c r="P725" s="29" t="str">
        <f t="shared" si="141"/>
        <v>ESE</v>
      </c>
      <c r="Q725" s="28">
        <f t="shared" si="142"/>
        <v>0</v>
      </c>
      <c r="R725" s="30">
        <f t="shared" si="143"/>
        <v>0</v>
      </c>
    </row>
    <row r="726" spans="1:18" ht="32" customHeight="1" x14ac:dyDescent="0.15">
      <c r="A726" s="20" t="s">
        <v>35</v>
      </c>
      <c r="B726" s="20" t="s">
        <v>2867</v>
      </c>
      <c r="C726" s="20" t="s">
        <v>37</v>
      </c>
      <c r="D726" s="21" t="s">
        <v>2868</v>
      </c>
      <c r="E726" s="22">
        <f t="shared" si="132"/>
        <v>623</v>
      </c>
      <c r="F726" s="23">
        <f t="shared" si="133"/>
        <v>6</v>
      </c>
      <c r="G726" s="24">
        <f t="shared" si="134"/>
        <v>629</v>
      </c>
      <c r="H726" s="25">
        <f t="shared" si="135"/>
        <v>0.16666666666666666</v>
      </c>
      <c r="I726" s="26">
        <f t="shared" si="136"/>
        <v>0</v>
      </c>
      <c r="J726" s="27" t="str">
        <f>MID('USH2A e13 (B) - 2ry Str + Mask'!$A$2,E726,F726)</f>
        <v>......</v>
      </c>
      <c r="K726" s="26">
        <f t="shared" si="137"/>
        <v>1</v>
      </c>
      <c r="L726" s="27" t="str">
        <f>MID('USH2A e13 (B) - 2ry Str + Mask'!$D$2,E726,F726)</f>
        <v>......</v>
      </c>
      <c r="M726" s="26">
        <f t="shared" si="138"/>
        <v>1</v>
      </c>
      <c r="N726" s="28">
        <f t="shared" si="139"/>
        <v>0</v>
      </c>
      <c r="O726" s="29" t="str">
        <f t="shared" si="140"/>
        <v>EIE</v>
      </c>
      <c r="P726" s="29" t="str">
        <f t="shared" si="141"/>
        <v>ESE</v>
      </c>
      <c r="Q726" s="28">
        <f t="shared" si="142"/>
        <v>0</v>
      </c>
      <c r="R726" s="30">
        <f t="shared" si="143"/>
        <v>0</v>
      </c>
    </row>
    <row r="727" spans="1:18" ht="32" customHeight="1" x14ac:dyDescent="0.15">
      <c r="A727" s="20" t="s">
        <v>35</v>
      </c>
      <c r="B727" s="20" t="s">
        <v>2869</v>
      </c>
      <c r="C727" s="20" t="s">
        <v>37</v>
      </c>
      <c r="D727" s="21" t="s">
        <v>2870</v>
      </c>
      <c r="E727" s="22">
        <f t="shared" si="132"/>
        <v>624</v>
      </c>
      <c r="F727" s="23">
        <f t="shared" si="133"/>
        <v>6</v>
      </c>
      <c r="G727" s="24">
        <f t="shared" si="134"/>
        <v>630</v>
      </c>
      <c r="H727" s="25">
        <f t="shared" si="135"/>
        <v>0.16666666666666666</v>
      </c>
      <c r="I727" s="26">
        <f t="shared" si="136"/>
        <v>0</v>
      </c>
      <c r="J727" s="27" t="str">
        <f>MID('USH2A e13 (B) - 2ry Str + Mask'!$A$2,E727,F727)</f>
        <v>......</v>
      </c>
      <c r="K727" s="26">
        <f t="shared" si="137"/>
        <v>1</v>
      </c>
      <c r="L727" s="27" t="str">
        <f>MID('USH2A e13 (B) - 2ry Str + Mask'!$D$2,E727,F727)</f>
        <v>......</v>
      </c>
      <c r="M727" s="26">
        <f t="shared" si="138"/>
        <v>1</v>
      </c>
      <c r="N727" s="28">
        <f t="shared" si="139"/>
        <v>0</v>
      </c>
      <c r="O727" s="29" t="str">
        <f t="shared" si="140"/>
        <v>EIE</v>
      </c>
      <c r="P727" s="29" t="str">
        <f t="shared" si="141"/>
        <v>ESE</v>
      </c>
      <c r="Q727" s="28">
        <f t="shared" si="142"/>
        <v>0</v>
      </c>
      <c r="R727" s="30">
        <f t="shared" si="143"/>
        <v>0</v>
      </c>
    </row>
    <row r="728" spans="1:18" ht="32" customHeight="1" x14ac:dyDescent="0.15">
      <c r="A728" s="20" t="s">
        <v>35</v>
      </c>
      <c r="B728" s="20" t="s">
        <v>2871</v>
      </c>
      <c r="C728" s="20" t="s">
        <v>37</v>
      </c>
      <c r="D728" s="21" t="s">
        <v>2872</v>
      </c>
      <c r="E728" s="22">
        <f t="shared" si="132"/>
        <v>625</v>
      </c>
      <c r="F728" s="23">
        <f t="shared" si="133"/>
        <v>6</v>
      </c>
      <c r="G728" s="24">
        <f t="shared" si="134"/>
        <v>631</v>
      </c>
      <c r="H728" s="25">
        <f t="shared" si="135"/>
        <v>0.16666666666666666</v>
      </c>
      <c r="I728" s="26">
        <f t="shared" si="136"/>
        <v>0</v>
      </c>
      <c r="J728" s="27" t="str">
        <f>MID('USH2A e13 (B) - 2ry Str + Mask'!$A$2,E728,F728)</f>
        <v>......</v>
      </c>
      <c r="K728" s="26">
        <f t="shared" si="137"/>
        <v>1</v>
      </c>
      <c r="L728" s="27" t="str">
        <f>MID('USH2A e13 (B) - 2ry Str + Mask'!$D$2,E728,F728)</f>
        <v>......</v>
      </c>
      <c r="M728" s="26">
        <f t="shared" si="138"/>
        <v>1</v>
      </c>
      <c r="N728" s="28">
        <f t="shared" si="139"/>
        <v>0</v>
      </c>
      <c r="O728" s="29" t="str">
        <f t="shared" si="140"/>
        <v>EIE</v>
      </c>
      <c r="P728" s="29" t="str">
        <f t="shared" si="141"/>
        <v>ESE</v>
      </c>
      <c r="Q728" s="28">
        <f t="shared" si="142"/>
        <v>0</v>
      </c>
      <c r="R728" s="30">
        <f t="shared" si="143"/>
        <v>0</v>
      </c>
    </row>
    <row r="729" spans="1:18" ht="32" customHeight="1" x14ac:dyDescent="0.15">
      <c r="A729" s="20" t="s">
        <v>46</v>
      </c>
      <c r="B729" s="20" t="s">
        <v>2871</v>
      </c>
      <c r="C729" s="20" t="s">
        <v>37</v>
      </c>
      <c r="D729" s="21" t="s">
        <v>2872</v>
      </c>
      <c r="E729" s="22">
        <f t="shared" si="132"/>
        <v>625</v>
      </c>
      <c r="F729" s="23">
        <f t="shared" si="133"/>
        <v>6</v>
      </c>
      <c r="G729" s="24">
        <f t="shared" si="134"/>
        <v>631</v>
      </c>
      <c r="H729" s="25">
        <f t="shared" si="135"/>
        <v>0</v>
      </c>
      <c r="I729" s="26">
        <f t="shared" si="136"/>
        <v>-0.16666666666666666</v>
      </c>
      <c r="J729" s="27" t="str">
        <f>MID('USH2A e13 (B) - 2ry Str + Mask'!$A$2,E729,F729)</f>
        <v>......</v>
      </c>
      <c r="K729" s="26">
        <f t="shared" si="137"/>
        <v>1</v>
      </c>
      <c r="L729" s="27" t="str">
        <f>MID('USH2A e13 (B) - 2ry Str + Mask'!$D$2,E729,F729)</f>
        <v>......</v>
      </c>
      <c r="M729" s="26">
        <f t="shared" si="138"/>
        <v>1</v>
      </c>
      <c r="N729" s="28">
        <f t="shared" si="139"/>
        <v>0</v>
      </c>
      <c r="O729" s="29" t="str">
        <f t="shared" si="140"/>
        <v>IIE</v>
      </c>
      <c r="P729" s="29" t="str">
        <f t="shared" si="141"/>
        <v>ESS</v>
      </c>
      <c r="Q729" s="28">
        <f t="shared" si="142"/>
        <v>0</v>
      </c>
      <c r="R729" s="30">
        <f t="shared" si="143"/>
        <v>0</v>
      </c>
    </row>
    <row r="730" spans="1:18" ht="32" customHeight="1" x14ac:dyDescent="0.15">
      <c r="A730" s="20" t="s">
        <v>35</v>
      </c>
      <c r="B730" s="20" t="s">
        <v>2873</v>
      </c>
      <c r="C730" s="20" t="s">
        <v>37</v>
      </c>
      <c r="D730" s="21" t="s">
        <v>2874</v>
      </c>
      <c r="E730" s="22">
        <f t="shared" si="132"/>
        <v>626</v>
      </c>
      <c r="F730" s="23">
        <f t="shared" si="133"/>
        <v>6</v>
      </c>
      <c r="G730" s="24">
        <f t="shared" si="134"/>
        <v>632</v>
      </c>
      <c r="H730" s="25">
        <f t="shared" si="135"/>
        <v>0.16666666666666666</v>
      </c>
      <c r="I730" s="26">
        <f t="shared" si="136"/>
        <v>0</v>
      </c>
      <c r="J730" s="27" t="str">
        <f>MID('USH2A e13 (B) - 2ry Str + Mask'!$A$2,E730,F730)</f>
        <v>......</v>
      </c>
      <c r="K730" s="26">
        <f t="shared" si="137"/>
        <v>1</v>
      </c>
      <c r="L730" s="27" t="str">
        <f>MID('USH2A e13 (B) - 2ry Str + Mask'!$D$2,E730,F730)</f>
        <v>......</v>
      </c>
      <c r="M730" s="26">
        <f t="shared" si="138"/>
        <v>1</v>
      </c>
      <c r="N730" s="28">
        <f t="shared" si="139"/>
        <v>0</v>
      </c>
      <c r="O730" s="29" t="str">
        <f t="shared" si="140"/>
        <v>EIE</v>
      </c>
      <c r="P730" s="29" t="str">
        <f t="shared" si="141"/>
        <v>ESE</v>
      </c>
      <c r="Q730" s="28">
        <f t="shared" si="142"/>
        <v>0</v>
      </c>
      <c r="R730" s="30">
        <f t="shared" si="143"/>
        <v>0</v>
      </c>
    </row>
    <row r="731" spans="1:18" ht="32" customHeight="1" x14ac:dyDescent="0.15">
      <c r="A731" s="20" t="s">
        <v>35</v>
      </c>
      <c r="B731" s="20" t="s">
        <v>2875</v>
      </c>
      <c r="C731" s="20" t="s">
        <v>37</v>
      </c>
      <c r="D731" s="21" t="s">
        <v>2876</v>
      </c>
      <c r="E731" s="22">
        <f t="shared" si="132"/>
        <v>627</v>
      </c>
      <c r="F731" s="23">
        <f t="shared" si="133"/>
        <v>6</v>
      </c>
      <c r="G731" s="24">
        <f t="shared" si="134"/>
        <v>633</v>
      </c>
      <c r="H731" s="25">
        <f t="shared" si="135"/>
        <v>0.16666666666666666</v>
      </c>
      <c r="I731" s="26">
        <f t="shared" si="136"/>
        <v>0</v>
      </c>
      <c r="J731" s="27" t="str">
        <f>MID('USH2A e13 (B) - 2ry Str + Mask'!$A$2,E731,F731)</f>
        <v>......</v>
      </c>
      <c r="K731" s="26">
        <f t="shared" si="137"/>
        <v>1</v>
      </c>
      <c r="L731" s="27" t="str">
        <f>MID('USH2A e13 (B) - 2ry Str + Mask'!$D$2,E731,F731)</f>
        <v>......</v>
      </c>
      <c r="M731" s="26">
        <f t="shared" si="138"/>
        <v>1</v>
      </c>
      <c r="N731" s="28">
        <f t="shared" si="139"/>
        <v>0</v>
      </c>
      <c r="O731" s="29" t="str">
        <f t="shared" si="140"/>
        <v>EIE</v>
      </c>
      <c r="P731" s="29" t="str">
        <f t="shared" si="141"/>
        <v>ESE</v>
      </c>
      <c r="Q731" s="28">
        <f t="shared" si="142"/>
        <v>0</v>
      </c>
      <c r="R731" s="30">
        <f t="shared" si="143"/>
        <v>0</v>
      </c>
    </row>
    <row r="732" spans="1:18" ht="32" customHeight="1" x14ac:dyDescent="0.15">
      <c r="A732" s="20" t="s">
        <v>46</v>
      </c>
      <c r="B732" s="20" t="s">
        <v>2144</v>
      </c>
      <c r="C732" s="20" t="s">
        <v>37</v>
      </c>
      <c r="D732" s="21" t="s">
        <v>2877</v>
      </c>
      <c r="E732" s="22">
        <f t="shared" si="132"/>
        <v>628</v>
      </c>
      <c r="F732" s="23">
        <f t="shared" si="133"/>
        <v>6</v>
      </c>
      <c r="G732" s="24">
        <f t="shared" si="134"/>
        <v>634</v>
      </c>
      <c r="H732" s="25">
        <f t="shared" si="135"/>
        <v>0</v>
      </c>
      <c r="I732" s="26">
        <f t="shared" si="136"/>
        <v>-0.16666666666666666</v>
      </c>
      <c r="J732" s="27" t="str">
        <f>MID('USH2A e13 (B) - 2ry Str + Mask'!$A$2,E732,F732)</f>
        <v>......</v>
      </c>
      <c r="K732" s="26">
        <f t="shared" si="137"/>
        <v>1</v>
      </c>
      <c r="L732" s="27" t="str">
        <f>MID('USH2A e13 (B) - 2ry Str + Mask'!$D$2,E732,F732)</f>
        <v>......</v>
      </c>
      <c r="M732" s="26">
        <f t="shared" si="138"/>
        <v>1</v>
      </c>
      <c r="N732" s="28">
        <f t="shared" si="139"/>
        <v>0</v>
      </c>
      <c r="O732" s="29" t="str">
        <f t="shared" si="140"/>
        <v>IIE</v>
      </c>
      <c r="P732" s="29" t="str">
        <f t="shared" si="141"/>
        <v>ESS</v>
      </c>
      <c r="Q732" s="28">
        <f t="shared" si="142"/>
        <v>0</v>
      </c>
      <c r="R732" s="30">
        <f t="shared" si="143"/>
        <v>0</v>
      </c>
    </row>
    <row r="733" spans="1:18" ht="32" customHeight="1" x14ac:dyDescent="0.15">
      <c r="A733" s="20" t="s">
        <v>288</v>
      </c>
      <c r="B733" s="20" t="s">
        <v>2144</v>
      </c>
      <c r="C733" s="20" t="s">
        <v>37</v>
      </c>
      <c r="D733" s="21" t="s">
        <v>2877</v>
      </c>
      <c r="E733" s="22">
        <f t="shared" si="132"/>
        <v>628</v>
      </c>
      <c r="F733" s="23">
        <f t="shared" si="133"/>
        <v>6</v>
      </c>
      <c r="G733" s="24">
        <f t="shared" si="134"/>
        <v>634</v>
      </c>
      <c r="H733" s="25">
        <f t="shared" si="135"/>
        <v>0</v>
      </c>
      <c r="I733" s="26">
        <f t="shared" si="136"/>
        <v>-0.16666666666666666</v>
      </c>
      <c r="J733" s="27" t="str">
        <f>MID('USH2A e13 (B) - 2ry Str + Mask'!$A$2,E733,F733)</f>
        <v>......</v>
      </c>
      <c r="K733" s="26">
        <f t="shared" si="137"/>
        <v>1</v>
      </c>
      <c r="L733" s="27" t="str">
        <f>MID('USH2A e13 (B) - 2ry Str + Mask'!$D$2,E733,F733)</f>
        <v>......</v>
      </c>
      <c r="M733" s="26">
        <f t="shared" si="138"/>
        <v>1</v>
      </c>
      <c r="N733" s="28">
        <f t="shared" si="139"/>
        <v>0</v>
      </c>
      <c r="O733" s="29" t="str">
        <f t="shared" si="140"/>
        <v>Fas ESS</v>
      </c>
      <c r="P733" s="29" t="str">
        <f t="shared" si="141"/>
        <v>ESS</v>
      </c>
      <c r="Q733" s="28">
        <f t="shared" si="142"/>
        <v>0</v>
      </c>
      <c r="R733" s="30">
        <f t="shared" si="143"/>
        <v>0</v>
      </c>
    </row>
    <row r="734" spans="1:18" ht="44" customHeight="1" x14ac:dyDescent="0.15">
      <c r="A734" s="20" t="s">
        <v>69</v>
      </c>
      <c r="B734" s="20" t="s">
        <v>2490</v>
      </c>
      <c r="C734" s="20" t="s">
        <v>96</v>
      </c>
      <c r="D734" s="21" t="s">
        <v>2877</v>
      </c>
      <c r="E734" s="22">
        <f t="shared" si="132"/>
        <v>628</v>
      </c>
      <c r="F734" s="23">
        <f t="shared" si="133"/>
        <v>7</v>
      </c>
      <c r="G734" s="24">
        <f t="shared" si="134"/>
        <v>635</v>
      </c>
      <c r="H734" s="25">
        <f t="shared" si="135"/>
        <v>0</v>
      </c>
      <c r="I734" s="26">
        <f t="shared" si="136"/>
        <v>-0.14285714285714285</v>
      </c>
      <c r="J734" s="27" t="str">
        <f>MID('USH2A e13 (B) - 2ry Str + Mask'!$A$2,E734,F734)</f>
        <v>.......</v>
      </c>
      <c r="K734" s="26">
        <f t="shared" si="137"/>
        <v>1</v>
      </c>
      <c r="L734" s="27" t="str">
        <f>MID('USH2A e13 (B) - 2ry Str + Mask'!$D$2,E734,F734)</f>
        <v>.......</v>
      </c>
      <c r="M734" s="26">
        <f t="shared" si="138"/>
        <v>1</v>
      </c>
      <c r="N734" s="28">
        <f t="shared" si="139"/>
        <v>0</v>
      </c>
      <c r="O734" s="29" t="str">
        <f t="shared" si="140"/>
        <v>Sironi_motif2</v>
      </c>
      <c r="P734" s="29" t="str">
        <f t="shared" si="141"/>
        <v>ESS</v>
      </c>
      <c r="Q734" s="28">
        <f t="shared" si="142"/>
        <v>0</v>
      </c>
      <c r="R734" s="30">
        <f t="shared" si="143"/>
        <v>0</v>
      </c>
    </row>
    <row r="735" spans="1:18" ht="32" customHeight="1" x14ac:dyDescent="0.15">
      <c r="A735" s="20" t="s">
        <v>46</v>
      </c>
      <c r="B735" s="20" t="s">
        <v>1006</v>
      </c>
      <c r="C735" s="20" t="s">
        <v>37</v>
      </c>
      <c r="D735" s="21" t="s">
        <v>2878</v>
      </c>
      <c r="E735" s="22">
        <f t="shared" si="132"/>
        <v>629</v>
      </c>
      <c r="F735" s="23">
        <f t="shared" si="133"/>
        <v>6</v>
      </c>
      <c r="G735" s="24">
        <f t="shared" si="134"/>
        <v>635</v>
      </c>
      <c r="H735" s="25">
        <f t="shared" si="135"/>
        <v>0</v>
      </c>
      <c r="I735" s="26">
        <f t="shared" si="136"/>
        <v>-0.16666666666666666</v>
      </c>
      <c r="J735" s="27" t="str">
        <f>MID('USH2A e13 (B) - 2ry Str + Mask'!$A$2,E735,F735)</f>
        <v>......</v>
      </c>
      <c r="K735" s="26">
        <f t="shared" si="137"/>
        <v>1</v>
      </c>
      <c r="L735" s="27" t="str">
        <f>MID('USH2A e13 (B) - 2ry Str + Mask'!$D$2,E735,F735)</f>
        <v>......</v>
      </c>
      <c r="M735" s="26">
        <f t="shared" si="138"/>
        <v>1</v>
      </c>
      <c r="N735" s="28">
        <f t="shared" si="139"/>
        <v>0</v>
      </c>
      <c r="O735" s="29" t="str">
        <f t="shared" si="140"/>
        <v>IIE</v>
      </c>
      <c r="P735" s="29" t="str">
        <f t="shared" si="141"/>
        <v>ESS</v>
      </c>
      <c r="Q735" s="28">
        <f t="shared" si="142"/>
        <v>0</v>
      </c>
      <c r="R735" s="30">
        <f t="shared" si="143"/>
        <v>0</v>
      </c>
    </row>
    <row r="736" spans="1:18" ht="32" customHeight="1" x14ac:dyDescent="0.15">
      <c r="A736" s="20" t="s">
        <v>88</v>
      </c>
      <c r="B736" s="20" t="s">
        <v>1602</v>
      </c>
      <c r="C736" s="20" t="s">
        <v>1603</v>
      </c>
      <c r="D736" s="21" t="s">
        <v>2879</v>
      </c>
      <c r="E736" s="22">
        <f t="shared" si="132"/>
        <v>630</v>
      </c>
      <c r="F736" s="23">
        <f t="shared" si="133"/>
        <v>6</v>
      </c>
      <c r="G736" s="24">
        <f t="shared" si="134"/>
        <v>636</v>
      </c>
      <c r="H736" s="25">
        <f t="shared" si="135"/>
        <v>0.16666666666666666</v>
      </c>
      <c r="I736" s="26">
        <f t="shared" si="136"/>
        <v>0</v>
      </c>
      <c r="J736" s="27" t="str">
        <f>MID('USH2A e13 (B) - 2ry Str + Mask'!$A$2,E736,F736)</f>
        <v>......</v>
      </c>
      <c r="K736" s="26">
        <f t="shared" si="137"/>
        <v>1</v>
      </c>
      <c r="L736" s="27" t="str">
        <f>MID('USH2A e13 (B) - 2ry Str + Mask'!$D$2,E736,F736)</f>
        <v>......</v>
      </c>
      <c r="M736" s="26">
        <f t="shared" si="138"/>
        <v>1</v>
      </c>
      <c r="N736" s="28">
        <f t="shared" si="139"/>
        <v>0</v>
      </c>
      <c r="O736" s="29" t="str">
        <f t="shared" si="140"/>
        <v>ESE_9G8</v>
      </c>
      <c r="P736" s="29" t="str">
        <f t="shared" si="141"/>
        <v>ESE</v>
      </c>
      <c r="Q736" s="28">
        <f t="shared" si="142"/>
        <v>0</v>
      </c>
      <c r="R736" s="30">
        <f t="shared" si="143"/>
        <v>0</v>
      </c>
    </row>
    <row r="737" spans="1:18" ht="32" customHeight="1" x14ac:dyDescent="0.15">
      <c r="A737" s="20" t="s">
        <v>35</v>
      </c>
      <c r="B737" s="20" t="s">
        <v>1602</v>
      </c>
      <c r="C737" s="20" t="s">
        <v>37</v>
      </c>
      <c r="D737" s="21" t="s">
        <v>2879</v>
      </c>
      <c r="E737" s="22">
        <f t="shared" si="132"/>
        <v>630</v>
      </c>
      <c r="F737" s="23">
        <f t="shared" si="133"/>
        <v>6</v>
      </c>
      <c r="G737" s="24">
        <f t="shared" si="134"/>
        <v>636</v>
      </c>
      <c r="H737" s="25">
        <f t="shared" si="135"/>
        <v>0.16666666666666666</v>
      </c>
      <c r="I737" s="26">
        <f t="shared" si="136"/>
        <v>0</v>
      </c>
      <c r="J737" s="27" t="str">
        <f>MID('USH2A e13 (B) - 2ry Str + Mask'!$A$2,E737,F737)</f>
        <v>......</v>
      </c>
      <c r="K737" s="26">
        <f t="shared" si="137"/>
        <v>1</v>
      </c>
      <c r="L737" s="27" t="str">
        <f>MID('USH2A e13 (B) - 2ry Str + Mask'!$D$2,E737,F737)</f>
        <v>......</v>
      </c>
      <c r="M737" s="26">
        <f t="shared" si="138"/>
        <v>1</v>
      </c>
      <c r="N737" s="28">
        <f t="shared" si="139"/>
        <v>0</v>
      </c>
      <c r="O737" s="29" t="str">
        <f t="shared" si="140"/>
        <v>EIE</v>
      </c>
      <c r="P737" s="29" t="str">
        <f t="shared" si="141"/>
        <v>ESE</v>
      </c>
      <c r="Q737" s="28">
        <f t="shared" si="142"/>
        <v>0</v>
      </c>
      <c r="R737" s="30">
        <f t="shared" si="143"/>
        <v>0</v>
      </c>
    </row>
    <row r="738" spans="1:18" ht="32" customHeight="1" x14ac:dyDescent="0.15">
      <c r="A738" s="20" t="s">
        <v>46</v>
      </c>
      <c r="B738" s="20" t="s">
        <v>1602</v>
      </c>
      <c r="C738" s="20" t="s">
        <v>37</v>
      </c>
      <c r="D738" s="21" t="s">
        <v>2879</v>
      </c>
      <c r="E738" s="22">
        <f t="shared" si="132"/>
        <v>630</v>
      </c>
      <c r="F738" s="23">
        <f t="shared" si="133"/>
        <v>6</v>
      </c>
      <c r="G738" s="24">
        <f t="shared" si="134"/>
        <v>636</v>
      </c>
      <c r="H738" s="25">
        <f t="shared" si="135"/>
        <v>0</v>
      </c>
      <c r="I738" s="26">
        <f t="shared" si="136"/>
        <v>-0.16666666666666666</v>
      </c>
      <c r="J738" s="27" t="str">
        <f>MID('USH2A e13 (B) - 2ry Str + Mask'!$A$2,E738,F738)</f>
        <v>......</v>
      </c>
      <c r="K738" s="26">
        <f t="shared" si="137"/>
        <v>1</v>
      </c>
      <c r="L738" s="27" t="str">
        <f>MID('USH2A e13 (B) - 2ry Str + Mask'!$D$2,E738,F738)</f>
        <v>......</v>
      </c>
      <c r="M738" s="26">
        <f t="shared" si="138"/>
        <v>1</v>
      </c>
      <c r="N738" s="28">
        <f t="shared" si="139"/>
        <v>0</v>
      </c>
      <c r="O738" s="29" t="str">
        <f t="shared" si="140"/>
        <v>IIE</v>
      </c>
      <c r="P738" s="29" t="str">
        <f t="shared" si="141"/>
        <v>ESS</v>
      </c>
      <c r="Q738" s="28">
        <f t="shared" si="142"/>
        <v>0</v>
      </c>
      <c r="R738" s="30">
        <f t="shared" si="143"/>
        <v>0</v>
      </c>
    </row>
    <row r="739" spans="1:18" ht="32" customHeight="1" x14ac:dyDescent="0.15">
      <c r="A739" s="20" t="s">
        <v>35</v>
      </c>
      <c r="B739" s="20" t="s">
        <v>1605</v>
      </c>
      <c r="C739" s="20" t="s">
        <v>37</v>
      </c>
      <c r="D739" s="21" t="s">
        <v>2880</v>
      </c>
      <c r="E739" s="22">
        <f t="shared" si="132"/>
        <v>631</v>
      </c>
      <c r="F739" s="23">
        <f t="shared" si="133"/>
        <v>6</v>
      </c>
      <c r="G739" s="24">
        <f t="shared" si="134"/>
        <v>637</v>
      </c>
      <c r="H739" s="25">
        <f t="shared" si="135"/>
        <v>0.16666666666666666</v>
      </c>
      <c r="I739" s="26">
        <f t="shared" si="136"/>
        <v>0</v>
      </c>
      <c r="J739" s="27" t="str">
        <f>MID('USH2A e13 (B) - 2ry Str + Mask'!$A$2,E739,F739)</f>
        <v>......</v>
      </c>
      <c r="K739" s="26">
        <f t="shared" si="137"/>
        <v>1</v>
      </c>
      <c r="L739" s="27" t="str">
        <f>MID('USH2A e13 (B) - 2ry Str + Mask'!$D$2,E739,F739)</f>
        <v>......</v>
      </c>
      <c r="M739" s="26">
        <f t="shared" si="138"/>
        <v>1</v>
      </c>
      <c r="N739" s="28">
        <f t="shared" si="139"/>
        <v>0</v>
      </c>
      <c r="O739" s="29" t="str">
        <f t="shared" si="140"/>
        <v>EIE</v>
      </c>
      <c r="P739" s="29" t="str">
        <f t="shared" si="141"/>
        <v>ESE</v>
      </c>
      <c r="Q739" s="28">
        <f t="shared" si="142"/>
        <v>0</v>
      </c>
      <c r="R739" s="30">
        <f t="shared" si="143"/>
        <v>0</v>
      </c>
    </row>
    <row r="740" spans="1:18" ht="32" customHeight="1" x14ac:dyDescent="0.15">
      <c r="A740" s="20" t="s">
        <v>35</v>
      </c>
      <c r="B740" s="20" t="s">
        <v>2881</v>
      </c>
      <c r="C740" s="20" t="s">
        <v>37</v>
      </c>
      <c r="D740" s="21" t="s">
        <v>2882</v>
      </c>
      <c r="E740" s="22">
        <f t="shared" si="132"/>
        <v>632</v>
      </c>
      <c r="F740" s="23">
        <f t="shared" si="133"/>
        <v>6</v>
      </c>
      <c r="G740" s="24">
        <f t="shared" si="134"/>
        <v>638</v>
      </c>
      <c r="H740" s="25">
        <f t="shared" si="135"/>
        <v>0.16666666666666666</v>
      </c>
      <c r="I740" s="26">
        <f t="shared" si="136"/>
        <v>0</v>
      </c>
      <c r="J740" s="27" t="str">
        <f>MID('USH2A e13 (B) - 2ry Str + Mask'!$A$2,E740,F740)</f>
        <v>......</v>
      </c>
      <c r="K740" s="26">
        <f t="shared" si="137"/>
        <v>1</v>
      </c>
      <c r="L740" s="27" t="str">
        <f>MID('USH2A e13 (B) - 2ry Str + Mask'!$D$2,E740,F740)</f>
        <v>......</v>
      </c>
      <c r="M740" s="26">
        <f t="shared" si="138"/>
        <v>1</v>
      </c>
      <c r="N740" s="28">
        <f t="shared" si="139"/>
        <v>0</v>
      </c>
      <c r="O740" s="29" t="str">
        <f t="shared" si="140"/>
        <v>EIE</v>
      </c>
      <c r="P740" s="29" t="str">
        <f t="shared" si="141"/>
        <v>ESE</v>
      </c>
      <c r="Q740" s="28">
        <f t="shared" si="142"/>
        <v>0</v>
      </c>
      <c r="R740" s="30">
        <f t="shared" si="143"/>
        <v>0</v>
      </c>
    </row>
    <row r="741" spans="1:18" ht="32" customHeight="1" x14ac:dyDescent="0.15">
      <c r="A741" s="20" t="s">
        <v>31</v>
      </c>
      <c r="B741" s="20" t="s">
        <v>2883</v>
      </c>
      <c r="C741" s="20" t="s">
        <v>2884</v>
      </c>
      <c r="D741" s="21" t="s">
        <v>2882</v>
      </c>
      <c r="E741" s="22">
        <f t="shared" si="132"/>
        <v>632</v>
      </c>
      <c r="F741" s="23">
        <f t="shared" si="133"/>
        <v>8</v>
      </c>
      <c r="G741" s="24">
        <f t="shared" si="134"/>
        <v>640</v>
      </c>
      <c r="H741" s="25">
        <f t="shared" si="135"/>
        <v>0.125</v>
      </c>
      <c r="I741" s="26">
        <f t="shared" si="136"/>
        <v>0</v>
      </c>
      <c r="J741" s="27" t="str">
        <f>MID('USH2A e13 (B) - 2ry Str + Mask'!$A$2,E741,F741)</f>
        <v>........</v>
      </c>
      <c r="K741" s="26">
        <f t="shared" si="137"/>
        <v>1</v>
      </c>
      <c r="L741" s="27" t="str">
        <f>MID('USH2A e13 (B) - 2ry Str + Mask'!$D$2,E741,F741)</f>
        <v>........</v>
      </c>
      <c r="M741" s="26">
        <f t="shared" si="138"/>
        <v>1</v>
      </c>
      <c r="N741" s="28">
        <f t="shared" si="139"/>
        <v>0</v>
      </c>
      <c r="O741" s="29" t="str">
        <f t="shared" si="140"/>
        <v>PESE</v>
      </c>
      <c r="P741" s="29" t="str">
        <f t="shared" si="141"/>
        <v>ESE</v>
      </c>
      <c r="Q741" s="28">
        <f t="shared" si="142"/>
        <v>0</v>
      </c>
      <c r="R741" s="30">
        <f t="shared" si="143"/>
        <v>0</v>
      </c>
    </row>
    <row r="742" spans="1:18" ht="32" customHeight="1" x14ac:dyDescent="0.15">
      <c r="A742" s="20" t="s">
        <v>88</v>
      </c>
      <c r="B742" s="20" t="s">
        <v>2782</v>
      </c>
      <c r="C742" s="20" t="s">
        <v>2783</v>
      </c>
      <c r="D742" s="21" t="s">
        <v>2885</v>
      </c>
      <c r="E742" s="22">
        <f t="shared" si="132"/>
        <v>633</v>
      </c>
      <c r="F742" s="23">
        <f t="shared" si="133"/>
        <v>6</v>
      </c>
      <c r="G742" s="24">
        <f t="shared" si="134"/>
        <v>639</v>
      </c>
      <c r="H742" s="25">
        <f t="shared" si="135"/>
        <v>0.16666666666666666</v>
      </c>
      <c r="I742" s="26">
        <f t="shared" si="136"/>
        <v>0</v>
      </c>
      <c r="J742" s="27" t="str">
        <f>MID('USH2A e13 (B) - 2ry Str + Mask'!$A$2,E742,F742)</f>
        <v>......</v>
      </c>
      <c r="K742" s="26">
        <f t="shared" si="137"/>
        <v>1</v>
      </c>
      <c r="L742" s="27" t="str">
        <f>MID('USH2A e13 (B) - 2ry Str + Mask'!$D$2,E742,F742)</f>
        <v>......</v>
      </c>
      <c r="M742" s="26">
        <f t="shared" si="138"/>
        <v>1</v>
      </c>
      <c r="N742" s="28">
        <f t="shared" si="139"/>
        <v>0</v>
      </c>
      <c r="O742" s="29" t="str">
        <f t="shared" si="140"/>
        <v>ESE_9G8</v>
      </c>
      <c r="P742" s="29" t="str">
        <f t="shared" si="141"/>
        <v>ESE</v>
      </c>
      <c r="Q742" s="28">
        <f t="shared" si="142"/>
        <v>0</v>
      </c>
      <c r="R742" s="30">
        <f t="shared" si="143"/>
        <v>0</v>
      </c>
    </row>
    <row r="743" spans="1:18" ht="32" customHeight="1" x14ac:dyDescent="0.15">
      <c r="A743" s="20" t="s">
        <v>35</v>
      </c>
      <c r="B743" s="20" t="s">
        <v>2782</v>
      </c>
      <c r="C743" s="20" t="s">
        <v>37</v>
      </c>
      <c r="D743" s="21" t="s">
        <v>2885</v>
      </c>
      <c r="E743" s="22">
        <f t="shared" si="132"/>
        <v>633</v>
      </c>
      <c r="F743" s="23">
        <f t="shared" si="133"/>
        <v>6</v>
      </c>
      <c r="G743" s="24">
        <f t="shared" si="134"/>
        <v>639</v>
      </c>
      <c r="H743" s="25">
        <f t="shared" si="135"/>
        <v>0.16666666666666666</v>
      </c>
      <c r="I743" s="26">
        <f t="shared" si="136"/>
        <v>0</v>
      </c>
      <c r="J743" s="27" t="str">
        <f>MID('USH2A e13 (B) - 2ry Str + Mask'!$A$2,E743,F743)</f>
        <v>......</v>
      </c>
      <c r="K743" s="26">
        <f t="shared" si="137"/>
        <v>1</v>
      </c>
      <c r="L743" s="27" t="str">
        <f>MID('USH2A e13 (B) - 2ry Str + Mask'!$D$2,E743,F743)</f>
        <v>......</v>
      </c>
      <c r="M743" s="26">
        <f t="shared" si="138"/>
        <v>1</v>
      </c>
      <c r="N743" s="28">
        <f t="shared" si="139"/>
        <v>0</v>
      </c>
      <c r="O743" s="29" t="str">
        <f t="shared" si="140"/>
        <v>EIE</v>
      </c>
      <c r="P743" s="29" t="str">
        <f t="shared" si="141"/>
        <v>ESE</v>
      </c>
      <c r="Q743" s="28">
        <f t="shared" si="142"/>
        <v>0</v>
      </c>
      <c r="R743" s="30">
        <f t="shared" si="143"/>
        <v>0</v>
      </c>
    </row>
    <row r="744" spans="1:18" ht="32" customHeight="1" x14ac:dyDescent="0.15">
      <c r="A744" s="20" t="s">
        <v>46</v>
      </c>
      <c r="B744" s="20" t="s">
        <v>2886</v>
      </c>
      <c r="C744" s="20" t="s">
        <v>37</v>
      </c>
      <c r="D744" s="21" t="s">
        <v>2887</v>
      </c>
      <c r="E744" s="22">
        <f t="shared" si="132"/>
        <v>636</v>
      </c>
      <c r="F744" s="23">
        <f t="shared" si="133"/>
        <v>6</v>
      </c>
      <c r="G744" s="24">
        <f t="shared" si="134"/>
        <v>642</v>
      </c>
      <c r="H744" s="25">
        <f t="shared" si="135"/>
        <v>0</v>
      </c>
      <c r="I744" s="26">
        <f t="shared" si="136"/>
        <v>-0.16666666666666666</v>
      </c>
      <c r="J744" s="27" t="str">
        <f>MID('USH2A e13 (B) - 2ry Str + Mask'!$A$2,E744,F744)</f>
        <v>......</v>
      </c>
      <c r="K744" s="26">
        <f t="shared" si="137"/>
        <v>1</v>
      </c>
      <c r="L744" s="27" t="str">
        <f>MID('USH2A e13 (B) - 2ry Str + Mask'!$D$2,E744,F744)</f>
        <v>......</v>
      </c>
      <c r="M744" s="26">
        <f t="shared" si="138"/>
        <v>1</v>
      </c>
      <c r="N744" s="28">
        <f t="shared" si="139"/>
        <v>0</v>
      </c>
      <c r="O744" s="29" t="str">
        <f t="shared" si="140"/>
        <v>IIE</v>
      </c>
      <c r="P744" s="29" t="str">
        <f t="shared" si="141"/>
        <v>ESS</v>
      </c>
      <c r="Q744" s="28">
        <f t="shared" si="142"/>
        <v>0</v>
      </c>
      <c r="R744" s="30">
        <f t="shared" si="143"/>
        <v>0</v>
      </c>
    </row>
    <row r="745" spans="1:18" ht="32" customHeight="1" x14ac:dyDescent="0.15">
      <c r="A745" s="20" t="s">
        <v>46</v>
      </c>
      <c r="B745" s="20" t="s">
        <v>2888</v>
      </c>
      <c r="C745" s="20" t="s">
        <v>37</v>
      </c>
      <c r="D745" s="21" t="s">
        <v>2889</v>
      </c>
      <c r="E745" s="22">
        <f t="shared" si="132"/>
        <v>637</v>
      </c>
      <c r="F745" s="23">
        <f t="shared" si="133"/>
        <v>6</v>
      </c>
      <c r="G745" s="24">
        <f t="shared" si="134"/>
        <v>643</v>
      </c>
      <c r="H745" s="25">
        <f t="shared" si="135"/>
        <v>0</v>
      </c>
      <c r="I745" s="26">
        <f t="shared" si="136"/>
        <v>-0.16666666666666666</v>
      </c>
      <c r="J745" s="27" t="str">
        <f>MID('USH2A e13 (B) - 2ry Str + Mask'!$A$2,E745,F745)</f>
        <v>......</v>
      </c>
      <c r="K745" s="26">
        <f t="shared" si="137"/>
        <v>1</v>
      </c>
      <c r="L745" s="27" t="str">
        <f>MID('USH2A e13 (B) - 2ry Str + Mask'!$D$2,E745,F745)</f>
        <v>......</v>
      </c>
      <c r="M745" s="26">
        <f t="shared" si="138"/>
        <v>1</v>
      </c>
      <c r="N745" s="28">
        <f t="shared" si="139"/>
        <v>0</v>
      </c>
      <c r="O745" s="29" t="str">
        <f t="shared" si="140"/>
        <v>IIE</v>
      </c>
      <c r="P745" s="29" t="str">
        <f t="shared" si="141"/>
        <v>ESS</v>
      </c>
      <c r="Q745" s="28">
        <f t="shared" si="142"/>
        <v>0</v>
      </c>
      <c r="R745" s="30">
        <f t="shared" si="143"/>
        <v>0</v>
      </c>
    </row>
    <row r="746" spans="1:18" ht="32" customHeight="1" x14ac:dyDescent="0.15">
      <c r="A746" s="20" t="s">
        <v>46</v>
      </c>
      <c r="B746" s="20" t="s">
        <v>2890</v>
      </c>
      <c r="C746" s="20" t="s">
        <v>37</v>
      </c>
      <c r="D746" s="21" t="s">
        <v>2891</v>
      </c>
      <c r="E746" s="22">
        <f t="shared" si="132"/>
        <v>638</v>
      </c>
      <c r="F746" s="23">
        <f t="shared" si="133"/>
        <v>6</v>
      </c>
      <c r="G746" s="24">
        <f t="shared" si="134"/>
        <v>644</v>
      </c>
      <c r="H746" s="25">
        <f t="shared" si="135"/>
        <v>0</v>
      </c>
      <c r="I746" s="26">
        <f t="shared" si="136"/>
        <v>-0.16666666666666666</v>
      </c>
      <c r="J746" s="27" t="str">
        <f>MID('USH2A e13 (B) - 2ry Str + Mask'!$A$2,E746,F746)</f>
        <v>......</v>
      </c>
      <c r="K746" s="26">
        <f t="shared" si="137"/>
        <v>1</v>
      </c>
      <c r="L746" s="27" t="str">
        <f>MID('USH2A e13 (B) - 2ry Str + Mask'!$D$2,E746,F746)</f>
        <v>......</v>
      </c>
      <c r="M746" s="26">
        <f t="shared" si="138"/>
        <v>1</v>
      </c>
      <c r="N746" s="28">
        <f t="shared" si="139"/>
        <v>0</v>
      </c>
      <c r="O746" s="29" t="str">
        <f t="shared" si="140"/>
        <v>IIE</v>
      </c>
      <c r="P746" s="29" t="str">
        <f t="shared" si="141"/>
        <v>ESS</v>
      </c>
      <c r="Q746" s="28">
        <f t="shared" si="142"/>
        <v>0</v>
      </c>
      <c r="R746" s="30">
        <f t="shared" si="143"/>
        <v>0</v>
      </c>
    </row>
    <row r="747" spans="1:18" ht="32" customHeight="1" x14ac:dyDescent="0.15">
      <c r="A747" s="20" t="s">
        <v>46</v>
      </c>
      <c r="B747" s="20" t="s">
        <v>2892</v>
      </c>
      <c r="C747" s="20" t="s">
        <v>37</v>
      </c>
      <c r="D747" s="21" t="s">
        <v>2893</v>
      </c>
      <c r="E747" s="22">
        <f t="shared" si="132"/>
        <v>639</v>
      </c>
      <c r="F747" s="23">
        <f t="shared" si="133"/>
        <v>6</v>
      </c>
      <c r="G747" s="24">
        <f t="shared" si="134"/>
        <v>645</v>
      </c>
      <c r="H747" s="25">
        <f t="shared" si="135"/>
        <v>0</v>
      </c>
      <c r="I747" s="26">
        <f t="shared" si="136"/>
        <v>-0.16666666666666666</v>
      </c>
      <c r="J747" s="27" t="str">
        <f>MID('USH2A e13 (B) - 2ry Str + Mask'!$A$2,E747,F747)</f>
        <v>......</v>
      </c>
      <c r="K747" s="26">
        <f t="shared" si="137"/>
        <v>1</v>
      </c>
      <c r="L747" s="27" t="str">
        <f>MID('USH2A e13 (B) - 2ry Str + Mask'!$D$2,E747,F747)</f>
        <v>......</v>
      </c>
      <c r="M747" s="26">
        <f t="shared" si="138"/>
        <v>1</v>
      </c>
      <c r="N747" s="28">
        <f t="shared" si="139"/>
        <v>0</v>
      </c>
      <c r="O747" s="29" t="str">
        <f t="shared" si="140"/>
        <v>IIE</v>
      </c>
      <c r="P747" s="29" t="str">
        <f t="shared" si="141"/>
        <v>ESS</v>
      </c>
      <c r="Q747" s="28">
        <f t="shared" si="142"/>
        <v>0</v>
      </c>
      <c r="R747" s="30">
        <f t="shared" si="143"/>
        <v>0</v>
      </c>
    </row>
    <row r="748" spans="1:18" ht="32" customHeight="1" x14ac:dyDescent="0.15">
      <c r="A748" s="20" t="s">
        <v>88</v>
      </c>
      <c r="B748" s="20" t="s">
        <v>1433</v>
      </c>
      <c r="C748" s="20" t="s">
        <v>1378</v>
      </c>
      <c r="D748" s="21" t="s">
        <v>2894</v>
      </c>
      <c r="E748" s="22">
        <f t="shared" si="132"/>
        <v>640</v>
      </c>
      <c r="F748" s="23">
        <f t="shared" si="133"/>
        <v>6</v>
      </c>
      <c r="G748" s="24">
        <f t="shared" si="134"/>
        <v>646</v>
      </c>
      <c r="H748" s="25">
        <f t="shared" si="135"/>
        <v>0.16666666666666666</v>
      </c>
      <c r="I748" s="26">
        <f t="shared" si="136"/>
        <v>0</v>
      </c>
      <c r="J748" s="27" t="str">
        <f>MID('USH2A e13 (B) - 2ry Str + Mask'!$A$2,E748,F748)</f>
        <v>......</v>
      </c>
      <c r="K748" s="26">
        <f t="shared" si="137"/>
        <v>1</v>
      </c>
      <c r="L748" s="27" t="str">
        <f>MID('USH2A e13 (B) - 2ry Str + Mask'!$D$2,E748,F748)</f>
        <v>......</v>
      </c>
      <c r="M748" s="26">
        <f t="shared" si="138"/>
        <v>1</v>
      </c>
      <c r="N748" s="28">
        <f t="shared" si="139"/>
        <v>0</v>
      </c>
      <c r="O748" s="29" t="str">
        <f t="shared" si="140"/>
        <v>ESE_9G8</v>
      </c>
      <c r="P748" s="29" t="str">
        <f t="shared" si="141"/>
        <v>ESE</v>
      </c>
      <c r="Q748" s="28">
        <f t="shared" si="142"/>
        <v>0</v>
      </c>
      <c r="R748" s="30">
        <f t="shared" si="143"/>
        <v>0</v>
      </c>
    </row>
    <row r="749" spans="1:18" ht="32" customHeight="1" x14ac:dyDescent="0.15">
      <c r="A749" s="20" t="s">
        <v>35</v>
      </c>
      <c r="B749" s="20" t="s">
        <v>1433</v>
      </c>
      <c r="C749" s="20" t="s">
        <v>37</v>
      </c>
      <c r="D749" s="21" t="s">
        <v>2894</v>
      </c>
      <c r="E749" s="22">
        <f t="shared" si="132"/>
        <v>640</v>
      </c>
      <c r="F749" s="23">
        <f t="shared" si="133"/>
        <v>6</v>
      </c>
      <c r="G749" s="24">
        <f t="shared" si="134"/>
        <v>646</v>
      </c>
      <c r="H749" s="25">
        <f t="shared" si="135"/>
        <v>0.16666666666666666</v>
      </c>
      <c r="I749" s="26">
        <f t="shared" si="136"/>
        <v>0</v>
      </c>
      <c r="J749" s="27" t="str">
        <f>MID('USH2A e13 (B) - 2ry Str + Mask'!$A$2,E749,F749)</f>
        <v>......</v>
      </c>
      <c r="K749" s="26">
        <f t="shared" si="137"/>
        <v>1</v>
      </c>
      <c r="L749" s="27" t="str">
        <f>MID('USH2A e13 (B) - 2ry Str + Mask'!$D$2,E749,F749)</f>
        <v>......</v>
      </c>
      <c r="M749" s="26">
        <f t="shared" si="138"/>
        <v>1</v>
      </c>
      <c r="N749" s="28">
        <f t="shared" si="139"/>
        <v>0</v>
      </c>
      <c r="O749" s="29" t="str">
        <f t="shared" si="140"/>
        <v>EIE</v>
      </c>
      <c r="P749" s="29" t="str">
        <f t="shared" si="141"/>
        <v>ESE</v>
      </c>
      <c r="Q749" s="28">
        <f t="shared" si="142"/>
        <v>0</v>
      </c>
      <c r="R749" s="30">
        <f t="shared" si="143"/>
        <v>0</v>
      </c>
    </row>
    <row r="750" spans="1:18" ht="32" customHeight="1" x14ac:dyDescent="0.15">
      <c r="A750" s="20" t="s">
        <v>46</v>
      </c>
      <c r="B750" s="20" t="s">
        <v>1433</v>
      </c>
      <c r="C750" s="20" t="s">
        <v>37</v>
      </c>
      <c r="D750" s="21" t="s">
        <v>2894</v>
      </c>
      <c r="E750" s="22">
        <f t="shared" si="132"/>
        <v>640</v>
      </c>
      <c r="F750" s="23">
        <f t="shared" si="133"/>
        <v>6</v>
      </c>
      <c r="G750" s="24">
        <f t="shared" si="134"/>
        <v>646</v>
      </c>
      <c r="H750" s="25">
        <f t="shared" si="135"/>
        <v>0</v>
      </c>
      <c r="I750" s="26">
        <f t="shared" si="136"/>
        <v>-0.16666666666666666</v>
      </c>
      <c r="J750" s="27" t="str">
        <f>MID('USH2A e13 (B) - 2ry Str + Mask'!$A$2,E750,F750)</f>
        <v>......</v>
      </c>
      <c r="K750" s="26">
        <f t="shared" si="137"/>
        <v>1</v>
      </c>
      <c r="L750" s="27" t="str">
        <f>MID('USH2A e13 (B) - 2ry Str + Mask'!$D$2,E750,F750)</f>
        <v>......</v>
      </c>
      <c r="M750" s="26">
        <f t="shared" si="138"/>
        <v>1</v>
      </c>
      <c r="N750" s="28">
        <f t="shared" si="139"/>
        <v>0</v>
      </c>
      <c r="O750" s="29" t="str">
        <f t="shared" si="140"/>
        <v>IIE</v>
      </c>
      <c r="P750" s="29" t="str">
        <f t="shared" si="141"/>
        <v>ESS</v>
      </c>
      <c r="Q750" s="28">
        <f t="shared" si="142"/>
        <v>0</v>
      </c>
      <c r="R750" s="30">
        <f t="shared" si="143"/>
        <v>0</v>
      </c>
    </row>
    <row r="751" spans="1:18" ht="32" customHeight="1" x14ac:dyDescent="0.15">
      <c r="A751" s="20" t="s">
        <v>35</v>
      </c>
      <c r="B751" s="20" t="s">
        <v>2895</v>
      </c>
      <c r="C751" s="20" t="s">
        <v>37</v>
      </c>
      <c r="D751" s="21" t="s">
        <v>2896</v>
      </c>
      <c r="E751" s="22">
        <f t="shared" si="132"/>
        <v>641</v>
      </c>
      <c r="F751" s="23">
        <f t="shared" si="133"/>
        <v>6</v>
      </c>
      <c r="G751" s="24">
        <f t="shared" si="134"/>
        <v>647</v>
      </c>
      <c r="H751" s="25">
        <f t="shared" si="135"/>
        <v>0.16666666666666666</v>
      </c>
      <c r="I751" s="26">
        <f t="shared" si="136"/>
        <v>0</v>
      </c>
      <c r="J751" s="27" t="str">
        <f>MID('USH2A e13 (B) - 2ry Str + Mask'!$A$2,E751,F751)</f>
        <v>......</v>
      </c>
      <c r="K751" s="26">
        <f t="shared" si="137"/>
        <v>1</v>
      </c>
      <c r="L751" s="27" t="str">
        <f>MID('USH2A e13 (B) - 2ry Str + Mask'!$D$2,E751,F751)</f>
        <v>......</v>
      </c>
      <c r="M751" s="26">
        <f t="shared" si="138"/>
        <v>1</v>
      </c>
      <c r="N751" s="28">
        <f t="shared" si="139"/>
        <v>0</v>
      </c>
      <c r="O751" s="29" t="str">
        <f t="shared" si="140"/>
        <v>EIE</v>
      </c>
      <c r="P751" s="29" t="str">
        <f t="shared" si="141"/>
        <v>ESE</v>
      </c>
      <c r="Q751" s="28">
        <f t="shared" si="142"/>
        <v>0</v>
      </c>
      <c r="R751" s="30">
        <f t="shared" si="143"/>
        <v>0</v>
      </c>
    </row>
    <row r="752" spans="1:18" ht="32" customHeight="1" x14ac:dyDescent="0.15">
      <c r="A752" s="20" t="s">
        <v>35</v>
      </c>
      <c r="B752" s="20" t="s">
        <v>1559</v>
      </c>
      <c r="C752" s="20" t="s">
        <v>37</v>
      </c>
      <c r="D752" s="21" t="s">
        <v>2897</v>
      </c>
      <c r="E752" s="22">
        <f t="shared" si="132"/>
        <v>642</v>
      </c>
      <c r="F752" s="23">
        <f t="shared" si="133"/>
        <v>6</v>
      </c>
      <c r="G752" s="24">
        <f t="shared" si="134"/>
        <v>648</v>
      </c>
      <c r="H752" s="25">
        <f t="shared" si="135"/>
        <v>0.16666666666666666</v>
      </c>
      <c r="I752" s="26">
        <f t="shared" si="136"/>
        <v>0</v>
      </c>
      <c r="J752" s="27" t="str">
        <f>MID('USH2A e13 (B) - 2ry Str + Mask'!$A$2,E752,F752)</f>
        <v>......</v>
      </c>
      <c r="K752" s="26">
        <f t="shared" si="137"/>
        <v>1</v>
      </c>
      <c r="L752" s="27" t="str">
        <f>MID('USH2A e13 (B) - 2ry Str + Mask'!$D$2,E752,F752)</f>
        <v>......</v>
      </c>
      <c r="M752" s="26">
        <f t="shared" si="138"/>
        <v>1</v>
      </c>
      <c r="N752" s="28">
        <f t="shared" si="139"/>
        <v>0</v>
      </c>
      <c r="O752" s="29" t="str">
        <f t="shared" si="140"/>
        <v>EIE</v>
      </c>
      <c r="P752" s="29" t="str">
        <f t="shared" si="141"/>
        <v>ESE</v>
      </c>
      <c r="Q752" s="28">
        <f t="shared" si="142"/>
        <v>0</v>
      </c>
      <c r="R752" s="30">
        <f t="shared" si="143"/>
        <v>0</v>
      </c>
    </row>
    <row r="753" spans="1:18" ht="44" customHeight="1" x14ac:dyDescent="0.15">
      <c r="A753" s="20" t="s">
        <v>24</v>
      </c>
      <c r="B753" s="20" t="s">
        <v>2898</v>
      </c>
      <c r="C753" s="20" t="s">
        <v>2899</v>
      </c>
      <c r="D753" s="21" t="s">
        <v>2897</v>
      </c>
      <c r="E753" s="22">
        <f t="shared" si="132"/>
        <v>642</v>
      </c>
      <c r="F753" s="23">
        <f t="shared" si="133"/>
        <v>8</v>
      </c>
      <c r="G753" s="24">
        <f t="shared" si="134"/>
        <v>650</v>
      </c>
      <c r="H753" s="25">
        <f t="shared" si="135"/>
        <v>0</v>
      </c>
      <c r="I753" s="26">
        <f t="shared" si="136"/>
        <v>-0.125</v>
      </c>
      <c r="J753" s="27" t="str">
        <f>MID('USH2A e13 (B) - 2ry Str + Mask'!$A$2,E753,F753)</f>
        <v>........</v>
      </c>
      <c r="K753" s="26">
        <f t="shared" si="137"/>
        <v>1</v>
      </c>
      <c r="L753" s="27" t="str">
        <f>MID('USH2A e13 (B) - 2ry Str + Mask'!$D$2,E753,F753)</f>
        <v>........</v>
      </c>
      <c r="M753" s="26">
        <f t="shared" si="138"/>
        <v>1</v>
      </c>
      <c r="N753" s="28">
        <f t="shared" si="139"/>
        <v>0</v>
      </c>
      <c r="O753" s="29" t="str">
        <f t="shared" si="140"/>
        <v>Sironi_motif3</v>
      </c>
      <c r="P753" s="29" t="str">
        <f t="shared" si="141"/>
        <v>ESS</v>
      </c>
      <c r="Q753" s="28">
        <f t="shared" si="142"/>
        <v>0</v>
      </c>
      <c r="R753" s="30">
        <f t="shared" si="143"/>
        <v>0</v>
      </c>
    </row>
    <row r="754" spans="1:18" ht="32" customHeight="1" x14ac:dyDescent="0.15">
      <c r="A754" s="20" t="s">
        <v>35</v>
      </c>
      <c r="B754" s="20" t="s">
        <v>1612</v>
      </c>
      <c r="C754" s="20" t="s">
        <v>37</v>
      </c>
      <c r="D754" s="21" t="s">
        <v>2900</v>
      </c>
      <c r="E754" s="22">
        <f t="shared" si="132"/>
        <v>643</v>
      </c>
      <c r="F754" s="23">
        <f t="shared" si="133"/>
        <v>6</v>
      </c>
      <c r="G754" s="24">
        <f t="shared" si="134"/>
        <v>649</v>
      </c>
      <c r="H754" s="25">
        <f t="shared" si="135"/>
        <v>0.16666666666666666</v>
      </c>
      <c r="I754" s="26">
        <f t="shared" si="136"/>
        <v>0</v>
      </c>
      <c r="J754" s="27" t="str">
        <f>MID('USH2A e13 (B) - 2ry Str + Mask'!$A$2,E754,F754)</f>
        <v>......</v>
      </c>
      <c r="K754" s="26">
        <f t="shared" si="137"/>
        <v>1</v>
      </c>
      <c r="L754" s="27" t="str">
        <f>MID('USH2A e13 (B) - 2ry Str + Mask'!$D$2,E754,F754)</f>
        <v>......</v>
      </c>
      <c r="M754" s="26">
        <f t="shared" si="138"/>
        <v>1</v>
      </c>
      <c r="N754" s="28">
        <f t="shared" si="139"/>
        <v>0</v>
      </c>
      <c r="O754" s="29" t="str">
        <f t="shared" si="140"/>
        <v>EIE</v>
      </c>
      <c r="P754" s="29" t="str">
        <f t="shared" si="141"/>
        <v>ESE</v>
      </c>
      <c r="Q754" s="28">
        <f t="shared" si="142"/>
        <v>0</v>
      </c>
      <c r="R754" s="30">
        <f t="shared" si="143"/>
        <v>0</v>
      </c>
    </row>
    <row r="755" spans="1:18" ht="32" customHeight="1" x14ac:dyDescent="0.15">
      <c r="A755" s="20" t="s">
        <v>35</v>
      </c>
      <c r="B755" s="20" t="s">
        <v>2901</v>
      </c>
      <c r="C755" s="20" t="s">
        <v>37</v>
      </c>
      <c r="D755" s="21" t="s">
        <v>2902</v>
      </c>
      <c r="E755" s="22">
        <f t="shared" si="132"/>
        <v>644</v>
      </c>
      <c r="F755" s="23">
        <f t="shared" si="133"/>
        <v>6</v>
      </c>
      <c r="G755" s="24">
        <f t="shared" si="134"/>
        <v>650</v>
      </c>
      <c r="H755" s="25">
        <f t="shared" si="135"/>
        <v>0.16666666666666666</v>
      </c>
      <c r="I755" s="26">
        <f t="shared" si="136"/>
        <v>0</v>
      </c>
      <c r="J755" s="27" t="str">
        <f>MID('USH2A e13 (B) - 2ry Str + Mask'!$A$2,E755,F755)</f>
        <v>......</v>
      </c>
      <c r="K755" s="26">
        <f t="shared" si="137"/>
        <v>1</v>
      </c>
      <c r="L755" s="27" t="str">
        <f>MID('USH2A e13 (B) - 2ry Str + Mask'!$D$2,E755,F755)</f>
        <v>......</v>
      </c>
      <c r="M755" s="26">
        <f t="shared" si="138"/>
        <v>1</v>
      </c>
      <c r="N755" s="28">
        <f t="shared" si="139"/>
        <v>0</v>
      </c>
      <c r="O755" s="29" t="str">
        <f t="shared" si="140"/>
        <v>EIE</v>
      </c>
      <c r="P755" s="29" t="str">
        <f t="shared" si="141"/>
        <v>ESE</v>
      </c>
      <c r="Q755" s="28">
        <f t="shared" si="142"/>
        <v>0</v>
      </c>
      <c r="R755" s="30">
        <f t="shared" si="143"/>
        <v>0</v>
      </c>
    </row>
    <row r="756" spans="1:18" ht="32" customHeight="1" x14ac:dyDescent="0.15">
      <c r="A756" s="20" t="s">
        <v>196</v>
      </c>
      <c r="B756" s="20" t="s">
        <v>2903</v>
      </c>
      <c r="C756" s="20" t="s">
        <v>37</v>
      </c>
      <c r="D756" s="21" t="s">
        <v>2904</v>
      </c>
      <c r="E756" s="22">
        <f t="shared" si="132"/>
        <v>647</v>
      </c>
      <c r="F756" s="23">
        <f t="shared" si="133"/>
        <v>6</v>
      </c>
      <c r="G756" s="24">
        <f t="shared" si="134"/>
        <v>653</v>
      </c>
      <c r="H756" s="25">
        <f t="shared" si="135"/>
        <v>0.16666666666666666</v>
      </c>
      <c r="I756" s="26">
        <f t="shared" si="136"/>
        <v>0</v>
      </c>
      <c r="J756" s="27" t="str">
        <f>MID('USH2A e13 (B) - 2ry Str + Mask'!$A$2,E756,F756)</f>
        <v>...)))</v>
      </c>
      <c r="K756" s="26">
        <f t="shared" si="137"/>
        <v>0.5</v>
      </c>
      <c r="L756" s="27" t="str">
        <f>MID('USH2A e13 (B) - 2ry Str + Mask'!$D$2,E756,F756)</f>
        <v>...)))</v>
      </c>
      <c r="M756" s="26">
        <f t="shared" si="138"/>
        <v>0.5</v>
      </c>
      <c r="N756" s="28">
        <f t="shared" si="139"/>
        <v>0</v>
      </c>
      <c r="O756" s="29" t="str">
        <f t="shared" si="140"/>
        <v>RESCUE ESE</v>
      </c>
      <c r="P756" s="29" t="str">
        <f t="shared" si="141"/>
        <v>ESE</v>
      </c>
      <c r="Q756" s="28">
        <f t="shared" si="142"/>
        <v>0</v>
      </c>
      <c r="R756" s="30">
        <f t="shared" si="143"/>
        <v>0</v>
      </c>
    </row>
    <row r="757" spans="1:18" ht="32" customHeight="1" x14ac:dyDescent="0.15">
      <c r="A757" s="20" t="s">
        <v>196</v>
      </c>
      <c r="B757" s="20" t="s">
        <v>2751</v>
      </c>
      <c r="C757" s="20" t="s">
        <v>37</v>
      </c>
      <c r="D757" s="21" t="s">
        <v>2905</v>
      </c>
      <c r="E757" s="22">
        <f t="shared" si="132"/>
        <v>648</v>
      </c>
      <c r="F757" s="23">
        <f t="shared" si="133"/>
        <v>6</v>
      </c>
      <c r="G757" s="24">
        <f t="shared" si="134"/>
        <v>654</v>
      </c>
      <c r="H757" s="25">
        <f t="shared" si="135"/>
        <v>0.16666666666666666</v>
      </c>
      <c r="I757" s="26">
        <f t="shared" si="136"/>
        <v>0</v>
      </c>
      <c r="J757" s="27" t="str">
        <f>MID('USH2A e13 (B) - 2ry Str + Mask'!$A$2,E757,F757)</f>
        <v>..))))</v>
      </c>
      <c r="K757" s="26">
        <f t="shared" si="137"/>
        <v>0.33333333333333331</v>
      </c>
      <c r="L757" s="27" t="str">
        <f>MID('USH2A e13 (B) - 2ry Str + Mask'!$D$2,E757,F757)</f>
        <v>..))))</v>
      </c>
      <c r="M757" s="26">
        <f t="shared" si="138"/>
        <v>0.33333333333333331</v>
      </c>
      <c r="N757" s="28">
        <f t="shared" si="139"/>
        <v>0</v>
      </c>
      <c r="O757" s="29" t="str">
        <f t="shared" si="140"/>
        <v>RESCUE ESE</v>
      </c>
      <c r="P757" s="29" t="str">
        <f t="shared" si="141"/>
        <v>ESE</v>
      </c>
      <c r="Q757" s="28">
        <f t="shared" si="142"/>
        <v>0</v>
      </c>
      <c r="R757" s="30">
        <f t="shared" si="143"/>
        <v>0</v>
      </c>
    </row>
    <row r="758" spans="1:18" ht="32" customHeight="1" x14ac:dyDescent="0.15">
      <c r="A758" s="20" t="s">
        <v>35</v>
      </c>
      <c r="B758" s="20" t="s">
        <v>2751</v>
      </c>
      <c r="C758" s="20" t="s">
        <v>37</v>
      </c>
      <c r="D758" s="21" t="s">
        <v>2905</v>
      </c>
      <c r="E758" s="22">
        <f t="shared" si="132"/>
        <v>648</v>
      </c>
      <c r="F758" s="23">
        <f t="shared" si="133"/>
        <v>6</v>
      </c>
      <c r="G758" s="24">
        <f t="shared" si="134"/>
        <v>654</v>
      </c>
      <c r="H758" s="25">
        <f t="shared" si="135"/>
        <v>0.16666666666666666</v>
      </c>
      <c r="I758" s="26">
        <f t="shared" si="136"/>
        <v>0</v>
      </c>
      <c r="J758" s="27" t="str">
        <f>MID('USH2A e13 (B) - 2ry Str + Mask'!$A$2,E758,F758)</f>
        <v>..))))</v>
      </c>
      <c r="K758" s="26">
        <f t="shared" si="137"/>
        <v>0.33333333333333331</v>
      </c>
      <c r="L758" s="27" t="str">
        <f>MID('USH2A e13 (B) - 2ry Str + Mask'!$D$2,E758,F758)</f>
        <v>..))))</v>
      </c>
      <c r="M758" s="26">
        <f t="shared" si="138"/>
        <v>0.33333333333333331</v>
      </c>
      <c r="N758" s="28">
        <f t="shared" si="139"/>
        <v>0</v>
      </c>
      <c r="O758" s="29" t="str">
        <f t="shared" si="140"/>
        <v>EIE</v>
      </c>
      <c r="P758" s="29" t="str">
        <f t="shared" si="141"/>
        <v>ESE</v>
      </c>
      <c r="Q758" s="28">
        <f t="shared" si="142"/>
        <v>0</v>
      </c>
      <c r="R758" s="30">
        <f t="shared" si="143"/>
        <v>0</v>
      </c>
    </row>
    <row r="759" spans="1:18" ht="32" customHeight="1" x14ac:dyDescent="0.15">
      <c r="A759" s="20" t="s">
        <v>35</v>
      </c>
      <c r="B759" s="20" t="s">
        <v>1237</v>
      </c>
      <c r="C759" s="20" t="s">
        <v>37</v>
      </c>
      <c r="D759" s="21" t="s">
        <v>2906</v>
      </c>
      <c r="E759" s="22">
        <f t="shared" si="132"/>
        <v>650</v>
      </c>
      <c r="F759" s="23">
        <f t="shared" si="133"/>
        <v>6</v>
      </c>
      <c r="G759" s="24">
        <f t="shared" si="134"/>
        <v>656</v>
      </c>
      <c r="H759" s="25">
        <f t="shared" si="135"/>
        <v>0.16666666666666666</v>
      </c>
      <c r="I759" s="26">
        <f t="shared" si="136"/>
        <v>0</v>
      </c>
      <c r="J759" s="27" t="str">
        <f>MID('USH2A e13 (B) - 2ry Str + Mask'!$A$2,E759,F759)</f>
        <v>))))))</v>
      </c>
      <c r="K759" s="26">
        <f t="shared" si="137"/>
        <v>0</v>
      </c>
      <c r="L759" s="27" t="str">
        <f>MID('USH2A e13 (B) - 2ry Str + Mask'!$D$2,E759,F759)</f>
        <v>))))))</v>
      </c>
      <c r="M759" s="26">
        <f t="shared" si="138"/>
        <v>0</v>
      </c>
      <c r="N759" s="28">
        <f t="shared" si="139"/>
        <v>0</v>
      </c>
      <c r="O759" s="29" t="str">
        <f t="shared" si="140"/>
        <v>EIE</v>
      </c>
      <c r="P759" s="29" t="str">
        <f t="shared" si="141"/>
        <v>ESE</v>
      </c>
      <c r="Q759" s="28">
        <f t="shared" si="142"/>
        <v>0</v>
      </c>
      <c r="R759" s="30">
        <f t="shared" si="143"/>
        <v>0</v>
      </c>
    </row>
    <row r="760" spans="1:18" ht="32" customHeight="1" x14ac:dyDescent="0.15">
      <c r="A760" s="20" t="s">
        <v>46</v>
      </c>
      <c r="B760" s="20" t="s">
        <v>1237</v>
      </c>
      <c r="C760" s="20" t="s">
        <v>37</v>
      </c>
      <c r="D760" s="21" t="s">
        <v>2906</v>
      </c>
      <c r="E760" s="22">
        <f t="shared" si="132"/>
        <v>650</v>
      </c>
      <c r="F760" s="23">
        <f t="shared" si="133"/>
        <v>6</v>
      </c>
      <c r="G760" s="24">
        <f t="shared" si="134"/>
        <v>656</v>
      </c>
      <c r="H760" s="25">
        <f t="shared" si="135"/>
        <v>0</v>
      </c>
      <c r="I760" s="26">
        <f t="shared" si="136"/>
        <v>-0.16666666666666666</v>
      </c>
      <c r="J760" s="27" t="str">
        <f>MID('USH2A e13 (B) - 2ry Str + Mask'!$A$2,E760,F760)</f>
        <v>))))))</v>
      </c>
      <c r="K760" s="26">
        <f t="shared" si="137"/>
        <v>0</v>
      </c>
      <c r="L760" s="27" t="str">
        <f>MID('USH2A e13 (B) - 2ry Str + Mask'!$D$2,E760,F760)</f>
        <v>))))))</v>
      </c>
      <c r="M760" s="26">
        <f t="shared" si="138"/>
        <v>0</v>
      </c>
      <c r="N760" s="28">
        <f t="shared" si="139"/>
        <v>0</v>
      </c>
      <c r="O760" s="29" t="str">
        <f t="shared" si="140"/>
        <v>IIE</v>
      </c>
      <c r="P760" s="29" t="str">
        <f t="shared" si="141"/>
        <v>ESS</v>
      </c>
      <c r="Q760" s="28">
        <f t="shared" si="142"/>
        <v>0</v>
      </c>
      <c r="R760" s="30">
        <f t="shared" si="143"/>
        <v>0</v>
      </c>
    </row>
    <row r="761" spans="1:18" ht="44" customHeight="1" x14ac:dyDescent="0.15">
      <c r="A761" s="20" t="s">
        <v>54</v>
      </c>
      <c r="B761" s="20" t="s">
        <v>1263</v>
      </c>
      <c r="C761" s="20" t="s">
        <v>1264</v>
      </c>
      <c r="D761" s="21" t="s">
        <v>2906</v>
      </c>
      <c r="E761" s="22">
        <f t="shared" si="132"/>
        <v>650</v>
      </c>
      <c r="F761" s="23">
        <f t="shared" si="133"/>
        <v>7</v>
      </c>
      <c r="G761" s="24">
        <f t="shared" si="134"/>
        <v>657</v>
      </c>
      <c r="H761" s="25">
        <f t="shared" si="135"/>
        <v>0.14285714285714285</v>
      </c>
      <c r="I761" s="26">
        <f t="shared" si="136"/>
        <v>0</v>
      </c>
      <c r="J761" s="27" t="str">
        <f>MID('USH2A e13 (B) - 2ry Str + Mask'!$A$2,E761,F761)</f>
        <v>)))))))</v>
      </c>
      <c r="K761" s="26">
        <f t="shared" si="137"/>
        <v>0</v>
      </c>
      <c r="L761" s="27" t="str">
        <f>MID('USH2A e13 (B) - 2ry Str + Mask'!$D$2,E761,F761)</f>
        <v>)))))))</v>
      </c>
      <c r="M761" s="26">
        <f t="shared" si="138"/>
        <v>0</v>
      </c>
      <c r="N761" s="28">
        <f t="shared" si="139"/>
        <v>0</v>
      </c>
      <c r="O761" s="29" t="str">
        <f t="shared" si="140"/>
        <v>ESE_SRp40</v>
      </c>
      <c r="P761" s="29" t="str">
        <f t="shared" si="141"/>
        <v>ESE</v>
      </c>
      <c r="Q761" s="28">
        <f t="shared" si="142"/>
        <v>0</v>
      </c>
      <c r="R761" s="30">
        <f t="shared" si="143"/>
        <v>0</v>
      </c>
    </row>
    <row r="762" spans="1:18" ht="44" customHeight="1" x14ac:dyDescent="0.15">
      <c r="A762" s="20" t="s">
        <v>69</v>
      </c>
      <c r="B762" s="20" t="s">
        <v>1263</v>
      </c>
      <c r="C762" s="20" t="s">
        <v>1265</v>
      </c>
      <c r="D762" s="21" t="s">
        <v>2906</v>
      </c>
      <c r="E762" s="22">
        <f t="shared" si="132"/>
        <v>650</v>
      </c>
      <c r="F762" s="23">
        <f t="shared" si="133"/>
        <v>7</v>
      </c>
      <c r="G762" s="24">
        <f t="shared" si="134"/>
        <v>657</v>
      </c>
      <c r="H762" s="25">
        <f t="shared" si="135"/>
        <v>0</v>
      </c>
      <c r="I762" s="26">
        <f t="shared" si="136"/>
        <v>-0.14285714285714285</v>
      </c>
      <c r="J762" s="27" t="str">
        <f>MID('USH2A e13 (B) - 2ry Str + Mask'!$A$2,E762,F762)</f>
        <v>)))))))</v>
      </c>
      <c r="K762" s="26">
        <f t="shared" si="137"/>
        <v>0</v>
      </c>
      <c r="L762" s="27" t="str">
        <f>MID('USH2A e13 (B) - 2ry Str + Mask'!$D$2,E762,F762)</f>
        <v>)))))))</v>
      </c>
      <c r="M762" s="26">
        <f t="shared" si="138"/>
        <v>0</v>
      </c>
      <c r="N762" s="28">
        <f t="shared" si="139"/>
        <v>0</v>
      </c>
      <c r="O762" s="29" t="str">
        <f t="shared" si="140"/>
        <v>Sironi_motif2</v>
      </c>
      <c r="P762" s="29" t="str">
        <f t="shared" si="141"/>
        <v>ESS</v>
      </c>
      <c r="Q762" s="28">
        <f t="shared" si="142"/>
        <v>0</v>
      </c>
      <c r="R762" s="30">
        <f t="shared" si="143"/>
        <v>0</v>
      </c>
    </row>
    <row r="763" spans="1:18" ht="44" customHeight="1" x14ac:dyDescent="0.15">
      <c r="A763" s="20" t="s">
        <v>58</v>
      </c>
      <c r="B763" s="20" t="s">
        <v>2907</v>
      </c>
      <c r="C763" s="20" t="s">
        <v>2908</v>
      </c>
      <c r="D763" s="21" t="s">
        <v>2906</v>
      </c>
      <c r="E763" s="22">
        <f t="shared" si="132"/>
        <v>650</v>
      </c>
      <c r="F763" s="23">
        <f t="shared" si="133"/>
        <v>8</v>
      </c>
      <c r="G763" s="24">
        <f t="shared" si="134"/>
        <v>658</v>
      </c>
      <c r="H763" s="25">
        <f t="shared" si="135"/>
        <v>0</v>
      </c>
      <c r="I763" s="26">
        <f t="shared" si="136"/>
        <v>-0.125</v>
      </c>
      <c r="J763" s="27" t="str">
        <f>MID('USH2A e13 (B) - 2ry Str + Mask'!$A$2,E763,F763)</f>
        <v>))))))).</v>
      </c>
      <c r="K763" s="26">
        <f t="shared" si="137"/>
        <v>0.125</v>
      </c>
      <c r="L763" s="27" t="str">
        <f>MID('USH2A e13 (B) - 2ry Str + Mask'!$D$2,E763,F763)</f>
        <v>))))))).</v>
      </c>
      <c r="M763" s="26">
        <f t="shared" si="138"/>
        <v>0.125</v>
      </c>
      <c r="N763" s="28">
        <f t="shared" si="139"/>
        <v>0</v>
      </c>
      <c r="O763" s="29" t="str">
        <f t="shared" si="140"/>
        <v>Sironi_motif1</v>
      </c>
      <c r="P763" s="29" t="str">
        <f t="shared" si="141"/>
        <v>ESS</v>
      </c>
      <c r="Q763" s="28">
        <f t="shared" si="142"/>
        <v>0</v>
      </c>
      <c r="R763" s="30">
        <f t="shared" si="143"/>
        <v>0</v>
      </c>
    </row>
    <row r="764" spans="1:18" ht="44" customHeight="1" x14ac:dyDescent="0.15">
      <c r="A764" s="20" t="s">
        <v>65</v>
      </c>
      <c r="B764" s="20" t="s">
        <v>1268</v>
      </c>
      <c r="C764" s="20" t="s">
        <v>988</v>
      </c>
      <c r="D764" s="21" t="s">
        <v>2909</v>
      </c>
      <c r="E764" s="22">
        <f t="shared" si="132"/>
        <v>651</v>
      </c>
      <c r="F764" s="23">
        <f t="shared" si="133"/>
        <v>6</v>
      </c>
      <c r="G764" s="24">
        <f t="shared" si="134"/>
        <v>657</v>
      </c>
      <c r="H764" s="25">
        <f t="shared" si="135"/>
        <v>0</v>
      </c>
      <c r="I764" s="26">
        <f t="shared" si="136"/>
        <v>-0.16666666666666666</v>
      </c>
      <c r="J764" s="27" t="str">
        <f>MID('USH2A e13 (B) - 2ry Str + Mask'!$A$2,E764,F764)</f>
        <v>))))))</v>
      </c>
      <c r="K764" s="26">
        <f t="shared" si="137"/>
        <v>0</v>
      </c>
      <c r="L764" s="27" t="str">
        <f>MID('USH2A e13 (B) - 2ry Str + Mask'!$D$2,E764,F764)</f>
        <v>))))))</v>
      </c>
      <c r="M764" s="26">
        <f t="shared" si="138"/>
        <v>0</v>
      </c>
      <c r="N764" s="28">
        <f t="shared" si="139"/>
        <v>0</v>
      </c>
      <c r="O764" s="29" t="str">
        <f t="shared" si="140"/>
        <v>ESS_hnRNPA1</v>
      </c>
      <c r="P764" s="29" t="str">
        <f t="shared" si="141"/>
        <v>ESS</v>
      </c>
      <c r="Q764" s="28">
        <f t="shared" si="142"/>
        <v>0</v>
      </c>
      <c r="R764" s="30">
        <f t="shared" si="143"/>
        <v>0</v>
      </c>
    </row>
    <row r="765" spans="1:18" ht="32" customHeight="1" x14ac:dyDescent="0.15">
      <c r="A765" s="20" t="s">
        <v>35</v>
      </c>
      <c r="B765" s="20" t="s">
        <v>1268</v>
      </c>
      <c r="C765" s="20" t="s">
        <v>37</v>
      </c>
      <c r="D765" s="21" t="s">
        <v>2909</v>
      </c>
      <c r="E765" s="22">
        <f t="shared" si="132"/>
        <v>651</v>
      </c>
      <c r="F765" s="23">
        <f t="shared" si="133"/>
        <v>6</v>
      </c>
      <c r="G765" s="24">
        <f t="shared" si="134"/>
        <v>657</v>
      </c>
      <c r="H765" s="25">
        <f t="shared" si="135"/>
        <v>0.16666666666666666</v>
      </c>
      <c r="I765" s="26">
        <f t="shared" si="136"/>
        <v>0</v>
      </c>
      <c r="J765" s="27" t="str">
        <f>MID('USH2A e13 (B) - 2ry Str + Mask'!$A$2,E765,F765)</f>
        <v>))))))</v>
      </c>
      <c r="K765" s="26">
        <f t="shared" si="137"/>
        <v>0</v>
      </c>
      <c r="L765" s="27" t="str">
        <f>MID('USH2A e13 (B) - 2ry Str + Mask'!$D$2,E765,F765)</f>
        <v>))))))</v>
      </c>
      <c r="M765" s="26">
        <f t="shared" si="138"/>
        <v>0</v>
      </c>
      <c r="N765" s="28">
        <f t="shared" si="139"/>
        <v>0</v>
      </c>
      <c r="O765" s="29" t="str">
        <f t="shared" si="140"/>
        <v>EIE</v>
      </c>
      <c r="P765" s="29" t="str">
        <f t="shared" si="141"/>
        <v>ESE</v>
      </c>
      <c r="Q765" s="28">
        <f t="shared" si="142"/>
        <v>0</v>
      </c>
      <c r="R765" s="30">
        <f t="shared" si="143"/>
        <v>0</v>
      </c>
    </row>
    <row r="766" spans="1:18" ht="32" customHeight="1" x14ac:dyDescent="0.15">
      <c r="A766" s="20" t="s">
        <v>35</v>
      </c>
      <c r="B766" s="20" t="s">
        <v>2910</v>
      </c>
      <c r="C766" s="20" t="s">
        <v>37</v>
      </c>
      <c r="D766" s="21" t="s">
        <v>2911</v>
      </c>
      <c r="E766" s="22">
        <f t="shared" si="132"/>
        <v>652</v>
      </c>
      <c r="F766" s="23">
        <f t="shared" si="133"/>
        <v>6</v>
      </c>
      <c r="G766" s="24">
        <f t="shared" si="134"/>
        <v>658</v>
      </c>
      <c r="H766" s="25">
        <f t="shared" si="135"/>
        <v>0.16666666666666666</v>
      </c>
      <c r="I766" s="26">
        <f t="shared" si="136"/>
        <v>0</v>
      </c>
      <c r="J766" s="27" t="str">
        <f>MID('USH2A e13 (B) - 2ry Str + Mask'!$A$2,E766,F766)</f>
        <v>))))).</v>
      </c>
      <c r="K766" s="26">
        <f t="shared" si="137"/>
        <v>0.16666666666666666</v>
      </c>
      <c r="L766" s="27" t="str">
        <f>MID('USH2A e13 (B) - 2ry Str + Mask'!$D$2,E766,F766)</f>
        <v>))))).</v>
      </c>
      <c r="M766" s="26">
        <f t="shared" si="138"/>
        <v>0.16666666666666666</v>
      </c>
      <c r="N766" s="28">
        <f t="shared" si="139"/>
        <v>0</v>
      </c>
      <c r="O766" s="29" t="str">
        <f t="shared" si="140"/>
        <v>EIE</v>
      </c>
      <c r="P766" s="29" t="str">
        <f t="shared" si="141"/>
        <v>ESE</v>
      </c>
      <c r="Q766" s="28">
        <f t="shared" si="142"/>
        <v>0</v>
      </c>
      <c r="R766" s="30">
        <f t="shared" si="143"/>
        <v>0</v>
      </c>
    </row>
    <row r="767" spans="1:18" ht="44" customHeight="1" x14ac:dyDescent="0.15">
      <c r="A767" s="20" t="s">
        <v>69</v>
      </c>
      <c r="B767" s="20" t="s">
        <v>2912</v>
      </c>
      <c r="C767" s="20" t="s">
        <v>2913</v>
      </c>
      <c r="D767" s="21" t="s">
        <v>2911</v>
      </c>
      <c r="E767" s="22">
        <f t="shared" si="132"/>
        <v>652</v>
      </c>
      <c r="F767" s="23">
        <f t="shared" si="133"/>
        <v>7</v>
      </c>
      <c r="G767" s="24">
        <f t="shared" si="134"/>
        <v>659</v>
      </c>
      <c r="H767" s="25">
        <f t="shared" si="135"/>
        <v>0</v>
      </c>
      <c r="I767" s="26">
        <f t="shared" si="136"/>
        <v>-0.14285714285714285</v>
      </c>
      <c r="J767" s="27" t="str">
        <f>MID('USH2A e13 (B) - 2ry Str + Mask'!$A$2,E767,F767)</f>
        <v>))))).)</v>
      </c>
      <c r="K767" s="26">
        <f t="shared" si="137"/>
        <v>0.14285714285714285</v>
      </c>
      <c r="L767" s="27" t="str">
        <f>MID('USH2A e13 (B) - 2ry Str + Mask'!$D$2,E767,F767)</f>
        <v>))))).)</v>
      </c>
      <c r="M767" s="26">
        <f t="shared" si="138"/>
        <v>0.14285714285714285</v>
      </c>
      <c r="N767" s="28">
        <f t="shared" si="139"/>
        <v>0</v>
      </c>
      <c r="O767" s="29" t="str">
        <f t="shared" si="140"/>
        <v>Sironi_motif2</v>
      </c>
      <c r="P767" s="29" t="str">
        <f t="shared" si="141"/>
        <v>ESS</v>
      </c>
      <c r="Q767" s="28">
        <f t="shared" si="142"/>
        <v>0</v>
      </c>
      <c r="R767" s="30">
        <f t="shared" si="143"/>
        <v>0</v>
      </c>
    </row>
    <row r="768" spans="1:18" ht="32" customHeight="1" x14ac:dyDescent="0.15">
      <c r="A768" s="20" t="s">
        <v>35</v>
      </c>
      <c r="B768" s="20" t="s">
        <v>2914</v>
      </c>
      <c r="C768" s="20" t="s">
        <v>37</v>
      </c>
      <c r="D768" s="21" t="s">
        <v>2915</v>
      </c>
      <c r="E768" s="22">
        <f t="shared" si="132"/>
        <v>653</v>
      </c>
      <c r="F768" s="23">
        <f t="shared" si="133"/>
        <v>6</v>
      </c>
      <c r="G768" s="24">
        <f t="shared" si="134"/>
        <v>659</v>
      </c>
      <c r="H768" s="25">
        <f t="shared" si="135"/>
        <v>0.16666666666666666</v>
      </c>
      <c r="I768" s="26">
        <f t="shared" si="136"/>
        <v>0</v>
      </c>
      <c r="J768" s="27" t="str">
        <f>MID('USH2A e13 (B) - 2ry Str + Mask'!$A$2,E768,F768)</f>
        <v>)))).)</v>
      </c>
      <c r="K768" s="26">
        <f t="shared" si="137"/>
        <v>0.16666666666666666</v>
      </c>
      <c r="L768" s="27" t="str">
        <f>MID('USH2A e13 (B) - 2ry Str + Mask'!$D$2,E768,F768)</f>
        <v>)))).)</v>
      </c>
      <c r="M768" s="26">
        <f t="shared" si="138"/>
        <v>0.16666666666666666</v>
      </c>
      <c r="N768" s="28">
        <f t="shared" si="139"/>
        <v>0</v>
      </c>
      <c r="O768" s="29" t="str">
        <f t="shared" si="140"/>
        <v>EIE</v>
      </c>
      <c r="P768" s="29" t="str">
        <f t="shared" si="141"/>
        <v>ESE</v>
      </c>
      <c r="Q768" s="28">
        <f t="shared" si="142"/>
        <v>0</v>
      </c>
      <c r="R768" s="30">
        <f t="shared" si="143"/>
        <v>0</v>
      </c>
    </row>
    <row r="769" spans="1:18" ht="32" customHeight="1" x14ac:dyDescent="0.15">
      <c r="A769" s="20" t="s">
        <v>46</v>
      </c>
      <c r="B769" s="20" t="s">
        <v>2914</v>
      </c>
      <c r="C769" s="20" t="s">
        <v>37</v>
      </c>
      <c r="D769" s="21" t="s">
        <v>2915</v>
      </c>
      <c r="E769" s="22">
        <f t="shared" si="132"/>
        <v>653</v>
      </c>
      <c r="F769" s="23">
        <f t="shared" si="133"/>
        <v>6</v>
      </c>
      <c r="G769" s="24">
        <f t="shared" si="134"/>
        <v>659</v>
      </c>
      <c r="H769" s="25">
        <f t="shared" si="135"/>
        <v>0</v>
      </c>
      <c r="I769" s="26">
        <f t="shared" si="136"/>
        <v>-0.16666666666666666</v>
      </c>
      <c r="J769" s="27" t="str">
        <f>MID('USH2A e13 (B) - 2ry Str + Mask'!$A$2,E769,F769)</f>
        <v>)))).)</v>
      </c>
      <c r="K769" s="26">
        <f t="shared" si="137"/>
        <v>0.16666666666666666</v>
      </c>
      <c r="L769" s="27" t="str">
        <f>MID('USH2A e13 (B) - 2ry Str + Mask'!$D$2,E769,F769)</f>
        <v>)))).)</v>
      </c>
      <c r="M769" s="26">
        <f t="shared" si="138"/>
        <v>0.16666666666666666</v>
      </c>
      <c r="N769" s="28">
        <f t="shared" si="139"/>
        <v>0</v>
      </c>
      <c r="O769" s="29" t="str">
        <f t="shared" si="140"/>
        <v>IIE</v>
      </c>
      <c r="P769" s="29" t="str">
        <f t="shared" si="141"/>
        <v>ESS</v>
      </c>
      <c r="Q769" s="28">
        <f t="shared" si="142"/>
        <v>0</v>
      </c>
      <c r="R769" s="30">
        <f t="shared" si="143"/>
        <v>0</v>
      </c>
    </row>
    <row r="770" spans="1:18" ht="44" customHeight="1" x14ac:dyDescent="0.15">
      <c r="A770" s="20" t="s">
        <v>49</v>
      </c>
      <c r="B770" s="20" t="s">
        <v>2916</v>
      </c>
      <c r="C770" s="20" t="s">
        <v>2917</v>
      </c>
      <c r="D770" s="21" t="s">
        <v>2918</v>
      </c>
      <c r="E770" s="22">
        <f t="shared" ref="E770:E833" si="144">MID(D770,12,LEN(D770)-13)+50</f>
        <v>655</v>
      </c>
      <c r="F770" s="23">
        <f t="shared" ref="F770:F833" si="145">LEN(B770)-12</f>
        <v>8</v>
      </c>
      <c r="G770" s="24">
        <f t="shared" ref="G770:G833" si="146">E770+F770</f>
        <v>663</v>
      </c>
      <c r="H770" s="25">
        <f t="shared" ref="H770:H833" si="147">IF(P770="ESE",1/F770,0)</f>
        <v>0.125</v>
      </c>
      <c r="I770" s="26">
        <f t="shared" ref="I770:I833" si="148">IF(P770="ESS",-1/F770,0)</f>
        <v>0</v>
      </c>
      <c r="J770" s="27" t="str">
        <f>MID('USH2A e13 (B) - 2ry Str + Mask'!$A$2,E770,F770)</f>
        <v>)).)))))</v>
      </c>
      <c r="K770" s="26">
        <f t="shared" ref="K770:K833" si="149">(F770-LEN(SUBSTITUTE(J770,".","")))/F770</f>
        <v>0.125</v>
      </c>
      <c r="L770" s="27" t="str">
        <f>MID('USH2A e13 (B) - 2ry Str + Mask'!$D$2,E770,F770)</f>
        <v>)).)))))</v>
      </c>
      <c r="M770" s="26">
        <f t="shared" ref="M770:M833" si="150">(F770-LEN(SUBSTITUTE(L770,".","")))/F770</f>
        <v>0.125</v>
      </c>
      <c r="N770" s="28">
        <f t="shared" ref="N770:N833" si="151">M770-K770</f>
        <v>0</v>
      </c>
      <c r="O770" s="29" t="str">
        <f t="shared" ref="O770:O833" si="152">MID(A770,11,(LEN(A770)-22))</f>
        <v>ESE_SC35</v>
      </c>
      <c r="P770" s="29" t="str">
        <f t="shared" ref="P770:P833" si="153">MID(A770,(LEN(A770)-9),3)</f>
        <v>ESE</v>
      </c>
      <c r="Q770" s="28">
        <f t="shared" ref="Q770:Q833" si="154">IF(P770="ESE",N770,0)</f>
        <v>0</v>
      </c>
      <c r="R770" s="30">
        <f t="shared" ref="R770:R833" si="155">IF(P770="ESS",N770,0)</f>
        <v>0</v>
      </c>
    </row>
    <row r="771" spans="1:18" ht="32" customHeight="1" x14ac:dyDescent="0.15">
      <c r="A771" s="20" t="s">
        <v>35</v>
      </c>
      <c r="B771" s="20" t="s">
        <v>774</v>
      </c>
      <c r="C771" s="20" t="s">
        <v>37</v>
      </c>
      <c r="D771" s="21" t="s">
        <v>2919</v>
      </c>
      <c r="E771" s="22">
        <f t="shared" si="144"/>
        <v>657</v>
      </c>
      <c r="F771" s="23">
        <f t="shared" si="145"/>
        <v>6</v>
      </c>
      <c r="G771" s="24">
        <f t="shared" si="146"/>
        <v>663</v>
      </c>
      <c r="H771" s="25">
        <f t="shared" si="147"/>
        <v>0.16666666666666666</v>
      </c>
      <c r="I771" s="26">
        <f t="shared" si="148"/>
        <v>0</v>
      </c>
      <c r="J771" s="27" t="str">
        <f>MID('USH2A e13 (B) - 2ry Str + Mask'!$A$2,E771,F771)</f>
        <v>.)))))</v>
      </c>
      <c r="K771" s="26">
        <f t="shared" si="149"/>
        <v>0.16666666666666666</v>
      </c>
      <c r="L771" s="27" t="str">
        <f>MID('USH2A e13 (B) - 2ry Str + Mask'!$D$2,E771,F771)</f>
        <v>.)))))</v>
      </c>
      <c r="M771" s="26">
        <f t="shared" si="150"/>
        <v>0.16666666666666666</v>
      </c>
      <c r="N771" s="28">
        <f t="shared" si="151"/>
        <v>0</v>
      </c>
      <c r="O771" s="29" t="str">
        <f t="shared" si="152"/>
        <v>EIE</v>
      </c>
      <c r="P771" s="29" t="str">
        <f t="shared" si="153"/>
        <v>ESE</v>
      </c>
      <c r="Q771" s="28">
        <f t="shared" si="154"/>
        <v>0</v>
      </c>
      <c r="R771" s="30">
        <f t="shared" si="155"/>
        <v>0</v>
      </c>
    </row>
    <row r="772" spans="1:18" ht="44" customHeight="1" x14ac:dyDescent="0.15">
      <c r="A772" s="20" t="s">
        <v>54</v>
      </c>
      <c r="B772" s="20" t="s">
        <v>2920</v>
      </c>
      <c r="C772" s="20" t="s">
        <v>2419</v>
      </c>
      <c r="D772" s="21" t="s">
        <v>2919</v>
      </c>
      <c r="E772" s="22">
        <f t="shared" si="144"/>
        <v>657</v>
      </c>
      <c r="F772" s="23">
        <f t="shared" si="145"/>
        <v>7</v>
      </c>
      <c r="G772" s="24">
        <f t="shared" si="146"/>
        <v>664</v>
      </c>
      <c r="H772" s="25">
        <f t="shared" si="147"/>
        <v>0.14285714285714285</v>
      </c>
      <c r="I772" s="26">
        <f t="shared" si="148"/>
        <v>0</v>
      </c>
      <c r="J772" s="27" t="str">
        <f>MID('USH2A e13 (B) - 2ry Str + Mask'!$A$2,E772,F772)</f>
        <v>.))))))</v>
      </c>
      <c r="K772" s="26">
        <f t="shared" si="149"/>
        <v>0.14285714285714285</v>
      </c>
      <c r="L772" s="27" t="str">
        <f>MID('USH2A e13 (B) - 2ry Str + Mask'!$D$2,E772,F772)</f>
        <v>.))))))</v>
      </c>
      <c r="M772" s="26">
        <f t="shared" si="150"/>
        <v>0.14285714285714285</v>
      </c>
      <c r="N772" s="28">
        <f t="shared" si="151"/>
        <v>0</v>
      </c>
      <c r="O772" s="29" t="str">
        <f t="shared" si="152"/>
        <v>ESE_SRp40</v>
      </c>
      <c r="P772" s="29" t="str">
        <f t="shared" si="153"/>
        <v>ESE</v>
      </c>
      <c r="Q772" s="28">
        <f t="shared" si="154"/>
        <v>0</v>
      </c>
      <c r="R772" s="30">
        <f t="shared" si="155"/>
        <v>0</v>
      </c>
    </row>
    <row r="773" spans="1:18" ht="44" customHeight="1" x14ac:dyDescent="0.15">
      <c r="A773" s="20" t="s">
        <v>58</v>
      </c>
      <c r="B773" s="20" t="s">
        <v>2921</v>
      </c>
      <c r="C773" s="20" t="s">
        <v>2339</v>
      </c>
      <c r="D773" s="21" t="s">
        <v>2919</v>
      </c>
      <c r="E773" s="22">
        <f t="shared" si="144"/>
        <v>657</v>
      </c>
      <c r="F773" s="23">
        <f t="shared" si="145"/>
        <v>8</v>
      </c>
      <c r="G773" s="24">
        <f t="shared" si="146"/>
        <v>665</v>
      </c>
      <c r="H773" s="25">
        <f t="shared" si="147"/>
        <v>0</v>
      </c>
      <c r="I773" s="26">
        <f t="shared" si="148"/>
        <v>-0.125</v>
      </c>
      <c r="J773" s="27" t="str">
        <f>MID('USH2A e13 (B) - 2ry Str + Mask'!$A$2,E773,F773)</f>
        <v>.)))))))</v>
      </c>
      <c r="K773" s="26">
        <f t="shared" si="149"/>
        <v>0.125</v>
      </c>
      <c r="L773" s="27" t="str">
        <f>MID('USH2A e13 (B) - 2ry Str + Mask'!$D$2,E773,F773)</f>
        <v>.)))))))</v>
      </c>
      <c r="M773" s="26">
        <f t="shared" si="150"/>
        <v>0.125</v>
      </c>
      <c r="N773" s="28">
        <f t="shared" si="151"/>
        <v>0</v>
      </c>
      <c r="O773" s="29" t="str">
        <f t="shared" si="152"/>
        <v>Sironi_motif1</v>
      </c>
      <c r="P773" s="29" t="str">
        <f t="shared" si="153"/>
        <v>ESS</v>
      </c>
      <c r="Q773" s="28">
        <f t="shared" si="154"/>
        <v>0</v>
      </c>
      <c r="R773" s="30">
        <f t="shared" si="155"/>
        <v>0</v>
      </c>
    </row>
    <row r="774" spans="1:18" ht="44" customHeight="1" x14ac:dyDescent="0.15">
      <c r="A774" s="20" t="s">
        <v>65</v>
      </c>
      <c r="B774" s="20" t="s">
        <v>2509</v>
      </c>
      <c r="C774" s="20" t="s">
        <v>1546</v>
      </c>
      <c r="D774" s="21" t="s">
        <v>2922</v>
      </c>
      <c r="E774" s="22">
        <f t="shared" si="144"/>
        <v>658</v>
      </c>
      <c r="F774" s="23">
        <f t="shared" si="145"/>
        <v>6</v>
      </c>
      <c r="G774" s="24">
        <f t="shared" si="146"/>
        <v>664</v>
      </c>
      <c r="H774" s="25">
        <f t="shared" si="147"/>
        <v>0</v>
      </c>
      <c r="I774" s="26">
        <f t="shared" si="148"/>
        <v>-0.16666666666666666</v>
      </c>
      <c r="J774" s="27" t="str">
        <f>MID('USH2A e13 (B) - 2ry Str + Mask'!$A$2,E774,F774)</f>
        <v>))))))</v>
      </c>
      <c r="K774" s="26">
        <f t="shared" si="149"/>
        <v>0</v>
      </c>
      <c r="L774" s="27" t="str">
        <f>MID('USH2A e13 (B) - 2ry Str + Mask'!$D$2,E774,F774)</f>
        <v>))))))</v>
      </c>
      <c r="M774" s="26">
        <f t="shared" si="150"/>
        <v>0</v>
      </c>
      <c r="N774" s="28">
        <f t="shared" si="151"/>
        <v>0</v>
      </c>
      <c r="O774" s="29" t="str">
        <f t="shared" si="152"/>
        <v>ESS_hnRNPA1</v>
      </c>
      <c r="P774" s="29" t="str">
        <f t="shared" si="153"/>
        <v>ESS</v>
      </c>
      <c r="Q774" s="28">
        <f t="shared" si="154"/>
        <v>0</v>
      </c>
      <c r="R774" s="30">
        <f t="shared" si="155"/>
        <v>0</v>
      </c>
    </row>
    <row r="775" spans="1:18" ht="32" customHeight="1" x14ac:dyDescent="0.15">
      <c r="A775" s="20" t="s">
        <v>35</v>
      </c>
      <c r="B775" s="20" t="s">
        <v>2509</v>
      </c>
      <c r="C775" s="20" t="s">
        <v>37</v>
      </c>
      <c r="D775" s="21" t="s">
        <v>2922</v>
      </c>
      <c r="E775" s="22">
        <f t="shared" si="144"/>
        <v>658</v>
      </c>
      <c r="F775" s="23">
        <f t="shared" si="145"/>
        <v>6</v>
      </c>
      <c r="G775" s="24">
        <f t="shared" si="146"/>
        <v>664</v>
      </c>
      <c r="H775" s="25">
        <f t="shared" si="147"/>
        <v>0.16666666666666666</v>
      </c>
      <c r="I775" s="26">
        <f t="shared" si="148"/>
        <v>0</v>
      </c>
      <c r="J775" s="27" t="str">
        <f>MID('USH2A e13 (B) - 2ry Str + Mask'!$A$2,E775,F775)</f>
        <v>))))))</v>
      </c>
      <c r="K775" s="26">
        <f t="shared" si="149"/>
        <v>0</v>
      </c>
      <c r="L775" s="27" t="str">
        <f>MID('USH2A e13 (B) - 2ry Str + Mask'!$D$2,E775,F775)</f>
        <v>))))))</v>
      </c>
      <c r="M775" s="26">
        <f t="shared" si="150"/>
        <v>0</v>
      </c>
      <c r="N775" s="28">
        <f t="shared" si="151"/>
        <v>0</v>
      </c>
      <c r="O775" s="29" t="str">
        <f t="shared" si="152"/>
        <v>EIE</v>
      </c>
      <c r="P775" s="29" t="str">
        <f t="shared" si="153"/>
        <v>ESE</v>
      </c>
      <c r="Q775" s="28">
        <f t="shared" si="154"/>
        <v>0</v>
      </c>
      <c r="R775" s="30">
        <f t="shared" si="155"/>
        <v>0</v>
      </c>
    </row>
    <row r="776" spans="1:18" ht="32" customHeight="1" x14ac:dyDescent="0.15">
      <c r="A776" s="20" t="s">
        <v>35</v>
      </c>
      <c r="B776" s="20" t="s">
        <v>2923</v>
      </c>
      <c r="C776" s="20" t="s">
        <v>37</v>
      </c>
      <c r="D776" s="21" t="s">
        <v>2924</v>
      </c>
      <c r="E776" s="22">
        <f t="shared" si="144"/>
        <v>659</v>
      </c>
      <c r="F776" s="23">
        <f t="shared" si="145"/>
        <v>6</v>
      </c>
      <c r="G776" s="24">
        <f t="shared" si="146"/>
        <v>665</v>
      </c>
      <c r="H776" s="25">
        <f t="shared" si="147"/>
        <v>0.16666666666666666</v>
      </c>
      <c r="I776" s="26">
        <f t="shared" si="148"/>
        <v>0</v>
      </c>
      <c r="J776" s="27" t="str">
        <f>MID('USH2A e13 (B) - 2ry Str + Mask'!$A$2,E776,F776)</f>
        <v>))))))</v>
      </c>
      <c r="K776" s="26">
        <f t="shared" si="149"/>
        <v>0</v>
      </c>
      <c r="L776" s="27" t="str">
        <f>MID('USH2A e13 (B) - 2ry Str + Mask'!$D$2,E776,F776)</f>
        <v>))))))</v>
      </c>
      <c r="M776" s="26">
        <f t="shared" si="150"/>
        <v>0</v>
      </c>
      <c r="N776" s="28">
        <f t="shared" si="151"/>
        <v>0</v>
      </c>
      <c r="O776" s="29" t="str">
        <f t="shared" si="152"/>
        <v>EIE</v>
      </c>
      <c r="P776" s="29" t="str">
        <f t="shared" si="153"/>
        <v>ESE</v>
      </c>
      <c r="Q776" s="28">
        <f t="shared" si="154"/>
        <v>0</v>
      </c>
      <c r="R776" s="30">
        <f t="shared" si="155"/>
        <v>0</v>
      </c>
    </row>
    <row r="777" spans="1:18" ht="32" customHeight="1" x14ac:dyDescent="0.15">
      <c r="A777" s="20" t="s">
        <v>35</v>
      </c>
      <c r="B777" s="20" t="s">
        <v>2925</v>
      </c>
      <c r="C777" s="20" t="s">
        <v>37</v>
      </c>
      <c r="D777" s="21" t="s">
        <v>2926</v>
      </c>
      <c r="E777" s="22">
        <f t="shared" si="144"/>
        <v>660</v>
      </c>
      <c r="F777" s="23">
        <f t="shared" si="145"/>
        <v>6</v>
      </c>
      <c r="G777" s="24">
        <f t="shared" si="146"/>
        <v>666</v>
      </c>
      <c r="H777" s="25">
        <f t="shared" si="147"/>
        <v>0.16666666666666666</v>
      </c>
      <c r="I777" s="26">
        <f t="shared" si="148"/>
        <v>0</v>
      </c>
      <c r="J777" s="27" t="str">
        <f>MID('USH2A e13 (B) - 2ry Str + Mask'!$A$2,E777,F777)</f>
        <v>))))))</v>
      </c>
      <c r="K777" s="26">
        <f t="shared" si="149"/>
        <v>0</v>
      </c>
      <c r="L777" s="27" t="str">
        <f>MID('USH2A e13 (B) - 2ry Str + Mask'!$D$2,E777,F777)</f>
        <v>))))))</v>
      </c>
      <c r="M777" s="26">
        <f t="shared" si="150"/>
        <v>0</v>
      </c>
      <c r="N777" s="28">
        <f t="shared" si="151"/>
        <v>0</v>
      </c>
      <c r="O777" s="29" t="str">
        <f t="shared" si="152"/>
        <v>EIE</v>
      </c>
      <c r="P777" s="29" t="str">
        <f t="shared" si="153"/>
        <v>ESE</v>
      </c>
      <c r="Q777" s="28">
        <f t="shared" si="154"/>
        <v>0</v>
      </c>
      <c r="R777" s="30">
        <f t="shared" si="155"/>
        <v>0</v>
      </c>
    </row>
    <row r="778" spans="1:18" ht="32" customHeight="1" x14ac:dyDescent="0.15">
      <c r="A778" s="20" t="s">
        <v>46</v>
      </c>
      <c r="B778" s="20" t="s">
        <v>2925</v>
      </c>
      <c r="C778" s="20" t="s">
        <v>37</v>
      </c>
      <c r="D778" s="21" t="s">
        <v>2926</v>
      </c>
      <c r="E778" s="22">
        <f t="shared" si="144"/>
        <v>660</v>
      </c>
      <c r="F778" s="23">
        <f t="shared" si="145"/>
        <v>6</v>
      </c>
      <c r="G778" s="24">
        <f t="shared" si="146"/>
        <v>666</v>
      </c>
      <c r="H778" s="25">
        <f t="shared" si="147"/>
        <v>0</v>
      </c>
      <c r="I778" s="26">
        <f t="shared" si="148"/>
        <v>-0.16666666666666666</v>
      </c>
      <c r="J778" s="27" t="str">
        <f>MID('USH2A e13 (B) - 2ry Str + Mask'!$A$2,E778,F778)</f>
        <v>))))))</v>
      </c>
      <c r="K778" s="26">
        <f t="shared" si="149"/>
        <v>0</v>
      </c>
      <c r="L778" s="27" t="str">
        <f>MID('USH2A e13 (B) - 2ry Str + Mask'!$D$2,E778,F778)</f>
        <v>))))))</v>
      </c>
      <c r="M778" s="26">
        <f t="shared" si="150"/>
        <v>0</v>
      </c>
      <c r="N778" s="28">
        <f t="shared" si="151"/>
        <v>0</v>
      </c>
      <c r="O778" s="29" t="str">
        <f t="shared" si="152"/>
        <v>IIE</v>
      </c>
      <c r="P778" s="29" t="str">
        <f t="shared" si="153"/>
        <v>ESS</v>
      </c>
      <c r="Q778" s="28">
        <f t="shared" si="154"/>
        <v>0</v>
      </c>
      <c r="R778" s="30">
        <f t="shared" si="155"/>
        <v>0</v>
      </c>
    </row>
    <row r="779" spans="1:18" ht="32" customHeight="1" x14ac:dyDescent="0.15">
      <c r="A779" s="20" t="s">
        <v>35</v>
      </c>
      <c r="B779" s="20" t="s">
        <v>2927</v>
      </c>
      <c r="C779" s="20" t="s">
        <v>37</v>
      </c>
      <c r="D779" s="21" t="s">
        <v>2928</v>
      </c>
      <c r="E779" s="22">
        <f t="shared" si="144"/>
        <v>661</v>
      </c>
      <c r="F779" s="23">
        <f t="shared" si="145"/>
        <v>6</v>
      </c>
      <c r="G779" s="24">
        <f t="shared" si="146"/>
        <v>667</v>
      </c>
      <c r="H779" s="25">
        <f t="shared" si="147"/>
        <v>0.16666666666666666</v>
      </c>
      <c r="I779" s="26">
        <f t="shared" si="148"/>
        <v>0</v>
      </c>
      <c r="J779" s="27" t="str">
        <f>MID('USH2A e13 (B) - 2ry Str + Mask'!$A$2,E779,F779)</f>
        <v>))))))</v>
      </c>
      <c r="K779" s="26">
        <f t="shared" si="149"/>
        <v>0</v>
      </c>
      <c r="L779" s="27" t="str">
        <f>MID('USH2A e13 (B) - 2ry Str + Mask'!$D$2,E779,F779)</f>
        <v>))))))</v>
      </c>
      <c r="M779" s="26">
        <f t="shared" si="150"/>
        <v>0</v>
      </c>
      <c r="N779" s="28">
        <f t="shared" si="151"/>
        <v>0</v>
      </c>
      <c r="O779" s="29" t="str">
        <f t="shared" si="152"/>
        <v>EIE</v>
      </c>
      <c r="P779" s="29" t="str">
        <f t="shared" si="153"/>
        <v>ESE</v>
      </c>
      <c r="Q779" s="28">
        <f t="shared" si="154"/>
        <v>0</v>
      </c>
      <c r="R779" s="30">
        <f t="shared" si="155"/>
        <v>0</v>
      </c>
    </row>
    <row r="780" spans="1:18" ht="32" customHeight="1" x14ac:dyDescent="0.15">
      <c r="A780" s="20" t="s">
        <v>46</v>
      </c>
      <c r="B780" s="20" t="s">
        <v>2927</v>
      </c>
      <c r="C780" s="20" t="s">
        <v>37</v>
      </c>
      <c r="D780" s="21" t="s">
        <v>2928</v>
      </c>
      <c r="E780" s="22">
        <f t="shared" si="144"/>
        <v>661</v>
      </c>
      <c r="F780" s="23">
        <f t="shared" si="145"/>
        <v>6</v>
      </c>
      <c r="G780" s="24">
        <f t="shared" si="146"/>
        <v>667</v>
      </c>
      <c r="H780" s="25">
        <f t="shared" si="147"/>
        <v>0</v>
      </c>
      <c r="I780" s="26">
        <f t="shared" si="148"/>
        <v>-0.16666666666666666</v>
      </c>
      <c r="J780" s="27" t="str">
        <f>MID('USH2A e13 (B) - 2ry Str + Mask'!$A$2,E780,F780)</f>
        <v>))))))</v>
      </c>
      <c r="K780" s="26">
        <f t="shared" si="149"/>
        <v>0</v>
      </c>
      <c r="L780" s="27" t="str">
        <f>MID('USH2A e13 (B) - 2ry Str + Mask'!$D$2,E780,F780)</f>
        <v>))))))</v>
      </c>
      <c r="M780" s="26">
        <f t="shared" si="150"/>
        <v>0</v>
      </c>
      <c r="N780" s="28">
        <f t="shared" si="151"/>
        <v>0</v>
      </c>
      <c r="O780" s="29" t="str">
        <f t="shared" si="152"/>
        <v>IIE</v>
      </c>
      <c r="P780" s="29" t="str">
        <f t="shared" si="153"/>
        <v>ESS</v>
      </c>
      <c r="Q780" s="28">
        <f t="shared" si="154"/>
        <v>0</v>
      </c>
      <c r="R780" s="30">
        <f t="shared" si="155"/>
        <v>0</v>
      </c>
    </row>
    <row r="781" spans="1:18" ht="44" customHeight="1" x14ac:dyDescent="0.15">
      <c r="A781" s="20" t="s">
        <v>49</v>
      </c>
      <c r="B781" s="20" t="s">
        <v>2929</v>
      </c>
      <c r="C781" s="20" t="s">
        <v>2930</v>
      </c>
      <c r="D781" s="21" t="s">
        <v>2928</v>
      </c>
      <c r="E781" s="22">
        <f t="shared" si="144"/>
        <v>661</v>
      </c>
      <c r="F781" s="23">
        <f t="shared" si="145"/>
        <v>8</v>
      </c>
      <c r="G781" s="24">
        <f t="shared" si="146"/>
        <v>669</v>
      </c>
      <c r="H781" s="25">
        <f t="shared" si="147"/>
        <v>0.125</v>
      </c>
      <c r="I781" s="26">
        <f t="shared" si="148"/>
        <v>0</v>
      </c>
      <c r="J781" s="27" t="str">
        <f>MID('USH2A e13 (B) - 2ry Str + Mask'!$A$2,E781,F781)</f>
        <v>))))))))</v>
      </c>
      <c r="K781" s="26">
        <f t="shared" si="149"/>
        <v>0</v>
      </c>
      <c r="L781" s="27" t="str">
        <f>MID('USH2A e13 (B) - 2ry Str + Mask'!$D$2,E781,F781)</f>
        <v>))))))))</v>
      </c>
      <c r="M781" s="26">
        <f t="shared" si="150"/>
        <v>0</v>
      </c>
      <c r="N781" s="28">
        <f t="shared" si="151"/>
        <v>0</v>
      </c>
      <c r="O781" s="29" t="str">
        <f t="shared" si="152"/>
        <v>ESE_SC35</v>
      </c>
      <c r="P781" s="29" t="str">
        <f t="shared" si="153"/>
        <v>ESE</v>
      </c>
      <c r="Q781" s="28">
        <f t="shared" si="154"/>
        <v>0</v>
      </c>
      <c r="R781" s="30">
        <f t="shared" si="155"/>
        <v>0</v>
      </c>
    </row>
    <row r="782" spans="1:18" ht="32" customHeight="1" x14ac:dyDescent="0.15">
      <c r="A782" s="20" t="s">
        <v>35</v>
      </c>
      <c r="B782" s="20" t="s">
        <v>2461</v>
      </c>
      <c r="C782" s="20" t="s">
        <v>37</v>
      </c>
      <c r="D782" s="21" t="s">
        <v>2931</v>
      </c>
      <c r="E782" s="22">
        <f t="shared" si="144"/>
        <v>662</v>
      </c>
      <c r="F782" s="23">
        <f t="shared" si="145"/>
        <v>6</v>
      </c>
      <c r="G782" s="24">
        <f t="shared" si="146"/>
        <v>668</v>
      </c>
      <c r="H782" s="25">
        <f t="shared" si="147"/>
        <v>0.16666666666666666</v>
      </c>
      <c r="I782" s="26">
        <f t="shared" si="148"/>
        <v>0</v>
      </c>
      <c r="J782" s="27" t="str">
        <f>MID('USH2A e13 (B) - 2ry Str + Mask'!$A$2,E782,F782)</f>
        <v>))))))</v>
      </c>
      <c r="K782" s="26">
        <f t="shared" si="149"/>
        <v>0</v>
      </c>
      <c r="L782" s="27" t="str">
        <f>MID('USH2A e13 (B) - 2ry Str + Mask'!$D$2,E782,F782)</f>
        <v>))))))</v>
      </c>
      <c r="M782" s="26">
        <f t="shared" si="150"/>
        <v>0</v>
      </c>
      <c r="N782" s="28">
        <f t="shared" si="151"/>
        <v>0</v>
      </c>
      <c r="O782" s="29" t="str">
        <f t="shared" si="152"/>
        <v>EIE</v>
      </c>
      <c r="P782" s="29" t="str">
        <f t="shared" si="153"/>
        <v>ESE</v>
      </c>
      <c r="Q782" s="28">
        <f t="shared" si="154"/>
        <v>0</v>
      </c>
      <c r="R782" s="30">
        <f t="shared" si="155"/>
        <v>0</v>
      </c>
    </row>
    <row r="783" spans="1:18" ht="32" customHeight="1" x14ac:dyDescent="0.15">
      <c r="A783" s="20" t="s">
        <v>46</v>
      </c>
      <c r="B783" s="20" t="s">
        <v>2461</v>
      </c>
      <c r="C783" s="20" t="s">
        <v>37</v>
      </c>
      <c r="D783" s="21" t="s">
        <v>2931</v>
      </c>
      <c r="E783" s="22">
        <f t="shared" si="144"/>
        <v>662</v>
      </c>
      <c r="F783" s="23">
        <f t="shared" si="145"/>
        <v>6</v>
      </c>
      <c r="G783" s="24">
        <f t="shared" si="146"/>
        <v>668</v>
      </c>
      <c r="H783" s="25">
        <f t="shared" si="147"/>
        <v>0</v>
      </c>
      <c r="I783" s="26">
        <f t="shared" si="148"/>
        <v>-0.16666666666666666</v>
      </c>
      <c r="J783" s="27" t="str">
        <f>MID('USH2A e13 (B) - 2ry Str + Mask'!$A$2,E783,F783)</f>
        <v>))))))</v>
      </c>
      <c r="K783" s="26">
        <f t="shared" si="149"/>
        <v>0</v>
      </c>
      <c r="L783" s="27" t="str">
        <f>MID('USH2A e13 (B) - 2ry Str + Mask'!$D$2,E783,F783)</f>
        <v>))))))</v>
      </c>
      <c r="M783" s="26">
        <f t="shared" si="150"/>
        <v>0</v>
      </c>
      <c r="N783" s="28">
        <f t="shared" si="151"/>
        <v>0</v>
      </c>
      <c r="O783" s="29" t="str">
        <f t="shared" si="152"/>
        <v>IIE</v>
      </c>
      <c r="P783" s="29" t="str">
        <f t="shared" si="153"/>
        <v>ESS</v>
      </c>
      <c r="Q783" s="28">
        <f t="shared" si="154"/>
        <v>0</v>
      </c>
      <c r="R783" s="30">
        <f t="shared" si="155"/>
        <v>0</v>
      </c>
    </row>
    <row r="784" spans="1:18" ht="32" customHeight="1" x14ac:dyDescent="0.15">
      <c r="A784" s="20" t="s">
        <v>35</v>
      </c>
      <c r="B784" s="20" t="s">
        <v>2462</v>
      </c>
      <c r="C784" s="20" t="s">
        <v>37</v>
      </c>
      <c r="D784" s="21" t="s">
        <v>2932</v>
      </c>
      <c r="E784" s="22">
        <f t="shared" si="144"/>
        <v>663</v>
      </c>
      <c r="F784" s="23">
        <f t="shared" si="145"/>
        <v>6</v>
      </c>
      <c r="G784" s="24">
        <f t="shared" si="146"/>
        <v>669</v>
      </c>
      <c r="H784" s="25">
        <f t="shared" si="147"/>
        <v>0.16666666666666666</v>
      </c>
      <c r="I784" s="26">
        <f t="shared" si="148"/>
        <v>0</v>
      </c>
      <c r="J784" s="27" t="str">
        <f>MID('USH2A e13 (B) - 2ry Str + Mask'!$A$2,E784,F784)</f>
        <v>))))))</v>
      </c>
      <c r="K784" s="26">
        <f t="shared" si="149"/>
        <v>0</v>
      </c>
      <c r="L784" s="27" t="str">
        <f>MID('USH2A e13 (B) - 2ry Str + Mask'!$D$2,E784,F784)</f>
        <v>))))))</v>
      </c>
      <c r="M784" s="26">
        <f t="shared" si="150"/>
        <v>0</v>
      </c>
      <c r="N784" s="28">
        <f t="shared" si="151"/>
        <v>0</v>
      </c>
      <c r="O784" s="29" t="str">
        <f t="shared" si="152"/>
        <v>EIE</v>
      </c>
      <c r="P784" s="29" t="str">
        <f t="shared" si="153"/>
        <v>ESE</v>
      </c>
      <c r="Q784" s="28">
        <f t="shared" si="154"/>
        <v>0</v>
      </c>
      <c r="R784" s="30">
        <f t="shared" si="155"/>
        <v>0</v>
      </c>
    </row>
    <row r="785" spans="1:18" ht="32" customHeight="1" x14ac:dyDescent="0.15">
      <c r="A785" s="20" t="s">
        <v>46</v>
      </c>
      <c r="B785" s="20" t="s">
        <v>2462</v>
      </c>
      <c r="C785" s="20" t="s">
        <v>37</v>
      </c>
      <c r="D785" s="21" t="s">
        <v>2932</v>
      </c>
      <c r="E785" s="22">
        <f t="shared" si="144"/>
        <v>663</v>
      </c>
      <c r="F785" s="23">
        <f t="shared" si="145"/>
        <v>6</v>
      </c>
      <c r="G785" s="24">
        <f t="shared" si="146"/>
        <v>669</v>
      </c>
      <c r="H785" s="25">
        <f t="shared" si="147"/>
        <v>0</v>
      </c>
      <c r="I785" s="26">
        <f t="shared" si="148"/>
        <v>-0.16666666666666666</v>
      </c>
      <c r="J785" s="27" t="str">
        <f>MID('USH2A e13 (B) - 2ry Str + Mask'!$A$2,E785,F785)</f>
        <v>))))))</v>
      </c>
      <c r="K785" s="26">
        <f t="shared" si="149"/>
        <v>0</v>
      </c>
      <c r="L785" s="27" t="str">
        <f>MID('USH2A e13 (B) - 2ry Str + Mask'!$D$2,E785,F785)</f>
        <v>))))))</v>
      </c>
      <c r="M785" s="26">
        <f t="shared" si="150"/>
        <v>0</v>
      </c>
      <c r="N785" s="28">
        <f t="shared" si="151"/>
        <v>0</v>
      </c>
      <c r="O785" s="29" t="str">
        <f t="shared" si="152"/>
        <v>IIE</v>
      </c>
      <c r="P785" s="29" t="str">
        <f t="shared" si="153"/>
        <v>ESS</v>
      </c>
      <c r="Q785" s="28">
        <f t="shared" si="154"/>
        <v>0</v>
      </c>
      <c r="R785" s="30">
        <f t="shared" si="155"/>
        <v>0</v>
      </c>
    </row>
    <row r="786" spans="1:18" ht="32" customHeight="1" x14ac:dyDescent="0.15">
      <c r="A786" s="20" t="s">
        <v>46</v>
      </c>
      <c r="B786" s="20" t="s">
        <v>306</v>
      </c>
      <c r="C786" s="20" t="s">
        <v>37</v>
      </c>
      <c r="D786" s="21" t="s">
        <v>2933</v>
      </c>
      <c r="E786" s="22">
        <f t="shared" si="144"/>
        <v>664</v>
      </c>
      <c r="F786" s="23">
        <f t="shared" si="145"/>
        <v>6</v>
      </c>
      <c r="G786" s="24">
        <f t="shared" si="146"/>
        <v>670</v>
      </c>
      <c r="H786" s="25">
        <f t="shared" si="147"/>
        <v>0</v>
      </c>
      <c r="I786" s="26">
        <f t="shared" si="148"/>
        <v>-0.16666666666666666</v>
      </c>
      <c r="J786" s="27" t="str">
        <f>MID('USH2A e13 (B) - 2ry Str + Mask'!$A$2,E786,F786)</f>
        <v>))))).</v>
      </c>
      <c r="K786" s="26">
        <f t="shared" si="149"/>
        <v>0.16666666666666666</v>
      </c>
      <c r="L786" s="27" t="str">
        <f>MID('USH2A e13 (B) - 2ry Str + Mask'!$D$2,E786,F786)</f>
        <v>))))).</v>
      </c>
      <c r="M786" s="26">
        <f t="shared" si="150"/>
        <v>0.16666666666666666</v>
      </c>
      <c r="N786" s="28">
        <f t="shared" si="151"/>
        <v>0</v>
      </c>
      <c r="O786" s="29" t="str">
        <f t="shared" si="152"/>
        <v>IIE</v>
      </c>
      <c r="P786" s="29" t="str">
        <f t="shared" si="153"/>
        <v>ESS</v>
      </c>
      <c r="Q786" s="28">
        <f t="shared" si="154"/>
        <v>0</v>
      </c>
      <c r="R786" s="30">
        <f t="shared" si="155"/>
        <v>0</v>
      </c>
    </row>
    <row r="787" spans="1:18" ht="44" customHeight="1" x14ac:dyDescent="0.15">
      <c r="A787" s="20" t="s">
        <v>78</v>
      </c>
      <c r="B787" s="20" t="s">
        <v>2824</v>
      </c>
      <c r="C787" s="20" t="s">
        <v>1495</v>
      </c>
      <c r="D787" s="21" t="s">
        <v>2934</v>
      </c>
      <c r="E787" s="22">
        <f t="shared" si="144"/>
        <v>665</v>
      </c>
      <c r="F787" s="23">
        <f t="shared" si="145"/>
        <v>6</v>
      </c>
      <c r="G787" s="24">
        <f t="shared" si="146"/>
        <v>671</v>
      </c>
      <c r="H787" s="25">
        <f t="shared" si="147"/>
        <v>0.16666666666666666</v>
      </c>
      <c r="I787" s="26">
        <f t="shared" si="148"/>
        <v>0</v>
      </c>
      <c r="J787" s="27" t="str">
        <f>MID('USH2A e13 (B) - 2ry Str + Mask'!$A$2,E787,F787)</f>
        <v>))))..</v>
      </c>
      <c r="K787" s="26">
        <f t="shared" si="149"/>
        <v>0.33333333333333331</v>
      </c>
      <c r="L787" s="27" t="str">
        <f>MID('USH2A e13 (B) - 2ry Str + Mask'!$D$2,E787,F787)</f>
        <v>))))..</v>
      </c>
      <c r="M787" s="26">
        <f t="shared" si="150"/>
        <v>0.33333333333333331</v>
      </c>
      <c r="N787" s="28">
        <f t="shared" si="151"/>
        <v>0</v>
      </c>
      <c r="O787" s="29" t="str">
        <f t="shared" si="152"/>
        <v>ESE_SRp55</v>
      </c>
      <c r="P787" s="29" t="str">
        <f t="shared" si="153"/>
        <v>ESE</v>
      </c>
      <c r="Q787" s="28">
        <f t="shared" si="154"/>
        <v>0</v>
      </c>
      <c r="R787" s="30">
        <f t="shared" si="155"/>
        <v>0</v>
      </c>
    </row>
    <row r="788" spans="1:18" ht="32" customHeight="1" x14ac:dyDescent="0.15">
      <c r="A788" s="20" t="s">
        <v>35</v>
      </c>
      <c r="B788" s="20" t="s">
        <v>2824</v>
      </c>
      <c r="C788" s="20" t="s">
        <v>37</v>
      </c>
      <c r="D788" s="21" t="s">
        <v>2934</v>
      </c>
      <c r="E788" s="22">
        <f t="shared" si="144"/>
        <v>665</v>
      </c>
      <c r="F788" s="23">
        <f t="shared" si="145"/>
        <v>6</v>
      </c>
      <c r="G788" s="24">
        <f t="shared" si="146"/>
        <v>671</v>
      </c>
      <c r="H788" s="25">
        <f t="shared" si="147"/>
        <v>0.16666666666666666</v>
      </c>
      <c r="I788" s="26">
        <f t="shared" si="148"/>
        <v>0</v>
      </c>
      <c r="J788" s="27" t="str">
        <f>MID('USH2A e13 (B) - 2ry Str + Mask'!$A$2,E788,F788)</f>
        <v>))))..</v>
      </c>
      <c r="K788" s="26">
        <f t="shared" si="149"/>
        <v>0.33333333333333331</v>
      </c>
      <c r="L788" s="27" t="str">
        <f>MID('USH2A e13 (B) - 2ry Str + Mask'!$D$2,E788,F788)</f>
        <v>))))..</v>
      </c>
      <c r="M788" s="26">
        <f t="shared" si="150"/>
        <v>0.33333333333333331</v>
      </c>
      <c r="N788" s="28">
        <f t="shared" si="151"/>
        <v>0</v>
      </c>
      <c r="O788" s="29" t="str">
        <f t="shared" si="152"/>
        <v>EIE</v>
      </c>
      <c r="P788" s="29" t="str">
        <f t="shared" si="153"/>
        <v>ESE</v>
      </c>
      <c r="Q788" s="28">
        <f t="shared" si="154"/>
        <v>0</v>
      </c>
      <c r="R788" s="30">
        <f t="shared" si="155"/>
        <v>0</v>
      </c>
    </row>
    <row r="789" spans="1:18" ht="32" customHeight="1" x14ac:dyDescent="0.15">
      <c r="A789" s="20" t="s">
        <v>46</v>
      </c>
      <c r="B789" s="20" t="s">
        <v>2824</v>
      </c>
      <c r="C789" s="20" t="s">
        <v>37</v>
      </c>
      <c r="D789" s="21" t="s">
        <v>2934</v>
      </c>
      <c r="E789" s="22">
        <f t="shared" si="144"/>
        <v>665</v>
      </c>
      <c r="F789" s="23">
        <f t="shared" si="145"/>
        <v>6</v>
      </c>
      <c r="G789" s="24">
        <f t="shared" si="146"/>
        <v>671</v>
      </c>
      <c r="H789" s="25">
        <f t="shared" si="147"/>
        <v>0</v>
      </c>
      <c r="I789" s="26">
        <f t="shared" si="148"/>
        <v>-0.16666666666666666</v>
      </c>
      <c r="J789" s="27" t="str">
        <f>MID('USH2A e13 (B) - 2ry Str + Mask'!$A$2,E789,F789)</f>
        <v>))))..</v>
      </c>
      <c r="K789" s="26">
        <f t="shared" si="149"/>
        <v>0.33333333333333331</v>
      </c>
      <c r="L789" s="27" t="str">
        <f>MID('USH2A e13 (B) - 2ry Str + Mask'!$D$2,E789,F789)</f>
        <v>))))..</v>
      </c>
      <c r="M789" s="26">
        <f t="shared" si="150"/>
        <v>0.33333333333333331</v>
      </c>
      <c r="N789" s="28">
        <f t="shared" si="151"/>
        <v>0</v>
      </c>
      <c r="O789" s="29" t="str">
        <f t="shared" si="152"/>
        <v>IIE</v>
      </c>
      <c r="P789" s="29" t="str">
        <f t="shared" si="153"/>
        <v>ESS</v>
      </c>
      <c r="Q789" s="28">
        <f t="shared" si="154"/>
        <v>0</v>
      </c>
      <c r="R789" s="30">
        <f t="shared" si="155"/>
        <v>0</v>
      </c>
    </row>
    <row r="790" spans="1:18" ht="44" customHeight="1" x14ac:dyDescent="0.15">
      <c r="A790" s="20" t="s">
        <v>69</v>
      </c>
      <c r="B790" s="20" t="s">
        <v>2935</v>
      </c>
      <c r="C790" s="20" t="s">
        <v>2341</v>
      </c>
      <c r="D790" s="21" t="s">
        <v>2934</v>
      </c>
      <c r="E790" s="22">
        <f t="shared" si="144"/>
        <v>665</v>
      </c>
      <c r="F790" s="23">
        <f t="shared" si="145"/>
        <v>7</v>
      </c>
      <c r="G790" s="24">
        <f t="shared" si="146"/>
        <v>672</v>
      </c>
      <c r="H790" s="25">
        <f t="shared" si="147"/>
        <v>0</v>
      </c>
      <c r="I790" s="26">
        <f t="shared" si="148"/>
        <v>-0.14285714285714285</v>
      </c>
      <c r="J790" s="27" t="str">
        <f>MID('USH2A e13 (B) - 2ry Str + Mask'!$A$2,E790,F790)</f>
        <v>))))...</v>
      </c>
      <c r="K790" s="26">
        <f t="shared" si="149"/>
        <v>0.42857142857142855</v>
      </c>
      <c r="L790" s="27" t="str">
        <f>MID('USH2A e13 (B) - 2ry Str + Mask'!$D$2,E790,F790)</f>
        <v>))))...</v>
      </c>
      <c r="M790" s="26">
        <f t="shared" si="150"/>
        <v>0.42857142857142855</v>
      </c>
      <c r="N790" s="28">
        <f t="shared" si="151"/>
        <v>0</v>
      </c>
      <c r="O790" s="29" t="str">
        <f t="shared" si="152"/>
        <v>Sironi_motif2</v>
      </c>
      <c r="P790" s="29" t="str">
        <f t="shared" si="153"/>
        <v>ESS</v>
      </c>
      <c r="Q790" s="28">
        <f t="shared" si="154"/>
        <v>0</v>
      </c>
      <c r="R790" s="30">
        <f t="shared" si="155"/>
        <v>0</v>
      </c>
    </row>
    <row r="791" spans="1:18" ht="32" customHeight="1" x14ac:dyDescent="0.15">
      <c r="A791" s="20" t="s">
        <v>46</v>
      </c>
      <c r="B791" s="20" t="s">
        <v>2936</v>
      </c>
      <c r="C791" s="20" t="s">
        <v>37</v>
      </c>
      <c r="D791" s="21" t="s">
        <v>2937</v>
      </c>
      <c r="E791" s="22">
        <f t="shared" si="144"/>
        <v>666</v>
      </c>
      <c r="F791" s="23">
        <f t="shared" si="145"/>
        <v>6</v>
      </c>
      <c r="G791" s="24">
        <f t="shared" si="146"/>
        <v>672</v>
      </c>
      <c r="H791" s="25">
        <f t="shared" si="147"/>
        <v>0</v>
      </c>
      <c r="I791" s="26">
        <f t="shared" si="148"/>
        <v>-0.16666666666666666</v>
      </c>
      <c r="J791" s="27" t="str">
        <f>MID('USH2A e13 (B) - 2ry Str + Mask'!$A$2,E791,F791)</f>
        <v>)))...</v>
      </c>
      <c r="K791" s="26">
        <f t="shared" si="149"/>
        <v>0.5</v>
      </c>
      <c r="L791" s="27" t="str">
        <f>MID('USH2A e13 (B) - 2ry Str + Mask'!$D$2,E791,F791)</f>
        <v>)))...</v>
      </c>
      <c r="M791" s="26">
        <f t="shared" si="150"/>
        <v>0.5</v>
      </c>
      <c r="N791" s="28">
        <f t="shared" si="151"/>
        <v>0</v>
      </c>
      <c r="O791" s="29" t="str">
        <f t="shared" si="152"/>
        <v>IIE</v>
      </c>
      <c r="P791" s="29" t="str">
        <f t="shared" si="153"/>
        <v>ESS</v>
      </c>
      <c r="Q791" s="28">
        <f t="shared" si="154"/>
        <v>0</v>
      </c>
      <c r="R791" s="30">
        <f t="shared" si="155"/>
        <v>0</v>
      </c>
    </row>
    <row r="792" spans="1:18" ht="44" customHeight="1" x14ac:dyDescent="0.15">
      <c r="A792" s="20" t="s">
        <v>78</v>
      </c>
      <c r="B792" s="20" t="s">
        <v>2824</v>
      </c>
      <c r="C792" s="20" t="s">
        <v>1495</v>
      </c>
      <c r="D792" s="21" t="s">
        <v>2938</v>
      </c>
      <c r="E792" s="22">
        <f t="shared" si="144"/>
        <v>667</v>
      </c>
      <c r="F792" s="23">
        <f t="shared" si="145"/>
        <v>6</v>
      </c>
      <c r="G792" s="24">
        <f t="shared" si="146"/>
        <v>673</v>
      </c>
      <c r="H792" s="25">
        <f t="shared" si="147"/>
        <v>0.16666666666666666</v>
      </c>
      <c r="I792" s="26">
        <f t="shared" si="148"/>
        <v>0</v>
      </c>
      <c r="J792" s="27" t="str">
        <f>MID('USH2A e13 (B) - 2ry Str + Mask'!$A$2,E792,F792)</f>
        <v>))....</v>
      </c>
      <c r="K792" s="26">
        <f t="shared" si="149"/>
        <v>0.66666666666666663</v>
      </c>
      <c r="L792" s="27" t="str">
        <f>MID('USH2A e13 (B) - 2ry Str + Mask'!$D$2,E792,F792)</f>
        <v>))....</v>
      </c>
      <c r="M792" s="26">
        <f t="shared" si="150"/>
        <v>0.66666666666666663</v>
      </c>
      <c r="N792" s="28">
        <f t="shared" si="151"/>
        <v>0</v>
      </c>
      <c r="O792" s="29" t="str">
        <f t="shared" si="152"/>
        <v>ESE_SRp55</v>
      </c>
      <c r="P792" s="29" t="str">
        <f t="shared" si="153"/>
        <v>ESE</v>
      </c>
      <c r="Q792" s="28">
        <f t="shared" si="154"/>
        <v>0</v>
      </c>
      <c r="R792" s="30">
        <f t="shared" si="155"/>
        <v>0</v>
      </c>
    </row>
    <row r="793" spans="1:18" ht="32" customHeight="1" x14ac:dyDescent="0.15">
      <c r="A793" s="20" t="s">
        <v>35</v>
      </c>
      <c r="B793" s="20" t="s">
        <v>2824</v>
      </c>
      <c r="C793" s="20" t="s">
        <v>37</v>
      </c>
      <c r="D793" s="21" t="s">
        <v>2938</v>
      </c>
      <c r="E793" s="22">
        <f t="shared" si="144"/>
        <v>667</v>
      </c>
      <c r="F793" s="23">
        <f t="shared" si="145"/>
        <v>6</v>
      </c>
      <c r="G793" s="24">
        <f t="shared" si="146"/>
        <v>673</v>
      </c>
      <c r="H793" s="25">
        <f t="shared" si="147"/>
        <v>0.16666666666666666</v>
      </c>
      <c r="I793" s="26">
        <f t="shared" si="148"/>
        <v>0</v>
      </c>
      <c r="J793" s="27" t="str">
        <f>MID('USH2A e13 (B) - 2ry Str + Mask'!$A$2,E793,F793)</f>
        <v>))....</v>
      </c>
      <c r="K793" s="26">
        <f t="shared" si="149"/>
        <v>0.66666666666666663</v>
      </c>
      <c r="L793" s="27" t="str">
        <f>MID('USH2A e13 (B) - 2ry Str + Mask'!$D$2,E793,F793)</f>
        <v>))....</v>
      </c>
      <c r="M793" s="26">
        <f t="shared" si="150"/>
        <v>0.66666666666666663</v>
      </c>
      <c r="N793" s="28">
        <f t="shared" si="151"/>
        <v>0</v>
      </c>
      <c r="O793" s="29" t="str">
        <f t="shared" si="152"/>
        <v>EIE</v>
      </c>
      <c r="P793" s="29" t="str">
        <f t="shared" si="153"/>
        <v>ESE</v>
      </c>
      <c r="Q793" s="28">
        <f t="shared" si="154"/>
        <v>0</v>
      </c>
      <c r="R793" s="30">
        <f t="shared" si="155"/>
        <v>0</v>
      </c>
    </row>
    <row r="794" spans="1:18" ht="32" customHeight="1" x14ac:dyDescent="0.15">
      <c r="A794" s="20" t="s">
        <v>46</v>
      </c>
      <c r="B794" s="20" t="s">
        <v>2824</v>
      </c>
      <c r="C794" s="20" t="s">
        <v>37</v>
      </c>
      <c r="D794" s="21" t="s">
        <v>2938</v>
      </c>
      <c r="E794" s="22">
        <f t="shared" si="144"/>
        <v>667</v>
      </c>
      <c r="F794" s="23">
        <f t="shared" si="145"/>
        <v>6</v>
      </c>
      <c r="G794" s="24">
        <f t="shared" si="146"/>
        <v>673</v>
      </c>
      <c r="H794" s="25">
        <f t="shared" si="147"/>
        <v>0</v>
      </c>
      <c r="I794" s="26">
        <f t="shared" si="148"/>
        <v>-0.16666666666666666</v>
      </c>
      <c r="J794" s="27" t="str">
        <f>MID('USH2A e13 (B) - 2ry Str + Mask'!$A$2,E794,F794)</f>
        <v>))....</v>
      </c>
      <c r="K794" s="26">
        <f t="shared" si="149"/>
        <v>0.66666666666666663</v>
      </c>
      <c r="L794" s="27" t="str">
        <f>MID('USH2A e13 (B) - 2ry Str + Mask'!$D$2,E794,F794)</f>
        <v>))....</v>
      </c>
      <c r="M794" s="26">
        <f t="shared" si="150"/>
        <v>0.66666666666666663</v>
      </c>
      <c r="N794" s="28">
        <f t="shared" si="151"/>
        <v>0</v>
      </c>
      <c r="O794" s="29" t="str">
        <f t="shared" si="152"/>
        <v>IIE</v>
      </c>
      <c r="P794" s="29" t="str">
        <f t="shared" si="153"/>
        <v>ESS</v>
      </c>
      <c r="Q794" s="28">
        <f t="shared" si="154"/>
        <v>0</v>
      </c>
      <c r="R794" s="30">
        <f t="shared" si="155"/>
        <v>0</v>
      </c>
    </row>
    <row r="795" spans="1:18" ht="44" customHeight="1" x14ac:dyDescent="0.15">
      <c r="A795" s="20" t="s">
        <v>69</v>
      </c>
      <c r="B795" s="20" t="s">
        <v>2939</v>
      </c>
      <c r="C795" s="20" t="s">
        <v>2296</v>
      </c>
      <c r="D795" s="21" t="s">
        <v>2938</v>
      </c>
      <c r="E795" s="22">
        <f t="shared" si="144"/>
        <v>667</v>
      </c>
      <c r="F795" s="23">
        <f t="shared" si="145"/>
        <v>7</v>
      </c>
      <c r="G795" s="24">
        <f t="shared" si="146"/>
        <v>674</v>
      </c>
      <c r="H795" s="25">
        <f t="shared" si="147"/>
        <v>0</v>
      </c>
      <c r="I795" s="26">
        <f t="shared" si="148"/>
        <v>-0.14285714285714285</v>
      </c>
      <c r="J795" s="27" t="str">
        <f>MID('USH2A e13 (B) - 2ry Str + Mask'!$A$2,E795,F795)</f>
        <v>))....)</v>
      </c>
      <c r="K795" s="26">
        <f t="shared" si="149"/>
        <v>0.5714285714285714</v>
      </c>
      <c r="L795" s="27" t="str">
        <f>MID('USH2A e13 (B) - 2ry Str + Mask'!$D$2,E795,F795)</f>
        <v>))....)</v>
      </c>
      <c r="M795" s="26">
        <f t="shared" si="150"/>
        <v>0.5714285714285714</v>
      </c>
      <c r="N795" s="28">
        <f t="shared" si="151"/>
        <v>0</v>
      </c>
      <c r="O795" s="29" t="str">
        <f t="shared" si="152"/>
        <v>Sironi_motif2</v>
      </c>
      <c r="P795" s="29" t="str">
        <f t="shared" si="153"/>
        <v>ESS</v>
      </c>
      <c r="Q795" s="28">
        <f t="shared" si="154"/>
        <v>0</v>
      </c>
      <c r="R795" s="30">
        <f t="shared" si="155"/>
        <v>0</v>
      </c>
    </row>
    <row r="796" spans="1:18" ht="32" customHeight="1" x14ac:dyDescent="0.15">
      <c r="A796" s="20" t="s">
        <v>35</v>
      </c>
      <c r="B796" s="20" t="s">
        <v>2940</v>
      </c>
      <c r="C796" s="20" t="s">
        <v>37</v>
      </c>
      <c r="D796" s="21" t="s">
        <v>2941</v>
      </c>
      <c r="E796" s="22">
        <f t="shared" si="144"/>
        <v>668</v>
      </c>
      <c r="F796" s="23">
        <f t="shared" si="145"/>
        <v>6</v>
      </c>
      <c r="G796" s="24">
        <f t="shared" si="146"/>
        <v>674</v>
      </c>
      <c r="H796" s="25">
        <f t="shared" si="147"/>
        <v>0.16666666666666666</v>
      </c>
      <c r="I796" s="26">
        <f t="shared" si="148"/>
        <v>0</v>
      </c>
      <c r="J796" s="27" t="str">
        <f>MID('USH2A e13 (B) - 2ry Str + Mask'!$A$2,E796,F796)</f>
        <v>)....)</v>
      </c>
      <c r="K796" s="26">
        <f t="shared" si="149"/>
        <v>0.66666666666666663</v>
      </c>
      <c r="L796" s="27" t="str">
        <f>MID('USH2A e13 (B) - 2ry Str + Mask'!$D$2,E796,F796)</f>
        <v>)....)</v>
      </c>
      <c r="M796" s="26">
        <f t="shared" si="150"/>
        <v>0.66666666666666663</v>
      </c>
      <c r="N796" s="28">
        <f t="shared" si="151"/>
        <v>0</v>
      </c>
      <c r="O796" s="29" t="str">
        <f t="shared" si="152"/>
        <v>EIE</v>
      </c>
      <c r="P796" s="29" t="str">
        <f t="shared" si="153"/>
        <v>ESE</v>
      </c>
      <c r="Q796" s="28">
        <f t="shared" si="154"/>
        <v>0</v>
      </c>
      <c r="R796" s="30">
        <f t="shared" si="155"/>
        <v>0</v>
      </c>
    </row>
    <row r="797" spans="1:18" ht="32" customHeight="1" x14ac:dyDescent="0.15">
      <c r="A797" s="20" t="s">
        <v>46</v>
      </c>
      <c r="B797" s="20" t="s">
        <v>2940</v>
      </c>
      <c r="C797" s="20" t="s">
        <v>37</v>
      </c>
      <c r="D797" s="21" t="s">
        <v>2941</v>
      </c>
      <c r="E797" s="22">
        <f t="shared" si="144"/>
        <v>668</v>
      </c>
      <c r="F797" s="23">
        <f t="shared" si="145"/>
        <v>6</v>
      </c>
      <c r="G797" s="24">
        <f t="shared" si="146"/>
        <v>674</v>
      </c>
      <c r="H797" s="25">
        <f t="shared" si="147"/>
        <v>0</v>
      </c>
      <c r="I797" s="26">
        <f t="shared" si="148"/>
        <v>-0.16666666666666666</v>
      </c>
      <c r="J797" s="27" t="str">
        <f>MID('USH2A e13 (B) - 2ry Str + Mask'!$A$2,E797,F797)</f>
        <v>)....)</v>
      </c>
      <c r="K797" s="26">
        <f t="shared" si="149"/>
        <v>0.66666666666666663</v>
      </c>
      <c r="L797" s="27" t="str">
        <f>MID('USH2A e13 (B) - 2ry Str + Mask'!$D$2,E797,F797)</f>
        <v>)....)</v>
      </c>
      <c r="M797" s="26">
        <f t="shared" si="150"/>
        <v>0.66666666666666663</v>
      </c>
      <c r="N797" s="28">
        <f t="shared" si="151"/>
        <v>0</v>
      </c>
      <c r="O797" s="29" t="str">
        <f t="shared" si="152"/>
        <v>IIE</v>
      </c>
      <c r="P797" s="29" t="str">
        <f t="shared" si="153"/>
        <v>ESS</v>
      </c>
      <c r="Q797" s="28">
        <f t="shared" si="154"/>
        <v>0</v>
      </c>
      <c r="R797" s="30">
        <f t="shared" si="155"/>
        <v>0</v>
      </c>
    </row>
    <row r="798" spans="1:18" ht="32" customHeight="1" x14ac:dyDescent="0.15">
      <c r="A798" s="20" t="s">
        <v>35</v>
      </c>
      <c r="B798" s="20" t="s">
        <v>2942</v>
      </c>
      <c r="C798" s="20" t="s">
        <v>37</v>
      </c>
      <c r="D798" s="21" t="s">
        <v>2943</v>
      </c>
      <c r="E798" s="22">
        <f t="shared" si="144"/>
        <v>669</v>
      </c>
      <c r="F798" s="23">
        <f t="shared" si="145"/>
        <v>6</v>
      </c>
      <c r="G798" s="24">
        <f t="shared" si="146"/>
        <v>675</v>
      </c>
      <c r="H798" s="25">
        <f t="shared" si="147"/>
        <v>0.16666666666666666</v>
      </c>
      <c r="I798" s="26">
        <f t="shared" si="148"/>
        <v>0</v>
      </c>
      <c r="J798" s="27" t="str">
        <f>MID('USH2A e13 (B) - 2ry Str + Mask'!$A$2,E798,F798)</f>
        <v>....))</v>
      </c>
      <c r="K798" s="26">
        <f t="shared" si="149"/>
        <v>0.66666666666666663</v>
      </c>
      <c r="L798" s="27" t="str">
        <f>MID('USH2A e13 (B) - 2ry Str + Mask'!$D$2,E798,F798)</f>
        <v>....))</v>
      </c>
      <c r="M798" s="26">
        <f t="shared" si="150"/>
        <v>0.66666666666666663</v>
      </c>
      <c r="N798" s="28">
        <f t="shared" si="151"/>
        <v>0</v>
      </c>
      <c r="O798" s="29" t="str">
        <f t="shared" si="152"/>
        <v>EIE</v>
      </c>
      <c r="P798" s="29" t="str">
        <f t="shared" si="153"/>
        <v>ESE</v>
      </c>
      <c r="Q798" s="28">
        <f t="shared" si="154"/>
        <v>0</v>
      </c>
      <c r="R798" s="30">
        <f t="shared" si="155"/>
        <v>0</v>
      </c>
    </row>
    <row r="799" spans="1:18" ht="32" customHeight="1" x14ac:dyDescent="0.15">
      <c r="A799" s="20" t="s">
        <v>46</v>
      </c>
      <c r="B799" s="20" t="s">
        <v>2942</v>
      </c>
      <c r="C799" s="20" t="s">
        <v>37</v>
      </c>
      <c r="D799" s="21" t="s">
        <v>2943</v>
      </c>
      <c r="E799" s="22">
        <f t="shared" si="144"/>
        <v>669</v>
      </c>
      <c r="F799" s="23">
        <f t="shared" si="145"/>
        <v>6</v>
      </c>
      <c r="G799" s="24">
        <f t="shared" si="146"/>
        <v>675</v>
      </c>
      <c r="H799" s="25">
        <f t="shared" si="147"/>
        <v>0</v>
      </c>
      <c r="I799" s="26">
        <f t="shared" si="148"/>
        <v>-0.16666666666666666</v>
      </c>
      <c r="J799" s="27" t="str">
        <f>MID('USH2A e13 (B) - 2ry Str + Mask'!$A$2,E799,F799)</f>
        <v>....))</v>
      </c>
      <c r="K799" s="26">
        <f t="shared" si="149"/>
        <v>0.66666666666666663</v>
      </c>
      <c r="L799" s="27" t="str">
        <f>MID('USH2A e13 (B) - 2ry Str + Mask'!$D$2,E799,F799)</f>
        <v>....))</v>
      </c>
      <c r="M799" s="26">
        <f t="shared" si="150"/>
        <v>0.66666666666666663</v>
      </c>
      <c r="N799" s="28">
        <f t="shared" si="151"/>
        <v>0</v>
      </c>
      <c r="O799" s="29" t="str">
        <f t="shared" si="152"/>
        <v>IIE</v>
      </c>
      <c r="P799" s="29" t="str">
        <f t="shared" si="153"/>
        <v>ESS</v>
      </c>
      <c r="Q799" s="28">
        <f t="shared" si="154"/>
        <v>0</v>
      </c>
      <c r="R799" s="30">
        <f t="shared" si="155"/>
        <v>0</v>
      </c>
    </row>
    <row r="800" spans="1:18" ht="44" customHeight="1" x14ac:dyDescent="0.15">
      <c r="A800" s="20" t="s">
        <v>24</v>
      </c>
      <c r="B800" s="20" t="s">
        <v>2944</v>
      </c>
      <c r="C800" s="20" t="s">
        <v>2945</v>
      </c>
      <c r="D800" s="21" t="s">
        <v>2943</v>
      </c>
      <c r="E800" s="22">
        <f t="shared" si="144"/>
        <v>669</v>
      </c>
      <c r="F800" s="23">
        <f t="shared" si="145"/>
        <v>8</v>
      </c>
      <c r="G800" s="24">
        <f t="shared" si="146"/>
        <v>677</v>
      </c>
      <c r="H800" s="25">
        <f t="shared" si="147"/>
        <v>0</v>
      </c>
      <c r="I800" s="26">
        <f t="shared" si="148"/>
        <v>-0.125</v>
      </c>
      <c r="J800" s="27" t="str">
        <f>MID('USH2A e13 (B) - 2ry Str + Mask'!$A$2,E800,F800)</f>
        <v>....))))</v>
      </c>
      <c r="K800" s="26">
        <f t="shared" si="149"/>
        <v>0.5</v>
      </c>
      <c r="L800" s="27" t="str">
        <f>MID('USH2A e13 (B) - 2ry Str + Mask'!$D$2,E800,F800)</f>
        <v>....))))</v>
      </c>
      <c r="M800" s="26">
        <f t="shared" si="150"/>
        <v>0.5</v>
      </c>
      <c r="N800" s="28">
        <f t="shared" si="151"/>
        <v>0</v>
      </c>
      <c r="O800" s="29" t="str">
        <f t="shared" si="152"/>
        <v>Sironi_motif3</v>
      </c>
      <c r="P800" s="29" t="str">
        <f t="shared" si="153"/>
        <v>ESS</v>
      </c>
      <c r="Q800" s="28">
        <f t="shared" si="154"/>
        <v>0</v>
      </c>
      <c r="R800" s="30">
        <f t="shared" si="155"/>
        <v>0</v>
      </c>
    </row>
    <row r="801" spans="1:18" ht="32" customHeight="1" x14ac:dyDescent="0.15">
      <c r="A801" s="20" t="s">
        <v>35</v>
      </c>
      <c r="B801" s="20" t="s">
        <v>2925</v>
      </c>
      <c r="C801" s="20" t="s">
        <v>37</v>
      </c>
      <c r="D801" s="21" t="s">
        <v>2946</v>
      </c>
      <c r="E801" s="22">
        <f t="shared" si="144"/>
        <v>670</v>
      </c>
      <c r="F801" s="23">
        <f t="shared" si="145"/>
        <v>6</v>
      </c>
      <c r="G801" s="24">
        <f t="shared" si="146"/>
        <v>676</v>
      </c>
      <c r="H801" s="25">
        <f t="shared" si="147"/>
        <v>0.16666666666666666</v>
      </c>
      <c r="I801" s="26">
        <f t="shared" si="148"/>
        <v>0</v>
      </c>
      <c r="J801" s="27" t="str">
        <f>MID('USH2A e13 (B) - 2ry Str + Mask'!$A$2,E801,F801)</f>
        <v>...)))</v>
      </c>
      <c r="K801" s="26">
        <f t="shared" si="149"/>
        <v>0.5</v>
      </c>
      <c r="L801" s="27" t="str">
        <f>MID('USH2A e13 (B) - 2ry Str + Mask'!$D$2,E801,F801)</f>
        <v>...)))</v>
      </c>
      <c r="M801" s="26">
        <f t="shared" si="150"/>
        <v>0.5</v>
      </c>
      <c r="N801" s="28">
        <f t="shared" si="151"/>
        <v>0</v>
      </c>
      <c r="O801" s="29" t="str">
        <f t="shared" si="152"/>
        <v>EIE</v>
      </c>
      <c r="P801" s="29" t="str">
        <f t="shared" si="153"/>
        <v>ESE</v>
      </c>
      <c r="Q801" s="28">
        <f t="shared" si="154"/>
        <v>0</v>
      </c>
      <c r="R801" s="30">
        <f t="shared" si="155"/>
        <v>0</v>
      </c>
    </row>
    <row r="802" spans="1:18" ht="32" customHeight="1" x14ac:dyDescent="0.15">
      <c r="A802" s="20" t="s">
        <v>46</v>
      </c>
      <c r="B802" s="20" t="s">
        <v>2925</v>
      </c>
      <c r="C802" s="20" t="s">
        <v>37</v>
      </c>
      <c r="D802" s="21" t="s">
        <v>2946</v>
      </c>
      <c r="E802" s="22">
        <f t="shared" si="144"/>
        <v>670</v>
      </c>
      <c r="F802" s="23">
        <f t="shared" si="145"/>
        <v>6</v>
      </c>
      <c r="G802" s="24">
        <f t="shared" si="146"/>
        <v>676</v>
      </c>
      <c r="H802" s="25">
        <f t="shared" si="147"/>
        <v>0</v>
      </c>
      <c r="I802" s="26">
        <f t="shared" si="148"/>
        <v>-0.16666666666666666</v>
      </c>
      <c r="J802" s="27" t="str">
        <f>MID('USH2A e13 (B) - 2ry Str + Mask'!$A$2,E802,F802)</f>
        <v>...)))</v>
      </c>
      <c r="K802" s="26">
        <f t="shared" si="149"/>
        <v>0.5</v>
      </c>
      <c r="L802" s="27" t="str">
        <f>MID('USH2A e13 (B) - 2ry Str + Mask'!$D$2,E802,F802)</f>
        <v>...)))</v>
      </c>
      <c r="M802" s="26">
        <f t="shared" si="150"/>
        <v>0.5</v>
      </c>
      <c r="N802" s="28">
        <f t="shared" si="151"/>
        <v>0</v>
      </c>
      <c r="O802" s="29" t="str">
        <f t="shared" si="152"/>
        <v>IIE</v>
      </c>
      <c r="P802" s="29" t="str">
        <f t="shared" si="153"/>
        <v>ESS</v>
      </c>
      <c r="Q802" s="28">
        <f t="shared" si="154"/>
        <v>0</v>
      </c>
      <c r="R802" s="30">
        <f t="shared" si="155"/>
        <v>0</v>
      </c>
    </row>
    <row r="803" spans="1:18" ht="44" customHeight="1" x14ac:dyDescent="0.15">
      <c r="A803" s="20" t="s">
        <v>78</v>
      </c>
      <c r="B803" s="20" t="s">
        <v>2947</v>
      </c>
      <c r="C803" s="20" t="s">
        <v>2948</v>
      </c>
      <c r="D803" s="21" t="s">
        <v>2949</v>
      </c>
      <c r="E803" s="22">
        <f t="shared" si="144"/>
        <v>671</v>
      </c>
      <c r="F803" s="23">
        <f t="shared" si="145"/>
        <v>6</v>
      </c>
      <c r="G803" s="24">
        <f t="shared" si="146"/>
        <v>677</v>
      </c>
      <c r="H803" s="25">
        <f t="shared" si="147"/>
        <v>0.16666666666666666</v>
      </c>
      <c r="I803" s="26">
        <f t="shared" si="148"/>
        <v>0</v>
      </c>
      <c r="J803" s="27" t="str">
        <f>MID('USH2A e13 (B) - 2ry Str + Mask'!$A$2,E803,F803)</f>
        <v>..))))</v>
      </c>
      <c r="K803" s="26">
        <f t="shared" si="149"/>
        <v>0.33333333333333331</v>
      </c>
      <c r="L803" s="27" t="str">
        <f>MID('USH2A e13 (B) - 2ry Str + Mask'!$D$2,E803,F803)</f>
        <v>..))))</v>
      </c>
      <c r="M803" s="26">
        <f t="shared" si="150"/>
        <v>0.33333333333333331</v>
      </c>
      <c r="N803" s="28">
        <f t="shared" si="151"/>
        <v>0</v>
      </c>
      <c r="O803" s="29" t="str">
        <f t="shared" si="152"/>
        <v>ESE_SRp55</v>
      </c>
      <c r="P803" s="29" t="str">
        <f t="shared" si="153"/>
        <v>ESE</v>
      </c>
      <c r="Q803" s="28">
        <f t="shared" si="154"/>
        <v>0</v>
      </c>
      <c r="R803" s="30">
        <f t="shared" si="155"/>
        <v>0</v>
      </c>
    </row>
    <row r="804" spans="1:18" ht="32" customHeight="1" x14ac:dyDescent="0.15">
      <c r="A804" s="20" t="s">
        <v>35</v>
      </c>
      <c r="B804" s="20" t="s">
        <v>2947</v>
      </c>
      <c r="C804" s="20" t="s">
        <v>37</v>
      </c>
      <c r="D804" s="21" t="s">
        <v>2949</v>
      </c>
      <c r="E804" s="22">
        <f t="shared" si="144"/>
        <v>671</v>
      </c>
      <c r="F804" s="23">
        <f t="shared" si="145"/>
        <v>6</v>
      </c>
      <c r="G804" s="24">
        <f t="shared" si="146"/>
        <v>677</v>
      </c>
      <c r="H804" s="25">
        <f t="shared" si="147"/>
        <v>0.16666666666666666</v>
      </c>
      <c r="I804" s="26">
        <f t="shared" si="148"/>
        <v>0</v>
      </c>
      <c r="J804" s="27" t="str">
        <f>MID('USH2A e13 (B) - 2ry Str + Mask'!$A$2,E804,F804)</f>
        <v>..))))</v>
      </c>
      <c r="K804" s="26">
        <f t="shared" si="149"/>
        <v>0.33333333333333331</v>
      </c>
      <c r="L804" s="27" t="str">
        <f>MID('USH2A e13 (B) - 2ry Str + Mask'!$D$2,E804,F804)</f>
        <v>..))))</v>
      </c>
      <c r="M804" s="26">
        <f t="shared" si="150"/>
        <v>0.33333333333333331</v>
      </c>
      <c r="N804" s="28">
        <f t="shared" si="151"/>
        <v>0</v>
      </c>
      <c r="O804" s="29" t="str">
        <f t="shared" si="152"/>
        <v>EIE</v>
      </c>
      <c r="P804" s="29" t="str">
        <f t="shared" si="153"/>
        <v>ESE</v>
      </c>
      <c r="Q804" s="28">
        <f t="shared" si="154"/>
        <v>0</v>
      </c>
      <c r="R804" s="30">
        <f t="shared" si="155"/>
        <v>0</v>
      </c>
    </row>
    <row r="805" spans="1:18" ht="32" customHeight="1" x14ac:dyDescent="0.15">
      <c r="A805" s="20" t="s">
        <v>35</v>
      </c>
      <c r="B805" s="20" t="s">
        <v>2950</v>
      </c>
      <c r="C805" s="20" t="s">
        <v>37</v>
      </c>
      <c r="D805" s="21" t="s">
        <v>2951</v>
      </c>
      <c r="E805" s="22">
        <f t="shared" si="144"/>
        <v>672</v>
      </c>
      <c r="F805" s="23">
        <f t="shared" si="145"/>
        <v>6</v>
      </c>
      <c r="G805" s="24">
        <f t="shared" si="146"/>
        <v>678</v>
      </c>
      <c r="H805" s="25">
        <f t="shared" si="147"/>
        <v>0.16666666666666666</v>
      </c>
      <c r="I805" s="26">
        <f t="shared" si="148"/>
        <v>0</v>
      </c>
      <c r="J805" s="27" t="str">
        <f>MID('USH2A e13 (B) - 2ry Str + Mask'!$A$2,E805,F805)</f>
        <v>.)))))</v>
      </c>
      <c r="K805" s="26">
        <f t="shared" si="149"/>
        <v>0.16666666666666666</v>
      </c>
      <c r="L805" s="27" t="str">
        <f>MID('USH2A e13 (B) - 2ry Str + Mask'!$D$2,E805,F805)</f>
        <v>.)))))</v>
      </c>
      <c r="M805" s="26">
        <f t="shared" si="150"/>
        <v>0.16666666666666666</v>
      </c>
      <c r="N805" s="28">
        <f t="shared" si="151"/>
        <v>0</v>
      </c>
      <c r="O805" s="29" t="str">
        <f t="shared" si="152"/>
        <v>EIE</v>
      </c>
      <c r="P805" s="29" t="str">
        <f t="shared" si="153"/>
        <v>ESE</v>
      </c>
      <c r="Q805" s="28">
        <f t="shared" si="154"/>
        <v>0</v>
      </c>
      <c r="R805" s="30">
        <f t="shared" si="155"/>
        <v>0</v>
      </c>
    </row>
    <row r="806" spans="1:18" ht="32" customHeight="1" x14ac:dyDescent="0.15">
      <c r="A806" s="20" t="s">
        <v>35</v>
      </c>
      <c r="B806" s="20" t="s">
        <v>2952</v>
      </c>
      <c r="C806" s="20" t="s">
        <v>37</v>
      </c>
      <c r="D806" s="21" t="s">
        <v>2953</v>
      </c>
      <c r="E806" s="22">
        <f t="shared" si="144"/>
        <v>673</v>
      </c>
      <c r="F806" s="23">
        <f t="shared" si="145"/>
        <v>6</v>
      </c>
      <c r="G806" s="24">
        <f t="shared" si="146"/>
        <v>679</v>
      </c>
      <c r="H806" s="25">
        <f t="shared" si="147"/>
        <v>0.16666666666666666</v>
      </c>
      <c r="I806" s="26">
        <f t="shared" si="148"/>
        <v>0</v>
      </c>
      <c r="J806" s="27" t="str">
        <f>MID('USH2A e13 (B) - 2ry Str + Mask'!$A$2,E806,F806)</f>
        <v>))))))</v>
      </c>
      <c r="K806" s="26">
        <f t="shared" si="149"/>
        <v>0</v>
      </c>
      <c r="L806" s="27" t="str">
        <f>MID('USH2A e13 (B) - 2ry Str + Mask'!$D$2,E806,F806)</f>
        <v>))))))</v>
      </c>
      <c r="M806" s="26">
        <f t="shared" si="150"/>
        <v>0</v>
      </c>
      <c r="N806" s="28">
        <f t="shared" si="151"/>
        <v>0</v>
      </c>
      <c r="O806" s="29" t="str">
        <f t="shared" si="152"/>
        <v>EIE</v>
      </c>
      <c r="P806" s="29" t="str">
        <f t="shared" si="153"/>
        <v>ESE</v>
      </c>
      <c r="Q806" s="28">
        <f t="shared" si="154"/>
        <v>0</v>
      </c>
      <c r="R806" s="30">
        <f t="shared" si="155"/>
        <v>0</v>
      </c>
    </row>
    <row r="807" spans="1:18" ht="44" customHeight="1" x14ac:dyDescent="0.15">
      <c r="A807" s="20" t="s">
        <v>54</v>
      </c>
      <c r="B807" s="20" t="s">
        <v>2954</v>
      </c>
      <c r="C807" s="20" t="s">
        <v>2955</v>
      </c>
      <c r="D807" s="21" t="s">
        <v>2956</v>
      </c>
      <c r="E807" s="22">
        <f t="shared" si="144"/>
        <v>674</v>
      </c>
      <c r="F807" s="23">
        <f t="shared" si="145"/>
        <v>7</v>
      </c>
      <c r="G807" s="24">
        <f t="shared" si="146"/>
        <v>681</v>
      </c>
      <c r="H807" s="25">
        <f t="shared" si="147"/>
        <v>0.14285714285714285</v>
      </c>
      <c r="I807" s="26">
        <f t="shared" si="148"/>
        <v>0</v>
      </c>
      <c r="J807" s="27" t="str">
        <f>MID('USH2A e13 (B) - 2ry Str + Mask'!$A$2,E807,F807)</f>
        <v>)))))..</v>
      </c>
      <c r="K807" s="26">
        <f t="shared" si="149"/>
        <v>0.2857142857142857</v>
      </c>
      <c r="L807" s="27" t="str">
        <f>MID('USH2A e13 (B) - 2ry Str + Mask'!$D$2,E807,F807)</f>
        <v>)))))..</v>
      </c>
      <c r="M807" s="26">
        <f t="shared" si="150"/>
        <v>0.2857142857142857</v>
      </c>
      <c r="N807" s="28">
        <f t="shared" si="151"/>
        <v>0</v>
      </c>
      <c r="O807" s="29" t="str">
        <f t="shared" si="152"/>
        <v>ESE_SRp40</v>
      </c>
      <c r="P807" s="29" t="str">
        <f t="shared" si="153"/>
        <v>ESE</v>
      </c>
      <c r="Q807" s="28">
        <f t="shared" si="154"/>
        <v>0</v>
      </c>
      <c r="R807" s="30">
        <f t="shared" si="155"/>
        <v>0</v>
      </c>
    </row>
    <row r="808" spans="1:18" ht="32" customHeight="1" x14ac:dyDescent="0.15">
      <c r="A808" s="20" t="s">
        <v>31</v>
      </c>
      <c r="B808" s="20" t="s">
        <v>2957</v>
      </c>
      <c r="C808" s="20" t="s">
        <v>2958</v>
      </c>
      <c r="D808" s="21" t="s">
        <v>2959</v>
      </c>
      <c r="E808" s="22">
        <f t="shared" si="144"/>
        <v>678</v>
      </c>
      <c r="F808" s="23">
        <f t="shared" si="145"/>
        <v>8</v>
      </c>
      <c r="G808" s="24">
        <f t="shared" si="146"/>
        <v>686</v>
      </c>
      <c r="H808" s="25">
        <f t="shared" si="147"/>
        <v>0.125</v>
      </c>
      <c r="I808" s="26">
        <f t="shared" si="148"/>
        <v>0</v>
      </c>
      <c r="J808" s="27" t="str">
        <f>MID('USH2A e13 (B) - 2ry Str + Mask'!$A$2,E808,F808)</f>
        <v>)...))))</v>
      </c>
      <c r="K808" s="26">
        <f t="shared" si="149"/>
        <v>0.375</v>
      </c>
      <c r="L808" s="27" t="str">
        <f>MID('USH2A e13 (B) - 2ry Str + Mask'!$D$2,E808,F808)</f>
        <v>)...))))</v>
      </c>
      <c r="M808" s="26">
        <f t="shared" si="150"/>
        <v>0.375</v>
      </c>
      <c r="N808" s="28">
        <f t="shared" si="151"/>
        <v>0</v>
      </c>
      <c r="O808" s="29" t="str">
        <f t="shared" si="152"/>
        <v>PESE</v>
      </c>
      <c r="P808" s="29" t="str">
        <f t="shared" si="153"/>
        <v>ESE</v>
      </c>
      <c r="Q808" s="28">
        <f t="shared" si="154"/>
        <v>0</v>
      </c>
      <c r="R808" s="30">
        <f t="shared" si="155"/>
        <v>0</v>
      </c>
    </row>
    <row r="809" spans="1:18" ht="44" customHeight="1" x14ac:dyDescent="0.15">
      <c r="A809" s="20" t="s">
        <v>54</v>
      </c>
      <c r="B809" s="20" t="s">
        <v>2960</v>
      </c>
      <c r="C809" s="20" t="s">
        <v>2955</v>
      </c>
      <c r="D809" s="21" t="s">
        <v>2961</v>
      </c>
      <c r="E809" s="22">
        <f t="shared" si="144"/>
        <v>679</v>
      </c>
      <c r="F809" s="23">
        <f t="shared" si="145"/>
        <v>7</v>
      </c>
      <c r="G809" s="24">
        <f t="shared" si="146"/>
        <v>686</v>
      </c>
      <c r="H809" s="25">
        <f t="shared" si="147"/>
        <v>0.14285714285714285</v>
      </c>
      <c r="I809" s="26">
        <f t="shared" si="148"/>
        <v>0</v>
      </c>
      <c r="J809" s="27" t="str">
        <f>MID('USH2A e13 (B) - 2ry Str + Mask'!$A$2,E809,F809)</f>
        <v>...))))</v>
      </c>
      <c r="K809" s="26">
        <f t="shared" si="149"/>
        <v>0.42857142857142855</v>
      </c>
      <c r="L809" s="27" t="str">
        <f>MID('USH2A e13 (B) - 2ry Str + Mask'!$D$2,E809,F809)</f>
        <v>...))))</v>
      </c>
      <c r="M809" s="26">
        <f t="shared" si="150"/>
        <v>0.42857142857142855</v>
      </c>
      <c r="N809" s="28">
        <f t="shared" si="151"/>
        <v>0</v>
      </c>
      <c r="O809" s="29" t="str">
        <f t="shared" si="152"/>
        <v>ESE_SRp40</v>
      </c>
      <c r="P809" s="29" t="str">
        <f t="shared" si="153"/>
        <v>ESE</v>
      </c>
      <c r="Q809" s="28">
        <f t="shared" si="154"/>
        <v>0</v>
      </c>
      <c r="R809" s="30">
        <f t="shared" si="155"/>
        <v>0</v>
      </c>
    </row>
    <row r="810" spans="1:18" ht="32" customHeight="1" x14ac:dyDescent="0.15">
      <c r="A810" s="20" t="s">
        <v>196</v>
      </c>
      <c r="B810" s="20" t="s">
        <v>2962</v>
      </c>
      <c r="C810" s="20" t="s">
        <v>37</v>
      </c>
      <c r="D810" s="21" t="s">
        <v>2963</v>
      </c>
      <c r="E810" s="22">
        <f t="shared" si="144"/>
        <v>680</v>
      </c>
      <c r="F810" s="23">
        <f t="shared" si="145"/>
        <v>6</v>
      </c>
      <c r="G810" s="24">
        <f t="shared" si="146"/>
        <v>686</v>
      </c>
      <c r="H810" s="25">
        <f t="shared" si="147"/>
        <v>0.16666666666666666</v>
      </c>
      <c r="I810" s="26">
        <f t="shared" si="148"/>
        <v>0</v>
      </c>
      <c r="J810" s="27" t="str">
        <f>MID('USH2A e13 (B) - 2ry Str + Mask'!$A$2,E810,F810)</f>
        <v>..))))</v>
      </c>
      <c r="K810" s="26">
        <f t="shared" si="149"/>
        <v>0.33333333333333331</v>
      </c>
      <c r="L810" s="27" t="str">
        <f>MID('USH2A e13 (B) - 2ry Str + Mask'!$D$2,E810,F810)</f>
        <v>..))))</v>
      </c>
      <c r="M810" s="26">
        <f t="shared" si="150"/>
        <v>0.33333333333333331</v>
      </c>
      <c r="N810" s="28">
        <f t="shared" si="151"/>
        <v>0</v>
      </c>
      <c r="O810" s="29" t="str">
        <f t="shared" si="152"/>
        <v>RESCUE ESE</v>
      </c>
      <c r="P810" s="29" t="str">
        <f t="shared" si="153"/>
        <v>ESE</v>
      </c>
      <c r="Q810" s="28">
        <f t="shared" si="154"/>
        <v>0</v>
      </c>
      <c r="R810" s="30">
        <f t="shared" si="155"/>
        <v>0</v>
      </c>
    </row>
    <row r="811" spans="1:18" ht="32" customHeight="1" x14ac:dyDescent="0.15">
      <c r="A811" s="20" t="s">
        <v>35</v>
      </c>
      <c r="B811" s="20" t="s">
        <v>2962</v>
      </c>
      <c r="C811" s="20" t="s">
        <v>37</v>
      </c>
      <c r="D811" s="21" t="s">
        <v>2963</v>
      </c>
      <c r="E811" s="22">
        <f t="shared" si="144"/>
        <v>680</v>
      </c>
      <c r="F811" s="23">
        <f t="shared" si="145"/>
        <v>6</v>
      </c>
      <c r="G811" s="24">
        <f t="shared" si="146"/>
        <v>686</v>
      </c>
      <c r="H811" s="25">
        <f t="shared" si="147"/>
        <v>0.16666666666666666</v>
      </c>
      <c r="I811" s="26">
        <f t="shared" si="148"/>
        <v>0</v>
      </c>
      <c r="J811" s="27" t="str">
        <f>MID('USH2A e13 (B) - 2ry Str + Mask'!$A$2,E811,F811)</f>
        <v>..))))</v>
      </c>
      <c r="K811" s="26">
        <f t="shared" si="149"/>
        <v>0.33333333333333331</v>
      </c>
      <c r="L811" s="27" t="str">
        <f>MID('USH2A e13 (B) - 2ry Str + Mask'!$D$2,E811,F811)</f>
        <v>..))))</v>
      </c>
      <c r="M811" s="26">
        <f t="shared" si="150"/>
        <v>0.33333333333333331</v>
      </c>
      <c r="N811" s="28">
        <f t="shared" si="151"/>
        <v>0</v>
      </c>
      <c r="O811" s="29" t="str">
        <f t="shared" si="152"/>
        <v>EIE</v>
      </c>
      <c r="P811" s="29" t="str">
        <f t="shared" si="153"/>
        <v>ESE</v>
      </c>
      <c r="Q811" s="28">
        <f t="shared" si="154"/>
        <v>0</v>
      </c>
      <c r="R811" s="30">
        <f t="shared" si="155"/>
        <v>0</v>
      </c>
    </row>
    <row r="812" spans="1:18" ht="32" customHeight="1" x14ac:dyDescent="0.15">
      <c r="A812" s="20" t="s">
        <v>35</v>
      </c>
      <c r="B812" s="20" t="s">
        <v>2964</v>
      </c>
      <c r="C812" s="20" t="s">
        <v>37</v>
      </c>
      <c r="D812" s="21" t="s">
        <v>2965</v>
      </c>
      <c r="E812" s="22">
        <f t="shared" si="144"/>
        <v>681</v>
      </c>
      <c r="F812" s="23">
        <f t="shared" si="145"/>
        <v>6</v>
      </c>
      <c r="G812" s="24">
        <f t="shared" si="146"/>
        <v>687</v>
      </c>
      <c r="H812" s="25">
        <f t="shared" si="147"/>
        <v>0.16666666666666666</v>
      </c>
      <c r="I812" s="26">
        <f t="shared" si="148"/>
        <v>0</v>
      </c>
      <c r="J812" s="27" t="str">
        <f>MID('USH2A e13 (B) - 2ry Str + Mask'!$A$2,E812,F812)</f>
        <v>.)))))</v>
      </c>
      <c r="K812" s="26">
        <f t="shared" si="149"/>
        <v>0.16666666666666666</v>
      </c>
      <c r="L812" s="27" t="str">
        <f>MID('USH2A e13 (B) - 2ry Str + Mask'!$D$2,E812,F812)</f>
        <v>.)))))</v>
      </c>
      <c r="M812" s="26">
        <f t="shared" si="150"/>
        <v>0.16666666666666666</v>
      </c>
      <c r="N812" s="28">
        <f t="shared" si="151"/>
        <v>0</v>
      </c>
      <c r="O812" s="29" t="str">
        <f t="shared" si="152"/>
        <v>EIE</v>
      </c>
      <c r="P812" s="29" t="str">
        <f t="shared" si="153"/>
        <v>ESE</v>
      </c>
      <c r="Q812" s="28">
        <f t="shared" si="154"/>
        <v>0</v>
      </c>
      <c r="R812" s="30">
        <f t="shared" si="155"/>
        <v>0</v>
      </c>
    </row>
    <row r="813" spans="1:18" ht="44" customHeight="1" x14ac:dyDescent="0.15">
      <c r="A813" s="20" t="s">
        <v>65</v>
      </c>
      <c r="B813" s="20" t="s">
        <v>2966</v>
      </c>
      <c r="C813" s="20" t="s">
        <v>1546</v>
      </c>
      <c r="D813" s="21" t="s">
        <v>2967</v>
      </c>
      <c r="E813" s="22">
        <f t="shared" si="144"/>
        <v>682</v>
      </c>
      <c r="F813" s="23">
        <f t="shared" si="145"/>
        <v>6</v>
      </c>
      <c r="G813" s="24">
        <f t="shared" si="146"/>
        <v>688</v>
      </c>
      <c r="H813" s="25">
        <f t="shared" si="147"/>
        <v>0</v>
      </c>
      <c r="I813" s="26">
        <f t="shared" si="148"/>
        <v>-0.16666666666666666</v>
      </c>
      <c r="J813" s="27" t="str">
        <f>MID('USH2A e13 (B) - 2ry Str + Mask'!$A$2,E813,F813)</f>
        <v>))))))</v>
      </c>
      <c r="K813" s="26">
        <f t="shared" si="149"/>
        <v>0</v>
      </c>
      <c r="L813" s="27" t="str">
        <f>MID('USH2A e13 (B) - 2ry Str + Mask'!$D$2,E813,F813)</f>
        <v>))))))</v>
      </c>
      <c r="M813" s="26">
        <f t="shared" si="150"/>
        <v>0</v>
      </c>
      <c r="N813" s="28">
        <f t="shared" si="151"/>
        <v>0</v>
      </c>
      <c r="O813" s="29" t="str">
        <f t="shared" si="152"/>
        <v>ESS_hnRNPA1</v>
      </c>
      <c r="P813" s="29" t="str">
        <f t="shared" si="153"/>
        <v>ESS</v>
      </c>
      <c r="Q813" s="28">
        <f t="shared" si="154"/>
        <v>0</v>
      </c>
      <c r="R813" s="30">
        <f t="shared" si="155"/>
        <v>0</v>
      </c>
    </row>
    <row r="814" spans="1:18" ht="32" customHeight="1" x14ac:dyDescent="0.15">
      <c r="A814" s="20" t="s">
        <v>35</v>
      </c>
      <c r="B814" s="20" t="s">
        <v>2966</v>
      </c>
      <c r="C814" s="20" t="s">
        <v>37</v>
      </c>
      <c r="D814" s="21" t="s">
        <v>2967</v>
      </c>
      <c r="E814" s="22">
        <f t="shared" si="144"/>
        <v>682</v>
      </c>
      <c r="F814" s="23">
        <f t="shared" si="145"/>
        <v>6</v>
      </c>
      <c r="G814" s="24">
        <f t="shared" si="146"/>
        <v>688</v>
      </c>
      <c r="H814" s="25">
        <f t="shared" si="147"/>
        <v>0.16666666666666666</v>
      </c>
      <c r="I814" s="26">
        <f t="shared" si="148"/>
        <v>0</v>
      </c>
      <c r="J814" s="27" t="str">
        <f>MID('USH2A e13 (B) - 2ry Str + Mask'!$A$2,E814,F814)</f>
        <v>))))))</v>
      </c>
      <c r="K814" s="26">
        <f t="shared" si="149"/>
        <v>0</v>
      </c>
      <c r="L814" s="27" t="str">
        <f>MID('USH2A e13 (B) - 2ry Str + Mask'!$D$2,E814,F814)</f>
        <v>))))))</v>
      </c>
      <c r="M814" s="26">
        <f t="shared" si="150"/>
        <v>0</v>
      </c>
      <c r="N814" s="28">
        <f t="shared" si="151"/>
        <v>0</v>
      </c>
      <c r="O814" s="29" t="str">
        <f t="shared" si="152"/>
        <v>EIE</v>
      </c>
      <c r="P814" s="29" t="str">
        <f t="shared" si="153"/>
        <v>ESE</v>
      </c>
      <c r="Q814" s="28">
        <f t="shared" si="154"/>
        <v>0</v>
      </c>
      <c r="R814" s="30">
        <f t="shared" si="155"/>
        <v>0</v>
      </c>
    </row>
    <row r="815" spans="1:18" ht="32" customHeight="1" x14ac:dyDescent="0.15">
      <c r="A815" s="20" t="s">
        <v>88</v>
      </c>
      <c r="B815" s="20" t="s">
        <v>2968</v>
      </c>
      <c r="C815" s="20" t="s">
        <v>2969</v>
      </c>
      <c r="D815" s="21" t="s">
        <v>2970</v>
      </c>
      <c r="E815" s="22">
        <f t="shared" si="144"/>
        <v>683</v>
      </c>
      <c r="F815" s="23">
        <f t="shared" si="145"/>
        <v>6</v>
      </c>
      <c r="G815" s="24">
        <f t="shared" si="146"/>
        <v>689</v>
      </c>
      <c r="H815" s="25">
        <f t="shared" si="147"/>
        <v>0.16666666666666666</v>
      </c>
      <c r="I815" s="26">
        <f t="shared" si="148"/>
        <v>0</v>
      </c>
      <c r="J815" s="27" t="str">
        <f>MID('USH2A e13 (B) - 2ry Str + Mask'!$A$2,E815,F815)</f>
        <v>))))).</v>
      </c>
      <c r="K815" s="26">
        <f t="shared" si="149"/>
        <v>0.16666666666666666</v>
      </c>
      <c r="L815" s="27" t="str">
        <f>MID('USH2A e13 (B) - 2ry Str + Mask'!$D$2,E815,F815)</f>
        <v>))))).</v>
      </c>
      <c r="M815" s="26">
        <f t="shared" si="150"/>
        <v>0.16666666666666666</v>
      </c>
      <c r="N815" s="28">
        <f t="shared" si="151"/>
        <v>0</v>
      </c>
      <c r="O815" s="29" t="str">
        <f t="shared" si="152"/>
        <v>ESE_9G8</v>
      </c>
      <c r="P815" s="29" t="str">
        <f t="shared" si="153"/>
        <v>ESE</v>
      </c>
      <c r="Q815" s="28">
        <f t="shared" si="154"/>
        <v>0</v>
      </c>
      <c r="R815" s="30">
        <f t="shared" si="155"/>
        <v>0</v>
      </c>
    </row>
    <row r="816" spans="1:18" ht="44" customHeight="1" x14ac:dyDescent="0.15">
      <c r="A816" s="20" t="s">
        <v>65</v>
      </c>
      <c r="B816" s="20" t="s">
        <v>2968</v>
      </c>
      <c r="C816" s="20" t="s">
        <v>1958</v>
      </c>
      <c r="D816" s="21" t="s">
        <v>2970</v>
      </c>
      <c r="E816" s="22">
        <f t="shared" si="144"/>
        <v>683</v>
      </c>
      <c r="F816" s="23">
        <f t="shared" si="145"/>
        <v>6</v>
      </c>
      <c r="G816" s="24">
        <f t="shared" si="146"/>
        <v>689</v>
      </c>
      <c r="H816" s="25">
        <f t="shared" si="147"/>
        <v>0</v>
      </c>
      <c r="I816" s="26">
        <f t="shared" si="148"/>
        <v>-0.16666666666666666</v>
      </c>
      <c r="J816" s="27" t="str">
        <f>MID('USH2A e13 (B) - 2ry Str + Mask'!$A$2,E816,F816)</f>
        <v>))))).</v>
      </c>
      <c r="K816" s="26">
        <f t="shared" si="149"/>
        <v>0.16666666666666666</v>
      </c>
      <c r="L816" s="27" t="str">
        <f>MID('USH2A e13 (B) - 2ry Str + Mask'!$D$2,E816,F816)</f>
        <v>))))).</v>
      </c>
      <c r="M816" s="26">
        <f t="shared" si="150"/>
        <v>0.16666666666666666</v>
      </c>
      <c r="N816" s="28">
        <f t="shared" si="151"/>
        <v>0</v>
      </c>
      <c r="O816" s="29" t="str">
        <f t="shared" si="152"/>
        <v>ESS_hnRNPA1</v>
      </c>
      <c r="P816" s="29" t="str">
        <f t="shared" si="153"/>
        <v>ESS</v>
      </c>
      <c r="Q816" s="28">
        <f t="shared" si="154"/>
        <v>0</v>
      </c>
      <c r="R816" s="30">
        <f t="shared" si="155"/>
        <v>0</v>
      </c>
    </row>
    <row r="817" spans="1:18" ht="32" customHeight="1" x14ac:dyDescent="0.15">
      <c r="A817" s="20" t="s">
        <v>196</v>
      </c>
      <c r="B817" s="20" t="s">
        <v>2968</v>
      </c>
      <c r="C817" s="20" t="s">
        <v>37</v>
      </c>
      <c r="D817" s="21" t="s">
        <v>2970</v>
      </c>
      <c r="E817" s="22">
        <f t="shared" si="144"/>
        <v>683</v>
      </c>
      <c r="F817" s="23">
        <f t="shared" si="145"/>
        <v>6</v>
      </c>
      <c r="G817" s="24">
        <f t="shared" si="146"/>
        <v>689</v>
      </c>
      <c r="H817" s="25">
        <f t="shared" si="147"/>
        <v>0.16666666666666666</v>
      </c>
      <c r="I817" s="26">
        <f t="shared" si="148"/>
        <v>0</v>
      </c>
      <c r="J817" s="27" t="str">
        <f>MID('USH2A e13 (B) - 2ry Str + Mask'!$A$2,E817,F817)</f>
        <v>))))).</v>
      </c>
      <c r="K817" s="26">
        <f t="shared" si="149"/>
        <v>0.16666666666666666</v>
      </c>
      <c r="L817" s="27" t="str">
        <f>MID('USH2A e13 (B) - 2ry Str + Mask'!$D$2,E817,F817)</f>
        <v>))))).</v>
      </c>
      <c r="M817" s="26">
        <f t="shared" si="150"/>
        <v>0.16666666666666666</v>
      </c>
      <c r="N817" s="28">
        <f t="shared" si="151"/>
        <v>0</v>
      </c>
      <c r="O817" s="29" t="str">
        <f t="shared" si="152"/>
        <v>RESCUE ESE</v>
      </c>
      <c r="P817" s="29" t="str">
        <f t="shared" si="153"/>
        <v>ESE</v>
      </c>
      <c r="Q817" s="28">
        <f t="shared" si="154"/>
        <v>0</v>
      </c>
      <c r="R817" s="30">
        <f t="shared" si="155"/>
        <v>0</v>
      </c>
    </row>
    <row r="818" spans="1:18" ht="32" customHeight="1" x14ac:dyDescent="0.15">
      <c r="A818" s="20" t="s">
        <v>35</v>
      </c>
      <c r="B818" s="20" t="s">
        <v>2968</v>
      </c>
      <c r="C818" s="20" t="s">
        <v>37</v>
      </c>
      <c r="D818" s="21" t="s">
        <v>2970</v>
      </c>
      <c r="E818" s="22">
        <f t="shared" si="144"/>
        <v>683</v>
      </c>
      <c r="F818" s="23">
        <f t="shared" si="145"/>
        <v>6</v>
      </c>
      <c r="G818" s="24">
        <f t="shared" si="146"/>
        <v>689</v>
      </c>
      <c r="H818" s="25">
        <f t="shared" si="147"/>
        <v>0.16666666666666666</v>
      </c>
      <c r="I818" s="26">
        <f t="shared" si="148"/>
        <v>0</v>
      </c>
      <c r="J818" s="27" t="str">
        <f>MID('USH2A e13 (B) - 2ry Str + Mask'!$A$2,E818,F818)</f>
        <v>))))).</v>
      </c>
      <c r="K818" s="26">
        <f t="shared" si="149"/>
        <v>0.16666666666666666</v>
      </c>
      <c r="L818" s="27" t="str">
        <f>MID('USH2A e13 (B) - 2ry Str + Mask'!$D$2,E818,F818)</f>
        <v>))))).</v>
      </c>
      <c r="M818" s="26">
        <f t="shared" si="150"/>
        <v>0.16666666666666666</v>
      </c>
      <c r="N818" s="28">
        <f t="shared" si="151"/>
        <v>0</v>
      </c>
      <c r="O818" s="29" t="str">
        <f t="shared" si="152"/>
        <v>EIE</v>
      </c>
      <c r="P818" s="29" t="str">
        <f t="shared" si="153"/>
        <v>ESE</v>
      </c>
      <c r="Q818" s="28">
        <f t="shared" si="154"/>
        <v>0</v>
      </c>
      <c r="R818" s="30">
        <f t="shared" si="155"/>
        <v>0</v>
      </c>
    </row>
    <row r="819" spans="1:18" ht="32" customHeight="1" x14ac:dyDescent="0.15">
      <c r="A819" s="20" t="s">
        <v>31</v>
      </c>
      <c r="B819" s="20" t="s">
        <v>2971</v>
      </c>
      <c r="C819" s="20" t="s">
        <v>2972</v>
      </c>
      <c r="D819" s="21" t="s">
        <v>2970</v>
      </c>
      <c r="E819" s="22">
        <f t="shared" si="144"/>
        <v>683</v>
      </c>
      <c r="F819" s="23">
        <f t="shared" si="145"/>
        <v>8</v>
      </c>
      <c r="G819" s="24">
        <f t="shared" si="146"/>
        <v>691</v>
      </c>
      <c r="H819" s="25">
        <f t="shared" si="147"/>
        <v>0.125</v>
      </c>
      <c r="I819" s="26">
        <f t="shared" si="148"/>
        <v>0</v>
      </c>
      <c r="J819" s="27" t="str">
        <f>MID('USH2A e13 (B) - 2ry Str + Mask'!$A$2,E819,F819)</f>
        <v>)))))...</v>
      </c>
      <c r="K819" s="26">
        <f t="shared" si="149"/>
        <v>0.375</v>
      </c>
      <c r="L819" s="27" t="str">
        <f>MID('USH2A e13 (B) - 2ry Str + Mask'!$D$2,E819,F819)</f>
        <v>)))))...</v>
      </c>
      <c r="M819" s="26">
        <f t="shared" si="150"/>
        <v>0.375</v>
      </c>
      <c r="N819" s="28">
        <f t="shared" si="151"/>
        <v>0</v>
      </c>
      <c r="O819" s="29" t="str">
        <f t="shared" si="152"/>
        <v>PESE</v>
      </c>
      <c r="P819" s="29" t="str">
        <f t="shared" si="153"/>
        <v>ESE</v>
      </c>
      <c r="Q819" s="28">
        <f t="shared" si="154"/>
        <v>0</v>
      </c>
      <c r="R819" s="30">
        <f t="shared" si="155"/>
        <v>0</v>
      </c>
    </row>
    <row r="820" spans="1:18" ht="32" customHeight="1" x14ac:dyDescent="0.15">
      <c r="A820" s="20" t="s">
        <v>196</v>
      </c>
      <c r="B820" s="20" t="s">
        <v>919</v>
      </c>
      <c r="C820" s="20" t="s">
        <v>37</v>
      </c>
      <c r="D820" s="21" t="s">
        <v>2973</v>
      </c>
      <c r="E820" s="22">
        <f t="shared" si="144"/>
        <v>684</v>
      </c>
      <c r="F820" s="23">
        <f t="shared" si="145"/>
        <v>6</v>
      </c>
      <c r="G820" s="24">
        <f t="shared" si="146"/>
        <v>690</v>
      </c>
      <c r="H820" s="25">
        <f t="shared" si="147"/>
        <v>0.16666666666666666</v>
      </c>
      <c r="I820" s="26">
        <f t="shared" si="148"/>
        <v>0</v>
      </c>
      <c r="J820" s="27" t="str">
        <f>MID('USH2A e13 (B) - 2ry Str + Mask'!$A$2,E820,F820)</f>
        <v>))))..</v>
      </c>
      <c r="K820" s="26">
        <f t="shared" si="149"/>
        <v>0.33333333333333331</v>
      </c>
      <c r="L820" s="27" t="str">
        <f>MID('USH2A e13 (B) - 2ry Str + Mask'!$D$2,E820,F820)</f>
        <v>))))..</v>
      </c>
      <c r="M820" s="26">
        <f t="shared" si="150"/>
        <v>0.33333333333333331</v>
      </c>
      <c r="N820" s="28">
        <f t="shared" si="151"/>
        <v>0</v>
      </c>
      <c r="O820" s="29" t="str">
        <f t="shared" si="152"/>
        <v>RESCUE ESE</v>
      </c>
      <c r="P820" s="29" t="str">
        <f t="shared" si="153"/>
        <v>ESE</v>
      </c>
      <c r="Q820" s="28">
        <f t="shared" si="154"/>
        <v>0</v>
      </c>
      <c r="R820" s="30">
        <f t="shared" si="155"/>
        <v>0</v>
      </c>
    </row>
    <row r="821" spans="1:18" ht="32" customHeight="1" x14ac:dyDescent="0.15">
      <c r="A821" s="20" t="s">
        <v>35</v>
      </c>
      <c r="B821" s="20" t="s">
        <v>919</v>
      </c>
      <c r="C821" s="20" t="s">
        <v>37</v>
      </c>
      <c r="D821" s="21" t="s">
        <v>2973</v>
      </c>
      <c r="E821" s="22">
        <f t="shared" si="144"/>
        <v>684</v>
      </c>
      <c r="F821" s="23">
        <f t="shared" si="145"/>
        <v>6</v>
      </c>
      <c r="G821" s="24">
        <f t="shared" si="146"/>
        <v>690</v>
      </c>
      <c r="H821" s="25">
        <f t="shared" si="147"/>
        <v>0.16666666666666666</v>
      </c>
      <c r="I821" s="26">
        <f t="shared" si="148"/>
        <v>0</v>
      </c>
      <c r="J821" s="27" t="str">
        <f>MID('USH2A e13 (B) - 2ry Str + Mask'!$A$2,E821,F821)</f>
        <v>))))..</v>
      </c>
      <c r="K821" s="26">
        <f t="shared" si="149"/>
        <v>0.33333333333333331</v>
      </c>
      <c r="L821" s="27" t="str">
        <f>MID('USH2A e13 (B) - 2ry Str + Mask'!$D$2,E821,F821)</f>
        <v>))))..</v>
      </c>
      <c r="M821" s="26">
        <f t="shared" si="150"/>
        <v>0.33333333333333331</v>
      </c>
      <c r="N821" s="28">
        <f t="shared" si="151"/>
        <v>0</v>
      </c>
      <c r="O821" s="29" t="str">
        <f t="shared" si="152"/>
        <v>EIE</v>
      </c>
      <c r="P821" s="29" t="str">
        <f t="shared" si="153"/>
        <v>ESE</v>
      </c>
      <c r="Q821" s="28">
        <f t="shared" si="154"/>
        <v>0</v>
      </c>
      <c r="R821" s="30">
        <f t="shared" si="155"/>
        <v>0</v>
      </c>
    </row>
    <row r="822" spans="1:18" ht="32" customHeight="1" x14ac:dyDescent="0.15">
      <c r="A822" s="20" t="s">
        <v>31</v>
      </c>
      <c r="B822" s="20" t="s">
        <v>2974</v>
      </c>
      <c r="C822" s="20" t="s">
        <v>2975</v>
      </c>
      <c r="D822" s="21" t="s">
        <v>2973</v>
      </c>
      <c r="E822" s="22">
        <f t="shared" si="144"/>
        <v>684</v>
      </c>
      <c r="F822" s="23">
        <f t="shared" si="145"/>
        <v>8</v>
      </c>
      <c r="G822" s="24">
        <f t="shared" si="146"/>
        <v>692</v>
      </c>
      <c r="H822" s="25">
        <f t="shared" si="147"/>
        <v>0.125</v>
      </c>
      <c r="I822" s="26">
        <f t="shared" si="148"/>
        <v>0</v>
      </c>
      <c r="J822" s="27" t="str">
        <f>MID('USH2A e13 (B) - 2ry Str + Mask'!$A$2,E822,F822)</f>
        <v>))))....</v>
      </c>
      <c r="K822" s="26">
        <f t="shared" si="149"/>
        <v>0.5</v>
      </c>
      <c r="L822" s="27" t="str">
        <f>MID('USH2A e13 (B) - 2ry Str + Mask'!$D$2,E822,F822)</f>
        <v>))))....</v>
      </c>
      <c r="M822" s="26">
        <f t="shared" si="150"/>
        <v>0.5</v>
      </c>
      <c r="N822" s="28">
        <f t="shared" si="151"/>
        <v>0</v>
      </c>
      <c r="O822" s="29" t="str">
        <f t="shared" si="152"/>
        <v>PESE</v>
      </c>
      <c r="P822" s="29" t="str">
        <f t="shared" si="153"/>
        <v>ESE</v>
      </c>
      <c r="Q822" s="28">
        <f t="shared" si="154"/>
        <v>0</v>
      </c>
      <c r="R822" s="30">
        <f t="shared" si="155"/>
        <v>0</v>
      </c>
    </row>
    <row r="823" spans="1:18" ht="32" customHeight="1" x14ac:dyDescent="0.15">
      <c r="A823" s="20" t="s">
        <v>196</v>
      </c>
      <c r="B823" s="20" t="s">
        <v>1140</v>
      </c>
      <c r="C823" s="20" t="s">
        <v>37</v>
      </c>
      <c r="D823" s="21" t="s">
        <v>2976</v>
      </c>
      <c r="E823" s="22">
        <f t="shared" si="144"/>
        <v>685</v>
      </c>
      <c r="F823" s="23">
        <f t="shared" si="145"/>
        <v>6</v>
      </c>
      <c r="G823" s="24">
        <f t="shared" si="146"/>
        <v>691</v>
      </c>
      <c r="H823" s="25">
        <f t="shared" si="147"/>
        <v>0.16666666666666666</v>
      </c>
      <c r="I823" s="26">
        <f t="shared" si="148"/>
        <v>0</v>
      </c>
      <c r="J823" s="27" t="str">
        <f>MID('USH2A e13 (B) - 2ry Str + Mask'!$A$2,E823,F823)</f>
        <v>)))...</v>
      </c>
      <c r="K823" s="26">
        <f t="shared" si="149"/>
        <v>0.5</v>
      </c>
      <c r="L823" s="27" t="str">
        <f>MID('USH2A e13 (B) - 2ry Str + Mask'!$D$2,E823,F823)</f>
        <v>)))...</v>
      </c>
      <c r="M823" s="26">
        <f t="shared" si="150"/>
        <v>0.5</v>
      </c>
      <c r="N823" s="28">
        <f t="shared" si="151"/>
        <v>0</v>
      </c>
      <c r="O823" s="29" t="str">
        <f t="shared" si="152"/>
        <v>RESCUE ESE</v>
      </c>
      <c r="P823" s="29" t="str">
        <f t="shared" si="153"/>
        <v>ESE</v>
      </c>
      <c r="Q823" s="28">
        <f t="shared" si="154"/>
        <v>0</v>
      </c>
      <c r="R823" s="30">
        <f t="shared" si="155"/>
        <v>0</v>
      </c>
    </row>
    <row r="824" spans="1:18" ht="32" customHeight="1" x14ac:dyDescent="0.15">
      <c r="A824" s="20" t="s">
        <v>35</v>
      </c>
      <c r="B824" s="20" t="s">
        <v>1140</v>
      </c>
      <c r="C824" s="20" t="s">
        <v>37</v>
      </c>
      <c r="D824" s="21" t="s">
        <v>2976</v>
      </c>
      <c r="E824" s="22">
        <f t="shared" si="144"/>
        <v>685</v>
      </c>
      <c r="F824" s="23">
        <f t="shared" si="145"/>
        <v>6</v>
      </c>
      <c r="G824" s="24">
        <f t="shared" si="146"/>
        <v>691</v>
      </c>
      <c r="H824" s="25">
        <f t="shared" si="147"/>
        <v>0.16666666666666666</v>
      </c>
      <c r="I824" s="26">
        <f t="shared" si="148"/>
        <v>0</v>
      </c>
      <c r="J824" s="27" t="str">
        <f>MID('USH2A e13 (B) - 2ry Str + Mask'!$A$2,E824,F824)</f>
        <v>)))...</v>
      </c>
      <c r="K824" s="26">
        <f t="shared" si="149"/>
        <v>0.5</v>
      </c>
      <c r="L824" s="27" t="str">
        <f>MID('USH2A e13 (B) - 2ry Str + Mask'!$D$2,E824,F824)</f>
        <v>)))...</v>
      </c>
      <c r="M824" s="26">
        <f t="shared" si="150"/>
        <v>0.5</v>
      </c>
      <c r="N824" s="28">
        <f t="shared" si="151"/>
        <v>0</v>
      </c>
      <c r="O824" s="29" t="str">
        <f t="shared" si="152"/>
        <v>EIE</v>
      </c>
      <c r="P824" s="29" t="str">
        <f t="shared" si="153"/>
        <v>ESE</v>
      </c>
      <c r="Q824" s="28">
        <f t="shared" si="154"/>
        <v>0</v>
      </c>
      <c r="R824" s="30">
        <f t="shared" si="155"/>
        <v>0</v>
      </c>
    </row>
    <row r="825" spans="1:18" ht="32" customHeight="1" x14ac:dyDescent="0.15">
      <c r="A825" s="20" t="s">
        <v>31</v>
      </c>
      <c r="B825" s="20" t="s">
        <v>2977</v>
      </c>
      <c r="C825" s="20" t="s">
        <v>2978</v>
      </c>
      <c r="D825" s="21" t="s">
        <v>2976</v>
      </c>
      <c r="E825" s="22">
        <f t="shared" si="144"/>
        <v>685</v>
      </c>
      <c r="F825" s="23">
        <f t="shared" si="145"/>
        <v>8</v>
      </c>
      <c r="G825" s="24">
        <f t="shared" si="146"/>
        <v>693</v>
      </c>
      <c r="H825" s="25">
        <f t="shared" si="147"/>
        <v>0.125</v>
      </c>
      <c r="I825" s="26">
        <f t="shared" si="148"/>
        <v>0</v>
      </c>
      <c r="J825" s="27" t="str">
        <f>MID('USH2A e13 (B) - 2ry Str + Mask'!$A$2,E825,F825)</f>
        <v>))).....</v>
      </c>
      <c r="K825" s="26">
        <f t="shared" si="149"/>
        <v>0.625</v>
      </c>
      <c r="L825" s="27" t="str">
        <f>MID('USH2A e13 (B) - 2ry Str + Mask'!$D$2,E825,F825)</f>
        <v>))).....</v>
      </c>
      <c r="M825" s="26">
        <f t="shared" si="150"/>
        <v>0.625</v>
      </c>
      <c r="N825" s="28">
        <f t="shared" si="151"/>
        <v>0</v>
      </c>
      <c r="O825" s="29" t="str">
        <f t="shared" si="152"/>
        <v>PESE</v>
      </c>
      <c r="P825" s="29" t="str">
        <f t="shared" si="153"/>
        <v>ESE</v>
      </c>
      <c r="Q825" s="28">
        <f t="shared" si="154"/>
        <v>0</v>
      </c>
      <c r="R825" s="30">
        <f t="shared" si="155"/>
        <v>0</v>
      </c>
    </row>
    <row r="826" spans="1:18" ht="32" customHeight="1" x14ac:dyDescent="0.15">
      <c r="A826" s="20" t="s">
        <v>88</v>
      </c>
      <c r="B826" s="20" t="s">
        <v>2979</v>
      </c>
      <c r="C826" s="20" t="s">
        <v>2980</v>
      </c>
      <c r="D826" s="21" t="s">
        <v>2981</v>
      </c>
      <c r="E826" s="22">
        <f t="shared" si="144"/>
        <v>686</v>
      </c>
      <c r="F826" s="23">
        <f t="shared" si="145"/>
        <v>6</v>
      </c>
      <c r="G826" s="24">
        <f t="shared" si="146"/>
        <v>692</v>
      </c>
      <c r="H826" s="25">
        <f t="shared" si="147"/>
        <v>0.16666666666666666</v>
      </c>
      <c r="I826" s="26">
        <f t="shared" si="148"/>
        <v>0</v>
      </c>
      <c r="J826" s="27" t="str">
        <f>MID('USH2A e13 (B) - 2ry Str + Mask'!$A$2,E826,F826)</f>
        <v>))....</v>
      </c>
      <c r="K826" s="26">
        <f t="shared" si="149"/>
        <v>0.66666666666666663</v>
      </c>
      <c r="L826" s="27" t="str">
        <f>MID('USH2A e13 (B) - 2ry Str + Mask'!$D$2,E826,F826)</f>
        <v>))....</v>
      </c>
      <c r="M826" s="26">
        <f t="shared" si="150"/>
        <v>0.66666666666666663</v>
      </c>
      <c r="N826" s="28">
        <f t="shared" si="151"/>
        <v>0</v>
      </c>
      <c r="O826" s="29" t="str">
        <f t="shared" si="152"/>
        <v>ESE_9G8</v>
      </c>
      <c r="P826" s="29" t="str">
        <f t="shared" si="153"/>
        <v>ESE</v>
      </c>
      <c r="Q826" s="28">
        <f t="shared" si="154"/>
        <v>0</v>
      </c>
      <c r="R826" s="30">
        <f t="shared" si="155"/>
        <v>0</v>
      </c>
    </row>
    <row r="827" spans="1:18" ht="32" customHeight="1" x14ac:dyDescent="0.15">
      <c r="A827" s="20" t="s">
        <v>196</v>
      </c>
      <c r="B827" s="20" t="s">
        <v>2979</v>
      </c>
      <c r="C827" s="20" t="s">
        <v>37</v>
      </c>
      <c r="D827" s="21" t="s">
        <v>2981</v>
      </c>
      <c r="E827" s="22">
        <f t="shared" si="144"/>
        <v>686</v>
      </c>
      <c r="F827" s="23">
        <f t="shared" si="145"/>
        <v>6</v>
      </c>
      <c r="G827" s="24">
        <f t="shared" si="146"/>
        <v>692</v>
      </c>
      <c r="H827" s="25">
        <f t="shared" si="147"/>
        <v>0.16666666666666666</v>
      </c>
      <c r="I827" s="26">
        <f t="shared" si="148"/>
        <v>0</v>
      </c>
      <c r="J827" s="27" t="str">
        <f>MID('USH2A e13 (B) - 2ry Str + Mask'!$A$2,E827,F827)</f>
        <v>))....</v>
      </c>
      <c r="K827" s="26">
        <f t="shared" si="149"/>
        <v>0.66666666666666663</v>
      </c>
      <c r="L827" s="27" t="str">
        <f>MID('USH2A e13 (B) - 2ry Str + Mask'!$D$2,E827,F827)</f>
        <v>))....</v>
      </c>
      <c r="M827" s="26">
        <f t="shared" si="150"/>
        <v>0.66666666666666663</v>
      </c>
      <c r="N827" s="28">
        <f t="shared" si="151"/>
        <v>0</v>
      </c>
      <c r="O827" s="29" t="str">
        <f t="shared" si="152"/>
        <v>RESCUE ESE</v>
      </c>
      <c r="P827" s="29" t="str">
        <f t="shared" si="153"/>
        <v>ESE</v>
      </c>
      <c r="Q827" s="28">
        <f t="shared" si="154"/>
        <v>0</v>
      </c>
      <c r="R827" s="30">
        <f t="shared" si="155"/>
        <v>0</v>
      </c>
    </row>
    <row r="828" spans="1:18" ht="32" customHeight="1" x14ac:dyDescent="0.15">
      <c r="A828" s="20" t="s">
        <v>35</v>
      </c>
      <c r="B828" s="20" t="s">
        <v>2979</v>
      </c>
      <c r="C828" s="20" t="s">
        <v>37</v>
      </c>
      <c r="D828" s="21" t="s">
        <v>2981</v>
      </c>
      <c r="E828" s="22">
        <f t="shared" si="144"/>
        <v>686</v>
      </c>
      <c r="F828" s="23">
        <f t="shared" si="145"/>
        <v>6</v>
      </c>
      <c r="G828" s="24">
        <f t="shared" si="146"/>
        <v>692</v>
      </c>
      <c r="H828" s="25">
        <f t="shared" si="147"/>
        <v>0.16666666666666666</v>
      </c>
      <c r="I828" s="26">
        <f t="shared" si="148"/>
        <v>0</v>
      </c>
      <c r="J828" s="27" t="str">
        <f>MID('USH2A e13 (B) - 2ry Str + Mask'!$A$2,E828,F828)</f>
        <v>))....</v>
      </c>
      <c r="K828" s="26">
        <f t="shared" si="149"/>
        <v>0.66666666666666663</v>
      </c>
      <c r="L828" s="27" t="str">
        <f>MID('USH2A e13 (B) - 2ry Str + Mask'!$D$2,E828,F828)</f>
        <v>))....</v>
      </c>
      <c r="M828" s="26">
        <f t="shared" si="150"/>
        <v>0.66666666666666663</v>
      </c>
      <c r="N828" s="28">
        <f t="shared" si="151"/>
        <v>0</v>
      </c>
      <c r="O828" s="29" t="str">
        <f t="shared" si="152"/>
        <v>EIE</v>
      </c>
      <c r="P828" s="29" t="str">
        <f t="shared" si="153"/>
        <v>ESE</v>
      </c>
      <c r="Q828" s="28">
        <f t="shared" si="154"/>
        <v>0</v>
      </c>
      <c r="R828" s="30">
        <f t="shared" si="155"/>
        <v>0</v>
      </c>
    </row>
    <row r="829" spans="1:18" ht="44" customHeight="1" x14ac:dyDescent="0.15">
      <c r="A829" s="20" t="s">
        <v>58</v>
      </c>
      <c r="B829" s="20" t="s">
        <v>2982</v>
      </c>
      <c r="C829" s="20" t="s">
        <v>2983</v>
      </c>
      <c r="D829" s="21" t="s">
        <v>2981</v>
      </c>
      <c r="E829" s="22">
        <f t="shared" si="144"/>
        <v>686</v>
      </c>
      <c r="F829" s="23">
        <f t="shared" si="145"/>
        <v>8</v>
      </c>
      <c r="G829" s="24">
        <f t="shared" si="146"/>
        <v>694</v>
      </c>
      <c r="H829" s="25">
        <f t="shared" si="147"/>
        <v>0</v>
      </c>
      <c r="I829" s="26">
        <f t="shared" si="148"/>
        <v>-0.125</v>
      </c>
      <c r="J829" s="27" t="str">
        <f>MID('USH2A e13 (B) - 2ry Str + Mask'!$A$2,E829,F829)</f>
        <v>))......</v>
      </c>
      <c r="K829" s="26">
        <f t="shared" si="149"/>
        <v>0.75</v>
      </c>
      <c r="L829" s="27" t="str">
        <f>MID('USH2A e13 (B) - 2ry Str + Mask'!$D$2,E829,F829)</f>
        <v>))......</v>
      </c>
      <c r="M829" s="26">
        <f t="shared" si="150"/>
        <v>0.75</v>
      </c>
      <c r="N829" s="28">
        <f t="shared" si="151"/>
        <v>0</v>
      </c>
      <c r="O829" s="29" t="str">
        <f t="shared" si="152"/>
        <v>Sironi_motif1</v>
      </c>
      <c r="P829" s="29" t="str">
        <f t="shared" si="153"/>
        <v>ESS</v>
      </c>
      <c r="Q829" s="28">
        <f t="shared" si="154"/>
        <v>0</v>
      </c>
      <c r="R829" s="30">
        <f t="shared" si="155"/>
        <v>0</v>
      </c>
    </row>
    <row r="830" spans="1:18" ht="32" customHeight="1" x14ac:dyDescent="0.15">
      <c r="A830" s="20" t="s">
        <v>31</v>
      </c>
      <c r="B830" s="20" t="s">
        <v>2982</v>
      </c>
      <c r="C830" s="20" t="s">
        <v>2984</v>
      </c>
      <c r="D830" s="21" t="s">
        <v>2981</v>
      </c>
      <c r="E830" s="22">
        <f t="shared" si="144"/>
        <v>686</v>
      </c>
      <c r="F830" s="23">
        <f t="shared" si="145"/>
        <v>8</v>
      </c>
      <c r="G830" s="24">
        <f t="shared" si="146"/>
        <v>694</v>
      </c>
      <c r="H830" s="25">
        <f t="shared" si="147"/>
        <v>0.125</v>
      </c>
      <c r="I830" s="26">
        <f t="shared" si="148"/>
        <v>0</v>
      </c>
      <c r="J830" s="27" t="str">
        <f>MID('USH2A e13 (B) - 2ry Str + Mask'!$A$2,E830,F830)</f>
        <v>))......</v>
      </c>
      <c r="K830" s="26">
        <f t="shared" si="149"/>
        <v>0.75</v>
      </c>
      <c r="L830" s="27" t="str">
        <f>MID('USH2A e13 (B) - 2ry Str + Mask'!$D$2,E830,F830)</f>
        <v>))......</v>
      </c>
      <c r="M830" s="26">
        <f t="shared" si="150"/>
        <v>0.75</v>
      </c>
      <c r="N830" s="28">
        <f t="shared" si="151"/>
        <v>0</v>
      </c>
      <c r="O830" s="29" t="str">
        <f t="shared" si="152"/>
        <v>PESE</v>
      </c>
      <c r="P830" s="29" t="str">
        <f t="shared" si="153"/>
        <v>ESE</v>
      </c>
      <c r="Q830" s="28">
        <f t="shared" si="154"/>
        <v>0</v>
      </c>
      <c r="R830" s="30">
        <f t="shared" si="155"/>
        <v>0</v>
      </c>
    </row>
    <row r="831" spans="1:18" ht="32" customHeight="1" x14ac:dyDescent="0.15">
      <c r="A831" s="20" t="s">
        <v>795</v>
      </c>
      <c r="B831" s="20" t="s">
        <v>966</v>
      </c>
      <c r="C831" s="20" t="s">
        <v>967</v>
      </c>
      <c r="D831" s="21" t="s">
        <v>2985</v>
      </c>
      <c r="E831" s="22">
        <f t="shared" si="144"/>
        <v>687</v>
      </c>
      <c r="F831" s="23">
        <f t="shared" si="145"/>
        <v>5</v>
      </c>
      <c r="G831" s="24">
        <f t="shared" si="146"/>
        <v>692</v>
      </c>
      <c r="H831" s="25">
        <f t="shared" si="147"/>
        <v>0.2</v>
      </c>
      <c r="I831" s="26">
        <f t="shared" si="148"/>
        <v>0</v>
      </c>
      <c r="J831" s="27" t="str">
        <f>MID('USH2A e13 (B) - 2ry Str + Mask'!$A$2,E831,F831)</f>
        <v>)....</v>
      </c>
      <c r="K831" s="26">
        <f t="shared" si="149"/>
        <v>0.8</v>
      </c>
      <c r="L831" s="27" t="str">
        <f>MID('USH2A e13 (B) - 2ry Str + Mask'!$D$2,E831,F831)</f>
        <v>)....</v>
      </c>
      <c r="M831" s="26">
        <f t="shared" si="150"/>
        <v>0.8</v>
      </c>
      <c r="N831" s="28">
        <f t="shared" si="151"/>
        <v>0</v>
      </c>
      <c r="O831" s="29" t="str">
        <f t="shared" si="152"/>
        <v>ESE_Tra2</v>
      </c>
      <c r="P831" s="29" t="str">
        <f t="shared" si="153"/>
        <v>ESE</v>
      </c>
      <c r="Q831" s="28">
        <f t="shared" si="154"/>
        <v>0</v>
      </c>
      <c r="R831" s="30">
        <f t="shared" si="155"/>
        <v>0</v>
      </c>
    </row>
    <row r="832" spans="1:18" ht="32" customHeight="1" x14ac:dyDescent="0.15">
      <c r="A832" s="20" t="s">
        <v>196</v>
      </c>
      <c r="B832" s="20" t="s">
        <v>2356</v>
      </c>
      <c r="C832" s="20" t="s">
        <v>37</v>
      </c>
      <c r="D832" s="21" t="s">
        <v>2985</v>
      </c>
      <c r="E832" s="22">
        <f t="shared" si="144"/>
        <v>687</v>
      </c>
      <c r="F832" s="23">
        <f t="shared" si="145"/>
        <v>6</v>
      </c>
      <c r="G832" s="24">
        <f t="shared" si="146"/>
        <v>693</v>
      </c>
      <c r="H832" s="25">
        <f t="shared" si="147"/>
        <v>0.16666666666666666</v>
      </c>
      <c r="I832" s="26">
        <f t="shared" si="148"/>
        <v>0</v>
      </c>
      <c r="J832" s="27" t="str">
        <f>MID('USH2A e13 (B) - 2ry Str + Mask'!$A$2,E832,F832)</f>
        <v>).....</v>
      </c>
      <c r="K832" s="26">
        <f t="shared" si="149"/>
        <v>0.83333333333333337</v>
      </c>
      <c r="L832" s="27" t="str">
        <f>MID('USH2A e13 (B) - 2ry Str + Mask'!$D$2,E832,F832)</f>
        <v>).....</v>
      </c>
      <c r="M832" s="26">
        <f t="shared" si="150"/>
        <v>0.83333333333333337</v>
      </c>
      <c r="N832" s="28">
        <f t="shared" si="151"/>
        <v>0</v>
      </c>
      <c r="O832" s="29" t="str">
        <f t="shared" si="152"/>
        <v>RESCUE ESE</v>
      </c>
      <c r="P832" s="29" t="str">
        <f t="shared" si="153"/>
        <v>ESE</v>
      </c>
      <c r="Q832" s="28">
        <f t="shared" si="154"/>
        <v>0</v>
      </c>
      <c r="R832" s="30">
        <f t="shared" si="155"/>
        <v>0</v>
      </c>
    </row>
    <row r="833" spans="1:18" ht="32" customHeight="1" x14ac:dyDescent="0.15">
      <c r="A833" s="20" t="s">
        <v>35</v>
      </c>
      <c r="B833" s="20" t="s">
        <v>2356</v>
      </c>
      <c r="C833" s="20" t="s">
        <v>37</v>
      </c>
      <c r="D833" s="21" t="s">
        <v>2985</v>
      </c>
      <c r="E833" s="22">
        <f t="shared" si="144"/>
        <v>687</v>
      </c>
      <c r="F833" s="23">
        <f t="shared" si="145"/>
        <v>6</v>
      </c>
      <c r="G833" s="24">
        <f t="shared" si="146"/>
        <v>693</v>
      </c>
      <c r="H833" s="25">
        <f t="shared" si="147"/>
        <v>0.16666666666666666</v>
      </c>
      <c r="I833" s="26">
        <f t="shared" si="148"/>
        <v>0</v>
      </c>
      <c r="J833" s="27" t="str">
        <f>MID('USH2A e13 (B) - 2ry Str + Mask'!$A$2,E833,F833)</f>
        <v>).....</v>
      </c>
      <c r="K833" s="26">
        <f t="shared" si="149"/>
        <v>0.83333333333333337</v>
      </c>
      <c r="L833" s="27" t="str">
        <f>MID('USH2A e13 (B) - 2ry Str + Mask'!$D$2,E833,F833)</f>
        <v>).....</v>
      </c>
      <c r="M833" s="26">
        <f t="shared" si="150"/>
        <v>0.83333333333333337</v>
      </c>
      <c r="N833" s="28">
        <f t="shared" si="151"/>
        <v>0</v>
      </c>
      <c r="O833" s="29" t="str">
        <f t="shared" si="152"/>
        <v>EIE</v>
      </c>
      <c r="P833" s="29" t="str">
        <f t="shared" si="153"/>
        <v>ESE</v>
      </c>
      <c r="Q833" s="28">
        <f t="shared" si="154"/>
        <v>0</v>
      </c>
      <c r="R833" s="30">
        <f t="shared" si="155"/>
        <v>0</v>
      </c>
    </row>
    <row r="834" spans="1:18" ht="32" customHeight="1" x14ac:dyDescent="0.15">
      <c r="A834" s="20" t="s">
        <v>196</v>
      </c>
      <c r="B834" s="20" t="s">
        <v>2986</v>
      </c>
      <c r="C834" s="20" t="s">
        <v>37</v>
      </c>
      <c r="D834" s="21" t="s">
        <v>2987</v>
      </c>
      <c r="E834" s="22">
        <f t="shared" ref="E834:E891" si="156">MID(D834,12,LEN(D834)-13)+50</f>
        <v>688</v>
      </c>
      <c r="F834" s="23">
        <f t="shared" ref="F834:F891" si="157">LEN(B834)-12</f>
        <v>6</v>
      </c>
      <c r="G834" s="24">
        <f t="shared" ref="G834:G891" si="158">E834+F834</f>
        <v>694</v>
      </c>
      <c r="H834" s="25">
        <f t="shared" ref="H834:H891" si="159">IF(P834="ESE",1/F834,0)</f>
        <v>0.16666666666666666</v>
      </c>
      <c r="I834" s="26">
        <f t="shared" ref="I834:I891" si="160">IF(P834="ESS",-1/F834,0)</f>
        <v>0</v>
      </c>
      <c r="J834" s="27" t="str">
        <f>MID('USH2A e13 (B) - 2ry Str + Mask'!$A$2,E834,F834)</f>
        <v>......</v>
      </c>
      <c r="K834" s="26">
        <f t="shared" ref="K834:K891" si="161">(F834-LEN(SUBSTITUTE(J834,".","")))/F834</f>
        <v>1</v>
      </c>
      <c r="L834" s="27" t="str">
        <f>MID('USH2A e13 (B) - 2ry Str + Mask'!$D$2,E834,F834)</f>
        <v>......</v>
      </c>
      <c r="M834" s="26">
        <f t="shared" ref="M834:M891" si="162">(F834-LEN(SUBSTITUTE(L834,".","")))/F834</f>
        <v>1</v>
      </c>
      <c r="N834" s="28">
        <f t="shared" ref="N834:N891" si="163">M834-K834</f>
        <v>0</v>
      </c>
      <c r="O834" s="29" t="str">
        <f t="shared" ref="O834:O891" si="164">MID(A834,11,(LEN(A834)-22))</f>
        <v>RESCUE ESE</v>
      </c>
      <c r="P834" s="29" t="str">
        <f t="shared" ref="P834:P891" si="165">MID(A834,(LEN(A834)-9),3)</f>
        <v>ESE</v>
      </c>
      <c r="Q834" s="28">
        <f t="shared" ref="Q834:Q891" si="166">IF(P834="ESE",N834,0)</f>
        <v>0</v>
      </c>
      <c r="R834" s="30">
        <f t="shared" ref="R834:R891" si="167">IF(P834="ESS",N834,0)</f>
        <v>0</v>
      </c>
    </row>
    <row r="835" spans="1:18" ht="32" customHeight="1" x14ac:dyDescent="0.15">
      <c r="A835" s="20" t="s">
        <v>35</v>
      </c>
      <c r="B835" s="20" t="s">
        <v>2986</v>
      </c>
      <c r="C835" s="20" t="s">
        <v>37</v>
      </c>
      <c r="D835" s="21" t="s">
        <v>2987</v>
      </c>
      <c r="E835" s="22">
        <f t="shared" si="156"/>
        <v>688</v>
      </c>
      <c r="F835" s="23">
        <f t="shared" si="157"/>
        <v>6</v>
      </c>
      <c r="G835" s="24">
        <f t="shared" si="158"/>
        <v>694</v>
      </c>
      <c r="H835" s="25">
        <f t="shared" si="159"/>
        <v>0.16666666666666666</v>
      </c>
      <c r="I835" s="26">
        <f t="shared" si="160"/>
        <v>0</v>
      </c>
      <c r="J835" s="27" t="str">
        <f>MID('USH2A e13 (B) - 2ry Str + Mask'!$A$2,E835,F835)</f>
        <v>......</v>
      </c>
      <c r="K835" s="26">
        <f t="shared" si="161"/>
        <v>1</v>
      </c>
      <c r="L835" s="27" t="str">
        <f>MID('USH2A e13 (B) - 2ry Str + Mask'!$D$2,E835,F835)</f>
        <v>......</v>
      </c>
      <c r="M835" s="26">
        <f t="shared" si="162"/>
        <v>1</v>
      </c>
      <c r="N835" s="28">
        <f t="shared" si="163"/>
        <v>0</v>
      </c>
      <c r="O835" s="29" t="str">
        <f t="shared" si="164"/>
        <v>EIE</v>
      </c>
      <c r="P835" s="29" t="str">
        <f t="shared" si="165"/>
        <v>ESE</v>
      </c>
      <c r="Q835" s="28">
        <f t="shared" si="166"/>
        <v>0</v>
      </c>
      <c r="R835" s="30">
        <f t="shared" si="167"/>
        <v>0</v>
      </c>
    </row>
    <row r="836" spans="1:18" ht="44" customHeight="1" x14ac:dyDescent="0.15">
      <c r="A836" s="20" t="s">
        <v>69</v>
      </c>
      <c r="B836" s="20" t="s">
        <v>2988</v>
      </c>
      <c r="C836" s="20" t="s">
        <v>2989</v>
      </c>
      <c r="D836" s="21" t="s">
        <v>2987</v>
      </c>
      <c r="E836" s="22">
        <f t="shared" si="156"/>
        <v>688</v>
      </c>
      <c r="F836" s="23">
        <f t="shared" si="157"/>
        <v>7</v>
      </c>
      <c r="G836" s="24">
        <f t="shared" si="158"/>
        <v>695</v>
      </c>
      <c r="H836" s="25">
        <f t="shared" si="159"/>
        <v>0</v>
      </c>
      <c r="I836" s="26">
        <f t="shared" si="160"/>
        <v>-0.14285714285714285</v>
      </c>
      <c r="J836" s="27" t="str">
        <f>MID('USH2A e13 (B) - 2ry Str + Mask'!$A$2,E836,F836)</f>
        <v>.......</v>
      </c>
      <c r="K836" s="26">
        <f t="shared" si="161"/>
        <v>1</v>
      </c>
      <c r="L836" s="27" t="str">
        <f>MID('USH2A e13 (B) - 2ry Str + Mask'!$D$2,E836,F836)</f>
        <v>.......</v>
      </c>
      <c r="M836" s="26">
        <f t="shared" si="162"/>
        <v>1</v>
      </c>
      <c r="N836" s="28">
        <f t="shared" si="163"/>
        <v>0</v>
      </c>
      <c r="O836" s="29" t="str">
        <f t="shared" si="164"/>
        <v>Sironi_motif2</v>
      </c>
      <c r="P836" s="29" t="str">
        <f t="shared" si="165"/>
        <v>ESS</v>
      </c>
      <c r="Q836" s="28">
        <f t="shared" si="166"/>
        <v>0</v>
      </c>
      <c r="R836" s="30">
        <f t="shared" si="167"/>
        <v>0</v>
      </c>
    </row>
    <row r="837" spans="1:18" ht="32" customHeight="1" x14ac:dyDescent="0.15">
      <c r="A837" s="20" t="s">
        <v>31</v>
      </c>
      <c r="B837" s="20" t="s">
        <v>2990</v>
      </c>
      <c r="C837" s="20" t="s">
        <v>2991</v>
      </c>
      <c r="D837" s="21" t="s">
        <v>2987</v>
      </c>
      <c r="E837" s="22">
        <f t="shared" si="156"/>
        <v>688</v>
      </c>
      <c r="F837" s="23">
        <f t="shared" si="157"/>
        <v>8</v>
      </c>
      <c r="G837" s="24">
        <f t="shared" si="158"/>
        <v>696</v>
      </c>
      <c r="H837" s="25">
        <f t="shared" si="159"/>
        <v>0.125</v>
      </c>
      <c r="I837" s="26">
        <f t="shared" si="160"/>
        <v>0</v>
      </c>
      <c r="J837" s="27" t="str">
        <f>MID('USH2A e13 (B) - 2ry Str + Mask'!$A$2,E837,F837)</f>
        <v>........</v>
      </c>
      <c r="K837" s="26">
        <f t="shared" si="161"/>
        <v>1</v>
      </c>
      <c r="L837" s="27" t="str">
        <f>MID('USH2A e13 (B) - 2ry Str + Mask'!$D$2,E837,F837)</f>
        <v>........</v>
      </c>
      <c r="M837" s="26">
        <f t="shared" si="162"/>
        <v>1</v>
      </c>
      <c r="N837" s="28">
        <f t="shared" si="163"/>
        <v>0</v>
      </c>
      <c r="O837" s="29" t="str">
        <f t="shared" si="164"/>
        <v>PESE</v>
      </c>
      <c r="P837" s="29" t="str">
        <f t="shared" si="165"/>
        <v>ESE</v>
      </c>
      <c r="Q837" s="28">
        <f t="shared" si="166"/>
        <v>0</v>
      </c>
      <c r="R837" s="30">
        <f t="shared" si="167"/>
        <v>0</v>
      </c>
    </row>
    <row r="838" spans="1:18" ht="32" customHeight="1" x14ac:dyDescent="0.15">
      <c r="A838" s="20" t="s">
        <v>88</v>
      </c>
      <c r="B838" s="20" t="s">
        <v>687</v>
      </c>
      <c r="C838" s="20" t="s">
        <v>688</v>
      </c>
      <c r="D838" s="21" t="s">
        <v>2992</v>
      </c>
      <c r="E838" s="22">
        <f t="shared" si="156"/>
        <v>689</v>
      </c>
      <c r="F838" s="23">
        <f t="shared" si="157"/>
        <v>6</v>
      </c>
      <c r="G838" s="24">
        <f t="shared" si="158"/>
        <v>695</v>
      </c>
      <c r="H838" s="25">
        <f t="shared" si="159"/>
        <v>0.16666666666666666</v>
      </c>
      <c r="I838" s="26">
        <f t="shared" si="160"/>
        <v>0</v>
      </c>
      <c r="J838" s="27" t="str">
        <f>MID('USH2A e13 (B) - 2ry Str + Mask'!$A$2,E838,F838)</f>
        <v>......</v>
      </c>
      <c r="K838" s="26">
        <f t="shared" si="161"/>
        <v>1</v>
      </c>
      <c r="L838" s="27" t="str">
        <f>MID('USH2A e13 (B) - 2ry Str + Mask'!$D$2,E838,F838)</f>
        <v>......</v>
      </c>
      <c r="M838" s="26">
        <f t="shared" si="162"/>
        <v>1</v>
      </c>
      <c r="N838" s="28">
        <f t="shared" si="163"/>
        <v>0</v>
      </c>
      <c r="O838" s="29" t="str">
        <f t="shared" si="164"/>
        <v>ESE_9G8</v>
      </c>
      <c r="P838" s="29" t="str">
        <f t="shared" si="165"/>
        <v>ESE</v>
      </c>
      <c r="Q838" s="28">
        <f t="shared" si="166"/>
        <v>0</v>
      </c>
      <c r="R838" s="30">
        <f t="shared" si="167"/>
        <v>0</v>
      </c>
    </row>
    <row r="839" spans="1:18" ht="44" customHeight="1" x14ac:dyDescent="0.15">
      <c r="A839" s="20" t="s">
        <v>65</v>
      </c>
      <c r="B839" s="20" t="s">
        <v>687</v>
      </c>
      <c r="C839" s="20" t="s">
        <v>689</v>
      </c>
      <c r="D839" s="21" t="s">
        <v>2992</v>
      </c>
      <c r="E839" s="22">
        <f t="shared" si="156"/>
        <v>689</v>
      </c>
      <c r="F839" s="23">
        <f t="shared" si="157"/>
        <v>6</v>
      </c>
      <c r="G839" s="24">
        <f t="shared" si="158"/>
        <v>695</v>
      </c>
      <c r="H839" s="25">
        <f t="shared" si="159"/>
        <v>0</v>
      </c>
      <c r="I839" s="26">
        <f t="shared" si="160"/>
        <v>-0.16666666666666666</v>
      </c>
      <c r="J839" s="27" t="str">
        <f>MID('USH2A e13 (B) - 2ry Str + Mask'!$A$2,E839,F839)</f>
        <v>......</v>
      </c>
      <c r="K839" s="26">
        <f t="shared" si="161"/>
        <v>1</v>
      </c>
      <c r="L839" s="27" t="str">
        <f>MID('USH2A e13 (B) - 2ry Str + Mask'!$D$2,E839,F839)</f>
        <v>......</v>
      </c>
      <c r="M839" s="26">
        <f t="shared" si="162"/>
        <v>1</v>
      </c>
      <c r="N839" s="28">
        <f t="shared" si="163"/>
        <v>0</v>
      </c>
      <c r="O839" s="29" t="str">
        <f t="shared" si="164"/>
        <v>ESS_hnRNPA1</v>
      </c>
      <c r="P839" s="29" t="str">
        <f t="shared" si="165"/>
        <v>ESS</v>
      </c>
      <c r="Q839" s="28">
        <f t="shared" si="166"/>
        <v>0</v>
      </c>
      <c r="R839" s="30">
        <f t="shared" si="167"/>
        <v>0</v>
      </c>
    </row>
    <row r="840" spans="1:18" ht="44" customHeight="1" x14ac:dyDescent="0.15">
      <c r="A840" s="20" t="s">
        <v>69</v>
      </c>
      <c r="B840" s="20" t="s">
        <v>2993</v>
      </c>
      <c r="C840" s="20" t="s">
        <v>571</v>
      </c>
      <c r="D840" s="21" t="s">
        <v>2992</v>
      </c>
      <c r="E840" s="22">
        <f t="shared" si="156"/>
        <v>689</v>
      </c>
      <c r="F840" s="23">
        <f t="shared" si="157"/>
        <v>7</v>
      </c>
      <c r="G840" s="24">
        <f t="shared" si="158"/>
        <v>696</v>
      </c>
      <c r="H840" s="25">
        <f t="shared" si="159"/>
        <v>0</v>
      </c>
      <c r="I840" s="26">
        <f t="shared" si="160"/>
        <v>-0.14285714285714285</v>
      </c>
      <c r="J840" s="27" t="str">
        <f>MID('USH2A e13 (B) - 2ry Str + Mask'!$A$2,E840,F840)</f>
        <v>.......</v>
      </c>
      <c r="K840" s="26">
        <f t="shared" si="161"/>
        <v>1</v>
      </c>
      <c r="L840" s="27" t="str">
        <f>MID('USH2A e13 (B) - 2ry Str + Mask'!$D$2,E840,F840)</f>
        <v>.......</v>
      </c>
      <c r="M840" s="26">
        <f t="shared" si="162"/>
        <v>1</v>
      </c>
      <c r="N840" s="28">
        <f t="shared" si="163"/>
        <v>0</v>
      </c>
      <c r="O840" s="29" t="str">
        <f t="shared" si="164"/>
        <v>Sironi_motif2</v>
      </c>
      <c r="P840" s="29" t="str">
        <f t="shared" si="165"/>
        <v>ESS</v>
      </c>
      <c r="Q840" s="28">
        <f t="shared" si="166"/>
        <v>0</v>
      </c>
      <c r="R840" s="30">
        <f t="shared" si="167"/>
        <v>0</v>
      </c>
    </row>
    <row r="841" spans="1:18" ht="44" customHeight="1" x14ac:dyDescent="0.15">
      <c r="A841" s="20" t="s">
        <v>65</v>
      </c>
      <c r="B841" s="20" t="s">
        <v>2994</v>
      </c>
      <c r="C841" s="20" t="s">
        <v>282</v>
      </c>
      <c r="D841" s="21" t="s">
        <v>2995</v>
      </c>
      <c r="E841" s="22">
        <f t="shared" si="156"/>
        <v>690</v>
      </c>
      <c r="F841" s="23">
        <f t="shared" si="157"/>
        <v>6</v>
      </c>
      <c r="G841" s="24">
        <f t="shared" si="158"/>
        <v>696</v>
      </c>
      <c r="H841" s="25">
        <f t="shared" si="159"/>
        <v>0</v>
      </c>
      <c r="I841" s="26">
        <f t="shared" si="160"/>
        <v>-0.16666666666666666</v>
      </c>
      <c r="J841" s="27" t="str">
        <f>MID('USH2A e13 (B) - 2ry Str + Mask'!$A$2,E841,F841)</f>
        <v>......</v>
      </c>
      <c r="K841" s="26">
        <f t="shared" si="161"/>
        <v>1</v>
      </c>
      <c r="L841" s="27" t="str">
        <f>MID('USH2A e13 (B) - 2ry Str + Mask'!$D$2,E841,F841)</f>
        <v>......</v>
      </c>
      <c r="M841" s="26">
        <f t="shared" si="162"/>
        <v>1</v>
      </c>
      <c r="N841" s="28">
        <f t="shared" si="163"/>
        <v>0</v>
      </c>
      <c r="O841" s="29" t="str">
        <f t="shared" si="164"/>
        <v>ESS_hnRNPA1</v>
      </c>
      <c r="P841" s="29" t="str">
        <f t="shared" si="165"/>
        <v>ESS</v>
      </c>
      <c r="Q841" s="28">
        <f t="shared" si="166"/>
        <v>0</v>
      </c>
      <c r="R841" s="30">
        <f t="shared" si="167"/>
        <v>0</v>
      </c>
    </row>
    <row r="842" spans="1:18" ht="32" customHeight="1" x14ac:dyDescent="0.15">
      <c r="A842" s="20" t="s">
        <v>46</v>
      </c>
      <c r="B842" s="20" t="s">
        <v>2996</v>
      </c>
      <c r="C842" s="20" t="s">
        <v>37</v>
      </c>
      <c r="D842" s="21" t="s">
        <v>2997</v>
      </c>
      <c r="E842" s="22">
        <f t="shared" si="156"/>
        <v>692</v>
      </c>
      <c r="F842" s="23">
        <f t="shared" si="157"/>
        <v>6</v>
      </c>
      <c r="G842" s="24">
        <f t="shared" si="158"/>
        <v>698</v>
      </c>
      <c r="H842" s="25">
        <f t="shared" si="159"/>
        <v>0</v>
      </c>
      <c r="I842" s="26">
        <f t="shared" si="160"/>
        <v>-0.16666666666666666</v>
      </c>
      <c r="J842" s="27" t="str">
        <f>MID('USH2A e13 (B) - 2ry Str + Mask'!$A$2,E842,F842)</f>
        <v>......</v>
      </c>
      <c r="K842" s="26">
        <f t="shared" si="161"/>
        <v>1</v>
      </c>
      <c r="L842" s="27" t="str">
        <f>MID('USH2A e13 (B) - 2ry Str + Mask'!$D$2,E842,F842)</f>
        <v>......</v>
      </c>
      <c r="M842" s="26">
        <f t="shared" si="162"/>
        <v>1</v>
      </c>
      <c r="N842" s="28">
        <f t="shared" si="163"/>
        <v>0</v>
      </c>
      <c r="O842" s="29" t="str">
        <f t="shared" si="164"/>
        <v>IIE</v>
      </c>
      <c r="P842" s="29" t="str">
        <f t="shared" si="165"/>
        <v>ESS</v>
      </c>
      <c r="Q842" s="28">
        <f t="shared" si="166"/>
        <v>0</v>
      </c>
      <c r="R842" s="30">
        <f t="shared" si="167"/>
        <v>0</v>
      </c>
    </row>
    <row r="843" spans="1:18" ht="32" customHeight="1" x14ac:dyDescent="0.15">
      <c r="A843" s="20" t="s">
        <v>46</v>
      </c>
      <c r="B843" s="20" t="s">
        <v>2305</v>
      </c>
      <c r="C843" s="20" t="s">
        <v>37</v>
      </c>
      <c r="D843" s="21" t="s">
        <v>2998</v>
      </c>
      <c r="E843" s="22">
        <f t="shared" si="156"/>
        <v>693</v>
      </c>
      <c r="F843" s="23">
        <f t="shared" si="157"/>
        <v>6</v>
      </c>
      <c r="G843" s="24">
        <f t="shared" si="158"/>
        <v>699</v>
      </c>
      <c r="H843" s="25">
        <f t="shared" si="159"/>
        <v>0</v>
      </c>
      <c r="I843" s="26">
        <f t="shared" si="160"/>
        <v>-0.16666666666666666</v>
      </c>
      <c r="J843" s="27" t="str">
        <f>MID('USH2A e13 (B) - 2ry Str + Mask'!$A$2,E843,F843)</f>
        <v>......</v>
      </c>
      <c r="K843" s="26">
        <f t="shared" si="161"/>
        <v>1</v>
      </c>
      <c r="L843" s="27" t="str">
        <f>MID('USH2A e13 (B) - 2ry Str + Mask'!$D$2,E843,F843)</f>
        <v>......</v>
      </c>
      <c r="M843" s="26">
        <f t="shared" si="162"/>
        <v>1</v>
      </c>
      <c r="N843" s="28">
        <f t="shared" si="163"/>
        <v>0</v>
      </c>
      <c r="O843" s="29" t="str">
        <f t="shared" si="164"/>
        <v>IIE</v>
      </c>
      <c r="P843" s="29" t="str">
        <f t="shared" si="165"/>
        <v>ESS</v>
      </c>
      <c r="Q843" s="28">
        <f t="shared" si="166"/>
        <v>0</v>
      </c>
      <c r="R843" s="30">
        <f t="shared" si="167"/>
        <v>0</v>
      </c>
    </row>
    <row r="844" spans="1:18" ht="32" customHeight="1" x14ac:dyDescent="0.15">
      <c r="A844" s="20" t="s">
        <v>46</v>
      </c>
      <c r="B844" s="20" t="s">
        <v>2494</v>
      </c>
      <c r="C844" s="20" t="s">
        <v>37</v>
      </c>
      <c r="D844" s="21" t="s">
        <v>2999</v>
      </c>
      <c r="E844" s="22">
        <f t="shared" si="156"/>
        <v>694</v>
      </c>
      <c r="F844" s="23">
        <f t="shared" si="157"/>
        <v>6</v>
      </c>
      <c r="G844" s="24">
        <f t="shared" si="158"/>
        <v>700</v>
      </c>
      <c r="H844" s="25">
        <f t="shared" si="159"/>
        <v>0</v>
      </c>
      <c r="I844" s="26">
        <f t="shared" si="160"/>
        <v>-0.16666666666666666</v>
      </c>
      <c r="J844" s="27" t="str">
        <f>MID('USH2A e13 (B) - 2ry Str + Mask'!$A$2,E844,F844)</f>
        <v>......</v>
      </c>
      <c r="K844" s="26">
        <f t="shared" si="161"/>
        <v>1</v>
      </c>
      <c r="L844" s="27" t="str">
        <f>MID('USH2A e13 (B) - 2ry Str + Mask'!$D$2,E844,F844)</f>
        <v>......</v>
      </c>
      <c r="M844" s="26">
        <f t="shared" si="162"/>
        <v>1</v>
      </c>
      <c r="N844" s="28">
        <f t="shared" si="163"/>
        <v>0</v>
      </c>
      <c r="O844" s="29" t="str">
        <f t="shared" si="164"/>
        <v>IIE</v>
      </c>
      <c r="P844" s="29" t="str">
        <f t="shared" si="165"/>
        <v>ESS</v>
      </c>
      <c r="Q844" s="28">
        <f t="shared" si="166"/>
        <v>0</v>
      </c>
      <c r="R844" s="30">
        <f t="shared" si="167"/>
        <v>0</v>
      </c>
    </row>
    <row r="845" spans="1:18" ht="32" customHeight="1" x14ac:dyDescent="0.15">
      <c r="A845" s="20" t="s">
        <v>196</v>
      </c>
      <c r="B845" s="20" t="s">
        <v>2751</v>
      </c>
      <c r="C845" s="20" t="s">
        <v>37</v>
      </c>
      <c r="D845" s="21" t="s">
        <v>3000</v>
      </c>
      <c r="E845" s="22">
        <f t="shared" si="156"/>
        <v>697</v>
      </c>
      <c r="F845" s="23">
        <f t="shared" si="157"/>
        <v>6</v>
      </c>
      <c r="G845" s="24">
        <f t="shared" si="158"/>
        <v>703</v>
      </c>
      <c r="H845" s="25">
        <f t="shared" si="159"/>
        <v>0.16666666666666666</v>
      </c>
      <c r="I845" s="26">
        <f t="shared" si="160"/>
        <v>0</v>
      </c>
      <c r="J845" s="27" t="str">
        <f>MID('USH2A e13 (B) - 2ry Str + Mask'!$A$2,E845,F845)</f>
        <v>......</v>
      </c>
      <c r="K845" s="26">
        <f t="shared" si="161"/>
        <v>1</v>
      </c>
      <c r="L845" s="27" t="str">
        <f>MID('USH2A e13 (B) - 2ry Str + Mask'!$D$2,E845,F845)</f>
        <v>......</v>
      </c>
      <c r="M845" s="26">
        <f t="shared" si="162"/>
        <v>1</v>
      </c>
      <c r="N845" s="28">
        <f t="shared" si="163"/>
        <v>0</v>
      </c>
      <c r="O845" s="29" t="str">
        <f t="shared" si="164"/>
        <v>RESCUE ESE</v>
      </c>
      <c r="P845" s="29" t="str">
        <f t="shared" si="165"/>
        <v>ESE</v>
      </c>
      <c r="Q845" s="28">
        <f t="shared" si="166"/>
        <v>0</v>
      </c>
      <c r="R845" s="30">
        <f t="shared" si="167"/>
        <v>0</v>
      </c>
    </row>
    <row r="846" spans="1:18" ht="32" customHeight="1" x14ac:dyDescent="0.15">
      <c r="A846" s="20" t="s">
        <v>35</v>
      </c>
      <c r="B846" s="20" t="s">
        <v>2751</v>
      </c>
      <c r="C846" s="20" t="s">
        <v>37</v>
      </c>
      <c r="D846" s="21" t="s">
        <v>3000</v>
      </c>
      <c r="E846" s="22">
        <f t="shared" si="156"/>
        <v>697</v>
      </c>
      <c r="F846" s="23">
        <f t="shared" si="157"/>
        <v>6</v>
      </c>
      <c r="G846" s="24">
        <f t="shared" si="158"/>
        <v>703</v>
      </c>
      <c r="H846" s="25">
        <f t="shared" si="159"/>
        <v>0.16666666666666666</v>
      </c>
      <c r="I846" s="26">
        <f t="shared" si="160"/>
        <v>0</v>
      </c>
      <c r="J846" s="27" t="str">
        <f>MID('USH2A e13 (B) - 2ry Str + Mask'!$A$2,E846,F846)</f>
        <v>......</v>
      </c>
      <c r="K846" s="26">
        <f t="shared" si="161"/>
        <v>1</v>
      </c>
      <c r="L846" s="27" t="str">
        <f>MID('USH2A e13 (B) - 2ry Str + Mask'!$D$2,E846,F846)</f>
        <v>......</v>
      </c>
      <c r="M846" s="26">
        <f t="shared" si="162"/>
        <v>1</v>
      </c>
      <c r="N846" s="28">
        <f t="shared" si="163"/>
        <v>0</v>
      </c>
      <c r="O846" s="29" t="str">
        <f t="shared" si="164"/>
        <v>EIE</v>
      </c>
      <c r="P846" s="29" t="str">
        <f t="shared" si="165"/>
        <v>ESE</v>
      </c>
      <c r="Q846" s="28">
        <f t="shared" si="166"/>
        <v>0</v>
      </c>
      <c r="R846" s="30">
        <f t="shared" si="167"/>
        <v>0</v>
      </c>
    </row>
    <row r="847" spans="1:18" ht="32" customHeight="1" x14ac:dyDescent="0.15">
      <c r="A847" s="20" t="s">
        <v>35</v>
      </c>
      <c r="B847" s="20" t="s">
        <v>1237</v>
      </c>
      <c r="C847" s="20" t="s">
        <v>37</v>
      </c>
      <c r="D847" s="21" t="s">
        <v>3001</v>
      </c>
      <c r="E847" s="22">
        <f t="shared" si="156"/>
        <v>699</v>
      </c>
      <c r="F847" s="23">
        <f t="shared" si="157"/>
        <v>6</v>
      </c>
      <c r="G847" s="24">
        <f t="shared" si="158"/>
        <v>705</v>
      </c>
      <c r="H847" s="25">
        <f t="shared" si="159"/>
        <v>0.16666666666666666</v>
      </c>
      <c r="I847" s="26">
        <f t="shared" si="160"/>
        <v>0</v>
      </c>
      <c r="J847" s="27" t="str">
        <f>MID('USH2A e13 (B) - 2ry Str + Mask'!$A$2,E847,F847)</f>
        <v>......</v>
      </c>
      <c r="K847" s="26">
        <f t="shared" si="161"/>
        <v>1</v>
      </c>
      <c r="L847" s="27" t="str">
        <f>MID('USH2A e13 (B) - 2ry Str + Mask'!$D$2,E847,F847)</f>
        <v>......</v>
      </c>
      <c r="M847" s="26">
        <f t="shared" si="162"/>
        <v>1</v>
      </c>
      <c r="N847" s="28">
        <f t="shared" si="163"/>
        <v>0</v>
      </c>
      <c r="O847" s="29" t="str">
        <f t="shared" si="164"/>
        <v>EIE</v>
      </c>
      <c r="P847" s="29" t="str">
        <f t="shared" si="165"/>
        <v>ESE</v>
      </c>
      <c r="Q847" s="28">
        <f t="shared" si="166"/>
        <v>0</v>
      </c>
      <c r="R847" s="30">
        <f t="shared" si="167"/>
        <v>0</v>
      </c>
    </row>
    <row r="848" spans="1:18" ht="32" customHeight="1" x14ac:dyDescent="0.15">
      <c r="A848" s="20" t="s">
        <v>46</v>
      </c>
      <c r="B848" s="20" t="s">
        <v>1237</v>
      </c>
      <c r="C848" s="20" t="s">
        <v>37</v>
      </c>
      <c r="D848" s="21" t="s">
        <v>3001</v>
      </c>
      <c r="E848" s="22">
        <f t="shared" si="156"/>
        <v>699</v>
      </c>
      <c r="F848" s="23">
        <f t="shared" si="157"/>
        <v>6</v>
      </c>
      <c r="G848" s="24">
        <f t="shared" si="158"/>
        <v>705</v>
      </c>
      <c r="H848" s="25">
        <f t="shared" si="159"/>
        <v>0</v>
      </c>
      <c r="I848" s="26">
        <f t="shared" si="160"/>
        <v>-0.16666666666666666</v>
      </c>
      <c r="J848" s="27" t="str">
        <f>MID('USH2A e13 (B) - 2ry Str + Mask'!$A$2,E848,F848)</f>
        <v>......</v>
      </c>
      <c r="K848" s="26">
        <f t="shared" si="161"/>
        <v>1</v>
      </c>
      <c r="L848" s="27" t="str">
        <f>MID('USH2A e13 (B) - 2ry Str + Mask'!$D$2,E848,F848)</f>
        <v>......</v>
      </c>
      <c r="M848" s="26">
        <f t="shared" si="162"/>
        <v>1</v>
      </c>
      <c r="N848" s="28">
        <f t="shared" si="163"/>
        <v>0</v>
      </c>
      <c r="O848" s="29" t="str">
        <f t="shared" si="164"/>
        <v>IIE</v>
      </c>
      <c r="P848" s="29" t="str">
        <f t="shared" si="165"/>
        <v>ESS</v>
      </c>
      <c r="Q848" s="28">
        <f t="shared" si="166"/>
        <v>0</v>
      </c>
      <c r="R848" s="30">
        <f t="shared" si="167"/>
        <v>0</v>
      </c>
    </row>
    <row r="849" spans="1:18" ht="44" customHeight="1" x14ac:dyDescent="0.15">
      <c r="A849" s="20" t="s">
        <v>65</v>
      </c>
      <c r="B849" s="20" t="s">
        <v>777</v>
      </c>
      <c r="C849" s="20" t="s">
        <v>778</v>
      </c>
      <c r="D849" s="21" t="s">
        <v>3002</v>
      </c>
      <c r="E849" s="22">
        <f t="shared" si="156"/>
        <v>700</v>
      </c>
      <c r="F849" s="23">
        <f t="shared" si="157"/>
        <v>6</v>
      </c>
      <c r="G849" s="24">
        <f t="shared" si="158"/>
        <v>706</v>
      </c>
      <c r="H849" s="25">
        <f t="shared" si="159"/>
        <v>0</v>
      </c>
      <c r="I849" s="26">
        <f t="shared" si="160"/>
        <v>-0.16666666666666666</v>
      </c>
      <c r="J849" s="27" t="str">
        <f>MID('USH2A e13 (B) - 2ry Str + Mask'!$A$2,E849,F849)</f>
        <v>......</v>
      </c>
      <c r="K849" s="26">
        <f t="shared" si="161"/>
        <v>1</v>
      </c>
      <c r="L849" s="27" t="str">
        <f>MID('USH2A e13 (B) - 2ry Str + Mask'!$D$2,E849,F849)</f>
        <v>......</v>
      </c>
      <c r="M849" s="26">
        <f t="shared" si="162"/>
        <v>1</v>
      </c>
      <c r="N849" s="28">
        <f t="shared" si="163"/>
        <v>0</v>
      </c>
      <c r="O849" s="29" t="str">
        <f t="shared" si="164"/>
        <v>ESS_hnRNPA1</v>
      </c>
      <c r="P849" s="29" t="str">
        <f t="shared" si="165"/>
        <v>ESS</v>
      </c>
      <c r="Q849" s="28">
        <f t="shared" si="166"/>
        <v>0</v>
      </c>
      <c r="R849" s="30">
        <f t="shared" si="167"/>
        <v>0</v>
      </c>
    </row>
    <row r="850" spans="1:18" ht="32" customHeight="1" x14ac:dyDescent="0.15">
      <c r="A850" s="20" t="s">
        <v>46</v>
      </c>
      <c r="B850" s="20" t="s">
        <v>777</v>
      </c>
      <c r="C850" s="20" t="s">
        <v>37</v>
      </c>
      <c r="D850" s="21" t="s">
        <v>3002</v>
      </c>
      <c r="E850" s="22">
        <f t="shared" si="156"/>
        <v>700</v>
      </c>
      <c r="F850" s="23">
        <f t="shared" si="157"/>
        <v>6</v>
      </c>
      <c r="G850" s="24">
        <f t="shared" si="158"/>
        <v>706</v>
      </c>
      <c r="H850" s="25">
        <f t="shared" si="159"/>
        <v>0</v>
      </c>
      <c r="I850" s="26">
        <f t="shared" si="160"/>
        <v>-0.16666666666666666</v>
      </c>
      <c r="J850" s="27" t="str">
        <f>MID('USH2A e13 (B) - 2ry Str + Mask'!$A$2,E850,F850)</f>
        <v>......</v>
      </c>
      <c r="K850" s="26">
        <f t="shared" si="161"/>
        <v>1</v>
      </c>
      <c r="L850" s="27" t="str">
        <f>MID('USH2A e13 (B) - 2ry Str + Mask'!$D$2,E850,F850)</f>
        <v>......</v>
      </c>
      <c r="M850" s="26">
        <f t="shared" si="162"/>
        <v>1</v>
      </c>
      <c r="N850" s="28">
        <f t="shared" si="163"/>
        <v>0</v>
      </c>
      <c r="O850" s="29" t="str">
        <f t="shared" si="164"/>
        <v>IIE</v>
      </c>
      <c r="P850" s="29" t="str">
        <f t="shared" si="165"/>
        <v>ESS</v>
      </c>
      <c r="Q850" s="28">
        <f t="shared" si="166"/>
        <v>0</v>
      </c>
      <c r="R850" s="30">
        <f t="shared" si="167"/>
        <v>0</v>
      </c>
    </row>
    <row r="851" spans="1:18" ht="44" customHeight="1" x14ac:dyDescent="0.15">
      <c r="A851" s="20" t="s">
        <v>78</v>
      </c>
      <c r="B851" s="20" t="s">
        <v>780</v>
      </c>
      <c r="C851" s="20" t="s">
        <v>781</v>
      </c>
      <c r="D851" s="21" t="s">
        <v>3003</v>
      </c>
      <c r="E851" s="22">
        <f t="shared" si="156"/>
        <v>701</v>
      </c>
      <c r="F851" s="23">
        <f t="shared" si="157"/>
        <v>6</v>
      </c>
      <c r="G851" s="24">
        <f t="shared" si="158"/>
        <v>707</v>
      </c>
      <c r="H851" s="25">
        <f t="shared" si="159"/>
        <v>0.16666666666666666</v>
      </c>
      <c r="I851" s="26">
        <f t="shared" si="160"/>
        <v>0</v>
      </c>
      <c r="J851" s="27" t="str">
        <f>MID('USH2A e13 (B) - 2ry Str + Mask'!$A$2,E851,F851)</f>
        <v>......</v>
      </c>
      <c r="K851" s="26">
        <f t="shared" si="161"/>
        <v>1</v>
      </c>
      <c r="L851" s="27" t="str">
        <f>MID('USH2A e13 (B) - 2ry Str + Mask'!$D$2,E851,F851)</f>
        <v>......</v>
      </c>
      <c r="M851" s="26">
        <f t="shared" si="162"/>
        <v>1</v>
      </c>
      <c r="N851" s="28">
        <f t="shared" si="163"/>
        <v>0</v>
      </c>
      <c r="O851" s="29" t="str">
        <f t="shared" si="164"/>
        <v>ESE_SRp55</v>
      </c>
      <c r="P851" s="29" t="str">
        <f t="shared" si="165"/>
        <v>ESE</v>
      </c>
      <c r="Q851" s="28">
        <f t="shared" si="166"/>
        <v>0</v>
      </c>
      <c r="R851" s="30">
        <f t="shared" si="167"/>
        <v>0</v>
      </c>
    </row>
    <row r="852" spans="1:18" ht="32" customHeight="1" x14ac:dyDescent="0.15">
      <c r="A852" s="20" t="s">
        <v>46</v>
      </c>
      <c r="B852" s="20" t="s">
        <v>2022</v>
      </c>
      <c r="C852" s="20" t="s">
        <v>37</v>
      </c>
      <c r="D852" s="21" t="s">
        <v>3004</v>
      </c>
      <c r="E852" s="22">
        <f t="shared" si="156"/>
        <v>702</v>
      </c>
      <c r="F852" s="23">
        <f t="shared" si="157"/>
        <v>6</v>
      </c>
      <c r="G852" s="24">
        <f t="shared" si="158"/>
        <v>708</v>
      </c>
      <c r="H852" s="25">
        <f t="shared" si="159"/>
        <v>0</v>
      </c>
      <c r="I852" s="26">
        <f t="shared" si="160"/>
        <v>-0.16666666666666666</v>
      </c>
      <c r="J852" s="27" t="str">
        <f>MID('USH2A e13 (B) - 2ry Str + Mask'!$A$2,E852,F852)</f>
        <v>......</v>
      </c>
      <c r="K852" s="26">
        <f t="shared" si="161"/>
        <v>1</v>
      </c>
      <c r="L852" s="27" t="str">
        <f>MID('USH2A e13 (B) - 2ry Str + Mask'!$D$2,E852,F852)</f>
        <v>......</v>
      </c>
      <c r="M852" s="26">
        <f t="shared" si="162"/>
        <v>1</v>
      </c>
      <c r="N852" s="28">
        <f t="shared" si="163"/>
        <v>0</v>
      </c>
      <c r="O852" s="29" t="str">
        <f t="shared" si="164"/>
        <v>IIE</v>
      </c>
      <c r="P852" s="29" t="str">
        <f t="shared" si="165"/>
        <v>ESS</v>
      </c>
      <c r="Q852" s="28">
        <f t="shared" si="166"/>
        <v>0</v>
      </c>
      <c r="R852" s="30">
        <f t="shared" si="167"/>
        <v>0</v>
      </c>
    </row>
    <row r="853" spans="1:18" ht="44" customHeight="1" x14ac:dyDescent="0.15">
      <c r="A853" s="20" t="s">
        <v>54</v>
      </c>
      <c r="B853" s="20" t="s">
        <v>3005</v>
      </c>
      <c r="C853" s="20" t="s">
        <v>3006</v>
      </c>
      <c r="D853" s="21" t="s">
        <v>3007</v>
      </c>
      <c r="E853" s="22">
        <f t="shared" si="156"/>
        <v>703</v>
      </c>
      <c r="F853" s="23">
        <f t="shared" si="157"/>
        <v>7</v>
      </c>
      <c r="G853" s="24">
        <f t="shared" si="158"/>
        <v>710</v>
      </c>
      <c r="H853" s="25">
        <f t="shared" si="159"/>
        <v>0.14285714285714285</v>
      </c>
      <c r="I853" s="26">
        <f t="shared" si="160"/>
        <v>0</v>
      </c>
      <c r="J853" s="27" t="str">
        <f>MID('USH2A e13 (B) - 2ry Str + Mask'!$A$2,E853,F853)</f>
        <v>.......</v>
      </c>
      <c r="K853" s="26">
        <f t="shared" si="161"/>
        <v>1</v>
      </c>
      <c r="L853" s="27" t="str">
        <f>MID('USH2A e13 (B) - 2ry Str + Mask'!$D$2,E853,F853)</f>
        <v>.......</v>
      </c>
      <c r="M853" s="26">
        <f t="shared" si="162"/>
        <v>1</v>
      </c>
      <c r="N853" s="28">
        <f t="shared" si="163"/>
        <v>0</v>
      </c>
      <c r="O853" s="29" t="str">
        <f t="shared" si="164"/>
        <v>ESE_SRp40</v>
      </c>
      <c r="P853" s="29" t="str">
        <f t="shared" si="165"/>
        <v>ESE</v>
      </c>
      <c r="Q853" s="28">
        <f t="shared" si="166"/>
        <v>0</v>
      </c>
      <c r="R853" s="30">
        <f t="shared" si="167"/>
        <v>0</v>
      </c>
    </row>
    <row r="854" spans="1:18" ht="32" customHeight="1" x14ac:dyDescent="0.15">
      <c r="A854" s="20" t="s">
        <v>88</v>
      </c>
      <c r="B854" s="20" t="s">
        <v>3008</v>
      </c>
      <c r="C854" s="20" t="s">
        <v>1177</v>
      </c>
      <c r="D854" s="21" t="s">
        <v>3009</v>
      </c>
      <c r="E854" s="22">
        <f t="shared" si="156"/>
        <v>704</v>
      </c>
      <c r="F854" s="23">
        <f t="shared" si="157"/>
        <v>6</v>
      </c>
      <c r="G854" s="24">
        <f t="shared" si="158"/>
        <v>710</v>
      </c>
      <c r="H854" s="25">
        <f t="shared" si="159"/>
        <v>0.16666666666666666</v>
      </c>
      <c r="I854" s="26">
        <f t="shared" si="160"/>
        <v>0</v>
      </c>
      <c r="J854" s="27" t="str">
        <f>MID('USH2A e13 (B) - 2ry Str + Mask'!$A$2,E854,F854)</f>
        <v>......</v>
      </c>
      <c r="K854" s="26">
        <f t="shared" si="161"/>
        <v>1</v>
      </c>
      <c r="L854" s="27" t="str">
        <f>MID('USH2A e13 (B) - 2ry Str + Mask'!$D$2,E854,F854)</f>
        <v>......</v>
      </c>
      <c r="M854" s="26">
        <f t="shared" si="162"/>
        <v>1</v>
      </c>
      <c r="N854" s="28">
        <f t="shared" si="163"/>
        <v>0</v>
      </c>
      <c r="O854" s="29" t="str">
        <f t="shared" si="164"/>
        <v>ESE_9G8</v>
      </c>
      <c r="P854" s="29" t="str">
        <f t="shared" si="165"/>
        <v>ESE</v>
      </c>
      <c r="Q854" s="28">
        <f t="shared" si="166"/>
        <v>0</v>
      </c>
      <c r="R854" s="30">
        <f t="shared" si="167"/>
        <v>0</v>
      </c>
    </row>
    <row r="855" spans="1:18" ht="32" customHeight="1" x14ac:dyDescent="0.15">
      <c r="A855" s="20" t="s">
        <v>35</v>
      </c>
      <c r="B855" s="20" t="s">
        <v>3008</v>
      </c>
      <c r="C855" s="20" t="s">
        <v>37</v>
      </c>
      <c r="D855" s="21" t="s">
        <v>3009</v>
      </c>
      <c r="E855" s="22">
        <f t="shared" si="156"/>
        <v>704</v>
      </c>
      <c r="F855" s="23">
        <f t="shared" si="157"/>
        <v>6</v>
      </c>
      <c r="G855" s="24">
        <f t="shared" si="158"/>
        <v>710</v>
      </c>
      <c r="H855" s="25">
        <f t="shared" si="159"/>
        <v>0.16666666666666666</v>
      </c>
      <c r="I855" s="26">
        <f t="shared" si="160"/>
        <v>0</v>
      </c>
      <c r="J855" s="27" t="str">
        <f>MID('USH2A e13 (B) - 2ry Str + Mask'!$A$2,E855,F855)</f>
        <v>......</v>
      </c>
      <c r="K855" s="26">
        <f t="shared" si="161"/>
        <v>1</v>
      </c>
      <c r="L855" s="27" t="str">
        <f>MID('USH2A e13 (B) - 2ry Str + Mask'!$D$2,E855,F855)</f>
        <v>......</v>
      </c>
      <c r="M855" s="26">
        <f t="shared" si="162"/>
        <v>1</v>
      </c>
      <c r="N855" s="28">
        <f t="shared" si="163"/>
        <v>0</v>
      </c>
      <c r="O855" s="29" t="str">
        <f t="shared" si="164"/>
        <v>EIE</v>
      </c>
      <c r="P855" s="29" t="str">
        <f t="shared" si="165"/>
        <v>ESE</v>
      </c>
      <c r="Q855" s="28">
        <f t="shared" si="166"/>
        <v>0</v>
      </c>
      <c r="R855" s="30">
        <f t="shared" si="167"/>
        <v>0</v>
      </c>
    </row>
    <row r="856" spans="1:18" ht="32" customHeight="1" x14ac:dyDescent="0.15">
      <c r="A856" s="20" t="s">
        <v>35</v>
      </c>
      <c r="B856" s="20" t="s">
        <v>3010</v>
      </c>
      <c r="C856" s="20" t="s">
        <v>37</v>
      </c>
      <c r="D856" s="21" t="s">
        <v>3011</v>
      </c>
      <c r="E856" s="22">
        <f t="shared" si="156"/>
        <v>705</v>
      </c>
      <c r="F856" s="23">
        <f t="shared" si="157"/>
        <v>6</v>
      </c>
      <c r="G856" s="24">
        <f t="shared" si="158"/>
        <v>711</v>
      </c>
      <c r="H856" s="25">
        <f t="shared" si="159"/>
        <v>0.16666666666666666</v>
      </c>
      <c r="I856" s="26">
        <f t="shared" si="160"/>
        <v>0</v>
      </c>
      <c r="J856" s="27" t="str">
        <f>MID('USH2A e13 (B) - 2ry Str + Mask'!$A$2,E856,F856)</f>
        <v>......</v>
      </c>
      <c r="K856" s="26">
        <f t="shared" si="161"/>
        <v>1</v>
      </c>
      <c r="L856" s="27" t="str">
        <f>MID('USH2A e13 (B) - 2ry Str + Mask'!$D$2,E856,F856)</f>
        <v>......</v>
      </c>
      <c r="M856" s="26">
        <f t="shared" si="162"/>
        <v>1</v>
      </c>
      <c r="N856" s="28">
        <f t="shared" si="163"/>
        <v>0</v>
      </c>
      <c r="O856" s="29" t="str">
        <f t="shared" si="164"/>
        <v>EIE</v>
      </c>
      <c r="P856" s="29" t="str">
        <f t="shared" si="165"/>
        <v>ESE</v>
      </c>
      <c r="Q856" s="28">
        <f t="shared" si="166"/>
        <v>0</v>
      </c>
      <c r="R856" s="30">
        <f t="shared" si="167"/>
        <v>0</v>
      </c>
    </row>
    <row r="857" spans="1:18" ht="44" customHeight="1" x14ac:dyDescent="0.15">
      <c r="A857" s="20" t="s">
        <v>24</v>
      </c>
      <c r="B857" s="20" t="s">
        <v>3012</v>
      </c>
      <c r="C857" s="20" t="s">
        <v>3013</v>
      </c>
      <c r="D857" s="21" t="s">
        <v>3011</v>
      </c>
      <c r="E857" s="22">
        <f t="shared" si="156"/>
        <v>705</v>
      </c>
      <c r="F857" s="23">
        <f t="shared" si="157"/>
        <v>8</v>
      </c>
      <c r="G857" s="24">
        <f t="shared" si="158"/>
        <v>713</v>
      </c>
      <c r="H857" s="25">
        <f t="shared" si="159"/>
        <v>0</v>
      </c>
      <c r="I857" s="26">
        <f t="shared" si="160"/>
        <v>-0.125</v>
      </c>
      <c r="J857" s="27" t="str">
        <f>MID('USH2A e13 (B) - 2ry Str + Mask'!$A$2,E857,F857)</f>
        <v>........</v>
      </c>
      <c r="K857" s="26">
        <f t="shared" si="161"/>
        <v>1</v>
      </c>
      <c r="L857" s="27" t="str">
        <f>MID('USH2A e13 (B) - 2ry Str + Mask'!$D$2,E857,F857)</f>
        <v>........</v>
      </c>
      <c r="M857" s="26">
        <f t="shared" si="162"/>
        <v>1</v>
      </c>
      <c r="N857" s="28">
        <f t="shared" si="163"/>
        <v>0</v>
      </c>
      <c r="O857" s="29" t="str">
        <f t="shared" si="164"/>
        <v>Sironi_motif3</v>
      </c>
      <c r="P857" s="29" t="str">
        <f t="shared" si="165"/>
        <v>ESS</v>
      </c>
      <c r="Q857" s="28">
        <f t="shared" si="166"/>
        <v>0</v>
      </c>
      <c r="R857" s="30">
        <f t="shared" si="167"/>
        <v>0</v>
      </c>
    </row>
    <row r="858" spans="1:18" ht="32" customHeight="1" x14ac:dyDescent="0.15">
      <c r="A858" s="20" t="s">
        <v>31</v>
      </c>
      <c r="B858" s="20" t="s">
        <v>3012</v>
      </c>
      <c r="C858" s="20" t="s">
        <v>3014</v>
      </c>
      <c r="D858" s="21" t="s">
        <v>3011</v>
      </c>
      <c r="E858" s="22">
        <f t="shared" si="156"/>
        <v>705</v>
      </c>
      <c r="F858" s="23">
        <f t="shared" si="157"/>
        <v>8</v>
      </c>
      <c r="G858" s="24">
        <f t="shared" si="158"/>
        <v>713</v>
      </c>
      <c r="H858" s="25">
        <f t="shared" si="159"/>
        <v>0.125</v>
      </c>
      <c r="I858" s="26">
        <f t="shared" si="160"/>
        <v>0</v>
      </c>
      <c r="J858" s="27" t="str">
        <f>MID('USH2A e13 (B) - 2ry Str + Mask'!$A$2,E858,F858)</f>
        <v>........</v>
      </c>
      <c r="K858" s="26">
        <f t="shared" si="161"/>
        <v>1</v>
      </c>
      <c r="L858" s="27" t="str">
        <f>MID('USH2A e13 (B) - 2ry Str + Mask'!$D$2,E858,F858)</f>
        <v>........</v>
      </c>
      <c r="M858" s="26">
        <f t="shared" si="162"/>
        <v>1</v>
      </c>
      <c r="N858" s="28">
        <f t="shared" si="163"/>
        <v>0</v>
      </c>
      <c r="O858" s="29" t="str">
        <f t="shared" si="164"/>
        <v>PESE</v>
      </c>
      <c r="P858" s="29" t="str">
        <f t="shared" si="165"/>
        <v>ESE</v>
      </c>
      <c r="Q858" s="28">
        <f t="shared" si="166"/>
        <v>0</v>
      </c>
      <c r="R858" s="30">
        <f t="shared" si="167"/>
        <v>0</v>
      </c>
    </row>
    <row r="859" spans="1:18" ht="32" customHeight="1" x14ac:dyDescent="0.15">
      <c r="A859" s="20" t="s">
        <v>35</v>
      </c>
      <c r="B859" s="20" t="s">
        <v>3015</v>
      </c>
      <c r="C859" s="20" t="s">
        <v>37</v>
      </c>
      <c r="D859" s="21" t="s">
        <v>3016</v>
      </c>
      <c r="E859" s="22">
        <f t="shared" si="156"/>
        <v>706</v>
      </c>
      <c r="F859" s="23">
        <f t="shared" si="157"/>
        <v>6</v>
      </c>
      <c r="G859" s="24">
        <f t="shared" si="158"/>
        <v>712</v>
      </c>
      <c r="H859" s="25">
        <f t="shared" si="159"/>
        <v>0.16666666666666666</v>
      </c>
      <c r="I859" s="26">
        <f t="shared" si="160"/>
        <v>0</v>
      </c>
      <c r="J859" s="27" t="str">
        <f>MID('USH2A e13 (B) - 2ry Str + Mask'!$A$2,E859,F859)</f>
        <v>......</v>
      </c>
      <c r="K859" s="26">
        <f t="shared" si="161"/>
        <v>1</v>
      </c>
      <c r="L859" s="27" t="str">
        <f>MID('USH2A e13 (B) - 2ry Str + Mask'!$D$2,E859,F859)</f>
        <v>......</v>
      </c>
      <c r="M859" s="26">
        <f t="shared" si="162"/>
        <v>1</v>
      </c>
      <c r="N859" s="28">
        <f t="shared" si="163"/>
        <v>0</v>
      </c>
      <c r="O859" s="29" t="str">
        <f t="shared" si="164"/>
        <v>EIE</v>
      </c>
      <c r="P859" s="29" t="str">
        <f t="shared" si="165"/>
        <v>ESE</v>
      </c>
      <c r="Q859" s="28">
        <f t="shared" si="166"/>
        <v>0</v>
      </c>
      <c r="R859" s="30">
        <f t="shared" si="167"/>
        <v>0</v>
      </c>
    </row>
    <row r="860" spans="1:18" ht="32" customHeight="1" x14ac:dyDescent="0.15">
      <c r="A860" s="20" t="s">
        <v>196</v>
      </c>
      <c r="B860" s="20" t="s">
        <v>3017</v>
      </c>
      <c r="C860" s="20" t="s">
        <v>37</v>
      </c>
      <c r="D860" s="21" t="s">
        <v>3018</v>
      </c>
      <c r="E860" s="22">
        <f t="shared" si="156"/>
        <v>707</v>
      </c>
      <c r="F860" s="23">
        <f t="shared" si="157"/>
        <v>6</v>
      </c>
      <c r="G860" s="24">
        <f t="shared" si="158"/>
        <v>713</v>
      </c>
      <c r="H860" s="25">
        <f t="shared" si="159"/>
        <v>0.16666666666666666</v>
      </c>
      <c r="I860" s="26">
        <f t="shared" si="160"/>
        <v>0</v>
      </c>
      <c r="J860" s="27" t="str">
        <f>MID('USH2A e13 (B) - 2ry Str + Mask'!$A$2,E860,F860)</f>
        <v>......</v>
      </c>
      <c r="K860" s="26">
        <f t="shared" si="161"/>
        <v>1</v>
      </c>
      <c r="L860" s="27" t="str">
        <f>MID('USH2A e13 (B) - 2ry Str + Mask'!$D$2,E860,F860)</f>
        <v>......</v>
      </c>
      <c r="M860" s="26">
        <f t="shared" si="162"/>
        <v>1</v>
      </c>
      <c r="N860" s="28">
        <f t="shared" si="163"/>
        <v>0</v>
      </c>
      <c r="O860" s="29" t="str">
        <f t="shared" si="164"/>
        <v>RESCUE ESE</v>
      </c>
      <c r="P860" s="29" t="str">
        <f t="shared" si="165"/>
        <v>ESE</v>
      </c>
      <c r="Q860" s="28">
        <f t="shared" si="166"/>
        <v>0</v>
      </c>
      <c r="R860" s="30">
        <f t="shared" si="167"/>
        <v>0</v>
      </c>
    </row>
    <row r="861" spans="1:18" ht="32" customHeight="1" x14ac:dyDescent="0.15">
      <c r="A861" s="20" t="s">
        <v>35</v>
      </c>
      <c r="B861" s="20" t="s">
        <v>3017</v>
      </c>
      <c r="C861" s="20" t="s">
        <v>37</v>
      </c>
      <c r="D861" s="21" t="s">
        <v>3018</v>
      </c>
      <c r="E861" s="22">
        <f t="shared" si="156"/>
        <v>707</v>
      </c>
      <c r="F861" s="23">
        <f t="shared" si="157"/>
        <v>6</v>
      </c>
      <c r="G861" s="24">
        <f t="shared" si="158"/>
        <v>713</v>
      </c>
      <c r="H861" s="25">
        <f t="shared" si="159"/>
        <v>0.16666666666666666</v>
      </c>
      <c r="I861" s="26">
        <f t="shared" si="160"/>
        <v>0</v>
      </c>
      <c r="J861" s="27" t="str">
        <f>MID('USH2A e13 (B) - 2ry Str + Mask'!$A$2,E861,F861)</f>
        <v>......</v>
      </c>
      <c r="K861" s="26">
        <f t="shared" si="161"/>
        <v>1</v>
      </c>
      <c r="L861" s="27" t="str">
        <f>MID('USH2A e13 (B) - 2ry Str + Mask'!$D$2,E861,F861)</f>
        <v>......</v>
      </c>
      <c r="M861" s="26">
        <f t="shared" si="162"/>
        <v>1</v>
      </c>
      <c r="N861" s="28">
        <f t="shared" si="163"/>
        <v>0</v>
      </c>
      <c r="O861" s="29" t="str">
        <f t="shared" si="164"/>
        <v>EIE</v>
      </c>
      <c r="P861" s="29" t="str">
        <f t="shared" si="165"/>
        <v>ESE</v>
      </c>
      <c r="Q861" s="28">
        <f t="shared" si="166"/>
        <v>0</v>
      </c>
      <c r="R861" s="30">
        <f t="shared" si="167"/>
        <v>0</v>
      </c>
    </row>
    <row r="862" spans="1:18" ht="44" customHeight="1" x14ac:dyDescent="0.15">
      <c r="A862" s="20" t="s">
        <v>65</v>
      </c>
      <c r="B862" s="20" t="s">
        <v>1046</v>
      </c>
      <c r="C862" s="20" t="s">
        <v>1047</v>
      </c>
      <c r="D862" s="21" t="s">
        <v>3019</v>
      </c>
      <c r="E862" s="22">
        <f t="shared" si="156"/>
        <v>710</v>
      </c>
      <c r="F862" s="23">
        <f t="shared" si="157"/>
        <v>6</v>
      </c>
      <c r="G862" s="24">
        <f t="shared" si="158"/>
        <v>716</v>
      </c>
      <c r="H862" s="25">
        <f t="shared" si="159"/>
        <v>0</v>
      </c>
      <c r="I862" s="26">
        <f t="shared" si="160"/>
        <v>-0.16666666666666666</v>
      </c>
      <c r="J862" s="27" t="str">
        <f>MID('USH2A e13 (B) - 2ry Str + Mask'!$A$2,E862,F862)</f>
        <v>......</v>
      </c>
      <c r="K862" s="26">
        <f t="shared" si="161"/>
        <v>1</v>
      </c>
      <c r="L862" s="27" t="str">
        <f>MID('USH2A e13 (B) - 2ry Str + Mask'!$D$2,E862,F862)</f>
        <v>......</v>
      </c>
      <c r="M862" s="26">
        <f t="shared" si="162"/>
        <v>1</v>
      </c>
      <c r="N862" s="28">
        <f t="shared" si="163"/>
        <v>0</v>
      </c>
      <c r="O862" s="29" t="str">
        <f t="shared" si="164"/>
        <v>ESS_hnRNPA1</v>
      </c>
      <c r="P862" s="29" t="str">
        <f t="shared" si="165"/>
        <v>ESS</v>
      </c>
      <c r="Q862" s="28">
        <f t="shared" si="166"/>
        <v>0</v>
      </c>
      <c r="R862" s="30">
        <f t="shared" si="167"/>
        <v>0</v>
      </c>
    </row>
    <row r="863" spans="1:18" ht="32" customHeight="1" x14ac:dyDescent="0.15">
      <c r="A863" s="20" t="s">
        <v>288</v>
      </c>
      <c r="B863" s="20" t="s">
        <v>3020</v>
      </c>
      <c r="C863" s="20" t="s">
        <v>37</v>
      </c>
      <c r="D863" s="21" t="s">
        <v>3021</v>
      </c>
      <c r="E863" s="22">
        <f t="shared" si="156"/>
        <v>711</v>
      </c>
      <c r="F863" s="23">
        <f t="shared" si="157"/>
        <v>6</v>
      </c>
      <c r="G863" s="24">
        <f t="shared" si="158"/>
        <v>717</v>
      </c>
      <c r="H863" s="25">
        <f t="shared" si="159"/>
        <v>0</v>
      </c>
      <c r="I863" s="26">
        <f t="shared" si="160"/>
        <v>-0.16666666666666666</v>
      </c>
      <c r="J863" s="27" t="str">
        <f>MID('USH2A e13 (B) - 2ry Str + Mask'!$A$2,E863,F863)</f>
        <v>......</v>
      </c>
      <c r="K863" s="26">
        <f t="shared" si="161"/>
        <v>1</v>
      </c>
      <c r="L863" s="27" t="str">
        <f>MID('USH2A e13 (B) - 2ry Str + Mask'!$D$2,E863,F863)</f>
        <v>......</v>
      </c>
      <c r="M863" s="26">
        <f t="shared" si="162"/>
        <v>1</v>
      </c>
      <c r="N863" s="28">
        <f t="shared" si="163"/>
        <v>0</v>
      </c>
      <c r="O863" s="29" t="str">
        <f t="shared" si="164"/>
        <v>Fas ESS</v>
      </c>
      <c r="P863" s="29" t="str">
        <f t="shared" si="165"/>
        <v>ESS</v>
      </c>
      <c r="Q863" s="28">
        <f t="shared" si="166"/>
        <v>0</v>
      </c>
      <c r="R863" s="30">
        <f t="shared" si="167"/>
        <v>0</v>
      </c>
    </row>
    <row r="864" spans="1:18" ht="32" customHeight="1" x14ac:dyDescent="0.15">
      <c r="A864" s="20" t="s">
        <v>288</v>
      </c>
      <c r="B864" s="20" t="s">
        <v>3022</v>
      </c>
      <c r="C864" s="20" t="s">
        <v>37</v>
      </c>
      <c r="D864" s="21" t="s">
        <v>3023</v>
      </c>
      <c r="E864" s="22">
        <f t="shared" si="156"/>
        <v>712</v>
      </c>
      <c r="F864" s="23">
        <f t="shared" si="157"/>
        <v>6</v>
      </c>
      <c r="G864" s="24">
        <f t="shared" si="158"/>
        <v>718</v>
      </c>
      <c r="H864" s="25">
        <f t="shared" si="159"/>
        <v>0</v>
      </c>
      <c r="I864" s="26">
        <f t="shared" si="160"/>
        <v>-0.16666666666666666</v>
      </c>
      <c r="J864" s="27" t="str">
        <f>MID('USH2A e13 (B) - 2ry Str + Mask'!$A$2,E864,F864)</f>
        <v>......</v>
      </c>
      <c r="K864" s="26">
        <f t="shared" si="161"/>
        <v>1</v>
      </c>
      <c r="L864" s="27" t="str">
        <f>MID('USH2A e13 (B) - 2ry Str + Mask'!$D$2,E864,F864)</f>
        <v>......</v>
      </c>
      <c r="M864" s="26">
        <f t="shared" si="162"/>
        <v>1</v>
      </c>
      <c r="N864" s="28">
        <f t="shared" si="163"/>
        <v>0</v>
      </c>
      <c r="O864" s="29" t="str">
        <f t="shared" si="164"/>
        <v>Fas ESS</v>
      </c>
      <c r="P864" s="29" t="str">
        <f t="shared" si="165"/>
        <v>ESS</v>
      </c>
      <c r="Q864" s="28">
        <f t="shared" si="166"/>
        <v>0</v>
      </c>
      <c r="R864" s="30">
        <f t="shared" si="167"/>
        <v>0</v>
      </c>
    </row>
    <row r="865" spans="1:18" ht="32" customHeight="1" x14ac:dyDescent="0.15">
      <c r="A865" s="20" t="s">
        <v>88</v>
      </c>
      <c r="B865" s="20" t="s">
        <v>962</v>
      </c>
      <c r="C865" s="20" t="s">
        <v>963</v>
      </c>
      <c r="D865" s="21" t="s">
        <v>3024</v>
      </c>
      <c r="E865" s="22">
        <f t="shared" si="156"/>
        <v>714</v>
      </c>
      <c r="F865" s="23">
        <f t="shared" si="157"/>
        <v>6</v>
      </c>
      <c r="G865" s="24">
        <f t="shared" si="158"/>
        <v>720</v>
      </c>
      <c r="H865" s="25">
        <f t="shared" si="159"/>
        <v>0.16666666666666666</v>
      </c>
      <c r="I865" s="26">
        <f t="shared" si="160"/>
        <v>0</v>
      </c>
      <c r="J865" s="27" t="str">
        <f>MID('USH2A e13 (B) - 2ry Str + Mask'!$A$2,E865,F865)</f>
        <v>......</v>
      </c>
      <c r="K865" s="26">
        <f t="shared" si="161"/>
        <v>1</v>
      </c>
      <c r="L865" s="27" t="str">
        <f>MID('USH2A e13 (B) - 2ry Str + Mask'!$D$2,E865,F865)</f>
        <v>......</v>
      </c>
      <c r="M865" s="26">
        <f t="shared" si="162"/>
        <v>1</v>
      </c>
      <c r="N865" s="28">
        <f t="shared" si="163"/>
        <v>0</v>
      </c>
      <c r="O865" s="29" t="str">
        <f t="shared" si="164"/>
        <v>ESE_9G8</v>
      </c>
      <c r="P865" s="29" t="str">
        <f t="shared" si="165"/>
        <v>ESE</v>
      </c>
      <c r="Q865" s="28">
        <f t="shared" si="166"/>
        <v>0</v>
      </c>
      <c r="R865" s="30">
        <f t="shared" si="167"/>
        <v>0</v>
      </c>
    </row>
    <row r="866" spans="1:18" ht="44" customHeight="1" x14ac:dyDescent="0.15">
      <c r="A866" s="20" t="s">
        <v>65</v>
      </c>
      <c r="B866" s="20" t="s">
        <v>962</v>
      </c>
      <c r="C866" s="20" t="s">
        <v>965</v>
      </c>
      <c r="D866" s="21" t="s">
        <v>3024</v>
      </c>
      <c r="E866" s="22">
        <f t="shared" si="156"/>
        <v>714</v>
      </c>
      <c r="F866" s="23">
        <f t="shared" si="157"/>
        <v>6</v>
      </c>
      <c r="G866" s="24">
        <f t="shared" si="158"/>
        <v>720</v>
      </c>
      <c r="H866" s="25">
        <f t="shared" si="159"/>
        <v>0</v>
      </c>
      <c r="I866" s="26">
        <f t="shared" si="160"/>
        <v>-0.16666666666666666</v>
      </c>
      <c r="J866" s="27" t="str">
        <f>MID('USH2A e13 (B) - 2ry Str + Mask'!$A$2,E866,F866)</f>
        <v>......</v>
      </c>
      <c r="K866" s="26">
        <f t="shared" si="161"/>
        <v>1</v>
      </c>
      <c r="L866" s="27" t="str">
        <f>MID('USH2A e13 (B) - 2ry Str + Mask'!$D$2,E866,F866)</f>
        <v>......</v>
      </c>
      <c r="M866" s="26">
        <f t="shared" si="162"/>
        <v>1</v>
      </c>
      <c r="N866" s="28">
        <f t="shared" si="163"/>
        <v>0</v>
      </c>
      <c r="O866" s="29" t="str">
        <f t="shared" si="164"/>
        <v>ESS_hnRNPA1</v>
      </c>
      <c r="P866" s="29" t="str">
        <f t="shared" si="165"/>
        <v>ESS</v>
      </c>
      <c r="Q866" s="28">
        <f t="shared" si="166"/>
        <v>0</v>
      </c>
      <c r="R866" s="30">
        <f t="shared" si="167"/>
        <v>0</v>
      </c>
    </row>
    <row r="867" spans="1:18" ht="32" customHeight="1" x14ac:dyDescent="0.15">
      <c r="A867" s="20" t="s">
        <v>35</v>
      </c>
      <c r="B867" s="20" t="s">
        <v>962</v>
      </c>
      <c r="C867" s="20" t="s">
        <v>37</v>
      </c>
      <c r="D867" s="21" t="s">
        <v>3024</v>
      </c>
      <c r="E867" s="22">
        <f t="shared" si="156"/>
        <v>714</v>
      </c>
      <c r="F867" s="23">
        <f t="shared" si="157"/>
        <v>6</v>
      </c>
      <c r="G867" s="24">
        <f t="shared" si="158"/>
        <v>720</v>
      </c>
      <c r="H867" s="25">
        <f t="shared" si="159"/>
        <v>0.16666666666666666</v>
      </c>
      <c r="I867" s="26">
        <f t="shared" si="160"/>
        <v>0</v>
      </c>
      <c r="J867" s="27" t="str">
        <f>MID('USH2A e13 (B) - 2ry Str + Mask'!$A$2,E867,F867)</f>
        <v>......</v>
      </c>
      <c r="K867" s="26">
        <f t="shared" si="161"/>
        <v>1</v>
      </c>
      <c r="L867" s="27" t="str">
        <f>MID('USH2A e13 (B) - 2ry Str + Mask'!$D$2,E867,F867)</f>
        <v>......</v>
      </c>
      <c r="M867" s="26">
        <f t="shared" si="162"/>
        <v>1</v>
      </c>
      <c r="N867" s="28">
        <f t="shared" si="163"/>
        <v>0</v>
      </c>
      <c r="O867" s="29" t="str">
        <f t="shared" si="164"/>
        <v>EIE</v>
      </c>
      <c r="P867" s="29" t="str">
        <f t="shared" si="165"/>
        <v>ESE</v>
      </c>
      <c r="Q867" s="28">
        <f t="shared" si="166"/>
        <v>0</v>
      </c>
      <c r="R867" s="30">
        <f t="shared" si="167"/>
        <v>0</v>
      </c>
    </row>
    <row r="868" spans="1:18" ht="32" customHeight="1" x14ac:dyDescent="0.15">
      <c r="A868" s="20" t="s">
        <v>795</v>
      </c>
      <c r="B868" s="20" t="s">
        <v>966</v>
      </c>
      <c r="C868" s="20" t="s">
        <v>967</v>
      </c>
      <c r="D868" s="21" t="s">
        <v>3025</v>
      </c>
      <c r="E868" s="22">
        <f t="shared" si="156"/>
        <v>715</v>
      </c>
      <c r="F868" s="23">
        <f t="shared" si="157"/>
        <v>5</v>
      </c>
      <c r="G868" s="24">
        <f t="shared" si="158"/>
        <v>720</v>
      </c>
      <c r="H868" s="25">
        <f t="shared" si="159"/>
        <v>0.2</v>
      </c>
      <c r="I868" s="26">
        <f t="shared" si="160"/>
        <v>0</v>
      </c>
      <c r="J868" s="27" t="str">
        <f>MID('USH2A e13 (B) - 2ry Str + Mask'!$A$2,E868,F868)</f>
        <v>.....</v>
      </c>
      <c r="K868" s="26">
        <f t="shared" si="161"/>
        <v>1</v>
      </c>
      <c r="L868" s="27" t="str">
        <f>MID('USH2A e13 (B) - 2ry Str + Mask'!$D$2,E868,F868)</f>
        <v>.....</v>
      </c>
      <c r="M868" s="26">
        <f t="shared" si="162"/>
        <v>1</v>
      </c>
      <c r="N868" s="28">
        <f t="shared" si="163"/>
        <v>0</v>
      </c>
      <c r="O868" s="29" t="str">
        <f t="shared" si="164"/>
        <v>ESE_Tra2</v>
      </c>
      <c r="P868" s="29" t="str">
        <f t="shared" si="165"/>
        <v>ESE</v>
      </c>
      <c r="Q868" s="28">
        <f t="shared" si="166"/>
        <v>0</v>
      </c>
      <c r="R868" s="30">
        <f t="shared" si="167"/>
        <v>0</v>
      </c>
    </row>
    <row r="869" spans="1:18" ht="44" customHeight="1" x14ac:dyDescent="0.15">
      <c r="A869" s="20" t="s">
        <v>65</v>
      </c>
      <c r="B869" s="20" t="s">
        <v>969</v>
      </c>
      <c r="C869" s="20" t="s">
        <v>71</v>
      </c>
      <c r="D869" s="21" t="s">
        <v>3025</v>
      </c>
      <c r="E869" s="22">
        <f t="shared" si="156"/>
        <v>715</v>
      </c>
      <c r="F869" s="23">
        <f t="shared" si="157"/>
        <v>6</v>
      </c>
      <c r="G869" s="24">
        <f t="shared" si="158"/>
        <v>721</v>
      </c>
      <c r="H869" s="25">
        <f t="shared" si="159"/>
        <v>0</v>
      </c>
      <c r="I869" s="26">
        <f t="shared" si="160"/>
        <v>-0.16666666666666666</v>
      </c>
      <c r="J869" s="27" t="str">
        <f>MID('USH2A e13 (B) - 2ry Str + Mask'!$A$2,E869,F869)</f>
        <v>......</v>
      </c>
      <c r="K869" s="26">
        <f t="shared" si="161"/>
        <v>1</v>
      </c>
      <c r="L869" s="27" t="str">
        <f>MID('USH2A e13 (B) - 2ry Str + Mask'!$D$2,E869,F869)</f>
        <v>......</v>
      </c>
      <c r="M869" s="26">
        <f t="shared" si="162"/>
        <v>1</v>
      </c>
      <c r="N869" s="28">
        <f t="shared" si="163"/>
        <v>0</v>
      </c>
      <c r="O869" s="29" t="str">
        <f t="shared" si="164"/>
        <v>ESS_hnRNPA1</v>
      </c>
      <c r="P869" s="29" t="str">
        <f t="shared" si="165"/>
        <v>ESS</v>
      </c>
      <c r="Q869" s="28">
        <f t="shared" si="166"/>
        <v>0</v>
      </c>
      <c r="R869" s="30">
        <f t="shared" si="167"/>
        <v>0</v>
      </c>
    </row>
    <row r="870" spans="1:18" ht="32" customHeight="1" x14ac:dyDescent="0.15">
      <c r="A870" s="20" t="s">
        <v>196</v>
      </c>
      <c r="B870" s="20" t="s">
        <v>969</v>
      </c>
      <c r="C870" s="20" t="s">
        <v>37</v>
      </c>
      <c r="D870" s="21" t="s">
        <v>3025</v>
      </c>
      <c r="E870" s="22">
        <f t="shared" si="156"/>
        <v>715</v>
      </c>
      <c r="F870" s="23">
        <f t="shared" si="157"/>
        <v>6</v>
      </c>
      <c r="G870" s="24">
        <f t="shared" si="158"/>
        <v>721</v>
      </c>
      <c r="H870" s="25">
        <f t="shared" si="159"/>
        <v>0.16666666666666666</v>
      </c>
      <c r="I870" s="26">
        <f t="shared" si="160"/>
        <v>0</v>
      </c>
      <c r="J870" s="27" t="str">
        <f>MID('USH2A e13 (B) - 2ry Str + Mask'!$A$2,E870,F870)</f>
        <v>......</v>
      </c>
      <c r="K870" s="26">
        <f t="shared" si="161"/>
        <v>1</v>
      </c>
      <c r="L870" s="27" t="str">
        <f>MID('USH2A e13 (B) - 2ry Str + Mask'!$D$2,E870,F870)</f>
        <v>......</v>
      </c>
      <c r="M870" s="26">
        <f t="shared" si="162"/>
        <v>1</v>
      </c>
      <c r="N870" s="28">
        <f t="shared" si="163"/>
        <v>0</v>
      </c>
      <c r="O870" s="29" t="str">
        <f t="shared" si="164"/>
        <v>RESCUE ESE</v>
      </c>
      <c r="P870" s="29" t="str">
        <f t="shared" si="165"/>
        <v>ESE</v>
      </c>
      <c r="Q870" s="28">
        <f t="shared" si="166"/>
        <v>0</v>
      </c>
      <c r="R870" s="30">
        <f t="shared" si="167"/>
        <v>0</v>
      </c>
    </row>
    <row r="871" spans="1:18" ht="32" customHeight="1" x14ac:dyDescent="0.15">
      <c r="A871" s="20" t="s">
        <v>35</v>
      </c>
      <c r="B871" s="20" t="s">
        <v>969</v>
      </c>
      <c r="C871" s="20" t="s">
        <v>37</v>
      </c>
      <c r="D871" s="21" t="s">
        <v>3025</v>
      </c>
      <c r="E871" s="22">
        <f t="shared" si="156"/>
        <v>715</v>
      </c>
      <c r="F871" s="23">
        <f t="shared" si="157"/>
        <v>6</v>
      </c>
      <c r="G871" s="24">
        <f t="shared" si="158"/>
        <v>721</v>
      </c>
      <c r="H871" s="25">
        <f t="shared" si="159"/>
        <v>0.16666666666666666</v>
      </c>
      <c r="I871" s="26">
        <f t="shared" si="160"/>
        <v>0</v>
      </c>
      <c r="J871" s="27" t="str">
        <f>MID('USH2A e13 (B) - 2ry Str + Mask'!$A$2,E871,F871)</f>
        <v>......</v>
      </c>
      <c r="K871" s="26">
        <f t="shared" si="161"/>
        <v>1</v>
      </c>
      <c r="L871" s="27" t="str">
        <f>MID('USH2A e13 (B) - 2ry Str + Mask'!$D$2,E871,F871)</f>
        <v>......</v>
      </c>
      <c r="M871" s="26">
        <f t="shared" si="162"/>
        <v>1</v>
      </c>
      <c r="N871" s="28">
        <f t="shared" si="163"/>
        <v>0</v>
      </c>
      <c r="O871" s="29" t="str">
        <f t="shared" si="164"/>
        <v>EIE</v>
      </c>
      <c r="P871" s="29" t="str">
        <f t="shared" si="165"/>
        <v>ESE</v>
      </c>
      <c r="Q871" s="28">
        <f t="shared" si="166"/>
        <v>0</v>
      </c>
      <c r="R871" s="30">
        <f t="shared" si="167"/>
        <v>0</v>
      </c>
    </row>
    <row r="872" spans="1:18" ht="32" customHeight="1" x14ac:dyDescent="0.15">
      <c r="A872" s="20" t="s">
        <v>31</v>
      </c>
      <c r="B872" s="20" t="s">
        <v>3026</v>
      </c>
      <c r="C872" s="20" t="s">
        <v>3027</v>
      </c>
      <c r="D872" s="21" t="s">
        <v>3025</v>
      </c>
      <c r="E872" s="22">
        <f t="shared" si="156"/>
        <v>715</v>
      </c>
      <c r="F872" s="23">
        <f t="shared" si="157"/>
        <v>8</v>
      </c>
      <c r="G872" s="24">
        <f t="shared" si="158"/>
        <v>723</v>
      </c>
      <c r="H872" s="25">
        <f t="shared" si="159"/>
        <v>0.125</v>
      </c>
      <c r="I872" s="26">
        <f t="shared" si="160"/>
        <v>0</v>
      </c>
      <c r="J872" s="27" t="str">
        <f>MID('USH2A e13 (B) - 2ry Str + Mask'!$A$2,E872,F872)</f>
        <v>........</v>
      </c>
      <c r="K872" s="26">
        <f t="shared" si="161"/>
        <v>1</v>
      </c>
      <c r="L872" s="27" t="str">
        <f>MID('USH2A e13 (B) - 2ry Str + Mask'!$D$2,E872,F872)</f>
        <v>........</v>
      </c>
      <c r="M872" s="26">
        <f t="shared" si="162"/>
        <v>1</v>
      </c>
      <c r="N872" s="28">
        <f t="shared" si="163"/>
        <v>0</v>
      </c>
      <c r="O872" s="29" t="str">
        <f t="shared" si="164"/>
        <v>PESE</v>
      </c>
      <c r="P872" s="29" t="str">
        <f t="shared" si="165"/>
        <v>ESE</v>
      </c>
      <c r="Q872" s="28">
        <f t="shared" si="166"/>
        <v>0</v>
      </c>
      <c r="R872" s="30">
        <f t="shared" si="167"/>
        <v>0</v>
      </c>
    </row>
    <row r="873" spans="1:18" ht="32" customHeight="1" x14ac:dyDescent="0.15">
      <c r="A873" s="20" t="s">
        <v>196</v>
      </c>
      <c r="B873" s="20" t="s">
        <v>3028</v>
      </c>
      <c r="C873" s="20" t="s">
        <v>37</v>
      </c>
      <c r="D873" s="21" t="s">
        <v>3029</v>
      </c>
      <c r="E873" s="22">
        <f t="shared" si="156"/>
        <v>716</v>
      </c>
      <c r="F873" s="23">
        <f t="shared" si="157"/>
        <v>6</v>
      </c>
      <c r="G873" s="24">
        <f t="shared" si="158"/>
        <v>722</v>
      </c>
      <c r="H873" s="25">
        <f t="shared" si="159"/>
        <v>0.16666666666666666</v>
      </c>
      <c r="I873" s="26">
        <f t="shared" si="160"/>
        <v>0</v>
      </c>
      <c r="J873" s="27" t="str">
        <f>MID('USH2A e13 (B) - 2ry Str + Mask'!$A$2,E873,F873)</f>
        <v>......</v>
      </c>
      <c r="K873" s="26">
        <f t="shared" si="161"/>
        <v>1</v>
      </c>
      <c r="L873" s="27" t="str">
        <f>MID('USH2A e13 (B) - 2ry Str + Mask'!$D$2,E873,F873)</f>
        <v>......</v>
      </c>
      <c r="M873" s="26">
        <f t="shared" si="162"/>
        <v>1</v>
      </c>
      <c r="N873" s="28">
        <f t="shared" si="163"/>
        <v>0</v>
      </c>
      <c r="O873" s="29" t="str">
        <f t="shared" si="164"/>
        <v>RESCUE ESE</v>
      </c>
      <c r="P873" s="29" t="str">
        <f t="shared" si="165"/>
        <v>ESE</v>
      </c>
      <c r="Q873" s="28">
        <f t="shared" si="166"/>
        <v>0</v>
      </c>
      <c r="R873" s="30">
        <f t="shared" si="167"/>
        <v>0</v>
      </c>
    </row>
    <row r="874" spans="1:18" ht="32" customHeight="1" x14ac:dyDescent="0.15">
      <c r="A874" s="20" t="s">
        <v>35</v>
      </c>
      <c r="B874" s="20" t="s">
        <v>3028</v>
      </c>
      <c r="C874" s="20" t="s">
        <v>37</v>
      </c>
      <c r="D874" s="21" t="s">
        <v>3029</v>
      </c>
      <c r="E874" s="22">
        <f t="shared" si="156"/>
        <v>716</v>
      </c>
      <c r="F874" s="23">
        <f t="shared" si="157"/>
        <v>6</v>
      </c>
      <c r="G874" s="24">
        <f t="shared" si="158"/>
        <v>722</v>
      </c>
      <c r="H874" s="25">
        <f t="shared" si="159"/>
        <v>0.16666666666666666</v>
      </c>
      <c r="I874" s="26">
        <f t="shared" si="160"/>
        <v>0</v>
      </c>
      <c r="J874" s="27" t="str">
        <f>MID('USH2A e13 (B) - 2ry Str + Mask'!$A$2,E874,F874)</f>
        <v>......</v>
      </c>
      <c r="K874" s="26">
        <f t="shared" si="161"/>
        <v>1</v>
      </c>
      <c r="L874" s="27" t="str">
        <f>MID('USH2A e13 (B) - 2ry Str + Mask'!$D$2,E874,F874)</f>
        <v>......</v>
      </c>
      <c r="M874" s="26">
        <f t="shared" si="162"/>
        <v>1</v>
      </c>
      <c r="N874" s="28">
        <f t="shared" si="163"/>
        <v>0</v>
      </c>
      <c r="O874" s="29" t="str">
        <f t="shared" si="164"/>
        <v>EIE</v>
      </c>
      <c r="P874" s="29" t="str">
        <f t="shared" si="165"/>
        <v>ESE</v>
      </c>
      <c r="Q874" s="28">
        <f t="shared" si="166"/>
        <v>0</v>
      </c>
      <c r="R874" s="30">
        <f t="shared" si="167"/>
        <v>0</v>
      </c>
    </row>
    <row r="875" spans="1:18" ht="32" customHeight="1" x14ac:dyDescent="0.15">
      <c r="A875" s="20" t="s">
        <v>31</v>
      </c>
      <c r="B875" s="20" t="s">
        <v>3030</v>
      </c>
      <c r="C875" s="20" t="s">
        <v>3031</v>
      </c>
      <c r="D875" s="21" t="s">
        <v>3029</v>
      </c>
      <c r="E875" s="22">
        <f t="shared" si="156"/>
        <v>716</v>
      </c>
      <c r="F875" s="23">
        <f t="shared" si="157"/>
        <v>8</v>
      </c>
      <c r="G875" s="24">
        <f t="shared" si="158"/>
        <v>724</v>
      </c>
      <c r="H875" s="25">
        <f t="shared" si="159"/>
        <v>0.125</v>
      </c>
      <c r="I875" s="26">
        <f t="shared" si="160"/>
        <v>0</v>
      </c>
      <c r="J875" s="27" t="str">
        <f>MID('USH2A e13 (B) - 2ry Str + Mask'!$A$2,E875,F875)</f>
        <v>........</v>
      </c>
      <c r="K875" s="26">
        <f t="shared" si="161"/>
        <v>1</v>
      </c>
      <c r="L875" s="27" t="str">
        <f>MID('USH2A e13 (B) - 2ry Str + Mask'!$D$2,E875,F875)</f>
        <v>........</v>
      </c>
      <c r="M875" s="26">
        <f t="shared" si="162"/>
        <v>1</v>
      </c>
      <c r="N875" s="28">
        <f t="shared" si="163"/>
        <v>0</v>
      </c>
      <c r="O875" s="29" t="str">
        <f t="shared" si="164"/>
        <v>PESE</v>
      </c>
      <c r="P875" s="29" t="str">
        <f t="shared" si="165"/>
        <v>ESE</v>
      </c>
      <c r="Q875" s="28">
        <f t="shared" si="166"/>
        <v>0</v>
      </c>
      <c r="R875" s="30">
        <f t="shared" si="167"/>
        <v>0</v>
      </c>
    </row>
    <row r="876" spans="1:18" ht="32" customHeight="1" x14ac:dyDescent="0.15">
      <c r="A876" s="20" t="s">
        <v>196</v>
      </c>
      <c r="B876" s="20" t="s">
        <v>3032</v>
      </c>
      <c r="C876" s="20" t="s">
        <v>37</v>
      </c>
      <c r="D876" s="21" t="s">
        <v>3033</v>
      </c>
      <c r="E876" s="22">
        <f t="shared" si="156"/>
        <v>717</v>
      </c>
      <c r="F876" s="23">
        <f t="shared" si="157"/>
        <v>6</v>
      </c>
      <c r="G876" s="24">
        <f t="shared" si="158"/>
        <v>723</v>
      </c>
      <c r="H876" s="25">
        <f t="shared" si="159"/>
        <v>0.16666666666666666</v>
      </c>
      <c r="I876" s="26">
        <f t="shared" si="160"/>
        <v>0</v>
      </c>
      <c r="J876" s="27" t="str">
        <f>MID('USH2A e13 (B) - 2ry Str + Mask'!$A$2,E876,F876)</f>
        <v>......</v>
      </c>
      <c r="K876" s="26">
        <f t="shared" si="161"/>
        <v>1</v>
      </c>
      <c r="L876" s="27" t="str">
        <f>MID('USH2A e13 (B) - 2ry Str + Mask'!$D$2,E876,F876)</f>
        <v>......</v>
      </c>
      <c r="M876" s="26">
        <f t="shared" si="162"/>
        <v>1</v>
      </c>
      <c r="N876" s="28">
        <f t="shared" si="163"/>
        <v>0</v>
      </c>
      <c r="O876" s="29" t="str">
        <f t="shared" si="164"/>
        <v>RESCUE ESE</v>
      </c>
      <c r="P876" s="29" t="str">
        <f t="shared" si="165"/>
        <v>ESE</v>
      </c>
      <c r="Q876" s="28">
        <f t="shared" si="166"/>
        <v>0</v>
      </c>
      <c r="R876" s="30">
        <f t="shared" si="167"/>
        <v>0</v>
      </c>
    </row>
    <row r="877" spans="1:18" ht="32" customHeight="1" x14ac:dyDescent="0.15">
      <c r="A877" s="20" t="s">
        <v>35</v>
      </c>
      <c r="B877" s="20" t="s">
        <v>3032</v>
      </c>
      <c r="C877" s="20" t="s">
        <v>37</v>
      </c>
      <c r="D877" s="21" t="s">
        <v>3033</v>
      </c>
      <c r="E877" s="22">
        <f t="shared" si="156"/>
        <v>717</v>
      </c>
      <c r="F877" s="23">
        <f t="shared" si="157"/>
        <v>6</v>
      </c>
      <c r="G877" s="24">
        <f t="shared" si="158"/>
        <v>723</v>
      </c>
      <c r="H877" s="25">
        <f t="shared" si="159"/>
        <v>0.16666666666666666</v>
      </c>
      <c r="I877" s="26">
        <f t="shared" si="160"/>
        <v>0</v>
      </c>
      <c r="J877" s="27" t="str">
        <f>MID('USH2A e13 (B) - 2ry Str + Mask'!$A$2,E877,F877)</f>
        <v>......</v>
      </c>
      <c r="K877" s="26">
        <f t="shared" si="161"/>
        <v>1</v>
      </c>
      <c r="L877" s="27" t="str">
        <f>MID('USH2A e13 (B) - 2ry Str + Mask'!$D$2,E877,F877)</f>
        <v>......</v>
      </c>
      <c r="M877" s="26">
        <f t="shared" si="162"/>
        <v>1</v>
      </c>
      <c r="N877" s="28">
        <f t="shared" si="163"/>
        <v>0</v>
      </c>
      <c r="O877" s="29" t="str">
        <f t="shared" si="164"/>
        <v>EIE</v>
      </c>
      <c r="P877" s="29" t="str">
        <f t="shared" si="165"/>
        <v>ESE</v>
      </c>
      <c r="Q877" s="28">
        <f t="shared" si="166"/>
        <v>0</v>
      </c>
      <c r="R877" s="30">
        <f t="shared" si="167"/>
        <v>0</v>
      </c>
    </row>
    <row r="878" spans="1:18" ht="32" customHeight="1" x14ac:dyDescent="0.15">
      <c r="A878" s="20" t="s">
        <v>88</v>
      </c>
      <c r="B878" s="20" t="s">
        <v>2353</v>
      </c>
      <c r="C878" s="20" t="s">
        <v>963</v>
      </c>
      <c r="D878" s="21" t="s">
        <v>3034</v>
      </c>
      <c r="E878" s="22">
        <f t="shared" si="156"/>
        <v>718</v>
      </c>
      <c r="F878" s="23">
        <f t="shared" si="157"/>
        <v>6</v>
      </c>
      <c r="G878" s="24">
        <f t="shared" si="158"/>
        <v>724</v>
      </c>
      <c r="H878" s="25">
        <f t="shared" si="159"/>
        <v>0.16666666666666666</v>
      </c>
      <c r="I878" s="26">
        <f t="shared" si="160"/>
        <v>0</v>
      </c>
      <c r="J878" s="27" t="str">
        <f>MID('USH2A e13 (B) - 2ry Str + Mask'!$A$2,E878,F878)</f>
        <v>......</v>
      </c>
      <c r="K878" s="26">
        <f t="shared" si="161"/>
        <v>1</v>
      </c>
      <c r="L878" s="27" t="str">
        <f>MID('USH2A e13 (B) - 2ry Str + Mask'!$D$2,E878,F878)</f>
        <v>......</v>
      </c>
      <c r="M878" s="26">
        <f t="shared" si="162"/>
        <v>1</v>
      </c>
      <c r="N878" s="28">
        <f t="shared" si="163"/>
        <v>0</v>
      </c>
      <c r="O878" s="29" t="str">
        <f t="shared" si="164"/>
        <v>ESE_9G8</v>
      </c>
      <c r="P878" s="29" t="str">
        <f t="shared" si="165"/>
        <v>ESE</v>
      </c>
      <c r="Q878" s="28">
        <f t="shared" si="166"/>
        <v>0</v>
      </c>
      <c r="R878" s="30">
        <f t="shared" si="167"/>
        <v>0</v>
      </c>
    </row>
    <row r="879" spans="1:18" ht="32" customHeight="1" x14ac:dyDescent="0.15">
      <c r="A879" s="20" t="s">
        <v>196</v>
      </c>
      <c r="B879" s="20" t="s">
        <v>2353</v>
      </c>
      <c r="C879" s="20" t="s">
        <v>37</v>
      </c>
      <c r="D879" s="21" t="s">
        <v>3034</v>
      </c>
      <c r="E879" s="22">
        <f t="shared" si="156"/>
        <v>718</v>
      </c>
      <c r="F879" s="23">
        <f t="shared" si="157"/>
        <v>6</v>
      </c>
      <c r="G879" s="24">
        <f t="shared" si="158"/>
        <v>724</v>
      </c>
      <c r="H879" s="25">
        <f t="shared" si="159"/>
        <v>0.16666666666666666</v>
      </c>
      <c r="I879" s="26">
        <f t="shared" si="160"/>
        <v>0</v>
      </c>
      <c r="J879" s="27" t="str">
        <f>MID('USH2A e13 (B) - 2ry Str + Mask'!$A$2,E879,F879)</f>
        <v>......</v>
      </c>
      <c r="K879" s="26">
        <f t="shared" si="161"/>
        <v>1</v>
      </c>
      <c r="L879" s="27" t="str">
        <f>MID('USH2A e13 (B) - 2ry Str + Mask'!$D$2,E879,F879)</f>
        <v>......</v>
      </c>
      <c r="M879" s="26">
        <f t="shared" si="162"/>
        <v>1</v>
      </c>
      <c r="N879" s="28">
        <f t="shared" si="163"/>
        <v>0</v>
      </c>
      <c r="O879" s="29" t="str">
        <f t="shared" si="164"/>
        <v>RESCUE ESE</v>
      </c>
      <c r="P879" s="29" t="str">
        <f t="shared" si="165"/>
        <v>ESE</v>
      </c>
      <c r="Q879" s="28">
        <f t="shared" si="166"/>
        <v>0</v>
      </c>
      <c r="R879" s="30">
        <f t="shared" si="167"/>
        <v>0</v>
      </c>
    </row>
    <row r="880" spans="1:18" ht="32" customHeight="1" x14ac:dyDescent="0.15">
      <c r="A880" s="20" t="s">
        <v>35</v>
      </c>
      <c r="B880" s="20" t="s">
        <v>2353</v>
      </c>
      <c r="C880" s="20" t="s">
        <v>37</v>
      </c>
      <c r="D880" s="21" t="s">
        <v>3034</v>
      </c>
      <c r="E880" s="22">
        <f t="shared" si="156"/>
        <v>718</v>
      </c>
      <c r="F880" s="23">
        <f t="shared" si="157"/>
        <v>6</v>
      </c>
      <c r="G880" s="24">
        <f t="shared" si="158"/>
        <v>724</v>
      </c>
      <c r="H880" s="25">
        <f t="shared" si="159"/>
        <v>0.16666666666666666</v>
      </c>
      <c r="I880" s="26">
        <f t="shared" si="160"/>
        <v>0</v>
      </c>
      <c r="J880" s="27" t="str">
        <f>MID('USH2A e13 (B) - 2ry Str + Mask'!$A$2,E880,F880)</f>
        <v>......</v>
      </c>
      <c r="K880" s="26">
        <f t="shared" si="161"/>
        <v>1</v>
      </c>
      <c r="L880" s="27" t="str">
        <f>MID('USH2A e13 (B) - 2ry Str + Mask'!$D$2,E880,F880)</f>
        <v>......</v>
      </c>
      <c r="M880" s="26">
        <f t="shared" si="162"/>
        <v>1</v>
      </c>
      <c r="N880" s="28">
        <f t="shared" si="163"/>
        <v>0</v>
      </c>
      <c r="O880" s="29" t="str">
        <f t="shared" si="164"/>
        <v>EIE</v>
      </c>
      <c r="P880" s="29" t="str">
        <f t="shared" si="165"/>
        <v>ESE</v>
      </c>
      <c r="Q880" s="28">
        <f t="shared" si="166"/>
        <v>0</v>
      </c>
      <c r="R880" s="30">
        <f t="shared" si="167"/>
        <v>0</v>
      </c>
    </row>
    <row r="881" spans="1:18" ht="44" customHeight="1" x14ac:dyDescent="0.15">
      <c r="A881" s="20" t="s">
        <v>58</v>
      </c>
      <c r="B881" s="20" t="s">
        <v>3035</v>
      </c>
      <c r="C881" s="20" t="s">
        <v>3036</v>
      </c>
      <c r="D881" s="21" t="s">
        <v>3034</v>
      </c>
      <c r="E881" s="22">
        <f t="shared" si="156"/>
        <v>718</v>
      </c>
      <c r="F881" s="23">
        <f t="shared" si="157"/>
        <v>8</v>
      </c>
      <c r="G881" s="24">
        <f t="shared" si="158"/>
        <v>726</v>
      </c>
      <c r="H881" s="25">
        <f t="shared" si="159"/>
        <v>0</v>
      </c>
      <c r="I881" s="26">
        <f t="shared" si="160"/>
        <v>-0.125</v>
      </c>
      <c r="J881" s="27" t="str">
        <f>MID('USH2A e13 (B) - 2ry Str + Mask'!$A$2,E881,F881)</f>
        <v>.......(</v>
      </c>
      <c r="K881" s="26">
        <f t="shared" si="161"/>
        <v>0.875</v>
      </c>
      <c r="L881" s="27" t="str">
        <f>MID('USH2A e13 (B) - 2ry Str + Mask'!$D$2,E881,F881)</f>
        <v>.......(</v>
      </c>
      <c r="M881" s="26">
        <f t="shared" si="162"/>
        <v>0.875</v>
      </c>
      <c r="N881" s="28">
        <f t="shared" si="163"/>
        <v>0</v>
      </c>
      <c r="O881" s="29" t="str">
        <f t="shared" si="164"/>
        <v>Sironi_motif1</v>
      </c>
      <c r="P881" s="29" t="str">
        <f t="shared" si="165"/>
        <v>ESS</v>
      </c>
      <c r="Q881" s="28">
        <f t="shared" si="166"/>
        <v>0</v>
      </c>
      <c r="R881" s="30">
        <f t="shared" si="167"/>
        <v>0</v>
      </c>
    </row>
    <row r="882" spans="1:18" ht="32" customHeight="1" x14ac:dyDescent="0.15">
      <c r="A882" s="20" t="s">
        <v>795</v>
      </c>
      <c r="B882" s="20" t="s">
        <v>966</v>
      </c>
      <c r="C882" s="20" t="s">
        <v>967</v>
      </c>
      <c r="D882" s="21" t="s">
        <v>3037</v>
      </c>
      <c r="E882" s="22">
        <f t="shared" si="156"/>
        <v>719</v>
      </c>
      <c r="F882" s="23">
        <f t="shared" si="157"/>
        <v>5</v>
      </c>
      <c r="G882" s="24">
        <f t="shared" si="158"/>
        <v>724</v>
      </c>
      <c r="H882" s="25">
        <f t="shared" si="159"/>
        <v>0.2</v>
      </c>
      <c r="I882" s="26">
        <f t="shared" si="160"/>
        <v>0</v>
      </c>
      <c r="J882" s="27" t="str">
        <f>MID('USH2A e13 (B) - 2ry Str + Mask'!$A$2,E882,F882)</f>
        <v>.....</v>
      </c>
      <c r="K882" s="26">
        <f t="shared" si="161"/>
        <v>1</v>
      </c>
      <c r="L882" s="27" t="str">
        <f>MID('USH2A e13 (B) - 2ry Str + Mask'!$D$2,E882,F882)</f>
        <v>.....</v>
      </c>
      <c r="M882" s="26">
        <f t="shared" si="162"/>
        <v>1</v>
      </c>
      <c r="N882" s="28">
        <f t="shared" si="163"/>
        <v>0</v>
      </c>
      <c r="O882" s="29" t="str">
        <f t="shared" si="164"/>
        <v>ESE_Tra2</v>
      </c>
      <c r="P882" s="29" t="str">
        <f t="shared" si="165"/>
        <v>ESE</v>
      </c>
      <c r="Q882" s="28">
        <f t="shared" si="166"/>
        <v>0</v>
      </c>
      <c r="R882" s="30">
        <f t="shared" si="167"/>
        <v>0</v>
      </c>
    </row>
    <row r="883" spans="1:18" ht="44" customHeight="1" x14ac:dyDescent="0.15">
      <c r="A883" s="20" t="s">
        <v>65</v>
      </c>
      <c r="B883" s="20" t="s">
        <v>969</v>
      </c>
      <c r="C883" s="20" t="s">
        <v>71</v>
      </c>
      <c r="D883" s="21" t="s">
        <v>3037</v>
      </c>
      <c r="E883" s="22">
        <f t="shared" si="156"/>
        <v>719</v>
      </c>
      <c r="F883" s="23">
        <f t="shared" si="157"/>
        <v>6</v>
      </c>
      <c r="G883" s="24">
        <f t="shared" si="158"/>
        <v>725</v>
      </c>
      <c r="H883" s="25">
        <f t="shared" si="159"/>
        <v>0</v>
      </c>
      <c r="I883" s="26">
        <f t="shared" si="160"/>
        <v>-0.16666666666666666</v>
      </c>
      <c r="J883" s="27" t="str">
        <f>MID('USH2A e13 (B) - 2ry Str + Mask'!$A$2,E883,F883)</f>
        <v>......</v>
      </c>
      <c r="K883" s="26">
        <f t="shared" si="161"/>
        <v>1</v>
      </c>
      <c r="L883" s="27" t="str">
        <f>MID('USH2A e13 (B) - 2ry Str + Mask'!$D$2,E883,F883)</f>
        <v>......</v>
      </c>
      <c r="M883" s="26">
        <f t="shared" si="162"/>
        <v>1</v>
      </c>
      <c r="N883" s="28">
        <f t="shared" si="163"/>
        <v>0</v>
      </c>
      <c r="O883" s="29" t="str">
        <f t="shared" si="164"/>
        <v>ESS_hnRNPA1</v>
      </c>
      <c r="P883" s="29" t="str">
        <f t="shared" si="165"/>
        <v>ESS</v>
      </c>
      <c r="Q883" s="28">
        <f t="shared" si="166"/>
        <v>0</v>
      </c>
      <c r="R883" s="30">
        <f t="shared" si="167"/>
        <v>0</v>
      </c>
    </row>
    <row r="884" spans="1:18" ht="32" customHeight="1" x14ac:dyDescent="0.15">
      <c r="A884" s="20" t="s">
        <v>196</v>
      </c>
      <c r="B884" s="20" t="s">
        <v>969</v>
      </c>
      <c r="C884" s="20" t="s">
        <v>37</v>
      </c>
      <c r="D884" s="21" t="s">
        <v>3037</v>
      </c>
      <c r="E884" s="22">
        <f t="shared" si="156"/>
        <v>719</v>
      </c>
      <c r="F884" s="23">
        <f t="shared" si="157"/>
        <v>6</v>
      </c>
      <c r="G884" s="24">
        <f t="shared" si="158"/>
        <v>725</v>
      </c>
      <c r="H884" s="25">
        <f t="shared" si="159"/>
        <v>0.16666666666666666</v>
      </c>
      <c r="I884" s="26">
        <f t="shared" si="160"/>
        <v>0</v>
      </c>
      <c r="J884" s="27" t="str">
        <f>MID('USH2A e13 (B) - 2ry Str + Mask'!$A$2,E884,F884)</f>
        <v>......</v>
      </c>
      <c r="K884" s="26">
        <f t="shared" si="161"/>
        <v>1</v>
      </c>
      <c r="L884" s="27" t="str">
        <f>MID('USH2A e13 (B) - 2ry Str + Mask'!$D$2,E884,F884)</f>
        <v>......</v>
      </c>
      <c r="M884" s="26">
        <f t="shared" si="162"/>
        <v>1</v>
      </c>
      <c r="N884" s="28">
        <f t="shared" si="163"/>
        <v>0</v>
      </c>
      <c r="O884" s="29" t="str">
        <f t="shared" si="164"/>
        <v>RESCUE ESE</v>
      </c>
      <c r="P884" s="29" t="str">
        <f t="shared" si="165"/>
        <v>ESE</v>
      </c>
      <c r="Q884" s="28">
        <f t="shared" si="166"/>
        <v>0</v>
      </c>
      <c r="R884" s="30">
        <f t="shared" si="167"/>
        <v>0</v>
      </c>
    </row>
    <row r="885" spans="1:18" ht="32" customHeight="1" x14ac:dyDescent="0.15">
      <c r="A885" s="20" t="s">
        <v>35</v>
      </c>
      <c r="B885" s="20" t="s">
        <v>969</v>
      </c>
      <c r="C885" s="20" t="s">
        <v>37</v>
      </c>
      <c r="D885" s="21" t="s">
        <v>3037</v>
      </c>
      <c r="E885" s="22">
        <f t="shared" si="156"/>
        <v>719</v>
      </c>
      <c r="F885" s="23">
        <f t="shared" si="157"/>
        <v>6</v>
      </c>
      <c r="G885" s="24">
        <f t="shared" si="158"/>
        <v>725</v>
      </c>
      <c r="H885" s="25">
        <f t="shared" si="159"/>
        <v>0.16666666666666666</v>
      </c>
      <c r="I885" s="26">
        <f t="shared" si="160"/>
        <v>0</v>
      </c>
      <c r="J885" s="27" t="str">
        <f>MID('USH2A e13 (B) - 2ry Str + Mask'!$A$2,E885,F885)</f>
        <v>......</v>
      </c>
      <c r="K885" s="26">
        <f t="shared" si="161"/>
        <v>1</v>
      </c>
      <c r="L885" s="27" t="str">
        <f>MID('USH2A e13 (B) - 2ry Str + Mask'!$D$2,E885,F885)</f>
        <v>......</v>
      </c>
      <c r="M885" s="26">
        <f t="shared" si="162"/>
        <v>1</v>
      </c>
      <c r="N885" s="28">
        <f t="shared" si="163"/>
        <v>0</v>
      </c>
      <c r="O885" s="29" t="str">
        <f t="shared" si="164"/>
        <v>EIE</v>
      </c>
      <c r="P885" s="29" t="str">
        <f t="shared" si="165"/>
        <v>ESE</v>
      </c>
      <c r="Q885" s="28">
        <f t="shared" si="166"/>
        <v>0</v>
      </c>
      <c r="R885" s="30">
        <f t="shared" si="167"/>
        <v>0</v>
      </c>
    </row>
    <row r="886" spans="1:18" ht="32" customHeight="1" x14ac:dyDescent="0.15">
      <c r="A886" s="20" t="s">
        <v>35</v>
      </c>
      <c r="B886" s="20" t="s">
        <v>3038</v>
      </c>
      <c r="C886" s="20" t="s">
        <v>37</v>
      </c>
      <c r="D886" s="21" t="s">
        <v>3039</v>
      </c>
      <c r="E886" s="22">
        <f t="shared" si="156"/>
        <v>720</v>
      </c>
      <c r="F886" s="23">
        <f t="shared" si="157"/>
        <v>6</v>
      </c>
      <c r="G886" s="24">
        <f t="shared" si="158"/>
        <v>726</v>
      </c>
      <c r="H886" s="25">
        <f t="shared" si="159"/>
        <v>0.16666666666666666</v>
      </c>
      <c r="I886" s="26">
        <f t="shared" si="160"/>
        <v>0</v>
      </c>
      <c r="J886" s="27" t="str">
        <f>MID('USH2A e13 (B) - 2ry Str + Mask'!$A$2,E886,F886)</f>
        <v>.....(</v>
      </c>
      <c r="K886" s="26">
        <f t="shared" si="161"/>
        <v>0.83333333333333337</v>
      </c>
      <c r="L886" s="27" t="str">
        <f>MID('USH2A e13 (B) - 2ry Str + Mask'!$D$2,E886,F886)</f>
        <v>.....(</v>
      </c>
      <c r="M886" s="26">
        <f t="shared" si="162"/>
        <v>0.83333333333333337</v>
      </c>
      <c r="N886" s="28">
        <f t="shared" si="163"/>
        <v>0</v>
      </c>
      <c r="O886" s="29" t="str">
        <f t="shared" si="164"/>
        <v>EIE</v>
      </c>
      <c r="P886" s="29" t="str">
        <f t="shared" si="165"/>
        <v>ESE</v>
      </c>
      <c r="Q886" s="28">
        <f t="shared" si="166"/>
        <v>0</v>
      </c>
      <c r="R886" s="30">
        <f t="shared" si="167"/>
        <v>0</v>
      </c>
    </row>
    <row r="887" spans="1:18" ht="32" customHeight="1" x14ac:dyDescent="0.15">
      <c r="A887" s="20" t="s">
        <v>35</v>
      </c>
      <c r="B887" s="20" t="s">
        <v>3040</v>
      </c>
      <c r="C887" s="20" t="s">
        <v>37</v>
      </c>
      <c r="D887" s="21" t="s">
        <v>3041</v>
      </c>
      <c r="E887" s="22">
        <f t="shared" si="156"/>
        <v>721</v>
      </c>
      <c r="F887" s="23">
        <f t="shared" si="157"/>
        <v>6</v>
      </c>
      <c r="G887" s="24">
        <f t="shared" si="158"/>
        <v>727</v>
      </c>
      <c r="H887" s="25">
        <f t="shared" si="159"/>
        <v>0.16666666666666666</v>
      </c>
      <c r="I887" s="26">
        <f t="shared" si="160"/>
        <v>0</v>
      </c>
      <c r="J887" s="27" t="str">
        <f>MID('USH2A e13 (B) - 2ry Str + Mask'!$A$2,E887,F887)</f>
        <v>....((</v>
      </c>
      <c r="K887" s="26">
        <f t="shared" si="161"/>
        <v>0.66666666666666663</v>
      </c>
      <c r="L887" s="27" t="str">
        <f>MID('USH2A e13 (B) - 2ry Str + Mask'!$D$2,E887,F887)</f>
        <v>....((</v>
      </c>
      <c r="M887" s="26">
        <f t="shared" si="162"/>
        <v>0.66666666666666663</v>
      </c>
      <c r="N887" s="28">
        <f t="shared" si="163"/>
        <v>0</v>
      </c>
      <c r="O887" s="29" t="str">
        <f t="shared" si="164"/>
        <v>EIE</v>
      </c>
      <c r="P887" s="29" t="str">
        <f t="shared" si="165"/>
        <v>ESE</v>
      </c>
      <c r="Q887" s="28">
        <f t="shared" si="166"/>
        <v>0</v>
      </c>
      <c r="R887" s="30">
        <f t="shared" si="167"/>
        <v>0</v>
      </c>
    </row>
    <row r="888" spans="1:18" ht="32" customHeight="1" x14ac:dyDescent="0.15">
      <c r="A888" s="20" t="s">
        <v>184</v>
      </c>
      <c r="B888" s="20" t="s">
        <v>3042</v>
      </c>
      <c r="C888" s="20" t="s">
        <v>3043</v>
      </c>
      <c r="D888" s="21" t="s">
        <v>3041</v>
      </c>
      <c r="E888" s="22">
        <f t="shared" si="156"/>
        <v>721</v>
      </c>
      <c r="F888" s="23">
        <f t="shared" si="157"/>
        <v>8</v>
      </c>
      <c r="G888" s="24">
        <f t="shared" si="158"/>
        <v>729</v>
      </c>
      <c r="H888" s="25">
        <f t="shared" si="159"/>
        <v>0</v>
      </c>
      <c r="I888" s="26">
        <f t="shared" si="160"/>
        <v>-0.125</v>
      </c>
      <c r="J888" s="27" t="str">
        <f>MID('USH2A e13 (B) - 2ry Str + Mask'!$A$2,E888,F888)</f>
        <v>....((..</v>
      </c>
      <c r="K888" s="26">
        <f t="shared" si="161"/>
        <v>0.75</v>
      </c>
      <c r="L888" s="27" t="str">
        <f>MID('USH2A e13 (B) - 2ry Str + Mask'!$D$2,E888,F888)</f>
        <v>....((..</v>
      </c>
      <c r="M888" s="26">
        <f t="shared" si="162"/>
        <v>0.75</v>
      </c>
      <c r="N888" s="28">
        <f t="shared" si="163"/>
        <v>0</v>
      </c>
      <c r="O888" s="29" t="str">
        <f t="shared" si="164"/>
        <v>PESS</v>
      </c>
      <c r="P888" s="29" t="str">
        <f t="shared" si="165"/>
        <v>ESS</v>
      </c>
      <c r="Q888" s="28">
        <f t="shared" si="166"/>
        <v>0</v>
      </c>
      <c r="R888" s="30">
        <f t="shared" si="167"/>
        <v>0</v>
      </c>
    </row>
    <row r="889" spans="1:18" ht="32" customHeight="1" x14ac:dyDescent="0.15">
      <c r="A889" s="20" t="s">
        <v>184</v>
      </c>
      <c r="B889" s="20" t="s">
        <v>3044</v>
      </c>
      <c r="C889" s="20" t="s">
        <v>3045</v>
      </c>
      <c r="D889" s="21" t="s">
        <v>3046</v>
      </c>
      <c r="E889" s="22">
        <f t="shared" si="156"/>
        <v>723</v>
      </c>
      <c r="F889" s="23">
        <f t="shared" si="157"/>
        <v>8</v>
      </c>
      <c r="G889" s="24">
        <f t="shared" si="158"/>
        <v>731</v>
      </c>
      <c r="H889" s="25">
        <f t="shared" si="159"/>
        <v>0</v>
      </c>
      <c r="I889" s="26">
        <f t="shared" si="160"/>
        <v>-0.125</v>
      </c>
      <c r="J889" s="27" t="str">
        <f>MID('USH2A e13 (B) - 2ry Str + Mask'!$A$2,E889,F889)</f>
        <v>..((....</v>
      </c>
      <c r="K889" s="26">
        <f t="shared" si="161"/>
        <v>0.75</v>
      </c>
      <c r="L889" s="27" t="str">
        <f>MID('USH2A e13 (B) - 2ry Str + Mask'!$D$2,E889,F889)</f>
        <v>..((....</v>
      </c>
      <c r="M889" s="26">
        <f t="shared" si="162"/>
        <v>0.75</v>
      </c>
      <c r="N889" s="28">
        <f t="shared" si="163"/>
        <v>0</v>
      </c>
      <c r="O889" s="29" t="str">
        <f t="shared" si="164"/>
        <v>PESS</v>
      </c>
      <c r="P889" s="29" t="str">
        <f t="shared" si="165"/>
        <v>ESS</v>
      </c>
      <c r="Q889" s="28">
        <f t="shared" si="166"/>
        <v>0</v>
      </c>
      <c r="R889" s="30">
        <f t="shared" si="167"/>
        <v>0</v>
      </c>
    </row>
    <row r="890" spans="1:18" ht="32" customHeight="1" x14ac:dyDescent="0.15">
      <c r="A890" s="20" t="s">
        <v>46</v>
      </c>
      <c r="B890" s="20" t="s">
        <v>3047</v>
      </c>
      <c r="C890" s="20" t="s">
        <v>37</v>
      </c>
      <c r="D890" s="21" t="s">
        <v>3048</v>
      </c>
      <c r="E890" s="22">
        <f t="shared" si="156"/>
        <v>724</v>
      </c>
      <c r="F890" s="23">
        <f t="shared" si="157"/>
        <v>6</v>
      </c>
      <c r="G890" s="24">
        <f t="shared" si="158"/>
        <v>730</v>
      </c>
      <c r="H890" s="25">
        <f t="shared" si="159"/>
        <v>0</v>
      </c>
      <c r="I890" s="26">
        <f t="shared" si="160"/>
        <v>-0.16666666666666666</v>
      </c>
      <c r="J890" s="27" t="str">
        <f>MID('USH2A e13 (B) - 2ry Str + Mask'!$A$2,E890,F890)</f>
        <v>.((...</v>
      </c>
      <c r="K890" s="26">
        <f t="shared" si="161"/>
        <v>0.66666666666666663</v>
      </c>
      <c r="L890" s="27" t="str">
        <f>MID('USH2A e13 (B) - 2ry Str + Mask'!$D$2,E890,F890)</f>
        <v>.((...</v>
      </c>
      <c r="M890" s="26">
        <f t="shared" si="162"/>
        <v>0.66666666666666663</v>
      </c>
      <c r="N890" s="28">
        <f t="shared" si="163"/>
        <v>0</v>
      </c>
      <c r="O890" s="29" t="str">
        <f t="shared" si="164"/>
        <v>IIE</v>
      </c>
      <c r="P890" s="29" t="str">
        <f t="shared" si="165"/>
        <v>ESS</v>
      </c>
      <c r="Q890" s="28">
        <f t="shared" si="166"/>
        <v>0</v>
      </c>
      <c r="R890" s="30">
        <f t="shared" si="167"/>
        <v>0</v>
      </c>
    </row>
    <row r="891" spans="1:18" ht="32" customHeight="1" x14ac:dyDescent="0.15">
      <c r="A891" s="20" t="s">
        <v>46</v>
      </c>
      <c r="B891" s="20" t="s">
        <v>3049</v>
      </c>
      <c r="C891" s="20" t="s">
        <v>37</v>
      </c>
      <c r="D891" s="21" t="s">
        <v>3050</v>
      </c>
      <c r="E891" s="22">
        <f t="shared" si="156"/>
        <v>725</v>
      </c>
      <c r="F891" s="23">
        <f t="shared" si="157"/>
        <v>6</v>
      </c>
      <c r="G891" s="24">
        <f t="shared" si="158"/>
        <v>731</v>
      </c>
      <c r="H891" s="25">
        <f t="shared" si="159"/>
        <v>0</v>
      </c>
      <c r="I891" s="26">
        <f t="shared" si="160"/>
        <v>-0.16666666666666666</v>
      </c>
      <c r="J891" s="27" t="str">
        <f>MID('USH2A e13 (B) - 2ry Str + Mask'!$A$2,E891,F891)</f>
        <v>((....</v>
      </c>
      <c r="K891" s="26">
        <f t="shared" si="161"/>
        <v>0.66666666666666663</v>
      </c>
      <c r="L891" s="27" t="str">
        <f>MID('USH2A e13 (B) - 2ry Str + Mask'!$D$2,E891,F891)</f>
        <v>((....</v>
      </c>
      <c r="M891" s="26">
        <f t="shared" si="162"/>
        <v>0.66666666666666663</v>
      </c>
      <c r="N891" s="28">
        <f t="shared" si="163"/>
        <v>0</v>
      </c>
      <c r="O891" s="29" t="str">
        <f t="shared" si="164"/>
        <v>IIE</v>
      </c>
      <c r="P891" s="29" t="str">
        <f t="shared" si="165"/>
        <v>ESS</v>
      </c>
      <c r="Q891" s="28">
        <f t="shared" si="166"/>
        <v>0</v>
      </c>
      <c r="R891" s="30">
        <f t="shared" si="167"/>
        <v>0</v>
      </c>
    </row>
  </sheetData>
  <pageMargins left="1" right="1" top="1" bottom="1" header="0.25" footer="0.25"/>
  <pageSetup orientation="portrait"/>
  <headerFooter>
    <oddFooter>&amp;C&amp;"Helvetica Neue,Regular"&amp;12&amp;K000000&amp;P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R783"/>
  <sheetViews>
    <sheetView showGridLines="0" workbookViewId="0">
      <pane xSplit="1" ySplit="1" topLeftCell="G2" activePane="bottomRight" state="frozen"/>
      <selection pane="topRight"/>
      <selection pane="bottomLeft"/>
      <selection pane="bottomRight" activeCell="T11" sqref="T11"/>
    </sheetView>
  </sheetViews>
  <sheetFormatPr baseColWidth="10" defaultColWidth="16.33203125" defaultRowHeight="20" customHeight="1" x14ac:dyDescent="0.15"/>
  <cols>
    <col min="1" max="1" width="5.33203125" style="57" customWidth="1"/>
    <col min="2" max="4" width="7.6640625" style="57" customWidth="1"/>
    <col min="5" max="5" width="8.83203125" style="57" customWidth="1"/>
    <col min="6" max="6" width="34.83203125" style="57" customWidth="1"/>
    <col min="7" max="8" width="5.83203125" style="57" customWidth="1"/>
    <col min="9" max="9" width="8.83203125" style="57" customWidth="1"/>
    <col min="10" max="10" width="7.1640625" style="57" bestFit="1" customWidth="1"/>
    <col min="11" max="11" width="8.83203125" style="57" customWidth="1"/>
    <col min="12" max="12" width="12.1640625" style="57" bestFit="1" customWidth="1"/>
    <col min="13" max="13" width="6.6640625" style="57" bestFit="1" customWidth="1"/>
    <col min="14" max="14" width="7.1640625" style="57" bestFit="1" customWidth="1"/>
    <col min="15" max="15" width="11.6640625" style="57" bestFit="1" customWidth="1"/>
    <col min="16" max="17" width="5.83203125" style="57" customWidth="1"/>
    <col min="18" max="18" width="9.1640625" style="57" customWidth="1"/>
    <col min="19" max="19" width="16.33203125" style="57" customWidth="1"/>
    <col min="20" max="16384" width="16.33203125" style="57"/>
  </cols>
  <sheetData>
    <row r="1" spans="1:18" ht="20.25" customHeight="1" x14ac:dyDescent="0.15">
      <c r="A1" s="2" t="s">
        <v>459</v>
      </c>
      <c r="B1" s="2" t="s">
        <v>460</v>
      </c>
      <c r="C1" s="2" t="s">
        <v>461</v>
      </c>
      <c r="D1" s="2" t="s">
        <v>462</v>
      </c>
      <c r="E1" s="2" t="s">
        <v>463</v>
      </c>
      <c r="F1" s="2" t="s">
        <v>464</v>
      </c>
      <c r="G1" s="2" t="s">
        <v>465</v>
      </c>
      <c r="H1" s="2" t="s">
        <v>466</v>
      </c>
      <c r="I1" s="2" t="s">
        <v>467</v>
      </c>
      <c r="J1" s="2" t="s">
        <v>468</v>
      </c>
      <c r="K1" s="2" t="s">
        <v>469</v>
      </c>
      <c r="L1" s="2" t="s">
        <v>470</v>
      </c>
      <c r="M1" s="2" t="s">
        <v>471</v>
      </c>
      <c r="N1" s="2" t="s">
        <v>472</v>
      </c>
      <c r="O1" s="2" t="s">
        <v>473</v>
      </c>
      <c r="P1" s="2" t="s">
        <v>474</v>
      </c>
      <c r="Q1" s="2" t="s">
        <v>475</v>
      </c>
      <c r="R1" s="2" t="s">
        <v>476</v>
      </c>
    </row>
    <row r="2" spans="1:18" ht="20.25" customHeight="1" x14ac:dyDescent="0.15">
      <c r="A2" s="32">
        <v>1</v>
      </c>
      <c r="B2" s="33" t="str">
        <f>IF($A2&lt;=LEN('USH2A e13 (B) - 2ry Str + Mask'!A$2),MID('USH2A e13 (B) - 2ry Str + Mask'!A$2,$A2,1),"")</f>
        <v>.</v>
      </c>
      <c r="C2" s="34" t="str">
        <f>IF($A2&lt;=LEN('USH2A e13 (B) - 2ry Str + Mask'!B$2),MID('USH2A e13 (B) - 2ry Str + Mask'!B$2,$A2,1),"")</f>
        <v>.</v>
      </c>
      <c r="D2" s="34" t="str">
        <f>IF($A2&lt;=LEN('USH2A e13 (B) - 2ry Str + Mask'!C$2),MID('USH2A e13 (B) - 2ry Str + Mask'!C$2,$A2,1),"")</f>
        <v>.</v>
      </c>
      <c r="E2" s="34" t="str">
        <f t="shared" ref="E2:E65" si="0">IF(D2="x","|",C2)</f>
        <v>.</v>
      </c>
      <c r="F2" s="34" t="str">
        <f>E2</f>
        <v>.</v>
      </c>
      <c r="G2" s="35">
        <f>IF($A2&lt;=LEN('USH2A e13 (B) - 2ry Str + Mask'!A$2),SUMIF('USH2A e13 (B) - HSF3.0'!E2:E891,"&lt;="&amp;$A2,'USH2A e13 (B) - HSF3.0'!H2:H891)-SUMIF('USH2A e13 (B) - HSF3.0'!G2:G891,"&lt;="&amp;$A2,'USH2A e13 (B) - HSF3.0'!H2:H891),"")</f>
        <v>0</v>
      </c>
      <c r="H2" s="35">
        <f>IF($A2&lt;=LEN('USH2A e13 (B) - 2ry Str + Mask'!A$2),SUMIF('USH2A e13 (B) - HSF3.0'!E2:E891,"&lt;="&amp;$A2,'USH2A e13 (B) - HSF3.0'!I2:I891)-SUMIF('USH2A e13 (B) - HSF3.0'!G2:G891,"&lt;="&amp;$A2,'USH2A e13 (B) - HSF3.0'!I2:I891),"")</f>
        <v>0</v>
      </c>
      <c r="I2" s="35">
        <f>IF($A2&lt;=LEN('USH2A e13 (B) - 2ry Str + Mask'!A$2),G2+H2,"")</f>
        <v>0</v>
      </c>
      <c r="J2" s="35">
        <f t="shared" ref="J2:J65" si="1">IF(OR(B2=".",B2=""),G2,0)</f>
        <v>0</v>
      </c>
      <c r="K2" s="35">
        <f t="shared" ref="K2:K65" si="2">IF(OR(B2=".",B2=""),H2,0)</f>
        <v>0</v>
      </c>
      <c r="L2" s="35">
        <f t="shared" ref="L2:L65" si="3">IF(OR(B2=".",B2=""),I2,0)</f>
        <v>0</v>
      </c>
      <c r="M2" s="35">
        <f t="shared" ref="M2:M65" si="4">IF(OR(E2=".",E2=""),G2,0)</f>
        <v>0</v>
      </c>
      <c r="N2" s="35">
        <f t="shared" ref="N2:N65" si="5">IF(OR(E2=".",E2=""),H2,0)</f>
        <v>0</v>
      </c>
      <c r="O2" s="35">
        <f t="shared" ref="O2:O65" si="6">IF(OR(E2=".",E2=""),I2,0)</f>
        <v>0</v>
      </c>
      <c r="P2" s="35">
        <f>IF($A2&lt;=LEN('USH2A e13 (B) - 2ry Str + Mask'!A$2),M2-J2,"")</f>
        <v>0</v>
      </c>
      <c r="Q2" s="35">
        <f>IF($A2&lt;=LEN('USH2A e13 (B) - 2ry Str + Mask'!A$2),N2-K2,"")</f>
        <v>0</v>
      </c>
      <c r="R2" s="35">
        <f>IF($A2&lt;=LEN('USH2A e13 (B) - 2ry Str + Mask'!A$2),O2-L2,"")</f>
        <v>0</v>
      </c>
    </row>
    <row r="3" spans="1:18" ht="20" customHeight="1" x14ac:dyDescent="0.15">
      <c r="A3" s="36">
        <v>2</v>
      </c>
      <c r="B3" s="37" t="str">
        <f>IF($A3&lt;=LEN('USH2A e13 (B) - 2ry Str + Mask'!A$2),MID('USH2A e13 (B) - 2ry Str + Mask'!A$2,$A3,1),"")</f>
        <v>.</v>
      </c>
      <c r="C3" s="38" t="str">
        <f>IF($A3&lt;=LEN('USH2A e13 (B) - 2ry Str + Mask'!B$2),MID('USH2A e13 (B) - 2ry Str + Mask'!B$2,$A3,1),"")</f>
        <v>.</v>
      </c>
      <c r="D3" s="38" t="str">
        <f>IF($A3&lt;=LEN('USH2A e13 (B) - 2ry Str + Mask'!C$2),MID('USH2A e13 (B) - 2ry Str + Mask'!C$2,$A3,1),"")</f>
        <v>.</v>
      </c>
      <c r="E3" s="38" t="str">
        <f t="shared" si="0"/>
        <v>.</v>
      </c>
      <c r="F3" s="38" t="str">
        <f t="shared" ref="F3:F66" si="7">CONCATENATE(F2,E3)</f>
        <v>..</v>
      </c>
      <c r="G3" s="39">
        <f>IF($A3&lt;=LEN('USH2A e13 (B) - 2ry Str + Mask'!A$2),SUMIF('USH2A e13 (B) - HSF3.0'!E2:E891,"&lt;="&amp;$A3,'USH2A e13 (B) - HSF3.0'!H2:H891)-SUMIF('USH2A e13 (B) - HSF3.0'!G2:G891,"&lt;="&amp;$A3,'USH2A e13 (B) - HSF3.0'!H2:H891),"")</f>
        <v>0</v>
      </c>
      <c r="H3" s="39">
        <f>IF($A3&lt;=LEN('USH2A e13 (B) - 2ry Str + Mask'!A$2),SUMIF('USH2A e13 (B) - HSF3.0'!E2:E891,"&lt;="&amp;$A3,'USH2A e13 (B) - HSF3.0'!I2:I891)-SUMIF('USH2A e13 (B) - HSF3.0'!G2:G891,"&lt;="&amp;$A3,'USH2A e13 (B) - HSF3.0'!I2:I891),"")</f>
        <v>0</v>
      </c>
      <c r="I3" s="39">
        <f>IF($A3&lt;=LEN('USH2A e13 (B) - 2ry Str + Mask'!A$2),G3+H3,"")</f>
        <v>0</v>
      </c>
      <c r="J3" s="39">
        <f t="shared" si="1"/>
        <v>0</v>
      </c>
      <c r="K3" s="39">
        <f t="shared" si="2"/>
        <v>0</v>
      </c>
      <c r="L3" s="39">
        <f t="shared" si="3"/>
        <v>0</v>
      </c>
      <c r="M3" s="39">
        <f t="shared" si="4"/>
        <v>0</v>
      </c>
      <c r="N3" s="39">
        <f t="shared" si="5"/>
        <v>0</v>
      </c>
      <c r="O3" s="39">
        <f t="shared" si="6"/>
        <v>0</v>
      </c>
      <c r="P3" s="39">
        <f>IF($A3&lt;=LEN('USH2A e13 (B) - 2ry Str + Mask'!A$2),M3-J3,"")</f>
        <v>0</v>
      </c>
      <c r="Q3" s="39">
        <f>IF($A3&lt;=LEN('USH2A e13 (B) - 2ry Str + Mask'!A$2),N3-K3,"")</f>
        <v>0</v>
      </c>
      <c r="R3" s="39">
        <f>IF($A3&lt;=LEN('USH2A e13 (B) - 2ry Str + Mask'!A$2),O3-L3,"")</f>
        <v>0</v>
      </c>
    </row>
    <row r="4" spans="1:18" ht="20" customHeight="1" x14ac:dyDescent="0.15">
      <c r="A4" s="36">
        <v>3</v>
      </c>
      <c r="B4" s="37" t="str">
        <f>IF($A4&lt;=LEN('USH2A e13 (B) - 2ry Str + Mask'!A$2),MID('USH2A e13 (B) - 2ry Str + Mask'!A$2,$A4,1),"")</f>
        <v>.</v>
      </c>
      <c r="C4" s="38" t="str">
        <f>IF($A4&lt;=LEN('USH2A e13 (B) - 2ry Str + Mask'!B$2),MID('USH2A e13 (B) - 2ry Str + Mask'!B$2,$A4,1),"")</f>
        <v>.</v>
      </c>
      <c r="D4" s="38" t="str">
        <f>IF($A4&lt;=LEN('USH2A e13 (B) - 2ry Str + Mask'!C$2),MID('USH2A e13 (B) - 2ry Str + Mask'!C$2,$A4,1),"")</f>
        <v>.</v>
      </c>
      <c r="E4" s="38" t="str">
        <f t="shared" si="0"/>
        <v>.</v>
      </c>
      <c r="F4" s="38" t="str">
        <f t="shared" si="7"/>
        <v>...</v>
      </c>
      <c r="G4" s="39">
        <f>IF($A4&lt;=LEN('USH2A e13 (B) - 2ry Str + Mask'!A$2),SUMIF('USH2A e13 (B) - HSF3.0'!E2:E891,"&lt;="&amp;$A4,'USH2A e13 (B) - HSF3.0'!H2:H891)-SUMIF('USH2A e13 (B) - HSF3.0'!G2:G891,"&lt;="&amp;$A4,'USH2A e13 (B) - HSF3.0'!H2:H891),"")</f>
        <v>0</v>
      </c>
      <c r="H4" s="39">
        <f>IF($A4&lt;=LEN('USH2A e13 (B) - 2ry Str + Mask'!A$2),SUMIF('USH2A e13 (B) - HSF3.0'!E2:E891,"&lt;="&amp;$A4,'USH2A e13 (B) - HSF3.0'!I2:I891)-SUMIF('USH2A e13 (B) - HSF3.0'!G2:G891,"&lt;="&amp;$A4,'USH2A e13 (B) - HSF3.0'!I2:I891),"")</f>
        <v>0</v>
      </c>
      <c r="I4" s="39">
        <f>IF($A4&lt;=LEN('USH2A e13 (B) - 2ry Str + Mask'!A$2),G4+H4,"")</f>
        <v>0</v>
      </c>
      <c r="J4" s="39">
        <f t="shared" si="1"/>
        <v>0</v>
      </c>
      <c r="K4" s="39">
        <f t="shared" si="2"/>
        <v>0</v>
      </c>
      <c r="L4" s="39">
        <f t="shared" si="3"/>
        <v>0</v>
      </c>
      <c r="M4" s="39">
        <f t="shared" si="4"/>
        <v>0</v>
      </c>
      <c r="N4" s="39">
        <f t="shared" si="5"/>
        <v>0</v>
      </c>
      <c r="O4" s="39">
        <f t="shared" si="6"/>
        <v>0</v>
      </c>
      <c r="P4" s="39">
        <f>IF($A4&lt;=LEN('USH2A e13 (B) - 2ry Str + Mask'!A$2),M4-J4,"")</f>
        <v>0</v>
      </c>
      <c r="Q4" s="39">
        <f>IF($A4&lt;=LEN('USH2A e13 (B) - 2ry Str + Mask'!A$2),N4-K4,"")</f>
        <v>0</v>
      </c>
      <c r="R4" s="39">
        <f>IF($A4&lt;=LEN('USH2A e13 (B) - 2ry Str + Mask'!A$2),O4-L4,"")</f>
        <v>0</v>
      </c>
    </row>
    <row r="5" spans="1:18" ht="20" customHeight="1" x14ac:dyDescent="0.15">
      <c r="A5" s="36">
        <v>4</v>
      </c>
      <c r="B5" s="37" t="str">
        <f>IF($A5&lt;=LEN('USH2A e13 (B) - 2ry Str + Mask'!A$2),MID('USH2A e13 (B) - 2ry Str + Mask'!A$2,$A5,1),"")</f>
        <v>.</v>
      </c>
      <c r="C5" s="38" t="str">
        <f>IF($A5&lt;=LEN('USH2A e13 (B) - 2ry Str + Mask'!B$2),MID('USH2A e13 (B) - 2ry Str + Mask'!B$2,$A5,1),"")</f>
        <v>.</v>
      </c>
      <c r="D5" s="38" t="str">
        <f>IF($A5&lt;=LEN('USH2A e13 (B) - 2ry Str + Mask'!C$2),MID('USH2A e13 (B) - 2ry Str + Mask'!C$2,$A5,1),"")</f>
        <v>.</v>
      </c>
      <c r="E5" s="38" t="str">
        <f t="shared" si="0"/>
        <v>.</v>
      </c>
      <c r="F5" s="38" t="str">
        <f t="shared" si="7"/>
        <v>....</v>
      </c>
      <c r="G5" s="39">
        <f>IF($A5&lt;=LEN('USH2A e13 (B) - 2ry Str + Mask'!A$2),SUMIF('USH2A e13 (B) - HSF3.0'!E2:E891,"&lt;="&amp;$A5,'USH2A e13 (B) - HSF3.0'!H2:H891)-SUMIF('USH2A e13 (B) - HSF3.0'!G2:G891,"&lt;="&amp;$A5,'USH2A e13 (B) - HSF3.0'!H2:H891),"")</f>
        <v>0</v>
      </c>
      <c r="H5" s="39">
        <f>IF($A5&lt;=LEN('USH2A e13 (B) - 2ry Str + Mask'!A$2),SUMIF('USH2A e13 (B) - HSF3.0'!E2:E891,"&lt;="&amp;$A5,'USH2A e13 (B) - HSF3.0'!I2:I891)-SUMIF('USH2A e13 (B) - HSF3.0'!G2:G891,"&lt;="&amp;$A5,'USH2A e13 (B) - HSF3.0'!I2:I891),"")</f>
        <v>0</v>
      </c>
      <c r="I5" s="39">
        <f>IF($A5&lt;=LEN('USH2A e13 (B) - 2ry Str + Mask'!A$2),G5+H5,"")</f>
        <v>0</v>
      </c>
      <c r="J5" s="39">
        <f t="shared" si="1"/>
        <v>0</v>
      </c>
      <c r="K5" s="39">
        <f t="shared" si="2"/>
        <v>0</v>
      </c>
      <c r="L5" s="39">
        <f t="shared" si="3"/>
        <v>0</v>
      </c>
      <c r="M5" s="39">
        <f t="shared" si="4"/>
        <v>0</v>
      </c>
      <c r="N5" s="39">
        <f t="shared" si="5"/>
        <v>0</v>
      </c>
      <c r="O5" s="39">
        <f t="shared" si="6"/>
        <v>0</v>
      </c>
      <c r="P5" s="39">
        <f>IF($A5&lt;=LEN('USH2A e13 (B) - 2ry Str + Mask'!A$2),M5-J5,"")</f>
        <v>0</v>
      </c>
      <c r="Q5" s="39">
        <f>IF($A5&lt;=LEN('USH2A e13 (B) - 2ry Str + Mask'!A$2),N5-K5,"")</f>
        <v>0</v>
      </c>
      <c r="R5" s="39">
        <f>IF($A5&lt;=LEN('USH2A e13 (B) - 2ry Str + Mask'!A$2),O5-L5,"")</f>
        <v>0</v>
      </c>
    </row>
    <row r="6" spans="1:18" ht="20" customHeight="1" x14ac:dyDescent="0.15">
      <c r="A6" s="36">
        <v>5</v>
      </c>
      <c r="B6" s="37" t="str">
        <f>IF($A6&lt;=LEN('USH2A e13 (B) - 2ry Str + Mask'!A$2),MID('USH2A e13 (B) - 2ry Str + Mask'!A$2,$A6,1),"")</f>
        <v>(</v>
      </c>
      <c r="C6" s="38" t="str">
        <f>IF($A6&lt;=LEN('USH2A e13 (B) - 2ry Str + Mask'!B$2),MID('USH2A e13 (B) - 2ry Str + Mask'!B$2,$A6,1),"")</f>
        <v>.</v>
      </c>
      <c r="D6" s="38" t="str">
        <f>IF($A6&lt;=LEN('USH2A e13 (B) - 2ry Str + Mask'!C$2),MID('USH2A e13 (B) - 2ry Str + Mask'!C$2,$A6,1),"")</f>
        <v>.</v>
      </c>
      <c r="E6" s="38" t="str">
        <f t="shared" si="0"/>
        <v>.</v>
      </c>
      <c r="F6" s="38" t="str">
        <f t="shared" si="7"/>
        <v>.....</v>
      </c>
      <c r="G6" s="39">
        <f>IF($A6&lt;=LEN('USH2A e13 (B) - 2ry Str + Mask'!A$2),SUMIF('USH2A e13 (B) - HSF3.0'!E2:E891,"&lt;="&amp;$A6,'USH2A e13 (B) - HSF3.0'!H2:H891)-SUMIF('USH2A e13 (B) - HSF3.0'!G2:G891,"&lt;="&amp;$A6,'USH2A e13 (B) - HSF3.0'!H2:H891),"")</f>
        <v>0</v>
      </c>
      <c r="H6" s="39">
        <f>IF($A6&lt;=LEN('USH2A e13 (B) - 2ry Str + Mask'!A$2),SUMIF('USH2A e13 (B) - HSF3.0'!E2:E891,"&lt;="&amp;$A6,'USH2A e13 (B) - HSF3.0'!I2:I891)-SUMIF('USH2A e13 (B) - HSF3.0'!G2:G891,"&lt;="&amp;$A6,'USH2A e13 (B) - HSF3.0'!I2:I891),"")</f>
        <v>0</v>
      </c>
      <c r="I6" s="39">
        <f>IF($A6&lt;=LEN('USH2A e13 (B) - 2ry Str + Mask'!A$2),G6+H6,"")</f>
        <v>0</v>
      </c>
      <c r="J6" s="39">
        <f t="shared" si="1"/>
        <v>0</v>
      </c>
      <c r="K6" s="39">
        <f t="shared" si="2"/>
        <v>0</v>
      </c>
      <c r="L6" s="39">
        <f t="shared" si="3"/>
        <v>0</v>
      </c>
      <c r="M6" s="39">
        <f t="shared" si="4"/>
        <v>0</v>
      </c>
      <c r="N6" s="39">
        <f t="shared" si="5"/>
        <v>0</v>
      </c>
      <c r="O6" s="39">
        <f t="shared" si="6"/>
        <v>0</v>
      </c>
      <c r="P6" s="39">
        <f>IF($A6&lt;=LEN('USH2A e13 (B) - 2ry Str + Mask'!A$2),M6-J6,"")</f>
        <v>0</v>
      </c>
      <c r="Q6" s="39">
        <f>IF($A6&lt;=LEN('USH2A e13 (B) - 2ry Str + Mask'!A$2),N6-K6,"")</f>
        <v>0</v>
      </c>
      <c r="R6" s="39">
        <f>IF($A6&lt;=LEN('USH2A e13 (B) - 2ry Str + Mask'!A$2),O6-L6,"")</f>
        <v>0</v>
      </c>
    </row>
    <row r="7" spans="1:18" ht="20" customHeight="1" x14ac:dyDescent="0.15">
      <c r="A7" s="36">
        <v>6</v>
      </c>
      <c r="B7" s="37" t="str">
        <f>IF($A7&lt;=LEN('USH2A e13 (B) - 2ry Str + Mask'!A$2),MID('USH2A e13 (B) - 2ry Str + Mask'!A$2,$A7,1),"")</f>
        <v>(</v>
      </c>
      <c r="C7" s="38" t="str">
        <f>IF($A7&lt;=LEN('USH2A e13 (B) - 2ry Str + Mask'!B$2),MID('USH2A e13 (B) - 2ry Str + Mask'!B$2,$A7,1),"")</f>
        <v>.</v>
      </c>
      <c r="D7" s="38" t="str">
        <f>IF($A7&lt;=LEN('USH2A e13 (B) - 2ry Str + Mask'!C$2),MID('USH2A e13 (B) - 2ry Str + Mask'!C$2,$A7,1),"")</f>
        <v>.</v>
      </c>
      <c r="E7" s="38" t="str">
        <f t="shared" si="0"/>
        <v>.</v>
      </c>
      <c r="F7" s="38" t="str">
        <f t="shared" si="7"/>
        <v>......</v>
      </c>
      <c r="G7" s="39">
        <f>IF($A7&lt;=LEN('USH2A e13 (B) - 2ry Str + Mask'!A$2),SUMIF('USH2A e13 (B) - HSF3.0'!E2:E891,"&lt;="&amp;$A7,'USH2A e13 (B) - HSF3.0'!H2:H891)-SUMIF('USH2A e13 (B) - HSF3.0'!G2:G891,"&lt;="&amp;$A7,'USH2A e13 (B) - HSF3.0'!H2:H891),"")</f>
        <v>0</v>
      </c>
      <c r="H7" s="39">
        <f>IF($A7&lt;=LEN('USH2A e13 (B) - 2ry Str + Mask'!A$2),SUMIF('USH2A e13 (B) - HSF3.0'!E2:E891,"&lt;="&amp;$A7,'USH2A e13 (B) - HSF3.0'!I2:I891)-SUMIF('USH2A e13 (B) - HSF3.0'!G2:G891,"&lt;="&amp;$A7,'USH2A e13 (B) - HSF3.0'!I2:I891),"")</f>
        <v>0</v>
      </c>
      <c r="I7" s="39">
        <f>IF($A7&lt;=LEN('USH2A e13 (B) - 2ry Str + Mask'!A$2),G7+H7,"")</f>
        <v>0</v>
      </c>
      <c r="J7" s="39">
        <f t="shared" si="1"/>
        <v>0</v>
      </c>
      <c r="K7" s="39">
        <f t="shared" si="2"/>
        <v>0</v>
      </c>
      <c r="L7" s="39">
        <f t="shared" si="3"/>
        <v>0</v>
      </c>
      <c r="M7" s="39">
        <f t="shared" si="4"/>
        <v>0</v>
      </c>
      <c r="N7" s="39">
        <f t="shared" si="5"/>
        <v>0</v>
      </c>
      <c r="O7" s="39">
        <f t="shared" si="6"/>
        <v>0</v>
      </c>
      <c r="P7" s="39">
        <f>IF($A7&lt;=LEN('USH2A e13 (B) - 2ry Str + Mask'!A$2),M7-J7,"")</f>
        <v>0</v>
      </c>
      <c r="Q7" s="39">
        <f>IF($A7&lt;=LEN('USH2A e13 (B) - 2ry Str + Mask'!A$2),N7-K7,"")</f>
        <v>0</v>
      </c>
      <c r="R7" s="39">
        <f>IF($A7&lt;=LEN('USH2A e13 (B) - 2ry Str + Mask'!A$2),O7-L7,"")</f>
        <v>0</v>
      </c>
    </row>
    <row r="8" spans="1:18" ht="20" customHeight="1" x14ac:dyDescent="0.15">
      <c r="A8" s="36">
        <v>7</v>
      </c>
      <c r="B8" s="37" t="str">
        <f>IF($A8&lt;=LEN('USH2A e13 (B) - 2ry Str + Mask'!A$2),MID('USH2A e13 (B) - 2ry Str + Mask'!A$2,$A8,1),"")</f>
        <v>(</v>
      </c>
      <c r="C8" s="38" t="str">
        <f>IF($A8&lt;=LEN('USH2A e13 (B) - 2ry Str + Mask'!B$2),MID('USH2A e13 (B) - 2ry Str + Mask'!B$2,$A8,1),"")</f>
        <v>.</v>
      </c>
      <c r="D8" s="38" t="str">
        <f>IF($A8&lt;=LEN('USH2A e13 (B) - 2ry Str + Mask'!C$2),MID('USH2A e13 (B) - 2ry Str + Mask'!C$2,$A8,1),"")</f>
        <v>.</v>
      </c>
      <c r="E8" s="38" t="str">
        <f t="shared" si="0"/>
        <v>.</v>
      </c>
      <c r="F8" s="38" t="str">
        <f t="shared" si="7"/>
        <v>.......</v>
      </c>
      <c r="G8" s="39">
        <f>IF($A8&lt;=LEN('USH2A e13 (B) - 2ry Str + Mask'!A$2),SUMIF('USH2A e13 (B) - HSF3.0'!E2:E891,"&lt;="&amp;$A8,'USH2A e13 (B) - HSF3.0'!H2:H891)-SUMIF('USH2A e13 (B) - HSF3.0'!G2:G891,"&lt;="&amp;$A8,'USH2A e13 (B) - HSF3.0'!H2:H891),"")</f>
        <v>0</v>
      </c>
      <c r="H8" s="39">
        <f>IF($A8&lt;=LEN('USH2A e13 (B) - 2ry Str + Mask'!A$2),SUMIF('USH2A e13 (B) - HSF3.0'!E2:E891,"&lt;="&amp;$A8,'USH2A e13 (B) - HSF3.0'!I2:I891)-SUMIF('USH2A e13 (B) - HSF3.0'!G2:G891,"&lt;="&amp;$A8,'USH2A e13 (B) - HSF3.0'!I2:I891),"")</f>
        <v>0</v>
      </c>
      <c r="I8" s="39">
        <f>IF($A8&lt;=LEN('USH2A e13 (B) - 2ry Str + Mask'!A$2),G8+H8,"")</f>
        <v>0</v>
      </c>
      <c r="J8" s="39">
        <f t="shared" si="1"/>
        <v>0</v>
      </c>
      <c r="K8" s="39">
        <f t="shared" si="2"/>
        <v>0</v>
      </c>
      <c r="L8" s="39">
        <f t="shared" si="3"/>
        <v>0</v>
      </c>
      <c r="M8" s="39">
        <f t="shared" si="4"/>
        <v>0</v>
      </c>
      <c r="N8" s="39">
        <f t="shared" si="5"/>
        <v>0</v>
      </c>
      <c r="O8" s="39">
        <f t="shared" si="6"/>
        <v>0</v>
      </c>
      <c r="P8" s="39">
        <f>IF($A8&lt;=LEN('USH2A e13 (B) - 2ry Str + Mask'!A$2),M8-J8,"")</f>
        <v>0</v>
      </c>
      <c r="Q8" s="39">
        <f>IF($A8&lt;=LEN('USH2A e13 (B) - 2ry Str + Mask'!A$2),N8-K8,"")</f>
        <v>0</v>
      </c>
      <c r="R8" s="39">
        <f>IF($A8&lt;=LEN('USH2A e13 (B) - 2ry Str + Mask'!A$2),O8-L8,"")</f>
        <v>0</v>
      </c>
    </row>
    <row r="9" spans="1:18" ht="20" customHeight="1" x14ac:dyDescent="0.15">
      <c r="A9" s="36">
        <v>8</v>
      </c>
      <c r="B9" s="37" t="str">
        <f>IF($A9&lt;=LEN('USH2A e13 (B) - 2ry Str + Mask'!A$2),MID('USH2A e13 (B) - 2ry Str + Mask'!A$2,$A9,1),"")</f>
        <v>(</v>
      </c>
      <c r="C9" s="38" t="str">
        <f>IF($A9&lt;=LEN('USH2A e13 (B) - 2ry Str + Mask'!B$2),MID('USH2A e13 (B) - 2ry Str + Mask'!B$2,$A9,1),"")</f>
        <v>.</v>
      </c>
      <c r="D9" s="38" t="str">
        <f>IF($A9&lt;=LEN('USH2A e13 (B) - 2ry Str + Mask'!C$2),MID('USH2A e13 (B) - 2ry Str + Mask'!C$2,$A9,1),"")</f>
        <v>.</v>
      </c>
      <c r="E9" s="38" t="str">
        <f t="shared" si="0"/>
        <v>.</v>
      </c>
      <c r="F9" s="38" t="str">
        <f t="shared" si="7"/>
        <v>........</v>
      </c>
      <c r="G9" s="39">
        <f>IF($A9&lt;=LEN('USH2A e13 (B) - 2ry Str + Mask'!A$2),SUMIF('USH2A e13 (B) - HSF3.0'!E2:E891,"&lt;="&amp;$A9,'USH2A e13 (B) - HSF3.0'!H2:H891)-SUMIF('USH2A e13 (B) - HSF3.0'!G2:G891,"&lt;="&amp;$A9,'USH2A e13 (B) - HSF3.0'!H2:H891),"")</f>
        <v>0</v>
      </c>
      <c r="H9" s="39">
        <f>IF($A9&lt;=LEN('USH2A e13 (B) - 2ry Str + Mask'!A$2),SUMIF('USH2A e13 (B) - HSF3.0'!E2:E891,"&lt;="&amp;$A9,'USH2A e13 (B) - HSF3.0'!I2:I891)-SUMIF('USH2A e13 (B) - HSF3.0'!G2:G891,"&lt;="&amp;$A9,'USH2A e13 (B) - HSF3.0'!I2:I891),"")</f>
        <v>0</v>
      </c>
      <c r="I9" s="39">
        <f>IF($A9&lt;=LEN('USH2A e13 (B) - 2ry Str + Mask'!A$2),G9+H9,"")</f>
        <v>0</v>
      </c>
      <c r="J9" s="39">
        <f t="shared" si="1"/>
        <v>0</v>
      </c>
      <c r="K9" s="39">
        <f t="shared" si="2"/>
        <v>0</v>
      </c>
      <c r="L9" s="39">
        <f t="shared" si="3"/>
        <v>0</v>
      </c>
      <c r="M9" s="39">
        <f t="shared" si="4"/>
        <v>0</v>
      </c>
      <c r="N9" s="39">
        <f t="shared" si="5"/>
        <v>0</v>
      </c>
      <c r="O9" s="39">
        <f t="shared" si="6"/>
        <v>0</v>
      </c>
      <c r="P9" s="39">
        <f>IF($A9&lt;=LEN('USH2A e13 (B) - 2ry Str + Mask'!A$2),M9-J9,"")</f>
        <v>0</v>
      </c>
      <c r="Q9" s="39">
        <f>IF($A9&lt;=LEN('USH2A e13 (B) - 2ry Str + Mask'!A$2),N9-K9,"")</f>
        <v>0</v>
      </c>
      <c r="R9" s="39">
        <f>IF($A9&lt;=LEN('USH2A e13 (B) - 2ry Str + Mask'!A$2),O9-L9,"")</f>
        <v>0</v>
      </c>
    </row>
    <row r="10" spans="1:18" ht="20" customHeight="1" x14ac:dyDescent="0.15">
      <c r="A10" s="36">
        <v>9</v>
      </c>
      <c r="B10" s="37" t="str">
        <f>IF($A10&lt;=LEN('USH2A e13 (B) - 2ry Str + Mask'!A$2),MID('USH2A e13 (B) - 2ry Str + Mask'!A$2,$A10,1),"")</f>
        <v>(</v>
      </c>
      <c r="C10" s="38" t="str">
        <f>IF($A10&lt;=LEN('USH2A e13 (B) - 2ry Str + Mask'!B$2),MID('USH2A e13 (B) - 2ry Str + Mask'!B$2,$A10,1),"")</f>
        <v>.</v>
      </c>
      <c r="D10" s="38" t="str">
        <f>IF($A10&lt;=LEN('USH2A e13 (B) - 2ry Str + Mask'!C$2),MID('USH2A e13 (B) - 2ry Str + Mask'!C$2,$A10,1),"")</f>
        <v>.</v>
      </c>
      <c r="E10" s="38" t="str">
        <f t="shared" si="0"/>
        <v>.</v>
      </c>
      <c r="F10" s="38" t="str">
        <f t="shared" si="7"/>
        <v>.........</v>
      </c>
      <c r="G10" s="39">
        <f>IF($A10&lt;=LEN('USH2A e13 (B) - 2ry Str + Mask'!A$2),SUMIF('USH2A e13 (B) - HSF3.0'!E2:E891,"&lt;="&amp;$A10,'USH2A e13 (B) - HSF3.0'!H2:H891)-SUMIF('USH2A e13 (B) - HSF3.0'!G2:G891,"&lt;="&amp;$A10,'USH2A e13 (B) - HSF3.0'!H2:H891),"")</f>
        <v>0</v>
      </c>
      <c r="H10" s="39">
        <f>IF($A10&lt;=LEN('USH2A e13 (B) - 2ry Str + Mask'!A$2),SUMIF('USH2A e13 (B) - HSF3.0'!E2:E891,"&lt;="&amp;$A10,'USH2A e13 (B) - HSF3.0'!I2:I891)-SUMIF('USH2A e13 (B) - HSF3.0'!G2:G891,"&lt;="&amp;$A10,'USH2A e13 (B) - HSF3.0'!I2:I891),"")</f>
        <v>0</v>
      </c>
      <c r="I10" s="39">
        <f>IF($A10&lt;=LEN('USH2A e13 (B) - 2ry Str + Mask'!A$2),G10+H10,"")</f>
        <v>0</v>
      </c>
      <c r="J10" s="39">
        <f t="shared" si="1"/>
        <v>0</v>
      </c>
      <c r="K10" s="39">
        <f t="shared" si="2"/>
        <v>0</v>
      </c>
      <c r="L10" s="39">
        <f t="shared" si="3"/>
        <v>0</v>
      </c>
      <c r="M10" s="39">
        <f t="shared" si="4"/>
        <v>0</v>
      </c>
      <c r="N10" s="39">
        <f t="shared" si="5"/>
        <v>0</v>
      </c>
      <c r="O10" s="39">
        <f t="shared" si="6"/>
        <v>0</v>
      </c>
      <c r="P10" s="39">
        <f>IF($A10&lt;=LEN('USH2A e13 (B) - 2ry Str + Mask'!A$2),M10-J10,"")</f>
        <v>0</v>
      </c>
      <c r="Q10" s="39">
        <f>IF($A10&lt;=LEN('USH2A e13 (B) - 2ry Str + Mask'!A$2),N10-K10,"")</f>
        <v>0</v>
      </c>
      <c r="R10" s="39">
        <f>IF($A10&lt;=LEN('USH2A e13 (B) - 2ry Str + Mask'!A$2),O10-L10,"")</f>
        <v>0</v>
      </c>
    </row>
    <row r="11" spans="1:18" ht="20" customHeight="1" x14ac:dyDescent="0.15">
      <c r="A11" s="36">
        <v>10</v>
      </c>
      <c r="B11" s="37" t="str">
        <f>IF($A11&lt;=LEN('USH2A e13 (B) - 2ry Str + Mask'!A$2),MID('USH2A e13 (B) - 2ry Str + Mask'!A$2,$A11,1),"")</f>
        <v>.</v>
      </c>
      <c r="C11" s="38" t="str">
        <f>IF($A11&lt;=LEN('USH2A e13 (B) - 2ry Str + Mask'!B$2),MID('USH2A e13 (B) - 2ry Str + Mask'!B$2,$A11,1),"")</f>
        <v>.</v>
      </c>
      <c r="D11" s="38" t="str">
        <f>IF($A11&lt;=LEN('USH2A e13 (B) - 2ry Str + Mask'!C$2),MID('USH2A e13 (B) - 2ry Str + Mask'!C$2,$A11,1),"")</f>
        <v>.</v>
      </c>
      <c r="E11" s="38" t="str">
        <f t="shared" si="0"/>
        <v>.</v>
      </c>
      <c r="F11" s="38" t="str">
        <f t="shared" si="7"/>
        <v>..........</v>
      </c>
      <c r="G11" s="39">
        <f>IF($A11&lt;=LEN('USH2A e13 (B) - 2ry Str + Mask'!A$2),SUMIF('USH2A e13 (B) - HSF3.0'!E2:E891,"&lt;="&amp;$A11,'USH2A e13 (B) - HSF3.0'!H2:H891)-SUMIF('USH2A e13 (B) - HSF3.0'!G2:G891,"&lt;="&amp;$A11,'USH2A e13 (B) - HSF3.0'!H2:H891),"")</f>
        <v>0</v>
      </c>
      <c r="H11" s="39">
        <f>IF($A11&lt;=LEN('USH2A e13 (B) - 2ry Str + Mask'!A$2),SUMIF('USH2A e13 (B) - HSF3.0'!E2:E891,"&lt;="&amp;$A11,'USH2A e13 (B) - HSF3.0'!I2:I891)-SUMIF('USH2A e13 (B) - HSF3.0'!G2:G891,"&lt;="&amp;$A11,'USH2A e13 (B) - HSF3.0'!I2:I891),"")</f>
        <v>0</v>
      </c>
      <c r="I11" s="39">
        <f>IF($A11&lt;=LEN('USH2A e13 (B) - 2ry Str + Mask'!A$2),G11+H11,"")</f>
        <v>0</v>
      </c>
      <c r="J11" s="39">
        <f t="shared" si="1"/>
        <v>0</v>
      </c>
      <c r="K11" s="39">
        <f t="shared" si="2"/>
        <v>0</v>
      </c>
      <c r="L11" s="39">
        <f t="shared" si="3"/>
        <v>0</v>
      </c>
      <c r="M11" s="39">
        <f t="shared" si="4"/>
        <v>0</v>
      </c>
      <c r="N11" s="39">
        <f t="shared" si="5"/>
        <v>0</v>
      </c>
      <c r="O11" s="39">
        <f t="shared" si="6"/>
        <v>0</v>
      </c>
      <c r="P11" s="39">
        <f>IF($A11&lt;=LEN('USH2A e13 (B) - 2ry Str + Mask'!A$2),M11-J11,"")</f>
        <v>0</v>
      </c>
      <c r="Q11" s="39">
        <f>IF($A11&lt;=LEN('USH2A e13 (B) - 2ry Str + Mask'!A$2),N11-K11,"")</f>
        <v>0</v>
      </c>
      <c r="R11" s="39">
        <f>IF($A11&lt;=LEN('USH2A e13 (B) - 2ry Str + Mask'!A$2),O11-L11,"")</f>
        <v>0</v>
      </c>
    </row>
    <row r="12" spans="1:18" ht="20" customHeight="1" x14ac:dyDescent="0.15">
      <c r="A12" s="36">
        <v>11</v>
      </c>
      <c r="B12" s="37" t="str">
        <f>IF($A12&lt;=LEN('USH2A e13 (B) - 2ry Str + Mask'!A$2),MID('USH2A e13 (B) - 2ry Str + Mask'!A$2,$A12,1),"")</f>
        <v>.</v>
      </c>
      <c r="C12" s="38" t="str">
        <f>IF($A12&lt;=LEN('USH2A e13 (B) - 2ry Str + Mask'!B$2),MID('USH2A e13 (B) - 2ry Str + Mask'!B$2,$A12,1),"")</f>
        <v>.</v>
      </c>
      <c r="D12" s="38" t="str">
        <f>IF($A12&lt;=LEN('USH2A e13 (B) - 2ry Str + Mask'!C$2),MID('USH2A e13 (B) - 2ry Str + Mask'!C$2,$A12,1),"")</f>
        <v>.</v>
      </c>
      <c r="E12" s="38" t="str">
        <f t="shared" si="0"/>
        <v>.</v>
      </c>
      <c r="F12" s="38" t="str">
        <f t="shared" si="7"/>
        <v>...........</v>
      </c>
      <c r="G12" s="39">
        <f>IF($A12&lt;=LEN('USH2A e13 (B) - 2ry Str + Mask'!A$2),SUMIF('USH2A e13 (B) - HSF3.0'!E2:E891,"&lt;="&amp;$A12,'USH2A e13 (B) - HSF3.0'!H2:H891)-SUMIF('USH2A e13 (B) - HSF3.0'!G2:G891,"&lt;="&amp;$A12,'USH2A e13 (B) - HSF3.0'!H2:H891),"")</f>
        <v>0</v>
      </c>
      <c r="H12" s="39">
        <f>IF($A12&lt;=LEN('USH2A e13 (B) - 2ry Str + Mask'!A$2),SUMIF('USH2A e13 (B) - HSF3.0'!E2:E891,"&lt;="&amp;$A12,'USH2A e13 (B) - HSF3.0'!I2:I891)-SUMIF('USH2A e13 (B) - HSF3.0'!G2:G891,"&lt;="&amp;$A12,'USH2A e13 (B) - HSF3.0'!I2:I891),"")</f>
        <v>0</v>
      </c>
      <c r="I12" s="39">
        <f>IF($A12&lt;=LEN('USH2A e13 (B) - 2ry Str + Mask'!A$2),G12+H12,"")</f>
        <v>0</v>
      </c>
      <c r="J12" s="39">
        <f t="shared" si="1"/>
        <v>0</v>
      </c>
      <c r="K12" s="39">
        <f t="shared" si="2"/>
        <v>0</v>
      </c>
      <c r="L12" s="39">
        <f t="shared" si="3"/>
        <v>0</v>
      </c>
      <c r="M12" s="39">
        <f t="shared" si="4"/>
        <v>0</v>
      </c>
      <c r="N12" s="39">
        <f t="shared" si="5"/>
        <v>0</v>
      </c>
      <c r="O12" s="39">
        <f t="shared" si="6"/>
        <v>0</v>
      </c>
      <c r="P12" s="39">
        <f>IF($A12&lt;=LEN('USH2A e13 (B) - 2ry Str + Mask'!A$2),M12-J12,"")</f>
        <v>0</v>
      </c>
      <c r="Q12" s="39">
        <f>IF($A12&lt;=LEN('USH2A e13 (B) - 2ry Str + Mask'!A$2),N12-K12,"")</f>
        <v>0</v>
      </c>
      <c r="R12" s="39">
        <f>IF($A12&lt;=LEN('USH2A e13 (B) - 2ry Str + Mask'!A$2),O12-L12,"")</f>
        <v>0</v>
      </c>
    </row>
    <row r="13" spans="1:18" ht="20" customHeight="1" x14ac:dyDescent="0.15">
      <c r="A13" s="36">
        <v>12</v>
      </c>
      <c r="B13" s="37" t="str">
        <f>IF($A13&lt;=LEN('USH2A e13 (B) - 2ry Str + Mask'!A$2),MID('USH2A e13 (B) - 2ry Str + Mask'!A$2,$A13,1),"")</f>
        <v>.</v>
      </c>
      <c r="C13" s="38" t="str">
        <f>IF($A13&lt;=LEN('USH2A e13 (B) - 2ry Str + Mask'!B$2),MID('USH2A e13 (B) - 2ry Str + Mask'!B$2,$A13,1),"")</f>
        <v>.</v>
      </c>
      <c r="D13" s="38" t="str">
        <f>IF($A13&lt;=LEN('USH2A e13 (B) - 2ry Str + Mask'!C$2),MID('USH2A e13 (B) - 2ry Str + Mask'!C$2,$A13,1),"")</f>
        <v>.</v>
      </c>
      <c r="E13" s="38" t="str">
        <f t="shared" si="0"/>
        <v>.</v>
      </c>
      <c r="F13" s="38" t="str">
        <f t="shared" si="7"/>
        <v>............</v>
      </c>
      <c r="G13" s="39">
        <f>IF($A13&lt;=LEN('USH2A e13 (B) - 2ry Str + Mask'!A$2),SUMIF('USH2A e13 (B) - HSF3.0'!E2:E891,"&lt;="&amp;$A13,'USH2A e13 (B) - HSF3.0'!H2:H891)-SUMIF('USH2A e13 (B) - HSF3.0'!G2:G891,"&lt;="&amp;$A13,'USH2A e13 (B) - HSF3.0'!H2:H891),"")</f>
        <v>0</v>
      </c>
      <c r="H13" s="39">
        <f>IF($A13&lt;=LEN('USH2A e13 (B) - 2ry Str + Mask'!A$2),SUMIF('USH2A e13 (B) - HSF3.0'!E2:E891,"&lt;="&amp;$A13,'USH2A e13 (B) - HSF3.0'!I2:I891)-SUMIF('USH2A e13 (B) - HSF3.0'!G2:G891,"&lt;="&amp;$A13,'USH2A e13 (B) - HSF3.0'!I2:I891),"")</f>
        <v>0</v>
      </c>
      <c r="I13" s="39">
        <f>IF($A13&lt;=LEN('USH2A e13 (B) - 2ry Str + Mask'!A$2),G13+H13,"")</f>
        <v>0</v>
      </c>
      <c r="J13" s="39">
        <f t="shared" si="1"/>
        <v>0</v>
      </c>
      <c r="K13" s="39">
        <f t="shared" si="2"/>
        <v>0</v>
      </c>
      <c r="L13" s="39">
        <f t="shared" si="3"/>
        <v>0</v>
      </c>
      <c r="M13" s="39">
        <f t="shared" si="4"/>
        <v>0</v>
      </c>
      <c r="N13" s="39">
        <f t="shared" si="5"/>
        <v>0</v>
      </c>
      <c r="O13" s="39">
        <f t="shared" si="6"/>
        <v>0</v>
      </c>
      <c r="P13" s="39">
        <f>IF($A13&lt;=LEN('USH2A e13 (B) - 2ry Str + Mask'!A$2),M13-J13,"")</f>
        <v>0</v>
      </c>
      <c r="Q13" s="39">
        <f>IF($A13&lt;=LEN('USH2A e13 (B) - 2ry Str + Mask'!A$2),N13-K13,"")</f>
        <v>0</v>
      </c>
      <c r="R13" s="39">
        <f>IF($A13&lt;=LEN('USH2A e13 (B) - 2ry Str + Mask'!A$2),O13-L13,"")</f>
        <v>0</v>
      </c>
    </row>
    <row r="14" spans="1:18" ht="20" customHeight="1" x14ac:dyDescent="0.15">
      <c r="A14" s="36">
        <v>13</v>
      </c>
      <c r="B14" s="37" t="str">
        <f>IF($A14&lt;=LEN('USH2A e13 (B) - 2ry Str + Mask'!A$2),MID('USH2A e13 (B) - 2ry Str + Mask'!A$2,$A14,1),"")</f>
        <v>.</v>
      </c>
      <c r="C14" s="38" t="str">
        <f>IF($A14&lt;=LEN('USH2A e13 (B) - 2ry Str + Mask'!B$2),MID('USH2A e13 (B) - 2ry Str + Mask'!B$2,$A14,1),"")</f>
        <v>.</v>
      </c>
      <c r="D14" s="38" t="str">
        <f>IF($A14&lt;=LEN('USH2A e13 (B) - 2ry Str + Mask'!C$2),MID('USH2A e13 (B) - 2ry Str + Mask'!C$2,$A14,1),"")</f>
        <v>.</v>
      </c>
      <c r="E14" s="38" t="str">
        <f t="shared" si="0"/>
        <v>.</v>
      </c>
      <c r="F14" s="38" t="str">
        <f t="shared" si="7"/>
        <v>.............</v>
      </c>
      <c r="G14" s="39">
        <f>IF($A14&lt;=LEN('USH2A e13 (B) - 2ry Str + Mask'!A$2),SUMIF('USH2A e13 (B) - HSF3.0'!E2:E891,"&lt;="&amp;$A14,'USH2A e13 (B) - HSF3.0'!H2:H891)-SUMIF('USH2A e13 (B) - HSF3.0'!G2:G891,"&lt;="&amp;$A14,'USH2A e13 (B) - HSF3.0'!H2:H891),"")</f>
        <v>0</v>
      </c>
      <c r="H14" s="39">
        <f>IF($A14&lt;=LEN('USH2A e13 (B) - 2ry Str + Mask'!A$2),SUMIF('USH2A e13 (B) - HSF3.0'!E2:E891,"&lt;="&amp;$A14,'USH2A e13 (B) - HSF3.0'!I2:I891)-SUMIF('USH2A e13 (B) - HSF3.0'!G2:G891,"&lt;="&amp;$A14,'USH2A e13 (B) - HSF3.0'!I2:I891),"")</f>
        <v>0</v>
      </c>
      <c r="I14" s="39">
        <f>IF($A14&lt;=LEN('USH2A e13 (B) - 2ry Str + Mask'!A$2),G14+H14,"")</f>
        <v>0</v>
      </c>
      <c r="J14" s="39">
        <f t="shared" si="1"/>
        <v>0</v>
      </c>
      <c r="K14" s="39">
        <f t="shared" si="2"/>
        <v>0</v>
      </c>
      <c r="L14" s="39">
        <f t="shared" si="3"/>
        <v>0</v>
      </c>
      <c r="M14" s="39">
        <f t="shared" si="4"/>
        <v>0</v>
      </c>
      <c r="N14" s="39">
        <f t="shared" si="5"/>
        <v>0</v>
      </c>
      <c r="O14" s="39">
        <f t="shared" si="6"/>
        <v>0</v>
      </c>
      <c r="P14" s="39">
        <f>IF($A14&lt;=LEN('USH2A e13 (B) - 2ry Str + Mask'!A$2),M14-J14,"")</f>
        <v>0</v>
      </c>
      <c r="Q14" s="39">
        <f>IF($A14&lt;=LEN('USH2A e13 (B) - 2ry Str + Mask'!A$2),N14-K14,"")</f>
        <v>0</v>
      </c>
      <c r="R14" s="39">
        <f>IF($A14&lt;=LEN('USH2A e13 (B) - 2ry Str + Mask'!A$2),O14-L14,"")</f>
        <v>0</v>
      </c>
    </row>
    <row r="15" spans="1:18" ht="20" customHeight="1" x14ac:dyDescent="0.15">
      <c r="A15" s="36">
        <v>14</v>
      </c>
      <c r="B15" s="37" t="str">
        <f>IF($A15&lt;=LEN('USH2A e13 (B) - 2ry Str + Mask'!A$2),MID('USH2A e13 (B) - 2ry Str + Mask'!A$2,$A15,1),"")</f>
        <v>.</v>
      </c>
      <c r="C15" s="38" t="str">
        <f>IF($A15&lt;=LEN('USH2A e13 (B) - 2ry Str + Mask'!B$2),MID('USH2A e13 (B) - 2ry Str + Mask'!B$2,$A15,1),"")</f>
        <v>.</v>
      </c>
      <c r="D15" s="38" t="str">
        <f>IF($A15&lt;=LEN('USH2A e13 (B) - 2ry Str + Mask'!C$2),MID('USH2A e13 (B) - 2ry Str + Mask'!C$2,$A15,1),"")</f>
        <v>.</v>
      </c>
      <c r="E15" s="38" t="str">
        <f t="shared" si="0"/>
        <v>.</v>
      </c>
      <c r="F15" s="38" t="str">
        <f t="shared" si="7"/>
        <v>..............</v>
      </c>
      <c r="G15" s="39">
        <f>IF($A15&lt;=LEN('USH2A e13 (B) - 2ry Str + Mask'!A$2),SUMIF('USH2A e13 (B) - HSF3.0'!E2:E891,"&lt;="&amp;$A15,'USH2A e13 (B) - HSF3.0'!H2:H891)-SUMIF('USH2A e13 (B) - HSF3.0'!G2:G891,"&lt;="&amp;$A15,'USH2A e13 (B) - HSF3.0'!H2:H891),"")</f>
        <v>0</v>
      </c>
      <c r="H15" s="39">
        <f>IF($A15&lt;=LEN('USH2A e13 (B) - 2ry Str + Mask'!A$2),SUMIF('USH2A e13 (B) - HSF3.0'!E2:E891,"&lt;="&amp;$A15,'USH2A e13 (B) - HSF3.0'!I2:I891)-SUMIF('USH2A e13 (B) - HSF3.0'!G2:G891,"&lt;="&amp;$A15,'USH2A e13 (B) - HSF3.0'!I2:I891),"")</f>
        <v>0</v>
      </c>
      <c r="I15" s="39">
        <f>IF($A15&lt;=LEN('USH2A e13 (B) - 2ry Str + Mask'!A$2),G15+H15,"")</f>
        <v>0</v>
      </c>
      <c r="J15" s="39">
        <f t="shared" si="1"/>
        <v>0</v>
      </c>
      <c r="K15" s="39">
        <f t="shared" si="2"/>
        <v>0</v>
      </c>
      <c r="L15" s="39">
        <f t="shared" si="3"/>
        <v>0</v>
      </c>
      <c r="M15" s="39">
        <f t="shared" si="4"/>
        <v>0</v>
      </c>
      <c r="N15" s="39">
        <f t="shared" si="5"/>
        <v>0</v>
      </c>
      <c r="O15" s="39">
        <f t="shared" si="6"/>
        <v>0</v>
      </c>
      <c r="P15" s="39">
        <f>IF($A15&lt;=LEN('USH2A e13 (B) - 2ry Str + Mask'!A$2),M15-J15,"")</f>
        <v>0</v>
      </c>
      <c r="Q15" s="39">
        <f>IF($A15&lt;=LEN('USH2A e13 (B) - 2ry Str + Mask'!A$2),N15-K15,"")</f>
        <v>0</v>
      </c>
      <c r="R15" s="39">
        <f>IF($A15&lt;=LEN('USH2A e13 (B) - 2ry Str + Mask'!A$2),O15-L15,"")</f>
        <v>0</v>
      </c>
    </row>
    <row r="16" spans="1:18" ht="20" customHeight="1" x14ac:dyDescent="0.15">
      <c r="A16" s="36">
        <v>15</v>
      </c>
      <c r="B16" s="37" t="str">
        <f>IF($A16&lt;=LEN('USH2A e13 (B) - 2ry Str + Mask'!A$2),MID('USH2A e13 (B) - 2ry Str + Mask'!A$2,$A16,1),"")</f>
        <v>.</v>
      </c>
      <c r="C16" s="38" t="str">
        <f>IF($A16&lt;=LEN('USH2A e13 (B) - 2ry Str + Mask'!B$2),MID('USH2A e13 (B) - 2ry Str + Mask'!B$2,$A16,1),"")</f>
        <v>.</v>
      </c>
      <c r="D16" s="38" t="str">
        <f>IF($A16&lt;=LEN('USH2A e13 (B) - 2ry Str + Mask'!C$2),MID('USH2A e13 (B) - 2ry Str + Mask'!C$2,$A16,1),"")</f>
        <v>.</v>
      </c>
      <c r="E16" s="38" t="str">
        <f t="shared" si="0"/>
        <v>.</v>
      </c>
      <c r="F16" s="38" t="str">
        <f t="shared" si="7"/>
        <v>...............</v>
      </c>
      <c r="G16" s="39">
        <f>IF($A16&lt;=LEN('USH2A e13 (B) - 2ry Str + Mask'!A$2),SUMIF('USH2A e13 (B) - HSF3.0'!E2:E891,"&lt;="&amp;$A16,'USH2A e13 (B) - HSF3.0'!H2:H891)-SUMIF('USH2A e13 (B) - HSF3.0'!G2:G891,"&lt;="&amp;$A16,'USH2A e13 (B) - HSF3.0'!H2:H891),"")</f>
        <v>0</v>
      </c>
      <c r="H16" s="39">
        <f>IF($A16&lt;=LEN('USH2A e13 (B) - 2ry Str + Mask'!A$2),SUMIF('USH2A e13 (B) - HSF3.0'!E2:E891,"&lt;="&amp;$A16,'USH2A e13 (B) - HSF3.0'!I2:I891)-SUMIF('USH2A e13 (B) - HSF3.0'!G2:G891,"&lt;="&amp;$A16,'USH2A e13 (B) - HSF3.0'!I2:I891),"")</f>
        <v>0</v>
      </c>
      <c r="I16" s="39">
        <f>IF($A16&lt;=LEN('USH2A e13 (B) - 2ry Str + Mask'!A$2),G16+H16,"")</f>
        <v>0</v>
      </c>
      <c r="J16" s="39">
        <f t="shared" si="1"/>
        <v>0</v>
      </c>
      <c r="K16" s="39">
        <f t="shared" si="2"/>
        <v>0</v>
      </c>
      <c r="L16" s="39">
        <f t="shared" si="3"/>
        <v>0</v>
      </c>
      <c r="M16" s="39">
        <f t="shared" si="4"/>
        <v>0</v>
      </c>
      <c r="N16" s="39">
        <f t="shared" si="5"/>
        <v>0</v>
      </c>
      <c r="O16" s="39">
        <f t="shared" si="6"/>
        <v>0</v>
      </c>
      <c r="P16" s="39">
        <f>IF($A16&lt;=LEN('USH2A e13 (B) - 2ry Str + Mask'!A$2),M16-J16,"")</f>
        <v>0</v>
      </c>
      <c r="Q16" s="39">
        <f>IF($A16&lt;=LEN('USH2A e13 (B) - 2ry Str + Mask'!A$2),N16-K16,"")</f>
        <v>0</v>
      </c>
      <c r="R16" s="39">
        <f>IF($A16&lt;=LEN('USH2A e13 (B) - 2ry Str + Mask'!A$2),O16-L16,"")</f>
        <v>0</v>
      </c>
    </row>
    <row r="17" spans="1:18" ht="20" customHeight="1" x14ac:dyDescent="0.15">
      <c r="A17" s="36">
        <v>16</v>
      </c>
      <c r="B17" s="37" t="str">
        <f>IF($A17&lt;=LEN('USH2A e13 (B) - 2ry Str + Mask'!A$2),MID('USH2A e13 (B) - 2ry Str + Mask'!A$2,$A17,1),"")</f>
        <v>.</v>
      </c>
      <c r="C17" s="38" t="str">
        <f>IF($A17&lt;=LEN('USH2A e13 (B) - 2ry Str + Mask'!B$2),MID('USH2A e13 (B) - 2ry Str + Mask'!B$2,$A17,1),"")</f>
        <v>.</v>
      </c>
      <c r="D17" s="38" t="str">
        <f>IF($A17&lt;=LEN('USH2A e13 (B) - 2ry Str + Mask'!C$2),MID('USH2A e13 (B) - 2ry Str + Mask'!C$2,$A17,1),"")</f>
        <v>.</v>
      </c>
      <c r="E17" s="38" t="str">
        <f t="shared" si="0"/>
        <v>.</v>
      </c>
      <c r="F17" s="38" t="str">
        <f t="shared" si="7"/>
        <v>................</v>
      </c>
      <c r="G17" s="39">
        <f>IF($A17&lt;=LEN('USH2A e13 (B) - 2ry Str + Mask'!A$2),SUMIF('USH2A e13 (B) - HSF3.0'!E2:E891,"&lt;="&amp;$A17,'USH2A e13 (B) - HSF3.0'!H2:H891)-SUMIF('USH2A e13 (B) - HSF3.0'!G2:G891,"&lt;="&amp;$A17,'USH2A e13 (B) - HSF3.0'!H2:H891),"")</f>
        <v>0</v>
      </c>
      <c r="H17" s="39">
        <f>IF($A17&lt;=LEN('USH2A e13 (B) - 2ry Str + Mask'!A$2),SUMIF('USH2A e13 (B) - HSF3.0'!E2:E891,"&lt;="&amp;$A17,'USH2A e13 (B) - HSF3.0'!I2:I891)-SUMIF('USH2A e13 (B) - HSF3.0'!G2:G891,"&lt;="&amp;$A17,'USH2A e13 (B) - HSF3.0'!I2:I891),"")</f>
        <v>0</v>
      </c>
      <c r="I17" s="39">
        <f>IF($A17&lt;=LEN('USH2A e13 (B) - 2ry Str + Mask'!A$2),G17+H17,"")</f>
        <v>0</v>
      </c>
      <c r="J17" s="39">
        <f t="shared" si="1"/>
        <v>0</v>
      </c>
      <c r="K17" s="39">
        <f t="shared" si="2"/>
        <v>0</v>
      </c>
      <c r="L17" s="39">
        <f t="shared" si="3"/>
        <v>0</v>
      </c>
      <c r="M17" s="39">
        <f t="shared" si="4"/>
        <v>0</v>
      </c>
      <c r="N17" s="39">
        <f t="shared" si="5"/>
        <v>0</v>
      </c>
      <c r="O17" s="39">
        <f t="shared" si="6"/>
        <v>0</v>
      </c>
      <c r="P17" s="39">
        <f>IF($A17&lt;=LEN('USH2A e13 (B) - 2ry Str + Mask'!A$2),M17-J17,"")</f>
        <v>0</v>
      </c>
      <c r="Q17" s="39">
        <f>IF($A17&lt;=LEN('USH2A e13 (B) - 2ry Str + Mask'!A$2),N17-K17,"")</f>
        <v>0</v>
      </c>
      <c r="R17" s="39">
        <f>IF($A17&lt;=LEN('USH2A e13 (B) - 2ry Str + Mask'!A$2),O17-L17,"")</f>
        <v>0</v>
      </c>
    </row>
    <row r="18" spans="1:18" ht="20" customHeight="1" x14ac:dyDescent="0.15">
      <c r="A18" s="36">
        <v>17</v>
      </c>
      <c r="B18" s="37" t="str">
        <f>IF($A18&lt;=LEN('USH2A e13 (B) - 2ry Str + Mask'!A$2),MID('USH2A e13 (B) - 2ry Str + Mask'!A$2,$A18,1),"")</f>
        <v>.</v>
      </c>
      <c r="C18" s="38" t="str">
        <f>IF($A18&lt;=LEN('USH2A e13 (B) - 2ry Str + Mask'!B$2),MID('USH2A e13 (B) - 2ry Str + Mask'!B$2,$A18,1),"")</f>
        <v>.</v>
      </c>
      <c r="D18" s="38" t="str">
        <f>IF($A18&lt;=LEN('USH2A e13 (B) - 2ry Str + Mask'!C$2),MID('USH2A e13 (B) - 2ry Str + Mask'!C$2,$A18,1),"")</f>
        <v>.</v>
      </c>
      <c r="E18" s="38" t="str">
        <f t="shared" si="0"/>
        <v>.</v>
      </c>
      <c r="F18" s="38" t="str">
        <f t="shared" si="7"/>
        <v>.................</v>
      </c>
      <c r="G18" s="39">
        <f>IF($A18&lt;=LEN('USH2A e13 (B) - 2ry Str + Mask'!A$2),SUMIF('USH2A e13 (B) - HSF3.0'!E2:E891,"&lt;="&amp;$A18,'USH2A e13 (B) - HSF3.0'!H2:H891)-SUMIF('USH2A e13 (B) - HSF3.0'!G2:G891,"&lt;="&amp;$A18,'USH2A e13 (B) - HSF3.0'!H2:H891),"")</f>
        <v>0</v>
      </c>
      <c r="H18" s="39">
        <f>IF($A18&lt;=LEN('USH2A e13 (B) - 2ry Str + Mask'!A$2),SUMIF('USH2A e13 (B) - HSF3.0'!E2:E891,"&lt;="&amp;$A18,'USH2A e13 (B) - HSF3.0'!I2:I891)-SUMIF('USH2A e13 (B) - HSF3.0'!G2:G891,"&lt;="&amp;$A18,'USH2A e13 (B) - HSF3.0'!I2:I891),"")</f>
        <v>0</v>
      </c>
      <c r="I18" s="39">
        <f>IF($A18&lt;=LEN('USH2A e13 (B) - 2ry Str + Mask'!A$2),G18+H18,"")</f>
        <v>0</v>
      </c>
      <c r="J18" s="39">
        <f t="shared" si="1"/>
        <v>0</v>
      </c>
      <c r="K18" s="39">
        <f t="shared" si="2"/>
        <v>0</v>
      </c>
      <c r="L18" s="39">
        <f t="shared" si="3"/>
        <v>0</v>
      </c>
      <c r="M18" s="39">
        <f t="shared" si="4"/>
        <v>0</v>
      </c>
      <c r="N18" s="39">
        <f t="shared" si="5"/>
        <v>0</v>
      </c>
      <c r="O18" s="39">
        <f t="shared" si="6"/>
        <v>0</v>
      </c>
      <c r="P18" s="39">
        <f>IF($A18&lt;=LEN('USH2A e13 (B) - 2ry Str + Mask'!A$2),M18-J18,"")</f>
        <v>0</v>
      </c>
      <c r="Q18" s="39">
        <f>IF($A18&lt;=LEN('USH2A e13 (B) - 2ry Str + Mask'!A$2),N18-K18,"")</f>
        <v>0</v>
      </c>
      <c r="R18" s="39">
        <f>IF($A18&lt;=LEN('USH2A e13 (B) - 2ry Str + Mask'!A$2),O18-L18,"")</f>
        <v>0</v>
      </c>
    </row>
    <row r="19" spans="1:18" ht="20" customHeight="1" x14ac:dyDescent="0.15">
      <c r="A19" s="36">
        <v>18</v>
      </c>
      <c r="B19" s="37" t="str">
        <f>IF($A19&lt;=LEN('USH2A e13 (B) - 2ry Str + Mask'!A$2),MID('USH2A e13 (B) - 2ry Str + Mask'!A$2,$A19,1),"")</f>
        <v>.</v>
      </c>
      <c r="C19" s="38" t="str">
        <f>IF($A19&lt;=LEN('USH2A e13 (B) - 2ry Str + Mask'!B$2),MID('USH2A e13 (B) - 2ry Str + Mask'!B$2,$A19,1),"")</f>
        <v>.</v>
      </c>
      <c r="D19" s="38" t="str">
        <f>IF($A19&lt;=LEN('USH2A e13 (B) - 2ry Str + Mask'!C$2),MID('USH2A e13 (B) - 2ry Str + Mask'!C$2,$A19,1),"")</f>
        <v>.</v>
      </c>
      <c r="E19" s="38" t="str">
        <f t="shared" si="0"/>
        <v>.</v>
      </c>
      <c r="F19" s="38" t="str">
        <f t="shared" si="7"/>
        <v>..................</v>
      </c>
      <c r="G19" s="39">
        <f>IF($A19&lt;=LEN('USH2A e13 (B) - 2ry Str + Mask'!A$2),SUMIF('USH2A e13 (B) - HSF3.0'!E2:E891,"&lt;="&amp;$A19,'USH2A e13 (B) - HSF3.0'!H2:H891)-SUMIF('USH2A e13 (B) - HSF3.0'!G2:G891,"&lt;="&amp;$A19,'USH2A e13 (B) - HSF3.0'!H2:H891),"")</f>
        <v>0</v>
      </c>
      <c r="H19" s="39">
        <f>IF($A19&lt;=LEN('USH2A e13 (B) - 2ry Str + Mask'!A$2),SUMIF('USH2A e13 (B) - HSF3.0'!E2:E891,"&lt;="&amp;$A19,'USH2A e13 (B) - HSF3.0'!I2:I891)-SUMIF('USH2A e13 (B) - HSF3.0'!G2:G891,"&lt;="&amp;$A19,'USH2A e13 (B) - HSF3.0'!I2:I891),"")</f>
        <v>0</v>
      </c>
      <c r="I19" s="39">
        <f>IF($A19&lt;=LEN('USH2A e13 (B) - 2ry Str + Mask'!A$2),G19+H19,"")</f>
        <v>0</v>
      </c>
      <c r="J19" s="39">
        <f t="shared" si="1"/>
        <v>0</v>
      </c>
      <c r="K19" s="39">
        <f t="shared" si="2"/>
        <v>0</v>
      </c>
      <c r="L19" s="39">
        <f t="shared" si="3"/>
        <v>0</v>
      </c>
      <c r="M19" s="39">
        <f t="shared" si="4"/>
        <v>0</v>
      </c>
      <c r="N19" s="39">
        <f t="shared" si="5"/>
        <v>0</v>
      </c>
      <c r="O19" s="39">
        <f t="shared" si="6"/>
        <v>0</v>
      </c>
      <c r="P19" s="39">
        <f>IF($A19&lt;=LEN('USH2A e13 (B) - 2ry Str + Mask'!A$2),M19-J19,"")</f>
        <v>0</v>
      </c>
      <c r="Q19" s="39">
        <f>IF($A19&lt;=LEN('USH2A e13 (B) - 2ry Str + Mask'!A$2),N19-K19,"")</f>
        <v>0</v>
      </c>
      <c r="R19" s="39">
        <f>IF($A19&lt;=LEN('USH2A e13 (B) - 2ry Str + Mask'!A$2),O19-L19,"")</f>
        <v>0</v>
      </c>
    </row>
    <row r="20" spans="1:18" ht="20" customHeight="1" x14ac:dyDescent="0.15">
      <c r="A20" s="36">
        <v>19</v>
      </c>
      <c r="B20" s="37" t="str">
        <f>IF($A20&lt;=LEN('USH2A e13 (B) - 2ry Str + Mask'!A$2),MID('USH2A e13 (B) - 2ry Str + Mask'!A$2,$A20,1),"")</f>
        <v>.</v>
      </c>
      <c r="C20" s="38" t="str">
        <f>IF($A20&lt;=LEN('USH2A e13 (B) - 2ry Str + Mask'!B$2),MID('USH2A e13 (B) - 2ry Str + Mask'!B$2,$A20,1),"")</f>
        <v>.</v>
      </c>
      <c r="D20" s="38" t="str">
        <f>IF($A20&lt;=LEN('USH2A e13 (B) - 2ry Str + Mask'!C$2),MID('USH2A e13 (B) - 2ry Str + Mask'!C$2,$A20,1),"")</f>
        <v>.</v>
      </c>
      <c r="E20" s="38" t="str">
        <f t="shared" si="0"/>
        <v>.</v>
      </c>
      <c r="F20" s="38" t="str">
        <f t="shared" si="7"/>
        <v>...................</v>
      </c>
      <c r="G20" s="39">
        <f>IF($A20&lt;=LEN('USH2A e13 (B) - 2ry Str + Mask'!A$2),SUMIF('USH2A e13 (B) - HSF3.0'!E2:E891,"&lt;="&amp;$A20,'USH2A e13 (B) - HSF3.0'!H2:H891)-SUMIF('USH2A e13 (B) - HSF3.0'!G2:G891,"&lt;="&amp;$A20,'USH2A e13 (B) - HSF3.0'!H2:H891),"")</f>
        <v>0</v>
      </c>
      <c r="H20" s="39">
        <f>IF($A20&lt;=LEN('USH2A e13 (B) - 2ry Str + Mask'!A$2),SUMIF('USH2A e13 (B) - HSF3.0'!E2:E891,"&lt;="&amp;$A20,'USH2A e13 (B) - HSF3.0'!I2:I891)-SUMIF('USH2A e13 (B) - HSF3.0'!G2:G891,"&lt;="&amp;$A20,'USH2A e13 (B) - HSF3.0'!I2:I891),"")</f>
        <v>0</v>
      </c>
      <c r="I20" s="39">
        <f>IF($A20&lt;=LEN('USH2A e13 (B) - 2ry Str + Mask'!A$2),G20+H20,"")</f>
        <v>0</v>
      </c>
      <c r="J20" s="39">
        <f t="shared" si="1"/>
        <v>0</v>
      </c>
      <c r="K20" s="39">
        <f t="shared" si="2"/>
        <v>0</v>
      </c>
      <c r="L20" s="39">
        <f t="shared" si="3"/>
        <v>0</v>
      </c>
      <c r="M20" s="39">
        <f t="shared" si="4"/>
        <v>0</v>
      </c>
      <c r="N20" s="39">
        <f t="shared" si="5"/>
        <v>0</v>
      </c>
      <c r="O20" s="39">
        <f t="shared" si="6"/>
        <v>0</v>
      </c>
      <c r="P20" s="39">
        <f>IF($A20&lt;=LEN('USH2A e13 (B) - 2ry Str + Mask'!A$2),M20-J20,"")</f>
        <v>0</v>
      </c>
      <c r="Q20" s="39">
        <f>IF($A20&lt;=LEN('USH2A e13 (B) - 2ry Str + Mask'!A$2),N20-K20,"")</f>
        <v>0</v>
      </c>
      <c r="R20" s="39">
        <f>IF($A20&lt;=LEN('USH2A e13 (B) - 2ry Str + Mask'!A$2),O20-L20,"")</f>
        <v>0</v>
      </c>
    </row>
    <row r="21" spans="1:18" ht="20" customHeight="1" x14ac:dyDescent="0.15">
      <c r="A21" s="36">
        <v>20</v>
      </c>
      <c r="B21" s="37" t="str">
        <f>IF($A21&lt;=LEN('USH2A e13 (B) - 2ry Str + Mask'!A$2),MID('USH2A e13 (B) - 2ry Str + Mask'!A$2,$A21,1),"")</f>
        <v>.</v>
      </c>
      <c r="C21" s="38" t="str">
        <f>IF($A21&lt;=LEN('USH2A e13 (B) - 2ry Str + Mask'!B$2),MID('USH2A e13 (B) - 2ry Str + Mask'!B$2,$A21,1),"")</f>
        <v>.</v>
      </c>
      <c r="D21" s="38" t="str">
        <f>IF($A21&lt;=LEN('USH2A e13 (B) - 2ry Str + Mask'!C$2),MID('USH2A e13 (B) - 2ry Str + Mask'!C$2,$A21,1),"")</f>
        <v>.</v>
      </c>
      <c r="E21" s="38" t="str">
        <f t="shared" si="0"/>
        <v>.</v>
      </c>
      <c r="F21" s="38" t="str">
        <f t="shared" si="7"/>
        <v>....................</v>
      </c>
      <c r="G21" s="39">
        <f>IF($A21&lt;=LEN('USH2A e13 (B) - 2ry Str + Mask'!A$2),SUMIF('USH2A e13 (B) - HSF3.0'!E2:E891,"&lt;="&amp;$A21,'USH2A e13 (B) - HSF3.0'!H2:H891)-SUMIF('USH2A e13 (B) - HSF3.0'!G2:G891,"&lt;="&amp;$A21,'USH2A e13 (B) - HSF3.0'!H2:H891),"")</f>
        <v>0</v>
      </c>
      <c r="H21" s="39">
        <f>IF($A21&lt;=LEN('USH2A e13 (B) - 2ry Str + Mask'!A$2),SUMIF('USH2A e13 (B) - HSF3.0'!E2:E891,"&lt;="&amp;$A21,'USH2A e13 (B) - HSF3.0'!I2:I891)-SUMIF('USH2A e13 (B) - HSF3.0'!G2:G891,"&lt;="&amp;$A21,'USH2A e13 (B) - HSF3.0'!I2:I891),"")</f>
        <v>0</v>
      </c>
      <c r="I21" s="39">
        <f>IF($A21&lt;=LEN('USH2A e13 (B) - 2ry Str + Mask'!A$2),G21+H21,"")</f>
        <v>0</v>
      </c>
      <c r="J21" s="39">
        <f t="shared" si="1"/>
        <v>0</v>
      </c>
      <c r="K21" s="39">
        <f t="shared" si="2"/>
        <v>0</v>
      </c>
      <c r="L21" s="39">
        <f t="shared" si="3"/>
        <v>0</v>
      </c>
      <c r="M21" s="39">
        <f t="shared" si="4"/>
        <v>0</v>
      </c>
      <c r="N21" s="39">
        <f t="shared" si="5"/>
        <v>0</v>
      </c>
      <c r="O21" s="39">
        <f t="shared" si="6"/>
        <v>0</v>
      </c>
      <c r="P21" s="39">
        <f>IF($A21&lt;=LEN('USH2A e13 (B) - 2ry Str + Mask'!A$2),M21-J21,"")</f>
        <v>0</v>
      </c>
      <c r="Q21" s="39">
        <f>IF($A21&lt;=LEN('USH2A e13 (B) - 2ry Str + Mask'!A$2),N21-K21,"")</f>
        <v>0</v>
      </c>
      <c r="R21" s="39">
        <f>IF($A21&lt;=LEN('USH2A e13 (B) - 2ry Str + Mask'!A$2),O21-L21,"")</f>
        <v>0</v>
      </c>
    </row>
    <row r="22" spans="1:18" ht="20" customHeight="1" x14ac:dyDescent="0.15">
      <c r="A22" s="36">
        <v>21</v>
      </c>
      <c r="B22" s="37" t="str">
        <f>IF($A22&lt;=LEN('USH2A e13 (B) - 2ry Str + Mask'!A$2),MID('USH2A e13 (B) - 2ry Str + Mask'!A$2,$A22,1),"")</f>
        <v>.</v>
      </c>
      <c r="C22" s="38" t="str">
        <f>IF($A22&lt;=LEN('USH2A e13 (B) - 2ry Str + Mask'!B$2),MID('USH2A e13 (B) - 2ry Str + Mask'!B$2,$A22,1),"")</f>
        <v>.</v>
      </c>
      <c r="D22" s="38" t="str">
        <f>IF($A22&lt;=LEN('USH2A e13 (B) - 2ry Str + Mask'!C$2),MID('USH2A e13 (B) - 2ry Str + Mask'!C$2,$A22,1),"")</f>
        <v>.</v>
      </c>
      <c r="E22" s="38" t="str">
        <f t="shared" si="0"/>
        <v>.</v>
      </c>
      <c r="F22" s="38" t="str">
        <f t="shared" si="7"/>
        <v>.....................</v>
      </c>
      <c r="G22" s="39">
        <f>IF($A22&lt;=LEN('USH2A e13 (B) - 2ry Str + Mask'!A$2),SUMIF('USH2A e13 (B) - HSF3.0'!E2:E891,"&lt;="&amp;$A22,'USH2A e13 (B) - HSF3.0'!H2:H891)-SUMIF('USH2A e13 (B) - HSF3.0'!G2:G891,"&lt;="&amp;$A22,'USH2A e13 (B) - HSF3.0'!H2:H891),"")</f>
        <v>0</v>
      </c>
      <c r="H22" s="39">
        <f>IF($A22&lt;=LEN('USH2A e13 (B) - 2ry Str + Mask'!A$2),SUMIF('USH2A e13 (B) - HSF3.0'!E2:E891,"&lt;="&amp;$A22,'USH2A e13 (B) - HSF3.0'!I2:I891)-SUMIF('USH2A e13 (B) - HSF3.0'!G2:G891,"&lt;="&amp;$A22,'USH2A e13 (B) - HSF3.0'!I2:I891),"")</f>
        <v>0</v>
      </c>
      <c r="I22" s="39">
        <f>IF($A22&lt;=LEN('USH2A e13 (B) - 2ry Str + Mask'!A$2),G22+H22,"")</f>
        <v>0</v>
      </c>
      <c r="J22" s="39">
        <f t="shared" si="1"/>
        <v>0</v>
      </c>
      <c r="K22" s="39">
        <f t="shared" si="2"/>
        <v>0</v>
      </c>
      <c r="L22" s="39">
        <f t="shared" si="3"/>
        <v>0</v>
      </c>
      <c r="M22" s="39">
        <f t="shared" si="4"/>
        <v>0</v>
      </c>
      <c r="N22" s="39">
        <f t="shared" si="5"/>
        <v>0</v>
      </c>
      <c r="O22" s="39">
        <f t="shared" si="6"/>
        <v>0</v>
      </c>
      <c r="P22" s="39">
        <f>IF($A22&lt;=LEN('USH2A e13 (B) - 2ry Str + Mask'!A$2),M22-J22,"")</f>
        <v>0</v>
      </c>
      <c r="Q22" s="39">
        <f>IF($A22&lt;=LEN('USH2A e13 (B) - 2ry Str + Mask'!A$2),N22-K22,"")</f>
        <v>0</v>
      </c>
      <c r="R22" s="39">
        <f>IF($A22&lt;=LEN('USH2A e13 (B) - 2ry Str + Mask'!A$2),O22-L22,"")</f>
        <v>0</v>
      </c>
    </row>
    <row r="23" spans="1:18" ht="20" customHeight="1" x14ac:dyDescent="0.15">
      <c r="A23" s="36">
        <v>22</v>
      </c>
      <c r="B23" s="37" t="str">
        <f>IF($A23&lt;=LEN('USH2A e13 (B) - 2ry Str + Mask'!A$2),MID('USH2A e13 (B) - 2ry Str + Mask'!A$2,$A23,1),"")</f>
        <v>.</v>
      </c>
      <c r="C23" s="38" t="str">
        <f>IF($A23&lt;=LEN('USH2A e13 (B) - 2ry Str + Mask'!B$2),MID('USH2A e13 (B) - 2ry Str + Mask'!B$2,$A23,1),"")</f>
        <v>.</v>
      </c>
      <c r="D23" s="38" t="str">
        <f>IF($A23&lt;=LEN('USH2A e13 (B) - 2ry Str + Mask'!C$2),MID('USH2A e13 (B) - 2ry Str + Mask'!C$2,$A23,1),"")</f>
        <v>.</v>
      </c>
      <c r="E23" s="38" t="str">
        <f t="shared" si="0"/>
        <v>.</v>
      </c>
      <c r="F23" s="38" t="str">
        <f t="shared" si="7"/>
        <v>......................</v>
      </c>
      <c r="G23" s="39">
        <f>IF($A23&lt;=LEN('USH2A e13 (B) - 2ry Str + Mask'!A$2),SUMIF('USH2A e13 (B) - HSF3.0'!E2:E891,"&lt;="&amp;$A23,'USH2A e13 (B) - HSF3.0'!H2:H891)-SUMIF('USH2A e13 (B) - HSF3.0'!G2:G891,"&lt;="&amp;$A23,'USH2A e13 (B) - HSF3.0'!H2:H891),"")</f>
        <v>0</v>
      </c>
      <c r="H23" s="39">
        <f>IF($A23&lt;=LEN('USH2A e13 (B) - 2ry Str + Mask'!A$2),SUMIF('USH2A e13 (B) - HSF3.0'!E2:E891,"&lt;="&amp;$A23,'USH2A e13 (B) - HSF3.0'!I2:I891)-SUMIF('USH2A e13 (B) - HSF3.0'!G2:G891,"&lt;="&amp;$A23,'USH2A e13 (B) - HSF3.0'!I2:I891),"")</f>
        <v>0</v>
      </c>
      <c r="I23" s="39">
        <f>IF($A23&lt;=LEN('USH2A e13 (B) - 2ry Str + Mask'!A$2),G23+H23,"")</f>
        <v>0</v>
      </c>
      <c r="J23" s="39">
        <f t="shared" si="1"/>
        <v>0</v>
      </c>
      <c r="K23" s="39">
        <f t="shared" si="2"/>
        <v>0</v>
      </c>
      <c r="L23" s="39">
        <f t="shared" si="3"/>
        <v>0</v>
      </c>
      <c r="M23" s="39">
        <f t="shared" si="4"/>
        <v>0</v>
      </c>
      <c r="N23" s="39">
        <f t="shared" si="5"/>
        <v>0</v>
      </c>
      <c r="O23" s="39">
        <f t="shared" si="6"/>
        <v>0</v>
      </c>
      <c r="P23" s="39">
        <f>IF($A23&lt;=LEN('USH2A e13 (B) - 2ry Str + Mask'!A$2),M23-J23,"")</f>
        <v>0</v>
      </c>
      <c r="Q23" s="39">
        <f>IF($A23&lt;=LEN('USH2A e13 (B) - 2ry Str + Mask'!A$2),N23-K23,"")</f>
        <v>0</v>
      </c>
      <c r="R23" s="39">
        <f>IF($A23&lt;=LEN('USH2A e13 (B) - 2ry Str + Mask'!A$2),O23-L23,"")</f>
        <v>0</v>
      </c>
    </row>
    <row r="24" spans="1:18" ht="20" customHeight="1" x14ac:dyDescent="0.15">
      <c r="A24" s="36">
        <v>23</v>
      </c>
      <c r="B24" s="37" t="str">
        <f>IF($A24&lt;=LEN('USH2A e13 (B) - 2ry Str + Mask'!A$2),MID('USH2A e13 (B) - 2ry Str + Mask'!A$2,$A24,1),"")</f>
        <v>.</v>
      </c>
      <c r="C24" s="38" t="str">
        <f>IF($A24&lt;=LEN('USH2A e13 (B) - 2ry Str + Mask'!B$2),MID('USH2A e13 (B) - 2ry Str + Mask'!B$2,$A24,1),"")</f>
        <v>.</v>
      </c>
      <c r="D24" s="38" t="str">
        <f>IF($A24&lt;=LEN('USH2A e13 (B) - 2ry Str + Mask'!C$2),MID('USH2A e13 (B) - 2ry Str + Mask'!C$2,$A24,1),"")</f>
        <v>.</v>
      </c>
      <c r="E24" s="38" t="str">
        <f t="shared" si="0"/>
        <v>.</v>
      </c>
      <c r="F24" s="38" t="str">
        <f t="shared" si="7"/>
        <v>.......................</v>
      </c>
      <c r="G24" s="39">
        <f>IF($A24&lt;=LEN('USH2A e13 (B) - 2ry Str + Mask'!A$2),SUMIF('USH2A e13 (B) - HSF3.0'!E2:E891,"&lt;="&amp;$A24,'USH2A e13 (B) - HSF3.0'!H2:H891)-SUMIF('USH2A e13 (B) - HSF3.0'!G2:G891,"&lt;="&amp;$A24,'USH2A e13 (B) - HSF3.0'!H2:H891),"")</f>
        <v>0</v>
      </c>
      <c r="H24" s="39">
        <f>IF($A24&lt;=LEN('USH2A e13 (B) - 2ry Str + Mask'!A$2),SUMIF('USH2A e13 (B) - HSF3.0'!E2:E891,"&lt;="&amp;$A24,'USH2A e13 (B) - HSF3.0'!I2:I891)-SUMIF('USH2A e13 (B) - HSF3.0'!G2:G891,"&lt;="&amp;$A24,'USH2A e13 (B) - HSF3.0'!I2:I891),"")</f>
        <v>0</v>
      </c>
      <c r="I24" s="39">
        <f>IF($A24&lt;=LEN('USH2A e13 (B) - 2ry Str + Mask'!A$2),G24+H24,"")</f>
        <v>0</v>
      </c>
      <c r="J24" s="39">
        <f t="shared" si="1"/>
        <v>0</v>
      </c>
      <c r="K24" s="39">
        <f t="shared" si="2"/>
        <v>0</v>
      </c>
      <c r="L24" s="39">
        <f t="shared" si="3"/>
        <v>0</v>
      </c>
      <c r="M24" s="39">
        <f t="shared" si="4"/>
        <v>0</v>
      </c>
      <c r="N24" s="39">
        <f t="shared" si="5"/>
        <v>0</v>
      </c>
      <c r="O24" s="39">
        <f t="shared" si="6"/>
        <v>0</v>
      </c>
      <c r="P24" s="39">
        <f>IF($A24&lt;=LEN('USH2A e13 (B) - 2ry Str + Mask'!A$2),M24-J24,"")</f>
        <v>0</v>
      </c>
      <c r="Q24" s="39">
        <f>IF($A24&lt;=LEN('USH2A e13 (B) - 2ry Str + Mask'!A$2),N24-K24,"")</f>
        <v>0</v>
      </c>
      <c r="R24" s="39">
        <f>IF($A24&lt;=LEN('USH2A e13 (B) - 2ry Str + Mask'!A$2),O24-L24,"")</f>
        <v>0</v>
      </c>
    </row>
    <row r="25" spans="1:18" ht="20" customHeight="1" x14ac:dyDescent="0.15">
      <c r="A25" s="36">
        <v>24</v>
      </c>
      <c r="B25" s="37" t="str">
        <f>IF($A25&lt;=LEN('USH2A e13 (B) - 2ry Str + Mask'!A$2),MID('USH2A e13 (B) - 2ry Str + Mask'!A$2,$A25,1),"")</f>
        <v>.</v>
      </c>
      <c r="C25" s="38" t="str">
        <f>IF($A25&lt;=LEN('USH2A e13 (B) - 2ry Str + Mask'!B$2),MID('USH2A e13 (B) - 2ry Str + Mask'!B$2,$A25,1),"")</f>
        <v>.</v>
      </c>
      <c r="D25" s="38" t="str">
        <f>IF($A25&lt;=LEN('USH2A e13 (B) - 2ry Str + Mask'!C$2),MID('USH2A e13 (B) - 2ry Str + Mask'!C$2,$A25,1),"")</f>
        <v>.</v>
      </c>
      <c r="E25" s="38" t="str">
        <f t="shared" si="0"/>
        <v>.</v>
      </c>
      <c r="F25" s="38" t="str">
        <f t="shared" si="7"/>
        <v>........................</v>
      </c>
      <c r="G25" s="39">
        <f>IF($A25&lt;=LEN('USH2A e13 (B) - 2ry Str + Mask'!A$2),SUMIF('USH2A e13 (B) - HSF3.0'!E2:E891,"&lt;="&amp;$A25,'USH2A e13 (B) - HSF3.0'!H2:H891)-SUMIF('USH2A e13 (B) - HSF3.0'!G2:G891,"&lt;="&amp;$A25,'USH2A e13 (B) - HSF3.0'!H2:H891),"")</f>
        <v>0</v>
      </c>
      <c r="H25" s="39">
        <f>IF($A25&lt;=LEN('USH2A e13 (B) - 2ry Str + Mask'!A$2),SUMIF('USH2A e13 (B) - HSF3.0'!E2:E891,"&lt;="&amp;$A25,'USH2A e13 (B) - HSF3.0'!I2:I891)-SUMIF('USH2A e13 (B) - HSF3.0'!G2:G891,"&lt;="&amp;$A25,'USH2A e13 (B) - HSF3.0'!I2:I891),"")</f>
        <v>0</v>
      </c>
      <c r="I25" s="39">
        <f>IF($A25&lt;=LEN('USH2A e13 (B) - 2ry Str + Mask'!A$2),G25+H25,"")</f>
        <v>0</v>
      </c>
      <c r="J25" s="39">
        <f t="shared" si="1"/>
        <v>0</v>
      </c>
      <c r="K25" s="39">
        <f t="shared" si="2"/>
        <v>0</v>
      </c>
      <c r="L25" s="39">
        <f t="shared" si="3"/>
        <v>0</v>
      </c>
      <c r="M25" s="39">
        <f t="shared" si="4"/>
        <v>0</v>
      </c>
      <c r="N25" s="39">
        <f t="shared" si="5"/>
        <v>0</v>
      </c>
      <c r="O25" s="39">
        <f t="shared" si="6"/>
        <v>0</v>
      </c>
      <c r="P25" s="39">
        <f>IF($A25&lt;=LEN('USH2A e13 (B) - 2ry Str + Mask'!A$2),M25-J25,"")</f>
        <v>0</v>
      </c>
      <c r="Q25" s="39">
        <f>IF($A25&lt;=LEN('USH2A e13 (B) - 2ry Str + Mask'!A$2),N25-K25,"")</f>
        <v>0</v>
      </c>
      <c r="R25" s="39">
        <f>IF($A25&lt;=LEN('USH2A e13 (B) - 2ry Str + Mask'!A$2),O25-L25,"")</f>
        <v>0</v>
      </c>
    </row>
    <row r="26" spans="1:18" ht="20" customHeight="1" x14ac:dyDescent="0.15">
      <c r="A26" s="36">
        <v>25</v>
      </c>
      <c r="B26" s="37" t="str">
        <f>IF($A26&lt;=LEN('USH2A e13 (B) - 2ry Str + Mask'!A$2),MID('USH2A e13 (B) - 2ry Str + Mask'!A$2,$A26,1),"")</f>
        <v>.</v>
      </c>
      <c r="C26" s="38" t="str">
        <f>IF($A26&lt;=LEN('USH2A e13 (B) - 2ry Str + Mask'!B$2),MID('USH2A e13 (B) - 2ry Str + Mask'!B$2,$A26,1),"")</f>
        <v>.</v>
      </c>
      <c r="D26" s="38" t="str">
        <f>IF($A26&lt;=LEN('USH2A e13 (B) - 2ry Str + Mask'!C$2),MID('USH2A e13 (B) - 2ry Str + Mask'!C$2,$A26,1),"")</f>
        <v>.</v>
      </c>
      <c r="E26" s="38" t="str">
        <f t="shared" si="0"/>
        <v>.</v>
      </c>
      <c r="F26" s="38" t="str">
        <f t="shared" si="7"/>
        <v>.........................</v>
      </c>
      <c r="G26" s="39">
        <f>IF($A26&lt;=LEN('USH2A e13 (B) - 2ry Str + Mask'!A$2),SUMIF('USH2A e13 (B) - HSF3.0'!E2:E891,"&lt;="&amp;$A26,'USH2A e13 (B) - HSF3.0'!H2:H891)-SUMIF('USH2A e13 (B) - HSF3.0'!G2:G891,"&lt;="&amp;$A26,'USH2A e13 (B) - HSF3.0'!H2:H891),"")</f>
        <v>0</v>
      </c>
      <c r="H26" s="39">
        <f>IF($A26&lt;=LEN('USH2A e13 (B) - 2ry Str + Mask'!A$2),SUMIF('USH2A e13 (B) - HSF3.0'!E2:E891,"&lt;="&amp;$A26,'USH2A e13 (B) - HSF3.0'!I2:I891)-SUMIF('USH2A e13 (B) - HSF3.0'!G2:G891,"&lt;="&amp;$A26,'USH2A e13 (B) - HSF3.0'!I2:I891),"")</f>
        <v>0</v>
      </c>
      <c r="I26" s="39">
        <f>IF($A26&lt;=LEN('USH2A e13 (B) - 2ry Str + Mask'!A$2),G26+H26,"")</f>
        <v>0</v>
      </c>
      <c r="J26" s="39">
        <f t="shared" si="1"/>
        <v>0</v>
      </c>
      <c r="K26" s="39">
        <f t="shared" si="2"/>
        <v>0</v>
      </c>
      <c r="L26" s="39">
        <f t="shared" si="3"/>
        <v>0</v>
      </c>
      <c r="M26" s="39">
        <f t="shared" si="4"/>
        <v>0</v>
      </c>
      <c r="N26" s="39">
        <f t="shared" si="5"/>
        <v>0</v>
      </c>
      <c r="O26" s="39">
        <f t="shared" si="6"/>
        <v>0</v>
      </c>
      <c r="P26" s="39">
        <f>IF($A26&lt;=LEN('USH2A e13 (B) - 2ry Str + Mask'!A$2),M26-J26,"")</f>
        <v>0</v>
      </c>
      <c r="Q26" s="39">
        <f>IF($A26&lt;=LEN('USH2A e13 (B) - 2ry Str + Mask'!A$2),N26-K26,"")</f>
        <v>0</v>
      </c>
      <c r="R26" s="39">
        <f>IF($A26&lt;=LEN('USH2A e13 (B) - 2ry Str + Mask'!A$2),O26-L26,"")</f>
        <v>0</v>
      </c>
    </row>
    <row r="27" spans="1:18" ht="20" customHeight="1" x14ac:dyDescent="0.15">
      <c r="A27" s="36">
        <v>26</v>
      </c>
      <c r="B27" s="37" t="str">
        <f>IF($A27&lt;=LEN('USH2A e13 (B) - 2ry Str + Mask'!A$2),MID('USH2A e13 (B) - 2ry Str + Mask'!A$2,$A27,1),"")</f>
        <v>.</v>
      </c>
      <c r="C27" s="38" t="str">
        <f>IF($A27&lt;=LEN('USH2A e13 (B) - 2ry Str + Mask'!B$2),MID('USH2A e13 (B) - 2ry Str + Mask'!B$2,$A27,1),"")</f>
        <v>.</v>
      </c>
      <c r="D27" s="38" t="str">
        <f>IF($A27&lt;=LEN('USH2A e13 (B) - 2ry Str + Mask'!C$2),MID('USH2A e13 (B) - 2ry Str + Mask'!C$2,$A27,1),"")</f>
        <v>.</v>
      </c>
      <c r="E27" s="38" t="str">
        <f t="shared" si="0"/>
        <v>.</v>
      </c>
      <c r="F27" s="38" t="str">
        <f t="shared" si="7"/>
        <v>..........................</v>
      </c>
      <c r="G27" s="39">
        <f>IF($A27&lt;=LEN('USH2A e13 (B) - 2ry Str + Mask'!A$2),SUMIF('USH2A e13 (B) - HSF3.0'!E2:E891,"&lt;="&amp;$A27,'USH2A e13 (B) - HSF3.0'!H2:H891)-SUMIF('USH2A e13 (B) - HSF3.0'!G2:G891,"&lt;="&amp;$A27,'USH2A e13 (B) - HSF3.0'!H2:H891),"")</f>
        <v>0</v>
      </c>
      <c r="H27" s="39">
        <f>IF($A27&lt;=LEN('USH2A e13 (B) - 2ry Str + Mask'!A$2),SUMIF('USH2A e13 (B) - HSF3.0'!E2:E891,"&lt;="&amp;$A27,'USH2A e13 (B) - HSF3.0'!I2:I891)-SUMIF('USH2A e13 (B) - HSF3.0'!G2:G891,"&lt;="&amp;$A27,'USH2A e13 (B) - HSF3.0'!I2:I891),"")</f>
        <v>0</v>
      </c>
      <c r="I27" s="39">
        <f>IF($A27&lt;=LEN('USH2A e13 (B) - 2ry Str + Mask'!A$2),G27+H27,"")</f>
        <v>0</v>
      </c>
      <c r="J27" s="39">
        <f t="shared" si="1"/>
        <v>0</v>
      </c>
      <c r="K27" s="39">
        <f t="shared" si="2"/>
        <v>0</v>
      </c>
      <c r="L27" s="39">
        <f t="shared" si="3"/>
        <v>0</v>
      </c>
      <c r="M27" s="39">
        <f t="shared" si="4"/>
        <v>0</v>
      </c>
      <c r="N27" s="39">
        <f t="shared" si="5"/>
        <v>0</v>
      </c>
      <c r="O27" s="39">
        <f t="shared" si="6"/>
        <v>0</v>
      </c>
      <c r="P27" s="39">
        <f>IF($A27&lt;=LEN('USH2A e13 (B) - 2ry Str + Mask'!A$2),M27-J27,"")</f>
        <v>0</v>
      </c>
      <c r="Q27" s="39">
        <f>IF($A27&lt;=LEN('USH2A e13 (B) - 2ry Str + Mask'!A$2),N27-K27,"")</f>
        <v>0</v>
      </c>
      <c r="R27" s="39">
        <f>IF($A27&lt;=LEN('USH2A e13 (B) - 2ry Str + Mask'!A$2),O27-L27,"")</f>
        <v>0</v>
      </c>
    </row>
    <row r="28" spans="1:18" ht="20" customHeight="1" x14ac:dyDescent="0.15">
      <c r="A28" s="36">
        <v>27</v>
      </c>
      <c r="B28" s="37" t="str">
        <f>IF($A28&lt;=LEN('USH2A e13 (B) - 2ry Str + Mask'!A$2),MID('USH2A e13 (B) - 2ry Str + Mask'!A$2,$A28,1),"")</f>
        <v>.</v>
      </c>
      <c r="C28" s="38" t="str">
        <f>IF($A28&lt;=LEN('USH2A e13 (B) - 2ry Str + Mask'!B$2),MID('USH2A e13 (B) - 2ry Str + Mask'!B$2,$A28,1),"")</f>
        <v>.</v>
      </c>
      <c r="D28" s="38" t="str">
        <f>IF($A28&lt;=LEN('USH2A e13 (B) - 2ry Str + Mask'!C$2),MID('USH2A e13 (B) - 2ry Str + Mask'!C$2,$A28,1),"")</f>
        <v>.</v>
      </c>
      <c r="E28" s="38" t="str">
        <f t="shared" si="0"/>
        <v>.</v>
      </c>
      <c r="F28" s="38" t="str">
        <f t="shared" si="7"/>
        <v>...........................</v>
      </c>
      <c r="G28" s="39">
        <f>IF($A28&lt;=LEN('USH2A e13 (B) - 2ry Str + Mask'!A$2),SUMIF('USH2A e13 (B) - HSF3.0'!E2:E891,"&lt;="&amp;$A28,'USH2A e13 (B) - HSF3.0'!H2:H891)-SUMIF('USH2A e13 (B) - HSF3.0'!G2:G891,"&lt;="&amp;$A28,'USH2A e13 (B) - HSF3.0'!H2:H891),"")</f>
        <v>0</v>
      </c>
      <c r="H28" s="39">
        <f>IF($A28&lt;=LEN('USH2A e13 (B) - 2ry Str + Mask'!A$2),SUMIF('USH2A e13 (B) - HSF3.0'!E2:E891,"&lt;="&amp;$A28,'USH2A e13 (B) - HSF3.0'!I2:I891)-SUMIF('USH2A e13 (B) - HSF3.0'!G2:G891,"&lt;="&amp;$A28,'USH2A e13 (B) - HSF3.0'!I2:I891),"")</f>
        <v>0</v>
      </c>
      <c r="I28" s="39">
        <f>IF($A28&lt;=LEN('USH2A e13 (B) - 2ry Str + Mask'!A$2),G28+H28,"")</f>
        <v>0</v>
      </c>
      <c r="J28" s="39">
        <f t="shared" si="1"/>
        <v>0</v>
      </c>
      <c r="K28" s="39">
        <f t="shared" si="2"/>
        <v>0</v>
      </c>
      <c r="L28" s="39">
        <f t="shared" si="3"/>
        <v>0</v>
      </c>
      <c r="M28" s="39">
        <f t="shared" si="4"/>
        <v>0</v>
      </c>
      <c r="N28" s="39">
        <f t="shared" si="5"/>
        <v>0</v>
      </c>
      <c r="O28" s="39">
        <f t="shared" si="6"/>
        <v>0</v>
      </c>
      <c r="P28" s="39">
        <f>IF($A28&lt;=LEN('USH2A e13 (B) - 2ry Str + Mask'!A$2),M28-J28,"")</f>
        <v>0</v>
      </c>
      <c r="Q28" s="39">
        <f>IF($A28&lt;=LEN('USH2A e13 (B) - 2ry Str + Mask'!A$2),N28-K28,"")</f>
        <v>0</v>
      </c>
      <c r="R28" s="39">
        <f>IF($A28&lt;=LEN('USH2A e13 (B) - 2ry Str + Mask'!A$2),O28-L28,"")</f>
        <v>0</v>
      </c>
    </row>
    <row r="29" spans="1:18" ht="20" customHeight="1" x14ac:dyDescent="0.15">
      <c r="A29" s="36">
        <v>28</v>
      </c>
      <c r="B29" s="37" t="str">
        <f>IF($A29&lt;=LEN('USH2A e13 (B) - 2ry Str + Mask'!A$2),MID('USH2A e13 (B) - 2ry Str + Mask'!A$2,$A29,1),"")</f>
        <v>.</v>
      </c>
      <c r="C29" s="38" t="str">
        <f>IF($A29&lt;=LEN('USH2A e13 (B) - 2ry Str + Mask'!B$2),MID('USH2A e13 (B) - 2ry Str + Mask'!B$2,$A29,1),"")</f>
        <v>.</v>
      </c>
      <c r="D29" s="38" t="str">
        <f>IF($A29&lt;=LEN('USH2A e13 (B) - 2ry Str + Mask'!C$2),MID('USH2A e13 (B) - 2ry Str + Mask'!C$2,$A29,1),"")</f>
        <v>.</v>
      </c>
      <c r="E29" s="38" t="str">
        <f t="shared" si="0"/>
        <v>.</v>
      </c>
      <c r="F29" s="38" t="str">
        <f t="shared" si="7"/>
        <v>............................</v>
      </c>
      <c r="G29" s="39">
        <f>IF($A29&lt;=LEN('USH2A e13 (B) - 2ry Str + Mask'!A$2),SUMIF('USH2A e13 (B) - HSF3.0'!E2:E891,"&lt;="&amp;$A29,'USH2A e13 (B) - HSF3.0'!H2:H891)-SUMIF('USH2A e13 (B) - HSF3.0'!G2:G891,"&lt;="&amp;$A29,'USH2A e13 (B) - HSF3.0'!H2:H891),"")</f>
        <v>0</v>
      </c>
      <c r="H29" s="39">
        <f>IF($A29&lt;=LEN('USH2A e13 (B) - 2ry Str + Mask'!A$2),SUMIF('USH2A e13 (B) - HSF3.0'!E2:E891,"&lt;="&amp;$A29,'USH2A e13 (B) - HSF3.0'!I2:I891)-SUMIF('USH2A e13 (B) - HSF3.0'!G2:G891,"&lt;="&amp;$A29,'USH2A e13 (B) - HSF3.0'!I2:I891),"")</f>
        <v>0</v>
      </c>
      <c r="I29" s="39">
        <f>IF($A29&lt;=LEN('USH2A e13 (B) - 2ry Str + Mask'!A$2),G29+H29,"")</f>
        <v>0</v>
      </c>
      <c r="J29" s="39">
        <f t="shared" si="1"/>
        <v>0</v>
      </c>
      <c r="K29" s="39">
        <f t="shared" si="2"/>
        <v>0</v>
      </c>
      <c r="L29" s="39">
        <f t="shared" si="3"/>
        <v>0</v>
      </c>
      <c r="M29" s="39">
        <f t="shared" si="4"/>
        <v>0</v>
      </c>
      <c r="N29" s="39">
        <f t="shared" si="5"/>
        <v>0</v>
      </c>
      <c r="O29" s="39">
        <f t="shared" si="6"/>
        <v>0</v>
      </c>
      <c r="P29" s="39">
        <f>IF($A29&lt;=LEN('USH2A e13 (B) - 2ry Str + Mask'!A$2),M29-J29,"")</f>
        <v>0</v>
      </c>
      <c r="Q29" s="39">
        <f>IF($A29&lt;=LEN('USH2A e13 (B) - 2ry Str + Mask'!A$2),N29-K29,"")</f>
        <v>0</v>
      </c>
      <c r="R29" s="39">
        <f>IF($A29&lt;=LEN('USH2A e13 (B) - 2ry Str + Mask'!A$2),O29-L29,"")</f>
        <v>0</v>
      </c>
    </row>
    <row r="30" spans="1:18" ht="20" customHeight="1" x14ac:dyDescent="0.15">
      <c r="A30" s="36">
        <v>29</v>
      </c>
      <c r="B30" s="37" t="str">
        <f>IF($A30&lt;=LEN('USH2A e13 (B) - 2ry Str + Mask'!A$2),MID('USH2A e13 (B) - 2ry Str + Mask'!A$2,$A30,1),"")</f>
        <v>.</v>
      </c>
      <c r="C30" s="38" t="str">
        <f>IF($A30&lt;=LEN('USH2A e13 (B) - 2ry Str + Mask'!B$2),MID('USH2A e13 (B) - 2ry Str + Mask'!B$2,$A30,1),"")</f>
        <v>.</v>
      </c>
      <c r="D30" s="38" t="str">
        <f>IF($A30&lt;=LEN('USH2A e13 (B) - 2ry Str + Mask'!C$2),MID('USH2A e13 (B) - 2ry Str + Mask'!C$2,$A30,1),"")</f>
        <v>.</v>
      </c>
      <c r="E30" s="38" t="str">
        <f t="shared" si="0"/>
        <v>.</v>
      </c>
      <c r="F30" s="38" t="str">
        <f t="shared" si="7"/>
        <v>.............................</v>
      </c>
      <c r="G30" s="39">
        <f>IF($A30&lt;=LEN('USH2A e13 (B) - 2ry Str + Mask'!A$2),SUMIF('USH2A e13 (B) - HSF3.0'!E2:E891,"&lt;="&amp;$A30,'USH2A e13 (B) - HSF3.0'!H2:H891)-SUMIF('USH2A e13 (B) - HSF3.0'!G2:G891,"&lt;="&amp;$A30,'USH2A e13 (B) - HSF3.0'!H2:H891),"")</f>
        <v>0</v>
      </c>
      <c r="H30" s="39">
        <f>IF($A30&lt;=LEN('USH2A e13 (B) - 2ry Str + Mask'!A$2),SUMIF('USH2A e13 (B) - HSF3.0'!E2:E891,"&lt;="&amp;$A30,'USH2A e13 (B) - HSF3.0'!I2:I891)-SUMIF('USH2A e13 (B) - HSF3.0'!G2:G891,"&lt;="&amp;$A30,'USH2A e13 (B) - HSF3.0'!I2:I891),"")</f>
        <v>0</v>
      </c>
      <c r="I30" s="39">
        <f>IF($A30&lt;=LEN('USH2A e13 (B) - 2ry Str + Mask'!A$2),G30+H30,"")</f>
        <v>0</v>
      </c>
      <c r="J30" s="39">
        <f t="shared" si="1"/>
        <v>0</v>
      </c>
      <c r="K30" s="39">
        <f t="shared" si="2"/>
        <v>0</v>
      </c>
      <c r="L30" s="39">
        <f t="shared" si="3"/>
        <v>0</v>
      </c>
      <c r="M30" s="39">
        <f t="shared" si="4"/>
        <v>0</v>
      </c>
      <c r="N30" s="39">
        <f t="shared" si="5"/>
        <v>0</v>
      </c>
      <c r="O30" s="39">
        <f t="shared" si="6"/>
        <v>0</v>
      </c>
      <c r="P30" s="39">
        <f>IF($A30&lt;=LEN('USH2A e13 (B) - 2ry Str + Mask'!A$2),M30-J30,"")</f>
        <v>0</v>
      </c>
      <c r="Q30" s="39">
        <f>IF($A30&lt;=LEN('USH2A e13 (B) - 2ry Str + Mask'!A$2),N30-K30,"")</f>
        <v>0</v>
      </c>
      <c r="R30" s="39">
        <f>IF($A30&lt;=LEN('USH2A e13 (B) - 2ry Str + Mask'!A$2),O30-L30,"")</f>
        <v>0</v>
      </c>
    </row>
    <row r="31" spans="1:18" ht="20" customHeight="1" x14ac:dyDescent="0.15">
      <c r="A31" s="36">
        <v>30</v>
      </c>
      <c r="B31" s="37" t="str">
        <f>IF($A31&lt;=LEN('USH2A e13 (B) - 2ry Str + Mask'!A$2),MID('USH2A e13 (B) - 2ry Str + Mask'!A$2,$A31,1),"")</f>
        <v>.</v>
      </c>
      <c r="C31" s="38" t="str">
        <f>IF($A31&lt;=LEN('USH2A e13 (B) - 2ry Str + Mask'!B$2),MID('USH2A e13 (B) - 2ry Str + Mask'!B$2,$A31,1),"")</f>
        <v>.</v>
      </c>
      <c r="D31" s="38" t="str">
        <f>IF($A31&lt;=LEN('USH2A e13 (B) - 2ry Str + Mask'!C$2),MID('USH2A e13 (B) - 2ry Str + Mask'!C$2,$A31,1),"")</f>
        <v>.</v>
      </c>
      <c r="E31" s="38" t="str">
        <f t="shared" si="0"/>
        <v>.</v>
      </c>
      <c r="F31" s="38" t="str">
        <f t="shared" si="7"/>
        <v>..............................</v>
      </c>
      <c r="G31" s="39">
        <f>IF($A31&lt;=LEN('USH2A e13 (B) - 2ry Str + Mask'!A$2),SUMIF('USH2A e13 (B) - HSF3.0'!E2:E891,"&lt;="&amp;$A31,'USH2A e13 (B) - HSF3.0'!H2:H891)-SUMIF('USH2A e13 (B) - HSF3.0'!G2:G891,"&lt;="&amp;$A31,'USH2A e13 (B) - HSF3.0'!H2:H891),"")</f>
        <v>0</v>
      </c>
      <c r="H31" s="39">
        <f>IF($A31&lt;=LEN('USH2A e13 (B) - 2ry Str + Mask'!A$2),SUMIF('USH2A e13 (B) - HSF3.0'!E2:E891,"&lt;="&amp;$A31,'USH2A e13 (B) - HSF3.0'!I2:I891)-SUMIF('USH2A e13 (B) - HSF3.0'!G2:G891,"&lt;="&amp;$A31,'USH2A e13 (B) - HSF3.0'!I2:I891),"")</f>
        <v>0</v>
      </c>
      <c r="I31" s="39">
        <f>IF($A31&lt;=LEN('USH2A e13 (B) - 2ry Str + Mask'!A$2),G31+H31,"")</f>
        <v>0</v>
      </c>
      <c r="J31" s="39">
        <f t="shared" si="1"/>
        <v>0</v>
      </c>
      <c r="K31" s="39">
        <f t="shared" si="2"/>
        <v>0</v>
      </c>
      <c r="L31" s="39">
        <f t="shared" si="3"/>
        <v>0</v>
      </c>
      <c r="M31" s="39">
        <f t="shared" si="4"/>
        <v>0</v>
      </c>
      <c r="N31" s="39">
        <f t="shared" si="5"/>
        <v>0</v>
      </c>
      <c r="O31" s="39">
        <f t="shared" si="6"/>
        <v>0</v>
      </c>
      <c r="P31" s="39">
        <f>IF($A31&lt;=LEN('USH2A e13 (B) - 2ry Str + Mask'!A$2),M31-J31,"")</f>
        <v>0</v>
      </c>
      <c r="Q31" s="39">
        <f>IF($A31&lt;=LEN('USH2A e13 (B) - 2ry Str + Mask'!A$2),N31-K31,"")</f>
        <v>0</v>
      </c>
      <c r="R31" s="39">
        <f>IF($A31&lt;=LEN('USH2A e13 (B) - 2ry Str + Mask'!A$2),O31-L31,"")</f>
        <v>0</v>
      </c>
    </row>
    <row r="32" spans="1:18" ht="20" customHeight="1" x14ac:dyDescent="0.15">
      <c r="A32" s="36">
        <v>31</v>
      </c>
      <c r="B32" s="37" t="str">
        <f>IF($A32&lt;=LEN('USH2A e13 (B) - 2ry Str + Mask'!A$2),MID('USH2A e13 (B) - 2ry Str + Mask'!A$2,$A32,1),"")</f>
        <v>.</v>
      </c>
      <c r="C32" s="38" t="str">
        <f>IF($A32&lt;=LEN('USH2A e13 (B) - 2ry Str + Mask'!B$2),MID('USH2A e13 (B) - 2ry Str + Mask'!B$2,$A32,1),"")</f>
        <v>.</v>
      </c>
      <c r="D32" s="38" t="str">
        <f>IF($A32&lt;=LEN('USH2A e13 (B) - 2ry Str + Mask'!C$2),MID('USH2A e13 (B) - 2ry Str + Mask'!C$2,$A32,1),"")</f>
        <v>.</v>
      </c>
      <c r="E32" s="38" t="str">
        <f t="shared" si="0"/>
        <v>.</v>
      </c>
      <c r="F32" s="38" t="str">
        <f t="shared" si="7"/>
        <v>...............................</v>
      </c>
      <c r="G32" s="39">
        <f>IF($A32&lt;=LEN('USH2A e13 (B) - 2ry Str + Mask'!A$2),SUMIF('USH2A e13 (B) - HSF3.0'!E2:E891,"&lt;="&amp;$A32,'USH2A e13 (B) - HSF3.0'!H2:H891)-SUMIF('USH2A e13 (B) - HSF3.0'!G2:G891,"&lt;="&amp;$A32,'USH2A e13 (B) - HSF3.0'!H2:H891),"")</f>
        <v>0</v>
      </c>
      <c r="H32" s="39">
        <f>IF($A32&lt;=LEN('USH2A e13 (B) - 2ry Str + Mask'!A$2),SUMIF('USH2A e13 (B) - HSF3.0'!E2:E891,"&lt;="&amp;$A32,'USH2A e13 (B) - HSF3.0'!I2:I891)-SUMIF('USH2A e13 (B) - HSF3.0'!G2:G891,"&lt;="&amp;$A32,'USH2A e13 (B) - HSF3.0'!I2:I891),"")</f>
        <v>0</v>
      </c>
      <c r="I32" s="39">
        <f>IF($A32&lt;=LEN('USH2A e13 (B) - 2ry Str + Mask'!A$2),G32+H32,"")</f>
        <v>0</v>
      </c>
      <c r="J32" s="39">
        <f t="shared" si="1"/>
        <v>0</v>
      </c>
      <c r="K32" s="39">
        <f t="shared" si="2"/>
        <v>0</v>
      </c>
      <c r="L32" s="39">
        <f t="shared" si="3"/>
        <v>0</v>
      </c>
      <c r="M32" s="39">
        <f t="shared" si="4"/>
        <v>0</v>
      </c>
      <c r="N32" s="39">
        <f t="shared" si="5"/>
        <v>0</v>
      </c>
      <c r="O32" s="39">
        <f t="shared" si="6"/>
        <v>0</v>
      </c>
      <c r="P32" s="39">
        <f>IF($A32&lt;=LEN('USH2A e13 (B) - 2ry Str + Mask'!A$2),M32-J32,"")</f>
        <v>0</v>
      </c>
      <c r="Q32" s="39">
        <f>IF($A32&lt;=LEN('USH2A e13 (B) - 2ry Str + Mask'!A$2),N32-K32,"")</f>
        <v>0</v>
      </c>
      <c r="R32" s="39">
        <f>IF($A32&lt;=LEN('USH2A e13 (B) - 2ry Str + Mask'!A$2),O32-L32,"")</f>
        <v>0</v>
      </c>
    </row>
    <row r="33" spans="1:18" ht="20" customHeight="1" x14ac:dyDescent="0.15">
      <c r="A33" s="36">
        <v>32</v>
      </c>
      <c r="B33" s="37" t="str">
        <f>IF($A33&lt;=LEN('USH2A e13 (B) - 2ry Str + Mask'!A$2),MID('USH2A e13 (B) - 2ry Str + Mask'!A$2,$A33,1),"")</f>
        <v>.</v>
      </c>
      <c r="C33" s="38" t="str">
        <f>IF($A33&lt;=LEN('USH2A e13 (B) - 2ry Str + Mask'!B$2),MID('USH2A e13 (B) - 2ry Str + Mask'!B$2,$A33,1),"")</f>
        <v>.</v>
      </c>
      <c r="D33" s="38" t="str">
        <f>IF($A33&lt;=LEN('USH2A e13 (B) - 2ry Str + Mask'!C$2),MID('USH2A e13 (B) - 2ry Str + Mask'!C$2,$A33,1),"")</f>
        <v>.</v>
      </c>
      <c r="E33" s="38" t="str">
        <f t="shared" si="0"/>
        <v>.</v>
      </c>
      <c r="F33" s="38" t="str">
        <f t="shared" si="7"/>
        <v>................................</v>
      </c>
      <c r="G33" s="39">
        <f>IF($A33&lt;=LEN('USH2A e13 (B) - 2ry Str + Mask'!A$2),SUMIF('USH2A e13 (B) - HSF3.0'!E2:E891,"&lt;="&amp;$A33,'USH2A e13 (B) - HSF3.0'!H2:H891)-SUMIF('USH2A e13 (B) - HSF3.0'!G2:G891,"&lt;="&amp;$A33,'USH2A e13 (B) - HSF3.0'!H2:H891),"")</f>
        <v>0</v>
      </c>
      <c r="H33" s="39">
        <f>IF($A33&lt;=LEN('USH2A e13 (B) - 2ry Str + Mask'!A$2),SUMIF('USH2A e13 (B) - HSF3.0'!E2:E891,"&lt;="&amp;$A33,'USH2A e13 (B) - HSF3.0'!I2:I891)-SUMIF('USH2A e13 (B) - HSF3.0'!G2:G891,"&lt;="&amp;$A33,'USH2A e13 (B) - HSF3.0'!I2:I891),"")</f>
        <v>0</v>
      </c>
      <c r="I33" s="39">
        <f>IF($A33&lt;=LEN('USH2A e13 (B) - 2ry Str + Mask'!A$2),G33+H33,"")</f>
        <v>0</v>
      </c>
      <c r="J33" s="39">
        <f t="shared" si="1"/>
        <v>0</v>
      </c>
      <c r="K33" s="39">
        <f t="shared" si="2"/>
        <v>0</v>
      </c>
      <c r="L33" s="39">
        <f t="shared" si="3"/>
        <v>0</v>
      </c>
      <c r="M33" s="39">
        <f t="shared" si="4"/>
        <v>0</v>
      </c>
      <c r="N33" s="39">
        <f t="shared" si="5"/>
        <v>0</v>
      </c>
      <c r="O33" s="39">
        <f t="shared" si="6"/>
        <v>0</v>
      </c>
      <c r="P33" s="39">
        <f>IF($A33&lt;=LEN('USH2A e13 (B) - 2ry Str + Mask'!A$2),M33-J33,"")</f>
        <v>0</v>
      </c>
      <c r="Q33" s="39">
        <f>IF($A33&lt;=LEN('USH2A e13 (B) - 2ry Str + Mask'!A$2),N33-K33,"")</f>
        <v>0</v>
      </c>
      <c r="R33" s="39">
        <f>IF($A33&lt;=LEN('USH2A e13 (B) - 2ry Str + Mask'!A$2),O33-L33,"")</f>
        <v>0</v>
      </c>
    </row>
    <row r="34" spans="1:18" ht="20" customHeight="1" x14ac:dyDescent="0.15">
      <c r="A34" s="36">
        <v>33</v>
      </c>
      <c r="B34" s="37" t="str">
        <f>IF($A34&lt;=LEN('USH2A e13 (B) - 2ry Str + Mask'!A$2),MID('USH2A e13 (B) - 2ry Str + Mask'!A$2,$A34,1),"")</f>
        <v>.</v>
      </c>
      <c r="C34" s="38" t="str">
        <f>IF($A34&lt;=LEN('USH2A e13 (B) - 2ry Str + Mask'!B$2),MID('USH2A e13 (B) - 2ry Str + Mask'!B$2,$A34,1),"")</f>
        <v>.</v>
      </c>
      <c r="D34" s="38" t="str">
        <f>IF($A34&lt;=LEN('USH2A e13 (B) - 2ry Str + Mask'!C$2),MID('USH2A e13 (B) - 2ry Str + Mask'!C$2,$A34,1),"")</f>
        <v>.</v>
      </c>
      <c r="E34" s="38" t="str">
        <f t="shared" si="0"/>
        <v>.</v>
      </c>
      <c r="F34" s="38" t="str">
        <f t="shared" si="7"/>
        <v>.................................</v>
      </c>
      <c r="G34" s="39">
        <f>IF($A34&lt;=LEN('USH2A e13 (B) - 2ry Str + Mask'!A$2),SUMIF('USH2A e13 (B) - HSF3.0'!E2:E891,"&lt;="&amp;$A34,'USH2A e13 (B) - HSF3.0'!H2:H891)-SUMIF('USH2A e13 (B) - HSF3.0'!G2:G891,"&lt;="&amp;$A34,'USH2A e13 (B) - HSF3.0'!H2:H891),"")</f>
        <v>0</v>
      </c>
      <c r="H34" s="39">
        <f>IF($A34&lt;=LEN('USH2A e13 (B) - 2ry Str + Mask'!A$2),SUMIF('USH2A e13 (B) - HSF3.0'!E2:E891,"&lt;="&amp;$A34,'USH2A e13 (B) - HSF3.0'!I2:I891)-SUMIF('USH2A e13 (B) - HSF3.0'!G2:G891,"&lt;="&amp;$A34,'USH2A e13 (B) - HSF3.0'!I2:I891),"")</f>
        <v>0</v>
      </c>
      <c r="I34" s="39">
        <f>IF($A34&lt;=LEN('USH2A e13 (B) - 2ry Str + Mask'!A$2),G34+H34,"")</f>
        <v>0</v>
      </c>
      <c r="J34" s="39">
        <f t="shared" si="1"/>
        <v>0</v>
      </c>
      <c r="K34" s="39">
        <f t="shared" si="2"/>
        <v>0</v>
      </c>
      <c r="L34" s="39">
        <f t="shared" si="3"/>
        <v>0</v>
      </c>
      <c r="M34" s="39">
        <f t="shared" si="4"/>
        <v>0</v>
      </c>
      <c r="N34" s="39">
        <f t="shared" si="5"/>
        <v>0</v>
      </c>
      <c r="O34" s="39">
        <f t="shared" si="6"/>
        <v>0</v>
      </c>
      <c r="P34" s="39">
        <f>IF($A34&lt;=LEN('USH2A e13 (B) - 2ry Str + Mask'!A$2),M34-J34,"")</f>
        <v>0</v>
      </c>
      <c r="Q34" s="39">
        <f>IF($A34&lt;=LEN('USH2A e13 (B) - 2ry Str + Mask'!A$2),N34-K34,"")</f>
        <v>0</v>
      </c>
      <c r="R34" s="39">
        <f>IF($A34&lt;=LEN('USH2A e13 (B) - 2ry Str + Mask'!A$2),O34-L34,"")</f>
        <v>0</v>
      </c>
    </row>
    <row r="35" spans="1:18" ht="20" customHeight="1" x14ac:dyDescent="0.15">
      <c r="A35" s="36">
        <v>34</v>
      </c>
      <c r="B35" s="37" t="str">
        <f>IF($A35&lt;=LEN('USH2A e13 (B) - 2ry Str + Mask'!A$2),MID('USH2A e13 (B) - 2ry Str + Mask'!A$2,$A35,1),"")</f>
        <v>.</v>
      </c>
      <c r="C35" s="38" t="str">
        <f>IF($A35&lt;=LEN('USH2A e13 (B) - 2ry Str + Mask'!B$2),MID('USH2A e13 (B) - 2ry Str + Mask'!B$2,$A35,1),"")</f>
        <v>.</v>
      </c>
      <c r="D35" s="38" t="str">
        <f>IF($A35&lt;=LEN('USH2A e13 (B) - 2ry Str + Mask'!C$2),MID('USH2A e13 (B) - 2ry Str + Mask'!C$2,$A35,1),"")</f>
        <v>.</v>
      </c>
      <c r="E35" s="38" t="str">
        <f t="shared" si="0"/>
        <v>.</v>
      </c>
      <c r="F35" s="38" t="str">
        <f t="shared" si="7"/>
        <v>..................................</v>
      </c>
      <c r="G35" s="39">
        <f>IF($A35&lt;=LEN('USH2A e13 (B) - 2ry Str + Mask'!A$2),SUMIF('USH2A e13 (B) - HSF3.0'!E2:E891,"&lt;="&amp;$A35,'USH2A e13 (B) - HSF3.0'!H2:H891)-SUMIF('USH2A e13 (B) - HSF3.0'!G2:G891,"&lt;="&amp;$A35,'USH2A e13 (B) - HSF3.0'!H2:H891),"")</f>
        <v>0</v>
      </c>
      <c r="H35" s="39">
        <f>IF($A35&lt;=LEN('USH2A e13 (B) - 2ry Str + Mask'!A$2),SUMIF('USH2A e13 (B) - HSF3.0'!E2:E891,"&lt;="&amp;$A35,'USH2A e13 (B) - HSF3.0'!I2:I891)-SUMIF('USH2A e13 (B) - HSF3.0'!G2:G891,"&lt;="&amp;$A35,'USH2A e13 (B) - HSF3.0'!I2:I891),"")</f>
        <v>0</v>
      </c>
      <c r="I35" s="39">
        <f>IF($A35&lt;=LEN('USH2A e13 (B) - 2ry Str + Mask'!A$2),G35+H35,"")</f>
        <v>0</v>
      </c>
      <c r="J35" s="39">
        <f t="shared" si="1"/>
        <v>0</v>
      </c>
      <c r="K35" s="39">
        <f t="shared" si="2"/>
        <v>0</v>
      </c>
      <c r="L35" s="39">
        <f t="shared" si="3"/>
        <v>0</v>
      </c>
      <c r="M35" s="39">
        <f t="shared" si="4"/>
        <v>0</v>
      </c>
      <c r="N35" s="39">
        <f t="shared" si="5"/>
        <v>0</v>
      </c>
      <c r="O35" s="39">
        <f t="shared" si="6"/>
        <v>0</v>
      </c>
      <c r="P35" s="39">
        <f>IF($A35&lt;=LEN('USH2A e13 (B) - 2ry Str + Mask'!A$2),M35-J35,"")</f>
        <v>0</v>
      </c>
      <c r="Q35" s="39">
        <f>IF($A35&lt;=LEN('USH2A e13 (B) - 2ry Str + Mask'!A$2),N35-K35,"")</f>
        <v>0</v>
      </c>
      <c r="R35" s="39">
        <f>IF($A35&lt;=LEN('USH2A e13 (B) - 2ry Str + Mask'!A$2),O35-L35,"")</f>
        <v>0</v>
      </c>
    </row>
    <row r="36" spans="1:18" ht="20" customHeight="1" x14ac:dyDescent="0.15">
      <c r="A36" s="36">
        <v>35</v>
      </c>
      <c r="B36" s="37" t="str">
        <f>IF($A36&lt;=LEN('USH2A e13 (B) - 2ry Str + Mask'!A$2),MID('USH2A e13 (B) - 2ry Str + Mask'!A$2,$A36,1),"")</f>
        <v>.</v>
      </c>
      <c r="C36" s="38" t="str">
        <f>IF($A36&lt;=LEN('USH2A e13 (B) - 2ry Str + Mask'!B$2),MID('USH2A e13 (B) - 2ry Str + Mask'!B$2,$A36,1),"")</f>
        <v>.</v>
      </c>
      <c r="D36" s="38" t="str">
        <f>IF($A36&lt;=LEN('USH2A e13 (B) - 2ry Str + Mask'!C$2),MID('USH2A e13 (B) - 2ry Str + Mask'!C$2,$A36,1),"")</f>
        <v>.</v>
      </c>
      <c r="E36" s="38" t="str">
        <f t="shared" si="0"/>
        <v>.</v>
      </c>
      <c r="F36" s="38" t="str">
        <f t="shared" si="7"/>
        <v>...................................</v>
      </c>
      <c r="G36" s="39">
        <f>IF($A36&lt;=LEN('USH2A e13 (B) - 2ry Str + Mask'!A$2),SUMIF('USH2A e13 (B) - HSF3.0'!E2:E891,"&lt;="&amp;$A36,'USH2A e13 (B) - HSF3.0'!H2:H891)-SUMIF('USH2A e13 (B) - HSF3.0'!G2:G891,"&lt;="&amp;$A36,'USH2A e13 (B) - HSF3.0'!H2:H891),"")</f>
        <v>0</v>
      </c>
      <c r="H36" s="39">
        <f>IF($A36&lt;=LEN('USH2A e13 (B) - 2ry Str + Mask'!A$2),SUMIF('USH2A e13 (B) - HSF3.0'!E2:E891,"&lt;="&amp;$A36,'USH2A e13 (B) - HSF3.0'!I2:I891)-SUMIF('USH2A e13 (B) - HSF3.0'!G2:G891,"&lt;="&amp;$A36,'USH2A e13 (B) - HSF3.0'!I2:I891),"")</f>
        <v>0</v>
      </c>
      <c r="I36" s="39">
        <f>IF($A36&lt;=LEN('USH2A e13 (B) - 2ry Str + Mask'!A$2),G36+H36,"")</f>
        <v>0</v>
      </c>
      <c r="J36" s="39">
        <f t="shared" si="1"/>
        <v>0</v>
      </c>
      <c r="K36" s="39">
        <f t="shared" si="2"/>
        <v>0</v>
      </c>
      <c r="L36" s="39">
        <f t="shared" si="3"/>
        <v>0</v>
      </c>
      <c r="M36" s="39">
        <f t="shared" si="4"/>
        <v>0</v>
      </c>
      <c r="N36" s="39">
        <f t="shared" si="5"/>
        <v>0</v>
      </c>
      <c r="O36" s="39">
        <f t="shared" si="6"/>
        <v>0</v>
      </c>
      <c r="P36" s="39">
        <f>IF($A36&lt;=LEN('USH2A e13 (B) - 2ry Str + Mask'!A$2),M36-J36,"")</f>
        <v>0</v>
      </c>
      <c r="Q36" s="39">
        <f>IF($A36&lt;=LEN('USH2A e13 (B) - 2ry Str + Mask'!A$2),N36-K36,"")</f>
        <v>0</v>
      </c>
      <c r="R36" s="39">
        <f>IF($A36&lt;=LEN('USH2A e13 (B) - 2ry Str + Mask'!A$2),O36-L36,"")</f>
        <v>0</v>
      </c>
    </row>
    <row r="37" spans="1:18" ht="20" customHeight="1" x14ac:dyDescent="0.15">
      <c r="A37" s="36">
        <v>36</v>
      </c>
      <c r="B37" s="37" t="str">
        <f>IF($A37&lt;=LEN('USH2A e13 (B) - 2ry Str + Mask'!A$2),MID('USH2A e13 (B) - 2ry Str + Mask'!A$2,$A37,1),"")</f>
        <v>.</v>
      </c>
      <c r="C37" s="38" t="str">
        <f>IF($A37&lt;=LEN('USH2A e13 (B) - 2ry Str + Mask'!B$2),MID('USH2A e13 (B) - 2ry Str + Mask'!B$2,$A37,1),"")</f>
        <v>.</v>
      </c>
      <c r="D37" s="38" t="str">
        <f>IF($A37&lt;=LEN('USH2A e13 (B) - 2ry Str + Mask'!C$2),MID('USH2A e13 (B) - 2ry Str + Mask'!C$2,$A37,1),"")</f>
        <v>.</v>
      </c>
      <c r="E37" s="38" t="str">
        <f t="shared" si="0"/>
        <v>.</v>
      </c>
      <c r="F37" s="38" t="str">
        <f t="shared" si="7"/>
        <v>....................................</v>
      </c>
      <c r="G37" s="39">
        <f>IF($A37&lt;=LEN('USH2A e13 (B) - 2ry Str + Mask'!A$2),SUMIF('USH2A e13 (B) - HSF3.0'!E2:E891,"&lt;="&amp;$A37,'USH2A e13 (B) - HSF3.0'!H2:H891)-SUMIF('USH2A e13 (B) - HSF3.0'!G2:G891,"&lt;="&amp;$A37,'USH2A e13 (B) - HSF3.0'!H2:H891),"")</f>
        <v>0</v>
      </c>
      <c r="H37" s="39">
        <f>IF($A37&lt;=LEN('USH2A e13 (B) - 2ry Str + Mask'!A$2),SUMIF('USH2A e13 (B) - HSF3.0'!E2:E891,"&lt;="&amp;$A37,'USH2A e13 (B) - HSF3.0'!I2:I891)-SUMIF('USH2A e13 (B) - HSF3.0'!G2:G891,"&lt;="&amp;$A37,'USH2A e13 (B) - HSF3.0'!I2:I891),"")</f>
        <v>0</v>
      </c>
      <c r="I37" s="39">
        <f>IF($A37&lt;=LEN('USH2A e13 (B) - 2ry Str + Mask'!A$2),G37+H37,"")</f>
        <v>0</v>
      </c>
      <c r="J37" s="39">
        <f t="shared" si="1"/>
        <v>0</v>
      </c>
      <c r="K37" s="39">
        <f t="shared" si="2"/>
        <v>0</v>
      </c>
      <c r="L37" s="39">
        <f t="shared" si="3"/>
        <v>0</v>
      </c>
      <c r="M37" s="39">
        <f t="shared" si="4"/>
        <v>0</v>
      </c>
      <c r="N37" s="39">
        <f t="shared" si="5"/>
        <v>0</v>
      </c>
      <c r="O37" s="39">
        <f t="shared" si="6"/>
        <v>0</v>
      </c>
      <c r="P37" s="39">
        <f>IF($A37&lt;=LEN('USH2A e13 (B) - 2ry Str + Mask'!A$2),M37-J37,"")</f>
        <v>0</v>
      </c>
      <c r="Q37" s="39">
        <f>IF($A37&lt;=LEN('USH2A e13 (B) - 2ry Str + Mask'!A$2),N37-K37,"")</f>
        <v>0</v>
      </c>
      <c r="R37" s="39">
        <f>IF($A37&lt;=LEN('USH2A e13 (B) - 2ry Str + Mask'!A$2),O37-L37,"")</f>
        <v>0</v>
      </c>
    </row>
    <row r="38" spans="1:18" ht="20" customHeight="1" x14ac:dyDescent="0.15">
      <c r="A38" s="36">
        <v>37</v>
      </c>
      <c r="B38" s="37" t="str">
        <f>IF($A38&lt;=LEN('USH2A e13 (B) - 2ry Str + Mask'!A$2),MID('USH2A e13 (B) - 2ry Str + Mask'!A$2,$A38,1),"")</f>
        <v>.</v>
      </c>
      <c r="C38" s="38" t="str">
        <f>IF($A38&lt;=LEN('USH2A e13 (B) - 2ry Str + Mask'!B$2),MID('USH2A e13 (B) - 2ry Str + Mask'!B$2,$A38,1),"")</f>
        <v>.</v>
      </c>
      <c r="D38" s="38" t="str">
        <f>IF($A38&lt;=LEN('USH2A e13 (B) - 2ry Str + Mask'!C$2),MID('USH2A e13 (B) - 2ry Str + Mask'!C$2,$A38,1),"")</f>
        <v>.</v>
      </c>
      <c r="E38" s="38" t="str">
        <f t="shared" si="0"/>
        <v>.</v>
      </c>
      <c r="F38" s="38" t="str">
        <f t="shared" si="7"/>
        <v>.....................................</v>
      </c>
      <c r="G38" s="39">
        <f>IF($A38&lt;=LEN('USH2A e13 (B) - 2ry Str + Mask'!A$2),SUMIF('USH2A e13 (B) - HSF3.0'!E2:E891,"&lt;="&amp;$A38,'USH2A e13 (B) - HSF3.0'!H2:H891)-SUMIF('USH2A e13 (B) - HSF3.0'!G2:G891,"&lt;="&amp;$A38,'USH2A e13 (B) - HSF3.0'!H2:H891),"")</f>
        <v>0</v>
      </c>
      <c r="H38" s="39">
        <f>IF($A38&lt;=LEN('USH2A e13 (B) - 2ry Str + Mask'!A$2),SUMIF('USH2A e13 (B) - HSF3.0'!E2:E891,"&lt;="&amp;$A38,'USH2A e13 (B) - HSF3.0'!I2:I891)-SUMIF('USH2A e13 (B) - HSF3.0'!G2:G891,"&lt;="&amp;$A38,'USH2A e13 (B) - HSF3.0'!I2:I891),"")</f>
        <v>0</v>
      </c>
      <c r="I38" s="39">
        <f>IF($A38&lt;=LEN('USH2A e13 (B) - 2ry Str + Mask'!A$2),G38+H38,"")</f>
        <v>0</v>
      </c>
      <c r="J38" s="39">
        <f t="shared" si="1"/>
        <v>0</v>
      </c>
      <c r="K38" s="39">
        <f t="shared" si="2"/>
        <v>0</v>
      </c>
      <c r="L38" s="39">
        <f t="shared" si="3"/>
        <v>0</v>
      </c>
      <c r="M38" s="39">
        <f t="shared" si="4"/>
        <v>0</v>
      </c>
      <c r="N38" s="39">
        <f t="shared" si="5"/>
        <v>0</v>
      </c>
      <c r="O38" s="39">
        <f t="shared" si="6"/>
        <v>0</v>
      </c>
      <c r="P38" s="39">
        <f>IF($A38&lt;=LEN('USH2A e13 (B) - 2ry Str + Mask'!A$2),M38-J38,"")</f>
        <v>0</v>
      </c>
      <c r="Q38" s="39">
        <f>IF($A38&lt;=LEN('USH2A e13 (B) - 2ry Str + Mask'!A$2),N38-K38,"")</f>
        <v>0</v>
      </c>
      <c r="R38" s="39">
        <f>IF($A38&lt;=LEN('USH2A e13 (B) - 2ry Str + Mask'!A$2),O38-L38,"")</f>
        <v>0</v>
      </c>
    </row>
    <row r="39" spans="1:18" ht="20" customHeight="1" x14ac:dyDescent="0.15">
      <c r="A39" s="36">
        <v>38</v>
      </c>
      <c r="B39" s="37" t="str">
        <f>IF($A39&lt;=LEN('USH2A e13 (B) - 2ry Str + Mask'!A$2),MID('USH2A e13 (B) - 2ry Str + Mask'!A$2,$A39,1),"")</f>
        <v>.</v>
      </c>
      <c r="C39" s="38" t="str">
        <f>IF($A39&lt;=LEN('USH2A e13 (B) - 2ry Str + Mask'!B$2),MID('USH2A e13 (B) - 2ry Str + Mask'!B$2,$A39,1),"")</f>
        <v>.</v>
      </c>
      <c r="D39" s="38" t="str">
        <f>IF($A39&lt;=LEN('USH2A e13 (B) - 2ry Str + Mask'!C$2),MID('USH2A e13 (B) - 2ry Str + Mask'!C$2,$A39,1),"")</f>
        <v>.</v>
      </c>
      <c r="E39" s="38" t="str">
        <f t="shared" si="0"/>
        <v>.</v>
      </c>
      <c r="F39" s="38" t="str">
        <f t="shared" si="7"/>
        <v>......................................</v>
      </c>
      <c r="G39" s="39">
        <f>IF($A39&lt;=LEN('USH2A e13 (B) - 2ry Str + Mask'!A$2),SUMIF('USH2A e13 (B) - HSF3.0'!E2:E891,"&lt;="&amp;$A39,'USH2A e13 (B) - HSF3.0'!H2:H891)-SUMIF('USH2A e13 (B) - HSF3.0'!G2:G891,"&lt;="&amp;$A39,'USH2A e13 (B) - HSF3.0'!H2:H891),"")</f>
        <v>0</v>
      </c>
      <c r="H39" s="39">
        <f>IF($A39&lt;=LEN('USH2A e13 (B) - 2ry Str + Mask'!A$2),SUMIF('USH2A e13 (B) - HSF3.0'!E2:E891,"&lt;="&amp;$A39,'USH2A e13 (B) - HSF3.0'!I2:I891)-SUMIF('USH2A e13 (B) - HSF3.0'!G2:G891,"&lt;="&amp;$A39,'USH2A e13 (B) - HSF3.0'!I2:I891),"")</f>
        <v>0</v>
      </c>
      <c r="I39" s="39">
        <f>IF($A39&lt;=LEN('USH2A e13 (B) - 2ry Str + Mask'!A$2),G39+H39,"")</f>
        <v>0</v>
      </c>
      <c r="J39" s="39">
        <f t="shared" si="1"/>
        <v>0</v>
      </c>
      <c r="K39" s="39">
        <f t="shared" si="2"/>
        <v>0</v>
      </c>
      <c r="L39" s="39">
        <f t="shared" si="3"/>
        <v>0</v>
      </c>
      <c r="M39" s="39">
        <f t="shared" si="4"/>
        <v>0</v>
      </c>
      <c r="N39" s="39">
        <f t="shared" si="5"/>
        <v>0</v>
      </c>
      <c r="O39" s="39">
        <f t="shared" si="6"/>
        <v>0</v>
      </c>
      <c r="P39" s="39">
        <f>IF($A39&lt;=LEN('USH2A e13 (B) - 2ry Str + Mask'!A$2),M39-J39,"")</f>
        <v>0</v>
      </c>
      <c r="Q39" s="39">
        <f>IF($A39&lt;=LEN('USH2A e13 (B) - 2ry Str + Mask'!A$2),N39-K39,"")</f>
        <v>0</v>
      </c>
      <c r="R39" s="39">
        <f>IF($A39&lt;=LEN('USH2A e13 (B) - 2ry Str + Mask'!A$2),O39-L39,"")</f>
        <v>0</v>
      </c>
    </row>
    <row r="40" spans="1:18" ht="20" customHeight="1" x14ac:dyDescent="0.15">
      <c r="A40" s="36">
        <v>39</v>
      </c>
      <c r="B40" s="37" t="str">
        <f>IF($A40&lt;=LEN('USH2A e13 (B) - 2ry Str + Mask'!A$2),MID('USH2A e13 (B) - 2ry Str + Mask'!A$2,$A40,1),"")</f>
        <v>.</v>
      </c>
      <c r="C40" s="38" t="str">
        <f>IF($A40&lt;=LEN('USH2A e13 (B) - 2ry Str + Mask'!B$2),MID('USH2A e13 (B) - 2ry Str + Mask'!B$2,$A40,1),"")</f>
        <v>.</v>
      </c>
      <c r="D40" s="38" t="str">
        <f>IF($A40&lt;=LEN('USH2A e13 (B) - 2ry Str + Mask'!C$2),MID('USH2A e13 (B) - 2ry Str + Mask'!C$2,$A40,1),"")</f>
        <v>.</v>
      </c>
      <c r="E40" s="38" t="str">
        <f t="shared" si="0"/>
        <v>.</v>
      </c>
      <c r="F40" s="38" t="str">
        <f t="shared" si="7"/>
        <v>.......................................</v>
      </c>
      <c r="G40" s="39">
        <f>IF($A40&lt;=LEN('USH2A e13 (B) - 2ry Str + Mask'!A$2),SUMIF('USH2A e13 (B) - HSF3.0'!E2:E891,"&lt;="&amp;$A40,'USH2A e13 (B) - HSF3.0'!H2:H891)-SUMIF('USH2A e13 (B) - HSF3.0'!G2:G891,"&lt;="&amp;$A40,'USH2A e13 (B) - HSF3.0'!H2:H891),"")</f>
        <v>0</v>
      </c>
      <c r="H40" s="39">
        <f>IF($A40&lt;=LEN('USH2A e13 (B) - 2ry Str + Mask'!A$2),SUMIF('USH2A e13 (B) - HSF3.0'!E2:E891,"&lt;="&amp;$A40,'USH2A e13 (B) - HSF3.0'!I2:I891)-SUMIF('USH2A e13 (B) - HSF3.0'!G2:G891,"&lt;="&amp;$A40,'USH2A e13 (B) - HSF3.0'!I2:I891),"")</f>
        <v>0</v>
      </c>
      <c r="I40" s="39">
        <f>IF($A40&lt;=LEN('USH2A e13 (B) - 2ry Str + Mask'!A$2),G40+H40,"")</f>
        <v>0</v>
      </c>
      <c r="J40" s="39">
        <f t="shared" si="1"/>
        <v>0</v>
      </c>
      <c r="K40" s="39">
        <f t="shared" si="2"/>
        <v>0</v>
      </c>
      <c r="L40" s="39">
        <f t="shared" si="3"/>
        <v>0</v>
      </c>
      <c r="M40" s="39">
        <f t="shared" si="4"/>
        <v>0</v>
      </c>
      <c r="N40" s="39">
        <f t="shared" si="5"/>
        <v>0</v>
      </c>
      <c r="O40" s="39">
        <f t="shared" si="6"/>
        <v>0</v>
      </c>
      <c r="P40" s="39">
        <f>IF($A40&lt;=LEN('USH2A e13 (B) - 2ry Str + Mask'!A$2),M40-J40,"")</f>
        <v>0</v>
      </c>
      <c r="Q40" s="39">
        <f>IF($A40&lt;=LEN('USH2A e13 (B) - 2ry Str + Mask'!A$2),N40-K40,"")</f>
        <v>0</v>
      </c>
      <c r="R40" s="39">
        <f>IF($A40&lt;=LEN('USH2A e13 (B) - 2ry Str + Mask'!A$2),O40-L40,"")</f>
        <v>0</v>
      </c>
    </row>
    <row r="41" spans="1:18" ht="20" customHeight="1" x14ac:dyDescent="0.15">
      <c r="A41" s="36">
        <v>40</v>
      </c>
      <c r="B41" s="37" t="str">
        <f>IF($A41&lt;=LEN('USH2A e13 (B) - 2ry Str + Mask'!A$2),MID('USH2A e13 (B) - 2ry Str + Mask'!A$2,$A41,1),"")</f>
        <v>.</v>
      </c>
      <c r="C41" s="38" t="str">
        <f>IF($A41&lt;=LEN('USH2A e13 (B) - 2ry Str + Mask'!B$2),MID('USH2A e13 (B) - 2ry Str + Mask'!B$2,$A41,1),"")</f>
        <v>.</v>
      </c>
      <c r="D41" s="38" t="str">
        <f>IF($A41&lt;=LEN('USH2A e13 (B) - 2ry Str + Mask'!C$2),MID('USH2A e13 (B) - 2ry Str + Mask'!C$2,$A41,1),"")</f>
        <v>.</v>
      </c>
      <c r="E41" s="38" t="str">
        <f t="shared" si="0"/>
        <v>.</v>
      </c>
      <c r="F41" s="38" t="str">
        <f t="shared" si="7"/>
        <v>........................................</v>
      </c>
      <c r="G41" s="39">
        <f>IF($A41&lt;=LEN('USH2A e13 (B) - 2ry Str + Mask'!A$2),SUMIF('USH2A e13 (B) - HSF3.0'!E2:E891,"&lt;="&amp;$A41,'USH2A e13 (B) - HSF3.0'!H2:H891)-SUMIF('USH2A e13 (B) - HSF3.0'!G2:G891,"&lt;="&amp;$A41,'USH2A e13 (B) - HSF3.0'!H2:H891),"")</f>
        <v>0</v>
      </c>
      <c r="H41" s="39">
        <f>IF($A41&lt;=LEN('USH2A e13 (B) - 2ry Str + Mask'!A$2),SUMIF('USH2A e13 (B) - HSF3.0'!E2:E891,"&lt;="&amp;$A41,'USH2A e13 (B) - HSF3.0'!I2:I891)-SUMIF('USH2A e13 (B) - HSF3.0'!G2:G891,"&lt;="&amp;$A41,'USH2A e13 (B) - HSF3.0'!I2:I891),"")</f>
        <v>0</v>
      </c>
      <c r="I41" s="39">
        <f>IF($A41&lt;=LEN('USH2A e13 (B) - 2ry Str + Mask'!A$2),G41+H41,"")</f>
        <v>0</v>
      </c>
      <c r="J41" s="39">
        <f t="shared" si="1"/>
        <v>0</v>
      </c>
      <c r="K41" s="39">
        <f t="shared" si="2"/>
        <v>0</v>
      </c>
      <c r="L41" s="39">
        <f t="shared" si="3"/>
        <v>0</v>
      </c>
      <c r="M41" s="39">
        <f t="shared" si="4"/>
        <v>0</v>
      </c>
      <c r="N41" s="39">
        <f t="shared" si="5"/>
        <v>0</v>
      </c>
      <c r="O41" s="39">
        <f t="shared" si="6"/>
        <v>0</v>
      </c>
      <c r="P41" s="39">
        <f>IF($A41&lt;=LEN('USH2A e13 (B) - 2ry Str + Mask'!A$2),M41-J41,"")</f>
        <v>0</v>
      </c>
      <c r="Q41" s="39">
        <f>IF($A41&lt;=LEN('USH2A e13 (B) - 2ry Str + Mask'!A$2),N41-K41,"")</f>
        <v>0</v>
      </c>
      <c r="R41" s="39">
        <f>IF($A41&lt;=LEN('USH2A e13 (B) - 2ry Str + Mask'!A$2),O41-L41,"")</f>
        <v>0</v>
      </c>
    </row>
    <row r="42" spans="1:18" ht="20" customHeight="1" x14ac:dyDescent="0.15">
      <c r="A42" s="36">
        <v>41</v>
      </c>
      <c r="B42" s="37" t="str">
        <f>IF($A42&lt;=LEN('USH2A e13 (B) - 2ry Str + Mask'!A$2),MID('USH2A e13 (B) - 2ry Str + Mask'!A$2,$A42,1),"")</f>
        <v>.</v>
      </c>
      <c r="C42" s="38" t="str">
        <f>IF($A42&lt;=LEN('USH2A e13 (B) - 2ry Str + Mask'!B$2),MID('USH2A e13 (B) - 2ry Str + Mask'!B$2,$A42,1),"")</f>
        <v>.</v>
      </c>
      <c r="D42" s="38" t="str">
        <f>IF($A42&lt;=LEN('USH2A e13 (B) - 2ry Str + Mask'!C$2),MID('USH2A e13 (B) - 2ry Str + Mask'!C$2,$A42,1),"")</f>
        <v>.</v>
      </c>
      <c r="E42" s="38" t="str">
        <f t="shared" si="0"/>
        <v>.</v>
      </c>
      <c r="F42" s="38" t="str">
        <f t="shared" si="7"/>
        <v>.........................................</v>
      </c>
      <c r="G42" s="39">
        <f>IF($A42&lt;=LEN('USH2A e13 (B) - 2ry Str + Mask'!A$2),SUMIF('USH2A e13 (B) - HSF3.0'!E2:E891,"&lt;="&amp;$A42,'USH2A e13 (B) - HSF3.0'!H2:H891)-SUMIF('USH2A e13 (B) - HSF3.0'!G2:G891,"&lt;="&amp;$A42,'USH2A e13 (B) - HSF3.0'!H2:H891),"")</f>
        <v>0</v>
      </c>
      <c r="H42" s="39">
        <f>IF($A42&lt;=LEN('USH2A e13 (B) - 2ry Str + Mask'!A$2),SUMIF('USH2A e13 (B) - HSF3.0'!E2:E891,"&lt;="&amp;$A42,'USH2A e13 (B) - HSF3.0'!I2:I891)-SUMIF('USH2A e13 (B) - HSF3.0'!G2:G891,"&lt;="&amp;$A42,'USH2A e13 (B) - HSF3.0'!I2:I891),"")</f>
        <v>0</v>
      </c>
      <c r="I42" s="39">
        <f>IF($A42&lt;=LEN('USH2A e13 (B) - 2ry Str + Mask'!A$2),G42+H42,"")</f>
        <v>0</v>
      </c>
      <c r="J42" s="39">
        <f t="shared" si="1"/>
        <v>0</v>
      </c>
      <c r="K42" s="39">
        <f t="shared" si="2"/>
        <v>0</v>
      </c>
      <c r="L42" s="39">
        <f t="shared" si="3"/>
        <v>0</v>
      </c>
      <c r="M42" s="39">
        <f t="shared" si="4"/>
        <v>0</v>
      </c>
      <c r="N42" s="39">
        <f t="shared" si="5"/>
        <v>0</v>
      </c>
      <c r="O42" s="39">
        <f t="shared" si="6"/>
        <v>0</v>
      </c>
      <c r="P42" s="39">
        <f>IF($A42&lt;=LEN('USH2A e13 (B) - 2ry Str + Mask'!A$2),M42-J42,"")</f>
        <v>0</v>
      </c>
      <c r="Q42" s="39">
        <f>IF($A42&lt;=LEN('USH2A e13 (B) - 2ry Str + Mask'!A$2),N42-K42,"")</f>
        <v>0</v>
      </c>
      <c r="R42" s="39">
        <f>IF($A42&lt;=LEN('USH2A e13 (B) - 2ry Str + Mask'!A$2),O42-L42,"")</f>
        <v>0</v>
      </c>
    </row>
    <row r="43" spans="1:18" ht="20" customHeight="1" x14ac:dyDescent="0.15">
      <c r="A43" s="36">
        <v>42</v>
      </c>
      <c r="B43" s="37" t="str">
        <f>IF($A43&lt;=LEN('USH2A e13 (B) - 2ry Str + Mask'!A$2),MID('USH2A e13 (B) - 2ry Str + Mask'!A$2,$A43,1),"")</f>
        <v>.</v>
      </c>
      <c r="C43" s="38" t="str">
        <f>IF($A43&lt;=LEN('USH2A e13 (B) - 2ry Str + Mask'!B$2),MID('USH2A e13 (B) - 2ry Str + Mask'!B$2,$A43,1),"")</f>
        <v>.</v>
      </c>
      <c r="D43" s="38" t="str">
        <f>IF($A43&lt;=LEN('USH2A e13 (B) - 2ry Str + Mask'!C$2),MID('USH2A e13 (B) - 2ry Str + Mask'!C$2,$A43,1),"")</f>
        <v>.</v>
      </c>
      <c r="E43" s="38" t="str">
        <f t="shared" si="0"/>
        <v>.</v>
      </c>
      <c r="F43" s="38" t="str">
        <f t="shared" si="7"/>
        <v>..........................................</v>
      </c>
      <c r="G43" s="39">
        <f>IF($A43&lt;=LEN('USH2A e13 (B) - 2ry Str + Mask'!A$2),SUMIF('USH2A e13 (B) - HSF3.0'!E2:E891,"&lt;="&amp;$A43,'USH2A e13 (B) - HSF3.0'!H2:H891)-SUMIF('USH2A e13 (B) - HSF3.0'!G2:G891,"&lt;="&amp;$A43,'USH2A e13 (B) - HSF3.0'!H2:H891),"")</f>
        <v>0</v>
      </c>
      <c r="H43" s="39">
        <f>IF($A43&lt;=LEN('USH2A e13 (B) - 2ry Str + Mask'!A$2),SUMIF('USH2A e13 (B) - HSF3.0'!E2:E891,"&lt;="&amp;$A43,'USH2A e13 (B) - HSF3.0'!I2:I891)-SUMIF('USH2A e13 (B) - HSF3.0'!G2:G891,"&lt;="&amp;$A43,'USH2A e13 (B) - HSF3.0'!I2:I891),"")</f>
        <v>0</v>
      </c>
      <c r="I43" s="39">
        <f>IF($A43&lt;=LEN('USH2A e13 (B) - 2ry Str + Mask'!A$2),G43+H43,"")</f>
        <v>0</v>
      </c>
      <c r="J43" s="39">
        <f t="shared" si="1"/>
        <v>0</v>
      </c>
      <c r="K43" s="39">
        <f t="shared" si="2"/>
        <v>0</v>
      </c>
      <c r="L43" s="39">
        <f t="shared" si="3"/>
        <v>0</v>
      </c>
      <c r="M43" s="39">
        <f t="shared" si="4"/>
        <v>0</v>
      </c>
      <c r="N43" s="39">
        <f t="shared" si="5"/>
        <v>0</v>
      </c>
      <c r="O43" s="39">
        <f t="shared" si="6"/>
        <v>0</v>
      </c>
      <c r="P43" s="39">
        <f>IF($A43&lt;=LEN('USH2A e13 (B) - 2ry Str + Mask'!A$2),M43-J43,"")</f>
        <v>0</v>
      </c>
      <c r="Q43" s="39">
        <f>IF($A43&lt;=LEN('USH2A e13 (B) - 2ry Str + Mask'!A$2),N43-K43,"")</f>
        <v>0</v>
      </c>
      <c r="R43" s="39">
        <f>IF($A43&lt;=LEN('USH2A e13 (B) - 2ry Str + Mask'!A$2),O43-L43,"")</f>
        <v>0</v>
      </c>
    </row>
    <row r="44" spans="1:18" ht="20" customHeight="1" x14ac:dyDescent="0.15">
      <c r="A44" s="36">
        <v>43</v>
      </c>
      <c r="B44" s="37" t="str">
        <f>IF($A44&lt;=LEN('USH2A e13 (B) - 2ry Str + Mask'!A$2),MID('USH2A e13 (B) - 2ry Str + Mask'!A$2,$A44,1),"")</f>
        <v>.</v>
      </c>
      <c r="C44" s="38" t="str">
        <f>IF($A44&lt;=LEN('USH2A e13 (B) - 2ry Str + Mask'!B$2),MID('USH2A e13 (B) - 2ry Str + Mask'!B$2,$A44,1),"")</f>
        <v>.</v>
      </c>
      <c r="D44" s="38" t="str">
        <f>IF($A44&lt;=LEN('USH2A e13 (B) - 2ry Str + Mask'!C$2),MID('USH2A e13 (B) - 2ry Str + Mask'!C$2,$A44,1),"")</f>
        <v>.</v>
      </c>
      <c r="E44" s="38" t="str">
        <f t="shared" si="0"/>
        <v>.</v>
      </c>
      <c r="F44" s="38" t="str">
        <f t="shared" si="7"/>
        <v>...........................................</v>
      </c>
      <c r="G44" s="39">
        <f>IF($A44&lt;=LEN('USH2A e13 (B) - 2ry Str + Mask'!A$2),SUMIF('USH2A e13 (B) - HSF3.0'!E2:E891,"&lt;="&amp;$A44,'USH2A e13 (B) - HSF3.0'!H2:H891)-SUMIF('USH2A e13 (B) - HSF3.0'!G2:G891,"&lt;="&amp;$A44,'USH2A e13 (B) - HSF3.0'!H2:H891),"")</f>
        <v>0</v>
      </c>
      <c r="H44" s="39">
        <f>IF($A44&lt;=LEN('USH2A e13 (B) - 2ry Str + Mask'!A$2),SUMIF('USH2A e13 (B) - HSF3.0'!E2:E891,"&lt;="&amp;$A44,'USH2A e13 (B) - HSF3.0'!I2:I891)-SUMIF('USH2A e13 (B) - HSF3.0'!G2:G891,"&lt;="&amp;$A44,'USH2A e13 (B) - HSF3.0'!I2:I891),"")</f>
        <v>0</v>
      </c>
      <c r="I44" s="39">
        <f>IF($A44&lt;=LEN('USH2A e13 (B) - 2ry Str + Mask'!A$2),G44+H44,"")</f>
        <v>0</v>
      </c>
      <c r="J44" s="39">
        <f t="shared" si="1"/>
        <v>0</v>
      </c>
      <c r="K44" s="39">
        <f t="shared" si="2"/>
        <v>0</v>
      </c>
      <c r="L44" s="39">
        <f t="shared" si="3"/>
        <v>0</v>
      </c>
      <c r="M44" s="39">
        <f t="shared" si="4"/>
        <v>0</v>
      </c>
      <c r="N44" s="39">
        <f t="shared" si="5"/>
        <v>0</v>
      </c>
      <c r="O44" s="39">
        <f t="shared" si="6"/>
        <v>0</v>
      </c>
      <c r="P44" s="39">
        <f>IF($A44&lt;=LEN('USH2A e13 (B) - 2ry Str + Mask'!A$2),M44-J44,"")</f>
        <v>0</v>
      </c>
      <c r="Q44" s="39">
        <f>IF($A44&lt;=LEN('USH2A e13 (B) - 2ry Str + Mask'!A$2),N44-K44,"")</f>
        <v>0</v>
      </c>
      <c r="R44" s="39">
        <f>IF($A44&lt;=LEN('USH2A e13 (B) - 2ry Str + Mask'!A$2),O44-L44,"")</f>
        <v>0</v>
      </c>
    </row>
    <row r="45" spans="1:18" ht="20" customHeight="1" x14ac:dyDescent="0.15">
      <c r="A45" s="36">
        <v>44</v>
      </c>
      <c r="B45" s="37" t="str">
        <f>IF($A45&lt;=LEN('USH2A e13 (B) - 2ry Str + Mask'!A$2),MID('USH2A e13 (B) - 2ry Str + Mask'!A$2,$A45,1),"")</f>
        <v>.</v>
      </c>
      <c r="C45" s="38" t="str">
        <f>IF($A45&lt;=LEN('USH2A e13 (B) - 2ry Str + Mask'!B$2),MID('USH2A e13 (B) - 2ry Str + Mask'!B$2,$A45,1),"")</f>
        <v>.</v>
      </c>
      <c r="D45" s="38" t="str">
        <f>IF($A45&lt;=LEN('USH2A e13 (B) - 2ry Str + Mask'!C$2),MID('USH2A e13 (B) - 2ry Str + Mask'!C$2,$A45,1),"")</f>
        <v>.</v>
      </c>
      <c r="E45" s="38" t="str">
        <f t="shared" si="0"/>
        <v>.</v>
      </c>
      <c r="F45" s="38" t="str">
        <f t="shared" si="7"/>
        <v>............................................</v>
      </c>
      <c r="G45" s="39">
        <f>IF($A45&lt;=LEN('USH2A e13 (B) - 2ry Str + Mask'!A$2),SUMIF('USH2A e13 (B) - HSF3.0'!E2:E891,"&lt;="&amp;$A45,'USH2A e13 (B) - HSF3.0'!H2:H891)-SUMIF('USH2A e13 (B) - HSF3.0'!G2:G891,"&lt;="&amp;$A45,'USH2A e13 (B) - HSF3.0'!H2:H891),"")</f>
        <v>0</v>
      </c>
      <c r="H45" s="39">
        <f>IF($A45&lt;=LEN('USH2A e13 (B) - 2ry Str + Mask'!A$2),SUMIF('USH2A e13 (B) - HSF3.0'!E2:E891,"&lt;="&amp;$A45,'USH2A e13 (B) - HSF3.0'!I2:I891)-SUMIF('USH2A e13 (B) - HSF3.0'!G2:G891,"&lt;="&amp;$A45,'USH2A e13 (B) - HSF3.0'!I2:I891),"")</f>
        <v>0</v>
      </c>
      <c r="I45" s="39">
        <f>IF($A45&lt;=LEN('USH2A e13 (B) - 2ry Str + Mask'!A$2),G45+H45,"")</f>
        <v>0</v>
      </c>
      <c r="J45" s="39">
        <f t="shared" si="1"/>
        <v>0</v>
      </c>
      <c r="K45" s="39">
        <f t="shared" si="2"/>
        <v>0</v>
      </c>
      <c r="L45" s="39">
        <f t="shared" si="3"/>
        <v>0</v>
      </c>
      <c r="M45" s="39">
        <f t="shared" si="4"/>
        <v>0</v>
      </c>
      <c r="N45" s="39">
        <f t="shared" si="5"/>
        <v>0</v>
      </c>
      <c r="O45" s="39">
        <f t="shared" si="6"/>
        <v>0</v>
      </c>
      <c r="P45" s="39">
        <f>IF($A45&lt;=LEN('USH2A e13 (B) - 2ry Str + Mask'!A$2),M45-J45,"")</f>
        <v>0</v>
      </c>
      <c r="Q45" s="39">
        <f>IF($A45&lt;=LEN('USH2A e13 (B) - 2ry Str + Mask'!A$2),N45-K45,"")</f>
        <v>0</v>
      </c>
      <c r="R45" s="39">
        <f>IF($A45&lt;=LEN('USH2A e13 (B) - 2ry Str + Mask'!A$2),O45-L45,"")</f>
        <v>0</v>
      </c>
    </row>
    <row r="46" spans="1:18" ht="20" customHeight="1" x14ac:dyDescent="0.15">
      <c r="A46" s="36">
        <v>45</v>
      </c>
      <c r="B46" s="37" t="str">
        <f>IF($A46&lt;=LEN('USH2A e13 (B) - 2ry Str + Mask'!A$2),MID('USH2A e13 (B) - 2ry Str + Mask'!A$2,$A46,1),"")</f>
        <v>.</v>
      </c>
      <c r="C46" s="38" t="str">
        <f>IF($A46&lt;=LEN('USH2A e13 (B) - 2ry Str + Mask'!B$2),MID('USH2A e13 (B) - 2ry Str + Mask'!B$2,$A46,1),"")</f>
        <v>.</v>
      </c>
      <c r="D46" s="38" t="str">
        <f>IF($A46&lt;=LEN('USH2A e13 (B) - 2ry Str + Mask'!C$2),MID('USH2A e13 (B) - 2ry Str + Mask'!C$2,$A46,1),"")</f>
        <v>.</v>
      </c>
      <c r="E46" s="38" t="str">
        <f t="shared" si="0"/>
        <v>.</v>
      </c>
      <c r="F46" s="38" t="str">
        <f t="shared" si="7"/>
        <v>.............................................</v>
      </c>
      <c r="G46" s="39">
        <f>IF($A46&lt;=LEN('USH2A e13 (B) - 2ry Str + Mask'!A$2),SUMIF('USH2A e13 (B) - HSF3.0'!E2:E891,"&lt;="&amp;$A46,'USH2A e13 (B) - HSF3.0'!H2:H891)-SUMIF('USH2A e13 (B) - HSF3.0'!G2:G891,"&lt;="&amp;$A46,'USH2A e13 (B) - HSF3.0'!H2:H891),"")</f>
        <v>0</v>
      </c>
      <c r="H46" s="39">
        <f>IF($A46&lt;=LEN('USH2A e13 (B) - 2ry Str + Mask'!A$2),SUMIF('USH2A e13 (B) - HSF3.0'!E2:E891,"&lt;="&amp;$A46,'USH2A e13 (B) - HSF3.0'!I2:I891)-SUMIF('USH2A e13 (B) - HSF3.0'!G2:G891,"&lt;="&amp;$A46,'USH2A e13 (B) - HSF3.0'!I2:I891),"")</f>
        <v>0</v>
      </c>
      <c r="I46" s="39">
        <f>IF($A46&lt;=LEN('USH2A e13 (B) - 2ry Str + Mask'!A$2),G46+H46,"")</f>
        <v>0</v>
      </c>
      <c r="J46" s="39">
        <f t="shared" si="1"/>
        <v>0</v>
      </c>
      <c r="K46" s="39">
        <f t="shared" si="2"/>
        <v>0</v>
      </c>
      <c r="L46" s="39">
        <f t="shared" si="3"/>
        <v>0</v>
      </c>
      <c r="M46" s="39">
        <f t="shared" si="4"/>
        <v>0</v>
      </c>
      <c r="N46" s="39">
        <f t="shared" si="5"/>
        <v>0</v>
      </c>
      <c r="O46" s="39">
        <f t="shared" si="6"/>
        <v>0</v>
      </c>
      <c r="P46" s="39">
        <f>IF($A46&lt;=LEN('USH2A e13 (B) - 2ry Str + Mask'!A$2),M46-J46,"")</f>
        <v>0</v>
      </c>
      <c r="Q46" s="39">
        <f>IF($A46&lt;=LEN('USH2A e13 (B) - 2ry Str + Mask'!A$2),N46-K46,"")</f>
        <v>0</v>
      </c>
      <c r="R46" s="39">
        <f>IF($A46&lt;=LEN('USH2A e13 (B) - 2ry Str + Mask'!A$2),O46-L46,"")</f>
        <v>0</v>
      </c>
    </row>
    <row r="47" spans="1:18" ht="20" customHeight="1" x14ac:dyDescent="0.15">
      <c r="A47" s="36">
        <v>46</v>
      </c>
      <c r="B47" s="37" t="str">
        <f>IF($A47&lt;=LEN('USH2A e13 (B) - 2ry Str + Mask'!A$2),MID('USH2A e13 (B) - 2ry Str + Mask'!A$2,$A47,1),"")</f>
        <v>.</v>
      </c>
      <c r="C47" s="38" t="str">
        <f>IF($A47&lt;=LEN('USH2A e13 (B) - 2ry Str + Mask'!B$2),MID('USH2A e13 (B) - 2ry Str + Mask'!B$2,$A47,1),"")</f>
        <v>.</v>
      </c>
      <c r="D47" s="38" t="str">
        <f>IF($A47&lt;=LEN('USH2A e13 (B) - 2ry Str + Mask'!C$2),MID('USH2A e13 (B) - 2ry Str + Mask'!C$2,$A47,1),"")</f>
        <v>.</v>
      </c>
      <c r="E47" s="38" t="str">
        <f t="shared" si="0"/>
        <v>.</v>
      </c>
      <c r="F47" s="38" t="str">
        <f t="shared" si="7"/>
        <v>..............................................</v>
      </c>
      <c r="G47" s="39">
        <f>IF($A47&lt;=LEN('USH2A e13 (B) - 2ry Str + Mask'!A$2),SUMIF('USH2A e13 (B) - HSF3.0'!E2:E891,"&lt;="&amp;$A47,'USH2A e13 (B) - HSF3.0'!H2:H891)-SUMIF('USH2A e13 (B) - HSF3.0'!G2:G891,"&lt;="&amp;$A47,'USH2A e13 (B) - HSF3.0'!H2:H891),"")</f>
        <v>0</v>
      </c>
      <c r="H47" s="39">
        <f>IF($A47&lt;=LEN('USH2A e13 (B) - 2ry Str + Mask'!A$2),SUMIF('USH2A e13 (B) - HSF3.0'!E2:E891,"&lt;="&amp;$A47,'USH2A e13 (B) - HSF3.0'!I2:I891)-SUMIF('USH2A e13 (B) - HSF3.0'!G2:G891,"&lt;="&amp;$A47,'USH2A e13 (B) - HSF3.0'!I2:I891),"")</f>
        <v>0</v>
      </c>
      <c r="I47" s="39">
        <f>IF($A47&lt;=LEN('USH2A e13 (B) - 2ry Str + Mask'!A$2),G47+H47,"")</f>
        <v>0</v>
      </c>
      <c r="J47" s="39">
        <f t="shared" si="1"/>
        <v>0</v>
      </c>
      <c r="K47" s="39">
        <f t="shared" si="2"/>
        <v>0</v>
      </c>
      <c r="L47" s="39">
        <f t="shared" si="3"/>
        <v>0</v>
      </c>
      <c r="M47" s="39">
        <f t="shared" si="4"/>
        <v>0</v>
      </c>
      <c r="N47" s="39">
        <f t="shared" si="5"/>
        <v>0</v>
      </c>
      <c r="O47" s="39">
        <f t="shared" si="6"/>
        <v>0</v>
      </c>
      <c r="P47" s="39">
        <f>IF($A47&lt;=LEN('USH2A e13 (B) - 2ry Str + Mask'!A$2),M47-J47,"")</f>
        <v>0</v>
      </c>
      <c r="Q47" s="39">
        <f>IF($A47&lt;=LEN('USH2A e13 (B) - 2ry Str + Mask'!A$2),N47-K47,"")</f>
        <v>0</v>
      </c>
      <c r="R47" s="39">
        <f>IF($A47&lt;=LEN('USH2A e13 (B) - 2ry Str + Mask'!A$2),O47-L47,"")</f>
        <v>0</v>
      </c>
    </row>
    <row r="48" spans="1:18" ht="20" customHeight="1" x14ac:dyDescent="0.15">
      <c r="A48" s="36">
        <v>47</v>
      </c>
      <c r="B48" s="37" t="str">
        <f>IF($A48&lt;=LEN('USH2A e13 (B) - 2ry Str + Mask'!A$2),MID('USH2A e13 (B) - 2ry Str + Mask'!A$2,$A48,1),"")</f>
        <v>.</v>
      </c>
      <c r="C48" s="38" t="str">
        <f>IF($A48&lt;=LEN('USH2A e13 (B) - 2ry Str + Mask'!B$2),MID('USH2A e13 (B) - 2ry Str + Mask'!B$2,$A48,1),"")</f>
        <v>.</v>
      </c>
      <c r="D48" s="38" t="str">
        <f>IF($A48&lt;=LEN('USH2A e13 (B) - 2ry Str + Mask'!C$2),MID('USH2A e13 (B) - 2ry Str + Mask'!C$2,$A48,1),"")</f>
        <v>.</v>
      </c>
      <c r="E48" s="38" t="str">
        <f t="shared" si="0"/>
        <v>.</v>
      </c>
      <c r="F48" s="38" t="str">
        <f t="shared" si="7"/>
        <v>...............................................</v>
      </c>
      <c r="G48" s="39">
        <f>IF($A48&lt;=LEN('USH2A e13 (B) - 2ry Str + Mask'!A$2),SUMIF('USH2A e13 (B) - HSF3.0'!E2:E891,"&lt;="&amp;$A48,'USH2A e13 (B) - HSF3.0'!H2:H891)-SUMIF('USH2A e13 (B) - HSF3.0'!G2:G891,"&lt;="&amp;$A48,'USH2A e13 (B) - HSF3.0'!H2:H891),"")</f>
        <v>0</v>
      </c>
      <c r="H48" s="39">
        <f>IF($A48&lt;=LEN('USH2A e13 (B) - 2ry Str + Mask'!A$2),SUMIF('USH2A e13 (B) - HSF3.0'!E2:E891,"&lt;="&amp;$A48,'USH2A e13 (B) - HSF3.0'!I2:I891)-SUMIF('USH2A e13 (B) - HSF3.0'!G2:G891,"&lt;="&amp;$A48,'USH2A e13 (B) - HSF3.0'!I2:I891),"")</f>
        <v>0</v>
      </c>
      <c r="I48" s="39">
        <f>IF($A48&lt;=LEN('USH2A e13 (B) - 2ry Str + Mask'!A$2),G48+H48,"")</f>
        <v>0</v>
      </c>
      <c r="J48" s="39">
        <f t="shared" si="1"/>
        <v>0</v>
      </c>
      <c r="K48" s="39">
        <f t="shared" si="2"/>
        <v>0</v>
      </c>
      <c r="L48" s="39">
        <f t="shared" si="3"/>
        <v>0</v>
      </c>
      <c r="M48" s="39">
        <f t="shared" si="4"/>
        <v>0</v>
      </c>
      <c r="N48" s="39">
        <f t="shared" si="5"/>
        <v>0</v>
      </c>
      <c r="O48" s="39">
        <f t="shared" si="6"/>
        <v>0</v>
      </c>
      <c r="P48" s="39">
        <f>IF($A48&lt;=LEN('USH2A e13 (B) - 2ry Str + Mask'!A$2),M48-J48,"")</f>
        <v>0</v>
      </c>
      <c r="Q48" s="39">
        <f>IF($A48&lt;=LEN('USH2A e13 (B) - 2ry Str + Mask'!A$2),N48-K48,"")</f>
        <v>0</v>
      </c>
      <c r="R48" s="39">
        <f>IF($A48&lt;=LEN('USH2A e13 (B) - 2ry Str + Mask'!A$2),O48-L48,"")</f>
        <v>0</v>
      </c>
    </row>
    <row r="49" spans="1:18" ht="20" customHeight="1" x14ac:dyDescent="0.15">
      <c r="A49" s="36">
        <v>48</v>
      </c>
      <c r="B49" s="37" t="str">
        <f>IF($A49&lt;=LEN('USH2A e13 (B) - 2ry Str + Mask'!A$2),MID('USH2A e13 (B) - 2ry Str + Mask'!A$2,$A49,1),"")</f>
        <v>.</v>
      </c>
      <c r="C49" s="38" t="str">
        <f>IF($A49&lt;=LEN('USH2A e13 (B) - 2ry Str + Mask'!B$2),MID('USH2A e13 (B) - 2ry Str + Mask'!B$2,$A49,1),"")</f>
        <v>.</v>
      </c>
      <c r="D49" s="38" t="str">
        <f>IF($A49&lt;=LEN('USH2A e13 (B) - 2ry Str + Mask'!C$2),MID('USH2A e13 (B) - 2ry Str + Mask'!C$2,$A49,1),"")</f>
        <v>.</v>
      </c>
      <c r="E49" s="38" t="str">
        <f t="shared" si="0"/>
        <v>.</v>
      </c>
      <c r="F49" s="38" t="str">
        <f t="shared" si="7"/>
        <v>................................................</v>
      </c>
      <c r="G49" s="39">
        <f>IF($A49&lt;=LEN('USH2A e13 (B) - 2ry Str + Mask'!A$2),SUMIF('USH2A e13 (B) - HSF3.0'!E2:E891,"&lt;="&amp;$A49,'USH2A e13 (B) - HSF3.0'!H2:H891)-SUMIF('USH2A e13 (B) - HSF3.0'!G2:G891,"&lt;="&amp;$A49,'USH2A e13 (B) - HSF3.0'!H2:H891),"")</f>
        <v>0</v>
      </c>
      <c r="H49" s="39">
        <f>IF($A49&lt;=LEN('USH2A e13 (B) - 2ry Str + Mask'!A$2),SUMIF('USH2A e13 (B) - HSF3.0'!E2:E891,"&lt;="&amp;$A49,'USH2A e13 (B) - HSF3.0'!I2:I891)-SUMIF('USH2A e13 (B) - HSF3.0'!G2:G891,"&lt;="&amp;$A49,'USH2A e13 (B) - HSF3.0'!I2:I891),"")</f>
        <v>0</v>
      </c>
      <c r="I49" s="39">
        <f>IF($A49&lt;=LEN('USH2A e13 (B) - 2ry Str + Mask'!A$2),G49+H49,"")</f>
        <v>0</v>
      </c>
      <c r="J49" s="39">
        <f t="shared" si="1"/>
        <v>0</v>
      </c>
      <c r="K49" s="39">
        <f t="shared" si="2"/>
        <v>0</v>
      </c>
      <c r="L49" s="39">
        <f t="shared" si="3"/>
        <v>0</v>
      </c>
      <c r="M49" s="39">
        <f t="shared" si="4"/>
        <v>0</v>
      </c>
      <c r="N49" s="39">
        <f t="shared" si="5"/>
        <v>0</v>
      </c>
      <c r="O49" s="39">
        <f t="shared" si="6"/>
        <v>0</v>
      </c>
      <c r="P49" s="39">
        <f>IF($A49&lt;=LEN('USH2A e13 (B) - 2ry Str + Mask'!A$2),M49-J49,"")</f>
        <v>0</v>
      </c>
      <c r="Q49" s="39">
        <f>IF($A49&lt;=LEN('USH2A e13 (B) - 2ry Str + Mask'!A$2),N49-K49,"")</f>
        <v>0</v>
      </c>
      <c r="R49" s="39">
        <f>IF($A49&lt;=LEN('USH2A e13 (B) - 2ry Str + Mask'!A$2),O49-L49,"")</f>
        <v>0</v>
      </c>
    </row>
    <row r="50" spans="1:18" ht="20" customHeight="1" x14ac:dyDescent="0.15">
      <c r="A50" s="36">
        <v>49</v>
      </c>
      <c r="B50" s="37" t="str">
        <f>IF($A50&lt;=LEN('USH2A e13 (B) - 2ry Str + Mask'!A$2),MID('USH2A e13 (B) - 2ry Str + Mask'!A$2,$A50,1),"")</f>
        <v>.</v>
      </c>
      <c r="C50" s="38" t="str">
        <f>IF($A50&lt;=LEN('USH2A e13 (B) - 2ry Str + Mask'!B$2),MID('USH2A e13 (B) - 2ry Str + Mask'!B$2,$A50,1),"")</f>
        <v>.</v>
      </c>
      <c r="D50" s="38" t="str">
        <f>IF($A50&lt;=LEN('USH2A e13 (B) - 2ry Str + Mask'!C$2),MID('USH2A e13 (B) - 2ry Str + Mask'!C$2,$A50,1),"")</f>
        <v>.</v>
      </c>
      <c r="E50" s="38" t="str">
        <f t="shared" si="0"/>
        <v>.</v>
      </c>
      <c r="F50" s="38" t="str">
        <f t="shared" si="7"/>
        <v>.................................................</v>
      </c>
      <c r="G50" s="39">
        <f>IF($A50&lt;=LEN('USH2A e13 (B) - 2ry Str + Mask'!A$2),SUMIF('USH2A e13 (B) - HSF3.0'!E2:E891,"&lt;="&amp;$A50,'USH2A e13 (B) - HSF3.0'!H2:H891)-SUMIF('USH2A e13 (B) - HSF3.0'!G2:G891,"&lt;="&amp;$A50,'USH2A e13 (B) - HSF3.0'!H2:H891),"")</f>
        <v>0</v>
      </c>
      <c r="H50" s="39">
        <f>IF($A50&lt;=LEN('USH2A e13 (B) - 2ry Str + Mask'!A$2),SUMIF('USH2A e13 (B) - HSF3.0'!E2:E891,"&lt;="&amp;$A50,'USH2A e13 (B) - HSF3.0'!I2:I891)-SUMIF('USH2A e13 (B) - HSF3.0'!G2:G891,"&lt;="&amp;$A50,'USH2A e13 (B) - HSF3.0'!I2:I891),"")</f>
        <v>0</v>
      </c>
      <c r="I50" s="39">
        <f>IF($A50&lt;=LEN('USH2A e13 (B) - 2ry Str + Mask'!A$2),G50+H50,"")</f>
        <v>0</v>
      </c>
      <c r="J50" s="39">
        <f t="shared" si="1"/>
        <v>0</v>
      </c>
      <c r="K50" s="39">
        <f t="shared" si="2"/>
        <v>0</v>
      </c>
      <c r="L50" s="39">
        <f t="shared" si="3"/>
        <v>0</v>
      </c>
      <c r="M50" s="39">
        <f t="shared" si="4"/>
        <v>0</v>
      </c>
      <c r="N50" s="39">
        <f t="shared" si="5"/>
        <v>0</v>
      </c>
      <c r="O50" s="39">
        <f t="shared" si="6"/>
        <v>0</v>
      </c>
      <c r="P50" s="39">
        <f>IF($A50&lt;=LEN('USH2A e13 (B) - 2ry Str + Mask'!A$2),M50-J50,"")</f>
        <v>0</v>
      </c>
      <c r="Q50" s="39">
        <f>IF($A50&lt;=LEN('USH2A e13 (B) - 2ry Str + Mask'!A$2),N50-K50,"")</f>
        <v>0</v>
      </c>
      <c r="R50" s="39">
        <f>IF($A50&lt;=LEN('USH2A e13 (B) - 2ry Str + Mask'!A$2),O50-L50,"")</f>
        <v>0</v>
      </c>
    </row>
    <row r="51" spans="1:18" ht="20" customHeight="1" x14ac:dyDescent="0.15">
      <c r="A51" s="36">
        <v>50</v>
      </c>
      <c r="B51" s="37" t="str">
        <f>IF($A51&lt;=LEN('USH2A e13 (B) - 2ry Str + Mask'!A$2),MID('USH2A e13 (B) - 2ry Str + Mask'!A$2,$A51,1),"")</f>
        <v>.</v>
      </c>
      <c r="C51" s="38" t="str">
        <f>IF($A51&lt;=LEN('USH2A e13 (B) - 2ry Str + Mask'!B$2),MID('USH2A e13 (B) - 2ry Str + Mask'!B$2,$A51,1),"")</f>
        <v>.</v>
      </c>
      <c r="D51" s="38" t="str">
        <f>IF($A51&lt;=LEN('USH2A e13 (B) - 2ry Str + Mask'!C$2),MID('USH2A e13 (B) - 2ry Str + Mask'!C$2,$A51,1),"")</f>
        <v>.</v>
      </c>
      <c r="E51" s="38" t="str">
        <f t="shared" si="0"/>
        <v>.</v>
      </c>
      <c r="F51" s="38" t="str">
        <f t="shared" si="7"/>
        <v>..................................................</v>
      </c>
      <c r="G51" s="39">
        <f>IF($A51&lt;=LEN('USH2A e13 (B) - 2ry Str + Mask'!A$2),SUMIF('USH2A e13 (B) - HSF3.0'!E2:E891,"&lt;="&amp;$A51,'USH2A e13 (B) - HSF3.0'!H2:H891)-SUMIF('USH2A e13 (B) - HSF3.0'!G2:G891,"&lt;="&amp;$A51,'USH2A e13 (B) - HSF3.0'!H2:H891),"")</f>
        <v>0</v>
      </c>
      <c r="H51" s="39">
        <f>IF($A51&lt;=LEN('USH2A e13 (B) - 2ry Str + Mask'!A$2),SUMIF('USH2A e13 (B) - HSF3.0'!E2:E891,"&lt;="&amp;$A51,'USH2A e13 (B) - HSF3.0'!I2:I891)-SUMIF('USH2A e13 (B) - HSF3.0'!G2:G891,"&lt;="&amp;$A51,'USH2A e13 (B) - HSF3.0'!I2:I891),"")</f>
        <v>0</v>
      </c>
      <c r="I51" s="39">
        <f>IF($A51&lt;=LEN('USH2A e13 (B) - 2ry Str + Mask'!A$2),G51+H51,"")</f>
        <v>0</v>
      </c>
      <c r="J51" s="39">
        <f t="shared" si="1"/>
        <v>0</v>
      </c>
      <c r="K51" s="39">
        <f t="shared" si="2"/>
        <v>0</v>
      </c>
      <c r="L51" s="39">
        <f t="shared" si="3"/>
        <v>0</v>
      </c>
      <c r="M51" s="39">
        <f t="shared" si="4"/>
        <v>0</v>
      </c>
      <c r="N51" s="39">
        <f t="shared" si="5"/>
        <v>0</v>
      </c>
      <c r="O51" s="39">
        <f t="shared" si="6"/>
        <v>0</v>
      </c>
      <c r="P51" s="39">
        <f>IF($A51&lt;=LEN('USH2A e13 (B) - 2ry Str + Mask'!A$2),M51-J51,"")</f>
        <v>0</v>
      </c>
      <c r="Q51" s="39">
        <f>IF($A51&lt;=LEN('USH2A e13 (B) - 2ry Str + Mask'!A$2),N51-K51,"")</f>
        <v>0</v>
      </c>
      <c r="R51" s="39">
        <f>IF($A51&lt;=LEN('USH2A e13 (B) - 2ry Str + Mask'!A$2),O51-L51,"")</f>
        <v>0</v>
      </c>
    </row>
    <row r="52" spans="1:18" ht="20" customHeight="1" x14ac:dyDescent="0.15">
      <c r="A52" s="36">
        <v>51</v>
      </c>
      <c r="B52" s="37" t="str">
        <f>IF($A52&lt;=LEN('USH2A e13 (B) - 2ry Str + Mask'!A$2),MID('USH2A e13 (B) - 2ry Str + Mask'!A$2,$A52,1),"")</f>
        <v>.</v>
      </c>
      <c r="C52" s="38" t="str">
        <f>IF($A52&lt;=LEN('USH2A e13 (B) - 2ry Str + Mask'!B$2),MID('USH2A e13 (B) - 2ry Str + Mask'!B$2,$A52,1),"")</f>
        <v>.</v>
      </c>
      <c r="D52" s="38" t="str">
        <f>IF($A52&lt;=LEN('USH2A e13 (B) - 2ry Str + Mask'!C$2),MID('USH2A e13 (B) - 2ry Str + Mask'!C$2,$A52,1),"")</f>
        <v>.</v>
      </c>
      <c r="E52" s="38" t="str">
        <f t="shared" si="0"/>
        <v>.</v>
      </c>
      <c r="F52" s="38" t="str">
        <f t="shared" si="7"/>
        <v>...................................................</v>
      </c>
      <c r="G52" s="39">
        <f>IF($A52&lt;=LEN('USH2A e13 (B) - 2ry Str + Mask'!A$2),SUMIF('USH2A e13 (B) - HSF3.0'!E2:E891,"&lt;="&amp;$A52,'USH2A e13 (B) - HSF3.0'!H2:H891)-SUMIF('USH2A e13 (B) - HSF3.0'!G2:G891,"&lt;="&amp;$A52,'USH2A e13 (B) - HSF3.0'!H2:H891),"")</f>
        <v>0</v>
      </c>
      <c r="H52" s="39">
        <f>IF($A52&lt;=LEN('USH2A e13 (B) - 2ry Str + Mask'!A$2),SUMIF('USH2A e13 (B) - HSF3.0'!E2:E891,"&lt;="&amp;$A52,'USH2A e13 (B) - HSF3.0'!I2:I891)-SUMIF('USH2A e13 (B) - HSF3.0'!G2:G891,"&lt;="&amp;$A52,'USH2A e13 (B) - HSF3.0'!I2:I891),"")</f>
        <v>-0.125</v>
      </c>
      <c r="I52" s="39">
        <f>IF($A52&lt;=LEN('USH2A e13 (B) - 2ry Str + Mask'!A$2),G52+H52,"")</f>
        <v>-0.125</v>
      </c>
      <c r="J52" s="39">
        <f t="shared" si="1"/>
        <v>0</v>
      </c>
      <c r="K52" s="39">
        <f t="shared" si="2"/>
        <v>-0.125</v>
      </c>
      <c r="L52" s="39">
        <f t="shared" si="3"/>
        <v>-0.125</v>
      </c>
      <c r="M52" s="39">
        <f t="shared" si="4"/>
        <v>0</v>
      </c>
      <c r="N52" s="39">
        <f t="shared" si="5"/>
        <v>-0.125</v>
      </c>
      <c r="O52" s="39">
        <f t="shared" si="6"/>
        <v>-0.125</v>
      </c>
      <c r="P52" s="39">
        <f>IF($A52&lt;=LEN('USH2A e13 (B) - 2ry Str + Mask'!A$2),M52-J52,"")</f>
        <v>0</v>
      </c>
      <c r="Q52" s="39">
        <f>IF($A52&lt;=LEN('USH2A e13 (B) - 2ry Str + Mask'!A$2),N52-K52,"")</f>
        <v>0</v>
      </c>
      <c r="R52" s="39">
        <f>IF($A52&lt;=LEN('USH2A e13 (B) - 2ry Str + Mask'!A$2),O52-L52,"")</f>
        <v>0</v>
      </c>
    </row>
    <row r="53" spans="1:18" ht="20" customHeight="1" x14ac:dyDescent="0.15">
      <c r="A53" s="36">
        <v>52</v>
      </c>
      <c r="B53" s="37" t="str">
        <f>IF($A53&lt;=LEN('USH2A e13 (B) - 2ry Str + Mask'!A$2),MID('USH2A e13 (B) - 2ry Str + Mask'!A$2,$A53,1),"")</f>
        <v>.</v>
      </c>
      <c r="C53" s="38" t="str">
        <f>IF($A53&lt;=LEN('USH2A e13 (B) - 2ry Str + Mask'!B$2),MID('USH2A e13 (B) - 2ry Str + Mask'!B$2,$A53,1),"")</f>
        <v>.</v>
      </c>
      <c r="D53" s="38" t="str">
        <f>IF($A53&lt;=LEN('USH2A e13 (B) - 2ry Str + Mask'!C$2),MID('USH2A e13 (B) - 2ry Str + Mask'!C$2,$A53,1),"")</f>
        <v>.</v>
      </c>
      <c r="E53" s="38" t="str">
        <f t="shared" si="0"/>
        <v>.</v>
      </c>
      <c r="F53" s="38" t="str">
        <f t="shared" si="7"/>
        <v>....................................................</v>
      </c>
      <c r="G53" s="39">
        <f>IF($A53&lt;=LEN('USH2A e13 (B) - 2ry Str + Mask'!A$2),SUMIF('USH2A e13 (B) - HSF3.0'!E2:E891,"&lt;="&amp;$A53,'USH2A e13 (B) - HSF3.0'!H2:H891)-SUMIF('USH2A e13 (B) - HSF3.0'!G2:G891,"&lt;="&amp;$A53,'USH2A e13 (B) - HSF3.0'!H2:H891),"")</f>
        <v>0</v>
      </c>
      <c r="H53" s="39">
        <f>IF($A53&lt;=LEN('USH2A e13 (B) - 2ry Str + Mask'!A$2),SUMIF('USH2A e13 (B) - HSF3.0'!E2:E891,"&lt;="&amp;$A53,'USH2A e13 (B) - HSF3.0'!I2:I891)-SUMIF('USH2A e13 (B) - HSF3.0'!G2:G891,"&lt;="&amp;$A53,'USH2A e13 (B) - HSF3.0'!I2:I891),"")</f>
        <v>-0.25</v>
      </c>
      <c r="I53" s="39">
        <f>IF($A53&lt;=LEN('USH2A e13 (B) - 2ry Str + Mask'!A$2),G53+H53,"")</f>
        <v>-0.25</v>
      </c>
      <c r="J53" s="39">
        <f t="shared" si="1"/>
        <v>0</v>
      </c>
      <c r="K53" s="39">
        <f t="shared" si="2"/>
        <v>-0.25</v>
      </c>
      <c r="L53" s="39">
        <f t="shared" si="3"/>
        <v>-0.25</v>
      </c>
      <c r="M53" s="39">
        <f t="shared" si="4"/>
        <v>0</v>
      </c>
      <c r="N53" s="39">
        <f t="shared" si="5"/>
        <v>-0.25</v>
      </c>
      <c r="O53" s="39">
        <f t="shared" si="6"/>
        <v>-0.25</v>
      </c>
      <c r="P53" s="39">
        <f>IF($A53&lt;=LEN('USH2A e13 (B) - 2ry Str + Mask'!A$2),M53-J53,"")</f>
        <v>0</v>
      </c>
      <c r="Q53" s="39">
        <f>IF($A53&lt;=LEN('USH2A e13 (B) - 2ry Str + Mask'!A$2),N53-K53,"")</f>
        <v>0</v>
      </c>
      <c r="R53" s="39">
        <f>IF($A53&lt;=LEN('USH2A e13 (B) - 2ry Str + Mask'!A$2),O53-L53,"")</f>
        <v>0</v>
      </c>
    </row>
    <row r="54" spans="1:18" ht="20" customHeight="1" x14ac:dyDescent="0.15">
      <c r="A54" s="36">
        <v>53</v>
      </c>
      <c r="B54" s="37" t="str">
        <f>IF($A54&lt;=LEN('USH2A e13 (B) - 2ry Str + Mask'!A$2),MID('USH2A e13 (B) - 2ry Str + Mask'!A$2,$A54,1),"")</f>
        <v>.</v>
      </c>
      <c r="C54" s="38" t="str">
        <f>IF($A54&lt;=LEN('USH2A e13 (B) - 2ry Str + Mask'!B$2),MID('USH2A e13 (B) - 2ry Str + Mask'!B$2,$A54,1),"")</f>
        <v>.</v>
      </c>
      <c r="D54" s="38" t="str">
        <f>IF($A54&lt;=LEN('USH2A e13 (B) - 2ry Str + Mask'!C$2),MID('USH2A e13 (B) - 2ry Str + Mask'!C$2,$A54,1),"")</f>
        <v>.</v>
      </c>
      <c r="E54" s="38" t="str">
        <f t="shared" si="0"/>
        <v>.</v>
      </c>
      <c r="F54" s="38" t="str">
        <f t="shared" si="7"/>
        <v>.....................................................</v>
      </c>
      <c r="G54" s="39">
        <f>IF($A54&lt;=LEN('USH2A e13 (B) - 2ry Str + Mask'!A$2),SUMIF('USH2A e13 (B) - HSF3.0'!E2:E891,"&lt;="&amp;$A54,'USH2A e13 (B) - HSF3.0'!H2:H891)-SUMIF('USH2A e13 (B) - HSF3.0'!G2:G891,"&lt;="&amp;$A54,'USH2A e13 (B) - HSF3.0'!H2:H891),"")</f>
        <v>0.2</v>
      </c>
      <c r="H54" s="39">
        <f>IF($A54&lt;=LEN('USH2A e13 (B) - 2ry Str + Mask'!A$2),SUMIF('USH2A e13 (B) - HSF3.0'!E2:E891,"&lt;="&amp;$A54,'USH2A e13 (B) - HSF3.0'!I2:I891)-SUMIF('USH2A e13 (B) - HSF3.0'!G2:G891,"&lt;="&amp;$A54,'USH2A e13 (B) - HSF3.0'!I2:I891),"")</f>
        <v>-0.25</v>
      </c>
      <c r="I54" s="39">
        <f>IF($A54&lt;=LEN('USH2A e13 (B) - 2ry Str + Mask'!A$2),G54+H54,"")</f>
        <v>-4.9999999999999989E-2</v>
      </c>
      <c r="J54" s="39">
        <f t="shared" si="1"/>
        <v>0.2</v>
      </c>
      <c r="K54" s="39">
        <f t="shared" si="2"/>
        <v>-0.25</v>
      </c>
      <c r="L54" s="39">
        <f t="shared" si="3"/>
        <v>-4.9999999999999989E-2</v>
      </c>
      <c r="M54" s="39">
        <f t="shared" si="4"/>
        <v>0.2</v>
      </c>
      <c r="N54" s="39">
        <f t="shared" si="5"/>
        <v>-0.25</v>
      </c>
      <c r="O54" s="39">
        <f t="shared" si="6"/>
        <v>-4.9999999999999989E-2</v>
      </c>
      <c r="P54" s="39">
        <f>IF($A54&lt;=LEN('USH2A e13 (B) - 2ry Str + Mask'!A$2),M54-J54,"")</f>
        <v>0</v>
      </c>
      <c r="Q54" s="39">
        <f>IF($A54&lt;=LEN('USH2A e13 (B) - 2ry Str + Mask'!A$2),N54-K54,"")</f>
        <v>0</v>
      </c>
      <c r="R54" s="39">
        <f>IF($A54&lt;=LEN('USH2A e13 (B) - 2ry Str + Mask'!A$2),O54-L54,"")</f>
        <v>0</v>
      </c>
    </row>
    <row r="55" spans="1:18" ht="20" customHeight="1" x14ac:dyDescent="0.15">
      <c r="A55" s="36">
        <v>54</v>
      </c>
      <c r="B55" s="37" t="str">
        <f>IF($A55&lt;=LEN('USH2A e13 (B) - 2ry Str + Mask'!A$2),MID('USH2A e13 (B) - 2ry Str + Mask'!A$2,$A55,1),"")</f>
        <v>.</v>
      </c>
      <c r="C55" s="38" t="str">
        <f>IF($A55&lt;=LEN('USH2A e13 (B) - 2ry Str + Mask'!B$2),MID('USH2A e13 (B) - 2ry Str + Mask'!B$2,$A55,1),"")</f>
        <v>.</v>
      </c>
      <c r="D55" s="38" t="str">
        <f>IF($A55&lt;=LEN('USH2A e13 (B) - 2ry Str + Mask'!C$2),MID('USH2A e13 (B) - 2ry Str + Mask'!C$2,$A55,1),"")</f>
        <v>.</v>
      </c>
      <c r="E55" s="38" t="str">
        <f t="shared" si="0"/>
        <v>.</v>
      </c>
      <c r="F55" s="38" t="str">
        <f t="shared" si="7"/>
        <v>......................................................</v>
      </c>
      <c r="G55" s="39">
        <f>IF($A55&lt;=LEN('USH2A e13 (B) - 2ry Str + Mask'!A$2),SUMIF('USH2A e13 (B) - HSF3.0'!E2:E891,"&lt;="&amp;$A55,'USH2A e13 (B) - HSF3.0'!H2:H891)-SUMIF('USH2A e13 (B) - HSF3.0'!G2:G891,"&lt;="&amp;$A55,'USH2A e13 (B) - HSF3.0'!H2:H891),"")</f>
        <v>0.2</v>
      </c>
      <c r="H55" s="39">
        <f>IF($A55&lt;=LEN('USH2A e13 (B) - 2ry Str + Mask'!A$2),SUMIF('USH2A e13 (B) - HSF3.0'!E2:E891,"&lt;="&amp;$A55,'USH2A e13 (B) - HSF3.0'!I2:I891)-SUMIF('USH2A e13 (B) - HSF3.0'!G2:G891,"&lt;="&amp;$A55,'USH2A e13 (B) - HSF3.0'!I2:I891),"")</f>
        <v>-0.375</v>
      </c>
      <c r="I55" s="39">
        <f>IF($A55&lt;=LEN('USH2A e13 (B) - 2ry Str + Mask'!A$2),G55+H55,"")</f>
        <v>-0.17499999999999999</v>
      </c>
      <c r="J55" s="39">
        <f t="shared" si="1"/>
        <v>0.2</v>
      </c>
      <c r="K55" s="39">
        <f t="shared" si="2"/>
        <v>-0.375</v>
      </c>
      <c r="L55" s="39">
        <f t="shared" si="3"/>
        <v>-0.17499999999999999</v>
      </c>
      <c r="M55" s="39">
        <f t="shared" si="4"/>
        <v>0.2</v>
      </c>
      <c r="N55" s="39">
        <f t="shared" si="5"/>
        <v>-0.375</v>
      </c>
      <c r="O55" s="39">
        <f t="shared" si="6"/>
        <v>-0.17499999999999999</v>
      </c>
      <c r="P55" s="39">
        <f>IF($A55&lt;=LEN('USH2A e13 (B) - 2ry Str + Mask'!A$2),M55-J55,"")</f>
        <v>0</v>
      </c>
      <c r="Q55" s="39">
        <f>IF($A55&lt;=LEN('USH2A e13 (B) - 2ry Str + Mask'!A$2),N55-K55,"")</f>
        <v>0</v>
      </c>
      <c r="R55" s="39">
        <f>IF($A55&lt;=LEN('USH2A e13 (B) - 2ry Str + Mask'!A$2),O55-L55,"")</f>
        <v>0</v>
      </c>
    </row>
    <row r="56" spans="1:18" ht="20" customHeight="1" x14ac:dyDescent="0.15">
      <c r="A56" s="36">
        <v>55</v>
      </c>
      <c r="B56" s="37" t="str">
        <f>IF($A56&lt;=LEN('USH2A e13 (B) - 2ry Str + Mask'!A$2),MID('USH2A e13 (B) - 2ry Str + Mask'!A$2,$A56,1),"")</f>
        <v>.</v>
      </c>
      <c r="C56" s="38" t="str">
        <f>IF($A56&lt;=LEN('USH2A e13 (B) - 2ry Str + Mask'!B$2),MID('USH2A e13 (B) - 2ry Str + Mask'!B$2,$A56,1),"")</f>
        <v>.</v>
      </c>
      <c r="D56" s="38" t="str">
        <f>IF($A56&lt;=LEN('USH2A e13 (B) - 2ry Str + Mask'!C$2),MID('USH2A e13 (B) - 2ry Str + Mask'!C$2,$A56,1),"")</f>
        <v>.</v>
      </c>
      <c r="E56" s="38" t="str">
        <f t="shared" si="0"/>
        <v>.</v>
      </c>
      <c r="F56" s="38" t="str">
        <f t="shared" si="7"/>
        <v>.......................................................</v>
      </c>
      <c r="G56" s="39">
        <f>IF($A56&lt;=LEN('USH2A e13 (B) - 2ry Str + Mask'!A$2),SUMIF('USH2A e13 (B) - HSF3.0'!E2:E891,"&lt;="&amp;$A56,'USH2A e13 (B) - HSF3.0'!H2:H891)-SUMIF('USH2A e13 (B) - HSF3.0'!G2:G891,"&lt;="&amp;$A56,'USH2A e13 (B) - HSF3.0'!H2:H891),"")</f>
        <v>0.2</v>
      </c>
      <c r="H56" s="39">
        <f>IF($A56&lt;=LEN('USH2A e13 (B) - 2ry Str + Mask'!A$2),SUMIF('USH2A e13 (B) - HSF3.0'!E2:E891,"&lt;="&amp;$A56,'USH2A e13 (B) - HSF3.0'!I2:I891)-SUMIF('USH2A e13 (B) - HSF3.0'!G2:G891,"&lt;="&amp;$A56,'USH2A e13 (B) - HSF3.0'!I2:I891),"")</f>
        <v>-0.66666666666666663</v>
      </c>
      <c r="I56" s="39">
        <f>IF($A56&lt;=LEN('USH2A e13 (B) - 2ry Str + Mask'!A$2),G56+H56,"")</f>
        <v>-0.46666666666666662</v>
      </c>
      <c r="J56" s="39">
        <f t="shared" si="1"/>
        <v>0.2</v>
      </c>
      <c r="K56" s="39">
        <f t="shared" si="2"/>
        <v>-0.66666666666666663</v>
      </c>
      <c r="L56" s="39">
        <f t="shared" si="3"/>
        <v>-0.46666666666666662</v>
      </c>
      <c r="M56" s="39">
        <f t="shared" si="4"/>
        <v>0.2</v>
      </c>
      <c r="N56" s="39">
        <f t="shared" si="5"/>
        <v>-0.66666666666666663</v>
      </c>
      <c r="O56" s="39">
        <f t="shared" si="6"/>
        <v>-0.46666666666666662</v>
      </c>
      <c r="P56" s="39">
        <f>IF($A56&lt;=LEN('USH2A e13 (B) - 2ry Str + Mask'!A$2),M56-J56,"")</f>
        <v>0</v>
      </c>
      <c r="Q56" s="39">
        <f>IF($A56&lt;=LEN('USH2A e13 (B) - 2ry Str + Mask'!A$2),N56-K56,"")</f>
        <v>0</v>
      </c>
      <c r="R56" s="39">
        <f>IF($A56&lt;=LEN('USH2A e13 (B) - 2ry Str + Mask'!A$2),O56-L56,"")</f>
        <v>0</v>
      </c>
    </row>
    <row r="57" spans="1:18" ht="20" customHeight="1" x14ac:dyDescent="0.15">
      <c r="A57" s="36">
        <v>56</v>
      </c>
      <c r="B57" s="37" t="str">
        <f>IF($A57&lt;=LEN('USH2A e13 (B) - 2ry Str + Mask'!A$2),MID('USH2A e13 (B) - 2ry Str + Mask'!A$2,$A57,1),"")</f>
        <v>.</v>
      </c>
      <c r="C57" s="38" t="str">
        <f>IF($A57&lt;=LEN('USH2A e13 (B) - 2ry Str + Mask'!B$2),MID('USH2A e13 (B) - 2ry Str + Mask'!B$2,$A57,1),"")</f>
        <v>.</v>
      </c>
      <c r="D57" s="38" t="str">
        <f>IF($A57&lt;=LEN('USH2A e13 (B) - 2ry Str + Mask'!C$2),MID('USH2A e13 (B) - 2ry Str + Mask'!C$2,$A57,1),"")</f>
        <v>.</v>
      </c>
      <c r="E57" s="38" t="str">
        <f t="shared" si="0"/>
        <v>.</v>
      </c>
      <c r="F57" s="38" t="str">
        <f t="shared" si="7"/>
        <v>........................................................</v>
      </c>
      <c r="G57" s="39">
        <f>IF($A57&lt;=LEN('USH2A e13 (B) - 2ry Str + Mask'!A$2),SUMIF('USH2A e13 (B) - HSF3.0'!E2:E891,"&lt;="&amp;$A57,'USH2A e13 (B) - HSF3.0'!H2:H891)-SUMIF('USH2A e13 (B) - HSF3.0'!G2:G891,"&lt;="&amp;$A57,'USH2A e13 (B) - HSF3.0'!H2:H891),"")</f>
        <v>0.2</v>
      </c>
      <c r="H57" s="39">
        <f>IF($A57&lt;=LEN('USH2A e13 (B) - 2ry Str + Mask'!A$2),SUMIF('USH2A e13 (B) - HSF3.0'!E2:E891,"&lt;="&amp;$A57,'USH2A e13 (B) - HSF3.0'!I2:I891)-SUMIF('USH2A e13 (B) - HSF3.0'!G2:G891,"&lt;="&amp;$A57,'USH2A e13 (B) - HSF3.0'!I2:I891),"")</f>
        <v>-0.95833333333333326</v>
      </c>
      <c r="I57" s="39">
        <f>IF($A57&lt;=LEN('USH2A e13 (B) - 2ry Str + Mask'!A$2),G57+H57,"")</f>
        <v>-0.7583333333333333</v>
      </c>
      <c r="J57" s="39">
        <f t="shared" si="1"/>
        <v>0.2</v>
      </c>
      <c r="K57" s="39">
        <f t="shared" si="2"/>
        <v>-0.95833333333333326</v>
      </c>
      <c r="L57" s="39">
        <f t="shared" si="3"/>
        <v>-0.7583333333333333</v>
      </c>
      <c r="M57" s="39">
        <f t="shared" si="4"/>
        <v>0.2</v>
      </c>
      <c r="N57" s="39">
        <f t="shared" si="5"/>
        <v>-0.95833333333333326</v>
      </c>
      <c r="O57" s="39">
        <f t="shared" si="6"/>
        <v>-0.7583333333333333</v>
      </c>
      <c r="P57" s="39">
        <f>IF($A57&lt;=LEN('USH2A e13 (B) - 2ry Str + Mask'!A$2),M57-J57,"")</f>
        <v>0</v>
      </c>
      <c r="Q57" s="39">
        <f>IF($A57&lt;=LEN('USH2A e13 (B) - 2ry Str + Mask'!A$2),N57-K57,"")</f>
        <v>0</v>
      </c>
      <c r="R57" s="39">
        <f>IF($A57&lt;=LEN('USH2A e13 (B) - 2ry Str + Mask'!A$2),O57-L57,"")</f>
        <v>0</v>
      </c>
    </row>
    <row r="58" spans="1:18" ht="20" customHeight="1" x14ac:dyDescent="0.15">
      <c r="A58" s="36">
        <v>57</v>
      </c>
      <c r="B58" s="37" t="str">
        <f>IF($A58&lt;=LEN('USH2A e13 (B) - 2ry Str + Mask'!A$2),MID('USH2A e13 (B) - 2ry Str + Mask'!A$2,$A58,1),"")</f>
        <v>.</v>
      </c>
      <c r="C58" s="38" t="str">
        <f>IF($A58&lt;=LEN('USH2A e13 (B) - 2ry Str + Mask'!B$2),MID('USH2A e13 (B) - 2ry Str + Mask'!B$2,$A58,1),"")</f>
        <v>.</v>
      </c>
      <c r="D58" s="38" t="str">
        <f>IF($A58&lt;=LEN('USH2A e13 (B) - 2ry Str + Mask'!C$2),MID('USH2A e13 (B) - 2ry Str + Mask'!C$2,$A58,1),"")</f>
        <v>.</v>
      </c>
      <c r="E58" s="38" t="str">
        <f t="shared" si="0"/>
        <v>.</v>
      </c>
      <c r="F58" s="38" t="str">
        <f t="shared" si="7"/>
        <v>.........................................................</v>
      </c>
      <c r="G58" s="39">
        <f>IF($A58&lt;=LEN('USH2A e13 (B) - 2ry Str + Mask'!A$2),SUMIF('USH2A e13 (B) - HSF3.0'!E2:E891,"&lt;="&amp;$A58,'USH2A e13 (B) - HSF3.0'!H2:H891)-SUMIF('USH2A e13 (B) - HSF3.0'!G2:G891,"&lt;="&amp;$A58,'USH2A e13 (B) - HSF3.0'!H2:H891),"")</f>
        <v>0.2</v>
      </c>
      <c r="H58" s="39">
        <f>IF($A58&lt;=LEN('USH2A e13 (B) - 2ry Str + Mask'!A$2),SUMIF('USH2A e13 (B) - HSF3.0'!E2:E891,"&lt;="&amp;$A58,'USH2A e13 (B) - HSF3.0'!I2:I891)-SUMIF('USH2A e13 (B) - HSF3.0'!G2:G891,"&lt;="&amp;$A58,'USH2A e13 (B) - HSF3.0'!I2:I891),"")</f>
        <v>-1.25</v>
      </c>
      <c r="I58" s="39">
        <f>IF($A58&lt;=LEN('USH2A e13 (B) - 2ry Str + Mask'!A$2),G58+H58,"")</f>
        <v>-1.05</v>
      </c>
      <c r="J58" s="39">
        <f t="shared" si="1"/>
        <v>0.2</v>
      </c>
      <c r="K58" s="39">
        <f t="shared" si="2"/>
        <v>-1.25</v>
      </c>
      <c r="L58" s="39">
        <f t="shared" si="3"/>
        <v>-1.05</v>
      </c>
      <c r="M58" s="39">
        <f t="shared" si="4"/>
        <v>0.2</v>
      </c>
      <c r="N58" s="39">
        <f t="shared" si="5"/>
        <v>-1.25</v>
      </c>
      <c r="O58" s="39">
        <f t="shared" si="6"/>
        <v>-1.05</v>
      </c>
      <c r="P58" s="39">
        <f>IF($A58&lt;=LEN('USH2A e13 (B) - 2ry Str + Mask'!A$2),M58-J58,"")</f>
        <v>0</v>
      </c>
      <c r="Q58" s="39">
        <f>IF($A58&lt;=LEN('USH2A e13 (B) - 2ry Str + Mask'!A$2),N58-K58,"")</f>
        <v>0</v>
      </c>
      <c r="R58" s="39">
        <f>IF($A58&lt;=LEN('USH2A e13 (B) - 2ry Str + Mask'!A$2),O58-L58,"")</f>
        <v>0</v>
      </c>
    </row>
    <row r="59" spans="1:18" ht="20" customHeight="1" x14ac:dyDescent="0.15">
      <c r="A59" s="36">
        <v>58</v>
      </c>
      <c r="B59" s="37" t="str">
        <f>IF($A59&lt;=LEN('USH2A e13 (B) - 2ry Str + Mask'!A$2),MID('USH2A e13 (B) - 2ry Str + Mask'!A$2,$A59,1),"")</f>
        <v>.</v>
      </c>
      <c r="C59" s="38" t="str">
        <f>IF($A59&lt;=LEN('USH2A e13 (B) - 2ry Str + Mask'!B$2),MID('USH2A e13 (B) - 2ry Str + Mask'!B$2,$A59,1),"")</f>
        <v>.</v>
      </c>
      <c r="D59" s="38" t="str">
        <f>IF($A59&lt;=LEN('USH2A e13 (B) - 2ry Str + Mask'!C$2),MID('USH2A e13 (B) - 2ry Str + Mask'!C$2,$A59,1),"")</f>
        <v>.</v>
      </c>
      <c r="E59" s="38" t="str">
        <f t="shared" si="0"/>
        <v>.</v>
      </c>
      <c r="F59" s="38" t="str">
        <f t="shared" si="7"/>
        <v>..........................................................</v>
      </c>
      <c r="G59" s="39">
        <f>IF($A59&lt;=LEN('USH2A e13 (B) - 2ry Str + Mask'!A$2),SUMIF('USH2A e13 (B) - HSF3.0'!E2:E891,"&lt;="&amp;$A59,'USH2A e13 (B) - HSF3.0'!H2:H891)-SUMIF('USH2A e13 (B) - HSF3.0'!G2:G891,"&lt;="&amp;$A59,'USH2A e13 (B) - HSF3.0'!H2:H891),"")</f>
        <v>0</v>
      </c>
      <c r="H59" s="39">
        <f>IF($A59&lt;=LEN('USH2A e13 (B) - 2ry Str + Mask'!A$2),SUMIF('USH2A e13 (B) - HSF3.0'!E2:E891,"&lt;="&amp;$A59,'USH2A e13 (B) - HSF3.0'!I2:I891)-SUMIF('USH2A e13 (B) - HSF3.0'!G2:G891,"&lt;="&amp;$A59,'USH2A e13 (B) - HSF3.0'!I2:I891),"")</f>
        <v>-1.4166666666666667</v>
      </c>
      <c r="I59" s="39">
        <f>IF($A59&lt;=LEN('USH2A e13 (B) - 2ry Str + Mask'!A$2),G59+H59,"")</f>
        <v>-1.4166666666666667</v>
      </c>
      <c r="J59" s="39">
        <f t="shared" si="1"/>
        <v>0</v>
      </c>
      <c r="K59" s="39">
        <f t="shared" si="2"/>
        <v>-1.4166666666666667</v>
      </c>
      <c r="L59" s="39">
        <f t="shared" si="3"/>
        <v>-1.4166666666666667</v>
      </c>
      <c r="M59" s="39">
        <f t="shared" si="4"/>
        <v>0</v>
      </c>
      <c r="N59" s="39">
        <f t="shared" si="5"/>
        <v>-1.4166666666666667</v>
      </c>
      <c r="O59" s="39">
        <f t="shared" si="6"/>
        <v>-1.4166666666666667</v>
      </c>
      <c r="P59" s="39">
        <f>IF($A59&lt;=LEN('USH2A e13 (B) - 2ry Str + Mask'!A$2),M59-J59,"")</f>
        <v>0</v>
      </c>
      <c r="Q59" s="39">
        <f>IF($A59&lt;=LEN('USH2A e13 (B) - 2ry Str + Mask'!A$2),N59-K59,"")</f>
        <v>0</v>
      </c>
      <c r="R59" s="39">
        <f>IF($A59&lt;=LEN('USH2A e13 (B) - 2ry Str + Mask'!A$2),O59-L59,"")</f>
        <v>0</v>
      </c>
    </row>
    <row r="60" spans="1:18" ht="20" customHeight="1" x14ac:dyDescent="0.15">
      <c r="A60" s="36">
        <v>59</v>
      </c>
      <c r="B60" s="37" t="str">
        <f>IF($A60&lt;=LEN('USH2A e13 (B) - 2ry Str + Mask'!A$2),MID('USH2A e13 (B) - 2ry Str + Mask'!A$2,$A60,1),"")</f>
        <v>.</v>
      </c>
      <c r="C60" s="38" t="str">
        <f>IF($A60&lt;=LEN('USH2A e13 (B) - 2ry Str + Mask'!B$2),MID('USH2A e13 (B) - 2ry Str + Mask'!B$2,$A60,1),"")</f>
        <v>.</v>
      </c>
      <c r="D60" s="38" t="str">
        <f>IF($A60&lt;=LEN('USH2A e13 (B) - 2ry Str + Mask'!C$2),MID('USH2A e13 (B) - 2ry Str + Mask'!C$2,$A60,1),"")</f>
        <v>.</v>
      </c>
      <c r="E60" s="38" t="str">
        <f t="shared" si="0"/>
        <v>.</v>
      </c>
      <c r="F60" s="38" t="str">
        <f t="shared" si="7"/>
        <v>...........................................................</v>
      </c>
      <c r="G60" s="39">
        <f>IF($A60&lt;=LEN('USH2A e13 (B) - 2ry Str + Mask'!A$2),SUMIF('USH2A e13 (B) - HSF3.0'!E2:E891,"&lt;="&amp;$A60,'USH2A e13 (B) - HSF3.0'!H2:H891)-SUMIF('USH2A e13 (B) - HSF3.0'!G2:G891,"&lt;="&amp;$A60,'USH2A e13 (B) - HSF3.0'!H2:H891),"")</f>
        <v>0</v>
      </c>
      <c r="H60" s="39">
        <f>IF($A60&lt;=LEN('USH2A e13 (B) - 2ry Str + Mask'!A$2),SUMIF('USH2A e13 (B) - HSF3.0'!E2:E891,"&lt;="&amp;$A60,'USH2A e13 (B) - HSF3.0'!I2:I891)-SUMIF('USH2A e13 (B) - HSF3.0'!G2:G891,"&lt;="&amp;$A60,'USH2A e13 (B) - HSF3.0'!I2:I891),"")</f>
        <v>-1.4583333333333335</v>
      </c>
      <c r="I60" s="39">
        <f>IF($A60&lt;=LEN('USH2A e13 (B) - 2ry Str + Mask'!A$2),G60+H60,"")</f>
        <v>-1.4583333333333335</v>
      </c>
      <c r="J60" s="39">
        <f t="shared" si="1"/>
        <v>0</v>
      </c>
      <c r="K60" s="39">
        <f t="shared" si="2"/>
        <v>-1.4583333333333335</v>
      </c>
      <c r="L60" s="39">
        <f t="shared" si="3"/>
        <v>-1.4583333333333335</v>
      </c>
      <c r="M60" s="39">
        <f t="shared" si="4"/>
        <v>0</v>
      </c>
      <c r="N60" s="39">
        <f t="shared" si="5"/>
        <v>-1.4583333333333335</v>
      </c>
      <c r="O60" s="39">
        <f t="shared" si="6"/>
        <v>-1.4583333333333335</v>
      </c>
      <c r="P60" s="39">
        <f>IF($A60&lt;=LEN('USH2A e13 (B) - 2ry Str + Mask'!A$2),M60-J60,"")</f>
        <v>0</v>
      </c>
      <c r="Q60" s="39">
        <f>IF($A60&lt;=LEN('USH2A e13 (B) - 2ry Str + Mask'!A$2),N60-K60,"")</f>
        <v>0</v>
      </c>
      <c r="R60" s="39">
        <f>IF($A60&lt;=LEN('USH2A e13 (B) - 2ry Str + Mask'!A$2),O60-L60,"")</f>
        <v>0</v>
      </c>
    </row>
    <row r="61" spans="1:18" ht="20" customHeight="1" x14ac:dyDescent="0.15">
      <c r="A61" s="36">
        <v>60</v>
      </c>
      <c r="B61" s="37" t="str">
        <f>IF($A61&lt;=LEN('USH2A e13 (B) - 2ry Str + Mask'!A$2),MID('USH2A e13 (B) - 2ry Str + Mask'!A$2,$A61,1),"")</f>
        <v>.</v>
      </c>
      <c r="C61" s="38" t="str">
        <f>IF($A61&lt;=LEN('USH2A e13 (B) - 2ry Str + Mask'!B$2),MID('USH2A e13 (B) - 2ry Str + Mask'!B$2,$A61,1),"")</f>
        <v>.</v>
      </c>
      <c r="D61" s="38" t="str">
        <f>IF($A61&lt;=LEN('USH2A e13 (B) - 2ry Str + Mask'!C$2),MID('USH2A e13 (B) - 2ry Str + Mask'!C$2,$A61,1),"")</f>
        <v>.</v>
      </c>
      <c r="E61" s="38" t="str">
        <f t="shared" si="0"/>
        <v>.</v>
      </c>
      <c r="F61" s="38" t="str">
        <f t="shared" si="7"/>
        <v>............................................................</v>
      </c>
      <c r="G61" s="39">
        <f>IF($A61&lt;=LEN('USH2A e13 (B) - 2ry Str + Mask'!A$2),SUMIF('USH2A e13 (B) - HSF3.0'!E2:E891,"&lt;="&amp;$A61,'USH2A e13 (B) - HSF3.0'!H2:H891)-SUMIF('USH2A e13 (B) - HSF3.0'!G2:G891,"&lt;="&amp;$A61,'USH2A e13 (B) - HSF3.0'!H2:H891),"")</f>
        <v>0</v>
      </c>
      <c r="H61" s="39">
        <f>IF($A61&lt;=LEN('USH2A e13 (B) - 2ry Str + Mask'!A$2),SUMIF('USH2A e13 (B) - HSF3.0'!E2:E891,"&lt;="&amp;$A61,'USH2A e13 (B) - HSF3.0'!I2:I891)-SUMIF('USH2A e13 (B) - HSF3.0'!G2:G891,"&lt;="&amp;$A61,'USH2A e13 (B) - HSF3.0'!I2:I891),"")</f>
        <v>-1.6250000000000002</v>
      </c>
      <c r="I61" s="39">
        <f>IF($A61&lt;=LEN('USH2A e13 (B) - 2ry Str + Mask'!A$2),G61+H61,"")</f>
        <v>-1.6250000000000002</v>
      </c>
      <c r="J61" s="39">
        <f t="shared" si="1"/>
        <v>0</v>
      </c>
      <c r="K61" s="39">
        <f t="shared" si="2"/>
        <v>-1.6250000000000002</v>
      </c>
      <c r="L61" s="39">
        <f t="shared" si="3"/>
        <v>-1.6250000000000002</v>
      </c>
      <c r="M61" s="39">
        <f t="shared" si="4"/>
        <v>0</v>
      </c>
      <c r="N61" s="39">
        <f t="shared" si="5"/>
        <v>-1.6250000000000002</v>
      </c>
      <c r="O61" s="39">
        <f t="shared" si="6"/>
        <v>-1.6250000000000002</v>
      </c>
      <c r="P61" s="39">
        <f>IF($A61&lt;=LEN('USH2A e13 (B) - 2ry Str + Mask'!A$2),M61-J61,"")</f>
        <v>0</v>
      </c>
      <c r="Q61" s="39">
        <f>IF($A61&lt;=LEN('USH2A e13 (B) - 2ry Str + Mask'!A$2),N61-K61,"")</f>
        <v>0</v>
      </c>
      <c r="R61" s="39">
        <f>IF($A61&lt;=LEN('USH2A e13 (B) - 2ry Str + Mask'!A$2),O61-L61,"")</f>
        <v>0</v>
      </c>
    </row>
    <row r="62" spans="1:18" ht="20" customHeight="1" x14ac:dyDescent="0.15">
      <c r="A62" s="36">
        <v>61</v>
      </c>
      <c r="B62" s="37" t="str">
        <f>IF($A62&lt;=LEN('USH2A e13 (B) - 2ry Str + Mask'!A$2),MID('USH2A e13 (B) - 2ry Str + Mask'!A$2,$A62,1),"")</f>
        <v>.</v>
      </c>
      <c r="C62" s="38" t="str">
        <f>IF($A62&lt;=LEN('USH2A e13 (B) - 2ry Str + Mask'!B$2),MID('USH2A e13 (B) - 2ry Str + Mask'!B$2,$A62,1),"")</f>
        <v>.</v>
      </c>
      <c r="D62" s="38" t="str">
        <f>IF($A62&lt;=LEN('USH2A e13 (B) - 2ry Str + Mask'!C$2),MID('USH2A e13 (B) - 2ry Str + Mask'!C$2,$A62,1),"")</f>
        <v>.</v>
      </c>
      <c r="E62" s="38" t="str">
        <f t="shared" si="0"/>
        <v>.</v>
      </c>
      <c r="F62" s="38" t="str">
        <f t="shared" si="7"/>
        <v>.............................................................</v>
      </c>
      <c r="G62" s="39">
        <f>IF($A62&lt;=LEN('USH2A e13 (B) - 2ry Str + Mask'!A$2),SUMIF('USH2A e13 (B) - HSF3.0'!E2:E891,"&lt;="&amp;$A62,'USH2A e13 (B) - HSF3.0'!H2:H891)-SUMIF('USH2A e13 (B) - HSF3.0'!G2:G891,"&lt;="&amp;$A62,'USH2A e13 (B) - HSF3.0'!H2:H891),"")</f>
        <v>0</v>
      </c>
      <c r="H62" s="39">
        <f>IF($A62&lt;=LEN('USH2A e13 (B) - 2ry Str + Mask'!A$2),SUMIF('USH2A e13 (B) - HSF3.0'!E2:E891,"&lt;="&amp;$A62,'USH2A e13 (B) - HSF3.0'!I2:I891)-SUMIF('USH2A e13 (B) - HSF3.0'!G2:G891,"&lt;="&amp;$A62,'USH2A e13 (B) - HSF3.0'!I2:I891),"")</f>
        <v>-1.7500000000000004</v>
      </c>
      <c r="I62" s="39">
        <f>IF($A62&lt;=LEN('USH2A e13 (B) - 2ry Str + Mask'!A$2),G62+H62,"")</f>
        <v>-1.7500000000000004</v>
      </c>
      <c r="J62" s="39">
        <f t="shared" si="1"/>
        <v>0</v>
      </c>
      <c r="K62" s="39">
        <f t="shared" si="2"/>
        <v>-1.7500000000000004</v>
      </c>
      <c r="L62" s="39">
        <f t="shared" si="3"/>
        <v>-1.7500000000000004</v>
      </c>
      <c r="M62" s="39">
        <f t="shared" si="4"/>
        <v>0</v>
      </c>
      <c r="N62" s="39">
        <f t="shared" si="5"/>
        <v>-1.7500000000000004</v>
      </c>
      <c r="O62" s="39">
        <f t="shared" si="6"/>
        <v>-1.7500000000000004</v>
      </c>
      <c r="P62" s="39">
        <f>IF($A62&lt;=LEN('USH2A e13 (B) - 2ry Str + Mask'!A$2),M62-J62,"")</f>
        <v>0</v>
      </c>
      <c r="Q62" s="39">
        <f>IF($A62&lt;=LEN('USH2A e13 (B) - 2ry Str + Mask'!A$2),N62-K62,"")</f>
        <v>0</v>
      </c>
      <c r="R62" s="39">
        <f>IF($A62&lt;=LEN('USH2A e13 (B) - 2ry Str + Mask'!A$2),O62-L62,"")</f>
        <v>0</v>
      </c>
    </row>
    <row r="63" spans="1:18" ht="20" customHeight="1" x14ac:dyDescent="0.15">
      <c r="A63" s="36">
        <v>62</v>
      </c>
      <c r="B63" s="37" t="str">
        <f>IF($A63&lt;=LEN('USH2A e13 (B) - 2ry Str + Mask'!A$2),MID('USH2A e13 (B) - 2ry Str + Mask'!A$2,$A63,1),"")</f>
        <v>.</v>
      </c>
      <c r="C63" s="38" t="str">
        <f>IF($A63&lt;=LEN('USH2A e13 (B) - 2ry Str + Mask'!B$2),MID('USH2A e13 (B) - 2ry Str + Mask'!B$2,$A63,1),"")</f>
        <v>.</v>
      </c>
      <c r="D63" s="38" t="str">
        <f>IF($A63&lt;=LEN('USH2A e13 (B) - 2ry Str + Mask'!C$2),MID('USH2A e13 (B) - 2ry Str + Mask'!C$2,$A63,1),"")</f>
        <v>.</v>
      </c>
      <c r="E63" s="38" t="str">
        <f t="shared" si="0"/>
        <v>.</v>
      </c>
      <c r="F63" s="38" t="str">
        <f t="shared" si="7"/>
        <v>..............................................................</v>
      </c>
      <c r="G63" s="39">
        <f>IF($A63&lt;=LEN('USH2A e13 (B) - 2ry Str + Mask'!A$2),SUMIF('USH2A e13 (B) - HSF3.0'!E2:E891,"&lt;="&amp;$A63,'USH2A e13 (B) - HSF3.0'!H2:H891)-SUMIF('USH2A e13 (B) - HSF3.0'!G2:G891,"&lt;="&amp;$A63,'USH2A e13 (B) - HSF3.0'!H2:H891),"")</f>
        <v>0</v>
      </c>
      <c r="H63" s="39">
        <f>IF($A63&lt;=LEN('USH2A e13 (B) - 2ry Str + Mask'!A$2),SUMIF('USH2A e13 (B) - HSF3.0'!E2:E891,"&lt;="&amp;$A63,'USH2A e13 (B) - HSF3.0'!I2:I891)-SUMIF('USH2A e13 (B) - HSF3.0'!G2:G891,"&lt;="&amp;$A63,'USH2A e13 (B) - HSF3.0'!I2:I891),"")</f>
        <v>-1.6250000000000002</v>
      </c>
      <c r="I63" s="39">
        <f>IF($A63&lt;=LEN('USH2A e13 (B) - 2ry Str + Mask'!A$2),G63+H63,"")</f>
        <v>-1.6250000000000002</v>
      </c>
      <c r="J63" s="39">
        <f t="shared" si="1"/>
        <v>0</v>
      </c>
      <c r="K63" s="39">
        <f t="shared" si="2"/>
        <v>-1.6250000000000002</v>
      </c>
      <c r="L63" s="39">
        <f t="shared" si="3"/>
        <v>-1.6250000000000002</v>
      </c>
      <c r="M63" s="39">
        <f t="shared" si="4"/>
        <v>0</v>
      </c>
      <c r="N63" s="39">
        <f t="shared" si="5"/>
        <v>-1.6250000000000002</v>
      </c>
      <c r="O63" s="39">
        <f t="shared" si="6"/>
        <v>-1.6250000000000002</v>
      </c>
      <c r="P63" s="39">
        <f>IF($A63&lt;=LEN('USH2A e13 (B) - 2ry Str + Mask'!A$2),M63-J63,"")</f>
        <v>0</v>
      </c>
      <c r="Q63" s="39">
        <f>IF($A63&lt;=LEN('USH2A e13 (B) - 2ry Str + Mask'!A$2),N63-K63,"")</f>
        <v>0</v>
      </c>
      <c r="R63" s="39">
        <f>IF($A63&lt;=LEN('USH2A e13 (B) - 2ry Str + Mask'!A$2),O63-L63,"")</f>
        <v>0</v>
      </c>
    </row>
    <row r="64" spans="1:18" ht="20" customHeight="1" x14ac:dyDescent="0.15">
      <c r="A64" s="36">
        <v>63</v>
      </c>
      <c r="B64" s="37" t="str">
        <f>IF($A64&lt;=LEN('USH2A e13 (B) - 2ry Str + Mask'!A$2),MID('USH2A e13 (B) - 2ry Str + Mask'!A$2,$A64,1),"")</f>
        <v>.</v>
      </c>
      <c r="C64" s="38" t="str">
        <f>IF($A64&lt;=LEN('USH2A e13 (B) - 2ry Str + Mask'!B$2),MID('USH2A e13 (B) - 2ry Str + Mask'!B$2,$A64,1),"")</f>
        <v>.</v>
      </c>
      <c r="D64" s="38" t="str">
        <f>IF($A64&lt;=LEN('USH2A e13 (B) - 2ry Str + Mask'!C$2),MID('USH2A e13 (B) - 2ry Str + Mask'!C$2,$A64,1),"")</f>
        <v>.</v>
      </c>
      <c r="E64" s="38" t="str">
        <f t="shared" si="0"/>
        <v>.</v>
      </c>
      <c r="F64" s="38" t="str">
        <f t="shared" si="7"/>
        <v>...............................................................</v>
      </c>
      <c r="G64" s="39">
        <f>IF($A64&lt;=LEN('USH2A e13 (B) - 2ry Str + Mask'!A$2),SUMIF('USH2A e13 (B) - HSF3.0'!E2:E891,"&lt;="&amp;$A64,'USH2A e13 (B) - HSF3.0'!H2:H891)-SUMIF('USH2A e13 (B) - HSF3.0'!G2:G891,"&lt;="&amp;$A64,'USH2A e13 (B) - HSF3.0'!H2:H891),"")</f>
        <v>0</v>
      </c>
      <c r="H64" s="39">
        <f>IF($A64&lt;=LEN('USH2A e13 (B) - 2ry Str + Mask'!A$2),SUMIF('USH2A e13 (B) - HSF3.0'!E2:E891,"&lt;="&amp;$A64,'USH2A e13 (B) - HSF3.0'!I2:I891)-SUMIF('USH2A e13 (B) - HSF3.0'!G2:G891,"&lt;="&amp;$A64,'USH2A e13 (B) - HSF3.0'!I2:I891),"")</f>
        <v>-1.5</v>
      </c>
      <c r="I64" s="39">
        <f>IF($A64&lt;=LEN('USH2A e13 (B) - 2ry Str + Mask'!A$2),G64+H64,"")</f>
        <v>-1.5</v>
      </c>
      <c r="J64" s="39">
        <f t="shared" si="1"/>
        <v>0</v>
      </c>
      <c r="K64" s="39">
        <f t="shared" si="2"/>
        <v>-1.5</v>
      </c>
      <c r="L64" s="39">
        <f t="shared" si="3"/>
        <v>-1.5</v>
      </c>
      <c r="M64" s="39">
        <f t="shared" si="4"/>
        <v>0</v>
      </c>
      <c r="N64" s="39">
        <f t="shared" si="5"/>
        <v>-1.5</v>
      </c>
      <c r="O64" s="39">
        <f t="shared" si="6"/>
        <v>-1.5</v>
      </c>
      <c r="P64" s="39">
        <f>IF($A64&lt;=LEN('USH2A e13 (B) - 2ry Str + Mask'!A$2),M64-J64,"")</f>
        <v>0</v>
      </c>
      <c r="Q64" s="39">
        <f>IF($A64&lt;=LEN('USH2A e13 (B) - 2ry Str + Mask'!A$2),N64-K64,"")</f>
        <v>0</v>
      </c>
      <c r="R64" s="39">
        <f>IF($A64&lt;=LEN('USH2A e13 (B) - 2ry Str + Mask'!A$2),O64-L64,"")</f>
        <v>0</v>
      </c>
    </row>
    <row r="65" spans="1:18" ht="20" customHeight="1" x14ac:dyDescent="0.15">
      <c r="A65" s="36">
        <v>64</v>
      </c>
      <c r="B65" s="37" t="str">
        <f>IF($A65&lt;=LEN('USH2A e13 (B) - 2ry Str + Mask'!A$2),MID('USH2A e13 (B) - 2ry Str + Mask'!A$2,$A65,1),"")</f>
        <v>.</v>
      </c>
      <c r="C65" s="38" t="str">
        <f>IF($A65&lt;=LEN('USH2A e13 (B) - 2ry Str + Mask'!B$2),MID('USH2A e13 (B) - 2ry Str + Mask'!B$2,$A65,1),"")</f>
        <v>.</v>
      </c>
      <c r="D65" s="38" t="str">
        <f>IF($A65&lt;=LEN('USH2A e13 (B) - 2ry Str + Mask'!C$2),MID('USH2A e13 (B) - 2ry Str + Mask'!C$2,$A65,1),"")</f>
        <v>.</v>
      </c>
      <c r="E65" s="38" t="str">
        <f t="shared" si="0"/>
        <v>.</v>
      </c>
      <c r="F65" s="38" t="str">
        <f t="shared" si="7"/>
        <v>................................................................</v>
      </c>
      <c r="G65" s="39">
        <f>IF($A65&lt;=LEN('USH2A e13 (B) - 2ry Str + Mask'!A$2),SUMIF('USH2A e13 (B) - HSF3.0'!E2:E891,"&lt;="&amp;$A65,'USH2A e13 (B) - HSF3.0'!H2:H891)-SUMIF('USH2A e13 (B) - HSF3.0'!G2:G891,"&lt;="&amp;$A65,'USH2A e13 (B) - HSF3.0'!H2:H891),"")</f>
        <v>0</v>
      </c>
      <c r="H65" s="39">
        <f>IF($A65&lt;=LEN('USH2A e13 (B) - 2ry Str + Mask'!A$2),SUMIF('USH2A e13 (B) - HSF3.0'!E2:E891,"&lt;="&amp;$A65,'USH2A e13 (B) - HSF3.0'!I2:I891)-SUMIF('USH2A e13 (B) - HSF3.0'!G2:G891,"&lt;="&amp;$A65,'USH2A e13 (B) - HSF3.0'!I2:I891),"")</f>
        <v>-1.3749999999999998</v>
      </c>
      <c r="I65" s="39">
        <f>IF($A65&lt;=LEN('USH2A e13 (B) - 2ry Str + Mask'!A$2),G65+H65,"")</f>
        <v>-1.3749999999999998</v>
      </c>
      <c r="J65" s="39">
        <f t="shared" si="1"/>
        <v>0</v>
      </c>
      <c r="K65" s="39">
        <f t="shared" si="2"/>
        <v>-1.3749999999999998</v>
      </c>
      <c r="L65" s="39">
        <f t="shared" si="3"/>
        <v>-1.3749999999999998</v>
      </c>
      <c r="M65" s="39">
        <f t="shared" si="4"/>
        <v>0</v>
      </c>
      <c r="N65" s="39">
        <f t="shared" si="5"/>
        <v>-1.3749999999999998</v>
      </c>
      <c r="O65" s="39">
        <f t="shared" si="6"/>
        <v>-1.3749999999999998</v>
      </c>
      <c r="P65" s="39">
        <f>IF($A65&lt;=LEN('USH2A e13 (B) - 2ry Str + Mask'!A$2),M65-J65,"")</f>
        <v>0</v>
      </c>
      <c r="Q65" s="39">
        <f>IF($A65&lt;=LEN('USH2A e13 (B) - 2ry Str + Mask'!A$2),N65-K65,"")</f>
        <v>0</v>
      </c>
      <c r="R65" s="39">
        <f>IF($A65&lt;=LEN('USH2A e13 (B) - 2ry Str + Mask'!A$2),O65-L65,"")</f>
        <v>0</v>
      </c>
    </row>
    <row r="66" spans="1:18" ht="20" customHeight="1" x14ac:dyDescent="0.15">
      <c r="A66" s="36">
        <v>65</v>
      </c>
      <c r="B66" s="37" t="str">
        <f>IF($A66&lt;=LEN('USH2A e13 (B) - 2ry Str + Mask'!A$2),MID('USH2A e13 (B) - 2ry Str + Mask'!A$2,$A66,1),"")</f>
        <v>.</v>
      </c>
      <c r="C66" s="38" t="str">
        <f>IF($A66&lt;=LEN('USH2A e13 (B) - 2ry Str + Mask'!B$2),MID('USH2A e13 (B) - 2ry Str + Mask'!B$2,$A66,1),"")</f>
        <v>.</v>
      </c>
      <c r="D66" s="38" t="str">
        <f>IF($A66&lt;=LEN('USH2A e13 (B) - 2ry Str + Mask'!C$2),MID('USH2A e13 (B) - 2ry Str + Mask'!C$2,$A66,1),"")</f>
        <v>.</v>
      </c>
      <c r="E66" s="38" t="str">
        <f t="shared" ref="E66:E129" si="8">IF(D66="x","|",C66)</f>
        <v>.</v>
      </c>
      <c r="F66" s="38" t="str">
        <f t="shared" si="7"/>
        <v>.................................................................</v>
      </c>
      <c r="G66" s="39">
        <f>IF($A66&lt;=LEN('USH2A e13 (B) - 2ry Str + Mask'!A$2),SUMIF('USH2A e13 (B) - HSF3.0'!E2:E891,"&lt;="&amp;$A66,'USH2A e13 (B) - HSF3.0'!H2:H891)-SUMIF('USH2A e13 (B) - HSF3.0'!G2:G891,"&lt;="&amp;$A66,'USH2A e13 (B) - HSF3.0'!H2:H891),"")</f>
        <v>0</v>
      </c>
      <c r="H66" s="39">
        <f>IF($A66&lt;=LEN('USH2A e13 (B) - 2ry Str + Mask'!A$2),SUMIF('USH2A e13 (B) - HSF3.0'!E2:E891,"&lt;="&amp;$A66,'USH2A e13 (B) - HSF3.0'!I2:I891)-SUMIF('USH2A e13 (B) - HSF3.0'!G2:G891,"&lt;="&amp;$A66,'USH2A e13 (B) - HSF3.0'!I2:I891),"")</f>
        <v>-1.2499999999999996</v>
      </c>
      <c r="I66" s="39">
        <f>IF($A66&lt;=LEN('USH2A e13 (B) - 2ry Str + Mask'!A$2),G66+H66,"")</f>
        <v>-1.2499999999999996</v>
      </c>
      <c r="J66" s="39">
        <f t="shared" ref="J66:J129" si="9">IF(OR(B66=".",B66=""),G66,0)</f>
        <v>0</v>
      </c>
      <c r="K66" s="39">
        <f t="shared" ref="K66:K129" si="10">IF(OR(B66=".",B66=""),H66,0)</f>
        <v>-1.2499999999999996</v>
      </c>
      <c r="L66" s="39">
        <f t="shared" ref="L66:L129" si="11">IF(OR(B66=".",B66=""),I66,0)</f>
        <v>-1.2499999999999996</v>
      </c>
      <c r="M66" s="39">
        <f t="shared" ref="M66:M129" si="12">IF(OR(E66=".",E66=""),G66,0)</f>
        <v>0</v>
      </c>
      <c r="N66" s="39">
        <f t="shared" ref="N66:N129" si="13">IF(OR(E66=".",E66=""),H66,0)</f>
        <v>-1.2499999999999996</v>
      </c>
      <c r="O66" s="39">
        <f t="shared" ref="O66:O129" si="14">IF(OR(E66=".",E66=""),I66,0)</f>
        <v>-1.2499999999999996</v>
      </c>
      <c r="P66" s="39">
        <f>IF($A66&lt;=LEN('USH2A e13 (B) - 2ry Str + Mask'!A$2),M66-J66,"")</f>
        <v>0</v>
      </c>
      <c r="Q66" s="39">
        <f>IF($A66&lt;=LEN('USH2A e13 (B) - 2ry Str + Mask'!A$2),N66-K66,"")</f>
        <v>0</v>
      </c>
      <c r="R66" s="39">
        <f>IF($A66&lt;=LEN('USH2A e13 (B) - 2ry Str + Mask'!A$2),O66-L66,"")</f>
        <v>0</v>
      </c>
    </row>
    <row r="67" spans="1:18" ht="20" customHeight="1" x14ac:dyDescent="0.15">
      <c r="A67" s="36">
        <v>66</v>
      </c>
      <c r="B67" s="37" t="str">
        <f>IF($A67&lt;=LEN('USH2A e13 (B) - 2ry Str + Mask'!A$2),MID('USH2A e13 (B) - 2ry Str + Mask'!A$2,$A67,1),"")</f>
        <v>.</v>
      </c>
      <c r="C67" s="38" t="str">
        <f>IF($A67&lt;=LEN('USH2A e13 (B) - 2ry Str + Mask'!B$2),MID('USH2A e13 (B) - 2ry Str + Mask'!B$2,$A67,1),"")</f>
        <v>.</v>
      </c>
      <c r="D67" s="38" t="str">
        <f>IF($A67&lt;=LEN('USH2A e13 (B) - 2ry Str + Mask'!C$2),MID('USH2A e13 (B) - 2ry Str + Mask'!C$2,$A67,1),"")</f>
        <v>.</v>
      </c>
      <c r="E67" s="38" t="str">
        <f t="shared" si="8"/>
        <v>.</v>
      </c>
      <c r="F67" s="38" t="str">
        <f t="shared" ref="F67:F130" si="15">CONCATENATE(F66,E67)</f>
        <v>..................................................................</v>
      </c>
      <c r="G67" s="39">
        <f>IF($A67&lt;=LEN('USH2A e13 (B) - 2ry Str + Mask'!A$2),SUMIF('USH2A e13 (B) - HSF3.0'!E2:E891,"&lt;="&amp;$A67,'USH2A e13 (B) - HSF3.0'!H2:H891)-SUMIF('USH2A e13 (B) - HSF3.0'!G2:G891,"&lt;="&amp;$A67,'USH2A e13 (B) - HSF3.0'!H2:H891),"")</f>
        <v>0</v>
      </c>
      <c r="H67" s="39">
        <f>IF($A67&lt;=LEN('USH2A e13 (B) - 2ry Str + Mask'!A$2),SUMIF('USH2A e13 (B) - HSF3.0'!E2:E891,"&lt;="&amp;$A67,'USH2A e13 (B) - HSF3.0'!I2:I891)-SUMIF('USH2A e13 (B) - HSF3.0'!G2:G891,"&lt;="&amp;$A67,'USH2A e13 (B) - HSF3.0'!I2:I891),"")</f>
        <v>-1.5595238095238086</v>
      </c>
      <c r="I67" s="39">
        <f>IF($A67&lt;=LEN('USH2A e13 (B) - 2ry Str + Mask'!A$2),G67+H67,"")</f>
        <v>-1.5595238095238086</v>
      </c>
      <c r="J67" s="39">
        <f t="shared" si="9"/>
        <v>0</v>
      </c>
      <c r="K67" s="39">
        <f t="shared" si="10"/>
        <v>-1.5595238095238086</v>
      </c>
      <c r="L67" s="39">
        <f t="shared" si="11"/>
        <v>-1.5595238095238086</v>
      </c>
      <c r="M67" s="39">
        <f t="shared" si="12"/>
        <v>0</v>
      </c>
      <c r="N67" s="39">
        <f t="shared" si="13"/>
        <v>-1.5595238095238086</v>
      </c>
      <c r="O67" s="39">
        <f t="shared" si="14"/>
        <v>-1.5595238095238086</v>
      </c>
      <c r="P67" s="39">
        <f>IF($A67&lt;=LEN('USH2A e13 (B) - 2ry Str + Mask'!A$2),M67-J67,"")</f>
        <v>0</v>
      </c>
      <c r="Q67" s="39">
        <f>IF($A67&lt;=LEN('USH2A e13 (B) - 2ry Str + Mask'!A$2),N67-K67,"")</f>
        <v>0</v>
      </c>
      <c r="R67" s="39">
        <f>IF($A67&lt;=LEN('USH2A e13 (B) - 2ry Str + Mask'!A$2),O67-L67,"")</f>
        <v>0</v>
      </c>
    </row>
    <row r="68" spans="1:18" ht="20" customHeight="1" x14ac:dyDescent="0.15">
      <c r="A68" s="36">
        <v>67</v>
      </c>
      <c r="B68" s="37" t="str">
        <f>IF($A68&lt;=LEN('USH2A e13 (B) - 2ry Str + Mask'!A$2),MID('USH2A e13 (B) - 2ry Str + Mask'!A$2,$A68,1),"")</f>
        <v>.</v>
      </c>
      <c r="C68" s="38" t="str">
        <f>IF($A68&lt;=LEN('USH2A e13 (B) - 2ry Str + Mask'!B$2),MID('USH2A e13 (B) - 2ry Str + Mask'!B$2,$A68,1),"")</f>
        <v>.</v>
      </c>
      <c r="D68" s="38" t="str">
        <f>IF($A68&lt;=LEN('USH2A e13 (B) - 2ry Str + Mask'!C$2),MID('USH2A e13 (B) - 2ry Str + Mask'!C$2,$A68,1),"")</f>
        <v>.</v>
      </c>
      <c r="E68" s="38" t="str">
        <f t="shared" si="8"/>
        <v>.</v>
      </c>
      <c r="F68" s="38" t="str">
        <f t="shared" si="15"/>
        <v>...................................................................</v>
      </c>
      <c r="G68" s="39">
        <f>IF($A68&lt;=LEN('USH2A e13 (B) - 2ry Str + Mask'!A$2),SUMIF('USH2A e13 (B) - HSF3.0'!E2:E891,"&lt;="&amp;$A68,'USH2A e13 (B) - HSF3.0'!H2:H891)-SUMIF('USH2A e13 (B) - HSF3.0'!G2:G891,"&lt;="&amp;$A68,'USH2A e13 (B) - HSF3.0'!H2:H891),"")</f>
        <v>0</v>
      </c>
      <c r="H68" s="39">
        <f>IF($A68&lt;=LEN('USH2A e13 (B) - 2ry Str + Mask'!A$2),SUMIF('USH2A e13 (B) - HSF3.0'!E2:E891,"&lt;="&amp;$A68,'USH2A e13 (B) - HSF3.0'!I2:I891)-SUMIF('USH2A e13 (B) - HSF3.0'!G2:G891,"&lt;="&amp;$A68,'USH2A e13 (B) - HSF3.0'!I2:I891),"")</f>
        <v>-1.9940476190476177</v>
      </c>
      <c r="I68" s="39">
        <f>IF($A68&lt;=LEN('USH2A e13 (B) - 2ry Str + Mask'!A$2),G68+H68,"")</f>
        <v>-1.9940476190476177</v>
      </c>
      <c r="J68" s="39">
        <f t="shared" si="9"/>
        <v>0</v>
      </c>
      <c r="K68" s="39">
        <f t="shared" si="10"/>
        <v>-1.9940476190476177</v>
      </c>
      <c r="L68" s="39">
        <f t="shared" si="11"/>
        <v>-1.9940476190476177</v>
      </c>
      <c r="M68" s="39">
        <f t="shared" si="12"/>
        <v>0</v>
      </c>
      <c r="N68" s="39">
        <f t="shared" si="13"/>
        <v>-1.9940476190476177</v>
      </c>
      <c r="O68" s="39">
        <f t="shared" si="14"/>
        <v>-1.9940476190476177</v>
      </c>
      <c r="P68" s="39">
        <f>IF($A68&lt;=LEN('USH2A e13 (B) - 2ry Str + Mask'!A$2),M68-J68,"")</f>
        <v>0</v>
      </c>
      <c r="Q68" s="39">
        <f>IF($A68&lt;=LEN('USH2A e13 (B) - 2ry Str + Mask'!A$2),N68-K68,"")</f>
        <v>0</v>
      </c>
      <c r="R68" s="39">
        <f>IF($A68&lt;=LEN('USH2A e13 (B) - 2ry Str + Mask'!A$2),O68-L68,"")</f>
        <v>0</v>
      </c>
    </row>
    <row r="69" spans="1:18" ht="20" customHeight="1" x14ac:dyDescent="0.15">
      <c r="A69" s="36">
        <v>68</v>
      </c>
      <c r="B69" s="37" t="str">
        <f>IF($A69&lt;=LEN('USH2A e13 (B) - 2ry Str + Mask'!A$2),MID('USH2A e13 (B) - 2ry Str + Mask'!A$2,$A69,1),"")</f>
        <v>.</v>
      </c>
      <c r="C69" s="38" t="str">
        <f>IF($A69&lt;=LEN('USH2A e13 (B) - 2ry Str + Mask'!B$2),MID('USH2A e13 (B) - 2ry Str + Mask'!B$2,$A69,1),"")</f>
        <v>(</v>
      </c>
      <c r="D69" s="38" t="str">
        <f>IF($A69&lt;=LEN('USH2A e13 (B) - 2ry Str + Mask'!C$2),MID('USH2A e13 (B) - 2ry Str + Mask'!C$2,$A69,1),"")</f>
        <v>.</v>
      </c>
      <c r="E69" s="38" t="str">
        <f t="shared" si="8"/>
        <v>(</v>
      </c>
      <c r="F69" s="38" t="str">
        <f t="shared" si="15"/>
        <v>...................................................................(</v>
      </c>
      <c r="G69" s="39">
        <f>IF($A69&lt;=LEN('USH2A e13 (B) - 2ry Str + Mask'!A$2),SUMIF('USH2A e13 (B) - HSF3.0'!E2:E891,"&lt;="&amp;$A69,'USH2A e13 (B) - HSF3.0'!H2:H891)-SUMIF('USH2A e13 (B) - HSF3.0'!G2:G891,"&lt;="&amp;$A69,'USH2A e13 (B) - HSF3.0'!H2:H891),"")</f>
        <v>0</v>
      </c>
      <c r="H69" s="39">
        <f>IF($A69&lt;=LEN('USH2A e13 (B) - 2ry Str + Mask'!A$2),SUMIF('USH2A e13 (B) - HSF3.0'!E2:E891,"&lt;="&amp;$A69,'USH2A e13 (B) - HSF3.0'!I2:I891)-SUMIF('USH2A e13 (B) - HSF3.0'!G2:G891,"&lt;="&amp;$A69,'USH2A e13 (B) - HSF3.0'!I2:I891),"")</f>
        <v>-1.8690476190476182</v>
      </c>
      <c r="I69" s="39">
        <f>IF($A69&lt;=LEN('USH2A e13 (B) - 2ry Str + Mask'!A$2),G69+H69,"")</f>
        <v>-1.8690476190476182</v>
      </c>
      <c r="J69" s="39">
        <f t="shared" si="9"/>
        <v>0</v>
      </c>
      <c r="K69" s="39">
        <f t="shared" si="10"/>
        <v>-1.8690476190476182</v>
      </c>
      <c r="L69" s="39">
        <f t="shared" si="11"/>
        <v>-1.8690476190476182</v>
      </c>
      <c r="M69" s="39">
        <f t="shared" si="12"/>
        <v>0</v>
      </c>
      <c r="N69" s="39">
        <f t="shared" si="13"/>
        <v>0</v>
      </c>
      <c r="O69" s="39">
        <f t="shared" si="14"/>
        <v>0</v>
      </c>
      <c r="P69" s="39">
        <f>IF($A69&lt;=LEN('USH2A e13 (B) - 2ry Str + Mask'!A$2),M69-J69,"")</f>
        <v>0</v>
      </c>
      <c r="Q69" s="39">
        <f>IF($A69&lt;=LEN('USH2A e13 (B) - 2ry Str + Mask'!A$2),N69-K69,"")</f>
        <v>1.8690476190476182</v>
      </c>
      <c r="R69" s="39">
        <f>IF($A69&lt;=LEN('USH2A e13 (B) - 2ry Str + Mask'!A$2),O69-L69,"")</f>
        <v>1.8690476190476182</v>
      </c>
    </row>
    <row r="70" spans="1:18" ht="20" customHeight="1" x14ac:dyDescent="0.15">
      <c r="A70" s="36">
        <v>69</v>
      </c>
      <c r="B70" s="37" t="str">
        <f>IF($A70&lt;=LEN('USH2A e13 (B) - 2ry Str + Mask'!A$2),MID('USH2A e13 (B) - 2ry Str + Mask'!A$2,$A70,1),"")</f>
        <v>(</v>
      </c>
      <c r="C70" s="38" t="str">
        <f>IF($A70&lt;=LEN('USH2A e13 (B) - 2ry Str + Mask'!B$2),MID('USH2A e13 (B) - 2ry Str + Mask'!B$2,$A70,1),"")</f>
        <v>(</v>
      </c>
      <c r="D70" s="38" t="str">
        <f>IF($A70&lt;=LEN('USH2A e13 (B) - 2ry Str + Mask'!C$2),MID('USH2A e13 (B) - 2ry Str + Mask'!C$2,$A70,1),"")</f>
        <v>.</v>
      </c>
      <c r="E70" s="38" t="str">
        <f t="shared" si="8"/>
        <v>(</v>
      </c>
      <c r="F70" s="38" t="str">
        <f t="shared" si="15"/>
        <v>...................................................................((</v>
      </c>
      <c r="G70" s="39">
        <f>IF($A70&lt;=LEN('USH2A e13 (B) - 2ry Str + Mask'!A$2),SUMIF('USH2A e13 (B) - HSF3.0'!E2:E891,"&lt;="&amp;$A70,'USH2A e13 (B) - HSF3.0'!H2:H891)-SUMIF('USH2A e13 (B) - HSF3.0'!G2:G891,"&lt;="&amp;$A70,'USH2A e13 (B) - HSF3.0'!H2:H891),"")</f>
        <v>0</v>
      </c>
      <c r="H70" s="39">
        <f>IF($A70&lt;=LEN('USH2A e13 (B) - 2ry Str + Mask'!A$2),SUMIF('USH2A e13 (B) - HSF3.0'!E2:E891,"&lt;="&amp;$A70,'USH2A e13 (B) - HSF3.0'!I2:I891)-SUMIF('USH2A e13 (B) - HSF3.0'!G2:G891,"&lt;="&amp;$A70,'USH2A e13 (B) - HSF3.0'!I2:I891),"")</f>
        <v>-1.5773809523809517</v>
      </c>
      <c r="I70" s="39">
        <f>IF($A70&lt;=LEN('USH2A e13 (B) - 2ry Str + Mask'!A$2),G70+H70,"")</f>
        <v>-1.5773809523809517</v>
      </c>
      <c r="J70" s="39">
        <f t="shared" si="9"/>
        <v>0</v>
      </c>
      <c r="K70" s="39">
        <f t="shared" si="10"/>
        <v>0</v>
      </c>
      <c r="L70" s="39">
        <f t="shared" si="11"/>
        <v>0</v>
      </c>
      <c r="M70" s="39">
        <f t="shared" si="12"/>
        <v>0</v>
      </c>
      <c r="N70" s="39">
        <f t="shared" si="13"/>
        <v>0</v>
      </c>
      <c r="O70" s="39">
        <f t="shared" si="14"/>
        <v>0</v>
      </c>
      <c r="P70" s="39">
        <f>IF($A70&lt;=LEN('USH2A e13 (B) - 2ry Str + Mask'!A$2),M70-J70,"")</f>
        <v>0</v>
      </c>
      <c r="Q70" s="39">
        <f>IF($A70&lt;=LEN('USH2A e13 (B) - 2ry Str + Mask'!A$2),N70-K70,"")</f>
        <v>0</v>
      </c>
      <c r="R70" s="39">
        <f>IF($A70&lt;=LEN('USH2A e13 (B) - 2ry Str + Mask'!A$2),O70-L70,"")</f>
        <v>0</v>
      </c>
    </row>
    <row r="71" spans="1:18" ht="20" customHeight="1" x14ac:dyDescent="0.15">
      <c r="A71" s="36">
        <v>70</v>
      </c>
      <c r="B71" s="37" t="str">
        <f>IF($A71&lt;=LEN('USH2A e13 (B) - 2ry Str + Mask'!A$2),MID('USH2A e13 (B) - 2ry Str + Mask'!A$2,$A71,1),"")</f>
        <v>(</v>
      </c>
      <c r="C71" s="38" t="str">
        <f>IF($A71&lt;=LEN('USH2A e13 (B) - 2ry Str + Mask'!B$2),MID('USH2A e13 (B) - 2ry Str + Mask'!B$2,$A71,1),"")</f>
        <v>(</v>
      </c>
      <c r="D71" s="38" t="str">
        <f>IF($A71&lt;=LEN('USH2A e13 (B) - 2ry Str + Mask'!C$2),MID('USH2A e13 (B) - 2ry Str + Mask'!C$2,$A71,1),"")</f>
        <v>.</v>
      </c>
      <c r="E71" s="38" t="str">
        <f t="shared" si="8"/>
        <v>(</v>
      </c>
      <c r="F71" s="38" t="str">
        <f t="shared" si="15"/>
        <v>...................................................................(((</v>
      </c>
      <c r="G71" s="39">
        <f>IF($A71&lt;=LEN('USH2A e13 (B) - 2ry Str + Mask'!A$2),SUMIF('USH2A e13 (B) - HSF3.0'!E2:E891,"&lt;="&amp;$A71,'USH2A e13 (B) - HSF3.0'!H2:H891)-SUMIF('USH2A e13 (B) - HSF3.0'!G2:G891,"&lt;="&amp;$A71,'USH2A e13 (B) - HSF3.0'!H2:H891),"")</f>
        <v>0</v>
      </c>
      <c r="H71" s="39">
        <f>IF($A71&lt;=LEN('USH2A e13 (B) - 2ry Str + Mask'!A$2),SUMIF('USH2A e13 (B) - HSF3.0'!E2:E891,"&lt;="&amp;$A71,'USH2A e13 (B) - HSF3.0'!I2:I891)-SUMIF('USH2A e13 (B) - HSF3.0'!G2:G891,"&lt;="&amp;$A71,'USH2A e13 (B) - HSF3.0'!I2:I891),"")</f>
        <v>-1.5773809523809521</v>
      </c>
      <c r="I71" s="39">
        <f>IF($A71&lt;=LEN('USH2A e13 (B) - 2ry Str + Mask'!A$2),G71+H71,"")</f>
        <v>-1.5773809523809521</v>
      </c>
      <c r="J71" s="39">
        <f t="shared" si="9"/>
        <v>0</v>
      </c>
      <c r="K71" s="39">
        <f t="shared" si="10"/>
        <v>0</v>
      </c>
      <c r="L71" s="39">
        <f t="shared" si="11"/>
        <v>0</v>
      </c>
      <c r="M71" s="39">
        <f t="shared" si="12"/>
        <v>0</v>
      </c>
      <c r="N71" s="39">
        <f t="shared" si="13"/>
        <v>0</v>
      </c>
      <c r="O71" s="39">
        <f t="shared" si="14"/>
        <v>0</v>
      </c>
      <c r="P71" s="39">
        <f>IF($A71&lt;=LEN('USH2A e13 (B) - 2ry Str + Mask'!A$2),M71-J71,"")</f>
        <v>0</v>
      </c>
      <c r="Q71" s="39">
        <f>IF($A71&lt;=LEN('USH2A e13 (B) - 2ry Str + Mask'!A$2),N71-K71,"")</f>
        <v>0</v>
      </c>
      <c r="R71" s="39">
        <f>IF($A71&lt;=LEN('USH2A e13 (B) - 2ry Str + Mask'!A$2),O71-L71,"")</f>
        <v>0</v>
      </c>
    </row>
    <row r="72" spans="1:18" ht="20" customHeight="1" x14ac:dyDescent="0.15">
      <c r="A72" s="36">
        <v>71</v>
      </c>
      <c r="B72" s="37" t="str">
        <f>IF($A72&lt;=LEN('USH2A e13 (B) - 2ry Str + Mask'!A$2),MID('USH2A e13 (B) - 2ry Str + Mask'!A$2,$A72,1),"")</f>
        <v>(</v>
      </c>
      <c r="C72" s="38" t="str">
        <f>IF($A72&lt;=LEN('USH2A e13 (B) - 2ry Str + Mask'!B$2),MID('USH2A e13 (B) - 2ry Str + Mask'!B$2,$A72,1),"")</f>
        <v>(</v>
      </c>
      <c r="D72" s="38" t="str">
        <f>IF($A72&lt;=LEN('USH2A e13 (B) - 2ry Str + Mask'!C$2),MID('USH2A e13 (B) - 2ry Str + Mask'!C$2,$A72,1),"")</f>
        <v>.</v>
      </c>
      <c r="E72" s="38" t="str">
        <f t="shared" si="8"/>
        <v>(</v>
      </c>
      <c r="F72" s="38" t="str">
        <f t="shared" si="15"/>
        <v>...................................................................((((</v>
      </c>
      <c r="G72" s="39">
        <f>IF($A72&lt;=LEN('USH2A e13 (B) - 2ry Str + Mask'!A$2),SUMIF('USH2A e13 (B) - HSF3.0'!E2:E891,"&lt;="&amp;$A72,'USH2A e13 (B) - HSF3.0'!H2:H891)-SUMIF('USH2A e13 (B) - HSF3.0'!G2:G891,"&lt;="&amp;$A72,'USH2A e13 (B) - HSF3.0'!H2:H891),"")</f>
        <v>0</v>
      </c>
      <c r="H72" s="39">
        <f>IF($A72&lt;=LEN('USH2A e13 (B) - 2ry Str + Mask'!A$2),SUMIF('USH2A e13 (B) - HSF3.0'!E2:E891,"&lt;="&amp;$A72,'USH2A e13 (B) - HSF3.0'!I2:I891)-SUMIF('USH2A e13 (B) - HSF3.0'!G2:G891,"&lt;="&amp;$A72,'USH2A e13 (B) - HSF3.0'!I2:I891),"")</f>
        <v>-1.5773809523809526</v>
      </c>
      <c r="I72" s="39">
        <f>IF($A72&lt;=LEN('USH2A e13 (B) - 2ry Str + Mask'!A$2),G72+H72,"")</f>
        <v>-1.5773809523809526</v>
      </c>
      <c r="J72" s="39">
        <f t="shared" si="9"/>
        <v>0</v>
      </c>
      <c r="K72" s="39">
        <f t="shared" si="10"/>
        <v>0</v>
      </c>
      <c r="L72" s="39">
        <f t="shared" si="11"/>
        <v>0</v>
      </c>
      <c r="M72" s="39">
        <f t="shared" si="12"/>
        <v>0</v>
      </c>
      <c r="N72" s="39">
        <f t="shared" si="13"/>
        <v>0</v>
      </c>
      <c r="O72" s="39">
        <f t="shared" si="14"/>
        <v>0</v>
      </c>
      <c r="P72" s="39">
        <f>IF($A72&lt;=LEN('USH2A e13 (B) - 2ry Str + Mask'!A$2),M72-J72,"")</f>
        <v>0</v>
      </c>
      <c r="Q72" s="39">
        <f>IF($A72&lt;=LEN('USH2A e13 (B) - 2ry Str + Mask'!A$2),N72-K72,"")</f>
        <v>0</v>
      </c>
      <c r="R72" s="39">
        <f>IF($A72&lt;=LEN('USH2A e13 (B) - 2ry Str + Mask'!A$2),O72-L72,"")</f>
        <v>0</v>
      </c>
    </row>
    <row r="73" spans="1:18" ht="20" customHeight="1" x14ac:dyDescent="0.15">
      <c r="A73" s="36">
        <v>72</v>
      </c>
      <c r="B73" s="37" t="str">
        <f>IF($A73&lt;=LEN('USH2A e13 (B) - 2ry Str + Mask'!A$2),MID('USH2A e13 (B) - 2ry Str + Mask'!A$2,$A73,1),"")</f>
        <v>(</v>
      </c>
      <c r="C73" s="38" t="str">
        <f>IF($A73&lt;=LEN('USH2A e13 (B) - 2ry Str + Mask'!B$2),MID('USH2A e13 (B) - 2ry Str + Mask'!B$2,$A73,1),"")</f>
        <v>(</v>
      </c>
      <c r="D73" s="38" t="str">
        <f>IF($A73&lt;=LEN('USH2A e13 (B) - 2ry Str + Mask'!C$2),MID('USH2A e13 (B) - 2ry Str + Mask'!C$2,$A73,1),"")</f>
        <v>.</v>
      </c>
      <c r="E73" s="38" t="str">
        <f t="shared" si="8"/>
        <v>(</v>
      </c>
      <c r="F73" s="38" t="str">
        <f t="shared" si="15"/>
        <v>...................................................................(((((</v>
      </c>
      <c r="G73" s="39">
        <f>IF($A73&lt;=LEN('USH2A e13 (B) - 2ry Str + Mask'!A$2),SUMIF('USH2A e13 (B) - HSF3.0'!E2:E891,"&lt;="&amp;$A73,'USH2A e13 (B) - HSF3.0'!H2:H891)-SUMIF('USH2A e13 (B) - HSF3.0'!G2:G891,"&lt;="&amp;$A73,'USH2A e13 (B) - HSF3.0'!H2:H891),"")</f>
        <v>0</v>
      </c>
      <c r="H73" s="39">
        <f>IF($A73&lt;=LEN('USH2A e13 (B) - 2ry Str + Mask'!A$2),SUMIF('USH2A e13 (B) - HSF3.0'!E2:E891,"&lt;="&amp;$A73,'USH2A e13 (B) - HSF3.0'!I2:I891)-SUMIF('USH2A e13 (B) - HSF3.0'!G2:G891,"&lt;="&amp;$A73,'USH2A e13 (B) - HSF3.0'!I2:I891),"")</f>
        <v>-1.4107142857142865</v>
      </c>
      <c r="I73" s="39">
        <f>IF($A73&lt;=LEN('USH2A e13 (B) - 2ry Str + Mask'!A$2),G73+H73,"")</f>
        <v>-1.4107142857142865</v>
      </c>
      <c r="J73" s="39">
        <f t="shared" si="9"/>
        <v>0</v>
      </c>
      <c r="K73" s="39">
        <f t="shared" si="10"/>
        <v>0</v>
      </c>
      <c r="L73" s="39">
        <f t="shared" si="11"/>
        <v>0</v>
      </c>
      <c r="M73" s="39">
        <f t="shared" si="12"/>
        <v>0</v>
      </c>
      <c r="N73" s="39">
        <f t="shared" si="13"/>
        <v>0</v>
      </c>
      <c r="O73" s="39">
        <f t="shared" si="14"/>
        <v>0</v>
      </c>
      <c r="P73" s="39">
        <f>IF($A73&lt;=LEN('USH2A e13 (B) - 2ry Str + Mask'!A$2),M73-J73,"")</f>
        <v>0</v>
      </c>
      <c r="Q73" s="39">
        <f>IF($A73&lt;=LEN('USH2A e13 (B) - 2ry Str + Mask'!A$2),N73-K73,"")</f>
        <v>0</v>
      </c>
      <c r="R73" s="39">
        <f>IF($A73&lt;=LEN('USH2A e13 (B) - 2ry Str + Mask'!A$2),O73-L73,"")</f>
        <v>0</v>
      </c>
    </row>
    <row r="74" spans="1:18" ht="32" customHeight="1" x14ac:dyDescent="0.15">
      <c r="A74" s="36">
        <v>73</v>
      </c>
      <c r="B74" s="37" t="str">
        <f>IF($A74&lt;=LEN('USH2A e13 (B) - 2ry Str + Mask'!A$2),MID('USH2A e13 (B) - 2ry Str + Mask'!A$2,$A74,1),"")</f>
        <v>(</v>
      </c>
      <c r="C74" s="38" t="str">
        <f>IF($A74&lt;=LEN('USH2A e13 (B) - 2ry Str + Mask'!B$2),MID('USH2A e13 (B) - 2ry Str + Mask'!B$2,$A74,1),"")</f>
        <v>(</v>
      </c>
      <c r="D74" s="38" t="str">
        <f>IF($A74&lt;=LEN('USH2A e13 (B) - 2ry Str + Mask'!C$2),MID('USH2A e13 (B) - 2ry Str + Mask'!C$2,$A74,1),"")</f>
        <v>.</v>
      </c>
      <c r="E74" s="38" t="str">
        <f t="shared" si="8"/>
        <v>(</v>
      </c>
      <c r="F74" s="38" t="str">
        <f t="shared" si="15"/>
        <v>...................................................................((((((</v>
      </c>
      <c r="G74" s="39">
        <f>IF($A74&lt;=LEN('USH2A e13 (B) - 2ry Str + Mask'!A$2),SUMIF('USH2A e13 (B) - HSF3.0'!E2:E891,"&lt;="&amp;$A74,'USH2A e13 (B) - HSF3.0'!H2:H891)-SUMIF('USH2A e13 (B) - HSF3.0'!G2:G891,"&lt;="&amp;$A74,'USH2A e13 (B) - HSF3.0'!H2:H891),"")</f>
        <v>0.2857142857142857</v>
      </c>
      <c r="H74" s="39">
        <f>IF($A74&lt;=LEN('USH2A e13 (B) - 2ry Str + Mask'!A$2),SUMIF('USH2A e13 (B) - HSF3.0'!E2:E891,"&lt;="&amp;$A74,'USH2A e13 (B) - HSF3.0'!I2:I891)-SUMIF('USH2A e13 (B) - HSF3.0'!G2:G891,"&lt;="&amp;$A74,'USH2A e13 (B) - HSF3.0'!I2:I891),"")</f>
        <v>-1.1011904761904776</v>
      </c>
      <c r="I74" s="39">
        <f>IF($A74&lt;=LEN('USH2A e13 (B) - 2ry Str + Mask'!A$2),G74+H74,"")</f>
        <v>-0.81547619047619191</v>
      </c>
      <c r="J74" s="39">
        <f t="shared" si="9"/>
        <v>0</v>
      </c>
      <c r="K74" s="39">
        <f t="shared" si="10"/>
        <v>0</v>
      </c>
      <c r="L74" s="39">
        <f t="shared" si="11"/>
        <v>0</v>
      </c>
      <c r="M74" s="39">
        <f t="shared" si="12"/>
        <v>0</v>
      </c>
      <c r="N74" s="39">
        <f t="shared" si="13"/>
        <v>0</v>
      </c>
      <c r="O74" s="39">
        <f t="shared" si="14"/>
        <v>0</v>
      </c>
      <c r="P74" s="39">
        <f>IF($A74&lt;=LEN('USH2A e13 (B) - 2ry Str + Mask'!A$2),M74-J74,"")</f>
        <v>0</v>
      </c>
      <c r="Q74" s="39">
        <f>IF($A74&lt;=LEN('USH2A e13 (B) - 2ry Str + Mask'!A$2),N74-K74,"")</f>
        <v>0</v>
      </c>
      <c r="R74" s="39">
        <f>IF($A74&lt;=LEN('USH2A e13 (B) - 2ry Str + Mask'!A$2),O74-L74,"")</f>
        <v>0</v>
      </c>
    </row>
    <row r="75" spans="1:18" ht="32" customHeight="1" x14ac:dyDescent="0.15">
      <c r="A75" s="36">
        <v>74</v>
      </c>
      <c r="B75" s="37" t="str">
        <f>IF($A75&lt;=LEN('USH2A e13 (B) - 2ry Str + Mask'!A$2),MID('USH2A e13 (B) - 2ry Str + Mask'!A$2,$A75,1),"")</f>
        <v>(</v>
      </c>
      <c r="C75" s="38" t="str">
        <f>IF($A75&lt;=LEN('USH2A e13 (B) - 2ry Str + Mask'!B$2),MID('USH2A e13 (B) - 2ry Str + Mask'!B$2,$A75,1),"")</f>
        <v>(</v>
      </c>
      <c r="D75" s="38" t="str">
        <f>IF($A75&lt;=LEN('USH2A e13 (B) - 2ry Str + Mask'!C$2),MID('USH2A e13 (B) - 2ry Str + Mask'!C$2,$A75,1),"")</f>
        <v>.</v>
      </c>
      <c r="E75" s="38" t="str">
        <f t="shared" si="8"/>
        <v>(</v>
      </c>
      <c r="F75" s="38" t="str">
        <f t="shared" si="15"/>
        <v>...................................................................(((((((</v>
      </c>
      <c r="G75" s="39">
        <f>IF($A75&lt;=LEN('USH2A e13 (B) - 2ry Str + Mask'!A$2),SUMIF('USH2A e13 (B) - HSF3.0'!E2:E891,"&lt;="&amp;$A75,'USH2A e13 (B) - HSF3.0'!H2:H891)-SUMIF('USH2A e13 (B) - HSF3.0'!G2:G891,"&lt;="&amp;$A75,'USH2A e13 (B) - HSF3.0'!H2:H891),"")</f>
        <v>0.2857142857142857</v>
      </c>
      <c r="H75" s="39">
        <f>IF($A75&lt;=LEN('USH2A e13 (B) - 2ry Str + Mask'!A$2),SUMIF('USH2A e13 (B) - HSF3.0'!E2:E891,"&lt;="&amp;$A75,'USH2A e13 (B) - HSF3.0'!I2:I891)-SUMIF('USH2A e13 (B) - HSF3.0'!G2:G891,"&lt;="&amp;$A75,'USH2A e13 (B) - HSF3.0'!I2:I891),"")</f>
        <v>-1.1011904761904785</v>
      </c>
      <c r="I75" s="39">
        <f>IF($A75&lt;=LEN('USH2A e13 (B) - 2ry Str + Mask'!A$2),G75+H75,"")</f>
        <v>-0.8154761904761928</v>
      </c>
      <c r="J75" s="39">
        <f t="shared" si="9"/>
        <v>0</v>
      </c>
      <c r="K75" s="39">
        <f t="shared" si="10"/>
        <v>0</v>
      </c>
      <c r="L75" s="39">
        <f t="shared" si="11"/>
        <v>0</v>
      </c>
      <c r="M75" s="39">
        <f t="shared" si="12"/>
        <v>0</v>
      </c>
      <c r="N75" s="39">
        <f t="shared" si="13"/>
        <v>0</v>
      </c>
      <c r="O75" s="39">
        <f t="shared" si="14"/>
        <v>0</v>
      </c>
      <c r="P75" s="39">
        <f>IF($A75&lt;=LEN('USH2A e13 (B) - 2ry Str + Mask'!A$2),M75-J75,"")</f>
        <v>0</v>
      </c>
      <c r="Q75" s="39">
        <f>IF($A75&lt;=LEN('USH2A e13 (B) - 2ry Str + Mask'!A$2),N75-K75,"")</f>
        <v>0</v>
      </c>
      <c r="R75" s="39">
        <f>IF($A75&lt;=LEN('USH2A e13 (B) - 2ry Str + Mask'!A$2),O75-L75,"")</f>
        <v>0</v>
      </c>
    </row>
    <row r="76" spans="1:18" ht="32" customHeight="1" x14ac:dyDescent="0.15">
      <c r="A76" s="36">
        <v>75</v>
      </c>
      <c r="B76" s="37" t="str">
        <f>IF($A76&lt;=LEN('USH2A e13 (B) - 2ry Str + Mask'!A$2),MID('USH2A e13 (B) - 2ry Str + Mask'!A$2,$A76,1),"")</f>
        <v>(</v>
      </c>
      <c r="C76" s="38" t="str">
        <f>IF($A76&lt;=LEN('USH2A e13 (B) - 2ry Str + Mask'!B$2),MID('USH2A e13 (B) - 2ry Str + Mask'!B$2,$A76,1),"")</f>
        <v>(</v>
      </c>
      <c r="D76" s="38" t="str">
        <f>IF($A76&lt;=LEN('USH2A e13 (B) - 2ry Str + Mask'!C$2),MID('USH2A e13 (B) - 2ry Str + Mask'!C$2,$A76,1),"")</f>
        <v>.</v>
      </c>
      <c r="E76" s="38" t="str">
        <f t="shared" si="8"/>
        <v>(</v>
      </c>
      <c r="F76" s="38" t="str">
        <f t="shared" si="15"/>
        <v>...................................................................((((((((</v>
      </c>
      <c r="G76" s="39">
        <f>IF($A76&lt;=LEN('USH2A e13 (B) - 2ry Str + Mask'!A$2),SUMIF('USH2A e13 (B) - HSF3.0'!E2:E891,"&lt;="&amp;$A76,'USH2A e13 (B) - HSF3.0'!H2:H891)-SUMIF('USH2A e13 (B) - HSF3.0'!G2:G891,"&lt;="&amp;$A76,'USH2A e13 (B) - HSF3.0'!H2:H891),"")</f>
        <v>0.2857142857142857</v>
      </c>
      <c r="H76" s="39">
        <f>IF($A76&lt;=LEN('USH2A e13 (B) - 2ry Str + Mask'!A$2),SUMIF('USH2A e13 (B) - HSF3.0'!E2:E891,"&lt;="&amp;$A76,'USH2A e13 (B) - HSF3.0'!I2:I891)-SUMIF('USH2A e13 (B) - HSF3.0'!G2:G891,"&lt;="&amp;$A76,'USH2A e13 (B) - HSF3.0'!I2:I891),"")</f>
        <v>-1.142857142857145</v>
      </c>
      <c r="I76" s="39">
        <f>IF($A76&lt;=LEN('USH2A e13 (B) - 2ry Str + Mask'!A$2),G76+H76,"")</f>
        <v>-0.85714285714285932</v>
      </c>
      <c r="J76" s="39">
        <f t="shared" si="9"/>
        <v>0</v>
      </c>
      <c r="K76" s="39">
        <f t="shared" si="10"/>
        <v>0</v>
      </c>
      <c r="L76" s="39">
        <f t="shared" si="11"/>
        <v>0</v>
      </c>
      <c r="M76" s="39">
        <f t="shared" si="12"/>
        <v>0</v>
      </c>
      <c r="N76" s="39">
        <f t="shared" si="13"/>
        <v>0</v>
      </c>
      <c r="O76" s="39">
        <f t="shared" si="14"/>
        <v>0</v>
      </c>
      <c r="P76" s="39">
        <f>IF($A76&lt;=LEN('USH2A e13 (B) - 2ry Str + Mask'!A$2),M76-J76,"")</f>
        <v>0</v>
      </c>
      <c r="Q76" s="39">
        <f>IF($A76&lt;=LEN('USH2A e13 (B) - 2ry Str + Mask'!A$2),N76-K76,"")</f>
        <v>0</v>
      </c>
      <c r="R76" s="39">
        <f>IF($A76&lt;=LEN('USH2A e13 (B) - 2ry Str + Mask'!A$2),O76-L76,"")</f>
        <v>0</v>
      </c>
    </row>
    <row r="77" spans="1:18" ht="32" customHeight="1" x14ac:dyDescent="0.15">
      <c r="A77" s="36">
        <v>76</v>
      </c>
      <c r="B77" s="37" t="str">
        <f>IF($A77&lt;=LEN('USH2A e13 (B) - 2ry Str + Mask'!A$2),MID('USH2A e13 (B) - 2ry Str + Mask'!A$2,$A77,1),"")</f>
        <v>(</v>
      </c>
      <c r="C77" s="38" t="str">
        <f>IF($A77&lt;=LEN('USH2A e13 (B) - 2ry Str + Mask'!B$2),MID('USH2A e13 (B) - 2ry Str + Mask'!B$2,$A77,1),"")</f>
        <v>(</v>
      </c>
      <c r="D77" s="38" t="str">
        <f>IF($A77&lt;=LEN('USH2A e13 (B) - 2ry Str + Mask'!C$2),MID('USH2A e13 (B) - 2ry Str + Mask'!C$2,$A77,1),"")</f>
        <v>.</v>
      </c>
      <c r="E77" s="38" t="str">
        <f t="shared" si="8"/>
        <v>(</v>
      </c>
      <c r="F77" s="38" t="str">
        <f t="shared" si="15"/>
        <v>...................................................................(((((((((</v>
      </c>
      <c r="G77" s="39">
        <f>IF($A77&lt;=LEN('USH2A e13 (B) - 2ry Str + Mask'!A$2),SUMIF('USH2A e13 (B) - HSF3.0'!E2:E891,"&lt;="&amp;$A77,'USH2A e13 (B) - HSF3.0'!H2:H891)-SUMIF('USH2A e13 (B) - HSF3.0'!G2:G891,"&lt;="&amp;$A77,'USH2A e13 (B) - HSF3.0'!H2:H891),"")</f>
        <v>0.2857142857142857</v>
      </c>
      <c r="H77" s="39">
        <f>IF($A77&lt;=LEN('USH2A e13 (B) - 2ry Str + Mask'!A$2),SUMIF('USH2A e13 (B) - HSF3.0'!E2:E891,"&lt;="&amp;$A77,'USH2A e13 (B) - HSF3.0'!I2:I891)-SUMIF('USH2A e13 (B) - HSF3.0'!G2:G891,"&lt;="&amp;$A77,'USH2A e13 (B) - HSF3.0'!I2:I891),"")</f>
        <v>-0.97619047619047805</v>
      </c>
      <c r="I77" s="39">
        <f>IF($A77&lt;=LEN('USH2A e13 (B) - 2ry Str + Mask'!A$2),G77+H77,"")</f>
        <v>-0.69047619047619235</v>
      </c>
      <c r="J77" s="39">
        <f t="shared" si="9"/>
        <v>0</v>
      </c>
      <c r="K77" s="39">
        <f t="shared" si="10"/>
        <v>0</v>
      </c>
      <c r="L77" s="39">
        <f t="shared" si="11"/>
        <v>0</v>
      </c>
      <c r="M77" s="39">
        <f t="shared" si="12"/>
        <v>0</v>
      </c>
      <c r="N77" s="39">
        <f t="shared" si="13"/>
        <v>0</v>
      </c>
      <c r="O77" s="39">
        <f t="shared" si="14"/>
        <v>0</v>
      </c>
      <c r="P77" s="39">
        <f>IF($A77&lt;=LEN('USH2A e13 (B) - 2ry Str + Mask'!A$2),M77-J77,"")</f>
        <v>0</v>
      </c>
      <c r="Q77" s="39">
        <f>IF($A77&lt;=LEN('USH2A e13 (B) - 2ry Str + Mask'!A$2),N77-K77,"")</f>
        <v>0</v>
      </c>
      <c r="R77" s="39">
        <f>IF($A77&lt;=LEN('USH2A e13 (B) - 2ry Str + Mask'!A$2),O77-L77,"")</f>
        <v>0</v>
      </c>
    </row>
    <row r="78" spans="1:18" ht="32" customHeight="1" x14ac:dyDescent="0.15">
      <c r="A78" s="36">
        <v>77</v>
      </c>
      <c r="B78" s="37" t="str">
        <f>IF($A78&lt;=LEN('USH2A e13 (B) - 2ry Str + Mask'!A$2),MID('USH2A e13 (B) - 2ry Str + Mask'!A$2,$A78,1),"")</f>
        <v>.</v>
      </c>
      <c r="C78" s="38" t="str">
        <f>IF($A78&lt;=LEN('USH2A e13 (B) - 2ry Str + Mask'!B$2),MID('USH2A e13 (B) - 2ry Str + Mask'!B$2,$A78,1),"")</f>
        <v>.</v>
      </c>
      <c r="D78" s="38" t="str">
        <f>IF($A78&lt;=LEN('USH2A e13 (B) - 2ry Str + Mask'!C$2),MID('USH2A e13 (B) - 2ry Str + Mask'!C$2,$A78,1),"")</f>
        <v>.</v>
      </c>
      <c r="E78" s="38" t="str">
        <f t="shared" si="8"/>
        <v>.</v>
      </c>
      <c r="F78" s="38" t="str">
        <f t="shared" si="15"/>
        <v>...................................................................(((((((((.</v>
      </c>
      <c r="G78" s="39">
        <f>IF($A78&lt;=LEN('USH2A e13 (B) - 2ry Str + Mask'!A$2),SUMIF('USH2A e13 (B) - HSF3.0'!E2:E891,"&lt;="&amp;$A78,'USH2A e13 (B) - HSF3.0'!H2:H891)-SUMIF('USH2A e13 (B) - HSF3.0'!G2:G891,"&lt;="&amp;$A78,'USH2A e13 (B) - HSF3.0'!H2:H891),"")</f>
        <v>0.2857142857142857</v>
      </c>
      <c r="H78" s="39">
        <f>IF($A78&lt;=LEN('USH2A e13 (B) - 2ry Str + Mask'!A$2),SUMIF('USH2A e13 (B) - HSF3.0'!E2:E891,"&lt;="&amp;$A78,'USH2A e13 (B) - HSF3.0'!I2:I891)-SUMIF('USH2A e13 (B) - HSF3.0'!G2:G891,"&lt;="&amp;$A78,'USH2A e13 (B) - HSF3.0'!I2:I891),"")</f>
        <v>-1.2857142857142883</v>
      </c>
      <c r="I78" s="39">
        <f>IF($A78&lt;=LEN('USH2A e13 (B) - 2ry Str + Mask'!A$2),G78+H78,"")</f>
        <v>-1.0000000000000027</v>
      </c>
      <c r="J78" s="39">
        <f t="shared" si="9"/>
        <v>0.2857142857142857</v>
      </c>
      <c r="K78" s="39">
        <f t="shared" si="10"/>
        <v>-1.2857142857142883</v>
      </c>
      <c r="L78" s="39">
        <f t="shared" si="11"/>
        <v>-1.0000000000000027</v>
      </c>
      <c r="M78" s="39">
        <f t="shared" si="12"/>
        <v>0.2857142857142857</v>
      </c>
      <c r="N78" s="39">
        <f t="shared" si="13"/>
        <v>-1.2857142857142883</v>
      </c>
      <c r="O78" s="39">
        <f t="shared" si="14"/>
        <v>-1.0000000000000027</v>
      </c>
      <c r="P78" s="39">
        <f>IF($A78&lt;=LEN('USH2A e13 (B) - 2ry Str + Mask'!A$2),M78-J78,"")</f>
        <v>0</v>
      </c>
      <c r="Q78" s="39">
        <f>IF($A78&lt;=LEN('USH2A e13 (B) - 2ry Str + Mask'!A$2),N78-K78,"")</f>
        <v>0</v>
      </c>
      <c r="R78" s="39">
        <f>IF($A78&lt;=LEN('USH2A e13 (B) - 2ry Str + Mask'!A$2),O78-L78,"")</f>
        <v>0</v>
      </c>
    </row>
    <row r="79" spans="1:18" ht="32" customHeight="1" x14ac:dyDescent="0.15">
      <c r="A79" s="36">
        <v>78</v>
      </c>
      <c r="B79" s="37" t="str">
        <f>IF($A79&lt;=LEN('USH2A e13 (B) - 2ry Str + Mask'!A$2),MID('USH2A e13 (B) - 2ry Str + Mask'!A$2,$A79,1),"")</f>
        <v>(</v>
      </c>
      <c r="C79" s="38" t="str">
        <f>IF($A79&lt;=LEN('USH2A e13 (B) - 2ry Str + Mask'!B$2),MID('USH2A e13 (B) - 2ry Str + Mask'!B$2,$A79,1),"")</f>
        <v>(</v>
      </c>
      <c r="D79" s="38" t="str">
        <f>IF($A79&lt;=LEN('USH2A e13 (B) - 2ry Str + Mask'!C$2),MID('USH2A e13 (B) - 2ry Str + Mask'!C$2,$A79,1),"")</f>
        <v>.</v>
      </c>
      <c r="E79" s="38" t="str">
        <f t="shared" si="8"/>
        <v>(</v>
      </c>
      <c r="F79" s="38" t="str">
        <f t="shared" si="15"/>
        <v>...................................................................(((((((((.(</v>
      </c>
      <c r="G79" s="39">
        <f>IF($A79&lt;=LEN('USH2A e13 (B) - 2ry Str + Mask'!A$2),SUMIF('USH2A e13 (B) - HSF3.0'!E2:E891,"&lt;="&amp;$A79,'USH2A e13 (B) - HSF3.0'!H2:H891)-SUMIF('USH2A e13 (B) - HSF3.0'!G2:G891,"&lt;="&amp;$A79,'USH2A e13 (B) - HSF3.0'!H2:H891),"")</f>
        <v>0.45238095238095238</v>
      </c>
      <c r="H79" s="39">
        <f>IF($A79&lt;=LEN('USH2A e13 (B) - 2ry Str + Mask'!A$2),SUMIF('USH2A e13 (B) - HSF3.0'!E2:E891,"&lt;="&amp;$A79,'USH2A e13 (B) - HSF3.0'!I2:I891)-SUMIF('USH2A e13 (B) - HSF3.0'!G2:G891,"&lt;="&amp;$A79,'USH2A e13 (B) - HSF3.0'!I2:I891),"")</f>
        <v>-1.2857142857142883</v>
      </c>
      <c r="I79" s="39">
        <f>IF($A79&lt;=LEN('USH2A e13 (B) - 2ry Str + Mask'!A$2),G79+H79,"")</f>
        <v>-0.83333333333333592</v>
      </c>
      <c r="J79" s="39">
        <f t="shared" si="9"/>
        <v>0</v>
      </c>
      <c r="K79" s="39">
        <f t="shared" si="10"/>
        <v>0</v>
      </c>
      <c r="L79" s="39">
        <f t="shared" si="11"/>
        <v>0</v>
      </c>
      <c r="M79" s="39">
        <f t="shared" si="12"/>
        <v>0</v>
      </c>
      <c r="N79" s="39">
        <f t="shared" si="13"/>
        <v>0</v>
      </c>
      <c r="O79" s="39">
        <f t="shared" si="14"/>
        <v>0</v>
      </c>
      <c r="P79" s="39">
        <f>IF($A79&lt;=LEN('USH2A e13 (B) - 2ry Str + Mask'!A$2),M79-J79,"")</f>
        <v>0</v>
      </c>
      <c r="Q79" s="39">
        <f>IF($A79&lt;=LEN('USH2A e13 (B) - 2ry Str + Mask'!A$2),N79-K79,"")</f>
        <v>0</v>
      </c>
      <c r="R79" s="39">
        <f>IF($A79&lt;=LEN('USH2A e13 (B) - 2ry Str + Mask'!A$2),O79-L79,"")</f>
        <v>0</v>
      </c>
    </row>
    <row r="80" spans="1:18" ht="32" customHeight="1" x14ac:dyDescent="0.15">
      <c r="A80" s="36">
        <v>79</v>
      </c>
      <c r="B80" s="37" t="str">
        <f>IF($A80&lt;=LEN('USH2A e13 (B) - 2ry Str + Mask'!A$2),MID('USH2A e13 (B) - 2ry Str + Mask'!A$2,$A80,1),"")</f>
        <v>(</v>
      </c>
      <c r="C80" s="38" t="str">
        <f>IF($A80&lt;=LEN('USH2A e13 (B) - 2ry Str + Mask'!B$2),MID('USH2A e13 (B) - 2ry Str + Mask'!B$2,$A80,1),"")</f>
        <v>(</v>
      </c>
      <c r="D80" s="38" t="str">
        <f>IF($A80&lt;=LEN('USH2A e13 (B) - 2ry Str + Mask'!C$2),MID('USH2A e13 (B) - 2ry Str + Mask'!C$2,$A80,1),"")</f>
        <v>.</v>
      </c>
      <c r="E80" s="38" t="str">
        <f t="shared" si="8"/>
        <v>(</v>
      </c>
      <c r="F80" s="38" t="str">
        <f t="shared" si="15"/>
        <v>...................................................................(((((((((.((</v>
      </c>
      <c r="G80" s="39">
        <f>IF($A80&lt;=LEN('USH2A e13 (B) - 2ry Str + Mask'!A$2),SUMIF('USH2A e13 (B) - HSF3.0'!E2:E891,"&lt;="&amp;$A80,'USH2A e13 (B) - HSF3.0'!H2:H891)-SUMIF('USH2A e13 (B) - HSF3.0'!G2:G891,"&lt;="&amp;$A80,'USH2A e13 (B) - HSF3.0'!H2:H891),"")</f>
        <v>0.45238095238095238</v>
      </c>
      <c r="H80" s="39">
        <f>IF($A80&lt;=LEN('USH2A e13 (B) - 2ry Str + Mask'!A$2),SUMIF('USH2A e13 (B) - HSF3.0'!E2:E891,"&lt;="&amp;$A80,'USH2A e13 (B) - HSF3.0'!I2:I891)-SUMIF('USH2A e13 (B) - HSF3.0'!G2:G891,"&lt;="&amp;$A80,'USH2A e13 (B) - HSF3.0'!I2:I891),"")</f>
        <v>-1.2857142857142883</v>
      </c>
      <c r="I80" s="39">
        <f>IF($A80&lt;=LEN('USH2A e13 (B) - 2ry Str + Mask'!A$2),G80+H80,"")</f>
        <v>-0.83333333333333592</v>
      </c>
      <c r="J80" s="39">
        <f t="shared" si="9"/>
        <v>0</v>
      </c>
      <c r="K80" s="39">
        <f t="shared" si="10"/>
        <v>0</v>
      </c>
      <c r="L80" s="39">
        <f t="shared" si="11"/>
        <v>0</v>
      </c>
      <c r="M80" s="39">
        <f t="shared" si="12"/>
        <v>0</v>
      </c>
      <c r="N80" s="39">
        <f t="shared" si="13"/>
        <v>0</v>
      </c>
      <c r="O80" s="39">
        <f t="shared" si="14"/>
        <v>0</v>
      </c>
      <c r="P80" s="39">
        <f>IF($A80&lt;=LEN('USH2A e13 (B) - 2ry Str + Mask'!A$2),M80-J80,"")</f>
        <v>0</v>
      </c>
      <c r="Q80" s="39">
        <f>IF($A80&lt;=LEN('USH2A e13 (B) - 2ry Str + Mask'!A$2),N80-K80,"")</f>
        <v>0</v>
      </c>
      <c r="R80" s="39">
        <f>IF($A80&lt;=LEN('USH2A e13 (B) - 2ry Str + Mask'!A$2),O80-L80,"")</f>
        <v>0</v>
      </c>
    </row>
    <row r="81" spans="1:18" ht="32" customHeight="1" x14ac:dyDescent="0.15">
      <c r="A81" s="36">
        <v>80</v>
      </c>
      <c r="B81" s="37" t="str">
        <f>IF($A81&lt;=LEN('USH2A e13 (B) - 2ry Str + Mask'!A$2),MID('USH2A e13 (B) - 2ry Str + Mask'!A$2,$A81,1),"")</f>
        <v>.</v>
      </c>
      <c r="C81" s="38" t="str">
        <f>IF($A81&lt;=LEN('USH2A e13 (B) - 2ry Str + Mask'!B$2),MID('USH2A e13 (B) - 2ry Str + Mask'!B$2,$A81,1),"")</f>
        <v>.</v>
      </c>
      <c r="D81" s="38" t="str">
        <f>IF($A81&lt;=LEN('USH2A e13 (B) - 2ry Str + Mask'!C$2),MID('USH2A e13 (B) - 2ry Str + Mask'!C$2,$A81,1),"")</f>
        <v>.</v>
      </c>
      <c r="E81" s="38" t="str">
        <f t="shared" si="8"/>
        <v>.</v>
      </c>
      <c r="F81" s="38" t="str">
        <f t="shared" si="15"/>
        <v>...................................................................(((((((((.((.</v>
      </c>
      <c r="G81" s="39">
        <f>IF($A81&lt;=LEN('USH2A e13 (B) - 2ry Str + Mask'!A$2),SUMIF('USH2A e13 (B) - HSF3.0'!E2:E891,"&lt;="&amp;$A81,'USH2A e13 (B) - HSF3.0'!H2:H891)-SUMIF('USH2A e13 (B) - HSF3.0'!G2:G891,"&lt;="&amp;$A81,'USH2A e13 (B) - HSF3.0'!H2:H891),"")</f>
        <v>0.16666666666666669</v>
      </c>
      <c r="H81" s="39">
        <f>IF($A81&lt;=LEN('USH2A e13 (B) - 2ry Str + Mask'!A$2),SUMIF('USH2A e13 (B) - HSF3.0'!E2:E891,"&lt;="&amp;$A81,'USH2A e13 (B) - HSF3.0'!I2:I891)-SUMIF('USH2A e13 (B) - HSF3.0'!G2:G891,"&lt;="&amp;$A81,'USH2A e13 (B) - HSF3.0'!I2:I891),"")</f>
        <v>-1.1190476190476213</v>
      </c>
      <c r="I81" s="39">
        <f>IF($A81&lt;=LEN('USH2A e13 (B) - 2ry Str + Mask'!A$2),G81+H81,"")</f>
        <v>-0.95238095238095455</v>
      </c>
      <c r="J81" s="39">
        <f t="shared" si="9"/>
        <v>0.16666666666666669</v>
      </c>
      <c r="K81" s="39">
        <f t="shared" si="10"/>
        <v>-1.1190476190476213</v>
      </c>
      <c r="L81" s="39">
        <f t="shared" si="11"/>
        <v>-0.95238095238095455</v>
      </c>
      <c r="M81" s="39">
        <f t="shared" si="12"/>
        <v>0.16666666666666669</v>
      </c>
      <c r="N81" s="39">
        <f t="shared" si="13"/>
        <v>-1.1190476190476213</v>
      </c>
      <c r="O81" s="39">
        <f t="shared" si="14"/>
        <v>-0.95238095238095455</v>
      </c>
      <c r="P81" s="39">
        <f>IF($A81&lt;=LEN('USH2A e13 (B) - 2ry Str + Mask'!A$2),M81-J81,"")</f>
        <v>0</v>
      </c>
      <c r="Q81" s="39">
        <f>IF($A81&lt;=LEN('USH2A e13 (B) - 2ry Str + Mask'!A$2),N81-K81,"")</f>
        <v>0</v>
      </c>
      <c r="R81" s="39">
        <f>IF($A81&lt;=LEN('USH2A e13 (B) - 2ry Str + Mask'!A$2),O81-L81,"")</f>
        <v>0</v>
      </c>
    </row>
    <row r="82" spans="1:18" ht="32" customHeight="1" x14ac:dyDescent="0.15">
      <c r="A82" s="36">
        <v>81</v>
      </c>
      <c r="B82" s="37" t="str">
        <f>IF($A82&lt;=LEN('USH2A e13 (B) - 2ry Str + Mask'!A$2),MID('USH2A e13 (B) - 2ry Str + Mask'!A$2,$A82,1),"")</f>
        <v>(</v>
      </c>
      <c r="C82" s="38" t="str">
        <f>IF($A82&lt;=LEN('USH2A e13 (B) - 2ry Str + Mask'!B$2),MID('USH2A e13 (B) - 2ry Str + Mask'!B$2,$A82,1),"")</f>
        <v>(</v>
      </c>
      <c r="D82" s="38" t="str">
        <f>IF($A82&lt;=LEN('USH2A e13 (B) - 2ry Str + Mask'!C$2),MID('USH2A e13 (B) - 2ry Str + Mask'!C$2,$A82,1),"")</f>
        <v>.</v>
      </c>
      <c r="E82" s="38" t="str">
        <f t="shared" si="8"/>
        <v>(</v>
      </c>
      <c r="F82" s="38" t="str">
        <f t="shared" si="15"/>
        <v>...................................................................(((((((((.((.(</v>
      </c>
      <c r="G82" s="39">
        <f>IF($A82&lt;=LEN('USH2A e13 (B) - 2ry Str + Mask'!A$2),SUMIF('USH2A e13 (B) - HSF3.0'!E2:E891,"&lt;="&amp;$A82,'USH2A e13 (B) - HSF3.0'!H2:H891)-SUMIF('USH2A e13 (B) - HSF3.0'!G2:G891,"&lt;="&amp;$A82,'USH2A e13 (B) - HSF3.0'!H2:H891),"")</f>
        <v>0.16666666666666669</v>
      </c>
      <c r="H82" s="39">
        <f>IF($A82&lt;=LEN('USH2A e13 (B) - 2ry Str + Mask'!A$2),SUMIF('USH2A e13 (B) - HSF3.0'!E2:E891,"&lt;="&amp;$A82,'USH2A e13 (B) - HSF3.0'!I2:I891)-SUMIF('USH2A e13 (B) - HSF3.0'!G2:G891,"&lt;="&amp;$A82,'USH2A e13 (B) - HSF3.0'!I2:I891),"")</f>
        <v>-0.80952380952381109</v>
      </c>
      <c r="I82" s="39">
        <f>IF($A82&lt;=LEN('USH2A e13 (B) - 2ry Str + Mask'!A$2),G82+H82,"")</f>
        <v>-0.64285714285714435</v>
      </c>
      <c r="J82" s="39">
        <f t="shared" si="9"/>
        <v>0</v>
      </c>
      <c r="K82" s="39">
        <f t="shared" si="10"/>
        <v>0</v>
      </c>
      <c r="L82" s="39">
        <f t="shared" si="11"/>
        <v>0</v>
      </c>
      <c r="M82" s="39">
        <f t="shared" si="12"/>
        <v>0</v>
      </c>
      <c r="N82" s="39">
        <f t="shared" si="13"/>
        <v>0</v>
      </c>
      <c r="O82" s="39">
        <f t="shared" si="14"/>
        <v>0</v>
      </c>
      <c r="P82" s="39">
        <f>IF($A82&lt;=LEN('USH2A e13 (B) - 2ry Str + Mask'!A$2),M82-J82,"")</f>
        <v>0</v>
      </c>
      <c r="Q82" s="39">
        <f>IF($A82&lt;=LEN('USH2A e13 (B) - 2ry Str + Mask'!A$2),N82-K82,"")</f>
        <v>0</v>
      </c>
      <c r="R82" s="39">
        <f>IF($A82&lt;=LEN('USH2A e13 (B) - 2ry Str + Mask'!A$2),O82-L82,"")</f>
        <v>0</v>
      </c>
    </row>
    <row r="83" spans="1:18" ht="32" customHeight="1" x14ac:dyDescent="0.15">
      <c r="A83" s="36">
        <v>82</v>
      </c>
      <c r="B83" s="37" t="str">
        <f>IF($A83&lt;=LEN('USH2A e13 (B) - 2ry Str + Mask'!A$2),MID('USH2A e13 (B) - 2ry Str + Mask'!A$2,$A83,1),"")</f>
        <v>.</v>
      </c>
      <c r="C83" s="38" t="str">
        <f>IF($A83&lt;=LEN('USH2A e13 (B) - 2ry Str + Mask'!B$2),MID('USH2A e13 (B) - 2ry Str + Mask'!B$2,$A83,1),"")</f>
        <v>.</v>
      </c>
      <c r="D83" s="38" t="str">
        <f>IF($A83&lt;=LEN('USH2A e13 (B) - 2ry Str + Mask'!C$2),MID('USH2A e13 (B) - 2ry Str + Mask'!C$2,$A83,1),"")</f>
        <v>.</v>
      </c>
      <c r="E83" s="38" t="str">
        <f t="shared" si="8"/>
        <v>.</v>
      </c>
      <c r="F83" s="38" t="str">
        <f t="shared" si="15"/>
        <v>...................................................................(((((((((.((.(.</v>
      </c>
      <c r="G83" s="39">
        <f>IF($A83&lt;=LEN('USH2A e13 (B) - 2ry Str + Mask'!A$2),SUMIF('USH2A e13 (B) - HSF3.0'!E2:E891,"&lt;="&amp;$A83,'USH2A e13 (B) - HSF3.0'!H2:H891)-SUMIF('USH2A e13 (B) - HSF3.0'!G2:G891,"&lt;="&amp;$A83,'USH2A e13 (B) - HSF3.0'!H2:H891),"")</f>
        <v>0.625</v>
      </c>
      <c r="H83" s="39">
        <f>IF($A83&lt;=LEN('USH2A e13 (B) - 2ry Str + Mask'!A$2),SUMIF('USH2A e13 (B) - HSF3.0'!E2:E891,"&lt;="&amp;$A83,'USH2A e13 (B) - HSF3.0'!I2:I891)-SUMIF('USH2A e13 (B) - HSF3.0'!G2:G891,"&lt;="&amp;$A83,'USH2A e13 (B) - HSF3.0'!I2:I891),"")</f>
        <v>-0.80952380952381109</v>
      </c>
      <c r="I83" s="39">
        <f>IF($A83&lt;=LEN('USH2A e13 (B) - 2ry Str + Mask'!A$2),G83+H83,"")</f>
        <v>-0.18452380952381109</v>
      </c>
      <c r="J83" s="39">
        <f t="shared" si="9"/>
        <v>0.625</v>
      </c>
      <c r="K83" s="39">
        <f t="shared" si="10"/>
        <v>-0.80952380952381109</v>
      </c>
      <c r="L83" s="39">
        <f t="shared" si="11"/>
        <v>-0.18452380952381109</v>
      </c>
      <c r="M83" s="39">
        <f t="shared" si="12"/>
        <v>0.625</v>
      </c>
      <c r="N83" s="39">
        <f t="shared" si="13"/>
        <v>-0.80952380952381109</v>
      </c>
      <c r="O83" s="39">
        <f t="shared" si="14"/>
        <v>-0.18452380952381109</v>
      </c>
      <c r="P83" s="39">
        <f>IF($A83&lt;=LEN('USH2A e13 (B) - 2ry Str + Mask'!A$2),M83-J83,"")</f>
        <v>0</v>
      </c>
      <c r="Q83" s="39">
        <f>IF($A83&lt;=LEN('USH2A e13 (B) - 2ry Str + Mask'!A$2),N83-K83,"")</f>
        <v>0</v>
      </c>
      <c r="R83" s="39">
        <f>IF($A83&lt;=LEN('USH2A e13 (B) - 2ry Str + Mask'!A$2),O83-L83,"")</f>
        <v>0</v>
      </c>
    </row>
    <row r="84" spans="1:18" ht="32" customHeight="1" x14ac:dyDescent="0.15">
      <c r="A84" s="36">
        <v>83</v>
      </c>
      <c r="B84" s="37" t="str">
        <f>IF($A84&lt;=LEN('USH2A e13 (B) - 2ry Str + Mask'!A$2),MID('USH2A e13 (B) - 2ry Str + Mask'!A$2,$A84,1),"")</f>
        <v>(</v>
      </c>
      <c r="C84" s="38" t="str">
        <f>IF($A84&lt;=LEN('USH2A e13 (B) - 2ry Str + Mask'!B$2),MID('USH2A e13 (B) - 2ry Str + Mask'!B$2,$A84,1),"")</f>
        <v>(</v>
      </c>
      <c r="D84" s="38" t="str">
        <f>IF($A84&lt;=LEN('USH2A e13 (B) - 2ry Str + Mask'!C$2),MID('USH2A e13 (B) - 2ry Str + Mask'!C$2,$A84,1),"")</f>
        <v>.</v>
      </c>
      <c r="E84" s="38" t="str">
        <f t="shared" si="8"/>
        <v>(</v>
      </c>
      <c r="F84" s="38" t="str">
        <f t="shared" si="15"/>
        <v>...................................................................(((((((((.((.(.(</v>
      </c>
      <c r="G84" s="39">
        <f>IF($A84&lt;=LEN('USH2A e13 (B) - 2ry Str + Mask'!A$2),SUMIF('USH2A e13 (B) - HSF3.0'!E2:E891,"&lt;="&amp;$A84,'USH2A e13 (B) - HSF3.0'!H2:H891)-SUMIF('USH2A e13 (B) - HSF3.0'!G2:G891,"&lt;="&amp;$A84,'USH2A e13 (B) - HSF3.0'!H2:H891),"")</f>
        <v>0.625</v>
      </c>
      <c r="H84" s="39">
        <f>IF($A84&lt;=LEN('USH2A e13 (B) - 2ry Str + Mask'!A$2),SUMIF('USH2A e13 (B) - HSF3.0'!E2:E891,"&lt;="&amp;$A84,'USH2A e13 (B) - HSF3.0'!I2:I891)-SUMIF('USH2A e13 (B) - HSF3.0'!G2:G891,"&lt;="&amp;$A84,'USH2A e13 (B) - HSF3.0'!I2:I891),"")</f>
        <v>-0.47619047619047716</v>
      </c>
      <c r="I84" s="39">
        <f>IF($A84&lt;=LEN('USH2A e13 (B) - 2ry Str + Mask'!A$2),G84+H84,"")</f>
        <v>0.14880952380952284</v>
      </c>
      <c r="J84" s="39">
        <f t="shared" si="9"/>
        <v>0</v>
      </c>
      <c r="K84" s="39">
        <f t="shared" si="10"/>
        <v>0</v>
      </c>
      <c r="L84" s="39">
        <f t="shared" si="11"/>
        <v>0</v>
      </c>
      <c r="M84" s="39">
        <f t="shared" si="12"/>
        <v>0</v>
      </c>
      <c r="N84" s="39">
        <f t="shared" si="13"/>
        <v>0</v>
      </c>
      <c r="O84" s="39">
        <f t="shared" si="14"/>
        <v>0</v>
      </c>
      <c r="P84" s="39">
        <f>IF($A84&lt;=LEN('USH2A e13 (B) - 2ry Str + Mask'!A$2),M84-J84,"")</f>
        <v>0</v>
      </c>
      <c r="Q84" s="39">
        <f>IF($A84&lt;=LEN('USH2A e13 (B) - 2ry Str + Mask'!A$2),N84-K84,"")</f>
        <v>0</v>
      </c>
      <c r="R84" s="39">
        <f>IF($A84&lt;=LEN('USH2A e13 (B) - 2ry Str + Mask'!A$2),O84-L84,"")</f>
        <v>0</v>
      </c>
    </row>
    <row r="85" spans="1:18" ht="32" customHeight="1" x14ac:dyDescent="0.15">
      <c r="A85" s="36">
        <v>84</v>
      </c>
      <c r="B85" s="37" t="str">
        <f>IF($A85&lt;=LEN('USH2A e13 (B) - 2ry Str + Mask'!A$2),MID('USH2A e13 (B) - 2ry Str + Mask'!A$2,$A85,1),"")</f>
        <v>(</v>
      </c>
      <c r="C85" s="38" t="str">
        <f>IF($A85&lt;=LEN('USH2A e13 (B) - 2ry Str + Mask'!B$2),MID('USH2A e13 (B) - 2ry Str + Mask'!B$2,$A85,1),"")</f>
        <v>(</v>
      </c>
      <c r="D85" s="38" t="str">
        <f>IF($A85&lt;=LEN('USH2A e13 (B) - 2ry Str + Mask'!C$2),MID('USH2A e13 (B) - 2ry Str + Mask'!C$2,$A85,1),"")</f>
        <v>.</v>
      </c>
      <c r="E85" s="38" t="str">
        <f t="shared" si="8"/>
        <v>(</v>
      </c>
      <c r="F85" s="38" t="str">
        <f t="shared" si="15"/>
        <v>...................................................................(((((((((.((.(.((</v>
      </c>
      <c r="G85" s="39">
        <f>IF($A85&lt;=LEN('USH2A e13 (B) - 2ry Str + Mask'!A$2),SUMIF('USH2A e13 (B) - HSF3.0'!E2:E891,"&lt;="&amp;$A85,'USH2A e13 (B) - HSF3.0'!H2:H891)-SUMIF('USH2A e13 (B) - HSF3.0'!G2:G891,"&lt;="&amp;$A85,'USH2A e13 (B) - HSF3.0'!H2:H891),"")</f>
        <v>0.60119047619047616</v>
      </c>
      <c r="H85" s="39">
        <f>IF($A85&lt;=LEN('USH2A e13 (B) - 2ry Str + Mask'!A$2),SUMIF('USH2A e13 (B) - HSF3.0'!E2:E891,"&lt;="&amp;$A85,'USH2A e13 (B) - HSF3.0'!I2:I891)-SUMIF('USH2A e13 (B) - HSF3.0'!G2:G891,"&lt;="&amp;$A85,'USH2A e13 (B) - HSF3.0'!I2:I891),"")</f>
        <v>-0.33333333333333393</v>
      </c>
      <c r="I85" s="39">
        <f>IF($A85&lt;=LEN('USH2A e13 (B) - 2ry Str + Mask'!A$2),G85+H85,"")</f>
        <v>0.26785714285714224</v>
      </c>
      <c r="J85" s="39">
        <f t="shared" si="9"/>
        <v>0</v>
      </c>
      <c r="K85" s="39">
        <f t="shared" si="10"/>
        <v>0</v>
      </c>
      <c r="L85" s="39">
        <f t="shared" si="11"/>
        <v>0</v>
      </c>
      <c r="M85" s="39">
        <f t="shared" si="12"/>
        <v>0</v>
      </c>
      <c r="N85" s="39">
        <f t="shared" si="13"/>
        <v>0</v>
      </c>
      <c r="O85" s="39">
        <f t="shared" si="14"/>
        <v>0</v>
      </c>
      <c r="P85" s="39">
        <f>IF($A85&lt;=LEN('USH2A e13 (B) - 2ry Str + Mask'!A$2),M85-J85,"")</f>
        <v>0</v>
      </c>
      <c r="Q85" s="39">
        <f>IF($A85&lt;=LEN('USH2A e13 (B) - 2ry Str + Mask'!A$2),N85-K85,"")</f>
        <v>0</v>
      </c>
      <c r="R85" s="39">
        <f>IF($A85&lt;=LEN('USH2A e13 (B) - 2ry Str + Mask'!A$2),O85-L85,"")</f>
        <v>0</v>
      </c>
    </row>
    <row r="86" spans="1:18" ht="32" customHeight="1" x14ac:dyDescent="0.15">
      <c r="A86" s="36">
        <v>85</v>
      </c>
      <c r="B86" s="37" t="str">
        <f>IF($A86&lt;=LEN('USH2A e13 (B) - 2ry Str + Mask'!A$2),MID('USH2A e13 (B) - 2ry Str + Mask'!A$2,$A86,1),"")</f>
        <v>(</v>
      </c>
      <c r="C86" s="38" t="str">
        <f>IF($A86&lt;=LEN('USH2A e13 (B) - 2ry Str + Mask'!B$2),MID('USH2A e13 (B) - 2ry Str + Mask'!B$2,$A86,1),"")</f>
        <v>(</v>
      </c>
      <c r="D86" s="38" t="str">
        <f>IF($A86&lt;=LEN('USH2A e13 (B) - 2ry Str + Mask'!C$2),MID('USH2A e13 (B) - 2ry Str + Mask'!C$2,$A86,1),"")</f>
        <v>.</v>
      </c>
      <c r="E86" s="38" t="str">
        <f t="shared" si="8"/>
        <v>(</v>
      </c>
      <c r="F86" s="38" t="str">
        <f t="shared" si="15"/>
        <v>...................................................................(((((((((.((.(.(((</v>
      </c>
      <c r="G86" s="39">
        <f>IF($A86&lt;=LEN('USH2A e13 (B) - 2ry Str + Mask'!A$2),SUMIF('USH2A e13 (B) - HSF3.0'!E2:E891,"&lt;="&amp;$A86,'USH2A e13 (B) - HSF3.0'!H2:H891)-SUMIF('USH2A e13 (B) - HSF3.0'!G2:G891,"&lt;="&amp;$A86,'USH2A e13 (B) - HSF3.0'!H2:H891),"")</f>
        <v>0.60119047619047616</v>
      </c>
      <c r="H86" s="39">
        <f>IF($A86&lt;=LEN('USH2A e13 (B) - 2ry Str + Mask'!A$2),SUMIF('USH2A e13 (B) - HSF3.0'!E2:E891,"&lt;="&amp;$A86,'USH2A e13 (B) - HSF3.0'!I2:I891)-SUMIF('USH2A e13 (B) - HSF3.0'!G2:G891,"&lt;="&amp;$A86,'USH2A e13 (B) - HSF3.0'!I2:I891),"")</f>
        <v>-0.16666666666666696</v>
      </c>
      <c r="I86" s="39">
        <f>IF($A86&lt;=LEN('USH2A e13 (B) - 2ry Str + Mask'!A$2),G86+H86,"")</f>
        <v>0.4345238095238092</v>
      </c>
      <c r="J86" s="39">
        <f t="shared" si="9"/>
        <v>0</v>
      </c>
      <c r="K86" s="39">
        <f t="shared" si="10"/>
        <v>0</v>
      </c>
      <c r="L86" s="39">
        <f t="shared" si="11"/>
        <v>0</v>
      </c>
      <c r="M86" s="39">
        <f t="shared" si="12"/>
        <v>0</v>
      </c>
      <c r="N86" s="39">
        <f t="shared" si="13"/>
        <v>0</v>
      </c>
      <c r="O86" s="39">
        <f t="shared" si="14"/>
        <v>0</v>
      </c>
      <c r="P86" s="39">
        <f>IF($A86&lt;=LEN('USH2A e13 (B) - 2ry Str + Mask'!A$2),M86-J86,"")</f>
        <v>0</v>
      </c>
      <c r="Q86" s="39">
        <f>IF($A86&lt;=LEN('USH2A e13 (B) - 2ry Str + Mask'!A$2),N86-K86,"")</f>
        <v>0</v>
      </c>
      <c r="R86" s="39">
        <f>IF($A86&lt;=LEN('USH2A e13 (B) - 2ry Str + Mask'!A$2),O86-L86,"")</f>
        <v>0</v>
      </c>
    </row>
    <row r="87" spans="1:18" ht="32" customHeight="1" x14ac:dyDescent="0.15">
      <c r="A87" s="36">
        <v>86</v>
      </c>
      <c r="B87" s="37" t="str">
        <f>IF($A87&lt;=LEN('USH2A e13 (B) - 2ry Str + Mask'!A$2),MID('USH2A e13 (B) - 2ry Str + Mask'!A$2,$A87,1),"")</f>
        <v>(</v>
      </c>
      <c r="C87" s="38" t="str">
        <f>IF($A87&lt;=LEN('USH2A e13 (B) - 2ry Str + Mask'!B$2),MID('USH2A e13 (B) - 2ry Str + Mask'!B$2,$A87,1),"")</f>
        <v>(</v>
      </c>
      <c r="D87" s="38" t="str">
        <f>IF($A87&lt;=LEN('USH2A e13 (B) - 2ry Str + Mask'!C$2),MID('USH2A e13 (B) - 2ry Str + Mask'!C$2,$A87,1),"")</f>
        <v>.</v>
      </c>
      <c r="E87" s="38" t="str">
        <f t="shared" si="8"/>
        <v>(</v>
      </c>
      <c r="F87" s="38" t="str">
        <f t="shared" si="15"/>
        <v>...................................................................(((((((((.((.(.((((</v>
      </c>
      <c r="G87" s="39">
        <f>IF($A87&lt;=LEN('USH2A e13 (B) - 2ry Str + Mask'!A$2),SUMIF('USH2A e13 (B) - HSF3.0'!E2:E891,"&lt;="&amp;$A87,'USH2A e13 (B) - HSF3.0'!H2:H891)-SUMIF('USH2A e13 (B) - HSF3.0'!G2:G891,"&lt;="&amp;$A87,'USH2A e13 (B) - HSF3.0'!H2:H891),"")</f>
        <v>0.60119047619047616</v>
      </c>
      <c r="H87" s="39">
        <f>IF($A87&lt;=LEN('USH2A e13 (B) - 2ry Str + Mask'!A$2),SUMIF('USH2A e13 (B) - HSF3.0'!E2:E891,"&lt;="&amp;$A87,'USH2A e13 (B) - HSF3.0'!I2:I891)-SUMIF('USH2A e13 (B) - HSF3.0'!G2:G891,"&lt;="&amp;$A87,'USH2A e13 (B) - HSF3.0'!I2:I891),"")</f>
        <v>-0.16666666666666696</v>
      </c>
      <c r="I87" s="39">
        <f>IF($A87&lt;=LEN('USH2A e13 (B) - 2ry Str + Mask'!A$2),G87+H87,"")</f>
        <v>0.4345238095238092</v>
      </c>
      <c r="J87" s="39">
        <f t="shared" si="9"/>
        <v>0</v>
      </c>
      <c r="K87" s="39">
        <f t="shared" si="10"/>
        <v>0</v>
      </c>
      <c r="L87" s="39">
        <f t="shared" si="11"/>
        <v>0</v>
      </c>
      <c r="M87" s="39">
        <f t="shared" si="12"/>
        <v>0</v>
      </c>
      <c r="N87" s="39">
        <f t="shared" si="13"/>
        <v>0</v>
      </c>
      <c r="O87" s="39">
        <f t="shared" si="14"/>
        <v>0</v>
      </c>
      <c r="P87" s="39">
        <f>IF($A87&lt;=LEN('USH2A e13 (B) - 2ry Str + Mask'!A$2),M87-J87,"")</f>
        <v>0</v>
      </c>
      <c r="Q87" s="39">
        <f>IF($A87&lt;=LEN('USH2A e13 (B) - 2ry Str + Mask'!A$2),N87-K87,"")</f>
        <v>0</v>
      </c>
      <c r="R87" s="39">
        <f>IF($A87&lt;=LEN('USH2A e13 (B) - 2ry Str + Mask'!A$2),O87-L87,"")</f>
        <v>0</v>
      </c>
    </row>
    <row r="88" spans="1:18" ht="32" customHeight="1" x14ac:dyDescent="0.15">
      <c r="A88" s="36">
        <v>87</v>
      </c>
      <c r="B88" s="37" t="str">
        <f>IF($A88&lt;=LEN('USH2A e13 (B) - 2ry Str + Mask'!A$2),MID('USH2A e13 (B) - 2ry Str + Mask'!A$2,$A88,1),"")</f>
        <v>(</v>
      </c>
      <c r="C88" s="38" t="str">
        <f>IF($A88&lt;=LEN('USH2A e13 (B) - 2ry Str + Mask'!B$2),MID('USH2A e13 (B) - 2ry Str + Mask'!B$2,$A88,1),"")</f>
        <v>(</v>
      </c>
      <c r="D88" s="38" t="str">
        <f>IF($A88&lt;=LEN('USH2A e13 (B) - 2ry Str + Mask'!C$2),MID('USH2A e13 (B) - 2ry Str + Mask'!C$2,$A88,1),"")</f>
        <v>.</v>
      </c>
      <c r="E88" s="38" t="str">
        <f t="shared" si="8"/>
        <v>(</v>
      </c>
      <c r="F88" s="38" t="str">
        <f t="shared" si="15"/>
        <v>...................................................................(((((((((.((.(.(((((</v>
      </c>
      <c r="G88" s="39">
        <f>IF($A88&lt;=LEN('USH2A e13 (B) - 2ry Str + Mask'!A$2),SUMIF('USH2A e13 (B) - HSF3.0'!E2:E891,"&lt;="&amp;$A88,'USH2A e13 (B) - HSF3.0'!H2:H891)-SUMIF('USH2A e13 (B) - HSF3.0'!G2:G891,"&lt;="&amp;$A88,'USH2A e13 (B) - HSF3.0'!H2:H891),"")</f>
        <v>0.60119047619047616</v>
      </c>
      <c r="H88" s="39">
        <f>IF($A88&lt;=LEN('USH2A e13 (B) - 2ry Str + Mask'!A$2),SUMIF('USH2A e13 (B) - HSF3.0'!E2:E891,"&lt;="&amp;$A88,'USH2A e13 (B) - HSF3.0'!I2:I891)-SUMIF('USH2A e13 (B) - HSF3.0'!G2:G891,"&lt;="&amp;$A88,'USH2A e13 (B) - HSF3.0'!I2:I891),"")</f>
        <v>-0.16666666666666696</v>
      </c>
      <c r="I88" s="39">
        <f>IF($A88&lt;=LEN('USH2A e13 (B) - 2ry Str + Mask'!A$2),G88+H88,"")</f>
        <v>0.4345238095238092</v>
      </c>
      <c r="J88" s="39">
        <f t="shared" si="9"/>
        <v>0</v>
      </c>
      <c r="K88" s="39">
        <f t="shared" si="10"/>
        <v>0</v>
      </c>
      <c r="L88" s="39">
        <f t="shared" si="11"/>
        <v>0</v>
      </c>
      <c r="M88" s="39">
        <f t="shared" si="12"/>
        <v>0</v>
      </c>
      <c r="N88" s="39">
        <f t="shared" si="13"/>
        <v>0</v>
      </c>
      <c r="O88" s="39">
        <f t="shared" si="14"/>
        <v>0</v>
      </c>
      <c r="P88" s="39">
        <f>IF($A88&lt;=LEN('USH2A e13 (B) - 2ry Str + Mask'!A$2),M88-J88,"")</f>
        <v>0</v>
      </c>
      <c r="Q88" s="39">
        <f>IF($A88&lt;=LEN('USH2A e13 (B) - 2ry Str + Mask'!A$2),N88-K88,"")</f>
        <v>0</v>
      </c>
      <c r="R88" s="39">
        <f>IF($A88&lt;=LEN('USH2A e13 (B) - 2ry Str + Mask'!A$2),O88-L88,"")</f>
        <v>0</v>
      </c>
    </row>
    <row r="89" spans="1:18" ht="32" customHeight="1" x14ac:dyDescent="0.15">
      <c r="A89" s="36">
        <v>88</v>
      </c>
      <c r="B89" s="37" t="str">
        <f>IF($A89&lt;=LEN('USH2A e13 (B) - 2ry Str + Mask'!A$2),MID('USH2A e13 (B) - 2ry Str + Mask'!A$2,$A89,1),"")</f>
        <v>(</v>
      </c>
      <c r="C89" s="38" t="str">
        <f>IF($A89&lt;=LEN('USH2A e13 (B) - 2ry Str + Mask'!B$2),MID('USH2A e13 (B) - 2ry Str + Mask'!B$2,$A89,1),"")</f>
        <v>(</v>
      </c>
      <c r="D89" s="38" t="str">
        <f>IF($A89&lt;=LEN('USH2A e13 (B) - 2ry Str + Mask'!C$2),MID('USH2A e13 (B) - 2ry Str + Mask'!C$2,$A89,1),"")</f>
        <v>.</v>
      </c>
      <c r="E89" s="38" t="str">
        <f t="shared" si="8"/>
        <v>(</v>
      </c>
      <c r="F89" s="38" t="str">
        <f t="shared" si="15"/>
        <v>...................................................................(((((((((.((.(.((((((</v>
      </c>
      <c r="G89" s="39">
        <f>IF($A89&lt;=LEN('USH2A e13 (B) - 2ry Str + Mask'!A$2),SUMIF('USH2A e13 (B) - HSF3.0'!E2:E891,"&lt;="&amp;$A89,'USH2A e13 (B) - HSF3.0'!H2:H891)-SUMIF('USH2A e13 (B) - HSF3.0'!G2:G891,"&lt;="&amp;$A89,'USH2A e13 (B) - HSF3.0'!H2:H891),"")</f>
        <v>0.2678571428571429</v>
      </c>
      <c r="H89" s="39">
        <f>IF($A89&lt;=LEN('USH2A e13 (B) - 2ry Str + Mask'!A$2),SUMIF('USH2A e13 (B) - HSF3.0'!E2:E891,"&lt;="&amp;$A89,'USH2A e13 (B) - HSF3.0'!I2:I891)-SUMIF('USH2A e13 (B) - HSF3.0'!G2:G891,"&lt;="&amp;$A89,'USH2A e13 (B) - HSF3.0'!I2:I891),"")</f>
        <v>-0.16666666666666696</v>
      </c>
      <c r="I89" s="39">
        <f>IF($A89&lt;=LEN('USH2A e13 (B) - 2ry Str + Mask'!A$2),G89+H89,"")</f>
        <v>0.10119047619047594</v>
      </c>
      <c r="J89" s="39">
        <f t="shared" si="9"/>
        <v>0</v>
      </c>
      <c r="K89" s="39">
        <f t="shared" si="10"/>
        <v>0</v>
      </c>
      <c r="L89" s="39">
        <f t="shared" si="11"/>
        <v>0</v>
      </c>
      <c r="M89" s="39">
        <f t="shared" si="12"/>
        <v>0</v>
      </c>
      <c r="N89" s="39">
        <f t="shared" si="13"/>
        <v>0</v>
      </c>
      <c r="O89" s="39">
        <f t="shared" si="14"/>
        <v>0</v>
      </c>
      <c r="P89" s="39">
        <f>IF($A89&lt;=LEN('USH2A e13 (B) - 2ry Str + Mask'!A$2),M89-J89,"")</f>
        <v>0</v>
      </c>
      <c r="Q89" s="39">
        <f>IF($A89&lt;=LEN('USH2A e13 (B) - 2ry Str + Mask'!A$2),N89-K89,"")</f>
        <v>0</v>
      </c>
      <c r="R89" s="39">
        <f>IF($A89&lt;=LEN('USH2A e13 (B) - 2ry Str + Mask'!A$2),O89-L89,"")</f>
        <v>0</v>
      </c>
    </row>
    <row r="90" spans="1:18" ht="32" customHeight="1" x14ac:dyDescent="0.15">
      <c r="A90" s="36">
        <v>89</v>
      </c>
      <c r="B90" s="37" t="str">
        <f>IF($A90&lt;=LEN('USH2A e13 (B) - 2ry Str + Mask'!A$2),MID('USH2A e13 (B) - 2ry Str + Mask'!A$2,$A90,1),"")</f>
        <v>(</v>
      </c>
      <c r="C90" s="38" t="str">
        <f>IF($A90&lt;=LEN('USH2A e13 (B) - 2ry Str + Mask'!B$2),MID('USH2A e13 (B) - 2ry Str + Mask'!B$2,$A90,1),"")</f>
        <v>(</v>
      </c>
      <c r="D90" s="38" t="str">
        <f>IF($A90&lt;=LEN('USH2A e13 (B) - 2ry Str + Mask'!C$2),MID('USH2A e13 (B) - 2ry Str + Mask'!C$2,$A90,1),"")</f>
        <v>.</v>
      </c>
      <c r="E90" s="38" t="str">
        <f t="shared" si="8"/>
        <v>(</v>
      </c>
      <c r="F90" s="38" t="str">
        <f t="shared" si="15"/>
        <v>...................................................................(((((((((.((.(.(((((((</v>
      </c>
      <c r="G90" s="39">
        <f>IF($A90&lt;=LEN('USH2A e13 (B) - 2ry Str + Mask'!A$2),SUMIF('USH2A e13 (B) - HSF3.0'!E2:E891,"&lt;="&amp;$A90,'USH2A e13 (B) - HSF3.0'!H2:H891)-SUMIF('USH2A e13 (B) - HSF3.0'!G2:G891,"&lt;="&amp;$A90,'USH2A e13 (B) - HSF3.0'!H2:H891),"")</f>
        <v>0.2678571428571429</v>
      </c>
      <c r="H90" s="39">
        <f>IF($A90&lt;=LEN('USH2A e13 (B) - 2ry Str + Mask'!A$2),SUMIF('USH2A e13 (B) - HSF3.0'!E2:E891,"&lt;="&amp;$A90,'USH2A e13 (B) - HSF3.0'!I2:I891)-SUMIF('USH2A e13 (B) - HSF3.0'!G2:G891,"&lt;="&amp;$A90,'USH2A e13 (B) - HSF3.0'!I2:I891),"")</f>
        <v>-0.16666666666666696</v>
      </c>
      <c r="I90" s="39">
        <f>IF($A90&lt;=LEN('USH2A e13 (B) - 2ry Str + Mask'!A$2),G90+H90,"")</f>
        <v>0.10119047619047594</v>
      </c>
      <c r="J90" s="39">
        <f t="shared" si="9"/>
        <v>0</v>
      </c>
      <c r="K90" s="39">
        <f t="shared" si="10"/>
        <v>0</v>
      </c>
      <c r="L90" s="39">
        <f t="shared" si="11"/>
        <v>0</v>
      </c>
      <c r="M90" s="39">
        <f t="shared" si="12"/>
        <v>0</v>
      </c>
      <c r="N90" s="39">
        <f t="shared" si="13"/>
        <v>0</v>
      </c>
      <c r="O90" s="39">
        <f t="shared" si="14"/>
        <v>0</v>
      </c>
      <c r="P90" s="39">
        <f>IF($A90&lt;=LEN('USH2A e13 (B) - 2ry Str + Mask'!A$2),M90-J90,"")</f>
        <v>0</v>
      </c>
      <c r="Q90" s="39">
        <f>IF($A90&lt;=LEN('USH2A e13 (B) - 2ry Str + Mask'!A$2),N90-K90,"")</f>
        <v>0</v>
      </c>
      <c r="R90" s="39">
        <f>IF($A90&lt;=LEN('USH2A e13 (B) - 2ry Str + Mask'!A$2),O90-L90,"")</f>
        <v>0</v>
      </c>
    </row>
    <row r="91" spans="1:18" ht="32" customHeight="1" x14ac:dyDescent="0.15">
      <c r="A91" s="36">
        <v>90</v>
      </c>
      <c r="B91" s="37" t="str">
        <f>IF($A91&lt;=LEN('USH2A e13 (B) - 2ry Str + Mask'!A$2),MID('USH2A e13 (B) - 2ry Str + Mask'!A$2,$A91,1),"")</f>
        <v>.</v>
      </c>
      <c r="C91" s="38" t="str">
        <f>IF($A91&lt;=LEN('USH2A e13 (B) - 2ry Str + Mask'!B$2),MID('USH2A e13 (B) - 2ry Str + Mask'!B$2,$A91,1),"")</f>
        <v>.</v>
      </c>
      <c r="D91" s="38" t="str">
        <f>IF($A91&lt;=LEN('USH2A e13 (B) - 2ry Str + Mask'!C$2),MID('USH2A e13 (B) - 2ry Str + Mask'!C$2,$A91,1),"")</f>
        <v>.</v>
      </c>
      <c r="E91" s="38" t="str">
        <f t="shared" si="8"/>
        <v>.</v>
      </c>
      <c r="F91" s="38" t="str">
        <f t="shared" si="15"/>
        <v>...................................................................(((((((((.((.(.(((((((.</v>
      </c>
      <c r="G91" s="39">
        <f>IF($A91&lt;=LEN('USH2A e13 (B) - 2ry Str + Mask'!A$2),SUMIF('USH2A e13 (B) - HSF3.0'!E2:E891,"&lt;="&amp;$A91,'USH2A e13 (B) - HSF3.0'!H2:H891)-SUMIF('USH2A e13 (B) - HSF3.0'!G2:G891,"&lt;="&amp;$A91,'USH2A e13 (B) - HSF3.0'!H2:H891),"")</f>
        <v>0.14285714285714279</v>
      </c>
      <c r="H91" s="39">
        <f>IF($A91&lt;=LEN('USH2A e13 (B) - 2ry Str + Mask'!A$2),SUMIF('USH2A e13 (B) - HSF3.0'!E2:E891,"&lt;="&amp;$A91,'USH2A e13 (B) - HSF3.0'!I2:I891)-SUMIF('USH2A e13 (B) - HSF3.0'!G2:G891,"&lt;="&amp;$A91,'USH2A e13 (B) - HSF3.0'!I2:I891),"")</f>
        <v>0</v>
      </c>
      <c r="I91" s="39">
        <f>IF($A91&lt;=LEN('USH2A e13 (B) - 2ry Str + Mask'!A$2),G91+H91,"")</f>
        <v>0.14285714285714279</v>
      </c>
      <c r="J91" s="39">
        <f t="shared" si="9"/>
        <v>0.14285714285714279</v>
      </c>
      <c r="K91" s="39">
        <f t="shared" si="10"/>
        <v>0</v>
      </c>
      <c r="L91" s="39">
        <f t="shared" si="11"/>
        <v>0.14285714285714279</v>
      </c>
      <c r="M91" s="39">
        <f t="shared" si="12"/>
        <v>0.14285714285714279</v>
      </c>
      <c r="N91" s="39">
        <f t="shared" si="13"/>
        <v>0</v>
      </c>
      <c r="O91" s="39">
        <f t="shared" si="14"/>
        <v>0.14285714285714279</v>
      </c>
      <c r="P91" s="39">
        <f>IF($A91&lt;=LEN('USH2A e13 (B) - 2ry Str + Mask'!A$2),M91-J91,"")</f>
        <v>0</v>
      </c>
      <c r="Q91" s="39">
        <f>IF($A91&lt;=LEN('USH2A e13 (B) - 2ry Str + Mask'!A$2),N91-K91,"")</f>
        <v>0</v>
      </c>
      <c r="R91" s="39">
        <f>IF($A91&lt;=LEN('USH2A e13 (B) - 2ry Str + Mask'!A$2),O91-L91,"")</f>
        <v>0</v>
      </c>
    </row>
    <row r="92" spans="1:18" ht="32" customHeight="1" x14ac:dyDescent="0.15">
      <c r="A92" s="36">
        <v>91</v>
      </c>
      <c r="B92" s="37" t="str">
        <f>IF($A92&lt;=LEN('USH2A e13 (B) - 2ry Str + Mask'!A$2),MID('USH2A e13 (B) - 2ry Str + Mask'!A$2,$A92,1),"")</f>
        <v>.</v>
      </c>
      <c r="C92" s="38" t="str">
        <f>IF($A92&lt;=LEN('USH2A e13 (B) - 2ry Str + Mask'!B$2),MID('USH2A e13 (B) - 2ry Str + Mask'!B$2,$A92,1),"")</f>
        <v>.</v>
      </c>
      <c r="D92" s="38" t="str">
        <f>IF($A92&lt;=LEN('USH2A e13 (B) - 2ry Str + Mask'!C$2),MID('USH2A e13 (B) - 2ry Str + Mask'!C$2,$A92,1),"")</f>
        <v>.</v>
      </c>
      <c r="E92" s="38" t="str">
        <f t="shared" si="8"/>
        <v>.</v>
      </c>
      <c r="F92" s="38" t="str">
        <f t="shared" si="15"/>
        <v>...................................................................(((((((((.((.(.(((((((..</v>
      </c>
      <c r="G92" s="39">
        <f>IF($A92&lt;=LEN('USH2A e13 (B) - 2ry Str + Mask'!A$2),SUMIF('USH2A e13 (B) - HSF3.0'!E2:E891,"&lt;="&amp;$A92,'USH2A e13 (B) - HSF3.0'!H2:H891)-SUMIF('USH2A e13 (B) - HSF3.0'!G2:G891,"&lt;="&amp;$A92,'USH2A e13 (B) - HSF3.0'!H2:H891),"")</f>
        <v>0</v>
      </c>
      <c r="H92" s="39">
        <f>IF($A92&lt;=LEN('USH2A e13 (B) - 2ry Str + Mask'!A$2),SUMIF('USH2A e13 (B) - HSF3.0'!E2:E891,"&lt;="&amp;$A92,'USH2A e13 (B) - HSF3.0'!I2:I891)-SUMIF('USH2A e13 (B) - HSF3.0'!G2:G891,"&lt;="&amp;$A92,'USH2A e13 (B) - HSF3.0'!I2:I891),"")</f>
        <v>-0.16666666666666696</v>
      </c>
      <c r="I92" s="39">
        <f>IF($A92&lt;=LEN('USH2A e13 (B) - 2ry Str + Mask'!A$2),G92+H92,"")</f>
        <v>-0.16666666666666696</v>
      </c>
      <c r="J92" s="39">
        <f t="shared" si="9"/>
        <v>0</v>
      </c>
      <c r="K92" s="39">
        <f t="shared" si="10"/>
        <v>-0.16666666666666696</v>
      </c>
      <c r="L92" s="39">
        <f t="shared" si="11"/>
        <v>-0.16666666666666696</v>
      </c>
      <c r="M92" s="39">
        <f t="shared" si="12"/>
        <v>0</v>
      </c>
      <c r="N92" s="39">
        <f t="shared" si="13"/>
        <v>-0.16666666666666696</v>
      </c>
      <c r="O92" s="39">
        <f t="shared" si="14"/>
        <v>-0.16666666666666696</v>
      </c>
      <c r="P92" s="39">
        <f>IF($A92&lt;=LEN('USH2A e13 (B) - 2ry Str + Mask'!A$2),M92-J92,"")</f>
        <v>0</v>
      </c>
      <c r="Q92" s="39">
        <f>IF($A92&lt;=LEN('USH2A e13 (B) - 2ry Str + Mask'!A$2),N92-K92,"")</f>
        <v>0</v>
      </c>
      <c r="R92" s="39">
        <f>IF($A92&lt;=LEN('USH2A e13 (B) - 2ry Str + Mask'!A$2),O92-L92,"")</f>
        <v>0</v>
      </c>
    </row>
    <row r="93" spans="1:18" ht="32" customHeight="1" x14ac:dyDescent="0.15">
      <c r="A93" s="36">
        <v>92</v>
      </c>
      <c r="B93" s="37" t="str">
        <f>IF($A93&lt;=LEN('USH2A e13 (B) - 2ry Str + Mask'!A$2),MID('USH2A e13 (B) - 2ry Str + Mask'!A$2,$A93,1),"")</f>
        <v>.</v>
      </c>
      <c r="C93" s="38" t="str">
        <f>IF($A93&lt;=LEN('USH2A e13 (B) - 2ry Str + Mask'!B$2),MID('USH2A e13 (B) - 2ry Str + Mask'!B$2,$A93,1),"")</f>
        <v>.</v>
      </c>
      <c r="D93" s="38" t="str">
        <f>IF($A93&lt;=LEN('USH2A e13 (B) - 2ry Str + Mask'!C$2),MID('USH2A e13 (B) - 2ry Str + Mask'!C$2,$A93,1),"")</f>
        <v>.</v>
      </c>
      <c r="E93" s="38" t="str">
        <f t="shared" si="8"/>
        <v>.</v>
      </c>
      <c r="F93" s="38" t="str">
        <f t="shared" si="15"/>
        <v>...................................................................(((((((((.((.(.(((((((...</v>
      </c>
      <c r="G93" s="39">
        <f>IF($A93&lt;=LEN('USH2A e13 (B) - 2ry Str + Mask'!A$2),SUMIF('USH2A e13 (B) - HSF3.0'!E2:E891,"&lt;="&amp;$A93,'USH2A e13 (B) - HSF3.0'!H2:H891)-SUMIF('USH2A e13 (B) - HSF3.0'!G2:G891,"&lt;="&amp;$A93,'USH2A e13 (B) - HSF3.0'!H2:H891),"")</f>
        <v>0</v>
      </c>
      <c r="H93" s="39">
        <f>IF($A93&lt;=LEN('USH2A e13 (B) - 2ry Str + Mask'!A$2),SUMIF('USH2A e13 (B) - HSF3.0'!E2:E891,"&lt;="&amp;$A93,'USH2A e13 (B) - HSF3.0'!I2:I891)-SUMIF('USH2A e13 (B) - HSF3.0'!G2:G891,"&lt;="&amp;$A93,'USH2A e13 (B) - HSF3.0'!I2:I891),"")</f>
        <v>-0.33333333333333393</v>
      </c>
      <c r="I93" s="39">
        <f>IF($A93&lt;=LEN('USH2A e13 (B) - 2ry Str + Mask'!A$2),G93+H93,"")</f>
        <v>-0.33333333333333393</v>
      </c>
      <c r="J93" s="39">
        <f t="shared" si="9"/>
        <v>0</v>
      </c>
      <c r="K93" s="39">
        <f t="shared" si="10"/>
        <v>-0.33333333333333393</v>
      </c>
      <c r="L93" s="39">
        <f t="shared" si="11"/>
        <v>-0.33333333333333393</v>
      </c>
      <c r="M93" s="39">
        <f t="shared" si="12"/>
        <v>0</v>
      </c>
      <c r="N93" s="39">
        <f t="shared" si="13"/>
        <v>-0.33333333333333393</v>
      </c>
      <c r="O93" s="39">
        <f t="shared" si="14"/>
        <v>-0.33333333333333393</v>
      </c>
      <c r="P93" s="39">
        <f>IF($A93&lt;=LEN('USH2A e13 (B) - 2ry Str + Mask'!A$2),M93-J93,"")</f>
        <v>0</v>
      </c>
      <c r="Q93" s="39">
        <f>IF($A93&lt;=LEN('USH2A e13 (B) - 2ry Str + Mask'!A$2),N93-K93,"")</f>
        <v>0</v>
      </c>
      <c r="R93" s="39">
        <f>IF($A93&lt;=LEN('USH2A e13 (B) - 2ry Str + Mask'!A$2),O93-L93,"")</f>
        <v>0</v>
      </c>
    </row>
    <row r="94" spans="1:18" ht="32" customHeight="1" x14ac:dyDescent="0.15">
      <c r="A94" s="36">
        <v>93</v>
      </c>
      <c r="B94" s="37" t="str">
        <f>IF($A94&lt;=LEN('USH2A e13 (B) - 2ry Str + Mask'!A$2),MID('USH2A e13 (B) - 2ry Str + Mask'!A$2,$A94,1),"")</f>
        <v>(</v>
      </c>
      <c r="C94" s="38" t="str">
        <f>IF($A94&lt;=LEN('USH2A e13 (B) - 2ry Str + Mask'!B$2),MID('USH2A e13 (B) - 2ry Str + Mask'!B$2,$A94,1),"")</f>
        <v>(</v>
      </c>
      <c r="D94" s="38" t="str">
        <f>IF($A94&lt;=LEN('USH2A e13 (B) - 2ry Str + Mask'!C$2),MID('USH2A e13 (B) - 2ry Str + Mask'!C$2,$A94,1),"")</f>
        <v>.</v>
      </c>
      <c r="E94" s="38" t="str">
        <f t="shared" si="8"/>
        <v>(</v>
      </c>
      <c r="F94" s="38" t="str">
        <f t="shared" si="15"/>
        <v>...................................................................(((((((((.((.(.(((((((...(</v>
      </c>
      <c r="G94" s="39">
        <f>IF($A94&lt;=LEN('USH2A e13 (B) - 2ry Str + Mask'!A$2),SUMIF('USH2A e13 (B) - HSF3.0'!E2:E891,"&lt;="&amp;$A94,'USH2A e13 (B) - HSF3.0'!H2:H891)-SUMIF('USH2A e13 (B) - HSF3.0'!G2:G891,"&lt;="&amp;$A94,'USH2A e13 (B) - HSF3.0'!H2:H891),"")</f>
        <v>0</v>
      </c>
      <c r="H94" s="39">
        <f>IF($A94&lt;=LEN('USH2A e13 (B) - 2ry Str + Mask'!A$2),SUMIF('USH2A e13 (B) - HSF3.0'!E2:E891,"&lt;="&amp;$A94,'USH2A e13 (B) - HSF3.0'!I2:I891)-SUMIF('USH2A e13 (B) - HSF3.0'!G2:G891,"&lt;="&amp;$A94,'USH2A e13 (B) - HSF3.0'!I2:I891),"")</f>
        <v>-0.80952380952381109</v>
      </c>
      <c r="I94" s="39">
        <f>IF($A94&lt;=LEN('USH2A e13 (B) - 2ry Str + Mask'!A$2),G94+H94,"")</f>
        <v>-0.80952380952381109</v>
      </c>
      <c r="J94" s="39">
        <f t="shared" si="9"/>
        <v>0</v>
      </c>
      <c r="K94" s="39">
        <f t="shared" si="10"/>
        <v>0</v>
      </c>
      <c r="L94" s="39">
        <f t="shared" si="11"/>
        <v>0</v>
      </c>
      <c r="M94" s="39">
        <f t="shared" si="12"/>
        <v>0</v>
      </c>
      <c r="N94" s="39">
        <f t="shared" si="13"/>
        <v>0</v>
      </c>
      <c r="O94" s="39">
        <f t="shared" si="14"/>
        <v>0</v>
      </c>
      <c r="P94" s="39">
        <f>IF($A94&lt;=LEN('USH2A e13 (B) - 2ry Str + Mask'!A$2),M94-J94,"")</f>
        <v>0</v>
      </c>
      <c r="Q94" s="39">
        <f>IF($A94&lt;=LEN('USH2A e13 (B) - 2ry Str + Mask'!A$2),N94-K94,"")</f>
        <v>0</v>
      </c>
      <c r="R94" s="39">
        <f>IF($A94&lt;=LEN('USH2A e13 (B) - 2ry Str + Mask'!A$2),O94-L94,"")</f>
        <v>0</v>
      </c>
    </row>
    <row r="95" spans="1:18" ht="32" customHeight="1" x14ac:dyDescent="0.15">
      <c r="A95" s="36">
        <v>94</v>
      </c>
      <c r="B95" s="37" t="str">
        <f>IF($A95&lt;=LEN('USH2A e13 (B) - 2ry Str + Mask'!A$2),MID('USH2A e13 (B) - 2ry Str + Mask'!A$2,$A95,1),"")</f>
        <v>(</v>
      </c>
      <c r="C95" s="38" t="str">
        <f>IF($A95&lt;=LEN('USH2A e13 (B) - 2ry Str + Mask'!B$2),MID('USH2A e13 (B) - 2ry Str + Mask'!B$2,$A95,1),"")</f>
        <v>(</v>
      </c>
      <c r="D95" s="38" t="str">
        <f>IF($A95&lt;=LEN('USH2A e13 (B) - 2ry Str + Mask'!C$2),MID('USH2A e13 (B) - 2ry Str + Mask'!C$2,$A95,1),"")</f>
        <v>.</v>
      </c>
      <c r="E95" s="38" t="str">
        <f t="shared" si="8"/>
        <v>(</v>
      </c>
      <c r="F95" s="38" t="str">
        <f t="shared" si="15"/>
        <v>...................................................................(((((((((.((.(.(((((((...((</v>
      </c>
      <c r="G95" s="39">
        <f>IF($A95&lt;=LEN('USH2A e13 (B) - 2ry Str + Mask'!A$2),SUMIF('USH2A e13 (B) - HSF3.0'!E2:E891,"&lt;="&amp;$A95,'USH2A e13 (B) - HSF3.0'!H2:H891)-SUMIF('USH2A e13 (B) - HSF3.0'!G2:G891,"&lt;="&amp;$A95,'USH2A e13 (B) - HSF3.0'!H2:H891),"")</f>
        <v>0.33333333333333348</v>
      </c>
      <c r="H95" s="39">
        <f>IF($A95&lt;=LEN('USH2A e13 (B) - 2ry Str + Mask'!A$2),SUMIF('USH2A e13 (B) - HSF3.0'!E2:E891,"&lt;="&amp;$A95,'USH2A e13 (B) - HSF3.0'!I2:I891)-SUMIF('USH2A e13 (B) - HSF3.0'!G2:G891,"&lt;="&amp;$A95,'USH2A e13 (B) - HSF3.0'!I2:I891),"")</f>
        <v>-0.97619047619047805</v>
      </c>
      <c r="I95" s="39">
        <f>IF($A95&lt;=LEN('USH2A e13 (B) - 2ry Str + Mask'!A$2),G95+H95,"")</f>
        <v>-0.64285714285714457</v>
      </c>
      <c r="J95" s="39">
        <f t="shared" si="9"/>
        <v>0</v>
      </c>
      <c r="K95" s="39">
        <f t="shared" si="10"/>
        <v>0</v>
      </c>
      <c r="L95" s="39">
        <f t="shared" si="11"/>
        <v>0</v>
      </c>
      <c r="M95" s="39">
        <f t="shared" si="12"/>
        <v>0</v>
      </c>
      <c r="N95" s="39">
        <f t="shared" si="13"/>
        <v>0</v>
      </c>
      <c r="O95" s="39">
        <f t="shared" si="14"/>
        <v>0</v>
      </c>
      <c r="P95" s="39">
        <f>IF($A95&lt;=LEN('USH2A e13 (B) - 2ry Str + Mask'!A$2),M95-J95,"")</f>
        <v>0</v>
      </c>
      <c r="Q95" s="39">
        <f>IF($A95&lt;=LEN('USH2A e13 (B) - 2ry Str + Mask'!A$2),N95-K95,"")</f>
        <v>0</v>
      </c>
      <c r="R95" s="39">
        <f>IF($A95&lt;=LEN('USH2A e13 (B) - 2ry Str + Mask'!A$2),O95-L95,"")</f>
        <v>0</v>
      </c>
    </row>
    <row r="96" spans="1:18" ht="32" customHeight="1" x14ac:dyDescent="0.15">
      <c r="A96" s="36">
        <v>95</v>
      </c>
      <c r="B96" s="37" t="str">
        <f>IF($A96&lt;=LEN('USH2A e13 (B) - 2ry Str + Mask'!A$2),MID('USH2A e13 (B) - 2ry Str + Mask'!A$2,$A96,1),"")</f>
        <v>(</v>
      </c>
      <c r="C96" s="38" t="str">
        <f>IF($A96&lt;=LEN('USH2A e13 (B) - 2ry Str + Mask'!B$2),MID('USH2A e13 (B) - 2ry Str + Mask'!B$2,$A96,1),"")</f>
        <v>(</v>
      </c>
      <c r="D96" s="38" t="str">
        <f>IF($A96&lt;=LEN('USH2A e13 (B) - 2ry Str + Mask'!C$2),MID('USH2A e13 (B) - 2ry Str + Mask'!C$2,$A96,1),"")</f>
        <v>.</v>
      </c>
      <c r="E96" s="38" t="str">
        <f t="shared" si="8"/>
        <v>(</v>
      </c>
      <c r="F96" s="38" t="str">
        <f t="shared" si="15"/>
        <v>...................................................................(((((((((.((.(.(((((((...(((</v>
      </c>
      <c r="G96" s="39">
        <f>IF($A96&lt;=LEN('USH2A e13 (B) - 2ry Str + Mask'!A$2),SUMIF('USH2A e13 (B) - HSF3.0'!E2:E891,"&lt;="&amp;$A96,'USH2A e13 (B) - HSF3.0'!H2:H891)-SUMIF('USH2A e13 (B) - HSF3.0'!G2:G891,"&lt;="&amp;$A96,'USH2A e13 (B) - HSF3.0'!H2:H891),"")</f>
        <v>0.50000000000000022</v>
      </c>
      <c r="H96" s="39">
        <f>IF($A96&lt;=LEN('USH2A e13 (B) - 2ry Str + Mask'!A$2),SUMIF('USH2A e13 (B) - HSF3.0'!E2:E891,"&lt;="&amp;$A96,'USH2A e13 (B) - HSF3.0'!I2:I891)-SUMIF('USH2A e13 (B) - HSF3.0'!G2:G891,"&lt;="&amp;$A96,'USH2A e13 (B) - HSF3.0'!I2:I891),"")</f>
        <v>-1.142857142857145</v>
      </c>
      <c r="I96" s="39">
        <f>IF($A96&lt;=LEN('USH2A e13 (B) - 2ry Str + Mask'!A$2),G96+H96,"")</f>
        <v>-0.64285714285714479</v>
      </c>
      <c r="J96" s="39">
        <f t="shared" si="9"/>
        <v>0</v>
      </c>
      <c r="K96" s="39">
        <f t="shared" si="10"/>
        <v>0</v>
      </c>
      <c r="L96" s="39">
        <f t="shared" si="11"/>
        <v>0</v>
      </c>
      <c r="M96" s="39">
        <f t="shared" si="12"/>
        <v>0</v>
      </c>
      <c r="N96" s="39">
        <f t="shared" si="13"/>
        <v>0</v>
      </c>
      <c r="O96" s="39">
        <f t="shared" si="14"/>
        <v>0</v>
      </c>
      <c r="P96" s="39">
        <f>IF($A96&lt;=LEN('USH2A e13 (B) - 2ry Str + Mask'!A$2),M96-J96,"")</f>
        <v>0</v>
      </c>
      <c r="Q96" s="39">
        <f>IF($A96&lt;=LEN('USH2A e13 (B) - 2ry Str + Mask'!A$2),N96-K96,"")</f>
        <v>0</v>
      </c>
      <c r="R96" s="39">
        <f>IF($A96&lt;=LEN('USH2A e13 (B) - 2ry Str + Mask'!A$2),O96-L96,"")</f>
        <v>0</v>
      </c>
    </row>
    <row r="97" spans="1:18" ht="32" customHeight="1" x14ac:dyDescent="0.15">
      <c r="A97" s="36">
        <v>96</v>
      </c>
      <c r="B97" s="37" t="str">
        <f>IF($A97&lt;=LEN('USH2A e13 (B) - 2ry Str + Mask'!A$2),MID('USH2A e13 (B) - 2ry Str + Mask'!A$2,$A97,1),"")</f>
        <v>(</v>
      </c>
      <c r="C97" s="38" t="str">
        <f>IF($A97&lt;=LEN('USH2A e13 (B) - 2ry Str + Mask'!B$2),MID('USH2A e13 (B) - 2ry Str + Mask'!B$2,$A97,1),"")</f>
        <v>(</v>
      </c>
      <c r="D97" s="38" t="str">
        <f>IF($A97&lt;=LEN('USH2A e13 (B) - 2ry Str + Mask'!C$2),MID('USH2A e13 (B) - 2ry Str + Mask'!C$2,$A97,1),"")</f>
        <v>.</v>
      </c>
      <c r="E97" s="38" t="str">
        <f t="shared" si="8"/>
        <v>(</v>
      </c>
      <c r="F97" s="38" t="str">
        <f t="shared" si="15"/>
        <v>...................................................................(((((((((.((.(.(((((((...((((</v>
      </c>
      <c r="G97" s="39">
        <f>IF($A97&lt;=LEN('USH2A e13 (B) - 2ry Str + Mask'!A$2),SUMIF('USH2A e13 (B) - HSF3.0'!E2:E891,"&lt;="&amp;$A97,'USH2A e13 (B) - HSF3.0'!H2:H891)-SUMIF('USH2A e13 (B) - HSF3.0'!G2:G891,"&lt;="&amp;$A97,'USH2A e13 (B) - HSF3.0'!H2:H891),"")</f>
        <v>0.66666666666666696</v>
      </c>
      <c r="H97" s="39">
        <f>IF($A97&lt;=LEN('USH2A e13 (B) - 2ry Str + Mask'!A$2),SUMIF('USH2A e13 (B) - HSF3.0'!E2:E891,"&lt;="&amp;$A97,'USH2A e13 (B) - HSF3.0'!I2:I891)-SUMIF('USH2A e13 (B) - HSF3.0'!G2:G891,"&lt;="&amp;$A97,'USH2A e13 (B) - HSF3.0'!I2:I891),"")</f>
        <v>-1.309523809523812</v>
      </c>
      <c r="I97" s="39">
        <f>IF($A97&lt;=LEN('USH2A e13 (B) - 2ry Str + Mask'!A$2),G97+H97,"")</f>
        <v>-0.64285714285714501</v>
      </c>
      <c r="J97" s="39">
        <f t="shared" si="9"/>
        <v>0</v>
      </c>
      <c r="K97" s="39">
        <f t="shared" si="10"/>
        <v>0</v>
      </c>
      <c r="L97" s="39">
        <f t="shared" si="11"/>
        <v>0</v>
      </c>
      <c r="M97" s="39">
        <f t="shared" si="12"/>
        <v>0</v>
      </c>
      <c r="N97" s="39">
        <f t="shared" si="13"/>
        <v>0</v>
      </c>
      <c r="O97" s="39">
        <f t="shared" si="14"/>
        <v>0</v>
      </c>
      <c r="P97" s="39">
        <f>IF($A97&lt;=LEN('USH2A e13 (B) - 2ry Str + Mask'!A$2),M97-J97,"")</f>
        <v>0</v>
      </c>
      <c r="Q97" s="39">
        <f>IF($A97&lt;=LEN('USH2A e13 (B) - 2ry Str + Mask'!A$2),N97-K97,"")</f>
        <v>0</v>
      </c>
      <c r="R97" s="39">
        <f>IF($A97&lt;=LEN('USH2A e13 (B) - 2ry Str + Mask'!A$2),O97-L97,"")</f>
        <v>0</v>
      </c>
    </row>
    <row r="98" spans="1:18" ht="32" customHeight="1" x14ac:dyDescent="0.15">
      <c r="A98" s="36">
        <v>97</v>
      </c>
      <c r="B98" s="37" t="str">
        <f>IF($A98&lt;=LEN('USH2A e13 (B) - 2ry Str + Mask'!A$2),MID('USH2A e13 (B) - 2ry Str + Mask'!A$2,$A98,1),"")</f>
        <v>(</v>
      </c>
      <c r="C98" s="38" t="str">
        <f>IF($A98&lt;=LEN('USH2A e13 (B) - 2ry Str + Mask'!B$2),MID('USH2A e13 (B) - 2ry Str + Mask'!B$2,$A98,1),"")</f>
        <v>(</v>
      </c>
      <c r="D98" s="38" t="str">
        <f>IF($A98&lt;=LEN('USH2A e13 (B) - 2ry Str + Mask'!C$2),MID('USH2A e13 (B) - 2ry Str + Mask'!C$2,$A98,1),"")</f>
        <v>.</v>
      </c>
      <c r="E98" s="38" t="str">
        <f t="shared" si="8"/>
        <v>(</v>
      </c>
      <c r="F98" s="38" t="str">
        <f t="shared" si="15"/>
        <v>...................................................................(((((((((.((.(.(((((((...(((((</v>
      </c>
      <c r="G98" s="39">
        <f>IF($A98&lt;=LEN('USH2A e13 (B) - 2ry Str + Mask'!A$2),SUMIF('USH2A e13 (B) - HSF3.0'!E2:E891,"&lt;="&amp;$A98,'USH2A e13 (B) - HSF3.0'!H2:H891)-SUMIF('USH2A e13 (B) - HSF3.0'!G2:G891,"&lt;="&amp;$A98,'USH2A e13 (B) - HSF3.0'!H2:H891),"")</f>
        <v>0.66666666666666696</v>
      </c>
      <c r="H98" s="39">
        <f>IF($A98&lt;=LEN('USH2A e13 (B) - 2ry Str + Mask'!A$2),SUMIF('USH2A e13 (B) - HSF3.0'!E2:E891,"&lt;="&amp;$A98,'USH2A e13 (B) - HSF3.0'!I2:I891)-SUMIF('USH2A e13 (B) - HSF3.0'!G2:G891,"&lt;="&amp;$A98,'USH2A e13 (B) - HSF3.0'!I2:I891),"")</f>
        <v>-1.309523809523812</v>
      </c>
      <c r="I98" s="39">
        <f>IF($A98&lt;=LEN('USH2A e13 (B) - 2ry Str + Mask'!A$2),G98+H98,"")</f>
        <v>-0.64285714285714501</v>
      </c>
      <c r="J98" s="39">
        <f t="shared" si="9"/>
        <v>0</v>
      </c>
      <c r="K98" s="39">
        <f t="shared" si="10"/>
        <v>0</v>
      </c>
      <c r="L98" s="39">
        <f t="shared" si="11"/>
        <v>0</v>
      </c>
      <c r="M98" s="39">
        <f t="shared" si="12"/>
        <v>0</v>
      </c>
      <c r="N98" s="39">
        <f t="shared" si="13"/>
        <v>0</v>
      </c>
      <c r="O98" s="39">
        <f t="shared" si="14"/>
        <v>0</v>
      </c>
      <c r="P98" s="39">
        <f>IF($A98&lt;=LEN('USH2A e13 (B) - 2ry Str + Mask'!A$2),M98-J98,"")</f>
        <v>0</v>
      </c>
      <c r="Q98" s="39">
        <f>IF($A98&lt;=LEN('USH2A e13 (B) - 2ry Str + Mask'!A$2),N98-K98,"")</f>
        <v>0</v>
      </c>
      <c r="R98" s="39">
        <f>IF($A98&lt;=LEN('USH2A e13 (B) - 2ry Str + Mask'!A$2),O98-L98,"")</f>
        <v>0</v>
      </c>
    </row>
    <row r="99" spans="1:18" ht="32" customHeight="1" x14ac:dyDescent="0.15">
      <c r="A99" s="36">
        <v>98</v>
      </c>
      <c r="B99" s="37" t="str">
        <f>IF($A99&lt;=LEN('USH2A e13 (B) - 2ry Str + Mask'!A$2),MID('USH2A e13 (B) - 2ry Str + Mask'!A$2,$A99,1),"")</f>
        <v>(</v>
      </c>
      <c r="C99" s="38" t="str">
        <f>IF($A99&lt;=LEN('USH2A e13 (B) - 2ry Str + Mask'!B$2),MID('USH2A e13 (B) - 2ry Str + Mask'!B$2,$A99,1),"")</f>
        <v>(</v>
      </c>
      <c r="D99" s="38" t="str">
        <f>IF($A99&lt;=LEN('USH2A e13 (B) - 2ry Str + Mask'!C$2),MID('USH2A e13 (B) - 2ry Str + Mask'!C$2,$A99,1),"")</f>
        <v>.</v>
      </c>
      <c r="E99" s="38" t="str">
        <f t="shared" si="8"/>
        <v>(</v>
      </c>
      <c r="F99" s="38" t="str">
        <f t="shared" si="15"/>
        <v>...................................................................(((((((((.((.(.(((((((...((((((</v>
      </c>
      <c r="G99" s="39">
        <f>IF($A99&lt;=LEN('USH2A e13 (B) - 2ry Str + Mask'!A$2),SUMIF('USH2A e13 (B) - HSF3.0'!E2:E891,"&lt;="&amp;$A99,'USH2A e13 (B) - HSF3.0'!H2:H891)-SUMIF('USH2A e13 (B) - HSF3.0'!G2:G891,"&lt;="&amp;$A99,'USH2A e13 (B) - HSF3.0'!H2:H891),"")</f>
        <v>0.83333333333333348</v>
      </c>
      <c r="H99" s="39">
        <f>IF($A99&lt;=LEN('USH2A e13 (B) - 2ry Str + Mask'!A$2),SUMIF('USH2A e13 (B) - HSF3.0'!E2:E891,"&lt;="&amp;$A99,'USH2A e13 (B) - HSF3.0'!I2:I891)-SUMIF('USH2A e13 (B) - HSF3.0'!G2:G891,"&lt;="&amp;$A99,'USH2A e13 (B) - HSF3.0'!I2:I891),"")</f>
        <v>-1.309523809523812</v>
      </c>
      <c r="I99" s="39">
        <f>IF($A99&lt;=LEN('USH2A e13 (B) - 2ry Str + Mask'!A$2),G99+H99,"")</f>
        <v>-0.4761904761904785</v>
      </c>
      <c r="J99" s="39">
        <f t="shared" si="9"/>
        <v>0</v>
      </c>
      <c r="K99" s="39">
        <f t="shared" si="10"/>
        <v>0</v>
      </c>
      <c r="L99" s="39">
        <f t="shared" si="11"/>
        <v>0</v>
      </c>
      <c r="M99" s="39">
        <f t="shared" si="12"/>
        <v>0</v>
      </c>
      <c r="N99" s="39">
        <f t="shared" si="13"/>
        <v>0</v>
      </c>
      <c r="O99" s="39">
        <f t="shared" si="14"/>
        <v>0</v>
      </c>
      <c r="P99" s="39">
        <f>IF($A99&lt;=LEN('USH2A e13 (B) - 2ry Str + Mask'!A$2),M99-J99,"")</f>
        <v>0</v>
      </c>
      <c r="Q99" s="39">
        <f>IF($A99&lt;=LEN('USH2A e13 (B) - 2ry Str + Mask'!A$2),N99-K99,"")</f>
        <v>0</v>
      </c>
      <c r="R99" s="39">
        <f>IF($A99&lt;=LEN('USH2A e13 (B) - 2ry Str + Mask'!A$2),O99-L99,"")</f>
        <v>0</v>
      </c>
    </row>
    <row r="100" spans="1:18" ht="32" customHeight="1" x14ac:dyDescent="0.15">
      <c r="A100" s="36">
        <v>99</v>
      </c>
      <c r="B100" s="37" t="str">
        <f>IF($A100&lt;=LEN('USH2A e13 (B) - 2ry Str + Mask'!A$2),MID('USH2A e13 (B) - 2ry Str + Mask'!A$2,$A100,1),"")</f>
        <v>(</v>
      </c>
      <c r="C100" s="38" t="str">
        <f>IF($A100&lt;=LEN('USH2A e13 (B) - 2ry Str + Mask'!B$2),MID('USH2A e13 (B) - 2ry Str + Mask'!B$2,$A100,1),"")</f>
        <v>(</v>
      </c>
      <c r="D100" s="38" t="str">
        <f>IF($A100&lt;=LEN('USH2A e13 (B) - 2ry Str + Mask'!C$2),MID('USH2A e13 (B) - 2ry Str + Mask'!C$2,$A100,1),"")</f>
        <v>.</v>
      </c>
      <c r="E100" s="38" t="str">
        <f t="shared" si="8"/>
        <v>(</v>
      </c>
      <c r="F100" s="38" t="str">
        <f t="shared" si="15"/>
        <v>...................................................................(((((((((.((.(.(((((((...(((((((</v>
      </c>
      <c r="G100" s="39">
        <f>IF($A100&lt;=LEN('USH2A e13 (B) - 2ry Str + Mask'!A$2),SUMIF('USH2A e13 (B) - HSF3.0'!E2:E891,"&lt;="&amp;$A100,'USH2A e13 (B) - HSF3.0'!H2:H891)-SUMIF('USH2A e13 (B) - HSF3.0'!G2:G891,"&lt;="&amp;$A100,'USH2A e13 (B) - HSF3.0'!H2:H891),"")</f>
        <v>0.83333333333333348</v>
      </c>
      <c r="H100" s="39">
        <f>IF($A100&lt;=LEN('USH2A e13 (B) - 2ry Str + Mask'!A$2),SUMIF('USH2A e13 (B) - HSF3.0'!E2:E891,"&lt;="&amp;$A100,'USH2A e13 (B) - HSF3.0'!I2:I891)-SUMIF('USH2A e13 (B) - HSF3.0'!G2:G891,"&lt;="&amp;$A100,'USH2A e13 (B) - HSF3.0'!I2:I891),"")</f>
        <v>-0.97619047619047805</v>
      </c>
      <c r="I100" s="39">
        <f>IF($A100&lt;=LEN('USH2A e13 (B) - 2ry Str + Mask'!A$2),G100+H100,"")</f>
        <v>-0.14285714285714457</v>
      </c>
      <c r="J100" s="39">
        <f t="shared" si="9"/>
        <v>0</v>
      </c>
      <c r="K100" s="39">
        <f t="shared" si="10"/>
        <v>0</v>
      </c>
      <c r="L100" s="39">
        <f t="shared" si="11"/>
        <v>0</v>
      </c>
      <c r="M100" s="39">
        <f t="shared" si="12"/>
        <v>0</v>
      </c>
      <c r="N100" s="39">
        <f t="shared" si="13"/>
        <v>0</v>
      </c>
      <c r="O100" s="39">
        <f t="shared" si="14"/>
        <v>0</v>
      </c>
      <c r="P100" s="39">
        <f>IF($A100&lt;=LEN('USH2A e13 (B) - 2ry Str + Mask'!A$2),M100-J100,"")</f>
        <v>0</v>
      </c>
      <c r="Q100" s="39">
        <f>IF($A100&lt;=LEN('USH2A e13 (B) - 2ry Str + Mask'!A$2),N100-K100,"")</f>
        <v>0</v>
      </c>
      <c r="R100" s="39">
        <f>IF($A100&lt;=LEN('USH2A e13 (B) - 2ry Str + Mask'!A$2),O100-L100,"")</f>
        <v>0</v>
      </c>
    </row>
    <row r="101" spans="1:18" ht="32" customHeight="1" x14ac:dyDescent="0.15">
      <c r="A101" s="36">
        <v>100</v>
      </c>
      <c r="B101" s="37" t="str">
        <f>IF($A101&lt;=LEN('USH2A e13 (B) - 2ry Str + Mask'!A$2),MID('USH2A e13 (B) - 2ry Str + Mask'!A$2,$A101,1),"")</f>
        <v>.</v>
      </c>
      <c r="C101" s="38" t="str">
        <f>IF($A101&lt;=LEN('USH2A e13 (B) - 2ry Str + Mask'!B$2),MID('USH2A e13 (B) - 2ry Str + Mask'!B$2,$A101,1),"")</f>
        <v>.</v>
      </c>
      <c r="D101" s="38" t="str">
        <f>IF($A101&lt;=LEN('USH2A e13 (B) - 2ry Str + Mask'!C$2),MID('USH2A e13 (B) - 2ry Str + Mask'!C$2,$A101,1),"")</f>
        <v>.</v>
      </c>
      <c r="E101" s="38" t="str">
        <f t="shared" si="8"/>
        <v>.</v>
      </c>
      <c r="F101" s="38" t="str">
        <f t="shared" si="15"/>
        <v>...................................................................(((((((((.((.(.(((((((...(((((((.</v>
      </c>
      <c r="G101" s="39">
        <f>IF($A101&lt;=LEN('USH2A e13 (B) - 2ry Str + Mask'!A$2),SUMIF('USH2A e13 (B) - HSF3.0'!E2:E891,"&lt;="&amp;$A101,'USH2A e13 (B) - HSF3.0'!H2:H891)-SUMIF('USH2A e13 (B) - HSF3.0'!G2:G891,"&lt;="&amp;$A101,'USH2A e13 (B) - HSF3.0'!H2:H891),"")</f>
        <v>0.5</v>
      </c>
      <c r="H101" s="39">
        <f>IF($A101&lt;=LEN('USH2A e13 (B) - 2ry Str + Mask'!A$2),SUMIF('USH2A e13 (B) - HSF3.0'!E2:E891,"&lt;="&amp;$A101,'USH2A e13 (B) - HSF3.0'!I2:I891)-SUMIF('USH2A e13 (B) - HSF3.0'!G2:G891,"&lt;="&amp;$A101,'USH2A e13 (B) - HSF3.0'!I2:I891),"")</f>
        <v>-0.66666666666666785</v>
      </c>
      <c r="I101" s="39">
        <f>IF($A101&lt;=LEN('USH2A e13 (B) - 2ry Str + Mask'!A$2),G101+H101,"")</f>
        <v>-0.16666666666666785</v>
      </c>
      <c r="J101" s="39">
        <f t="shared" si="9"/>
        <v>0.5</v>
      </c>
      <c r="K101" s="39">
        <f t="shared" si="10"/>
        <v>-0.66666666666666785</v>
      </c>
      <c r="L101" s="39">
        <f t="shared" si="11"/>
        <v>-0.16666666666666785</v>
      </c>
      <c r="M101" s="39">
        <f t="shared" si="12"/>
        <v>0.5</v>
      </c>
      <c r="N101" s="39">
        <f t="shared" si="13"/>
        <v>-0.66666666666666785</v>
      </c>
      <c r="O101" s="39">
        <f t="shared" si="14"/>
        <v>-0.16666666666666785</v>
      </c>
      <c r="P101" s="39">
        <f>IF($A101&lt;=LEN('USH2A e13 (B) - 2ry Str + Mask'!A$2),M101-J101,"")</f>
        <v>0</v>
      </c>
      <c r="Q101" s="39">
        <f>IF($A101&lt;=LEN('USH2A e13 (B) - 2ry Str + Mask'!A$2),N101-K101,"")</f>
        <v>0</v>
      </c>
      <c r="R101" s="39">
        <f>IF($A101&lt;=LEN('USH2A e13 (B) - 2ry Str + Mask'!A$2),O101-L101,"")</f>
        <v>0</v>
      </c>
    </row>
    <row r="102" spans="1:18" ht="32" customHeight="1" x14ac:dyDescent="0.15">
      <c r="A102" s="36">
        <v>101</v>
      </c>
      <c r="B102" s="37" t="str">
        <f>IF($A102&lt;=LEN('USH2A e13 (B) - 2ry Str + Mask'!A$2),MID('USH2A e13 (B) - 2ry Str + Mask'!A$2,$A102,1),"")</f>
        <v>.</v>
      </c>
      <c r="C102" s="38" t="str">
        <f>IF($A102&lt;=LEN('USH2A e13 (B) - 2ry Str + Mask'!B$2),MID('USH2A e13 (B) - 2ry Str + Mask'!B$2,$A102,1),"")</f>
        <v>.</v>
      </c>
      <c r="D102" s="38" t="str">
        <f>IF($A102&lt;=LEN('USH2A e13 (B) - 2ry Str + Mask'!C$2),MID('USH2A e13 (B) - 2ry Str + Mask'!C$2,$A102,1),"")</f>
        <v>.</v>
      </c>
      <c r="E102" s="38" t="str">
        <f t="shared" si="8"/>
        <v>.</v>
      </c>
      <c r="F102" s="38" t="str">
        <f t="shared" si="15"/>
        <v>...................................................................(((((((((.((.(.(((((((...(((((((..</v>
      </c>
      <c r="G102" s="39">
        <f>IF($A102&lt;=LEN('USH2A e13 (B) - 2ry Str + Mask'!A$2),SUMIF('USH2A e13 (B) - HSF3.0'!E2:E891,"&lt;="&amp;$A102,'USH2A e13 (B) - HSF3.0'!H2:H891)-SUMIF('USH2A e13 (B) - HSF3.0'!G2:G891,"&lt;="&amp;$A102,'USH2A e13 (B) - HSF3.0'!H2:H891),"")</f>
        <v>0.33333333333333326</v>
      </c>
      <c r="H102" s="39">
        <f>IF($A102&lt;=LEN('USH2A e13 (B) - 2ry Str + Mask'!A$2),SUMIF('USH2A e13 (B) - HSF3.0'!E2:E891,"&lt;="&amp;$A102,'USH2A e13 (B) - HSF3.0'!I2:I891)-SUMIF('USH2A e13 (B) - HSF3.0'!G2:G891,"&lt;="&amp;$A102,'USH2A e13 (B) - HSF3.0'!I2:I891),"")</f>
        <v>-0.50000000000000089</v>
      </c>
      <c r="I102" s="39">
        <f>IF($A102&lt;=LEN('USH2A e13 (B) - 2ry Str + Mask'!A$2),G102+H102,"")</f>
        <v>-0.16666666666666763</v>
      </c>
      <c r="J102" s="39">
        <f t="shared" si="9"/>
        <v>0.33333333333333326</v>
      </c>
      <c r="K102" s="39">
        <f t="shared" si="10"/>
        <v>-0.50000000000000089</v>
      </c>
      <c r="L102" s="39">
        <f t="shared" si="11"/>
        <v>-0.16666666666666763</v>
      </c>
      <c r="M102" s="39">
        <f t="shared" si="12"/>
        <v>0.33333333333333326</v>
      </c>
      <c r="N102" s="39">
        <f t="shared" si="13"/>
        <v>-0.50000000000000089</v>
      </c>
      <c r="O102" s="39">
        <f t="shared" si="14"/>
        <v>-0.16666666666666763</v>
      </c>
      <c r="P102" s="39">
        <f>IF($A102&lt;=LEN('USH2A e13 (B) - 2ry Str + Mask'!A$2),M102-J102,"")</f>
        <v>0</v>
      </c>
      <c r="Q102" s="39">
        <f>IF($A102&lt;=LEN('USH2A e13 (B) - 2ry Str + Mask'!A$2),N102-K102,"")</f>
        <v>0</v>
      </c>
      <c r="R102" s="39">
        <f>IF($A102&lt;=LEN('USH2A e13 (B) - 2ry Str + Mask'!A$2),O102-L102,"")</f>
        <v>0</v>
      </c>
    </row>
    <row r="103" spans="1:18" ht="32" customHeight="1" x14ac:dyDescent="0.15">
      <c r="A103" s="36">
        <v>102</v>
      </c>
      <c r="B103" s="37" t="str">
        <f>IF($A103&lt;=LEN('USH2A e13 (B) - 2ry Str + Mask'!A$2),MID('USH2A e13 (B) - 2ry Str + Mask'!A$2,$A103,1),"")</f>
        <v>.</v>
      </c>
      <c r="C103" s="38" t="str">
        <f>IF($A103&lt;=LEN('USH2A e13 (B) - 2ry Str + Mask'!B$2),MID('USH2A e13 (B) - 2ry Str + Mask'!B$2,$A103,1),"")</f>
        <v>.</v>
      </c>
      <c r="D103" s="38" t="str">
        <f>IF($A103&lt;=LEN('USH2A e13 (B) - 2ry Str + Mask'!C$2),MID('USH2A e13 (B) - 2ry Str + Mask'!C$2,$A103,1),"")</f>
        <v>.</v>
      </c>
      <c r="E103" s="38" t="str">
        <f t="shared" si="8"/>
        <v>.</v>
      </c>
      <c r="F103" s="38" t="str">
        <f t="shared" si="15"/>
        <v>...................................................................(((((((((.((.(.(((((((...(((((((...</v>
      </c>
      <c r="G103" s="39">
        <f>IF($A103&lt;=LEN('USH2A e13 (B) - 2ry Str + Mask'!A$2),SUMIF('USH2A e13 (B) - HSF3.0'!E2:E891,"&lt;="&amp;$A103,'USH2A e13 (B) - HSF3.0'!H2:H891)-SUMIF('USH2A e13 (B) - HSF3.0'!G2:G891,"&lt;="&amp;$A103,'USH2A e13 (B) - HSF3.0'!H2:H891),"")</f>
        <v>0.16666666666666652</v>
      </c>
      <c r="H103" s="39">
        <f>IF($A103&lt;=LEN('USH2A e13 (B) - 2ry Str + Mask'!A$2),SUMIF('USH2A e13 (B) - HSF3.0'!E2:E891,"&lt;="&amp;$A103,'USH2A e13 (B) - HSF3.0'!I2:I891)-SUMIF('USH2A e13 (B) - HSF3.0'!G2:G891,"&lt;="&amp;$A103,'USH2A e13 (B) - HSF3.0'!I2:I891),"")</f>
        <v>-0.33333333333333393</v>
      </c>
      <c r="I103" s="39">
        <f>IF($A103&lt;=LEN('USH2A e13 (B) - 2ry Str + Mask'!A$2),G103+H103,"")</f>
        <v>-0.16666666666666741</v>
      </c>
      <c r="J103" s="39">
        <f t="shared" si="9"/>
        <v>0.16666666666666652</v>
      </c>
      <c r="K103" s="39">
        <f t="shared" si="10"/>
        <v>-0.33333333333333393</v>
      </c>
      <c r="L103" s="39">
        <f t="shared" si="11"/>
        <v>-0.16666666666666741</v>
      </c>
      <c r="M103" s="39">
        <f t="shared" si="12"/>
        <v>0.16666666666666652</v>
      </c>
      <c r="N103" s="39">
        <f t="shared" si="13"/>
        <v>-0.33333333333333393</v>
      </c>
      <c r="O103" s="39">
        <f t="shared" si="14"/>
        <v>-0.16666666666666741</v>
      </c>
      <c r="P103" s="39">
        <f>IF($A103&lt;=LEN('USH2A e13 (B) - 2ry Str + Mask'!A$2),M103-J103,"")</f>
        <v>0</v>
      </c>
      <c r="Q103" s="39">
        <f>IF($A103&lt;=LEN('USH2A e13 (B) - 2ry Str + Mask'!A$2),N103-K103,"")</f>
        <v>0</v>
      </c>
      <c r="R103" s="39">
        <f>IF($A103&lt;=LEN('USH2A e13 (B) - 2ry Str + Mask'!A$2),O103-L103,"")</f>
        <v>0</v>
      </c>
    </row>
    <row r="104" spans="1:18" ht="32" customHeight="1" x14ac:dyDescent="0.15">
      <c r="A104" s="36">
        <v>103</v>
      </c>
      <c r="B104" s="37" t="str">
        <f>IF($A104&lt;=LEN('USH2A e13 (B) - 2ry Str + Mask'!A$2),MID('USH2A e13 (B) - 2ry Str + Mask'!A$2,$A104,1),"")</f>
        <v>.</v>
      </c>
      <c r="C104" s="38" t="str">
        <f>IF($A104&lt;=LEN('USH2A e13 (B) - 2ry Str + Mask'!B$2),MID('USH2A e13 (B) - 2ry Str + Mask'!B$2,$A104,1),"")</f>
        <v>.</v>
      </c>
      <c r="D104" s="38" t="str">
        <f>IF($A104&lt;=LEN('USH2A e13 (B) - 2ry Str + Mask'!C$2),MID('USH2A e13 (B) - 2ry Str + Mask'!C$2,$A104,1),"")</f>
        <v>.</v>
      </c>
      <c r="E104" s="38" t="str">
        <f t="shared" si="8"/>
        <v>.</v>
      </c>
      <c r="F104" s="38" t="str">
        <f t="shared" si="15"/>
        <v>...................................................................(((((((((.((.(.(((((((...(((((((....</v>
      </c>
      <c r="G104" s="39">
        <f>IF($A104&lt;=LEN('USH2A e13 (B) - 2ry Str + Mask'!A$2),SUMIF('USH2A e13 (B) - HSF3.0'!E2:E891,"&lt;="&amp;$A104,'USH2A e13 (B) - HSF3.0'!H2:H891)-SUMIF('USH2A e13 (B) - HSF3.0'!G2:G891,"&lt;="&amp;$A104,'USH2A e13 (B) - HSF3.0'!H2:H891),"")</f>
        <v>0.16666666666666652</v>
      </c>
      <c r="H104" s="39">
        <f>IF($A104&lt;=LEN('USH2A e13 (B) - 2ry Str + Mask'!A$2),SUMIF('USH2A e13 (B) - HSF3.0'!E2:E891,"&lt;="&amp;$A104,'USH2A e13 (B) - HSF3.0'!I2:I891)-SUMIF('USH2A e13 (B) - HSF3.0'!G2:G891,"&lt;="&amp;$A104,'USH2A e13 (B) - HSF3.0'!I2:I891),"")</f>
        <v>-0.16666666666666696</v>
      </c>
      <c r="I104" s="39">
        <f>IF($A104&lt;=LEN('USH2A e13 (B) - 2ry Str + Mask'!A$2),G104+H104,"")</f>
        <v>-4.4408920985006262E-16</v>
      </c>
      <c r="J104" s="39">
        <f t="shared" si="9"/>
        <v>0.16666666666666652</v>
      </c>
      <c r="K104" s="39">
        <f t="shared" si="10"/>
        <v>-0.16666666666666696</v>
      </c>
      <c r="L104" s="39">
        <f t="shared" si="11"/>
        <v>-4.4408920985006262E-16</v>
      </c>
      <c r="M104" s="39">
        <f t="shared" si="12"/>
        <v>0.16666666666666652</v>
      </c>
      <c r="N104" s="39">
        <f t="shared" si="13"/>
        <v>-0.16666666666666696</v>
      </c>
      <c r="O104" s="39">
        <f t="shared" si="14"/>
        <v>-4.4408920985006262E-16</v>
      </c>
      <c r="P104" s="39">
        <f>IF($A104&lt;=LEN('USH2A e13 (B) - 2ry Str + Mask'!A$2),M104-J104,"")</f>
        <v>0</v>
      </c>
      <c r="Q104" s="39">
        <f>IF($A104&lt;=LEN('USH2A e13 (B) - 2ry Str + Mask'!A$2),N104-K104,"")</f>
        <v>0</v>
      </c>
      <c r="R104" s="39">
        <f>IF($A104&lt;=LEN('USH2A e13 (B) - 2ry Str + Mask'!A$2),O104-L104,"")</f>
        <v>0</v>
      </c>
    </row>
    <row r="105" spans="1:18" ht="32" customHeight="1" x14ac:dyDescent="0.15">
      <c r="A105" s="36">
        <v>104</v>
      </c>
      <c r="B105" s="37" t="str">
        <f>IF($A105&lt;=LEN('USH2A e13 (B) - 2ry Str + Mask'!A$2),MID('USH2A e13 (B) - 2ry Str + Mask'!A$2,$A105,1),"")</f>
        <v>.</v>
      </c>
      <c r="C105" s="38" t="str">
        <f>IF($A105&lt;=LEN('USH2A e13 (B) - 2ry Str + Mask'!B$2),MID('USH2A e13 (B) - 2ry Str + Mask'!B$2,$A105,1),"")</f>
        <v>.</v>
      </c>
      <c r="D105" s="38" t="str">
        <f>IF($A105&lt;=LEN('USH2A e13 (B) - 2ry Str + Mask'!C$2),MID('USH2A e13 (B) - 2ry Str + Mask'!C$2,$A105,1),"")</f>
        <v>.</v>
      </c>
      <c r="E105" s="38" t="str">
        <f t="shared" si="8"/>
        <v>.</v>
      </c>
      <c r="F105" s="38" t="str">
        <f t="shared" si="15"/>
        <v>...................................................................(((((((((.((.(.(((((((...(((((((.....</v>
      </c>
      <c r="G105" s="39">
        <f>IF($A105&lt;=LEN('USH2A e13 (B) - 2ry Str + Mask'!A$2),SUMIF('USH2A e13 (B) - HSF3.0'!E2:E891,"&lt;="&amp;$A105,'USH2A e13 (B) - HSF3.0'!H2:H891)-SUMIF('USH2A e13 (B) - HSF3.0'!G2:G891,"&lt;="&amp;$A105,'USH2A e13 (B) - HSF3.0'!H2:H891),"")</f>
        <v>0</v>
      </c>
      <c r="H105" s="39">
        <f>IF($A105&lt;=LEN('USH2A e13 (B) - 2ry Str + Mask'!A$2),SUMIF('USH2A e13 (B) - HSF3.0'!E2:E891,"&lt;="&amp;$A105,'USH2A e13 (B) - HSF3.0'!I2:I891)-SUMIF('USH2A e13 (B) - HSF3.0'!G2:G891,"&lt;="&amp;$A105,'USH2A e13 (B) - HSF3.0'!I2:I891),"")</f>
        <v>0</v>
      </c>
      <c r="I105" s="39">
        <f>IF($A105&lt;=LEN('USH2A e13 (B) - 2ry Str + Mask'!A$2),G105+H105,"")</f>
        <v>0</v>
      </c>
      <c r="J105" s="39">
        <f t="shared" si="9"/>
        <v>0</v>
      </c>
      <c r="K105" s="39">
        <f t="shared" si="10"/>
        <v>0</v>
      </c>
      <c r="L105" s="39">
        <f t="shared" si="11"/>
        <v>0</v>
      </c>
      <c r="M105" s="39">
        <f t="shared" si="12"/>
        <v>0</v>
      </c>
      <c r="N105" s="39">
        <f t="shared" si="13"/>
        <v>0</v>
      </c>
      <c r="O105" s="39">
        <f t="shared" si="14"/>
        <v>0</v>
      </c>
      <c r="P105" s="39">
        <f>IF($A105&lt;=LEN('USH2A e13 (B) - 2ry Str + Mask'!A$2),M105-J105,"")</f>
        <v>0</v>
      </c>
      <c r="Q105" s="39">
        <f>IF($A105&lt;=LEN('USH2A e13 (B) - 2ry Str + Mask'!A$2),N105-K105,"")</f>
        <v>0</v>
      </c>
      <c r="R105" s="39">
        <f>IF($A105&lt;=LEN('USH2A e13 (B) - 2ry Str + Mask'!A$2),O105-L105,"")</f>
        <v>0</v>
      </c>
    </row>
    <row r="106" spans="1:18" ht="32" customHeight="1" x14ac:dyDescent="0.15">
      <c r="A106" s="36">
        <v>105</v>
      </c>
      <c r="B106" s="37" t="str">
        <f>IF($A106&lt;=LEN('USH2A e13 (B) - 2ry Str + Mask'!A$2),MID('USH2A e13 (B) - 2ry Str + Mask'!A$2,$A106,1),"")</f>
        <v>.</v>
      </c>
      <c r="C106" s="38" t="str">
        <f>IF($A106&lt;=LEN('USH2A e13 (B) - 2ry Str + Mask'!B$2),MID('USH2A e13 (B) - 2ry Str + Mask'!B$2,$A106,1),"")</f>
        <v>.</v>
      </c>
      <c r="D106" s="38" t="str">
        <f>IF($A106&lt;=LEN('USH2A e13 (B) - 2ry Str + Mask'!C$2),MID('USH2A e13 (B) - 2ry Str + Mask'!C$2,$A106,1),"")</f>
        <v>.</v>
      </c>
      <c r="E106" s="38" t="str">
        <f t="shared" si="8"/>
        <v>.</v>
      </c>
      <c r="F106" s="38" t="str">
        <f t="shared" si="15"/>
        <v>...................................................................(((((((((.((.(.(((((((...(((((((......</v>
      </c>
      <c r="G106" s="39">
        <f>IF($A106&lt;=LEN('USH2A e13 (B) - 2ry Str + Mask'!A$2),SUMIF('USH2A e13 (B) - HSF3.0'!E2:E891,"&lt;="&amp;$A106,'USH2A e13 (B) - HSF3.0'!H2:H891)-SUMIF('USH2A e13 (B) - HSF3.0'!G2:G891,"&lt;="&amp;$A106,'USH2A e13 (B) - HSF3.0'!H2:H891),"")</f>
        <v>0</v>
      </c>
      <c r="H106" s="39">
        <f>IF($A106&lt;=LEN('USH2A e13 (B) - 2ry Str + Mask'!A$2),SUMIF('USH2A e13 (B) - HSF3.0'!E2:E891,"&lt;="&amp;$A106,'USH2A e13 (B) - HSF3.0'!I2:I891)-SUMIF('USH2A e13 (B) - HSF3.0'!G2:G891,"&lt;="&amp;$A106,'USH2A e13 (B) - HSF3.0'!I2:I891),"")</f>
        <v>0</v>
      </c>
      <c r="I106" s="39">
        <f>IF($A106&lt;=LEN('USH2A e13 (B) - 2ry Str + Mask'!A$2),G106+H106,"")</f>
        <v>0</v>
      </c>
      <c r="J106" s="39">
        <f t="shared" si="9"/>
        <v>0</v>
      </c>
      <c r="K106" s="39">
        <f t="shared" si="10"/>
        <v>0</v>
      </c>
      <c r="L106" s="39">
        <f t="shared" si="11"/>
        <v>0</v>
      </c>
      <c r="M106" s="39">
        <f t="shared" si="12"/>
        <v>0</v>
      </c>
      <c r="N106" s="39">
        <f t="shared" si="13"/>
        <v>0</v>
      </c>
      <c r="O106" s="39">
        <f t="shared" si="14"/>
        <v>0</v>
      </c>
      <c r="P106" s="39">
        <f>IF($A106&lt;=LEN('USH2A e13 (B) - 2ry Str + Mask'!A$2),M106-J106,"")</f>
        <v>0</v>
      </c>
      <c r="Q106" s="39">
        <f>IF($A106&lt;=LEN('USH2A e13 (B) - 2ry Str + Mask'!A$2),N106-K106,"")</f>
        <v>0</v>
      </c>
      <c r="R106" s="39">
        <f>IF($A106&lt;=LEN('USH2A e13 (B) - 2ry Str + Mask'!A$2),O106-L106,"")</f>
        <v>0</v>
      </c>
    </row>
    <row r="107" spans="1:18" ht="32" customHeight="1" x14ac:dyDescent="0.15">
      <c r="A107" s="36">
        <v>106</v>
      </c>
      <c r="B107" s="37" t="str">
        <f>IF($A107&lt;=LEN('USH2A e13 (B) - 2ry Str + Mask'!A$2),MID('USH2A e13 (B) - 2ry Str + Mask'!A$2,$A107,1),"")</f>
        <v>.</v>
      </c>
      <c r="C107" s="38" t="str">
        <f>IF($A107&lt;=LEN('USH2A e13 (B) - 2ry Str + Mask'!B$2),MID('USH2A e13 (B) - 2ry Str + Mask'!B$2,$A107,1),"")</f>
        <v>.</v>
      </c>
      <c r="D107" s="38" t="str">
        <f>IF($A107&lt;=LEN('USH2A e13 (B) - 2ry Str + Mask'!C$2),MID('USH2A e13 (B) - 2ry Str + Mask'!C$2,$A107,1),"")</f>
        <v>.</v>
      </c>
      <c r="E107" s="38" t="str">
        <f t="shared" si="8"/>
        <v>.</v>
      </c>
      <c r="F107" s="38" t="str">
        <f t="shared" si="15"/>
        <v>...................................................................(((((((((.((.(.(((((((...(((((((.......</v>
      </c>
      <c r="G107" s="39">
        <f>IF($A107&lt;=LEN('USH2A e13 (B) - 2ry Str + Mask'!A$2),SUMIF('USH2A e13 (B) - HSF3.0'!E2:E891,"&lt;="&amp;$A107,'USH2A e13 (B) - HSF3.0'!H2:H891)-SUMIF('USH2A e13 (B) - HSF3.0'!G2:G891,"&lt;="&amp;$A107,'USH2A e13 (B) - HSF3.0'!H2:H891),"")</f>
        <v>0.26785714285714279</v>
      </c>
      <c r="H107" s="39">
        <f>IF($A107&lt;=LEN('USH2A e13 (B) - 2ry Str + Mask'!A$2),SUMIF('USH2A e13 (B) - HSF3.0'!E2:E891,"&lt;="&amp;$A107,'USH2A e13 (B) - HSF3.0'!I2:I891)-SUMIF('USH2A e13 (B) - HSF3.0'!G2:G891,"&lt;="&amp;$A107,'USH2A e13 (B) - HSF3.0'!I2:I891),"")</f>
        <v>-0.29166666666666607</v>
      </c>
      <c r="I107" s="39">
        <f>IF($A107&lt;=LEN('USH2A e13 (B) - 2ry Str + Mask'!A$2),G107+H107,"")</f>
        <v>-2.3809523809523281E-2</v>
      </c>
      <c r="J107" s="39">
        <f t="shared" si="9"/>
        <v>0.26785714285714279</v>
      </c>
      <c r="K107" s="39">
        <f t="shared" si="10"/>
        <v>-0.29166666666666607</v>
      </c>
      <c r="L107" s="39">
        <f t="shared" si="11"/>
        <v>-2.3809523809523281E-2</v>
      </c>
      <c r="M107" s="39">
        <f t="shared" si="12"/>
        <v>0.26785714285714279</v>
      </c>
      <c r="N107" s="39">
        <f t="shared" si="13"/>
        <v>-0.29166666666666607</v>
      </c>
      <c r="O107" s="39">
        <f t="shared" si="14"/>
        <v>-2.3809523809523281E-2</v>
      </c>
      <c r="P107" s="39">
        <f>IF($A107&lt;=LEN('USH2A e13 (B) - 2ry Str + Mask'!A$2),M107-J107,"")</f>
        <v>0</v>
      </c>
      <c r="Q107" s="39">
        <f>IF($A107&lt;=LEN('USH2A e13 (B) - 2ry Str + Mask'!A$2),N107-K107,"")</f>
        <v>0</v>
      </c>
      <c r="R107" s="39">
        <f>IF($A107&lt;=LEN('USH2A e13 (B) - 2ry Str + Mask'!A$2),O107-L107,"")</f>
        <v>0</v>
      </c>
    </row>
    <row r="108" spans="1:18" ht="32" customHeight="1" x14ac:dyDescent="0.15">
      <c r="A108" s="36">
        <v>107</v>
      </c>
      <c r="B108" s="37" t="str">
        <f>IF($A108&lt;=LEN('USH2A e13 (B) - 2ry Str + Mask'!A$2),MID('USH2A e13 (B) - 2ry Str + Mask'!A$2,$A108,1),"")</f>
        <v>.</v>
      </c>
      <c r="C108" s="38" t="str">
        <f>IF($A108&lt;=LEN('USH2A e13 (B) - 2ry Str + Mask'!B$2),MID('USH2A e13 (B) - 2ry Str + Mask'!B$2,$A108,1),"")</f>
        <v>.</v>
      </c>
      <c r="D108" s="38" t="str">
        <f>IF($A108&lt;=LEN('USH2A e13 (B) - 2ry Str + Mask'!C$2),MID('USH2A e13 (B) - 2ry Str + Mask'!C$2,$A108,1),"")</f>
        <v>.</v>
      </c>
      <c r="E108" s="38" t="str">
        <f t="shared" si="8"/>
        <v>.</v>
      </c>
      <c r="F108" s="38" t="str">
        <f t="shared" si="15"/>
        <v>...................................................................(((((((((.((.(.(((((((...(((((((........</v>
      </c>
      <c r="G108" s="39">
        <f>IF($A108&lt;=LEN('USH2A e13 (B) - 2ry Str + Mask'!A$2),SUMIF('USH2A e13 (B) - HSF3.0'!E2:E891,"&lt;="&amp;$A108,'USH2A e13 (B) - HSF3.0'!H2:H891)-SUMIF('USH2A e13 (B) - HSF3.0'!G2:G891,"&lt;="&amp;$A108,'USH2A e13 (B) - HSF3.0'!H2:H891),"")</f>
        <v>0.39285714285714279</v>
      </c>
      <c r="H108" s="39">
        <f>IF($A108&lt;=LEN('USH2A e13 (B) - 2ry Str + Mask'!A$2),SUMIF('USH2A e13 (B) - HSF3.0'!E2:E891,"&lt;="&amp;$A108,'USH2A e13 (B) - HSF3.0'!I2:I891)-SUMIF('USH2A e13 (B) - HSF3.0'!G2:G891,"&lt;="&amp;$A108,'USH2A e13 (B) - HSF3.0'!I2:I891),"")</f>
        <v>-0.29166666666666607</v>
      </c>
      <c r="I108" s="39">
        <f>IF($A108&lt;=LEN('USH2A e13 (B) - 2ry Str + Mask'!A$2),G108+H108,"")</f>
        <v>0.10119047619047672</v>
      </c>
      <c r="J108" s="39">
        <f t="shared" si="9"/>
        <v>0.39285714285714279</v>
      </c>
      <c r="K108" s="39">
        <f t="shared" si="10"/>
        <v>-0.29166666666666607</v>
      </c>
      <c r="L108" s="39">
        <f t="shared" si="11"/>
        <v>0.10119047619047672</v>
      </c>
      <c r="M108" s="39">
        <f t="shared" si="12"/>
        <v>0.39285714285714279</v>
      </c>
      <c r="N108" s="39">
        <f t="shared" si="13"/>
        <v>-0.29166666666666607</v>
      </c>
      <c r="O108" s="39">
        <f t="shared" si="14"/>
        <v>0.10119047619047672</v>
      </c>
      <c r="P108" s="39">
        <f>IF($A108&lt;=LEN('USH2A e13 (B) - 2ry Str + Mask'!A$2),M108-J108,"")</f>
        <v>0</v>
      </c>
      <c r="Q108" s="39">
        <f>IF($A108&lt;=LEN('USH2A e13 (B) - 2ry Str + Mask'!A$2),N108-K108,"")</f>
        <v>0</v>
      </c>
      <c r="R108" s="39">
        <f>IF($A108&lt;=LEN('USH2A e13 (B) - 2ry Str + Mask'!A$2),O108-L108,"")</f>
        <v>0</v>
      </c>
    </row>
    <row r="109" spans="1:18" ht="32" customHeight="1" x14ac:dyDescent="0.15">
      <c r="A109" s="36">
        <v>108</v>
      </c>
      <c r="B109" s="37" t="str">
        <f>IF($A109&lt;=LEN('USH2A e13 (B) - 2ry Str + Mask'!A$2),MID('USH2A e13 (B) - 2ry Str + Mask'!A$2,$A109,1),"")</f>
        <v>.</v>
      </c>
      <c r="C109" s="38" t="str">
        <f>IF($A109&lt;=LEN('USH2A e13 (B) - 2ry Str + Mask'!B$2),MID('USH2A e13 (B) - 2ry Str + Mask'!B$2,$A109,1),"")</f>
        <v>.</v>
      </c>
      <c r="D109" s="38" t="str">
        <f>IF($A109&lt;=LEN('USH2A e13 (B) - 2ry Str + Mask'!C$2),MID('USH2A e13 (B) - 2ry Str + Mask'!C$2,$A109,1),"")</f>
        <v>.</v>
      </c>
      <c r="E109" s="38" t="str">
        <f t="shared" si="8"/>
        <v>.</v>
      </c>
      <c r="F109" s="38" t="str">
        <f t="shared" si="15"/>
        <v>...................................................................(((((((((.((.(.(((((((...(((((((.........</v>
      </c>
      <c r="G109" s="39">
        <f>IF($A109&lt;=LEN('USH2A e13 (B) - 2ry Str + Mask'!A$2),SUMIF('USH2A e13 (B) - HSF3.0'!E2:E891,"&lt;="&amp;$A109,'USH2A e13 (B) - HSF3.0'!H2:H891)-SUMIF('USH2A e13 (B) - HSF3.0'!G2:G891,"&lt;="&amp;$A109,'USH2A e13 (B) - HSF3.0'!H2:H891),"")</f>
        <v>0.51785714285714279</v>
      </c>
      <c r="H109" s="39">
        <f>IF($A109&lt;=LEN('USH2A e13 (B) - 2ry Str + Mask'!A$2),SUMIF('USH2A e13 (B) - HSF3.0'!E2:E891,"&lt;="&amp;$A109,'USH2A e13 (B) - HSF3.0'!I2:I891)-SUMIF('USH2A e13 (B) - HSF3.0'!G2:G891,"&lt;="&amp;$A109,'USH2A e13 (B) - HSF3.0'!I2:I891),"")</f>
        <v>-0.41666666666666607</v>
      </c>
      <c r="I109" s="39">
        <f>IF($A109&lt;=LEN('USH2A e13 (B) - 2ry Str + Mask'!A$2),G109+H109,"")</f>
        <v>0.10119047619047672</v>
      </c>
      <c r="J109" s="39">
        <f t="shared" si="9"/>
        <v>0.51785714285714279</v>
      </c>
      <c r="K109" s="39">
        <f t="shared" si="10"/>
        <v>-0.41666666666666607</v>
      </c>
      <c r="L109" s="39">
        <f t="shared" si="11"/>
        <v>0.10119047619047672</v>
      </c>
      <c r="M109" s="39">
        <f t="shared" si="12"/>
        <v>0.51785714285714279</v>
      </c>
      <c r="N109" s="39">
        <f t="shared" si="13"/>
        <v>-0.41666666666666607</v>
      </c>
      <c r="O109" s="39">
        <f t="shared" si="14"/>
        <v>0.10119047619047672</v>
      </c>
      <c r="P109" s="39">
        <f>IF($A109&lt;=LEN('USH2A e13 (B) - 2ry Str + Mask'!A$2),M109-J109,"")</f>
        <v>0</v>
      </c>
      <c r="Q109" s="39">
        <f>IF($A109&lt;=LEN('USH2A e13 (B) - 2ry Str + Mask'!A$2),N109-K109,"")</f>
        <v>0</v>
      </c>
      <c r="R109" s="39">
        <f>IF($A109&lt;=LEN('USH2A e13 (B) - 2ry Str + Mask'!A$2),O109-L109,"")</f>
        <v>0</v>
      </c>
    </row>
    <row r="110" spans="1:18" ht="32" customHeight="1" x14ac:dyDescent="0.15">
      <c r="A110" s="36">
        <v>109</v>
      </c>
      <c r="B110" s="37" t="str">
        <f>IF($A110&lt;=LEN('USH2A e13 (B) - 2ry Str + Mask'!A$2),MID('USH2A e13 (B) - 2ry Str + Mask'!A$2,$A110,1),"")</f>
        <v>.</v>
      </c>
      <c r="C110" s="38" t="str">
        <f>IF($A110&lt;=LEN('USH2A e13 (B) - 2ry Str + Mask'!B$2),MID('USH2A e13 (B) - 2ry Str + Mask'!B$2,$A110,1),"")</f>
        <v>.</v>
      </c>
      <c r="D110" s="38" t="str">
        <f>IF($A110&lt;=LEN('USH2A e13 (B) - 2ry Str + Mask'!C$2),MID('USH2A e13 (B) - 2ry Str + Mask'!C$2,$A110,1),"")</f>
        <v>.</v>
      </c>
      <c r="E110" s="38" t="str">
        <f t="shared" si="8"/>
        <v>.</v>
      </c>
      <c r="F110" s="38" t="str">
        <f t="shared" si="15"/>
        <v>...................................................................(((((((((.((.(.(((((((...(((((((..........</v>
      </c>
      <c r="G110" s="39">
        <f>IF($A110&lt;=LEN('USH2A e13 (B) - 2ry Str + Mask'!A$2),SUMIF('USH2A e13 (B) - HSF3.0'!E2:E891,"&lt;="&amp;$A110,'USH2A e13 (B) - HSF3.0'!H2:H891)-SUMIF('USH2A e13 (B) - HSF3.0'!G2:G891,"&lt;="&amp;$A110,'USH2A e13 (B) - HSF3.0'!H2:H891),"")</f>
        <v>0.66071428571428559</v>
      </c>
      <c r="H110" s="39">
        <f>IF($A110&lt;=LEN('USH2A e13 (B) - 2ry Str + Mask'!A$2),SUMIF('USH2A e13 (B) - HSF3.0'!E2:E891,"&lt;="&amp;$A110,'USH2A e13 (B) - HSF3.0'!I2:I891)-SUMIF('USH2A e13 (B) - HSF3.0'!G2:G891,"&lt;="&amp;$A110,'USH2A e13 (B) - HSF3.0'!I2:I891),"")</f>
        <v>-0.41666666666666607</v>
      </c>
      <c r="I110" s="39">
        <f>IF($A110&lt;=LEN('USH2A e13 (B) - 2ry Str + Mask'!A$2),G110+H110,"")</f>
        <v>0.24404761904761951</v>
      </c>
      <c r="J110" s="39">
        <f t="shared" si="9"/>
        <v>0.66071428571428559</v>
      </c>
      <c r="K110" s="39">
        <f t="shared" si="10"/>
        <v>-0.41666666666666607</v>
      </c>
      <c r="L110" s="39">
        <f t="shared" si="11"/>
        <v>0.24404761904761951</v>
      </c>
      <c r="M110" s="39">
        <f t="shared" si="12"/>
        <v>0.66071428571428559</v>
      </c>
      <c r="N110" s="39">
        <f t="shared" si="13"/>
        <v>-0.41666666666666607</v>
      </c>
      <c r="O110" s="39">
        <f t="shared" si="14"/>
        <v>0.24404761904761951</v>
      </c>
      <c r="P110" s="39">
        <f>IF($A110&lt;=LEN('USH2A e13 (B) - 2ry Str + Mask'!A$2),M110-J110,"")</f>
        <v>0</v>
      </c>
      <c r="Q110" s="39">
        <f>IF($A110&lt;=LEN('USH2A e13 (B) - 2ry Str + Mask'!A$2),N110-K110,"")</f>
        <v>0</v>
      </c>
      <c r="R110" s="39">
        <f>IF($A110&lt;=LEN('USH2A e13 (B) - 2ry Str + Mask'!A$2),O110-L110,"")</f>
        <v>0</v>
      </c>
    </row>
    <row r="111" spans="1:18" ht="32" customHeight="1" x14ac:dyDescent="0.15">
      <c r="A111" s="36">
        <v>110</v>
      </c>
      <c r="B111" s="37" t="str">
        <f>IF($A111&lt;=LEN('USH2A e13 (B) - 2ry Str + Mask'!A$2),MID('USH2A e13 (B) - 2ry Str + Mask'!A$2,$A111,1),"")</f>
        <v>)</v>
      </c>
      <c r="C111" s="38" t="str">
        <f>IF($A111&lt;=LEN('USH2A e13 (B) - 2ry Str + Mask'!B$2),MID('USH2A e13 (B) - 2ry Str + Mask'!B$2,$A111,1),"")</f>
        <v>)</v>
      </c>
      <c r="D111" s="38" t="str">
        <f>IF($A111&lt;=LEN('USH2A e13 (B) - 2ry Str + Mask'!C$2),MID('USH2A e13 (B) - 2ry Str + Mask'!C$2,$A111,1),"")</f>
        <v>.</v>
      </c>
      <c r="E111" s="38" t="str">
        <f t="shared" si="8"/>
        <v>)</v>
      </c>
      <c r="F111" s="38" t="str">
        <f t="shared" si="15"/>
        <v>...................................................................(((((((((.((.(.(((((((...(((((((..........)</v>
      </c>
      <c r="G111" s="39">
        <f>IF($A111&lt;=LEN('USH2A e13 (B) - 2ry Str + Mask'!A$2),SUMIF('USH2A e13 (B) - HSF3.0'!E2:E891,"&lt;="&amp;$A111,'USH2A e13 (B) - HSF3.0'!H2:H891)-SUMIF('USH2A e13 (B) - HSF3.0'!G2:G891,"&lt;="&amp;$A111,'USH2A e13 (B) - HSF3.0'!H2:H891),"")</f>
        <v>0.66071428571428559</v>
      </c>
      <c r="H111" s="39">
        <f>IF($A111&lt;=LEN('USH2A e13 (B) - 2ry Str + Mask'!A$2),SUMIF('USH2A e13 (B) - HSF3.0'!E2:E891,"&lt;="&amp;$A111,'USH2A e13 (B) - HSF3.0'!I2:I891)-SUMIF('USH2A e13 (B) - HSF3.0'!G2:G891,"&lt;="&amp;$A111,'USH2A e13 (B) - HSF3.0'!I2:I891),"")</f>
        <v>-0.41666666666666607</v>
      </c>
      <c r="I111" s="39">
        <f>IF($A111&lt;=LEN('USH2A e13 (B) - 2ry Str + Mask'!A$2),G111+H111,"")</f>
        <v>0.24404761904761951</v>
      </c>
      <c r="J111" s="39">
        <f t="shared" si="9"/>
        <v>0</v>
      </c>
      <c r="K111" s="39">
        <f t="shared" si="10"/>
        <v>0</v>
      </c>
      <c r="L111" s="39">
        <f t="shared" si="11"/>
        <v>0</v>
      </c>
      <c r="M111" s="39">
        <f t="shared" si="12"/>
        <v>0</v>
      </c>
      <c r="N111" s="39">
        <f t="shared" si="13"/>
        <v>0</v>
      </c>
      <c r="O111" s="39">
        <f t="shared" si="14"/>
        <v>0</v>
      </c>
      <c r="P111" s="39">
        <f>IF($A111&lt;=LEN('USH2A e13 (B) - 2ry Str + Mask'!A$2),M111-J111,"")</f>
        <v>0</v>
      </c>
      <c r="Q111" s="39">
        <f>IF($A111&lt;=LEN('USH2A e13 (B) - 2ry Str + Mask'!A$2),N111-K111,"")</f>
        <v>0</v>
      </c>
      <c r="R111" s="39">
        <f>IF($A111&lt;=LEN('USH2A e13 (B) - 2ry Str + Mask'!A$2),O111-L111,"")</f>
        <v>0</v>
      </c>
    </row>
    <row r="112" spans="1:18" ht="32" customHeight="1" x14ac:dyDescent="0.15">
      <c r="A112" s="36">
        <v>111</v>
      </c>
      <c r="B112" s="37" t="str">
        <f>IF($A112&lt;=LEN('USH2A e13 (B) - 2ry Str + Mask'!A$2),MID('USH2A e13 (B) - 2ry Str + Mask'!A$2,$A112,1),"")</f>
        <v>)</v>
      </c>
      <c r="C112" s="38" t="str">
        <f>IF($A112&lt;=LEN('USH2A e13 (B) - 2ry Str + Mask'!B$2),MID('USH2A e13 (B) - 2ry Str + Mask'!B$2,$A112,1),"")</f>
        <v>)</v>
      </c>
      <c r="D112" s="38" t="str">
        <f>IF($A112&lt;=LEN('USH2A e13 (B) - 2ry Str + Mask'!C$2),MID('USH2A e13 (B) - 2ry Str + Mask'!C$2,$A112,1),"")</f>
        <v>.</v>
      </c>
      <c r="E112" s="38" t="str">
        <f t="shared" si="8"/>
        <v>)</v>
      </c>
      <c r="F112" s="38" t="str">
        <f t="shared" si="15"/>
        <v>...................................................................(((((((((.((.(.(((((((...(((((((..........))</v>
      </c>
      <c r="G112" s="39">
        <f>IF($A112&lt;=LEN('USH2A e13 (B) - 2ry Str + Mask'!A$2),SUMIF('USH2A e13 (B) - HSF3.0'!E2:E891,"&lt;="&amp;$A112,'USH2A e13 (B) - HSF3.0'!H2:H891)-SUMIF('USH2A e13 (B) - HSF3.0'!G2:G891,"&lt;="&amp;$A112,'USH2A e13 (B) - HSF3.0'!H2:H891),"")</f>
        <v>0.66071428571428559</v>
      </c>
      <c r="H112" s="39">
        <f>IF($A112&lt;=LEN('USH2A e13 (B) - 2ry Str + Mask'!A$2),SUMIF('USH2A e13 (B) - HSF3.0'!E2:E891,"&lt;="&amp;$A112,'USH2A e13 (B) - HSF3.0'!I2:I891)-SUMIF('USH2A e13 (B) - HSF3.0'!G2:G891,"&lt;="&amp;$A112,'USH2A e13 (B) - HSF3.0'!I2:I891),"")</f>
        <v>-0.41666666666666607</v>
      </c>
      <c r="I112" s="39">
        <f>IF($A112&lt;=LEN('USH2A e13 (B) - 2ry Str + Mask'!A$2),G112+H112,"")</f>
        <v>0.24404761904761951</v>
      </c>
      <c r="J112" s="39">
        <f t="shared" si="9"/>
        <v>0</v>
      </c>
      <c r="K112" s="39">
        <f t="shared" si="10"/>
        <v>0</v>
      </c>
      <c r="L112" s="39">
        <f t="shared" si="11"/>
        <v>0</v>
      </c>
      <c r="M112" s="39">
        <f t="shared" si="12"/>
        <v>0</v>
      </c>
      <c r="N112" s="39">
        <f t="shared" si="13"/>
        <v>0</v>
      </c>
      <c r="O112" s="39">
        <f t="shared" si="14"/>
        <v>0</v>
      </c>
      <c r="P112" s="39">
        <f>IF($A112&lt;=LEN('USH2A e13 (B) - 2ry Str + Mask'!A$2),M112-J112,"")</f>
        <v>0</v>
      </c>
      <c r="Q112" s="39">
        <f>IF($A112&lt;=LEN('USH2A e13 (B) - 2ry Str + Mask'!A$2),N112-K112,"")</f>
        <v>0</v>
      </c>
      <c r="R112" s="39">
        <f>IF($A112&lt;=LEN('USH2A e13 (B) - 2ry Str + Mask'!A$2),O112-L112,"")</f>
        <v>0</v>
      </c>
    </row>
    <row r="113" spans="1:18" ht="32" customHeight="1" x14ac:dyDescent="0.15">
      <c r="A113" s="36">
        <v>112</v>
      </c>
      <c r="B113" s="37" t="str">
        <f>IF($A113&lt;=LEN('USH2A e13 (B) - 2ry Str + Mask'!A$2),MID('USH2A e13 (B) - 2ry Str + Mask'!A$2,$A113,1),"")</f>
        <v>)</v>
      </c>
      <c r="C113" s="38" t="str">
        <f>IF($A113&lt;=LEN('USH2A e13 (B) - 2ry Str + Mask'!B$2),MID('USH2A e13 (B) - 2ry Str + Mask'!B$2,$A113,1),"")</f>
        <v>)</v>
      </c>
      <c r="D113" s="38" t="str">
        <f>IF($A113&lt;=LEN('USH2A e13 (B) - 2ry Str + Mask'!C$2),MID('USH2A e13 (B) - 2ry Str + Mask'!C$2,$A113,1),"")</f>
        <v>.</v>
      </c>
      <c r="E113" s="38" t="str">
        <f t="shared" si="8"/>
        <v>)</v>
      </c>
      <c r="F113" s="38" t="str">
        <f t="shared" si="15"/>
        <v>...................................................................(((((((((.((.(.(((((((...(((((((..........)))</v>
      </c>
      <c r="G113" s="39">
        <f>IF($A113&lt;=LEN('USH2A e13 (B) - 2ry Str + Mask'!A$2),SUMIF('USH2A e13 (B) - HSF3.0'!E2:E891,"&lt;="&amp;$A113,'USH2A e13 (B) - HSF3.0'!H2:H891)-SUMIF('USH2A e13 (B) - HSF3.0'!G2:G891,"&lt;="&amp;$A113,'USH2A e13 (B) - HSF3.0'!H2:H891),"")</f>
        <v>0.66071428571428559</v>
      </c>
      <c r="H113" s="39">
        <f>IF($A113&lt;=LEN('USH2A e13 (B) - 2ry Str + Mask'!A$2),SUMIF('USH2A e13 (B) - HSF3.0'!E2:E891,"&lt;="&amp;$A113,'USH2A e13 (B) - HSF3.0'!I2:I891)-SUMIF('USH2A e13 (B) - HSF3.0'!G2:G891,"&lt;="&amp;$A113,'USH2A e13 (B) - HSF3.0'!I2:I891),"")</f>
        <v>-0.25</v>
      </c>
      <c r="I113" s="39">
        <f>IF($A113&lt;=LEN('USH2A e13 (B) - 2ry Str + Mask'!A$2),G113+H113,"")</f>
        <v>0.41071428571428559</v>
      </c>
      <c r="J113" s="39">
        <f t="shared" si="9"/>
        <v>0</v>
      </c>
      <c r="K113" s="39">
        <f t="shared" si="10"/>
        <v>0</v>
      </c>
      <c r="L113" s="39">
        <f t="shared" si="11"/>
        <v>0</v>
      </c>
      <c r="M113" s="39">
        <f t="shared" si="12"/>
        <v>0</v>
      </c>
      <c r="N113" s="39">
        <f t="shared" si="13"/>
        <v>0</v>
      </c>
      <c r="O113" s="39">
        <f t="shared" si="14"/>
        <v>0</v>
      </c>
      <c r="P113" s="39">
        <f>IF($A113&lt;=LEN('USH2A e13 (B) - 2ry Str + Mask'!A$2),M113-J113,"")</f>
        <v>0</v>
      </c>
      <c r="Q113" s="39">
        <f>IF($A113&lt;=LEN('USH2A e13 (B) - 2ry Str + Mask'!A$2),N113-K113,"")</f>
        <v>0</v>
      </c>
      <c r="R113" s="39">
        <f>IF($A113&lt;=LEN('USH2A e13 (B) - 2ry Str + Mask'!A$2),O113-L113,"")</f>
        <v>0</v>
      </c>
    </row>
    <row r="114" spans="1:18" ht="32" customHeight="1" x14ac:dyDescent="0.15">
      <c r="A114" s="36">
        <v>113</v>
      </c>
      <c r="B114" s="37" t="str">
        <f>IF($A114&lt;=LEN('USH2A e13 (B) - 2ry Str + Mask'!A$2),MID('USH2A e13 (B) - 2ry Str + Mask'!A$2,$A114,1),"")</f>
        <v>)</v>
      </c>
      <c r="C114" s="38" t="str">
        <f>IF($A114&lt;=LEN('USH2A e13 (B) - 2ry Str + Mask'!B$2),MID('USH2A e13 (B) - 2ry Str + Mask'!B$2,$A114,1),"")</f>
        <v>)</v>
      </c>
      <c r="D114" s="38" t="str">
        <f>IF($A114&lt;=LEN('USH2A e13 (B) - 2ry Str + Mask'!C$2),MID('USH2A e13 (B) - 2ry Str + Mask'!C$2,$A114,1),"")</f>
        <v>.</v>
      </c>
      <c r="E114" s="38" t="str">
        <f t="shared" si="8"/>
        <v>)</v>
      </c>
      <c r="F114" s="38" t="str">
        <f t="shared" si="15"/>
        <v>...................................................................(((((((((.((.(.(((((((...(((((((..........))))</v>
      </c>
      <c r="G114" s="39">
        <f>IF($A114&lt;=LEN('USH2A e13 (B) - 2ry Str + Mask'!A$2),SUMIF('USH2A e13 (B) - HSF3.0'!E2:E891,"&lt;="&amp;$A114,'USH2A e13 (B) - HSF3.0'!H2:H891)-SUMIF('USH2A e13 (B) - HSF3.0'!G2:G891,"&lt;="&amp;$A114,'USH2A e13 (B) - HSF3.0'!H2:H891),"")</f>
        <v>0.85119047619047583</v>
      </c>
      <c r="H114" s="39">
        <f>IF($A114&lt;=LEN('USH2A e13 (B) - 2ry Str + Mask'!A$2),SUMIF('USH2A e13 (B) - HSF3.0'!E2:E891,"&lt;="&amp;$A114,'USH2A e13 (B) - HSF3.0'!I2:I891)-SUMIF('USH2A e13 (B) - HSF3.0'!G2:G891,"&lt;="&amp;$A114,'USH2A e13 (B) - HSF3.0'!I2:I891),"")</f>
        <v>-0.25</v>
      </c>
      <c r="I114" s="39">
        <f>IF($A114&lt;=LEN('USH2A e13 (B) - 2ry Str + Mask'!A$2),G114+H114,"")</f>
        <v>0.60119047619047583</v>
      </c>
      <c r="J114" s="39">
        <f t="shared" si="9"/>
        <v>0</v>
      </c>
      <c r="K114" s="39">
        <f t="shared" si="10"/>
        <v>0</v>
      </c>
      <c r="L114" s="39">
        <f t="shared" si="11"/>
        <v>0</v>
      </c>
      <c r="M114" s="39">
        <f t="shared" si="12"/>
        <v>0</v>
      </c>
      <c r="N114" s="39">
        <f t="shared" si="13"/>
        <v>0</v>
      </c>
      <c r="O114" s="39">
        <f t="shared" si="14"/>
        <v>0</v>
      </c>
      <c r="P114" s="39">
        <f>IF($A114&lt;=LEN('USH2A e13 (B) - 2ry Str + Mask'!A$2),M114-J114,"")</f>
        <v>0</v>
      </c>
      <c r="Q114" s="39">
        <f>IF($A114&lt;=LEN('USH2A e13 (B) - 2ry Str + Mask'!A$2),N114-K114,"")</f>
        <v>0</v>
      </c>
      <c r="R114" s="39">
        <f>IF($A114&lt;=LEN('USH2A e13 (B) - 2ry Str + Mask'!A$2),O114-L114,"")</f>
        <v>0</v>
      </c>
    </row>
    <row r="115" spans="1:18" ht="32" customHeight="1" x14ac:dyDescent="0.15">
      <c r="A115" s="36">
        <v>114</v>
      </c>
      <c r="B115" s="37" t="str">
        <f>IF($A115&lt;=LEN('USH2A e13 (B) - 2ry Str + Mask'!A$2),MID('USH2A e13 (B) - 2ry Str + Mask'!A$2,$A115,1),"")</f>
        <v>)</v>
      </c>
      <c r="C115" s="38" t="str">
        <f>IF($A115&lt;=LEN('USH2A e13 (B) - 2ry Str + Mask'!B$2),MID('USH2A e13 (B) - 2ry Str + Mask'!B$2,$A115,1),"")</f>
        <v>)</v>
      </c>
      <c r="D115" s="38" t="str">
        <f>IF($A115&lt;=LEN('USH2A e13 (B) - 2ry Str + Mask'!C$2),MID('USH2A e13 (B) - 2ry Str + Mask'!C$2,$A115,1),"")</f>
        <v>.</v>
      </c>
      <c r="E115" s="38" t="str">
        <f t="shared" si="8"/>
        <v>)</v>
      </c>
      <c r="F115" s="38" t="str">
        <f t="shared" si="15"/>
        <v>...................................................................(((((((((.((.(.(((((((...(((((((..........)))))</v>
      </c>
      <c r="G115" s="39">
        <f>IF($A115&lt;=LEN('USH2A e13 (B) - 2ry Str + Mask'!A$2),SUMIF('USH2A e13 (B) - HSF3.0'!E2:E891,"&lt;="&amp;$A115,'USH2A e13 (B) - HSF3.0'!H2:H891)-SUMIF('USH2A e13 (B) - HSF3.0'!G2:G891,"&lt;="&amp;$A115,'USH2A e13 (B) - HSF3.0'!H2:H891),"")</f>
        <v>0.72619047619047583</v>
      </c>
      <c r="H115" s="39">
        <f>IF($A115&lt;=LEN('USH2A e13 (B) - 2ry Str + Mask'!A$2),SUMIF('USH2A e13 (B) - HSF3.0'!E2:E891,"&lt;="&amp;$A115,'USH2A e13 (B) - HSF3.0'!I2:I891)-SUMIF('USH2A e13 (B) - HSF3.0'!G2:G891,"&lt;="&amp;$A115,'USH2A e13 (B) - HSF3.0'!I2:I891),"")</f>
        <v>-0.125</v>
      </c>
      <c r="I115" s="39">
        <f>IF($A115&lt;=LEN('USH2A e13 (B) - 2ry Str + Mask'!A$2),G115+H115,"")</f>
        <v>0.60119047619047583</v>
      </c>
      <c r="J115" s="39">
        <f t="shared" si="9"/>
        <v>0</v>
      </c>
      <c r="K115" s="39">
        <f t="shared" si="10"/>
        <v>0</v>
      </c>
      <c r="L115" s="39">
        <f t="shared" si="11"/>
        <v>0</v>
      </c>
      <c r="M115" s="39">
        <f t="shared" si="12"/>
        <v>0</v>
      </c>
      <c r="N115" s="39">
        <f t="shared" si="13"/>
        <v>0</v>
      </c>
      <c r="O115" s="39">
        <f t="shared" si="14"/>
        <v>0</v>
      </c>
      <c r="P115" s="39">
        <f>IF($A115&lt;=LEN('USH2A e13 (B) - 2ry Str + Mask'!A$2),M115-J115,"")</f>
        <v>0</v>
      </c>
      <c r="Q115" s="39">
        <f>IF($A115&lt;=LEN('USH2A e13 (B) - 2ry Str + Mask'!A$2),N115-K115,"")</f>
        <v>0</v>
      </c>
      <c r="R115" s="39">
        <f>IF($A115&lt;=LEN('USH2A e13 (B) - 2ry Str + Mask'!A$2),O115-L115,"")</f>
        <v>0</v>
      </c>
    </row>
    <row r="116" spans="1:18" ht="32" customHeight="1" x14ac:dyDescent="0.15">
      <c r="A116" s="36">
        <v>115</v>
      </c>
      <c r="B116" s="37" t="str">
        <f>IF($A116&lt;=LEN('USH2A e13 (B) - 2ry Str + Mask'!A$2),MID('USH2A e13 (B) - 2ry Str + Mask'!A$2,$A116,1),"")</f>
        <v>)</v>
      </c>
      <c r="C116" s="38" t="str">
        <f>IF($A116&lt;=LEN('USH2A e13 (B) - 2ry Str + Mask'!B$2),MID('USH2A e13 (B) - 2ry Str + Mask'!B$2,$A116,1),"")</f>
        <v>)</v>
      </c>
      <c r="D116" s="38" t="str">
        <f>IF($A116&lt;=LEN('USH2A e13 (B) - 2ry Str + Mask'!C$2),MID('USH2A e13 (B) - 2ry Str + Mask'!C$2,$A116,1),"")</f>
        <v>.</v>
      </c>
      <c r="E116" s="38" t="str">
        <f t="shared" si="8"/>
        <v>)</v>
      </c>
      <c r="F116" s="38" t="str">
        <f t="shared" si="15"/>
        <v>...................................................................(((((((((.((.(.(((((((...(((((((..........))))))</v>
      </c>
      <c r="G116" s="39">
        <f>IF($A116&lt;=LEN('USH2A e13 (B) - 2ry Str + Mask'!A$2),SUMIF('USH2A e13 (B) - HSF3.0'!E2:E891,"&lt;="&amp;$A116,'USH2A e13 (B) - HSF3.0'!H2:H891)-SUMIF('USH2A e13 (B) - HSF3.0'!G2:G891,"&lt;="&amp;$A116,'USH2A e13 (B) - HSF3.0'!H2:H891),"")</f>
        <v>0.60119047619047583</v>
      </c>
      <c r="H116" s="39">
        <f>IF($A116&lt;=LEN('USH2A e13 (B) - 2ry Str + Mask'!A$2),SUMIF('USH2A e13 (B) - HSF3.0'!E2:E891,"&lt;="&amp;$A116,'USH2A e13 (B) - HSF3.0'!I2:I891)-SUMIF('USH2A e13 (B) - HSF3.0'!G2:G891,"&lt;="&amp;$A116,'USH2A e13 (B) - HSF3.0'!I2:I891),"")</f>
        <v>-0.125</v>
      </c>
      <c r="I116" s="39">
        <f>IF($A116&lt;=LEN('USH2A e13 (B) - 2ry Str + Mask'!A$2),G116+H116,"")</f>
        <v>0.47619047619047583</v>
      </c>
      <c r="J116" s="39">
        <f t="shared" si="9"/>
        <v>0</v>
      </c>
      <c r="K116" s="39">
        <f t="shared" si="10"/>
        <v>0</v>
      </c>
      <c r="L116" s="39">
        <f t="shared" si="11"/>
        <v>0</v>
      </c>
      <c r="M116" s="39">
        <f t="shared" si="12"/>
        <v>0</v>
      </c>
      <c r="N116" s="39">
        <f t="shared" si="13"/>
        <v>0</v>
      </c>
      <c r="O116" s="39">
        <f t="shared" si="14"/>
        <v>0</v>
      </c>
      <c r="P116" s="39">
        <f>IF($A116&lt;=LEN('USH2A e13 (B) - 2ry Str + Mask'!A$2),M116-J116,"")</f>
        <v>0</v>
      </c>
      <c r="Q116" s="39">
        <f>IF($A116&lt;=LEN('USH2A e13 (B) - 2ry Str + Mask'!A$2),N116-K116,"")</f>
        <v>0</v>
      </c>
      <c r="R116" s="39">
        <f>IF($A116&lt;=LEN('USH2A e13 (B) - 2ry Str + Mask'!A$2),O116-L116,"")</f>
        <v>0</v>
      </c>
    </row>
    <row r="117" spans="1:18" ht="32" customHeight="1" x14ac:dyDescent="0.15">
      <c r="A117" s="36">
        <v>116</v>
      </c>
      <c r="B117" s="37" t="str">
        <f>IF($A117&lt;=LEN('USH2A e13 (B) - 2ry Str + Mask'!A$2),MID('USH2A e13 (B) - 2ry Str + Mask'!A$2,$A117,1),"")</f>
        <v>)</v>
      </c>
      <c r="C117" s="38" t="str">
        <f>IF($A117&lt;=LEN('USH2A e13 (B) - 2ry Str + Mask'!B$2),MID('USH2A e13 (B) - 2ry Str + Mask'!B$2,$A117,1),"")</f>
        <v>)</v>
      </c>
      <c r="D117" s="38" t="str">
        <f>IF($A117&lt;=LEN('USH2A e13 (B) - 2ry Str + Mask'!C$2),MID('USH2A e13 (B) - 2ry Str + Mask'!C$2,$A117,1),"")</f>
        <v>.</v>
      </c>
      <c r="E117" s="38" t="str">
        <f t="shared" si="8"/>
        <v>)</v>
      </c>
      <c r="F117" s="38" t="str">
        <f t="shared" si="15"/>
        <v>...................................................................(((((((((.((.(.(((((((...(((((((..........)))))))</v>
      </c>
      <c r="G117" s="39">
        <f>IF($A117&lt;=LEN('USH2A e13 (B) - 2ry Str + Mask'!A$2),SUMIF('USH2A e13 (B) - HSF3.0'!E2:E891,"&lt;="&amp;$A117,'USH2A e13 (B) - HSF3.0'!H2:H891)-SUMIF('USH2A e13 (B) - HSF3.0'!G2:G891,"&lt;="&amp;$A117,'USH2A e13 (B) - HSF3.0'!H2:H891),"")</f>
        <v>0.33333333333333304</v>
      </c>
      <c r="H117" s="39">
        <f>IF($A117&lt;=LEN('USH2A e13 (B) - 2ry Str + Mask'!A$2),SUMIF('USH2A e13 (B) - HSF3.0'!E2:E891,"&lt;="&amp;$A117,'USH2A e13 (B) - HSF3.0'!I2:I891)-SUMIF('USH2A e13 (B) - HSF3.0'!G2:G891,"&lt;="&amp;$A117,'USH2A e13 (B) - HSF3.0'!I2:I891),"")</f>
        <v>0</v>
      </c>
      <c r="I117" s="39">
        <f>IF($A117&lt;=LEN('USH2A e13 (B) - 2ry Str + Mask'!A$2),G117+H117,"")</f>
        <v>0.33333333333333304</v>
      </c>
      <c r="J117" s="39">
        <f t="shared" si="9"/>
        <v>0</v>
      </c>
      <c r="K117" s="39">
        <f t="shared" si="10"/>
        <v>0</v>
      </c>
      <c r="L117" s="39">
        <f t="shared" si="11"/>
        <v>0</v>
      </c>
      <c r="M117" s="39">
        <f t="shared" si="12"/>
        <v>0</v>
      </c>
      <c r="N117" s="39">
        <f t="shared" si="13"/>
        <v>0</v>
      </c>
      <c r="O117" s="39">
        <f t="shared" si="14"/>
        <v>0</v>
      </c>
      <c r="P117" s="39">
        <f>IF($A117&lt;=LEN('USH2A e13 (B) - 2ry Str + Mask'!A$2),M117-J117,"")</f>
        <v>0</v>
      </c>
      <c r="Q117" s="39">
        <f>IF($A117&lt;=LEN('USH2A e13 (B) - 2ry Str + Mask'!A$2),N117-K117,"")</f>
        <v>0</v>
      </c>
      <c r="R117" s="39">
        <f>IF($A117&lt;=LEN('USH2A e13 (B) - 2ry Str + Mask'!A$2),O117-L117,"")</f>
        <v>0</v>
      </c>
    </row>
    <row r="118" spans="1:18" ht="32" customHeight="1" x14ac:dyDescent="0.15">
      <c r="A118" s="36">
        <v>117</v>
      </c>
      <c r="B118" s="37" t="str">
        <f>IF($A118&lt;=LEN('USH2A e13 (B) - 2ry Str + Mask'!A$2),MID('USH2A e13 (B) - 2ry Str + Mask'!A$2,$A118,1),"")</f>
        <v>.</v>
      </c>
      <c r="C118" s="38" t="str">
        <f>IF($A118&lt;=LEN('USH2A e13 (B) - 2ry Str + Mask'!B$2),MID('USH2A e13 (B) - 2ry Str + Mask'!B$2,$A118,1),"")</f>
        <v>.</v>
      </c>
      <c r="D118" s="38" t="str">
        <f>IF($A118&lt;=LEN('USH2A e13 (B) - 2ry Str + Mask'!C$2),MID('USH2A e13 (B) - 2ry Str + Mask'!C$2,$A118,1),"")</f>
        <v>.</v>
      </c>
      <c r="E118" s="38" t="str">
        <f t="shared" si="8"/>
        <v>.</v>
      </c>
      <c r="F118" s="38" t="str">
        <f t="shared" si="15"/>
        <v>...................................................................(((((((((.((.(.(((((((...(((((((..........))))))).</v>
      </c>
      <c r="G118" s="39">
        <f>IF($A118&lt;=LEN('USH2A e13 (B) - 2ry Str + Mask'!A$2),SUMIF('USH2A e13 (B) - HSF3.0'!E2:E891,"&lt;="&amp;$A118,'USH2A e13 (B) - HSF3.0'!H2:H891)-SUMIF('USH2A e13 (B) - HSF3.0'!G2:G891,"&lt;="&amp;$A118,'USH2A e13 (B) - HSF3.0'!H2:H891),"")</f>
        <v>0.33333333333333304</v>
      </c>
      <c r="H118" s="39">
        <f>IF($A118&lt;=LEN('USH2A e13 (B) - 2ry Str + Mask'!A$2),SUMIF('USH2A e13 (B) - HSF3.0'!E2:E891,"&lt;="&amp;$A118,'USH2A e13 (B) - HSF3.0'!I2:I891)-SUMIF('USH2A e13 (B) - HSF3.0'!G2:G891,"&lt;="&amp;$A118,'USH2A e13 (B) - HSF3.0'!I2:I891),"")</f>
        <v>0</v>
      </c>
      <c r="I118" s="39">
        <f>IF($A118&lt;=LEN('USH2A e13 (B) - 2ry Str + Mask'!A$2),G118+H118,"")</f>
        <v>0.33333333333333304</v>
      </c>
      <c r="J118" s="39">
        <f t="shared" si="9"/>
        <v>0.33333333333333304</v>
      </c>
      <c r="K118" s="39">
        <f t="shared" si="10"/>
        <v>0</v>
      </c>
      <c r="L118" s="39">
        <f t="shared" si="11"/>
        <v>0.33333333333333304</v>
      </c>
      <c r="M118" s="39">
        <f t="shared" si="12"/>
        <v>0.33333333333333304</v>
      </c>
      <c r="N118" s="39">
        <f t="shared" si="13"/>
        <v>0</v>
      </c>
      <c r="O118" s="39">
        <f t="shared" si="14"/>
        <v>0.33333333333333304</v>
      </c>
      <c r="P118" s="39">
        <f>IF($A118&lt;=LEN('USH2A e13 (B) - 2ry Str + Mask'!A$2),M118-J118,"")</f>
        <v>0</v>
      </c>
      <c r="Q118" s="39">
        <f>IF($A118&lt;=LEN('USH2A e13 (B) - 2ry Str + Mask'!A$2),N118-K118,"")</f>
        <v>0</v>
      </c>
      <c r="R118" s="39">
        <f>IF($A118&lt;=LEN('USH2A e13 (B) - 2ry Str + Mask'!A$2),O118-L118,"")</f>
        <v>0</v>
      </c>
    </row>
    <row r="119" spans="1:18" ht="32" customHeight="1" x14ac:dyDescent="0.15">
      <c r="A119" s="36">
        <v>118</v>
      </c>
      <c r="B119" s="37" t="str">
        <f>IF($A119&lt;=LEN('USH2A e13 (B) - 2ry Str + Mask'!A$2),MID('USH2A e13 (B) - 2ry Str + Mask'!A$2,$A119,1),"")</f>
        <v>.</v>
      </c>
      <c r="C119" s="38" t="str">
        <f>IF($A119&lt;=LEN('USH2A e13 (B) - 2ry Str + Mask'!B$2),MID('USH2A e13 (B) - 2ry Str + Mask'!B$2,$A119,1),"")</f>
        <v>.</v>
      </c>
      <c r="D119" s="38" t="str">
        <f>IF($A119&lt;=LEN('USH2A e13 (B) - 2ry Str + Mask'!C$2),MID('USH2A e13 (B) - 2ry Str + Mask'!C$2,$A119,1),"")</f>
        <v>.</v>
      </c>
      <c r="E119" s="38" t="str">
        <f t="shared" si="8"/>
        <v>.</v>
      </c>
      <c r="F119" s="38" t="str">
        <f t="shared" si="15"/>
        <v>...................................................................(((((((((.((.(.(((((((...(((((((..........)))))))..</v>
      </c>
      <c r="G119" s="39">
        <f>IF($A119&lt;=LEN('USH2A e13 (B) - 2ry Str + Mask'!A$2),SUMIF('USH2A e13 (B) - HSF3.0'!E2:E891,"&lt;="&amp;$A119,'USH2A e13 (B) - HSF3.0'!H2:H891)-SUMIF('USH2A e13 (B) - HSF3.0'!G2:G891,"&lt;="&amp;$A119,'USH2A e13 (B) - HSF3.0'!H2:H891),"")</f>
        <v>0.33333333333333304</v>
      </c>
      <c r="H119" s="39">
        <f>IF($A119&lt;=LEN('USH2A e13 (B) - 2ry Str + Mask'!A$2),SUMIF('USH2A e13 (B) - HSF3.0'!E2:E891,"&lt;="&amp;$A119,'USH2A e13 (B) - HSF3.0'!I2:I891)-SUMIF('USH2A e13 (B) - HSF3.0'!G2:G891,"&lt;="&amp;$A119,'USH2A e13 (B) - HSF3.0'!I2:I891),"")</f>
        <v>-0.29166666666666607</v>
      </c>
      <c r="I119" s="39">
        <f>IF($A119&lt;=LEN('USH2A e13 (B) - 2ry Str + Mask'!A$2),G119+H119,"")</f>
        <v>4.1666666666666963E-2</v>
      </c>
      <c r="J119" s="39">
        <f t="shared" si="9"/>
        <v>0.33333333333333304</v>
      </c>
      <c r="K119" s="39">
        <f t="shared" si="10"/>
        <v>-0.29166666666666607</v>
      </c>
      <c r="L119" s="39">
        <f t="shared" si="11"/>
        <v>4.1666666666666963E-2</v>
      </c>
      <c r="M119" s="39">
        <f t="shared" si="12"/>
        <v>0.33333333333333304</v>
      </c>
      <c r="N119" s="39">
        <f t="shared" si="13"/>
        <v>-0.29166666666666607</v>
      </c>
      <c r="O119" s="39">
        <f t="shared" si="14"/>
        <v>4.1666666666666963E-2</v>
      </c>
      <c r="P119" s="39">
        <f>IF($A119&lt;=LEN('USH2A e13 (B) - 2ry Str + Mask'!A$2),M119-J119,"")</f>
        <v>0</v>
      </c>
      <c r="Q119" s="39">
        <f>IF($A119&lt;=LEN('USH2A e13 (B) - 2ry Str + Mask'!A$2),N119-K119,"")</f>
        <v>0</v>
      </c>
      <c r="R119" s="39">
        <f>IF($A119&lt;=LEN('USH2A e13 (B) - 2ry Str + Mask'!A$2),O119-L119,"")</f>
        <v>0</v>
      </c>
    </row>
    <row r="120" spans="1:18" ht="32" customHeight="1" x14ac:dyDescent="0.15">
      <c r="A120" s="36">
        <v>119</v>
      </c>
      <c r="B120" s="37" t="str">
        <f>IF($A120&lt;=LEN('USH2A e13 (B) - 2ry Str + Mask'!A$2),MID('USH2A e13 (B) - 2ry Str + Mask'!A$2,$A120,1),"")</f>
        <v>.</v>
      </c>
      <c r="C120" s="38" t="str">
        <f>IF($A120&lt;=LEN('USH2A e13 (B) - 2ry Str + Mask'!B$2),MID('USH2A e13 (B) - 2ry Str + Mask'!B$2,$A120,1),"")</f>
        <v>.</v>
      </c>
      <c r="D120" s="38" t="str">
        <f>IF($A120&lt;=LEN('USH2A e13 (B) - 2ry Str + Mask'!C$2),MID('USH2A e13 (B) - 2ry Str + Mask'!C$2,$A120,1),"")</f>
        <v>.</v>
      </c>
      <c r="E120" s="38" t="str">
        <f t="shared" si="8"/>
        <v>.</v>
      </c>
      <c r="F120" s="38" t="str">
        <f t="shared" si="15"/>
        <v>...................................................................(((((((((.((.(.(((((((...(((((((..........)))))))...</v>
      </c>
      <c r="G120" s="39">
        <f>IF($A120&lt;=LEN('USH2A e13 (B) - 2ry Str + Mask'!A$2),SUMIF('USH2A e13 (B) - HSF3.0'!E2:E891,"&lt;="&amp;$A120,'USH2A e13 (B) - HSF3.0'!H2:H891)-SUMIF('USH2A e13 (B) - HSF3.0'!G2:G891,"&lt;="&amp;$A120,'USH2A e13 (B) - HSF3.0'!H2:H891),"")</f>
        <v>0</v>
      </c>
      <c r="H120" s="39">
        <f>IF($A120&lt;=LEN('USH2A e13 (B) - 2ry Str + Mask'!A$2),SUMIF('USH2A e13 (B) - HSF3.0'!E2:E891,"&lt;="&amp;$A120,'USH2A e13 (B) - HSF3.0'!I2:I891)-SUMIF('USH2A e13 (B) - HSF3.0'!G2:G891,"&lt;="&amp;$A120,'USH2A e13 (B) - HSF3.0'!I2:I891),"")</f>
        <v>-0.45833333333333215</v>
      </c>
      <c r="I120" s="39">
        <f>IF($A120&lt;=LEN('USH2A e13 (B) - 2ry Str + Mask'!A$2),G120+H120,"")</f>
        <v>-0.45833333333333215</v>
      </c>
      <c r="J120" s="39">
        <f t="shared" si="9"/>
        <v>0</v>
      </c>
      <c r="K120" s="39">
        <f t="shared" si="10"/>
        <v>-0.45833333333333215</v>
      </c>
      <c r="L120" s="39">
        <f t="shared" si="11"/>
        <v>-0.45833333333333215</v>
      </c>
      <c r="M120" s="39">
        <f t="shared" si="12"/>
        <v>0</v>
      </c>
      <c r="N120" s="39">
        <f t="shared" si="13"/>
        <v>-0.45833333333333215</v>
      </c>
      <c r="O120" s="39">
        <f t="shared" si="14"/>
        <v>-0.45833333333333215</v>
      </c>
      <c r="P120" s="39">
        <f>IF($A120&lt;=LEN('USH2A e13 (B) - 2ry Str + Mask'!A$2),M120-J120,"")</f>
        <v>0</v>
      </c>
      <c r="Q120" s="39">
        <f>IF($A120&lt;=LEN('USH2A e13 (B) - 2ry Str + Mask'!A$2),N120-K120,"")</f>
        <v>0</v>
      </c>
      <c r="R120" s="39">
        <f>IF($A120&lt;=LEN('USH2A e13 (B) - 2ry Str + Mask'!A$2),O120-L120,"")</f>
        <v>0</v>
      </c>
    </row>
    <row r="121" spans="1:18" ht="32" customHeight="1" x14ac:dyDescent="0.15">
      <c r="A121" s="36">
        <v>120</v>
      </c>
      <c r="B121" s="37" t="str">
        <f>IF($A121&lt;=LEN('USH2A e13 (B) - 2ry Str + Mask'!A$2),MID('USH2A e13 (B) - 2ry Str + Mask'!A$2,$A121,1),"")</f>
        <v>)</v>
      </c>
      <c r="C121" s="38" t="str">
        <f>IF($A121&lt;=LEN('USH2A e13 (B) - 2ry Str + Mask'!B$2),MID('USH2A e13 (B) - 2ry Str + Mask'!B$2,$A121,1),"")</f>
        <v>)</v>
      </c>
      <c r="D121" s="38" t="str">
        <f>IF($A121&lt;=LEN('USH2A e13 (B) - 2ry Str + Mask'!C$2),MID('USH2A e13 (B) - 2ry Str + Mask'!C$2,$A121,1),"")</f>
        <v>.</v>
      </c>
      <c r="E121" s="38" t="str">
        <f t="shared" si="8"/>
        <v>)</v>
      </c>
      <c r="F121" s="38" t="str">
        <f t="shared" si="15"/>
        <v>...................................................................(((((((((.((.(.(((((((...(((((((..........)))))))...)</v>
      </c>
      <c r="G121" s="39">
        <f>IF($A121&lt;=LEN('USH2A e13 (B) - 2ry Str + Mask'!A$2),SUMIF('USH2A e13 (B) - HSF3.0'!E2:E891,"&lt;="&amp;$A121,'USH2A e13 (B) - HSF3.0'!H2:H891)-SUMIF('USH2A e13 (B) - HSF3.0'!G2:G891,"&lt;="&amp;$A121,'USH2A e13 (B) - HSF3.0'!H2:H891),"")</f>
        <v>0.16666666666666652</v>
      </c>
      <c r="H121" s="39">
        <f>IF($A121&lt;=LEN('USH2A e13 (B) - 2ry Str + Mask'!A$2),SUMIF('USH2A e13 (B) - HSF3.0'!E2:E891,"&lt;="&amp;$A121,'USH2A e13 (B) - HSF3.0'!I2:I891)-SUMIF('USH2A e13 (B) - HSF3.0'!G2:G891,"&lt;="&amp;$A121,'USH2A e13 (B) - HSF3.0'!I2:I891),"")</f>
        <v>-0.62499999999999822</v>
      </c>
      <c r="I121" s="39">
        <f>IF($A121&lt;=LEN('USH2A e13 (B) - 2ry Str + Mask'!A$2),G121+H121,"")</f>
        <v>-0.45833333333333171</v>
      </c>
      <c r="J121" s="39">
        <f t="shared" si="9"/>
        <v>0</v>
      </c>
      <c r="K121" s="39">
        <f t="shared" si="10"/>
        <v>0</v>
      </c>
      <c r="L121" s="39">
        <f t="shared" si="11"/>
        <v>0</v>
      </c>
      <c r="M121" s="39">
        <f t="shared" si="12"/>
        <v>0</v>
      </c>
      <c r="N121" s="39">
        <f t="shared" si="13"/>
        <v>0</v>
      </c>
      <c r="O121" s="39">
        <f t="shared" si="14"/>
        <v>0</v>
      </c>
      <c r="P121" s="39">
        <f>IF($A121&lt;=LEN('USH2A e13 (B) - 2ry Str + Mask'!A$2),M121-J121,"")</f>
        <v>0</v>
      </c>
      <c r="Q121" s="39">
        <f>IF($A121&lt;=LEN('USH2A e13 (B) - 2ry Str + Mask'!A$2),N121-K121,"")</f>
        <v>0</v>
      </c>
      <c r="R121" s="39">
        <f>IF($A121&lt;=LEN('USH2A e13 (B) - 2ry Str + Mask'!A$2),O121-L121,"")</f>
        <v>0</v>
      </c>
    </row>
    <row r="122" spans="1:18" ht="32" customHeight="1" x14ac:dyDescent="0.15">
      <c r="A122" s="36">
        <v>121</v>
      </c>
      <c r="B122" s="37" t="str">
        <f>IF($A122&lt;=LEN('USH2A e13 (B) - 2ry Str + Mask'!A$2),MID('USH2A e13 (B) - 2ry Str + Mask'!A$2,$A122,1),"")</f>
        <v>)</v>
      </c>
      <c r="C122" s="38" t="str">
        <f>IF($A122&lt;=LEN('USH2A e13 (B) - 2ry Str + Mask'!B$2),MID('USH2A e13 (B) - 2ry Str + Mask'!B$2,$A122,1),"")</f>
        <v>)</v>
      </c>
      <c r="D122" s="38" t="str">
        <f>IF($A122&lt;=LEN('USH2A e13 (B) - 2ry Str + Mask'!C$2),MID('USH2A e13 (B) - 2ry Str + Mask'!C$2,$A122,1),"")</f>
        <v>.</v>
      </c>
      <c r="E122" s="38" t="str">
        <f t="shared" si="8"/>
        <v>)</v>
      </c>
      <c r="F122" s="38" t="str">
        <f t="shared" si="15"/>
        <v>...................................................................(((((((((.((.(.(((((((...(((((((..........)))))))...))</v>
      </c>
      <c r="G122" s="39">
        <f>IF($A122&lt;=LEN('USH2A e13 (B) - 2ry Str + Mask'!A$2),SUMIF('USH2A e13 (B) - HSF3.0'!E2:E891,"&lt;="&amp;$A122,'USH2A e13 (B) - HSF3.0'!H2:H891)-SUMIF('USH2A e13 (B) - HSF3.0'!G2:G891,"&lt;="&amp;$A122,'USH2A e13 (B) - HSF3.0'!H2:H891),"")</f>
        <v>0.33333333333333304</v>
      </c>
      <c r="H122" s="39">
        <f>IF($A122&lt;=LEN('USH2A e13 (B) - 2ry Str + Mask'!A$2),SUMIF('USH2A e13 (B) - HSF3.0'!E2:E891,"&lt;="&amp;$A122,'USH2A e13 (B) - HSF3.0'!I2:I891)-SUMIF('USH2A e13 (B) - HSF3.0'!G2:G891,"&lt;="&amp;$A122,'USH2A e13 (B) - HSF3.0'!I2:I891),"")</f>
        <v>-0.62499999999999822</v>
      </c>
      <c r="I122" s="39">
        <f>IF($A122&lt;=LEN('USH2A e13 (B) - 2ry Str + Mask'!A$2),G122+H122,"")</f>
        <v>-0.29166666666666519</v>
      </c>
      <c r="J122" s="39">
        <f t="shared" si="9"/>
        <v>0</v>
      </c>
      <c r="K122" s="39">
        <f t="shared" si="10"/>
        <v>0</v>
      </c>
      <c r="L122" s="39">
        <f t="shared" si="11"/>
        <v>0</v>
      </c>
      <c r="M122" s="39">
        <f t="shared" si="12"/>
        <v>0</v>
      </c>
      <c r="N122" s="39">
        <f t="shared" si="13"/>
        <v>0</v>
      </c>
      <c r="O122" s="39">
        <f t="shared" si="14"/>
        <v>0</v>
      </c>
      <c r="P122" s="39">
        <f>IF($A122&lt;=LEN('USH2A e13 (B) - 2ry Str + Mask'!A$2),M122-J122,"")</f>
        <v>0</v>
      </c>
      <c r="Q122" s="39">
        <f>IF($A122&lt;=LEN('USH2A e13 (B) - 2ry Str + Mask'!A$2),N122-K122,"")</f>
        <v>0</v>
      </c>
      <c r="R122" s="39">
        <f>IF($A122&lt;=LEN('USH2A e13 (B) - 2ry Str + Mask'!A$2),O122-L122,"")</f>
        <v>0</v>
      </c>
    </row>
    <row r="123" spans="1:18" ht="32" customHeight="1" x14ac:dyDescent="0.15">
      <c r="A123" s="36">
        <v>122</v>
      </c>
      <c r="B123" s="37" t="str">
        <f>IF($A123&lt;=LEN('USH2A e13 (B) - 2ry Str + Mask'!A$2),MID('USH2A e13 (B) - 2ry Str + Mask'!A$2,$A123,1),"")</f>
        <v>)</v>
      </c>
      <c r="C123" s="38" t="str">
        <f>IF($A123&lt;=LEN('USH2A e13 (B) - 2ry Str + Mask'!B$2),MID('USH2A e13 (B) - 2ry Str + Mask'!B$2,$A123,1),"")</f>
        <v>)</v>
      </c>
      <c r="D123" s="38" t="str">
        <f>IF($A123&lt;=LEN('USH2A e13 (B) - 2ry Str + Mask'!C$2),MID('USH2A e13 (B) - 2ry Str + Mask'!C$2,$A123,1),"")</f>
        <v>.</v>
      </c>
      <c r="E123" s="38" t="str">
        <f t="shared" si="8"/>
        <v>)</v>
      </c>
      <c r="F123" s="38" t="str">
        <f t="shared" si="15"/>
        <v>...................................................................(((((((((.((.(.(((((((...(((((((..........)))))))...)))</v>
      </c>
      <c r="G123" s="39">
        <f>IF($A123&lt;=LEN('USH2A e13 (B) - 2ry Str + Mask'!A$2),SUMIF('USH2A e13 (B) - HSF3.0'!E2:E891,"&lt;="&amp;$A123,'USH2A e13 (B) - HSF3.0'!H2:H891)-SUMIF('USH2A e13 (B) - HSF3.0'!G2:G891,"&lt;="&amp;$A123,'USH2A e13 (B) - HSF3.0'!H2:H891),"")</f>
        <v>0.66666666666666607</v>
      </c>
      <c r="H123" s="39">
        <f>IF($A123&lt;=LEN('USH2A e13 (B) - 2ry Str + Mask'!A$2),SUMIF('USH2A e13 (B) - HSF3.0'!E2:E891,"&lt;="&amp;$A123,'USH2A e13 (B) - HSF3.0'!I2:I891)-SUMIF('USH2A e13 (B) - HSF3.0'!G2:G891,"&lt;="&amp;$A123,'USH2A e13 (B) - HSF3.0'!I2:I891),"")</f>
        <v>-0.62499999999999822</v>
      </c>
      <c r="I123" s="39">
        <f>IF($A123&lt;=LEN('USH2A e13 (B) - 2ry Str + Mask'!A$2),G123+H123,"")</f>
        <v>4.1666666666667851E-2</v>
      </c>
      <c r="J123" s="39">
        <f t="shared" si="9"/>
        <v>0</v>
      </c>
      <c r="K123" s="39">
        <f t="shared" si="10"/>
        <v>0</v>
      </c>
      <c r="L123" s="39">
        <f t="shared" si="11"/>
        <v>0</v>
      </c>
      <c r="M123" s="39">
        <f t="shared" si="12"/>
        <v>0</v>
      </c>
      <c r="N123" s="39">
        <f t="shared" si="13"/>
        <v>0</v>
      </c>
      <c r="O123" s="39">
        <f t="shared" si="14"/>
        <v>0</v>
      </c>
      <c r="P123" s="39">
        <f>IF($A123&lt;=LEN('USH2A e13 (B) - 2ry Str + Mask'!A$2),M123-J123,"")</f>
        <v>0</v>
      </c>
      <c r="Q123" s="39">
        <f>IF($A123&lt;=LEN('USH2A e13 (B) - 2ry Str + Mask'!A$2),N123-K123,"")</f>
        <v>0</v>
      </c>
      <c r="R123" s="39">
        <f>IF($A123&lt;=LEN('USH2A e13 (B) - 2ry Str + Mask'!A$2),O123-L123,"")</f>
        <v>0</v>
      </c>
    </row>
    <row r="124" spans="1:18" ht="32" customHeight="1" x14ac:dyDescent="0.15">
      <c r="A124" s="36">
        <v>123</v>
      </c>
      <c r="B124" s="37" t="str">
        <f>IF($A124&lt;=LEN('USH2A e13 (B) - 2ry Str + Mask'!A$2),MID('USH2A e13 (B) - 2ry Str + Mask'!A$2,$A124,1),"")</f>
        <v>)</v>
      </c>
      <c r="C124" s="38" t="str">
        <f>IF($A124&lt;=LEN('USH2A e13 (B) - 2ry Str + Mask'!B$2),MID('USH2A e13 (B) - 2ry Str + Mask'!B$2,$A124,1),"")</f>
        <v>)</v>
      </c>
      <c r="D124" s="38" t="str">
        <f>IF($A124&lt;=LEN('USH2A e13 (B) - 2ry Str + Mask'!C$2),MID('USH2A e13 (B) - 2ry Str + Mask'!C$2,$A124,1),"")</f>
        <v>.</v>
      </c>
      <c r="E124" s="38" t="str">
        <f t="shared" si="8"/>
        <v>)</v>
      </c>
      <c r="F124" s="38" t="str">
        <f t="shared" si="15"/>
        <v>...................................................................(((((((((.((.(.(((((((...(((((((..........)))))))...))))</v>
      </c>
      <c r="G124" s="39">
        <f>IF($A124&lt;=LEN('USH2A e13 (B) - 2ry Str + Mask'!A$2),SUMIF('USH2A e13 (B) - HSF3.0'!E2:E891,"&lt;="&amp;$A124,'USH2A e13 (B) - HSF3.0'!H2:H891)-SUMIF('USH2A e13 (B) - HSF3.0'!G2:G891,"&lt;="&amp;$A124,'USH2A e13 (B) - HSF3.0'!H2:H891),"")</f>
        <v>0.66666666666666607</v>
      </c>
      <c r="H124" s="39">
        <f>IF($A124&lt;=LEN('USH2A e13 (B) - 2ry Str + Mask'!A$2),SUMIF('USH2A e13 (B) - HSF3.0'!E2:E891,"&lt;="&amp;$A124,'USH2A e13 (B) - HSF3.0'!I2:I891)-SUMIF('USH2A e13 (B) - HSF3.0'!G2:G891,"&lt;="&amp;$A124,'USH2A e13 (B) - HSF3.0'!I2:I891),"")</f>
        <v>-0.93452380952380665</v>
      </c>
      <c r="I124" s="39">
        <f>IF($A124&lt;=LEN('USH2A e13 (B) - 2ry Str + Mask'!A$2),G124+H124,"")</f>
        <v>-0.26785714285714057</v>
      </c>
      <c r="J124" s="39">
        <f t="shared" si="9"/>
        <v>0</v>
      </c>
      <c r="K124" s="39">
        <f t="shared" si="10"/>
        <v>0</v>
      </c>
      <c r="L124" s="39">
        <f t="shared" si="11"/>
        <v>0</v>
      </c>
      <c r="M124" s="39">
        <f t="shared" si="12"/>
        <v>0</v>
      </c>
      <c r="N124" s="39">
        <f t="shared" si="13"/>
        <v>0</v>
      </c>
      <c r="O124" s="39">
        <f t="shared" si="14"/>
        <v>0</v>
      </c>
      <c r="P124" s="39">
        <f>IF($A124&lt;=LEN('USH2A e13 (B) - 2ry Str + Mask'!A$2),M124-J124,"")</f>
        <v>0</v>
      </c>
      <c r="Q124" s="39">
        <f>IF($A124&lt;=LEN('USH2A e13 (B) - 2ry Str + Mask'!A$2),N124-K124,"")</f>
        <v>0</v>
      </c>
      <c r="R124" s="39">
        <f>IF($A124&lt;=LEN('USH2A e13 (B) - 2ry Str + Mask'!A$2),O124-L124,"")</f>
        <v>0</v>
      </c>
    </row>
    <row r="125" spans="1:18" ht="32" customHeight="1" x14ac:dyDescent="0.15">
      <c r="A125" s="36">
        <v>124</v>
      </c>
      <c r="B125" s="37" t="str">
        <f>IF($A125&lt;=LEN('USH2A e13 (B) - 2ry Str + Mask'!A$2),MID('USH2A e13 (B) - 2ry Str + Mask'!A$2,$A125,1),"")</f>
        <v>)</v>
      </c>
      <c r="C125" s="38" t="str">
        <f>IF($A125&lt;=LEN('USH2A e13 (B) - 2ry Str + Mask'!B$2),MID('USH2A e13 (B) - 2ry Str + Mask'!B$2,$A125,1),"")</f>
        <v>)</v>
      </c>
      <c r="D125" s="38" t="str">
        <f>IF($A125&lt;=LEN('USH2A e13 (B) - 2ry Str + Mask'!C$2),MID('USH2A e13 (B) - 2ry Str + Mask'!C$2,$A125,1),"")</f>
        <v>.</v>
      </c>
      <c r="E125" s="38" t="str">
        <f t="shared" si="8"/>
        <v>)</v>
      </c>
      <c r="F125" s="38" t="str">
        <f t="shared" si="15"/>
        <v>...................................................................(((((((((.((.(.(((((((...(((((((..........)))))))...)))))</v>
      </c>
      <c r="G125" s="39">
        <f>IF($A125&lt;=LEN('USH2A e13 (B) - 2ry Str + Mask'!A$2),SUMIF('USH2A e13 (B) - HSF3.0'!E2:E891,"&lt;="&amp;$A125,'USH2A e13 (B) - HSF3.0'!H2:H891)-SUMIF('USH2A e13 (B) - HSF3.0'!G2:G891,"&lt;="&amp;$A125,'USH2A e13 (B) - HSF3.0'!H2:H891),"")</f>
        <v>0.83333333333333259</v>
      </c>
      <c r="H125" s="39">
        <f>IF($A125&lt;=LEN('USH2A e13 (B) - 2ry Str + Mask'!A$2),SUMIF('USH2A e13 (B) - HSF3.0'!E2:E891,"&lt;="&amp;$A125,'USH2A e13 (B) - HSF3.0'!I2:I891)-SUMIF('USH2A e13 (B) - HSF3.0'!G2:G891,"&lt;="&amp;$A125,'USH2A e13 (B) - HSF3.0'!I2:I891),"")</f>
        <v>-0.93452380952380665</v>
      </c>
      <c r="I125" s="39">
        <f>IF($A125&lt;=LEN('USH2A e13 (B) - 2ry Str + Mask'!A$2),G125+H125,"")</f>
        <v>-0.10119047619047405</v>
      </c>
      <c r="J125" s="39">
        <f t="shared" si="9"/>
        <v>0</v>
      </c>
      <c r="K125" s="39">
        <f t="shared" si="10"/>
        <v>0</v>
      </c>
      <c r="L125" s="39">
        <f t="shared" si="11"/>
        <v>0</v>
      </c>
      <c r="M125" s="39">
        <f t="shared" si="12"/>
        <v>0</v>
      </c>
      <c r="N125" s="39">
        <f t="shared" si="13"/>
        <v>0</v>
      </c>
      <c r="O125" s="39">
        <f t="shared" si="14"/>
        <v>0</v>
      </c>
      <c r="P125" s="39">
        <f>IF($A125&lt;=LEN('USH2A e13 (B) - 2ry Str + Mask'!A$2),M125-J125,"")</f>
        <v>0</v>
      </c>
      <c r="Q125" s="39">
        <f>IF($A125&lt;=LEN('USH2A e13 (B) - 2ry Str + Mask'!A$2),N125-K125,"")</f>
        <v>0</v>
      </c>
      <c r="R125" s="39">
        <f>IF($A125&lt;=LEN('USH2A e13 (B) - 2ry Str + Mask'!A$2),O125-L125,"")</f>
        <v>0</v>
      </c>
    </row>
    <row r="126" spans="1:18" ht="32" customHeight="1" x14ac:dyDescent="0.15">
      <c r="A126" s="36">
        <v>125</v>
      </c>
      <c r="B126" s="37" t="str">
        <f>IF($A126&lt;=LEN('USH2A e13 (B) - 2ry Str + Mask'!A$2),MID('USH2A e13 (B) - 2ry Str + Mask'!A$2,$A126,1),"")</f>
        <v>)</v>
      </c>
      <c r="C126" s="38" t="str">
        <f>IF($A126&lt;=LEN('USH2A e13 (B) - 2ry Str + Mask'!B$2),MID('USH2A e13 (B) - 2ry Str + Mask'!B$2,$A126,1),"")</f>
        <v>)</v>
      </c>
      <c r="D126" s="38" t="str">
        <f>IF($A126&lt;=LEN('USH2A e13 (B) - 2ry Str + Mask'!C$2),MID('USH2A e13 (B) - 2ry Str + Mask'!C$2,$A126,1),"")</f>
        <v>.</v>
      </c>
      <c r="E126" s="38" t="str">
        <f t="shared" si="8"/>
        <v>)</v>
      </c>
      <c r="F126" s="38" t="str">
        <f t="shared" si="15"/>
        <v>...................................................................(((((((((.((.(.(((((((...(((((((..........)))))))...))))))</v>
      </c>
      <c r="G126" s="39">
        <f>IF($A126&lt;=LEN('USH2A e13 (B) - 2ry Str + Mask'!A$2),SUMIF('USH2A e13 (B) - HSF3.0'!E2:E891,"&lt;="&amp;$A126,'USH2A e13 (B) - HSF3.0'!H2:H891)-SUMIF('USH2A e13 (B) - HSF3.0'!G2:G891,"&lt;="&amp;$A126,'USH2A e13 (B) - HSF3.0'!H2:H891),"")</f>
        <v>0.83333333333333259</v>
      </c>
      <c r="H126" s="39">
        <f>IF($A126&lt;=LEN('USH2A e13 (B) - 2ry Str + Mask'!A$2),SUMIF('USH2A e13 (B) - HSF3.0'!E2:E891,"&lt;="&amp;$A126,'USH2A e13 (B) - HSF3.0'!I2:I891)-SUMIF('USH2A e13 (B) - HSF3.0'!G2:G891,"&lt;="&amp;$A126,'USH2A e13 (B) - HSF3.0'!I2:I891),"")</f>
        <v>-0.93452380952380665</v>
      </c>
      <c r="I126" s="39">
        <f>IF($A126&lt;=LEN('USH2A e13 (B) - 2ry Str + Mask'!A$2),G126+H126,"")</f>
        <v>-0.10119047619047405</v>
      </c>
      <c r="J126" s="39">
        <f t="shared" si="9"/>
        <v>0</v>
      </c>
      <c r="K126" s="39">
        <f t="shared" si="10"/>
        <v>0</v>
      </c>
      <c r="L126" s="39">
        <f t="shared" si="11"/>
        <v>0</v>
      </c>
      <c r="M126" s="39">
        <f t="shared" si="12"/>
        <v>0</v>
      </c>
      <c r="N126" s="39">
        <f t="shared" si="13"/>
        <v>0</v>
      </c>
      <c r="O126" s="39">
        <f t="shared" si="14"/>
        <v>0</v>
      </c>
      <c r="P126" s="39">
        <f>IF($A126&lt;=LEN('USH2A e13 (B) - 2ry Str + Mask'!A$2),M126-J126,"")</f>
        <v>0</v>
      </c>
      <c r="Q126" s="39">
        <f>IF($A126&lt;=LEN('USH2A e13 (B) - 2ry Str + Mask'!A$2),N126-K126,"")</f>
        <v>0</v>
      </c>
      <c r="R126" s="39">
        <f>IF($A126&lt;=LEN('USH2A e13 (B) - 2ry Str + Mask'!A$2),O126-L126,"")</f>
        <v>0</v>
      </c>
    </row>
    <row r="127" spans="1:18" ht="32" customHeight="1" x14ac:dyDescent="0.15">
      <c r="A127" s="36">
        <v>126</v>
      </c>
      <c r="B127" s="37" t="str">
        <f>IF($A127&lt;=LEN('USH2A e13 (B) - 2ry Str + Mask'!A$2),MID('USH2A e13 (B) - 2ry Str + Mask'!A$2,$A127,1),"")</f>
        <v>)</v>
      </c>
      <c r="C127" s="38" t="str">
        <f>IF($A127&lt;=LEN('USH2A e13 (B) - 2ry Str + Mask'!B$2),MID('USH2A e13 (B) - 2ry Str + Mask'!B$2,$A127,1),"")</f>
        <v>)</v>
      </c>
      <c r="D127" s="38" t="str">
        <f>IF($A127&lt;=LEN('USH2A e13 (B) - 2ry Str + Mask'!C$2),MID('USH2A e13 (B) - 2ry Str + Mask'!C$2,$A127,1),"")</f>
        <v>.</v>
      </c>
      <c r="E127" s="38" t="str">
        <f t="shared" si="8"/>
        <v>)</v>
      </c>
      <c r="F127" s="38" t="str">
        <f t="shared" si="15"/>
        <v>...................................................................(((((((((.((.(.(((((((...(((((((..........)))))))...)))))))</v>
      </c>
      <c r="G127" s="39">
        <f>IF($A127&lt;=LEN('USH2A e13 (B) - 2ry Str + Mask'!A$2),SUMIF('USH2A e13 (B) - HSF3.0'!E2:E891,"&lt;="&amp;$A127,'USH2A e13 (B) - HSF3.0'!H2:H891)-SUMIF('USH2A e13 (B) - HSF3.0'!G2:G891,"&lt;="&amp;$A127,'USH2A e13 (B) - HSF3.0'!H2:H891),"")</f>
        <v>0.66666666666666607</v>
      </c>
      <c r="H127" s="39">
        <f>IF($A127&lt;=LEN('USH2A e13 (B) - 2ry Str + Mask'!A$2),SUMIF('USH2A e13 (B) - HSF3.0'!E2:E891,"&lt;="&amp;$A127,'USH2A e13 (B) - HSF3.0'!I2:I891)-SUMIF('USH2A e13 (B) - HSF3.0'!G2:G891,"&lt;="&amp;$A127,'USH2A e13 (B) - HSF3.0'!I2:I891),"")</f>
        <v>-0.952380952380949</v>
      </c>
      <c r="I127" s="39">
        <f>IF($A127&lt;=LEN('USH2A e13 (B) - 2ry Str + Mask'!A$2),G127+H127,"")</f>
        <v>-0.28571428571428292</v>
      </c>
      <c r="J127" s="39">
        <f t="shared" si="9"/>
        <v>0</v>
      </c>
      <c r="K127" s="39">
        <f t="shared" si="10"/>
        <v>0</v>
      </c>
      <c r="L127" s="39">
        <f t="shared" si="11"/>
        <v>0</v>
      </c>
      <c r="M127" s="39">
        <f t="shared" si="12"/>
        <v>0</v>
      </c>
      <c r="N127" s="39">
        <f t="shared" si="13"/>
        <v>0</v>
      </c>
      <c r="O127" s="39">
        <f t="shared" si="14"/>
        <v>0</v>
      </c>
      <c r="P127" s="39">
        <f>IF($A127&lt;=LEN('USH2A e13 (B) - 2ry Str + Mask'!A$2),M127-J127,"")</f>
        <v>0</v>
      </c>
      <c r="Q127" s="39">
        <f>IF($A127&lt;=LEN('USH2A e13 (B) - 2ry Str + Mask'!A$2),N127-K127,"")</f>
        <v>0</v>
      </c>
      <c r="R127" s="39">
        <f>IF($A127&lt;=LEN('USH2A e13 (B) - 2ry Str + Mask'!A$2),O127-L127,"")</f>
        <v>0</v>
      </c>
    </row>
    <row r="128" spans="1:18" ht="32" customHeight="1" x14ac:dyDescent="0.15">
      <c r="A128" s="36">
        <v>127</v>
      </c>
      <c r="B128" s="37" t="str">
        <f>IF($A128&lt;=LEN('USH2A e13 (B) - 2ry Str + Mask'!A$2),MID('USH2A e13 (B) - 2ry Str + Mask'!A$2,$A128,1),"")</f>
        <v>.</v>
      </c>
      <c r="C128" s="38" t="str">
        <f>IF($A128&lt;=LEN('USH2A e13 (B) - 2ry Str + Mask'!B$2),MID('USH2A e13 (B) - 2ry Str + Mask'!B$2,$A128,1),"")</f>
        <v>.</v>
      </c>
      <c r="D128" s="38" t="str">
        <f>IF($A128&lt;=LEN('USH2A e13 (B) - 2ry Str + Mask'!C$2),MID('USH2A e13 (B) - 2ry Str + Mask'!C$2,$A128,1),"")</f>
        <v>.</v>
      </c>
      <c r="E128" s="38" t="str">
        <f t="shared" si="8"/>
        <v>.</v>
      </c>
      <c r="F128" s="38" t="str">
        <f t="shared" si="15"/>
        <v>...................................................................(((((((((.((.(.(((((((...(((((((..........)))))))...))))))).</v>
      </c>
      <c r="G128" s="39">
        <f>IF($A128&lt;=LEN('USH2A e13 (B) - 2ry Str + Mask'!A$2),SUMIF('USH2A e13 (B) - HSF3.0'!E2:E891,"&lt;="&amp;$A128,'USH2A e13 (B) - HSF3.0'!H2:H891)-SUMIF('USH2A e13 (B) - HSF3.0'!G2:G891,"&lt;="&amp;$A128,'USH2A e13 (B) - HSF3.0'!H2:H891),"")</f>
        <v>0.66666666666666607</v>
      </c>
      <c r="H128" s="39">
        <f>IF($A128&lt;=LEN('USH2A e13 (B) - 2ry Str + Mask'!A$2),SUMIF('USH2A e13 (B) - HSF3.0'!E2:E891,"&lt;="&amp;$A128,'USH2A e13 (B) - HSF3.0'!I2:I891)-SUMIF('USH2A e13 (B) - HSF3.0'!G2:G891,"&lt;="&amp;$A128,'USH2A e13 (B) - HSF3.0'!I2:I891),"")</f>
        <v>-1.1190476190476151</v>
      </c>
      <c r="I128" s="39">
        <f>IF($A128&lt;=LEN('USH2A e13 (B) - 2ry Str + Mask'!A$2),G128+H128,"")</f>
        <v>-0.452380952380949</v>
      </c>
      <c r="J128" s="39">
        <f t="shared" si="9"/>
        <v>0.66666666666666607</v>
      </c>
      <c r="K128" s="39">
        <f t="shared" si="10"/>
        <v>-1.1190476190476151</v>
      </c>
      <c r="L128" s="39">
        <f t="shared" si="11"/>
        <v>-0.452380952380949</v>
      </c>
      <c r="M128" s="39">
        <f t="shared" si="12"/>
        <v>0.66666666666666607</v>
      </c>
      <c r="N128" s="39">
        <f t="shared" si="13"/>
        <v>-1.1190476190476151</v>
      </c>
      <c r="O128" s="39">
        <f t="shared" si="14"/>
        <v>-0.452380952380949</v>
      </c>
      <c r="P128" s="39">
        <f>IF($A128&lt;=LEN('USH2A e13 (B) - 2ry Str + Mask'!A$2),M128-J128,"")</f>
        <v>0</v>
      </c>
      <c r="Q128" s="39">
        <f>IF($A128&lt;=LEN('USH2A e13 (B) - 2ry Str + Mask'!A$2),N128-K128,"")</f>
        <v>0</v>
      </c>
      <c r="R128" s="39">
        <f>IF($A128&lt;=LEN('USH2A e13 (B) - 2ry Str + Mask'!A$2),O128-L128,"")</f>
        <v>0</v>
      </c>
    </row>
    <row r="129" spans="1:18" ht="32" customHeight="1" x14ac:dyDescent="0.15">
      <c r="A129" s="36">
        <v>128</v>
      </c>
      <c r="B129" s="37" t="str">
        <f>IF($A129&lt;=LEN('USH2A e13 (B) - 2ry Str + Mask'!A$2),MID('USH2A e13 (B) - 2ry Str + Mask'!A$2,$A129,1),"")</f>
        <v>.</v>
      </c>
      <c r="C129" s="38" t="str">
        <f>IF($A129&lt;=LEN('USH2A e13 (B) - 2ry Str + Mask'!B$2),MID('USH2A e13 (B) - 2ry Str + Mask'!B$2,$A129,1),"")</f>
        <v>.</v>
      </c>
      <c r="D129" s="38" t="str">
        <f>IF($A129&lt;=LEN('USH2A e13 (B) - 2ry Str + Mask'!C$2),MID('USH2A e13 (B) - 2ry Str + Mask'!C$2,$A129,1),"")</f>
        <v>.</v>
      </c>
      <c r="E129" s="38" t="str">
        <f t="shared" si="8"/>
        <v>.</v>
      </c>
      <c r="F129" s="38" t="str">
        <f t="shared" si="15"/>
        <v>...................................................................(((((((((.((.(.(((((((...(((((((..........)))))))...)))))))..</v>
      </c>
      <c r="G129" s="39">
        <f>IF($A129&lt;=LEN('USH2A e13 (B) - 2ry Str + Mask'!A$2),SUMIF('USH2A e13 (B) - HSF3.0'!E2:E891,"&lt;="&amp;$A129,'USH2A e13 (B) - HSF3.0'!H2:H891)-SUMIF('USH2A e13 (B) - HSF3.0'!G2:G891,"&lt;="&amp;$A129,'USH2A e13 (B) - HSF3.0'!H2:H891),"")</f>
        <v>0.5</v>
      </c>
      <c r="H129" s="39">
        <f>IF($A129&lt;=LEN('USH2A e13 (B) - 2ry Str + Mask'!A$2),SUMIF('USH2A e13 (B) - HSF3.0'!E2:E891,"&lt;="&amp;$A129,'USH2A e13 (B) - HSF3.0'!I2:I891)-SUMIF('USH2A e13 (B) - HSF3.0'!G2:G891,"&lt;="&amp;$A129,'USH2A e13 (B) - HSF3.0'!I2:I891),"")</f>
        <v>-1.2857142857142811</v>
      </c>
      <c r="I129" s="39">
        <f>IF($A129&lt;=LEN('USH2A e13 (B) - 2ry Str + Mask'!A$2),G129+H129,"")</f>
        <v>-0.78571428571428115</v>
      </c>
      <c r="J129" s="39">
        <f t="shared" si="9"/>
        <v>0.5</v>
      </c>
      <c r="K129" s="39">
        <f t="shared" si="10"/>
        <v>-1.2857142857142811</v>
      </c>
      <c r="L129" s="39">
        <f t="shared" si="11"/>
        <v>-0.78571428571428115</v>
      </c>
      <c r="M129" s="39">
        <f t="shared" si="12"/>
        <v>0.5</v>
      </c>
      <c r="N129" s="39">
        <f t="shared" si="13"/>
        <v>-1.2857142857142811</v>
      </c>
      <c r="O129" s="39">
        <f t="shared" si="14"/>
        <v>-0.78571428571428115</v>
      </c>
      <c r="P129" s="39">
        <f>IF($A129&lt;=LEN('USH2A e13 (B) - 2ry Str + Mask'!A$2),M129-J129,"")</f>
        <v>0</v>
      </c>
      <c r="Q129" s="39">
        <f>IF($A129&lt;=LEN('USH2A e13 (B) - 2ry Str + Mask'!A$2),N129-K129,"")</f>
        <v>0</v>
      </c>
      <c r="R129" s="39">
        <f>IF($A129&lt;=LEN('USH2A e13 (B) - 2ry Str + Mask'!A$2),O129-L129,"")</f>
        <v>0</v>
      </c>
    </row>
    <row r="130" spans="1:18" ht="32" customHeight="1" x14ac:dyDescent="0.15">
      <c r="A130" s="36">
        <v>129</v>
      </c>
      <c r="B130" s="37" t="str">
        <f>IF($A130&lt;=LEN('USH2A e13 (B) - 2ry Str + Mask'!A$2),MID('USH2A e13 (B) - 2ry Str + Mask'!A$2,$A130,1),"")</f>
        <v>.</v>
      </c>
      <c r="C130" s="38" t="str">
        <f>IF($A130&lt;=LEN('USH2A e13 (B) - 2ry Str + Mask'!B$2),MID('USH2A e13 (B) - 2ry Str + Mask'!B$2,$A130,1),"")</f>
        <v>.</v>
      </c>
      <c r="D130" s="38" t="str">
        <f>IF($A130&lt;=LEN('USH2A e13 (B) - 2ry Str + Mask'!C$2),MID('USH2A e13 (B) - 2ry Str + Mask'!C$2,$A130,1),"")</f>
        <v>.</v>
      </c>
      <c r="E130" s="38" t="str">
        <f t="shared" ref="E130:E193" si="16">IF(D130="x","|",C130)</f>
        <v>.</v>
      </c>
      <c r="F130" s="38" t="str">
        <f t="shared" si="15"/>
        <v>...................................................................(((((((((.((.(.(((((((...(((((((..........)))))))...)))))))...</v>
      </c>
      <c r="G130" s="39">
        <f>IF($A130&lt;=LEN('USH2A e13 (B) - 2ry Str + Mask'!A$2),SUMIF('USH2A e13 (B) - HSF3.0'!E2:E891,"&lt;="&amp;$A130,'USH2A e13 (B) - HSF3.0'!H2:H891)-SUMIF('USH2A e13 (B) - HSF3.0'!G2:G891,"&lt;="&amp;$A130,'USH2A e13 (B) - HSF3.0'!H2:H891),"")</f>
        <v>0.66666666666666696</v>
      </c>
      <c r="H130" s="39">
        <f>IF($A130&lt;=LEN('USH2A e13 (B) - 2ry Str + Mask'!A$2),SUMIF('USH2A e13 (B) - HSF3.0'!E2:E891,"&lt;="&amp;$A130,'USH2A e13 (B) - HSF3.0'!I2:I891)-SUMIF('USH2A e13 (B) - HSF3.0'!G2:G891,"&lt;="&amp;$A130,'USH2A e13 (B) - HSF3.0'!I2:I891),"")</f>
        <v>-1.2857142857142811</v>
      </c>
      <c r="I130" s="39">
        <f>IF($A130&lt;=LEN('USH2A e13 (B) - 2ry Str + Mask'!A$2),G130+H130,"")</f>
        <v>-0.61904761904761418</v>
      </c>
      <c r="J130" s="39">
        <f t="shared" ref="J130:J193" si="17">IF(OR(B130=".",B130=""),G130,0)</f>
        <v>0.66666666666666696</v>
      </c>
      <c r="K130" s="39">
        <f t="shared" ref="K130:K193" si="18">IF(OR(B130=".",B130=""),H130,0)</f>
        <v>-1.2857142857142811</v>
      </c>
      <c r="L130" s="39">
        <f t="shared" ref="L130:L193" si="19">IF(OR(B130=".",B130=""),I130,0)</f>
        <v>-0.61904761904761418</v>
      </c>
      <c r="M130" s="39">
        <f t="shared" ref="M130:M193" si="20">IF(OR(E130=".",E130=""),G130,0)</f>
        <v>0.66666666666666696</v>
      </c>
      <c r="N130" s="39">
        <f t="shared" ref="N130:N193" si="21">IF(OR(E130=".",E130=""),H130,0)</f>
        <v>-1.2857142857142811</v>
      </c>
      <c r="O130" s="39">
        <f t="shared" ref="O130:O193" si="22">IF(OR(E130=".",E130=""),I130,0)</f>
        <v>-0.61904761904761418</v>
      </c>
      <c r="P130" s="39">
        <f>IF($A130&lt;=LEN('USH2A e13 (B) - 2ry Str + Mask'!A$2),M130-J130,"")</f>
        <v>0</v>
      </c>
      <c r="Q130" s="39">
        <f>IF($A130&lt;=LEN('USH2A e13 (B) - 2ry Str + Mask'!A$2),N130-K130,"")</f>
        <v>0</v>
      </c>
      <c r="R130" s="39">
        <f>IF($A130&lt;=LEN('USH2A e13 (B) - 2ry Str + Mask'!A$2),O130-L130,"")</f>
        <v>0</v>
      </c>
    </row>
    <row r="131" spans="1:18" ht="32" customHeight="1" x14ac:dyDescent="0.15">
      <c r="A131" s="36">
        <v>130</v>
      </c>
      <c r="B131" s="37" t="str">
        <f>IF($A131&lt;=LEN('USH2A e13 (B) - 2ry Str + Mask'!A$2),MID('USH2A e13 (B) - 2ry Str + Mask'!A$2,$A131,1),"")</f>
        <v>)</v>
      </c>
      <c r="C131" s="38" t="str">
        <f>IF($A131&lt;=LEN('USH2A e13 (B) - 2ry Str + Mask'!B$2),MID('USH2A e13 (B) - 2ry Str + Mask'!B$2,$A131,1),"")</f>
        <v>)</v>
      </c>
      <c r="D131" s="38" t="str">
        <f>IF($A131&lt;=LEN('USH2A e13 (B) - 2ry Str + Mask'!C$2),MID('USH2A e13 (B) - 2ry Str + Mask'!C$2,$A131,1),"")</f>
        <v>.</v>
      </c>
      <c r="E131" s="38" t="str">
        <f t="shared" si="16"/>
        <v>)</v>
      </c>
      <c r="F131" s="38" t="str">
        <f t="shared" ref="F131:F194" si="23">CONCATENATE(F130,E131)</f>
        <v>...................................................................(((((((((.((.(.(((((((...(((((((..........)))))))...)))))))...)</v>
      </c>
      <c r="G131" s="39">
        <f>IF($A131&lt;=LEN('USH2A e13 (B) - 2ry Str + Mask'!A$2),SUMIF('USH2A e13 (B) - HSF3.0'!E2:E891,"&lt;="&amp;$A131,'USH2A e13 (B) - HSF3.0'!H2:H891)-SUMIF('USH2A e13 (B) - HSF3.0'!G2:G891,"&lt;="&amp;$A131,'USH2A e13 (B) - HSF3.0'!H2:H891),"")</f>
        <v>0.50000000000000044</v>
      </c>
      <c r="H131" s="39">
        <f>IF($A131&lt;=LEN('USH2A e13 (B) - 2ry Str + Mask'!A$2),SUMIF('USH2A e13 (B) - HSF3.0'!E2:E891,"&lt;="&amp;$A131,'USH2A e13 (B) - HSF3.0'!I2:I891)-SUMIF('USH2A e13 (B) - HSF3.0'!G2:G891,"&lt;="&amp;$A131,'USH2A e13 (B) - HSF3.0'!I2:I891),"")</f>
        <v>-1.2857142857142811</v>
      </c>
      <c r="I131" s="39">
        <f>IF($A131&lt;=LEN('USH2A e13 (B) - 2ry Str + Mask'!A$2),G131+H131,"")</f>
        <v>-0.7857142857142807</v>
      </c>
      <c r="J131" s="39">
        <f t="shared" si="17"/>
        <v>0</v>
      </c>
      <c r="K131" s="39">
        <f t="shared" si="18"/>
        <v>0</v>
      </c>
      <c r="L131" s="39">
        <f t="shared" si="19"/>
        <v>0</v>
      </c>
      <c r="M131" s="39">
        <f t="shared" si="20"/>
        <v>0</v>
      </c>
      <c r="N131" s="39">
        <f t="shared" si="21"/>
        <v>0</v>
      </c>
      <c r="O131" s="39">
        <f t="shared" si="22"/>
        <v>0</v>
      </c>
      <c r="P131" s="39">
        <f>IF($A131&lt;=LEN('USH2A e13 (B) - 2ry Str + Mask'!A$2),M131-J131,"")</f>
        <v>0</v>
      </c>
      <c r="Q131" s="39">
        <f>IF($A131&lt;=LEN('USH2A e13 (B) - 2ry Str + Mask'!A$2),N131-K131,"")</f>
        <v>0</v>
      </c>
      <c r="R131" s="39">
        <f>IF($A131&lt;=LEN('USH2A e13 (B) - 2ry Str + Mask'!A$2),O131-L131,"")</f>
        <v>0</v>
      </c>
    </row>
    <row r="132" spans="1:18" ht="32" customHeight="1" x14ac:dyDescent="0.15">
      <c r="A132" s="36">
        <v>131</v>
      </c>
      <c r="B132" s="37" t="str">
        <f>IF($A132&lt;=LEN('USH2A e13 (B) - 2ry Str + Mask'!A$2),MID('USH2A e13 (B) - 2ry Str + Mask'!A$2,$A132,1),"")</f>
        <v>.</v>
      </c>
      <c r="C132" s="38" t="str">
        <f>IF($A132&lt;=LEN('USH2A e13 (B) - 2ry Str + Mask'!B$2),MID('USH2A e13 (B) - 2ry Str + Mask'!B$2,$A132,1),"")</f>
        <v>.</v>
      </c>
      <c r="D132" s="38" t="str">
        <f>IF($A132&lt;=LEN('USH2A e13 (B) - 2ry Str + Mask'!C$2),MID('USH2A e13 (B) - 2ry Str + Mask'!C$2,$A132,1),"")</f>
        <v>.</v>
      </c>
      <c r="E132" s="38" t="str">
        <f t="shared" si="16"/>
        <v>.</v>
      </c>
      <c r="F132" s="38" t="str">
        <f t="shared" si="23"/>
        <v>...................................................................(((((((((.((.(.(((((((...(((((((..........)))))))...)))))))...).</v>
      </c>
      <c r="G132" s="39">
        <f>IF($A132&lt;=LEN('USH2A e13 (B) - 2ry Str + Mask'!A$2),SUMIF('USH2A e13 (B) - HSF3.0'!E2:E891,"&lt;="&amp;$A132,'USH2A e13 (B) - HSF3.0'!H2:H891)-SUMIF('USH2A e13 (B) - HSF3.0'!G2:G891,"&lt;="&amp;$A132,'USH2A e13 (B) - HSF3.0'!H2:H891),"")</f>
        <v>0.83333333333333437</v>
      </c>
      <c r="H132" s="39">
        <f>IF($A132&lt;=LEN('USH2A e13 (B) - 2ry Str + Mask'!A$2),SUMIF('USH2A e13 (B) - HSF3.0'!E2:E891,"&lt;="&amp;$A132,'USH2A e13 (B) - HSF3.0'!I2:I891)-SUMIF('USH2A e13 (B) - HSF3.0'!G2:G891,"&lt;="&amp;$A132,'USH2A e13 (B) - HSF3.0'!I2:I891),"")</f>
        <v>-1.2857142857142811</v>
      </c>
      <c r="I132" s="39">
        <f>IF($A132&lt;=LEN('USH2A e13 (B) - 2ry Str + Mask'!A$2),G132+H132,"")</f>
        <v>-0.45238095238094678</v>
      </c>
      <c r="J132" s="39">
        <f t="shared" si="17"/>
        <v>0.83333333333333437</v>
      </c>
      <c r="K132" s="39">
        <f t="shared" si="18"/>
        <v>-1.2857142857142811</v>
      </c>
      <c r="L132" s="39">
        <f t="shared" si="19"/>
        <v>-0.45238095238094678</v>
      </c>
      <c r="M132" s="39">
        <f t="shared" si="20"/>
        <v>0.83333333333333437</v>
      </c>
      <c r="N132" s="39">
        <f t="shared" si="21"/>
        <v>-1.2857142857142811</v>
      </c>
      <c r="O132" s="39">
        <f t="shared" si="22"/>
        <v>-0.45238095238094678</v>
      </c>
      <c r="P132" s="39">
        <f>IF($A132&lt;=LEN('USH2A e13 (B) - 2ry Str + Mask'!A$2),M132-J132,"")</f>
        <v>0</v>
      </c>
      <c r="Q132" s="39">
        <f>IF($A132&lt;=LEN('USH2A e13 (B) - 2ry Str + Mask'!A$2),N132-K132,"")</f>
        <v>0</v>
      </c>
      <c r="R132" s="39">
        <f>IF($A132&lt;=LEN('USH2A e13 (B) - 2ry Str + Mask'!A$2),O132-L132,"")</f>
        <v>0</v>
      </c>
    </row>
    <row r="133" spans="1:18" ht="32" customHeight="1" x14ac:dyDescent="0.15">
      <c r="A133" s="36">
        <v>132</v>
      </c>
      <c r="B133" s="37" t="str">
        <f>IF($A133&lt;=LEN('USH2A e13 (B) - 2ry Str + Mask'!A$2),MID('USH2A e13 (B) - 2ry Str + Mask'!A$2,$A133,1),"")</f>
        <v>)</v>
      </c>
      <c r="C133" s="38" t="str">
        <f>IF($A133&lt;=LEN('USH2A e13 (B) - 2ry Str + Mask'!B$2),MID('USH2A e13 (B) - 2ry Str + Mask'!B$2,$A133,1),"")</f>
        <v>)</v>
      </c>
      <c r="D133" s="38" t="str">
        <f>IF($A133&lt;=LEN('USH2A e13 (B) - 2ry Str + Mask'!C$2),MID('USH2A e13 (B) - 2ry Str + Mask'!C$2,$A133,1),"")</f>
        <v>.</v>
      </c>
      <c r="E133" s="38" t="str">
        <f t="shared" si="16"/>
        <v>)</v>
      </c>
      <c r="F133" s="38" t="str">
        <f t="shared" si="23"/>
        <v>...................................................................(((((((((.((.(.(((((((...(((((((..........)))))))...)))))))...).)</v>
      </c>
      <c r="G133" s="39">
        <f>IF($A133&lt;=LEN('USH2A e13 (B) - 2ry Str + Mask'!A$2),SUMIF('USH2A e13 (B) - HSF3.0'!E2:E891,"&lt;="&amp;$A133,'USH2A e13 (B) - HSF3.0'!H2:H891)-SUMIF('USH2A e13 (B) - HSF3.0'!G2:G891,"&lt;="&amp;$A133,'USH2A e13 (B) - HSF3.0'!H2:H891),"")</f>
        <v>1.0000000000000013</v>
      </c>
      <c r="H133" s="39">
        <f>IF($A133&lt;=LEN('USH2A e13 (B) - 2ry Str + Mask'!A$2),SUMIF('USH2A e13 (B) - HSF3.0'!E2:E891,"&lt;="&amp;$A133,'USH2A e13 (B) - HSF3.0'!I2:I891)-SUMIF('USH2A e13 (B) - HSF3.0'!G2:G891,"&lt;="&amp;$A133,'USH2A e13 (B) - HSF3.0'!I2:I891),"")</f>
        <v>-1.2857142857142811</v>
      </c>
      <c r="I133" s="39">
        <f>IF($A133&lt;=LEN('USH2A e13 (B) - 2ry Str + Mask'!A$2),G133+H133,"")</f>
        <v>-0.28571428571427981</v>
      </c>
      <c r="J133" s="39">
        <f t="shared" si="17"/>
        <v>0</v>
      </c>
      <c r="K133" s="39">
        <f t="shared" si="18"/>
        <v>0</v>
      </c>
      <c r="L133" s="39">
        <f t="shared" si="19"/>
        <v>0</v>
      </c>
      <c r="M133" s="39">
        <f t="shared" si="20"/>
        <v>0</v>
      </c>
      <c r="N133" s="39">
        <f t="shared" si="21"/>
        <v>0</v>
      </c>
      <c r="O133" s="39">
        <f t="shared" si="22"/>
        <v>0</v>
      </c>
      <c r="P133" s="39">
        <f>IF($A133&lt;=LEN('USH2A e13 (B) - 2ry Str + Mask'!A$2),M133-J133,"")</f>
        <v>0</v>
      </c>
      <c r="Q133" s="39">
        <f>IF($A133&lt;=LEN('USH2A e13 (B) - 2ry Str + Mask'!A$2),N133-K133,"")</f>
        <v>0</v>
      </c>
      <c r="R133" s="39">
        <f>IF($A133&lt;=LEN('USH2A e13 (B) - 2ry Str + Mask'!A$2),O133-L133,"")</f>
        <v>0</v>
      </c>
    </row>
    <row r="134" spans="1:18" ht="32" customHeight="1" x14ac:dyDescent="0.15">
      <c r="A134" s="36">
        <v>133</v>
      </c>
      <c r="B134" s="37" t="str">
        <f>IF($A134&lt;=LEN('USH2A e13 (B) - 2ry Str + Mask'!A$2),MID('USH2A e13 (B) - 2ry Str + Mask'!A$2,$A134,1),"")</f>
        <v>)</v>
      </c>
      <c r="C134" s="38" t="str">
        <f>IF($A134&lt;=LEN('USH2A e13 (B) - 2ry Str + Mask'!B$2),MID('USH2A e13 (B) - 2ry Str + Mask'!B$2,$A134,1),"")</f>
        <v>)</v>
      </c>
      <c r="D134" s="38" t="str">
        <f>IF($A134&lt;=LEN('USH2A e13 (B) - 2ry Str + Mask'!C$2),MID('USH2A e13 (B) - 2ry Str + Mask'!C$2,$A134,1),"")</f>
        <v>.</v>
      </c>
      <c r="E134" s="38" t="str">
        <f t="shared" si="16"/>
        <v>)</v>
      </c>
      <c r="F134" s="38" t="str">
        <f t="shared" si="23"/>
        <v>...................................................................(((((((((.((.(.(((((((...(((((((..........)))))))...)))))))...).))</v>
      </c>
      <c r="G134" s="39">
        <f>IF($A134&lt;=LEN('USH2A e13 (B) - 2ry Str + Mask'!A$2),SUMIF('USH2A e13 (B) - HSF3.0'!E2:E891,"&lt;="&amp;$A134,'USH2A e13 (B) - HSF3.0'!H2:H891)-SUMIF('USH2A e13 (B) - HSF3.0'!G2:G891,"&lt;="&amp;$A134,'USH2A e13 (B) - HSF3.0'!H2:H891),"")</f>
        <v>1.0000000000000018</v>
      </c>
      <c r="H134" s="39">
        <f>IF($A134&lt;=LEN('USH2A e13 (B) - 2ry Str + Mask'!A$2),SUMIF('USH2A e13 (B) - HSF3.0'!E2:E891,"&lt;="&amp;$A134,'USH2A e13 (B) - HSF3.0'!I2:I891)-SUMIF('USH2A e13 (B) - HSF3.0'!G2:G891,"&lt;="&amp;$A134,'USH2A e13 (B) - HSF3.0'!I2:I891),"")</f>
        <v>-1.2857142857142811</v>
      </c>
      <c r="I134" s="39">
        <f>IF($A134&lt;=LEN('USH2A e13 (B) - 2ry Str + Mask'!A$2),G134+H134,"")</f>
        <v>-0.28571428571427937</v>
      </c>
      <c r="J134" s="39">
        <f t="shared" si="17"/>
        <v>0</v>
      </c>
      <c r="K134" s="39">
        <f t="shared" si="18"/>
        <v>0</v>
      </c>
      <c r="L134" s="39">
        <f t="shared" si="19"/>
        <v>0</v>
      </c>
      <c r="M134" s="39">
        <f t="shared" si="20"/>
        <v>0</v>
      </c>
      <c r="N134" s="39">
        <f t="shared" si="21"/>
        <v>0</v>
      </c>
      <c r="O134" s="39">
        <f t="shared" si="22"/>
        <v>0</v>
      </c>
      <c r="P134" s="39">
        <f>IF($A134&lt;=LEN('USH2A e13 (B) - 2ry Str + Mask'!A$2),M134-J134,"")</f>
        <v>0</v>
      </c>
      <c r="Q134" s="39">
        <f>IF($A134&lt;=LEN('USH2A e13 (B) - 2ry Str + Mask'!A$2),N134-K134,"")</f>
        <v>0</v>
      </c>
      <c r="R134" s="39">
        <f>IF($A134&lt;=LEN('USH2A e13 (B) - 2ry Str + Mask'!A$2),O134-L134,"")</f>
        <v>0</v>
      </c>
    </row>
    <row r="135" spans="1:18" ht="32" customHeight="1" x14ac:dyDescent="0.15">
      <c r="A135" s="36">
        <v>134</v>
      </c>
      <c r="B135" s="37" t="str">
        <f>IF($A135&lt;=LEN('USH2A e13 (B) - 2ry Str + Mask'!A$2),MID('USH2A e13 (B) - 2ry Str + Mask'!A$2,$A135,1),"")</f>
        <v>.</v>
      </c>
      <c r="C135" s="38" t="str">
        <f>IF($A135&lt;=LEN('USH2A e13 (B) - 2ry Str + Mask'!B$2),MID('USH2A e13 (B) - 2ry Str + Mask'!B$2,$A135,1),"")</f>
        <v>.</v>
      </c>
      <c r="D135" s="38" t="str">
        <f>IF($A135&lt;=LEN('USH2A e13 (B) - 2ry Str + Mask'!C$2),MID('USH2A e13 (B) - 2ry Str + Mask'!C$2,$A135,1),"")</f>
        <v>.</v>
      </c>
      <c r="E135" s="38" t="str">
        <f t="shared" si="16"/>
        <v>.</v>
      </c>
      <c r="F135" s="38" t="str">
        <f t="shared" si="23"/>
        <v>...................................................................(((((((((.((.(.(((((((...(((((((..........)))))))...)))))))...).)).</v>
      </c>
      <c r="G135" s="39">
        <f>IF($A135&lt;=LEN('USH2A e13 (B) - 2ry Str + Mask'!A$2),SUMIF('USH2A e13 (B) - HSF3.0'!E2:E891,"&lt;="&amp;$A135,'USH2A e13 (B) - HSF3.0'!H2:H891)-SUMIF('USH2A e13 (B) - HSF3.0'!G2:G891,"&lt;="&amp;$A135,'USH2A e13 (B) - HSF3.0'!H2:H891),"")</f>
        <v>0.83333333333333481</v>
      </c>
      <c r="H135" s="39">
        <f>IF($A135&lt;=LEN('USH2A e13 (B) - 2ry Str + Mask'!A$2),SUMIF('USH2A e13 (B) - HSF3.0'!E2:E891,"&lt;="&amp;$A135,'USH2A e13 (B) - HSF3.0'!I2:I891)-SUMIF('USH2A e13 (B) - HSF3.0'!G2:G891,"&lt;="&amp;$A135,'USH2A e13 (B) - HSF3.0'!I2:I891),"")</f>
        <v>-1.1190476190476151</v>
      </c>
      <c r="I135" s="39">
        <f>IF($A135&lt;=LEN('USH2A e13 (B) - 2ry Str + Mask'!A$2),G135+H135,"")</f>
        <v>-0.28571428571428026</v>
      </c>
      <c r="J135" s="39">
        <f t="shared" si="17"/>
        <v>0.83333333333333481</v>
      </c>
      <c r="K135" s="39">
        <f t="shared" si="18"/>
        <v>-1.1190476190476151</v>
      </c>
      <c r="L135" s="39">
        <f t="shared" si="19"/>
        <v>-0.28571428571428026</v>
      </c>
      <c r="M135" s="39">
        <f t="shared" si="20"/>
        <v>0.83333333333333481</v>
      </c>
      <c r="N135" s="39">
        <f t="shared" si="21"/>
        <v>-1.1190476190476151</v>
      </c>
      <c r="O135" s="39">
        <f t="shared" si="22"/>
        <v>-0.28571428571428026</v>
      </c>
      <c r="P135" s="39">
        <f>IF($A135&lt;=LEN('USH2A e13 (B) - 2ry Str + Mask'!A$2),M135-J135,"")</f>
        <v>0</v>
      </c>
      <c r="Q135" s="39">
        <f>IF($A135&lt;=LEN('USH2A e13 (B) - 2ry Str + Mask'!A$2),N135-K135,"")</f>
        <v>0</v>
      </c>
      <c r="R135" s="39">
        <f>IF($A135&lt;=LEN('USH2A e13 (B) - 2ry Str + Mask'!A$2),O135-L135,"")</f>
        <v>0</v>
      </c>
    </row>
    <row r="136" spans="1:18" ht="32" customHeight="1" x14ac:dyDescent="0.15">
      <c r="A136" s="36">
        <v>135</v>
      </c>
      <c r="B136" s="37" t="str">
        <f>IF($A136&lt;=LEN('USH2A e13 (B) - 2ry Str + Mask'!A$2),MID('USH2A e13 (B) - 2ry Str + Mask'!A$2,$A136,1),"")</f>
        <v>)</v>
      </c>
      <c r="C136" s="38" t="str">
        <f>IF($A136&lt;=LEN('USH2A e13 (B) - 2ry Str + Mask'!B$2),MID('USH2A e13 (B) - 2ry Str + Mask'!B$2,$A136,1),"")</f>
        <v>)</v>
      </c>
      <c r="D136" s="38" t="str">
        <f>IF($A136&lt;=LEN('USH2A e13 (B) - 2ry Str + Mask'!C$2),MID('USH2A e13 (B) - 2ry Str + Mask'!C$2,$A136,1),"")</f>
        <v>.</v>
      </c>
      <c r="E136" s="38" t="str">
        <f t="shared" si="16"/>
        <v>)</v>
      </c>
      <c r="F136" s="38" t="str">
        <f t="shared" si="23"/>
        <v>...................................................................(((((((((.((.(.(((((((...(((((((..........)))))))...)))))))...).)).)</v>
      </c>
      <c r="G136" s="39">
        <f>IF($A136&lt;=LEN('USH2A e13 (B) - 2ry Str + Mask'!A$2),SUMIF('USH2A e13 (B) - HSF3.0'!E2:E891,"&lt;="&amp;$A136,'USH2A e13 (B) - HSF3.0'!H2:H891)-SUMIF('USH2A e13 (B) - HSF3.0'!G2:G891,"&lt;="&amp;$A136,'USH2A e13 (B) - HSF3.0'!H2:H891),"")</f>
        <v>0.66666666666666785</v>
      </c>
      <c r="H136" s="39">
        <f>IF($A136&lt;=LEN('USH2A e13 (B) - 2ry Str + Mask'!A$2),SUMIF('USH2A e13 (B) - HSF3.0'!E2:E891,"&lt;="&amp;$A136,'USH2A e13 (B) - HSF3.0'!I2:I891)-SUMIF('USH2A e13 (B) - HSF3.0'!G2:G891,"&lt;="&amp;$A136,'USH2A e13 (B) - HSF3.0'!I2:I891),"")</f>
        <v>-0.952380952380949</v>
      </c>
      <c r="I136" s="39">
        <f>IF($A136&lt;=LEN('USH2A e13 (B) - 2ry Str + Mask'!A$2),G136+H136,"")</f>
        <v>-0.28571428571428115</v>
      </c>
      <c r="J136" s="39">
        <f t="shared" si="17"/>
        <v>0</v>
      </c>
      <c r="K136" s="39">
        <f t="shared" si="18"/>
        <v>0</v>
      </c>
      <c r="L136" s="39">
        <f t="shared" si="19"/>
        <v>0</v>
      </c>
      <c r="M136" s="39">
        <f t="shared" si="20"/>
        <v>0</v>
      </c>
      <c r="N136" s="39">
        <f t="shared" si="21"/>
        <v>0</v>
      </c>
      <c r="O136" s="39">
        <f t="shared" si="22"/>
        <v>0</v>
      </c>
      <c r="P136" s="39">
        <f>IF($A136&lt;=LEN('USH2A e13 (B) - 2ry Str + Mask'!A$2),M136-J136,"")</f>
        <v>0</v>
      </c>
      <c r="Q136" s="39">
        <f>IF($A136&lt;=LEN('USH2A e13 (B) - 2ry Str + Mask'!A$2),N136-K136,"")</f>
        <v>0</v>
      </c>
      <c r="R136" s="39">
        <f>IF($A136&lt;=LEN('USH2A e13 (B) - 2ry Str + Mask'!A$2),O136-L136,"")</f>
        <v>0</v>
      </c>
    </row>
    <row r="137" spans="1:18" ht="32" customHeight="1" x14ac:dyDescent="0.15">
      <c r="A137" s="36">
        <v>136</v>
      </c>
      <c r="B137" s="37" t="str">
        <f>IF($A137&lt;=LEN('USH2A e13 (B) - 2ry Str + Mask'!A$2),MID('USH2A e13 (B) - 2ry Str + Mask'!A$2,$A137,1),"")</f>
        <v>)</v>
      </c>
      <c r="C137" s="38" t="str">
        <f>IF($A137&lt;=LEN('USH2A e13 (B) - 2ry Str + Mask'!B$2),MID('USH2A e13 (B) - 2ry Str + Mask'!B$2,$A137,1),"")</f>
        <v>)</v>
      </c>
      <c r="D137" s="38" t="str">
        <f>IF($A137&lt;=LEN('USH2A e13 (B) - 2ry Str + Mask'!C$2),MID('USH2A e13 (B) - 2ry Str + Mask'!C$2,$A137,1),"")</f>
        <v>.</v>
      </c>
      <c r="E137" s="38" t="str">
        <f t="shared" si="16"/>
        <v>)</v>
      </c>
      <c r="F137" s="38" t="str">
        <f t="shared" si="23"/>
        <v>...................................................................(((((((((.((.(.(((((((...(((((((..........)))))))...)))))))...).)).))</v>
      </c>
      <c r="G137" s="39">
        <f>IF($A137&lt;=LEN('USH2A e13 (B) - 2ry Str + Mask'!A$2),SUMIF('USH2A e13 (B) - HSF3.0'!E2:E891,"&lt;="&amp;$A137,'USH2A e13 (B) - HSF3.0'!H2:H891)-SUMIF('USH2A e13 (B) - HSF3.0'!G2:G891,"&lt;="&amp;$A137,'USH2A e13 (B) - HSF3.0'!H2:H891),"")</f>
        <v>0.95833333333333481</v>
      </c>
      <c r="H137" s="39">
        <f>IF($A137&lt;=LEN('USH2A e13 (B) - 2ry Str + Mask'!A$2),SUMIF('USH2A e13 (B) - HSF3.0'!E2:E891,"&lt;="&amp;$A137,'USH2A e13 (B) - HSF3.0'!I2:I891)-SUMIF('USH2A e13 (B) - HSF3.0'!G2:G891,"&lt;="&amp;$A137,'USH2A e13 (B) - HSF3.0'!I2:I891),"")</f>
        <v>-0.78571428571428292</v>
      </c>
      <c r="I137" s="39">
        <f>IF($A137&lt;=LEN('USH2A e13 (B) - 2ry Str + Mask'!A$2),G137+H137,"")</f>
        <v>0.17261904761905189</v>
      </c>
      <c r="J137" s="39">
        <f t="shared" si="17"/>
        <v>0</v>
      </c>
      <c r="K137" s="39">
        <f t="shared" si="18"/>
        <v>0</v>
      </c>
      <c r="L137" s="39">
        <f t="shared" si="19"/>
        <v>0</v>
      </c>
      <c r="M137" s="39">
        <f t="shared" si="20"/>
        <v>0</v>
      </c>
      <c r="N137" s="39">
        <f t="shared" si="21"/>
        <v>0</v>
      </c>
      <c r="O137" s="39">
        <f t="shared" si="22"/>
        <v>0</v>
      </c>
      <c r="P137" s="39">
        <f>IF($A137&lt;=LEN('USH2A e13 (B) - 2ry Str + Mask'!A$2),M137-J137,"")</f>
        <v>0</v>
      </c>
      <c r="Q137" s="39">
        <f>IF($A137&lt;=LEN('USH2A e13 (B) - 2ry Str + Mask'!A$2),N137-K137,"")</f>
        <v>0</v>
      </c>
      <c r="R137" s="39">
        <f>IF($A137&lt;=LEN('USH2A e13 (B) - 2ry Str + Mask'!A$2),O137-L137,"")</f>
        <v>0</v>
      </c>
    </row>
    <row r="138" spans="1:18" ht="32" customHeight="1" x14ac:dyDescent="0.15">
      <c r="A138" s="36">
        <v>137</v>
      </c>
      <c r="B138" s="37" t="str">
        <f>IF($A138&lt;=LEN('USH2A e13 (B) - 2ry Str + Mask'!A$2),MID('USH2A e13 (B) - 2ry Str + Mask'!A$2,$A138,1),"")</f>
        <v>)</v>
      </c>
      <c r="C138" s="38" t="str">
        <f>IF($A138&lt;=LEN('USH2A e13 (B) - 2ry Str + Mask'!B$2),MID('USH2A e13 (B) - 2ry Str + Mask'!B$2,$A138,1),"")</f>
        <v>)</v>
      </c>
      <c r="D138" s="38" t="str">
        <f>IF($A138&lt;=LEN('USH2A e13 (B) - 2ry Str + Mask'!C$2),MID('USH2A e13 (B) - 2ry Str + Mask'!C$2,$A138,1),"")</f>
        <v>.</v>
      </c>
      <c r="E138" s="38" t="str">
        <f t="shared" si="16"/>
        <v>)</v>
      </c>
      <c r="F138" s="38" t="str">
        <f t="shared" si="23"/>
        <v>...................................................................(((((((((.((.(.(((((((...(((((((..........)))))))...)))))))...).)).)))</v>
      </c>
      <c r="G138" s="39">
        <f>IF($A138&lt;=LEN('USH2A e13 (B) - 2ry Str + Mask'!A$2),SUMIF('USH2A e13 (B) - HSF3.0'!E2:E891,"&lt;="&amp;$A138,'USH2A e13 (B) - HSF3.0'!H2:H891)-SUMIF('USH2A e13 (B) - HSF3.0'!G2:G891,"&lt;="&amp;$A138,'USH2A e13 (B) - HSF3.0'!H2:H891),"")</f>
        <v>0.91666666666666785</v>
      </c>
      <c r="H138" s="39">
        <f>IF($A138&lt;=LEN('USH2A e13 (B) - 2ry Str + Mask'!A$2),SUMIF('USH2A e13 (B) - HSF3.0'!E2:E891,"&lt;="&amp;$A138,'USH2A e13 (B) - HSF3.0'!I2:I891)-SUMIF('USH2A e13 (B) - HSF3.0'!G2:G891,"&lt;="&amp;$A138,'USH2A e13 (B) - HSF3.0'!I2:I891),"")</f>
        <v>-0.4761904761904745</v>
      </c>
      <c r="I138" s="39">
        <f>IF($A138&lt;=LEN('USH2A e13 (B) - 2ry Str + Mask'!A$2),G138+H138,"")</f>
        <v>0.44047619047619335</v>
      </c>
      <c r="J138" s="39">
        <f t="shared" si="17"/>
        <v>0</v>
      </c>
      <c r="K138" s="39">
        <f t="shared" si="18"/>
        <v>0</v>
      </c>
      <c r="L138" s="39">
        <f t="shared" si="19"/>
        <v>0</v>
      </c>
      <c r="M138" s="39">
        <f t="shared" si="20"/>
        <v>0</v>
      </c>
      <c r="N138" s="39">
        <f t="shared" si="21"/>
        <v>0</v>
      </c>
      <c r="O138" s="39">
        <f t="shared" si="22"/>
        <v>0</v>
      </c>
      <c r="P138" s="39">
        <f>IF($A138&lt;=LEN('USH2A e13 (B) - 2ry Str + Mask'!A$2),M138-J138,"")</f>
        <v>0</v>
      </c>
      <c r="Q138" s="39">
        <f>IF($A138&lt;=LEN('USH2A e13 (B) - 2ry Str + Mask'!A$2),N138-K138,"")</f>
        <v>0</v>
      </c>
      <c r="R138" s="39">
        <f>IF($A138&lt;=LEN('USH2A e13 (B) - 2ry Str + Mask'!A$2),O138-L138,"")</f>
        <v>0</v>
      </c>
    </row>
    <row r="139" spans="1:18" ht="32" customHeight="1" x14ac:dyDescent="0.15">
      <c r="A139" s="36">
        <v>138</v>
      </c>
      <c r="B139" s="37" t="str">
        <f>IF($A139&lt;=LEN('USH2A e13 (B) - 2ry Str + Mask'!A$2),MID('USH2A e13 (B) - 2ry Str + Mask'!A$2,$A139,1),"")</f>
        <v>)</v>
      </c>
      <c r="C139" s="38" t="str">
        <f>IF($A139&lt;=LEN('USH2A e13 (B) - 2ry Str + Mask'!B$2),MID('USH2A e13 (B) - 2ry Str + Mask'!B$2,$A139,1),"")</f>
        <v>)</v>
      </c>
      <c r="D139" s="38" t="str">
        <f>IF($A139&lt;=LEN('USH2A e13 (B) - 2ry Str + Mask'!C$2),MID('USH2A e13 (B) - 2ry Str + Mask'!C$2,$A139,1),"")</f>
        <v>.</v>
      </c>
      <c r="E139" s="38" t="str">
        <f t="shared" si="16"/>
        <v>)</v>
      </c>
      <c r="F139" s="38" t="str">
        <f t="shared" si="23"/>
        <v>...................................................................(((((((((.((.(.(((((((...(((((((..........)))))))...)))))))...).)).))))</v>
      </c>
      <c r="G139" s="39">
        <f>IF($A139&lt;=LEN('USH2A e13 (B) - 2ry Str + Mask'!A$2),SUMIF('USH2A e13 (B) - HSF3.0'!E2:E891,"&lt;="&amp;$A139,'USH2A e13 (B) - HSF3.0'!H2:H891)-SUMIF('USH2A e13 (B) - HSF3.0'!G2:G891,"&lt;="&amp;$A139,'USH2A e13 (B) - HSF3.0'!H2:H891),"")</f>
        <v>0.91666666666666785</v>
      </c>
      <c r="H139" s="39">
        <f>IF($A139&lt;=LEN('USH2A e13 (B) - 2ry Str + Mask'!A$2),SUMIF('USH2A e13 (B) - HSF3.0'!E2:E891,"&lt;="&amp;$A139,'USH2A e13 (B) - HSF3.0'!I2:I891)-SUMIF('USH2A e13 (B) - HSF3.0'!G2:G891,"&lt;="&amp;$A139,'USH2A e13 (B) - HSF3.0'!I2:I891),"")</f>
        <v>-0.30952380952380842</v>
      </c>
      <c r="I139" s="39">
        <f>IF($A139&lt;=LEN('USH2A e13 (B) - 2ry Str + Mask'!A$2),G139+H139,"")</f>
        <v>0.60714285714285943</v>
      </c>
      <c r="J139" s="39">
        <f t="shared" si="17"/>
        <v>0</v>
      </c>
      <c r="K139" s="39">
        <f t="shared" si="18"/>
        <v>0</v>
      </c>
      <c r="L139" s="39">
        <f t="shared" si="19"/>
        <v>0</v>
      </c>
      <c r="M139" s="39">
        <f t="shared" si="20"/>
        <v>0</v>
      </c>
      <c r="N139" s="39">
        <f t="shared" si="21"/>
        <v>0</v>
      </c>
      <c r="O139" s="39">
        <f t="shared" si="22"/>
        <v>0</v>
      </c>
      <c r="P139" s="39">
        <f>IF($A139&lt;=LEN('USH2A e13 (B) - 2ry Str + Mask'!A$2),M139-J139,"")</f>
        <v>0</v>
      </c>
      <c r="Q139" s="39">
        <f>IF($A139&lt;=LEN('USH2A e13 (B) - 2ry Str + Mask'!A$2),N139-K139,"")</f>
        <v>0</v>
      </c>
      <c r="R139" s="39">
        <f>IF($A139&lt;=LEN('USH2A e13 (B) - 2ry Str + Mask'!A$2),O139-L139,"")</f>
        <v>0</v>
      </c>
    </row>
    <row r="140" spans="1:18" ht="32" customHeight="1" x14ac:dyDescent="0.15">
      <c r="A140" s="36">
        <v>139</v>
      </c>
      <c r="B140" s="37" t="str">
        <f>IF($A140&lt;=LEN('USH2A e13 (B) - 2ry Str + Mask'!A$2),MID('USH2A e13 (B) - 2ry Str + Mask'!A$2,$A140,1),"")</f>
        <v>)</v>
      </c>
      <c r="C140" s="38" t="str">
        <f>IF($A140&lt;=LEN('USH2A e13 (B) - 2ry Str + Mask'!B$2),MID('USH2A e13 (B) - 2ry Str + Mask'!B$2,$A140,1),"")</f>
        <v>)</v>
      </c>
      <c r="D140" s="38" t="str">
        <f>IF($A140&lt;=LEN('USH2A e13 (B) - 2ry Str + Mask'!C$2),MID('USH2A e13 (B) - 2ry Str + Mask'!C$2,$A140,1),"")</f>
        <v>.</v>
      </c>
      <c r="E140" s="38" t="str">
        <f t="shared" si="16"/>
        <v>)</v>
      </c>
      <c r="F140" s="38" t="str">
        <f t="shared" si="23"/>
        <v>...................................................................(((((((((.((.(.(((((((...(((((((..........)))))))...)))))))...).)).)))))</v>
      </c>
      <c r="G140" s="39">
        <f>IF($A140&lt;=LEN('USH2A e13 (B) - 2ry Str + Mask'!A$2),SUMIF('USH2A e13 (B) - HSF3.0'!E2:E891,"&lt;="&amp;$A140,'USH2A e13 (B) - HSF3.0'!H2:H891)-SUMIF('USH2A e13 (B) - HSF3.0'!G2:G891,"&lt;="&amp;$A140,'USH2A e13 (B) - HSF3.0'!H2:H891),"")</f>
        <v>0.91666666666666785</v>
      </c>
      <c r="H140" s="39">
        <f>IF($A140&lt;=LEN('USH2A e13 (B) - 2ry Str + Mask'!A$2),SUMIF('USH2A e13 (B) - HSF3.0'!E2:E891,"&lt;="&amp;$A140,'USH2A e13 (B) - HSF3.0'!I2:I891)-SUMIF('USH2A e13 (B) - HSF3.0'!G2:G891,"&lt;="&amp;$A140,'USH2A e13 (B) - HSF3.0'!I2:I891),"")</f>
        <v>-0.14285714285714235</v>
      </c>
      <c r="I140" s="39">
        <f>IF($A140&lt;=LEN('USH2A e13 (B) - 2ry Str + Mask'!A$2),G140+H140,"")</f>
        <v>0.7738095238095255</v>
      </c>
      <c r="J140" s="39">
        <f t="shared" si="17"/>
        <v>0</v>
      </c>
      <c r="K140" s="39">
        <f t="shared" si="18"/>
        <v>0</v>
      </c>
      <c r="L140" s="39">
        <f t="shared" si="19"/>
        <v>0</v>
      </c>
      <c r="M140" s="39">
        <f t="shared" si="20"/>
        <v>0</v>
      </c>
      <c r="N140" s="39">
        <f t="shared" si="21"/>
        <v>0</v>
      </c>
      <c r="O140" s="39">
        <f t="shared" si="22"/>
        <v>0</v>
      </c>
      <c r="P140" s="39">
        <f>IF($A140&lt;=LEN('USH2A e13 (B) - 2ry Str + Mask'!A$2),M140-J140,"")</f>
        <v>0</v>
      </c>
      <c r="Q140" s="39">
        <f>IF($A140&lt;=LEN('USH2A e13 (B) - 2ry Str + Mask'!A$2),N140-K140,"")</f>
        <v>0</v>
      </c>
      <c r="R140" s="39">
        <f>IF($A140&lt;=LEN('USH2A e13 (B) - 2ry Str + Mask'!A$2),O140-L140,"")</f>
        <v>0</v>
      </c>
    </row>
    <row r="141" spans="1:18" ht="32" customHeight="1" x14ac:dyDescent="0.15">
      <c r="A141" s="36">
        <v>140</v>
      </c>
      <c r="B141" s="37" t="str">
        <f>IF($A141&lt;=LEN('USH2A e13 (B) - 2ry Str + Mask'!A$2),MID('USH2A e13 (B) - 2ry Str + Mask'!A$2,$A141,1),"")</f>
        <v>)</v>
      </c>
      <c r="C141" s="38" t="str">
        <f>IF($A141&lt;=LEN('USH2A e13 (B) - 2ry Str + Mask'!B$2),MID('USH2A e13 (B) - 2ry Str + Mask'!B$2,$A141,1),"")</f>
        <v>)</v>
      </c>
      <c r="D141" s="38" t="str">
        <f>IF($A141&lt;=LEN('USH2A e13 (B) - 2ry Str + Mask'!C$2),MID('USH2A e13 (B) - 2ry Str + Mask'!C$2,$A141,1),"")</f>
        <v>.</v>
      </c>
      <c r="E141" s="38" t="str">
        <f t="shared" si="16"/>
        <v>)</v>
      </c>
      <c r="F141" s="38" t="str">
        <f t="shared" si="23"/>
        <v>...................................................................(((((((((.((.(.(((((((...(((((((..........)))))))...)))))))...).)).))))))</v>
      </c>
      <c r="G141" s="39">
        <f>IF($A141&lt;=LEN('USH2A e13 (B) - 2ry Str + Mask'!A$2),SUMIF('USH2A e13 (B) - HSF3.0'!E2:E891,"&lt;="&amp;$A141,'USH2A e13 (B) - HSF3.0'!H2:H891)-SUMIF('USH2A e13 (B) - HSF3.0'!G2:G891,"&lt;="&amp;$A141,'USH2A e13 (B) - HSF3.0'!H2:H891),"")</f>
        <v>1.2083333333333348</v>
      </c>
      <c r="H141" s="39">
        <f>IF($A141&lt;=LEN('USH2A e13 (B) - 2ry Str + Mask'!A$2),SUMIF('USH2A e13 (B) - HSF3.0'!E2:E891,"&lt;="&amp;$A141,'USH2A e13 (B) - HSF3.0'!I2:I891)-SUMIF('USH2A e13 (B) - HSF3.0'!G2:G891,"&lt;="&amp;$A141,'USH2A e13 (B) - HSF3.0'!I2:I891),"")</f>
        <v>-0.125</v>
      </c>
      <c r="I141" s="39">
        <f>IF($A141&lt;=LEN('USH2A e13 (B) - 2ry Str + Mask'!A$2),G141+H141,"")</f>
        <v>1.0833333333333348</v>
      </c>
      <c r="J141" s="39">
        <f t="shared" si="17"/>
        <v>0</v>
      </c>
      <c r="K141" s="39">
        <f t="shared" si="18"/>
        <v>0</v>
      </c>
      <c r="L141" s="39">
        <f t="shared" si="19"/>
        <v>0</v>
      </c>
      <c r="M141" s="39">
        <f t="shared" si="20"/>
        <v>0</v>
      </c>
      <c r="N141" s="39">
        <f t="shared" si="21"/>
        <v>0</v>
      </c>
      <c r="O141" s="39">
        <f t="shared" si="22"/>
        <v>0</v>
      </c>
      <c r="P141" s="39">
        <f>IF($A141&lt;=LEN('USH2A e13 (B) - 2ry Str + Mask'!A$2),M141-J141,"")</f>
        <v>0</v>
      </c>
      <c r="Q141" s="39">
        <f>IF($A141&lt;=LEN('USH2A e13 (B) - 2ry Str + Mask'!A$2),N141-K141,"")</f>
        <v>0</v>
      </c>
      <c r="R141" s="39">
        <f>IF($A141&lt;=LEN('USH2A e13 (B) - 2ry Str + Mask'!A$2),O141-L141,"")</f>
        <v>0</v>
      </c>
    </row>
    <row r="142" spans="1:18" ht="32" customHeight="1" x14ac:dyDescent="0.15">
      <c r="A142" s="36">
        <v>141</v>
      </c>
      <c r="B142" s="37" t="str">
        <f>IF($A142&lt;=LEN('USH2A e13 (B) - 2ry Str + Mask'!A$2),MID('USH2A e13 (B) - 2ry Str + Mask'!A$2,$A142,1),"")</f>
        <v>)</v>
      </c>
      <c r="C142" s="38" t="str">
        <f>IF($A142&lt;=LEN('USH2A e13 (B) - 2ry Str + Mask'!B$2),MID('USH2A e13 (B) - 2ry Str + Mask'!B$2,$A142,1),"")</f>
        <v>)</v>
      </c>
      <c r="D142" s="38" t="str">
        <f>IF($A142&lt;=LEN('USH2A e13 (B) - 2ry Str + Mask'!C$2),MID('USH2A e13 (B) - 2ry Str + Mask'!C$2,$A142,1),"")</f>
        <v>.</v>
      </c>
      <c r="E142" s="38" t="str">
        <f t="shared" si="16"/>
        <v>)</v>
      </c>
      <c r="F142" s="38" t="str">
        <f t="shared" si="23"/>
        <v>...................................................................(((((((((.((.(.(((((((...(((((((..........)))))))...)))))))...).)).)))))))</v>
      </c>
      <c r="G142" s="39">
        <f>IF($A142&lt;=LEN('USH2A e13 (B) - 2ry Str + Mask'!A$2),SUMIF('USH2A e13 (B) - HSF3.0'!E2:E891,"&lt;="&amp;$A142,'USH2A e13 (B) - HSF3.0'!H2:H891)-SUMIF('USH2A e13 (B) - HSF3.0'!G2:G891,"&lt;="&amp;$A142,'USH2A e13 (B) - HSF3.0'!H2:H891),"")</f>
        <v>1.3511904761904781</v>
      </c>
      <c r="H142" s="39">
        <f>IF($A142&lt;=LEN('USH2A e13 (B) - 2ry Str + Mask'!A$2),SUMIF('USH2A e13 (B) - HSF3.0'!E2:E891,"&lt;="&amp;$A142,'USH2A e13 (B) - HSF3.0'!I2:I891)-SUMIF('USH2A e13 (B) - HSF3.0'!G2:G891,"&lt;="&amp;$A142,'USH2A e13 (B) - HSF3.0'!I2:I891),"")</f>
        <v>-0.125</v>
      </c>
      <c r="I142" s="39">
        <f>IF($A142&lt;=LEN('USH2A e13 (B) - 2ry Str + Mask'!A$2),G142+H142,"")</f>
        <v>1.2261904761904781</v>
      </c>
      <c r="J142" s="39">
        <f t="shared" si="17"/>
        <v>0</v>
      </c>
      <c r="K142" s="39">
        <f t="shared" si="18"/>
        <v>0</v>
      </c>
      <c r="L142" s="39">
        <f t="shared" si="19"/>
        <v>0</v>
      </c>
      <c r="M142" s="39">
        <f t="shared" si="20"/>
        <v>0</v>
      </c>
      <c r="N142" s="39">
        <f t="shared" si="21"/>
        <v>0</v>
      </c>
      <c r="O142" s="39">
        <f t="shared" si="22"/>
        <v>0</v>
      </c>
      <c r="P142" s="39">
        <f>IF($A142&lt;=LEN('USH2A e13 (B) - 2ry Str + Mask'!A$2),M142-J142,"")</f>
        <v>0</v>
      </c>
      <c r="Q142" s="39">
        <f>IF($A142&lt;=LEN('USH2A e13 (B) - 2ry Str + Mask'!A$2),N142-K142,"")</f>
        <v>0</v>
      </c>
      <c r="R142" s="39">
        <f>IF($A142&lt;=LEN('USH2A e13 (B) - 2ry Str + Mask'!A$2),O142-L142,"")</f>
        <v>0</v>
      </c>
    </row>
    <row r="143" spans="1:18" ht="32" customHeight="1" x14ac:dyDescent="0.15">
      <c r="A143" s="36">
        <v>142</v>
      </c>
      <c r="B143" s="37" t="str">
        <f>IF($A143&lt;=LEN('USH2A e13 (B) - 2ry Str + Mask'!A$2),MID('USH2A e13 (B) - 2ry Str + Mask'!A$2,$A143,1),"")</f>
        <v>)</v>
      </c>
      <c r="C143" s="38" t="str">
        <f>IF($A143&lt;=LEN('USH2A e13 (B) - 2ry Str + Mask'!B$2),MID('USH2A e13 (B) - 2ry Str + Mask'!B$2,$A143,1),"")</f>
        <v>)</v>
      </c>
      <c r="D143" s="38" t="str">
        <f>IF($A143&lt;=LEN('USH2A e13 (B) - 2ry Str + Mask'!C$2),MID('USH2A e13 (B) - 2ry Str + Mask'!C$2,$A143,1),"")</f>
        <v>.</v>
      </c>
      <c r="E143" s="38" t="str">
        <f t="shared" si="16"/>
        <v>)</v>
      </c>
      <c r="F143" s="38" t="str">
        <f t="shared" si="23"/>
        <v>...................................................................(((((((((.((.(.(((((((...(((((((..........)))))))...)))))))...).)).))))))))</v>
      </c>
      <c r="G143" s="39">
        <f>IF($A143&lt;=LEN('USH2A e13 (B) - 2ry Str + Mask'!A$2),SUMIF('USH2A e13 (B) - HSF3.0'!E2:E891,"&lt;="&amp;$A143,'USH2A e13 (B) - HSF3.0'!H2:H891)-SUMIF('USH2A e13 (B) - HSF3.0'!G2:G891,"&lt;="&amp;$A143,'USH2A e13 (B) - HSF3.0'!H2:H891),"")</f>
        <v>1.3095238095238111</v>
      </c>
      <c r="H143" s="39">
        <f>IF($A143&lt;=LEN('USH2A e13 (B) - 2ry Str + Mask'!A$2),SUMIF('USH2A e13 (B) - HSF3.0'!E2:E891,"&lt;="&amp;$A143,'USH2A e13 (B) - HSF3.0'!I2:I891)-SUMIF('USH2A e13 (B) - HSF3.0'!G2:G891,"&lt;="&amp;$A143,'USH2A e13 (B) - HSF3.0'!I2:I891),"")</f>
        <v>-0.125</v>
      </c>
      <c r="I143" s="39">
        <f>IF($A143&lt;=LEN('USH2A e13 (B) - 2ry Str + Mask'!A$2),G143+H143,"")</f>
        <v>1.1845238095238111</v>
      </c>
      <c r="J143" s="39">
        <f t="shared" si="17"/>
        <v>0</v>
      </c>
      <c r="K143" s="39">
        <f t="shared" si="18"/>
        <v>0</v>
      </c>
      <c r="L143" s="39">
        <f t="shared" si="19"/>
        <v>0</v>
      </c>
      <c r="M143" s="39">
        <f t="shared" si="20"/>
        <v>0</v>
      </c>
      <c r="N143" s="39">
        <f t="shared" si="21"/>
        <v>0</v>
      </c>
      <c r="O143" s="39">
        <f t="shared" si="22"/>
        <v>0</v>
      </c>
      <c r="P143" s="39">
        <f>IF($A143&lt;=LEN('USH2A e13 (B) - 2ry Str + Mask'!A$2),M143-J143,"")</f>
        <v>0</v>
      </c>
      <c r="Q143" s="39">
        <f>IF($A143&lt;=LEN('USH2A e13 (B) - 2ry Str + Mask'!A$2),N143-K143,"")</f>
        <v>0</v>
      </c>
      <c r="R143" s="39">
        <f>IF($A143&lt;=LEN('USH2A e13 (B) - 2ry Str + Mask'!A$2),O143-L143,"")</f>
        <v>0</v>
      </c>
    </row>
    <row r="144" spans="1:18" ht="44" customHeight="1" x14ac:dyDescent="0.15">
      <c r="A144" s="36">
        <v>143</v>
      </c>
      <c r="B144" s="37" t="str">
        <f>IF($A144&lt;=LEN('USH2A e13 (B) - 2ry Str + Mask'!A$2),MID('USH2A e13 (B) - 2ry Str + Mask'!A$2,$A144,1),"")</f>
        <v>.</v>
      </c>
      <c r="C144" s="38" t="str">
        <f>IF($A144&lt;=LEN('USH2A e13 (B) - 2ry Str + Mask'!B$2),MID('USH2A e13 (B) - 2ry Str + Mask'!B$2,$A144,1),"")</f>
        <v>)</v>
      </c>
      <c r="D144" s="38" t="str">
        <f>IF($A144&lt;=LEN('USH2A e13 (B) - 2ry Str + Mask'!C$2),MID('USH2A e13 (B) - 2ry Str + Mask'!C$2,$A144,1),"")</f>
        <v>.</v>
      </c>
      <c r="E144" s="38" t="str">
        <f t="shared" si="16"/>
        <v>)</v>
      </c>
      <c r="F144" s="38" t="str">
        <f t="shared" si="23"/>
        <v>...................................................................(((((((((.((.(.(((((((...(((((((..........)))))))...)))))))...).)).)))))))))</v>
      </c>
      <c r="G144" s="39">
        <f>IF($A144&lt;=LEN('USH2A e13 (B) - 2ry Str + Mask'!A$2),SUMIF('USH2A e13 (B) - HSF3.0'!E2:E891,"&lt;="&amp;$A144,'USH2A e13 (B) - HSF3.0'!H2:H891)-SUMIF('USH2A e13 (B) - HSF3.0'!G2:G891,"&lt;="&amp;$A144,'USH2A e13 (B) - HSF3.0'!H2:H891),"")</f>
        <v>1.1428571428571441</v>
      </c>
      <c r="H144" s="39">
        <f>IF($A144&lt;=LEN('USH2A e13 (B) - 2ry Str + Mask'!A$2),SUMIF('USH2A e13 (B) - HSF3.0'!E2:E891,"&lt;="&amp;$A144,'USH2A e13 (B) - HSF3.0'!I2:I891)-SUMIF('USH2A e13 (B) - HSF3.0'!G2:G891,"&lt;="&amp;$A144,'USH2A e13 (B) - HSF3.0'!I2:I891),"")</f>
        <v>-0.125</v>
      </c>
      <c r="I144" s="39">
        <f>IF($A144&lt;=LEN('USH2A e13 (B) - 2ry Str + Mask'!A$2),G144+H144,"")</f>
        <v>1.0178571428571441</v>
      </c>
      <c r="J144" s="39">
        <f t="shared" si="17"/>
        <v>1.1428571428571441</v>
      </c>
      <c r="K144" s="39">
        <f t="shared" si="18"/>
        <v>-0.125</v>
      </c>
      <c r="L144" s="39">
        <f t="shared" si="19"/>
        <v>1.0178571428571441</v>
      </c>
      <c r="M144" s="39">
        <f t="shared" si="20"/>
        <v>0</v>
      </c>
      <c r="N144" s="39">
        <f t="shared" si="21"/>
        <v>0</v>
      </c>
      <c r="O144" s="39">
        <f t="shared" si="22"/>
        <v>0</v>
      </c>
      <c r="P144" s="39">
        <f>IF($A144&lt;=LEN('USH2A e13 (B) - 2ry Str + Mask'!A$2),M144-J144,"")</f>
        <v>-1.1428571428571441</v>
      </c>
      <c r="Q144" s="39">
        <f>IF($A144&lt;=LEN('USH2A e13 (B) - 2ry Str + Mask'!A$2),N144-K144,"")</f>
        <v>0.125</v>
      </c>
      <c r="R144" s="39">
        <f>IF($A144&lt;=LEN('USH2A e13 (B) - 2ry Str + Mask'!A$2),O144-L144,"")</f>
        <v>-1.0178571428571441</v>
      </c>
    </row>
    <row r="145" spans="1:18" ht="44" customHeight="1" x14ac:dyDescent="0.15">
      <c r="A145" s="36">
        <v>144</v>
      </c>
      <c r="B145" s="37" t="str">
        <f>IF($A145&lt;=LEN('USH2A e13 (B) - 2ry Str + Mask'!A$2),MID('USH2A e13 (B) - 2ry Str + Mask'!A$2,$A145,1),"")</f>
        <v>.</v>
      </c>
      <c r="C145" s="38" t="str">
        <f>IF($A145&lt;=LEN('USH2A e13 (B) - 2ry Str + Mask'!B$2),MID('USH2A e13 (B) - 2ry Str + Mask'!B$2,$A145,1),"")</f>
        <v>.</v>
      </c>
      <c r="D145" s="38" t="str">
        <f>IF($A145&lt;=LEN('USH2A e13 (B) - 2ry Str + Mask'!C$2),MID('USH2A e13 (B) - 2ry Str + Mask'!C$2,$A145,1),"")</f>
        <v>.</v>
      </c>
      <c r="E145" s="38" t="str">
        <f t="shared" si="16"/>
        <v>.</v>
      </c>
      <c r="F145" s="38" t="str">
        <f t="shared" si="23"/>
        <v>...................................................................(((((((((.((.(.(((((((...(((((((..........)))))))...)))))))...).)).))))))))).</v>
      </c>
      <c r="G145" s="39">
        <f>IF($A145&lt;=LEN('USH2A e13 (B) - 2ry Str + Mask'!A$2),SUMIF('USH2A e13 (B) - HSF3.0'!E2:E891,"&lt;="&amp;$A145,'USH2A e13 (B) - HSF3.0'!H2:H891)-SUMIF('USH2A e13 (B) - HSF3.0'!G2:G891,"&lt;="&amp;$A145,'USH2A e13 (B) - HSF3.0'!H2:H891),"")</f>
        <v>1.0178571428571441</v>
      </c>
      <c r="H145" s="39">
        <f>IF($A145&lt;=LEN('USH2A e13 (B) - 2ry Str + Mask'!A$2),SUMIF('USH2A e13 (B) - HSF3.0'!E2:E891,"&lt;="&amp;$A145,'USH2A e13 (B) - HSF3.0'!I2:I891)-SUMIF('USH2A e13 (B) - HSF3.0'!G2:G891,"&lt;="&amp;$A145,'USH2A e13 (B) - HSF3.0'!I2:I891),"")</f>
        <v>-0.125</v>
      </c>
      <c r="I145" s="39">
        <f>IF($A145&lt;=LEN('USH2A e13 (B) - 2ry Str + Mask'!A$2),G145+H145,"")</f>
        <v>0.89285714285714413</v>
      </c>
      <c r="J145" s="39">
        <f t="shared" si="17"/>
        <v>1.0178571428571441</v>
      </c>
      <c r="K145" s="39">
        <f t="shared" si="18"/>
        <v>-0.125</v>
      </c>
      <c r="L145" s="39">
        <f t="shared" si="19"/>
        <v>0.89285714285714413</v>
      </c>
      <c r="M145" s="39">
        <f t="shared" si="20"/>
        <v>1.0178571428571441</v>
      </c>
      <c r="N145" s="39">
        <f t="shared" si="21"/>
        <v>-0.125</v>
      </c>
      <c r="O145" s="39">
        <f t="shared" si="22"/>
        <v>0.89285714285714413</v>
      </c>
      <c r="P145" s="39">
        <f>IF($A145&lt;=LEN('USH2A e13 (B) - 2ry Str + Mask'!A$2),M145-J145,"")</f>
        <v>0</v>
      </c>
      <c r="Q145" s="39">
        <f>IF($A145&lt;=LEN('USH2A e13 (B) - 2ry Str + Mask'!A$2),N145-K145,"")</f>
        <v>0</v>
      </c>
      <c r="R145" s="39">
        <f>IF($A145&lt;=LEN('USH2A e13 (B) - 2ry Str + Mask'!A$2),O145-L145,"")</f>
        <v>0</v>
      </c>
    </row>
    <row r="146" spans="1:18" ht="44" customHeight="1" x14ac:dyDescent="0.15">
      <c r="A146" s="36">
        <v>145</v>
      </c>
      <c r="B146" s="37" t="str">
        <f>IF($A146&lt;=LEN('USH2A e13 (B) - 2ry Str + Mask'!A$2),MID('USH2A e13 (B) - 2ry Str + Mask'!A$2,$A146,1),"")</f>
        <v>.</v>
      </c>
      <c r="C146" s="38" t="str">
        <f>IF($A146&lt;=LEN('USH2A e13 (B) - 2ry Str + Mask'!B$2),MID('USH2A e13 (B) - 2ry Str + Mask'!B$2,$A146,1),"")</f>
        <v>.</v>
      </c>
      <c r="D146" s="38" t="str">
        <f>IF($A146&lt;=LEN('USH2A e13 (B) - 2ry Str + Mask'!C$2),MID('USH2A e13 (B) - 2ry Str + Mask'!C$2,$A146,1),"")</f>
        <v>.</v>
      </c>
      <c r="E146" s="38" t="str">
        <f t="shared" si="16"/>
        <v>.</v>
      </c>
      <c r="F146" s="38" t="str">
        <f t="shared" si="23"/>
        <v>...................................................................(((((((((.((.(.(((((((...(((((((..........)))))))...)))))))...).)).)))))))))..</v>
      </c>
      <c r="G146" s="39">
        <f>IF($A146&lt;=LEN('USH2A e13 (B) - 2ry Str + Mask'!A$2),SUMIF('USH2A e13 (B) - HSF3.0'!E2:E891,"&lt;="&amp;$A146,'USH2A e13 (B) - HSF3.0'!H2:H891)-SUMIF('USH2A e13 (B) - HSF3.0'!G2:G891,"&lt;="&amp;$A146,'USH2A e13 (B) - HSF3.0'!H2:H891),"")</f>
        <v>0.72619047619047716</v>
      </c>
      <c r="H146" s="39">
        <f>IF($A146&lt;=LEN('USH2A e13 (B) - 2ry Str + Mask'!A$2),SUMIF('USH2A e13 (B) - HSF3.0'!E2:E891,"&lt;="&amp;$A146,'USH2A e13 (B) - HSF3.0'!I2:I891)-SUMIF('USH2A e13 (B) - HSF3.0'!G2:G891,"&lt;="&amp;$A146,'USH2A e13 (B) - HSF3.0'!I2:I891),"")</f>
        <v>-0.45833333333333215</v>
      </c>
      <c r="I146" s="39">
        <f>IF($A146&lt;=LEN('USH2A e13 (B) - 2ry Str + Mask'!A$2),G146+H146,"")</f>
        <v>0.26785714285714501</v>
      </c>
      <c r="J146" s="39">
        <f t="shared" si="17"/>
        <v>0.72619047619047716</v>
      </c>
      <c r="K146" s="39">
        <f t="shared" si="18"/>
        <v>-0.45833333333333215</v>
      </c>
      <c r="L146" s="39">
        <f t="shared" si="19"/>
        <v>0.26785714285714501</v>
      </c>
      <c r="M146" s="39">
        <f t="shared" si="20"/>
        <v>0.72619047619047716</v>
      </c>
      <c r="N146" s="39">
        <f t="shared" si="21"/>
        <v>-0.45833333333333215</v>
      </c>
      <c r="O146" s="39">
        <f t="shared" si="22"/>
        <v>0.26785714285714501</v>
      </c>
      <c r="P146" s="39">
        <f>IF($A146&lt;=LEN('USH2A e13 (B) - 2ry Str + Mask'!A$2),M146-J146,"")</f>
        <v>0</v>
      </c>
      <c r="Q146" s="39">
        <f>IF($A146&lt;=LEN('USH2A e13 (B) - 2ry Str + Mask'!A$2),N146-K146,"")</f>
        <v>0</v>
      </c>
      <c r="R146" s="39">
        <f>IF($A146&lt;=LEN('USH2A e13 (B) - 2ry Str + Mask'!A$2),O146-L146,"")</f>
        <v>0</v>
      </c>
    </row>
    <row r="147" spans="1:18" ht="44" customHeight="1" x14ac:dyDescent="0.15">
      <c r="A147" s="36">
        <v>146</v>
      </c>
      <c r="B147" s="37" t="str">
        <f>IF($A147&lt;=LEN('USH2A e13 (B) - 2ry Str + Mask'!A$2),MID('USH2A e13 (B) - 2ry Str + Mask'!A$2,$A147,1),"")</f>
        <v>.</v>
      </c>
      <c r="C147" s="38" t="str">
        <f>IF($A147&lt;=LEN('USH2A e13 (B) - 2ry Str + Mask'!B$2),MID('USH2A e13 (B) - 2ry Str + Mask'!B$2,$A147,1),"")</f>
        <v>.</v>
      </c>
      <c r="D147" s="38" t="str">
        <f>IF($A147&lt;=LEN('USH2A e13 (B) - 2ry Str + Mask'!C$2),MID('USH2A e13 (B) - 2ry Str + Mask'!C$2,$A147,1),"")</f>
        <v>.</v>
      </c>
      <c r="E147" s="38" t="str">
        <f t="shared" si="16"/>
        <v>.</v>
      </c>
      <c r="F147" s="38" t="str">
        <f t="shared" si="23"/>
        <v>...................................................................(((((((((.((.(.(((((((...(((((((..........)))))))...)))))))...).)).)))))))))...</v>
      </c>
      <c r="G147" s="39">
        <f>IF($A147&lt;=LEN('USH2A e13 (B) - 2ry Str + Mask'!A$2),SUMIF('USH2A e13 (B) - HSF3.0'!E2:E891,"&lt;="&amp;$A147,'USH2A e13 (B) - HSF3.0'!H2:H891)-SUMIF('USH2A e13 (B) - HSF3.0'!G2:G891,"&lt;="&amp;$A147,'USH2A e13 (B) - HSF3.0'!H2:H891),"")</f>
        <v>0.5595238095238102</v>
      </c>
      <c r="H147" s="39">
        <f>IF($A147&lt;=LEN('USH2A e13 (B) - 2ry Str + Mask'!A$2),SUMIF('USH2A e13 (B) - HSF3.0'!E2:E891,"&lt;="&amp;$A147,'USH2A e13 (B) - HSF3.0'!I2:I891)-SUMIF('USH2A e13 (B) - HSF3.0'!G2:G891,"&lt;="&amp;$A147,'USH2A e13 (B) - HSF3.0'!I2:I891),"")</f>
        <v>-0.7916666666666643</v>
      </c>
      <c r="I147" s="39">
        <f>IF($A147&lt;=LEN('USH2A e13 (B) - 2ry Str + Mask'!A$2),G147+H147,"")</f>
        <v>-0.2321428571428541</v>
      </c>
      <c r="J147" s="39">
        <f t="shared" si="17"/>
        <v>0.5595238095238102</v>
      </c>
      <c r="K147" s="39">
        <f t="shared" si="18"/>
        <v>-0.7916666666666643</v>
      </c>
      <c r="L147" s="39">
        <f t="shared" si="19"/>
        <v>-0.2321428571428541</v>
      </c>
      <c r="M147" s="39">
        <f t="shared" si="20"/>
        <v>0.5595238095238102</v>
      </c>
      <c r="N147" s="39">
        <f t="shared" si="21"/>
        <v>-0.7916666666666643</v>
      </c>
      <c r="O147" s="39">
        <f t="shared" si="22"/>
        <v>-0.2321428571428541</v>
      </c>
      <c r="P147" s="39">
        <f>IF($A147&lt;=LEN('USH2A e13 (B) - 2ry Str + Mask'!A$2),M147-J147,"")</f>
        <v>0</v>
      </c>
      <c r="Q147" s="39">
        <f>IF($A147&lt;=LEN('USH2A e13 (B) - 2ry Str + Mask'!A$2),N147-K147,"")</f>
        <v>0</v>
      </c>
      <c r="R147" s="39">
        <f>IF($A147&lt;=LEN('USH2A e13 (B) - 2ry Str + Mask'!A$2),O147-L147,"")</f>
        <v>0</v>
      </c>
    </row>
    <row r="148" spans="1:18" ht="44" customHeight="1" x14ac:dyDescent="0.15">
      <c r="A148" s="36">
        <v>147</v>
      </c>
      <c r="B148" s="37" t="str">
        <f>IF($A148&lt;=LEN('USH2A e13 (B) - 2ry Str + Mask'!A$2),MID('USH2A e13 (B) - 2ry Str + Mask'!A$2,$A148,1),"")</f>
        <v>.</v>
      </c>
      <c r="C148" s="38" t="str">
        <f>IF($A148&lt;=LEN('USH2A e13 (B) - 2ry Str + Mask'!B$2),MID('USH2A e13 (B) - 2ry Str + Mask'!B$2,$A148,1),"")</f>
        <v>.</v>
      </c>
      <c r="D148" s="38" t="str">
        <f>IF($A148&lt;=LEN('USH2A e13 (B) - 2ry Str + Mask'!C$2),MID('USH2A e13 (B) - 2ry Str + Mask'!C$2,$A148,1),"")</f>
        <v>.</v>
      </c>
      <c r="E148" s="38" t="str">
        <f t="shared" si="16"/>
        <v>.</v>
      </c>
      <c r="F148" s="38" t="str">
        <f t="shared" si="23"/>
        <v>...................................................................(((((((((.((.(.(((((((...(((((((..........)))))))...)))))))...).)).)))))))))....</v>
      </c>
      <c r="G148" s="39">
        <f>IF($A148&lt;=LEN('USH2A e13 (B) - 2ry Str + Mask'!A$2),SUMIF('USH2A e13 (B) - HSF3.0'!E2:E891,"&lt;="&amp;$A148,'USH2A e13 (B) - HSF3.0'!H2:H891)-SUMIF('USH2A e13 (B) - HSF3.0'!G2:G891,"&lt;="&amp;$A148,'USH2A e13 (B) - HSF3.0'!H2:H891),"")</f>
        <v>0.5595238095238102</v>
      </c>
      <c r="H148" s="39">
        <f>IF($A148&lt;=LEN('USH2A e13 (B) - 2ry Str + Mask'!A$2),SUMIF('USH2A e13 (B) - HSF3.0'!E2:E891,"&lt;="&amp;$A148,'USH2A e13 (B) - HSF3.0'!I2:I891)-SUMIF('USH2A e13 (B) - HSF3.0'!G2:G891,"&lt;="&amp;$A148,'USH2A e13 (B) - HSF3.0'!I2:I891),"")</f>
        <v>-0.95833333333333037</v>
      </c>
      <c r="I148" s="39">
        <f>IF($A148&lt;=LEN('USH2A e13 (B) - 2ry Str + Mask'!A$2),G148+H148,"")</f>
        <v>-0.39880952380952017</v>
      </c>
      <c r="J148" s="39">
        <f t="shared" si="17"/>
        <v>0.5595238095238102</v>
      </c>
      <c r="K148" s="39">
        <f t="shared" si="18"/>
        <v>-0.95833333333333037</v>
      </c>
      <c r="L148" s="39">
        <f t="shared" si="19"/>
        <v>-0.39880952380952017</v>
      </c>
      <c r="M148" s="39">
        <f t="shared" si="20"/>
        <v>0.5595238095238102</v>
      </c>
      <c r="N148" s="39">
        <f t="shared" si="21"/>
        <v>-0.95833333333333037</v>
      </c>
      <c r="O148" s="39">
        <f t="shared" si="22"/>
        <v>-0.39880952380952017</v>
      </c>
      <c r="P148" s="39">
        <f>IF($A148&lt;=LEN('USH2A e13 (B) - 2ry Str + Mask'!A$2),M148-J148,"")</f>
        <v>0</v>
      </c>
      <c r="Q148" s="39">
        <f>IF($A148&lt;=LEN('USH2A e13 (B) - 2ry Str + Mask'!A$2),N148-K148,"")</f>
        <v>0</v>
      </c>
      <c r="R148" s="39">
        <f>IF($A148&lt;=LEN('USH2A e13 (B) - 2ry Str + Mask'!A$2),O148-L148,"")</f>
        <v>0</v>
      </c>
    </row>
    <row r="149" spans="1:18" ht="44" customHeight="1" x14ac:dyDescent="0.15">
      <c r="A149" s="36">
        <v>148</v>
      </c>
      <c r="B149" s="37" t="str">
        <f>IF($A149&lt;=LEN('USH2A e13 (B) - 2ry Str + Mask'!A$2),MID('USH2A e13 (B) - 2ry Str + Mask'!A$2,$A149,1),"")</f>
        <v>.</v>
      </c>
      <c r="C149" s="38" t="str">
        <f>IF($A149&lt;=LEN('USH2A e13 (B) - 2ry Str + Mask'!B$2),MID('USH2A e13 (B) - 2ry Str + Mask'!B$2,$A149,1),"")</f>
        <v>.</v>
      </c>
      <c r="D149" s="38" t="str">
        <f>IF($A149&lt;=LEN('USH2A e13 (B) - 2ry Str + Mask'!C$2),MID('USH2A e13 (B) - 2ry Str + Mask'!C$2,$A149,1),"")</f>
        <v>.</v>
      </c>
      <c r="E149" s="38" t="str">
        <f t="shared" si="16"/>
        <v>.</v>
      </c>
      <c r="F149" s="38" t="str">
        <f t="shared" si="23"/>
        <v>...................................................................(((((((((.((.(.(((((((...(((((((..........)))))))...)))))))...).)).))))))))).....</v>
      </c>
      <c r="G149" s="39">
        <f>IF($A149&lt;=LEN('USH2A e13 (B) - 2ry Str + Mask'!A$2),SUMIF('USH2A e13 (B) - HSF3.0'!E2:E891,"&lt;="&amp;$A149,'USH2A e13 (B) - HSF3.0'!H2:H891)-SUMIF('USH2A e13 (B) - HSF3.0'!G2:G891,"&lt;="&amp;$A149,'USH2A e13 (B) - HSF3.0'!H2:H891),"")</f>
        <v>0.29166666666666696</v>
      </c>
      <c r="H149" s="39">
        <f>IF($A149&lt;=LEN('USH2A e13 (B) - 2ry Str + Mask'!A$2),SUMIF('USH2A e13 (B) - HSF3.0'!E2:E891,"&lt;="&amp;$A149,'USH2A e13 (B) - HSF3.0'!I2:I891)-SUMIF('USH2A e13 (B) - HSF3.0'!G2:G891,"&lt;="&amp;$A149,'USH2A e13 (B) - HSF3.0'!I2:I891),"")</f>
        <v>-0.83333333333333037</v>
      </c>
      <c r="I149" s="39">
        <f>IF($A149&lt;=LEN('USH2A e13 (B) - 2ry Str + Mask'!A$2),G149+H149,"")</f>
        <v>-0.54166666666666341</v>
      </c>
      <c r="J149" s="39">
        <f t="shared" si="17"/>
        <v>0.29166666666666696</v>
      </c>
      <c r="K149" s="39">
        <f t="shared" si="18"/>
        <v>-0.83333333333333037</v>
      </c>
      <c r="L149" s="39">
        <f t="shared" si="19"/>
        <v>-0.54166666666666341</v>
      </c>
      <c r="M149" s="39">
        <f t="shared" si="20"/>
        <v>0.29166666666666696</v>
      </c>
      <c r="N149" s="39">
        <f t="shared" si="21"/>
        <v>-0.83333333333333037</v>
      </c>
      <c r="O149" s="39">
        <f t="shared" si="22"/>
        <v>-0.54166666666666341</v>
      </c>
      <c r="P149" s="39">
        <f>IF($A149&lt;=LEN('USH2A e13 (B) - 2ry Str + Mask'!A$2),M149-J149,"")</f>
        <v>0</v>
      </c>
      <c r="Q149" s="39">
        <f>IF($A149&lt;=LEN('USH2A e13 (B) - 2ry Str + Mask'!A$2),N149-K149,"")</f>
        <v>0</v>
      </c>
      <c r="R149" s="39">
        <f>IF($A149&lt;=LEN('USH2A e13 (B) - 2ry Str + Mask'!A$2),O149-L149,"")</f>
        <v>0</v>
      </c>
    </row>
    <row r="150" spans="1:18" ht="44" customHeight="1" x14ac:dyDescent="0.15">
      <c r="A150" s="36">
        <v>149</v>
      </c>
      <c r="B150" s="37" t="str">
        <f>IF($A150&lt;=LEN('USH2A e13 (B) - 2ry Str + Mask'!A$2),MID('USH2A e13 (B) - 2ry Str + Mask'!A$2,$A150,1),"")</f>
        <v>.</v>
      </c>
      <c r="C150" s="38" t="str">
        <f>IF($A150&lt;=LEN('USH2A e13 (B) - 2ry Str + Mask'!B$2),MID('USH2A e13 (B) - 2ry Str + Mask'!B$2,$A150,1),"")</f>
        <v>.</v>
      </c>
      <c r="D150" s="38" t="str">
        <f>IF($A150&lt;=LEN('USH2A e13 (B) - 2ry Str + Mask'!C$2),MID('USH2A e13 (B) - 2ry Str + Mask'!C$2,$A150,1),"")</f>
        <v>.</v>
      </c>
      <c r="E150" s="38" t="str">
        <f t="shared" si="16"/>
        <v>.</v>
      </c>
      <c r="F150" s="38" t="str">
        <f t="shared" si="23"/>
        <v>...................................................................(((((((((.((.(.(((((((...(((((((..........)))))))...)))))))...).)).)))))))))......</v>
      </c>
      <c r="G150" s="39">
        <f>IF($A150&lt;=LEN('USH2A e13 (B) - 2ry Str + Mask'!A$2),SUMIF('USH2A e13 (B) - HSF3.0'!E2:E891,"&lt;="&amp;$A150,'USH2A e13 (B) - HSF3.0'!H2:H891)-SUMIF('USH2A e13 (B) - HSF3.0'!G2:G891,"&lt;="&amp;$A150,'USH2A e13 (B) - HSF3.0'!H2:H891),"")</f>
        <v>0.29166666666666696</v>
      </c>
      <c r="H150" s="39">
        <f>IF($A150&lt;=LEN('USH2A e13 (B) - 2ry Str + Mask'!A$2),SUMIF('USH2A e13 (B) - HSF3.0'!E2:E891,"&lt;="&amp;$A150,'USH2A e13 (B) - HSF3.0'!I2:I891)-SUMIF('USH2A e13 (B) - HSF3.0'!G2:G891,"&lt;="&amp;$A150,'USH2A e13 (B) - HSF3.0'!I2:I891),"")</f>
        <v>-0.83333333333333037</v>
      </c>
      <c r="I150" s="39">
        <f>IF($A150&lt;=LEN('USH2A e13 (B) - 2ry Str + Mask'!A$2),G150+H150,"")</f>
        <v>-0.54166666666666341</v>
      </c>
      <c r="J150" s="39">
        <f t="shared" si="17"/>
        <v>0.29166666666666696</v>
      </c>
      <c r="K150" s="39">
        <f t="shared" si="18"/>
        <v>-0.83333333333333037</v>
      </c>
      <c r="L150" s="39">
        <f t="shared" si="19"/>
        <v>-0.54166666666666341</v>
      </c>
      <c r="M150" s="39">
        <f t="shared" si="20"/>
        <v>0.29166666666666696</v>
      </c>
      <c r="N150" s="39">
        <f t="shared" si="21"/>
        <v>-0.83333333333333037</v>
      </c>
      <c r="O150" s="39">
        <f t="shared" si="22"/>
        <v>-0.54166666666666341</v>
      </c>
      <c r="P150" s="39">
        <f>IF($A150&lt;=LEN('USH2A e13 (B) - 2ry Str + Mask'!A$2),M150-J150,"")</f>
        <v>0</v>
      </c>
      <c r="Q150" s="39">
        <f>IF($A150&lt;=LEN('USH2A e13 (B) - 2ry Str + Mask'!A$2),N150-K150,"")</f>
        <v>0</v>
      </c>
      <c r="R150" s="39">
        <f>IF($A150&lt;=LEN('USH2A e13 (B) - 2ry Str + Mask'!A$2),O150-L150,"")</f>
        <v>0</v>
      </c>
    </row>
    <row r="151" spans="1:18" ht="44" customHeight="1" x14ac:dyDescent="0.15">
      <c r="A151" s="36">
        <v>150</v>
      </c>
      <c r="B151" s="37" t="str">
        <f>IF($A151&lt;=LEN('USH2A e13 (B) - 2ry Str + Mask'!A$2),MID('USH2A e13 (B) - 2ry Str + Mask'!A$2,$A151,1),"")</f>
        <v>.</v>
      </c>
      <c r="C151" s="38" t="str">
        <f>IF($A151&lt;=LEN('USH2A e13 (B) - 2ry Str + Mask'!B$2),MID('USH2A e13 (B) - 2ry Str + Mask'!B$2,$A151,1),"")</f>
        <v>.</v>
      </c>
      <c r="D151" s="38" t="str">
        <f>IF($A151&lt;=LEN('USH2A e13 (B) - 2ry Str + Mask'!C$2),MID('USH2A e13 (B) - 2ry Str + Mask'!C$2,$A151,1),"")</f>
        <v>.</v>
      </c>
      <c r="E151" s="38" t="str">
        <f t="shared" si="16"/>
        <v>.</v>
      </c>
      <c r="F151" s="38" t="str">
        <f t="shared" si="23"/>
        <v>...................................................................(((((((((.((.(.(((((((...(((((((..........)))))))...)))))))...).)).))))))))).......</v>
      </c>
      <c r="G151" s="39">
        <f>IF($A151&lt;=LEN('USH2A e13 (B) - 2ry Str + Mask'!A$2),SUMIF('USH2A e13 (B) - HSF3.0'!E2:E891,"&lt;="&amp;$A151,'USH2A e13 (B) - HSF3.0'!H2:H891)-SUMIF('USH2A e13 (B) - HSF3.0'!G2:G891,"&lt;="&amp;$A151,'USH2A e13 (B) - HSF3.0'!H2:H891),"")</f>
        <v>0</v>
      </c>
      <c r="H151" s="39">
        <f>IF($A151&lt;=LEN('USH2A e13 (B) - 2ry Str + Mask'!A$2),SUMIF('USH2A e13 (B) - HSF3.0'!E2:E891,"&lt;="&amp;$A151,'USH2A e13 (B) - HSF3.0'!I2:I891)-SUMIF('USH2A e13 (B) - HSF3.0'!G2:G891,"&lt;="&amp;$A151,'USH2A e13 (B) - HSF3.0'!I2:I891),"")</f>
        <v>-0.83333333333333037</v>
      </c>
      <c r="I151" s="39">
        <f>IF($A151&lt;=LEN('USH2A e13 (B) - 2ry Str + Mask'!A$2),G151+H151,"")</f>
        <v>-0.83333333333333037</v>
      </c>
      <c r="J151" s="39">
        <f t="shared" si="17"/>
        <v>0</v>
      </c>
      <c r="K151" s="39">
        <f t="shared" si="18"/>
        <v>-0.83333333333333037</v>
      </c>
      <c r="L151" s="39">
        <f t="shared" si="19"/>
        <v>-0.83333333333333037</v>
      </c>
      <c r="M151" s="39">
        <f t="shared" si="20"/>
        <v>0</v>
      </c>
      <c r="N151" s="39">
        <f t="shared" si="21"/>
        <v>-0.83333333333333037</v>
      </c>
      <c r="O151" s="39">
        <f t="shared" si="22"/>
        <v>-0.83333333333333037</v>
      </c>
      <c r="P151" s="39">
        <f>IF($A151&lt;=LEN('USH2A e13 (B) - 2ry Str + Mask'!A$2),M151-J151,"")</f>
        <v>0</v>
      </c>
      <c r="Q151" s="39">
        <f>IF($A151&lt;=LEN('USH2A e13 (B) - 2ry Str + Mask'!A$2),N151-K151,"")</f>
        <v>0</v>
      </c>
      <c r="R151" s="39">
        <f>IF($A151&lt;=LEN('USH2A e13 (B) - 2ry Str + Mask'!A$2),O151-L151,"")</f>
        <v>0</v>
      </c>
    </row>
    <row r="152" spans="1:18" ht="44" customHeight="1" x14ac:dyDescent="0.15">
      <c r="A152" s="36">
        <v>151</v>
      </c>
      <c r="B152" s="37" t="str">
        <f>IF($A152&lt;=LEN('USH2A e13 (B) - 2ry Str + Mask'!A$2),MID('USH2A e13 (B) - 2ry Str + Mask'!A$2,$A152,1),"")</f>
        <v>.</v>
      </c>
      <c r="C152" s="38" t="str">
        <f>IF($A152&lt;=LEN('USH2A e13 (B) - 2ry Str + Mask'!B$2),MID('USH2A e13 (B) - 2ry Str + Mask'!B$2,$A152,1),"")</f>
        <v>.</v>
      </c>
      <c r="D152" s="38" t="str">
        <f>IF($A152&lt;=LEN('USH2A e13 (B) - 2ry Str + Mask'!C$2),MID('USH2A e13 (B) - 2ry Str + Mask'!C$2,$A152,1),"")</f>
        <v>.</v>
      </c>
      <c r="E152" s="38" t="str">
        <f t="shared" si="16"/>
        <v>.</v>
      </c>
      <c r="F152" s="38" t="str">
        <f t="shared" si="23"/>
        <v>...................................................................(((((((((.((.(.(((((((...(((((((..........)))))))...)))))))...).)).)))))))))........</v>
      </c>
      <c r="G152" s="39">
        <f>IF($A152&lt;=LEN('USH2A e13 (B) - 2ry Str + Mask'!A$2),SUMIF('USH2A e13 (B) - HSF3.0'!E2:E891,"&lt;="&amp;$A152,'USH2A e13 (B) - HSF3.0'!H2:H891)-SUMIF('USH2A e13 (B) - HSF3.0'!G2:G891,"&lt;="&amp;$A152,'USH2A e13 (B) - HSF3.0'!H2:H891),"")</f>
        <v>0.29166666666666696</v>
      </c>
      <c r="H152" s="39">
        <f>IF($A152&lt;=LEN('USH2A e13 (B) - 2ry Str + Mask'!A$2),SUMIF('USH2A e13 (B) - HSF3.0'!E2:E891,"&lt;="&amp;$A152,'USH2A e13 (B) - HSF3.0'!I2:I891)-SUMIF('USH2A e13 (B) - HSF3.0'!G2:G891,"&lt;="&amp;$A152,'USH2A e13 (B) - HSF3.0'!I2:I891),"")</f>
        <v>-0.49999999999999822</v>
      </c>
      <c r="I152" s="39">
        <f>IF($A152&lt;=LEN('USH2A e13 (B) - 2ry Str + Mask'!A$2),G152+H152,"")</f>
        <v>-0.20833333333333126</v>
      </c>
      <c r="J152" s="39">
        <f t="shared" si="17"/>
        <v>0.29166666666666696</v>
      </c>
      <c r="K152" s="39">
        <f t="shared" si="18"/>
        <v>-0.49999999999999822</v>
      </c>
      <c r="L152" s="39">
        <f t="shared" si="19"/>
        <v>-0.20833333333333126</v>
      </c>
      <c r="M152" s="39">
        <f t="shared" si="20"/>
        <v>0.29166666666666696</v>
      </c>
      <c r="N152" s="39">
        <f t="shared" si="21"/>
        <v>-0.49999999999999822</v>
      </c>
      <c r="O152" s="39">
        <f t="shared" si="22"/>
        <v>-0.20833333333333126</v>
      </c>
      <c r="P152" s="39">
        <f>IF($A152&lt;=LEN('USH2A e13 (B) - 2ry Str + Mask'!A$2),M152-J152,"")</f>
        <v>0</v>
      </c>
      <c r="Q152" s="39">
        <f>IF($A152&lt;=LEN('USH2A e13 (B) - 2ry Str + Mask'!A$2),N152-K152,"")</f>
        <v>0</v>
      </c>
      <c r="R152" s="39">
        <f>IF($A152&lt;=LEN('USH2A e13 (B) - 2ry Str + Mask'!A$2),O152-L152,"")</f>
        <v>0</v>
      </c>
    </row>
    <row r="153" spans="1:18" ht="44" customHeight="1" x14ac:dyDescent="0.15">
      <c r="A153" s="36">
        <v>152</v>
      </c>
      <c r="B153" s="37" t="str">
        <f>IF($A153&lt;=LEN('USH2A e13 (B) - 2ry Str + Mask'!A$2),MID('USH2A e13 (B) - 2ry Str + Mask'!A$2,$A153,1),"")</f>
        <v>.</v>
      </c>
      <c r="C153" s="38" t="str">
        <f>IF($A153&lt;=LEN('USH2A e13 (B) - 2ry Str + Mask'!B$2),MID('USH2A e13 (B) - 2ry Str + Mask'!B$2,$A153,1),"")</f>
        <v>.</v>
      </c>
      <c r="D153" s="38" t="str">
        <f>IF($A153&lt;=LEN('USH2A e13 (B) - 2ry Str + Mask'!C$2),MID('USH2A e13 (B) - 2ry Str + Mask'!C$2,$A153,1),"")</f>
        <v>.</v>
      </c>
      <c r="E153" s="38" t="str">
        <f t="shared" si="16"/>
        <v>.</v>
      </c>
      <c r="F153" s="38" t="str">
        <f t="shared" si="23"/>
        <v>...................................................................(((((((((.((.(.(((((((...(((((((..........)))))))...)))))))...).)).))))))))).........</v>
      </c>
      <c r="G153" s="39">
        <f>IF($A153&lt;=LEN('USH2A e13 (B) - 2ry Str + Mask'!A$2),SUMIF('USH2A e13 (B) - HSF3.0'!E2:E891,"&lt;="&amp;$A153,'USH2A e13 (B) - HSF3.0'!H2:H891)-SUMIF('USH2A e13 (B) - HSF3.0'!G2:G891,"&lt;="&amp;$A153,'USH2A e13 (B) - HSF3.0'!H2:H891),"")</f>
        <v>0.29166666666666696</v>
      </c>
      <c r="H153" s="39">
        <f>IF($A153&lt;=LEN('USH2A e13 (B) - 2ry Str + Mask'!A$2),SUMIF('USH2A e13 (B) - HSF3.0'!E2:E891,"&lt;="&amp;$A153,'USH2A e13 (B) - HSF3.0'!I2:I891)-SUMIF('USH2A e13 (B) - HSF3.0'!G2:G891,"&lt;="&amp;$A153,'USH2A e13 (B) - HSF3.0'!I2:I891),"")</f>
        <v>-0.16666666666666607</v>
      </c>
      <c r="I153" s="39">
        <f>IF($A153&lt;=LEN('USH2A e13 (B) - 2ry Str + Mask'!A$2),G153+H153,"")</f>
        <v>0.12500000000000089</v>
      </c>
      <c r="J153" s="39">
        <f t="shared" si="17"/>
        <v>0.29166666666666696</v>
      </c>
      <c r="K153" s="39">
        <f t="shared" si="18"/>
        <v>-0.16666666666666607</v>
      </c>
      <c r="L153" s="39">
        <f t="shared" si="19"/>
        <v>0.12500000000000089</v>
      </c>
      <c r="M153" s="39">
        <f t="shared" si="20"/>
        <v>0.29166666666666696</v>
      </c>
      <c r="N153" s="39">
        <f t="shared" si="21"/>
        <v>-0.16666666666666607</v>
      </c>
      <c r="O153" s="39">
        <f t="shared" si="22"/>
        <v>0.12500000000000089</v>
      </c>
      <c r="P153" s="39">
        <f>IF($A153&lt;=LEN('USH2A e13 (B) - 2ry Str + Mask'!A$2),M153-J153,"")</f>
        <v>0</v>
      </c>
      <c r="Q153" s="39">
        <f>IF($A153&lt;=LEN('USH2A e13 (B) - 2ry Str + Mask'!A$2),N153-K153,"")</f>
        <v>0</v>
      </c>
      <c r="R153" s="39">
        <f>IF($A153&lt;=LEN('USH2A e13 (B) - 2ry Str + Mask'!A$2),O153-L153,"")</f>
        <v>0</v>
      </c>
    </row>
    <row r="154" spans="1:18" ht="44" customHeight="1" x14ac:dyDescent="0.15">
      <c r="A154" s="36">
        <v>153</v>
      </c>
      <c r="B154" s="37" t="str">
        <f>IF($A154&lt;=LEN('USH2A e13 (B) - 2ry Str + Mask'!A$2),MID('USH2A e13 (B) - 2ry Str + Mask'!A$2,$A154,1),"")</f>
        <v>.</v>
      </c>
      <c r="C154" s="38" t="str">
        <f>IF($A154&lt;=LEN('USH2A e13 (B) - 2ry Str + Mask'!B$2),MID('USH2A e13 (B) - 2ry Str + Mask'!B$2,$A154,1),"")</f>
        <v>.</v>
      </c>
      <c r="D154" s="38" t="str">
        <f>IF($A154&lt;=LEN('USH2A e13 (B) - 2ry Str + Mask'!C$2),MID('USH2A e13 (B) - 2ry Str + Mask'!C$2,$A154,1),"")</f>
        <v>.</v>
      </c>
      <c r="E154" s="38" t="str">
        <f t="shared" si="16"/>
        <v>.</v>
      </c>
      <c r="F154" s="38" t="str">
        <f t="shared" si="23"/>
        <v>...................................................................(((((((((.((.(.(((((((...(((((((..........)))))))...)))))))...).)).)))))))))..........</v>
      </c>
      <c r="G154" s="39">
        <f>IF($A154&lt;=LEN('USH2A e13 (B) - 2ry Str + Mask'!A$2),SUMIF('USH2A e13 (B) - HSF3.0'!E2:E891,"&lt;="&amp;$A154,'USH2A e13 (B) - HSF3.0'!H2:H891)-SUMIF('USH2A e13 (B) - HSF3.0'!G2:G891,"&lt;="&amp;$A154,'USH2A e13 (B) - HSF3.0'!H2:H891),"")</f>
        <v>0.29166666666666696</v>
      </c>
      <c r="H154" s="39">
        <f>IF($A154&lt;=LEN('USH2A e13 (B) - 2ry Str + Mask'!A$2),SUMIF('USH2A e13 (B) - HSF3.0'!E2:E891,"&lt;="&amp;$A154,'USH2A e13 (B) - HSF3.0'!I2:I891)-SUMIF('USH2A e13 (B) - HSF3.0'!G2:G891,"&lt;="&amp;$A154,'USH2A e13 (B) - HSF3.0'!I2:I891),"")</f>
        <v>-0.125</v>
      </c>
      <c r="I154" s="39">
        <f>IF($A154&lt;=LEN('USH2A e13 (B) - 2ry Str + Mask'!A$2),G154+H154,"")</f>
        <v>0.16666666666666696</v>
      </c>
      <c r="J154" s="39">
        <f t="shared" si="17"/>
        <v>0.29166666666666696</v>
      </c>
      <c r="K154" s="39">
        <f t="shared" si="18"/>
        <v>-0.125</v>
      </c>
      <c r="L154" s="39">
        <f t="shared" si="19"/>
        <v>0.16666666666666696</v>
      </c>
      <c r="M154" s="39">
        <f t="shared" si="20"/>
        <v>0.29166666666666696</v>
      </c>
      <c r="N154" s="39">
        <f t="shared" si="21"/>
        <v>-0.125</v>
      </c>
      <c r="O154" s="39">
        <f t="shared" si="22"/>
        <v>0.16666666666666696</v>
      </c>
      <c r="P154" s="39">
        <f>IF($A154&lt;=LEN('USH2A e13 (B) - 2ry Str + Mask'!A$2),M154-J154,"")</f>
        <v>0</v>
      </c>
      <c r="Q154" s="39">
        <f>IF($A154&lt;=LEN('USH2A e13 (B) - 2ry Str + Mask'!A$2),N154-K154,"")</f>
        <v>0</v>
      </c>
      <c r="R154" s="39">
        <f>IF($A154&lt;=LEN('USH2A e13 (B) - 2ry Str + Mask'!A$2),O154-L154,"")</f>
        <v>0</v>
      </c>
    </row>
    <row r="155" spans="1:18" ht="44" customHeight="1" x14ac:dyDescent="0.15">
      <c r="A155" s="36">
        <v>154</v>
      </c>
      <c r="B155" s="37" t="str">
        <f>IF($A155&lt;=LEN('USH2A e13 (B) - 2ry Str + Mask'!A$2),MID('USH2A e13 (B) - 2ry Str + Mask'!A$2,$A155,1),"")</f>
        <v>.</v>
      </c>
      <c r="C155" s="38" t="str">
        <f>IF($A155&lt;=LEN('USH2A e13 (B) - 2ry Str + Mask'!B$2),MID('USH2A e13 (B) - 2ry Str + Mask'!B$2,$A155,1),"")</f>
        <v>(</v>
      </c>
      <c r="D155" s="38" t="str">
        <f>IF($A155&lt;=LEN('USH2A e13 (B) - 2ry Str + Mask'!C$2),MID('USH2A e13 (B) - 2ry Str + Mask'!C$2,$A155,1),"")</f>
        <v>.</v>
      </c>
      <c r="E155" s="38" t="str">
        <f t="shared" si="16"/>
        <v>(</v>
      </c>
      <c r="F155" s="38" t="str">
        <f t="shared" si="23"/>
        <v>...................................................................(((((((((.((.(.(((((((...(((((((..........)))))))...)))))))...).)).)))))))))..........(</v>
      </c>
      <c r="G155" s="39">
        <f>IF($A155&lt;=LEN('USH2A e13 (B) - 2ry Str + Mask'!A$2),SUMIF('USH2A e13 (B) - HSF3.0'!E2:E891,"&lt;="&amp;$A155,'USH2A e13 (B) - HSF3.0'!H2:H891)-SUMIF('USH2A e13 (B) - HSF3.0'!G2:G891,"&lt;="&amp;$A155,'USH2A e13 (B) - HSF3.0'!H2:H891),"")</f>
        <v>0.45833333333333393</v>
      </c>
      <c r="H155" s="39">
        <f>IF($A155&lt;=LEN('USH2A e13 (B) - 2ry Str + Mask'!A$2),SUMIF('USH2A e13 (B) - HSF3.0'!E2:E891,"&lt;="&amp;$A155,'USH2A e13 (B) - HSF3.0'!I2:I891)-SUMIF('USH2A e13 (B) - HSF3.0'!G2:G891,"&lt;="&amp;$A155,'USH2A e13 (B) - HSF3.0'!I2:I891),"")</f>
        <v>-0.125</v>
      </c>
      <c r="I155" s="39">
        <f>IF($A155&lt;=LEN('USH2A e13 (B) - 2ry Str + Mask'!A$2),G155+H155,"")</f>
        <v>0.33333333333333393</v>
      </c>
      <c r="J155" s="39">
        <f t="shared" si="17"/>
        <v>0.45833333333333393</v>
      </c>
      <c r="K155" s="39">
        <f t="shared" si="18"/>
        <v>-0.125</v>
      </c>
      <c r="L155" s="39">
        <f t="shared" si="19"/>
        <v>0.33333333333333393</v>
      </c>
      <c r="M155" s="39">
        <f t="shared" si="20"/>
        <v>0</v>
      </c>
      <c r="N155" s="39">
        <f t="shared" si="21"/>
        <v>0</v>
      </c>
      <c r="O155" s="39">
        <f t="shared" si="22"/>
        <v>0</v>
      </c>
      <c r="P155" s="39">
        <f>IF($A155&lt;=LEN('USH2A e13 (B) - 2ry Str + Mask'!A$2),M155-J155,"")</f>
        <v>-0.45833333333333393</v>
      </c>
      <c r="Q155" s="39">
        <f>IF($A155&lt;=LEN('USH2A e13 (B) - 2ry Str + Mask'!A$2),N155-K155,"")</f>
        <v>0.125</v>
      </c>
      <c r="R155" s="39">
        <f>IF($A155&lt;=LEN('USH2A e13 (B) - 2ry Str + Mask'!A$2),O155-L155,"")</f>
        <v>-0.33333333333333393</v>
      </c>
    </row>
    <row r="156" spans="1:18" ht="44" customHeight="1" x14ac:dyDescent="0.15">
      <c r="A156" s="36">
        <v>155</v>
      </c>
      <c r="B156" s="37" t="str">
        <f>IF($A156&lt;=LEN('USH2A e13 (B) - 2ry Str + Mask'!A$2),MID('USH2A e13 (B) - 2ry Str + Mask'!A$2,$A156,1),"")</f>
        <v>.</v>
      </c>
      <c r="C156" s="38" t="str">
        <f>IF($A156&lt;=LEN('USH2A e13 (B) - 2ry Str + Mask'!B$2),MID('USH2A e13 (B) - 2ry Str + Mask'!B$2,$A156,1),"")</f>
        <v>(</v>
      </c>
      <c r="D156" s="38" t="str">
        <f>IF($A156&lt;=LEN('USH2A e13 (B) - 2ry Str + Mask'!C$2),MID('USH2A e13 (B) - 2ry Str + Mask'!C$2,$A156,1),"")</f>
        <v>.</v>
      </c>
      <c r="E156" s="38" t="str">
        <f t="shared" si="16"/>
        <v>(</v>
      </c>
      <c r="F156" s="38" t="str">
        <f t="shared" si="23"/>
        <v>...................................................................(((((((((.((.(.(((((((...(((((((..........)))))))...)))))))...).)).)))))))))..........((</v>
      </c>
      <c r="G156" s="39">
        <f>IF($A156&lt;=LEN('USH2A e13 (B) - 2ry Str + Mask'!A$2),SUMIF('USH2A e13 (B) - HSF3.0'!E2:E891,"&lt;="&amp;$A156,'USH2A e13 (B) - HSF3.0'!H2:H891)-SUMIF('USH2A e13 (B) - HSF3.0'!G2:G891,"&lt;="&amp;$A156,'USH2A e13 (B) - HSF3.0'!H2:H891),"")</f>
        <v>0.45833333333333393</v>
      </c>
      <c r="H156" s="39">
        <f>IF($A156&lt;=LEN('USH2A e13 (B) - 2ry Str + Mask'!A$2),SUMIF('USH2A e13 (B) - HSF3.0'!E2:E891,"&lt;="&amp;$A156,'USH2A e13 (B) - HSF3.0'!I2:I891)-SUMIF('USH2A e13 (B) - HSF3.0'!G2:G891,"&lt;="&amp;$A156,'USH2A e13 (B) - HSF3.0'!I2:I891),"")</f>
        <v>-0.125</v>
      </c>
      <c r="I156" s="39">
        <f>IF($A156&lt;=LEN('USH2A e13 (B) - 2ry Str + Mask'!A$2),G156+H156,"")</f>
        <v>0.33333333333333393</v>
      </c>
      <c r="J156" s="39">
        <f t="shared" si="17"/>
        <v>0.45833333333333393</v>
      </c>
      <c r="K156" s="39">
        <f t="shared" si="18"/>
        <v>-0.125</v>
      </c>
      <c r="L156" s="39">
        <f t="shared" si="19"/>
        <v>0.33333333333333393</v>
      </c>
      <c r="M156" s="39">
        <f t="shared" si="20"/>
        <v>0</v>
      </c>
      <c r="N156" s="39">
        <f t="shared" si="21"/>
        <v>0</v>
      </c>
      <c r="O156" s="39">
        <f t="shared" si="22"/>
        <v>0</v>
      </c>
      <c r="P156" s="39">
        <f>IF($A156&lt;=LEN('USH2A e13 (B) - 2ry Str + Mask'!A$2),M156-J156,"")</f>
        <v>-0.45833333333333393</v>
      </c>
      <c r="Q156" s="39">
        <f>IF($A156&lt;=LEN('USH2A e13 (B) - 2ry Str + Mask'!A$2),N156-K156,"")</f>
        <v>0.125</v>
      </c>
      <c r="R156" s="39">
        <f>IF($A156&lt;=LEN('USH2A e13 (B) - 2ry Str + Mask'!A$2),O156-L156,"")</f>
        <v>-0.33333333333333393</v>
      </c>
    </row>
    <row r="157" spans="1:18" ht="44" customHeight="1" x14ac:dyDescent="0.15">
      <c r="A157" s="36">
        <v>156</v>
      </c>
      <c r="B157" s="37" t="str">
        <f>IF($A157&lt;=LEN('USH2A e13 (B) - 2ry Str + Mask'!A$2),MID('USH2A e13 (B) - 2ry Str + Mask'!A$2,$A157,1),"")</f>
        <v>.</v>
      </c>
      <c r="C157" s="38" t="str">
        <f>IF($A157&lt;=LEN('USH2A e13 (B) - 2ry Str + Mask'!B$2),MID('USH2A e13 (B) - 2ry Str + Mask'!B$2,$A157,1),"")</f>
        <v>(</v>
      </c>
      <c r="D157" s="38" t="str">
        <f>IF($A157&lt;=LEN('USH2A e13 (B) - 2ry Str + Mask'!C$2),MID('USH2A e13 (B) - 2ry Str + Mask'!C$2,$A157,1),"")</f>
        <v>.</v>
      </c>
      <c r="E157" s="38" t="str">
        <f t="shared" si="16"/>
        <v>(</v>
      </c>
      <c r="F157" s="38" t="str">
        <f t="shared" si="23"/>
        <v>...................................................................(((((((((.((.(.(((((((...(((((((..........)))))))...)))))))...).)).)))))))))..........(((</v>
      </c>
      <c r="G157" s="39">
        <f>IF($A157&lt;=LEN('USH2A e13 (B) - 2ry Str + Mask'!A$2),SUMIF('USH2A e13 (B) - HSF3.0'!E2:E891,"&lt;="&amp;$A157,'USH2A e13 (B) - HSF3.0'!H2:H891)-SUMIF('USH2A e13 (B) - HSF3.0'!G2:G891,"&lt;="&amp;$A157,'USH2A e13 (B) - HSF3.0'!H2:H891),"")</f>
        <v>0.45833333333333393</v>
      </c>
      <c r="H157" s="39">
        <f>IF($A157&lt;=LEN('USH2A e13 (B) - 2ry Str + Mask'!A$2),SUMIF('USH2A e13 (B) - HSF3.0'!E2:E891,"&lt;="&amp;$A157,'USH2A e13 (B) - HSF3.0'!I2:I891)-SUMIF('USH2A e13 (B) - HSF3.0'!G2:G891,"&lt;="&amp;$A157,'USH2A e13 (B) - HSF3.0'!I2:I891),"")</f>
        <v>-0.125</v>
      </c>
      <c r="I157" s="39">
        <f>IF($A157&lt;=LEN('USH2A e13 (B) - 2ry Str + Mask'!A$2),G157+H157,"")</f>
        <v>0.33333333333333393</v>
      </c>
      <c r="J157" s="39">
        <f t="shared" si="17"/>
        <v>0.45833333333333393</v>
      </c>
      <c r="K157" s="39">
        <f t="shared" si="18"/>
        <v>-0.125</v>
      </c>
      <c r="L157" s="39">
        <f t="shared" si="19"/>
        <v>0.33333333333333393</v>
      </c>
      <c r="M157" s="39">
        <f t="shared" si="20"/>
        <v>0</v>
      </c>
      <c r="N157" s="39">
        <f t="shared" si="21"/>
        <v>0</v>
      </c>
      <c r="O157" s="39">
        <f t="shared" si="22"/>
        <v>0</v>
      </c>
      <c r="P157" s="39">
        <f>IF($A157&lt;=LEN('USH2A e13 (B) - 2ry Str + Mask'!A$2),M157-J157,"")</f>
        <v>-0.45833333333333393</v>
      </c>
      <c r="Q157" s="39">
        <f>IF($A157&lt;=LEN('USH2A e13 (B) - 2ry Str + Mask'!A$2),N157-K157,"")</f>
        <v>0.125</v>
      </c>
      <c r="R157" s="39">
        <f>IF($A157&lt;=LEN('USH2A e13 (B) - 2ry Str + Mask'!A$2),O157-L157,"")</f>
        <v>-0.33333333333333393</v>
      </c>
    </row>
    <row r="158" spans="1:18" ht="44" customHeight="1" x14ac:dyDescent="0.15">
      <c r="A158" s="36">
        <v>157</v>
      </c>
      <c r="B158" s="37" t="str">
        <f>IF($A158&lt;=LEN('USH2A e13 (B) - 2ry Str + Mask'!A$2),MID('USH2A e13 (B) - 2ry Str + Mask'!A$2,$A158,1),"")</f>
        <v>.</v>
      </c>
      <c r="C158" s="38" t="str">
        <f>IF($A158&lt;=LEN('USH2A e13 (B) - 2ry Str + Mask'!B$2),MID('USH2A e13 (B) - 2ry Str + Mask'!B$2,$A158,1),"")</f>
        <v>(</v>
      </c>
      <c r="D158" s="38" t="str">
        <f>IF($A158&lt;=LEN('USH2A e13 (B) - 2ry Str + Mask'!C$2),MID('USH2A e13 (B) - 2ry Str + Mask'!C$2,$A158,1),"")</f>
        <v>.</v>
      </c>
      <c r="E158" s="38" t="str">
        <f t="shared" si="16"/>
        <v>(</v>
      </c>
      <c r="F158" s="38" t="str">
        <f t="shared" si="23"/>
        <v>...................................................................(((((((((.((.(.(((((((...(((((((..........)))))))...)))))))...).)).)))))))))..........((((</v>
      </c>
      <c r="G158" s="39">
        <f>IF($A158&lt;=LEN('USH2A e13 (B) - 2ry Str + Mask'!A$2),SUMIF('USH2A e13 (B) - HSF3.0'!E2:E891,"&lt;="&amp;$A158,'USH2A e13 (B) - HSF3.0'!H2:H891)-SUMIF('USH2A e13 (B) - HSF3.0'!G2:G891,"&lt;="&amp;$A158,'USH2A e13 (B) - HSF3.0'!H2:H891),"")</f>
        <v>0.45833333333333393</v>
      </c>
      <c r="H158" s="39">
        <f>IF($A158&lt;=LEN('USH2A e13 (B) - 2ry Str + Mask'!A$2),SUMIF('USH2A e13 (B) - HSF3.0'!E2:E891,"&lt;="&amp;$A158,'USH2A e13 (B) - HSF3.0'!I2:I891)-SUMIF('USH2A e13 (B) - HSF3.0'!G2:G891,"&lt;="&amp;$A158,'USH2A e13 (B) - HSF3.0'!I2:I891),"")</f>
        <v>-0.125</v>
      </c>
      <c r="I158" s="39">
        <f>IF($A158&lt;=LEN('USH2A e13 (B) - 2ry Str + Mask'!A$2),G158+H158,"")</f>
        <v>0.33333333333333393</v>
      </c>
      <c r="J158" s="39">
        <f t="shared" si="17"/>
        <v>0.45833333333333393</v>
      </c>
      <c r="K158" s="39">
        <f t="shared" si="18"/>
        <v>-0.125</v>
      </c>
      <c r="L158" s="39">
        <f t="shared" si="19"/>
        <v>0.33333333333333393</v>
      </c>
      <c r="M158" s="39">
        <f t="shared" si="20"/>
        <v>0</v>
      </c>
      <c r="N158" s="39">
        <f t="shared" si="21"/>
        <v>0</v>
      </c>
      <c r="O158" s="39">
        <f t="shared" si="22"/>
        <v>0</v>
      </c>
      <c r="P158" s="39">
        <f>IF($A158&lt;=LEN('USH2A e13 (B) - 2ry Str + Mask'!A$2),M158-J158,"")</f>
        <v>-0.45833333333333393</v>
      </c>
      <c r="Q158" s="39">
        <f>IF($A158&lt;=LEN('USH2A e13 (B) - 2ry Str + Mask'!A$2),N158-K158,"")</f>
        <v>0.125</v>
      </c>
      <c r="R158" s="39">
        <f>IF($A158&lt;=LEN('USH2A e13 (B) - 2ry Str + Mask'!A$2),O158-L158,"")</f>
        <v>-0.33333333333333393</v>
      </c>
    </row>
    <row r="159" spans="1:18" ht="44" customHeight="1" x14ac:dyDescent="0.15">
      <c r="A159" s="36">
        <v>158</v>
      </c>
      <c r="B159" s="37" t="str">
        <f>IF($A159&lt;=LEN('USH2A e13 (B) - 2ry Str + Mask'!A$2),MID('USH2A e13 (B) - 2ry Str + Mask'!A$2,$A159,1),"")</f>
        <v>.</v>
      </c>
      <c r="C159" s="38" t="str">
        <f>IF($A159&lt;=LEN('USH2A e13 (B) - 2ry Str + Mask'!B$2),MID('USH2A e13 (B) - 2ry Str + Mask'!B$2,$A159,1),"")</f>
        <v>(</v>
      </c>
      <c r="D159" s="38" t="str">
        <f>IF($A159&lt;=LEN('USH2A e13 (B) - 2ry Str + Mask'!C$2),MID('USH2A e13 (B) - 2ry Str + Mask'!C$2,$A159,1),"")</f>
        <v>.</v>
      </c>
      <c r="E159" s="38" t="str">
        <f t="shared" si="16"/>
        <v>(</v>
      </c>
      <c r="F159" s="38" t="str">
        <f t="shared" si="23"/>
        <v>...................................................................(((((((((.((.(.(((((((...(((((((..........)))))))...)))))))...).)).)))))))))..........(((((</v>
      </c>
      <c r="G159" s="39">
        <f>IF($A159&lt;=LEN('USH2A e13 (B) - 2ry Str + Mask'!A$2),SUMIF('USH2A e13 (B) - HSF3.0'!E2:E891,"&lt;="&amp;$A159,'USH2A e13 (B) - HSF3.0'!H2:H891)-SUMIF('USH2A e13 (B) - HSF3.0'!G2:G891,"&lt;="&amp;$A159,'USH2A e13 (B) - HSF3.0'!H2:H891),"")</f>
        <v>0.45833333333333393</v>
      </c>
      <c r="H159" s="39">
        <f>IF($A159&lt;=LEN('USH2A e13 (B) - 2ry Str + Mask'!A$2),SUMIF('USH2A e13 (B) - HSF3.0'!E2:E891,"&lt;="&amp;$A159,'USH2A e13 (B) - HSF3.0'!I2:I891)-SUMIF('USH2A e13 (B) - HSF3.0'!G2:G891,"&lt;="&amp;$A159,'USH2A e13 (B) - HSF3.0'!I2:I891),"")</f>
        <v>-0.125</v>
      </c>
      <c r="I159" s="39">
        <f>IF($A159&lt;=LEN('USH2A e13 (B) - 2ry Str + Mask'!A$2),G159+H159,"")</f>
        <v>0.33333333333333393</v>
      </c>
      <c r="J159" s="39">
        <f t="shared" si="17"/>
        <v>0.45833333333333393</v>
      </c>
      <c r="K159" s="39">
        <f t="shared" si="18"/>
        <v>-0.125</v>
      </c>
      <c r="L159" s="39">
        <f t="shared" si="19"/>
        <v>0.33333333333333393</v>
      </c>
      <c r="M159" s="39">
        <f t="shared" si="20"/>
        <v>0</v>
      </c>
      <c r="N159" s="39">
        <f t="shared" si="21"/>
        <v>0</v>
      </c>
      <c r="O159" s="39">
        <f t="shared" si="22"/>
        <v>0</v>
      </c>
      <c r="P159" s="39">
        <f>IF($A159&lt;=LEN('USH2A e13 (B) - 2ry Str + Mask'!A$2),M159-J159,"")</f>
        <v>-0.45833333333333393</v>
      </c>
      <c r="Q159" s="39">
        <f>IF($A159&lt;=LEN('USH2A e13 (B) - 2ry Str + Mask'!A$2),N159-K159,"")</f>
        <v>0.125</v>
      </c>
      <c r="R159" s="39">
        <f>IF($A159&lt;=LEN('USH2A e13 (B) - 2ry Str + Mask'!A$2),O159-L159,"")</f>
        <v>-0.33333333333333393</v>
      </c>
    </row>
    <row r="160" spans="1:18" ht="44" customHeight="1" x14ac:dyDescent="0.15">
      <c r="A160" s="36">
        <v>159</v>
      </c>
      <c r="B160" s="37" t="str">
        <f>IF($A160&lt;=LEN('USH2A e13 (B) - 2ry Str + Mask'!A$2),MID('USH2A e13 (B) - 2ry Str + Mask'!A$2,$A160,1),"")</f>
        <v>.</v>
      </c>
      <c r="C160" s="38" t="str">
        <f>IF($A160&lt;=LEN('USH2A e13 (B) - 2ry Str + Mask'!B$2),MID('USH2A e13 (B) - 2ry Str + Mask'!B$2,$A160,1),"")</f>
        <v>(</v>
      </c>
      <c r="D160" s="38" t="str">
        <f>IF($A160&lt;=LEN('USH2A e13 (B) - 2ry Str + Mask'!C$2),MID('USH2A e13 (B) - 2ry Str + Mask'!C$2,$A160,1),"")</f>
        <v>.</v>
      </c>
      <c r="E160" s="38" t="str">
        <f t="shared" si="16"/>
        <v>(</v>
      </c>
      <c r="F160" s="38" t="str">
        <f t="shared" si="23"/>
        <v>...................................................................(((((((((.((.(.(((((((...(((((((..........)))))))...)))))))...).)).)))))))))..........((((((</v>
      </c>
      <c r="G160" s="39">
        <f>IF($A160&lt;=LEN('USH2A e13 (B) - 2ry Str + Mask'!A$2),SUMIF('USH2A e13 (B) - HSF3.0'!E2:E891,"&lt;="&amp;$A160,'USH2A e13 (B) - HSF3.0'!H2:H891)-SUMIF('USH2A e13 (B) - HSF3.0'!G2:G891,"&lt;="&amp;$A160,'USH2A e13 (B) - HSF3.0'!H2:H891),"")</f>
        <v>0.33333333333333393</v>
      </c>
      <c r="H160" s="39">
        <f>IF($A160&lt;=LEN('USH2A e13 (B) - 2ry Str + Mask'!A$2),SUMIF('USH2A e13 (B) - HSF3.0'!E2:E891,"&lt;="&amp;$A160,'USH2A e13 (B) - HSF3.0'!I2:I891)-SUMIF('USH2A e13 (B) - HSF3.0'!G2:G891,"&lt;="&amp;$A160,'USH2A e13 (B) - HSF3.0'!I2:I891),"")</f>
        <v>-0.125</v>
      </c>
      <c r="I160" s="39">
        <f>IF($A160&lt;=LEN('USH2A e13 (B) - 2ry Str + Mask'!A$2),G160+H160,"")</f>
        <v>0.20833333333333393</v>
      </c>
      <c r="J160" s="39">
        <f t="shared" si="17"/>
        <v>0.33333333333333393</v>
      </c>
      <c r="K160" s="39">
        <f t="shared" si="18"/>
        <v>-0.125</v>
      </c>
      <c r="L160" s="39">
        <f t="shared" si="19"/>
        <v>0.20833333333333393</v>
      </c>
      <c r="M160" s="39">
        <f t="shared" si="20"/>
        <v>0</v>
      </c>
      <c r="N160" s="39">
        <f t="shared" si="21"/>
        <v>0</v>
      </c>
      <c r="O160" s="39">
        <f t="shared" si="22"/>
        <v>0</v>
      </c>
      <c r="P160" s="39">
        <f>IF($A160&lt;=LEN('USH2A e13 (B) - 2ry Str + Mask'!A$2),M160-J160,"")</f>
        <v>-0.33333333333333393</v>
      </c>
      <c r="Q160" s="39">
        <f>IF($A160&lt;=LEN('USH2A e13 (B) - 2ry Str + Mask'!A$2),N160-K160,"")</f>
        <v>0.125</v>
      </c>
      <c r="R160" s="39">
        <f>IF($A160&lt;=LEN('USH2A e13 (B) - 2ry Str + Mask'!A$2),O160-L160,"")</f>
        <v>-0.20833333333333393</v>
      </c>
    </row>
    <row r="161" spans="1:18" ht="44" customHeight="1" x14ac:dyDescent="0.15">
      <c r="A161" s="36">
        <v>160</v>
      </c>
      <c r="B161" s="37" t="str">
        <f>IF($A161&lt;=LEN('USH2A e13 (B) - 2ry Str + Mask'!A$2),MID('USH2A e13 (B) - 2ry Str + Mask'!A$2,$A161,1),"")</f>
        <v>.</v>
      </c>
      <c r="C161" s="38" t="str">
        <f>IF($A161&lt;=LEN('USH2A e13 (B) - 2ry Str + Mask'!B$2),MID('USH2A e13 (B) - 2ry Str + Mask'!B$2,$A161,1),"")</f>
        <v>.</v>
      </c>
      <c r="D161" s="38" t="str">
        <f>IF($A161&lt;=LEN('USH2A e13 (B) - 2ry Str + Mask'!C$2),MID('USH2A e13 (B) - 2ry Str + Mask'!C$2,$A161,1),"")</f>
        <v>.</v>
      </c>
      <c r="E161" s="38" t="str">
        <f t="shared" si="16"/>
        <v>.</v>
      </c>
      <c r="F161" s="38" t="str">
        <f t="shared" si="23"/>
        <v>...................................................................(((((((((.((.(.(((((((...(((((((..........)))))))...)))))))...).)).)))))))))..........((((((.</v>
      </c>
      <c r="G161" s="39">
        <f>IF($A161&lt;=LEN('USH2A e13 (B) - 2ry Str + Mask'!A$2),SUMIF('USH2A e13 (B) - HSF3.0'!E2:E891,"&lt;="&amp;$A161,'USH2A e13 (B) - HSF3.0'!H2:H891)-SUMIF('USH2A e13 (B) - HSF3.0'!G2:G891,"&lt;="&amp;$A161,'USH2A e13 (B) - HSF3.0'!H2:H891),"")</f>
        <v>0.16666666666666696</v>
      </c>
      <c r="H161" s="39">
        <f>IF($A161&lt;=LEN('USH2A e13 (B) - 2ry Str + Mask'!A$2),SUMIF('USH2A e13 (B) - HSF3.0'!E2:E891,"&lt;="&amp;$A161,'USH2A e13 (B) - HSF3.0'!I2:I891)-SUMIF('USH2A e13 (B) - HSF3.0'!G2:G891,"&lt;="&amp;$A161,'USH2A e13 (B) - HSF3.0'!I2:I891),"")</f>
        <v>-0.125</v>
      </c>
      <c r="I161" s="39">
        <f>IF($A161&lt;=LEN('USH2A e13 (B) - 2ry Str + Mask'!A$2),G161+H161,"")</f>
        <v>4.1666666666666963E-2</v>
      </c>
      <c r="J161" s="39">
        <f t="shared" si="17"/>
        <v>0.16666666666666696</v>
      </c>
      <c r="K161" s="39">
        <f t="shared" si="18"/>
        <v>-0.125</v>
      </c>
      <c r="L161" s="39">
        <f t="shared" si="19"/>
        <v>4.1666666666666963E-2</v>
      </c>
      <c r="M161" s="39">
        <f t="shared" si="20"/>
        <v>0.16666666666666696</v>
      </c>
      <c r="N161" s="39">
        <f t="shared" si="21"/>
        <v>-0.125</v>
      </c>
      <c r="O161" s="39">
        <f t="shared" si="22"/>
        <v>4.1666666666666963E-2</v>
      </c>
      <c r="P161" s="39">
        <f>IF($A161&lt;=LEN('USH2A e13 (B) - 2ry Str + Mask'!A$2),M161-J161,"")</f>
        <v>0</v>
      </c>
      <c r="Q161" s="39">
        <f>IF($A161&lt;=LEN('USH2A e13 (B) - 2ry Str + Mask'!A$2),N161-K161,"")</f>
        <v>0</v>
      </c>
      <c r="R161" s="39">
        <f>IF($A161&lt;=LEN('USH2A e13 (B) - 2ry Str + Mask'!A$2),O161-L161,"")</f>
        <v>0</v>
      </c>
    </row>
    <row r="162" spans="1:18" ht="44" customHeight="1" x14ac:dyDescent="0.15">
      <c r="A162" s="36">
        <v>161</v>
      </c>
      <c r="B162" s="37" t="str">
        <f>IF($A162&lt;=LEN('USH2A e13 (B) - 2ry Str + Mask'!A$2),MID('USH2A e13 (B) - 2ry Str + Mask'!A$2,$A162,1),"")</f>
        <v>.</v>
      </c>
      <c r="C162" s="38" t="str">
        <f>IF($A162&lt;=LEN('USH2A e13 (B) - 2ry Str + Mask'!B$2),MID('USH2A e13 (B) - 2ry Str + Mask'!B$2,$A162,1),"")</f>
        <v>(</v>
      </c>
      <c r="D162" s="38" t="str">
        <f>IF($A162&lt;=LEN('USH2A e13 (B) - 2ry Str + Mask'!C$2),MID('USH2A e13 (B) - 2ry Str + Mask'!C$2,$A162,1),"")</f>
        <v>.</v>
      </c>
      <c r="E162" s="38" t="str">
        <f t="shared" si="16"/>
        <v>(</v>
      </c>
      <c r="F162" s="38" t="str">
        <f t="shared" si="23"/>
        <v>...................................................................(((((((((.((.(.(((((((...(((((((..........)))))))...)))))))...).)).)))))))))..........((((((.(</v>
      </c>
      <c r="G162" s="39">
        <f>IF($A162&lt;=LEN('USH2A e13 (B) - 2ry Str + Mask'!A$2),SUMIF('USH2A e13 (B) - HSF3.0'!E2:E891,"&lt;="&amp;$A162,'USH2A e13 (B) - HSF3.0'!H2:H891)-SUMIF('USH2A e13 (B) - HSF3.0'!G2:G891,"&lt;="&amp;$A162,'USH2A e13 (B) - HSF3.0'!H2:H891),"")</f>
        <v>0.29166666666666696</v>
      </c>
      <c r="H162" s="39">
        <f>IF($A162&lt;=LEN('USH2A e13 (B) - 2ry Str + Mask'!A$2),SUMIF('USH2A e13 (B) - HSF3.0'!E2:E891,"&lt;="&amp;$A162,'USH2A e13 (B) - HSF3.0'!I2:I891)-SUMIF('USH2A e13 (B) - HSF3.0'!G2:G891,"&lt;="&amp;$A162,'USH2A e13 (B) - HSF3.0'!I2:I891),"")</f>
        <v>0</v>
      </c>
      <c r="I162" s="39">
        <f>IF($A162&lt;=LEN('USH2A e13 (B) - 2ry Str + Mask'!A$2),G162+H162,"")</f>
        <v>0.29166666666666696</v>
      </c>
      <c r="J162" s="39">
        <f t="shared" si="17"/>
        <v>0.29166666666666696</v>
      </c>
      <c r="K162" s="39">
        <f t="shared" si="18"/>
        <v>0</v>
      </c>
      <c r="L162" s="39">
        <f t="shared" si="19"/>
        <v>0.29166666666666696</v>
      </c>
      <c r="M162" s="39">
        <f t="shared" si="20"/>
        <v>0</v>
      </c>
      <c r="N162" s="39">
        <f t="shared" si="21"/>
        <v>0</v>
      </c>
      <c r="O162" s="39">
        <f t="shared" si="22"/>
        <v>0</v>
      </c>
      <c r="P162" s="39">
        <f>IF($A162&lt;=LEN('USH2A e13 (B) - 2ry Str + Mask'!A$2),M162-J162,"")</f>
        <v>-0.29166666666666696</v>
      </c>
      <c r="Q162" s="39">
        <f>IF($A162&lt;=LEN('USH2A e13 (B) - 2ry Str + Mask'!A$2),N162-K162,"")</f>
        <v>0</v>
      </c>
      <c r="R162" s="39">
        <f>IF($A162&lt;=LEN('USH2A e13 (B) - 2ry Str + Mask'!A$2),O162-L162,"")</f>
        <v>-0.29166666666666696</v>
      </c>
    </row>
    <row r="163" spans="1:18" ht="44" customHeight="1" x14ac:dyDescent="0.15">
      <c r="A163" s="36">
        <v>162</v>
      </c>
      <c r="B163" s="37" t="str">
        <f>IF($A163&lt;=LEN('USH2A e13 (B) - 2ry Str + Mask'!A$2),MID('USH2A e13 (B) - 2ry Str + Mask'!A$2,$A163,1),"")</f>
        <v>.</v>
      </c>
      <c r="C163" s="38" t="str">
        <f>IF($A163&lt;=LEN('USH2A e13 (B) - 2ry Str + Mask'!B$2),MID('USH2A e13 (B) - 2ry Str + Mask'!B$2,$A163,1),"")</f>
        <v>(</v>
      </c>
      <c r="D163" s="38" t="str">
        <f>IF($A163&lt;=LEN('USH2A e13 (B) - 2ry Str + Mask'!C$2),MID('USH2A e13 (B) - 2ry Str + Mask'!C$2,$A163,1),"")</f>
        <v>.</v>
      </c>
      <c r="E163" s="38" t="str">
        <f t="shared" si="16"/>
        <v>(</v>
      </c>
      <c r="F163" s="38" t="str">
        <f t="shared" si="23"/>
        <v>...................................................................(((((((((.((.(.(((((((...(((((((..........)))))))...)))))))...).)).)))))))))..........((((((.((</v>
      </c>
      <c r="G163" s="39">
        <f>IF($A163&lt;=LEN('USH2A e13 (B) - 2ry Str + Mask'!A$2),SUMIF('USH2A e13 (B) - HSF3.0'!E2:E891,"&lt;="&amp;$A163,'USH2A e13 (B) - HSF3.0'!H2:H891)-SUMIF('USH2A e13 (B) - HSF3.0'!G2:G891,"&lt;="&amp;$A163,'USH2A e13 (B) - HSF3.0'!H2:H891),"")</f>
        <v>0.7440476190476204</v>
      </c>
      <c r="H163" s="39">
        <f>IF($A163&lt;=LEN('USH2A e13 (B) - 2ry Str + Mask'!A$2),SUMIF('USH2A e13 (B) - HSF3.0'!E2:E891,"&lt;="&amp;$A163,'USH2A e13 (B) - HSF3.0'!I2:I891)-SUMIF('USH2A e13 (B) - HSF3.0'!G2:G891,"&lt;="&amp;$A163,'USH2A e13 (B) - HSF3.0'!I2:I891),"")</f>
        <v>0</v>
      </c>
      <c r="I163" s="39">
        <f>IF($A163&lt;=LEN('USH2A e13 (B) - 2ry Str + Mask'!A$2),G163+H163,"")</f>
        <v>0.7440476190476204</v>
      </c>
      <c r="J163" s="39">
        <f t="shared" si="17"/>
        <v>0.7440476190476204</v>
      </c>
      <c r="K163" s="39">
        <f t="shared" si="18"/>
        <v>0</v>
      </c>
      <c r="L163" s="39">
        <f t="shared" si="19"/>
        <v>0.7440476190476204</v>
      </c>
      <c r="M163" s="39">
        <f t="shared" si="20"/>
        <v>0</v>
      </c>
      <c r="N163" s="39">
        <f t="shared" si="21"/>
        <v>0</v>
      </c>
      <c r="O163" s="39">
        <f t="shared" si="22"/>
        <v>0</v>
      </c>
      <c r="P163" s="39">
        <f>IF($A163&lt;=LEN('USH2A e13 (B) - 2ry Str + Mask'!A$2),M163-J163,"")</f>
        <v>-0.7440476190476204</v>
      </c>
      <c r="Q163" s="39">
        <f>IF($A163&lt;=LEN('USH2A e13 (B) - 2ry Str + Mask'!A$2),N163-K163,"")</f>
        <v>0</v>
      </c>
      <c r="R163" s="39">
        <f>IF($A163&lt;=LEN('USH2A e13 (B) - 2ry Str + Mask'!A$2),O163-L163,"")</f>
        <v>-0.7440476190476204</v>
      </c>
    </row>
    <row r="164" spans="1:18" ht="44" customHeight="1" x14ac:dyDescent="0.15">
      <c r="A164" s="36">
        <v>163</v>
      </c>
      <c r="B164" s="37" t="str">
        <f>IF($A164&lt;=LEN('USH2A e13 (B) - 2ry Str + Mask'!A$2),MID('USH2A e13 (B) - 2ry Str + Mask'!A$2,$A164,1),"")</f>
        <v>.</v>
      </c>
      <c r="C164" s="38" t="str">
        <f>IF($A164&lt;=LEN('USH2A e13 (B) - 2ry Str + Mask'!B$2),MID('USH2A e13 (B) - 2ry Str + Mask'!B$2,$A164,1),"")</f>
        <v>(</v>
      </c>
      <c r="D164" s="38" t="str">
        <f>IF($A164&lt;=LEN('USH2A e13 (B) - 2ry Str + Mask'!C$2),MID('USH2A e13 (B) - 2ry Str + Mask'!C$2,$A164,1),"")</f>
        <v>.</v>
      </c>
      <c r="E164" s="38" t="str">
        <f t="shared" si="16"/>
        <v>(</v>
      </c>
      <c r="F164" s="38" t="str">
        <f t="shared" si="23"/>
        <v>...................................................................(((((((((.((.(.(((((((...(((((((..........)))))))...)))))))...).)).)))))))))..........((((((.(((</v>
      </c>
      <c r="G164" s="39">
        <f>IF($A164&lt;=LEN('USH2A e13 (B) - 2ry Str + Mask'!A$2),SUMIF('USH2A e13 (B) - HSF3.0'!E2:E891,"&lt;="&amp;$A164,'USH2A e13 (B) - HSF3.0'!H2:H891)-SUMIF('USH2A e13 (B) - HSF3.0'!G2:G891,"&lt;="&amp;$A164,'USH2A e13 (B) - HSF3.0'!H2:H891),"")</f>
        <v>0.74404761904761951</v>
      </c>
      <c r="H164" s="39">
        <f>IF($A164&lt;=LEN('USH2A e13 (B) - 2ry Str + Mask'!A$2),SUMIF('USH2A e13 (B) - HSF3.0'!E2:E891,"&lt;="&amp;$A164,'USH2A e13 (B) - HSF3.0'!I2:I891)-SUMIF('USH2A e13 (B) - HSF3.0'!G2:G891,"&lt;="&amp;$A164,'USH2A e13 (B) - HSF3.0'!I2:I891),"")</f>
        <v>-0.16666666666666607</v>
      </c>
      <c r="I164" s="39">
        <f>IF($A164&lt;=LEN('USH2A e13 (B) - 2ry Str + Mask'!A$2),G164+H164,"")</f>
        <v>0.57738095238095344</v>
      </c>
      <c r="J164" s="39">
        <f t="shared" si="17"/>
        <v>0.74404761904761951</v>
      </c>
      <c r="K164" s="39">
        <f t="shared" si="18"/>
        <v>-0.16666666666666607</v>
      </c>
      <c r="L164" s="39">
        <f t="shared" si="19"/>
        <v>0.57738095238095344</v>
      </c>
      <c r="M164" s="39">
        <f t="shared" si="20"/>
        <v>0</v>
      </c>
      <c r="N164" s="39">
        <f t="shared" si="21"/>
        <v>0</v>
      </c>
      <c r="O164" s="39">
        <f t="shared" si="22"/>
        <v>0</v>
      </c>
      <c r="P164" s="39">
        <f>IF($A164&lt;=LEN('USH2A e13 (B) - 2ry Str + Mask'!A$2),M164-J164,"")</f>
        <v>-0.74404761904761951</v>
      </c>
      <c r="Q164" s="39">
        <f>IF($A164&lt;=LEN('USH2A e13 (B) - 2ry Str + Mask'!A$2),N164-K164,"")</f>
        <v>0.16666666666666607</v>
      </c>
      <c r="R164" s="39">
        <f>IF($A164&lt;=LEN('USH2A e13 (B) - 2ry Str + Mask'!A$2),O164-L164,"")</f>
        <v>-0.57738095238095344</v>
      </c>
    </row>
    <row r="165" spans="1:18" ht="44" customHeight="1" x14ac:dyDescent="0.15">
      <c r="A165" s="36">
        <v>164</v>
      </c>
      <c r="B165" s="37" t="str">
        <f>IF($A165&lt;=LEN('USH2A e13 (B) - 2ry Str + Mask'!A$2),MID('USH2A e13 (B) - 2ry Str + Mask'!A$2,$A165,1),"")</f>
        <v>.</v>
      </c>
      <c r="C165" s="38" t="str">
        <f>IF($A165&lt;=LEN('USH2A e13 (B) - 2ry Str + Mask'!B$2),MID('USH2A e13 (B) - 2ry Str + Mask'!B$2,$A165,1),"")</f>
        <v>(</v>
      </c>
      <c r="D165" s="38" t="str">
        <f>IF($A165&lt;=LEN('USH2A e13 (B) - 2ry Str + Mask'!C$2),MID('USH2A e13 (B) - 2ry Str + Mask'!C$2,$A165,1),"")</f>
        <v>.</v>
      </c>
      <c r="E165" s="38" t="str">
        <f t="shared" si="16"/>
        <v>(</v>
      </c>
      <c r="F165" s="38" t="str">
        <f t="shared" si="23"/>
        <v>...................................................................(((((((((.((.(.(((((((...(((((((..........)))))))...)))))))...).)).)))))))))..........((((((.((((</v>
      </c>
      <c r="G165" s="39">
        <f>IF($A165&lt;=LEN('USH2A e13 (B) - 2ry Str + Mask'!A$2),SUMIF('USH2A e13 (B) - HSF3.0'!E2:E891,"&lt;="&amp;$A165,'USH2A e13 (B) - HSF3.0'!H2:H891)-SUMIF('USH2A e13 (B) - HSF3.0'!G2:G891,"&lt;="&amp;$A165,'USH2A e13 (B) - HSF3.0'!H2:H891),"")</f>
        <v>0.91071428571428559</v>
      </c>
      <c r="H165" s="39">
        <f>IF($A165&lt;=LEN('USH2A e13 (B) - 2ry Str + Mask'!A$2),SUMIF('USH2A e13 (B) - HSF3.0'!E2:E891,"&lt;="&amp;$A165,'USH2A e13 (B) - HSF3.0'!I2:I891)-SUMIF('USH2A e13 (B) - HSF3.0'!G2:G891,"&lt;="&amp;$A165,'USH2A e13 (B) - HSF3.0'!I2:I891),"")</f>
        <v>-0.33333333333333215</v>
      </c>
      <c r="I165" s="39">
        <f>IF($A165&lt;=LEN('USH2A e13 (B) - 2ry Str + Mask'!A$2),G165+H165,"")</f>
        <v>0.57738095238095344</v>
      </c>
      <c r="J165" s="39">
        <f t="shared" si="17"/>
        <v>0.91071428571428559</v>
      </c>
      <c r="K165" s="39">
        <f t="shared" si="18"/>
        <v>-0.33333333333333215</v>
      </c>
      <c r="L165" s="39">
        <f t="shared" si="19"/>
        <v>0.57738095238095344</v>
      </c>
      <c r="M165" s="39">
        <f t="shared" si="20"/>
        <v>0</v>
      </c>
      <c r="N165" s="39">
        <f t="shared" si="21"/>
        <v>0</v>
      </c>
      <c r="O165" s="39">
        <f t="shared" si="22"/>
        <v>0</v>
      </c>
      <c r="P165" s="39">
        <f>IF($A165&lt;=LEN('USH2A e13 (B) - 2ry Str + Mask'!A$2),M165-J165,"")</f>
        <v>-0.91071428571428559</v>
      </c>
      <c r="Q165" s="39">
        <f>IF($A165&lt;=LEN('USH2A e13 (B) - 2ry Str + Mask'!A$2),N165-K165,"")</f>
        <v>0.33333333333333215</v>
      </c>
      <c r="R165" s="39">
        <f>IF($A165&lt;=LEN('USH2A e13 (B) - 2ry Str + Mask'!A$2),O165-L165,"")</f>
        <v>-0.57738095238095344</v>
      </c>
    </row>
    <row r="166" spans="1:18" ht="44" customHeight="1" x14ac:dyDescent="0.15">
      <c r="A166" s="36">
        <v>165</v>
      </c>
      <c r="B166" s="37" t="str">
        <f>IF($A166&lt;=LEN('USH2A e13 (B) - 2ry Str + Mask'!A$2),MID('USH2A e13 (B) - 2ry Str + Mask'!A$2,$A166,1),"")</f>
        <v>.</v>
      </c>
      <c r="C166" s="38" t="str">
        <f>IF($A166&lt;=LEN('USH2A e13 (B) - 2ry Str + Mask'!B$2),MID('USH2A e13 (B) - 2ry Str + Mask'!B$2,$A166,1),"")</f>
        <v>.</v>
      </c>
      <c r="D166" s="38" t="str">
        <f>IF($A166&lt;=LEN('USH2A e13 (B) - 2ry Str + Mask'!C$2),MID('USH2A e13 (B) - 2ry Str + Mask'!C$2,$A166,1),"")</f>
        <v>.</v>
      </c>
      <c r="E166" s="38" t="str">
        <f t="shared" si="16"/>
        <v>.</v>
      </c>
      <c r="F166" s="38" t="str">
        <f t="shared" si="23"/>
        <v>...................................................................(((((((((.((.(.(((((((...(((((((..........)))))))...)))))))...).)).)))))))))..........((((((.((((.</v>
      </c>
      <c r="G166" s="39">
        <f>IF($A166&lt;=LEN('USH2A e13 (B) - 2ry Str + Mask'!A$2),SUMIF('USH2A e13 (B) - HSF3.0'!E2:E891,"&lt;="&amp;$A166,'USH2A e13 (B) - HSF3.0'!H2:H891)-SUMIF('USH2A e13 (B) - HSF3.0'!G2:G891,"&lt;="&amp;$A166,'USH2A e13 (B) - HSF3.0'!H2:H891),"")</f>
        <v>1.3690476190476177</v>
      </c>
      <c r="H166" s="39">
        <f>IF($A166&lt;=LEN('USH2A e13 (B) - 2ry Str + Mask'!A$2),SUMIF('USH2A e13 (B) - HSF3.0'!E2:E891,"&lt;="&amp;$A166,'USH2A e13 (B) - HSF3.0'!I2:I891)-SUMIF('USH2A e13 (B) - HSF3.0'!G2:G891,"&lt;="&amp;$A166,'USH2A e13 (B) - HSF3.0'!I2:I891),"")</f>
        <v>-0.33333333333333215</v>
      </c>
      <c r="I166" s="39">
        <f>IF($A166&lt;=LEN('USH2A e13 (B) - 2ry Str + Mask'!A$2),G166+H166,"")</f>
        <v>1.0357142857142856</v>
      </c>
      <c r="J166" s="39">
        <f t="shared" si="17"/>
        <v>1.3690476190476177</v>
      </c>
      <c r="K166" s="39">
        <f t="shared" si="18"/>
        <v>-0.33333333333333215</v>
      </c>
      <c r="L166" s="39">
        <f t="shared" si="19"/>
        <v>1.0357142857142856</v>
      </c>
      <c r="M166" s="39">
        <f t="shared" si="20"/>
        <v>1.3690476190476177</v>
      </c>
      <c r="N166" s="39">
        <f t="shared" si="21"/>
        <v>-0.33333333333333215</v>
      </c>
      <c r="O166" s="39">
        <f t="shared" si="22"/>
        <v>1.0357142857142856</v>
      </c>
      <c r="P166" s="39">
        <f>IF($A166&lt;=LEN('USH2A e13 (B) - 2ry Str + Mask'!A$2),M166-J166,"")</f>
        <v>0</v>
      </c>
      <c r="Q166" s="39">
        <f>IF($A166&lt;=LEN('USH2A e13 (B) - 2ry Str + Mask'!A$2),N166-K166,"")</f>
        <v>0</v>
      </c>
      <c r="R166" s="39">
        <f>IF($A166&lt;=LEN('USH2A e13 (B) - 2ry Str + Mask'!A$2),O166-L166,"")</f>
        <v>0</v>
      </c>
    </row>
    <row r="167" spans="1:18" ht="44" customHeight="1" x14ac:dyDescent="0.15">
      <c r="A167" s="36">
        <v>166</v>
      </c>
      <c r="B167" s="37" t="str">
        <f>IF($A167&lt;=LEN('USH2A e13 (B) - 2ry Str + Mask'!A$2),MID('USH2A e13 (B) - 2ry Str + Mask'!A$2,$A167,1),"")</f>
        <v>.</v>
      </c>
      <c r="C167" s="38" t="str">
        <f>IF($A167&lt;=LEN('USH2A e13 (B) - 2ry Str + Mask'!B$2),MID('USH2A e13 (B) - 2ry Str + Mask'!B$2,$A167,1),"")</f>
        <v>.</v>
      </c>
      <c r="D167" s="38" t="str">
        <f>IF($A167&lt;=LEN('USH2A e13 (B) - 2ry Str + Mask'!C$2),MID('USH2A e13 (B) - 2ry Str + Mask'!C$2,$A167,1),"")</f>
        <v>.</v>
      </c>
      <c r="E167" s="38" t="str">
        <f t="shared" si="16"/>
        <v>.</v>
      </c>
      <c r="F167" s="38" t="str">
        <f t="shared" si="23"/>
        <v>...................................................................(((((((((.((.(.(((((((...(((((((..........)))))))...)))))))...).)).)))))))))..........((((((.((((..</v>
      </c>
      <c r="G167" s="39">
        <f>IF($A167&lt;=LEN('USH2A e13 (B) - 2ry Str + Mask'!A$2),SUMIF('USH2A e13 (B) - HSF3.0'!E2:E891,"&lt;="&amp;$A167,'USH2A e13 (B) - HSF3.0'!H2:H891)-SUMIF('USH2A e13 (B) - HSF3.0'!G2:G891,"&lt;="&amp;$A167,'USH2A e13 (B) - HSF3.0'!H2:H891),"")</f>
        <v>1.6607142857142838</v>
      </c>
      <c r="H167" s="39">
        <f>IF($A167&lt;=LEN('USH2A e13 (B) - 2ry Str + Mask'!A$2),SUMIF('USH2A e13 (B) - HSF3.0'!E2:E891,"&lt;="&amp;$A167,'USH2A e13 (B) - HSF3.0'!I2:I891)-SUMIF('USH2A e13 (B) - HSF3.0'!G2:G891,"&lt;="&amp;$A167,'USH2A e13 (B) - HSF3.0'!I2:I891),"")</f>
        <v>-0.33333333333333215</v>
      </c>
      <c r="I167" s="39">
        <f>IF($A167&lt;=LEN('USH2A e13 (B) - 2ry Str + Mask'!A$2),G167+H167,"")</f>
        <v>1.3273809523809517</v>
      </c>
      <c r="J167" s="39">
        <f t="shared" si="17"/>
        <v>1.6607142857142838</v>
      </c>
      <c r="K167" s="39">
        <f t="shared" si="18"/>
        <v>-0.33333333333333215</v>
      </c>
      <c r="L167" s="39">
        <f t="shared" si="19"/>
        <v>1.3273809523809517</v>
      </c>
      <c r="M167" s="39">
        <f t="shared" si="20"/>
        <v>1.6607142857142838</v>
      </c>
      <c r="N167" s="39">
        <f t="shared" si="21"/>
        <v>-0.33333333333333215</v>
      </c>
      <c r="O167" s="39">
        <f t="shared" si="22"/>
        <v>1.3273809523809517</v>
      </c>
      <c r="P167" s="39">
        <f>IF($A167&lt;=LEN('USH2A e13 (B) - 2ry Str + Mask'!A$2),M167-J167,"")</f>
        <v>0</v>
      </c>
      <c r="Q167" s="39">
        <f>IF($A167&lt;=LEN('USH2A e13 (B) - 2ry Str + Mask'!A$2),N167-K167,"")</f>
        <v>0</v>
      </c>
      <c r="R167" s="39">
        <f>IF($A167&lt;=LEN('USH2A e13 (B) - 2ry Str + Mask'!A$2),O167-L167,"")</f>
        <v>0</v>
      </c>
    </row>
    <row r="168" spans="1:18" ht="44" customHeight="1" x14ac:dyDescent="0.15">
      <c r="A168" s="36">
        <v>167</v>
      </c>
      <c r="B168" s="37" t="str">
        <f>IF($A168&lt;=LEN('USH2A e13 (B) - 2ry Str + Mask'!A$2),MID('USH2A e13 (B) - 2ry Str + Mask'!A$2,$A168,1),"")</f>
        <v>.</v>
      </c>
      <c r="C168" s="38" t="str">
        <f>IF($A168&lt;=LEN('USH2A e13 (B) - 2ry Str + Mask'!B$2),MID('USH2A e13 (B) - 2ry Str + Mask'!B$2,$A168,1),"")</f>
        <v>(</v>
      </c>
      <c r="D168" s="38" t="str">
        <f>IF($A168&lt;=LEN('USH2A e13 (B) - 2ry Str + Mask'!C$2),MID('USH2A e13 (B) - 2ry Str + Mask'!C$2,$A168,1),"")</f>
        <v>.</v>
      </c>
      <c r="E168" s="38" t="str">
        <f t="shared" si="16"/>
        <v>(</v>
      </c>
      <c r="F168" s="38" t="str">
        <f t="shared" si="23"/>
        <v>...................................................................(((((((((.((.(.(((((((...(((((((..........)))))))...)))))))...).)).)))))))))..........((((((.((((..(</v>
      </c>
      <c r="G168" s="39">
        <f>IF($A168&lt;=LEN('USH2A e13 (B) - 2ry Str + Mask'!A$2),SUMIF('USH2A e13 (B) - HSF3.0'!E2:E891,"&lt;="&amp;$A168,'USH2A e13 (B) - HSF3.0'!H2:H891)-SUMIF('USH2A e13 (B) - HSF3.0'!G2:G891,"&lt;="&amp;$A168,'USH2A e13 (B) - HSF3.0'!H2:H891),"")</f>
        <v>1.8273809523809499</v>
      </c>
      <c r="H168" s="39">
        <f>IF($A168&lt;=LEN('USH2A e13 (B) - 2ry Str + Mask'!A$2),SUMIF('USH2A e13 (B) - HSF3.0'!E2:E891,"&lt;="&amp;$A168,'USH2A e13 (B) - HSF3.0'!I2:I891)-SUMIF('USH2A e13 (B) - HSF3.0'!G2:G891,"&lt;="&amp;$A168,'USH2A e13 (B) - HSF3.0'!I2:I891),"")</f>
        <v>-0.33333333333333215</v>
      </c>
      <c r="I168" s="39">
        <f>IF($A168&lt;=LEN('USH2A e13 (B) - 2ry Str + Mask'!A$2),G168+H168,"")</f>
        <v>1.4940476190476177</v>
      </c>
      <c r="J168" s="39">
        <f t="shared" si="17"/>
        <v>1.8273809523809499</v>
      </c>
      <c r="K168" s="39">
        <f t="shared" si="18"/>
        <v>-0.33333333333333215</v>
      </c>
      <c r="L168" s="39">
        <f t="shared" si="19"/>
        <v>1.4940476190476177</v>
      </c>
      <c r="M168" s="39">
        <f t="shared" si="20"/>
        <v>0</v>
      </c>
      <c r="N168" s="39">
        <f t="shared" si="21"/>
        <v>0</v>
      </c>
      <c r="O168" s="39">
        <f t="shared" si="22"/>
        <v>0</v>
      </c>
      <c r="P168" s="39">
        <f>IF($A168&lt;=LEN('USH2A e13 (B) - 2ry Str + Mask'!A$2),M168-J168,"")</f>
        <v>-1.8273809523809499</v>
      </c>
      <c r="Q168" s="39">
        <f>IF($A168&lt;=LEN('USH2A e13 (B) - 2ry Str + Mask'!A$2),N168-K168,"")</f>
        <v>0.33333333333333215</v>
      </c>
      <c r="R168" s="39">
        <f>IF($A168&lt;=LEN('USH2A e13 (B) - 2ry Str + Mask'!A$2),O168-L168,"")</f>
        <v>-1.4940476190476177</v>
      </c>
    </row>
    <row r="169" spans="1:18" ht="56" customHeight="1" x14ac:dyDescent="0.15">
      <c r="A169" s="36">
        <v>168</v>
      </c>
      <c r="B169" s="37" t="str">
        <f>IF($A169&lt;=LEN('USH2A e13 (B) - 2ry Str + Mask'!A$2),MID('USH2A e13 (B) - 2ry Str + Mask'!A$2,$A169,1),"")</f>
        <v>.</v>
      </c>
      <c r="C169" s="38" t="str">
        <f>IF($A169&lt;=LEN('USH2A e13 (B) - 2ry Str + Mask'!B$2),MID('USH2A e13 (B) - 2ry Str + Mask'!B$2,$A169,1),"")</f>
        <v>(</v>
      </c>
      <c r="D169" s="38" t="str">
        <f>IF($A169&lt;=LEN('USH2A e13 (B) - 2ry Str + Mask'!C$2),MID('USH2A e13 (B) - 2ry Str + Mask'!C$2,$A169,1),"")</f>
        <v>.</v>
      </c>
      <c r="E169" s="38" t="str">
        <f t="shared" si="16"/>
        <v>(</v>
      </c>
      <c r="F169" s="38" t="str">
        <f t="shared" si="23"/>
        <v>...................................................................(((((((((.((.(.(((((((...(((((((..........)))))))...)))))))...).)).)))))))))..........((((((.((((..((</v>
      </c>
      <c r="G169" s="39">
        <f>IF($A169&lt;=LEN('USH2A e13 (B) - 2ry Str + Mask'!A$2),SUMIF('USH2A e13 (B) - HSF3.0'!E2:E891,"&lt;="&amp;$A169,'USH2A e13 (B) - HSF3.0'!H2:H891)-SUMIF('USH2A e13 (B) - HSF3.0'!G2:G891,"&lt;="&amp;$A169,'USH2A e13 (B) - HSF3.0'!H2:H891),"")</f>
        <v>2.1607142857142811</v>
      </c>
      <c r="H169" s="39">
        <f>IF($A169&lt;=LEN('USH2A e13 (B) - 2ry Str + Mask'!A$2),SUMIF('USH2A e13 (B) - HSF3.0'!E2:E891,"&lt;="&amp;$A169,'USH2A e13 (B) - HSF3.0'!I2:I891)-SUMIF('USH2A e13 (B) - HSF3.0'!G2:G891,"&lt;="&amp;$A169,'USH2A e13 (B) - HSF3.0'!I2:I891),"")</f>
        <v>-0.33333333333333215</v>
      </c>
      <c r="I169" s="39">
        <f>IF($A169&lt;=LEN('USH2A e13 (B) - 2ry Str + Mask'!A$2),G169+H169,"")</f>
        <v>1.827380952380949</v>
      </c>
      <c r="J169" s="39">
        <f t="shared" si="17"/>
        <v>2.1607142857142811</v>
      </c>
      <c r="K169" s="39">
        <f t="shared" si="18"/>
        <v>-0.33333333333333215</v>
      </c>
      <c r="L169" s="39">
        <f t="shared" si="19"/>
        <v>1.827380952380949</v>
      </c>
      <c r="M169" s="39">
        <f t="shared" si="20"/>
        <v>0</v>
      </c>
      <c r="N169" s="39">
        <f t="shared" si="21"/>
        <v>0</v>
      </c>
      <c r="O169" s="39">
        <f t="shared" si="22"/>
        <v>0</v>
      </c>
      <c r="P169" s="39">
        <f>IF($A169&lt;=LEN('USH2A e13 (B) - 2ry Str + Mask'!A$2),M169-J169,"")</f>
        <v>-2.1607142857142811</v>
      </c>
      <c r="Q169" s="39">
        <f>IF($A169&lt;=LEN('USH2A e13 (B) - 2ry Str + Mask'!A$2),N169-K169,"")</f>
        <v>0.33333333333333215</v>
      </c>
      <c r="R169" s="39">
        <f>IF($A169&lt;=LEN('USH2A e13 (B) - 2ry Str + Mask'!A$2),O169-L169,"")</f>
        <v>-1.827380952380949</v>
      </c>
    </row>
    <row r="170" spans="1:18" ht="56" customHeight="1" x14ac:dyDescent="0.15">
      <c r="A170" s="36">
        <v>169</v>
      </c>
      <c r="B170" s="37" t="str">
        <f>IF($A170&lt;=LEN('USH2A e13 (B) - 2ry Str + Mask'!A$2),MID('USH2A e13 (B) - 2ry Str + Mask'!A$2,$A170,1),"")</f>
        <v>.</v>
      </c>
      <c r="C170" s="38" t="str">
        <f>IF($A170&lt;=LEN('USH2A e13 (B) - 2ry Str + Mask'!B$2),MID('USH2A e13 (B) - 2ry Str + Mask'!B$2,$A170,1),"")</f>
        <v>(</v>
      </c>
      <c r="D170" s="38" t="str">
        <f>IF($A170&lt;=LEN('USH2A e13 (B) - 2ry Str + Mask'!C$2),MID('USH2A e13 (B) - 2ry Str + Mask'!C$2,$A170,1),"")</f>
        <v>.</v>
      </c>
      <c r="E170" s="38" t="str">
        <f t="shared" si="16"/>
        <v>(</v>
      </c>
      <c r="F170" s="38" t="str">
        <f t="shared" si="23"/>
        <v>...................................................................(((((((((.((.(.(((((((...(((((((..........)))))))...)))))))...).)).)))))))))..........((((((.((((..(((</v>
      </c>
      <c r="G170" s="39">
        <f>IF($A170&lt;=LEN('USH2A e13 (B) - 2ry Str + Mask'!A$2),SUMIF('USH2A e13 (B) - HSF3.0'!E2:E891,"&lt;="&amp;$A170,'USH2A e13 (B) - HSF3.0'!H2:H891)-SUMIF('USH2A e13 (B) - HSF3.0'!G2:G891,"&lt;="&amp;$A170,'USH2A e13 (B) - HSF3.0'!H2:H891),"")</f>
        <v>1.949999999999994</v>
      </c>
      <c r="H170" s="39">
        <f>IF($A170&lt;=LEN('USH2A e13 (B) - 2ry Str + Mask'!A$2),SUMIF('USH2A e13 (B) - HSF3.0'!E2:E891,"&lt;="&amp;$A170,'USH2A e13 (B) - HSF3.0'!I2:I891)-SUMIF('USH2A e13 (B) - HSF3.0'!G2:G891,"&lt;="&amp;$A170,'USH2A e13 (B) - HSF3.0'!I2:I891),"")</f>
        <v>-0.16666666666666607</v>
      </c>
      <c r="I170" s="39">
        <f>IF($A170&lt;=LEN('USH2A e13 (B) - 2ry Str + Mask'!A$2),G170+H170,"")</f>
        <v>1.7833333333333279</v>
      </c>
      <c r="J170" s="39">
        <f t="shared" si="17"/>
        <v>1.949999999999994</v>
      </c>
      <c r="K170" s="39">
        <f t="shared" si="18"/>
        <v>-0.16666666666666607</v>
      </c>
      <c r="L170" s="39">
        <f t="shared" si="19"/>
        <v>1.7833333333333279</v>
      </c>
      <c r="M170" s="39">
        <f t="shared" si="20"/>
        <v>0</v>
      </c>
      <c r="N170" s="39">
        <f t="shared" si="21"/>
        <v>0</v>
      </c>
      <c r="O170" s="39">
        <f t="shared" si="22"/>
        <v>0</v>
      </c>
      <c r="P170" s="39">
        <f>IF($A170&lt;=LEN('USH2A e13 (B) - 2ry Str + Mask'!A$2),M170-J170,"")</f>
        <v>-1.949999999999994</v>
      </c>
      <c r="Q170" s="39">
        <f>IF($A170&lt;=LEN('USH2A e13 (B) - 2ry Str + Mask'!A$2),N170-K170,"")</f>
        <v>0.16666666666666607</v>
      </c>
      <c r="R170" s="39">
        <f>IF($A170&lt;=LEN('USH2A e13 (B) - 2ry Str + Mask'!A$2),O170-L170,"")</f>
        <v>-1.7833333333333279</v>
      </c>
    </row>
    <row r="171" spans="1:18" ht="56" customHeight="1" x14ac:dyDescent="0.15">
      <c r="A171" s="36">
        <v>170</v>
      </c>
      <c r="B171" s="37" t="str">
        <f>IF($A171&lt;=LEN('USH2A e13 (B) - 2ry Str + Mask'!A$2),MID('USH2A e13 (B) - 2ry Str + Mask'!A$2,$A171,1),"")</f>
        <v>.</v>
      </c>
      <c r="C171" s="38" t="str">
        <f>IF($A171&lt;=LEN('USH2A e13 (B) - 2ry Str + Mask'!B$2),MID('USH2A e13 (B) - 2ry Str + Mask'!B$2,$A171,1),"")</f>
        <v>.</v>
      </c>
      <c r="D171" s="38" t="str">
        <f>IF($A171&lt;=LEN('USH2A e13 (B) - 2ry Str + Mask'!C$2),MID('USH2A e13 (B) - 2ry Str + Mask'!C$2,$A171,1),"")</f>
        <v>.</v>
      </c>
      <c r="E171" s="38" t="str">
        <f t="shared" si="16"/>
        <v>.</v>
      </c>
      <c r="F171" s="38" t="str">
        <f t="shared" si="23"/>
        <v>...................................................................(((((((((.((.(.(((((((...(((((((..........)))))))...)))))))...).)).)))))))))..........((((((.((((..(((.</v>
      </c>
      <c r="G171" s="39">
        <f>IF($A171&lt;=LEN('USH2A e13 (B) - 2ry Str + Mask'!A$2),SUMIF('USH2A e13 (B) - HSF3.0'!E2:E891,"&lt;="&amp;$A171,'USH2A e13 (B) - HSF3.0'!H2:H891)-SUMIF('USH2A e13 (B) - HSF3.0'!G2:G891,"&lt;="&amp;$A171,'USH2A e13 (B) - HSF3.0'!H2:H891),"")</f>
        <v>1.949999999999994</v>
      </c>
      <c r="H171" s="39">
        <f>IF($A171&lt;=LEN('USH2A e13 (B) - 2ry Str + Mask'!A$2),SUMIF('USH2A e13 (B) - HSF3.0'!E2:E891,"&lt;="&amp;$A171,'USH2A e13 (B) - HSF3.0'!I2:I891)-SUMIF('USH2A e13 (B) - HSF3.0'!G2:G891,"&lt;="&amp;$A171,'USH2A e13 (B) - HSF3.0'!I2:I891),"")</f>
        <v>0</v>
      </c>
      <c r="I171" s="39">
        <f>IF($A171&lt;=LEN('USH2A e13 (B) - 2ry Str + Mask'!A$2),G171+H171,"")</f>
        <v>1.949999999999994</v>
      </c>
      <c r="J171" s="39">
        <f t="shared" si="17"/>
        <v>1.949999999999994</v>
      </c>
      <c r="K171" s="39">
        <f t="shared" si="18"/>
        <v>0</v>
      </c>
      <c r="L171" s="39">
        <f t="shared" si="19"/>
        <v>1.949999999999994</v>
      </c>
      <c r="M171" s="39">
        <f t="shared" si="20"/>
        <v>1.949999999999994</v>
      </c>
      <c r="N171" s="39">
        <f t="shared" si="21"/>
        <v>0</v>
      </c>
      <c r="O171" s="39">
        <f t="shared" si="22"/>
        <v>1.949999999999994</v>
      </c>
      <c r="P171" s="39">
        <f>IF($A171&lt;=LEN('USH2A e13 (B) - 2ry Str + Mask'!A$2),M171-J171,"")</f>
        <v>0</v>
      </c>
      <c r="Q171" s="39">
        <f>IF($A171&lt;=LEN('USH2A e13 (B) - 2ry Str + Mask'!A$2),N171-K171,"")</f>
        <v>0</v>
      </c>
      <c r="R171" s="39">
        <f>IF($A171&lt;=LEN('USH2A e13 (B) - 2ry Str + Mask'!A$2),O171-L171,"")</f>
        <v>0</v>
      </c>
    </row>
    <row r="172" spans="1:18" ht="56" customHeight="1" x14ac:dyDescent="0.15">
      <c r="A172" s="36">
        <v>171</v>
      </c>
      <c r="B172" s="37" t="str">
        <f>IF($A172&lt;=LEN('USH2A e13 (B) - 2ry Str + Mask'!A$2),MID('USH2A e13 (B) - 2ry Str + Mask'!A$2,$A172,1),"")</f>
        <v>.</v>
      </c>
      <c r="C172" s="38" t="str">
        <f>IF($A172&lt;=LEN('USH2A e13 (B) - 2ry Str + Mask'!B$2),MID('USH2A e13 (B) - 2ry Str + Mask'!B$2,$A172,1),"")</f>
        <v>.</v>
      </c>
      <c r="D172" s="38" t="str">
        <f>IF($A172&lt;=LEN('USH2A e13 (B) - 2ry Str + Mask'!C$2),MID('USH2A e13 (B) - 2ry Str + Mask'!C$2,$A172,1),"")</f>
        <v>.</v>
      </c>
      <c r="E172" s="38" t="str">
        <f t="shared" si="16"/>
        <v>.</v>
      </c>
      <c r="F172" s="38" t="str">
        <f t="shared" si="23"/>
        <v>...................................................................(((((((((.((.(.(((((((...(((((((..........)))))))...)))))))...).)).)))))))))..........((((((.((((..(((..</v>
      </c>
      <c r="G172" s="39">
        <f>IF($A172&lt;=LEN('USH2A e13 (B) - 2ry Str + Mask'!A$2),SUMIF('USH2A e13 (B) - HSF3.0'!E2:E891,"&lt;="&amp;$A172,'USH2A e13 (B) - HSF3.0'!H2:H891)-SUMIF('USH2A e13 (B) - HSF3.0'!G2:G891,"&lt;="&amp;$A172,'USH2A e13 (B) - HSF3.0'!H2:H891),"")</f>
        <v>1.6166666666666618</v>
      </c>
      <c r="H172" s="39">
        <f>IF($A172&lt;=LEN('USH2A e13 (B) - 2ry Str + Mask'!A$2),SUMIF('USH2A e13 (B) - HSF3.0'!E2:E891,"&lt;="&amp;$A172,'USH2A e13 (B) - HSF3.0'!I2:I891)-SUMIF('USH2A e13 (B) - HSF3.0'!G2:G891,"&lt;="&amp;$A172,'USH2A e13 (B) - HSF3.0'!I2:I891),"")</f>
        <v>0</v>
      </c>
      <c r="I172" s="39">
        <f>IF($A172&lt;=LEN('USH2A e13 (B) - 2ry Str + Mask'!A$2),G172+H172,"")</f>
        <v>1.6166666666666618</v>
      </c>
      <c r="J172" s="39">
        <f t="shared" si="17"/>
        <v>1.6166666666666618</v>
      </c>
      <c r="K172" s="39">
        <f t="shared" si="18"/>
        <v>0</v>
      </c>
      <c r="L172" s="39">
        <f t="shared" si="19"/>
        <v>1.6166666666666618</v>
      </c>
      <c r="M172" s="39">
        <f t="shared" si="20"/>
        <v>1.6166666666666618</v>
      </c>
      <c r="N172" s="39">
        <f t="shared" si="21"/>
        <v>0</v>
      </c>
      <c r="O172" s="39">
        <f t="shared" si="22"/>
        <v>1.6166666666666618</v>
      </c>
      <c r="P172" s="39">
        <f>IF($A172&lt;=LEN('USH2A e13 (B) - 2ry Str + Mask'!A$2),M172-J172,"")</f>
        <v>0</v>
      </c>
      <c r="Q172" s="39">
        <f>IF($A172&lt;=LEN('USH2A e13 (B) - 2ry Str + Mask'!A$2),N172-K172,"")</f>
        <v>0</v>
      </c>
      <c r="R172" s="39">
        <f>IF($A172&lt;=LEN('USH2A e13 (B) - 2ry Str + Mask'!A$2),O172-L172,"")</f>
        <v>0</v>
      </c>
    </row>
    <row r="173" spans="1:18" ht="56" customHeight="1" x14ac:dyDescent="0.15">
      <c r="A173" s="36">
        <v>172</v>
      </c>
      <c r="B173" s="37" t="str">
        <f>IF($A173&lt;=LEN('USH2A e13 (B) - 2ry Str + Mask'!A$2),MID('USH2A e13 (B) - 2ry Str + Mask'!A$2,$A173,1),"")</f>
        <v>.</v>
      </c>
      <c r="C173" s="38" t="str">
        <f>IF($A173&lt;=LEN('USH2A e13 (B) - 2ry Str + Mask'!B$2),MID('USH2A e13 (B) - 2ry Str + Mask'!B$2,$A173,1),"")</f>
        <v>.</v>
      </c>
      <c r="D173" s="38" t="str">
        <f>IF($A173&lt;=LEN('USH2A e13 (B) - 2ry Str + Mask'!C$2),MID('USH2A e13 (B) - 2ry Str + Mask'!C$2,$A173,1),"")</f>
        <v>.</v>
      </c>
      <c r="E173" s="38" t="str">
        <f t="shared" si="16"/>
        <v>.</v>
      </c>
      <c r="F173" s="38" t="str">
        <f t="shared" si="23"/>
        <v>...................................................................(((((((((.((.(.(((((((...(((((((..........)))))))...)))))))...).)).)))))))))..........((((((.((((..(((...</v>
      </c>
      <c r="G173" s="39">
        <f>IF($A173&lt;=LEN('USH2A e13 (B) - 2ry Str + Mask'!A$2),SUMIF('USH2A e13 (B) - HSF3.0'!E2:E891,"&lt;="&amp;$A173,'USH2A e13 (B) - HSF3.0'!H2:H891)-SUMIF('USH2A e13 (B) - HSF3.0'!G2:G891,"&lt;="&amp;$A173,'USH2A e13 (B) - HSF3.0'!H2:H891),"")</f>
        <v>1.4499999999999957</v>
      </c>
      <c r="H173" s="39">
        <f>IF($A173&lt;=LEN('USH2A e13 (B) - 2ry Str + Mask'!A$2),SUMIF('USH2A e13 (B) - HSF3.0'!E2:E891,"&lt;="&amp;$A173,'USH2A e13 (B) - HSF3.0'!I2:I891)-SUMIF('USH2A e13 (B) - HSF3.0'!G2:G891,"&lt;="&amp;$A173,'USH2A e13 (B) - HSF3.0'!I2:I891),"")</f>
        <v>0</v>
      </c>
      <c r="I173" s="39">
        <f>IF($A173&lt;=LEN('USH2A e13 (B) - 2ry Str + Mask'!A$2),G173+H173,"")</f>
        <v>1.4499999999999957</v>
      </c>
      <c r="J173" s="39">
        <f t="shared" si="17"/>
        <v>1.4499999999999957</v>
      </c>
      <c r="K173" s="39">
        <f t="shared" si="18"/>
        <v>0</v>
      </c>
      <c r="L173" s="39">
        <f t="shared" si="19"/>
        <v>1.4499999999999957</v>
      </c>
      <c r="M173" s="39">
        <f t="shared" si="20"/>
        <v>1.4499999999999957</v>
      </c>
      <c r="N173" s="39">
        <f t="shared" si="21"/>
        <v>0</v>
      </c>
      <c r="O173" s="39">
        <f t="shared" si="22"/>
        <v>1.4499999999999957</v>
      </c>
      <c r="P173" s="39">
        <f>IF($A173&lt;=LEN('USH2A e13 (B) - 2ry Str + Mask'!A$2),M173-J173,"")</f>
        <v>0</v>
      </c>
      <c r="Q173" s="39">
        <f>IF($A173&lt;=LEN('USH2A e13 (B) - 2ry Str + Mask'!A$2),N173-K173,"")</f>
        <v>0</v>
      </c>
      <c r="R173" s="39">
        <f>IF($A173&lt;=LEN('USH2A e13 (B) - 2ry Str + Mask'!A$2),O173-L173,"")</f>
        <v>0</v>
      </c>
    </row>
    <row r="174" spans="1:18" ht="56" customHeight="1" x14ac:dyDescent="0.15">
      <c r="A174" s="36">
        <v>173</v>
      </c>
      <c r="B174" s="37" t="str">
        <f>IF($A174&lt;=LEN('USH2A e13 (B) - 2ry Str + Mask'!A$2),MID('USH2A e13 (B) - 2ry Str + Mask'!A$2,$A174,1),"")</f>
        <v>.</v>
      </c>
      <c r="C174" s="38" t="str">
        <f>IF($A174&lt;=LEN('USH2A e13 (B) - 2ry Str + Mask'!B$2),MID('USH2A e13 (B) - 2ry Str + Mask'!B$2,$A174,1),"")</f>
        <v>.</v>
      </c>
      <c r="D174" s="38" t="str">
        <f>IF($A174&lt;=LEN('USH2A e13 (B) - 2ry Str + Mask'!C$2),MID('USH2A e13 (B) - 2ry Str + Mask'!C$2,$A174,1),"")</f>
        <v>.</v>
      </c>
      <c r="E174" s="38" t="str">
        <f t="shared" si="16"/>
        <v>.</v>
      </c>
      <c r="F174" s="38" t="str">
        <f t="shared" si="23"/>
        <v>...................................................................(((((((((.((.(.(((((((...(((((((..........)))))))...)))))))...).)).)))))))))..........((((((.((((..(((....</v>
      </c>
      <c r="G174" s="39">
        <f>IF($A174&lt;=LEN('USH2A e13 (B) - 2ry Str + Mask'!A$2),SUMIF('USH2A e13 (B) - HSF3.0'!E2:E891,"&lt;="&amp;$A174,'USH2A e13 (B) - HSF3.0'!H2:H891)-SUMIF('USH2A e13 (B) - HSF3.0'!G2:G891,"&lt;="&amp;$A174,'USH2A e13 (B) - HSF3.0'!H2:H891),"")</f>
        <v>1.1583333333333297</v>
      </c>
      <c r="H174" s="39">
        <f>IF($A174&lt;=LEN('USH2A e13 (B) - 2ry Str + Mask'!A$2),SUMIF('USH2A e13 (B) - HSF3.0'!E2:E891,"&lt;="&amp;$A174,'USH2A e13 (B) - HSF3.0'!I2:I891)-SUMIF('USH2A e13 (B) - HSF3.0'!G2:G891,"&lt;="&amp;$A174,'USH2A e13 (B) - HSF3.0'!I2:I891),"")</f>
        <v>0</v>
      </c>
      <c r="I174" s="39">
        <f>IF($A174&lt;=LEN('USH2A e13 (B) - 2ry Str + Mask'!A$2),G174+H174,"")</f>
        <v>1.1583333333333297</v>
      </c>
      <c r="J174" s="39">
        <f t="shared" si="17"/>
        <v>1.1583333333333297</v>
      </c>
      <c r="K174" s="39">
        <f t="shared" si="18"/>
        <v>0</v>
      </c>
      <c r="L174" s="39">
        <f t="shared" si="19"/>
        <v>1.1583333333333297</v>
      </c>
      <c r="M174" s="39">
        <f t="shared" si="20"/>
        <v>1.1583333333333297</v>
      </c>
      <c r="N174" s="39">
        <f t="shared" si="21"/>
        <v>0</v>
      </c>
      <c r="O174" s="39">
        <f t="shared" si="22"/>
        <v>1.1583333333333297</v>
      </c>
      <c r="P174" s="39">
        <f>IF($A174&lt;=LEN('USH2A e13 (B) - 2ry Str + Mask'!A$2),M174-J174,"")</f>
        <v>0</v>
      </c>
      <c r="Q174" s="39">
        <f>IF($A174&lt;=LEN('USH2A e13 (B) - 2ry Str + Mask'!A$2),N174-K174,"")</f>
        <v>0</v>
      </c>
      <c r="R174" s="39">
        <f>IF($A174&lt;=LEN('USH2A e13 (B) - 2ry Str + Mask'!A$2),O174-L174,"")</f>
        <v>0</v>
      </c>
    </row>
    <row r="175" spans="1:18" ht="56" customHeight="1" x14ac:dyDescent="0.15">
      <c r="A175" s="36">
        <v>174</v>
      </c>
      <c r="B175" s="37" t="str">
        <f>IF($A175&lt;=LEN('USH2A e13 (B) - 2ry Str + Mask'!A$2),MID('USH2A e13 (B) - 2ry Str + Mask'!A$2,$A175,1),"")</f>
        <v>.</v>
      </c>
      <c r="C175" s="38" t="str">
        <f>IF($A175&lt;=LEN('USH2A e13 (B) - 2ry Str + Mask'!B$2),MID('USH2A e13 (B) - 2ry Str + Mask'!B$2,$A175,1),"")</f>
        <v>.</v>
      </c>
      <c r="D175" s="38" t="str">
        <f>IF($A175&lt;=LEN('USH2A e13 (B) - 2ry Str + Mask'!C$2),MID('USH2A e13 (B) - 2ry Str + Mask'!C$2,$A175,1),"")</f>
        <v>.</v>
      </c>
      <c r="E175" s="38" t="str">
        <f t="shared" si="16"/>
        <v>.</v>
      </c>
      <c r="F175" s="38" t="str">
        <f t="shared" si="23"/>
        <v>...................................................................(((((((((.((.(.(((((((...(((((((..........)))))))...)))))))...).)).)))))))))..........((((((.((((..(((.....</v>
      </c>
      <c r="G175" s="39">
        <f>IF($A175&lt;=LEN('USH2A e13 (B) - 2ry Str + Mask'!A$2),SUMIF('USH2A e13 (B) - HSF3.0'!E2:E891,"&lt;="&amp;$A175,'USH2A e13 (B) - HSF3.0'!H2:H891)-SUMIF('USH2A e13 (B) - HSF3.0'!G2:G891,"&lt;="&amp;$A175,'USH2A e13 (B) - HSF3.0'!H2:H891),"")</f>
        <v>0.4761904761904745</v>
      </c>
      <c r="H175" s="39">
        <f>IF($A175&lt;=LEN('USH2A e13 (B) - 2ry Str + Mask'!A$2),SUMIF('USH2A e13 (B) - HSF3.0'!E2:E891,"&lt;="&amp;$A175,'USH2A e13 (B) - HSF3.0'!I2:I891)-SUMIF('USH2A e13 (B) - HSF3.0'!G2:G891,"&lt;="&amp;$A175,'USH2A e13 (B) - HSF3.0'!I2:I891),"")</f>
        <v>0</v>
      </c>
      <c r="I175" s="39">
        <f>IF($A175&lt;=LEN('USH2A e13 (B) - 2ry Str + Mask'!A$2),G175+H175,"")</f>
        <v>0.4761904761904745</v>
      </c>
      <c r="J175" s="39">
        <f t="shared" si="17"/>
        <v>0.4761904761904745</v>
      </c>
      <c r="K175" s="39">
        <f t="shared" si="18"/>
        <v>0</v>
      </c>
      <c r="L175" s="39">
        <f t="shared" si="19"/>
        <v>0.4761904761904745</v>
      </c>
      <c r="M175" s="39">
        <f t="shared" si="20"/>
        <v>0.4761904761904745</v>
      </c>
      <c r="N175" s="39">
        <f t="shared" si="21"/>
        <v>0</v>
      </c>
      <c r="O175" s="39">
        <f t="shared" si="22"/>
        <v>0.4761904761904745</v>
      </c>
      <c r="P175" s="39">
        <f>IF($A175&lt;=LEN('USH2A e13 (B) - 2ry Str + Mask'!A$2),M175-J175,"")</f>
        <v>0</v>
      </c>
      <c r="Q175" s="39">
        <f>IF($A175&lt;=LEN('USH2A e13 (B) - 2ry Str + Mask'!A$2),N175-K175,"")</f>
        <v>0</v>
      </c>
      <c r="R175" s="39">
        <f>IF($A175&lt;=LEN('USH2A e13 (B) - 2ry Str + Mask'!A$2),O175-L175,"")</f>
        <v>0</v>
      </c>
    </row>
    <row r="176" spans="1:18" ht="56" customHeight="1" x14ac:dyDescent="0.15">
      <c r="A176" s="36">
        <v>175</v>
      </c>
      <c r="B176" s="37" t="str">
        <f>IF($A176&lt;=LEN('USH2A e13 (B) - 2ry Str + Mask'!A$2),MID('USH2A e13 (B) - 2ry Str + Mask'!A$2,$A176,1),"")</f>
        <v>.</v>
      </c>
      <c r="C176" s="38" t="str">
        <f>IF($A176&lt;=LEN('USH2A e13 (B) - 2ry Str + Mask'!B$2),MID('USH2A e13 (B) - 2ry Str + Mask'!B$2,$A176,1),"")</f>
        <v>.</v>
      </c>
      <c r="D176" s="38" t="str">
        <f>IF($A176&lt;=LEN('USH2A e13 (B) - 2ry Str + Mask'!C$2),MID('USH2A e13 (B) - 2ry Str + Mask'!C$2,$A176,1),"")</f>
        <v>.</v>
      </c>
      <c r="E176" s="38" t="str">
        <f t="shared" si="16"/>
        <v>.</v>
      </c>
      <c r="F176" s="38" t="str">
        <f t="shared" si="23"/>
        <v>...................................................................(((((((((.((.(.(((((((...(((((((..........)))))))...)))))))...).)).)))))))))..........((((((.((((..(((......</v>
      </c>
      <c r="G176" s="39">
        <f>IF($A176&lt;=LEN('USH2A e13 (B) - 2ry Str + Mask'!A$2),SUMIF('USH2A e13 (B) - HSF3.0'!E2:E891,"&lt;="&amp;$A176,'USH2A e13 (B) - HSF3.0'!H2:H891)-SUMIF('USH2A e13 (B) - HSF3.0'!G2:G891,"&lt;="&amp;$A176,'USH2A e13 (B) - HSF3.0'!H2:H891),"")</f>
        <v>0.30952380952380842</v>
      </c>
      <c r="H176" s="39">
        <f>IF($A176&lt;=LEN('USH2A e13 (B) - 2ry Str + Mask'!A$2),SUMIF('USH2A e13 (B) - HSF3.0'!E2:E891,"&lt;="&amp;$A176,'USH2A e13 (B) - HSF3.0'!I2:I891)-SUMIF('USH2A e13 (B) - HSF3.0'!G2:G891,"&lt;="&amp;$A176,'USH2A e13 (B) - HSF3.0'!I2:I891),"")</f>
        <v>0</v>
      </c>
      <c r="I176" s="39">
        <f>IF($A176&lt;=LEN('USH2A e13 (B) - 2ry Str + Mask'!A$2),G176+H176,"")</f>
        <v>0.30952380952380842</v>
      </c>
      <c r="J176" s="39">
        <f t="shared" si="17"/>
        <v>0.30952380952380842</v>
      </c>
      <c r="K176" s="39">
        <f t="shared" si="18"/>
        <v>0</v>
      </c>
      <c r="L176" s="39">
        <f t="shared" si="19"/>
        <v>0.30952380952380842</v>
      </c>
      <c r="M176" s="39">
        <f t="shared" si="20"/>
        <v>0.30952380952380842</v>
      </c>
      <c r="N176" s="39">
        <f t="shared" si="21"/>
        <v>0</v>
      </c>
      <c r="O176" s="39">
        <f t="shared" si="22"/>
        <v>0.30952380952380842</v>
      </c>
      <c r="P176" s="39">
        <f>IF($A176&lt;=LEN('USH2A e13 (B) - 2ry Str + Mask'!A$2),M176-J176,"")</f>
        <v>0</v>
      </c>
      <c r="Q176" s="39">
        <f>IF($A176&lt;=LEN('USH2A e13 (B) - 2ry Str + Mask'!A$2),N176-K176,"")</f>
        <v>0</v>
      </c>
      <c r="R176" s="39">
        <f>IF($A176&lt;=LEN('USH2A e13 (B) - 2ry Str + Mask'!A$2),O176-L176,"")</f>
        <v>0</v>
      </c>
    </row>
    <row r="177" spans="1:18" ht="56" customHeight="1" x14ac:dyDescent="0.15">
      <c r="A177" s="36">
        <v>176</v>
      </c>
      <c r="B177" s="37" t="str">
        <f>IF($A177&lt;=LEN('USH2A e13 (B) - 2ry Str + Mask'!A$2),MID('USH2A e13 (B) - 2ry Str + Mask'!A$2,$A177,1),"")</f>
        <v>.</v>
      </c>
      <c r="C177" s="38" t="str">
        <f>IF($A177&lt;=LEN('USH2A e13 (B) - 2ry Str + Mask'!B$2),MID('USH2A e13 (B) - 2ry Str + Mask'!B$2,$A177,1),"")</f>
        <v>.</v>
      </c>
      <c r="D177" s="38" t="str">
        <f>IF($A177&lt;=LEN('USH2A e13 (B) - 2ry Str + Mask'!C$2),MID('USH2A e13 (B) - 2ry Str + Mask'!C$2,$A177,1),"")</f>
        <v>.</v>
      </c>
      <c r="E177" s="38" t="str">
        <f t="shared" si="16"/>
        <v>.</v>
      </c>
      <c r="F177" s="38" t="str">
        <f t="shared" si="23"/>
        <v>...................................................................(((((((((.((.(.(((((((...(((((((..........)))))))...)))))))...).)).)))))))))..........((((((.((((..(((.......</v>
      </c>
      <c r="G177" s="39">
        <f>IF($A177&lt;=LEN('USH2A e13 (B) - 2ry Str + Mask'!A$2),SUMIF('USH2A e13 (B) - HSF3.0'!E2:E891,"&lt;="&amp;$A177,'USH2A e13 (B) - HSF3.0'!H2:H891)-SUMIF('USH2A e13 (B) - HSF3.0'!G2:G891,"&lt;="&amp;$A177,'USH2A e13 (B) - HSF3.0'!H2:H891),"")</f>
        <v>0.14285714285714235</v>
      </c>
      <c r="H177" s="39">
        <f>IF($A177&lt;=LEN('USH2A e13 (B) - 2ry Str + Mask'!A$2),SUMIF('USH2A e13 (B) - HSF3.0'!E2:E891,"&lt;="&amp;$A177,'USH2A e13 (B) - HSF3.0'!I2:I891)-SUMIF('USH2A e13 (B) - HSF3.0'!G2:G891,"&lt;="&amp;$A177,'USH2A e13 (B) - HSF3.0'!I2:I891),"")</f>
        <v>-0.125</v>
      </c>
      <c r="I177" s="39">
        <f>IF($A177&lt;=LEN('USH2A e13 (B) - 2ry Str + Mask'!A$2),G177+H177,"")</f>
        <v>1.785714285714235E-2</v>
      </c>
      <c r="J177" s="39">
        <f t="shared" si="17"/>
        <v>0.14285714285714235</v>
      </c>
      <c r="K177" s="39">
        <f t="shared" si="18"/>
        <v>-0.125</v>
      </c>
      <c r="L177" s="39">
        <f t="shared" si="19"/>
        <v>1.785714285714235E-2</v>
      </c>
      <c r="M177" s="39">
        <f t="shared" si="20"/>
        <v>0.14285714285714235</v>
      </c>
      <c r="N177" s="39">
        <f t="shared" si="21"/>
        <v>-0.125</v>
      </c>
      <c r="O177" s="39">
        <f t="shared" si="22"/>
        <v>1.785714285714235E-2</v>
      </c>
      <c r="P177" s="39">
        <f>IF($A177&lt;=LEN('USH2A e13 (B) - 2ry Str + Mask'!A$2),M177-J177,"")</f>
        <v>0</v>
      </c>
      <c r="Q177" s="39">
        <f>IF($A177&lt;=LEN('USH2A e13 (B) - 2ry Str + Mask'!A$2),N177-K177,"")</f>
        <v>0</v>
      </c>
      <c r="R177" s="39">
        <f>IF($A177&lt;=LEN('USH2A e13 (B) - 2ry Str + Mask'!A$2),O177-L177,"")</f>
        <v>0</v>
      </c>
    </row>
    <row r="178" spans="1:18" ht="56" customHeight="1" x14ac:dyDescent="0.15">
      <c r="A178" s="36">
        <v>177</v>
      </c>
      <c r="B178" s="37" t="str">
        <f>IF($A178&lt;=LEN('USH2A e13 (B) - 2ry Str + Mask'!A$2),MID('USH2A e13 (B) - 2ry Str + Mask'!A$2,$A178,1),"")</f>
        <v>.</v>
      </c>
      <c r="C178" s="38" t="str">
        <f>IF($A178&lt;=LEN('USH2A e13 (B) - 2ry Str + Mask'!B$2),MID('USH2A e13 (B) - 2ry Str + Mask'!B$2,$A178,1),"")</f>
        <v>.</v>
      </c>
      <c r="D178" s="38" t="str">
        <f>IF($A178&lt;=LEN('USH2A e13 (B) - 2ry Str + Mask'!C$2),MID('USH2A e13 (B) - 2ry Str + Mask'!C$2,$A178,1),"")</f>
        <v>.</v>
      </c>
      <c r="E178" s="38" t="str">
        <f t="shared" si="16"/>
        <v>.</v>
      </c>
      <c r="F178" s="38" t="str">
        <f t="shared" si="23"/>
        <v>...................................................................(((((((((.((.(.(((((((...(((((((..........)))))))...)))))))...).)).)))))))))..........((((((.((((..(((........</v>
      </c>
      <c r="G178" s="39">
        <f>IF($A178&lt;=LEN('USH2A e13 (B) - 2ry Str + Mask'!A$2),SUMIF('USH2A e13 (B) - HSF3.0'!E2:E891,"&lt;="&amp;$A178,'USH2A e13 (B) - HSF3.0'!H2:H891)-SUMIF('USH2A e13 (B) - HSF3.0'!G2:G891,"&lt;="&amp;$A178,'USH2A e13 (B) - HSF3.0'!H2:H891),"")</f>
        <v>0.14285714285714235</v>
      </c>
      <c r="H178" s="39">
        <f>IF($A178&lt;=LEN('USH2A e13 (B) - 2ry Str + Mask'!A$2),SUMIF('USH2A e13 (B) - HSF3.0'!E2:E891,"&lt;="&amp;$A178,'USH2A e13 (B) - HSF3.0'!I2:I891)-SUMIF('USH2A e13 (B) - HSF3.0'!G2:G891,"&lt;="&amp;$A178,'USH2A e13 (B) - HSF3.0'!I2:I891),"")</f>
        <v>-0.125</v>
      </c>
      <c r="I178" s="39">
        <f>IF($A178&lt;=LEN('USH2A e13 (B) - 2ry Str + Mask'!A$2),G178+H178,"")</f>
        <v>1.785714285714235E-2</v>
      </c>
      <c r="J178" s="39">
        <f t="shared" si="17"/>
        <v>0.14285714285714235</v>
      </c>
      <c r="K178" s="39">
        <f t="shared" si="18"/>
        <v>-0.125</v>
      </c>
      <c r="L178" s="39">
        <f t="shared" si="19"/>
        <v>1.785714285714235E-2</v>
      </c>
      <c r="M178" s="39">
        <f t="shared" si="20"/>
        <v>0.14285714285714235</v>
      </c>
      <c r="N178" s="39">
        <f t="shared" si="21"/>
        <v>-0.125</v>
      </c>
      <c r="O178" s="39">
        <f t="shared" si="22"/>
        <v>1.785714285714235E-2</v>
      </c>
      <c r="P178" s="39">
        <f>IF($A178&lt;=LEN('USH2A e13 (B) - 2ry Str + Mask'!A$2),M178-J178,"")</f>
        <v>0</v>
      </c>
      <c r="Q178" s="39">
        <f>IF($A178&lt;=LEN('USH2A e13 (B) - 2ry Str + Mask'!A$2),N178-K178,"")</f>
        <v>0</v>
      </c>
      <c r="R178" s="39">
        <f>IF($A178&lt;=LEN('USH2A e13 (B) - 2ry Str + Mask'!A$2),O178-L178,"")</f>
        <v>0</v>
      </c>
    </row>
    <row r="179" spans="1:18" ht="56" customHeight="1" x14ac:dyDescent="0.15">
      <c r="A179" s="36">
        <v>178</v>
      </c>
      <c r="B179" s="37" t="str">
        <f>IF($A179&lt;=LEN('USH2A e13 (B) - 2ry Str + Mask'!A$2),MID('USH2A e13 (B) - 2ry Str + Mask'!A$2,$A179,1),"")</f>
        <v>.</v>
      </c>
      <c r="C179" s="38" t="str">
        <f>IF($A179&lt;=LEN('USH2A e13 (B) - 2ry Str + Mask'!B$2),MID('USH2A e13 (B) - 2ry Str + Mask'!B$2,$A179,1),"")</f>
        <v>.</v>
      </c>
      <c r="D179" s="38" t="str">
        <f>IF($A179&lt;=LEN('USH2A e13 (B) - 2ry Str + Mask'!C$2),MID('USH2A e13 (B) - 2ry Str + Mask'!C$2,$A179,1),"")</f>
        <v>.</v>
      </c>
      <c r="E179" s="38" t="str">
        <f t="shared" si="16"/>
        <v>.</v>
      </c>
      <c r="F179" s="38" t="str">
        <f t="shared" si="23"/>
        <v>...................................................................(((((((((.((.(.(((((((...(((((((..........)))))))...)))))))...).)).)))))))))..........((((((.((((..(((.........</v>
      </c>
      <c r="G179" s="39">
        <f>IF($A179&lt;=LEN('USH2A e13 (B) - 2ry Str + Mask'!A$2),SUMIF('USH2A e13 (B) - HSF3.0'!E2:E891,"&lt;="&amp;$A179,'USH2A e13 (B) - HSF3.0'!H2:H891)-SUMIF('USH2A e13 (B) - HSF3.0'!G2:G891,"&lt;="&amp;$A179,'USH2A e13 (B) - HSF3.0'!H2:H891),"")</f>
        <v>0.14285714285714235</v>
      </c>
      <c r="H179" s="39">
        <f>IF($A179&lt;=LEN('USH2A e13 (B) - 2ry Str + Mask'!A$2),SUMIF('USH2A e13 (B) - HSF3.0'!E2:E891,"&lt;="&amp;$A179,'USH2A e13 (B) - HSF3.0'!I2:I891)-SUMIF('USH2A e13 (B) - HSF3.0'!G2:G891,"&lt;="&amp;$A179,'USH2A e13 (B) - HSF3.0'!I2:I891),"")</f>
        <v>-0.125</v>
      </c>
      <c r="I179" s="39">
        <f>IF($A179&lt;=LEN('USH2A e13 (B) - 2ry Str + Mask'!A$2),G179+H179,"")</f>
        <v>1.785714285714235E-2</v>
      </c>
      <c r="J179" s="39">
        <f t="shared" si="17"/>
        <v>0.14285714285714235</v>
      </c>
      <c r="K179" s="39">
        <f t="shared" si="18"/>
        <v>-0.125</v>
      </c>
      <c r="L179" s="39">
        <f t="shared" si="19"/>
        <v>1.785714285714235E-2</v>
      </c>
      <c r="M179" s="39">
        <f t="shared" si="20"/>
        <v>0.14285714285714235</v>
      </c>
      <c r="N179" s="39">
        <f t="shared" si="21"/>
        <v>-0.125</v>
      </c>
      <c r="O179" s="39">
        <f t="shared" si="22"/>
        <v>1.785714285714235E-2</v>
      </c>
      <c r="P179" s="39">
        <f>IF($A179&lt;=LEN('USH2A e13 (B) - 2ry Str + Mask'!A$2),M179-J179,"")</f>
        <v>0</v>
      </c>
      <c r="Q179" s="39">
        <f>IF($A179&lt;=LEN('USH2A e13 (B) - 2ry Str + Mask'!A$2),N179-K179,"")</f>
        <v>0</v>
      </c>
      <c r="R179" s="39">
        <f>IF($A179&lt;=LEN('USH2A e13 (B) - 2ry Str + Mask'!A$2),O179-L179,"")</f>
        <v>0</v>
      </c>
    </row>
    <row r="180" spans="1:18" ht="56" customHeight="1" x14ac:dyDescent="0.15">
      <c r="A180" s="36">
        <v>179</v>
      </c>
      <c r="B180" s="37" t="str">
        <f>IF($A180&lt;=LEN('USH2A e13 (B) - 2ry Str + Mask'!A$2),MID('USH2A e13 (B) - 2ry Str + Mask'!A$2,$A180,1),"")</f>
        <v>(</v>
      </c>
      <c r="C180" s="38" t="str">
        <f>IF($A180&lt;=LEN('USH2A e13 (B) - 2ry Str + Mask'!B$2),MID('USH2A e13 (B) - 2ry Str + Mask'!B$2,$A180,1),"")</f>
        <v>.</v>
      </c>
      <c r="D180" s="38" t="str">
        <f>IF($A180&lt;=LEN('USH2A e13 (B) - 2ry Str + Mask'!C$2),MID('USH2A e13 (B) - 2ry Str + Mask'!C$2,$A180,1),"")</f>
        <v>.</v>
      </c>
      <c r="E180" s="38" t="str">
        <f t="shared" si="16"/>
        <v>.</v>
      </c>
      <c r="F180" s="38" t="str">
        <f t="shared" si="23"/>
        <v>...................................................................(((((((((.((.(.(((((((...(((((((..........)))))))...)))))))...).)).)))))))))..........((((((.((((..(((..........</v>
      </c>
      <c r="G180" s="39">
        <f>IF($A180&lt;=LEN('USH2A e13 (B) - 2ry Str + Mask'!A$2),SUMIF('USH2A e13 (B) - HSF3.0'!E2:E891,"&lt;="&amp;$A180,'USH2A e13 (B) - HSF3.0'!H2:H891)-SUMIF('USH2A e13 (B) - HSF3.0'!G2:G891,"&lt;="&amp;$A180,'USH2A e13 (B) - HSF3.0'!H2:H891),"")</f>
        <v>0.14285714285714235</v>
      </c>
      <c r="H180" s="39">
        <f>IF($A180&lt;=LEN('USH2A e13 (B) - 2ry Str + Mask'!A$2),SUMIF('USH2A e13 (B) - HSF3.0'!E2:E891,"&lt;="&amp;$A180,'USH2A e13 (B) - HSF3.0'!I2:I891)-SUMIF('USH2A e13 (B) - HSF3.0'!G2:G891,"&lt;="&amp;$A180,'USH2A e13 (B) - HSF3.0'!I2:I891),"")</f>
        <v>-0.125</v>
      </c>
      <c r="I180" s="39">
        <f>IF($A180&lt;=LEN('USH2A e13 (B) - 2ry Str + Mask'!A$2),G180+H180,"")</f>
        <v>1.785714285714235E-2</v>
      </c>
      <c r="J180" s="39">
        <f t="shared" si="17"/>
        <v>0</v>
      </c>
      <c r="K180" s="39">
        <f t="shared" si="18"/>
        <v>0</v>
      </c>
      <c r="L180" s="39">
        <f t="shared" si="19"/>
        <v>0</v>
      </c>
      <c r="M180" s="39">
        <f t="shared" si="20"/>
        <v>0.14285714285714235</v>
      </c>
      <c r="N180" s="39">
        <f t="shared" si="21"/>
        <v>-0.125</v>
      </c>
      <c r="O180" s="39">
        <f t="shared" si="22"/>
        <v>1.785714285714235E-2</v>
      </c>
      <c r="P180" s="39">
        <f>IF($A180&lt;=LEN('USH2A e13 (B) - 2ry Str + Mask'!A$2),M180-J180,"")</f>
        <v>0.14285714285714235</v>
      </c>
      <c r="Q180" s="39">
        <f>IF($A180&lt;=LEN('USH2A e13 (B) - 2ry Str + Mask'!A$2),N180-K180,"")</f>
        <v>-0.125</v>
      </c>
      <c r="R180" s="39">
        <f>IF($A180&lt;=LEN('USH2A e13 (B) - 2ry Str + Mask'!A$2),O180-L180,"")</f>
        <v>1.785714285714235E-2</v>
      </c>
    </row>
    <row r="181" spans="1:18" ht="56" customHeight="1" x14ac:dyDescent="0.15">
      <c r="A181" s="36">
        <v>180</v>
      </c>
      <c r="B181" s="37" t="str">
        <f>IF($A181&lt;=LEN('USH2A e13 (B) - 2ry Str + Mask'!A$2),MID('USH2A e13 (B) - 2ry Str + Mask'!A$2,$A181,1),"")</f>
        <v>(</v>
      </c>
      <c r="C181" s="38" t="str">
        <f>IF($A181&lt;=LEN('USH2A e13 (B) - 2ry Str + Mask'!B$2),MID('USH2A e13 (B) - 2ry Str + Mask'!B$2,$A181,1),"")</f>
        <v>.</v>
      </c>
      <c r="D181" s="38" t="str">
        <f>IF($A181&lt;=LEN('USH2A e13 (B) - 2ry Str + Mask'!C$2),MID('USH2A e13 (B) - 2ry Str + Mask'!C$2,$A181,1),"")</f>
        <v>.</v>
      </c>
      <c r="E181" s="38" t="str">
        <f t="shared" si="16"/>
        <v>.</v>
      </c>
      <c r="F181" s="38" t="str">
        <f t="shared" si="23"/>
        <v>...................................................................(((((((((.((.(.(((((((...(((((((..........)))))))...)))))))...).)).)))))))))..........((((((.((((..(((...........</v>
      </c>
      <c r="G181" s="39">
        <f>IF($A181&lt;=LEN('USH2A e13 (B) - 2ry Str + Mask'!A$2),SUMIF('USH2A e13 (B) - HSF3.0'!E2:E891,"&lt;="&amp;$A181,'USH2A e13 (B) - HSF3.0'!H2:H891)-SUMIF('USH2A e13 (B) - HSF3.0'!G2:G891,"&lt;="&amp;$A181,'USH2A e13 (B) - HSF3.0'!H2:H891),"")</f>
        <v>0.14285714285714235</v>
      </c>
      <c r="H181" s="39">
        <f>IF($A181&lt;=LEN('USH2A e13 (B) - 2ry Str + Mask'!A$2),SUMIF('USH2A e13 (B) - HSF3.0'!E2:E891,"&lt;="&amp;$A181,'USH2A e13 (B) - HSF3.0'!I2:I891)-SUMIF('USH2A e13 (B) - HSF3.0'!G2:G891,"&lt;="&amp;$A181,'USH2A e13 (B) - HSF3.0'!I2:I891),"")</f>
        <v>-0.125</v>
      </c>
      <c r="I181" s="39">
        <f>IF($A181&lt;=LEN('USH2A e13 (B) - 2ry Str + Mask'!A$2),G181+H181,"")</f>
        <v>1.785714285714235E-2</v>
      </c>
      <c r="J181" s="39">
        <f t="shared" si="17"/>
        <v>0</v>
      </c>
      <c r="K181" s="39">
        <f t="shared" si="18"/>
        <v>0</v>
      </c>
      <c r="L181" s="39">
        <f t="shared" si="19"/>
        <v>0</v>
      </c>
      <c r="M181" s="39">
        <f t="shared" si="20"/>
        <v>0.14285714285714235</v>
      </c>
      <c r="N181" s="39">
        <f t="shared" si="21"/>
        <v>-0.125</v>
      </c>
      <c r="O181" s="39">
        <f t="shared" si="22"/>
        <v>1.785714285714235E-2</v>
      </c>
      <c r="P181" s="39">
        <f>IF($A181&lt;=LEN('USH2A e13 (B) - 2ry Str + Mask'!A$2),M181-J181,"")</f>
        <v>0.14285714285714235</v>
      </c>
      <c r="Q181" s="39">
        <f>IF($A181&lt;=LEN('USH2A e13 (B) - 2ry Str + Mask'!A$2),N181-K181,"")</f>
        <v>-0.125</v>
      </c>
      <c r="R181" s="39">
        <f>IF($A181&lt;=LEN('USH2A e13 (B) - 2ry Str + Mask'!A$2),O181-L181,"")</f>
        <v>1.785714285714235E-2</v>
      </c>
    </row>
    <row r="182" spans="1:18" ht="56" customHeight="1" x14ac:dyDescent="0.15">
      <c r="A182" s="36">
        <v>181</v>
      </c>
      <c r="B182" s="37" t="str">
        <f>IF($A182&lt;=LEN('USH2A e13 (B) - 2ry Str + Mask'!A$2),MID('USH2A e13 (B) - 2ry Str + Mask'!A$2,$A182,1),"")</f>
        <v>(</v>
      </c>
      <c r="C182" s="38" t="str">
        <f>IF($A182&lt;=LEN('USH2A e13 (B) - 2ry Str + Mask'!B$2),MID('USH2A e13 (B) - 2ry Str + Mask'!B$2,$A182,1),"")</f>
        <v>.</v>
      </c>
      <c r="D182" s="38" t="str">
        <f>IF($A182&lt;=LEN('USH2A e13 (B) - 2ry Str + Mask'!C$2),MID('USH2A e13 (B) - 2ry Str + Mask'!C$2,$A182,1),"")</f>
        <v>.</v>
      </c>
      <c r="E182" s="38" t="str">
        <f t="shared" si="16"/>
        <v>.</v>
      </c>
      <c r="F182" s="38" t="str">
        <f t="shared" si="23"/>
        <v>...................................................................(((((((((.((.(.(((((((...(((((((..........)))))))...)))))))...).)).)))))))))..........((((((.((((..(((............</v>
      </c>
      <c r="G182" s="39">
        <f>IF($A182&lt;=LEN('USH2A e13 (B) - 2ry Str + Mask'!A$2),SUMIF('USH2A e13 (B) - HSF3.0'!E2:E891,"&lt;="&amp;$A182,'USH2A e13 (B) - HSF3.0'!H2:H891)-SUMIF('USH2A e13 (B) - HSF3.0'!G2:G891,"&lt;="&amp;$A182,'USH2A e13 (B) - HSF3.0'!H2:H891),"")</f>
        <v>0</v>
      </c>
      <c r="H182" s="39">
        <f>IF($A182&lt;=LEN('USH2A e13 (B) - 2ry Str + Mask'!A$2),SUMIF('USH2A e13 (B) - HSF3.0'!E2:E891,"&lt;="&amp;$A182,'USH2A e13 (B) - HSF3.0'!I2:I891)-SUMIF('USH2A e13 (B) - HSF3.0'!G2:G891,"&lt;="&amp;$A182,'USH2A e13 (B) - HSF3.0'!I2:I891),"")</f>
        <v>-0.125</v>
      </c>
      <c r="I182" s="39">
        <f>IF($A182&lt;=LEN('USH2A e13 (B) - 2ry Str + Mask'!A$2),G182+H182,"")</f>
        <v>-0.125</v>
      </c>
      <c r="J182" s="39">
        <f t="shared" si="17"/>
        <v>0</v>
      </c>
      <c r="K182" s="39">
        <f t="shared" si="18"/>
        <v>0</v>
      </c>
      <c r="L182" s="39">
        <f t="shared" si="19"/>
        <v>0</v>
      </c>
      <c r="M182" s="39">
        <f t="shared" si="20"/>
        <v>0</v>
      </c>
      <c r="N182" s="39">
        <f t="shared" si="21"/>
        <v>-0.125</v>
      </c>
      <c r="O182" s="39">
        <f t="shared" si="22"/>
        <v>-0.125</v>
      </c>
      <c r="P182" s="39">
        <f>IF($A182&lt;=LEN('USH2A e13 (B) - 2ry Str + Mask'!A$2),M182-J182,"")</f>
        <v>0</v>
      </c>
      <c r="Q182" s="39">
        <f>IF($A182&lt;=LEN('USH2A e13 (B) - 2ry Str + Mask'!A$2),N182-K182,"")</f>
        <v>-0.125</v>
      </c>
      <c r="R182" s="39">
        <f>IF($A182&lt;=LEN('USH2A e13 (B) - 2ry Str + Mask'!A$2),O182-L182,"")</f>
        <v>-0.125</v>
      </c>
    </row>
    <row r="183" spans="1:18" ht="56" customHeight="1" x14ac:dyDescent="0.15">
      <c r="A183" s="36">
        <v>182</v>
      </c>
      <c r="B183" s="37" t="str">
        <f>IF($A183&lt;=LEN('USH2A e13 (B) - 2ry Str + Mask'!A$2),MID('USH2A e13 (B) - 2ry Str + Mask'!A$2,$A183,1),"")</f>
        <v>.</v>
      </c>
      <c r="C183" s="38" t="str">
        <f>IF($A183&lt;=LEN('USH2A e13 (B) - 2ry Str + Mask'!B$2),MID('USH2A e13 (B) - 2ry Str + Mask'!B$2,$A183,1),"")</f>
        <v>.</v>
      </c>
      <c r="D183" s="38" t="str">
        <f>IF($A183&lt;=LEN('USH2A e13 (B) - 2ry Str + Mask'!C$2),MID('USH2A e13 (B) - 2ry Str + Mask'!C$2,$A183,1),"")</f>
        <v>.</v>
      </c>
      <c r="E183" s="38" t="str">
        <f t="shared" si="16"/>
        <v>.</v>
      </c>
      <c r="F183" s="38" t="str">
        <f t="shared" si="23"/>
        <v>...................................................................(((((((((.((.(.(((((((...(((((((..........)))))))...)))))))...).)).)))))))))..........((((((.((((..(((.............</v>
      </c>
      <c r="G183" s="39">
        <f>IF($A183&lt;=LEN('USH2A e13 (B) - 2ry Str + Mask'!A$2),SUMIF('USH2A e13 (B) - HSF3.0'!E2:E891,"&lt;="&amp;$A183,'USH2A e13 (B) - HSF3.0'!H2:H891)-SUMIF('USH2A e13 (B) - HSF3.0'!G2:G891,"&lt;="&amp;$A183,'USH2A e13 (B) - HSF3.0'!H2:H891),"")</f>
        <v>0</v>
      </c>
      <c r="H183" s="39">
        <f>IF($A183&lt;=LEN('USH2A e13 (B) - 2ry Str + Mask'!A$2),SUMIF('USH2A e13 (B) - HSF3.0'!E2:E891,"&lt;="&amp;$A183,'USH2A e13 (B) - HSF3.0'!I2:I891)-SUMIF('USH2A e13 (B) - HSF3.0'!G2:G891,"&lt;="&amp;$A183,'USH2A e13 (B) - HSF3.0'!I2:I891),"")</f>
        <v>-0.125</v>
      </c>
      <c r="I183" s="39">
        <f>IF($A183&lt;=LEN('USH2A e13 (B) - 2ry Str + Mask'!A$2),G183+H183,"")</f>
        <v>-0.125</v>
      </c>
      <c r="J183" s="39">
        <f t="shared" si="17"/>
        <v>0</v>
      </c>
      <c r="K183" s="39">
        <f t="shared" si="18"/>
        <v>-0.125</v>
      </c>
      <c r="L183" s="39">
        <f t="shared" si="19"/>
        <v>-0.125</v>
      </c>
      <c r="M183" s="39">
        <f t="shared" si="20"/>
        <v>0</v>
      </c>
      <c r="N183" s="39">
        <f t="shared" si="21"/>
        <v>-0.125</v>
      </c>
      <c r="O183" s="39">
        <f t="shared" si="22"/>
        <v>-0.125</v>
      </c>
      <c r="P183" s="39">
        <f>IF($A183&lt;=LEN('USH2A e13 (B) - 2ry Str + Mask'!A$2),M183-J183,"")</f>
        <v>0</v>
      </c>
      <c r="Q183" s="39">
        <f>IF($A183&lt;=LEN('USH2A e13 (B) - 2ry Str + Mask'!A$2),N183-K183,"")</f>
        <v>0</v>
      </c>
      <c r="R183" s="39">
        <f>IF($A183&lt;=LEN('USH2A e13 (B) - 2ry Str + Mask'!A$2),O183-L183,"")</f>
        <v>0</v>
      </c>
    </row>
    <row r="184" spans="1:18" ht="56" customHeight="1" x14ac:dyDescent="0.15">
      <c r="A184" s="36">
        <v>183</v>
      </c>
      <c r="B184" s="37" t="str">
        <f>IF($A184&lt;=LEN('USH2A e13 (B) - 2ry Str + Mask'!A$2),MID('USH2A e13 (B) - 2ry Str + Mask'!A$2,$A184,1),"")</f>
        <v>.</v>
      </c>
      <c r="C184" s="38" t="str">
        <f>IF($A184&lt;=LEN('USH2A e13 (B) - 2ry Str + Mask'!B$2),MID('USH2A e13 (B) - 2ry Str + Mask'!B$2,$A184,1),"")</f>
        <v>.</v>
      </c>
      <c r="D184" s="38" t="str">
        <f>IF($A184&lt;=LEN('USH2A e13 (B) - 2ry Str + Mask'!C$2),MID('USH2A e13 (B) - 2ry Str + Mask'!C$2,$A184,1),"")</f>
        <v>.</v>
      </c>
      <c r="E184" s="38" t="str">
        <f t="shared" si="16"/>
        <v>.</v>
      </c>
      <c r="F184" s="38" t="str">
        <f t="shared" si="23"/>
        <v>...................................................................(((((((((.((.(.(((((((...(((((((..........)))))))...)))))))...).)).)))))))))..........((((((.((((..(((..............</v>
      </c>
      <c r="G184" s="39">
        <f>IF($A184&lt;=LEN('USH2A e13 (B) - 2ry Str + Mask'!A$2),SUMIF('USH2A e13 (B) - HSF3.0'!E2:E891,"&lt;="&amp;$A184,'USH2A e13 (B) - HSF3.0'!H2:H891)-SUMIF('USH2A e13 (B) - HSF3.0'!G2:G891,"&lt;="&amp;$A184,'USH2A e13 (B) - HSF3.0'!H2:H891),"")</f>
        <v>0</v>
      </c>
      <c r="H184" s="39">
        <f>IF($A184&lt;=LEN('USH2A e13 (B) - 2ry Str + Mask'!A$2),SUMIF('USH2A e13 (B) - HSF3.0'!E2:E891,"&lt;="&amp;$A184,'USH2A e13 (B) - HSF3.0'!I2:I891)-SUMIF('USH2A e13 (B) - HSF3.0'!G2:G891,"&lt;="&amp;$A184,'USH2A e13 (B) - HSF3.0'!I2:I891),"")</f>
        <v>-0.125</v>
      </c>
      <c r="I184" s="39">
        <f>IF($A184&lt;=LEN('USH2A e13 (B) - 2ry Str + Mask'!A$2),G184+H184,"")</f>
        <v>-0.125</v>
      </c>
      <c r="J184" s="39">
        <f t="shared" si="17"/>
        <v>0</v>
      </c>
      <c r="K184" s="39">
        <f t="shared" si="18"/>
        <v>-0.125</v>
      </c>
      <c r="L184" s="39">
        <f t="shared" si="19"/>
        <v>-0.125</v>
      </c>
      <c r="M184" s="39">
        <f t="shared" si="20"/>
        <v>0</v>
      </c>
      <c r="N184" s="39">
        <f t="shared" si="21"/>
        <v>-0.125</v>
      </c>
      <c r="O184" s="39">
        <f t="shared" si="22"/>
        <v>-0.125</v>
      </c>
      <c r="P184" s="39">
        <f>IF($A184&lt;=LEN('USH2A e13 (B) - 2ry Str + Mask'!A$2),M184-J184,"")</f>
        <v>0</v>
      </c>
      <c r="Q184" s="39">
        <f>IF($A184&lt;=LEN('USH2A e13 (B) - 2ry Str + Mask'!A$2),N184-K184,"")</f>
        <v>0</v>
      </c>
      <c r="R184" s="39">
        <f>IF($A184&lt;=LEN('USH2A e13 (B) - 2ry Str + Mask'!A$2),O184-L184,"")</f>
        <v>0</v>
      </c>
    </row>
    <row r="185" spans="1:18" ht="56" customHeight="1" x14ac:dyDescent="0.15">
      <c r="A185" s="36">
        <v>184</v>
      </c>
      <c r="B185" s="37" t="str">
        <f>IF($A185&lt;=LEN('USH2A e13 (B) - 2ry Str + Mask'!A$2),MID('USH2A e13 (B) - 2ry Str + Mask'!A$2,$A185,1),"")</f>
        <v>.</v>
      </c>
      <c r="C185" s="38" t="str">
        <f>IF($A185&lt;=LEN('USH2A e13 (B) - 2ry Str + Mask'!B$2),MID('USH2A e13 (B) - 2ry Str + Mask'!B$2,$A185,1),"")</f>
        <v>.</v>
      </c>
      <c r="D185" s="38" t="str">
        <f>IF($A185&lt;=LEN('USH2A e13 (B) - 2ry Str + Mask'!C$2),MID('USH2A e13 (B) - 2ry Str + Mask'!C$2,$A185,1),"")</f>
        <v>.</v>
      </c>
      <c r="E185" s="38" t="str">
        <f t="shared" si="16"/>
        <v>.</v>
      </c>
      <c r="F185" s="38" t="str">
        <f t="shared" si="23"/>
        <v>...................................................................(((((((((.((.(.(((((((...(((((((..........)))))))...)))))))...).)).)))))))))..........((((((.((((..(((...............</v>
      </c>
      <c r="G185" s="39">
        <f>IF($A185&lt;=LEN('USH2A e13 (B) - 2ry Str + Mask'!A$2),SUMIF('USH2A e13 (B) - HSF3.0'!E2:E891,"&lt;="&amp;$A185,'USH2A e13 (B) - HSF3.0'!H2:H891)-SUMIF('USH2A e13 (B) - HSF3.0'!G2:G891,"&lt;="&amp;$A185,'USH2A e13 (B) - HSF3.0'!H2:H891),"")</f>
        <v>0.16666666666666607</v>
      </c>
      <c r="H185" s="39">
        <f>IF($A185&lt;=LEN('USH2A e13 (B) - 2ry Str + Mask'!A$2),SUMIF('USH2A e13 (B) - HSF3.0'!E2:E891,"&lt;="&amp;$A185,'USH2A e13 (B) - HSF3.0'!I2:I891)-SUMIF('USH2A e13 (B) - HSF3.0'!G2:G891,"&lt;="&amp;$A185,'USH2A e13 (B) - HSF3.0'!I2:I891),"")</f>
        <v>-0.125</v>
      </c>
      <c r="I185" s="39">
        <f>IF($A185&lt;=LEN('USH2A e13 (B) - 2ry Str + Mask'!A$2),G185+H185,"")</f>
        <v>4.1666666666666075E-2</v>
      </c>
      <c r="J185" s="39">
        <f t="shared" si="17"/>
        <v>0.16666666666666607</v>
      </c>
      <c r="K185" s="39">
        <f t="shared" si="18"/>
        <v>-0.125</v>
      </c>
      <c r="L185" s="39">
        <f t="shared" si="19"/>
        <v>4.1666666666666075E-2</v>
      </c>
      <c r="M185" s="39">
        <f t="shared" si="20"/>
        <v>0.16666666666666607</v>
      </c>
      <c r="N185" s="39">
        <f t="shared" si="21"/>
        <v>-0.125</v>
      </c>
      <c r="O185" s="39">
        <f t="shared" si="22"/>
        <v>4.1666666666666075E-2</v>
      </c>
      <c r="P185" s="39">
        <f>IF($A185&lt;=LEN('USH2A e13 (B) - 2ry Str + Mask'!A$2),M185-J185,"")</f>
        <v>0</v>
      </c>
      <c r="Q185" s="39">
        <f>IF($A185&lt;=LEN('USH2A e13 (B) - 2ry Str + Mask'!A$2),N185-K185,"")</f>
        <v>0</v>
      </c>
      <c r="R185" s="39">
        <f>IF($A185&lt;=LEN('USH2A e13 (B) - 2ry Str + Mask'!A$2),O185-L185,"")</f>
        <v>0</v>
      </c>
    </row>
    <row r="186" spans="1:18" ht="56" customHeight="1" x14ac:dyDescent="0.15">
      <c r="A186" s="36">
        <v>185</v>
      </c>
      <c r="B186" s="37" t="str">
        <f>IF($A186&lt;=LEN('USH2A e13 (B) - 2ry Str + Mask'!A$2),MID('USH2A e13 (B) - 2ry Str + Mask'!A$2,$A186,1),"")</f>
        <v>(</v>
      </c>
      <c r="C186" s="38" t="str">
        <f>IF($A186&lt;=LEN('USH2A e13 (B) - 2ry Str + Mask'!B$2),MID('USH2A e13 (B) - 2ry Str + Mask'!B$2,$A186,1),"")</f>
        <v>.</v>
      </c>
      <c r="D186" s="38" t="str">
        <f>IF($A186&lt;=LEN('USH2A e13 (B) - 2ry Str + Mask'!C$2),MID('USH2A e13 (B) - 2ry Str + Mask'!C$2,$A186,1),"")</f>
        <v>.</v>
      </c>
      <c r="E186" s="38" t="str">
        <f t="shared" si="16"/>
        <v>.</v>
      </c>
      <c r="F186" s="38" t="str">
        <f t="shared" si="23"/>
        <v>...................................................................(((((((((.((.(.(((((((...(((((((..........)))))))...)))))))...).)).)))))))))..........((((((.((((..(((................</v>
      </c>
      <c r="G186" s="39">
        <f>IF($A186&lt;=LEN('USH2A e13 (B) - 2ry Str + Mask'!A$2),SUMIF('USH2A e13 (B) - HSF3.0'!E2:E891,"&lt;="&amp;$A186,'USH2A e13 (B) - HSF3.0'!H2:H891)-SUMIF('USH2A e13 (B) - HSF3.0'!G2:G891,"&lt;="&amp;$A186,'USH2A e13 (B) - HSF3.0'!H2:H891),"")</f>
        <v>0.30952380952380842</v>
      </c>
      <c r="H186" s="39">
        <f>IF($A186&lt;=LEN('USH2A e13 (B) - 2ry Str + Mask'!A$2),SUMIF('USH2A e13 (B) - HSF3.0'!E2:E891,"&lt;="&amp;$A186,'USH2A e13 (B) - HSF3.0'!I2:I891)-SUMIF('USH2A e13 (B) - HSF3.0'!G2:G891,"&lt;="&amp;$A186,'USH2A e13 (B) - HSF3.0'!I2:I891),"")</f>
        <v>-0.125</v>
      </c>
      <c r="I186" s="39">
        <f>IF($A186&lt;=LEN('USH2A e13 (B) - 2ry Str + Mask'!A$2),G186+H186,"")</f>
        <v>0.18452380952380842</v>
      </c>
      <c r="J186" s="39">
        <f t="shared" si="17"/>
        <v>0</v>
      </c>
      <c r="K186" s="39">
        <f t="shared" si="18"/>
        <v>0</v>
      </c>
      <c r="L186" s="39">
        <f t="shared" si="19"/>
        <v>0</v>
      </c>
      <c r="M186" s="39">
        <f t="shared" si="20"/>
        <v>0.30952380952380842</v>
      </c>
      <c r="N186" s="39">
        <f t="shared" si="21"/>
        <v>-0.125</v>
      </c>
      <c r="O186" s="39">
        <f t="shared" si="22"/>
        <v>0.18452380952380842</v>
      </c>
      <c r="P186" s="39">
        <f>IF($A186&lt;=LEN('USH2A e13 (B) - 2ry Str + Mask'!A$2),M186-J186,"")</f>
        <v>0.30952380952380842</v>
      </c>
      <c r="Q186" s="39">
        <f>IF($A186&lt;=LEN('USH2A e13 (B) - 2ry Str + Mask'!A$2),N186-K186,"")</f>
        <v>-0.125</v>
      </c>
      <c r="R186" s="39">
        <f>IF($A186&lt;=LEN('USH2A e13 (B) - 2ry Str + Mask'!A$2),O186-L186,"")</f>
        <v>0.18452380952380842</v>
      </c>
    </row>
    <row r="187" spans="1:18" ht="56" customHeight="1" x14ac:dyDescent="0.15">
      <c r="A187" s="36">
        <v>186</v>
      </c>
      <c r="B187" s="37" t="str">
        <f>IF($A187&lt;=LEN('USH2A e13 (B) - 2ry Str + Mask'!A$2),MID('USH2A e13 (B) - 2ry Str + Mask'!A$2,$A187,1),"")</f>
        <v>(</v>
      </c>
      <c r="C187" s="38" t="str">
        <f>IF($A187&lt;=LEN('USH2A e13 (B) - 2ry Str + Mask'!B$2),MID('USH2A e13 (B) - 2ry Str + Mask'!B$2,$A187,1),"")</f>
        <v>)</v>
      </c>
      <c r="D187" s="38" t="str">
        <f>IF($A187&lt;=LEN('USH2A e13 (B) - 2ry Str + Mask'!C$2),MID('USH2A e13 (B) - 2ry Str + Mask'!C$2,$A187,1),"")</f>
        <v>.</v>
      </c>
      <c r="E187" s="38" t="str">
        <f t="shared" si="16"/>
        <v>)</v>
      </c>
      <c r="F187" s="38" t="str">
        <f t="shared" si="23"/>
        <v>...................................................................(((((((((.((.(.(((((((...(((((((..........)))))))...)))))))...).)).)))))))))..........((((((.((((..(((................)</v>
      </c>
      <c r="G187" s="39">
        <f>IF($A187&lt;=LEN('USH2A e13 (B) - 2ry Str + Mask'!A$2),SUMIF('USH2A e13 (B) - HSF3.0'!E2:E891,"&lt;="&amp;$A187,'USH2A e13 (B) - HSF3.0'!H2:H891)-SUMIF('USH2A e13 (B) - HSF3.0'!G2:G891,"&lt;="&amp;$A187,'USH2A e13 (B) - HSF3.0'!H2:H891),"")</f>
        <v>0.45238095238095077</v>
      </c>
      <c r="H187" s="39">
        <f>IF($A187&lt;=LEN('USH2A e13 (B) - 2ry Str + Mask'!A$2),SUMIF('USH2A e13 (B) - HSF3.0'!E2:E891,"&lt;="&amp;$A187,'USH2A e13 (B) - HSF3.0'!I2:I891)-SUMIF('USH2A e13 (B) - HSF3.0'!G2:G891,"&lt;="&amp;$A187,'USH2A e13 (B) - HSF3.0'!I2:I891),"")</f>
        <v>-0.125</v>
      </c>
      <c r="I187" s="39">
        <f>IF($A187&lt;=LEN('USH2A e13 (B) - 2ry Str + Mask'!A$2),G187+H187,"")</f>
        <v>0.32738095238095077</v>
      </c>
      <c r="J187" s="39">
        <f t="shared" si="17"/>
        <v>0</v>
      </c>
      <c r="K187" s="39">
        <f t="shared" si="18"/>
        <v>0</v>
      </c>
      <c r="L187" s="39">
        <f t="shared" si="19"/>
        <v>0</v>
      </c>
      <c r="M187" s="39">
        <f t="shared" si="20"/>
        <v>0</v>
      </c>
      <c r="N187" s="39">
        <f t="shared" si="21"/>
        <v>0</v>
      </c>
      <c r="O187" s="39">
        <f t="shared" si="22"/>
        <v>0</v>
      </c>
      <c r="P187" s="39">
        <f>IF($A187&lt;=LEN('USH2A e13 (B) - 2ry Str + Mask'!A$2),M187-J187,"")</f>
        <v>0</v>
      </c>
      <c r="Q187" s="39">
        <f>IF($A187&lt;=LEN('USH2A e13 (B) - 2ry Str + Mask'!A$2),N187-K187,"")</f>
        <v>0</v>
      </c>
      <c r="R187" s="39">
        <f>IF($A187&lt;=LEN('USH2A e13 (B) - 2ry Str + Mask'!A$2),O187-L187,"")</f>
        <v>0</v>
      </c>
    </row>
    <row r="188" spans="1:18" ht="56" customHeight="1" x14ac:dyDescent="0.15">
      <c r="A188" s="36">
        <v>187</v>
      </c>
      <c r="B188" s="37" t="str">
        <f>IF($A188&lt;=LEN('USH2A e13 (B) - 2ry Str + Mask'!A$2),MID('USH2A e13 (B) - 2ry Str + Mask'!A$2,$A188,1),"")</f>
        <v>(</v>
      </c>
      <c r="C188" s="38" t="str">
        <f>IF($A188&lt;=LEN('USH2A e13 (B) - 2ry Str + Mask'!B$2),MID('USH2A e13 (B) - 2ry Str + Mask'!B$2,$A188,1),"")</f>
        <v>)</v>
      </c>
      <c r="D188" s="38" t="str">
        <f>IF($A188&lt;=LEN('USH2A e13 (B) - 2ry Str + Mask'!C$2),MID('USH2A e13 (B) - 2ry Str + Mask'!C$2,$A188,1),"")</f>
        <v>.</v>
      </c>
      <c r="E188" s="38" t="str">
        <f t="shared" si="16"/>
        <v>)</v>
      </c>
      <c r="F188" s="38" t="str">
        <f t="shared" si="23"/>
        <v>...................................................................(((((((((.((.(.(((((((...(((((((..........)))))))...)))))))...).)).)))))))))..........((((((.((((..(((................))</v>
      </c>
      <c r="G188" s="39">
        <f>IF($A188&lt;=LEN('USH2A e13 (B) - 2ry Str + Mask'!A$2),SUMIF('USH2A e13 (B) - HSF3.0'!E2:E891,"&lt;="&amp;$A188,'USH2A e13 (B) - HSF3.0'!H2:H891)-SUMIF('USH2A e13 (B) - HSF3.0'!G2:G891,"&lt;="&amp;$A188,'USH2A e13 (B) - HSF3.0'!H2:H891),"")</f>
        <v>0.45238095238095077</v>
      </c>
      <c r="H188" s="39">
        <f>IF($A188&lt;=LEN('USH2A e13 (B) - 2ry Str + Mask'!A$2),SUMIF('USH2A e13 (B) - HSF3.0'!E2:E891,"&lt;="&amp;$A188,'USH2A e13 (B) - HSF3.0'!I2:I891)-SUMIF('USH2A e13 (B) - HSF3.0'!G2:G891,"&lt;="&amp;$A188,'USH2A e13 (B) - HSF3.0'!I2:I891),"")</f>
        <v>-0.125</v>
      </c>
      <c r="I188" s="39">
        <f>IF($A188&lt;=LEN('USH2A e13 (B) - 2ry Str + Mask'!A$2),G188+H188,"")</f>
        <v>0.32738095238095077</v>
      </c>
      <c r="J188" s="39">
        <f t="shared" si="17"/>
        <v>0</v>
      </c>
      <c r="K188" s="39">
        <f t="shared" si="18"/>
        <v>0</v>
      </c>
      <c r="L188" s="39">
        <f t="shared" si="19"/>
        <v>0</v>
      </c>
      <c r="M188" s="39">
        <f t="shared" si="20"/>
        <v>0</v>
      </c>
      <c r="N188" s="39">
        <f t="shared" si="21"/>
        <v>0</v>
      </c>
      <c r="O188" s="39">
        <f t="shared" si="22"/>
        <v>0</v>
      </c>
      <c r="P188" s="39">
        <f>IF($A188&lt;=LEN('USH2A e13 (B) - 2ry Str + Mask'!A$2),M188-J188,"")</f>
        <v>0</v>
      </c>
      <c r="Q188" s="39">
        <f>IF($A188&lt;=LEN('USH2A e13 (B) - 2ry Str + Mask'!A$2),N188-K188,"")</f>
        <v>0</v>
      </c>
      <c r="R188" s="39">
        <f>IF($A188&lt;=LEN('USH2A e13 (B) - 2ry Str + Mask'!A$2),O188-L188,"")</f>
        <v>0</v>
      </c>
    </row>
    <row r="189" spans="1:18" ht="56" customHeight="1" x14ac:dyDescent="0.15">
      <c r="A189" s="36">
        <v>188</v>
      </c>
      <c r="B189" s="37" t="str">
        <f>IF($A189&lt;=LEN('USH2A e13 (B) - 2ry Str + Mask'!A$2),MID('USH2A e13 (B) - 2ry Str + Mask'!A$2,$A189,1),"")</f>
        <v>(</v>
      </c>
      <c r="C189" s="38" t="str">
        <f>IF($A189&lt;=LEN('USH2A e13 (B) - 2ry Str + Mask'!B$2),MID('USH2A e13 (B) - 2ry Str + Mask'!B$2,$A189,1),"")</f>
        <v>)</v>
      </c>
      <c r="D189" s="38" t="str">
        <f>IF($A189&lt;=LEN('USH2A e13 (B) - 2ry Str + Mask'!C$2),MID('USH2A e13 (B) - 2ry Str + Mask'!C$2,$A189,1),"")</f>
        <v>.</v>
      </c>
      <c r="E189" s="38" t="str">
        <f t="shared" si="16"/>
        <v>)</v>
      </c>
      <c r="F189" s="38" t="str">
        <f t="shared" si="23"/>
        <v>...................................................................(((((((((.((.(.(((((((...(((((((..........)))))))...)))))))...).)).)))))))))..........((((((.((((..(((................)))</v>
      </c>
      <c r="G189" s="39">
        <f>IF($A189&lt;=LEN('USH2A e13 (B) - 2ry Str + Mask'!A$2),SUMIF('USH2A e13 (B) - HSF3.0'!E2:E891,"&lt;="&amp;$A189,'USH2A e13 (B) - HSF3.0'!H2:H891)-SUMIF('USH2A e13 (B) - HSF3.0'!G2:G891,"&lt;="&amp;$A189,'USH2A e13 (B) - HSF3.0'!H2:H891),"")</f>
        <v>0.59523809523809312</v>
      </c>
      <c r="H189" s="39">
        <f>IF($A189&lt;=LEN('USH2A e13 (B) - 2ry Str + Mask'!A$2),SUMIF('USH2A e13 (B) - HSF3.0'!E2:E891,"&lt;="&amp;$A189,'USH2A e13 (B) - HSF3.0'!I2:I891)-SUMIF('USH2A e13 (B) - HSF3.0'!G2:G891,"&lt;="&amp;$A189,'USH2A e13 (B) - HSF3.0'!I2:I891),"")</f>
        <v>-0.125</v>
      </c>
      <c r="I189" s="39">
        <f>IF($A189&lt;=LEN('USH2A e13 (B) - 2ry Str + Mask'!A$2),G189+H189,"")</f>
        <v>0.47023809523809312</v>
      </c>
      <c r="J189" s="39">
        <f t="shared" si="17"/>
        <v>0</v>
      </c>
      <c r="K189" s="39">
        <f t="shared" si="18"/>
        <v>0</v>
      </c>
      <c r="L189" s="39">
        <f t="shared" si="19"/>
        <v>0</v>
      </c>
      <c r="M189" s="39">
        <f t="shared" si="20"/>
        <v>0</v>
      </c>
      <c r="N189" s="39">
        <f t="shared" si="21"/>
        <v>0</v>
      </c>
      <c r="O189" s="39">
        <f t="shared" si="22"/>
        <v>0</v>
      </c>
      <c r="P189" s="39">
        <f>IF($A189&lt;=LEN('USH2A e13 (B) - 2ry Str + Mask'!A$2),M189-J189,"")</f>
        <v>0</v>
      </c>
      <c r="Q189" s="39">
        <f>IF($A189&lt;=LEN('USH2A e13 (B) - 2ry Str + Mask'!A$2),N189-K189,"")</f>
        <v>0</v>
      </c>
      <c r="R189" s="39">
        <f>IF($A189&lt;=LEN('USH2A e13 (B) - 2ry Str + Mask'!A$2),O189-L189,"")</f>
        <v>0</v>
      </c>
    </row>
    <row r="190" spans="1:18" ht="56" customHeight="1" x14ac:dyDescent="0.15">
      <c r="A190" s="36">
        <v>189</v>
      </c>
      <c r="B190" s="37" t="str">
        <f>IF($A190&lt;=LEN('USH2A e13 (B) - 2ry Str + Mask'!A$2),MID('USH2A e13 (B) - 2ry Str + Mask'!A$2,$A190,1),"")</f>
        <v>(</v>
      </c>
      <c r="C190" s="38" t="str">
        <f>IF($A190&lt;=LEN('USH2A e13 (B) - 2ry Str + Mask'!B$2),MID('USH2A e13 (B) - 2ry Str + Mask'!B$2,$A190,1),"")</f>
        <v>.</v>
      </c>
      <c r="D190" s="38" t="str">
        <f>IF($A190&lt;=LEN('USH2A e13 (B) - 2ry Str + Mask'!C$2),MID('USH2A e13 (B) - 2ry Str + Mask'!C$2,$A190,1),"")</f>
        <v>.</v>
      </c>
      <c r="E190" s="38" t="str">
        <f t="shared" si="16"/>
        <v>.</v>
      </c>
      <c r="F190" s="38" t="str">
        <f t="shared" si="23"/>
        <v>...................................................................(((((((((.((.(.(((((((...(((((((..........)))))))...)))))))...).)).)))))))))..........((((((.((((..(((................))).</v>
      </c>
      <c r="G190" s="39">
        <f>IF($A190&lt;=LEN('USH2A e13 (B) - 2ry Str + Mask'!A$2),SUMIF('USH2A e13 (B) - HSF3.0'!E2:E891,"&lt;="&amp;$A190,'USH2A e13 (B) - HSF3.0'!H2:H891)-SUMIF('USH2A e13 (B) - HSF3.0'!G2:G891,"&lt;="&amp;$A190,'USH2A e13 (B) - HSF3.0'!H2:H891),"")</f>
        <v>0.73809523809523547</v>
      </c>
      <c r="H190" s="39">
        <f>IF($A190&lt;=LEN('USH2A e13 (B) - 2ry Str + Mask'!A$2),SUMIF('USH2A e13 (B) - HSF3.0'!E2:E891,"&lt;="&amp;$A190,'USH2A e13 (B) - HSF3.0'!I2:I891)-SUMIF('USH2A e13 (B) - HSF3.0'!G2:G891,"&lt;="&amp;$A190,'USH2A e13 (B) - HSF3.0'!I2:I891),"")</f>
        <v>-0.125</v>
      </c>
      <c r="I190" s="39">
        <f>IF($A190&lt;=LEN('USH2A e13 (B) - 2ry Str + Mask'!A$2),G190+H190,"")</f>
        <v>0.61309523809523547</v>
      </c>
      <c r="J190" s="39">
        <f t="shared" si="17"/>
        <v>0</v>
      </c>
      <c r="K190" s="39">
        <f t="shared" si="18"/>
        <v>0</v>
      </c>
      <c r="L190" s="39">
        <f t="shared" si="19"/>
        <v>0</v>
      </c>
      <c r="M190" s="39">
        <f t="shared" si="20"/>
        <v>0.73809523809523547</v>
      </c>
      <c r="N190" s="39">
        <f t="shared" si="21"/>
        <v>-0.125</v>
      </c>
      <c r="O190" s="39">
        <f t="shared" si="22"/>
        <v>0.61309523809523547</v>
      </c>
      <c r="P190" s="39">
        <f>IF($A190&lt;=LEN('USH2A e13 (B) - 2ry Str + Mask'!A$2),M190-J190,"")</f>
        <v>0.73809523809523547</v>
      </c>
      <c r="Q190" s="39">
        <f>IF($A190&lt;=LEN('USH2A e13 (B) - 2ry Str + Mask'!A$2),N190-K190,"")</f>
        <v>-0.125</v>
      </c>
      <c r="R190" s="39">
        <f>IF($A190&lt;=LEN('USH2A e13 (B) - 2ry Str + Mask'!A$2),O190-L190,"")</f>
        <v>0.61309523809523547</v>
      </c>
    </row>
    <row r="191" spans="1:18" ht="56" customHeight="1" x14ac:dyDescent="0.15">
      <c r="A191" s="36">
        <v>190</v>
      </c>
      <c r="B191" s="37" t="str">
        <f>IF($A191&lt;=LEN('USH2A e13 (B) - 2ry Str + Mask'!A$2),MID('USH2A e13 (B) - 2ry Str + Mask'!A$2,$A191,1),"")</f>
        <v>.</v>
      </c>
      <c r="C191" s="38" t="str">
        <f>IF($A191&lt;=LEN('USH2A e13 (B) - 2ry Str + Mask'!B$2),MID('USH2A e13 (B) - 2ry Str + Mask'!B$2,$A191,1),"")</f>
        <v>.</v>
      </c>
      <c r="D191" s="38" t="str">
        <f>IF($A191&lt;=LEN('USH2A e13 (B) - 2ry Str + Mask'!C$2),MID('USH2A e13 (B) - 2ry Str + Mask'!C$2,$A191,1),"")</f>
        <v>.</v>
      </c>
      <c r="E191" s="38" t="str">
        <f t="shared" si="16"/>
        <v>.</v>
      </c>
      <c r="F191" s="38" t="str">
        <f t="shared" si="23"/>
        <v>...................................................................(((((((((.((.(.(((((((...(((((((..........)))))))...)))))))...).)).)))))))))..........((((((.((((..(((................)))..</v>
      </c>
      <c r="G191" s="39">
        <f>IF($A191&lt;=LEN('USH2A e13 (B) - 2ry Str + Mask'!A$2),SUMIF('USH2A e13 (B) - HSF3.0'!E2:E891,"&lt;="&amp;$A191,'USH2A e13 (B) - HSF3.0'!H2:H891)-SUMIF('USH2A e13 (B) - HSF3.0'!G2:G891,"&lt;="&amp;$A191,'USH2A e13 (B) - HSF3.0'!H2:H891),"")</f>
        <v>0.5714285714285694</v>
      </c>
      <c r="H191" s="39">
        <f>IF($A191&lt;=LEN('USH2A e13 (B) - 2ry Str + Mask'!A$2),SUMIF('USH2A e13 (B) - HSF3.0'!E2:E891,"&lt;="&amp;$A191,'USH2A e13 (B) - HSF3.0'!I2:I891)-SUMIF('USH2A e13 (B) - HSF3.0'!G2:G891,"&lt;="&amp;$A191,'USH2A e13 (B) - HSF3.0'!I2:I891),"")</f>
        <v>-0.43452380952380842</v>
      </c>
      <c r="I191" s="39">
        <f>IF($A191&lt;=LEN('USH2A e13 (B) - 2ry Str + Mask'!A$2),G191+H191,"")</f>
        <v>0.13690476190476097</v>
      </c>
      <c r="J191" s="39">
        <f t="shared" si="17"/>
        <v>0.5714285714285694</v>
      </c>
      <c r="K191" s="39">
        <f t="shared" si="18"/>
        <v>-0.43452380952380842</v>
      </c>
      <c r="L191" s="39">
        <f t="shared" si="19"/>
        <v>0.13690476190476097</v>
      </c>
      <c r="M191" s="39">
        <f t="shared" si="20"/>
        <v>0.5714285714285694</v>
      </c>
      <c r="N191" s="39">
        <f t="shared" si="21"/>
        <v>-0.43452380952380842</v>
      </c>
      <c r="O191" s="39">
        <f t="shared" si="22"/>
        <v>0.13690476190476097</v>
      </c>
      <c r="P191" s="39">
        <f>IF($A191&lt;=LEN('USH2A e13 (B) - 2ry Str + Mask'!A$2),M191-J191,"")</f>
        <v>0</v>
      </c>
      <c r="Q191" s="39">
        <f>IF($A191&lt;=LEN('USH2A e13 (B) - 2ry Str + Mask'!A$2),N191-K191,"")</f>
        <v>0</v>
      </c>
      <c r="R191" s="39">
        <f>IF($A191&lt;=LEN('USH2A e13 (B) - 2ry Str + Mask'!A$2),O191-L191,"")</f>
        <v>0</v>
      </c>
    </row>
    <row r="192" spans="1:18" ht="56" customHeight="1" x14ac:dyDescent="0.15">
      <c r="A192" s="36">
        <v>191</v>
      </c>
      <c r="B192" s="37" t="str">
        <f>IF($A192&lt;=LEN('USH2A e13 (B) - 2ry Str + Mask'!A$2),MID('USH2A e13 (B) - 2ry Str + Mask'!A$2,$A192,1),"")</f>
        <v>.</v>
      </c>
      <c r="C192" s="38" t="str">
        <f>IF($A192&lt;=LEN('USH2A e13 (B) - 2ry Str + Mask'!B$2),MID('USH2A e13 (B) - 2ry Str + Mask'!B$2,$A192,1),"")</f>
        <v>.</v>
      </c>
      <c r="D192" s="38" t="str">
        <f>IF($A192&lt;=LEN('USH2A e13 (B) - 2ry Str + Mask'!C$2),MID('USH2A e13 (B) - 2ry Str + Mask'!C$2,$A192,1),"")</f>
        <v>.</v>
      </c>
      <c r="E192" s="38" t="str">
        <f t="shared" si="16"/>
        <v>.</v>
      </c>
      <c r="F192" s="38" t="str">
        <f t="shared" si="23"/>
        <v>...................................................................(((((((((.((.(.(((((((...(((((((..........)))))))...)))))))...).)).)))))))))..........((((((.((((..(((................)))...</v>
      </c>
      <c r="G192" s="39">
        <f>IF($A192&lt;=LEN('USH2A e13 (B) - 2ry Str + Mask'!A$2),SUMIF('USH2A e13 (B) - HSF3.0'!E2:E891,"&lt;="&amp;$A192,'USH2A e13 (B) - HSF3.0'!H2:H891)-SUMIF('USH2A e13 (B) - HSF3.0'!G2:G891,"&lt;="&amp;$A192,'USH2A e13 (B) - HSF3.0'!H2:H891),"")</f>
        <v>0.5714285714285694</v>
      </c>
      <c r="H192" s="39">
        <f>IF($A192&lt;=LEN('USH2A e13 (B) - 2ry Str + Mask'!A$2),SUMIF('USH2A e13 (B) - HSF3.0'!E2:E891,"&lt;="&amp;$A192,'USH2A e13 (B) - HSF3.0'!I2:I891)-SUMIF('USH2A e13 (B) - HSF3.0'!G2:G891,"&lt;="&amp;$A192,'USH2A e13 (B) - HSF3.0'!I2:I891),"")</f>
        <v>-0.6011904761904745</v>
      </c>
      <c r="I192" s="39">
        <f>IF($A192&lt;=LEN('USH2A e13 (B) - 2ry Str + Mask'!A$2),G192+H192,"")</f>
        <v>-2.97619047619051E-2</v>
      </c>
      <c r="J192" s="39">
        <f t="shared" si="17"/>
        <v>0.5714285714285694</v>
      </c>
      <c r="K192" s="39">
        <f t="shared" si="18"/>
        <v>-0.6011904761904745</v>
      </c>
      <c r="L192" s="39">
        <f t="shared" si="19"/>
        <v>-2.97619047619051E-2</v>
      </c>
      <c r="M192" s="39">
        <f t="shared" si="20"/>
        <v>0.5714285714285694</v>
      </c>
      <c r="N192" s="39">
        <f t="shared" si="21"/>
        <v>-0.6011904761904745</v>
      </c>
      <c r="O192" s="39">
        <f t="shared" si="22"/>
        <v>-2.97619047619051E-2</v>
      </c>
      <c r="P192" s="39">
        <f>IF($A192&lt;=LEN('USH2A e13 (B) - 2ry Str + Mask'!A$2),M192-J192,"")</f>
        <v>0</v>
      </c>
      <c r="Q192" s="39">
        <f>IF($A192&lt;=LEN('USH2A e13 (B) - 2ry Str + Mask'!A$2),N192-K192,"")</f>
        <v>0</v>
      </c>
      <c r="R192" s="39">
        <f>IF($A192&lt;=LEN('USH2A e13 (B) - 2ry Str + Mask'!A$2),O192-L192,"")</f>
        <v>0</v>
      </c>
    </row>
    <row r="193" spans="1:18" ht="56" customHeight="1" x14ac:dyDescent="0.15">
      <c r="A193" s="36">
        <v>192</v>
      </c>
      <c r="B193" s="37" t="str">
        <f>IF($A193&lt;=LEN('USH2A e13 (B) - 2ry Str + Mask'!A$2),MID('USH2A e13 (B) - 2ry Str + Mask'!A$2,$A193,1),"")</f>
        <v>.</v>
      </c>
      <c r="C193" s="38" t="str">
        <f>IF($A193&lt;=LEN('USH2A e13 (B) - 2ry Str + Mask'!B$2),MID('USH2A e13 (B) - 2ry Str + Mask'!B$2,$A193,1),"")</f>
        <v>.</v>
      </c>
      <c r="D193" s="38" t="str">
        <f>IF($A193&lt;=LEN('USH2A e13 (B) - 2ry Str + Mask'!C$2),MID('USH2A e13 (B) - 2ry Str + Mask'!C$2,$A193,1),"")</f>
        <v>.</v>
      </c>
      <c r="E193" s="38" t="str">
        <f t="shared" si="16"/>
        <v>.</v>
      </c>
      <c r="F193" s="38" t="str">
        <f t="shared" si="23"/>
        <v>...................................................................(((((((((.((.(.(((((((...(((((((..........)))))))...)))))))...).)).)))))))))..........((((((.((((..(((................)))....</v>
      </c>
      <c r="G193" s="39">
        <f>IF($A193&lt;=LEN('USH2A e13 (B) - 2ry Str + Mask'!A$2),SUMIF('USH2A e13 (B) - HSF3.0'!E2:E891,"&lt;="&amp;$A193,'USH2A e13 (B) - HSF3.0'!H2:H891)-SUMIF('USH2A e13 (B) - HSF3.0'!G2:G891,"&lt;="&amp;$A193,'USH2A e13 (B) - HSF3.0'!H2:H891),"")</f>
        <v>0.42857142857142705</v>
      </c>
      <c r="H193" s="39">
        <f>IF($A193&lt;=LEN('USH2A e13 (B) - 2ry Str + Mask'!A$2),SUMIF('USH2A e13 (B) - HSF3.0'!E2:E891,"&lt;="&amp;$A193,'USH2A e13 (B) - HSF3.0'!I2:I891)-SUMIF('USH2A e13 (B) - HSF3.0'!G2:G891,"&lt;="&amp;$A193,'USH2A e13 (B) - HSF3.0'!I2:I891),"")</f>
        <v>-0.4761904761904745</v>
      </c>
      <c r="I193" s="39">
        <f>IF($A193&lt;=LEN('USH2A e13 (B) - 2ry Str + Mask'!A$2),G193+H193,"")</f>
        <v>-4.761904761904745E-2</v>
      </c>
      <c r="J193" s="39">
        <f t="shared" si="17"/>
        <v>0.42857142857142705</v>
      </c>
      <c r="K193" s="39">
        <f t="shared" si="18"/>
        <v>-0.4761904761904745</v>
      </c>
      <c r="L193" s="39">
        <f t="shared" si="19"/>
        <v>-4.761904761904745E-2</v>
      </c>
      <c r="M193" s="39">
        <f t="shared" si="20"/>
        <v>0.42857142857142705</v>
      </c>
      <c r="N193" s="39">
        <f t="shared" si="21"/>
        <v>-0.4761904761904745</v>
      </c>
      <c r="O193" s="39">
        <f t="shared" si="22"/>
        <v>-4.761904761904745E-2</v>
      </c>
      <c r="P193" s="39">
        <f>IF($A193&lt;=LEN('USH2A e13 (B) - 2ry Str + Mask'!A$2),M193-J193,"")</f>
        <v>0</v>
      </c>
      <c r="Q193" s="39">
        <f>IF($A193&lt;=LEN('USH2A e13 (B) - 2ry Str + Mask'!A$2),N193-K193,"")</f>
        <v>0</v>
      </c>
      <c r="R193" s="39">
        <f>IF($A193&lt;=LEN('USH2A e13 (B) - 2ry Str + Mask'!A$2),O193-L193,"")</f>
        <v>0</v>
      </c>
    </row>
    <row r="194" spans="1:18" ht="56" customHeight="1" x14ac:dyDescent="0.15">
      <c r="A194" s="36">
        <v>193</v>
      </c>
      <c r="B194" s="37" t="str">
        <f>IF($A194&lt;=LEN('USH2A e13 (B) - 2ry Str + Mask'!A$2),MID('USH2A e13 (B) - 2ry Str + Mask'!A$2,$A194,1),"")</f>
        <v>.</v>
      </c>
      <c r="C194" s="38" t="str">
        <f>IF($A194&lt;=LEN('USH2A e13 (B) - 2ry Str + Mask'!B$2),MID('USH2A e13 (B) - 2ry Str + Mask'!B$2,$A194,1),"")</f>
        <v>)</v>
      </c>
      <c r="D194" s="38" t="str">
        <f>IF($A194&lt;=LEN('USH2A e13 (B) - 2ry Str + Mask'!C$2),MID('USH2A e13 (B) - 2ry Str + Mask'!C$2,$A194,1),"")</f>
        <v>.</v>
      </c>
      <c r="E194" s="38" t="str">
        <f t="shared" ref="E194:E257" si="24">IF(D194="x","|",C194)</f>
        <v>)</v>
      </c>
      <c r="F194" s="38" t="str">
        <f t="shared" si="23"/>
        <v>...................................................................(((((((((.((.(.(((((((...(((((((..........)))))))...)))))))...).)).)))))))))..........((((((.((((..(((................)))....)</v>
      </c>
      <c r="G194" s="39">
        <f>IF($A194&lt;=LEN('USH2A e13 (B) - 2ry Str + Mask'!A$2),SUMIF('USH2A e13 (B) - HSF3.0'!E2:E891,"&lt;="&amp;$A194,'USH2A e13 (B) - HSF3.0'!H2:H891)-SUMIF('USH2A e13 (B) - HSF3.0'!G2:G891,"&lt;="&amp;$A194,'USH2A e13 (B) - HSF3.0'!H2:H891),"")</f>
        <v>0.4107142857142847</v>
      </c>
      <c r="H194" s="39">
        <f>IF($A194&lt;=LEN('USH2A e13 (B) - 2ry Str + Mask'!A$2),SUMIF('USH2A e13 (B) - HSF3.0'!E2:E891,"&lt;="&amp;$A194,'USH2A e13 (B) - HSF3.0'!I2:I891)-SUMIF('USH2A e13 (B) - HSF3.0'!G2:G891,"&lt;="&amp;$A194,'USH2A e13 (B) - HSF3.0'!I2:I891),"")</f>
        <v>-0.64285714285714057</v>
      </c>
      <c r="I194" s="39">
        <f>IF($A194&lt;=LEN('USH2A e13 (B) - 2ry Str + Mask'!A$2),G194+H194,"")</f>
        <v>-0.23214285714285587</v>
      </c>
      <c r="J194" s="39">
        <f t="shared" ref="J194:J257" si="25">IF(OR(B194=".",B194=""),G194,0)</f>
        <v>0.4107142857142847</v>
      </c>
      <c r="K194" s="39">
        <f t="shared" ref="K194:K257" si="26">IF(OR(B194=".",B194=""),H194,0)</f>
        <v>-0.64285714285714057</v>
      </c>
      <c r="L194" s="39">
        <f t="shared" ref="L194:L257" si="27">IF(OR(B194=".",B194=""),I194,0)</f>
        <v>-0.23214285714285587</v>
      </c>
      <c r="M194" s="39">
        <f t="shared" ref="M194:M257" si="28">IF(OR(E194=".",E194=""),G194,0)</f>
        <v>0</v>
      </c>
      <c r="N194" s="39">
        <f t="shared" ref="N194:N257" si="29">IF(OR(E194=".",E194=""),H194,0)</f>
        <v>0</v>
      </c>
      <c r="O194" s="39">
        <f t="shared" ref="O194:O257" si="30">IF(OR(E194=".",E194=""),I194,0)</f>
        <v>0</v>
      </c>
      <c r="P194" s="39">
        <f>IF($A194&lt;=LEN('USH2A e13 (B) - 2ry Str + Mask'!A$2),M194-J194,"")</f>
        <v>-0.4107142857142847</v>
      </c>
      <c r="Q194" s="39">
        <f>IF($A194&lt;=LEN('USH2A e13 (B) - 2ry Str + Mask'!A$2),N194-K194,"")</f>
        <v>0.64285714285714057</v>
      </c>
      <c r="R194" s="39">
        <f>IF($A194&lt;=LEN('USH2A e13 (B) - 2ry Str + Mask'!A$2),O194-L194,"")</f>
        <v>0.23214285714285587</v>
      </c>
    </row>
    <row r="195" spans="1:18" ht="56" customHeight="1" x14ac:dyDescent="0.15">
      <c r="A195" s="36">
        <v>194</v>
      </c>
      <c r="B195" s="37" t="str">
        <f>IF($A195&lt;=LEN('USH2A e13 (B) - 2ry Str + Mask'!A$2),MID('USH2A e13 (B) - 2ry Str + Mask'!A$2,$A195,1),"")</f>
        <v>.</v>
      </c>
      <c r="C195" s="38" t="str">
        <f>IF($A195&lt;=LEN('USH2A e13 (B) - 2ry Str + Mask'!B$2),MID('USH2A e13 (B) - 2ry Str + Mask'!B$2,$A195,1),"")</f>
        <v>)</v>
      </c>
      <c r="D195" s="38" t="str">
        <f>IF($A195&lt;=LEN('USH2A e13 (B) - 2ry Str + Mask'!C$2),MID('USH2A e13 (B) - 2ry Str + Mask'!C$2,$A195,1),"")</f>
        <v>.</v>
      </c>
      <c r="E195" s="38" t="str">
        <f t="shared" si="24"/>
        <v>)</v>
      </c>
      <c r="F195" s="38" t="str">
        <f t="shared" ref="F195:F258" si="31">CONCATENATE(F194,E195)</f>
        <v>...................................................................(((((((((.((.(.(((((((...(((((((..........)))))))...)))))))...).)).)))))))))..........((((((.((((..(((................)))....))</v>
      </c>
      <c r="G195" s="39">
        <f>IF($A195&lt;=LEN('USH2A e13 (B) - 2ry Str + Mask'!A$2),SUMIF('USH2A e13 (B) - HSF3.0'!E2:E891,"&lt;="&amp;$A195,'USH2A e13 (B) - HSF3.0'!H2:H891)-SUMIF('USH2A e13 (B) - HSF3.0'!G2:G891,"&lt;="&amp;$A195,'USH2A e13 (B) - HSF3.0'!H2:H891),"")</f>
        <v>0.4107142857142847</v>
      </c>
      <c r="H195" s="39">
        <f>IF($A195&lt;=LEN('USH2A e13 (B) - 2ry Str + Mask'!A$2),SUMIF('USH2A e13 (B) - HSF3.0'!E2:E891,"&lt;="&amp;$A195,'USH2A e13 (B) - HSF3.0'!I2:I891)-SUMIF('USH2A e13 (B) - HSF3.0'!G2:G891,"&lt;="&amp;$A195,'USH2A e13 (B) - HSF3.0'!I2:I891),"")</f>
        <v>-0.64285714285714057</v>
      </c>
      <c r="I195" s="39">
        <f>IF($A195&lt;=LEN('USH2A e13 (B) - 2ry Str + Mask'!A$2),G195+H195,"")</f>
        <v>-0.23214285714285587</v>
      </c>
      <c r="J195" s="39">
        <f t="shared" si="25"/>
        <v>0.4107142857142847</v>
      </c>
      <c r="K195" s="39">
        <f t="shared" si="26"/>
        <v>-0.64285714285714057</v>
      </c>
      <c r="L195" s="39">
        <f t="shared" si="27"/>
        <v>-0.23214285714285587</v>
      </c>
      <c r="M195" s="39">
        <f t="shared" si="28"/>
        <v>0</v>
      </c>
      <c r="N195" s="39">
        <f t="shared" si="29"/>
        <v>0</v>
      </c>
      <c r="O195" s="39">
        <f t="shared" si="30"/>
        <v>0</v>
      </c>
      <c r="P195" s="39">
        <f>IF($A195&lt;=LEN('USH2A e13 (B) - 2ry Str + Mask'!A$2),M195-J195,"")</f>
        <v>-0.4107142857142847</v>
      </c>
      <c r="Q195" s="39">
        <f>IF($A195&lt;=LEN('USH2A e13 (B) - 2ry Str + Mask'!A$2),N195-K195,"")</f>
        <v>0.64285714285714057</v>
      </c>
      <c r="R195" s="39">
        <f>IF($A195&lt;=LEN('USH2A e13 (B) - 2ry Str + Mask'!A$2),O195-L195,"")</f>
        <v>0.23214285714285587</v>
      </c>
    </row>
    <row r="196" spans="1:18" ht="56" customHeight="1" x14ac:dyDescent="0.15">
      <c r="A196" s="36">
        <v>195</v>
      </c>
      <c r="B196" s="37" t="str">
        <f>IF($A196&lt;=LEN('USH2A e13 (B) - 2ry Str + Mask'!A$2),MID('USH2A e13 (B) - 2ry Str + Mask'!A$2,$A196,1),"")</f>
        <v>.</v>
      </c>
      <c r="C196" s="38" t="str">
        <f>IF($A196&lt;=LEN('USH2A e13 (B) - 2ry Str + Mask'!B$2),MID('USH2A e13 (B) - 2ry Str + Mask'!B$2,$A196,1),"")</f>
        <v>)</v>
      </c>
      <c r="D196" s="38" t="str">
        <f>IF($A196&lt;=LEN('USH2A e13 (B) - 2ry Str + Mask'!C$2),MID('USH2A e13 (B) - 2ry Str + Mask'!C$2,$A196,1),"")</f>
        <v>.</v>
      </c>
      <c r="E196" s="38" t="str">
        <f t="shared" si="24"/>
        <v>)</v>
      </c>
      <c r="F196" s="38" t="str">
        <f t="shared" si="31"/>
        <v>...................................................................(((((((((.((.(.(((((((...(((((((..........)))))))...)))))))...).)).)))))))))..........((((((.((((..(((................)))....)))</v>
      </c>
      <c r="G196" s="39">
        <f>IF($A196&lt;=LEN('USH2A e13 (B) - 2ry Str + Mask'!A$2),SUMIF('USH2A e13 (B) - HSF3.0'!E2:E891,"&lt;="&amp;$A196,'USH2A e13 (B) - HSF3.0'!H2:H891)-SUMIF('USH2A e13 (B) - HSF3.0'!G2:G891,"&lt;="&amp;$A196,'USH2A e13 (B) - HSF3.0'!H2:H891),"")</f>
        <v>0.43452380952380842</v>
      </c>
      <c r="H196" s="39">
        <f>IF($A196&lt;=LEN('USH2A e13 (B) - 2ry Str + Mask'!A$2),SUMIF('USH2A e13 (B) - HSF3.0'!E2:E891,"&lt;="&amp;$A196,'USH2A e13 (B) - HSF3.0'!I2:I891)-SUMIF('USH2A e13 (B) - HSF3.0'!G2:G891,"&lt;="&amp;$A196,'USH2A e13 (B) - HSF3.0'!I2:I891),"")</f>
        <v>-0.64285714285714057</v>
      </c>
      <c r="I196" s="39">
        <f>IF($A196&lt;=LEN('USH2A e13 (B) - 2ry Str + Mask'!A$2),G196+H196,"")</f>
        <v>-0.20833333333333215</v>
      </c>
      <c r="J196" s="39">
        <f t="shared" si="25"/>
        <v>0.43452380952380842</v>
      </c>
      <c r="K196" s="39">
        <f t="shared" si="26"/>
        <v>-0.64285714285714057</v>
      </c>
      <c r="L196" s="39">
        <f t="shared" si="27"/>
        <v>-0.20833333333333215</v>
      </c>
      <c r="M196" s="39">
        <f t="shared" si="28"/>
        <v>0</v>
      </c>
      <c r="N196" s="39">
        <f t="shared" si="29"/>
        <v>0</v>
      </c>
      <c r="O196" s="39">
        <f t="shared" si="30"/>
        <v>0</v>
      </c>
      <c r="P196" s="39">
        <f>IF($A196&lt;=LEN('USH2A e13 (B) - 2ry Str + Mask'!A$2),M196-J196,"")</f>
        <v>-0.43452380952380842</v>
      </c>
      <c r="Q196" s="39">
        <f>IF($A196&lt;=LEN('USH2A e13 (B) - 2ry Str + Mask'!A$2),N196-K196,"")</f>
        <v>0.64285714285714057</v>
      </c>
      <c r="R196" s="39">
        <f>IF($A196&lt;=LEN('USH2A e13 (B) - 2ry Str + Mask'!A$2),O196-L196,"")</f>
        <v>0.20833333333333215</v>
      </c>
    </row>
    <row r="197" spans="1:18" ht="56" customHeight="1" x14ac:dyDescent="0.15">
      <c r="A197" s="36">
        <v>196</v>
      </c>
      <c r="B197" s="37" t="str">
        <f>IF($A197&lt;=LEN('USH2A e13 (B) - 2ry Str + Mask'!A$2),MID('USH2A e13 (B) - 2ry Str + Mask'!A$2,$A197,1),"")</f>
        <v>.</v>
      </c>
      <c r="C197" s="38" t="str">
        <f>IF($A197&lt;=LEN('USH2A e13 (B) - 2ry Str + Mask'!B$2),MID('USH2A e13 (B) - 2ry Str + Mask'!B$2,$A197,1),"")</f>
        <v>)</v>
      </c>
      <c r="D197" s="38" t="str">
        <f>IF($A197&lt;=LEN('USH2A e13 (B) - 2ry Str + Mask'!C$2),MID('USH2A e13 (B) - 2ry Str + Mask'!C$2,$A197,1),"")</f>
        <v>.</v>
      </c>
      <c r="E197" s="38" t="str">
        <f t="shared" si="24"/>
        <v>)</v>
      </c>
      <c r="F197" s="38" t="str">
        <f t="shared" si="31"/>
        <v>...................................................................(((((((((.((.(.(((((((...(((((((..........)))))))...)))))))...).)).)))))))))..........((((((.((((..(((................)))....))))</v>
      </c>
      <c r="G197" s="39">
        <f>IF($A197&lt;=LEN('USH2A e13 (B) - 2ry Str + Mask'!A$2),SUMIF('USH2A e13 (B) - HSF3.0'!E2:E891,"&lt;="&amp;$A197,'USH2A e13 (B) - HSF3.0'!H2:H891)-SUMIF('USH2A e13 (B) - HSF3.0'!G2:G891,"&lt;="&amp;$A197,'USH2A e13 (B) - HSF3.0'!H2:H891),"")</f>
        <v>0.29166666666666607</v>
      </c>
      <c r="H197" s="39">
        <f>IF($A197&lt;=LEN('USH2A e13 (B) - 2ry Str + Mask'!A$2),SUMIF('USH2A e13 (B) - HSF3.0'!E2:E891,"&lt;="&amp;$A197,'USH2A e13 (B) - HSF3.0'!I2:I891)-SUMIF('USH2A e13 (B) - HSF3.0'!G2:G891,"&lt;="&amp;$A197,'USH2A e13 (B) - HSF3.0'!I2:I891),"")</f>
        <v>-0.80952380952380665</v>
      </c>
      <c r="I197" s="39">
        <f>IF($A197&lt;=LEN('USH2A e13 (B) - 2ry Str + Mask'!A$2),G197+H197,"")</f>
        <v>-0.51785714285714057</v>
      </c>
      <c r="J197" s="39">
        <f t="shared" si="25"/>
        <v>0.29166666666666607</v>
      </c>
      <c r="K197" s="39">
        <f t="shared" si="26"/>
        <v>-0.80952380952380665</v>
      </c>
      <c r="L197" s="39">
        <f t="shared" si="27"/>
        <v>-0.51785714285714057</v>
      </c>
      <c r="M197" s="39">
        <f t="shared" si="28"/>
        <v>0</v>
      </c>
      <c r="N197" s="39">
        <f t="shared" si="29"/>
        <v>0</v>
      </c>
      <c r="O197" s="39">
        <f t="shared" si="30"/>
        <v>0</v>
      </c>
      <c r="P197" s="39">
        <f>IF($A197&lt;=LEN('USH2A e13 (B) - 2ry Str + Mask'!A$2),M197-J197,"")</f>
        <v>-0.29166666666666607</v>
      </c>
      <c r="Q197" s="39">
        <f>IF($A197&lt;=LEN('USH2A e13 (B) - 2ry Str + Mask'!A$2),N197-K197,"")</f>
        <v>0.80952380952380665</v>
      </c>
      <c r="R197" s="39">
        <f>IF($A197&lt;=LEN('USH2A e13 (B) - 2ry Str + Mask'!A$2),O197-L197,"")</f>
        <v>0.51785714285714057</v>
      </c>
    </row>
    <row r="198" spans="1:18" ht="56" customHeight="1" x14ac:dyDescent="0.15">
      <c r="A198" s="36">
        <v>197</v>
      </c>
      <c r="B198" s="37" t="str">
        <f>IF($A198&lt;=LEN('USH2A e13 (B) - 2ry Str + Mask'!A$2),MID('USH2A e13 (B) - 2ry Str + Mask'!A$2,$A198,1),"")</f>
        <v>.</v>
      </c>
      <c r="C198" s="38" t="str">
        <f>IF($A198&lt;=LEN('USH2A e13 (B) - 2ry Str + Mask'!B$2),MID('USH2A e13 (B) - 2ry Str + Mask'!B$2,$A198,1),"")</f>
        <v>.</v>
      </c>
      <c r="D198" s="38" t="str">
        <f>IF($A198&lt;=LEN('USH2A e13 (B) - 2ry Str + Mask'!C$2),MID('USH2A e13 (B) - 2ry Str + Mask'!C$2,$A198,1),"")</f>
        <v>.</v>
      </c>
      <c r="E198" s="38" t="str">
        <f t="shared" si="24"/>
        <v>.</v>
      </c>
      <c r="F198" s="38" t="str">
        <f t="shared" si="31"/>
        <v>...................................................................(((((((((.((.(.(((((((...(((((((..........)))))))...)))))))...).)).)))))))))..........((((((.((((..(((................)))....)))).</v>
      </c>
      <c r="G198" s="39">
        <f>IF($A198&lt;=LEN('USH2A e13 (B) - 2ry Str + Mask'!A$2),SUMIF('USH2A e13 (B) - HSF3.0'!E2:E891,"&lt;="&amp;$A198,'USH2A e13 (B) - HSF3.0'!H2:H891)-SUMIF('USH2A e13 (B) - HSF3.0'!G2:G891,"&lt;="&amp;$A198,'USH2A e13 (B) - HSF3.0'!H2:H891),"")</f>
        <v>0.45833333333333215</v>
      </c>
      <c r="H198" s="39">
        <f>IF($A198&lt;=LEN('USH2A e13 (B) - 2ry Str + Mask'!A$2),SUMIF('USH2A e13 (B) - HSF3.0'!E2:E891,"&lt;="&amp;$A198,'USH2A e13 (B) - HSF3.0'!I2:I891)-SUMIF('USH2A e13 (B) - HSF3.0'!G2:G891,"&lt;="&amp;$A198,'USH2A e13 (B) - HSF3.0'!I2:I891),"")</f>
        <v>-0.80952380952380665</v>
      </c>
      <c r="I198" s="39">
        <f>IF($A198&lt;=LEN('USH2A e13 (B) - 2ry Str + Mask'!A$2),G198+H198,"")</f>
        <v>-0.3511904761904745</v>
      </c>
      <c r="J198" s="39">
        <f t="shared" si="25"/>
        <v>0.45833333333333215</v>
      </c>
      <c r="K198" s="39">
        <f t="shared" si="26"/>
        <v>-0.80952380952380665</v>
      </c>
      <c r="L198" s="39">
        <f t="shared" si="27"/>
        <v>-0.3511904761904745</v>
      </c>
      <c r="M198" s="39">
        <f t="shared" si="28"/>
        <v>0.45833333333333215</v>
      </c>
      <c r="N198" s="39">
        <f t="shared" si="29"/>
        <v>-0.80952380952380665</v>
      </c>
      <c r="O198" s="39">
        <f t="shared" si="30"/>
        <v>-0.3511904761904745</v>
      </c>
      <c r="P198" s="39">
        <f>IF($A198&lt;=LEN('USH2A e13 (B) - 2ry Str + Mask'!A$2),M198-J198,"")</f>
        <v>0</v>
      </c>
      <c r="Q198" s="39">
        <f>IF($A198&lt;=LEN('USH2A e13 (B) - 2ry Str + Mask'!A$2),N198-K198,"")</f>
        <v>0</v>
      </c>
      <c r="R198" s="39">
        <f>IF($A198&lt;=LEN('USH2A e13 (B) - 2ry Str + Mask'!A$2),O198-L198,"")</f>
        <v>0</v>
      </c>
    </row>
    <row r="199" spans="1:18" ht="56" customHeight="1" x14ac:dyDescent="0.15">
      <c r="A199" s="36">
        <v>198</v>
      </c>
      <c r="B199" s="37" t="str">
        <f>IF($A199&lt;=LEN('USH2A e13 (B) - 2ry Str + Mask'!A$2),MID('USH2A e13 (B) - 2ry Str + Mask'!A$2,$A199,1),"")</f>
        <v>.</v>
      </c>
      <c r="C199" s="38" t="str">
        <f>IF($A199&lt;=LEN('USH2A e13 (B) - 2ry Str + Mask'!B$2),MID('USH2A e13 (B) - 2ry Str + Mask'!B$2,$A199,1),"")</f>
        <v>)</v>
      </c>
      <c r="D199" s="38" t="str">
        <f>IF($A199&lt;=LEN('USH2A e13 (B) - 2ry Str + Mask'!C$2),MID('USH2A e13 (B) - 2ry Str + Mask'!C$2,$A199,1),"")</f>
        <v>.</v>
      </c>
      <c r="E199" s="38" t="str">
        <f t="shared" si="24"/>
        <v>)</v>
      </c>
      <c r="F199" s="38" t="str">
        <f t="shared" si="31"/>
        <v>...................................................................(((((((((.((.(.(((((((...(((((((..........)))))))...)))))))...).)).)))))))))..........((((((.((((..(((................)))....)))).)</v>
      </c>
      <c r="G199" s="39">
        <f>IF($A199&lt;=LEN('USH2A e13 (B) - 2ry Str + Mask'!A$2),SUMIF('USH2A e13 (B) - HSF3.0'!E2:E891,"&lt;="&amp;$A199,'USH2A e13 (B) - HSF3.0'!H2:H891)-SUMIF('USH2A e13 (B) - HSF3.0'!G2:G891,"&lt;="&amp;$A199,'USH2A e13 (B) - HSF3.0'!H2:H891),"")</f>
        <v>0.62499999999999822</v>
      </c>
      <c r="H199" s="39">
        <f>IF($A199&lt;=LEN('USH2A e13 (B) - 2ry Str + Mask'!A$2),SUMIF('USH2A e13 (B) - HSF3.0'!E2:E891,"&lt;="&amp;$A199,'USH2A e13 (B) - HSF3.0'!I2:I891)-SUMIF('USH2A e13 (B) - HSF3.0'!G2:G891,"&lt;="&amp;$A199,'USH2A e13 (B) - HSF3.0'!I2:I891),"")</f>
        <v>-0.97619047619047272</v>
      </c>
      <c r="I199" s="39">
        <f>IF($A199&lt;=LEN('USH2A e13 (B) - 2ry Str + Mask'!A$2),G199+H199,"")</f>
        <v>-0.3511904761904745</v>
      </c>
      <c r="J199" s="39">
        <f t="shared" si="25"/>
        <v>0.62499999999999822</v>
      </c>
      <c r="K199" s="39">
        <f t="shared" si="26"/>
        <v>-0.97619047619047272</v>
      </c>
      <c r="L199" s="39">
        <f t="shared" si="27"/>
        <v>-0.3511904761904745</v>
      </c>
      <c r="M199" s="39">
        <f t="shared" si="28"/>
        <v>0</v>
      </c>
      <c r="N199" s="39">
        <f t="shared" si="29"/>
        <v>0</v>
      </c>
      <c r="O199" s="39">
        <f t="shared" si="30"/>
        <v>0</v>
      </c>
      <c r="P199" s="39">
        <f>IF($A199&lt;=LEN('USH2A e13 (B) - 2ry Str + Mask'!A$2),M199-J199,"")</f>
        <v>-0.62499999999999822</v>
      </c>
      <c r="Q199" s="39">
        <f>IF($A199&lt;=LEN('USH2A e13 (B) - 2ry Str + Mask'!A$2),N199-K199,"")</f>
        <v>0.97619047619047272</v>
      </c>
      <c r="R199" s="39">
        <f>IF($A199&lt;=LEN('USH2A e13 (B) - 2ry Str + Mask'!A$2),O199-L199,"")</f>
        <v>0.3511904761904745</v>
      </c>
    </row>
    <row r="200" spans="1:18" ht="56" customHeight="1" x14ac:dyDescent="0.15">
      <c r="A200" s="36">
        <v>199</v>
      </c>
      <c r="B200" s="37" t="str">
        <f>IF($A200&lt;=LEN('USH2A e13 (B) - 2ry Str + Mask'!A$2),MID('USH2A e13 (B) - 2ry Str + Mask'!A$2,$A200,1),"")</f>
        <v>.</v>
      </c>
      <c r="C200" s="38" t="str">
        <f>IF($A200&lt;=LEN('USH2A e13 (B) - 2ry Str + Mask'!B$2),MID('USH2A e13 (B) - 2ry Str + Mask'!B$2,$A200,1),"")</f>
        <v>)</v>
      </c>
      <c r="D200" s="38" t="str">
        <f>IF($A200&lt;=LEN('USH2A e13 (B) - 2ry Str + Mask'!C$2),MID('USH2A e13 (B) - 2ry Str + Mask'!C$2,$A200,1),"")</f>
        <v>.</v>
      </c>
      <c r="E200" s="38" t="str">
        <f t="shared" si="24"/>
        <v>)</v>
      </c>
      <c r="F200" s="38" t="str">
        <f t="shared" si="31"/>
        <v>...................................................................(((((((((.((.(.(((((((...(((((((..........)))))))...)))))))...).)).)))))))))..........((((((.((((..(((................)))....)))).))</v>
      </c>
      <c r="G200" s="39">
        <f>IF($A200&lt;=LEN('USH2A e13 (B) - 2ry Str + Mask'!A$2),SUMIF('USH2A e13 (B) - HSF3.0'!E2:E891,"&lt;="&amp;$A200,'USH2A e13 (B) - HSF3.0'!H2:H891)-SUMIF('USH2A e13 (B) - HSF3.0'!G2:G891,"&lt;="&amp;$A200,'USH2A e13 (B) - HSF3.0'!H2:H891),"")</f>
        <v>0.7916666666666643</v>
      </c>
      <c r="H200" s="39">
        <f>IF($A200&lt;=LEN('USH2A e13 (B) - 2ry Str + Mask'!A$2),SUMIF('USH2A e13 (B) - HSF3.0'!E2:E891,"&lt;="&amp;$A200,'USH2A e13 (B) - HSF3.0'!I2:I891)-SUMIF('USH2A e13 (B) - HSF3.0'!G2:G891,"&lt;="&amp;$A200,'USH2A e13 (B) - HSF3.0'!I2:I891),"")</f>
        <v>-1.1190476190476151</v>
      </c>
      <c r="I200" s="39">
        <f>IF($A200&lt;=LEN('USH2A e13 (B) - 2ry Str + Mask'!A$2),G200+H200,"")</f>
        <v>-0.32738095238095077</v>
      </c>
      <c r="J200" s="39">
        <f t="shared" si="25"/>
        <v>0.7916666666666643</v>
      </c>
      <c r="K200" s="39">
        <f t="shared" si="26"/>
        <v>-1.1190476190476151</v>
      </c>
      <c r="L200" s="39">
        <f t="shared" si="27"/>
        <v>-0.32738095238095077</v>
      </c>
      <c r="M200" s="39">
        <f t="shared" si="28"/>
        <v>0</v>
      </c>
      <c r="N200" s="39">
        <f t="shared" si="29"/>
        <v>0</v>
      </c>
      <c r="O200" s="39">
        <f t="shared" si="30"/>
        <v>0</v>
      </c>
      <c r="P200" s="39">
        <f>IF($A200&lt;=LEN('USH2A e13 (B) - 2ry Str + Mask'!A$2),M200-J200,"")</f>
        <v>-0.7916666666666643</v>
      </c>
      <c r="Q200" s="39">
        <f>IF($A200&lt;=LEN('USH2A e13 (B) - 2ry Str + Mask'!A$2),N200-K200,"")</f>
        <v>1.1190476190476151</v>
      </c>
      <c r="R200" s="39">
        <f>IF($A200&lt;=LEN('USH2A e13 (B) - 2ry Str + Mask'!A$2),O200-L200,"")</f>
        <v>0.32738095238095077</v>
      </c>
    </row>
    <row r="201" spans="1:18" ht="56" customHeight="1" x14ac:dyDescent="0.15">
      <c r="A201" s="36">
        <v>200</v>
      </c>
      <c r="B201" s="37" t="str">
        <f>IF($A201&lt;=LEN('USH2A e13 (B) - 2ry Str + Mask'!A$2),MID('USH2A e13 (B) - 2ry Str + Mask'!A$2,$A201,1),"")</f>
        <v>)</v>
      </c>
      <c r="C201" s="38" t="str">
        <f>IF($A201&lt;=LEN('USH2A e13 (B) - 2ry Str + Mask'!B$2),MID('USH2A e13 (B) - 2ry Str + Mask'!B$2,$A201,1),"")</f>
        <v>)</v>
      </c>
      <c r="D201" s="38" t="str">
        <f>IF($A201&lt;=LEN('USH2A e13 (B) - 2ry Str + Mask'!C$2),MID('USH2A e13 (B) - 2ry Str + Mask'!C$2,$A201,1),"")</f>
        <v>.</v>
      </c>
      <c r="E201" s="38" t="str">
        <f t="shared" si="24"/>
        <v>)</v>
      </c>
      <c r="F201" s="38" t="str">
        <f t="shared" si="31"/>
        <v>...................................................................(((((((((.((.(.(((((((...(((((((..........)))))))...)))))))...).)).)))))))))..........((((((.((((..(((................)))....)))).)))</v>
      </c>
      <c r="G201" s="39">
        <f>IF($A201&lt;=LEN('USH2A e13 (B) - 2ry Str + Mask'!A$2),SUMIF('USH2A e13 (B) - HSF3.0'!E2:E891,"&lt;="&amp;$A201,'USH2A e13 (B) - HSF3.0'!H2:H891)-SUMIF('USH2A e13 (B) - HSF3.0'!G2:G891,"&lt;="&amp;$A201,'USH2A e13 (B) - HSF3.0'!H2:H891),"")</f>
        <v>0.7916666666666643</v>
      </c>
      <c r="H201" s="39">
        <f>IF($A201&lt;=LEN('USH2A e13 (B) - 2ry Str + Mask'!A$2),SUMIF('USH2A e13 (B) - HSF3.0'!E2:E891,"&lt;="&amp;$A201,'USH2A e13 (B) - HSF3.0'!I2:I891)-SUMIF('USH2A e13 (B) - HSF3.0'!G2:G891,"&lt;="&amp;$A201,'USH2A e13 (B) - HSF3.0'!I2:I891),"")</f>
        <v>-1.2857142857142811</v>
      </c>
      <c r="I201" s="39">
        <f>IF($A201&lt;=LEN('USH2A e13 (B) - 2ry Str + Mask'!A$2),G201+H201,"")</f>
        <v>-0.49404761904761685</v>
      </c>
      <c r="J201" s="39">
        <f t="shared" si="25"/>
        <v>0</v>
      </c>
      <c r="K201" s="39">
        <f t="shared" si="26"/>
        <v>0</v>
      </c>
      <c r="L201" s="39">
        <f t="shared" si="27"/>
        <v>0</v>
      </c>
      <c r="M201" s="39">
        <f t="shared" si="28"/>
        <v>0</v>
      </c>
      <c r="N201" s="39">
        <f t="shared" si="29"/>
        <v>0</v>
      </c>
      <c r="O201" s="39">
        <f t="shared" si="30"/>
        <v>0</v>
      </c>
      <c r="P201" s="39">
        <f>IF($A201&lt;=LEN('USH2A e13 (B) - 2ry Str + Mask'!A$2),M201-J201,"")</f>
        <v>0</v>
      </c>
      <c r="Q201" s="39">
        <f>IF($A201&lt;=LEN('USH2A e13 (B) - 2ry Str + Mask'!A$2),N201-K201,"")</f>
        <v>0</v>
      </c>
      <c r="R201" s="39">
        <f>IF($A201&lt;=LEN('USH2A e13 (B) - 2ry Str + Mask'!A$2),O201-L201,"")</f>
        <v>0</v>
      </c>
    </row>
    <row r="202" spans="1:18" ht="56" customHeight="1" x14ac:dyDescent="0.15">
      <c r="A202" s="36">
        <v>201</v>
      </c>
      <c r="B202" s="37" t="str">
        <f>IF($A202&lt;=LEN('USH2A e13 (B) - 2ry Str + Mask'!A$2),MID('USH2A e13 (B) - 2ry Str + Mask'!A$2,$A202,1),"")</f>
        <v>)</v>
      </c>
      <c r="C202" s="38" t="str">
        <f>IF($A202&lt;=LEN('USH2A e13 (B) - 2ry Str + Mask'!B$2),MID('USH2A e13 (B) - 2ry Str + Mask'!B$2,$A202,1),"")</f>
        <v>.</v>
      </c>
      <c r="D202" s="38" t="str">
        <f>IF($A202&lt;=LEN('USH2A e13 (B) - 2ry Str + Mask'!C$2),MID('USH2A e13 (B) - 2ry Str + Mask'!C$2,$A202,1),"")</f>
        <v>.</v>
      </c>
      <c r="E202" s="38" t="str">
        <f t="shared" si="24"/>
        <v>.</v>
      </c>
      <c r="F202" s="38" t="str">
        <f t="shared" si="31"/>
        <v>...................................................................(((((((((.((.(.(((((((...(((((((..........)))))))...)))))))...).)).)))))))))..........((((((.((((..(((................)))....)))).))).</v>
      </c>
      <c r="G202" s="39">
        <f>IF($A202&lt;=LEN('USH2A e13 (B) - 2ry Str + Mask'!A$2),SUMIF('USH2A e13 (B) - HSF3.0'!E2:E891,"&lt;="&amp;$A202,'USH2A e13 (B) - HSF3.0'!H2:H891)-SUMIF('USH2A e13 (B) - HSF3.0'!G2:G891,"&lt;="&amp;$A202,'USH2A e13 (B) - HSF3.0'!H2:H891),"")</f>
        <v>0.64285714285714057</v>
      </c>
      <c r="H202" s="39">
        <f>IF($A202&lt;=LEN('USH2A e13 (B) - 2ry Str + Mask'!A$2),SUMIF('USH2A e13 (B) - HSF3.0'!E2:E891,"&lt;="&amp;$A202,'USH2A e13 (B) - HSF3.0'!I2:I891)-SUMIF('USH2A e13 (B) - HSF3.0'!G2:G891,"&lt;="&amp;$A202,'USH2A e13 (B) - HSF3.0'!I2:I891),"")</f>
        <v>-1.5952380952380896</v>
      </c>
      <c r="I202" s="39">
        <f>IF($A202&lt;=LEN('USH2A e13 (B) - 2ry Str + Mask'!A$2),G202+H202,"")</f>
        <v>-0.952380952380949</v>
      </c>
      <c r="J202" s="39">
        <f t="shared" si="25"/>
        <v>0</v>
      </c>
      <c r="K202" s="39">
        <f t="shared" si="26"/>
        <v>0</v>
      </c>
      <c r="L202" s="39">
        <f t="shared" si="27"/>
        <v>0</v>
      </c>
      <c r="M202" s="39">
        <f t="shared" si="28"/>
        <v>0.64285714285714057</v>
      </c>
      <c r="N202" s="39">
        <f t="shared" si="29"/>
        <v>-1.5952380952380896</v>
      </c>
      <c r="O202" s="39">
        <f t="shared" si="30"/>
        <v>-0.952380952380949</v>
      </c>
      <c r="P202" s="39">
        <f>IF($A202&lt;=LEN('USH2A e13 (B) - 2ry Str + Mask'!A$2),M202-J202,"")</f>
        <v>0.64285714285714057</v>
      </c>
      <c r="Q202" s="39">
        <f>IF($A202&lt;=LEN('USH2A e13 (B) - 2ry Str + Mask'!A$2),N202-K202,"")</f>
        <v>-1.5952380952380896</v>
      </c>
      <c r="R202" s="39">
        <f>IF($A202&lt;=LEN('USH2A e13 (B) - 2ry Str + Mask'!A$2),O202-L202,"")</f>
        <v>-0.952380952380949</v>
      </c>
    </row>
    <row r="203" spans="1:18" ht="56" customHeight="1" x14ac:dyDescent="0.15">
      <c r="A203" s="36">
        <v>202</v>
      </c>
      <c r="B203" s="37" t="str">
        <f>IF($A203&lt;=LEN('USH2A e13 (B) - 2ry Str + Mask'!A$2),MID('USH2A e13 (B) - 2ry Str + Mask'!A$2,$A203,1),"")</f>
        <v>)</v>
      </c>
      <c r="C203" s="38" t="str">
        <f>IF($A203&lt;=LEN('USH2A e13 (B) - 2ry Str + Mask'!B$2),MID('USH2A e13 (B) - 2ry Str + Mask'!B$2,$A203,1),"")</f>
        <v>)</v>
      </c>
      <c r="D203" s="38" t="str">
        <f>IF($A203&lt;=LEN('USH2A e13 (B) - 2ry Str + Mask'!C$2),MID('USH2A e13 (B) - 2ry Str + Mask'!C$2,$A203,1),"")</f>
        <v>.</v>
      </c>
      <c r="E203" s="38" t="str">
        <f t="shared" si="24"/>
        <v>)</v>
      </c>
      <c r="F203" s="38" t="str">
        <f t="shared" si="31"/>
        <v>...................................................................(((((((((.((.(.(((((((...(((((((..........)))))))...)))))))...).)).)))))))))..........((((((.((((..(((................)))....)))).))).)</v>
      </c>
      <c r="G203" s="39">
        <f>IF($A203&lt;=LEN('USH2A e13 (B) - 2ry Str + Mask'!A$2),SUMIF('USH2A e13 (B) - HSF3.0'!E2:E891,"&lt;="&amp;$A203,'USH2A e13 (B) - HSF3.0'!H2:H891)-SUMIF('USH2A e13 (B) - HSF3.0'!G2:G891,"&lt;="&amp;$A203,'USH2A e13 (B) - HSF3.0'!H2:H891),"")</f>
        <v>0.80952380952380665</v>
      </c>
      <c r="H203" s="39">
        <f>IF($A203&lt;=LEN('USH2A e13 (B) - 2ry Str + Mask'!A$2),SUMIF('USH2A e13 (B) - HSF3.0'!E2:E891,"&lt;="&amp;$A203,'USH2A e13 (B) - HSF3.0'!I2:I891)-SUMIF('USH2A e13 (B) - HSF3.0'!G2:G891,"&lt;="&amp;$A203,'USH2A e13 (B) - HSF3.0'!I2:I891),"")</f>
        <v>-1.4285714285714235</v>
      </c>
      <c r="I203" s="39">
        <f>IF($A203&lt;=LEN('USH2A e13 (B) - 2ry Str + Mask'!A$2),G203+H203,"")</f>
        <v>-0.61904761904761685</v>
      </c>
      <c r="J203" s="39">
        <f t="shared" si="25"/>
        <v>0</v>
      </c>
      <c r="K203" s="39">
        <f t="shared" si="26"/>
        <v>0</v>
      </c>
      <c r="L203" s="39">
        <f t="shared" si="27"/>
        <v>0</v>
      </c>
      <c r="M203" s="39">
        <f t="shared" si="28"/>
        <v>0</v>
      </c>
      <c r="N203" s="39">
        <f t="shared" si="29"/>
        <v>0</v>
      </c>
      <c r="O203" s="39">
        <f t="shared" si="30"/>
        <v>0</v>
      </c>
      <c r="P203" s="39">
        <f>IF($A203&lt;=LEN('USH2A e13 (B) - 2ry Str + Mask'!A$2),M203-J203,"")</f>
        <v>0</v>
      </c>
      <c r="Q203" s="39">
        <f>IF($A203&lt;=LEN('USH2A e13 (B) - 2ry Str + Mask'!A$2),N203-K203,"")</f>
        <v>0</v>
      </c>
      <c r="R203" s="39">
        <f>IF($A203&lt;=LEN('USH2A e13 (B) - 2ry Str + Mask'!A$2),O203-L203,"")</f>
        <v>0</v>
      </c>
    </row>
    <row r="204" spans="1:18" ht="56" customHeight="1" x14ac:dyDescent="0.15">
      <c r="A204" s="36">
        <v>203</v>
      </c>
      <c r="B204" s="37" t="str">
        <f>IF($A204&lt;=LEN('USH2A e13 (B) - 2ry Str + Mask'!A$2),MID('USH2A e13 (B) - 2ry Str + Mask'!A$2,$A204,1),"")</f>
        <v>)</v>
      </c>
      <c r="C204" s="38" t="str">
        <f>IF($A204&lt;=LEN('USH2A e13 (B) - 2ry Str + Mask'!B$2),MID('USH2A e13 (B) - 2ry Str + Mask'!B$2,$A204,1),"")</f>
        <v>)</v>
      </c>
      <c r="D204" s="38" t="str">
        <f>IF($A204&lt;=LEN('USH2A e13 (B) - 2ry Str + Mask'!C$2),MID('USH2A e13 (B) - 2ry Str + Mask'!C$2,$A204,1),"")</f>
        <v>.</v>
      </c>
      <c r="E204" s="38" t="str">
        <f t="shared" si="24"/>
        <v>)</v>
      </c>
      <c r="F204" s="38" t="str">
        <f t="shared" si="31"/>
        <v>...................................................................(((((((((.((.(.(((((((...(((((((..........)))))))...)))))))...).)).)))))))))..........((((((.((((..(((................)))....)))).))).))</v>
      </c>
      <c r="G204" s="39">
        <f>IF($A204&lt;=LEN('USH2A e13 (B) - 2ry Str + Mask'!A$2),SUMIF('USH2A e13 (B) - HSF3.0'!E2:E891,"&lt;="&amp;$A204,'USH2A e13 (B) - HSF3.0'!H2:H891)-SUMIF('USH2A e13 (B) - HSF3.0'!G2:G891,"&lt;="&amp;$A204,'USH2A e13 (B) - HSF3.0'!H2:H891),"")</f>
        <v>0.64285714285714057</v>
      </c>
      <c r="H204" s="39">
        <f>IF($A204&lt;=LEN('USH2A e13 (B) - 2ry Str + Mask'!A$2),SUMIF('USH2A e13 (B) - HSF3.0'!E2:E891,"&lt;="&amp;$A204,'USH2A e13 (B) - HSF3.0'!I2:I891)-SUMIF('USH2A e13 (B) - HSF3.0'!G2:G891,"&lt;="&amp;$A204,'USH2A e13 (B) - HSF3.0'!I2:I891),"")</f>
        <v>-1.2619047619047574</v>
      </c>
      <c r="I204" s="39">
        <f>IF($A204&lt;=LEN('USH2A e13 (B) - 2ry Str + Mask'!A$2),G204+H204,"")</f>
        <v>-0.61904761904761685</v>
      </c>
      <c r="J204" s="39">
        <f t="shared" si="25"/>
        <v>0</v>
      </c>
      <c r="K204" s="39">
        <f t="shared" si="26"/>
        <v>0</v>
      </c>
      <c r="L204" s="39">
        <f t="shared" si="27"/>
        <v>0</v>
      </c>
      <c r="M204" s="39">
        <f t="shared" si="28"/>
        <v>0</v>
      </c>
      <c r="N204" s="39">
        <f t="shared" si="29"/>
        <v>0</v>
      </c>
      <c r="O204" s="39">
        <f t="shared" si="30"/>
        <v>0</v>
      </c>
      <c r="P204" s="39">
        <f>IF($A204&lt;=LEN('USH2A e13 (B) - 2ry Str + Mask'!A$2),M204-J204,"")</f>
        <v>0</v>
      </c>
      <c r="Q204" s="39">
        <f>IF($A204&lt;=LEN('USH2A e13 (B) - 2ry Str + Mask'!A$2),N204-K204,"")</f>
        <v>0</v>
      </c>
      <c r="R204" s="39">
        <f>IF($A204&lt;=LEN('USH2A e13 (B) - 2ry Str + Mask'!A$2),O204-L204,"")</f>
        <v>0</v>
      </c>
    </row>
    <row r="205" spans="1:18" ht="56" customHeight="1" x14ac:dyDescent="0.15">
      <c r="A205" s="36">
        <v>204</v>
      </c>
      <c r="B205" s="37" t="str">
        <f>IF($A205&lt;=LEN('USH2A e13 (B) - 2ry Str + Mask'!A$2),MID('USH2A e13 (B) - 2ry Str + Mask'!A$2,$A205,1),"")</f>
        <v>)</v>
      </c>
      <c r="C205" s="38" t="str">
        <f>IF($A205&lt;=LEN('USH2A e13 (B) - 2ry Str + Mask'!B$2),MID('USH2A e13 (B) - 2ry Str + Mask'!B$2,$A205,1),"")</f>
        <v>)</v>
      </c>
      <c r="D205" s="38" t="str">
        <f>IF($A205&lt;=LEN('USH2A e13 (B) - 2ry Str + Mask'!C$2),MID('USH2A e13 (B) - 2ry Str + Mask'!C$2,$A205,1),"")</f>
        <v>.</v>
      </c>
      <c r="E205" s="38" t="str">
        <f t="shared" si="24"/>
        <v>)</v>
      </c>
      <c r="F205" s="38" t="str">
        <f t="shared" si="31"/>
        <v>...................................................................(((((((((.((.(.(((((((...(((((((..........)))))))...)))))))...).)).)))))))))..........((((((.((((..(((................)))....)))).))).)))</v>
      </c>
      <c r="G205" s="39">
        <f>IF($A205&lt;=LEN('USH2A e13 (B) - 2ry Str + Mask'!A$2),SUMIF('USH2A e13 (B) - HSF3.0'!E2:E891,"&lt;="&amp;$A205,'USH2A e13 (B) - HSF3.0'!H2:H891)-SUMIF('USH2A e13 (B) - HSF3.0'!G2:G891,"&lt;="&amp;$A205,'USH2A e13 (B) - HSF3.0'!H2:H891),"")</f>
        <v>0.4761904761904745</v>
      </c>
      <c r="H205" s="39">
        <f>IF($A205&lt;=LEN('USH2A e13 (B) - 2ry Str + Mask'!A$2),SUMIF('USH2A e13 (B) - HSF3.0'!E2:E891,"&lt;="&amp;$A205,'USH2A e13 (B) - HSF3.0'!I2:I891)-SUMIF('USH2A e13 (B) - HSF3.0'!G2:G891,"&lt;="&amp;$A205,'USH2A e13 (B) - HSF3.0'!I2:I891),"")</f>
        <v>-0.952380952380949</v>
      </c>
      <c r="I205" s="39">
        <f>IF($A205&lt;=LEN('USH2A e13 (B) - 2ry Str + Mask'!A$2),G205+H205,"")</f>
        <v>-0.4761904761904745</v>
      </c>
      <c r="J205" s="39">
        <f t="shared" si="25"/>
        <v>0</v>
      </c>
      <c r="K205" s="39">
        <f t="shared" si="26"/>
        <v>0</v>
      </c>
      <c r="L205" s="39">
        <f t="shared" si="27"/>
        <v>0</v>
      </c>
      <c r="M205" s="39">
        <f t="shared" si="28"/>
        <v>0</v>
      </c>
      <c r="N205" s="39">
        <f t="shared" si="29"/>
        <v>0</v>
      </c>
      <c r="O205" s="39">
        <f t="shared" si="30"/>
        <v>0</v>
      </c>
      <c r="P205" s="39">
        <f>IF($A205&lt;=LEN('USH2A e13 (B) - 2ry Str + Mask'!A$2),M205-J205,"")</f>
        <v>0</v>
      </c>
      <c r="Q205" s="39">
        <f>IF($A205&lt;=LEN('USH2A e13 (B) - 2ry Str + Mask'!A$2),N205-K205,"")</f>
        <v>0</v>
      </c>
      <c r="R205" s="39">
        <f>IF($A205&lt;=LEN('USH2A e13 (B) - 2ry Str + Mask'!A$2),O205-L205,"")</f>
        <v>0</v>
      </c>
    </row>
    <row r="206" spans="1:18" ht="56" customHeight="1" x14ac:dyDescent="0.15">
      <c r="A206" s="36">
        <v>205</v>
      </c>
      <c r="B206" s="37" t="str">
        <f>IF($A206&lt;=LEN('USH2A e13 (B) - 2ry Str + Mask'!A$2),MID('USH2A e13 (B) - 2ry Str + Mask'!A$2,$A206,1),"")</f>
        <v>)</v>
      </c>
      <c r="C206" s="38" t="str">
        <f>IF($A206&lt;=LEN('USH2A e13 (B) - 2ry Str + Mask'!B$2),MID('USH2A e13 (B) - 2ry Str + Mask'!B$2,$A206,1),"")</f>
        <v>.</v>
      </c>
      <c r="D206" s="38" t="str">
        <f>IF($A206&lt;=LEN('USH2A e13 (B) - 2ry Str + Mask'!C$2),MID('USH2A e13 (B) - 2ry Str + Mask'!C$2,$A206,1),"")</f>
        <v>.</v>
      </c>
      <c r="E206" s="38" t="str">
        <f t="shared" si="24"/>
        <v>.</v>
      </c>
      <c r="F206" s="38" t="str">
        <f t="shared" si="31"/>
        <v>...................................................................(((((((((.((.(.(((((((...(((((((..........)))))))...)))))))...).)).)))))))))..........((((((.((((..(((................)))....)))).))).))).</v>
      </c>
      <c r="G206" s="39">
        <f>IF($A206&lt;=LEN('USH2A e13 (B) - 2ry Str + Mask'!A$2),SUMIF('USH2A e13 (B) - HSF3.0'!E2:E891,"&lt;="&amp;$A206,'USH2A e13 (B) - HSF3.0'!H2:H891)-SUMIF('USH2A e13 (B) - HSF3.0'!G2:G891,"&lt;="&amp;$A206,'USH2A e13 (B) - HSF3.0'!H2:H891),"")</f>
        <v>0.30952380952380842</v>
      </c>
      <c r="H206" s="39">
        <f>IF($A206&lt;=LEN('USH2A e13 (B) - 2ry Str + Mask'!A$2),SUMIF('USH2A e13 (B) - HSF3.0'!E2:E891,"&lt;="&amp;$A206,'USH2A e13 (B) - HSF3.0'!I2:I891)-SUMIF('USH2A e13 (B) - HSF3.0'!G2:G891,"&lt;="&amp;$A206,'USH2A e13 (B) - HSF3.0'!I2:I891),"")</f>
        <v>-0.78571428571428292</v>
      </c>
      <c r="I206" s="39">
        <f>IF($A206&lt;=LEN('USH2A e13 (B) - 2ry Str + Mask'!A$2),G206+H206,"")</f>
        <v>-0.4761904761904745</v>
      </c>
      <c r="J206" s="39">
        <f t="shared" si="25"/>
        <v>0</v>
      </c>
      <c r="K206" s="39">
        <f t="shared" si="26"/>
        <v>0</v>
      </c>
      <c r="L206" s="39">
        <f t="shared" si="27"/>
        <v>0</v>
      </c>
      <c r="M206" s="39">
        <f t="shared" si="28"/>
        <v>0.30952380952380842</v>
      </c>
      <c r="N206" s="39">
        <f t="shared" si="29"/>
        <v>-0.78571428571428292</v>
      </c>
      <c r="O206" s="39">
        <f t="shared" si="30"/>
        <v>-0.4761904761904745</v>
      </c>
      <c r="P206" s="39">
        <f>IF($A206&lt;=LEN('USH2A e13 (B) - 2ry Str + Mask'!A$2),M206-J206,"")</f>
        <v>0.30952380952380842</v>
      </c>
      <c r="Q206" s="39">
        <f>IF($A206&lt;=LEN('USH2A e13 (B) - 2ry Str + Mask'!A$2),N206-K206,"")</f>
        <v>-0.78571428571428292</v>
      </c>
      <c r="R206" s="39">
        <f>IF($A206&lt;=LEN('USH2A e13 (B) - 2ry Str + Mask'!A$2),O206-L206,"")</f>
        <v>-0.4761904761904745</v>
      </c>
    </row>
    <row r="207" spans="1:18" ht="56" customHeight="1" x14ac:dyDescent="0.15">
      <c r="A207" s="36">
        <v>206</v>
      </c>
      <c r="B207" s="37" t="str">
        <f>IF($A207&lt;=LEN('USH2A e13 (B) - 2ry Str + Mask'!A$2),MID('USH2A e13 (B) - 2ry Str + Mask'!A$2,$A207,1),"")</f>
        <v>)</v>
      </c>
      <c r="C207" s="38" t="str">
        <f>IF($A207&lt;=LEN('USH2A e13 (B) - 2ry Str + Mask'!B$2),MID('USH2A e13 (B) - 2ry Str + Mask'!B$2,$A207,1),"")</f>
        <v>.</v>
      </c>
      <c r="D207" s="38" t="str">
        <f>IF($A207&lt;=LEN('USH2A e13 (B) - 2ry Str + Mask'!C$2),MID('USH2A e13 (B) - 2ry Str + Mask'!C$2,$A207,1),"")</f>
        <v>x</v>
      </c>
      <c r="E207" s="38" t="str">
        <f t="shared" si="24"/>
        <v>|</v>
      </c>
      <c r="F207" s="38" t="str">
        <f t="shared" si="31"/>
        <v>...................................................................(((((((((.((.(.(((((((...(((((((..........)))))))...)))))))...).)).)))))))))..........((((((.((((..(((................)))....)))).))).))).|</v>
      </c>
      <c r="G207" s="39">
        <f>IF($A207&lt;=LEN('USH2A e13 (B) - 2ry Str + Mask'!A$2),SUMIF('USH2A e13 (B) - HSF3.0'!E2:E891,"&lt;="&amp;$A207,'USH2A e13 (B) - HSF3.0'!H2:H891)-SUMIF('USH2A e13 (B) - HSF3.0'!G2:G891,"&lt;="&amp;$A207,'USH2A e13 (B) - HSF3.0'!H2:H891),"")</f>
        <v>0.64285714285714057</v>
      </c>
      <c r="H207" s="39">
        <f>IF($A207&lt;=LEN('USH2A e13 (B) - 2ry Str + Mask'!A$2),SUMIF('USH2A e13 (B) - HSF3.0'!E2:E891,"&lt;="&amp;$A207,'USH2A e13 (B) - HSF3.0'!I2:I891)-SUMIF('USH2A e13 (B) - HSF3.0'!G2:G891,"&lt;="&amp;$A207,'USH2A e13 (B) - HSF3.0'!I2:I891),"")</f>
        <v>-0.4761904761904745</v>
      </c>
      <c r="I207" s="39">
        <f>IF($A207&lt;=LEN('USH2A e13 (B) - 2ry Str + Mask'!A$2),G207+H207,"")</f>
        <v>0.16666666666666607</v>
      </c>
      <c r="J207" s="39">
        <f t="shared" si="25"/>
        <v>0</v>
      </c>
      <c r="K207" s="39">
        <f t="shared" si="26"/>
        <v>0</v>
      </c>
      <c r="L207" s="39">
        <f t="shared" si="27"/>
        <v>0</v>
      </c>
      <c r="M207" s="39">
        <f t="shared" si="28"/>
        <v>0</v>
      </c>
      <c r="N207" s="39">
        <f t="shared" si="29"/>
        <v>0</v>
      </c>
      <c r="O207" s="39">
        <f t="shared" si="30"/>
        <v>0</v>
      </c>
      <c r="P207" s="39">
        <f>IF($A207&lt;=LEN('USH2A e13 (B) - 2ry Str + Mask'!A$2),M207-J207,"")</f>
        <v>0</v>
      </c>
      <c r="Q207" s="39">
        <f>IF($A207&lt;=LEN('USH2A e13 (B) - 2ry Str + Mask'!A$2),N207-K207,"")</f>
        <v>0</v>
      </c>
      <c r="R207" s="39">
        <f>IF($A207&lt;=LEN('USH2A e13 (B) - 2ry Str + Mask'!A$2),O207-L207,"")</f>
        <v>0</v>
      </c>
    </row>
    <row r="208" spans="1:18" ht="56" customHeight="1" x14ac:dyDescent="0.15">
      <c r="A208" s="36">
        <v>207</v>
      </c>
      <c r="B208" s="37" t="str">
        <f>IF($A208&lt;=LEN('USH2A e13 (B) - 2ry Str + Mask'!A$2),MID('USH2A e13 (B) - 2ry Str + Mask'!A$2,$A208,1),"")</f>
        <v>)</v>
      </c>
      <c r="C208" s="38" t="str">
        <f>IF($A208&lt;=LEN('USH2A e13 (B) - 2ry Str + Mask'!B$2),MID('USH2A e13 (B) - 2ry Str + Mask'!B$2,$A208,1),"")</f>
        <v>.</v>
      </c>
      <c r="D208" s="38" t="str">
        <f>IF($A208&lt;=LEN('USH2A e13 (B) - 2ry Str + Mask'!C$2),MID('USH2A e13 (B) - 2ry Str + Mask'!C$2,$A208,1),"")</f>
        <v>x</v>
      </c>
      <c r="E208" s="38" t="str">
        <f t="shared" si="24"/>
        <v>|</v>
      </c>
      <c r="F208" s="38" t="str">
        <f t="shared" si="31"/>
        <v>...................................................................(((((((((.((.(.(((((((...(((((((..........)))))))...)))))))...).)).)))))))))..........((((((.((((..(((................)))....)))).))).))).||</v>
      </c>
      <c r="G208" s="39">
        <f>IF($A208&lt;=LEN('USH2A e13 (B) - 2ry Str + Mask'!A$2),SUMIF('USH2A e13 (B) - HSF3.0'!E2:E891,"&lt;="&amp;$A208,'USH2A e13 (B) - HSF3.0'!H2:H891)-SUMIF('USH2A e13 (B) - HSF3.0'!G2:G891,"&lt;="&amp;$A208,'USH2A e13 (B) - HSF3.0'!H2:H891),"")</f>
        <v>0.80952380952380665</v>
      </c>
      <c r="H208" s="39">
        <f>IF($A208&lt;=LEN('USH2A e13 (B) - 2ry Str + Mask'!A$2),SUMIF('USH2A e13 (B) - HSF3.0'!E2:E891,"&lt;="&amp;$A208,'USH2A e13 (B) - HSF3.0'!I2:I891)-SUMIF('USH2A e13 (B) - HSF3.0'!G2:G891,"&lt;="&amp;$A208,'USH2A e13 (B) - HSF3.0'!I2:I891),"")</f>
        <v>-0.30952380952380842</v>
      </c>
      <c r="I208" s="39">
        <f>IF($A208&lt;=LEN('USH2A e13 (B) - 2ry Str + Mask'!A$2),G208+H208,"")</f>
        <v>0.49999999999999822</v>
      </c>
      <c r="J208" s="39">
        <f t="shared" si="25"/>
        <v>0</v>
      </c>
      <c r="K208" s="39">
        <f t="shared" si="26"/>
        <v>0</v>
      </c>
      <c r="L208" s="39">
        <f t="shared" si="27"/>
        <v>0</v>
      </c>
      <c r="M208" s="39">
        <f t="shared" si="28"/>
        <v>0</v>
      </c>
      <c r="N208" s="39">
        <f t="shared" si="29"/>
        <v>0</v>
      </c>
      <c r="O208" s="39">
        <f t="shared" si="30"/>
        <v>0</v>
      </c>
      <c r="P208" s="39">
        <f>IF($A208&lt;=LEN('USH2A e13 (B) - 2ry Str + Mask'!A$2),M208-J208,"")</f>
        <v>0</v>
      </c>
      <c r="Q208" s="39">
        <f>IF($A208&lt;=LEN('USH2A e13 (B) - 2ry Str + Mask'!A$2),N208-K208,"")</f>
        <v>0</v>
      </c>
      <c r="R208" s="39">
        <f>IF($A208&lt;=LEN('USH2A e13 (B) - 2ry Str + Mask'!A$2),O208-L208,"")</f>
        <v>0</v>
      </c>
    </row>
    <row r="209" spans="1:18" ht="56" customHeight="1" x14ac:dyDescent="0.15">
      <c r="A209" s="36">
        <v>208</v>
      </c>
      <c r="B209" s="37" t="str">
        <f>IF($A209&lt;=LEN('USH2A e13 (B) - 2ry Str + Mask'!A$2),MID('USH2A e13 (B) - 2ry Str + Mask'!A$2,$A209,1),"")</f>
        <v>.</v>
      </c>
      <c r="C209" s="38" t="str">
        <f>IF($A209&lt;=LEN('USH2A e13 (B) - 2ry Str + Mask'!B$2),MID('USH2A e13 (B) - 2ry Str + Mask'!B$2,$A209,1),"")</f>
        <v>.</v>
      </c>
      <c r="D209" s="38" t="str">
        <f>IF($A209&lt;=LEN('USH2A e13 (B) - 2ry Str + Mask'!C$2),MID('USH2A e13 (B) - 2ry Str + Mask'!C$2,$A209,1),"")</f>
        <v>x</v>
      </c>
      <c r="E209" s="38" t="str">
        <f t="shared" si="24"/>
        <v>|</v>
      </c>
      <c r="F209" s="38" t="str">
        <f t="shared" si="31"/>
        <v>...................................................................(((((((((.((.(.(((((((...(((((((..........)))))))...)))))))...).)).)))))))))..........((((((.((((..(((................)))....)))).))).))).|||</v>
      </c>
      <c r="G209" s="39">
        <f>IF($A209&lt;=LEN('USH2A e13 (B) - 2ry Str + Mask'!A$2),SUMIF('USH2A e13 (B) - HSF3.0'!E2:E891,"&lt;="&amp;$A209,'USH2A e13 (B) - HSF3.0'!H2:H891)-SUMIF('USH2A e13 (B) - HSF3.0'!G2:G891,"&lt;="&amp;$A209,'USH2A e13 (B) - HSF3.0'!H2:H891),"")</f>
        <v>0.86666666666666359</v>
      </c>
      <c r="H209" s="39">
        <f>IF($A209&lt;=LEN('USH2A e13 (B) - 2ry Str + Mask'!A$2),SUMIF('USH2A e13 (B) - HSF3.0'!E2:E891,"&lt;="&amp;$A209,'USH2A e13 (B) - HSF3.0'!I2:I891)-SUMIF('USH2A e13 (B) - HSF3.0'!G2:G891,"&lt;="&amp;$A209,'USH2A e13 (B) - HSF3.0'!I2:I891),"")</f>
        <v>0</v>
      </c>
      <c r="I209" s="39">
        <f>IF($A209&lt;=LEN('USH2A e13 (B) - 2ry Str + Mask'!A$2),G209+H209,"")</f>
        <v>0.86666666666666359</v>
      </c>
      <c r="J209" s="39">
        <f t="shared" si="25"/>
        <v>0.86666666666666359</v>
      </c>
      <c r="K209" s="39">
        <f t="shared" si="26"/>
        <v>0</v>
      </c>
      <c r="L209" s="39">
        <f t="shared" si="27"/>
        <v>0.86666666666666359</v>
      </c>
      <c r="M209" s="39">
        <f t="shared" si="28"/>
        <v>0</v>
      </c>
      <c r="N209" s="39">
        <f t="shared" si="29"/>
        <v>0</v>
      </c>
      <c r="O209" s="39">
        <f t="shared" si="30"/>
        <v>0</v>
      </c>
      <c r="P209" s="39">
        <f>IF($A209&lt;=LEN('USH2A e13 (B) - 2ry Str + Mask'!A$2),M209-J209,"")</f>
        <v>-0.86666666666666359</v>
      </c>
      <c r="Q209" s="39">
        <f>IF($A209&lt;=LEN('USH2A e13 (B) - 2ry Str + Mask'!A$2),N209-K209,"")</f>
        <v>0</v>
      </c>
      <c r="R209" s="39">
        <f>IF($A209&lt;=LEN('USH2A e13 (B) - 2ry Str + Mask'!A$2),O209-L209,"")</f>
        <v>-0.86666666666666359</v>
      </c>
    </row>
    <row r="210" spans="1:18" ht="56" customHeight="1" x14ac:dyDescent="0.15">
      <c r="A210" s="36">
        <v>209</v>
      </c>
      <c r="B210" s="37" t="str">
        <f>IF($A210&lt;=LEN('USH2A e13 (B) - 2ry Str + Mask'!A$2),MID('USH2A e13 (B) - 2ry Str + Mask'!A$2,$A210,1),"")</f>
        <v>.</v>
      </c>
      <c r="C210" s="38" t="str">
        <f>IF($A210&lt;=LEN('USH2A e13 (B) - 2ry Str + Mask'!B$2),MID('USH2A e13 (B) - 2ry Str + Mask'!B$2,$A210,1),"")</f>
        <v>.</v>
      </c>
      <c r="D210" s="38" t="str">
        <f>IF($A210&lt;=LEN('USH2A e13 (B) - 2ry Str + Mask'!C$2),MID('USH2A e13 (B) - 2ry Str + Mask'!C$2,$A210,1),"")</f>
        <v>x</v>
      </c>
      <c r="E210" s="38" t="str">
        <f t="shared" si="24"/>
        <v>|</v>
      </c>
      <c r="F210" s="38" t="str">
        <f t="shared" si="31"/>
        <v>...................................................................(((((((((.((.(.(((((((...(((((((..........)))))))...)))))))...).)).)))))))))..........((((((.((((..(((................)))....)))).))).))).||||</v>
      </c>
      <c r="G210" s="39">
        <f>IF($A210&lt;=LEN('USH2A e13 (B) - 2ry Str + Mask'!A$2),SUMIF('USH2A e13 (B) - HSF3.0'!E2:E891,"&lt;="&amp;$A210,'USH2A e13 (B) - HSF3.0'!H2:H891)-SUMIF('USH2A e13 (B) - HSF3.0'!G2:G891,"&lt;="&amp;$A210,'USH2A e13 (B) - HSF3.0'!H2:H891),"")</f>
        <v>1.399999999999995</v>
      </c>
      <c r="H210" s="39">
        <f>IF($A210&lt;=LEN('USH2A e13 (B) - 2ry Str + Mask'!A$2),SUMIF('USH2A e13 (B) - HSF3.0'!E2:E891,"&lt;="&amp;$A210,'USH2A e13 (B) - HSF3.0'!I2:I891)-SUMIF('USH2A e13 (B) - HSF3.0'!G2:G891,"&lt;="&amp;$A210,'USH2A e13 (B) - HSF3.0'!I2:I891),"")</f>
        <v>0</v>
      </c>
      <c r="I210" s="39">
        <f>IF($A210&lt;=LEN('USH2A e13 (B) - 2ry Str + Mask'!A$2),G210+H210,"")</f>
        <v>1.399999999999995</v>
      </c>
      <c r="J210" s="39">
        <f t="shared" si="25"/>
        <v>1.399999999999995</v>
      </c>
      <c r="K210" s="39">
        <f t="shared" si="26"/>
        <v>0</v>
      </c>
      <c r="L210" s="39">
        <f t="shared" si="27"/>
        <v>1.399999999999995</v>
      </c>
      <c r="M210" s="39">
        <f t="shared" si="28"/>
        <v>0</v>
      </c>
      <c r="N210" s="39">
        <f t="shared" si="29"/>
        <v>0</v>
      </c>
      <c r="O210" s="39">
        <f t="shared" si="30"/>
        <v>0</v>
      </c>
      <c r="P210" s="39">
        <f>IF($A210&lt;=LEN('USH2A e13 (B) - 2ry Str + Mask'!A$2),M210-J210,"")</f>
        <v>-1.399999999999995</v>
      </c>
      <c r="Q210" s="39">
        <f>IF($A210&lt;=LEN('USH2A e13 (B) - 2ry Str + Mask'!A$2),N210-K210,"")</f>
        <v>0</v>
      </c>
      <c r="R210" s="39">
        <f>IF($A210&lt;=LEN('USH2A e13 (B) - 2ry Str + Mask'!A$2),O210-L210,"")</f>
        <v>-1.399999999999995</v>
      </c>
    </row>
    <row r="211" spans="1:18" ht="56" customHeight="1" x14ac:dyDescent="0.15">
      <c r="A211" s="36">
        <v>210</v>
      </c>
      <c r="B211" s="37" t="str">
        <f>IF($A211&lt;=LEN('USH2A e13 (B) - 2ry Str + Mask'!A$2),MID('USH2A e13 (B) - 2ry Str + Mask'!A$2,$A211,1),"")</f>
        <v>.</v>
      </c>
      <c r="C211" s="38" t="str">
        <f>IF($A211&lt;=LEN('USH2A e13 (B) - 2ry Str + Mask'!B$2),MID('USH2A e13 (B) - 2ry Str + Mask'!B$2,$A211,1),"")</f>
        <v>.</v>
      </c>
      <c r="D211" s="38" t="str">
        <f>IF($A211&lt;=LEN('USH2A e13 (B) - 2ry Str + Mask'!C$2),MID('USH2A e13 (B) - 2ry Str + Mask'!C$2,$A211,1),"")</f>
        <v>x</v>
      </c>
      <c r="E211" s="38" t="str">
        <f t="shared" si="24"/>
        <v>|</v>
      </c>
      <c r="F211" s="38" t="str">
        <f t="shared" si="31"/>
        <v>...................................................................(((((((((.((.(.(((((((...(((((((..........)))))))...)))))))...).)).)))))))))..........((((((.((((..(((................)))....)))).))).))).|||||</v>
      </c>
      <c r="G211" s="39">
        <f>IF($A211&lt;=LEN('USH2A e13 (B) - 2ry Str + Mask'!A$2),SUMIF('USH2A e13 (B) - HSF3.0'!E2:E891,"&lt;="&amp;$A211,'USH2A e13 (B) - HSF3.0'!H2:H891)-SUMIF('USH2A e13 (B) - HSF3.0'!G2:G891,"&lt;="&amp;$A211,'USH2A e13 (B) - HSF3.0'!H2:H891),"")</f>
        <v>2.0583333333333265</v>
      </c>
      <c r="H211" s="39">
        <f>IF($A211&lt;=LEN('USH2A e13 (B) - 2ry Str + Mask'!A$2),SUMIF('USH2A e13 (B) - HSF3.0'!E2:E891,"&lt;="&amp;$A211,'USH2A e13 (B) - HSF3.0'!I2:I891)-SUMIF('USH2A e13 (B) - HSF3.0'!G2:G891,"&lt;="&amp;$A211,'USH2A e13 (B) - HSF3.0'!I2:I891),"")</f>
        <v>0</v>
      </c>
      <c r="I211" s="39">
        <f>IF($A211&lt;=LEN('USH2A e13 (B) - 2ry Str + Mask'!A$2),G211+H211,"")</f>
        <v>2.0583333333333265</v>
      </c>
      <c r="J211" s="39">
        <f t="shared" si="25"/>
        <v>2.0583333333333265</v>
      </c>
      <c r="K211" s="39">
        <f t="shared" si="26"/>
        <v>0</v>
      </c>
      <c r="L211" s="39">
        <f t="shared" si="27"/>
        <v>2.0583333333333265</v>
      </c>
      <c r="M211" s="39">
        <f t="shared" si="28"/>
        <v>0</v>
      </c>
      <c r="N211" s="39">
        <f t="shared" si="29"/>
        <v>0</v>
      </c>
      <c r="O211" s="39">
        <f t="shared" si="30"/>
        <v>0</v>
      </c>
      <c r="P211" s="39">
        <f>IF($A211&lt;=LEN('USH2A e13 (B) - 2ry Str + Mask'!A$2),M211-J211,"")</f>
        <v>-2.0583333333333265</v>
      </c>
      <c r="Q211" s="39">
        <f>IF($A211&lt;=LEN('USH2A e13 (B) - 2ry Str + Mask'!A$2),N211-K211,"")</f>
        <v>0</v>
      </c>
      <c r="R211" s="39">
        <f>IF($A211&lt;=LEN('USH2A e13 (B) - 2ry Str + Mask'!A$2),O211-L211,"")</f>
        <v>-2.0583333333333265</v>
      </c>
    </row>
    <row r="212" spans="1:18" ht="56" customHeight="1" x14ac:dyDescent="0.15">
      <c r="A212" s="36">
        <v>211</v>
      </c>
      <c r="B212" s="37" t="str">
        <f>IF($A212&lt;=LEN('USH2A e13 (B) - 2ry Str + Mask'!A$2),MID('USH2A e13 (B) - 2ry Str + Mask'!A$2,$A212,1),"")</f>
        <v>.</v>
      </c>
      <c r="C212" s="38" t="str">
        <f>IF($A212&lt;=LEN('USH2A e13 (B) - 2ry Str + Mask'!B$2),MID('USH2A e13 (B) - 2ry Str + Mask'!B$2,$A212,1),"")</f>
        <v>.</v>
      </c>
      <c r="D212" s="38" t="str">
        <f>IF($A212&lt;=LEN('USH2A e13 (B) - 2ry Str + Mask'!C$2),MID('USH2A e13 (B) - 2ry Str + Mask'!C$2,$A212,1),"")</f>
        <v>x</v>
      </c>
      <c r="E212" s="38" t="str">
        <f t="shared" si="24"/>
        <v>|</v>
      </c>
      <c r="F212" s="38" t="str">
        <f t="shared" si="31"/>
        <v>...................................................................(((((((((.((.(.(((((((...(((((((..........)))))))...)))))))...).)).)))))))))..........((((((.((((..(((................)))....)))).))).))).||||||</v>
      </c>
      <c r="G212" s="39">
        <f>IF($A212&lt;=LEN('USH2A e13 (B) - 2ry Str + Mask'!A$2),SUMIF('USH2A e13 (B) - HSF3.0'!E2:E891,"&lt;="&amp;$A212,'USH2A e13 (B) - HSF3.0'!H2:H891)-SUMIF('USH2A e13 (B) - HSF3.0'!G2:G891,"&lt;="&amp;$A212,'USH2A e13 (B) - HSF3.0'!H2:H891),"")</f>
        <v>2.5583333333333247</v>
      </c>
      <c r="H212" s="39">
        <f>IF($A212&lt;=LEN('USH2A e13 (B) - 2ry Str + Mask'!A$2),SUMIF('USH2A e13 (B) - HSF3.0'!E2:E891,"&lt;="&amp;$A212,'USH2A e13 (B) - HSF3.0'!I2:I891)-SUMIF('USH2A e13 (B) - HSF3.0'!G2:G891,"&lt;="&amp;$A212,'USH2A e13 (B) - HSF3.0'!I2:I891),"")</f>
        <v>-0.125</v>
      </c>
      <c r="I212" s="39">
        <f>IF($A212&lt;=LEN('USH2A e13 (B) - 2ry Str + Mask'!A$2),G212+H212,"")</f>
        <v>2.4333333333333247</v>
      </c>
      <c r="J212" s="39">
        <f t="shared" si="25"/>
        <v>2.5583333333333247</v>
      </c>
      <c r="K212" s="39">
        <f t="shared" si="26"/>
        <v>-0.125</v>
      </c>
      <c r="L212" s="39">
        <f t="shared" si="27"/>
        <v>2.4333333333333247</v>
      </c>
      <c r="M212" s="39">
        <f t="shared" si="28"/>
        <v>0</v>
      </c>
      <c r="N212" s="39">
        <f t="shared" si="29"/>
        <v>0</v>
      </c>
      <c r="O212" s="39">
        <f t="shared" si="30"/>
        <v>0</v>
      </c>
      <c r="P212" s="39">
        <f>IF($A212&lt;=LEN('USH2A e13 (B) - 2ry Str + Mask'!A$2),M212-J212,"")</f>
        <v>-2.5583333333333247</v>
      </c>
      <c r="Q212" s="39">
        <f>IF($A212&lt;=LEN('USH2A e13 (B) - 2ry Str + Mask'!A$2),N212-K212,"")</f>
        <v>0.125</v>
      </c>
      <c r="R212" s="39">
        <f>IF($A212&lt;=LEN('USH2A e13 (B) - 2ry Str + Mask'!A$2),O212-L212,"")</f>
        <v>-2.4333333333333247</v>
      </c>
    </row>
    <row r="213" spans="1:18" ht="56" customHeight="1" x14ac:dyDescent="0.15">
      <c r="A213" s="36">
        <v>212</v>
      </c>
      <c r="B213" s="37" t="str">
        <f>IF($A213&lt;=LEN('USH2A e13 (B) - 2ry Str + Mask'!A$2),MID('USH2A e13 (B) - 2ry Str + Mask'!A$2,$A213,1),"")</f>
        <v>.</v>
      </c>
      <c r="C213" s="38" t="str">
        <f>IF($A213&lt;=LEN('USH2A e13 (B) - 2ry Str + Mask'!B$2),MID('USH2A e13 (B) - 2ry Str + Mask'!B$2,$A213,1),"")</f>
        <v>.</v>
      </c>
      <c r="D213" s="38" t="str">
        <f>IF($A213&lt;=LEN('USH2A e13 (B) - 2ry Str + Mask'!C$2),MID('USH2A e13 (B) - 2ry Str + Mask'!C$2,$A213,1),"")</f>
        <v>x</v>
      </c>
      <c r="E213" s="38" t="str">
        <f t="shared" si="24"/>
        <v>|</v>
      </c>
      <c r="F213" s="38" t="str">
        <f t="shared" si="31"/>
        <v>...................................................................(((((((((.((.(.(((((((...(((((((..........)))))))...)))))))...).)).)))))))))..........((((((.((((..(((................)))....)))).))).))).|||||||</v>
      </c>
      <c r="G213" s="39">
        <f>IF($A213&lt;=LEN('USH2A e13 (B) - 2ry Str + Mask'!A$2),SUMIF('USH2A e13 (B) - HSF3.0'!E2:E891,"&lt;="&amp;$A213,'USH2A e13 (B) - HSF3.0'!H2:H891)-SUMIF('USH2A e13 (B) - HSF3.0'!G2:G891,"&lt;="&amp;$A213,'USH2A e13 (B) - HSF3.0'!H2:H891),"")</f>
        <v>2.883333333333324</v>
      </c>
      <c r="H213" s="39">
        <f>IF($A213&lt;=LEN('USH2A e13 (B) - 2ry Str + Mask'!A$2),SUMIF('USH2A e13 (B) - HSF3.0'!E2:E891,"&lt;="&amp;$A213,'USH2A e13 (B) - HSF3.0'!I2:I891)-SUMIF('USH2A e13 (B) - HSF3.0'!G2:G891,"&lt;="&amp;$A213,'USH2A e13 (B) - HSF3.0'!I2:I891),"")</f>
        <v>-0.125</v>
      </c>
      <c r="I213" s="39">
        <f>IF($A213&lt;=LEN('USH2A e13 (B) - 2ry Str + Mask'!A$2),G213+H213,"")</f>
        <v>2.758333333333324</v>
      </c>
      <c r="J213" s="39">
        <f t="shared" si="25"/>
        <v>2.883333333333324</v>
      </c>
      <c r="K213" s="39">
        <f t="shared" si="26"/>
        <v>-0.125</v>
      </c>
      <c r="L213" s="39">
        <f t="shared" si="27"/>
        <v>2.758333333333324</v>
      </c>
      <c r="M213" s="39">
        <f t="shared" si="28"/>
        <v>0</v>
      </c>
      <c r="N213" s="39">
        <f t="shared" si="29"/>
        <v>0</v>
      </c>
      <c r="O213" s="39">
        <f t="shared" si="30"/>
        <v>0</v>
      </c>
      <c r="P213" s="39">
        <f>IF($A213&lt;=LEN('USH2A e13 (B) - 2ry Str + Mask'!A$2),M213-J213,"")</f>
        <v>-2.883333333333324</v>
      </c>
      <c r="Q213" s="39">
        <f>IF($A213&lt;=LEN('USH2A e13 (B) - 2ry Str + Mask'!A$2),N213-K213,"")</f>
        <v>0.125</v>
      </c>
      <c r="R213" s="39">
        <f>IF($A213&lt;=LEN('USH2A e13 (B) - 2ry Str + Mask'!A$2),O213-L213,"")</f>
        <v>-2.758333333333324</v>
      </c>
    </row>
    <row r="214" spans="1:18" ht="56" customHeight="1" x14ac:dyDescent="0.15">
      <c r="A214" s="36">
        <v>213</v>
      </c>
      <c r="B214" s="37" t="str">
        <f>IF($A214&lt;=LEN('USH2A e13 (B) - 2ry Str + Mask'!A$2),MID('USH2A e13 (B) - 2ry Str + Mask'!A$2,$A214,1),"")</f>
        <v>.</v>
      </c>
      <c r="C214" s="38" t="str">
        <f>IF($A214&lt;=LEN('USH2A e13 (B) - 2ry Str + Mask'!B$2),MID('USH2A e13 (B) - 2ry Str + Mask'!B$2,$A214,1),"")</f>
        <v>.</v>
      </c>
      <c r="D214" s="38" t="str">
        <f>IF($A214&lt;=LEN('USH2A e13 (B) - 2ry Str + Mask'!C$2),MID('USH2A e13 (B) - 2ry Str + Mask'!C$2,$A214,1),"")</f>
        <v>x</v>
      </c>
      <c r="E214" s="38" t="str">
        <f t="shared" si="24"/>
        <v>|</v>
      </c>
      <c r="F214" s="38" t="str">
        <f t="shared" si="31"/>
        <v>...................................................................(((((((((.((.(.(((((((...(((((((..........)))))))...)))))))...).)).)))))))))..........((((((.((((..(((................)))....)))).))).))).||||||||</v>
      </c>
      <c r="G214" s="39">
        <f>IF($A214&lt;=LEN('USH2A e13 (B) - 2ry Str + Mask'!A$2),SUMIF('USH2A e13 (B) - HSF3.0'!E2:E891,"&lt;="&amp;$A214,'USH2A e13 (B) - HSF3.0'!H2:H891)-SUMIF('USH2A e13 (B) - HSF3.0'!G2:G891,"&lt;="&amp;$A214,'USH2A e13 (B) - HSF3.0'!H2:H891),"")</f>
        <v>2.8499999999999908</v>
      </c>
      <c r="H214" s="39">
        <f>IF($A214&lt;=LEN('USH2A e13 (B) - 2ry Str + Mask'!A$2),SUMIF('USH2A e13 (B) - HSF3.0'!E2:E891,"&lt;="&amp;$A214,'USH2A e13 (B) - HSF3.0'!I2:I891)-SUMIF('USH2A e13 (B) - HSF3.0'!G2:G891,"&lt;="&amp;$A214,'USH2A e13 (B) - HSF3.0'!I2:I891),"")</f>
        <v>-0.125</v>
      </c>
      <c r="I214" s="39">
        <f>IF($A214&lt;=LEN('USH2A e13 (B) - 2ry Str + Mask'!A$2),G214+H214,"")</f>
        <v>2.7249999999999908</v>
      </c>
      <c r="J214" s="39">
        <f t="shared" si="25"/>
        <v>2.8499999999999908</v>
      </c>
      <c r="K214" s="39">
        <f t="shared" si="26"/>
        <v>-0.125</v>
      </c>
      <c r="L214" s="39">
        <f t="shared" si="27"/>
        <v>2.7249999999999908</v>
      </c>
      <c r="M214" s="39">
        <f t="shared" si="28"/>
        <v>0</v>
      </c>
      <c r="N214" s="39">
        <f t="shared" si="29"/>
        <v>0</v>
      </c>
      <c r="O214" s="39">
        <f t="shared" si="30"/>
        <v>0</v>
      </c>
      <c r="P214" s="39">
        <f>IF($A214&lt;=LEN('USH2A e13 (B) - 2ry Str + Mask'!A$2),M214-J214,"")</f>
        <v>-2.8499999999999908</v>
      </c>
      <c r="Q214" s="39">
        <f>IF($A214&lt;=LEN('USH2A e13 (B) - 2ry Str + Mask'!A$2),N214-K214,"")</f>
        <v>0.125</v>
      </c>
      <c r="R214" s="39">
        <f>IF($A214&lt;=LEN('USH2A e13 (B) - 2ry Str + Mask'!A$2),O214-L214,"")</f>
        <v>-2.7249999999999908</v>
      </c>
    </row>
    <row r="215" spans="1:18" ht="56" customHeight="1" x14ac:dyDescent="0.15">
      <c r="A215" s="36">
        <v>214</v>
      </c>
      <c r="B215" s="37" t="str">
        <f>IF($A215&lt;=LEN('USH2A e13 (B) - 2ry Str + Mask'!A$2),MID('USH2A e13 (B) - 2ry Str + Mask'!A$2,$A215,1),"")</f>
        <v>(</v>
      </c>
      <c r="C215" s="38" t="str">
        <f>IF($A215&lt;=LEN('USH2A e13 (B) - 2ry Str + Mask'!B$2),MID('USH2A e13 (B) - 2ry Str + Mask'!B$2,$A215,1),"")</f>
        <v>.</v>
      </c>
      <c r="D215" s="38" t="str">
        <f>IF($A215&lt;=LEN('USH2A e13 (B) - 2ry Str + Mask'!C$2),MID('USH2A e13 (B) - 2ry Str + Mask'!C$2,$A215,1),"")</f>
        <v>x</v>
      </c>
      <c r="E215" s="38" t="str">
        <f t="shared" si="24"/>
        <v>|</v>
      </c>
      <c r="F215" s="38" t="str">
        <f t="shared" si="31"/>
        <v>...................................................................(((((((((.((.(.(((((((...(((((((..........)))))))...)))))))...).)).)))))))))..........((((((.((((..(((................)))....)))).))).))).|||||||||</v>
      </c>
      <c r="G215" s="39">
        <f>IF($A215&lt;=LEN('USH2A e13 (B) - 2ry Str + Mask'!A$2),SUMIF('USH2A e13 (B) - HSF3.0'!E2:E891,"&lt;="&amp;$A215,'USH2A e13 (B) - HSF3.0'!H2:H891)-SUMIF('USH2A e13 (B) - HSF3.0'!G2:G891,"&lt;="&amp;$A215,'USH2A e13 (B) - HSF3.0'!H2:H891),"")</f>
        <v>2.8166666666666575</v>
      </c>
      <c r="H215" s="39">
        <f>IF($A215&lt;=LEN('USH2A e13 (B) - 2ry Str + Mask'!A$2),SUMIF('USH2A e13 (B) - HSF3.0'!E2:E891,"&lt;="&amp;$A215,'USH2A e13 (B) - HSF3.0'!I2:I891)-SUMIF('USH2A e13 (B) - HSF3.0'!G2:G891,"&lt;="&amp;$A215,'USH2A e13 (B) - HSF3.0'!I2:I891),"")</f>
        <v>-0.125</v>
      </c>
      <c r="I215" s="39">
        <f>IF($A215&lt;=LEN('USH2A e13 (B) - 2ry Str + Mask'!A$2),G215+H215,"")</f>
        <v>2.6916666666666575</v>
      </c>
      <c r="J215" s="39">
        <f t="shared" si="25"/>
        <v>0</v>
      </c>
      <c r="K215" s="39">
        <f t="shared" si="26"/>
        <v>0</v>
      </c>
      <c r="L215" s="39">
        <f t="shared" si="27"/>
        <v>0</v>
      </c>
      <c r="M215" s="39">
        <f t="shared" si="28"/>
        <v>0</v>
      </c>
      <c r="N215" s="39">
        <f t="shared" si="29"/>
        <v>0</v>
      </c>
      <c r="O215" s="39">
        <f t="shared" si="30"/>
        <v>0</v>
      </c>
      <c r="P215" s="39">
        <f>IF($A215&lt;=LEN('USH2A e13 (B) - 2ry Str + Mask'!A$2),M215-J215,"")</f>
        <v>0</v>
      </c>
      <c r="Q215" s="39">
        <f>IF($A215&lt;=LEN('USH2A e13 (B) - 2ry Str + Mask'!A$2),N215-K215,"")</f>
        <v>0</v>
      </c>
      <c r="R215" s="39">
        <f>IF($A215&lt;=LEN('USH2A e13 (B) - 2ry Str + Mask'!A$2),O215-L215,"")</f>
        <v>0</v>
      </c>
    </row>
    <row r="216" spans="1:18" ht="56" customHeight="1" x14ac:dyDescent="0.15">
      <c r="A216" s="36">
        <v>215</v>
      </c>
      <c r="B216" s="37" t="str">
        <f>IF($A216&lt;=LEN('USH2A e13 (B) - 2ry Str + Mask'!A$2),MID('USH2A e13 (B) - 2ry Str + Mask'!A$2,$A216,1),"")</f>
        <v>(</v>
      </c>
      <c r="C216" s="38" t="str">
        <f>IF($A216&lt;=LEN('USH2A e13 (B) - 2ry Str + Mask'!B$2),MID('USH2A e13 (B) - 2ry Str + Mask'!B$2,$A216,1),"")</f>
        <v>.</v>
      </c>
      <c r="D216" s="38" t="str">
        <f>IF($A216&lt;=LEN('USH2A e13 (B) - 2ry Str + Mask'!C$2),MID('USH2A e13 (B) - 2ry Str + Mask'!C$2,$A216,1),"")</f>
        <v>x</v>
      </c>
      <c r="E216" s="38" t="str">
        <f t="shared" si="24"/>
        <v>|</v>
      </c>
      <c r="F216" s="38" t="str">
        <f t="shared" si="31"/>
        <v>...................................................................(((((((((.((.(.(((((((...(((((((..........)))))))...)))))))...).)).)))))))))..........((((((.((((..(((................)))....)))).))).))).||||||||||</v>
      </c>
      <c r="G216" s="39">
        <f>IF($A216&lt;=LEN('USH2A e13 (B) - 2ry Str + Mask'!A$2),SUMIF('USH2A e13 (B) - HSF3.0'!E2:E891,"&lt;="&amp;$A216,'USH2A e13 (B) - HSF3.0'!H2:H891)-SUMIF('USH2A e13 (B) - HSF3.0'!G2:G891,"&lt;="&amp;$A216,'USH2A e13 (B) - HSF3.0'!H2:H891),"")</f>
        <v>2.6166666666666618</v>
      </c>
      <c r="H216" s="39">
        <f>IF($A216&lt;=LEN('USH2A e13 (B) - 2ry Str + Mask'!A$2),SUMIF('USH2A e13 (B) - HSF3.0'!E2:E891,"&lt;="&amp;$A216,'USH2A e13 (B) - HSF3.0'!I2:I891)-SUMIF('USH2A e13 (B) - HSF3.0'!G2:G891,"&lt;="&amp;$A216,'USH2A e13 (B) - HSF3.0'!I2:I891),"")</f>
        <v>-0.125</v>
      </c>
      <c r="I216" s="39">
        <f>IF($A216&lt;=LEN('USH2A e13 (B) - 2ry Str + Mask'!A$2),G216+H216,"")</f>
        <v>2.4916666666666618</v>
      </c>
      <c r="J216" s="39">
        <f t="shared" si="25"/>
        <v>0</v>
      </c>
      <c r="K216" s="39">
        <f t="shared" si="26"/>
        <v>0</v>
      </c>
      <c r="L216" s="39">
        <f t="shared" si="27"/>
        <v>0</v>
      </c>
      <c r="M216" s="39">
        <f t="shared" si="28"/>
        <v>0</v>
      </c>
      <c r="N216" s="39">
        <f t="shared" si="29"/>
        <v>0</v>
      </c>
      <c r="O216" s="39">
        <f t="shared" si="30"/>
        <v>0</v>
      </c>
      <c r="P216" s="39">
        <f>IF($A216&lt;=LEN('USH2A e13 (B) - 2ry Str + Mask'!A$2),M216-J216,"")</f>
        <v>0</v>
      </c>
      <c r="Q216" s="39">
        <f>IF($A216&lt;=LEN('USH2A e13 (B) - 2ry Str + Mask'!A$2),N216-K216,"")</f>
        <v>0</v>
      </c>
      <c r="R216" s="39">
        <f>IF($A216&lt;=LEN('USH2A e13 (B) - 2ry Str + Mask'!A$2),O216-L216,"")</f>
        <v>0</v>
      </c>
    </row>
    <row r="217" spans="1:18" ht="56" customHeight="1" x14ac:dyDescent="0.15">
      <c r="A217" s="36">
        <v>216</v>
      </c>
      <c r="B217" s="37" t="str">
        <f>IF($A217&lt;=LEN('USH2A e13 (B) - 2ry Str + Mask'!A$2),MID('USH2A e13 (B) - 2ry Str + Mask'!A$2,$A217,1),"")</f>
        <v>(</v>
      </c>
      <c r="C217" s="38" t="str">
        <f>IF($A217&lt;=LEN('USH2A e13 (B) - 2ry Str + Mask'!B$2),MID('USH2A e13 (B) - 2ry Str + Mask'!B$2,$A217,1),"")</f>
        <v>.</v>
      </c>
      <c r="D217" s="38" t="str">
        <f>IF($A217&lt;=LEN('USH2A e13 (B) - 2ry Str + Mask'!C$2),MID('USH2A e13 (B) - 2ry Str + Mask'!C$2,$A217,1),"")</f>
        <v>x</v>
      </c>
      <c r="E217" s="38" t="str">
        <f t="shared" si="24"/>
        <v>|</v>
      </c>
      <c r="F217" s="38" t="str">
        <f t="shared" si="31"/>
        <v>...................................................................(((((((((.((.(.(((((((...(((((((..........)))))))...)))))))...).)).)))))))))..........((((((.((((..(((................)))....)))).))).))).|||||||||||</v>
      </c>
      <c r="G217" s="39">
        <f>IF($A217&lt;=LEN('USH2A e13 (B) - 2ry Str + Mask'!A$2),SUMIF('USH2A e13 (B) - HSF3.0'!E2:E891,"&lt;="&amp;$A217,'USH2A e13 (B) - HSF3.0'!H2:H891)-SUMIF('USH2A e13 (B) - HSF3.0'!G2:G891,"&lt;="&amp;$A217,'USH2A e13 (B) - HSF3.0'!H2:H891),"")</f>
        <v>2.4499999999999975</v>
      </c>
      <c r="H217" s="39">
        <f>IF($A217&lt;=LEN('USH2A e13 (B) - 2ry Str + Mask'!A$2),SUMIF('USH2A e13 (B) - HSF3.0'!E2:E891,"&lt;="&amp;$A217,'USH2A e13 (B) - HSF3.0'!I2:I891)-SUMIF('USH2A e13 (B) - HSF3.0'!G2:G891,"&lt;="&amp;$A217,'USH2A e13 (B) - HSF3.0'!I2:I891),"")</f>
        <v>-0.125</v>
      </c>
      <c r="I217" s="39">
        <f>IF($A217&lt;=LEN('USH2A e13 (B) - 2ry Str + Mask'!A$2),G217+H217,"")</f>
        <v>2.3249999999999975</v>
      </c>
      <c r="J217" s="39">
        <f t="shared" si="25"/>
        <v>0</v>
      </c>
      <c r="K217" s="39">
        <f t="shared" si="26"/>
        <v>0</v>
      </c>
      <c r="L217" s="39">
        <f t="shared" si="27"/>
        <v>0</v>
      </c>
      <c r="M217" s="39">
        <f t="shared" si="28"/>
        <v>0</v>
      </c>
      <c r="N217" s="39">
        <f t="shared" si="29"/>
        <v>0</v>
      </c>
      <c r="O217" s="39">
        <f t="shared" si="30"/>
        <v>0</v>
      </c>
      <c r="P217" s="39">
        <f>IF($A217&lt;=LEN('USH2A e13 (B) - 2ry Str + Mask'!A$2),M217-J217,"")</f>
        <v>0</v>
      </c>
      <c r="Q217" s="39">
        <f>IF($A217&lt;=LEN('USH2A e13 (B) - 2ry Str + Mask'!A$2),N217-K217,"")</f>
        <v>0</v>
      </c>
      <c r="R217" s="39">
        <f>IF($A217&lt;=LEN('USH2A e13 (B) - 2ry Str + Mask'!A$2),O217-L217,"")</f>
        <v>0</v>
      </c>
    </row>
    <row r="218" spans="1:18" ht="56" customHeight="1" x14ac:dyDescent="0.15">
      <c r="A218" s="36">
        <v>217</v>
      </c>
      <c r="B218" s="37" t="str">
        <f>IF($A218&lt;=LEN('USH2A e13 (B) - 2ry Str + Mask'!A$2),MID('USH2A e13 (B) - 2ry Str + Mask'!A$2,$A218,1),"")</f>
        <v>(</v>
      </c>
      <c r="C218" s="38" t="str">
        <f>IF($A218&lt;=LEN('USH2A e13 (B) - 2ry Str + Mask'!B$2),MID('USH2A e13 (B) - 2ry Str + Mask'!B$2,$A218,1),"")</f>
        <v>.</v>
      </c>
      <c r="D218" s="38" t="str">
        <f>IF($A218&lt;=LEN('USH2A e13 (B) - 2ry Str + Mask'!C$2),MID('USH2A e13 (B) - 2ry Str + Mask'!C$2,$A218,1),"")</f>
        <v>x</v>
      </c>
      <c r="E218" s="38" t="str">
        <f t="shared" si="24"/>
        <v>|</v>
      </c>
      <c r="F218" s="38" t="str">
        <f t="shared" si="31"/>
        <v>...................................................................(((((((((.((.(.(((((((...(((((((..........)))))))...)))))))...).)).)))))))))..........((((((.((((..(((................)))....)))).))).))).||||||||||||</v>
      </c>
      <c r="G218" s="39">
        <f>IF($A218&lt;=LEN('USH2A e13 (B) - 2ry Str + Mask'!A$2),SUMIF('USH2A e13 (B) - HSF3.0'!E2:E891,"&lt;="&amp;$A218,'USH2A e13 (B) - HSF3.0'!H2:H891)-SUMIF('USH2A e13 (B) - HSF3.0'!G2:G891,"&lt;="&amp;$A218,'USH2A e13 (B) - HSF3.0'!H2:H891),"")</f>
        <v>1.75</v>
      </c>
      <c r="H218" s="39">
        <f>IF($A218&lt;=LEN('USH2A e13 (B) - 2ry Str + Mask'!A$2),SUMIF('USH2A e13 (B) - HSF3.0'!E2:E891,"&lt;="&amp;$A218,'USH2A e13 (B) - HSF3.0'!I2:I891)-SUMIF('USH2A e13 (B) - HSF3.0'!G2:G891,"&lt;="&amp;$A218,'USH2A e13 (B) - HSF3.0'!I2:I891),"")</f>
        <v>-0.125</v>
      </c>
      <c r="I218" s="39">
        <f>IF($A218&lt;=LEN('USH2A e13 (B) - 2ry Str + Mask'!A$2),G218+H218,"")</f>
        <v>1.625</v>
      </c>
      <c r="J218" s="39">
        <f t="shared" si="25"/>
        <v>0</v>
      </c>
      <c r="K218" s="39">
        <f t="shared" si="26"/>
        <v>0</v>
      </c>
      <c r="L218" s="39">
        <f t="shared" si="27"/>
        <v>0</v>
      </c>
      <c r="M218" s="39">
        <f t="shared" si="28"/>
        <v>0</v>
      </c>
      <c r="N218" s="39">
        <f t="shared" si="29"/>
        <v>0</v>
      </c>
      <c r="O218" s="39">
        <f t="shared" si="30"/>
        <v>0</v>
      </c>
      <c r="P218" s="39">
        <f>IF($A218&lt;=LEN('USH2A e13 (B) - 2ry Str + Mask'!A$2),M218-J218,"")</f>
        <v>0</v>
      </c>
      <c r="Q218" s="39">
        <f>IF($A218&lt;=LEN('USH2A e13 (B) - 2ry Str + Mask'!A$2),N218-K218,"")</f>
        <v>0</v>
      </c>
      <c r="R218" s="39">
        <f>IF($A218&lt;=LEN('USH2A e13 (B) - 2ry Str + Mask'!A$2),O218-L218,"")</f>
        <v>0</v>
      </c>
    </row>
    <row r="219" spans="1:18" ht="56" customHeight="1" x14ac:dyDescent="0.15">
      <c r="A219" s="36">
        <v>218</v>
      </c>
      <c r="B219" s="37" t="str">
        <f>IF($A219&lt;=LEN('USH2A e13 (B) - 2ry Str + Mask'!A$2),MID('USH2A e13 (B) - 2ry Str + Mask'!A$2,$A219,1),"")</f>
        <v>(</v>
      </c>
      <c r="C219" s="38" t="str">
        <f>IF($A219&lt;=LEN('USH2A e13 (B) - 2ry Str + Mask'!B$2),MID('USH2A e13 (B) - 2ry Str + Mask'!B$2,$A219,1),"")</f>
        <v>.</v>
      </c>
      <c r="D219" s="38" t="str">
        <f>IF($A219&lt;=LEN('USH2A e13 (B) - 2ry Str + Mask'!C$2),MID('USH2A e13 (B) - 2ry Str + Mask'!C$2,$A219,1),"")</f>
        <v>x</v>
      </c>
      <c r="E219" s="38" t="str">
        <f t="shared" si="24"/>
        <v>|</v>
      </c>
      <c r="F219" s="38" t="str">
        <f t="shared" si="31"/>
        <v>...................................................................(((((((((.((.(.(((((((...(((((((..........)))))))...)))))))...).)).)))))))))..........((((((.((((..(((................)))....)))).))).))).|||||||||||||</v>
      </c>
      <c r="G219" s="39">
        <f>IF($A219&lt;=LEN('USH2A e13 (B) - 2ry Str + Mask'!A$2),SUMIF('USH2A e13 (B) - HSF3.0'!E2:E891,"&lt;="&amp;$A219,'USH2A e13 (B) - HSF3.0'!H2:H891)-SUMIF('USH2A e13 (B) - HSF3.0'!G2:G891,"&lt;="&amp;$A219,'USH2A e13 (B) - HSF3.0'!H2:H891),"")</f>
        <v>1.4345238095238102</v>
      </c>
      <c r="H219" s="39">
        <f>IF($A219&lt;=LEN('USH2A e13 (B) - 2ry Str + Mask'!A$2),SUMIF('USH2A e13 (B) - HSF3.0'!E2:E891,"&lt;="&amp;$A219,'USH2A e13 (B) - HSF3.0'!I2:I891)-SUMIF('USH2A e13 (B) - HSF3.0'!G2:G891,"&lt;="&amp;$A219,'USH2A e13 (B) - HSF3.0'!I2:I891),"")</f>
        <v>-0.25</v>
      </c>
      <c r="I219" s="39">
        <f>IF($A219&lt;=LEN('USH2A e13 (B) - 2ry Str + Mask'!A$2),G219+H219,"")</f>
        <v>1.1845238095238102</v>
      </c>
      <c r="J219" s="39">
        <f t="shared" si="25"/>
        <v>0</v>
      </c>
      <c r="K219" s="39">
        <f t="shared" si="26"/>
        <v>0</v>
      </c>
      <c r="L219" s="39">
        <f t="shared" si="27"/>
        <v>0</v>
      </c>
      <c r="M219" s="39">
        <f t="shared" si="28"/>
        <v>0</v>
      </c>
      <c r="N219" s="39">
        <f t="shared" si="29"/>
        <v>0</v>
      </c>
      <c r="O219" s="39">
        <f t="shared" si="30"/>
        <v>0</v>
      </c>
      <c r="P219" s="39">
        <f>IF($A219&lt;=LEN('USH2A e13 (B) - 2ry Str + Mask'!A$2),M219-J219,"")</f>
        <v>0</v>
      </c>
      <c r="Q219" s="39">
        <f>IF($A219&lt;=LEN('USH2A e13 (B) - 2ry Str + Mask'!A$2),N219-K219,"")</f>
        <v>0</v>
      </c>
      <c r="R219" s="39">
        <f>IF($A219&lt;=LEN('USH2A e13 (B) - 2ry Str + Mask'!A$2),O219-L219,"")</f>
        <v>0</v>
      </c>
    </row>
    <row r="220" spans="1:18" ht="56" customHeight="1" x14ac:dyDescent="0.15">
      <c r="A220" s="36">
        <v>219</v>
      </c>
      <c r="B220" s="37" t="str">
        <f>IF($A220&lt;=LEN('USH2A e13 (B) - 2ry Str + Mask'!A$2),MID('USH2A e13 (B) - 2ry Str + Mask'!A$2,$A220,1),"")</f>
        <v>(</v>
      </c>
      <c r="C220" s="38" t="str">
        <f>IF($A220&lt;=LEN('USH2A e13 (B) - 2ry Str + Mask'!B$2),MID('USH2A e13 (B) - 2ry Str + Mask'!B$2,$A220,1),"")</f>
        <v>.</v>
      </c>
      <c r="D220" s="38" t="str">
        <f>IF($A220&lt;=LEN('USH2A e13 (B) - 2ry Str + Mask'!C$2),MID('USH2A e13 (B) - 2ry Str + Mask'!C$2,$A220,1),"")</f>
        <v>x</v>
      </c>
      <c r="E220" s="38" t="str">
        <f t="shared" si="24"/>
        <v>|</v>
      </c>
      <c r="F220" s="38" t="str">
        <f t="shared" si="31"/>
        <v>...................................................................(((((((((.((.(.(((((((...(((((((..........)))))))...)))))))...).)).)))))))))..........((((((.((((..(((................)))....)))).))).))).||||||||||||||</v>
      </c>
      <c r="G220" s="39">
        <f>IF($A220&lt;=LEN('USH2A e13 (B) - 2ry Str + Mask'!A$2),SUMIF('USH2A e13 (B) - HSF3.0'!E2:E891,"&lt;="&amp;$A220,'USH2A e13 (B) - HSF3.0'!H2:H891)-SUMIF('USH2A e13 (B) - HSF3.0'!G2:G891,"&lt;="&amp;$A220,'USH2A e13 (B) - HSF3.0'!H2:H891),"")</f>
        <v>1.3869047619047628</v>
      </c>
      <c r="H220" s="39">
        <f>IF($A220&lt;=LEN('USH2A e13 (B) - 2ry Str + Mask'!A$2),SUMIF('USH2A e13 (B) - HSF3.0'!E2:E891,"&lt;="&amp;$A220,'USH2A e13 (B) - HSF3.0'!I2:I891)-SUMIF('USH2A e13 (B) - HSF3.0'!G2:G891,"&lt;="&amp;$A220,'USH2A e13 (B) - HSF3.0'!I2:I891),"")</f>
        <v>-0.125</v>
      </c>
      <c r="I220" s="39">
        <f>IF($A220&lt;=LEN('USH2A e13 (B) - 2ry Str + Mask'!A$2),G220+H220,"")</f>
        <v>1.2619047619047628</v>
      </c>
      <c r="J220" s="39">
        <f t="shared" si="25"/>
        <v>0</v>
      </c>
      <c r="K220" s="39">
        <f t="shared" si="26"/>
        <v>0</v>
      </c>
      <c r="L220" s="39">
        <f t="shared" si="27"/>
        <v>0</v>
      </c>
      <c r="M220" s="39">
        <f t="shared" si="28"/>
        <v>0</v>
      </c>
      <c r="N220" s="39">
        <f t="shared" si="29"/>
        <v>0</v>
      </c>
      <c r="O220" s="39">
        <f t="shared" si="30"/>
        <v>0</v>
      </c>
      <c r="P220" s="39">
        <f>IF($A220&lt;=LEN('USH2A e13 (B) - 2ry Str + Mask'!A$2),M220-J220,"")</f>
        <v>0</v>
      </c>
      <c r="Q220" s="39">
        <f>IF($A220&lt;=LEN('USH2A e13 (B) - 2ry Str + Mask'!A$2),N220-K220,"")</f>
        <v>0</v>
      </c>
      <c r="R220" s="39">
        <f>IF($A220&lt;=LEN('USH2A e13 (B) - 2ry Str + Mask'!A$2),O220-L220,"")</f>
        <v>0</v>
      </c>
    </row>
    <row r="221" spans="1:18" ht="56" customHeight="1" x14ac:dyDescent="0.15">
      <c r="A221" s="36">
        <v>220</v>
      </c>
      <c r="B221" s="37" t="str">
        <f>IF($A221&lt;=LEN('USH2A e13 (B) - 2ry Str + Mask'!A$2),MID('USH2A e13 (B) - 2ry Str + Mask'!A$2,$A221,1),"")</f>
        <v>.</v>
      </c>
      <c r="C221" s="38" t="str">
        <f>IF($A221&lt;=LEN('USH2A e13 (B) - 2ry Str + Mask'!B$2),MID('USH2A e13 (B) - 2ry Str + Mask'!B$2,$A221,1),"")</f>
        <v>.</v>
      </c>
      <c r="D221" s="38" t="str">
        <f>IF($A221&lt;=LEN('USH2A e13 (B) - 2ry Str + Mask'!C$2),MID('USH2A e13 (B) - 2ry Str + Mask'!C$2,$A221,1),"")</f>
        <v>x</v>
      </c>
      <c r="E221" s="38" t="str">
        <f t="shared" si="24"/>
        <v>|</v>
      </c>
      <c r="F221" s="38" t="str">
        <f t="shared" si="31"/>
        <v>...................................................................(((((((((.((.(.(((((((...(((((((..........)))))))...)))))))...).)).)))))))))..........((((((.((((..(((................)))....)))).))).))).|||||||||||||||</v>
      </c>
      <c r="G221" s="39">
        <f>IF($A221&lt;=LEN('USH2A e13 (B) - 2ry Str + Mask'!A$2),SUMIF('USH2A e13 (B) - HSF3.0'!E2:E891,"&lt;="&amp;$A221,'USH2A e13 (B) - HSF3.0'!H2:H891)-SUMIF('USH2A e13 (B) - HSF3.0'!G2:G891,"&lt;="&amp;$A221,'USH2A e13 (B) - HSF3.0'!H2:H891),"")</f>
        <v>1.2619047619047663</v>
      </c>
      <c r="H221" s="39">
        <f>IF($A221&lt;=LEN('USH2A e13 (B) - 2ry Str + Mask'!A$2),SUMIF('USH2A e13 (B) - HSF3.0'!E2:E891,"&lt;="&amp;$A221,'USH2A e13 (B) - HSF3.0'!I2:I891)-SUMIF('USH2A e13 (B) - HSF3.0'!G2:G891,"&lt;="&amp;$A221,'USH2A e13 (B) - HSF3.0'!I2:I891),"")</f>
        <v>-0.29166666666666607</v>
      </c>
      <c r="I221" s="39">
        <f>IF($A221&lt;=LEN('USH2A e13 (B) - 2ry Str + Mask'!A$2),G221+H221,"")</f>
        <v>0.97023809523810023</v>
      </c>
      <c r="J221" s="39">
        <f t="shared" si="25"/>
        <v>1.2619047619047663</v>
      </c>
      <c r="K221" s="39">
        <f t="shared" si="26"/>
        <v>-0.29166666666666607</v>
      </c>
      <c r="L221" s="39">
        <f t="shared" si="27"/>
        <v>0.97023809523810023</v>
      </c>
      <c r="M221" s="39">
        <f t="shared" si="28"/>
        <v>0</v>
      </c>
      <c r="N221" s="39">
        <f t="shared" si="29"/>
        <v>0</v>
      </c>
      <c r="O221" s="39">
        <f t="shared" si="30"/>
        <v>0</v>
      </c>
      <c r="P221" s="39">
        <f>IF($A221&lt;=LEN('USH2A e13 (B) - 2ry Str + Mask'!A$2),M221-J221,"")</f>
        <v>-1.2619047619047663</v>
      </c>
      <c r="Q221" s="39">
        <f>IF($A221&lt;=LEN('USH2A e13 (B) - 2ry Str + Mask'!A$2),N221-K221,"")</f>
        <v>0.29166666666666607</v>
      </c>
      <c r="R221" s="39">
        <f>IF($A221&lt;=LEN('USH2A e13 (B) - 2ry Str + Mask'!A$2),O221-L221,"")</f>
        <v>-0.97023809523810023</v>
      </c>
    </row>
    <row r="222" spans="1:18" ht="56" customHeight="1" x14ac:dyDescent="0.15">
      <c r="A222" s="36">
        <v>221</v>
      </c>
      <c r="B222" s="37" t="str">
        <f>IF($A222&lt;=LEN('USH2A e13 (B) - 2ry Str + Mask'!A$2),MID('USH2A e13 (B) - 2ry Str + Mask'!A$2,$A222,1),"")</f>
        <v>.</v>
      </c>
      <c r="C222" s="38" t="str">
        <f>IF($A222&lt;=LEN('USH2A e13 (B) - 2ry Str + Mask'!B$2),MID('USH2A e13 (B) - 2ry Str + Mask'!B$2,$A222,1),"")</f>
        <v>.</v>
      </c>
      <c r="D222" s="38" t="str">
        <f>IF($A222&lt;=LEN('USH2A e13 (B) - 2ry Str + Mask'!C$2),MID('USH2A e13 (B) - 2ry Str + Mask'!C$2,$A222,1),"")</f>
        <v>x</v>
      </c>
      <c r="E222" s="38" t="str">
        <f t="shared" si="24"/>
        <v>|</v>
      </c>
      <c r="F222" s="38" t="str">
        <f t="shared" si="31"/>
        <v>...................................................................(((((((((.((.(.(((((((...(((((((..........)))))))...)))))))...).)).)))))))))..........((((((.((((..(((................)))....)))).))).))).||||||||||||||||</v>
      </c>
      <c r="G222" s="39">
        <f>IF($A222&lt;=LEN('USH2A e13 (B) - 2ry Str + Mask'!A$2),SUMIF('USH2A e13 (B) - HSF3.0'!E2:E891,"&lt;="&amp;$A222,'USH2A e13 (B) - HSF3.0'!H2:H891)-SUMIF('USH2A e13 (B) - HSF3.0'!G2:G891,"&lt;="&amp;$A222,'USH2A e13 (B) - HSF3.0'!H2:H891),"")</f>
        <v>1.4285714285714342</v>
      </c>
      <c r="H222" s="39">
        <f>IF($A222&lt;=LEN('USH2A e13 (B) - 2ry Str + Mask'!A$2),SUMIF('USH2A e13 (B) - HSF3.0'!E2:E891,"&lt;="&amp;$A222,'USH2A e13 (B) - HSF3.0'!I2:I891)-SUMIF('USH2A e13 (B) - HSF3.0'!G2:G891,"&lt;="&amp;$A222,'USH2A e13 (B) - HSF3.0'!I2:I891),"")</f>
        <v>-0.45833333333333215</v>
      </c>
      <c r="I222" s="39">
        <f>IF($A222&lt;=LEN('USH2A e13 (B) - 2ry Str + Mask'!A$2),G222+H222,"")</f>
        <v>0.97023809523810201</v>
      </c>
      <c r="J222" s="39">
        <f t="shared" si="25"/>
        <v>1.4285714285714342</v>
      </c>
      <c r="K222" s="39">
        <f t="shared" si="26"/>
        <v>-0.45833333333333215</v>
      </c>
      <c r="L222" s="39">
        <f t="shared" si="27"/>
        <v>0.97023809523810201</v>
      </c>
      <c r="M222" s="39">
        <f t="shared" si="28"/>
        <v>0</v>
      </c>
      <c r="N222" s="39">
        <f t="shared" si="29"/>
        <v>0</v>
      </c>
      <c r="O222" s="39">
        <f t="shared" si="30"/>
        <v>0</v>
      </c>
      <c r="P222" s="39">
        <f>IF($A222&lt;=LEN('USH2A e13 (B) - 2ry Str + Mask'!A$2),M222-J222,"")</f>
        <v>-1.4285714285714342</v>
      </c>
      <c r="Q222" s="39">
        <f>IF($A222&lt;=LEN('USH2A e13 (B) - 2ry Str + Mask'!A$2),N222-K222,"")</f>
        <v>0.45833333333333215</v>
      </c>
      <c r="R222" s="39">
        <f>IF($A222&lt;=LEN('USH2A e13 (B) - 2ry Str + Mask'!A$2),O222-L222,"")</f>
        <v>-0.97023809523810201</v>
      </c>
    </row>
    <row r="223" spans="1:18" ht="56" customHeight="1" x14ac:dyDescent="0.15">
      <c r="A223" s="36">
        <v>222</v>
      </c>
      <c r="B223" s="37" t="str">
        <f>IF($A223&lt;=LEN('USH2A e13 (B) - 2ry Str + Mask'!A$2),MID('USH2A e13 (B) - 2ry Str + Mask'!A$2,$A223,1),"")</f>
        <v>.</v>
      </c>
      <c r="C223" s="38" t="str">
        <f>IF($A223&lt;=LEN('USH2A e13 (B) - 2ry Str + Mask'!B$2),MID('USH2A e13 (B) - 2ry Str + Mask'!B$2,$A223,1),"")</f>
        <v>.</v>
      </c>
      <c r="D223" s="38" t="str">
        <f>IF($A223&lt;=LEN('USH2A e13 (B) - 2ry Str + Mask'!C$2),MID('USH2A e13 (B) - 2ry Str + Mask'!C$2,$A223,1),"")</f>
        <v>x</v>
      </c>
      <c r="E223" s="38" t="str">
        <f t="shared" si="24"/>
        <v>|</v>
      </c>
      <c r="F223" s="38" t="str">
        <f t="shared" si="31"/>
        <v>...................................................................(((((((((.((.(.(((((((...(((((((..........)))))))...)))))))...).)).)))))))))..........((((((.((((..(((................)))....)))).))).))).|||||||||||||||||</v>
      </c>
      <c r="G223" s="39">
        <f>IF($A223&lt;=LEN('USH2A e13 (B) - 2ry Str + Mask'!A$2),SUMIF('USH2A e13 (B) - HSF3.0'!E2:E891,"&lt;="&amp;$A223,'USH2A e13 (B) - HSF3.0'!H2:H891)-SUMIF('USH2A e13 (B) - HSF3.0'!G2:G891,"&lt;="&amp;$A223,'USH2A e13 (B) - HSF3.0'!H2:H891),"")</f>
        <v>1.5535714285714342</v>
      </c>
      <c r="H223" s="39">
        <f>IF($A223&lt;=LEN('USH2A e13 (B) - 2ry Str + Mask'!A$2),SUMIF('USH2A e13 (B) - HSF3.0'!E2:E891,"&lt;="&amp;$A223,'USH2A e13 (B) - HSF3.0'!I2:I891)-SUMIF('USH2A e13 (B) - HSF3.0'!G2:G891,"&lt;="&amp;$A223,'USH2A e13 (B) - HSF3.0'!I2:I891),"")</f>
        <v>-0.45833333333333215</v>
      </c>
      <c r="I223" s="39">
        <f>IF($A223&lt;=LEN('USH2A e13 (B) - 2ry Str + Mask'!A$2),G223+H223,"")</f>
        <v>1.095238095238102</v>
      </c>
      <c r="J223" s="39">
        <f t="shared" si="25"/>
        <v>1.5535714285714342</v>
      </c>
      <c r="K223" s="39">
        <f t="shared" si="26"/>
        <v>-0.45833333333333215</v>
      </c>
      <c r="L223" s="39">
        <f t="shared" si="27"/>
        <v>1.095238095238102</v>
      </c>
      <c r="M223" s="39">
        <f t="shared" si="28"/>
        <v>0</v>
      </c>
      <c r="N223" s="39">
        <f t="shared" si="29"/>
        <v>0</v>
      </c>
      <c r="O223" s="39">
        <f t="shared" si="30"/>
        <v>0</v>
      </c>
      <c r="P223" s="39">
        <f>IF($A223&lt;=LEN('USH2A e13 (B) - 2ry Str + Mask'!A$2),M223-J223,"")</f>
        <v>-1.5535714285714342</v>
      </c>
      <c r="Q223" s="39">
        <f>IF($A223&lt;=LEN('USH2A e13 (B) - 2ry Str + Mask'!A$2),N223-K223,"")</f>
        <v>0.45833333333333215</v>
      </c>
      <c r="R223" s="39">
        <f>IF($A223&lt;=LEN('USH2A e13 (B) - 2ry Str + Mask'!A$2),O223-L223,"")</f>
        <v>-1.095238095238102</v>
      </c>
    </row>
    <row r="224" spans="1:18" ht="56" customHeight="1" x14ac:dyDescent="0.15">
      <c r="A224" s="36">
        <v>223</v>
      </c>
      <c r="B224" s="37" t="str">
        <f>IF($A224&lt;=LEN('USH2A e13 (B) - 2ry Str + Mask'!A$2),MID('USH2A e13 (B) - 2ry Str + Mask'!A$2,$A224,1),"")</f>
        <v>)</v>
      </c>
      <c r="C224" s="38" t="str">
        <f>IF($A224&lt;=LEN('USH2A e13 (B) - 2ry Str + Mask'!B$2),MID('USH2A e13 (B) - 2ry Str + Mask'!B$2,$A224,1),"")</f>
        <v>.</v>
      </c>
      <c r="D224" s="38" t="str">
        <f>IF($A224&lt;=LEN('USH2A e13 (B) - 2ry Str + Mask'!C$2),MID('USH2A e13 (B) - 2ry Str + Mask'!C$2,$A224,1),"")</f>
        <v>x</v>
      </c>
      <c r="E224" s="38" t="str">
        <f t="shared" si="24"/>
        <v>|</v>
      </c>
      <c r="F224" s="38" t="str">
        <f t="shared" si="31"/>
        <v>...................................................................(((((((((.((.(.(((((((...(((((((..........)))))))...)))))))...).)).)))))))))..........((((((.((((..(((................)))....)))).))).))).||||||||||||||||||</v>
      </c>
      <c r="G224" s="39">
        <f>IF($A224&lt;=LEN('USH2A e13 (B) - 2ry Str + Mask'!A$2),SUMIF('USH2A e13 (B) - HSF3.0'!E2:E891,"&lt;="&amp;$A224,'USH2A e13 (B) - HSF3.0'!H2:H891)-SUMIF('USH2A e13 (B) - HSF3.0'!G2:G891,"&lt;="&amp;$A224,'USH2A e13 (B) - HSF3.0'!H2:H891),"")</f>
        <v>1.720238095238102</v>
      </c>
      <c r="H224" s="39">
        <f>IF($A224&lt;=LEN('USH2A e13 (B) - 2ry Str + Mask'!A$2),SUMIF('USH2A e13 (B) - HSF3.0'!E2:E891,"&lt;="&amp;$A224,'USH2A e13 (B) - HSF3.0'!I2:I891)-SUMIF('USH2A e13 (B) - HSF3.0'!G2:G891,"&lt;="&amp;$A224,'USH2A e13 (B) - HSF3.0'!I2:I891),"")</f>
        <v>-0.625</v>
      </c>
      <c r="I224" s="39">
        <f>IF($A224&lt;=LEN('USH2A e13 (B) - 2ry Str + Mask'!A$2),G224+H224,"")</f>
        <v>1.095238095238102</v>
      </c>
      <c r="J224" s="39">
        <f t="shared" si="25"/>
        <v>0</v>
      </c>
      <c r="K224" s="39">
        <f t="shared" si="26"/>
        <v>0</v>
      </c>
      <c r="L224" s="39">
        <f t="shared" si="27"/>
        <v>0</v>
      </c>
      <c r="M224" s="39">
        <f t="shared" si="28"/>
        <v>0</v>
      </c>
      <c r="N224" s="39">
        <f t="shared" si="29"/>
        <v>0</v>
      </c>
      <c r="O224" s="39">
        <f t="shared" si="30"/>
        <v>0</v>
      </c>
      <c r="P224" s="39">
        <f>IF($A224&lt;=LEN('USH2A e13 (B) - 2ry Str + Mask'!A$2),M224-J224,"")</f>
        <v>0</v>
      </c>
      <c r="Q224" s="39">
        <f>IF($A224&lt;=LEN('USH2A e13 (B) - 2ry Str + Mask'!A$2),N224-K224,"")</f>
        <v>0</v>
      </c>
      <c r="R224" s="39">
        <f>IF($A224&lt;=LEN('USH2A e13 (B) - 2ry Str + Mask'!A$2),O224-L224,"")</f>
        <v>0</v>
      </c>
    </row>
    <row r="225" spans="1:18" ht="56" customHeight="1" x14ac:dyDescent="0.15">
      <c r="A225" s="36">
        <v>224</v>
      </c>
      <c r="B225" s="37" t="str">
        <f>IF($A225&lt;=LEN('USH2A e13 (B) - 2ry Str + Mask'!A$2),MID('USH2A e13 (B) - 2ry Str + Mask'!A$2,$A225,1),"")</f>
        <v>)</v>
      </c>
      <c r="C225" s="38" t="str">
        <f>IF($A225&lt;=LEN('USH2A e13 (B) - 2ry Str + Mask'!B$2),MID('USH2A e13 (B) - 2ry Str + Mask'!B$2,$A225,1),"")</f>
        <v>.</v>
      </c>
      <c r="D225" s="38" t="str">
        <f>IF($A225&lt;=LEN('USH2A e13 (B) - 2ry Str + Mask'!C$2),MID('USH2A e13 (B) - 2ry Str + Mask'!C$2,$A225,1),"")</f>
        <v>x</v>
      </c>
      <c r="E225" s="38" t="str">
        <f t="shared" si="24"/>
        <v>|</v>
      </c>
      <c r="F225" s="38" t="str">
        <f t="shared" si="31"/>
        <v>...................................................................(((((((((.((.(.(((((((...(((((((..........)))))))...)))))))...).)).)))))))))..........((((((.((((..(((................)))....)))).))).))).|||||||||||||||||||</v>
      </c>
      <c r="G225" s="39">
        <f>IF($A225&lt;=LEN('USH2A e13 (B) - 2ry Str + Mask'!A$2),SUMIF('USH2A e13 (B) - HSF3.0'!E2:E891,"&lt;="&amp;$A225,'USH2A e13 (B) - HSF3.0'!H2:H891)-SUMIF('USH2A e13 (B) - HSF3.0'!G2:G891,"&lt;="&amp;$A225,'USH2A e13 (B) - HSF3.0'!H2:H891),"")</f>
        <v>2.0119047619047699</v>
      </c>
      <c r="H225" s="39">
        <f>IF($A225&lt;=LEN('USH2A e13 (B) - 2ry Str + Mask'!A$2),SUMIF('USH2A e13 (B) - HSF3.0'!E2:E891,"&lt;="&amp;$A225,'USH2A e13 (B) - HSF3.0'!I2:I891)-SUMIF('USH2A e13 (B) - HSF3.0'!G2:G891,"&lt;="&amp;$A225,'USH2A e13 (B) - HSF3.0'!I2:I891),"")</f>
        <v>-0.625</v>
      </c>
      <c r="I225" s="39">
        <f>IF($A225&lt;=LEN('USH2A e13 (B) - 2ry Str + Mask'!A$2),G225+H225,"")</f>
        <v>1.3869047619047699</v>
      </c>
      <c r="J225" s="39">
        <f t="shared" si="25"/>
        <v>0</v>
      </c>
      <c r="K225" s="39">
        <f t="shared" si="26"/>
        <v>0</v>
      </c>
      <c r="L225" s="39">
        <f t="shared" si="27"/>
        <v>0</v>
      </c>
      <c r="M225" s="39">
        <f t="shared" si="28"/>
        <v>0</v>
      </c>
      <c r="N225" s="39">
        <f t="shared" si="29"/>
        <v>0</v>
      </c>
      <c r="O225" s="39">
        <f t="shared" si="30"/>
        <v>0</v>
      </c>
      <c r="P225" s="39">
        <f>IF($A225&lt;=LEN('USH2A e13 (B) - 2ry Str + Mask'!A$2),M225-J225,"")</f>
        <v>0</v>
      </c>
      <c r="Q225" s="39">
        <f>IF($A225&lt;=LEN('USH2A e13 (B) - 2ry Str + Mask'!A$2),N225-K225,"")</f>
        <v>0</v>
      </c>
      <c r="R225" s="39">
        <f>IF($A225&lt;=LEN('USH2A e13 (B) - 2ry Str + Mask'!A$2),O225-L225,"")</f>
        <v>0</v>
      </c>
    </row>
    <row r="226" spans="1:18" ht="56" customHeight="1" x14ac:dyDescent="0.15">
      <c r="A226" s="36">
        <v>225</v>
      </c>
      <c r="B226" s="37" t="str">
        <f>IF($A226&lt;=LEN('USH2A e13 (B) - 2ry Str + Mask'!A$2),MID('USH2A e13 (B) - 2ry Str + Mask'!A$2,$A226,1),"")</f>
        <v>.</v>
      </c>
      <c r="C226" s="38" t="str">
        <f>IF($A226&lt;=LEN('USH2A e13 (B) - 2ry Str + Mask'!B$2),MID('USH2A e13 (B) - 2ry Str + Mask'!B$2,$A226,1),"")</f>
        <v>.</v>
      </c>
      <c r="D226" s="38" t="str">
        <f>IF($A226&lt;=LEN('USH2A e13 (B) - 2ry Str + Mask'!C$2),MID('USH2A e13 (B) - 2ry Str + Mask'!C$2,$A226,1),"")</f>
        <v>x</v>
      </c>
      <c r="E226" s="38" t="str">
        <f t="shared" si="24"/>
        <v>|</v>
      </c>
      <c r="F226" s="38" t="str">
        <f t="shared" si="31"/>
        <v>...................................................................(((((((((.((.(.(((((((...(((((((..........)))))))...)))))))...).)).)))))))))..........((((((.((((..(((................)))....)))).))).))).||||||||||||||||||||</v>
      </c>
      <c r="G226" s="39">
        <f>IF($A226&lt;=LEN('USH2A e13 (B) - 2ry Str + Mask'!A$2),SUMIF('USH2A e13 (B) - HSF3.0'!E2:E891,"&lt;="&amp;$A226,'USH2A e13 (B) - HSF3.0'!H2:H891)-SUMIF('USH2A e13 (B) - HSF3.0'!G2:G891,"&lt;="&amp;$A226,'USH2A e13 (B) - HSF3.0'!H2:H891),"")</f>
        <v>2.0357142857142954</v>
      </c>
      <c r="H226" s="39">
        <f>IF($A226&lt;=LEN('USH2A e13 (B) - 2ry Str + Mask'!A$2),SUMIF('USH2A e13 (B) - HSF3.0'!E2:E891,"&lt;="&amp;$A226,'USH2A e13 (B) - HSF3.0'!I2:I891)-SUMIF('USH2A e13 (B) - HSF3.0'!G2:G891,"&lt;="&amp;$A226,'USH2A e13 (B) - HSF3.0'!I2:I891),"")</f>
        <v>-0.625</v>
      </c>
      <c r="I226" s="39">
        <f>IF($A226&lt;=LEN('USH2A e13 (B) - 2ry Str + Mask'!A$2),G226+H226,"")</f>
        <v>1.4107142857142954</v>
      </c>
      <c r="J226" s="39">
        <f t="shared" si="25"/>
        <v>2.0357142857142954</v>
      </c>
      <c r="K226" s="39">
        <f t="shared" si="26"/>
        <v>-0.625</v>
      </c>
      <c r="L226" s="39">
        <f t="shared" si="27"/>
        <v>1.4107142857142954</v>
      </c>
      <c r="M226" s="39">
        <f t="shared" si="28"/>
        <v>0</v>
      </c>
      <c r="N226" s="39">
        <f t="shared" si="29"/>
        <v>0</v>
      </c>
      <c r="O226" s="39">
        <f t="shared" si="30"/>
        <v>0</v>
      </c>
      <c r="P226" s="39">
        <f>IF($A226&lt;=LEN('USH2A e13 (B) - 2ry Str + Mask'!A$2),M226-J226,"")</f>
        <v>-2.0357142857142954</v>
      </c>
      <c r="Q226" s="39">
        <f>IF($A226&lt;=LEN('USH2A e13 (B) - 2ry Str + Mask'!A$2),N226-K226,"")</f>
        <v>0.625</v>
      </c>
      <c r="R226" s="39">
        <f>IF($A226&lt;=LEN('USH2A e13 (B) - 2ry Str + Mask'!A$2),O226-L226,"")</f>
        <v>-1.4107142857142954</v>
      </c>
    </row>
    <row r="227" spans="1:18" ht="56" customHeight="1" x14ac:dyDescent="0.15">
      <c r="A227" s="36">
        <v>226</v>
      </c>
      <c r="B227" s="37" t="str">
        <f>IF($A227&lt;=LEN('USH2A e13 (B) - 2ry Str + Mask'!A$2),MID('USH2A e13 (B) - 2ry Str + Mask'!A$2,$A227,1),"")</f>
        <v>)</v>
      </c>
      <c r="C227" s="38" t="str">
        <f>IF($A227&lt;=LEN('USH2A e13 (B) - 2ry Str + Mask'!B$2),MID('USH2A e13 (B) - 2ry Str + Mask'!B$2,$A227,1),"")</f>
        <v>.</v>
      </c>
      <c r="D227" s="38" t="str">
        <f>IF($A227&lt;=LEN('USH2A e13 (B) - 2ry Str + Mask'!C$2),MID('USH2A e13 (B) - 2ry Str + Mask'!C$2,$A227,1),"")</f>
        <v>x</v>
      </c>
      <c r="E227" s="38" t="str">
        <f t="shared" si="24"/>
        <v>|</v>
      </c>
      <c r="F227" s="38" t="str">
        <f t="shared" si="31"/>
        <v>...................................................................(((((((((.((.(.(((((((...(((((((..........)))))))...)))))))...).)).)))))))))..........((((((.((((..(((................)))....)))).))).))).|||||||||||||||||||||</v>
      </c>
      <c r="G227" s="39">
        <f>IF($A227&lt;=LEN('USH2A e13 (B) - 2ry Str + Mask'!A$2),SUMIF('USH2A e13 (B) - HSF3.0'!E2:E891,"&lt;="&amp;$A227,'USH2A e13 (B) - HSF3.0'!H2:H891)-SUMIF('USH2A e13 (B) - HSF3.0'!G2:G891,"&lt;="&amp;$A227,'USH2A e13 (B) - HSF3.0'!H2:H891),"")</f>
        <v>1.5833333333333428</v>
      </c>
      <c r="H227" s="39">
        <f>IF($A227&lt;=LEN('USH2A e13 (B) - 2ry Str + Mask'!A$2),SUMIF('USH2A e13 (B) - HSF3.0'!E2:E891,"&lt;="&amp;$A227,'USH2A e13 (B) - HSF3.0'!I2:I891)-SUMIF('USH2A e13 (B) - HSF3.0'!G2:G891,"&lt;="&amp;$A227,'USH2A e13 (B) - HSF3.0'!I2:I891),"")</f>
        <v>-0.33333333333333393</v>
      </c>
      <c r="I227" s="39">
        <f>IF($A227&lt;=LEN('USH2A e13 (B) - 2ry Str + Mask'!A$2),G227+H227,"")</f>
        <v>1.2500000000000089</v>
      </c>
      <c r="J227" s="39">
        <f t="shared" si="25"/>
        <v>0</v>
      </c>
      <c r="K227" s="39">
        <f t="shared" si="26"/>
        <v>0</v>
      </c>
      <c r="L227" s="39">
        <f t="shared" si="27"/>
        <v>0</v>
      </c>
      <c r="M227" s="39">
        <f t="shared" si="28"/>
        <v>0</v>
      </c>
      <c r="N227" s="39">
        <f t="shared" si="29"/>
        <v>0</v>
      </c>
      <c r="O227" s="39">
        <f t="shared" si="30"/>
        <v>0</v>
      </c>
      <c r="P227" s="39">
        <f>IF($A227&lt;=LEN('USH2A e13 (B) - 2ry Str + Mask'!A$2),M227-J227,"")</f>
        <v>0</v>
      </c>
      <c r="Q227" s="39">
        <f>IF($A227&lt;=LEN('USH2A e13 (B) - 2ry Str + Mask'!A$2),N227-K227,"")</f>
        <v>0</v>
      </c>
      <c r="R227" s="39">
        <f>IF($A227&lt;=LEN('USH2A e13 (B) - 2ry Str + Mask'!A$2),O227-L227,"")</f>
        <v>0</v>
      </c>
    </row>
    <row r="228" spans="1:18" ht="56" customHeight="1" x14ac:dyDescent="0.15">
      <c r="A228" s="36">
        <v>227</v>
      </c>
      <c r="B228" s="37" t="str">
        <f>IF($A228&lt;=LEN('USH2A e13 (B) - 2ry Str + Mask'!A$2),MID('USH2A e13 (B) - 2ry Str + Mask'!A$2,$A228,1),"")</f>
        <v>)</v>
      </c>
      <c r="C228" s="38" t="str">
        <f>IF($A228&lt;=LEN('USH2A e13 (B) - 2ry Str + Mask'!B$2),MID('USH2A e13 (B) - 2ry Str + Mask'!B$2,$A228,1),"")</f>
        <v>.</v>
      </c>
      <c r="D228" s="38" t="str">
        <f>IF($A228&lt;=LEN('USH2A e13 (B) - 2ry Str + Mask'!C$2),MID('USH2A e13 (B) - 2ry Str + Mask'!C$2,$A228,1),"")</f>
        <v>x</v>
      </c>
      <c r="E228" s="38" t="str">
        <f t="shared" si="24"/>
        <v>|</v>
      </c>
      <c r="F228" s="38" t="str">
        <f t="shared" si="31"/>
        <v>...................................................................(((((((((.((.(.(((((((...(((((((..........)))))))...)))))))...).)).)))))))))..........((((((.((((..(((................)))....)))).))).))).||||||||||||||||||||||</v>
      </c>
      <c r="G228" s="39">
        <f>IF($A228&lt;=LEN('USH2A e13 (B) - 2ry Str + Mask'!A$2),SUMIF('USH2A e13 (B) - HSF3.0'!E2:E891,"&lt;="&amp;$A228,'USH2A e13 (B) - HSF3.0'!H2:H891)-SUMIF('USH2A e13 (B) - HSF3.0'!G2:G891,"&lt;="&amp;$A228,'USH2A e13 (B) - HSF3.0'!H2:H891),"")</f>
        <v>1.0833333333333393</v>
      </c>
      <c r="H228" s="39">
        <f>IF($A228&lt;=LEN('USH2A e13 (B) - 2ry Str + Mask'!A$2),SUMIF('USH2A e13 (B) - HSF3.0'!E2:E891,"&lt;="&amp;$A228,'USH2A e13 (B) - HSF3.0'!I2:I891)-SUMIF('USH2A e13 (B) - HSF3.0'!G2:G891,"&lt;="&amp;$A228,'USH2A e13 (B) - HSF3.0'!I2:I891),"")</f>
        <v>-0.3333333333333357</v>
      </c>
      <c r="I228" s="39">
        <f>IF($A228&lt;=LEN('USH2A e13 (B) - 2ry Str + Mask'!A$2),G228+H228,"")</f>
        <v>0.75000000000000355</v>
      </c>
      <c r="J228" s="39">
        <f t="shared" si="25"/>
        <v>0</v>
      </c>
      <c r="K228" s="39">
        <f t="shared" si="26"/>
        <v>0</v>
      </c>
      <c r="L228" s="39">
        <f t="shared" si="27"/>
        <v>0</v>
      </c>
      <c r="M228" s="39">
        <f t="shared" si="28"/>
        <v>0</v>
      </c>
      <c r="N228" s="39">
        <f t="shared" si="29"/>
        <v>0</v>
      </c>
      <c r="O228" s="39">
        <f t="shared" si="30"/>
        <v>0</v>
      </c>
      <c r="P228" s="39">
        <f>IF($A228&lt;=LEN('USH2A e13 (B) - 2ry Str + Mask'!A$2),M228-J228,"")</f>
        <v>0</v>
      </c>
      <c r="Q228" s="39">
        <f>IF($A228&lt;=LEN('USH2A e13 (B) - 2ry Str + Mask'!A$2),N228-K228,"")</f>
        <v>0</v>
      </c>
      <c r="R228" s="39">
        <f>IF($A228&lt;=LEN('USH2A e13 (B) - 2ry Str + Mask'!A$2),O228-L228,"")</f>
        <v>0</v>
      </c>
    </row>
    <row r="229" spans="1:18" ht="56" customHeight="1" x14ac:dyDescent="0.15">
      <c r="A229" s="36">
        <v>228</v>
      </c>
      <c r="B229" s="37" t="str">
        <f>IF($A229&lt;=LEN('USH2A e13 (B) - 2ry Str + Mask'!A$2),MID('USH2A e13 (B) - 2ry Str + Mask'!A$2,$A229,1),"")</f>
        <v>)</v>
      </c>
      <c r="C229" s="38" t="str">
        <f>IF($A229&lt;=LEN('USH2A e13 (B) - 2ry Str + Mask'!B$2),MID('USH2A e13 (B) - 2ry Str + Mask'!B$2,$A229,1),"")</f>
        <v>.</v>
      </c>
      <c r="D229" s="38" t="str">
        <f>IF($A229&lt;=LEN('USH2A e13 (B) - 2ry Str + Mask'!C$2),MID('USH2A e13 (B) - 2ry Str + Mask'!C$2,$A229,1),"")</f>
        <v>x</v>
      </c>
      <c r="E229" s="38" t="str">
        <f t="shared" si="24"/>
        <v>|</v>
      </c>
      <c r="F229" s="38" t="str">
        <f t="shared" si="31"/>
        <v>...................................................................(((((((((.((.(.(((((((...(((((((..........)))))))...)))))))...).)).)))))))))..........((((((.((((..(((................)))....)))).))).))).|||||||||||||||||||||||</v>
      </c>
      <c r="G229" s="39">
        <f>IF($A229&lt;=LEN('USH2A e13 (B) - 2ry Str + Mask'!A$2),SUMIF('USH2A e13 (B) - HSF3.0'!E2:E891,"&lt;="&amp;$A229,'USH2A e13 (B) - HSF3.0'!H2:H891)-SUMIF('USH2A e13 (B) - HSF3.0'!G2:G891,"&lt;="&amp;$A229,'USH2A e13 (B) - HSF3.0'!H2:H891),"")</f>
        <v>1.0833333333333393</v>
      </c>
      <c r="H229" s="39">
        <f>IF($A229&lt;=LEN('USH2A e13 (B) - 2ry Str + Mask'!A$2),SUMIF('USH2A e13 (B) - HSF3.0'!E2:E891,"&lt;="&amp;$A229,'USH2A e13 (B) - HSF3.0'!I2:I891)-SUMIF('USH2A e13 (B) - HSF3.0'!G2:G891,"&lt;="&amp;$A229,'USH2A e13 (B) - HSF3.0'!I2:I891),"")</f>
        <v>-0.50000000000000355</v>
      </c>
      <c r="I229" s="39">
        <f>IF($A229&lt;=LEN('USH2A e13 (B) - 2ry Str + Mask'!A$2),G229+H229,"")</f>
        <v>0.5833333333333357</v>
      </c>
      <c r="J229" s="39">
        <f t="shared" si="25"/>
        <v>0</v>
      </c>
      <c r="K229" s="39">
        <f t="shared" si="26"/>
        <v>0</v>
      </c>
      <c r="L229" s="39">
        <f t="shared" si="27"/>
        <v>0</v>
      </c>
      <c r="M229" s="39">
        <f t="shared" si="28"/>
        <v>0</v>
      </c>
      <c r="N229" s="39">
        <f t="shared" si="29"/>
        <v>0</v>
      </c>
      <c r="O229" s="39">
        <f t="shared" si="30"/>
        <v>0</v>
      </c>
      <c r="P229" s="39">
        <f>IF($A229&lt;=LEN('USH2A e13 (B) - 2ry Str + Mask'!A$2),M229-J229,"")</f>
        <v>0</v>
      </c>
      <c r="Q229" s="39">
        <f>IF($A229&lt;=LEN('USH2A e13 (B) - 2ry Str + Mask'!A$2),N229-K229,"")</f>
        <v>0</v>
      </c>
      <c r="R229" s="39">
        <f>IF($A229&lt;=LEN('USH2A e13 (B) - 2ry Str + Mask'!A$2),O229-L229,"")</f>
        <v>0</v>
      </c>
    </row>
    <row r="230" spans="1:18" ht="56" customHeight="1" x14ac:dyDescent="0.15">
      <c r="A230" s="36">
        <v>229</v>
      </c>
      <c r="B230" s="37" t="str">
        <f>IF($A230&lt;=LEN('USH2A e13 (B) - 2ry Str + Mask'!A$2),MID('USH2A e13 (B) - 2ry Str + Mask'!A$2,$A230,1),"")</f>
        <v>)</v>
      </c>
      <c r="C230" s="38" t="str">
        <f>IF($A230&lt;=LEN('USH2A e13 (B) - 2ry Str + Mask'!B$2),MID('USH2A e13 (B) - 2ry Str + Mask'!B$2,$A230,1),"")</f>
        <v>.</v>
      </c>
      <c r="D230" s="38" t="str">
        <f>IF($A230&lt;=LEN('USH2A e13 (B) - 2ry Str + Mask'!C$2),MID('USH2A e13 (B) - 2ry Str + Mask'!C$2,$A230,1),"")</f>
        <v>x</v>
      </c>
      <c r="E230" s="38" t="str">
        <f t="shared" si="24"/>
        <v>|</v>
      </c>
      <c r="F230" s="38" t="str">
        <f t="shared" si="31"/>
        <v>...................................................................(((((((((.((.(.(((((((...(((((((..........)))))))...)))))))...).)).)))))))))..........((((((.((((..(((................)))....)))).))).))).||||||||||||||||||||||||</v>
      </c>
      <c r="G230" s="39">
        <f>IF($A230&lt;=LEN('USH2A e13 (B) - 2ry Str + Mask'!A$2),SUMIF('USH2A e13 (B) - HSF3.0'!E2:E891,"&lt;="&amp;$A230,'USH2A e13 (B) - HSF3.0'!H2:H891)-SUMIF('USH2A e13 (B) - HSF3.0'!G2:G891,"&lt;="&amp;$A230,'USH2A e13 (B) - HSF3.0'!H2:H891),"")</f>
        <v>0.9166666666666714</v>
      </c>
      <c r="H230" s="39">
        <f>IF($A230&lt;=LEN('USH2A e13 (B) - 2ry Str + Mask'!A$2),SUMIF('USH2A e13 (B) - HSF3.0'!E2:E891,"&lt;="&amp;$A230,'USH2A e13 (B) - HSF3.0'!I2:I891)-SUMIF('USH2A e13 (B) - HSF3.0'!G2:G891,"&lt;="&amp;$A230,'USH2A e13 (B) - HSF3.0'!I2:I891),"")</f>
        <v>-0.6666666666666714</v>
      </c>
      <c r="I230" s="39">
        <f>IF($A230&lt;=LEN('USH2A e13 (B) - 2ry Str + Mask'!A$2),G230+H230,"")</f>
        <v>0.25</v>
      </c>
      <c r="J230" s="39">
        <f t="shared" si="25"/>
        <v>0</v>
      </c>
      <c r="K230" s="39">
        <f t="shared" si="26"/>
        <v>0</v>
      </c>
      <c r="L230" s="39">
        <f t="shared" si="27"/>
        <v>0</v>
      </c>
      <c r="M230" s="39">
        <f t="shared" si="28"/>
        <v>0</v>
      </c>
      <c r="N230" s="39">
        <f t="shared" si="29"/>
        <v>0</v>
      </c>
      <c r="O230" s="39">
        <f t="shared" si="30"/>
        <v>0</v>
      </c>
      <c r="P230" s="39">
        <f>IF($A230&lt;=LEN('USH2A e13 (B) - 2ry Str + Mask'!A$2),M230-J230,"")</f>
        <v>0</v>
      </c>
      <c r="Q230" s="39">
        <f>IF($A230&lt;=LEN('USH2A e13 (B) - 2ry Str + Mask'!A$2),N230-K230,"")</f>
        <v>0</v>
      </c>
      <c r="R230" s="39">
        <f>IF($A230&lt;=LEN('USH2A e13 (B) - 2ry Str + Mask'!A$2),O230-L230,"")</f>
        <v>0</v>
      </c>
    </row>
    <row r="231" spans="1:18" ht="56" customHeight="1" x14ac:dyDescent="0.15">
      <c r="A231" s="36">
        <v>230</v>
      </c>
      <c r="B231" s="37" t="str">
        <f>IF($A231&lt;=LEN('USH2A e13 (B) - 2ry Str + Mask'!A$2),MID('USH2A e13 (B) - 2ry Str + Mask'!A$2,$A231,1),"")</f>
        <v>.</v>
      </c>
      <c r="C231" s="38" t="str">
        <f>IF($A231&lt;=LEN('USH2A e13 (B) - 2ry Str + Mask'!B$2),MID('USH2A e13 (B) - 2ry Str + Mask'!B$2,$A231,1),"")</f>
        <v>.</v>
      </c>
      <c r="D231" s="38" t="str">
        <f>IF($A231&lt;=LEN('USH2A e13 (B) - 2ry Str + Mask'!C$2),MID('USH2A e13 (B) - 2ry Str + Mask'!C$2,$A231,1),"")</f>
        <v>x</v>
      </c>
      <c r="E231" s="38" t="str">
        <f t="shared" si="24"/>
        <v>|</v>
      </c>
      <c r="F231" s="38" t="str">
        <f t="shared" si="31"/>
        <v>...................................................................(((((((((.((.(.(((((((...(((((((..........)))))))...)))))))...).)).)))))))))..........((((((.((((..(((................)))....)))).))).))).|||||||||||||||||||||||||</v>
      </c>
      <c r="G231" s="39">
        <f>IF($A231&lt;=LEN('USH2A e13 (B) - 2ry Str + Mask'!A$2),SUMIF('USH2A e13 (B) - HSF3.0'!E2:E891,"&lt;="&amp;$A231,'USH2A e13 (B) - HSF3.0'!H2:H891)-SUMIF('USH2A e13 (B) - HSF3.0'!G2:G891,"&lt;="&amp;$A231,'USH2A e13 (B) - HSF3.0'!H2:H891),"")</f>
        <v>0.7916666666666714</v>
      </c>
      <c r="H231" s="39">
        <f>IF($A231&lt;=LEN('USH2A e13 (B) - 2ry Str + Mask'!A$2),SUMIF('USH2A e13 (B) - HSF3.0'!E2:E891,"&lt;="&amp;$A231,'USH2A e13 (B) - HSF3.0'!I2:I891)-SUMIF('USH2A e13 (B) - HSF3.0'!G2:G891,"&lt;="&amp;$A231,'USH2A e13 (B) - HSF3.0'!I2:I891),"")</f>
        <v>-0.9761904761904816</v>
      </c>
      <c r="I231" s="39">
        <f>IF($A231&lt;=LEN('USH2A e13 (B) - 2ry Str + Mask'!A$2),G231+H231,"")</f>
        <v>-0.1845238095238102</v>
      </c>
      <c r="J231" s="39">
        <f t="shared" si="25"/>
        <v>0.7916666666666714</v>
      </c>
      <c r="K231" s="39">
        <f t="shared" si="26"/>
        <v>-0.9761904761904816</v>
      </c>
      <c r="L231" s="39">
        <f t="shared" si="27"/>
        <v>-0.1845238095238102</v>
      </c>
      <c r="M231" s="39">
        <f t="shared" si="28"/>
        <v>0</v>
      </c>
      <c r="N231" s="39">
        <f t="shared" si="29"/>
        <v>0</v>
      </c>
      <c r="O231" s="39">
        <f t="shared" si="30"/>
        <v>0</v>
      </c>
      <c r="P231" s="39">
        <f>IF($A231&lt;=LEN('USH2A e13 (B) - 2ry Str + Mask'!A$2),M231-J231,"")</f>
        <v>-0.7916666666666714</v>
      </c>
      <c r="Q231" s="39">
        <f>IF($A231&lt;=LEN('USH2A e13 (B) - 2ry Str + Mask'!A$2),N231-K231,"")</f>
        <v>0.9761904761904816</v>
      </c>
      <c r="R231" s="39">
        <f>IF($A231&lt;=LEN('USH2A e13 (B) - 2ry Str + Mask'!A$2),O231-L231,"")</f>
        <v>0.1845238095238102</v>
      </c>
    </row>
    <row r="232" spans="1:18" ht="56" customHeight="1" x14ac:dyDescent="0.15">
      <c r="A232" s="36">
        <v>231</v>
      </c>
      <c r="B232" s="37" t="str">
        <f>IF($A232&lt;=LEN('USH2A e13 (B) - 2ry Str + Mask'!A$2),MID('USH2A e13 (B) - 2ry Str + Mask'!A$2,$A232,1),"")</f>
        <v>.</v>
      </c>
      <c r="C232" s="38" t="str">
        <f>IF($A232&lt;=LEN('USH2A e13 (B) - 2ry Str + Mask'!B$2),MID('USH2A e13 (B) - 2ry Str + Mask'!B$2,$A232,1),"")</f>
        <v>.</v>
      </c>
      <c r="D232" s="38" t="str">
        <f>IF($A232&lt;=LEN('USH2A e13 (B) - 2ry Str + Mask'!C$2),MID('USH2A e13 (B) - 2ry Str + Mask'!C$2,$A232,1),"")</f>
        <v>.</v>
      </c>
      <c r="E232" s="38" t="str">
        <f t="shared" si="24"/>
        <v>.</v>
      </c>
      <c r="F232" s="38" t="str">
        <f t="shared" si="31"/>
        <v>...................................................................(((((((((.((.(.(((((((...(((((((..........)))))))...)))))))...).)).)))))))))..........((((((.((((..(((................)))....)))).))).))).|||||||||||||||||||||||||.</v>
      </c>
      <c r="G232" s="39">
        <f>IF($A232&lt;=LEN('USH2A e13 (B) - 2ry Str + Mask'!A$2),SUMIF('USH2A e13 (B) - HSF3.0'!E2:E891,"&lt;="&amp;$A232,'USH2A e13 (B) - HSF3.0'!H2:H891)-SUMIF('USH2A e13 (B) - HSF3.0'!G2:G891,"&lt;="&amp;$A232,'USH2A e13 (B) - HSF3.0'!H2:H891),"")</f>
        <v>0.7916666666666714</v>
      </c>
      <c r="H232" s="39">
        <f>IF($A232&lt;=LEN('USH2A e13 (B) - 2ry Str + Mask'!A$2),SUMIF('USH2A e13 (B) - HSF3.0'!E2:E891,"&lt;="&amp;$A232,'USH2A e13 (B) - HSF3.0'!I2:I891)-SUMIF('USH2A e13 (B) - HSF3.0'!G2:G891,"&lt;="&amp;$A232,'USH2A e13 (B) - HSF3.0'!I2:I891),"")</f>
        <v>-1.1428571428571495</v>
      </c>
      <c r="I232" s="39">
        <f>IF($A232&lt;=LEN('USH2A e13 (B) - 2ry Str + Mask'!A$2),G232+H232,"")</f>
        <v>-0.35119047619047805</v>
      </c>
      <c r="J232" s="39">
        <f t="shared" si="25"/>
        <v>0.7916666666666714</v>
      </c>
      <c r="K232" s="39">
        <f t="shared" si="26"/>
        <v>-1.1428571428571495</v>
      </c>
      <c r="L232" s="39">
        <f t="shared" si="27"/>
        <v>-0.35119047619047805</v>
      </c>
      <c r="M232" s="39">
        <f t="shared" si="28"/>
        <v>0.7916666666666714</v>
      </c>
      <c r="N232" s="39">
        <f t="shared" si="29"/>
        <v>-1.1428571428571495</v>
      </c>
      <c r="O232" s="39">
        <f t="shared" si="30"/>
        <v>-0.35119047619047805</v>
      </c>
      <c r="P232" s="39">
        <f>IF($A232&lt;=LEN('USH2A e13 (B) - 2ry Str + Mask'!A$2),M232-J232,"")</f>
        <v>0</v>
      </c>
      <c r="Q232" s="39">
        <f>IF($A232&lt;=LEN('USH2A e13 (B) - 2ry Str + Mask'!A$2),N232-K232,"")</f>
        <v>0</v>
      </c>
      <c r="R232" s="39">
        <f>IF($A232&lt;=LEN('USH2A e13 (B) - 2ry Str + Mask'!A$2),O232-L232,"")</f>
        <v>0</v>
      </c>
    </row>
    <row r="233" spans="1:18" ht="56" customHeight="1" x14ac:dyDescent="0.15">
      <c r="A233" s="36">
        <v>232</v>
      </c>
      <c r="B233" s="37" t="str">
        <f>IF($A233&lt;=LEN('USH2A e13 (B) - 2ry Str + Mask'!A$2),MID('USH2A e13 (B) - 2ry Str + Mask'!A$2,$A233,1),"")</f>
        <v>.</v>
      </c>
      <c r="C233" s="38" t="str">
        <f>IF($A233&lt;=LEN('USH2A e13 (B) - 2ry Str + Mask'!B$2),MID('USH2A e13 (B) - 2ry Str + Mask'!B$2,$A233,1),"")</f>
        <v>.</v>
      </c>
      <c r="D233" s="38" t="str">
        <f>IF($A233&lt;=LEN('USH2A e13 (B) - 2ry Str + Mask'!C$2),MID('USH2A e13 (B) - 2ry Str + Mask'!C$2,$A233,1),"")</f>
        <v>.</v>
      </c>
      <c r="E233" s="38" t="str">
        <f t="shared" si="24"/>
        <v>.</v>
      </c>
      <c r="F233" s="38" t="str">
        <f t="shared" si="31"/>
        <v>...................................................................(((((((((.((.(.(((((((...(((((((..........)))))))...)))))))...).)).)))))))))..........((((((.((((..(((................)))....)))).))).))).|||||||||||||||||||||||||..</v>
      </c>
      <c r="G233" s="39">
        <f>IF($A233&lt;=LEN('USH2A e13 (B) - 2ry Str + Mask'!A$2),SUMIF('USH2A e13 (B) - HSF3.0'!E2:E891,"&lt;="&amp;$A233,'USH2A e13 (B) - HSF3.0'!H2:H891)-SUMIF('USH2A e13 (B) - HSF3.0'!G2:G891,"&lt;="&amp;$A233,'USH2A e13 (B) - HSF3.0'!H2:H891),"")</f>
        <v>0.83333333333333925</v>
      </c>
      <c r="H233" s="39">
        <f>IF($A233&lt;=LEN('USH2A e13 (B) - 2ry Str + Mask'!A$2),SUMIF('USH2A e13 (B) - HSF3.0'!E2:E891,"&lt;="&amp;$A233,'USH2A e13 (B) - HSF3.0'!I2:I891)-SUMIF('USH2A e13 (B) - HSF3.0'!G2:G891,"&lt;="&amp;$A233,'USH2A e13 (B) - HSF3.0'!I2:I891),"")</f>
        <v>-1.3095238095238173</v>
      </c>
      <c r="I233" s="39">
        <f>IF($A233&lt;=LEN('USH2A e13 (B) - 2ry Str + Mask'!A$2),G233+H233,"")</f>
        <v>-0.47619047619047805</v>
      </c>
      <c r="J233" s="39">
        <f t="shared" si="25"/>
        <v>0.83333333333333925</v>
      </c>
      <c r="K233" s="39">
        <f t="shared" si="26"/>
        <v>-1.3095238095238173</v>
      </c>
      <c r="L233" s="39">
        <f t="shared" si="27"/>
        <v>-0.47619047619047805</v>
      </c>
      <c r="M233" s="39">
        <f t="shared" si="28"/>
        <v>0.83333333333333925</v>
      </c>
      <c r="N233" s="39">
        <f t="shared" si="29"/>
        <v>-1.3095238095238173</v>
      </c>
      <c r="O233" s="39">
        <f t="shared" si="30"/>
        <v>-0.47619047619047805</v>
      </c>
      <c r="P233" s="39">
        <f>IF($A233&lt;=LEN('USH2A e13 (B) - 2ry Str + Mask'!A$2),M233-J233,"")</f>
        <v>0</v>
      </c>
      <c r="Q233" s="39">
        <f>IF($A233&lt;=LEN('USH2A e13 (B) - 2ry Str + Mask'!A$2),N233-K233,"")</f>
        <v>0</v>
      </c>
      <c r="R233" s="39">
        <f>IF($A233&lt;=LEN('USH2A e13 (B) - 2ry Str + Mask'!A$2),O233-L233,"")</f>
        <v>0</v>
      </c>
    </row>
    <row r="234" spans="1:18" ht="56" customHeight="1" x14ac:dyDescent="0.15">
      <c r="A234" s="36">
        <v>233</v>
      </c>
      <c r="B234" s="37" t="str">
        <f>IF($A234&lt;=LEN('USH2A e13 (B) - 2ry Str + Mask'!A$2),MID('USH2A e13 (B) - 2ry Str + Mask'!A$2,$A234,1),"")</f>
        <v>.</v>
      </c>
      <c r="C234" s="38" t="str">
        <f>IF($A234&lt;=LEN('USH2A e13 (B) - 2ry Str + Mask'!B$2),MID('USH2A e13 (B) - 2ry Str + Mask'!B$2,$A234,1),"")</f>
        <v>.</v>
      </c>
      <c r="D234" s="38" t="str">
        <f>IF($A234&lt;=LEN('USH2A e13 (B) - 2ry Str + Mask'!C$2),MID('USH2A e13 (B) - 2ry Str + Mask'!C$2,$A234,1),"")</f>
        <v>.</v>
      </c>
      <c r="E234" s="38" t="str">
        <f t="shared" si="24"/>
        <v>.</v>
      </c>
      <c r="F234" s="38" t="str">
        <f t="shared" si="31"/>
        <v>...................................................................(((((((((.((.(.(((((((...(((((((..........)))))))...)))))))...).)).)))))))))..........((((((.((((..(((................)))....)))).))).))).|||||||||||||||||||||||||...</v>
      </c>
      <c r="G234" s="39">
        <f>IF($A234&lt;=LEN('USH2A e13 (B) - 2ry Str + Mask'!A$2),SUMIF('USH2A e13 (B) - HSF3.0'!E2:E891,"&lt;="&amp;$A234,'USH2A e13 (B) - HSF3.0'!H2:H891)-SUMIF('USH2A e13 (B) - HSF3.0'!G2:G891,"&lt;="&amp;$A234,'USH2A e13 (B) - HSF3.0'!H2:H891),"")</f>
        <v>0.83333333333333925</v>
      </c>
      <c r="H234" s="39">
        <f>IF($A234&lt;=LEN('USH2A e13 (B) - 2ry Str + Mask'!A$2),SUMIF('USH2A e13 (B) - HSF3.0'!E2:E891,"&lt;="&amp;$A234,'USH2A e13 (B) - HSF3.0'!I2:I891)-SUMIF('USH2A e13 (B) - HSF3.0'!G2:G891,"&lt;="&amp;$A234,'USH2A e13 (B) - HSF3.0'!I2:I891),"")</f>
        <v>-1.1428571428571495</v>
      </c>
      <c r="I234" s="39">
        <f>IF($A234&lt;=LEN('USH2A e13 (B) - 2ry Str + Mask'!A$2),G234+H234,"")</f>
        <v>-0.3095238095238102</v>
      </c>
      <c r="J234" s="39">
        <f t="shared" si="25"/>
        <v>0.83333333333333925</v>
      </c>
      <c r="K234" s="39">
        <f t="shared" si="26"/>
        <v>-1.1428571428571495</v>
      </c>
      <c r="L234" s="39">
        <f t="shared" si="27"/>
        <v>-0.3095238095238102</v>
      </c>
      <c r="M234" s="39">
        <f t="shared" si="28"/>
        <v>0.83333333333333925</v>
      </c>
      <c r="N234" s="39">
        <f t="shared" si="29"/>
        <v>-1.1428571428571495</v>
      </c>
      <c r="O234" s="39">
        <f t="shared" si="30"/>
        <v>-0.3095238095238102</v>
      </c>
      <c r="P234" s="39">
        <f>IF($A234&lt;=LEN('USH2A e13 (B) - 2ry Str + Mask'!A$2),M234-J234,"")</f>
        <v>0</v>
      </c>
      <c r="Q234" s="39">
        <f>IF($A234&lt;=LEN('USH2A e13 (B) - 2ry Str + Mask'!A$2),N234-K234,"")</f>
        <v>0</v>
      </c>
      <c r="R234" s="39">
        <f>IF($A234&lt;=LEN('USH2A e13 (B) - 2ry Str + Mask'!A$2),O234-L234,"")</f>
        <v>0</v>
      </c>
    </row>
    <row r="235" spans="1:18" ht="56" customHeight="1" x14ac:dyDescent="0.15">
      <c r="A235" s="36">
        <v>234</v>
      </c>
      <c r="B235" s="37" t="str">
        <f>IF($A235&lt;=LEN('USH2A e13 (B) - 2ry Str + Mask'!A$2),MID('USH2A e13 (B) - 2ry Str + Mask'!A$2,$A235,1),"")</f>
        <v>.</v>
      </c>
      <c r="C235" s="38" t="str">
        <f>IF($A235&lt;=LEN('USH2A e13 (B) - 2ry Str + Mask'!B$2),MID('USH2A e13 (B) - 2ry Str + Mask'!B$2,$A235,1),"")</f>
        <v>.</v>
      </c>
      <c r="D235" s="38" t="str">
        <f>IF($A235&lt;=LEN('USH2A e13 (B) - 2ry Str + Mask'!C$2),MID('USH2A e13 (B) - 2ry Str + Mask'!C$2,$A235,1),"")</f>
        <v>.</v>
      </c>
      <c r="E235" s="38" t="str">
        <f t="shared" si="24"/>
        <v>.</v>
      </c>
      <c r="F235" s="38" t="str">
        <f t="shared" si="31"/>
        <v>...................................................................(((((((((.((.(.(((((((...(((((((..........)))))))...)))))))...).)).)))))))))..........((((((.((((..(((................)))....)))).))).))).|||||||||||||||||||||||||....</v>
      </c>
      <c r="G235" s="39">
        <f>IF($A235&lt;=LEN('USH2A e13 (B) - 2ry Str + Mask'!A$2),SUMIF('USH2A e13 (B) - HSF3.0'!E2:E891,"&lt;="&amp;$A235,'USH2A e13 (B) - HSF3.0'!H2:H891)-SUMIF('USH2A e13 (B) - HSF3.0'!G2:G891,"&lt;="&amp;$A235,'USH2A e13 (B) - HSF3.0'!H2:H891),"")</f>
        <v>0.80952380952381375</v>
      </c>
      <c r="H235" s="39">
        <f>IF($A235&lt;=LEN('USH2A e13 (B) - 2ry Str + Mask'!A$2),SUMIF('USH2A e13 (B) - HSF3.0'!E2:E891,"&lt;="&amp;$A235,'USH2A e13 (B) - HSF3.0'!I2:I891)-SUMIF('USH2A e13 (B) - HSF3.0'!G2:G891,"&lt;="&amp;$A235,'USH2A e13 (B) - HSF3.0'!I2:I891),"")</f>
        <v>-0.9761904761904816</v>
      </c>
      <c r="I235" s="39">
        <f>IF($A235&lt;=LEN('USH2A e13 (B) - 2ry Str + Mask'!A$2),G235+H235,"")</f>
        <v>-0.16666666666666785</v>
      </c>
      <c r="J235" s="39">
        <f t="shared" si="25"/>
        <v>0.80952380952381375</v>
      </c>
      <c r="K235" s="39">
        <f t="shared" si="26"/>
        <v>-0.9761904761904816</v>
      </c>
      <c r="L235" s="39">
        <f t="shared" si="27"/>
        <v>-0.16666666666666785</v>
      </c>
      <c r="M235" s="39">
        <f t="shared" si="28"/>
        <v>0.80952380952381375</v>
      </c>
      <c r="N235" s="39">
        <f t="shared" si="29"/>
        <v>-0.9761904761904816</v>
      </c>
      <c r="O235" s="39">
        <f t="shared" si="30"/>
        <v>-0.16666666666666785</v>
      </c>
      <c r="P235" s="39">
        <f>IF($A235&lt;=LEN('USH2A e13 (B) - 2ry Str + Mask'!A$2),M235-J235,"")</f>
        <v>0</v>
      </c>
      <c r="Q235" s="39">
        <f>IF($A235&lt;=LEN('USH2A e13 (B) - 2ry Str + Mask'!A$2),N235-K235,"")</f>
        <v>0</v>
      </c>
      <c r="R235" s="39">
        <f>IF($A235&lt;=LEN('USH2A e13 (B) - 2ry Str + Mask'!A$2),O235-L235,"")</f>
        <v>0</v>
      </c>
    </row>
    <row r="236" spans="1:18" ht="56" customHeight="1" x14ac:dyDescent="0.15">
      <c r="A236" s="36">
        <v>235</v>
      </c>
      <c r="B236" s="37" t="str">
        <f>IF($A236&lt;=LEN('USH2A e13 (B) - 2ry Str + Mask'!A$2),MID('USH2A e13 (B) - 2ry Str + Mask'!A$2,$A236,1),"")</f>
        <v>)</v>
      </c>
      <c r="C236" s="38" t="str">
        <f>IF($A236&lt;=LEN('USH2A e13 (B) - 2ry Str + Mask'!B$2),MID('USH2A e13 (B) - 2ry Str + Mask'!B$2,$A236,1),"")</f>
        <v>.</v>
      </c>
      <c r="D236" s="38" t="str">
        <f>IF($A236&lt;=LEN('USH2A e13 (B) - 2ry Str + Mask'!C$2),MID('USH2A e13 (B) - 2ry Str + Mask'!C$2,$A236,1),"")</f>
        <v>.</v>
      </c>
      <c r="E236" s="38" t="str">
        <f t="shared" si="24"/>
        <v>.</v>
      </c>
      <c r="F236" s="38" t="str">
        <f t="shared" si="31"/>
        <v>...................................................................(((((((((.((.(.(((((((...(((((((..........)))))))...)))))))...).)).)))))))))..........((((((.((((..(((................)))....)))).))).))).|||||||||||||||||||||||||.....</v>
      </c>
      <c r="G236" s="39">
        <f>IF($A236&lt;=LEN('USH2A e13 (B) - 2ry Str + Mask'!A$2),SUMIF('USH2A e13 (B) - HSF3.0'!E2:E891,"&lt;="&amp;$A236,'USH2A e13 (B) - HSF3.0'!H2:H891)-SUMIF('USH2A e13 (B) - HSF3.0'!G2:G891,"&lt;="&amp;$A236,'USH2A e13 (B) - HSF3.0'!H2:H891),"")</f>
        <v>1.4107142857142918</v>
      </c>
      <c r="H236" s="39">
        <f>IF($A236&lt;=LEN('USH2A e13 (B) - 2ry Str + Mask'!A$2),SUMIF('USH2A e13 (B) - HSF3.0'!E2:E891,"&lt;="&amp;$A236,'USH2A e13 (B) - HSF3.0'!I2:I891)-SUMIF('USH2A e13 (B) - HSF3.0'!G2:G891,"&lt;="&amp;$A236,'USH2A e13 (B) - HSF3.0'!I2:I891),"")</f>
        <v>-0.6428571428571459</v>
      </c>
      <c r="I236" s="39">
        <f>IF($A236&lt;=LEN('USH2A e13 (B) - 2ry Str + Mask'!A$2),G236+H236,"")</f>
        <v>0.7678571428571459</v>
      </c>
      <c r="J236" s="39">
        <f t="shared" si="25"/>
        <v>0</v>
      </c>
      <c r="K236" s="39">
        <f t="shared" si="26"/>
        <v>0</v>
      </c>
      <c r="L236" s="39">
        <f t="shared" si="27"/>
        <v>0</v>
      </c>
      <c r="M236" s="39">
        <f t="shared" si="28"/>
        <v>1.4107142857142918</v>
      </c>
      <c r="N236" s="39">
        <f t="shared" si="29"/>
        <v>-0.6428571428571459</v>
      </c>
      <c r="O236" s="39">
        <f t="shared" si="30"/>
        <v>0.7678571428571459</v>
      </c>
      <c r="P236" s="39">
        <f>IF($A236&lt;=LEN('USH2A e13 (B) - 2ry Str + Mask'!A$2),M236-J236,"")</f>
        <v>1.4107142857142918</v>
      </c>
      <c r="Q236" s="39">
        <f>IF($A236&lt;=LEN('USH2A e13 (B) - 2ry Str + Mask'!A$2),N236-K236,"")</f>
        <v>-0.6428571428571459</v>
      </c>
      <c r="R236" s="39">
        <f>IF($A236&lt;=LEN('USH2A e13 (B) - 2ry Str + Mask'!A$2),O236-L236,"")</f>
        <v>0.7678571428571459</v>
      </c>
    </row>
    <row r="237" spans="1:18" ht="56" customHeight="1" x14ac:dyDescent="0.15">
      <c r="A237" s="36">
        <v>236</v>
      </c>
      <c r="B237" s="37" t="str">
        <f>IF($A237&lt;=LEN('USH2A e13 (B) - 2ry Str + Mask'!A$2),MID('USH2A e13 (B) - 2ry Str + Mask'!A$2,$A237,1),"")</f>
        <v>)</v>
      </c>
      <c r="C237" s="38" t="str">
        <f>IF($A237&lt;=LEN('USH2A e13 (B) - 2ry Str + Mask'!B$2),MID('USH2A e13 (B) - 2ry Str + Mask'!B$2,$A237,1),"")</f>
        <v>.</v>
      </c>
      <c r="D237" s="38" t="str">
        <f>IF($A237&lt;=LEN('USH2A e13 (B) - 2ry Str + Mask'!C$2),MID('USH2A e13 (B) - 2ry Str + Mask'!C$2,$A237,1),"")</f>
        <v>.</v>
      </c>
      <c r="E237" s="38" t="str">
        <f t="shared" si="24"/>
        <v>.</v>
      </c>
      <c r="F237" s="38" t="str">
        <f t="shared" si="31"/>
        <v>...................................................................(((((((((.((.(.(((((((...(((((((..........)))))))...)))))))...).)).)))))))))..........((((((.((((..(((................)))....)))).))).))).|||||||||||||||||||||||||......</v>
      </c>
      <c r="G237" s="39">
        <f>IF($A237&lt;=LEN('USH2A e13 (B) - 2ry Str + Mask'!A$2),SUMIF('USH2A e13 (B) - HSF3.0'!E2:E891,"&lt;="&amp;$A237,'USH2A e13 (B) - HSF3.0'!H2:H891)-SUMIF('USH2A e13 (B) - HSF3.0'!G2:G891,"&lt;="&amp;$A237,'USH2A e13 (B) - HSF3.0'!H2:H891),"")</f>
        <v>1.5357142857142918</v>
      </c>
      <c r="H237" s="39">
        <f>IF($A237&lt;=LEN('USH2A e13 (B) - 2ry Str + Mask'!A$2),SUMIF('USH2A e13 (B) - HSF3.0'!E2:E891,"&lt;="&amp;$A237,'USH2A e13 (B) - HSF3.0'!I2:I891)-SUMIF('USH2A e13 (B) - HSF3.0'!G2:G891,"&lt;="&amp;$A237,'USH2A e13 (B) - HSF3.0'!I2:I891),"")</f>
        <v>-0.47619047619047805</v>
      </c>
      <c r="I237" s="39">
        <f>IF($A237&lt;=LEN('USH2A e13 (B) - 2ry Str + Mask'!A$2),G237+H237,"")</f>
        <v>1.0595238095238138</v>
      </c>
      <c r="J237" s="39">
        <f t="shared" si="25"/>
        <v>0</v>
      </c>
      <c r="K237" s="39">
        <f t="shared" si="26"/>
        <v>0</v>
      </c>
      <c r="L237" s="39">
        <f t="shared" si="27"/>
        <v>0</v>
      </c>
      <c r="M237" s="39">
        <f t="shared" si="28"/>
        <v>1.5357142857142918</v>
      </c>
      <c r="N237" s="39">
        <f t="shared" si="29"/>
        <v>-0.47619047619047805</v>
      </c>
      <c r="O237" s="39">
        <f t="shared" si="30"/>
        <v>1.0595238095238138</v>
      </c>
      <c r="P237" s="39">
        <f>IF($A237&lt;=LEN('USH2A e13 (B) - 2ry Str + Mask'!A$2),M237-J237,"")</f>
        <v>1.5357142857142918</v>
      </c>
      <c r="Q237" s="39">
        <f>IF($A237&lt;=LEN('USH2A e13 (B) - 2ry Str + Mask'!A$2),N237-K237,"")</f>
        <v>-0.47619047619047805</v>
      </c>
      <c r="R237" s="39">
        <f>IF($A237&lt;=LEN('USH2A e13 (B) - 2ry Str + Mask'!A$2),O237-L237,"")</f>
        <v>1.0595238095238138</v>
      </c>
    </row>
    <row r="238" spans="1:18" ht="56" customHeight="1" x14ac:dyDescent="0.15">
      <c r="A238" s="36">
        <v>237</v>
      </c>
      <c r="B238" s="37" t="str">
        <f>IF($A238&lt;=LEN('USH2A e13 (B) - 2ry Str + Mask'!A$2),MID('USH2A e13 (B) - 2ry Str + Mask'!A$2,$A238,1),"")</f>
        <v>)</v>
      </c>
      <c r="C238" s="38" t="str">
        <f>IF($A238&lt;=LEN('USH2A e13 (B) - 2ry Str + Mask'!B$2),MID('USH2A e13 (B) - 2ry Str + Mask'!B$2,$A238,1),"")</f>
        <v>.</v>
      </c>
      <c r="D238" s="38" t="str">
        <f>IF($A238&lt;=LEN('USH2A e13 (B) - 2ry Str + Mask'!C$2),MID('USH2A e13 (B) - 2ry Str + Mask'!C$2,$A238,1),"")</f>
        <v>.</v>
      </c>
      <c r="E238" s="38" t="str">
        <f t="shared" si="24"/>
        <v>.</v>
      </c>
      <c r="F238" s="38" t="str">
        <f t="shared" si="31"/>
        <v>...................................................................(((((((((.((.(.(((((((...(((((((..........)))))))...)))))))...).)).)))))))))..........((((((.((((..(((................)))....)))).))).))).|||||||||||||||||||||||||.......</v>
      </c>
      <c r="G238" s="39">
        <f>IF($A238&lt;=LEN('USH2A e13 (B) - 2ry Str + Mask'!A$2),SUMIF('USH2A e13 (B) - HSF3.0'!E2:E891,"&lt;="&amp;$A238,'USH2A e13 (B) - HSF3.0'!H2:H891)-SUMIF('USH2A e13 (B) - HSF3.0'!G2:G891,"&lt;="&amp;$A238,'USH2A e13 (B) - HSF3.0'!H2:H891),"")</f>
        <v>1.5357142857142918</v>
      </c>
      <c r="H238" s="39">
        <f>IF($A238&lt;=LEN('USH2A e13 (B) - 2ry Str + Mask'!A$2),SUMIF('USH2A e13 (B) - HSF3.0'!E2:E891,"&lt;="&amp;$A238,'USH2A e13 (B) - HSF3.0'!I2:I891)-SUMIF('USH2A e13 (B) - HSF3.0'!G2:G891,"&lt;="&amp;$A238,'USH2A e13 (B) - HSF3.0'!I2:I891),"")</f>
        <v>-0.16666666666666785</v>
      </c>
      <c r="I238" s="39">
        <f>IF($A238&lt;=LEN('USH2A e13 (B) - 2ry Str + Mask'!A$2),G238+H238,"")</f>
        <v>1.369047619047624</v>
      </c>
      <c r="J238" s="39">
        <f t="shared" si="25"/>
        <v>0</v>
      </c>
      <c r="K238" s="39">
        <f t="shared" si="26"/>
        <v>0</v>
      </c>
      <c r="L238" s="39">
        <f t="shared" si="27"/>
        <v>0</v>
      </c>
      <c r="M238" s="39">
        <f t="shared" si="28"/>
        <v>1.5357142857142918</v>
      </c>
      <c r="N238" s="39">
        <f t="shared" si="29"/>
        <v>-0.16666666666666785</v>
      </c>
      <c r="O238" s="39">
        <f t="shared" si="30"/>
        <v>1.369047619047624</v>
      </c>
      <c r="P238" s="39">
        <f>IF($A238&lt;=LEN('USH2A e13 (B) - 2ry Str + Mask'!A$2),M238-J238,"")</f>
        <v>1.5357142857142918</v>
      </c>
      <c r="Q238" s="39">
        <f>IF($A238&lt;=LEN('USH2A e13 (B) - 2ry Str + Mask'!A$2),N238-K238,"")</f>
        <v>-0.16666666666666785</v>
      </c>
      <c r="R238" s="39">
        <f>IF($A238&lt;=LEN('USH2A e13 (B) - 2ry Str + Mask'!A$2),O238-L238,"")</f>
        <v>1.369047619047624</v>
      </c>
    </row>
    <row r="239" spans="1:18" ht="56" customHeight="1" x14ac:dyDescent="0.15">
      <c r="A239" s="36">
        <v>238</v>
      </c>
      <c r="B239" s="37" t="str">
        <f>IF($A239&lt;=LEN('USH2A e13 (B) - 2ry Str + Mask'!A$2),MID('USH2A e13 (B) - 2ry Str + Mask'!A$2,$A239,1),"")</f>
        <v>)</v>
      </c>
      <c r="C239" s="38" t="str">
        <f>IF($A239&lt;=LEN('USH2A e13 (B) - 2ry Str + Mask'!B$2),MID('USH2A e13 (B) - 2ry Str + Mask'!B$2,$A239,1),"")</f>
        <v>.</v>
      </c>
      <c r="D239" s="38" t="str">
        <f>IF($A239&lt;=LEN('USH2A e13 (B) - 2ry Str + Mask'!C$2),MID('USH2A e13 (B) - 2ry Str + Mask'!C$2,$A239,1),"")</f>
        <v>.</v>
      </c>
      <c r="E239" s="38" t="str">
        <f t="shared" si="24"/>
        <v>.</v>
      </c>
      <c r="F239" s="38" t="str">
        <f t="shared" si="31"/>
        <v>...................................................................(((((((((.((.(.(((((((...(((((((..........)))))))...)))))))...).)).)))))))))..........((((((.((((..(((................)))....)))).))).))).|||||||||||||||||||||||||........</v>
      </c>
      <c r="G239" s="39">
        <f>IF($A239&lt;=LEN('USH2A e13 (B) - 2ry Str + Mask'!A$2),SUMIF('USH2A e13 (B) - HSF3.0'!E2:E891,"&lt;="&amp;$A239,'USH2A e13 (B) - HSF3.0'!H2:H891)-SUMIF('USH2A e13 (B) - HSF3.0'!G2:G891,"&lt;="&amp;$A239,'USH2A e13 (B) - HSF3.0'!H2:H891),"")</f>
        <v>1.494047619047624</v>
      </c>
      <c r="H239" s="39">
        <f>IF($A239&lt;=LEN('USH2A e13 (B) - 2ry Str + Mask'!A$2),SUMIF('USH2A e13 (B) - HSF3.0'!E2:E891,"&lt;="&amp;$A239,'USH2A e13 (B) - HSF3.0'!I2:I891)-SUMIF('USH2A e13 (B) - HSF3.0'!G2:G891,"&lt;="&amp;$A239,'USH2A e13 (B) - HSF3.0'!I2:I891),"")</f>
        <v>0</v>
      </c>
      <c r="I239" s="39">
        <f>IF($A239&lt;=LEN('USH2A e13 (B) - 2ry Str + Mask'!A$2),G239+H239,"")</f>
        <v>1.494047619047624</v>
      </c>
      <c r="J239" s="39">
        <f t="shared" si="25"/>
        <v>0</v>
      </c>
      <c r="K239" s="39">
        <f t="shared" si="26"/>
        <v>0</v>
      </c>
      <c r="L239" s="39">
        <f t="shared" si="27"/>
        <v>0</v>
      </c>
      <c r="M239" s="39">
        <f t="shared" si="28"/>
        <v>1.494047619047624</v>
      </c>
      <c r="N239" s="39">
        <f t="shared" si="29"/>
        <v>0</v>
      </c>
      <c r="O239" s="39">
        <f t="shared" si="30"/>
        <v>1.494047619047624</v>
      </c>
      <c r="P239" s="39">
        <f>IF($A239&lt;=LEN('USH2A e13 (B) - 2ry Str + Mask'!A$2),M239-J239,"")</f>
        <v>1.494047619047624</v>
      </c>
      <c r="Q239" s="39">
        <f>IF($A239&lt;=LEN('USH2A e13 (B) - 2ry Str + Mask'!A$2),N239-K239,"")</f>
        <v>0</v>
      </c>
      <c r="R239" s="39">
        <f>IF($A239&lt;=LEN('USH2A e13 (B) - 2ry Str + Mask'!A$2),O239-L239,"")</f>
        <v>1.494047619047624</v>
      </c>
    </row>
    <row r="240" spans="1:18" ht="56" customHeight="1" x14ac:dyDescent="0.15">
      <c r="A240" s="36">
        <v>239</v>
      </c>
      <c r="B240" s="37" t="str">
        <f>IF($A240&lt;=LEN('USH2A e13 (B) - 2ry Str + Mask'!A$2),MID('USH2A e13 (B) - 2ry Str + Mask'!A$2,$A240,1),"")</f>
        <v>)</v>
      </c>
      <c r="C240" s="38" t="str">
        <f>IF($A240&lt;=LEN('USH2A e13 (B) - 2ry Str + Mask'!B$2),MID('USH2A e13 (B) - 2ry Str + Mask'!B$2,$A240,1),"")</f>
        <v>.</v>
      </c>
      <c r="D240" s="38" t="str">
        <f>IF($A240&lt;=LEN('USH2A e13 (B) - 2ry Str + Mask'!C$2),MID('USH2A e13 (B) - 2ry Str + Mask'!C$2,$A240,1),"")</f>
        <v>.</v>
      </c>
      <c r="E240" s="38" t="str">
        <f t="shared" si="24"/>
        <v>.</v>
      </c>
      <c r="F240" s="38" t="str">
        <f t="shared" si="31"/>
        <v>...................................................................(((((((((.((.(.(((((((...(((((((..........)))))))...)))))))...).)).)))))))))..........((((((.((((..(((................)))....)))).))).))).|||||||||||||||||||||||||.........</v>
      </c>
      <c r="G240" s="39">
        <f>IF($A240&lt;=LEN('USH2A e13 (B) - 2ry Str + Mask'!A$2),SUMIF('USH2A e13 (B) - HSF3.0'!E2:E891,"&lt;="&amp;$A240,'USH2A e13 (B) - HSF3.0'!H2:H891)-SUMIF('USH2A e13 (B) - HSF3.0'!G2:G891,"&lt;="&amp;$A240,'USH2A e13 (B) - HSF3.0'!H2:H891),"")</f>
        <v>1.7857142857142918</v>
      </c>
      <c r="H240" s="39">
        <f>IF($A240&lt;=LEN('USH2A e13 (B) - 2ry Str + Mask'!A$2),SUMIF('USH2A e13 (B) - HSF3.0'!E2:E891,"&lt;="&amp;$A240,'USH2A e13 (B) - HSF3.0'!I2:I891)-SUMIF('USH2A e13 (B) - HSF3.0'!G2:G891,"&lt;="&amp;$A240,'USH2A e13 (B) - HSF3.0'!I2:I891),"")</f>
        <v>0</v>
      </c>
      <c r="I240" s="39">
        <f>IF($A240&lt;=LEN('USH2A e13 (B) - 2ry Str + Mask'!A$2),G240+H240,"")</f>
        <v>1.7857142857142918</v>
      </c>
      <c r="J240" s="39">
        <f t="shared" si="25"/>
        <v>0</v>
      </c>
      <c r="K240" s="39">
        <f t="shared" si="26"/>
        <v>0</v>
      </c>
      <c r="L240" s="39">
        <f t="shared" si="27"/>
        <v>0</v>
      </c>
      <c r="M240" s="39">
        <f t="shared" si="28"/>
        <v>1.7857142857142918</v>
      </c>
      <c r="N240" s="39">
        <f t="shared" si="29"/>
        <v>0</v>
      </c>
      <c r="O240" s="39">
        <f t="shared" si="30"/>
        <v>1.7857142857142918</v>
      </c>
      <c r="P240" s="39">
        <f>IF($A240&lt;=LEN('USH2A e13 (B) - 2ry Str + Mask'!A$2),M240-J240,"")</f>
        <v>1.7857142857142918</v>
      </c>
      <c r="Q240" s="39">
        <f>IF($A240&lt;=LEN('USH2A e13 (B) - 2ry Str + Mask'!A$2),N240-K240,"")</f>
        <v>0</v>
      </c>
      <c r="R240" s="39">
        <f>IF($A240&lt;=LEN('USH2A e13 (B) - 2ry Str + Mask'!A$2),O240-L240,"")</f>
        <v>1.7857142857142918</v>
      </c>
    </row>
    <row r="241" spans="1:18" ht="56" customHeight="1" x14ac:dyDescent="0.15">
      <c r="A241" s="36">
        <v>240</v>
      </c>
      <c r="B241" s="37" t="str">
        <f>IF($A241&lt;=LEN('USH2A e13 (B) - 2ry Str + Mask'!A$2),MID('USH2A e13 (B) - 2ry Str + Mask'!A$2,$A241,1),"")</f>
        <v>.</v>
      </c>
      <c r="C241" s="38" t="str">
        <f>IF($A241&lt;=LEN('USH2A e13 (B) - 2ry Str + Mask'!B$2),MID('USH2A e13 (B) - 2ry Str + Mask'!B$2,$A241,1),"")</f>
        <v>.</v>
      </c>
      <c r="D241" s="38" t="str">
        <f>IF($A241&lt;=LEN('USH2A e13 (B) - 2ry Str + Mask'!C$2),MID('USH2A e13 (B) - 2ry Str + Mask'!C$2,$A241,1),"")</f>
        <v>.</v>
      </c>
      <c r="E241" s="38" t="str">
        <f t="shared" si="24"/>
        <v>.</v>
      </c>
      <c r="F241" s="38" t="str">
        <f t="shared" si="31"/>
        <v>...................................................................(((((((((.((.(.(((((((...(((((((..........)))))))...)))))))...).)).)))))))))..........((((((.((((..(((................)))....)))).))).))).|||||||||||||||||||||||||..........</v>
      </c>
      <c r="G241" s="39">
        <f>IF($A241&lt;=LEN('USH2A e13 (B) - 2ry Str + Mask'!A$2),SUMIF('USH2A e13 (B) - HSF3.0'!E2:E891,"&lt;="&amp;$A241,'USH2A e13 (B) - HSF3.0'!H2:H891)-SUMIF('USH2A e13 (B) - HSF3.0'!G2:G891,"&lt;="&amp;$A241,'USH2A e13 (B) - HSF3.0'!H2:H891),"")</f>
        <v>1.9285714285714342</v>
      </c>
      <c r="H241" s="39">
        <f>IF($A241&lt;=LEN('USH2A e13 (B) - 2ry Str + Mask'!A$2),SUMIF('USH2A e13 (B) - HSF3.0'!E2:E891,"&lt;="&amp;$A241,'USH2A e13 (B) - HSF3.0'!I2:I891)-SUMIF('USH2A e13 (B) - HSF3.0'!G2:G891,"&lt;="&amp;$A241,'USH2A e13 (B) - HSF3.0'!I2:I891),"")</f>
        <v>0</v>
      </c>
      <c r="I241" s="39">
        <f>IF($A241&lt;=LEN('USH2A e13 (B) - 2ry Str + Mask'!A$2),G241+H241,"")</f>
        <v>1.9285714285714342</v>
      </c>
      <c r="J241" s="39">
        <f t="shared" si="25"/>
        <v>1.9285714285714342</v>
      </c>
      <c r="K241" s="39">
        <f t="shared" si="26"/>
        <v>0</v>
      </c>
      <c r="L241" s="39">
        <f t="shared" si="27"/>
        <v>1.9285714285714342</v>
      </c>
      <c r="M241" s="39">
        <f t="shared" si="28"/>
        <v>1.9285714285714342</v>
      </c>
      <c r="N241" s="39">
        <f t="shared" si="29"/>
        <v>0</v>
      </c>
      <c r="O241" s="39">
        <f t="shared" si="30"/>
        <v>1.9285714285714342</v>
      </c>
      <c r="P241" s="39">
        <f>IF($A241&lt;=LEN('USH2A e13 (B) - 2ry Str + Mask'!A$2),M241-J241,"")</f>
        <v>0</v>
      </c>
      <c r="Q241" s="39">
        <f>IF($A241&lt;=LEN('USH2A e13 (B) - 2ry Str + Mask'!A$2),N241-K241,"")</f>
        <v>0</v>
      </c>
      <c r="R241" s="39">
        <f>IF($A241&lt;=LEN('USH2A e13 (B) - 2ry Str + Mask'!A$2),O241-L241,"")</f>
        <v>0</v>
      </c>
    </row>
    <row r="242" spans="1:18" ht="56" customHeight="1" x14ac:dyDescent="0.15">
      <c r="A242" s="36">
        <v>241</v>
      </c>
      <c r="B242" s="37" t="str">
        <f>IF($A242&lt;=LEN('USH2A e13 (B) - 2ry Str + Mask'!A$2),MID('USH2A e13 (B) - 2ry Str + Mask'!A$2,$A242,1),"")</f>
        <v>.</v>
      </c>
      <c r="C242" s="38" t="str">
        <f>IF($A242&lt;=LEN('USH2A e13 (B) - 2ry Str + Mask'!B$2),MID('USH2A e13 (B) - 2ry Str + Mask'!B$2,$A242,1),"")</f>
        <v>.</v>
      </c>
      <c r="D242" s="38" t="str">
        <f>IF($A242&lt;=LEN('USH2A e13 (B) - 2ry Str + Mask'!C$2),MID('USH2A e13 (B) - 2ry Str + Mask'!C$2,$A242,1),"")</f>
        <v>.</v>
      </c>
      <c r="E242" s="38" t="str">
        <f t="shared" si="24"/>
        <v>.</v>
      </c>
      <c r="F242" s="38" t="str">
        <f t="shared" si="31"/>
        <v>...................................................................(((((((((.((.(.(((((((...(((((((..........)))))))...)))))))...).)).)))))))))..........((((((.((((..(((................)))....)))).))).))).|||||||||||||||||||||||||...........</v>
      </c>
      <c r="G242" s="39">
        <f>IF($A242&lt;=LEN('USH2A e13 (B) - 2ry Str + Mask'!A$2),SUMIF('USH2A e13 (B) - HSF3.0'!E2:E891,"&lt;="&amp;$A242,'USH2A e13 (B) - HSF3.0'!H2:H891)-SUMIF('USH2A e13 (B) - HSF3.0'!G2:G891,"&lt;="&amp;$A242,'USH2A e13 (B) - HSF3.0'!H2:H891),"")</f>
        <v>1.9107142857142918</v>
      </c>
      <c r="H242" s="39">
        <f>IF($A242&lt;=LEN('USH2A e13 (B) - 2ry Str + Mask'!A$2),SUMIF('USH2A e13 (B) - HSF3.0'!E2:E891,"&lt;="&amp;$A242,'USH2A e13 (B) - HSF3.0'!I2:I891)-SUMIF('USH2A e13 (B) - HSF3.0'!G2:G891,"&lt;="&amp;$A242,'USH2A e13 (B) - HSF3.0'!I2:I891),"")</f>
        <v>0</v>
      </c>
      <c r="I242" s="39">
        <f>IF($A242&lt;=LEN('USH2A e13 (B) - 2ry Str + Mask'!A$2),G242+H242,"")</f>
        <v>1.9107142857142918</v>
      </c>
      <c r="J242" s="39">
        <f t="shared" si="25"/>
        <v>1.9107142857142918</v>
      </c>
      <c r="K242" s="39">
        <f t="shared" si="26"/>
        <v>0</v>
      </c>
      <c r="L242" s="39">
        <f t="shared" si="27"/>
        <v>1.9107142857142918</v>
      </c>
      <c r="M242" s="39">
        <f t="shared" si="28"/>
        <v>1.9107142857142918</v>
      </c>
      <c r="N242" s="39">
        <f t="shared" si="29"/>
        <v>0</v>
      </c>
      <c r="O242" s="39">
        <f t="shared" si="30"/>
        <v>1.9107142857142918</v>
      </c>
      <c r="P242" s="39">
        <f>IF($A242&lt;=LEN('USH2A e13 (B) - 2ry Str + Mask'!A$2),M242-J242,"")</f>
        <v>0</v>
      </c>
      <c r="Q242" s="39">
        <f>IF($A242&lt;=LEN('USH2A e13 (B) - 2ry Str + Mask'!A$2),N242-K242,"")</f>
        <v>0</v>
      </c>
      <c r="R242" s="39">
        <f>IF($A242&lt;=LEN('USH2A e13 (B) - 2ry Str + Mask'!A$2),O242-L242,"")</f>
        <v>0</v>
      </c>
    </row>
    <row r="243" spans="1:18" ht="56" customHeight="1" x14ac:dyDescent="0.15">
      <c r="A243" s="36">
        <v>242</v>
      </c>
      <c r="B243" s="37" t="str">
        <f>IF($A243&lt;=LEN('USH2A e13 (B) - 2ry Str + Mask'!A$2),MID('USH2A e13 (B) - 2ry Str + Mask'!A$2,$A243,1),"")</f>
        <v>.</v>
      </c>
      <c r="C243" s="38" t="str">
        <f>IF($A243&lt;=LEN('USH2A e13 (B) - 2ry Str + Mask'!B$2),MID('USH2A e13 (B) - 2ry Str + Mask'!B$2,$A243,1),"")</f>
        <v>.</v>
      </c>
      <c r="D243" s="38" t="str">
        <f>IF($A243&lt;=LEN('USH2A e13 (B) - 2ry Str + Mask'!C$2),MID('USH2A e13 (B) - 2ry Str + Mask'!C$2,$A243,1),"")</f>
        <v>.</v>
      </c>
      <c r="E243" s="38" t="str">
        <f t="shared" si="24"/>
        <v>.</v>
      </c>
      <c r="F243" s="38" t="str">
        <f t="shared" si="31"/>
        <v>...................................................................(((((((((.((.(.(((((((...(((((((..........)))))))...)))))))...).)).)))))))))..........((((((.((((..(((................)))....)))).))).))).|||||||||||||||||||||||||............</v>
      </c>
      <c r="G243" s="39">
        <f>IF($A243&lt;=LEN('USH2A e13 (B) - 2ry Str + Mask'!A$2),SUMIF('USH2A e13 (B) - HSF3.0'!E2:E891,"&lt;="&amp;$A243,'USH2A e13 (B) - HSF3.0'!H2:H891)-SUMIF('USH2A e13 (B) - HSF3.0'!G2:G891,"&lt;="&amp;$A243,'USH2A e13 (B) - HSF3.0'!H2:H891),"")</f>
        <v>2.0595238095238173</v>
      </c>
      <c r="H243" s="39">
        <f>IF($A243&lt;=LEN('USH2A e13 (B) - 2ry Str + Mask'!A$2),SUMIF('USH2A e13 (B) - HSF3.0'!E2:E891,"&lt;="&amp;$A243,'USH2A e13 (B) - HSF3.0'!I2:I891)-SUMIF('USH2A e13 (B) - HSF3.0'!G2:G891,"&lt;="&amp;$A243,'USH2A e13 (B) - HSF3.0'!I2:I891),"")</f>
        <v>-0.125</v>
      </c>
      <c r="I243" s="39">
        <f>IF($A243&lt;=LEN('USH2A e13 (B) - 2ry Str + Mask'!A$2),G243+H243,"")</f>
        <v>1.9345238095238173</v>
      </c>
      <c r="J243" s="39">
        <f t="shared" si="25"/>
        <v>2.0595238095238173</v>
      </c>
      <c r="K243" s="39">
        <f t="shared" si="26"/>
        <v>-0.125</v>
      </c>
      <c r="L243" s="39">
        <f t="shared" si="27"/>
        <v>1.9345238095238173</v>
      </c>
      <c r="M243" s="39">
        <f t="shared" si="28"/>
        <v>2.0595238095238173</v>
      </c>
      <c r="N243" s="39">
        <f t="shared" si="29"/>
        <v>-0.125</v>
      </c>
      <c r="O243" s="39">
        <f t="shared" si="30"/>
        <v>1.9345238095238173</v>
      </c>
      <c r="P243" s="39">
        <f>IF($A243&lt;=LEN('USH2A e13 (B) - 2ry Str + Mask'!A$2),M243-J243,"")</f>
        <v>0</v>
      </c>
      <c r="Q243" s="39">
        <f>IF($A243&lt;=LEN('USH2A e13 (B) - 2ry Str + Mask'!A$2),N243-K243,"")</f>
        <v>0</v>
      </c>
      <c r="R243" s="39">
        <f>IF($A243&lt;=LEN('USH2A e13 (B) - 2ry Str + Mask'!A$2),O243-L243,"")</f>
        <v>0</v>
      </c>
    </row>
    <row r="244" spans="1:18" ht="56" customHeight="1" x14ac:dyDescent="0.15">
      <c r="A244" s="36">
        <v>243</v>
      </c>
      <c r="B244" s="37" t="str">
        <f>IF($A244&lt;=LEN('USH2A e13 (B) - 2ry Str + Mask'!A$2),MID('USH2A e13 (B) - 2ry Str + Mask'!A$2,$A244,1),"")</f>
        <v>.</v>
      </c>
      <c r="C244" s="38" t="str">
        <f>IF($A244&lt;=LEN('USH2A e13 (B) - 2ry Str + Mask'!B$2),MID('USH2A e13 (B) - 2ry Str + Mask'!B$2,$A244,1),"")</f>
        <v>.</v>
      </c>
      <c r="D244" s="38" t="str">
        <f>IF($A244&lt;=LEN('USH2A e13 (B) - 2ry Str + Mask'!C$2),MID('USH2A e13 (B) - 2ry Str + Mask'!C$2,$A244,1),"")</f>
        <v>.</v>
      </c>
      <c r="E244" s="38" t="str">
        <f t="shared" si="24"/>
        <v>.</v>
      </c>
      <c r="F244" s="38" t="str">
        <f t="shared" si="31"/>
        <v>...................................................................(((((((((.((.(.(((((((...(((((((..........)))))))...)))))))...).)).)))))))))..........((((((.((((..(((................)))....)))).))).))).|||||||||||||||||||||||||.............</v>
      </c>
      <c r="G244" s="39">
        <f>IF($A244&lt;=LEN('USH2A e13 (B) - 2ry Str + Mask'!A$2),SUMIF('USH2A e13 (B) - HSF3.0'!E2:E891,"&lt;="&amp;$A244,'USH2A e13 (B) - HSF3.0'!H2:H891)-SUMIF('USH2A e13 (B) - HSF3.0'!G2:G891,"&lt;="&amp;$A244,'USH2A e13 (B) - HSF3.0'!H2:H891),"")</f>
        <v>2.345238095238102</v>
      </c>
      <c r="H244" s="39">
        <f>IF($A244&lt;=LEN('USH2A e13 (B) - 2ry Str + Mask'!A$2),SUMIF('USH2A e13 (B) - HSF3.0'!E2:E891,"&lt;="&amp;$A244,'USH2A e13 (B) - HSF3.0'!I2:I891)-SUMIF('USH2A e13 (B) - HSF3.0'!G2:G891,"&lt;="&amp;$A244,'USH2A e13 (B) - HSF3.0'!I2:I891),"")</f>
        <v>-0.29166666666666785</v>
      </c>
      <c r="I244" s="39">
        <f>IF($A244&lt;=LEN('USH2A e13 (B) - 2ry Str + Mask'!A$2),G244+H244,"")</f>
        <v>2.0535714285714342</v>
      </c>
      <c r="J244" s="39">
        <f t="shared" si="25"/>
        <v>2.345238095238102</v>
      </c>
      <c r="K244" s="39">
        <f t="shared" si="26"/>
        <v>-0.29166666666666785</v>
      </c>
      <c r="L244" s="39">
        <f t="shared" si="27"/>
        <v>2.0535714285714342</v>
      </c>
      <c r="M244" s="39">
        <f t="shared" si="28"/>
        <v>2.345238095238102</v>
      </c>
      <c r="N244" s="39">
        <f t="shared" si="29"/>
        <v>-0.29166666666666785</v>
      </c>
      <c r="O244" s="39">
        <f t="shared" si="30"/>
        <v>2.0535714285714342</v>
      </c>
      <c r="P244" s="39">
        <f>IF($A244&lt;=LEN('USH2A e13 (B) - 2ry Str + Mask'!A$2),M244-J244,"")</f>
        <v>0</v>
      </c>
      <c r="Q244" s="39">
        <f>IF($A244&lt;=LEN('USH2A e13 (B) - 2ry Str + Mask'!A$2),N244-K244,"")</f>
        <v>0</v>
      </c>
      <c r="R244" s="39">
        <f>IF($A244&lt;=LEN('USH2A e13 (B) - 2ry Str + Mask'!A$2),O244-L244,"")</f>
        <v>0</v>
      </c>
    </row>
    <row r="245" spans="1:18" ht="56" customHeight="1" x14ac:dyDescent="0.15">
      <c r="A245" s="36">
        <v>244</v>
      </c>
      <c r="B245" s="37" t="str">
        <f>IF($A245&lt;=LEN('USH2A e13 (B) - 2ry Str + Mask'!A$2),MID('USH2A e13 (B) - 2ry Str + Mask'!A$2,$A245,1),"")</f>
        <v>.</v>
      </c>
      <c r="C245" s="38" t="str">
        <f>IF($A245&lt;=LEN('USH2A e13 (B) - 2ry Str + Mask'!B$2),MID('USH2A e13 (B) - 2ry Str + Mask'!B$2,$A245,1),"")</f>
        <v>.</v>
      </c>
      <c r="D245" s="38" t="str">
        <f>IF($A245&lt;=LEN('USH2A e13 (B) - 2ry Str + Mask'!C$2),MID('USH2A e13 (B) - 2ry Str + Mask'!C$2,$A245,1),"")</f>
        <v>.</v>
      </c>
      <c r="E245" s="38" t="str">
        <f t="shared" si="24"/>
        <v>.</v>
      </c>
      <c r="F245" s="38" t="str">
        <f t="shared" si="31"/>
        <v>...................................................................(((((((((.((.(.(((((((...(((((((..........)))))))...)))))))...).)).)))))))))..........((((((.((((..(((................)))....)))).))).))).|||||||||||||||||||||||||..............</v>
      </c>
      <c r="G245" s="39">
        <f>IF($A245&lt;=LEN('USH2A e13 (B) - 2ry Str + Mask'!A$2),SUMIF('USH2A e13 (B) - HSF3.0'!E2:E891,"&lt;="&amp;$A245,'USH2A e13 (B) - HSF3.0'!H2:H891)-SUMIF('USH2A e13 (B) - HSF3.0'!G2:G891,"&lt;="&amp;$A245,'USH2A e13 (B) - HSF3.0'!H2:H891),"")</f>
        <v>2.3869047619047699</v>
      </c>
      <c r="H245" s="39">
        <f>IF($A245&lt;=LEN('USH2A e13 (B) - 2ry Str + Mask'!A$2),SUMIF('USH2A e13 (B) - HSF3.0'!E2:E891,"&lt;="&amp;$A245,'USH2A e13 (B) - HSF3.0'!I2:I891)-SUMIF('USH2A e13 (B) - HSF3.0'!G2:G891,"&lt;="&amp;$A245,'USH2A e13 (B) - HSF3.0'!I2:I891),"")</f>
        <v>-0.29166666666666785</v>
      </c>
      <c r="I245" s="39">
        <f>IF($A245&lt;=LEN('USH2A e13 (B) - 2ry Str + Mask'!A$2),G245+H245,"")</f>
        <v>2.095238095238102</v>
      </c>
      <c r="J245" s="39">
        <f t="shared" si="25"/>
        <v>2.3869047619047699</v>
      </c>
      <c r="K245" s="39">
        <f t="shared" si="26"/>
        <v>-0.29166666666666785</v>
      </c>
      <c r="L245" s="39">
        <f t="shared" si="27"/>
        <v>2.095238095238102</v>
      </c>
      <c r="M245" s="39">
        <f t="shared" si="28"/>
        <v>2.3869047619047699</v>
      </c>
      <c r="N245" s="39">
        <f t="shared" si="29"/>
        <v>-0.29166666666666785</v>
      </c>
      <c r="O245" s="39">
        <f t="shared" si="30"/>
        <v>2.095238095238102</v>
      </c>
      <c r="P245" s="39">
        <f>IF($A245&lt;=LEN('USH2A e13 (B) - 2ry Str + Mask'!A$2),M245-J245,"")</f>
        <v>0</v>
      </c>
      <c r="Q245" s="39">
        <f>IF($A245&lt;=LEN('USH2A e13 (B) - 2ry Str + Mask'!A$2),N245-K245,"")</f>
        <v>0</v>
      </c>
      <c r="R245" s="39">
        <f>IF($A245&lt;=LEN('USH2A e13 (B) - 2ry Str + Mask'!A$2),O245-L245,"")</f>
        <v>0</v>
      </c>
    </row>
    <row r="246" spans="1:18" ht="68" customHeight="1" x14ac:dyDescent="0.15">
      <c r="A246" s="36">
        <v>245</v>
      </c>
      <c r="B246" s="37" t="str">
        <f>IF($A246&lt;=LEN('USH2A e13 (B) - 2ry Str + Mask'!A$2),MID('USH2A e13 (B) - 2ry Str + Mask'!A$2,$A246,1),"")</f>
        <v>(</v>
      </c>
      <c r="C246" s="38" t="str">
        <f>IF($A246&lt;=LEN('USH2A e13 (B) - 2ry Str + Mask'!B$2),MID('USH2A e13 (B) - 2ry Str + Mask'!B$2,$A246,1),"")</f>
        <v>.</v>
      </c>
      <c r="D246" s="38" t="str">
        <f>IF($A246&lt;=LEN('USH2A e13 (B) - 2ry Str + Mask'!C$2),MID('USH2A e13 (B) - 2ry Str + Mask'!C$2,$A246,1),"")</f>
        <v>.</v>
      </c>
      <c r="E246" s="38" t="str">
        <f t="shared" si="24"/>
        <v>.</v>
      </c>
      <c r="F246" s="38" t="str">
        <f t="shared" si="31"/>
        <v>...................................................................(((((((((.((.(.(((((((...(((((((..........)))))))...)))))))...).)).)))))))))..........((((((.((((..(((................)))....)))).))).))).|||||||||||||||||||||||||...............</v>
      </c>
      <c r="G246" s="39">
        <f>IF($A246&lt;=LEN('USH2A e13 (B) - 2ry Str + Mask'!A$2),SUMIF('USH2A e13 (B) - HSF3.0'!E2:E891,"&lt;="&amp;$A246,'USH2A e13 (B) - HSF3.0'!H2:H891)-SUMIF('USH2A e13 (B) - HSF3.0'!G2:G891,"&lt;="&amp;$A246,'USH2A e13 (B) - HSF3.0'!H2:H891),"")</f>
        <v>2.7202380952381056</v>
      </c>
      <c r="H246" s="39">
        <f>IF($A246&lt;=LEN('USH2A e13 (B) - 2ry Str + Mask'!A$2),SUMIF('USH2A e13 (B) - HSF3.0'!E2:E891,"&lt;="&amp;$A246,'USH2A e13 (B) - HSF3.0'!I2:I891)-SUMIF('USH2A e13 (B) - HSF3.0'!G2:G891,"&lt;="&amp;$A246,'USH2A e13 (B) - HSF3.0'!I2:I891),"")</f>
        <v>-0.4583333333333357</v>
      </c>
      <c r="I246" s="39">
        <f>IF($A246&lt;=LEN('USH2A e13 (B) - 2ry Str + Mask'!A$2),G246+H246,"")</f>
        <v>2.2619047619047699</v>
      </c>
      <c r="J246" s="39">
        <f t="shared" si="25"/>
        <v>0</v>
      </c>
      <c r="K246" s="39">
        <f t="shared" si="26"/>
        <v>0</v>
      </c>
      <c r="L246" s="39">
        <f t="shared" si="27"/>
        <v>0</v>
      </c>
      <c r="M246" s="39">
        <f t="shared" si="28"/>
        <v>2.7202380952381056</v>
      </c>
      <c r="N246" s="39">
        <f t="shared" si="29"/>
        <v>-0.4583333333333357</v>
      </c>
      <c r="O246" s="39">
        <f t="shared" si="30"/>
        <v>2.2619047619047699</v>
      </c>
      <c r="P246" s="39">
        <f>IF($A246&lt;=LEN('USH2A e13 (B) - 2ry Str + Mask'!A$2),M246-J246,"")</f>
        <v>2.7202380952381056</v>
      </c>
      <c r="Q246" s="39">
        <f>IF($A246&lt;=LEN('USH2A e13 (B) - 2ry Str + Mask'!A$2),N246-K246,"")</f>
        <v>-0.4583333333333357</v>
      </c>
      <c r="R246" s="39">
        <f>IF($A246&lt;=LEN('USH2A e13 (B) - 2ry Str + Mask'!A$2),O246-L246,"")</f>
        <v>2.2619047619047699</v>
      </c>
    </row>
    <row r="247" spans="1:18" ht="68" customHeight="1" x14ac:dyDescent="0.15">
      <c r="A247" s="36">
        <v>246</v>
      </c>
      <c r="B247" s="37" t="str">
        <f>IF($A247&lt;=LEN('USH2A e13 (B) - 2ry Str + Mask'!A$2),MID('USH2A e13 (B) - 2ry Str + Mask'!A$2,$A247,1),"")</f>
        <v>(</v>
      </c>
      <c r="C247" s="38" t="str">
        <f>IF($A247&lt;=LEN('USH2A e13 (B) - 2ry Str + Mask'!B$2),MID('USH2A e13 (B) - 2ry Str + Mask'!B$2,$A247,1),"")</f>
        <v>.</v>
      </c>
      <c r="D247" s="38" t="str">
        <f>IF($A247&lt;=LEN('USH2A e13 (B) - 2ry Str + Mask'!C$2),MID('USH2A e13 (B) - 2ry Str + Mask'!C$2,$A247,1),"")</f>
        <v>.</v>
      </c>
      <c r="E247" s="38" t="str">
        <f t="shared" si="24"/>
        <v>.</v>
      </c>
      <c r="F247" s="38" t="str">
        <f t="shared" si="31"/>
        <v>...................................................................(((((((((.((.(.(((((((...(((((((..........)))))))...)))))))...).)).)))))))))..........((((((.((((..(((................)))....)))).))).))).|||||||||||||||||||||||||................</v>
      </c>
      <c r="G247" s="39">
        <f>IF($A247&lt;=LEN('USH2A e13 (B) - 2ry Str + Mask'!A$2),SUMIF('USH2A e13 (B) - HSF3.0'!E2:E891,"&lt;="&amp;$A247,'USH2A e13 (B) - HSF3.0'!H2:H891)-SUMIF('USH2A e13 (B) - HSF3.0'!G2:G891,"&lt;="&amp;$A247,'USH2A e13 (B) - HSF3.0'!H2:H891),"")</f>
        <v>2.9285714285714413</v>
      </c>
      <c r="H247" s="39">
        <f>IF($A247&lt;=LEN('USH2A e13 (B) - 2ry Str + Mask'!A$2),SUMIF('USH2A e13 (B) - HSF3.0'!E2:E891,"&lt;="&amp;$A247,'USH2A e13 (B) - HSF3.0'!I2:I891)-SUMIF('USH2A e13 (B) - HSF3.0'!G2:G891,"&lt;="&amp;$A247,'USH2A e13 (B) - HSF3.0'!I2:I891),"")</f>
        <v>-0.4583333333333357</v>
      </c>
      <c r="I247" s="39">
        <f>IF($A247&lt;=LEN('USH2A e13 (B) - 2ry Str + Mask'!A$2),G247+H247,"")</f>
        <v>2.4702380952381056</v>
      </c>
      <c r="J247" s="39">
        <f t="shared" si="25"/>
        <v>0</v>
      </c>
      <c r="K247" s="39">
        <f t="shared" si="26"/>
        <v>0</v>
      </c>
      <c r="L247" s="39">
        <f t="shared" si="27"/>
        <v>0</v>
      </c>
      <c r="M247" s="39">
        <f t="shared" si="28"/>
        <v>2.9285714285714413</v>
      </c>
      <c r="N247" s="39">
        <f t="shared" si="29"/>
        <v>-0.4583333333333357</v>
      </c>
      <c r="O247" s="39">
        <f t="shared" si="30"/>
        <v>2.4702380952381056</v>
      </c>
      <c r="P247" s="39">
        <f>IF($A247&lt;=LEN('USH2A e13 (B) - 2ry Str + Mask'!A$2),M247-J247,"")</f>
        <v>2.9285714285714413</v>
      </c>
      <c r="Q247" s="39">
        <f>IF($A247&lt;=LEN('USH2A e13 (B) - 2ry Str + Mask'!A$2),N247-K247,"")</f>
        <v>-0.4583333333333357</v>
      </c>
      <c r="R247" s="39">
        <f>IF($A247&lt;=LEN('USH2A e13 (B) - 2ry Str + Mask'!A$2),O247-L247,"")</f>
        <v>2.4702380952381056</v>
      </c>
    </row>
    <row r="248" spans="1:18" ht="68" customHeight="1" x14ac:dyDescent="0.15">
      <c r="A248" s="36">
        <v>247</v>
      </c>
      <c r="B248" s="37" t="str">
        <f>IF($A248&lt;=LEN('USH2A e13 (B) - 2ry Str + Mask'!A$2),MID('USH2A e13 (B) - 2ry Str + Mask'!A$2,$A248,1),"")</f>
        <v>(</v>
      </c>
      <c r="C248" s="38" t="str">
        <f>IF($A248&lt;=LEN('USH2A e13 (B) - 2ry Str + Mask'!B$2),MID('USH2A e13 (B) - 2ry Str + Mask'!B$2,$A248,1),"")</f>
        <v>.</v>
      </c>
      <c r="D248" s="38" t="str">
        <f>IF($A248&lt;=LEN('USH2A e13 (B) - 2ry Str + Mask'!C$2),MID('USH2A e13 (B) - 2ry Str + Mask'!C$2,$A248,1),"")</f>
        <v>.</v>
      </c>
      <c r="E248" s="38" t="str">
        <f t="shared" si="24"/>
        <v>.</v>
      </c>
      <c r="F248" s="38" t="str">
        <f t="shared" si="31"/>
        <v>...................................................................(((((((((.((.(.(((((((...(((((((..........)))))))...)))))))...).)).)))))))))..........((((((.((((..(((................)))....)))).))).))).|||||||||||||||||||||||||.................</v>
      </c>
      <c r="G248" s="39">
        <f>IF($A248&lt;=LEN('USH2A e13 (B) - 2ry Str + Mask'!A$2),SUMIF('USH2A e13 (B) - HSF3.0'!E2:E891,"&lt;="&amp;$A248,'USH2A e13 (B) - HSF3.0'!H2:H891)-SUMIF('USH2A e13 (B) - HSF3.0'!G2:G891,"&lt;="&amp;$A248,'USH2A e13 (B) - HSF3.0'!H2:H891),"")</f>
        <v>2.8273809523809668</v>
      </c>
      <c r="H248" s="39">
        <f>IF($A248&lt;=LEN('USH2A e13 (B) - 2ry Str + Mask'!A$2),SUMIF('USH2A e13 (B) - HSF3.0'!E2:E891,"&lt;="&amp;$A248,'USH2A e13 (B) - HSF3.0'!I2:I891)-SUMIF('USH2A e13 (B) - HSF3.0'!G2:G891,"&lt;="&amp;$A248,'USH2A e13 (B) - HSF3.0'!I2:I891),"")</f>
        <v>-0.4583333333333357</v>
      </c>
      <c r="I248" s="39">
        <f>IF($A248&lt;=LEN('USH2A e13 (B) - 2ry Str + Mask'!A$2),G248+H248,"")</f>
        <v>2.3690476190476311</v>
      </c>
      <c r="J248" s="39">
        <f t="shared" si="25"/>
        <v>0</v>
      </c>
      <c r="K248" s="39">
        <f t="shared" si="26"/>
        <v>0</v>
      </c>
      <c r="L248" s="39">
        <f t="shared" si="27"/>
        <v>0</v>
      </c>
      <c r="M248" s="39">
        <f t="shared" si="28"/>
        <v>2.8273809523809668</v>
      </c>
      <c r="N248" s="39">
        <f t="shared" si="29"/>
        <v>-0.4583333333333357</v>
      </c>
      <c r="O248" s="39">
        <f t="shared" si="30"/>
        <v>2.3690476190476311</v>
      </c>
      <c r="P248" s="39">
        <f>IF($A248&lt;=LEN('USH2A e13 (B) - 2ry Str + Mask'!A$2),M248-J248,"")</f>
        <v>2.8273809523809668</v>
      </c>
      <c r="Q248" s="39">
        <f>IF($A248&lt;=LEN('USH2A e13 (B) - 2ry Str + Mask'!A$2),N248-K248,"")</f>
        <v>-0.4583333333333357</v>
      </c>
      <c r="R248" s="39">
        <f>IF($A248&lt;=LEN('USH2A e13 (B) - 2ry Str + Mask'!A$2),O248-L248,"")</f>
        <v>2.3690476190476311</v>
      </c>
    </row>
    <row r="249" spans="1:18" ht="68" customHeight="1" x14ac:dyDescent="0.15">
      <c r="A249" s="36">
        <v>248</v>
      </c>
      <c r="B249" s="37" t="str">
        <f>IF($A249&lt;=LEN('USH2A e13 (B) - 2ry Str + Mask'!A$2),MID('USH2A e13 (B) - 2ry Str + Mask'!A$2,$A249,1),"")</f>
        <v>(</v>
      </c>
      <c r="C249" s="38" t="str">
        <f>IF($A249&lt;=LEN('USH2A e13 (B) - 2ry Str + Mask'!B$2),MID('USH2A e13 (B) - 2ry Str + Mask'!B$2,$A249,1),"")</f>
        <v>.</v>
      </c>
      <c r="D249" s="38" t="str">
        <f>IF($A249&lt;=LEN('USH2A e13 (B) - 2ry Str + Mask'!C$2),MID('USH2A e13 (B) - 2ry Str + Mask'!C$2,$A249,1),"")</f>
        <v>.</v>
      </c>
      <c r="E249" s="38" t="str">
        <f t="shared" si="24"/>
        <v>.</v>
      </c>
      <c r="F249" s="38" t="str">
        <f t="shared" si="31"/>
        <v>...................................................................(((((((((.((.(.(((((((...(((((((..........)))))))...)))))))...).)).)))))))))..........((((((.((((..(((................)))....)))).))).))).|||||||||||||||||||||||||..................</v>
      </c>
      <c r="G249" s="39">
        <f>IF($A249&lt;=LEN('USH2A e13 (B) - 2ry Str + Mask'!A$2),SUMIF('USH2A e13 (B) - HSF3.0'!E2:E891,"&lt;="&amp;$A249,'USH2A e13 (B) - HSF3.0'!H2:H891)-SUMIF('USH2A e13 (B) - HSF3.0'!G2:G891,"&lt;="&amp;$A249,'USH2A e13 (B) - HSF3.0'!H2:H891),"")</f>
        <v>2.8607142857142982</v>
      </c>
      <c r="H249" s="39">
        <f>IF($A249&lt;=LEN('USH2A e13 (B) - 2ry Str + Mask'!A$2),SUMIF('USH2A e13 (B) - HSF3.0'!E2:E891,"&lt;="&amp;$A249,'USH2A e13 (B) - HSF3.0'!I2:I891)-SUMIF('USH2A e13 (B) - HSF3.0'!G2:G891,"&lt;="&amp;$A249,'USH2A e13 (B) - HSF3.0'!I2:I891),"")</f>
        <v>-0.4583333333333357</v>
      </c>
      <c r="I249" s="39">
        <f>IF($A249&lt;=LEN('USH2A e13 (B) - 2ry Str + Mask'!A$2),G249+H249,"")</f>
        <v>2.4023809523809625</v>
      </c>
      <c r="J249" s="39">
        <f t="shared" si="25"/>
        <v>0</v>
      </c>
      <c r="K249" s="39">
        <f t="shared" si="26"/>
        <v>0</v>
      </c>
      <c r="L249" s="39">
        <f t="shared" si="27"/>
        <v>0</v>
      </c>
      <c r="M249" s="39">
        <f t="shared" si="28"/>
        <v>2.8607142857142982</v>
      </c>
      <c r="N249" s="39">
        <f t="shared" si="29"/>
        <v>-0.4583333333333357</v>
      </c>
      <c r="O249" s="39">
        <f t="shared" si="30"/>
        <v>2.4023809523809625</v>
      </c>
      <c r="P249" s="39">
        <f>IF($A249&lt;=LEN('USH2A e13 (B) - 2ry Str + Mask'!A$2),M249-J249,"")</f>
        <v>2.8607142857142982</v>
      </c>
      <c r="Q249" s="39">
        <f>IF($A249&lt;=LEN('USH2A e13 (B) - 2ry Str + Mask'!A$2),N249-K249,"")</f>
        <v>-0.4583333333333357</v>
      </c>
      <c r="R249" s="39">
        <f>IF($A249&lt;=LEN('USH2A e13 (B) - 2ry Str + Mask'!A$2),O249-L249,"")</f>
        <v>2.4023809523809625</v>
      </c>
    </row>
    <row r="250" spans="1:18" ht="68" customHeight="1" x14ac:dyDescent="0.15">
      <c r="A250" s="36">
        <v>249</v>
      </c>
      <c r="B250" s="37" t="str">
        <f>IF($A250&lt;=LEN('USH2A e13 (B) - 2ry Str + Mask'!A$2),MID('USH2A e13 (B) - 2ry Str + Mask'!A$2,$A250,1),"")</f>
        <v>.</v>
      </c>
      <c r="C250" s="38" t="str">
        <f>IF($A250&lt;=LEN('USH2A e13 (B) - 2ry Str + Mask'!B$2),MID('USH2A e13 (B) - 2ry Str + Mask'!B$2,$A250,1),"")</f>
        <v>.</v>
      </c>
      <c r="D250" s="38" t="str">
        <f>IF($A250&lt;=LEN('USH2A e13 (B) - 2ry Str + Mask'!C$2),MID('USH2A e13 (B) - 2ry Str + Mask'!C$2,$A250,1),"")</f>
        <v>.</v>
      </c>
      <c r="E250" s="38" t="str">
        <f t="shared" si="24"/>
        <v>.</v>
      </c>
      <c r="F250" s="38" t="str">
        <f t="shared" si="31"/>
        <v>...................................................................(((((((((.((.(.(((((((...(((((((..........)))))))...)))))))...).)).)))))))))..........((((((.((((..(((................)))....)))).))).))).|||||||||||||||||||||||||...................</v>
      </c>
      <c r="G250" s="39">
        <f>IF($A250&lt;=LEN('USH2A e13 (B) - 2ry Str + Mask'!A$2),SUMIF('USH2A e13 (B) - HSF3.0'!E2:E891,"&lt;="&amp;$A250,'USH2A e13 (B) - HSF3.0'!H2:H891)-SUMIF('USH2A e13 (B) - HSF3.0'!G2:G891,"&lt;="&amp;$A250,'USH2A e13 (B) - HSF3.0'!H2:H891),"")</f>
        <v>2.5690476190476303</v>
      </c>
      <c r="H250" s="39">
        <f>IF($A250&lt;=LEN('USH2A e13 (B) - 2ry Str + Mask'!A$2),SUMIF('USH2A e13 (B) - HSF3.0'!E2:E891,"&lt;="&amp;$A250,'USH2A e13 (B) - HSF3.0'!I2:I891)-SUMIF('USH2A e13 (B) - HSF3.0'!G2:G891,"&lt;="&amp;$A250,'USH2A e13 (B) - HSF3.0'!I2:I891),"")</f>
        <v>-0.29166666666666785</v>
      </c>
      <c r="I250" s="39">
        <f>IF($A250&lt;=LEN('USH2A e13 (B) - 2ry Str + Mask'!A$2),G250+H250,"")</f>
        <v>2.2773809523809625</v>
      </c>
      <c r="J250" s="39">
        <f t="shared" si="25"/>
        <v>2.5690476190476303</v>
      </c>
      <c r="K250" s="39">
        <f t="shared" si="26"/>
        <v>-0.29166666666666785</v>
      </c>
      <c r="L250" s="39">
        <f t="shared" si="27"/>
        <v>2.2773809523809625</v>
      </c>
      <c r="M250" s="39">
        <f t="shared" si="28"/>
        <v>2.5690476190476303</v>
      </c>
      <c r="N250" s="39">
        <f t="shared" si="29"/>
        <v>-0.29166666666666785</v>
      </c>
      <c r="O250" s="39">
        <f t="shared" si="30"/>
        <v>2.2773809523809625</v>
      </c>
      <c r="P250" s="39">
        <f>IF($A250&lt;=LEN('USH2A e13 (B) - 2ry Str + Mask'!A$2),M250-J250,"")</f>
        <v>0</v>
      </c>
      <c r="Q250" s="39">
        <f>IF($A250&lt;=LEN('USH2A e13 (B) - 2ry Str + Mask'!A$2),N250-K250,"")</f>
        <v>0</v>
      </c>
      <c r="R250" s="39">
        <f>IF($A250&lt;=LEN('USH2A e13 (B) - 2ry Str + Mask'!A$2),O250-L250,"")</f>
        <v>0</v>
      </c>
    </row>
    <row r="251" spans="1:18" ht="68" customHeight="1" x14ac:dyDescent="0.15">
      <c r="A251" s="36">
        <v>250</v>
      </c>
      <c r="B251" s="37" t="str">
        <f>IF($A251&lt;=LEN('USH2A e13 (B) - 2ry Str + Mask'!A$2),MID('USH2A e13 (B) - 2ry Str + Mask'!A$2,$A251,1),"")</f>
        <v>.</v>
      </c>
      <c r="C251" s="38" t="str">
        <f>IF($A251&lt;=LEN('USH2A e13 (B) - 2ry Str + Mask'!B$2),MID('USH2A e13 (B) - 2ry Str + Mask'!B$2,$A251,1),"")</f>
        <v>.</v>
      </c>
      <c r="D251" s="38" t="str">
        <f>IF($A251&lt;=LEN('USH2A e13 (B) - 2ry Str + Mask'!C$2),MID('USH2A e13 (B) - 2ry Str + Mask'!C$2,$A251,1),"")</f>
        <v>.</v>
      </c>
      <c r="E251" s="38" t="str">
        <f t="shared" si="24"/>
        <v>.</v>
      </c>
      <c r="F251" s="38" t="str">
        <f t="shared" si="31"/>
        <v>...................................................................(((((((((.((.(.(((((((...(((((((..........)))))))...)))))))...).)).)))))))))..........((((((.((((..(((................)))....)))).))).))).|||||||||||||||||||||||||....................</v>
      </c>
      <c r="G251" s="39">
        <f>IF($A251&lt;=LEN('USH2A e13 (B) - 2ry Str + Mask'!A$2),SUMIF('USH2A e13 (B) - HSF3.0'!E2:E891,"&lt;="&amp;$A251,'USH2A e13 (B) - HSF3.0'!H2:H891)-SUMIF('USH2A e13 (B) - HSF3.0'!G2:G891,"&lt;="&amp;$A251,'USH2A e13 (B) - HSF3.0'!H2:H891),"")</f>
        <v>1.8250000000000099</v>
      </c>
      <c r="H251" s="39">
        <f>IF($A251&lt;=LEN('USH2A e13 (B) - 2ry Str + Mask'!A$2),SUMIF('USH2A e13 (B) - HSF3.0'!E2:E891,"&lt;="&amp;$A251,'USH2A e13 (B) - HSF3.0'!I2:I891)-SUMIF('USH2A e13 (B) - HSF3.0'!G2:G891,"&lt;="&amp;$A251,'USH2A e13 (B) - HSF3.0'!I2:I891),"")</f>
        <v>-0.16666666666666785</v>
      </c>
      <c r="I251" s="39">
        <f>IF($A251&lt;=LEN('USH2A e13 (B) - 2ry Str + Mask'!A$2),G251+H251,"")</f>
        <v>1.6583333333333421</v>
      </c>
      <c r="J251" s="39">
        <f t="shared" si="25"/>
        <v>1.8250000000000099</v>
      </c>
      <c r="K251" s="39">
        <f t="shared" si="26"/>
        <v>-0.16666666666666785</v>
      </c>
      <c r="L251" s="39">
        <f t="shared" si="27"/>
        <v>1.6583333333333421</v>
      </c>
      <c r="M251" s="39">
        <f t="shared" si="28"/>
        <v>1.8250000000000099</v>
      </c>
      <c r="N251" s="39">
        <f t="shared" si="29"/>
        <v>-0.16666666666666785</v>
      </c>
      <c r="O251" s="39">
        <f t="shared" si="30"/>
        <v>1.6583333333333421</v>
      </c>
      <c r="P251" s="39">
        <f>IF($A251&lt;=LEN('USH2A e13 (B) - 2ry Str + Mask'!A$2),M251-J251,"")</f>
        <v>0</v>
      </c>
      <c r="Q251" s="39">
        <f>IF($A251&lt;=LEN('USH2A e13 (B) - 2ry Str + Mask'!A$2),N251-K251,"")</f>
        <v>0</v>
      </c>
      <c r="R251" s="39">
        <f>IF($A251&lt;=LEN('USH2A e13 (B) - 2ry Str + Mask'!A$2),O251-L251,"")</f>
        <v>0</v>
      </c>
    </row>
    <row r="252" spans="1:18" ht="68" customHeight="1" x14ac:dyDescent="0.15">
      <c r="A252" s="36">
        <v>251</v>
      </c>
      <c r="B252" s="37" t="str">
        <f>IF($A252&lt;=LEN('USH2A e13 (B) - 2ry Str + Mask'!A$2),MID('USH2A e13 (B) - 2ry Str + Mask'!A$2,$A252,1),"")</f>
        <v>.</v>
      </c>
      <c r="C252" s="38" t="str">
        <f>IF($A252&lt;=LEN('USH2A e13 (B) - 2ry Str + Mask'!B$2),MID('USH2A e13 (B) - 2ry Str + Mask'!B$2,$A252,1),"")</f>
        <v>.</v>
      </c>
      <c r="D252" s="38" t="str">
        <f>IF($A252&lt;=LEN('USH2A e13 (B) - 2ry Str + Mask'!C$2),MID('USH2A e13 (B) - 2ry Str + Mask'!C$2,$A252,1),"")</f>
        <v>.</v>
      </c>
      <c r="E252" s="38" t="str">
        <f t="shared" si="24"/>
        <v>.</v>
      </c>
      <c r="F252" s="38" t="str">
        <f t="shared" si="31"/>
        <v>...................................................................(((((((((.((.(.(((((((...(((((((..........)))))))...)))))))...).)).)))))))))..........((((((.((((..(((................)))....)))).))).))).|||||||||||||||||||||||||.....................</v>
      </c>
      <c r="G252" s="39">
        <f>IF($A252&lt;=LEN('USH2A e13 (B) - 2ry Str + Mask'!A$2),SUMIF('USH2A e13 (B) - HSF3.0'!E2:E891,"&lt;="&amp;$A252,'USH2A e13 (B) - HSF3.0'!H2:H891)-SUMIF('USH2A e13 (B) - HSF3.0'!G2:G891,"&lt;="&amp;$A252,'USH2A e13 (B) - HSF3.0'!H2:H891),"")</f>
        <v>1.2000000000000064</v>
      </c>
      <c r="H252" s="39">
        <f>IF($A252&lt;=LEN('USH2A e13 (B) - 2ry Str + Mask'!A$2),SUMIF('USH2A e13 (B) - HSF3.0'!E2:E891,"&lt;="&amp;$A252,'USH2A e13 (B) - HSF3.0'!I2:I891)-SUMIF('USH2A e13 (B) - HSF3.0'!G2:G891,"&lt;="&amp;$A252,'USH2A e13 (B) - HSF3.0'!I2:I891),"")</f>
        <v>-0.16666666666666785</v>
      </c>
      <c r="I252" s="39">
        <f>IF($A252&lt;=LEN('USH2A e13 (B) - 2ry Str + Mask'!A$2),G252+H252,"")</f>
        <v>1.0333333333333385</v>
      </c>
      <c r="J252" s="39">
        <f t="shared" si="25"/>
        <v>1.2000000000000064</v>
      </c>
      <c r="K252" s="39">
        <f t="shared" si="26"/>
        <v>-0.16666666666666785</v>
      </c>
      <c r="L252" s="39">
        <f t="shared" si="27"/>
        <v>1.0333333333333385</v>
      </c>
      <c r="M252" s="39">
        <f t="shared" si="28"/>
        <v>1.2000000000000064</v>
      </c>
      <c r="N252" s="39">
        <f t="shared" si="29"/>
        <v>-0.16666666666666785</v>
      </c>
      <c r="O252" s="39">
        <f t="shared" si="30"/>
        <v>1.0333333333333385</v>
      </c>
      <c r="P252" s="39">
        <f>IF($A252&lt;=LEN('USH2A e13 (B) - 2ry Str + Mask'!A$2),M252-J252,"")</f>
        <v>0</v>
      </c>
      <c r="Q252" s="39">
        <f>IF($A252&lt;=LEN('USH2A e13 (B) - 2ry Str + Mask'!A$2),N252-K252,"")</f>
        <v>0</v>
      </c>
      <c r="R252" s="39">
        <f>IF($A252&lt;=LEN('USH2A e13 (B) - 2ry Str + Mask'!A$2),O252-L252,"")</f>
        <v>0</v>
      </c>
    </row>
    <row r="253" spans="1:18" ht="68" customHeight="1" x14ac:dyDescent="0.15">
      <c r="A253" s="36">
        <v>252</v>
      </c>
      <c r="B253" s="37" t="str">
        <f>IF($A253&lt;=LEN('USH2A e13 (B) - 2ry Str + Mask'!A$2),MID('USH2A e13 (B) - 2ry Str + Mask'!A$2,$A253,1),"")</f>
        <v>.</v>
      </c>
      <c r="C253" s="38" t="str">
        <f>IF($A253&lt;=LEN('USH2A e13 (B) - 2ry Str + Mask'!B$2),MID('USH2A e13 (B) - 2ry Str + Mask'!B$2,$A253,1),"")</f>
        <v>.</v>
      </c>
      <c r="D253" s="38" t="str">
        <f>IF($A253&lt;=LEN('USH2A e13 (B) - 2ry Str + Mask'!C$2),MID('USH2A e13 (B) - 2ry Str + Mask'!C$2,$A253,1),"")</f>
        <v>.</v>
      </c>
      <c r="E253" s="38" t="str">
        <f t="shared" si="24"/>
        <v>.</v>
      </c>
      <c r="F253" s="38" t="str">
        <f t="shared" si="31"/>
        <v>...................................................................(((((((((.((.(.(((((((...(((((((..........)))))))...)))))))...).)).)))))))))..........((((((.((((..(((................)))....)))).))).))).|||||||||||||||||||||||||......................</v>
      </c>
      <c r="G253" s="39">
        <f>IF($A253&lt;=LEN('USH2A e13 (B) - 2ry Str + Mask'!A$2),SUMIF('USH2A e13 (B) - HSF3.0'!E2:E891,"&lt;="&amp;$A253,'USH2A e13 (B) - HSF3.0'!H2:H891)-SUMIF('USH2A e13 (B) - HSF3.0'!G2:G891,"&lt;="&amp;$A253,'USH2A e13 (B) - HSF3.0'!H2:H891),"")</f>
        <v>0.86666666666667069</v>
      </c>
      <c r="H253" s="39">
        <f>IF($A253&lt;=LEN('USH2A e13 (B) - 2ry Str + Mask'!A$2),SUMIF('USH2A e13 (B) - HSF3.0'!E2:E891,"&lt;="&amp;$A253,'USH2A e13 (B) - HSF3.0'!I2:I891)-SUMIF('USH2A e13 (B) - HSF3.0'!G2:G891,"&lt;="&amp;$A253,'USH2A e13 (B) - HSF3.0'!I2:I891),"")</f>
        <v>-0.3333333333333357</v>
      </c>
      <c r="I253" s="39">
        <f>IF($A253&lt;=LEN('USH2A e13 (B) - 2ry Str + Mask'!A$2),G253+H253,"")</f>
        <v>0.53333333333333499</v>
      </c>
      <c r="J253" s="39">
        <f t="shared" si="25"/>
        <v>0.86666666666667069</v>
      </c>
      <c r="K253" s="39">
        <f t="shared" si="26"/>
        <v>-0.3333333333333357</v>
      </c>
      <c r="L253" s="39">
        <f t="shared" si="27"/>
        <v>0.53333333333333499</v>
      </c>
      <c r="M253" s="39">
        <f t="shared" si="28"/>
        <v>0.86666666666667069</v>
      </c>
      <c r="N253" s="39">
        <f t="shared" si="29"/>
        <v>-0.3333333333333357</v>
      </c>
      <c r="O253" s="39">
        <f t="shared" si="30"/>
        <v>0.53333333333333499</v>
      </c>
      <c r="P253" s="39">
        <f>IF($A253&lt;=LEN('USH2A e13 (B) - 2ry Str + Mask'!A$2),M253-J253,"")</f>
        <v>0</v>
      </c>
      <c r="Q253" s="39">
        <f>IF($A253&lt;=LEN('USH2A e13 (B) - 2ry Str + Mask'!A$2),N253-K253,"")</f>
        <v>0</v>
      </c>
      <c r="R253" s="39">
        <f>IF($A253&lt;=LEN('USH2A e13 (B) - 2ry Str + Mask'!A$2),O253-L253,"")</f>
        <v>0</v>
      </c>
    </row>
    <row r="254" spans="1:18" ht="68" customHeight="1" x14ac:dyDescent="0.15">
      <c r="A254" s="36">
        <v>253</v>
      </c>
      <c r="B254" s="37" t="str">
        <f>IF($A254&lt;=LEN('USH2A e13 (B) - 2ry Str + Mask'!A$2),MID('USH2A e13 (B) - 2ry Str + Mask'!A$2,$A254,1),"")</f>
        <v>.</v>
      </c>
      <c r="C254" s="38" t="str">
        <f>IF($A254&lt;=LEN('USH2A e13 (B) - 2ry Str + Mask'!B$2),MID('USH2A e13 (B) - 2ry Str + Mask'!B$2,$A254,1),"")</f>
        <v>.</v>
      </c>
      <c r="D254" s="38" t="str">
        <f>IF($A254&lt;=LEN('USH2A e13 (B) - 2ry Str + Mask'!C$2),MID('USH2A e13 (B) - 2ry Str + Mask'!C$2,$A254,1),"")</f>
        <v>.</v>
      </c>
      <c r="E254" s="38" t="str">
        <f t="shared" si="24"/>
        <v>.</v>
      </c>
      <c r="F254" s="38" t="str">
        <f t="shared" si="31"/>
        <v>...................................................................(((((((((.((.(.(((((((...(((((((..........)))))))...)))))))...).)).)))))))))..........((((((.((((..(((................)))....)))).))).))).|||||||||||||||||||||||||.......................</v>
      </c>
      <c r="G254" s="39">
        <f>IF($A254&lt;=LEN('USH2A e13 (B) - 2ry Str + Mask'!A$2),SUMIF('USH2A e13 (B) - HSF3.0'!E2:E891,"&lt;="&amp;$A254,'USH2A e13 (B) - HSF3.0'!H2:H891)-SUMIF('USH2A e13 (B) - HSF3.0'!G2:G891,"&lt;="&amp;$A254,'USH2A e13 (B) - HSF3.0'!H2:H891),"")</f>
        <v>0.16666666666666785</v>
      </c>
      <c r="H254" s="39">
        <f>IF($A254&lt;=LEN('USH2A e13 (B) - 2ry Str + Mask'!A$2),SUMIF('USH2A e13 (B) - HSF3.0'!E2:E891,"&lt;="&amp;$A254,'USH2A e13 (B) - HSF3.0'!I2:I891)-SUMIF('USH2A e13 (B) - HSF3.0'!G2:G891,"&lt;="&amp;$A254,'USH2A e13 (B) - HSF3.0'!I2:I891),"")</f>
        <v>-0.50000000000000355</v>
      </c>
      <c r="I254" s="39">
        <f>IF($A254&lt;=LEN('USH2A e13 (B) - 2ry Str + Mask'!A$2),G254+H254,"")</f>
        <v>-0.3333333333333357</v>
      </c>
      <c r="J254" s="39">
        <f t="shared" si="25"/>
        <v>0.16666666666666785</v>
      </c>
      <c r="K254" s="39">
        <f t="shared" si="26"/>
        <v>-0.50000000000000355</v>
      </c>
      <c r="L254" s="39">
        <f t="shared" si="27"/>
        <v>-0.3333333333333357</v>
      </c>
      <c r="M254" s="39">
        <f t="shared" si="28"/>
        <v>0.16666666666666785</v>
      </c>
      <c r="N254" s="39">
        <f t="shared" si="29"/>
        <v>-0.50000000000000355</v>
      </c>
      <c r="O254" s="39">
        <f t="shared" si="30"/>
        <v>-0.3333333333333357</v>
      </c>
      <c r="P254" s="39">
        <f>IF($A254&lt;=LEN('USH2A e13 (B) - 2ry Str + Mask'!A$2),M254-J254,"")</f>
        <v>0</v>
      </c>
      <c r="Q254" s="39">
        <f>IF($A254&lt;=LEN('USH2A e13 (B) - 2ry Str + Mask'!A$2),N254-K254,"")</f>
        <v>0</v>
      </c>
      <c r="R254" s="39">
        <f>IF($A254&lt;=LEN('USH2A e13 (B) - 2ry Str + Mask'!A$2),O254-L254,"")</f>
        <v>0</v>
      </c>
    </row>
    <row r="255" spans="1:18" ht="68" customHeight="1" x14ac:dyDescent="0.15">
      <c r="A255" s="36">
        <v>254</v>
      </c>
      <c r="B255" s="37" t="str">
        <f>IF($A255&lt;=LEN('USH2A e13 (B) - 2ry Str + Mask'!A$2),MID('USH2A e13 (B) - 2ry Str + Mask'!A$2,$A255,1),"")</f>
        <v>.</v>
      </c>
      <c r="C255" s="38" t="str">
        <f>IF($A255&lt;=LEN('USH2A e13 (B) - 2ry Str + Mask'!B$2),MID('USH2A e13 (B) - 2ry Str + Mask'!B$2,$A255,1),"")</f>
        <v>.</v>
      </c>
      <c r="D255" s="38" t="str">
        <f>IF($A255&lt;=LEN('USH2A e13 (B) - 2ry Str + Mask'!C$2),MID('USH2A e13 (B) - 2ry Str + Mask'!C$2,$A255,1),"")</f>
        <v>.</v>
      </c>
      <c r="E255" s="38" t="str">
        <f t="shared" si="24"/>
        <v>.</v>
      </c>
      <c r="F255" s="38" t="str">
        <f t="shared" si="31"/>
        <v>...................................................................(((((((((.((.(.(((((((...(((((((..........)))))))...)))))))...).)).)))))))))..........((((((.((((..(((................)))....)))).))).))).|||||||||||||||||||||||||........................</v>
      </c>
      <c r="G255" s="39">
        <f>IF($A255&lt;=LEN('USH2A e13 (B) - 2ry Str + Mask'!A$2),SUMIF('USH2A e13 (B) - HSF3.0'!E2:E891,"&lt;="&amp;$A255,'USH2A e13 (B) - HSF3.0'!H2:H891)-SUMIF('USH2A e13 (B) - HSF3.0'!G2:G891,"&lt;="&amp;$A255,'USH2A e13 (B) - HSF3.0'!H2:H891),"")</f>
        <v>0.3095238095238102</v>
      </c>
      <c r="H255" s="39">
        <f>IF($A255&lt;=LEN('USH2A e13 (B) - 2ry Str + Mask'!A$2),SUMIF('USH2A e13 (B) - HSF3.0'!E2:E891,"&lt;="&amp;$A255,'USH2A e13 (B) - HSF3.0'!I2:I891)-SUMIF('USH2A e13 (B) - HSF3.0'!G2:G891,"&lt;="&amp;$A255,'USH2A e13 (B) - HSF3.0'!I2:I891),"")</f>
        <v>-0.6666666666666714</v>
      </c>
      <c r="I255" s="39">
        <f>IF($A255&lt;=LEN('USH2A e13 (B) - 2ry Str + Mask'!A$2),G255+H255,"")</f>
        <v>-0.3571428571428612</v>
      </c>
      <c r="J255" s="39">
        <f t="shared" si="25"/>
        <v>0.3095238095238102</v>
      </c>
      <c r="K255" s="39">
        <f t="shared" si="26"/>
        <v>-0.6666666666666714</v>
      </c>
      <c r="L255" s="39">
        <f t="shared" si="27"/>
        <v>-0.3571428571428612</v>
      </c>
      <c r="M255" s="39">
        <f t="shared" si="28"/>
        <v>0.3095238095238102</v>
      </c>
      <c r="N255" s="39">
        <f t="shared" si="29"/>
        <v>-0.6666666666666714</v>
      </c>
      <c r="O255" s="39">
        <f t="shared" si="30"/>
        <v>-0.3571428571428612</v>
      </c>
      <c r="P255" s="39">
        <f>IF($A255&lt;=LEN('USH2A e13 (B) - 2ry Str + Mask'!A$2),M255-J255,"")</f>
        <v>0</v>
      </c>
      <c r="Q255" s="39">
        <f>IF($A255&lt;=LEN('USH2A e13 (B) - 2ry Str + Mask'!A$2),N255-K255,"")</f>
        <v>0</v>
      </c>
      <c r="R255" s="39">
        <f>IF($A255&lt;=LEN('USH2A e13 (B) - 2ry Str + Mask'!A$2),O255-L255,"")</f>
        <v>0</v>
      </c>
    </row>
    <row r="256" spans="1:18" ht="68" customHeight="1" x14ac:dyDescent="0.15">
      <c r="A256" s="36">
        <v>255</v>
      </c>
      <c r="B256" s="37" t="str">
        <f>IF($A256&lt;=LEN('USH2A e13 (B) - 2ry Str + Mask'!A$2),MID('USH2A e13 (B) - 2ry Str + Mask'!A$2,$A256,1),"")</f>
        <v>.</v>
      </c>
      <c r="C256" s="38" t="str">
        <f>IF($A256&lt;=LEN('USH2A e13 (B) - 2ry Str + Mask'!B$2),MID('USH2A e13 (B) - 2ry Str + Mask'!B$2,$A256,1),"")</f>
        <v>.</v>
      </c>
      <c r="D256" s="38" t="str">
        <f>IF($A256&lt;=LEN('USH2A e13 (B) - 2ry Str + Mask'!C$2),MID('USH2A e13 (B) - 2ry Str + Mask'!C$2,$A256,1),"")</f>
        <v>.</v>
      </c>
      <c r="E256" s="38" t="str">
        <f t="shared" si="24"/>
        <v>.</v>
      </c>
      <c r="F256" s="38" t="str">
        <f t="shared" si="31"/>
        <v>...................................................................(((((((((.((.(.(((((((...(((((((..........)))))))...)))))))...).)).)))))))))..........((((((.((((..(((................)))....)))).))).))).|||||||||||||||||||||||||.........................</v>
      </c>
      <c r="G256" s="39">
        <f>IF($A256&lt;=LEN('USH2A e13 (B) - 2ry Str + Mask'!A$2),SUMIF('USH2A e13 (B) - HSF3.0'!E2:E891,"&lt;="&amp;$A256,'USH2A e13 (B) - HSF3.0'!H2:H891)-SUMIF('USH2A e13 (B) - HSF3.0'!G2:G891,"&lt;="&amp;$A256,'USH2A e13 (B) - HSF3.0'!H2:H891),"")</f>
        <v>0.47619047619047805</v>
      </c>
      <c r="H256" s="39">
        <f>IF($A256&lt;=LEN('USH2A e13 (B) - 2ry Str + Mask'!A$2),SUMIF('USH2A e13 (B) - HSF3.0'!E2:E891,"&lt;="&amp;$A256,'USH2A e13 (B) - HSF3.0'!I2:I891)-SUMIF('USH2A e13 (B) - HSF3.0'!G2:G891,"&lt;="&amp;$A256,'USH2A e13 (B) - HSF3.0'!I2:I891),"")</f>
        <v>-1.1428571428571495</v>
      </c>
      <c r="I256" s="39">
        <f>IF($A256&lt;=LEN('USH2A e13 (B) - 2ry Str + Mask'!A$2),G256+H256,"")</f>
        <v>-0.6666666666666714</v>
      </c>
      <c r="J256" s="39">
        <f t="shared" si="25"/>
        <v>0.47619047619047805</v>
      </c>
      <c r="K256" s="39">
        <f t="shared" si="26"/>
        <v>-1.1428571428571495</v>
      </c>
      <c r="L256" s="39">
        <f t="shared" si="27"/>
        <v>-0.6666666666666714</v>
      </c>
      <c r="M256" s="39">
        <f t="shared" si="28"/>
        <v>0.47619047619047805</v>
      </c>
      <c r="N256" s="39">
        <f t="shared" si="29"/>
        <v>-1.1428571428571495</v>
      </c>
      <c r="O256" s="39">
        <f t="shared" si="30"/>
        <v>-0.6666666666666714</v>
      </c>
      <c r="P256" s="39">
        <f>IF($A256&lt;=LEN('USH2A e13 (B) - 2ry Str + Mask'!A$2),M256-J256,"")</f>
        <v>0</v>
      </c>
      <c r="Q256" s="39">
        <f>IF($A256&lt;=LEN('USH2A e13 (B) - 2ry Str + Mask'!A$2),N256-K256,"")</f>
        <v>0</v>
      </c>
      <c r="R256" s="39">
        <f>IF($A256&lt;=LEN('USH2A e13 (B) - 2ry Str + Mask'!A$2),O256-L256,"")</f>
        <v>0</v>
      </c>
    </row>
    <row r="257" spans="1:18" ht="68" customHeight="1" x14ac:dyDescent="0.15">
      <c r="A257" s="36">
        <v>256</v>
      </c>
      <c r="B257" s="37" t="str">
        <f>IF($A257&lt;=LEN('USH2A e13 (B) - 2ry Str + Mask'!A$2),MID('USH2A e13 (B) - 2ry Str + Mask'!A$2,$A257,1),"")</f>
        <v>.</v>
      </c>
      <c r="C257" s="38" t="str">
        <f>IF($A257&lt;=LEN('USH2A e13 (B) - 2ry Str + Mask'!B$2),MID('USH2A e13 (B) - 2ry Str + Mask'!B$2,$A257,1),"")</f>
        <v>.</v>
      </c>
      <c r="D257" s="38" t="str">
        <f>IF($A257&lt;=LEN('USH2A e13 (B) - 2ry Str + Mask'!C$2),MID('USH2A e13 (B) - 2ry Str + Mask'!C$2,$A257,1),"")</f>
        <v>.</v>
      </c>
      <c r="E257" s="38" t="str">
        <f t="shared" si="24"/>
        <v>.</v>
      </c>
      <c r="F257" s="38" t="str">
        <f t="shared" si="31"/>
        <v>...................................................................(((((((((.((.(.(((((((...(((((((..........)))))))...)))))))...).)).)))))))))..........((((((.((((..(((................)))....)))).))).))).|||||||||||||||||||||||||..........................</v>
      </c>
      <c r="G257" s="39">
        <f>IF($A257&lt;=LEN('USH2A e13 (B) - 2ry Str + Mask'!A$2),SUMIF('USH2A e13 (B) - HSF3.0'!E2:E891,"&lt;="&amp;$A257,'USH2A e13 (B) - HSF3.0'!H2:H891)-SUMIF('USH2A e13 (B) - HSF3.0'!G2:G891,"&lt;="&amp;$A257,'USH2A e13 (B) - HSF3.0'!H2:H891),"")</f>
        <v>0.6428571428571459</v>
      </c>
      <c r="H257" s="39">
        <f>IF($A257&lt;=LEN('USH2A e13 (B) - 2ry Str + Mask'!A$2),SUMIF('USH2A e13 (B) - HSF3.0'!E2:E891,"&lt;="&amp;$A257,'USH2A e13 (B) - HSF3.0'!I2:I891)-SUMIF('USH2A e13 (B) - HSF3.0'!G2:G891,"&lt;="&amp;$A257,'USH2A e13 (B) - HSF3.0'!I2:I891),"")</f>
        <v>-1.7857142857142954</v>
      </c>
      <c r="I257" s="39">
        <f>IF($A257&lt;=LEN('USH2A e13 (B) - 2ry Str + Mask'!A$2),G257+H257,"")</f>
        <v>-1.1428571428571495</v>
      </c>
      <c r="J257" s="39">
        <f t="shared" si="25"/>
        <v>0.6428571428571459</v>
      </c>
      <c r="K257" s="39">
        <f t="shared" si="26"/>
        <v>-1.7857142857142954</v>
      </c>
      <c r="L257" s="39">
        <f t="shared" si="27"/>
        <v>-1.1428571428571495</v>
      </c>
      <c r="M257" s="39">
        <f t="shared" si="28"/>
        <v>0.6428571428571459</v>
      </c>
      <c r="N257" s="39">
        <f t="shared" si="29"/>
        <v>-1.7857142857142954</v>
      </c>
      <c r="O257" s="39">
        <f t="shared" si="30"/>
        <v>-1.1428571428571495</v>
      </c>
      <c r="P257" s="39">
        <f>IF($A257&lt;=LEN('USH2A e13 (B) - 2ry Str + Mask'!A$2),M257-J257,"")</f>
        <v>0</v>
      </c>
      <c r="Q257" s="39">
        <f>IF($A257&lt;=LEN('USH2A e13 (B) - 2ry Str + Mask'!A$2),N257-K257,"")</f>
        <v>0</v>
      </c>
      <c r="R257" s="39">
        <f>IF($A257&lt;=LEN('USH2A e13 (B) - 2ry Str + Mask'!A$2),O257-L257,"")</f>
        <v>0</v>
      </c>
    </row>
    <row r="258" spans="1:18" ht="68" customHeight="1" x14ac:dyDescent="0.15">
      <c r="A258" s="36">
        <v>257</v>
      </c>
      <c r="B258" s="37" t="str">
        <f>IF($A258&lt;=LEN('USH2A e13 (B) - 2ry Str + Mask'!A$2),MID('USH2A e13 (B) - 2ry Str + Mask'!A$2,$A258,1),"")</f>
        <v>.</v>
      </c>
      <c r="C258" s="38" t="str">
        <f>IF($A258&lt;=LEN('USH2A e13 (B) - 2ry Str + Mask'!B$2),MID('USH2A e13 (B) - 2ry Str + Mask'!B$2,$A258,1),"")</f>
        <v>.</v>
      </c>
      <c r="D258" s="38" t="str">
        <f>IF($A258&lt;=LEN('USH2A e13 (B) - 2ry Str + Mask'!C$2),MID('USH2A e13 (B) - 2ry Str + Mask'!C$2,$A258,1),"")</f>
        <v>.</v>
      </c>
      <c r="E258" s="38" t="str">
        <f t="shared" ref="E258:E321" si="32">IF(D258="x","|",C258)</f>
        <v>.</v>
      </c>
      <c r="F258" s="38" t="str">
        <f t="shared" si="31"/>
        <v>...................................................................(((((((((.((.(.(((((((...(((((((..........)))))))...)))))))...).)).)))))))))..........((((((.((((..(((................)))....)))).))).))).|||||||||||||||||||||||||...........................</v>
      </c>
      <c r="G258" s="39">
        <f>IF($A258&lt;=LEN('USH2A e13 (B) - 2ry Str + Mask'!A$2),SUMIF('USH2A e13 (B) - HSF3.0'!E2:E891,"&lt;="&amp;$A258,'USH2A e13 (B) - HSF3.0'!H2:H891)-SUMIF('USH2A e13 (B) - HSF3.0'!G2:G891,"&lt;="&amp;$A258,'USH2A e13 (B) - HSF3.0'!H2:H891),"")</f>
        <v>0.6428571428571459</v>
      </c>
      <c r="H258" s="39">
        <f>IF($A258&lt;=LEN('USH2A e13 (B) - 2ry Str + Mask'!A$2),SUMIF('USH2A e13 (B) - HSF3.0'!E2:E891,"&lt;="&amp;$A258,'USH2A e13 (B) - HSF3.0'!I2:I891)-SUMIF('USH2A e13 (B) - HSF3.0'!G2:G891,"&lt;="&amp;$A258,'USH2A e13 (B) - HSF3.0'!I2:I891),"")</f>
        <v>-1.9107142857142954</v>
      </c>
      <c r="I258" s="39">
        <f>IF($A258&lt;=LEN('USH2A e13 (B) - 2ry Str + Mask'!A$2),G258+H258,"")</f>
        <v>-1.2678571428571495</v>
      </c>
      <c r="J258" s="39">
        <f t="shared" ref="J258:J321" si="33">IF(OR(B258=".",B258=""),G258,0)</f>
        <v>0.6428571428571459</v>
      </c>
      <c r="K258" s="39">
        <f t="shared" ref="K258:K321" si="34">IF(OR(B258=".",B258=""),H258,0)</f>
        <v>-1.9107142857142954</v>
      </c>
      <c r="L258" s="39">
        <f t="shared" ref="L258:L321" si="35">IF(OR(B258=".",B258=""),I258,0)</f>
        <v>-1.2678571428571495</v>
      </c>
      <c r="M258" s="39">
        <f t="shared" ref="M258:M321" si="36">IF(OR(E258=".",E258=""),G258,0)</f>
        <v>0.6428571428571459</v>
      </c>
      <c r="N258" s="39">
        <f t="shared" ref="N258:N321" si="37">IF(OR(E258=".",E258=""),H258,0)</f>
        <v>-1.9107142857142954</v>
      </c>
      <c r="O258" s="39">
        <f t="shared" ref="O258:O321" si="38">IF(OR(E258=".",E258=""),I258,0)</f>
        <v>-1.2678571428571495</v>
      </c>
      <c r="P258" s="39">
        <f>IF($A258&lt;=LEN('USH2A e13 (B) - 2ry Str + Mask'!A$2),M258-J258,"")</f>
        <v>0</v>
      </c>
      <c r="Q258" s="39">
        <f>IF($A258&lt;=LEN('USH2A e13 (B) - 2ry Str + Mask'!A$2),N258-K258,"")</f>
        <v>0</v>
      </c>
      <c r="R258" s="39">
        <f>IF($A258&lt;=LEN('USH2A e13 (B) - 2ry Str + Mask'!A$2),O258-L258,"")</f>
        <v>0</v>
      </c>
    </row>
    <row r="259" spans="1:18" ht="68" customHeight="1" x14ac:dyDescent="0.15">
      <c r="A259" s="36">
        <v>258</v>
      </c>
      <c r="B259" s="37" t="str">
        <f>IF($A259&lt;=LEN('USH2A e13 (B) - 2ry Str + Mask'!A$2),MID('USH2A e13 (B) - 2ry Str + Mask'!A$2,$A259,1),"")</f>
        <v>.</v>
      </c>
      <c r="C259" s="38" t="str">
        <f>IF($A259&lt;=LEN('USH2A e13 (B) - 2ry Str + Mask'!B$2),MID('USH2A e13 (B) - 2ry Str + Mask'!B$2,$A259,1),"")</f>
        <v>.</v>
      </c>
      <c r="D259" s="38" t="str">
        <f>IF($A259&lt;=LEN('USH2A e13 (B) - 2ry Str + Mask'!C$2),MID('USH2A e13 (B) - 2ry Str + Mask'!C$2,$A259,1),"")</f>
        <v>.</v>
      </c>
      <c r="E259" s="38" t="str">
        <f t="shared" si="32"/>
        <v>.</v>
      </c>
      <c r="F259" s="38" t="str">
        <f t="shared" ref="F259:F322" si="39">CONCATENATE(F258,E259)</f>
        <v>...................................................................(((((((((.((.(.(((((((...(((((((..........)))))))...)))))))...).)).)))))))))..........((((((.((((..(((................)))....)))).))).))).|||||||||||||||||||||||||............................</v>
      </c>
      <c r="G259" s="39">
        <f>IF($A259&lt;=LEN('USH2A e13 (B) - 2ry Str + Mask'!A$2),SUMIF('USH2A e13 (B) - HSF3.0'!E2:E891,"&lt;="&amp;$A259,'USH2A e13 (B) - HSF3.0'!H2:H891)-SUMIF('USH2A e13 (B) - HSF3.0'!G2:G891,"&lt;="&amp;$A259,'USH2A e13 (B) - HSF3.0'!H2:H891),"")</f>
        <v>0.6428571428571459</v>
      </c>
      <c r="H259" s="39">
        <f>IF($A259&lt;=LEN('USH2A e13 (B) - 2ry Str + Mask'!A$2),SUMIF('USH2A e13 (B) - HSF3.0'!E2:E891,"&lt;="&amp;$A259,'USH2A e13 (B) - HSF3.0'!I2:I891)-SUMIF('USH2A e13 (B) - HSF3.0'!G2:G891,"&lt;="&amp;$A259,'USH2A e13 (B) - HSF3.0'!I2:I891),"")</f>
        <v>-1.9107142857142954</v>
      </c>
      <c r="I259" s="39">
        <f>IF($A259&lt;=LEN('USH2A e13 (B) - 2ry Str + Mask'!A$2),G259+H259,"")</f>
        <v>-1.2678571428571495</v>
      </c>
      <c r="J259" s="39">
        <f t="shared" si="33"/>
        <v>0.6428571428571459</v>
      </c>
      <c r="K259" s="39">
        <f t="shared" si="34"/>
        <v>-1.9107142857142954</v>
      </c>
      <c r="L259" s="39">
        <f t="shared" si="35"/>
        <v>-1.2678571428571495</v>
      </c>
      <c r="M259" s="39">
        <f t="shared" si="36"/>
        <v>0.6428571428571459</v>
      </c>
      <c r="N259" s="39">
        <f t="shared" si="37"/>
        <v>-1.9107142857142954</v>
      </c>
      <c r="O259" s="39">
        <f t="shared" si="38"/>
        <v>-1.2678571428571495</v>
      </c>
      <c r="P259" s="39">
        <f>IF($A259&lt;=LEN('USH2A e13 (B) - 2ry Str + Mask'!A$2),M259-J259,"")</f>
        <v>0</v>
      </c>
      <c r="Q259" s="39">
        <f>IF($A259&lt;=LEN('USH2A e13 (B) - 2ry Str + Mask'!A$2),N259-K259,"")</f>
        <v>0</v>
      </c>
      <c r="R259" s="39">
        <f>IF($A259&lt;=LEN('USH2A e13 (B) - 2ry Str + Mask'!A$2),O259-L259,"")</f>
        <v>0</v>
      </c>
    </row>
    <row r="260" spans="1:18" ht="68" customHeight="1" x14ac:dyDescent="0.15">
      <c r="A260" s="36">
        <v>259</v>
      </c>
      <c r="B260" s="37" t="str">
        <f>IF($A260&lt;=LEN('USH2A e13 (B) - 2ry Str + Mask'!A$2),MID('USH2A e13 (B) - 2ry Str + Mask'!A$2,$A260,1),"")</f>
        <v>.</v>
      </c>
      <c r="C260" s="38" t="str">
        <f>IF($A260&lt;=LEN('USH2A e13 (B) - 2ry Str + Mask'!B$2),MID('USH2A e13 (B) - 2ry Str + Mask'!B$2,$A260,1),"")</f>
        <v>.</v>
      </c>
      <c r="D260" s="38" t="str">
        <f>IF($A260&lt;=LEN('USH2A e13 (B) - 2ry Str + Mask'!C$2),MID('USH2A e13 (B) - 2ry Str + Mask'!C$2,$A260,1),"")</f>
        <v>.</v>
      </c>
      <c r="E260" s="38" t="str">
        <f t="shared" si="32"/>
        <v>.</v>
      </c>
      <c r="F260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</v>
      </c>
      <c r="G260" s="39">
        <f>IF($A260&lt;=LEN('USH2A e13 (B) - 2ry Str + Mask'!A$2),SUMIF('USH2A e13 (B) - HSF3.0'!E2:E891,"&lt;="&amp;$A260,'USH2A e13 (B) - HSF3.0'!H2:H891)-SUMIF('USH2A e13 (B) - HSF3.0'!G2:G891,"&lt;="&amp;$A260,'USH2A e13 (B) - HSF3.0'!H2:H891),"")</f>
        <v>0.6428571428571459</v>
      </c>
      <c r="H260" s="39">
        <f>IF($A260&lt;=LEN('USH2A e13 (B) - 2ry Str + Mask'!A$2),SUMIF('USH2A e13 (B) - HSF3.0'!E2:E891,"&lt;="&amp;$A260,'USH2A e13 (B) - HSF3.0'!I2:I891)-SUMIF('USH2A e13 (B) - HSF3.0'!G2:G891,"&lt;="&amp;$A260,'USH2A e13 (B) - HSF3.0'!I2:I891),"")</f>
        <v>-1.9107142857142954</v>
      </c>
      <c r="I260" s="39">
        <f>IF($A260&lt;=LEN('USH2A e13 (B) - 2ry Str + Mask'!A$2),G260+H260,"")</f>
        <v>-1.2678571428571495</v>
      </c>
      <c r="J260" s="39">
        <f t="shared" si="33"/>
        <v>0.6428571428571459</v>
      </c>
      <c r="K260" s="39">
        <f t="shared" si="34"/>
        <v>-1.9107142857142954</v>
      </c>
      <c r="L260" s="39">
        <f t="shared" si="35"/>
        <v>-1.2678571428571495</v>
      </c>
      <c r="M260" s="39">
        <f t="shared" si="36"/>
        <v>0.6428571428571459</v>
      </c>
      <c r="N260" s="39">
        <f t="shared" si="37"/>
        <v>-1.9107142857142954</v>
      </c>
      <c r="O260" s="39">
        <f t="shared" si="38"/>
        <v>-1.2678571428571495</v>
      </c>
      <c r="P260" s="39">
        <f>IF($A260&lt;=LEN('USH2A e13 (B) - 2ry Str + Mask'!A$2),M260-J260,"")</f>
        <v>0</v>
      </c>
      <c r="Q260" s="39">
        <f>IF($A260&lt;=LEN('USH2A e13 (B) - 2ry Str + Mask'!A$2),N260-K260,"")</f>
        <v>0</v>
      </c>
      <c r="R260" s="39">
        <f>IF($A260&lt;=LEN('USH2A e13 (B) - 2ry Str + Mask'!A$2),O260-L260,"")</f>
        <v>0</v>
      </c>
    </row>
    <row r="261" spans="1:18" ht="68" customHeight="1" x14ac:dyDescent="0.15">
      <c r="A261" s="36">
        <v>260</v>
      </c>
      <c r="B261" s="37" t="str">
        <f>IF($A261&lt;=LEN('USH2A e13 (B) - 2ry Str + Mask'!A$2),MID('USH2A e13 (B) - 2ry Str + Mask'!A$2,$A261,1),"")</f>
        <v>.</v>
      </c>
      <c r="C261" s="38" t="str">
        <f>IF($A261&lt;=LEN('USH2A e13 (B) - 2ry Str + Mask'!B$2),MID('USH2A e13 (B) - 2ry Str + Mask'!B$2,$A261,1),"")</f>
        <v>.</v>
      </c>
      <c r="D261" s="38" t="str">
        <f>IF($A261&lt;=LEN('USH2A e13 (B) - 2ry Str + Mask'!C$2),MID('USH2A e13 (B) - 2ry Str + Mask'!C$2,$A261,1),"")</f>
        <v>.</v>
      </c>
      <c r="E261" s="38" t="str">
        <f t="shared" si="32"/>
        <v>.</v>
      </c>
      <c r="F261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</v>
      </c>
      <c r="G261" s="39">
        <f>IF($A261&lt;=LEN('USH2A e13 (B) - 2ry Str + Mask'!A$2),SUMIF('USH2A e13 (B) - HSF3.0'!E2:E891,"&lt;="&amp;$A261,'USH2A e13 (B) - HSF3.0'!H2:H891)-SUMIF('USH2A e13 (B) - HSF3.0'!G2:G891,"&lt;="&amp;$A261,'USH2A e13 (B) - HSF3.0'!H2:H891),"")</f>
        <v>0.47619047619047805</v>
      </c>
      <c r="H261" s="39">
        <f>IF($A261&lt;=LEN('USH2A e13 (B) - 2ry Str + Mask'!A$2),SUMIF('USH2A e13 (B) - HSF3.0'!E2:E891,"&lt;="&amp;$A261,'USH2A e13 (B) - HSF3.0'!I2:I891)-SUMIF('USH2A e13 (B) - HSF3.0'!G2:G891,"&lt;="&amp;$A261,'USH2A e13 (B) - HSF3.0'!I2:I891),"")</f>
        <v>-2.0535714285714377</v>
      </c>
      <c r="I261" s="39">
        <f>IF($A261&lt;=LEN('USH2A e13 (B) - 2ry Str + Mask'!A$2),G261+H261,"")</f>
        <v>-1.5773809523809597</v>
      </c>
      <c r="J261" s="39">
        <f t="shared" si="33"/>
        <v>0.47619047619047805</v>
      </c>
      <c r="K261" s="39">
        <f t="shared" si="34"/>
        <v>-2.0535714285714377</v>
      </c>
      <c r="L261" s="39">
        <f t="shared" si="35"/>
        <v>-1.5773809523809597</v>
      </c>
      <c r="M261" s="39">
        <f t="shared" si="36"/>
        <v>0.47619047619047805</v>
      </c>
      <c r="N261" s="39">
        <f t="shared" si="37"/>
        <v>-2.0535714285714377</v>
      </c>
      <c r="O261" s="39">
        <f t="shared" si="38"/>
        <v>-1.5773809523809597</v>
      </c>
      <c r="P261" s="39">
        <f>IF($A261&lt;=LEN('USH2A e13 (B) - 2ry Str + Mask'!A$2),M261-J261,"")</f>
        <v>0</v>
      </c>
      <c r="Q261" s="39">
        <f>IF($A261&lt;=LEN('USH2A e13 (B) - 2ry Str + Mask'!A$2),N261-K261,"")</f>
        <v>0</v>
      </c>
      <c r="R261" s="39">
        <f>IF($A261&lt;=LEN('USH2A e13 (B) - 2ry Str + Mask'!A$2),O261-L261,"")</f>
        <v>0</v>
      </c>
    </row>
    <row r="262" spans="1:18" ht="68" customHeight="1" x14ac:dyDescent="0.15">
      <c r="A262" s="36">
        <v>261</v>
      </c>
      <c r="B262" s="37" t="str">
        <f>IF($A262&lt;=LEN('USH2A e13 (B) - 2ry Str + Mask'!A$2),MID('USH2A e13 (B) - 2ry Str + Mask'!A$2,$A262,1),"")</f>
        <v>.</v>
      </c>
      <c r="C262" s="38" t="str">
        <f>IF($A262&lt;=LEN('USH2A e13 (B) - 2ry Str + Mask'!B$2),MID('USH2A e13 (B) - 2ry Str + Mask'!B$2,$A262,1),"")</f>
        <v>.</v>
      </c>
      <c r="D262" s="38" t="str">
        <f>IF($A262&lt;=LEN('USH2A e13 (B) - 2ry Str + Mask'!C$2),MID('USH2A e13 (B) - 2ry Str + Mask'!C$2,$A262,1),"")</f>
        <v>.</v>
      </c>
      <c r="E262" s="38" t="str">
        <f t="shared" si="32"/>
        <v>.</v>
      </c>
      <c r="F262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</v>
      </c>
      <c r="G262" s="39">
        <f>IF($A262&lt;=LEN('USH2A e13 (B) - 2ry Str + Mask'!A$2),SUMIF('USH2A e13 (B) - HSF3.0'!E2:E891,"&lt;="&amp;$A262,'USH2A e13 (B) - HSF3.0'!H2:H891)-SUMIF('USH2A e13 (B) - HSF3.0'!G2:G891,"&lt;="&amp;$A262,'USH2A e13 (B) - HSF3.0'!H2:H891),"")</f>
        <v>0.16666666666666785</v>
      </c>
      <c r="H262" s="39">
        <f>IF($A262&lt;=LEN('USH2A e13 (B) - 2ry Str + Mask'!A$2),SUMIF('USH2A e13 (B) - HSF3.0'!E2:E891,"&lt;="&amp;$A262,'USH2A e13 (B) - HSF3.0'!I2:I891)-SUMIF('USH2A e13 (B) - HSF3.0'!G2:G891,"&lt;="&amp;$A262,'USH2A e13 (B) - HSF3.0'!I2:I891),"")</f>
        <v>-1.8869047619047699</v>
      </c>
      <c r="I262" s="39">
        <f>IF($A262&lt;=LEN('USH2A e13 (B) - 2ry Str + Mask'!A$2),G262+H262,"")</f>
        <v>-1.720238095238102</v>
      </c>
      <c r="J262" s="39">
        <f t="shared" si="33"/>
        <v>0.16666666666666785</v>
      </c>
      <c r="K262" s="39">
        <f t="shared" si="34"/>
        <v>-1.8869047619047699</v>
      </c>
      <c r="L262" s="39">
        <f t="shared" si="35"/>
        <v>-1.720238095238102</v>
      </c>
      <c r="M262" s="39">
        <f t="shared" si="36"/>
        <v>0.16666666666666785</v>
      </c>
      <c r="N262" s="39">
        <f t="shared" si="37"/>
        <v>-1.8869047619047699</v>
      </c>
      <c r="O262" s="39">
        <f t="shared" si="38"/>
        <v>-1.720238095238102</v>
      </c>
      <c r="P262" s="39">
        <f>IF($A262&lt;=LEN('USH2A e13 (B) - 2ry Str + Mask'!A$2),M262-J262,"")</f>
        <v>0</v>
      </c>
      <c r="Q262" s="39">
        <f>IF($A262&lt;=LEN('USH2A e13 (B) - 2ry Str + Mask'!A$2),N262-K262,"")</f>
        <v>0</v>
      </c>
      <c r="R262" s="39">
        <f>IF($A262&lt;=LEN('USH2A e13 (B) - 2ry Str + Mask'!A$2),O262-L262,"")</f>
        <v>0</v>
      </c>
    </row>
    <row r="263" spans="1:18" ht="68" customHeight="1" x14ac:dyDescent="0.15">
      <c r="A263" s="36">
        <v>262</v>
      </c>
      <c r="B263" s="37" t="str">
        <f>IF($A263&lt;=LEN('USH2A e13 (B) - 2ry Str + Mask'!A$2),MID('USH2A e13 (B) - 2ry Str + Mask'!A$2,$A263,1),"")</f>
        <v>.</v>
      </c>
      <c r="C263" s="38" t="str">
        <f>IF($A263&lt;=LEN('USH2A e13 (B) - 2ry Str + Mask'!B$2),MID('USH2A e13 (B) - 2ry Str + Mask'!B$2,$A263,1),"")</f>
        <v>.</v>
      </c>
      <c r="D263" s="38" t="str">
        <f>IF($A263&lt;=LEN('USH2A e13 (B) - 2ry Str + Mask'!C$2),MID('USH2A e13 (B) - 2ry Str + Mask'!C$2,$A263,1),"")</f>
        <v>.</v>
      </c>
      <c r="E263" s="38" t="str">
        <f t="shared" si="32"/>
        <v>.</v>
      </c>
      <c r="F263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</v>
      </c>
      <c r="G263" s="39">
        <f>IF($A263&lt;=LEN('USH2A e13 (B) - 2ry Str + Mask'!A$2),SUMIF('USH2A e13 (B) - HSF3.0'!E2:E891,"&lt;="&amp;$A263,'USH2A e13 (B) - HSF3.0'!H2:H891)-SUMIF('USH2A e13 (B) - HSF3.0'!G2:G891,"&lt;="&amp;$A263,'USH2A e13 (B) - HSF3.0'!H2:H891),"")</f>
        <v>0</v>
      </c>
      <c r="H263" s="39">
        <f>IF($A263&lt;=LEN('USH2A e13 (B) - 2ry Str + Mask'!A$2),SUMIF('USH2A e13 (B) - HSF3.0'!E2:E891,"&lt;="&amp;$A263,'USH2A e13 (B) - HSF3.0'!I2:I891)-SUMIF('USH2A e13 (B) - HSF3.0'!G2:G891,"&lt;="&amp;$A263,'USH2A e13 (B) - HSF3.0'!I2:I891),"")</f>
        <v>-1.7023809523809597</v>
      </c>
      <c r="I263" s="39">
        <f>IF($A263&lt;=LEN('USH2A e13 (B) - 2ry Str + Mask'!A$2),G263+H263,"")</f>
        <v>-1.7023809523809597</v>
      </c>
      <c r="J263" s="39">
        <f t="shared" si="33"/>
        <v>0</v>
      </c>
      <c r="K263" s="39">
        <f t="shared" si="34"/>
        <v>-1.7023809523809597</v>
      </c>
      <c r="L263" s="39">
        <f t="shared" si="35"/>
        <v>-1.7023809523809597</v>
      </c>
      <c r="M263" s="39">
        <f t="shared" si="36"/>
        <v>0</v>
      </c>
      <c r="N263" s="39">
        <f t="shared" si="37"/>
        <v>-1.7023809523809597</v>
      </c>
      <c r="O263" s="39">
        <f t="shared" si="38"/>
        <v>-1.7023809523809597</v>
      </c>
      <c r="P263" s="39">
        <f>IF($A263&lt;=LEN('USH2A e13 (B) - 2ry Str + Mask'!A$2),M263-J263,"")</f>
        <v>0</v>
      </c>
      <c r="Q263" s="39">
        <f>IF($A263&lt;=LEN('USH2A e13 (B) - 2ry Str + Mask'!A$2),N263-K263,"")</f>
        <v>0</v>
      </c>
      <c r="R263" s="39">
        <f>IF($A263&lt;=LEN('USH2A e13 (B) - 2ry Str + Mask'!A$2),O263-L263,"")</f>
        <v>0</v>
      </c>
    </row>
    <row r="264" spans="1:18" ht="68" customHeight="1" x14ac:dyDescent="0.15">
      <c r="A264" s="36">
        <v>263</v>
      </c>
      <c r="B264" s="37" t="str">
        <f>IF($A264&lt;=LEN('USH2A e13 (B) - 2ry Str + Mask'!A$2),MID('USH2A e13 (B) - 2ry Str + Mask'!A$2,$A264,1),"")</f>
        <v>.</v>
      </c>
      <c r="C264" s="38" t="str">
        <f>IF($A264&lt;=LEN('USH2A e13 (B) - 2ry Str + Mask'!B$2),MID('USH2A e13 (B) - 2ry Str + Mask'!B$2,$A264,1),"")</f>
        <v>.</v>
      </c>
      <c r="D264" s="38" t="str">
        <f>IF($A264&lt;=LEN('USH2A e13 (B) - 2ry Str + Mask'!C$2),MID('USH2A e13 (B) - 2ry Str + Mask'!C$2,$A264,1),"")</f>
        <v>.</v>
      </c>
      <c r="E264" s="38" t="str">
        <f t="shared" si="32"/>
        <v>.</v>
      </c>
      <c r="F264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</v>
      </c>
      <c r="G264" s="39">
        <f>IF($A264&lt;=LEN('USH2A e13 (B) - 2ry Str + Mask'!A$2),SUMIF('USH2A e13 (B) - HSF3.0'!E2:E891,"&lt;="&amp;$A264,'USH2A e13 (B) - HSF3.0'!H2:H891)-SUMIF('USH2A e13 (B) - HSF3.0'!G2:G891,"&lt;="&amp;$A264,'USH2A e13 (B) - HSF3.0'!H2:H891),"")</f>
        <v>0</v>
      </c>
      <c r="H264" s="39">
        <f>IF($A264&lt;=LEN('USH2A e13 (B) - 2ry Str + Mask'!A$2),SUMIF('USH2A e13 (B) - HSF3.0'!E2:E891,"&lt;="&amp;$A264,'USH2A e13 (B) - HSF3.0'!I2:I891)-SUMIF('USH2A e13 (B) - HSF3.0'!G2:G891,"&lt;="&amp;$A264,'USH2A e13 (B) - HSF3.0'!I2:I891),"")</f>
        <v>-1.7261904761904852</v>
      </c>
      <c r="I264" s="39">
        <f>IF($A264&lt;=LEN('USH2A e13 (B) - 2ry Str + Mask'!A$2),G264+H264,"")</f>
        <v>-1.7261904761904852</v>
      </c>
      <c r="J264" s="39">
        <f t="shared" si="33"/>
        <v>0</v>
      </c>
      <c r="K264" s="39">
        <f t="shared" si="34"/>
        <v>-1.7261904761904852</v>
      </c>
      <c r="L264" s="39">
        <f t="shared" si="35"/>
        <v>-1.7261904761904852</v>
      </c>
      <c r="M264" s="39">
        <f t="shared" si="36"/>
        <v>0</v>
      </c>
      <c r="N264" s="39">
        <f t="shared" si="37"/>
        <v>-1.7261904761904852</v>
      </c>
      <c r="O264" s="39">
        <f t="shared" si="38"/>
        <v>-1.7261904761904852</v>
      </c>
      <c r="P264" s="39">
        <f>IF($A264&lt;=LEN('USH2A e13 (B) - 2ry Str + Mask'!A$2),M264-J264,"")</f>
        <v>0</v>
      </c>
      <c r="Q264" s="39">
        <f>IF($A264&lt;=LEN('USH2A e13 (B) - 2ry Str + Mask'!A$2),N264-K264,"")</f>
        <v>0</v>
      </c>
      <c r="R264" s="39">
        <f>IF($A264&lt;=LEN('USH2A e13 (B) - 2ry Str + Mask'!A$2),O264-L264,"")</f>
        <v>0</v>
      </c>
    </row>
    <row r="265" spans="1:18" ht="68" customHeight="1" x14ac:dyDescent="0.15">
      <c r="A265" s="36">
        <v>264</v>
      </c>
      <c r="B265" s="37" t="str">
        <f>IF($A265&lt;=LEN('USH2A e13 (B) - 2ry Str + Mask'!A$2),MID('USH2A e13 (B) - 2ry Str + Mask'!A$2,$A265,1),"")</f>
        <v>.</v>
      </c>
      <c r="C265" s="38" t="str">
        <f>IF($A265&lt;=LEN('USH2A e13 (B) - 2ry Str + Mask'!B$2),MID('USH2A e13 (B) - 2ry Str + Mask'!B$2,$A265,1),"")</f>
        <v>.</v>
      </c>
      <c r="D265" s="38" t="str">
        <f>IF($A265&lt;=LEN('USH2A e13 (B) - 2ry Str + Mask'!C$2),MID('USH2A e13 (B) - 2ry Str + Mask'!C$2,$A265,1),"")</f>
        <v>.</v>
      </c>
      <c r="E265" s="38" t="str">
        <f t="shared" si="32"/>
        <v>.</v>
      </c>
      <c r="F265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</v>
      </c>
      <c r="G265" s="39">
        <f>IF($A265&lt;=LEN('USH2A e13 (B) - 2ry Str + Mask'!A$2),SUMIF('USH2A e13 (B) - HSF3.0'!E2:E891,"&lt;="&amp;$A265,'USH2A e13 (B) - HSF3.0'!H2:H891)-SUMIF('USH2A e13 (B) - HSF3.0'!G2:G891,"&lt;="&amp;$A265,'USH2A e13 (B) - HSF3.0'!H2:H891),"")</f>
        <v>0.16666666666666785</v>
      </c>
      <c r="H265" s="39">
        <f>IF($A265&lt;=LEN('USH2A e13 (B) - 2ry Str + Mask'!A$2),SUMIF('USH2A e13 (B) - HSF3.0'!E2:E891,"&lt;="&amp;$A265,'USH2A e13 (B) - HSF3.0'!I2:I891)-SUMIF('USH2A e13 (B) - HSF3.0'!G2:G891,"&lt;="&amp;$A265,'USH2A e13 (B) - HSF3.0'!I2:I891),"")</f>
        <v>-1.7261904761904852</v>
      </c>
      <c r="I265" s="39">
        <f>IF($A265&lt;=LEN('USH2A e13 (B) - 2ry Str + Mask'!A$2),G265+H265,"")</f>
        <v>-1.5595238095238173</v>
      </c>
      <c r="J265" s="39">
        <f t="shared" si="33"/>
        <v>0.16666666666666785</v>
      </c>
      <c r="K265" s="39">
        <f t="shared" si="34"/>
        <v>-1.7261904761904852</v>
      </c>
      <c r="L265" s="39">
        <f t="shared" si="35"/>
        <v>-1.5595238095238173</v>
      </c>
      <c r="M265" s="39">
        <f t="shared" si="36"/>
        <v>0.16666666666666785</v>
      </c>
      <c r="N265" s="39">
        <f t="shared" si="37"/>
        <v>-1.7261904761904852</v>
      </c>
      <c r="O265" s="39">
        <f t="shared" si="38"/>
        <v>-1.5595238095238173</v>
      </c>
      <c r="P265" s="39">
        <f>IF($A265&lt;=LEN('USH2A e13 (B) - 2ry Str + Mask'!A$2),M265-J265,"")</f>
        <v>0</v>
      </c>
      <c r="Q265" s="39">
        <f>IF($A265&lt;=LEN('USH2A e13 (B) - 2ry Str + Mask'!A$2),N265-K265,"")</f>
        <v>0</v>
      </c>
      <c r="R265" s="39">
        <f>IF($A265&lt;=LEN('USH2A e13 (B) - 2ry Str + Mask'!A$2),O265-L265,"")</f>
        <v>0</v>
      </c>
    </row>
    <row r="266" spans="1:18" ht="68" customHeight="1" x14ac:dyDescent="0.15">
      <c r="A266" s="36">
        <v>265</v>
      </c>
      <c r="B266" s="37" t="str">
        <f>IF($A266&lt;=LEN('USH2A e13 (B) - 2ry Str + Mask'!A$2),MID('USH2A e13 (B) - 2ry Str + Mask'!A$2,$A266,1),"")</f>
        <v>.</v>
      </c>
      <c r="C266" s="38" t="str">
        <f>IF($A266&lt;=LEN('USH2A e13 (B) - 2ry Str + Mask'!B$2),MID('USH2A e13 (B) - 2ry Str + Mask'!B$2,$A266,1),"")</f>
        <v>.</v>
      </c>
      <c r="D266" s="38" t="str">
        <f>IF($A266&lt;=LEN('USH2A e13 (B) - 2ry Str + Mask'!C$2),MID('USH2A e13 (B) - 2ry Str + Mask'!C$2,$A266,1),"")</f>
        <v>.</v>
      </c>
      <c r="E266" s="38" t="str">
        <f t="shared" si="32"/>
        <v>.</v>
      </c>
      <c r="F266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</v>
      </c>
      <c r="G266" s="39">
        <f>IF($A266&lt;=LEN('USH2A e13 (B) - 2ry Str + Mask'!A$2),SUMIF('USH2A e13 (B) - HSF3.0'!E2:E891,"&lt;="&amp;$A266,'USH2A e13 (B) - HSF3.0'!H2:H891)-SUMIF('USH2A e13 (B) - HSF3.0'!G2:G891,"&lt;="&amp;$A266,'USH2A e13 (B) - HSF3.0'!H2:H891),"")</f>
        <v>0.3333333333333357</v>
      </c>
      <c r="H266" s="39">
        <f>IF($A266&lt;=LEN('USH2A e13 (B) - 2ry Str + Mask'!A$2),SUMIF('USH2A e13 (B) - HSF3.0'!E2:E891,"&lt;="&amp;$A266,'USH2A e13 (B) - HSF3.0'!I2:I891)-SUMIF('USH2A e13 (B) - HSF3.0'!G2:G891,"&lt;="&amp;$A266,'USH2A e13 (B) - HSF3.0'!I2:I891),"")</f>
        <v>-1.4345238095238173</v>
      </c>
      <c r="I266" s="39">
        <f>IF($A266&lt;=LEN('USH2A e13 (B) - 2ry Str + Mask'!A$2),G266+H266,"")</f>
        <v>-1.1011904761904816</v>
      </c>
      <c r="J266" s="39">
        <f t="shared" si="33"/>
        <v>0.3333333333333357</v>
      </c>
      <c r="K266" s="39">
        <f t="shared" si="34"/>
        <v>-1.4345238095238173</v>
      </c>
      <c r="L266" s="39">
        <f t="shared" si="35"/>
        <v>-1.1011904761904816</v>
      </c>
      <c r="M266" s="39">
        <f t="shared" si="36"/>
        <v>0.3333333333333357</v>
      </c>
      <c r="N266" s="39">
        <f t="shared" si="37"/>
        <v>-1.4345238095238173</v>
      </c>
      <c r="O266" s="39">
        <f t="shared" si="38"/>
        <v>-1.1011904761904816</v>
      </c>
      <c r="P266" s="39">
        <f>IF($A266&lt;=LEN('USH2A e13 (B) - 2ry Str + Mask'!A$2),M266-J266,"")</f>
        <v>0</v>
      </c>
      <c r="Q266" s="39">
        <f>IF($A266&lt;=LEN('USH2A e13 (B) - 2ry Str + Mask'!A$2),N266-K266,"")</f>
        <v>0</v>
      </c>
      <c r="R266" s="39">
        <f>IF($A266&lt;=LEN('USH2A e13 (B) - 2ry Str + Mask'!A$2),O266-L266,"")</f>
        <v>0</v>
      </c>
    </row>
    <row r="267" spans="1:18" ht="68" customHeight="1" x14ac:dyDescent="0.15">
      <c r="A267" s="36">
        <v>266</v>
      </c>
      <c r="B267" s="37" t="str">
        <f>IF($A267&lt;=LEN('USH2A e13 (B) - 2ry Str + Mask'!A$2),MID('USH2A e13 (B) - 2ry Str + Mask'!A$2,$A267,1),"")</f>
        <v>.</v>
      </c>
      <c r="C267" s="38" t="str">
        <f>IF($A267&lt;=LEN('USH2A e13 (B) - 2ry Str + Mask'!B$2),MID('USH2A e13 (B) - 2ry Str + Mask'!B$2,$A267,1),"")</f>
        <v>.</v>
      </c>
      <c r="D267" s="38" t="str">
        <f>IF($A267&lt;=LEN('USH2A e13 (B) - 2ry Str + Mask'!C$2),MID('USH2A e13 (B) - 2ry Str + Mask'!C$2,$A267,1),"")</f>
        <v>.</v>
      </c>
      <c r="E267" s="38" t="str">
        <f t="shared" si="32"/>
        <v>.</v>
      </c>
      <c r="F267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</v>
      </c>
      <c r="G267" s="39">
        <f>IF($A267&lt;=LEN('USH2A e13 (B) - 2ry Str + Mask'!A$2),SUMIF('USH2A e13 (B) - HSF3.0'!E2:E891,"&lt;="&amp;$A267,'USH2A e13 (B) - HSF3.0'!H2:H891)-SUMIF('USH2A e13 (B) - HSF3.0'!G2:G891,"&lt;="&amp;$A267,'USH2A e13 (B) - HSF3.0'!H2:H891),"")</f>
        <v>0.3333333333333357</v>
      </c>
      <c r="H267" s="39">
        <f>IF($A267&lt;=LEN('USH2A e13 (B) - 2ry Str + Mask'!A$2),SUMIF('USH2A e13 (B) - HSF3.0'!E2:E891,"&lt;="&amp;$A267,'USH2A e13 (B) - HSF3.0'!I2:I891)-SUMIF('USH2A e13 (B) - HSF3.0'!G2:G891,"&lt;="&amp;$A267,'USH2A e13 (B) - HSF3.0'!I2:I891),"")</f>
        <v>-1.2678571428571495</v>
      </c>
      <c r="I267" s="39">
        <f>IF($A267&lt;=LEN('USH2A e13 (B) - 2ry Str + Mask'!A$2),G267+H267,"")</f>
        <v>-0.93452380952381375</v>
      </c>
      <c r="J267" s="39">
        <f t="shared" si="33"/>
        <v>0.3333333333333357</v>
      </c>
      <c r="K267" s="39">
        <f t="shared" si="34"/>
        <v>-1.2678571428571495</v>
      </c>
      <c r="L267" s="39">
        <f t="shared" si="35"/>
        <v>-0.93452380952381375</v>
      </c>
      <c r="M267" s="39">
        <f t="shared" si="36"/>
        <v>0.3333333333333357</v>
      </c>
      <c r="N267" s="39">
        <f t="shared" si="37"/>
        <v>-1.2678571428571495</v>
      </c>
      <c r="O267" s="39">
        <f t="shared" si="38"/>
        <v>-0.93452380952381375</v>
      </c>
      <c r="P267" s="39">
        <f>IF($A267&lt;=LEN('USH2A e13 (B) - 2ry Str + Mask'!A$2),M267-J267,"")</f>
        <v>0</v>
      </c>
      <c r="Q267" s="39">
        <f>IF($A267&lt;=LEN('USH2A e13 (B) - 2ry Str + Mask'!A$2),N267-K267,"")</f>
        <v>0</v>
      </c>
      <c r="R267" s="39">
        <f>IF($A267&lt;=LEN('USH2A e13 (B) - 2ry Str + Mask'!A$2),O267-L267,"")</f>
        <v>0</v>
      </c>
    </row>
    <row r="268" spans="1:18" ht="68" customHeight="1" x14ac:dyDescent="0.15">
      <c r="A268" s="36">
        <v>267</v>
      </c>
      <c r="B268" s="37" t="str">
        <f>IF($A268&lt;=LEN('USH2A e13 (B) - 2ry Str + Mask'!A$2),MID('USH2A e13 (B) - 2ry Str + Mask'!A$2,$A268,1),"")</f>
        <v>.</v>
      </c>
      <c r="C268" s="38" t="str">
        <f>IF($A268&lt;=LEN('USH2A e13 (B) - 2ry Str + Mask'!B$2),MID('USH2A e13 (B) - 2ry Str + Mask'!B$2,$A268,1),"")</f>
        <v>.</v>
      </c>
      <c r="D268" s="38" t="str">
        <f>IF($A268&lt;=LEN('USH2A e13 (B) - 2ry Str + Mask'!C$2),MID('USH2A e13 (B) - 2ry Str + Mask'!C$2,$A268,1),"")</f>
        <v>.</v>
      </c>
      <c r="E268" s="38" t="str">
        <f t="shared" si="32"/>
        <v>.</v>
      </c>
      <c r="F268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</v>
      </c>
      <c r="G268" s="39">
        <f>IF($A268&lt;=LEN('USH2A e13 (B) - 2ry Str + Mask'!A$2),SUMIF('USH2A e13 (B) - HSF3.0'!E2:E891,"&lt;="&amp;$A268,'USH2A e13 (B) - HSF3.0'!H2:H891)-SUMIF('USH2A e13 (B) - HSF3.0'!G2:G891,"&lt;="&amp;$A268,'USH2A e13 (B) - HSF3.0'!H2:H891),"")</f>
        <v>0.47619047619047805</v>
      </c>
      <c r="H268" s="39">
        <f>IF($A268&lt;=LEN('USH2A e13 (B) - 2ry Str + Mask'!A$2),SUMIF('USH2A e13 (B) - HSF3.0'!E2:E891,"&lt;="&amp;$A268,'USH2A e13 (B) - HSF3.0'!I2:I891)-SUMIF('USH2A e13 (B) - HSF3.0'!G2:G891,"&lt;="&amp;$A268,'USH2A e13 (B) - HSF3.0'!I2:I891),"")</f>
        <v>-1.0833333333333393</v>
      </c>
      <c r="I268" s="39">
        <f>IF($A268&lt;=LEN('USH2A e13 (B) - 2ry Str + Mask'!A$2),G268+H268,"")</f>
        <v>-0.6071428571428612</v>
      </c>
      <c r="J268" s="39">
        <f t="shared" si="33"/>
        <v>0.47619047619047805</v>
      </c>
      <c r="K268" s="39">
        <f t="shared" si="34"/>
        <v>-1.0833333333333393</v>
      </c>
      <c r="L268" s="39">
        <f t="shared" si="35"/>
        <v>-0.6071428571428612</v>
      </c>
      <c r="M268" s="39">
        <f t="shared" si="36"/>
        <v>0.47619047619047805</v>
      </c>
      <c r="N268" s="39">
        <f t="shared" si="37"/>
        <v>-1.0833333333333393</v>
      </c>
      <c r="O268" s="39">
        <f t="shared" si="38"/>
        <v>-0.6071428571428612</v>
      </c>
      <c r="P268" s="39">
        <f>IF($A268&lt;=LEN('USH2A e13 (B) - 2ry Str + Mask'!A$2),M268-J268,"")</f>
        <v>0</v>
      </c>
      <c r="Q268" s="39">
        <f>IF($A268&lt;=LEN('USH2A e13 (B) - 2ry Str + Mask'!A$2),N268-K268,"")</f>
        <v>0</v>
      </c>
      <c r="R268" s="39">
        <f>IF($A268&lt;=LEN('USH2A e13 (B) - 2ry Str + Mask'!A$2),O268-L268,"")</f>
        <v>0</v>
      </c>
    </row>
    <row r="269" spans="1:18" ht="68" customHeight="1" x14ac:dyDescent="0.15">
      <c r="A269" s="36">
        <v>268</v>
      </c>
      <c r="B269" s="37" t="str">
        <f>IF($A269&lt;=LEN('USH2A e13 (B) - 2ry Str + Mask'!A$2),MID('USH2A e13 (B) - 2ry Str + Mask'!A$2,$A269,1),"")</f>
        <v>.</v>
      </c>
      <c r="C269" s="38" t="str">
        <f>IF($A269&lt;=LEN('USH2A e13 (B) - 2ry Str + Mask'!B$2),MID('USH2A e13 (B) - 2ry Str + Mask'!B$2,$A269,1),"")</f>
        <v>.</v>
      </c>
      <c r="D269" s="38" t="str">
        <f>IF($A269&lt;=LEN('USH2A e13 (B) - 2ry Str + Mask'!C$2),MID('USH2A e13 (B) - 2ry Str + Mask'!C$2,$A269,1),"")</f>
        <v>.</v>
      </c>
      <c r="E269" s="38" t="str">
        <f t="shared" si="32"/>
        <v>.</v>
      </c>
      <c r="F269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</v>
      </c>
      <c r="G269" s="39">
        <f>IF($A269&lt;=LEN('USH2A e13 (B) - 2ry Str + Mask'!A$2),SUMIF('USH2A e13 (B) - HSF3.0'!E2:E891,"&lt;="&amp;$A269,'USH2A e13 (B) - HSF3.0'!H2:H891)-SUMIF('USH2A e13 (B) - HSF3.0'!G2:G891,"&lt;="&amp;$A269,'USH2A e13 (B) - HSF3.0'!H2:H891),"")</f>
        <v>0.47619047619047805</v>
      </c>
      <c r="H269" s="39">
        <f>IF($A269&lt;=LEN('USH2A e13 (B) - 2ry Str + Mask'!A$2),SUMIF('USH2A e13 (B) - HSF3.0'!E2:E891,"&lt;="&amp;$A269,'USH2A e13 (B) - HSF3.0'!I2:I891)-SUMIF('USH2A e13 (B) - HSF3.0'!G2:G891,"&lt;="&amp;$A269,'USH2A e13 (B) - HSF3.0'!I2:I891),"")</f>
        <v>-0.75000000000000355</v>
      </c>
      <c r="I269" s="39">
        <f>IF($A269&lt;=LEN('USH2A e13 (B) - 2ry Str + Mask'!A$2),G269+H269,"")</f>
        <v>-0.2738095238095255</v>
      </c>
      <c r="J269" s="39">
        <f t="shared" si="33"/>
        <v>0.47619047619047805</v>
      </c>
      <c r="K269" s="39">
        <f t="shared" si="34"/>
        <v>-0.75000000000000355</v>
      </c>
      <c r="L269" s="39">
        <f t="shared" si="35"/>
        <v>-0.2738095238095255</v>
      </c>
      <c r="M269" s="39">
        <f t="shared" si="36"/>
        <v>0.47619047619047805</v>
      </c>
      <c r="N269" s="39">
        <f t="shared" si="37"/>
        <v>-0.75000000000000355</v>
      </c>
      <c r="O269" s="39">
        <f t="shared" si="38"/>
        <v>-0.2738095238095255</v>
      </c>
      <c r="P269" s="39">
        <f>IF($A269&lt;=LEN('USH2A e13 (B) - 2ry Str + Mask'!A$2),M269-J269,"")</f>
        <v>0</v>
      </c>
      <c r="Q269" s="39">
        <f>IF($A269&lt;=LEN('USH2A e13 (B) - 2ry Str + Mask'!A$2),N269-K269,"")</f>
        <v>0</v>
      </c>
      <c r="R269" s="39">
        <f>IF($A269&lt;=LEN('USH2A e13 (B) - 2ry Str + Mask'!A$2),O269-L269,"")</f>
        <v>0</v>
      </c>
    </row>
    <row r="270" spans="1:18" ht="68" customHeight="1" x14ac:dyDescent="0.15">
      <c r="A270" s="36">
        <v>269</v>
      </c>
      <c r="B270" s="37" t="str">
        <f>IF($A270&lt;=LEN('USH2A e13 (B) - 2ry Str + Mask'!A$2),MID('USH2A e13 (B) - 2ry Str + Mask'!A$2,$A270,1),"")</f>
        <v>.</v>
      </c>
      <c r="C270" s="38" t="str">
        <f>IF($A270&lt;=LEN('USH2A e13 (B) - 2ry Str + Mask'!B$2),MID('USH2A e13 (B) - 2ry Str + Mask'!B$2,$A270,1),"")</f>
        <v>.</v>
      </c>
      <c r="D270" s="38" t="str">
        <f>IF($A270&lt;=LEN('USH2A e13 (B) - 2ry Str + Mask'!C$2),MID('USH2A e13 (B) - 2ry Str + Mask'!C$2,$A270,1),"")</f>
        <v>.</v>
      </c>
      <c r="E270" s="38" t="str">
        <f t="shared" si="32"/>
        <v>.</v>
      </c>
      <c r="F270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</v>
      </c>
      <c r="G270" s="39">
        <f>IF($A270&lt;=LEN('USH2A e13 (B) - 2ry Str + Mask'!A$2),SUMIF('USH2A e13 (B) - HSF3.0'!E2:E891,"&lt;="&amp;$A270,'USH2A e13 (B) - HSF3.0'!H2:H891)-SUMIF('USH2A e13 (B) - HSF3.0'!G2:G891,"&lt;="&amp;$A270,'USH2A e13 (B) - HSF3.0'!H2:H891),"")</f>
        <v>0.47619047619047805</v>
      </c>
      <c r="H270" s="39">
        <f>IF($A270&lt;=LEN('USH2A e13 (B) - 2ry Str + Mask'!A$2),SUMIF('USH2A e13 (B) - HSF3.0'!E2:E891,"&lt;="&amp;$A270,'USH2A e13 (B) - HSF3.0'!I2:I891)-SUMIF('USH2A e13 (B) - HSF3.0'!G2:G891,"&lt;="&amp;$A270,'USH2A e13 (B) - HSF3.0'!I2:I891),"")</f>
        <v>-0.54166666666666785</v>
      </c>
      <c r="I270" s="39">
        <f>IF($A270&lt;=LEN('USH2A e13 (B) - 2ry Str + Mask'!A$2),G270+H270,"")</f>
        <v>-6.5476190476189799E-2</v>
      </c>
      <c r="J270" s="39">
        <f t="shared" si="33"/>
        <v>0.47619047619047805</v>
      </c>
      <c r="K270" s="39">
        <f t="shared" si="34"/>
        <v>-0.54166666666666785</v>
      </c>
      <c r="L270" s="39">
        <f t="shared" si="35"/>
        <v>-6.5476190476189799E-2</v>
      </c>
      <c r="M270" s="39">
        <f t="shared" si="36"/>
        <v>0.47619047619047805</v>
      </c>
      <c r="N270" s="39">
        <f t="shared" si="37"/>
        <v>-0.54166666666666785</v>
      </c>
      <c r="O270" s="39">
        <f t="shared" si="38"/>
        <v>-6.5476190476189799E-2</v>
      </c>
      <c r="P270" s="39">
        <f>IF($A270&lt;=LEN('USH2A e13 (B) - 2ry Str + Mask'!A$2),M270-J270,"")</f>
        <v>0</v>
      </c>
      <c r="Q270" s="39">
        <f>IF($A270&lt;=LEN('USH2A e13 (B) - 2ry Str + Mask'!A$2),N270-K270,"")</f>
        <v>0</v>
      </c>
      <c r="R270" s="39">
        <f>IF($A270&lt;=LEN('USH2A e13 (B) - 2ry Str + Mask'!A$2),O270-L270,"")</f>
        <v>0</v>
      </c>
    </row>
    <row r="271" spans="1:18" ht="68" customHeight="1" x14ac:dyDescent="0.15">
      <c r="A271" s="36">
        <v>270</v>
      </c>
      <c r="B271" s="37" t="str">
        <f>IF($A271&lt;=LEN('USH2A e13 (B) - 2ry Str + Mask'!A$2),MID('USH2A e13 (B) - 2ry Str + Mask'!A$2,$A271,1),"")</f>
        <v>.</v>
      </c>
      <c r="C271" s="38" t="str">
        <f>IF($A271&lt;=LEN('USH2A e13 (B) - 2ry Str + Mask'!B$2),MID('USH2A e13 (B) - 2ry Str + Mask'!B$2,$A271,1),"")</f>
        <v>.</v>
      </c>
      <c r="D271" s="38" t="str">
        <f>IF($A271&lt;=LEN('USH2A e13 (B) - 2ry Str + Mask'!C$2),MID('USH2A e13 (B) - 2ry Str + Mask'!C$2,$A271,1),"")</f>
        <v>.</v>
      </c>
      <c r="E271" s="38" t="str">
        <f t="shared" si="32"/>
        <v>.</v>
      </c>
      <c r="F271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</v>
      </c>
      <c r="G271" s="39">
        <f>IF($A271&lt;=LEN('USH2A e13 (B) - 2ry Str + Mask'!A$2),SUMIF('USH2A e13 (B) - HSF3.0'!E2:E891,"&lt;="&amp;$A271,'USH2A e13 (B) - HSF3.0'!H2:H891)-SUMIF('USH2A e13 (B) - HSF3.0'!G2:G891,"&lt;="&amp;$A271,'USH2A e13 (B) - HSF3.0'!H2:H891),"")</f>
        <v>0.47619047619047805</v>
      </c>
      <c r="H271" s="39">
        <f>IF($A271&lt;=LEN('USH2A e13 (B) - 2ry Str + Mask'!A$2),SUMIF('USH2A e13 (B) - HSF3.0'!E2:E891,"&lt;="&amp;$A271,'USH2A e13 (B) - HSF3.0'!I2:I891)-SUMIF('USH2A e13 (B) - HSF3.0'!G2:G891,"&lt;="&amp;$A271,'USH2A e13 (B) - HSF3.0'!I2:I891),"")</f>
        <v>-0.25</v>
      </c>
      <c r="I271" s="39">
        <f>IF($A271&lt;=LEN('USH2A e13 (B) - 2ry Str + Mask'!A$2),G271+H271,"")</f>
        <v>0.22619047619047805</v>
      </c>
      <c r="J271" s="39">
        <f t="shared" si="33"/>
        <v>0.47619047619047805</v>
      </c>
      <c r="K271" s="39">
        <f t="shared" si="34"/>
        <v>-0.25</v>
      </c>
      <c r="L271" s="39">
        <f t="shared" si="35"/>
        <v>0.22619047619047805</v>
      </c>
      <c r="M271" s="39">
        <f t="shared" si="36"/>
        <v>0.47619047619047805</v>
      </c>
      <c r="N271" s="39">
        <f t="shared" si="37"/>
        <v>-0.25</v>
      </c>
      <c r="O271" s="39">
        <f t="shared" si="38"/>
        <v>0.22619047619047805</v>
      </c>
      <c r="P271" s="39">
        <f>IF($A271&lt;=LEN('USH2A e13 (B) - 2ry Str + Mask'!A$2),M271-J271,"")</f>
        <v>0</v>
      </c>
      <c r="Q271" s="39">
        <f>IF($A271&lt;=LEN('USH2A e13 (B) - 2ry Str + Mask'!A$2),N271-K271,"")</f>
        <v>0</v>
      </c>
      <c r="R271" s="39">
        <f>IF($A271&lt;=LEN('USH2A e13 (B) - 2ry Str + Mask'!A$2),O271-L271,"")</f>
        <v>0</v>
      </c>
    </row>
    <row r="272" spans="1:18" ht="68" customHeight="1" x14ac:dyDescent="0.15">
      <c r="A272" s="36">
        <v>271</v>
      </c>
      <c r="B272" s="37" t="str">
        <f>IF($A272&lt;=LEN('USH2A e13 (B) - 2ry Str + Mask'!A$2),MID('USH2A e13 (B) - 2ry Str + Mask'!A$2,$A272,1),"")</f>
        <v>.</v>
      </c>
      <c r="C272" s="38" t="str">
        <f>IF($A272&lt;=LEN('USH2A e13 (B) - 2ry Str + Mask'!B$2),MID('USH2A e13 (B) - 2ry Str + Mask'!B$2,$A272,1),"")</f>
        <v>.</v>
      </c>
      <c r="D272" s="38" t="str">
        <f>IF($A272&lt;=LEN('USH2A e13 (B) - 2ry Str + Mask'!C$2),MID('USH2A e13 (B) - 2ry Str + Mask'!C$2,$A272,1),"")</f>
        <v>.</v>
      </c>
      <c r="E272" s="38" t="str">
        <f t="shared" si="32"/>
        <v>.</v>
      </c>
      <c r="F272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</v>
      </c>
      <c r="G272" s="39">
        <f>IF($A272&lt;=LEN('USH2A e13 (B) - 2ry Str + Mask'!A$2),SUMIF('USH2A e13 (B) - HSF3.0'!E2:E891,"&lt;="&amp;$A272,'USH2A e13 (B) - HSF3.0'!H2:H891)-SUMIF('USH2A e13 (B) - HSF3.0'!G2:G891,"&lt;="&amp;$A272,'USH2A e13 (B) - HSF3.0'!H2:H891),"")</f>
        <v>0.3095238095238102</v>
      </c>
      <c r="H272" s="39">
        <f>IF($A272&lt;=LEN('USH2A e13 (B) - 2ry Str + Mask'!A$2),SUMIF('USH2A e13 (B) - HSF3.0'!E2:E891,"&lt;="&amp;$A272,'USH2A e13 (B) - HSF3.0'!I2:I891)-SUMIF('USH2A e13 (B) - HSF3.0'!G2:G891,"&lt;="&amp;$A272,'USH2A e13 (B) - HSF3.0'!I2:I891),"")</f>
        <v>-0.25</v>
      </c>
      <c r="I272" s="39">
        <f>IF($A272&lt;=LEN('USH2A e13 (B) - 2ry Str + Mask'!A$2),G272+H272,"")</f>
        <v>5.9523809523810201E-2</v>
      </c>
      <c r="J272" s="39">
        <f t="shared" si="33"/>
        <v>0.3095238095238102</v>
      </c>
      <c r="K272" s="39">
        <f t="shared" si="34"/>
        <v>-0.25</v>
      </c>
      <c r="L272" s="39">
        <f t="shared" si="35"/>
        <v>5.9523809523810201E-2</v>
      </c>
      <c r="M272" s="39">
        <f t="shared" si="36"/>
        <v>0.3095238095238102</v>
      </c>
      <c r="N272" s="39">
        <f t="shared" si="37"/>
        <v>-0.25</v>
      </c>
      <c r="O272" s="39">
        <f t="shared" si="38"/>
        <v>5.9523809523810201E-2</v>
      </c>
      <c r="P272" s="39">
        <f>IF($A272&lt;=LEN('USH2A e13 (B) - 2ry Str + Mask'!A$2),M272-J272,"")</f>
        <v>0</v>
      </c>
      <c r="Q272" s="39">
        <f>IF($A272&lt;=LEN('USH2A e13 (B) - 2ry Str + Mask'!A$2),N272-K272,"")</f>
        <v>0</v>
      </c>
      <c r="R272" s="39">
        <f>IF($A272&lt;=LEN('USH2A e13 (B) - 2ry Str + Mask'!A$2),O272-L272,"")</f>
        <v>0</v>
      </c>
    </row>
    <row r="273" spans="1:18" ht="68" customHeight="1" x14ac:dyDescent="0.15">
      <c r="A273" s="36">
        <v>272</v>
      </c>
      <c r="B273" s="37" t="str">
        <f>IF($A273&lt;=LEN('USH2A e13 (B) - 2ry Str + Mask'!A$2),MID('USH2A e13 (B) - 2ry Str + Mask'!A$2,$A273,1),"")</f>
        <v>.</v>
      </c>
      <c r="C273" s="38" t="str">
        <f>IF($A273&lt;=LEN('USH2A e13 (B) - 2ry Str + Mask'!B$2),MID('USH2A e13 (B) - 2ry Str + Mask'!B$2,$A273,1),"")</f>
        <v>.</v>
      </c>
      <c r="D273" s="38" t="str">
        <f>IF($A273&lt;=LEN('USH2A e13 (B) - 2ry Str + Mask'!C$2),MID('USH2A e13 (B) - 2ry Str + Mask'!C$2,$A273,1),"")</f>
        <v>.</v>
      </c>
      <c r="E273" s="38" t="str">
        <f t="shared" si="32"/>
        <v>.</v>
      </c>
      <c r="F273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</v>
      </c>
      <c r="G273" s="39">
        <f>IF($A273&lt;=LEN('USH2A e13 (B) - 2ry Str + Mask'!A$2),SUMIF('USH2A e13 (B) - HSF3.0'!E2:E891,"&lt;="&amp;$A273,'USH2A e13 (B) - HSF3.0'!H2:H891)-SUMIF('USH2A e13 (B) - HSF3.0'!G2:G891,"&lt;="&amp;$A273,'USH2A e13 (B) - HSF3.0'!H2:H891),"")</f>
        <v>0.3095238095238102</v>
      </c>
      <c r="H273" s="39">
        <f>IF($A273&lt;=LEN('USH2A e13 (B) - 2ry Str + Mask'!A$2),SUMIF('USH2A e13 (B) - HSF3.0'!E2:E891,"&lt;="&amp;$A273,'USH2A e13 (B) - HSF3.0'!I2:I891)-SUMIF('USH2A e13 (B) - HSF3.0'!G2:G891,"&lt;="&amp;$A273,'USH2A e13 (B) - HSF3.0'!I2:I891),"")</f>
        <v>-0.25</v>
      </c>
      <c r="I273" s="39">
        <f>IF($A273&lt;=LEN('USH2A e13 (B) - 2ry Str + Mask'!A$2),G273+H273,"")</f>
        <v>5.9523809523810201E-2</v>
      </c>
      <c r="J273" s="39">
        <f t="shared" si="33"/>
        <v>0.3095238095238102</v>
      </c>
      <c r="K273" s="39">
        <f t="shared" si="34"/>
        <v>-0.25</v>
      </c>
      <c r="L273" s="39">
        <f t="shared" si="35"/>
        <v>5.9523809523810201E-2</v>
      </c>
      <c r="M273" s="39">
        <f t="shared" si="36"/>
        <v>0.3095238095238102</v>
      </c>
      <c r="N273" s="39">
        <f t="shared" si="37"/>
        <v>-0.25</v>
      </c>
      <c r="O273" s="39">
        <f t="shared" si="38"/>
        <v>5.9523809523810201E-2</v>
      </c>
      <c r="P273" s="39">
        <f>IF($A273&lt;=LEN('USH2A e13 (B) - 2ry Str + Mask'!A$2),M273-J273,"")</f>
        <v>0</v>
      </c>
      <c r="Q273" s="39">
        <f>IF($A273&lt;=LEN('USH2A e13 (B) - 2ry Str + Mask'!A$2),N273-K273,"")</f>
        <v>0</v>
      </c>
      <c r="R273" s="39">
        <f>IF($A273&lt;=LEN('USH2A e13 (B) - 2ry Str + Mask'!A$2),O273-L273,"")</f>
        <v>0</v>
      </c>
    </row>
    <row r="274" spans="1:18" ht="68" customHeight="1" x14ac:dyDescent="0.15">
      <c r="A274" s="36">
        <v>273</v>
      </c>
      <c r="B274" s="37" t="str">
        <f>IF($A274&lt;=LEN('USH2A e13 (B) - 2ry Str + Mask'!A$2),MID('USH2A e13 (B) - 2ry Str + Mask'!A$2,$A274,1),"")</f>
        <v>.</v>
      </c>
      <c r="C274" s="38" t="str">
        <f>IF($A274&lt;=LEN('USH2A e13 (B) - 2ry Str + Mask'!B$2),MID('USH2A e13 (B) - 2ry Str + Mask'!B$2,$A274,1),"")</f>
        <v>.</v>
      </c>
      <c r="D274" s="38" t="str">
        <f>IF($A274&lt;=LEN('USH2A e13 (B) - 2ry Str + Mask'!C$2),MID('USH2A e13 (B) - 2ry Str + Mask'!C$2,$A274,1),"")</f>
        <v>.</v>
      </c>
      <c r="E274" s="38" t="str">
        <f t="shared" si="32"/>
        <v>.</v>
      </c>
      <c r="F274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</v>
      </c>
      <c r="G274" s="39">
        <f>IF($A274&lt;=LEN('USH2A e13 (B) - 2ry Str + Mask'!A$2),SUMIF('USH2A e13 (B) - HSF3.0'!E2:E891,"&lt;="&amp;$A274,'USH2A e13 (B) - HSF3.0'!H2:H891)-SUMIF('USH2A e13 (B) - HSF3.0'!G2:G891,"&lt;="&amp;$A274,'USH2A e13 (B) - HSF3.0'!H2:H891),"")</f>
        <v>0.3095238095238102</v>
      </c>
      <c r="H274" s="39">
        <f>IF($A274&lt;=LEN('USH2A e13 (B) - 2ry Str + Mask'!A$2),SUMIF('USH2A e13 (B) - HSF3.0'!E2:E891,"&lt;="&amp;$A274,'USH2A e13 (B) - HSF3.0'!I2:I891)-SUMIF('USH2A e13 (B) - HSF3.0'!G2:G891,"&lt;="&amp;$A274,'USH2A e13 (B) - HSF3.0'!I2:I891),"")</f>
        <v>-0.25</v>
      </c>
      <c r="I274" s="39">
        <f>IF($A274&lt;=LEN('USH2A e13 (B) - 2ry Str + Mask'!A$2),G274+H274,"")</f>
        <v>5.9523809523810201E-2</v>
      </c>
      <c r="J274" s="39">
        <f t="shared" si="33"/>
        <v>0.3095238095238102</v>
      </c>
      <c r="K274" s="39">
        <f t="shared" si="34"/>
        <v>-0.25</v>
      </c>
      <c r="L274" s="39">
        <f t="shared" si="35"/>
        <v>5.9523809523810201E-2</v>
      </c>
      <c r="M274" s="39">
        <f t="shared" si="36"/>
        <v>0.3095238095238102</v>
      </c>
      <c r="N274" s="39">
        <f t="shared" si="37"/>
        <v>-0.25</v>
      </c>
      <c r="O274" s="39">
        <f t="shared" si="38"/>
        <v>5.9523809523810201E-2</v>
      </c>
      <c r="P274" s="39">
        <f>IF($A274&lt;=LEN('USH2A e13 (B) - 2ry Str + Mask'!A$2),M274-J274,"")</f>
        <v>0</v>
      </c>
      <c r="Q274" s="39">
        <f>IF($A274&lt;=LEN('USH2A e13 (B) - 2ry Str + Mask'!A$2),N274-K274,"")</f>
        <v>0</v>
      </c>
      <c r="R274" s="39">
        <f>IF($A274&lt;=LEN('USH2A e13 (B) - 2ry Str + Mask'!A$2),O274-L274,"")</f>
        <v>0</v>
      </c>
    </row>
    <row r="275" spans="1:18" ht="68" customHeight="1" x14ac:dyDescent="0.15">
      <c r="A275" s="36">
        <v>274</v>
      </c>
      <c r="B275" s="37" t="str">
        <f>IF($A275&lt;=LEN('USH2A e13 (B) - 2ry Str + Mask'!A$2),MID('USH2A e13 (B) - 2ry Str + Mask'!A$2,$A275,1),"")</f>
        <v>.</v>
      </c>
      <c r="C275" s="38" t="str">
        <f>IF($A275&lt;=LEN('USH2A e13 (B) - 2ry Str + Mask'!B$2),MID('USH2A e13 (B) - 2ry Str + Mask'!B$2,$A275,1),"")</f>
        <v>.</v>
      </c>
      <c r="D275" s="38" t="str">
        <f>IF($A275&lt;=LEN('USH2A e13 (B) - 2ry Str + Mask'!C$2),MID('USH2A e13 (B) - 2ry Str + Mask'!C$2,$A275,1),"")</f>
        <v>.</v>
      </c>
      <c r="E275" s="38" t="str">
        <f t="shared" si="32"/>
        <v>.</v>
      </c>
      <c r="F275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</v>
      </c>
      <c r="G275" s="39">
        <f>IF($A275&lt;=LEN('USH2A e13 (B) - 2ry Str + Mask'!A$2),SUMIF('USH2A e13 (B) - HSF3.0'!E2:E891,"&lt;="&amp;$A275,'USH2A e13 (B) - HSF3.0'!H2:H891)-SUMIF('USH2A e13 (B) - HSF3.0'!G2:G891,"&lt;="&amp;$A275,'USH2A e13 (B) - HSF3.0'!H2:H891),"")</f>
        <v>0.16666666666666785</v>
      </c>
      <c r="H275" s="39">
        <f>IF($A275&lt;=LEN('USH2A e13 (B) - 2ry Str + Mask'!A$2),SUMIF('USH2A e13 (B) - HSF3.0'!E2:E891,"&lt;="&amp;$A275,'USH2A e13 (B) - HSF3.0'!I2:I891)-SUMIF('USH2A e13 (B) - HSF3.0'!G2:G891,"&lt;="&amp;$A275,'USH2A e13 (B) - HSF3.0'!I2:I891),"")</f>
        <v>-0.41666666666666785</v>
      </c>
      <c r="I275" s="39">
        <f>IF($A275&lt;=LEN('USH2A e13 (B) - 2ry Str + Mask'!A$2),G275+H275,"")</f>
        <v>-0.25</v>
      </c>
      <c r="J275" s="39">
        <f t="shared" si="33"/>
        <v>0.16666666666666785</v>
      </c>
      <c r="K275" s="39">
        <f t="shared" si="34"/>
        <v>-0.41666666666666785</v>
      </c>
      <c r="L275" s="39">
        <f t="shared" si="35"/>
        <v>-0.25</v>
      </c>
      <c r="M275" s="39">
        <f t="shared" si="36"/>
        <v>0.16666666666666785</v>
      </c>
      <c r="N275" s="39">
        <f t="shared" si="37"/>
        <v>-0.41666666666666785</v>
      </c>
      <c r="O275" s="39">
        <f t="shared" si="38"/>
        <v>-0.25</v>
      </c>
      <c r="P275" s="39">
        <f>IF($A275&lt;=LEN('USH2A e13 (B) - 2ry Str + Mask'!A$2),M275-J275,"")</f>
        <v>0</v>
      </c>
      <c r="Q275" s="39">
        <f>IF($A275&lt;=LEN('USH2A e13 (B) - 2ry Str + Mask'!A$2),N275-K275,"")</f>
        <v>0</v>
      </c>
      <c r="R275" s="39">
        <f>IF($A275&lt;=LEN('USH2A e13 (B) - 2ry Str + Mask'!A$2),O275-L275,"")</f>
        <v>0</v>
      </c>
    </row>
    <row r="276" spans="1:18" ht="68" customHeight="1" x14ac:dyDescent="0.15">
      <c r="A276" s="36">
        <v>275</v>
      </c>
      <c r="B276" s="37" t="str">
        <f>IF($A276&lt;=LEN('USH2A e13 (B) - 2ry Str + Mask'!A$2),MID('USH2A e13 (B) - 2ry Str + Mask'!A$2,$A276,1),"")</f>
        <v>.</v>
      </c>
      <c r="C276" s="38" t="str">
        <f>IF($A276&lt;=LEN('USH2A e13 (B) - 2ry Str + Mask'!B$2),MID('USH2A e13 (B) - 2ry Str + Mask'!B$2,$A276,1),"")</f>
        <v>.</v>
      </c>
      <c r="D276" s="38" t="str">
        <f>IF($A276&lt;=LEN('USH2A e13 (B) - 2ry Str + Mask'!C$2),MID('USH2A e13 (B) - 2ry Str + Mask'!C$2,$A276,1),"")</f>
        <v>.</v>
      </c>
      <c r="E276" s="38" t="str">
        <f t="shared" si="32"/>
        <v>.</v>
      </c>
      <c r="F276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</v>
      </c>
      <c r="G276" s="39">
        <f>IF($A276&lt;=LEN('USH2A e13 (B) - 2ry Str + Mask'!A$2),SUMIF('USH2A e13 (B) - HSF3.0'!E2:E891,"&lt;="&amp;$A276,'USH2A e13 (B) - HSF3.0'!H2:H891)-SUMIF('USH2A e13 (B) - HSF3.0'!G2:G891,"&lt;="&amp;$A276,'USH2A e13 (B) - HSF3.0'!H2:H891),"")</f>
        <v>0.16666666666666785</v>
      </c>
      <c r="H276" s="39">
        <f>IF($A276&lt;=LEN('USH2A e13 (B) - 2ry Str + Mask'!A$2),SUMIF('USH2A e13 (B) - HSF3.0'!E2:E891,"&lt;="&amp;$A276,'USH2A e13 (B) - HSF3.0'!I2:I891)-SUMIF('USH2A e13 (B) - HSF3.0'!G2:G891,"&lt;="&amp;$A276,'USH2A e13 (B) - HSF3.0'!I2:I891),"")</f>
        <v>-0.4583333333333357</v>
      </c>
      <c r="I276" s="39">
        <f>IF($A276&lt;=LEN('USH2A e13 (B) - 2ry Str + Mask'!A$2),G276+H276,"")</f>
        <v>-0.29166666666666785</v>
      </c>
      <c r="J276" s="39">
        <f t="shared" si="33"/>
        <v>0.16666666666666785</v>
      </c>
      <c r="K276" s="39">
        <f t="shared" si="34"/>
        <v>-0.4583333333333357</v>
      </c>
      <c r="L276" s="39">
        <f t="shared" si="35"/>
        <v>-0.29166666666666785</v>
      </c>
      <c r="M276" s="39">
        <f t="shared" si="36"/>
        <v>0.16666666666666785</v>
      </c>
      <c r="N276" s="39">
        <f t="shared" si="37"/>
        <v>-0.4583333333333357</v>
      </c>
      <c r="O276" s="39">
        <f t="shared" si="38"/>
        <v>-0.29166666666666785</v>
      </c>
      <c r="P276" s="39">
        <f>IF($A276&lt;=LEN('USH2A e13 (B) - 2ry Str + Mask'!A$2),M276-J276,"")</f>
        <v>0</v>
      </c>
      <c r="Q276" s="39">
        <f>IF($A276&lt;=LEN('USH2A e13 (B) - 2ry Str + Mask'!A$2),N276-K276,"")</f>
        <v>0</v>
      </c>
      <c r="R276" s="39">
        <f>IF($A276&lt;=LEN('USH2A e13 (B) - 2ry Str + Mask'!A$2),O276-L276,"")</f>
        <v>0</v>
      </c>
    </row>
    <row r="277" spans="1:18" ht="68" customHeight="1" x14ac:dyDescent="0.15">
      <c r="A277" s="36">
        <v>276</v>
      </c>
      <c r="B277" s="37" t="str">
        <f>IF($A277&lt;=LEN('USH2A e13 (B) - 2ry Str + Mask'!A$2),MID('USH2A e13 (B) - 2ry Str + Mask'!A$2,$A277,1),"")</f>
        <v>.</v>
      </c>
      <c r="C277" s="38" t="str">
        <f>IF($A277&lt;=LEN('USH2A e13 (B) - 2ry Str + Mask'!B$2),MID('USH2A e13 (B) - 2ry Str + Mask'!B$2,$A277,1),"")</f>
        <v>.</v>
      </c>
      <c r="D277" s="38" t="str">
        <f>IF($A277&lt;=LEN('USH2A e13 (B) - 2ry Str + Mask'!C$2),MID('USH2A e13 (B) - 2ry Str + Mask'!C$2,$A277,1),"")</f>
        <v>.</v>
      </c>
      <c r="E277" s="38" t="str">
        <f t="shared" si="32"/>
        <v>.</v>
      </c>
      <c r="F277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</v>
      </c>
      <c r="G277" s="39">
        <f>IF($A277&lt;=LEN('USH2A e13 (B) - 2ry Str + Mask'!A$2),SUMIF('USH2A e13 (B) - HSF3.0'!E2:E891,"&lt;="&amp;$A277,'USH2A e13 (B) - HSF3.0'!H2:H891)-SUMIF('USH2A e13 (B) - HSF3.0'!G2:G891,"&lt;="&amp;$A277,'USH2A e13 (B) - HSF3.0'!H2:H891),"")</f>
        <v>0</v>
      </c>
      <c r="H277" s="39">
        <f>IF($A277&lt;=LEN('USH2A e13 (B) - 2ry Str + Mask'!A$2),SUMIF('USH2A e13 (B) - HSF3.0'!E2:E891,"&lt;="&amp;$A277,'USH2A e13 (B) - HSF3.0'!I2:I891)-SUMIF('USH2A e13 (B) - HSF3.0'!G2:G891,"&lt;="&amp;$A277,'USH2A e13 (B) - HSF3.0'!I2:I891),"")</f>
        <v>-0.62500000000000355</v>
      </c>
      <c r="I277" s="39">
        <f>IF($A277&lt;=LEN('USH2A e13 (B) - 2ry Str + Mask'!A$2),G277+H277,"")</f>
        <v>-0.62500000000000355</v>
      </c>
      <c r="J277" s="39">
        <f t="shared" si="33"/>
        <v>0</v>
      </c>
      <c r="K277" s="39">
        <f t="shared" si="34"/>
        <v>-0.62500000000000355</v>
      </c>
      <c r="L277" s="39">
        <f t="shared" si="35"/>
        <v>-0.62500000000000355</v>
      </c>
      <c r="M277" s="39">
        <f t="shared" si="36"/>
        <v>0</v>
      </c>
      <c r="N277" s="39">
        <f t="shared" si="37"/>
        <v>-0.62500000000000355</v>
      </c>
      <c r="O277" s="39">
        <f t="shared" si="38"/>
        <v>-0.62500000000000355</v>
      </c>
      <c r="P277" s="39">
        <f>IF($A277&lt;=LEN('USH2A e13 (B) - 2ry Str + Mask'!A$2),M277-J277,"")</f>
        <v>0</v>
      </c>
      <c r="Q277" s="39">
        <f>IF($A277&lt;=LEN('USH2A e13 (B) - 2ry Str + Mask'!A$2),N277-K277,"")</f>
        <v>0</v>
      </c>
      <c r="R277" s="39">
        <f>IF($A277&lt;=LEN('USH2A e13 (B) - 2ry Str + Mask'!A$2),O277-L277,"")</f>
        <v>0</v>
      </c>
    </row>
    <row r="278" spans="1:18" ht="68" customHeight="1" x14ac:dyDescent="0.15">
      <c r="A278" s="36">
        <v>277</v>
      </c>
      <c r="B278" s="37" t="str">
        <f>IF($A278&lt;=LEN('USH2A e13 (B) - 2ry Str + Mask'!A$2),MID('USH2A e13 (B) - 2ry Str + Mask'!A$2,$A278,1),"")</f>
        <v>(</v>
      </c>
      <c r="C278" s="38" t="str">
        <f>IF($A278&lt;=LEN('USH2A e13 (B) - 2ry Str + Mask'!B$2),MID('USH2A e13 (B) - 2ry Str + Mask'!B$2,$A278,1),"")</f>
        <v>.</v>
      </c>
      <c r="D278" s="38" t="str">
        <f>IF($A278&lt;=LEN('USH2A e13 (B) - 2ry Str + Mask'!C$2),MID('USH2A e13 (B) - 2ry Str + Mask'!C$2,$A278,1),"")</f>
        <v>.</v>
      </c>
      <c r="E278" s="38" t="str">
        <f t="shared" si="32"/>
        <v>.</v>
      </c>
      <c r="F278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</v>
      </c>
      <c r="G278" s="39">
        <f>IF($A278&lt;=LEN('USH2A e13 (B) - 2ry Str + Mask'!A$2),SUMIF('USH2A e13 (B) - HSF3.0'!E2:E891,"&lt;="&amp;$A278,'USH2A e13 (B) - HSF3.0'!H2:H891)-SUMIF('USH2A e13 (B) - HSF3.0'!G2:G891,"&lt;="&amp;$A278,'USH2A e13 (B) - HSF3.0'!H2:H891),"")</f>
        <v>0.14285714285714235</v>
      </c>
      <c r="H278" s="39">
        <f>IF($A278&lt;=LEN('USH2A e13 (B) - 2ry Str + Mask'!A$2),SUMIF('USH2A e13 (B) - HSF3.0'!E2:E891,"&lt;="&amp;$A278,'USH2A e13 (B) - HSF3.0'!I2:I891)-SUMIF('USH2A e13 (B) - HSF3.0'!G2:G891,"&lt;="&amp;$A278,'USH2A e13 (B) - HSF3.0'!I2:I891),"")</f>
        <v>-0.6428571428571459</v>
      </c>
      <c r="I278" s="39">
        <f>IF($A278&lt;=LEN('USH2A e13 (B) - 2ry Str + Mask'!A$2),G278+H278,"")</f>
        <v>-0.50000000000000355</v>
      </c>
      <c r="J278" s="39">
        <f t="shared" si="33"/>
        <v>0</v>
      </c>
      <c r="K278" s="39">
        <f t="shared" si="34"/>
        <v>0</v>
      </c>
      <c r="L278" s="39">
        <f t="shared" si="35"/>
        <v>0</v>
      </c>
      <c r="M278" s="39">
        <f t="shared" si="36"/>
        <v>0.14285714285714235</v>
      </c>
      <c r="N278" s="39">
        <f t="shared" si="37"/>
        <v>-0.6428571428571459</v>
      </c>
      <c r="O278" s="39">
        <f t="shared" si="38"/>
        <v>-0.50000000000000355</v>
      </c>
      <c r="P278" s="39">
        <f>IF($A278&lt;=LEN('USH2A e13 (B) - 2ry Str + Mask'!A$2),M278-J278,"")</f>
        <v>0.14285714285714235</v>
      </c>
      <c r="Q278" s="39">
        <f>IF($A278&lt;=LEN('USH2A e13 (B) - 2ry Str + Mask'!A$2),N278-K278,"")</f>
        <v>-0.6428571428571459</v>
      </c>
      <c r="R278" s="39">
        <f>IF($A278&lt;=LEN('USH2A e13 (B) - 2ry Str + Mask'!A$2),O278-L278,"")</f>
        <v>-0.50000000000000355</v>
      </c>
    </row>
    <row r="279" spans="1:18" ht="68" customHeight="1" x14ac:dyDescent="0.15">
      <c r="A279" s="36">
        <v>278</v>
      </c>
      <c r="B279" s="37" t="str">
        <f>IF($A279&lt;=LEN('USH2A e13 (B) - 2ry Str + Mask'!A$2),MID('USH2A e13 (B) - 2ry Str + Mask'!A$2,$A279,1),"")</f>
        <v>(</v>
      </c>
      <c r="C279" s="38" t="str">
        <f>IF($A279&lt;=LEN('USH2A e13 (B) - 2ry Str + Mask'!B$2),MID('USH2A e13 (B) - 2ry Str + Mask'!B$2,$A279,1),"")</f>
        <v>.</v>
      </c>
      <c r="D279" s="38" t="str">
        <f>IF($A279&lt;=LEN('USH2A e13 (B) - 2ry Str + Mask'!C$2),MID('USH2A e13 (B) - 2ry Str + Mask'!C$2,$A279,1),"")</f>
        <v>.</v>
      </c>
      <c r="E279" s="38" t="str">
        <f t="shared" si="32"/>
        <v>.</v>
      </c>
      <c r="F279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</v>
      </c>
      <c r="G279" s="39">
        <f>IF($A279&lt;=LEN('USH2A e13 (B) - 2ry Str + Mask'!A$2),SUMIF('USH2A e13 (B) - HSF3.0'!E2:E891,"&lt;="&amp;$A279,'USH2A e13 (B) - HSF3.0'!H2:H891)-SUMIF('USH2A e13 (B) - HSF3.0'!G2:G891,"&lt;="&amp;$A279,'USH2A e13 (B) - HSF3.0'!H2:H891),"")</f>
        <v>0.14285714285714235</v>
      </c>
      <c r="H279" s="39">
        <f>IF($A279&lt;=LEN('USH2A e13 (B) - 2ry Str + Mask'!A$2),SUMIF('USH2A e13 (B) - HSF3.0'!E2:E891,"&lt;="&amp;$A279,'USH2A e13 (B) - HSF3.0'!I2:I891)-SUMIF('USH2A e13 (B) - HSF3.0'!G2:G891,"&lt;="&amp;$A279,'USH2A e13 (B) - HSF3.0'!I2:I891),"")</f>
        <v>-0.80952380952381375</v>
      </c>
      <c r="I279" s="39">
        <f>IF($A279&lt;=LEN('USH2A e13 (B) - 2ry Str + Mask'!A$2),G279+H279,"")</f>
        <v>-0.6666666666666714</v>
      </c>
      <c r="J279" s="39">
        <f t="shared" si="33"/>
        <v>0</v>
      </c>
      <c r="K279" s="39">
        <f t="shared" si="34"/>
        <v>0</v>
      </c>
      <c r="L279" s="39">
        <f t="shared" si="35"/>
        <v>0</v>
      </c>
      <c r="M279" s="39">
        <f t="shared" si="36"/>
        <v>0.14285714285714235</v>
      </c>
      <c r="N279" s="39">
        <f t="shared" si="37"/>
        <v>-0.80952380952381375</v>
      </c>
      <c r="O279" s="39">
        <f t="shared" si="38"/>
        <v>-0.6666666666666714</v>
      </c>
      <c r="P279" s="39">
        <f>IF($A279&lt;=LEN('USH2A e13 (B) - 2ry Str + Mask'!A$2),M279-J279,"")</f>
        <v>0.14285714285714235</v>
      </c>
      <c r="Q279" s="39">
        <f>IF($A279&lt;=LEN('USH2A e13 (B) - 2ry Str + Mask'!A$2),N279-K279,"")</f>
        <v>-0.80952380952381375</v>
      </c>
      <c r="R279" s="39">
        <f>IF($A279&lt;=LEN('USH2A e13 (B) - 2ry Str + Mask'!A$2),O279-L279,"")</f>
        <v>-0.6666666666666714</v>
      </c>
    </row>
    <row r="280" spans="1:18" ht="68" customHeight="1" x14ac:dyDescent="0.15">
      <c r="A280" s="36">
        <v>279</v>
      </c>
      <c r="B280" s="37" t="str">
        <f>IF($A280&lt;=LEN('USH2A e13 (B) - 2ry Str + Mask'!A$2),MID('USH2A e13 (B) - 2ry Str + Mask'!A$2,$A280,1),"")</f>
        <v>.</v>
      </c>
      <c r="C280" s="38" t="str">
        <f>IF($A280&lt;=LEN('USH2A e13 (B) - 2ry Str + Mask'!B$2),MID('USH2A e13 (B) - 2ry Str + Mask'!B$2,$A280,1),"")</f>
        <v>.</v>
      </c>
      <c r="D280" s="38" t="str">
        <f>IF($A280&lt;=LEN('USH2A e13 (B) - 2ry Str + Mask'!C$2),MID('USH2A e13 (B) - 2ry Str + Mask'!C$2,$A280,1),"")</f>
        <v>.</v>
      </c>
      <c r="E280" s="38" t="str">
        <f t="shared" si="32"/>
        <v>.</v>
      </c>
      <c r="F280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</v>
      </c>
      <c r="G280" s="39">
        <f>IF($A280&lt;=LEN('USH2A e13 (B) - 2ry Str + Mask'!A$2),SUMIF('USH2A e13 (B) - HSF3.0'!E2:E891,"&lt;="&amp;$A280,'USH2A e13 (B) - HSF3.0'!H2:H891)-SUMIF('USH2A e13 (B) - HSF3.0'!G2:G891,"&lt;="&amp;$A280,'USH2A e13 (B) - HSF3.0'!H2:H891),"")</f>
        <v>0.3095238095238102</v>
      </c>
      <c r="H280" s="39">
        <f>IF($A280&lt;=LEN('USH2A e13 (B) - 2ry Str + Mask'!A$2),SUMIF('USH2A e13 (B) - HSF3.0'!E2:E891,"&lt;="&amp;$A280,'USH2A e13 (B) - HSF3.0'!I2:I891)-SUMIF('USH2A e13 (B) - HSF3.0'!G2:G891,"&lt;="&amp;$A280,'USH2A e13 (B) - HSF3.0'!I2:I891),"")</f>
        <v>-0.9761904761904816</v>
      </c>
      <c r="I280" s="39">
        <f>IF($A280&lt;=LEN('USH2A e13 (B) - 2ry Str + Mask'!A$2),G280+H280,"")</f>
        <v>-0.6666666666666714</v>
      </c>
      <c r="J280" s="39">
        <f t="shared" si="33"/>
        <v>0.3095238095238102</v>
      </c>
      <c r="K280" s="39">
        <f t="shared" si="34"/>
        <v>-0.9761904761904816</v>
      </c>
      <c r="L280" s="39">
        <f t="shared" si="35"/>
        <v>-0.6666666666666714</v>
      </c>
      <c r="M280" s="39">
        <f t="shared" si="36"/>
        <v>0.3095238095238102</v>
      </c>
      <c r="N280" s="39">
        <f t="shared" si="37"/>
        <v>-0.9761904761904816</v>
      </c>
      <c r="O280" s="39">
        <f t="shared" si="38"/>
        <v>-0.6666666666666714</v>
      </c>
      <c r="P280" s="39">
        <f>IF($A280&lt;=LEN('USH2A e13 (B) - 2ry Str + Mask'!A$2),M280-J280,"")</f>
        <v>0</v>
      </c>
      <c r="Q280" s="39">
        <f>IF($A280&lt;=LEN('USH2A e13 (B) - 2ry Str + Mask'!A$2),N280-K280,"")</f>
        <v>0</v>
      </c>
      <c r="R280" s="39">
        <f>IF($A280&lt;=LEN('USH2A e13 (B) - 2ry Str + Mask'!A$2),O280-L280,"")</f>
        <v>0</v>
      </c>
    </row>
    <row r="281" spans="1:18" ht="68" customHeight="1" x14ac:dyDescent="0.15">
      <c r="A281" s="36">
        <v>280</v>
      </c>
      <c r="B281" s="37" t="str">
        <f>IF($A281&lt;=LEN('USH2A e13 (B) - 2ry Str + Mask'!A$2),MID('USH2A e13 (B) - 2ry Str + Mask'!A$2,$A281,1),"")</f>
        <v>.</v>
      </c>
      <c r="C281" s="38" t="str">
        <f>IF($A281&lt;=LEN('USH2A e13 (B) - 2ry Str + Mask'!B$2),MID('USH2A e13 (B) - 2ry Str + Mask'!B$2,$A281,1),"")</f>
        <v>.</v>
      </c>
      <c r="D281" s="38" t="str">
        <f>IF($A281&lt;=LEN('USH2A e13 (B) - 2ry Str + Mask'!C$2),MID('USH2A e13 (B) - 2ry Str + Mask'!C$2,$A281,1),"")</f>
        <v>.</v>
      </c>
      <c r="E281" s="38" t="str">
        <f t="shared" si="32"/>
        <v>.</v>
      </c>
      <c r="F281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</v>
      </c>
      <c r="G281" s="39">
        <f>IF($A281&lt;=LEN('USH2A e13 (B) - 2ry Str + Mask'!A$2),SUMIF('USH2A e13 (B) - HSF3.0'!E2:E891,"&lt;="&amp;$A281,'USH2A e13 (B) - HSF3.0'!H2:H891)-SUMIF('USH2A e13 (B) - HSF3.0'!G2:G891,"&lt;="&amp;$A281,'USH2A e13 (B) - HSF3.0'!H2:H891),"")</f>
        <v>0.3095238095238102</v>
      </c>
      <c r="H281" s="39">
        <f>IF($A281&lt;=LEN('USH2A e13 (B) - 2ry Str + Mask'!A$2),SUMIF('USH2A e13 (B) - HSF3.0'!E2:E891,"&lt;="&amp;$A281,'USH2A e13 (B) - HSF3.0'!I2:I891)-SUMIF('USH2A e13 (B) - HSF3.0'!G2:G891,"&lt;="&amp;$A281,'USH2A e13 (B) - HSF3.0'!I2:I891),"")</f>
        <v>-0.9761904761904816</v>
      </c>
      <c r="I281" s="39">
        <f>IF($A281&lt;=LEN('USH2A e13 (B) - 2ry Str + Mask'!A$2),G281+H281,"")</f>
        <v>-0.6666666666666714</v>
      </c>
      <c r="J281" s="39">
        <f t="shared" si="33"/>
        <v>0.3095238095238102</v>
      </c>
      <c r="K281" s="39">
        <f t="shared" si="34"/>
        <v>-0.9761904761904816</v>
      </c>
      <c r="L281" s="39">
        <f t="shared" si="35"/>
        <v>-0.6666666666666714</v>
      </c>
      <c r="M281" s="39">
        <f t="shared" si="36"/>
        <v>0.3095238095238102</v>
      </c>
      <c r="N281" s="39">
        <f t="shared" si="37"/>
        <v>-0.9761904761904816</v>
      </c>
      <c r="O281" s="39">
        <f t="shared" si="38"/>
        <v>-0.6666666666666714</v>
      </c>
      <c r="P281" s="39">
        <f>IF($A281&lt;=LEN('USH2A e13 (B) - 2ry Str + Mask'!A$2),M281-J281,"")</f>
        <v>0</v>
      </c>
      <c r="Q281" s="39">
        <f>IF($A281&lt;=LEN('USH2A e13 (B) - 2ry Str + Mask'!A$2),N281-K281,"")</f>
        <v>0</v>
      </c>
      <c r="R281" s="39">
        <f>IF($A281&lt;=LEN('USH2A e13 (B) - 2ry Str + Mask'!A$2),O281-L281,"")</f>
        <v>0</v>
      </c>
    </row>
    <row r="282" spans="1:18" ht="68" customHeight="1" x14ac:dyDescent="0.15">
      <c r="A282" s="36">
        <v>281</v>
      </c>
      <c r="B282" s="37" t="str">
        <f>IF($A282&lt;=LEN('USH2A e13 (B) - 2ry Str + Mask'!A$2),MID('USH2A e13 (B) - 2ry Str + Mask'!A$2,$A282,1),"")</f>
        <v>.</v>
      </c>
      <c r="C282" s="38" t="str">
        <f>IF($A282&lt;=LEN('USH2A e13 (B) - 2ry Str + Mask'!B$2),MID('USH2A e13 (B) - 2ry Str + Mask'!B$2,$A282,1),"")</f>
        <v>.</v>
      </c>
      <c r="D282" s="38" t="str">
        <f>IF($A282&lt;=LEN('USH2A e13 (B) - 2ry Str + Mask'!C$2),MID('USH2A e13 (B) - 2ry Str + Mask'!C$2,$A282,1),"")</f>
        <v>.</v>
      </c>
      <c r="E282" s="38" t="str">
        <f t="shared" si="32"/>
        <v>.</v>
      </c>
      <c r="F282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</v>
      </c>
      <c r="G282" s="39">
        <f>IF($A282&lt;=LEN('USH2A e13 (B) - 2ry Str + Mask'!A$2),SUMIF('USH2A e13 (B) - HSF3.0'!E2:E891,"&lt;="&amp;$A282,'USH2A e13 (B) - HSF3.0'!H2:H891)-SUMIF('USH2A e13 (B) - HSF3.0'!G2:G891,"&lt;="&amp;$A282,'USH2A e13 (B) - HSF3.0'!H2:H891),"")</f>
        <v>0.3095238095238102</v>
      </c>
      <c r="H282" s="39">
        <f>IF($A282&lt;=LEN('USH2A e13 (B) - 2ry Str + Mask'!A$2),SUMIF('USH2A e13 (B) - HSF3.0'!E2:E891,"&lt;="&amp;$A282,'USH2A e13 (B) - HSF3.0'!I2:I891)-SUMIF('USH2A e13 (B) - HSF3.0'!G2:G891,"&lt;="&amp;$A282,'USH2A e13 (B) - HSF3.0'!I2:I891),"")</f>
        <v>-0.80952380952381375</v>
      </c>
      <c r="I282" s="39">
        <f>IF($A282&lt;=LEN('USH2A e13 (B) - 2ry Str + Mask'!A$2),G282+H282,"")</f>
        <v>-0.50000000000000355</v>
      </c>
      <c r="J282" s="39">
        <f t="shared" si="33"/>
        <v>0.3095238095238102</v>
      </c>
      <c r="K282" s="39">
        <f t="shared" si="34"/>
        <v>-0.80952380952381375</v>
      </c>
      <c r="L282" s="39">
        <f t="shared" si="35"/>
        <v>-0.50000000000000355</v>
      </c>
      <c r="M282" s="39">
        <f t="shared" si="36"/>
        <v>0.3095238095238102</v>
      </c>
      <c r="N282" s="39">
        <f t="shared" si="37"/>
        <v>-0.80952380952381375</v>
      </c>
      <c r="O282" s="39">
        <f t="shared" si="38"/>
        <v>-0.50000000000000355</v>
      </c>
      <c r="P282" s="39">
        <f>IF($A282&lt;=LEN('USH2A e13 (B) - 2ry Str + Mask'!A$2),M282-J282,"")</f>
        <v>0</v>
      </c>
      <c r="Q282" s="39">
        <f>IF($A282&lt;=LEN('USH2A e13 (B) - 2ry Str + Mask'!A$2),N282-K282,"")</f>
        <v>0</v>
      </c>
      <c r="R282" s="39">
        <f>IF($A282&lt;=LEN('USH2A e13 (B) - 2ry Str + Mask'!A$2),O282-L282,"")</f>
        <v>0</v>
      </c>
    </row>
    <row r="283" spans="1:18" ht="68" customHeight="1" x14ac:dyDescent="0.15">
      <c r="A283" s="36">
        <v>282</v>
      </c>
      <c r="B283" s="37" t="str">
        <f>IF($A283&lt;=LEN('USH2A e13 (B) - 2ry Str + Mask'!A$2),MID('USH2A e13 (B) - 2ry Str + Mask'!A$2,$A283,1),"")</f>
        <v>.</v>
      </c>
      <c r="C283" s="38" t="str">
        <f>IF($A283&lt;=LEN('USH2A e13 (B) - 2ry Str + Mask'!B$2),MID('USH2A e13 (B) - 2ry Str + Mask'!B$2,$A283,1),"")</f>
        <v>.</v>
      </c>
      <c r="D283" s="38" t="str">
        <f>IF($A283&lt;=LEN('USH2A e13 (B) - 2ry Str + Mask'!C$2),MID('USH2A e13 (B) - 2ry Str + Mask'!C$2,$A283,1),"")</f>
        <v>.</v>
      </c>
      <c r="E283" s="38" t="str">
        <f t="shared" si="32"/>
        <v>.</v>
      </c>
      <c r="F283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</v>
      </c>
      <c r="G283" s="39">
        <f>IF($A283&lt;=LEN('USH2A e13 (B) - 2ry Str + Mask'!A$2),SUMIF('USH2A e13 (B) - HSF3.0'!E2:E891,"&lt;="&amp;$A283,'USH2A e13 (B) - HSF3.0'!H2:H891)-SUMIF('USH2A e13 (B) - HSF3.0'!G2:G891,"&lt;="&amp;$A283,'USH2A e13 (B) - HSF3.0'!H2:H891),"")</f>
        <v>0.4345238095238102</v>
      </c>
      <c r="H283" s="39">
        <f>IF($A283&lt;=LEN('USH2A e13 (B) - 2ry Str + Mask'!A$2),SUMIF('USH2A e13 (B) - HSF3.0'!E2:E891,"&lt;="&amp;$A283,'USH2A e13 (B) - HSF3.0'!I2:I891)-SUMIF('USH2A e13 (B) - HSF3.0'!G2:G891,"&lt;="&amp;$A283,'USH2A e13 (B) - HSF3.0'!I2:I891),"")</f>
        <v>-0.6428571428571459</v>
      </c>
      <c r="I283" s="39">
        <f>IF($A283&lt;=LEN('USH2A e13 (B) - 2ry Str + Mask'!A$2),G283+H283,"")</f>
        <v>-0.2083333333333357</v>
      </c>
      <c r="J283" s="39">
        <f t="shared" si="33"/>
        <v>0.4345238095238102</v>
      </c>
      <c r="K283" s="39">
        <f t="shared" si="34"/>
        <v>-0.6428571428571459</v>
      </c>
      <c r="L283" s="39">
        <f t="shared" si="35"/>
        <v>-0.2083333333333357</v>
      </c>
      <c r="M283" s="39">
        <f t="shared" si="36"/>
        <v>0.4345238095238102</v>
      </c>
      <c r="N283" s="39">
        <f t="shared" si="37"/>
        <v>-0.6428571428571459</v>
      </c>
      <c r="O283" s="39">
        <f t="shared" si="38"/>
        <v>-0.2083333333333357</v>
      </c>
      <c r="P283" s="39">
        <f>IF($A283&lt;=LEN('USH2A e13 (B) - 2ry Str + Mask'!A$2),M283-J283,"")</f>
        <v>0</v>
      </c>
      <c r="Q283" s="39">
        <f>IF($A283&lt;=LEN('USH2A e13 (B) - 2ry Str + Mask'!A$2),N283-K283,"")</f>
        <v>0</v>
      </c>
      <c r="R283" s="39">
        <f>IF($A283&lt;=LEN('USH2A e13 (B) - 2ry Str + Mask'!A$2),O283-L283,"")</f>
        <v>0</v>
      </c>
    </row>
    <row r="284" spans="1:18" ht="68" customHeight="1" x14ac:dyDescent="0.15">
      <c r="A284" s="36">
        <v>283</v>
      </c>
      <c r="B284" s="37" t="str">
        <f>IF($A284&lt;=LEN('USH2A e13 (B) - 2ry Str + Mask'!A$2),MID('USH2A e13 (B) - 2ry Str + Mask'!A$2,$A284,1),"")</f>
        <v>.</v>
      </c>
      <c r="C284" s="38" t="str">
        <f>IF($A284&lt;=LEN('USH2A e13 (B) - 2ry Str + Mask'!B$2),MID('USH2A e13 (B) - 2ry Str + Mask'!B$2,$A284,1),"")</f>
        <v>.</v>
      </c>
      <c r="D284" s="38" t="str">
        <f>IF($A284&lt;=LEN('USH2A e13 (B) - 2ry Str + Mask'!C$2),MID('USH2A e13 (B) - 2ry Str + Mask'!C$2,$A284,1),"")</f>
        <v>.</v>
      </c>
      <c r="E284" s="38" t="str">
        <f t="shared" si="32"/>
        <v>.</v>
      </c>
      <c r="F284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</v>
      </c>
      <c r="G284" s="39">
        <f>IF($A284&lt;=LEN('USH2A e13 (B) - 2ry Str + Mask'!A$2),SUMIF('USH2A e13 (B) - HSF3.0'!E2:E891,"&lt;="&amp;$A284,'USH2A e13 (B) - HSF3.0'!H2:H891)-SUMIF('USH2A e13 (B) - HSF3.0'!G2:G891,"&lt;="&amp;$A284,'USH2A e13 (B) - HSF3.0'!H2:H891),"")</f>
        <v>0.60119047619047805</v>
      </c>
      <c r="H284" s="39">
        <f>IF($A284&lt;=LEN('USH2A e13 (B) - 2ry Str + Mask'!A$2),SUMIF('USH2A e13 (B) - HSF3.0'!E2:E891,"&lt;="&amp;$A284,'USH2A e13 (B) - HSF3.0'!I2:I891)-SUMIF('USH2A e13 (B) - HSF3.0'!G2:G891,"&lt;="&amp;$A284,'USH2A e13 (B) - HSF3.0'!I2:I891),"")</f>
        <v>-0.80952380952381375</v>
      </c>
      <c r="I284" s="39">
        <f>IF($A284&lt;=LEN('USH2A e13 (B) - 2ry Str + Mask'!A$2),G284+H284,"")</f>
        <v>-0.2083333333333357</v>
      </c>
      <c r="J284" s="39">
        <f t="shared" si="33"/>
        <v>0.60119047619047805</v>
      </c>
      <c r="K284" s="39">
        <f t="shared" si="34"/>
        <v>-0.80952380952381375</v>
      </c>
      <c r="L284" s="39">
        <f t="shared" si="35"/>
        <v>-0.2083333333333357</v>
      </c>
      <c r="M284" s="39">
        <f t="shared" si="36"/>
        <v>0.60119047619047805</v>
      </c>
      <c r="N284" s="39">
        <f t="shared" si="37"/>
        <v>-0.80952380952381375</v>
      </c>
      <c r="O284" s="39">
        <f t="shared" si="38"/>
        <v>-0.2083333333333357</v>
      </c>
      <c r="P284" s="39">
        <f>IF($A284&lt;=LEN('USH2A e13 (B) - 2ry Str + Mask'!A$2),M284-J284,"")</f>
        <v>0</v>
      </c>
      <c r="Q284" s="39">
        <f>IF($A284&lt;=LEN('USH2A e13 (B) - 2ry Str + Mask'!A$2),N284-K284,"")</f>
        <v>0</v>
      </c>
      <c r="R284" s="39">
        <f>IF($A284&lt;=LEN('USH2A e13 (B) - 2ry Str + Mask'!A$2),O284-L284,"")</f>
        <v>0</v>
      </c>
    </row>
    <row r="285" spans="1:18" ht="68" customHeight="1" x14ac:dyDescent="0.15">
      <c r="A285" s="36">
        <v>284</v>
      </c>
      <c r="B285" s="37" t="str">
        <f>IF($A285&lt;=LEN('USH2A e13 (B) - 2ry Str + Mask'!A$2),MID('USH2A e13 (B) - 2ry Str + Mask'!A$2,$A285,1),"")</f>
        <v>(</v>
      </c>
      <c r="C285" s="38" t="str">
        <f>IF($A285&lt;=LEN('USH2A e13 (B) - 2ry Str + Mask'!B$2),MID('USH2A e13 (B) - 2ry Str + Mask'!B$2,$A285,1),"")</f>
        <v>(</v>
      </c>
      <c r="D285" s="38" t="str">
        <f>IF($A285&lt;=LEN('USH2A e13 (B) - 2ry Str + Mask'!C$2),MID('USH2A e13 (B) - 2ry Str + Mask'!C$2,$A285,1),"")</f>
        <v>.</v>
      </c>
      <c r="E285" s="38" t="str">
        <f t="shared" si="32"/>
        <v>(</v>
      </c>
      <c r="F285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</v>
      </c>
      <c r="G285" s="39">
        <f>IF($A285&lt;=LEN('USH2A e13 (B) - 2ry Str + Mask'!A$2),SUMIF('USH2A e13 (B) - HSF3.0'!E2:E891,"&lt;="&amp;$A285,'USH2A e13 (B) - HSF3.0'!H2:H891)-SUMIF('USH2A e13 (B) - HSF3.0'!G2:G891,"&lt;="&amp;$A285,'USH2A e13 (B) - HSF3.0'!H2:H891),"")</f>
        <v>0.62500000000000355</v>
      </c>
      <c r="H285" s="39">
        <f>IF($A285&lt;=LEN('USH2A e13 (B) - 2ry Str + Mask'!A$2),SUMIF('USH2A e13 (B) - HSF3.0'!E2:E891,"&lt;="&amp;$A285,'USH2A e13 (B) - HSF3.0'!I2:I891)-SUMIF('USH2A e13 (B) - HSF3.0'!G2:G891,"&lt;="&amp;$A285,'USH2A e13 (B) - HSF3.0'!I2:I891),"")</f>
        <v>-0.6666666666666714</v>
      </c>
      <c r="I285" s="39">
        <f>IF($A285&lt;=LEN('USH2A e13 (B) - 2ry Str + Mask'!A$2),G285+H285,"")</f>
        <v>-4.1666666666667851E-2</v>
      </c>
      <c r="J285" s="39">
        <f t="shared" si="33"/>
        <v>0</v>
      </c>
      <c r="K285" s="39">
        <f t="shared" si="34"/>
        <v>0</v>
      </c>
      <c r="L285" s="39">
        <f t="shared" si="35"/>
        <v>0</v>
      </c>
      <c r="M285" s="39">
        <f t="shared" si="36"/>
        <v>0</v>
      </c>
      <c r="N285" s="39">
        <f t="shared" si="37"/>
        <v>0</v>
      </c>
      <c r="O285" s="39">
        <f t="shared" si="38"/>
        <v>0</v>
      </c>
      <c r="P285" s="39">
        <f>IF($A285&lt;=LEN('USH2A e13 (B) - 2ry Str + Mask'!A$2),M285-J285,"")</f>
        <v>0</v>
      </c>
      <c r="Q285" s="39">
        <f>IF($A285&lt;=LEN('USH2A e13 (B) - 2ry Str + Mask'!A$2),N285-K285,"")</f>
        <v>0</v>
      </c>
      <c r="R285" s="39">
        <f>IF($A285&lt;=LEN('USH2A e13 (B) - 2ry Str + Mask'!A$2),O285-L285,"")</f>
        <v>0</v>
      </c>
    </row>
    <row r="286" spans="1:18" ht="68" customHeight="1" x14ac:dyDescent="0.15">
      <c r="A286" s="36">
        <v>285</v>
      </c>
      <c r="B286" s="37" t="str">
        <f>IF($A286&lt;=LEN('USH2A e13 (B) - 2ry Str + Mask'!A$2),MID('USH2A e13 (B) - 2ry Str + Mask'!A$2,$A286,1),"")</f>
        <v>(</v>
      </c>
      <c r="C286" s="38" t="str">
        <f>IF($A286&lt;=LEN('USH2A e13 (B) - 2ry Str + Mask'!B$2),MID('USH2A e13 (B) - 2ry Str + Mask'!B$2,$A286,1),"")</f>
        <v>(</v>
      </c>
      <c r="D286" s="38" t="str">
        <f>IF($A286&lt;=LEN('USH2A e13 (B) - 2ry Str + Mask'!C$2),MID('USH2A e13 (B) - 2ry Str + Mask'!C$2,$A286,1),"")</f>
        <v>.</v>
      </c>
      <c r="E286" s="38" t="str">
        <f t="shared" si="32"/>
        <v>(</v>
      </c>
      <c r="F286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</v>
      </c>
      <c r="G286" s="39">
        <f>IF($A286&lt;=LEN('USH2A e13 (B) - 2ry Str + Mask'!A$2),SUMIF('USH2A e13 (B) - HSF3.0'!E2:E891,"&lt;="&amp;$A286,'USH2A e13 (B) - HSF3.0'!H2:H891)-SUMIF('USH2A e13 (B) - HSF3.0'!G2:G891,"&lt;="&amp;$A286,'USH2A e13 (B) - HSF3.0'!H2:H891),"")</f>
        <v>0.62500000000000355</v>
      </c>
      <c r="H286" s="39">
        <f>IF($A286&lt;=LEN('USH2A e13 (B) - 2ry Str + Mask'!A$2),SUMIF('USH2A e13 (B) - HSF3.0'!E2:E891,"&lt;="&amp;$A286,'USH2A e13 (B) - HSF3.0'!I2:I891)-SUMIF('USH2A e13 (B) - HSF3.0'!G2:G891,"&lt;="&amp;$A286,'USH2A e13 (B) - HSF3.0'!I2:I891),"")</f>
        <v>-0.6666666666666714</v>
      </c>
      <c r="I286" s="39">
        <f>IF($A286&lt;=LEN('USH2A e13 (B) - 2ry Str + Mask'!A$2),G286+H286,"")</f>
        <v>-4.1666666666667851E-2</v>
      </c>
      <c r="J286" s="39">
        <f t="shared" si="33"/>
        <v>0</v>
      </c>
      <c r="K286" s="39">
        <f t="shared" si="34"/>
        <v>0</v>
      </c>
      <c r="L286" s="39">
        <f t="shared" si="35"/>
        <v>0</v>
      </c>
      <c r="M286" s="39">
        <f t="shared" si="36"/>
        <v>0</v>
      </c>
      <c r="N286" s="39">
        <f t="shared" si="37"/>
        <v>0</v>
      </c>
      <c r="O286" s="39">
        <f t="shared" si="38"/>
        <v>0</v>
      </c>
      <c r="P286" s="39">
        <f>IF($A286&lt;=LEN('USH2A e13 (B) - 2ry Str + Mask'!A$2),M286-J286,"")</f>
        <v>0</v>
      </c>
      <c r="Q286" s="39">
        <f>IF($A286&lt;=LEN('USH2A e13 (B) - 2ry Str + Mask'!A$2),N286-K286,"")</f>
        <v>0</v>
      </c>
      <c r="R286" s="39">
        <f>IF($A286&lt;=LEN('USH2A e13 (B) - 2ry Str + Mask'!A$2),O286-L286,"")</f>
        <v>0</v>
      </c>
    </row>
    <row r="287" spans="1:18" ht="68" customHeight="1" x14ac:dyDescent="0.15">
      <c r="A287" s="36">
        <v>286</v>
      </c>
      <c r="B287" s="37" t="str">
        <f>IF($A287&lt;=LEN('USH2A e13 (B) - 2ry Str + Mask'!A$2),MID('USH2A e13 (B) - 2ry Str + Mask'!A$2,$A287,1),"")</f>
        <v>(</v>
      </c>
      <c r="C287" s="38" t="str">
        <f>IF($A287&lt;=LEN('USH2A e13 (B) - 2ry Str + Mask'!B$2),MID('USH2A e13 (B) - 2ry Str + Mask'!B$2,$A287,1),"")</f>
        <v>(</v>
      </c>
      <c r="D287" s="38" t="str">
        <f>IF($A287&lt;=LEN('USH2A e13 (B) - 2ry Str + Mask'!C$2),MID('USH2A e13 (B) - 2ry Str + Mask'!C$2,$A287,1),"")</f>
        <v>.</v>
      </c>
      <c r="E287" s="38" t="str">
        <f t="shared" si="32"/>
        <v>(</v>
      </c>
      <c r="F287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</v>
      </c>
      <c r="G287" s="39">
        <f>IF($A287&lt;=LEN('USH2A e13 (B) - 2ry Str + Mask'!A$2),SUMIF('USH2A e13 (B) - HSF3.0'!E2:E891,"&lt;="&amp;$A287,'USH2A e13 (B) - HSF3.0'!H2:H891)-SUMIF('USH2A e13 (B) - HSF3.0'!G2:G891,"&lt;="&amp;$A287,'USH2A e13 (B) - HSF3.0'!H2:H891),"")</f>
        <v>0.95833333333333925</v>
      </c>
      <c r="H287" s="39">
        <f>IF($A287&lt;=LEN('USH2A e13 (B) - 2ry Str + Mask'!A$2),SUMIF('USH2A e13 (B) - HSF3.0'!E2:E891,"&lt;="&amp;$A287,'USH2A e13 (B) - HSF3.0'!I2:I891)-SUMIF('USH2A e13 (B) - HSF3.0'!G2:G891,"&lt;="&amp;$A287,'USH2A e13 (B) - HSF3.0'!I2:I891),"")</f>
        <v>-0.6666666666666714</v>
      </c>
      <c r="I287" s="39">
        <f>IF($A287&lt;=LEN('USH2A e13 (B) - 2ry Str + Mask'!A$2),G287+H287,"")</f>
        <v>0.29166666666666785</v>
      </c>
      <c r="J287" s="39">
        <f t="shared" si="33"/>
        <v>0</v>
      </c>
      <c r="K287" s="39">
        <f t="shared" si="34"/>
        <v>0</v>
      </c>
      <c r="L287" s="39">
        <f t="shared" si="35"/>
        <v>0</v>
      </c>
      <c r="M287" s="39">
        <f t="shared" si="36"/>
        <v>0</v>
      </c>
      <c r="N287" s="39">
        <f t="shared" si="37"/>
        <v>0</v>
      </c>
      <c r="O287" s="39">
        <f t="shared" si="38"/>
        <v>0</v>
      </c>
      <c r="P287" s="39">
        <f>IF($A287&lt;=LEN('USH2A e13 (B) - 2ry Str + Mask'!A$2),M287-J287,"")</f>
        <v>0</v>
      </c>
      <c r="Q287" s="39">
        <f>IF($A287&lt;=LEN('USH2A e13 (B) - 2ry Str + Mask'!A$2),N287-K287,"")</f>
        <v>0</v>
      </c>
      <c r="R287" s="39">
        <f>IF($A287&lt;=LEN('USH2A e13 (B) - 2ry Str + Mask'!A$2),O287-L287,"")</f>
        <v>0</v>
      </c>
    </row>
    <row r="288" spans="1:18" ht="68" customHeight="1" x14ac:dyDescent="0.15">
      <c r="A288" s="36">
        <v>287</v>
      </c>
      <c r="B288" s="37" t="str">
        <f>IF($A288&lt;=LEN('USH2A e13 (B) - 2ry Str + Mask'!A$2),MID('USH2A e13 (B) - 2ry Str + Mask'!A$2,$A288,1),"")</f>
        <v>(</v>
      </c>
      <c r="C288" s="38" t="str">
        <f>IF($A288&lt;=LEN('USH2A e13 (B) - 2ry Str + Mask'!B$2),MID('USH2A e13 (B) - 2ry Str + Mask'!B$2,$A288,1),"")</f>
        <v>(</v>
      </c>
      <c r="D288" s="38" t="str">
        <f>IF($A288&lt;=LEN('USH2A e13 (B) - 2ry Str + Mask'!C$2),MID('USH2A e13 (B) - 2ry Str + Mask'!C$2,$A288,1),"")</f>
        <v>.</v>
      </c>
      <c r="E288" s="38" t="str">
        <f t="shared" si="32"/>
        <v>(</v>
      </c>
      <c r="F288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</v>
      </c>
      <c r="G288" s="39">
        <f>IF($A288&lt;=LEN('USH2A e13 (B) - 2ry Str + Mask'!A$2),SUMIF('USH2A e13 (B) - HSF3.0'!E2:E891,"&lt;="&amp;$A288,'USH2A e13 (B) - HSF3.0'!H2:H891)-SUMIF('USH2A e13 (B) - HSF3.0'!G2:G891,"&lt;="&amp;$A288,'USH2A e13 (B) - HSF3.0'!H2:H891),"")</f>
        <v>0.95833333333333925</v>
      </c>
      <c r="H288" s="39">
        <f>IF($A288&lt;=LEN('USH2A e13 (B) - 2ry Str + Mask'!A$2),SUMIF('USH2A e13 (B) - HSF3.0'!E2:E891,"&lt;="&amp;$A288,'USH2A e13 (B) - HSF3.0'!I2:I891)-SUMIF('USH2A e13 (B) - HSF3.0'!G2:G891,"&lt;="&amp;$A288,'USH2A e13 (B) - HSF3.0'!I2:I891),"")</f>
        <v>-0.83333333333333925</v>
      </c>
      <c r="I288" s="39">
        <f>IF($A288&lt;=LEN('USH2A e13 (B) - 2ry Str + Mask'!A$2),G288+H288,"")</f>
        <v>0.125</v>
      </c>
      <c r="J288" s="39">
        <f t="shared" si="33"/>
        <v>0</v>
      </c>
      <c r="K288" s="39">
        <f t="shared" si="34"/>
        <v>0</v>
      </c>
      <c r="L288" s="39">
        <f t="shared" si="35"/>
        <v>0</v>
      </c>
      <c r="M288" s="39">
        <f t="shared" si="36"/>
        <v>0</v>
      </c>
      <c r="N288" s="39">
        <f t="shared" si="37"/>
        <v>0</v>
      </c>
      <c r="O288" s="39">
        <f t="shared" si="38"/>
        <v>0</v>
      </c>
      <c r="P288" s="39">
        <f>IF($A288&lt;=LEN('USH2A e13 (B) - 2ry Str + Mask'!A$2),M288-J288,"")</f>
        <v>0</v>
      </c>
      <c r="Q288" s="39">
        <f>IF($A288&lt;=LEN('USH2A e13 (B) - 2ry Str + Mask'!A$2),N288-K288,"")</f>
        <v>0</v>
      </c>
      <c r="R288" s="39">
        <f>IF($A288&lt;=LEN('USH2A e13 (B) - 2ry Str + Mask'!A$2),O288-L288,"")</f>
        <v>0</v>
      </c>
    </row>
    <row r="289" spans="1:18" ht="68" customHeight="1" x14ac:dyDescent="0.15">
      <c r="A289" s="36">
        <v>288</v>
      </c>
      <c r="B289" s="37" t="str">
        <f>IF($A289&lt;=LEN('USH2A e13 (B) - 2ry Str + Mask'!A$2),MID('USH2A e13 (B) - 2ry Str + Mask'!A$2,$A289,1),"")</f>
        <v>(</v>
      </c>
      <c r="C289" s="38" t="str">
        <f>IF($A289&lt;=LEN('USH2A e13 (B) - 2ry Str + Mask'!B$2),MID('USH2A e13 (B) - 2ry Str + Mask'!B$2,$A289,1),"")</f>
        <v>(</v>
      </c>
      <c r="D289" s="38" t="str">
        <f>IF($A289&lt;=LEN('USH2A e13 (B) - 2ry Str + Mask'!C$2),MID('USH2A e13 (B) - 2ry Str + Mask'!C$2,$A289,1),"")</f>
        <v>.</v>
      </c>
      <c r="E289" s="38" t="str">
        <f t="shared" si="32"/>
        <v>(</v>
      </c>
      <c r="F289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</v>
      </c>
      <c r="G289" s="39">
        <f>IF($A289&lt;=LEN('USH2A e13 (B) - 2ry Str + Mask'!A$2),SUMIF('USH2A e13 (B) - HSF3.0'!E2:E891,"&lt;="&amp;$A289,'USH2A e13 (B) - HSF3.0'!H2:H891)-SUMIF('USH2A e13 (B) - HSF3.0'!G2:G891,"&lt;="&amp;$A289,'USH2A e13 (B) - HSF3.0'!H2:H891),"")</f>
        <v>1.2678571428571495</v>
      </c>
      <c r="H289" s="39">
        <f>IF($A289&lt;=LEN('USH2A e13 (B) - 2ry Str + Mask'!A$2),SUMIF('USH2A e13 (B) - HSF3.0'!E2:E891,"&lt;="&amp;$A289,'USH2A e13 (B) - HSF3.0'!I2:I891)-SUMIF('USH2A e13 (B) - HSF3.0'!G2:G891,"&lt;="&amp;$A289,'USH2A e13 (B) - HSF3.0'!I2:I891),"")</f>
        <v>-1.0000000000000071</v>
      </c>
      <c r="I289" s="39">
        <f>IF($A289&lt;=LEN('USH2A e13 (B) - 2ry Str + Mask'!A$2),G289+H289,"")</f>
        <v>0.26785714285714235</v>
      </c>
      <c r="J289" s="39">
        <f t="shared" si="33"/>
        <v>0</v>
      </c>
      <c r="K289" s="39">
        <f t="shared" si="34"/>
        <v>0</v>
      </c>
      <c r="L289" s="39">
        <f t="shared" si="35"/>
        <v>0</v>
      </c>
      <c r="M289" s="39">
        <f t="shared" si="36"/>
        <v>0</v>
      </c>
      <c r="N289" s="39">
        <f t="shared" si="37"/>
        <v>0</v>
      </c>
      <c r="O289" s="39">
        <f t="shared" si="38"/>
        <v>0</v>
      </c>
      <c r="P289" s="39">
        <f>IF($A289&lt;=LEN('USH2A e13 (B) - 2ry Str + Mask'!A$2),M289-J289,"")</f>
        <v>0</v>
      </c>
      <c r="Q289" s="39">
        <f>IF($A289&lt;=LEN('USH2A e13 (B) - 2ry Str + Mask'!A$2),N289-K289,"")</f>
        <v>0</v>
      </c>
      <c r="R289" s="39">
        <f>IF($A289&lt;=LEN('USH2A e13 (B) - 2ry Str + Mask'!A$2),O289-L289,"")</f>
        <v>0</v>
      </c>
    </row>
    <row r="290" spans="1:18" ht="68" customHeight="1" x14ac:dyDescent="0.15">
      <c r="A290" s="36">
        <v>289</v>
      </c>
      <c r="B290" s="37" t="str">
        <f>IF($A290&lt;=LEN('USH2A e13 (B) - 2ry Str + Mask'!A$2),MID('USH2A e13 (B) - 2ry Str + Mask'!A$2,$A290,1),"")</f>
        <v>(</v>
      </c>
      <c r="C290" s="38" t="str">
        <f>IF($A290&lt;=LEN('USH2A e13 (B) - 2ry Str + Mask'!B$2),MID('USH2A e13 (B) - 2ry Str + Mask'!B$2,$A290,1),"")</f>
        <v>(</v>
      </c>
      <c r="D290" s="38" t="str">
        <f>IF($A290&lt;=LEN('USH2A e13 (B) - 2ry Str + Mask'!C$2),MID('USH2A e13 (B) - 2ry Str + Mask'!C$2,$A290,1),"")</f>
        <v>.</v>
      </c>
      <c r="E290" s="38" t="str">
        <f t="shared" si="32"/>
        <v>(</v>
      </c>
      <c r="F290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</v>
      </c>
      <c r="G290" s="39">
        <f>IF($A290&lt;=LEN('USH2A e13 (B) - 2ry Str + Mask'!A$2),SUMIF('USH2A e13 (B) - HSF3.0'!E2:E891,"&lt;="&amp;$A290,'USH2A e13 (B) - HSF3.0'!H2:H891)-SUMIF('USH2A e13 (B) - HSF3.0'!G2:G891,"&lt;="&amp;$A290,'USH2A e13 (B) - HSF3.0'!H2:H891),"")</f>
        <v>1.1011904761904816</v>
      </c>
      <c r="H290" s="39">
        <f>IF($A290&lt;=LEN('USH2A e13 (B) - 2ry Str + Mask'!A$2),SUMIF('USH2A e13 (B) - HSF3.0'!E2:E891,"&lt;="&amp;$A290,'USH2A e13 (B) - HSF3.0'!I2:I891)-SUMIF('USH2A e13 (B) - HSF3.0'!G2:G891,"&lt;="&amp;$A290,'USH2A e13 (B) - HSF3.0'!I2:I891),"")</f>
        <v>-0.83333333333333925</v>
      </c>
      <c r="I290" s="39">
        <f>IF($A290&lt;=LEN('USH2A e13 (B) - 2ry Str + Mask'!A$2),G290+H290,"")</f>
        <v>0.26785714285714235</v>
      </c>
      <c r="J290" s="39">
        <f t="shared" si="33"/>
        <v>0</v>
      </c>
      <c r="K290" s="39">
        <f t="shared" si="34"/>
        <v>0</v>
      </c>
      <c r="L290" s="39">
        <f t="shared" si="35"/>
        <v>0</v>
      </c>
      <c r="M290" s="39">
        <f t="shared" si="36"/>
        <v>0</v>
      </c>
      <c r="N290" s="39">
        <f t="shared" si="37"/>
        <v>0</v>
      </c>
      <c r="O290" s="39">
        <f t="shared" si="38"/>
        <v>0</v>
      </c>
      <c r="P290" s="39">
        <f>IF($A290&lt;=LEN('USH2A e13 (B) - 2ry Str + Mask'!A$2),M290-J290,"")</f>
        <v>0</v>
      </c>
      <c r="Q290" s="39">
        <f>IF($A290&lt;=LEN('USH2A e13 (B) - 2ry Str + Mask'!A$2),N290-K290,"")</f>
        <v>0</v>
      </c>
      <c r="R290" s="39">
        <f>IF($A290&lt;=LEN('USH2A e13 (B) - 2ry Str + Mask'!A$2),O290-L290,"")</f>
        <v>0</v>
      </c>
    </row>
    <row r="291" spans="1:18" ht="68" customHeight="1" x14ac:dyDescent="0.15">
      <c r="A291" s="36">
        <v>290</v>
      </c>
      <c r="B291" s="37" t="str">
        <f>IF($A291&lt;=LEN('USH2A e13 (B) - 2ry Str + Mask'!A$2),MID('USH2A e13 (B) - 2ry Str + Mask'!A$2,$A291,1),"")</f>
        <v>(</v>
      </c>
      <c r="C291" s="38" t="str">
        <f>IF($A291&lt;=LEN('USH2A e13 (B) - 2ry Str + Mask'!B$2),MID('USH2A e13 (B) - 2ry Str + Mask'!B$2,$A291,1),"")</f>
        <v>(</v>
      </c>
      <c r="D291" s="38" t="str">
        <f>IF($A291&lt;=LEN('USH2A e13 (B) - 2ry Str + Mask'!C$2),MID('USH2A e13 (B) - 2ry Str + Mask'!C$2,$A291,1),"")</f>
        <v>.</v>
      </c>
      <c r="E291" s="38" t="str">
        <f t="shared" si="32"/>
        <v>(</v>
      </c>
      <c r="F291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</v>
      </c>
      <c r="G291" s="39">
        <f>IF($A291&lt;=LEN('USH2A e13 (B) - 2ry Str + Mask'!A$2),SUMIF('USH2A e13 (B) - HSF3.0'!E2:E891,"&lt;="&amp;$A291,'USH2A e13 (B) - HSF3.0'!H2:H891)-SUMIF('USH2A e13 (B) - HSF3.0'!G2:G891,"&lt;="&amp;$A291,'USH2A e13 (B) - HSF3.0'!H2:H891),"")</f>
        <v>0.9761904761904816</v>
      </c>
      <c r="H291" s="39">
        <f>IF($A291&lt;=LEN('USH2A e13 (B) - 2ry Str + Mask'!A$2),SUMIF('USH2A e13 (B) - HSF3.0'!E2:E891,"&lt;="&amp;$A291,'USH2A e13 (B) - HSF3.0'!I2:I891)-SUMIF('USH2A e13 (B) - HSF3.0'!G2:G891,"&lt;="&amp;$A291,'USH2A e13 (B) - HSF3.0'!I2:I891),"")</f>
        <v>-0.83333333333333925</v>
      </c>
      <c r="I291" s="39">
        <f>IF($A291&lt;=LEN('USH2A e13 (B) - 2ry Str + Mask'!A$2),G291+H291,"")</f>
        <v>0.14285714285714235</v>
      </c>
      <c r="J291" s="39">
        <f t="shared" si="33"/>
        <v>0</v>
      </c>
      <c r="K291" s="39">
        <f t="shared" si="34"/>
        <v>0</v>
      </c>
      <c r="L291" s="39">
        <f t="shared" si="35"/>
        <v>0</v>
      </c>
      <c r="M291" s="39">
        <f t="shared" si="36"/>
        <v>0</v>
      </c>
      <c r="N291" s="39">
        <f t="shared" si="37"/>
        <v>0</v>
      </c>
      <c r="O291" s="39">
        <f t="shared" si="38"/>
        <v>0</v>
      </c>
      <c r="P291" s="39">
        <f>IF($A291&lt;=LEN('USH2A e13 (B) - 2ry Str + Mask'!A$2),M291-J291,"")</f>
        <v>0</v>
      </c>
      <c r="Q291" s="39">
        <f>IF($A291&lt;=LEN('USH2A e13 (B) - 2ry Str + Mask'!A$2),N291-K291,"")</f>
        <v>0</v>
      </c>
      <c r="R291" s="39">
        <f>IF($A291&lt;=LEN('USH2A e13 (B) - 2ry Str + Mask'!A$2),O291-L291,"")</f>
        <v>0</v>
      </c>
    </row>
    <row r="292" spans="1:18" ht="68" customHeight="1" x14ac:dyDescent="0.15">
      <c r="A292" s="36">
        <v>291</v>
      </c>
      <c r="B292" s="37" t="str">
        <f>IF($A292&lt;=LEN('USH2A e13 (B) - 2ry Str + Mask'!A$2),MID('USH2A e13 (B) - 2ry Str + Mask'!A$2,$A292,1),"")</f>
        <v>.</v>
      </c>
      <c r="C292" s="38" t="str">
        <f>IF($A292&lt;=LEN('USH2A e13 (B) - 2ry Str + Mask'!B$2),MID('USH2A e13 (B) - 2ry Str + Mask'!B$2,$A292,1),"")</f>
        <v>.</v>
      </c>
      <c r="D292" s="38" t="str">
        <f>IF($A292&lt;=LEN('USH2A e13 (B) - 2ry Str + Mask'!C$2),MID('USH2A e13 (B) - 2ry Str + Mask'!C$2,$A292,1),"")</f>
        <v>.</v>
      </c>
      <c r="E292" s="38" t="str">
        <f t="shared" si="32"/>
        <v>.</v>
      </c>
      <c r="F292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</v>
      </c>
      <c r="G292" s="39">
        <f>IF($A292&lt;=LEN('USH2A e13 (B) - 2ry Str + Mask'!A$2),SUMIF('USH2A e13 (B) - HSF3.0'!E2:E891,"&lt;="&amp;$A292,'USH2A e13 (B) - HSF3.0'!H2:H891)-SUMIF('USH2A e13 (B) - HSF3.0'!G2:G891,"&lt;="&amp;$A292,'USH2A e13 (B) - HSF3.0'!H2:H891),"")</f>
        <v>0.9761904761904816</v>
      </c>
      <c r="H292" s="39">
        <f>IF($A292&lt;=LEN('USH2A e13 (B) - 2ry Str + Mask'!A$2),SUMIF('USH2A e13 (B) - HSF3.0'!E2:E891,"&lt;="&amp;$A292,'USH2A e13 (B) - HSF3.0'!I2:I891)-SUMIF('USH2A e13 (B) - HSF3.0'!G2:G891,"&lt;="&amp;$A292,'USH2A e13 (B) - HSF3.0'!I2:I891),"")</f>
        <v>-0.83333333333333925</v>
      </c>
      <c r="I292" s="39">
        <f>IF($A292&lt;=LEN('USH2A e13 (B) - 2ry Str + Mask'!A$2),G292+H292,"")</f>
        <v>0.14285714285714235</v>
      </c>
      <c r="J292" s="39">
        <f t="shared" si="33"/>
        <v>0.9761904761904816</v>
      </c>
      <c r="K292" s="39">
        <f t="shared" si="34"/>
        <v>-0.83333333333333925</v>
      </c>
      <c r="L292" s="39">
        <f t="shared" si="35"/>
        <v>0.14285714285714235</v>
      </c>
      <c r="M292" s="39">
        <f t="shared" si="36"/>
        <v>0.9761904761904816</v>
      </c>
      <c r="N292" s="39">
        <f t="shared" si="37"/>
        <v>-0.83333333333333925</v>
      </c>
      <c r="O292" s="39">
        <f t="shared" si="38"/>
        <v>0.14285714285714235</v>
      </c>
      <c r="P292" s="39">
        <f>IF($A292&lt;=LEN('USH2A e13 (B) - 2ry Str + Mask'!A$2),M292-J292,"")</f>
        <v>0</v>
      </c>
      <c r="Q292" s="39">
        <f>IF($A292&lt;=LEN('USH2A e13 (B) - 2ry Str + Mask'!A$2),N292-K292,"")</f>
        <v>0</v>
      </c>
      <c r="R292" s="39">
        <f>IF($A292&lt;=LEN('USH2A e13 (B) - 2ry Str + Mask'!A$2),O292-L292,"")</f>
        <v>0</v>
      </c>
    </row>
    <row r="293" spans="1:18" ht="68" customHeight="1" x14ac:dyDescent="0.15">
      <c r="A293" s="36">
        <v>292</v>
      </c>
      <c r="B293" s="37" t="str">
        <f>IF($A293&lt;=LEN('USH2A e13 (B) - 2ry Str + Mask'!A$2),MID('USH2A e13 (B) - 2ry Str + Mask'!A$2,$A293,1),"")</f>
        <v>(</v>
      </c>
      <c r="C293" s="38" t="str">
        <f>IF($A293&lt;=LEN('USH2A e13 (B) - 2ry Str + Mask'!B$2),MID('USH2A e13 (B) - 2ry Str + Mask'!B$2,$A293,1),"")</f>
        <v>(</v>
      </c>
      <c r="D293" s="38" t="str">
        <f>IF($A293&lt;=LEN('USH2A e13 (B) - 2ry Str + Mask'!C$2),MID('USH2A e13 (B) - 2ry Str + Mask'!C$2,$A293,1),"")</f>
        <v>.</v>
      </c>
      <c r="E293" s="38" t="str">
        <f t="shared" si="32"/>
        <v>(</v>
      </c>
      <c r="F293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</v>
      </c>
      <c r="G293" s="39">
        <f>IF($A293&lt;=LEN('USH2A e13 (B) - 2ry Str + Mask'!A$2),SUMIF('USH2A e13 (B) - HSF3.0'!E2:E891,"&lt;="&amp;$A293,'USH2A e13 (B) - HSF3.0'!H2:H891)-SUMIF('USH2A e13 (B) - HSF3.0'!G2:G891,"&lt;="&amp;$A293,'USH2A e13 (B) - HSF3.0'!H2:H891),"")</f>
        <v>0.9761904761904816</v>
      </c>
      <c r="H293" s="39">
        <f>IF($A293&lt;=LEN('USH2A e13 (B) - 2ry Str + Mask'!A$2),SUMIF('USH2A e13 (B) - HSF3.0'!E2:E891,"&lt;="&amp;$A293,'USH2A e13 (B) - HSF3.0'!I2:I891)-SUMIF('USH2A e13 (B) - HSF3.0'!G2:G891,"&lt;="&amp;$A293,'USH2A e13 (B) - HSF3.0'!I2:I891),"")</f>
        <v>-0.83333333333333925</v>
      </c>
      <c r="I293" s="39">
        <f>IF($A293&lt;=LEN('USH2A e13 (B) - 2ry Str + Mask'!A$2),G293+H293,"")</f>
        <v>0.14285714285714235</v>
      </c>
      <c r="J293" s="39">
        <f t="shared" si="33"/>
        <v>0</v>
      </c>
      <c r="K293" s="39">
        <f t="shared" si="34"/>
        <v>0</v>
      </c>
      <c r="L293" s="39">
        <f t="shared" si="35"/>
        <v>0</v>
      </c>
      <c r="M293" s="39">
        <f t="shared" si="36"/>
        <v>0</v>
      </c>
      <c r="N293" s="39">
        <f t="shared" si="37"/>
        <v>0</v>
      </c>
      <c r="O293" s="39">
        <f t="shared" si="38"/>
        <v>0</v>
      </c>
      <c r="P293" s="39">
        <f>IF($A293&lt;=LEN('USH2A e13 (B) - 2ry Str + Mask'!A$2),M293-J293,"")</f>
        <v>0</v>
      </c>
      <c r="Q293" s="39">
        <f>IF($A293&lt;=LEN('USH2A e13 (B) - 2ry Str + Mask'!A$2),N293-K293,"")</f>
        <v>0</v>
      </c>
      <c r="R293" s="39">
        <f>IF($A293&lt;=LEN('USH2A e13 (B) - 2ry Str + Mask'!A$2),O293-L293,"")</f>
        <v>0</v>
      </c>
    </row>
    <row r="294" spans="1:18" ht="68" customHeight="1" x14ac:dyDescent="0.15">
      <c r="A294" s="36">
        <v>293</v>
      </c>
      <c r="B294" s="37" t="str">
        <f>IF($A294&lt;=LEN('USH2A e13 (B) - 2ry Str + Mask'!A$2),MID('USH2A e13 (B) - 2ry Str + Mask'!A$2,$A294,1),"")</f>
        <v>(</v>
      </c>
      <c r="C294" s="38" t="str">
        <f>IF($A294&lt;=LEN('USH2A e13 (B) - 2ry Str + Mask'!B$2),MID('USH2A e13 (B) - 2ry Str + Mask'!B$2,$A294,1),"")</f>
        <v>(</v>
      </c>
      <c r="D294" s="38" t="str">
        <f>IF($A294&lt;=LEN('USH2A e13 (B) - 2ry Str + Mask'!C$2),MID('USH2A e13 (B) - 2ry Str + Mask'!C$2,$A294,1),"")</f>
        <v>.</v>
      </c>
      <c r="E294" s="38" t="str">
        <f t="shared" si="32"/>
        <v>(</v>
      </c>
      <c r="F294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</v>
      </c>
      <c r="G294" s="39">
        <f>IF($A294&lt;=LEN('USH2A e13 (B) - 2ry Str + Mask'!A$2),SUMIF('USH2A e13 (B) - HSF3.0'!E2:E891,"&lt;="&amp;$A294,'USH2A e13 (B) - HSF3.0'!H2:H891)-SUMIF('USH2A e13 (B) - HSF3.0'!G2:G891,"&lt;="&amp;$A294,'USH2A e13 (B) - HSF3.0'!H2:H891),"")</f>
        <v>0.9761904761904816</v>
      </c>
      <c r="H294" s="39">
        <f>IF($A294&lt;=LEN('USH2A e13 (B) - 2ry Str + Mask'!A$2),SUMIF('USH2A e13 (B) - HSF3.0'!E2:E891,"&lt;="&amp;$A294,'USH2A e13 (B) - HSF3.0'!I2:I891)-SUMIF('USH2A e13 (B) - HSF3.0'!G2:G891,"&lt;="&amp;$A294,'USH2A e13 (B) - HSF3.0'!I2:I891),"")</f>
        <v>-0.6666666666666714</v>
      </c>
      <c r="I294" s="39">
        <f>IF($A294&lt;=LEN('USH2A e13 (B) - 2ry Str + Mask'!A$2),G294+H294,"")</f>
        <v>0.3095238095238102</v>
      </c>
      <c r="J294" s="39">
        <f t="shared" si="33"/>
        <v>0</v>
      </c>
      <c r="K294" s="39">
        <f t="shared" si="34"/>
        <v>0</v>
      </c>
      <c r="L294" s="39">
        <f t="shared" si="35"/>
        <v>0</v>
      </c>
      <c r="M294" s="39">
        <f t="shared" si="36"/>
        <v>0</v>
      </c>
      <c r="N294" s="39">
        <f t="shared" si="37"/>
        <v>0</v>
      </c>
      <c r="O294" s="39">
        <f t="shared" si="38"/>
        <v>0</v>
      </c>
      <c r="P294" s="39">
        <f>IF($A294&lt;=LEN('USH2A e13 (B) - 2ry Str + Mask'!A$2),M294-J294,"")</f>
        <v>0</v>
      </c>
      <c r="Q294" s="39">
        <f>IF($A294&lt;=LEN('USH2A e13 (B) - 2ry Str + Mask'!A$2),N294-K294,"")</f>
        <v>0</v>
      </c>
      <c r="R294" s="39">
        <f>IF($A294&lt;=LEN('USH2A e13 (B) - 2ry Str + Mask'!A$2),O294-L294,"")</f>
        <v>0</v>
      </c>
    </row>
    <row r="295" spans="1:18" ht="68" customHeight="1" x14ac:dyDescent="0.15">
      <c r="A295" s="36">
        <v>294</v>
      </c>
      <c r="B295" s="37" t="str">
        <f>IF($A295&lt;=LEN('USH2A e13 (B) - 2ry Str + Mask'!A$2),MID('USH2A e13 (B) - 2ry Str + Mask'!A$2,$A295,1),"")</f>
        <v>(</v>
      </c>
      <c r="C295" s="38" t="str">
        <f>IF($A295&lt;=LEN('USH2A e13 (B) - 2ry Str + Mask'!B$2),MID('USH2A e13 (B) - 2ry Str + Mask'!B$2,$A295,1),"")</f>
        <v>(</v>
      </c>
      <c r="D295" s="38" t="str">
        <f>IF($A295&lt;=LEN('USH2A e13 (B) - 2ry Str + Mask'!C$2),MID('USH2A e13 (B) - 2ry Str + Mask'!C$2,$A295,1),"")</f>
        <v>.</v>
      </c>
      <c r="E295" s="38" t="str">
        <f t="shared" si="32"/>
        <v>(</v>
      </c>
      <c r="F295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</v>
      </c>
      <c r="G295" s="39">
        <f>IF($A295&lt;=LEN('USH2A e13 (B) - 2ry Str + Mask'!A$2),SUMIF('USH2A e13 (B) - HSF3.0'!E2:E891,"&lt;="&amp;$A295,'USH2A e13 (B) - HSF3.0'!H2:H891)-SUMIF('USH2A e13 (B) - HSF3.0'!G2:G891,"&lt;="&amp;$A295,'USH2A e13 (B) - HSF3.0'!H2:H891),"")</f>
        <v>0.9523809523809561</v>
      </c>
      <c r="H295" s="39">
        <f>IF($A295&lt;=LEN('USH2A e13 (B) - 2ry Str + Mask'!A$2),SUMIF('USH2A e13 (B) - HSF3.0'!E2:E891,"&lt;="&amp;$A295,'USH2A e13 (B) - HSF3.0'!I2:I891)-SUMIF('USH2A e13 (B) - HSF3.0'!G2:G891,"&lt;="&amp;$A295,'USH2A e13 (B) - HSF3.0'!I2:I891),"")</f>
        <v>-0.50000000000000355</v>
      </c>
      <c r="I295" s="39">
        <f>IF($A295&lt;=LEN('USH2A e13 (B) - 2ry Str + Mask'!A$2),G295+H295,"")</f>
        <v>0.45238095238095255</v>
      </c>
      <c r="J295" s="39">
        <f t="shared" si="33"/>
        <v>0</v>
      </c>
      <c r="K295" s="39">
        <f t="shared" si="34"/>
        <v>0</v>
      </c>
      <c r="L295" s="39">
        <f t="shared" si="35"/>
        <v>0</v>
      </c>
      <c r="M295" s="39">
        <f t="shared" si="36"/>
        <v>0</v>
      </c>
      <c r="N295" s="39">
        <f t="shared" si="37"/>
        <v>0</v>
      </c>
      <c r="O295" s="39">
        <f t="shared" si="38"/>
        <v>0</v>
      </c>
      <c r="P295" s="39">
        <f>IF($A295&lt;=LEN('USH2A e13 (B) - 2ry Str + Mask'!A$2),M295-J295,"")</f>
        <v>0</v>
      </c>
      <c r="Q295" s="39">
        <f>IF($A295&lt;=LEN('USH2A e13 (B) - 2ry Str + Mask'!A$2),N295-K295,"")</f>
        <v>0</v>
      </c>
      <c r="R295" s="39">
        <f>IF($A295&lt;=LEN('USH2A e13 (B) - 2ry Str + Mask'!A$2),O295-L295,"")</f>
        <v>0</v>
      </c>
    </row>
    <row r="296" spans="1:18" ht="68" customHeight="1" x14ac:dyDescent="0.15">
      <c r="A296" s="36">
        <v>295</v>
      </c>
      <c r="B296" s="37" t="str">
        <f>IF($A296&lt;=LEN('USH2A e13 (B) - 2ry Str + Mask'!A$2),MID('USH2A e13 (B) - 2ry Str + Mask'!A$2,$A296,1),"")</f>
        <v>.</v>
      </c>
      <c r="C296" s="38" t="str">
        <f>IF($A296&lt;=LEN('USH2A e13 (B) - 2ry Str + Mask'!B$2),MID('USH2A e13 (B) - 2ry Str + Mask'!B$2,$A296,1),"")</f>
        <v>.</v>
      </c>
      <c r="D296" s="38" t="str">
        <f>IF($A296&lt;=LEN('USH2A e13 (B) - 2ry Str + Mask'!C$2),MID('USH2A e13 (B) - 2ry Str + Mask'!C$2,$A296,1),"")</f>
        <v>.</v>
      </c>
      <c r="E296" s="38" t="str">
        <f t="shared" si="32"/>
        <v>.</v>
      </c>
      <c r="F296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</v>
      </c>
      <c r="G296" s="39">
        <f>IF($A296&lt;=LEN('USH2A e13 (B) - 2ry Str + Mask'!A$2),SUMIF('USH2A e13 (B) - HSF3.0'!E2:E891,"&lt;="&amp;$A296,'USH2A e13 (B) - HSF3.0'!H2:H891)-SUMIF('USH2A e13 (B) - HSF3.0'!G2:G891,"&lt;="&amp;$A296,'USH2A e13 (B) - HSF3.0'!H2:H891),"")</f>
        <v>0.80952380952381375</v>
      </c>
      <c r="H296" s="39">
        <f>IF($A296&lt;=LEN('USH2A e13 (B) - 2ry Str + Mask'!A$2),SUMIF('USH2A e13 (B) - HSF3.0'!E2:E891,"&lt;="&amp;$A296,'USH2A e13 (B) - HSF3.0'!I2:I891)-SUMIF('USH2A e13 (B) - HSF3.0'!G2:G891,"&lt;="&amp;$A296,'USH2A e13 (B) - HSF3.0'!I2:I891),"")</f>
        <v>-0.50000000000000355</v>
      </c>
      <c r="I296" s="39">
        <f>IF($A296&lt;=LEN('USH2A e13 (B) - 2ry Str + Mask'!A$2),G296+H296,"")</f>
        <v>0.3095238095238102</v>
      </c>
      <c r="J296" s="39">
        <f t="shared" si="33"/>
        <v>0.80952380952381375</v>
      </c>
      <c r="K296" s="39">
        <f t="shared" si="34"/>
        <v>-0.50000000000000355</v>
      </c>
      <c r="L296" s="39">
        <f t="shared" si="35"/>
        <v>0.3095238095238102</v>
      </c>
      <c r="M296" s="39">
        <f t="shared" si="36"/>
        <v>0.80952380952381375</v>
      </c>
      <c r="N296" s="39">
        <f t="shared" si="37"/>
        <v>-0.50000000000000355</v>
      </c>
      <c r="O296" s="39">
        <f t="shared" si="38"/>
        <v>0.3095238095238102</v>
      </c>
      <c r="P296" s="39">
        <f>IF($A296&lt;=LEN('USH2A e13 (B) - 2ry Str + Mask'!A$2),M296-J296,"")</f>
        <v>0</v>
      </c>
      <c r="Q296" s="39">
        <f>IF($A296&lt;=LEN('USH2A e13 (B) - 2ry Str + Mask'!A$2),N296-K296,"")</f>
        <v>0</v>
      </c>
      <c r="R296" s="39">
        <f>IF($A296&lt;=LEN('USH2A e13 (B) - 2ry Str + Mask'!A$2),O296-L296,"")</f>
        <v>0</v>
      </c>
    </row>
    <row r="297" spans="1:18" ht="68" customHeight="1" x14ac:dyDescent="0.15">
      <c r="A297" s="36">
        <v>296</v>
      </c>
      <c r="B297" s="37" t="str">
        <f>IF($A297&lt;=LEN('USH2A e13 (B) - 2ry Str + Mask'!A$2),MID('USH2A e13 (B) - 2ry Str + Mask'!A$2,$A297,1),"")</f>
        <v>(</v>
      </c>
      <c r="C297" s="38" t="str">
        <f>IF($A297&lt;=LEN('USH2A e13 (B) - 2ry Str + Mask'!B$2),MID('USH2A e13 (B) - 2ry Str + Mask'!B$2,$A297,1),"")</f>
        <v>(</v>
      </c>
      <c r="D297" s="38" t="str">
        <f>IF($A297&lt;=LEN('USH2A e13 (B) - 2ry Str + Mask'!C$2),MID('USH2A e13 (B) - 2ry Str + Mask'!C$2,$A297,1),"")</f>
        <v>.</v>
      </c>
      <c r="E297" s="38" t="str">
        <f t="shared" si="32"/>
        <v>(</v>
      </c>
      <c r="F297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</v>
      </c>
      <c r="G297" s="39">
        <f>IF($A297&lt;=LEN('USH2A e13 (B) - 2ry Str + Mask'!A$2),SUMIF('USH2A e13 (B) - HSF3.0'!E2:E891,"&lt;="&amp;$A297,'USH2A e13 (B) - HSF3.0'!H2:H891)-SUMIF('USH2A e13 (B) - HSF3.0'!G2:G891,"&lt;="&amp;$A297,'USH2A e13 (B) - HSF3.0'!H2:H891),"")</f>
        <v>0.78571428571428825</v>
      </c>
      <c r="H297" s="39">
        <f>IF($A297&lt;=LEN('USH2A e13 (B) - 2ry Str + Mask'!A$2),SUMIF('USH2A e13 (B) - HSF3.0'!E2:E891,"&lt;="&amp;$A297,'USH2A e13 (B) - HSF3.0'!I2:I891)-SUMIF('USH2A e13 (B) - HSF3.0'!G2:G891,"&lt;="&amp;$A297,'USH2A e13 (B) - HSF3.0'!I2:I891),"")</f>
        <v>-0.4583333333333357</v>
      </c>
      <c r="I297" s="39">
        <f>IF($A297&lt;=LEN('USH2A e13 (B) - 2ry Str + Mask'!A$2),G297+H297,"")</f>
        <v>0.32738095238095255</v>
      </c>
      <c r="J297" s="39">
        <f t="shared" si="33"/>
        <v>0</v>
      </c>
      <c r="K297" s="39">
        <f t="shared" si="34"/>
        <v>0</v>
      </c>
      <c r="L297" s="39">
        <f t="shared" si="35"/>
        <v>0</v>
      </c>
      <c r="M297" s="39">
        <f t="shared" si="36"/>
        <v>0</v>
      </c>
      <c r="N297" s="39">
        <f t="shared" si="37"/>
        <v>0</v>
      </c>
      <c r="O297" s="39">
        <f t="shared" si="38"/>
        <v>0</v>
      </c>
      <c r="P297" s="39">
        <f>IF($A297&lt;=LEN('USH2A e13 (B) - 2ry Str + Mask'!A$2),M297-J297,"")</f>
        <v>0</v>
      </c>
      <c r="Q297" s="39">
        <f>IF($A297&lt;=LEN('USH2A e13 (B) - 2ry Str + Mask'!A$2),N297-K297,"")</f>
        <v>0</v>
      </c>
      <c r="R297" s="39">
        <f>IF($A297&lt;=LEN('USH2A e13 (B) - 2ry Str + Mask'!A$2),O297-L297,"")</f>
        <v>0</v>
      </c>
    </row>
    <row r="298" spans="1:18" ht="68" customHeight="1" x14ac:dyDescent="0.15">
      <c r="A298" s="36">
        <v>297</v>
      </c>
      <c r="B298" s="37" t="str">
        <f>IF($A298&lt;=LEN('USH2A e13 (B) - 2ry Str + Mask'!A$2),MID('USH2A e13 (B) - 2ry Str + Mask'!A$2,$A298,1),"")</f>
        <v>(</v>
      </c>
      <c r="C298" s="38" t="str">
        <f>IF($A298&lt;=LEN('USH2A e13 (B) - 2ry Str + Mask'!B$2),MID('USH2A e13 (B) - 2ry Str + Mask'!B$2,$A298,1),"")</f>
        <v>(</v>
      </c>
      <c r="D298" s="38" t="str">
        <f>IF($A298&lt;=LEN('USH2A e13 (B) - 2ry Str + Mask'!C$2),MID('USH2A e13 (B) - 2ry Str + Mask'!C$2,$A298,1),"")</f>
        <v>.</v>
      </c>
      <c r="E298" s="38" t="str">
        <f t="shared" si="32"/>
        <v>(</v>
      </c>
      <c r="F298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</v>
      </c>
      <c r="G298" s="39">
        <f>IF($A298&lt;=LEN('USH2A e13 (B) - 2ry Str + Mask'!A$2),SUMIF('USH2A e13 (B) - HSF3.0'!E2:E891,"&lt;="&amp;$A298,'USH2A e13 (B) - HSF3.0'!H2:H891)-SUMIF('USH2A e13 (B) - HSF3.0'!G2:G891,"&lt;="&amp;$A298,'USH2A e13 (B) - HSF3.0'!H2:H891),"")</f>
        <v>1.071428571428573</v>
      </c>
      <c r="H298" s="39">
        <f>IF($A298&lt;=LEN('USH2A e13 (B) - 2ry Str + Mask'!A$2),SUMIF('USH2A e13 (B) - HSF3.0'!E2:E891,"&lt;="&amp;$A298,'USH2A e13 (B) - HSF3.0'!I2:I891)-SUMIF('USH2A e13 (B) - HSF3.0'!G2:G891,"&lt;="&amp;$A298,'USH2A e13 (B) - HSF3.0'!I2:I891),"")</f>
        <v>-0.29166666666666785</v>
      </c>
      <c r="I298" s="39">
        <f>IF($A298&lt;=LEN('USH2A e13 (B) - 2ry Str + Mask'!A$2),G298+H298,"")</f>
        <v>0.7797619047619051</v>
      </c>
      <c r="J298" s="39">
        <f t="shared" si="33"/>
        <v>0</v>
      </c>
      <c r="K298" s="39">
        <f t="shared" si="34"/>
        <v>0</v>
      </c>
      <c r="L298" s="39">
        <f t="shared" si="35"/>
        <v>0</v>
      </c>
      <c r="M298" s="39">
        <f t="shared" si="36"/>
        <v>0</v>
      </c>
      <c r="N298" s="39">
        <f t="shared" si="37"/>
        <v>0</v>
      </c>
      <c r="O298" s="39">
        <f t="shared" si="38"/>
        <v>0</v>
      </c>
      <c r="P298" s="39">
        <f>IF($A298&lt;=LEN('USH2A e13 (B) - 2ry Str + Mask'!A$2),M298-J298,"")</f>
        <v>0</v>
      </c>
      <c r="Q298" s="39">
        <f>IF($A298&lt;=LEN('USH2A e13 (B) - 2ry Str + Mask'!A$2),N298-K298,"")</f>
        <v>0</v>
      </c>
      <c r="R298" s="39">
        <f>IF($A298&lt;=LEN('USH2A e13 (B) - 2ry Str + Mask'!A$2),O298-L298,"")</f>
        <v>0</v>
      </c>
    </row>
    <row r="299" spans="1:18" ht="68" customHeight="1" x14ac:dyDescent="0.15">
      <c r="A299" s="36">
        <v>298</v>
      </c>
      <c r="B299" s="37" t="str">
        <f>IF($A299&lt;=LEN('USH2A e13 (B) - 2ry Str + Mask'!A$2),MID('USH2A e13 (B) - 2ry Str + Mask'!A$2,$A299,1),"")</f>
        <v>(</v>
      </c>
      <c r="C299" s="38" t="str">
        <f>IF($A299&lt;=LEN('USH2A e13 (B) - 2ry Str + Mask'!B$2),MID('USH2A e13 (B) - 2ry Str + Mask'!B$2,$A299,1),"")</f>
        <v>(</v>
      </c>
      <c r="D299" s="38" t="str">
        <f>IF($A299&lt;=LEN('USH2A e13 (B) - 2ry Str + Mask'!C$2),MID('USH2A e13 (B) - 2ry Str + Mask'!C$2,$A299,1),"")</f>
        <v>.</v>
      </c>
      <c r="E299" s="38" t="str">
        <f t="shared" si="32"/>
        <v>(</v>
      </c>
      <c r="F299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</v>
      </c>
      <c r="G299" s="39">
        <f>IF($A299&lt;=LEN('USH2A e13 (B) - 2ry Str + Mask'!A$2),SUMIF('USH2A e13 (B) - HSF3.0'!E2:E891,"&lt;="&amp;$A299,'USH2A e13 (B) - HSF3.0'!H2:H891)-SUMIF('USH2A e13 (B) - HSF3.0'!G2:G891,"&lt;="&amp;$A299,'USH2A e13 (B) - HSF3.0'!H2:H891),"")</f>
        <v>0.86309523809523725</v>
      </c>
      <c r="H299" s="39">
        <f>IF($A299&lt;=LEN('USH2A e13 (B) - 2ry Str + Mask'!A$2),SUMIF('USH2A e13 (B) - HSF3.0'!E2:E891,"&lt;="&amp;$A299,'USH2A e13 (B) - HSF3.0'!I2:I891)-SUMIF('USH2A e13 (B) - HSF3.0'!G2:G891,"&lt;="&amp;$A299,'USH2A e13 (B) - HSF3.0'!I2:I891),"")</f>
        <v>-0.125</v>
      </c>
      <c r="I299" s="39">
        <f>IF($A299&lt;=LEN('USH2A e13 (B) - 2ry Str + Mask'!A$2),G299+H299,"")</f>
        <v>0.73809523809523725</v>
      </c>
      <c r="J299" s="39">
        <f t="shared" si="33"/>
        <v>0</v>
      </c>
      <c r="K299" s="39">
        <f t="shared" si="34"/>
        <v>0</v>
      </c>
      <c r="L299" s="39">
        <f t="shared" si="35"/>
        <v>0</v>
      </c>
      <c r="M299" s="39">
        <f t="shared" si="36"/>
        <v>0</v>
      </c>
      <c r="N299" s="39">
        <f t="shared" si="37"/>
        <v>0</v>
      </c>
      <c r="O299" s="39">
        <f t="shared" si="38"/>
        <v>0</v>
      </c>
      <c r="P299" s="39">
        <f>IF($A299&lt;=LEN('USH2A e13 (B) - 2ry Str + Mask'!A$2),M299-J299,"")</f>
        <v>0</v>
      </c>
      <c r="Q299" s="39">
        <f>IF($A299&lt;=LEN('USH2A e13 (B) - 2ry Str + Mask'!A$2),N299-K299,"")</f>
        <v>0</v>
      </c>
      <c r="R299" s="39">
        <f>IF($A299&lt;=LEN('USH2A e13 (B) - 2ry Str + Mask'!A$2),O299-L299,"")</f>
        <v>0</v>
      </c>
    </row>
    <row r="300" spans="1:18" ht="68" customHeight="1" x14ac:dyDescent="0.15">
      <c r="A300" s="36">
        <v>299</v>
      </c>
      <c r="B300" s="37" t="str">
        <f>IF($A300&lt;=LEN('USH2A e13 (B) - 2ry Str + Mask'!A$2),MID('USH2A e13 (B) - 2ry Str + Mask'!A$2,$A300,1),"")</f>
        <v>(</v>
      </c>
      <c r="C300" s="38" t="str">
        <f>IF($A300&lt;=LEN('USH2A e13 (B) - 2ry Str + Mask'!B$2),MID('USH2A e13 (B) - 2ry Str + Mask'!B$2,$A300,1),"")</f>
        <v>(</v>
      </c>
      <c r="D300" s="38" t="str">
        <f>IF($A300&lt;=LEN('USH2A e13 (B) - 2ry Str + Mask'!C$2),MID('USH2A e13 (B) - 2ry Str + Mask'!C$2,$A300,1),"")</f>
        <v>.</v>
      </c>
      <c r="E300" s="38" t="str">
        <f t="shared" si="32"/>
        <v>(</v>
      </c>
      <c r="F300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</v>
      </c>
      <c r="G300" s="39">
        <f>IF($A300&lt;=LEN('USH2A e13 (B) - 2ry Str + Mask'!A$2),SUMIF('USH2A e13 (B) - HSF3.0'!E2:E891,"&lt;="&amp;$A300,'USH2A e13 (B) - HSF3.0'!H2:H891)-SUMIF('USH2A e13 (B) - HSF3.0'!G2:G891,"&lt;="&amp;$A300,'USH2A e13 (B) - HSF3.0'!H2:H891),"")</f>
        <v>1.2738095238095219</v>
      </c>
      <c r="H300" s="39">
        <f>IF($A300&lt;=LEN('USH2A e13 (B) - 2ry Str + Mask'!A$2),SUMIF('USH2A e13 (B) - HSF3.0'!E2:E891,"&lt;="&amp;$A300,'USH2A e13 (B) - HSF3.0'!I2:I891)-SUMIF('USH2A e13 (B) - HSF3.0'!G2:G891,"&lt;="&amp;$A300,'USH2A e13 (B) - HSF3.0'!I2:I891),"")</f>
        <v>-0.125</v>
      </c>
      <c r="I300" s="39">
        <f>IF($A300&lt;=LEN('USH2A e13 (B) - 2ry Str + Mask'!A$2),G300+H300,"")</f>
        <v>1.1488095238095219</v>
      </c>
      <c r="J300" s="39">
        <f t="shared" si="33"/>
        <v>0</v>
      </c>
      <c r="K300" s="39">
        <f t="shared" si="34"/>
        <v>0</v>
      </c>
      <c r="L300" s="39">
        <f t="shared" si="35"/>
        <v>0</v>
      </c>
      <c r="M300" s="39">
        <f t="shared" si="36"/>
        <v>0</v>
      </c>
      <c r="N300" s="39">
        <f t="shared" si="37"/>
        <v>0</v>
      </c>
      <c r="O300" s="39">
        <f t="shared" si="38"/>
        <v>0</v>
      </c>
      <c r="P300" s="39">
        <f>IF($A300&lt;=LEN('USH2A e13 (B) - 2ry Str + Mask'!A$2),M300-J300,"")</f>
        <v>0</v>
      </c>
      <c r="Q300" s="39">
        <f>IF($A300&lt;=LEN('USH2A e13 (B) - 2ry Str + Mask'!A$2),N300-K300,"")</f>
        <v>0</v>
      </c>
      <c r="R300" s="39">
        <f>IF($A300&lt;=LEN('USH2A e13 (B) - 2ry Str + Mask'!A$2),O300-L300,"")</f>
        <v>0</v>
      </c>
    </row>
    <row r="301" spans="1:18" ht="68" customHeight="1" x14ac:dyDescent="0.15">
      <c r="A301" s="36">
        <v>300</v>
      </c>
      <c r="B301" s="37" t="str">
        <f>IF($A301&lt;=LEN('USH2A e13 (B) - 2ry Str + Mask'!A$2),MID('USH2A e13 (B) - 2ry Str + Mask'!A$2,$A301,1),"")</f>
        <v>(</v>
      </c>
      <c r="C301" s="38" t="str">
        <f>IF($A301&lt;=LEN('USH2A e13 (B) - 2ry Str + Mask'!B$2),MID('USH2A e13 (B) - 2ry Str + Mask'!B$2,$A301,1),"")</f>
        <v>(</v>
      </c>
      <c r="D301" s="38" t="str">
        <f>IF($A301&lt;=LEN('USH2A e13 (B) - 2ry Str + Mask'!C$2),MID('USH2A e13 (B) - 2ry Str + Mask'!C$2,$A301,1),"")</f>
        <v>.</v>
      </c>
      <c r="E301" s="38" t="str">
        <f t="shared" si="32"/>
        <v>(</v>
      </c>
      <c r="F301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</v>
      </c>
      <c r="G301" s="39">
        <f>IF($A301&lt;=LEN('USH2A e13 (B) - 2ry Str + Mask'!A$2),SUMIF('USH2A e13 (B) - HSF3.0'!E2:E891,"&lt;="&amp;$A301,'USH2A e13 (B) - HSF3.0'!H2:H891)-SUMIF('USH2A e13 (B) - HSF3.0'!G2:G891,"&lt;="&amp;$A301,'USH2A e13 (B) - HSF3.0'!H2:H891),"")</f>
        <v>1.4404761904761898</v>
      </c>
      <c r="H301" s="39">
        <f>IF($A301&lt;=LEN('USH2A e13 (B) - 2ry Str + Mask'!A$2),SUMIF('USH2A e13 (B) - HSF3.0'!E2:E891,"&lt;="&amp;$A301,'USH2A e13 (B) - HSF3.0'!I2:I891)-SUMIF('USH2A e13 (B) - HSF3.0'!G2:G891,"&lt;="&amp;$A301,'USH2A e13 (B) - HSF3.0'!I2:I891),"")</f>
        <v>-0.26785714285714235</v>
      </c>
      <c r="I301" s="39">
        <f>IF($A301&lt;=LEN('USH2A e13 (B) - 2ry Str + Mask'!A$2),G301+H301,"")</f>
        <v>1.1726190476190474</v>
      </c>
      <c r="J301" s="39">
        <f t="shared" si="33"/>
        <v>0</v>
      </c>
      <c r="K301" s="39">
        <f t="shared" si="34"/>
        <v>0</v>
      </c>
      <c r="L301" s="39">
        <f t="shared" si="35"/>
        <v>0</v>
      </c>
      <c r="M301" s="39">
        <f t="shared" si="36"/>
        <v>0</v>
      </c>
      <c r="N301" s="39">
        <f t="shared" si="37"/>
        <v>0</v>
      </c>
      <c r="O301" s="39">
        <f t="shared" si="38"/>
        <v>0</v>
      </c>
      <c r="P301" s="39">
        <f>IF($A301&lt;=LEN('USH2A e13 (B) - 2ry Str + Mask'!A$2),M301-J301,"")</f>
        <v>0</v>
      </c>
      <c r="Q301" s="39">
        <f>IF($A301&lt;=LEN('USH2A e13 (B) - 2ry Str + Mask'!A$2),N301-K301,"")</f>
        <v>0</v>
      </c>
      <c r="R301" s="39">
        <f>IF($A301&lt;=LEN('USH2A e13 (B) - 2ry Str + Mask'!A$2),O301-L301,"")</f>
        <v>0</v>
      </c>
    </row>
    <row r="302" spans="1:18" ht="68" customHeight="1" x14ac:dyDescent="0.15">
      <c r="A302" s="36">
        <v>301</v>
      </c>
      <c r="B302" s="37" t="str">
        <f>IF($A302&lt;=LEN('USH2A e13 (B) - 2ry Str + Mask'!A$2),MID('USH2A e13 (B) - 2ry Str + Mask'!A$2,$A302,1),"")</f>
        <v>(</v>
      </c>
      <c r="C302" s="38" t="str">
        <f>IF($A302&lt;=LEN('USH2A e13 (B) - 2ry Str + Mask'!B$2),MID('USH2A e13 (B) - 2ry Str + Mask'!B$2,$A302,1),"")</f>
        <v>(</v>
      </c>
      <c r="D302" s="38" t="str">
        <f>IF($A302&lt;=LEN('USH2A e13 (B) - 2ry Str + Mask'!C$2),MID('USH2A e13 (B) - 2ry Str + Mask'!C$2,$A302,1),"")</f>
        <v>.</v>
      </c>
      <c r="E302" s="38" t="str">
        <f t="shared" si="32"/>
        <v>(</v>
      </c>
      <c r="F302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</v>
      </c>
      <c r="G302" s="39">
        <f>IF($A302&lt;=LEN('USH2A e13 (B) - 2ry Str + Mask'!A$2),SUMIF('USH2A e13 (B) - HSF3.0'!E2:E891,"&lt;="&amp;$A302,'USH2A e13 (B) - HSF3.0'!H2:H891)-SUMIF('USH2A e13 (B) - HSF3.0'!G2:G891,"&lt;="&amp;$A302,'USH2A e13 (B) - HSF3.0'!H2:H891),"")</f>
        <v>1.4642857142857153</v>
      </c>
      <c r="H302" s="39">
        <f>IF($A302&lt;=LEN('USH2A e13 (B) - 2ry Str + Mask'!A$2),SUMIF('USH2A e13 (B) - HSF3.0'!E2:E891,"&lt;="&amp;$A302,'USH2A e13 (B) - HSF3.0'!I2:I891)-SUMIF('USH2A e13 (B) - HSF3.0'!G2:G891,"&lt;="&amp;$A302,'USH2A e13 (B) - HSF3.0'!I2:I891),"")</f>
        <v>-0.26785714285714235</v>
      </c>
      <c r="I302" s="39">
        <f>IF($A302&lt;=LEN('USH2A e13 (B) - 2ry Str + Mask'!A$2),G302+H302,"")</f>
        <v>1.196428571428573</v>
      </c>
      <c r="J302" s="39">
        <f t="shared" si="33"/>
        <v>0</v>
      </c>
      <c r="K302" s="39">
        <f t="shared" si="34"/>
        <v>0</v>
      </c>
      <c r="L302" s="39">
        <f t="shared" si="35"/>
        <v>0</v>
      </c>
      <c r="M302" s="39">
        <f t="shared" si="36"/>
        <v>0</v>
      </c>
      <c r="N302" s="39">
        <f t="shared" si="37"/>
        <v>0</v>
      </c>
      <c r="O302" s="39">
        <f t="shared" si="38"/>
        <v>0</v>
      </c>
      <c r="P302" s="39">
        <f>IF($A302&lt;=LEN('USH2A e13 (B) - 2ry Str + Mask'!A$2),M302-J302,"")</f>
        <v>0</v>
      </c>
      <c r="Q302" s="39">
        <f>IF($A302&lt;=LEN('USH2A e13 (B) - 2ry Str + Mask'!A$2),N302-K302,"")</f>
        <v>0</v>
      </c>
      <c r="R302" s="39">
        <f>IF($A302&lt;=LEN('USH2A e13 (B) - 2ry Str + Mask'!A$2),O302-L302,"")</f>
        <v>0</v>
      </c>
    </row>
    <row r="303" spans="1:18" ht="68" customHeight="1" x14ac:dyDescent="0.15">
      <c r="A303" s="36">
        <v>302</v>
      </c>
      <c r="B303" s="37" t="str">
        <f>IF($A303&lt;=LEN('USH2A e13 (B) - 2ry Str + Mask'!A$2),MID('USH2A e13 (B) - 2ry Str + Mask'!A$2,$A303,1),"")</f>
        <v>(</v>
      </c>
      <c r="C303" s="38" t="str">
        <f>IF($A303&lt;=LEN('USH2A e13 (B) - 2ry Str + Mask'!B$2),MID('USH2A e13 (B) - 2ry Str + Mask'!B$2,$A303,1),"")</f>
        <v>(</v>
      </c>
      <c r="D303" s="38" t="str">
        <f>IF($A303&lt;=LEN('USH2A e13 (B) - 2ry Str + Mask'!C$2),MID('USH2A e13 (B) - 2ry Str + Mask'!C$2,$A303,1),"")</f>
        <v>.</v>
      </c>
      <c r="E303" s="38" t="str">
        <f t="shared" si="32"/>
        <v>(</v>
      </c>
      <c r="F303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</v>
      </c>
      <c r="G303" s="39">
        <f>IF($A303&lt;=LEN('USH2A e13 (B) - 2ry Str + Mask'!A$2),SUMIF('USH2A e13 (B) - HSF3.0'!E2:E891,"&lt;="&amp;$A303,'USH2A e13 (B) - HSF3.0'!H2:H891)-SUMIF('USH2A e13 (B) - HSF3.0'!G2:G891,"&lt;="&amp;$A303,'USH2A e13 (B) - HSF3.0'!H2:H891),"")</f>
        <v>1.4642857142857153</v>
      </c>
      <c r="H303" s="39">
        <f>IF($A303&lt;=LEN('USH2A e13 (B) - 2ry Str + Mask'!A$2),SUMIF('USH2A e13 (B) - HSF3.0'!E2:E891,"&lt;="&amp;$A303,'USH2A e13 (B) - HSF3.0'!I2:I891)-SUMIF('USH2A e13 (B) - HSF3.0'!G2:G891,"&lt;="&amp;$A303,'USH2A e13 (B) - HSF3.0'!I2:I891),"")</f>
        <v>-0.26785714285714235</v>
      </c>
      <c r="I303" s="39">
        <f>IF($A303&lt;=LEN('USH2A e13 (B) - 2ry Str + Mask'!A$2),G303+H303,"")</f>
        <v>1.196428571428573</v>
      </c>
      <c r="J303" s="39">
        <f t="shared" si="33"/>
        <v>0</v>
      </c>
      <c r="K303" s="39">
        <f t="shared" si="34"/>
        <v>0</v>
      </c>
      <c r="L303" s="39">
        <f t="shared" si="35"/>
        <v>0</v>
      </c>
      <c r="M303" s="39">
        <f t="shared" si="36"/>
        <v>0</v>
      </c>
      <c r="N303" s="39">
        <f t="shared" si="37"/>
        <v>0</v>
      </c>
      <c r="O303" s="39">
        <f t="shared" si="38"/>
        <v>0</v>
      </c>
      <c r="P303" s="39">
        <f>IF($A303&lt;=LEN('USH2A e13 (B) - 2ry Str + Mask'!A$2),M303-J303,"")</f>
        <v>0</v>
      </c>
      <c r="Q303" s="39">
        <f>IF($A303&lt;=LEN('USH2A e13 (B) - 2ry Str + Mask'!A$2),N303-K303,"")</f>
        <v>0</v>
      </c>
      <c r="R303" s="39">
        <f>IF($A303&lt;=LEN('USH2A e13 (B) - 2ry Str + Mask'!A$2),O303-L303,"")</f>
        <v>0</v>
      </c>
    </row>
    <row r="304" spans="1:18" ht="68" customHeight="1" x14ac:dyDescent="0.15">
      <c r="A304" s="36">
        <v>303</v>
      </c>
      <c r="B304" s="37" t="str">
        <f>IF($A304&lt;=LEN('USH2A e13 (B) - 2ry Str + Mask'!A$2),MID('USH2A e13 (B) - 2ry Str + Mask'!A$2,$A304,1),"")</f>
        <v>.</v>
      </c>
      <c r="C304" s="38" t="str">
        <f>IF($A304&lt;=LEN('USH2A e13 (B) - 2ry Str + Mask'!B$2),MID('USH2A e13 (B) - 2ry Str + Mask'!B$2,$A304,1),"")</f>
        <v>.</v>
      </c>
      <c r="D304" s="38" t="str">
        <f>IF($A304&lt;=LEN('USH2A e13 (B) - 2ry Str + Mask'!C$2),MID('USH2A e13 (B) - 2ry Str + Mask'!C$2,$A304,1),"")</f>
        <v>.</v>
      </c>
      <c r="E304" s="38" t="str">
        <f t="shared" si="32"/>
        <v>.</v>
      </c>
      <c r="F304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</v>
      </c>
      <c r="G304" s="39">
        <f>IF($A304&lt;=LEN('USH2A e13 (B) - 2ry Str + Mask'!A$2),SUMIF('USH2A e13 (B) - HSF3.0'!E2:E891,"&lt;="&amp;$A304,'USH2A e13 (B) - HSF3.0'!H2:H891)-SUMIF('USH2A e13 (B) - HSF3.0'!G2:G891,"&lt;="&amp;$A304,'USH2A e13 (B) - HSF3.0'!H2:H891),"")</f>
        <v>1.321428571428573</v>
      </c>
      <c r="H304" s="39">
        <f>IF($A304&lt;=LEN('USH2A e13 (B) - 2ry Str + Mask'!A$2),SUMIF('USH2A e13 (B) - HSF3.0'!E2:E891,"&lt;="&amp;$A304,'USH2A e13 (B) - HSF3.0'!I2:I891)-SUMIF('USH2A e13 (B) - HSF3.0'!G2:G891,"&lt;="&amp;$A304,'USH2A e13 (B) - HSF3.0'!I2:I891),"")</f>
        <v>-0.26785714285714235</v>
      </c>
      <c r="I304" s="39">
        <f>IF($A304&lt;=LEN('USH2A e13 (B) - 2ry Str + Mask'!A$2),G304+H304,"")</f>
        <v>1.0535714285714306</v>
      </c>
      <c r="J304" s="39">
        <f t="shared" si="33"/>
        <v>1.321428571428573</v>
      </c>
      <c r="K304" s="39">
        <f t="shared" si="34"/>
        <v>-0.26785714285714235</v>
      </c>
      <c r="L304" s="39">
        <f t="shared" si="35"/>
        <v>1.0535714285714306</v>
      </c>
      <c r="M304" s="39">
        <f t="shared" si="36"/>
        <v>1.321428571428573</v>
      </c>
      <c r="N304" s="39">
        <f t="shared" si="37"/>
        <v>-0.26785714285714235</v>
      </c>
      <c r="O304" s="39">
        <f t="shared" si="38"/>
        <v>1.0535714285714306</v>
      </c>
      <c r="P304" s="39">
        <f>IF($A304&lt;=LEN('USH2A e13 (B) - 2ry Str + Mask'!A$2),M304-J304,"")</f>
        <v>0</v>
      </c>
      <c r="Q304" s="39">
        <f>IF($A304&lt;=LEN('USH2A e13 (B) - 2ry Str + Mask'!A$2),N304-K304,"")</f>
        <v>0</v>
      </c>
      <c r="R304" s="39">
        <f>IF($A304&lt;=LEN('USH2A e13 (B) - 2ry Str + Mask'!A$2),O304-L304,"")</f>
        <v>0</v>
      </c>
    </row>
    <row r="305" spans="1:18" ht="68" customHeight="1" x14ac:dyDescent="0.15">
      <c r="A305" s="36">
        <v>304</v>
      </c>
      <c r="B305" s="37" t="str">
        <f>IF($A305&lt;=LEN('USH2A e13 (B) - 2ry Str + Mask'!A$2),MID('USH2A e13 (B) - 2ry Str + Mask'!A$2,$A305,1),"")</f>
        <v>.</v>
      </c>
      <c r="C305" s="38" t="str">
        <f>IF($A305&lt;=LEN('USH2A e13 (B) - 2ry Str + Mask'!B$2),MID('USH2A e13 (B) - 2ry Str + Mask'!B$2,$A305,1),"")</f>
        <v>.</v>
      </c>
      <c r="D305" s="38" t="str">
        <f>IF($A305&lt;=LEN('USH2A e13 (B) - 2ry Str + Mask'!C$2),MID('USH2A e13 (B) - 2ry Str + Mask'!C$2,$A305,1),"")</f>
        <v>.</v>
      </c>
      <c r="E305" s="38" t="str">
        <f t="shared" si="32"/>
        <v>.</v>
      </c>
      <c r="F305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</v>
      </c>
      <c r="G305" s="39">
        <f>IF($A305&lt;=LEN('USH2A e13 (B) - 2ry Str + Mask'!A$2),SUMIF('USH2A e13 (B) - HSF3.0'!E2:E891,"&lt;="&amp;$A305,'USH2A e13 (B) - HSF3.0'!H2:H891)-SUMIF('USH2A e13 (B) - HSF3.0'!G2:G891,"&lt;="&amp;$A305,'USH2A e13 (B) - HSF3.0'!H2:H891),"")</f>
        <v>1.0357142857142883</v>
      </c>
      <c r="H305" s="39">
        <f>IF($A305&lt;=LEN('USH2A e13 (B) - 2ry Str + Mask'!A$2),SUMIF('USH2A e13 (B) - HSF3.0'!E2:E891,"&lt;="&amp;$A305,'USH2A e13 (B) - HSF3.0'!I2:I891)-SUMIF('USH2A e13 (B) - HSF3.0'!G2:G891,"&lt;="&amp;$A305,'USH2A e13 (B) - HSF3.0'!I2:I891),"")</f>
        <v>-0.14285714285714235</v>
      </c>
      <c r="I305" s="39">
        <f>IF($A305&lt;=LEN('USH2A e13 (B) - 2ry Str + Mask'!A$2),G305+H305,"")</f>
        <v>0.8928571428571459</v>
      </c>
      <c r="J305" s="39">
        <f t="shared" si="33"/>
        <v>1.0357142857142883</v>
      </c>
      <c r="K305" s="39">
        <f t="shared" si="34"/>
        <v>-0.14285714285714235</v>
      </c>
      <c r="L305" s="39">
        <f t="shared" si="35"/>
        <v>0.8928571428571459</v>
      </c>
      <c r="M305" s="39">
        <f t="shared" si="36"/>
        <v>1.0357142857142883</v>
      </c>
      <c r="N305" s="39">
        <f t="shared" si="37"/>
        <v>-0.14285714285714235</v>
      </c>
      <c r="O305" s="39">
        <f t="shared" si="38"/>
        <v>0.8928571428571459</v>
      </c>
      <c r="P305" s="39">
        <f>IF($A305&lt;=LEN('USH2A e13 (B) - 2ry Str + Mask'!A$2),M305-J305,"")</f>
        <v>0</v>
      </c>
      <c r="Q305" s="39">
        <f>IF($A305&lt;=LEN('USH2A e13 (B) - 2ry Str + Mask'!A$2),N305-K305,"")</f>
        <v>0</v>
      </c>
      <c r="R305" s="39">
        <f>IF($A305&lt;=LEN('USH2A e13 (B) - 2ry Str + Mask'!A$2),O305-L305,"")</f>
        <v>0</v>
      </c>
    </row>
    <row r="306" spans="1:18" ht="68" customHeight="1" x14ac:dyDescent="0.15">
      <c r="A306" s="36">
        <v>305</v>
      </c>
      <c r="B306" s="37" t="str">
        <f>IF($A306&lt;=LEN('USH2A e13 (B) - 2ry Str + Mask'!A$2),MID('USH2A e13 (B) - 2ry Str + Mask'!A$2,$A306,1),"")</f>
        <v>.</v>
      </c>
      <c r="C306" s="38" t="str">
        <f>IF($A306&lt;=LEN('USH2A e13 (B) - 2ry Str + Mask'!B$2),MID('USH2A e13 (B) - 2ry Str + Mask'!B$2,$A306,1),"")</f>
        <v>.</v>
      </c>
      <c r="D306" s="38" t="str">
        <f>IF($A306&lt;=LEN('USH2A e13 (B) - 2ry Str + Mask'!C$2),MID('USH2A e13 (B) - 2ry Str + Mask'!C$2,$A306,1),"")</f>
        <v>.</v>
      </c>
      <c r="E306" s="38" t="str">
        <f t="shared" si="32"/>
        <v>.</v>
      </c>
      <c r="F306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</v>
      </c>
      <c r="G306" s="39">
        <f>IF($A306&lt;=LEN('USH2A e13 (B) - 2ry Str + Mask'!A$2),SUMIF('USH2A e13 (B) - HSF3.0'!E2:E891,"&lt;="&amp;$A306,'USH2A e13 (B) - HSF3.0'!H2:H891)-SUMIF('USH2A e13 (B) - HSF3.0'!G2:G891,"&lt;="&amp;$A306,'USH2A e13 (B) - HSF3.0'!H2:H891),"")</f>
        <v>1.1607142857142883</v>
      </c>
      <c r="H306" s="39">
        <f>IF($A306&lt;=LEN('USH2A e13 (B) - 2ry Str + Mask'!A$2),SUMIF('USH2A e13 (B) - HSF3.0'!E2:E891,"&lt;="&amp;$A306,'USH2A e13 (B) - HSF3.0'!I2:I891)-SUMIF('USH2A e13 (B) - HSF3.0'!G2:G891,"&lt;="&amp;$A306,'USH2A e13 (B) - HSF3.0'!I2:I891),"")</f>
        <v>-0.26785714285714235</v>
      </c>
      <c r="I306" s="39">
        <f>IF($A306&lt;=LEN('USH2A e13 (B) - 2ry Str + Mask'!A$2),G306+H306,"")</f>
        <v>0.8928571428571459</v>
      </c>
      <c r="J306" s="39">
        <f t="shared" si="33"/>
        <v>1.1607142857142883</v>
      </c>
      <c r="K306" s="39">
        <f t="shared" si="34"/>
        <v>-0.26785714285714235</v>
      </c>
      <c r="L306" s="39">
        <f t="shared" si="35"/>
        <v>0.8928571428571459</v>
      </c>
      <c r="M306" s="39">
        <f t="shared" si="36"/>
        <v>1.1607142857142883</v>
      </c>
      <c r="N306" s="39">
        <f t="shared" si="37"/>
        <v>-0.26785714285714235</v>
      </c>
      <c r="O306" s="39">
        <f t="shared" si="38"/>
        <v>0.8928571428571459</v>
      </c>
      <c r="P306" s="39">
        <f>IF($A306&lt;=LEN('USH2A e13 (B) - 2ry Str + Mask'!A$2),M306-J306,"")</f>
        <v>0</v>
      </c>
      <c r="Q306" s="39">
        <f>IF($A306&lt;=LEN('USH2A e13 (B) - 2ry Str + Mask'!A$2),N306-K306,"")</f>
        <v>0</v>
      </c>
      <c r="R306" s="39">
        <f>IF($A306&lt;=LEN('USH2A e13 (B) - 2ry Str + Mask'!A$2),O306-L306,"")</f>
        <v>0</v>
      </c>
    </row>
    <row r="307" spans="1:18" ht="68" customHeight="1" x14ac:dyDescent="0.15">
      <c r="A307" s="36">
        <v>306</v>
      </c>
      <c r="B307" s="37" t="str">
        <f>IF($A307&lt;=LEN('USH2A e13 (B) - 2ry Str + Mask'!A$2),MID('USH2A e13 (B) - 2ry Str + Mask'!A$2,$A307,1),"")</f>
        <v>.</v>
      </c>
      <c r="C307" s="38" t="str">
        <f>IF($A307&lt;=LEN('USH2A e13 (B) - 2ry Str + Mask'!B$2),MID('USH2A e13 (B) - 2ry Str + Mask'!B$2,$A307,1),"")</f>
        <v>.</v>
      </c>
      <c r="D307" s="38" t="str">
        <f>IF($A307&lt;=LEN('USH2A e13 (B) - 2ry Str + Mask'!C$2),MID('USH2A e13 (B) - 2ry Str + Mask'!C$2,$A307,1),"")</f>
        <v>.</v>
      </c>
      <c r="E307" s="38" t="str">
        <f t="shared" si="32"/>
        <v>.</v>
      </c>
      <c r="F307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</v>
      </c>
      <c r="G307" s="39">
        <f>IF($A307&lt;=LEN('USH2A e13 (B) - 2ry Str + Mask'!A$2),SUMIF('USH2A e13 (B) - HSF3.0'!E2:E891,"&lt;="&amp;$A307,'USH2A e13 (B) - HSF3.0'!H2:H891)-SUMIF('USH2A e13 (B) - HSF3.0'!G2:G891,"&lt;="&amp;$A307,'USH2A e13 (B) - HSF3.0'!H2:H891),"")</f>
        <v>0.75000000000000355</v>
      </c>
      <c r="H307" s="39">
        <f>IF($A307&lt;=LEN('USH2A e13 (B) - 2ry Str + Mask'!A$2),SUMIF('USH2A e13 (B) - HSF3.0'!E2:E891,"&lt;="&amp;$A307,'USH2A e13 (B) - HSF3.0'!I2:I891)-SUMIF('USH2A e13 (B) - HSF3.0'!G2:G891,"&lt;="&amp;$A307,'USH2A e13 (B) - HSF3.0'!I2:I891),"")</f>
        <v>-0.26785714285714235</v>
      </c>
      <c r="I307" s="39">
        <f>IF($A307&lt;=LEN('USH2A e13 (B) - 2ry Str + Mask'!A$2),G307+H307,"")</f>
        <v>0.4821428571428612</v>
      </c>
      <c r="J307" s="39">
        <f t="shared" si="33"/>
        <v>0.75000000000000355</v>
      </c>
      <c r="K307" s="39">
        <f t="shared" si="34"/>
        <v>-0.26785714285714235</v>
      </c>
      <c r="L307" s="39">
        <f t="shared" si="35"/>
        <v>0.4821428571428612</v>
      </c>
      <c r="M307" s="39">
        <f t="shared" si="36"/>
        <v>0.75000000000000355</v>
      </c>
      <c r="N307" s="39">
        <f t="shared" si="37"/>
        <v>-0.26785714285714235</v>
      </c>
      <c r="O307" s="39">
        <f t="shared" si="38"/>
        <v>0.4821428571428612</v>
      </c>
      <c r="P307" s="39">
        <f>IF($A307&lt;=LEN('USH2A e13 (B) - 2ry Str + Mask'!A$2),M307-J307,"")</f>
        <v>0</v>
      </c>
      <c r="Q307" s="39">
        <f>IF($A307&lt;=LEN('USH2A e13 (B) - 2ry Str + Mask'!A$2),N307-K307,"")</f>
        <v>0</v>
      </c>
      <c r="R307" s="39">
        <f>IF($A307&lt;=LEN('USH2A e13 (B) - 2ry Str + Mask'!A$2),O307-L307,"")</f>
        <v>0</v>
      </c>
    </row>
    <row r="308" spans="1:18" ht="68" customHeight="1" x14ac:dyDescent="0.15">
      <c r="A308" s="36">
        <v>307</v>
      </c>
      <c r="B308" s="37" t="str">
        <f>IF($A308&lt;=LEN('USH2A e13 (B) - 2ry Str + Mask'!A$2),MID('USH2A e13 (B) - 2ry Str + Mask'!A$2,$A308,1),"")</f>
        <v>(</v>
      </c>
      <c r="C308" s="38" t="str">
        <f>IF($A308&lt;=LEN('USH2A e13 (B) - 2ry Str + Mask'!B$2),MID('USH2A e13 (B) - 2ry Str + Mask'!B$2,$A308,1),"")</f>
        <v>(</v>
      </c>
      <c r="D308" s="38" t="str">
        <f>IF($A308&lt;=LEN('USH2A e13 (B) - 2ry Str + Mask'!C$2),MID('USH2A e13 (B) - 2ry Str + Mask'!C$2,$A308,1),"")</f>
        <v>.</v>
      </c>
      <c r="E308" s="38" t="str">
        <f t="shared" si="32"/>
        <v>(</v>
      </c>
      <c r="F308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</v>
      </c>
      <c r="G308" s="39">
        <f>IF($A308&lt;=LEN('USH2A e13 (B) - 2ry Str + Mask'!A$2),SUMIF('USH2A e13 (B) - HSF3.0'!E2:E891,"&lt;="&amp;$A308,'USH2A e13 (B) - HSF3.0'!H2:H891)-SUMIF('USH2A e13 (B) - HSF3.0'!G2:G891,"&lt;="&amp;$A308,'USH2A e13 (B) - HSF3.0'!H2:H891),"")</f>
        <v>0.4583333333333357</v>
      </c>
      <c r="H308" s="39">
        <f>IF($A308&lt;=LEN('USH2A e13 (B) - 2ry Str + Mask'!A$2),SUMIF('USH2A e13 (B) - HSF3.0'!E2:E891,"&lt;="&amp;$A308,'USH2A e13 (B) - HSF3.0'!I2:I891)-SUMIF('USH2A e13 (B) - HSF3.0'!G2:G891,"&lt;="&amp;$A308,'USH2A e13 (B) - HSF3.0'!I2:I891),"")</f>
        <v>-0.125</v>
      </c>
      <c r="I308" s="39">
        <f>IF($A308&lt;=LEN('USH2A e13 (B) - 2ry Str + Mask'!A$2),G308+H308,"")</f>
        <v>0.3333333333333357</v>
      </c>
      <c r="J308" s="39">
        <f t="shared" si="33"/>
        <v>0</v>
      </c>
      <c r="K308" s="39">
        <f t="shared" si="34"/>
        <v>0</v>
      </c>
      <c r="L308" s="39">
        <f t="shared" si="35"/>
        <v>0</v>
      </c>
      <c r="M308" s="39">
        <f t="shared" si="36"/>
        <v>0</v>
      </c>
      <c r="N308" s="39">
        <f t="shared" si="37"/>
        <v>0</v>
      </c>
      <c r="O308" s="39">
        <f t="shared" si="38"/>
        <v>0</v>
      </c>
      <c r="P308" s="39">
        <f>IF($A308&lt;=LEN('USH2A e13 (B) - 2ry Str + Mask'!A$2),M308-J308,"")</f>
        <v>0</v>
      </c>
      <c r="Q308" s="39">
        <f>IF($A308&lt;=LEN('USH2A e13 (B) - 2ry Str + Mask'!A$2),N308-K308,"")</f>
        <v>0</v>
      </c>
      <c r="R308" s="39">
        <f>IF($A308&lt;=LEN('USH2A e13 (B) - 2ry Str + Mask'!A$2),O308-L308,"")</f>
        <v>0</v>
      </c>
    </row>
    <row r="309" spans="1:18" ht="68" customHeight="1" x14ac:dyDescent="0.15">
      <c r="A309" s="36">
        <v>308</v>
      </c>
      <c r="B309" s="37" t="str">
        <f>IF($A309&lt;=LEN('USH2A e13 (B) - 2ry Str + Mask'!A$2),MID('USH2A e13 (B) - 2ry Str + Mask'!A$2,$A309,1),"")</f>
        <v>(</v>
      </c>
      <c r="C309" s="38" t="str">
        <f>IF($A309&lt;=LEN('USH2A e13 (B) - 2ry Str + Mask'!B$2),MID('USH2A e13 (B) - 2ry Str + Mask'!B$2,$A309,1),"")</f>
        <v>(</v>
      </c>
      <c r="D309" s="38" t="str">
        <f>IF($A309&lt;=LEN('USH2A e13 (B) - 2ry Str + Mask'!C$2),MID('USH2A e13 (B) - 2ry Str + Mask'!C$2,$A309,1),"")</f>
        <v>.</v>
      </c>
      <c r="E309" s="38" t="str">
        <f t="shared" si="32"/>
        <v>(</v>
      </c>
      <c r="F309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</v>
      </c>
      <c r="G309" s="39">
        <f>IF($A309&lt;=LEN('USH2A e13 (B) - 2ry Str + Mask'!A$2),SUMIF('USH2A e13 (B) - HSF3.0'!E2:E891,"&lt;="&amp;$A309,'USH2A e13 (B) - HSF3.0'!H2:H891)-SUMIF('USH2A e13 (B) - HSF3.0'!G2:G891,"&lt;="&amp;$A309,'USH2A e13 (B) - HSF3.0'!H2:H891),"")</f>
        <v>0.4583333333333357</v>
      </c>
      <c r="H309" s="39">
        <f>IF($A309&lt;=LEN('USH2A e13 (B) - 2ry Str + Mask'!A$2),SUMIF('USH2A e13 (B) - HSF3.0'!E2:E891,"&lt;="&amp;$A309,'USH2A e13 (B) - HSF3.0'!I2:I891)-SUMIF('USH2A e13 (B) - HSF3.0'!G2:G891,"&lt;="&amp;$A309,'USH2A e13 (B) - HSF3.0'!I2:I891),"")</f>
        <v>-0.125</v>
      </c>
      <c r="I309" s="39">
        <f>IF($A309&lt;=LEN('USH2A e13 (B) - 2ry Str + Mask'!A$2),G309+H309,"")</f>
        <v>0.3333333333333357</v>
      </c>
      <c r="J309" s="39">
        <f t="shared" si="33"/>
        <v>0</v>
      </c>
      <c r="K309" s="39">
        <f t="shared" si="34"/>
        <v>0</v>
      </c>
      <c r="L309" s="39">
        <f t="shared" si="35"/>
        <v>0</v>
      </c>
      <c r="M309" s="39">
        <f t="shared" si="36"/>
        <v>0</v>
      </c>
      <c r="N309" s="39">
        <f t="shared" si="37"/>
        <v>0</v>
      </c>
      <c r="O309" s="39">
        <f t="shared" si="38"/>
        <v>0</v>
      </c>
      <c r="P309" s="39">
        <f>IF($A309&lt;=LEN('USH2A e13 (B) - 2ry Str + Mask'!A$2),M309-J309,"")</f>
        <v>0</v>
      </c>
      <c r="Q309" s="39">
        <f>IF($A309&lt;=LEN('USH2A e13 (B) - 2ry Str + Mask'!A$2),N309-K309,"")</f>
        <v>0</v>
      </c>
      <c r="R309" s="39">
        <f>IF($A309&lt;=LEN('USH2A e13 (B) - 2ry Str + Mask'!A$2),O309-L309,"")</f>
        <v>0</v>
      </c>
    </row>
    <row r="310" spans="1:18" ht="68" customHeight="1" x14ac:dyDescent="0.15">
      <c r="A310" s="36">
        <v>309</v>
      </c>
      <c r="B310" s="37" t="str">
        <f>IF($A310&lt;=LEN('USH2A e13 (B) - 2ry Str + Mask'!A$2),MID('USH2A e13 (B) - 2ry Str + Mask'!A$2,$A310,1),"")</f>
        <v>(</v>
      </c>
      <c r="C310" s="38" t="str">
        <f>IF($A310&lt;=LEN('USH2A e13 (B) - 2ry Str + Mask'!B$2),MID('USH2A e13 (B) - 2ry Str + Mask'!B$2,$A310,1),"")</f>
        <v>(</v>
      </c>
      <c r="D310" s="38" t="str">
        <f>IF($A310&lt;=LEN('USH2A e13 (B) - 2ry Str + Mask'!C$2),MID('USH2A e13 (B) - 2ry Str + Mask'!C$2,$A310,1),"")</f>
        <v>.</v>
      </c>
      <c r="E310" s="38" t="str">
        <f t="shared" si="32"/>
        <v>(</v>
      </c>
      <c r="F310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</v>
      </c>
      <c r="G310" s="39">
        <f>IF($A310&lt;=LEN('USH2A e13 (B) - 2ry Str + Mask'!A$2),SUMIF('USH2A e13 (B) - HSF3.0'!E2:E891,"&lt;="&amp;$A310,'USH2A e13 (B) - HSF3.0'!H2:H891)-SUMIF('USH2A e13 (B) - HSF3.0'!G2:G891,"&lt;="&amp;$A310,'USH2A e13 (B) - HSF3.0'!H2:H891),"")</f>
        <v>0.29166666666666785</v>
      </c>
      <c r="H310" s="39">
        <f>IF($A310&lt;=LEN('USH2A e13 (B) - 2ry Str + Mask'!A$2),SUMIF('USH2A e13 (B) - HSF3.0'!E2:E891,"&lt;="&amp;$A310,'USH2A e13 (B) - HSF3.0'!I2:I891)-SUMIF('USH2A e13 (B) - HSF3.0'!G2:G891,"&lt;="&amp;$A310,'USH2A e13 (B) - HSF3.0'!I2:I891),"")</f>
        <v>-0.25</v>
      </c>
      <c r="I310" s="39">
        <f>IF($A310&lt;=LEN('USH2A e13 (B) - 2ry Str + Mask'!A$2),G310+H310,"")</f>
        <v>4.1666666666667851E-2</v>
      </c>
      <c r="J310" s="39">
        <f t="shared" si="33"/>
        <v>0</v>
      </c>
      <c r="K310" s="39">
        <f t="shared" si="34"/>
        <v>0</v>
      </c>
      <c r="L310" s="39">
        <f t="shared" si="35"/>
        <v>0</v>
      </c>
      <c r="M310" s="39">
        <f t="shared" si="36"/>
        <v>0</v>
      </c>
      <c r="N310" s="39">
        <f t="shared" si="37"/>
        <v>0</v>
      </c>
      <c r="O310" s="39">
        <f t="shared" si="38"/>
        <v>0</v>
      </c>
      <c r="P310" s="39">
        <f>IF($A310&lt;=LEN('USH2A e13 (B) - 2ry Str + Mask'!A$2),M310-J310,"")</f>
        <v>0</v>
      </c>
      <c r="Q310" s="39">
        <f>IF($A310&lt;=LEN('USH2A e13 (B) - 2ry Str + Mask'!A$2),N310-K310,"")</f>
        <v>0</v>
      </c>
      <c r="R310" s="39">
        <f>IF($A310&lt;=LEN('USH2A e13 (B) - 2ry Str + Mask'!A$2),O310-L310,"")</f>
        <v>0</v>
      </c>
    </row>
    <row r="311" spans="1:18" ht="68" customHeight="1" x14ac:dyDescent="0.15">
      <c r="A311" s="36">
        <v>310</v>
      </c>
      <c r="B311" s="37" t="str">
        <f>IF($A311&lt;=LEN('USH2A e13 (B) - 2ry Str + Mask'!A$2),MID('USH2A e13 (B) - 2ry Str + Mask'!A$2,$A311,1),"")</f>
        <v>(</v>
      </c>
      <c r="C311" s="38" t="str">
        <f>IF($A311&lt;=LEN('USH2A e13 (B) - 2ry Str + Mask'!B$2),MID('USH2A e13 (B) - 2ry Str + Mask'!B$2,$A311,1),"")</f>
        <v>(</v>
      </c>
      <c r="D311" s="38" t="str">
        <f>IF($A311&lt;=LEN('USH2A e13 (B) - 2ry Str + Mask'!C$2),MID('USH2A e13 (B) - 2ry Str + Mask'!C$2,$A311,1),"")</f>
        <v>.</v>
      </c>
      <c r="E311" s="38" t="str">
        <f t="shared" si="32"/>
        <v>(</v>
      </c>
      <c r="F311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</v>
      </c>
      <c r="G311" s="39">
        <f>IF($A311&lt;=LEN('USH2A e13 (B) - 2ry Str + Mask'!A$2),SUMIF('USH2A e13 (B) - HSF3.0'!E2:E891,"&lt;="&amp;$A311,'USH2A e13 (B) - HSF3.0'!H2:H891)-SUMIF('USH2A e13 (B) - HSF3.0'!G2:G891,"&lt;="&amp;$A311,'USH2A e13 (B) - HSF3.0'!H2:H891),"")</f>
        <v>0.4345238095238102</v>
      </c>
      <c r="H311" s="39">
        <f>IF($A311&lt;=LEN('USH2A e13 (B) - 2ry Str + Mask'!A$2),SUMIF('USH2A e13 (B) - HSF3.0'!E2:E891,"&lt;="&amp;$A311,'USH2A e13 (B) - HSF3.0'!I2:I891)-SUMIF('USH2A e13 (B) - HSF3.0'!G2:G891,"&lt;="&amp;$A311,'USH2A e13 (B) - HSF3.0'!I2:I891),"")</f>
        <v>-0.25</v>
      </c>
      <c r="I311" s="39">
        <f>IF($A311&lt;=LEN('USH2A e13 (B) - 2ry Str + Mask'!A$2),G311+H311,"")</f>
        <v>0.1845238095238102</v>
      </c>
      <c r="J311" s="39">
        <f t="shared" si="33"/>
        <v>0</v>
      </c>
      <c r="K311" s="39">
        <f t="shared" si="34"/>
        <v>0</v>
      </c>
      <c r="L311" s="39">
        <f t="shared" si="35"/>
        <v>0</v>
      </c>
      <c r="M311" s="39">
        <f t="shared" si="36"/>
        <v>0</v>
      </c>
      <c r="N311" s="39">
        <f t="shared" si="37"/>
        <v>0</v>
      </c>
      <c r="O311" s="39">
        <f t="shared" si="38"/>
        <v>0</v>
      </c>
      <c r="P311" s="39">
        <f>IF($A311&lt;=LEN('USH2A e13 (B) - 2ry Str + Mask'!A$2),M311-J311,"")</f>
        <v>0</v>
      </c>
      <c r="Q311" s="39">
        <f>IF($A311&lt;=LEN('USH2A e13 (B) - 2ry Str + Mask'!A$2),N311-K311,"")</f>
        <v>0</v>
      </c>
      <c r="R311" s="39">
        <f>IF($A311&lt;=LEN('USH2A e13 (B) - 2ry Str + Mask'!A$2),O311-L311,"")</f>
        <v>0</v>
      </c>
    </row>
    <row r="312" spans="1:18" ht="68" customHeight="1" x14ac:dyDescent="0.15">
      <c r="A312" s="36">
        <v>311</v>
      </c>
      <c r="B312" s="37" t="str">
        <f>IF($A312&lt;=LEN('USH2A e13 (B) - 2ry Str + Mask'!A$2),MID('USH2A e13 (B) - 2ry Str + Mask'!A$2,$A312,1),"")</f>
        <v>.</v>
      </c>
      <c r="C312" s="38" t="str">
        <f>IF($A312&lt;=LEN('USH2A e13 (B) - 2ry Str + Mask'!B$2),MID('USH2A e13 (B) - 2ry Str + Mask'!B$2,$A312,1),"")</f>
        <v>.</v>
      </c>
      <c r="D312" s="38" t="str">
        <f>IF($A312&lt;=LEN('USH2A e13 (B) - 2ry Str + Mask'!C$2),MID('USH2A e13 (B) - 2ry Str + Mask'!C$2,$A312,1),"")</f>
        <v>.</v>
      </c>
      <c r="E312" s="38" t="str">
        <f t="shared" si="32"/>
        <v>.</v>
      </c>
      <c r="F312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</v>
      </c>
      <c r="G312" s="39">
        <f>IF($A312&lt;=LEN('USH2A e13 (B) - 2ry Str + Mask'!A$2),SUMIF('USH2A e13 (B) - HSF3.0'!E2:E891,"&lt;="&amp;$A312,'USH2A e13 (B) - HSF3.0'!H2:H891)-SUMIF('USH2A e13 (B) - HSF3.0'!G2:G891,"&lt;="&amp;$A312,'USH2A e13 (B) - HSF3.0'!H2:H891),"")</f>
        <v>0.7440476190476204</v>
      </c>
      <c r="H312" s="39">
        <f>IF($A312&lt;=LEN('USH2A e13 (B) - 2ry Str + Mask'!A$2),SUMIF('USH2A e13 (B) - HSF3.0'!E2:E891,"&lt;="&amp;$A312,'USH2A e13 (B) - HSF3.0'!I2:I891)-SUMIF('USH2A e13 (B) - HSF3.0'!G2:G891,"&lt;="&amp;$A312,'USH2A e13 (B) - HSF3.0'!I2:I891),"")</f>
        <v>-0.25</v>
      </c>
      <c r="I312" s="39">
        <f>IF($A312&lt;=LEN('USH2A e13 (B) - 2ry Str + Mask'!A$2),G312+H312,"")</f>
        <v>0.4940476190476204</v>
      </c>
      <c r="J312" s="39">
        <f t="shared" si="33"/>
        <v>0.7440476190476204</v>
      </c>
      <c r="K312" s="39">
        <f t="shared" si="34"/>
        <v>-0.25</v>
      </c>
      <c r="L312" s="39">
        <f t="shared" si="35"/>
        <v>0.4940476190476204</v>
      </c>
      <c r="M312" s="39">
        <f t="shared" si="36"/>
        <v>0.7440476190476204</v>
      </c>
      <c r="N312" s="39">
        <f t="shared" si="37"/>
        <v>-0.25</v>
      </c>
      <c r="O312" s="39">
        <f t="shared" si="38"/>
        <v>0.4940476190476204</v>
      </c>
      <c r="P312" s="39">
        <f>IF($A312&lt;=LEN('USH2A e13 (B) - 2ry Str + Mask'!A$2),M312-J312,"")</f>
        <v>0</v>
      </c>
      <c r="Q312" s="39">
        <f>IF($A312&lt;=LEN('USH2A e13 (B) - 2ry Str + Mask'!A$2),N312-K312,"")</f>
        <v>0</v>
      </c>
      <c r="R312" s="39">
        <f>IF($A312&lt;=LEN('USH2A e13 (B) - 2ry Str + Mask'!A$2),O312-L312,"")</f>
        <v>0</v>
      </c>
    </row>
    <row r="313" spans="1:18" ht="68" customHeight="1" x14ac:dyDescent="0.15">
      <c r="A313" s="36">
        <v>312</v>
      </c>
      <c r="B313" s="37" t="str">
        <f>IF($A313&lt;=LEN('USH2A e13 (B) - 2ry Str + Mask'!A$2),MID('USH2A e13 (B) - 2ry Str + Mask'!A$2,$A313,1),"")</f>
        <v>.</v>
      </c>
      <c r="C313" s="38" t="str">
        <f>IF($A313&lt;=LEN('USH2A e13 (B) - 2ry Str + Mask'!B$2),MID('USH2A e13 (B) - 2ry Str + Mask'!B$2,$A313,1),"")</f>
        <v>.</v>
      </c>
      <c r="D313" s="38" t="str">
        <f>IF($A313&lt;=LEN('USH2A e13 (B) - 2ry Str + Mask'!C$2),MID('USH2A e13 (B) - 2ry Str + Mask'!C$2,$A313,1),"")</f>
        <v>.</v>
      </c>
      <c r="E313" s="38" t="str">
        <f t="shared" si="32"/>
        <v>.</v>
      </c>
      <c r="F313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</v>
      </c>
      <c r="G313" s="39">
        <f>IF($A313&lt;=LEN('USH2A e13 (B) - 2ry Str + Mask'!A$2),SUMIF('USH2A e13 (B) - HSF3.0'!E2:E891,"&lt;="&amp;$A313,'USH2A e13 (B) - HSF3.0'!H2:H891)-SUMIF('USH2A e13 (B) - HSF3.0'!G2:G891,"&lt;="&amp;$A313,'USH2A e13 (B) - HSF3.0'!H2:H891),"")</f>
        <v>0.88690476190476275</v>
      </c>
      <c r="H313" s="39">
        <f>IF($A313&lt;=LEN('USH2A e13 (B) - 2ry Str + Mask'!A$2),SUMIF('USH2A e13 (B) - HSF3.0'!E2:E891,"&lt;="&amp;$A313,'USH2A e13 (B) - HSF3.0'!I2:I891)-SUMIF('USH2A e13 (B) - HSF3.0'!G2:G891,"&lt;="&amp;$A313,'USH2A e13 (B) - HSF3.0'!I2:I891),"")</f>
        <v>-0.25</v>
      </c>
      <c r="I313" s="39">
        <f>IF($A313&lt;=LEN('USH2A e13 (B) - 2ry Str + Mask'!A$2),G313+H313,"")</f>
        <v>0.63690476190476275</v>
      </c>
      <c r="J313" s="39">
        <f t="shared" si="33"/>
        <v>0.88690476190476275</v>
      </c>
      <c r="K313" s="39">
        <f t="shared" si="34"/>
        <v>-0.25</v>
      </c>
      <c r="L313" s="39">
        <f t="shared" si="35"/>
        <v>0.63690476190476275</v>
      </c>
      <c r="M313" s="39">
        <f t="shared" si="36"/>
        <v>0.88690476190476275</v>
      </c>
      <c r="N313" s="39">
        <f t="shared" si="37"/>
        <v>-0.25</v>
      </c>
      <c r="O313" s="39">
        <f t="shared" si="38"/>
        <v>0.63690476190476275</v>
      </c>
      <c r="P313" s="39">
        <f>IF($A313&lt;=LEN('USH2A e13 (B) - 2ry Str + Mask'!A$2),M313-J313,"")</f>
        <v>0</v>
      </c>
      <c r="Q313" s="39">
        <f>IF($A313&lt;=LEN('USH2A e13 (B) - 2ry Str + Mask'!A$2),N313-K313,"")</f>
        <v>0</v>
      </c>
      <c r="R313" s="39">
        <f>IF($A313&lt;=LEN('USH2A e13 (B) - 2ry Str + Mask'!A$2),O313-L313,"")</f>
        <v>0</v>
      </c>
    </row>
    <row r="314" spans="1:18" ht="68" customHeight="1" x14ac:dyDescent="0.15">
      <c r="A314" s="36">
        <v>313</v>
      </c>
      <c r="B314" s="37" t="str">
        <f>IF($A314&lt;=LEN('USH2A e13 (B) - 2ry Str + Mask'!A$2),MID('USH2A e13 (B) - 2ry Str + Mask'!A$2,$A314,1),"")</f>
        <v>.</v>
      </c>
      <c r="C314" s="38" t="str">
        <f>IF($A314&lt;=LEN('USH2A e13 (B) - 2ry Str + Mask'!B$2),MID('USH2A e13 (B) - 2ry Str + Mask'!B$2,$A314,1),"")</f>
        <v>.</v>
      </c>
      <c r="D314" s="38" t="str">
        <f>IF($A314&lt;=LEN('USH2A e13 (B) - 2ry Str + Mask'!C$2),MID('USH2A e13 (B) - 2ry Str + Mask'!C$2,$A314,1),"")</f>
        <v>.</v>
      </c>
      <c r="E314" s="38" t="str">
        <f t="shared" si="32"/>
        <v>.</v>
      </c>
      <c r="F314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</v>
      </c>
      <c r="G314" s="39">
        <f>IF($A314&lt;=LEN('USH2A e13 (B) - 2ry Str + Mask'!A$2),SUMIF('USH2A e13 (B) - HSF3.0'!E2:E891,"&lt;="&amp;$A314,'USH2A e13 (B) - HSF3.0'!H2:H891)-SUMIF('USH2A e13 (B) - HSF3.0'!G2:G891,"&lt;="&amp;$A314,'USH2A e13 (B) - HSF3.0'!H2:H891),"")</f>
        <v>0.76190476190476275</v>
      </c>
      <c r="H314" s="39">
        <f>IF($A314&lt;=LEN('USH2A e13 (B) - 2ry Str + Mask'!A$2),SUMIF('USH2A e13 (B) - HSF3.0'!E2:E891,"&lt;="&amp;$A314,'USH2A e13 (B) - HSF3.0'!I2:I891)-SUMIF('USH2A e13 (B) - HSF3.0'!G2:G891,"&lt;="&amp;$A314,'USH2A e13 (B) - HSF3.0'!I2:I891),"")</f>
        <v>-0.60119047619047805</v>
      </c>
      <c r="I314" s="39">
        <f>IF($A314&lt;=LEN('USH2A e13 (B) - 2ry Str + Mask'!A$2),G314+H314,"")</f>
        <v>0.1607142857142847</v>
      </c>
      <c r="J314" s="39">
        <f t="shared" si="33"/>
        <v>0.76190476190476275</v>
      </c>
      <c r="K314" s="39">
        <f t="shared" si="34"/>
        <v>-0.60119047619047805</v>
      </c>
      <c r="L314" s="39">
        <f t="shared" si="35"/>
        <v>0.1607142857142847</v>
      </c>
      <c r="M314" s="39">
        <f t="shared" si="36"/>
        <v>0.76190476190476275</v>
      </c>
      <c r="N314" s="39">
        <f t="shared" si="37"/>
        <v>-0.60119047619047805</v>
      </c>
      <c r="O314" s="39">
        <f t="shared" si="38"/>
        <v>0.1607142857142847</v>
      </c>
      <c r="P314" s="39">
        <f>IF($A314&lt;=LEN('USH2A e13 (B) - 2ry Str + Mask'!A$2),M314-J314,"")</f>
        <v>0</v>
      </c>
      <c r="Q314" s="39">
        <f>IF($A314&lt;=LEN('USH2A e13 (B) - 2ry Str + Mask'!A$2),N314-K314,"")</f>
        <v>0</v>
      </c>
      <c r="R314" s="39">
        <f>IF($A314&lt;=LEN('USH2A e13 (B) - 2ry Str + Mask'!A$2),O314-L314,"")</f>
        <v>0</v>
      </c>
    </row>
    <row r="315" spans="1:18" ht="68" customHeight="1" x14ac:dyDescent="0.15">
      <c r="A315" s="36">
        <v>314</v>
      </c>
      <c r="B315" s="37" t="str">
        <f>IF($A315&lt;=LEN('USH2A e13 (B) - 2ry Str + Mask'!A$2),MID('USH2A e13 (B) - 2ry Str + Mask'!A$2,$A315,1),"")</f>
        <v>.</v>
      </c>
      <c r="C315" s="38" t="str">
        <f>IF($A315&lt;=LEN('USH2A e13 (B) - 2ry Str + Mask'!B$2),MID('USH2A e13 (B) - 2ry Str + Mask'!B$2,$A315,1),"")</f>
        <v>.</v>
      </c>
      <c r="D315" s="38" t="str">
        <f>IF($A315&lt;=LEN('USH2A e13 (B) - 2ry Str + Mask'!C$2),MID('USH2A e13 (B) - 2ry Str + Mask'!C$2,$A315,1),"")</f>
        <v>.</v>
      </c>
      <c r="E315" s="38" t="str">
        <f t="shared" si="32"/>
        <v>.</v>
      </c>
      <c r="F315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</v>
      </c>
      <c r="G315" s="39">
        <f>IF($A315&lt;=LEN('USH2A e13 (B) - 2ry Str + Mask'!A$2),SUMIF('USH2A e13 (B) - HSF3.0'!E2:E891,"&lt;="&amp;$A315,'USH2A e13 (B) - HSF3.0'!H2:H891)-SUMIF('USH2A e13 (B) - HSF3.0'!G2:G891,"&lt;="&amp;$A315,'USH2A e13 (B) - HSF3.0'!H2:H891),"")</f>
        <v>0.76190476190476275</v>
      </c>
      <c r="H315" s="39">
        <f>IF($A315&lt;=LEN('USH2A e13 (B) - 2ry Str + Mask'!A$2),SUMIF('USH2A e13 (B) - HSF3.0'!E2:E891,"&lt;="&amp;$A315,'USH2A e13 (B) - HSF3.0'!I2:I891)-SUMIF('USH2A e13 (B) - HSF3.0'!G2:G891,"&lt;="&amp;$A315,'USH2A e13 (B) - HSF3.0'!I2:I891),"")</f>
        <v>-0.7678571428571459</v>
      </c>
      <c r="I315" s="39">
        <f>IF($A315&lt;=LEN('USH2A e13 (B) - 2ry Str + Mask'!A$2),G315+H315,"")</f>
        <v>-5.9523809523831517E-3</v>
      </c>
      <c r="J315" s="39">
        <f t="shared" si="33"/>
        <v>0.76190476190476275</v>
      </c>
      <c r="K315" s="39">
        <f t="shared" si="34"/>
        <v>-0.7678571428571459</v>
      </c>
      <c r="L315" s="39">
        <f t="shared" si="35"/>
        <v>-5.9523809523831517E-3</v>
      </c>
      <c r="M315" s="39">
        <f t="shared" si="36"/>
        <v>0.76190476190476275</v>
      </c>
      <c r="N315" s="39">
        <f t="shared" si="37"/>
        <v>-0.7678571428571459</v>
      </c>
      <c r="O315" s="39">
        <f t="shared" si="38"/>
        <v>-5.9523809523831517E-3</v>
      </c>
      <c r="P315" s="39">
        <f>IF($A315&lt;=LEN('USH2A e13 (B) - 2ry Str + Mask'!A$2),M315-J315,"")</f>
        <v>0</v>
      </c>
      <c r="Q315" s="39">
        <f>IF($A315&lt;=LEN('USH2A e13 (B) - 2ry Str + Mask'!A$2),N315-K315,"")</f>
        <v>0</v>
      </c>
      <c r="R315" s="39">
        <f>IF($A315&lt;=LEN('USH2A e13 (B) - 2ry Str + Mask'!A$2),O315-L315,"")</f>
        <v>0</v>
      </c>
    </row>
    <row r="316" spans="1:18" ht="68" customHeight="1" x14ac:dyDescent="0.15">
      <c r="A316" s="36">
        <v>315</v>
      </c>
      <c r="B316" s="37" t="str">
        <f>IF($A316&lt;=LEN('USH2A e13 (B) - 2ry Str + Mask'!A$2),MID('USH2A e13 (B) - 2ry Str + Mask'!A$2,$A316,1),"")</f>
        <v>.</v>
      </c>
      <c r="C316" s="38" t="str">
        <f>IF($A316&lt;=LEN('USH2A e13 (B) - 2ry Str + Mask'!B$2),MID('USH2A e13 (B) - 2ry Str + Mask'!B$2,$A316,1),"")</f>
        <v>.</v>
      </c>
      <c r="D316" s="38" t="str">
        <f>IF($A316&lt;=LEN('USH2A e13 (B) - 2ry Str + Mask'!C$2),MID('USH2A e13 (B) - 2ry Str + Mask'!C$2,$A316,1),"")</f>
        <v>.</v>
      </c>
      <c r="E316" s="38" t="str">
        <f t="shared" si="32"/>
        <v>.</v>
      </c>
      <c r="F316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</v>
      </c>
      <c r="G316" s="39">
        <f>IF($A316&lt;=LEN('USH2A e13 (B) - 2ry Str + Mask'!A$2),SUMIF('USH2A e13 (B) - HSF3.0'!E2:E891,"&lt;="&amp;$A316,'USH2A e13 (B) - HSF3.0'!H2:H891)-SUMIF('USH2A e13 (B) - HSF3.0'!G2:G891,"&lt;="&amp;$A316,'USH2A e13 (B) - HSF3.0'!H2:H891),"")</f>
        <v>1.0952380952380985</v>
      </c>
      <c r="H316" s="39">
        <f>IF($A316&lt;=LEN('USH2A e13 (B) - 2ry Str + Mask'!A$2),SUMIF('USH2A e13 (B) - HSF3.0'!E2:E891,"&lt;="&amp;$A316,'USH2A e13 (B) - HSF3.0'!I2:I891)-SUMIF('USH2A e13 (B) - HSF3.0'!G2:G891,"&lt;="&amp;$A316,'USH2A e13 (B) - HSF3.0'!I2:I891),"")</f>
        <v>-0.93452380952381375</v>
      </c>
      <c r="I316" s="39">
        <f>IF($A316&lt;=LEN('USH2A e13 (B) - 2ry Str + Mask'!A$2),G316+H316,"")</f>
        <v>0.1607142857142847</v>
      </c>
      <c r="J316" s="39">
        <f t="shared" si="33"/>
        <v>1.0952380952380985</v>
      </c>
      <c r="K316" s="39">
        <f t="shared" si="34"/>
        <v>-0.93452380952381375</v>
      </c>
      <c r="L316" s="39">
        <f t="shared" si="35"/>
        <v>0.1607142857142847</v>
      </c>
      <c r="M316" s="39">
        <f t="shared" si="36"/>
        <v>1.0952380952380985</v>
      </c>
      <c r="N316" s="39">
        <f t="shared" si="37"/>
        <v>-0.93452380952381375</v>
      </c>
      <c r="O316" s="39">
        <f t="shared" si="38"/>
        <v>0.1607142857142847</v>
      </c>
      <c r="P316" s="39">
        <f>IF($A316&lt;=LEN('USH2A e13 (B) - 2ry Str + Mask'!A$2),M316-J316,"")</f>
        <v>0</v>
      </c>
      <c r="Q316" s="39">
        <f>IF($A316&lt;=LEN('USH2A e13 (B) - 2ry Str + Mask'!A$2),N316-K316,"")</f>
        <v>0</v>
      </c>
      <c r="R316" s="39">
        <f>IF($A316&lt;=LEN('USH2A e13 (B) - 2ry Str + Mask'!A$2),O316-L316,"")</f>
        <v>0</v>
      </c>
    </row>
    <row r="317" spans="1:18" ht="68" customHeight="1" x14ac:dyDescent="0.15">
      <c r="A317" s="36">
        <v>316</v>
      </c>
      <c r="B317" s="37" t="str">
        <f>IF($A317&lt;=LEN('USH2A e13 (B) - 2ry Str + Mask'!A$2),MID('USH2A e13 (B) - 2ry Str + Mask'!A$2,$A317,1),"")</f>
        <v>)</v>
      </c>
      <c r="C317" s="38" t="str">
        <f>IF($A317&lt;=LEN('USH2A e13 (B) - 2ry Str + Mask'!B$2),MID('USH2A e13 (B) - 2ry Str + Mask'!B$2,$A317,1),"")</f>
        <v>)</v>
      </c>
      <c r="D317" s="38" t="str">
        <f>IF($A317&lt;=LEN('USH2A e13 (B) - 2ry Str + Mask'!C$2),MID('USH2A e13 (B) - 2ry Str + Mask'!C$2,$A317,1),"")</f>
        <v>.</v>
      </c>
      <c r="E317" s="38" t="str">
        <f t="shared" si="32"/>
        <v>)</v>
      </c>
      <c r="F317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</v>
      </c>
      <c r="G317" s="39">
        <f>IF($A317&lt;=LEN('USH2A e13 (B) - 2ry Str + Mask'!A$2),SUMIF('USH2A e13 (B) - HSF3.0'!E2:E891,"&lt;="&amp;$A317,'USH2A e13 (B) - HSF3.0'!H2:H891)-SUMIF('USH2A e13 (B) - HSF3.0'!G2:G891,"&lt;="&amp;$A317,'USH2A e13 (B) - HSF3.0'!H2:H891),"")</f>
        <v>1.0952380952380985</v>
      </c>
      <c r="H317" s="39">
        <f>IF($A317&lt;=LEN('USH2A e13 (B) - 2ry Str + Mask'!A$2),SUMIF('USH2A e13 (B) - HSF3.0'!E2:E891,"&lt;="&amp;$A317,'USH2A e13 (B) - HSF3.0'!I2:I891)-SUMIF('USH2A e13 (B) - HSF3.0'!G2:G891,"&lt;="&amp;$A317,'USH2A e13 (B) - HSF3.0'!I2:I891),"")</f>
        <v>-1.1011904761904816</v>
      </c>
      <c r="I317" s="39">
        <f>IF($A317&lt;=LEN('USH2A e13 (B) - 2ry Str + Mask'!A$2),G317+H317,"")</f>
        <v>-5.9523809523831517E-3</v>
      </c>
      <c r="J317" s="39">
        <f t="shared" si="33"/>
        <v>0</v>
      </c>
      <c r="K317" s="39">
        <f t="shared" si="34"/>
        <v>0</v>
      </c>
      <c r="L317" s="39">
        <f t="shared" si="35"/>
        <v>0</v>
      </c>
      <c r="M317" s="39">
        <f t="shared" si="36"/>
        <v>0</v>
      </c>
      <c r="N317" s="39">
        <f t="shared" si="37"/>
        <v>0</v>
      </c>
      <c r="O317" s="39">
        <f t="shared" si="38"/>
        <v>0</v>
      </c>
      <c r="P317" s="39">
        <f>IF($A317&lt;=LEN('USH2A e13 (B) - 2ry Str + Mask'!A$2),M317-J317,"")</f>
        <v>0</v>
      </c>
      <c r="Q317" s="39">
        <f>IF($A317&lt;=LEN('USH2A e13 (B) - 2ry Str + Mask'!A$2),N317-K317,"")</f>
        <v>0</v>
      </c>
      <c r="R317" s="39">
        <f>IF($A317&lt;=LEN('USH2A e13 (B) - 2ry Str + Mask'!A$2),O317-L317,"")</f>
        <v>0</v>
      </c>
    </row>
    <row r="318" spans="1:18" ht="68" customHeight="1" x14ac:dyDescent="0.15">
      <c r="A318" s="36">
        <v>317</v>
      </c>
      <c r="B318" s="37" t="str">
        <f>IF($A318&lt;=LEN('USH2A e13 (B) - 2ry Str + Mask'!A$2),MID('USH2A e13 (B) - 2ry Str + Mask'!A$2,$A318,1),"")</f>
        <v>)</v>
      </c>
      <c r="C318" s="38" t="str">
        <f>IF($A318&lt;=LEN('USH2A e13 (B) - 2ry Str + Mask'!B$2),MID('USH2A e13 (B) - 2ry Str + Mask'!B$2,$A318,1),"")</f>
        <v>)</v>
      </c>
      <c r="D318" s="38" t="str">
        <f>IF($A318&lt;=LEN('USH2A e13 (B) - 2ry Str + Mask'!C$2),MID('USH2A e13 (B) - 2ry Str + Mask'!C$2,$A318,1),"")</f>
        <v>.</v>
      </c>
      <c r="E318" s="38" t="str">
        <f t="shared" si="32"/>
        <v>)</v>
      </c>
      <c r="F318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</v>
      </c>
      <c r="G318" s="39">
        <f>IF($A318&lt;=LEN('USH2A e13 (B) - 2ry Str + Mask'!A$2),SUMIF('USH2A e13 (B) - HSF3.0'!E2:E891,"&lt;="&amp;$A318,'USH2A e13 (B) - HSF3.0'!H2:H891)-SUMIF('USH2A e13 (B) - HSF3.0'!G2:G891,"&lt;="&amp;$A318,'USH2A e13 (B) - HSF3.0'!H2:H891),"")</f>
        <v>0.78571428571428825</v>
      </c>
      <c r="H318" s="39">
        <f>IF($A318&lt;=LEN('USH2A e13 (B) - 2ry Str + Mask'!A$2),SUMIF('USH2A e13 (B) - HSF3.0'!E2:E891,"&lt;="&amp;$A318,'USH2A e13 (B) - HSF3.0'!I2:I891)-SUMIF('USH2A e13 (B) - HSF3.0'!G2:G891,"&lt;="&amp;$A318,'USH2A e13 (B) - HSF3.0'!I2:I891),"")</f>
        <v>-0.9761904761904816</v>
      </c>
      <c r="I318" s="39">
        <f>IF($A318&lt;=LEN('USH2A e13 (B) - 2ry Str + Mask'!A$2),G318+H318,"")</f>
        <v>-0.19047619047619335</v>
      </c>
      <c r="J318" s="39">
        <f t="shared" si="33"/>
        <v>0</v>
      </c>
      <c r="K318" s="39">
        <f t="shared" si="34"/>
        <v>0</v>
      </c>
      <c r="L318" s="39">
        <f t="shared" si="35"/>
        <v>0</v>
      </c>
      <c r="M318" s="39">
        <f t="shared" si="36"/>
        <v>0</v>
      </c>
      <c r="N318" s="39">
        <f t="shared" si="37"/>
        <v>0</v>
      </c>
      <c r="O318" s="39">
        <f t="shared" si="38"/>
        <v>0</v>
      </c>
      <c r="P318" s="39">
        <f>IF($A318&lt;=LEN('USH2A e13 (B) - 2ry Str + Mask'!A$2),M318-J318,"")</f>
        <v>0</v>
      </c>
      <c r="Q318" s="39">
        <f>IF($A318&lt;=LEN('USH2A e13 (B) - 2ry Str + Mask'!A$2),N318-K318,"")</f>
        <v>0</v>
      </c>
      <c r="R318" s="39">
        <f>IF($A318&lt;=LEN('USH2A e13 (B) - 2ry Str + Mask'!A$2),O318-L318,"")</f>
        <v>0</v>
      </c>
    </row>
    <row r="319" spans="1:18" ht="80" customHeight="1" x14ac:dyDescent="0.15">
      <c r="A319" s="36">
        <v>318</v>
      </c>
      <c r="B319" s="37" t="str">
        <f>IF($A319&lt;=LEN('USH2A e13 (B) - 2ry Str + Mask'!A$2),MID('USH2A e13 (B) - 2ry Str + Mask'!A$2,$A319,1),"")</f>
        <v>)</v>
      </c>
      <c r="C319" s="38" t="str">
        <f>IF($A319&lt;=LEN('USH2A e13 (B) - 2ry Str + Mask'!B$2),MID('USH2A e13 (B) - 2ry Str + Mask'!B$2,$A319,1),"")</f>
        <v>)</v>
      </c>
      <c r="D319" s="38" t="str">
        <f>IF($A319&lt;=LEN('USH2A e13 (B) - 2ry Str + Mask'!C$2),MID('USH2A e13 (B) - 2ry Str + Mask'!C$2,$A319,1),"")</f>
        <v>.</v>
      </c>
      <c r="E319" s="38" t="str">
        <f t="shared" si="32"/>
        <v>)</v>
      </c>
      <c r="F319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</v>
      </c>
      <c r="G319" s="39">
        <f>IF($A319&lt;=LEN('USH2A e13 (B) - 2ry Str + Mask'!A$2),SUMIF('USH2A e13 (B) - HSF3.0'!E2:E891,"&lt;="&amp;$A319,'USH2A e13 (B) - HSF3.0'!H2:H891)-SUMIF('USH2A e13 (B) - HSF3.0'!G2:G891,"&lt;="&amp;$A319,'USH2A e13 (B) - HSF3.0'!H2:H891),"")</f>
        <v>0.47619047619047805</v>
      </c>
      <c r="H319" s="39">
        <f>IF($A319&lt;=LEN('USH2A e13 (B) - 2ry Str + Mask'!A$2),SUMIF('USH2A e13 (B) - HSF3.0'!E2:E891,"&lt;="&amp;$A319,'USH2A e13 (B) - HSF3.0'!I2:I891)-SUMIF('USH2A e13 (B) - HSF3.0'!G2:G891,"&lt;="&amp;$A319,'USH2A e13 (B) - HSF3.0'!I2:I891),"")</f>
        <v>-0.9761904761904816</v>
      </c>
      <c r="I319" s="39">
        <f>IF($A319&lt;=LEN('USH2A e13 (B) - 2ry Str + Mask'!A$2),G319+H319,"")</f>
        <v>-0.50000000000000355</v>
      </c>
      <c r="J319" s="39">
        <f t="shared" si="33"/>
        <v>0</v>
      </c>
      <c r="K319" s="39">
        <f t="shared" si="34"/>
        <v>0</v>
      </c>
      <c r="L319" s="39">
        <f t="shared" si="35"/>
        <v>0</v>
      </c>
      <c r="M319" s="39">
        <f t="shared" si="36"/>
        <v>0</v>
      </c>
      <c r="N319" s="39">
        <f t="shared" si="37"/>
        <v>0</v>
      </c>
      <c r="O319" s="39">
        <f t="shared" si="38"/>
        <v>0</v>
      </c>
      <c r="P319" s="39">
        <f>IF($A319&lt;=LEN('USH2A e13 (B) - 2ry Str + Mask'!A$2),M319-J319,"")</f>
        <v>0</v>
      </c>
      <c r="Q319" s="39">
        <f>IF($A319&lt;=LEN('USH2A e13 (B) - 2ry Str + Mask'!A$2),N319-K319,"")</f>
        <v>0</v>
      </c>
      <c r="R319" s="39">
        <f>IF($A319&lt;=LEN('USH2A e13 (B) - 2ry Str + Mask'!A$2),O319-L319,"")</f>
        <v>0</v>
      </c>
    </row>
    <row r="320" spans="1:18" ht="80" customHeight="1" x14ac:dyDescent="0.15">
      <c r="A320" s="36">
        <v>319</v>
      </c>
      <c r="B320" s="37" t="str">
        <f>IF($A320&lt;=LEN('USH2A e13 (B) - 2ry Str + Mask'!A$2),MID('USH2A e13 (B) - 2ry Str + Mask'!A$2,$A320,1),"")</f>
        <v>)</v>
      </c>
      <c r="C320" s="38" t="str">
        <f>IF($A320&lt;=LEN('USH2A e13 (B) - 2ry Str + Mask'!B$2),MID('USH2A e13 (B) - 2ry Str + Mask'!B$2,$A320,1),"")</f>
        <v>)</v>
      </c>
      <c r="D320" s="38" t="str">
        <f>IF($A320&lt;=LEN('USH2A e13 (B) - 2ry Str + Mask'!C$2),MID('USH2A e13 (B) - 2ry Str + Mask'!C$2,$A320,1),"")</f>
        <v>.</v>
      </c>
      <c r="E320" s="38" t="str">
        <f t="shared" si="32"/>
        <v>)</v>
      </c>
      <c r="F320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</v>
      </c>
      <c r="G320" s="39">
        <f>IF($A320&lt;=LEN('USH2A e13 (B) - 2ry Str + Mask'!A$2),SUMIF('USH2A e13 (B) - HSF3.0'!E2:E891,"&lt;="&amp;$A320,'USH2A e13 (B) - HSF3.0'!H2:H891)-SUMIF('USH2A e13 (B) - HSF3.0'!G2:G891,"&lt;="&amp;$A320,'USH2A e13 (B) - HSF3.0'!H2:H891),"")</f>
        <v>0.3333333333333357</v>
      </c>
      <c r="H320" s="39">
        <f>IF($A320&lt;=LEN('USH2A e13 (B) - 2ry Str + Mask'!A$2),SUMIF('USH2A e13 (B) - HSF3.0'!E2:E891,"&lt;="&amp;$A320,'USH2A e13 (B) - HSF3.0'!I2:I891)-SUMIF('USH2A e13 (B) - HSF3.0'!G2:G891,"&lt;="&amp;$A320,'USH2A e13 (B) - HSF3.0'!I2:I891),"")</f>
        <v>-0.6428571428571459</v>
      </c>
      <c r="I320" s="39">
        <f>IF($A320&lt;=LEN('USH2A e13 (B) - 2ry Str + Mask'!A$2),G320+H320,"")</f>
        <v>-0.3095238095238102</v>
      </c>
      <c r="J320" s="39">
        <f t="shared" si="33"/>
        <v>0</v>
      </c>
      <c r="K320" s="39">
        <f t="shared" si="34"/>
        <v>0</v>
      </c>
      <c r="L320" s="39">
        <f t="shared" si="35"/>
        <v>0</v>
      </c>
      <c r="M320" s="39">
        <f t="shared" si="36"/>
        <v>0</v>
      </c>
      <c r="N320" s="39">
        <f t="shared" si="37"/>
        <v>0</v>
      </c>
      <c r="O320" s="39">
        <f t="shared" si="38"/>
        <v>0</v>
      </c>
      <c r="P320" s="39">
        <f>IF($A320&lt;=LEN('USH2A e13 (B) - 2ry Str + Mask'!A$2),M320-J320,"")</f>
        <v>0</v>
      </c>
      <c r="Q320" s="39">
        <f>IF($A320&lt;=LEN('USH2A e13 (B) - 2ry Str + Mask'!A$2),N320-K320,"")</f>
        <v>0</v>
      </c>
      <c r="R320" s="39">
        <f>IF($A320&lt;=LEN('USH2A e13 (B) - 2ry Str + Mask'!A$2),O320-L320,"")</f>
        <v>0</v>
      </c>
    </row>
    <row r="321" spans="1:18" ht="80" customHeight="1" x14ac:dyDescent="0.15">
      <c r="A321" s="36">
        <v>320</v>
      </c>
      <c r="B321" s="37" t="str">
        <f>IF($A321&lt;=LEN('USH2A e13 (B) - 2ry Str + Mask'!A$2),MID('USH2A e13 (B) - 2ry Str + Mask'!A$2,$A321,1),"")</f>
        <v>(</v>
      </c>
      <c r="C321" s="38" t="str">
        <f>IF($A321&lt;=LEN('USH2A e13 (B) - 2ry Str + Mask'!B$2),MID('USH2A e13 (B) - 2ry Str + Mask'!B$2,$A321,1),"")</f>
        <v>(</v>
      </c>
      <c r="D321" s="38" t="str">
        <f>IF($A321&lt;=LEN('USH2A e13 (B) - 2ry Str + Mask'!C$2),MID('USH2A e13 (B) - 2ry Str + Mask'!C$2,$A321,1),"")</f>
        <v>.</v>
      </c>
      <c r="E321" s="38" t="str">
        <f t="shared" si="32"/>
        <v>(</v>
      </c>
      <c r="F321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</v>
      </c>
      <c r="G321" s="39">
        <f>IF($A321&lt;=LEN('USH2A e13 (B) - 2ry Str + Mask'!A$2),SUMIF('USH2A e13 (B) - HSF3.0'!E2:E891,"&lt;="&amp;$A321,'USH2A e13 (B) - HSF3.0'!H2:H891)-SUMIF('USH2A e13 (B) - HSF3.0'!G2:G891,"&lt;="&amp;$A321,'USH2A e13 (B) - HSF3.0'!H2:H891),"")</f>
        <v>0.3333333333333357</v>
      </c>
      <c r="H321" s="39">
        <f>IF($A321&lt;=LEN('USH2A e13 (B) - 2ry Str + Mask'!A$2),SUMIF('USH2A e13 (B) - HSF3.0'!E2:E891,"&lt;="&amp;$A321,'USH2A e13 (B) - HSF3.0'!I2:I891)-SUMIF('USH2A e13 (B) - HSF3.0'!G2:G891,"&lt;="&amp;$A321,'USH2A e13 (B) - HSF3.0'!I2:I891),"")</f>
        <v>-0.50000000000000355</v>
      </c>
      <c r="I321" s="39">
        <f>IF($A321&lt;=LEN('USH2A e13 (B) - 2ry Str + Mask'!A$2),G321+H321,"")</f>
        <v>-0.16666666666666785</v>
      </c>
      <c r="J321" s="39">
        <f t="shared" si="33"/>
        <v>0</v>
      </c>
      <c r="K321" s="39">
        <f t="shared" si="34"/>
        <v>0</v>
      </c>
      <c r="L321" s="39">
        <f t="shared" si="35"/>
        <v>0</v>
      </c>
      <c r="M321" s="39">
        <f t="shared" si="36"/>
        <v>0</v>
      </c>
      <c r="N321" s="39">
        <f t="shared" si="37"/>
        <v>0</v>
      </c>
      <c r="O321" s="39">
        <f t="shared" si="38"/>
        <v>0</v>
      </c>
      <c r="P321" s="39">
        <f>IF($A321&lt;=LEN('USH2A e13 (B) - 2ry Str + Mask'!A$2),M321-J321,"")</f>
        <v>0</v>
      </c>
      <c r="Q321" s="39">
        <f>IF($A321&lt;=LEN('USH2A e13 (B) - 2ry Str + Mask'!A$2),N321-K321,"")</f>
        <v>0</v>
      </c>
      <c r="R321" s="39">
        <f>IF($A321&lt;=LEN('USH2A e13 (B) - 2ry Str + Mask'!A$2),O321-L321,"")</f>
        <v>0</v>
      </c>
    </row>
    <row r="322" spans="1:18" ht="80" customHeight="1" x14ac:dyDescent="0.15">
      <c r="A322" s="36">
        <v>321</v>
      </c>
      <c r="B322" s="37" t="str">
        <f>IF($A322&lt;=LEN('USH2A e13 (B) - 2ry Str + Mask'!A$2),MID('USH2A e13 (B) - 2ry Str + Mask'!A$2,$A322,1),"")</f>
        <v>(</v>
      </c>
      <c r="C322" s="38" t="str">
        <f>IF($A322&lt;=LEN('USH2A e13 (B) - 2ry Str + Mask'!B$2),MID('USH2A e13 (B) - 2ry Str + Mask'!B$2,$A322,1),"")</f>
        <v>(</v>
      </c>
      <c r="D322" s="38" t="str">
        <f>IF($A322&lt;=LEN('USH2A e13 (B) - 2ry Str + Mask'!C$2),MID('USH2A e13 (B) - 2ry Str + Mask'!C$2,$A322,1),"")</f>
        <v>.</v>
      </c>
      <c r="E322" s="38" t="str">
        <f t="shared" ref="E322:E385" si="40">IF(D322="x","|",C322)</f>
        <v>(</v>
      </c>
      <c r="F322" s="38" t="str">
        <f t="shared" si="3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</v>
      </c>
      <c r="G322" s="39">
        <f>IF($A322&lt;=LEN('USH2A e13 (B) - 2ry Str + Mask'!A$2),SUMIF('USH2A e13 (B) - HSF3.0'!E2:E891,"&lt;="&amp;$A322,'USH2A e13 (B) - HSF3.0'!H2:H891)-SUMIF('USH2A e13 (B) - HSF3.0'!G2:G891,"&lt;="&amp;$A322,'USH2A e13 (B) - HSF3.0'!H2:H891),"")</f>
        <v>0</v>
      </c>
      <c r="H322" s="39">
        <f>IF($A322&lt;=LEN('USH2A e13 (B) - 2ry Str + Mask'!A$2),SUMIF('USH2A e13 (B) - HSF3.0'!E2:E891,"&lt;="&amp;$A322,'USH2A e13 (B) - HSF3.0'!I2:I891)-SUMIF('USH2A e13 (B) - HSF3.0'!G2:G891,"&lt;="&amp;$A322,'USH2A e13 (B) - HSF3.0'!I2:I891),"")</f>
        <v>-0.50000000000000355</v>
      </c>
      <c r="I322" s="39">
        <f>IF($A322&lt;=LEN('USH2A e13 (B) - 2ry Str + Mask'!A$2),G322+H322,"")</f>
        <v>-0.50000000000000355</v>
      </c>
      <c r="J322" s="39">
        <f t="shared" ref="J322:J385" si="41">IF(OR(B322=".",B322=""),G322,0)</f>
        <v>0</v>
      </c>
      <c r="K322" s="39">
        <f t="shared" ref="K322:K385" si="42">IF(OR(B322=".",B322=""),H322,0)</f>
        <v>0</v>
      </c>
      <c r="L322" s="39">
        <f t="shared" ref="L322:L385" si="43">IF(OR(B322=".",B322=""),I322,0)</f>
        <v>0</v>
      </c>
      <c r="M322" s="39">
        <f t="shared" ref="M322:M385" si="44">IF(OR(E322=".",E322=""),G322,0)</f>
        <v>0</v>
      </c>
      <c r="N322" s="39">
        <f t="shared" ref="N322:N385" si="45">IF(OR(E322=".",E322=""),H322,0)</f>
        <v>0</v>
      </c>
      <c r="O322" s="39">
        <f t="shared" ref="O322:O385" si="46">IF(OR(E322=".",E322=""),I322,0)</f>
        <v>0</v>
      </c>
      <c r="P322" s="39">
        <f>IF($A322&lt;=LEN('USH2A e13 (B) - 2ry Str + Mask'!A$2),M322-J322,"")</f>
        <v>0</v>
      </c>
      <c r="Q322" s="39">
        <f>IF($A322&lt;=LEN('USH2A e13 (B) - 2ry Str + Mask'!A$2),N322-K322,"")</f>
        <v>0</v>
      </c>
      <c r="R322" s="39">
        <f>IF($A322&lt;=LEN('USH2A e13 (B) - 2ry Str + Mask'!A$2),O322-L322,"")</f>
        <v>0</v>
      </c>
    </row>
    <row r="323" spans="1:18" ht="80" customHeight="1" x14ac:dyDescent="0.15">
      <c r="A323" s="36">
        <v>322</v>
      </c>
      <c r="B323" s="37" t="str">
        <f>IF($A323&lt;=LEN('USH2A e13 (B) - 2ry Str + Mask'!A$2),MID('USH2A e13 (B) - 2ry Str + Mask'!A$2,$A323,1),"")</f>
        <v>(</v>
      </c>
      <c r="C323" s="38" t="str">
        <f>IF($A323&lt;=LEN('USH2A e13 (B) - 2ry Str + Mask'!B$2),MID('USH2A e13 (B) - 2ry Str + Mask'!B$2,$A323,1),"")</f>
        <v>(</v>
      </c>
      <c r="D323" s="38" t="str">
        <f>IF($A323&lt;=LEN('USH2A e13 (B) - 2ry Str + Mask'!C$2),MID('USH2A e13 (B) - 2ry Str + Mask'!C$2,$A323,1),"")</f>
        <v>.</v>
      </c>
      <c r="E323" s="38" t="str">
        <f t="shared" si="40"/>
        <v>(</v>
      </c>
      <c r="F323" s="38" t="str">
        <f t="shared" ref="F323:F386" si="47">CONCATENATE(F322,E323)</f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</v>
      </c>
      <c r="G323" s="39">
        <f>IF($A323&lt;=LEN('USH2A e13 (B) - 2ry Str + Mask'!A$2),SUMIF('USH2A e13 (B) - HSF3.0'!E2:E891,"&lt;="&amp;$A323,'USH2A e13 (B) - HSF3.0'!H2:H891)-SUMIF('USH2A e13 (B) - HSF3.0'!G2:G891,"&lt;="&amp;$A323,'USH2A e13 (B) - HSF3.0'!H2:H891),"")</f>
        <v>0</v>
      </c>
      <c r="H323" s="39">
        <f>IF($A323&lt;=LEN('USH2A e13 (B) - 2ry Str + Mask'!A$2),SUMIF('USH2A e13 (B) - HSF3.0'!E2:E891,"&lt;="&amp;$A323,'USH2A e13 (B) - HSF3.0'!I2:I891)-SUMIF('USH2A e13 (B) - HSF3.0'!G2:G891,"&lt;="&amp;$A323,'USH2A e13 (B) - HSF3.0'!I2:I891),"")</f>
        <v>-0.50000000000000355</v>
      </c>
      <c r="I323" s="39">
        <f>IF($A323&lt;=LEN('USH2A e13 (B) - 2ry Str + Mask'!A$2),G323+H323,"")</f>
        <v>-0.50000000000000355</v>
      </c>
      <c r="J323" s="39">
        <f t="shared" si="41"/>
        <v>0</v>
      </c>
      <c r="K323" s="39">
        <f t="shared" si="42"/>
        <v>0</v>
      </c>
      <c r="L323" s="39">
        <f t="shared" si="43"/>
        <v>0</v>
      </c>
      <c r="M323" s="39">
        <f t="shared" si="44"/>
        <v>0</v>
      </c>
      <c r="N323" s="39">
        <f t="shared" si="45"/>
        <v>0</v>
      </c>
      <c r="O323" s="39">
        <f t="shared" si="46"/>
        <v>0</v>
      </c>
      <c r="P323" s="39">
        <f>IF($A323&lt;=LEN('USH2A e13 (B) - 2ry Str + Mask'!A$2),M323-J323,"")</f>
        <v>0</v>
      </c>
      <c r="Q323" s="39">
        <f>IF($A323&lt;=LEN('USH2A e13 (B) - 2ry Str + Mask'!A$2),N323-K323,"")</f>
        <v>0</v>
      </c>
      <c r="R323" s="39">
        <f>IF($A323&lt;=LEN('USH2A e13 (B) - 2ry Str + Mask'!A$2),O323-L323,"")</f>
        <v>0</v>
      </c>
    </row>
    <row r="324" spans="1:18" ht="80" customHeight="1" x14ac:dyDescent="0.15">
      <c r="A324" s="36">
        <v>323</v>
      </c>
      <c r="B324" s="37" t="str">
        <f>IF($A324&lt;=LEN('USH2A e13 (B) - 2ry Str + Mask'!A$2),MID('USH2A e13 (B) - 2ry Str + Mask'!A$2,$A324,1),"")</f>
        <v>(</v>
      </c>
      <c r="C324" s="38" t="str">
        <f>IF($A324&lt;=LEN('USH2A e13 (B) - 2ry Str + Mask'!B$2),MID('USH2A e13 (B) - 2ry Str + Mask'!B$2,$A324,1),"")</f>
        <v>(</v>
      </c>
      <c r="D324" s="38" t="str">
        <f>IF($A324&lt;=LEN('USH2A e13 (B) - 2ry Str + Mask'!C$2),MID('USH2A e13 (B) - 2ry Str + Mask'!C$2,$A324,1),"")</f>
        <v>.</v>
      </c>
      <c r="E324" s="38" t="str">
        <f t="shared" si="40"/>
        <v>(</v>
      </c>
      <c r="F324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</v>
      </c>
      <c r="G324" s="39">
        <f>IF($A324&lt;=LEN('USH2A e13 (B) - 2ry Str + Mask'!A$2),SUMIF('USH2A e13 (B) - HSF3.0'!E2:E891,"&lt;="&amp;$A324,'USH2A e13 (B) - HSF3.0'!H2:H891)-SUMIF('USH2A e13 (B) - HSF3.0'!G2:G891,"&lt;="&amp;$A324,'USH2A e13 (B) - HSF3.0'!H2:H891),"")</f>
        <v>0</v>
      </c>
      <c r="H324" s="39">
        <f>IF($A324&lt;=LEN('USH2A e13 (B) - 2ry Str + Mask'!A$2),SUMIF('USH2A e13 (B) - HSF3.0'!E2:E891,"&lt;="&amp;$A324,'USH2A e13 (B) - HSF3.0'!I2:I891)-SUMIF('USH2A e13 (B) - HSF3.0'!G2:G891,"&lt;="&amp;$A324,'USH2A e13 (B) - HSF3.0'!I2:I891),"")</f>
        <v>-0.6666666666666714</v>
      </c>
      <c r="I324" s="39">
        <f>IF($A324&lt;=LEN('USH2A e13 (B) - 2ry Str + Mask'!A$2),G324+H324,"")</f>
        <v>-0.6666666666666714</v>
      </c>
      <c r="J324" s="39">
        <f t="shared" si="41"/>
        <v>0</v>
      </c>
      <c r="K324" s="39">
        <f t="shared" si="42"/>
        <v>0</v>
      </c>
      <c r="L324" s="39">
        <f t="shared" si="43"/>
        <v>0</v>
      </c>
      <c r="M324" s="39">
        <f t="shared" si="44"/>
        <v>0</v>
      </c>
      <c r="N324" s="39">
        <f t="shared" si="45"/>
        <v>0</v>
      </c>
      <c r="O324" s="39">
        <f t="shared" si="46"/>
        <v>0</v>
      </c>
      <c r="P324" s="39">
        <f>IF($A324&lt;=LEN('USH2A e13 (B) - 2ry Str + Mask'!A$2),M324-J324,"")</f>
        <v>0</v>
      </c>
      <c r="Q324" s="39">
        <f>IF($A324&lt;=LEN('USH2A e13 (B) - 2ry Str + Mask'!A$2),N324-K324,"")</f>
        <v>0</v>
      </c>
      <c r="R324" s="39">
        <f>IF($A324&lt;=LEN('USH2A e13 (B) - 2ry Str + Mask'!A$2),O324-L324,"")</f>
        <v>0</v>
      </c>
    </row>
    <row r="325" spans="1:18" ht="80" customHeight="1" x14ac:dyDescent="0.15">
      <c r="A325" s="36">
        <v>324</v>
      </c>
      <c r="B325" s="37" t="str">
        <f>IF($A325&lt;=LEN('USH2A e13 (B) - 2ry Str + Mask'!A$2),MID('USH2A e13 (B) - 2ry Str + Mask'!A$2,$A325,1),"")</f>
        <v>(</v>
      </c>
      <c r="C325" s="38" t="str">
        <f>IF($A325&lt;=LEN('USH2A e13 (B) - 2ry Str + Mask'!B$2),MID('USH2A e13 (B) - 2ry Str + Mask'!B$2,$A325,1),"")</f>
        <v>(</v>
      </c>
      <c r="D325" s="38" t="str">
        <f>IF($A325&lt;=LEN('USH2A e13 (B) - 2ry Str + Mask'!C$2),MID('USH2A e13 (B) - 2ry Str + Mask'!C$2,$A325,1),"")</f>
        <v>.</v>
      </c>
      <c r="E325" s="38" t="str">
        <f t="shared" si="40"/>
        <v>(</v>
      </c>
      <c r="F325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</v>
      </c>
      <c r="G325" s="39">
        <f>IF($A325&lt;=LEN('USH2A e13 (B) - 2ry Str + Mask'!A$2),SUMIF('USH2A e13 (B) - HSF3.0'!E2:E891,"&lt;="&amp;$A325,'USH2A e13 (B) - HSF3.0'!H2:H891)-SUMIF('USH2A e13 (B) - HSF3.0'!G2:G891,"&lt;="&amp;$A325,'USH2A e13 (B) - HSF3.0'!H2:H891),"")</f>
        <v>0</v>
      </c>
      <c r="H325" s="39">
        <f>IF($A325&lt;=LEN('USH2A e13 (B) - 2ry Str + Mask'!A$2),SUMIF('USH2A e13 (B) - HSF3.0'!E2:E891,"&lt;="&amp;$A325,'USH2A e13 (B) - HSF3.0'!I2:I891)-SUMIF('USH2A e13 (B) - HSF3.0'!G2:G891,"&lt;="&amp;$A325,'USH2A e13 (B) - HSF3.0'!I2:I891),"")</f>
        <v>-0.6666666666666714</v>
      </c>
      <c r="I325" s="39">
        <f>IF($A325&lt;=LEN('USH2A e13 (B) - 2ry Str + Mask'!A$2),G325+H325,"")</f>
        <v>-0.6666666666666714</v>
      </c>
      <c r="J325" s="39">
        <f t="shared" si="41"/>
        <v>0</v>
      </c>
      <c r="K325" s="39">
        <f t="shared" si="42"/>
        <v>0</v>
      </c>
      <c r="L325" s="39">
        <f t="shared" si="43"/>
        <v>0</v>
      </c>
      <c r="M325" s="39">
        <f t="shared" si="44"/>
        <v>0</v>
      </c>
      <c r="N325" s="39">
        <f t="shared" si="45"/>
        <v>0</v>
      </c>
      <c r="O325" s="39">
        <f t="shared" si="46"/>
        <v>0</v>
      </c>
      <c r="P325" s="39">
        <f>IF($A325&lt;=LEN('USH2A e13 (B) - 2ry Str + Mask'!A$2),M325-J325,"")</f>
        <v>0</v>
      </c>
      <c r="Q325" s="39">
        <f>IF($A325&lt;=LEN('USH2A e13 (B) - 2ry Str + Mask'!A$2),N325-K325,"")</f>
        <v>0</v>
      </c>
      <c r="R325" s="39">
        <f>IF($A325&lt;=LEN('USH2A e13 (B) - 2ry Str + Mask'!A$2),O325-L325,"")</f>
        <v>0</v>
      </c>
    </row>
    <row r="326" spans="1:18" ht="80" customHeight="1" x14ac:dyDescent="0.15">
      <c r="A326" s="36">
        <v>325</v>
      </c>
      <c r="B326" s="37" t="str">
        <f>IF($A326&lt;=LEN('USH2A e13 (B) - 2ry Str + Mask'!A$2),MID('USH2A e13 (B) - 2ry Str + Mask'!A$2,$A326,1),"")</f>
        <v>(</v>
      </c>
      <c r="C326" s="38" t="str">
        <f>IF($A326&lt;=LEN('USH2A e13 (B) - 2ry Str + Mask'!B$2),MID('USH2A e13 (B) - 2ry Str + Mask'!B$2,$A326,1),"")</f>
        <v>(</v>
      </c>
      <c r="D326" s="38" t="str">
        <f>IF($A326&lt;=LEN('USH2A e13 (B) - 2ry Str + Mask'!C$2),MID('USH2A e13 (B) - 2ry Str + Mask'!C$2,$A326,1),"")</f>
        <v>.</v>
      </c>
      <c r="E326" s="38" t="str">
        <f t="shared" si="40"/>
        <v>(</v>
      </c>
      <c r="F326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</v>
      </c>
      <c r="G326" s="39">
        <f>IF($A326&lt;=LEN('USH2A e13 (B) - 2ry Str + Mask'!A$2),SUMIF('USH2A e13 (B) - HSF3.0'!E2:E891,"&lt;="&amp;$A326,'USH2A e13 (B) - HSF3.0'!H2:H891)-SUMIF('USH2A e13 (B) - HSF3.0'!G2:G891,"&lt;="&amp;$A326,'USH2A e13 (B) - HSF3.0'!H2:H891),"")</f>
        <v>0</v>
      </c>
      <c r="H326" s="39">
        <f>IF($A326&lt;=LEN('USH2A e13 (B) - 2ry Str + Mask'!A$2),SUMIF('USH2A e13 (B) - HSF3.0'!E2:E891,"&lt;="&amp;$A326,'USH2A e13 (B) - HSF3.0'!I2:I891)-SUMIF('USH2A e13 (B) - HSF3.0'!G2:G891,"&lt;="&amp;$A326,'USH2A e13 (B) - HSF3.0'!I2:I891),"")</f>
        <v>-0.83333333333333925</v>
      </c>
      <c r="I326" s="39">
        <f>IF($A326&lt;=LEN('USH2A e13 (B) - 2ry Str + Mask'!A$2),G326+H326,"")</f>
        <v>-0.83333333333333925</v>
      </c>
      <c r="J326" s="39">
        <f t="shared" si="41"/>
        <v>0</v>
      </c>
      <c r="K326" s="39">
        <f t="shared" si="42"/>
        <v>0</v>
      </c>
      <c r="L326" s="39">
        <f t="shared" si="43"/>
        <v>0</v>
      </c>
      <c r="M326" s="39">
        <f t="shared" si="44"/>
        <v>0</v>
      </c>
      <c r="N326" s="39">
        <f t="shared" si="45"/>
        <v>0</v>
      </c>
      <c r="O326" s="39">
        <f t="shared" si="46"/>
        <v>0</v>
      </c>
      <c r="P326" s="39">
        <f>IF($A326&lt;=LEN('USH2A e13 (B) - 2ry Str + Mask'!A$2),M326-J326,"")</f>
        <v>0</v>
      </c>
      <c r="Q326" s="39">
        <f>IF($A326&lt;=LEN('USH2A e13 (B) - 2ry Str + Mask'!A$2),N326-K326,"")</f>
        <v>0</v>
      </c>
      <c r="R326" s="39">
        <f>IF($A326&lt;=LEN('USH2A e13 (B) - 2ry Str + Mask'!A$2),O326-L326,"")</f>
        <v>0</v>
      </c>
    </row>
    <row r="327" spans="1:18" ht="80" customHeight="1" x14ac:dyDescent="0.15">
      <c r="A327" s="36">
        <v>326</v>
      </c>
      <c r="B327" s="37" t="str">
        <f>IF($A327&lt;=LEN('USH2A e13 (B) - 2ry Str + Mask'!A$2),MID('USH2A e13 (B) - 2ry Str + Mask'!A$2,$A327,1),"")</f>
        <v>.</v>
      </c>
      <c r="C327" s="38" t="str">
        <f>IF($A327&lt;=LEN('USH2A e13 (B) - 2ry Str + Mask'!B$2),MID('USH2A e13 (B) - 2ry Str + Mask'!B$2,$A327,1),"")</f>
        <v>.</v>
      </c>
      <c r="D327" s="38" t="str">
        <f>IF($A327&lt;=LEN('USH2A e13 (B) - 2ry Str + Mask'!C$2),MID('USH2A e13 (B) - 2ry Str + Mask'!C$2,$A327,1),"")</f>
        <v>.</v>
      </c>
      <c r="E327" s="38" t="str">
        <f t="shared" si="40"/>
        <v>.</v>
      </c>
      <c r="F327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</v>
      </c>
      <c r="G327" s="39">
        <f>IF($A327&lt;=LEN('USH2A e13 (B) - 2ry Str + Mask'!A$2),SUMIF('USH2A e13 (B) - HSF3.0'!E2:E891,"&lt;="&amp;$A327,'USH2A e13 (B) - HSF3.0'!H2:H891)-SUMIF('USH2A e13 (B) - HSF3.0'!G2:G891,"&lt;="&amp;$A327,'USH2A e13 (B) - HSF3.0'!H2:H891),"")</f>
        <v>0</v>
      </c>
      <c r="H327" s="39">
        <f>IF($A327&lt;=LEN('USH2A e13 (B) - 2ry Str + Mask'!A$2),SUMIF('USH2A e13 (B) - HSF3.0'!E2:E891,"&lt;="&amp;$A327,'USH2A e13 (B) - HSF3.0'!I2:I891)-SUMIF('USH2A e13 (B) - HSF3.0'!G2:G891,"&lt;="&amp;$A327,'USH2A e13 (B) - HSF3.0'!I2:I891),"")</f>
        <v>-0.83333333333333925</v>
      </c>
      <c r="I327" s="39">
        <f>IF($A327&lt;=LEN('USH2A e13 (B) - 2ry Str + Mask'!A$2),G327+H327,"")</f>
        <v>-0.83333333333333925</v>
      </c>
      <c r="J327" s="39">
        <f t="shared" si="41"/>
        <v>0</v>
      </c>
      <c r="K327" s="39">
        <f t="shared" si="42"/>
        <v>-0.83333333333333925</v>
      </c>
      <c r="L327" s="39">
        <f t="shared" si="43"/>
        <v>-0.83333333333333925</v>
      </c>
      <c r="M327" s="39">
        <f t="shared" si="44"/>
        <v>0</v>
      </c>
      <c r="N327" s="39">
        <f t="shared" si="45"/>
        <v>-0.83333333333333925</v>
      </c>
      <c r="O327" s="39">
        <f t="shared" si="46"/>
        <v>-0.83333333333333925</v>
      </c>
      <c r="P327" s="39">
        <f>IF($A327&lt;=LEN('USH2A e13 (B) - 2ry Str + Mask'!A$2),M327-J327,"")</f>
        <v>0</v>
      </c>
      <c r="Q327" s="39">
        <f>IF($A327&lt;=LEN('USH2A e13 (B) - 2ry Str + Mask'!A$2),N327-K327,"")</f>
        <v>0</v>
      </c>
      <c r="R327" s="39">
        <f>IF($A327&lt;=LEN('USH2A e13 (B) - 2ry Str + Mask'!A$2),O327-L327,"")</f>
        <v>0</v>
      </c>
    </row>
    <row r="328" spans="1:18" ht="80" customHeight="1" x14ac:dyDescent="0.15">
      <c r="A328" s="36">
        <v>327</v>
      </c>
      <c r="B328" s="37" t="str">
        <f>IF($A328&lt;=LEN('USH2A e13 (B) - 2ry Str + Mask'!A$2),MID('USH2A e13 (B) - 2ry Str + Mask'!A$2,$A328,1),"")</f>
        <v>.</v>
      </c>
      <c r="C328" s="38" t="str">
        <f>IF($A328&lt;=LEN('USH2A e13 (B) - 2ry Str + Mask'!B$2),MID('USH2A e13 (B) - 2ry Str + Mask'!B$2,$A328,1),"")</f>
        <v>.</v>
      </c>
      <c r="D328" s="38" t="str">
        <f>IF($A328&lt;=LEN('USH2A e13 (B) - 2ry Str + Mask'!C$2),MID('USH2A e13 (B) - 2ry Str + Mask'!C$2,$A328,1),"")</f>
        <v>.</v>
      </c>
      <c r="E328" s="38" t="str">
        <f t="shared" si="40"/>
        <v>.</v>
      </c>
      <c r="F328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</v>
      </c>
      <c r="G328" s="39">
        <f>IF($A328&lt;=LEN('USH2A e13 (B) - 2ry Str + Mask'!A$2),SUMIF('USH2A e13 (B) - HSF3.0'!E2:E891,"&lt;="&amp;$A328,'USH2A e13 (B) - HSF3.0'!H2:H891)-SUMIF('USH2A e13 (B) - HSF3.0'!G2:G891,"&lt;="&amp;$A328,'USH2A e13 (B) - HSF3.0'!H2:H891),"")</f>
        <v>0</v>
      </c>
      <c r="H328" s="39">
        <f>IF($A328&lt;=LEN('USH2A e13 (B) - 2ry Str + Mask'!A$2),SUMIF('USH2A e13 (B) - HSF3.0'!E2:E891,"&lt;="&amp;$A328,'USH2A e13 (B) - HSF3.0'!I2:I891)-SUMIF('USH2A e13 (B) - HSF3.0'!G2:G891,"&lt;="&amp;$A328,'USH2A e13 (B) - HSF3.0'!I2:I891),"")</f>
        <v>-0.83333333333333925</v>
      </c>
      <c r="I328" s="39">
        <f>IF($A328&lt;=LEN('USH2A e13 (B) - 2ry Str + Mask'!A$2),G328+H328,"")</f>
        <v>-0.83333333333333925</v>
      </c>
      <c r="J328" s="39">
        <f t="shared" si="41"/>
        <v>0</v>
      </c>
      <c r="K328" s="39">
        <f t="shared" si="42"/>
        <v>-0.83333333333333925</v>
      </c>
      <c r="L328" s="39">
        <f t="shared" si="43"/>
        <v>-0.83333333333333925</v>
      </c>
      <c r="M328" s="39">
        <f t="shared" si="44"/>
        <v>0</v>
      </c>
      <c r="N328" s="39">
        <f t="shared" si="45"/>
        <v>-0.83333333333333925</v>
      </c>
      <c r="O328" s="39">
        <f t="shared" si="46"/>
        <v>-0.83333333333333925</v>
      </c>
      <c r="P328" s="39">
        <f>IF($A328&lt;=LEN('USH2A e13 (B) - 2ry Str + Mask'!A$2),M328-J328,"")</f>
        <v>0</v>
      </c>
      <c r="Q328" s="39">
        <f>IF($A328&lt;=LEN('USH2A e13 (B) - 2ry Str + Mask'!A$2),N328-K328,"")</f>
        <v>0</v>
      </c>
      <c r="R328" s="39">
        <f>IF($A328&lt;=LEN('USH2A e13 (B) - 2ry Str + Mask'!A$2),O328-L328,"")</f>
        <v>0</v>
      </c>
    </row>
    <row r="329" spans="1:18" ht="80" customHeight="1" x14ac:dyDescent="0.15">
      <c r="A329" s="36">
        <v>328</v>
      </c>
      <c r="B329" s="37" t="str">
        <f>IF($A329&lt;=LEN('USH2A e13 (B) - 2ry Str + Mask'!A$2),MID('USH2A e13 (B) - 2ry Str + Mask'!A$2,$A329,1),"")</f>
        <v>.</v>
      </c>
      <c r="C329" s="38" t="str">
        <f>IF($A329&lt;=LEN('USH2A e13 (B) - 2ry Str + Mask'!B$2),MID('USH2A e13 (B) - 2ry Str + Mask'!B$2,$A329,1),"")</f>
        <v>.</v>
      </c>
      <c r="D329" s="38" t="str">
        <f>IF($A329&lt;=LEN('USH2A e13 (B) - 2ry Str + Mask'!C$2),MID('USH2A e13 (B) - 2ry Str + Mask'!C$2,$A329,1),"")</f>
        <v>.</v>
      </c>
      <c r="E329" s="38" t="str">
        <f t="shared" si="40"/>
        <v>.</v>
      </c>
      <c r="F329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</v>
      </c>
      <c r="G329" s="39">
        <f>IF($A329&lt;=LEN('USH2A e13 (B) - 2ry Str + Mask'!A$2),SUMIF('USH2A e13 (B) - HSF3.0'!E2:E891,"&lt;="&amp;$A329,'USH2A e13 (B) - HSF3.0'!H2:H891)-SUMIF('USH2A e13 (B) - HSF3.0'!G2:G891,"&lt;="&amp;$A329,'USH2A e13 (B) - HSF3.0'!H2:H891),"")</f>
        <v>0</v>
      </c>
      <c r="H329" s="39">
        <f>IF($A329&lt;=LEN('USH2A e13 (B) - 2ry Str + Mask'!A$2),SUMIF('USH2A e13 (B) - HSF3.0'!E2:E891,"&lt;="&amp;$A329,'USH2A e13 (B) - HSF3.0'!I2:I891)-SUMIF('USH2A e13 (B) - HSF3.0'!G2:G891,"&lt;="&amp;$A329,'USH2A e13 (B) - HSF3.0'!I2:I891),"")</f>
        <v>-0.6666666666666714</v>
      </c>
      <c r="I329" s="39">
        <f>IF($A329&lt;=LEN('USH2A e13 (B) - 2ry Str + Mask'!A$2),G329+H329,"")</f>
        <v>-0.6666666666666714</v>
      </c>
      <c r="J329" s="39">
        <f t="shared" si="41"/>
        <v>0</v>
      </c>
      <c r="K329" s="39">
        <f t="shared" si="42"/>
        <v>-0.6666666666666714</v>
      </c>
      <c r="L329" s="39">
        <f t="shared" si="43"/>
        <v>-0.6666666666666714</v>
      </c>
      <c r="M329" s="39">
        <f t="shared" si="44"/>
        <v>0</v>
      </c>
      <c r="N329" s="39">
        <f t="shared" si="45"/>
        <v>-0.6666666666666714</v>
      </c>
      <c r="O329" s="39">
        <f t="shared" si="46"/>
        <v>-0.6666666666666714</v>
      </c>
      <c r="P329" s="39">
        <f>IF($A329&lt;=LEN('USH2A e13 (B) - 2ry Str + Mask'!A$2),M329-J329,"")</f>
        <v>0</v>
      </c>
      <c r="Q329" s="39">
        <f>IF($A329&lt;=LEN('USH2A e13 (B) - 2ry Str + Mask'!A$2),N329-K329,"")</f>
        <v>0</v>
      </c>
      <c r="R329" s="39">
        <f>IF($A329&lt;=LEN('USH2A e13 (B) - 2ry Str + Mask'!A$2),O329-L329,"")</f>
        <v>0</v>
      </c>
    </row>
    <row r="330" spans="1:18" ht="80" customHeight="1" x14ac:dyDescent="0.15">
      <c r="A330" s="36">
        <v>329</v>
      </c>
      <c r="B330" s="37" t="str">
        <f>IF($A330&lt;=LEN('USH2A e13 (B) - 2ry Str + Mask'!A$2),MID('USH2A e13 (B) - 2ry Str + Mask'!A$2,$A330,1),"")</f>
        <v>.</v>
      </c>
      <c r="C330" s="38" t="str">
        <f>IF($A330&lt;=LEN('USH2A e13 (B) - 2ry Str + Mask'!B$2),MID('USH2A e13 (B) - 2ry Str + Mask'!B$2,$A330,1),"")</f>
        <v>.</v>
      </c>
      <c r="D330" s="38" t="str">
        <f>IF($A330&lt;=LEN('USH2A e13 (B) - 2ry Str + Mask'!C$2),MID('USH2A e13 (B) - 2ry Str + Mask'!C$2,$A330,1),"")</f>
        <v>.</v>
      </c>
      <c r="E330" s="38" t="str">
        <f t="shared" si="40"/>
        <v>.</v>
      </c>
      <c r="F330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</v>
      </c>
      <c r="G330" s="39">
        <f>IF($A330&lt;=LEN('USH2A e13 (B) - 2ry Str + Mask'!A$2),SUMIF('USH2A e13 (B) - HSF3.0'!E2:E891,"&lt;="&amp;$A330,'USH2A e13 (B) - HSF3.0'!H2:H891)-SUMIF('USH2A e13 (B) - HSF3.0'!G2:G891,"&lt;="&amp;$A330,'USH2A e13 (B) - HSF3.0'!H2:H891),"")</f>
        <v>0.16666666666666785</v>
      </c>
      <c r="H330" s="39">
        <f>IF($A330&lt;=LEN('USH2A e13 (B) - 2ry Str + Mask'!A$2),SUMIF('USH2A e13 (B) - HSF3.0'!E2:E891,"&lt;="&amp;$A330,'USH2A e13 (B) - HSF3.0'!I2:I891)-SUMIF('USH2A e13 (B) - HSF3.0'!G2:G891,"&lt;="&amp;$A330,'USH2A e13 (B) - HSF3.0'!I2:I891),"")</f>
        <v>-0.50000000000000355</v>
      </c>
      <c r="I330" s="39">
        <f>IF($A330&lt;=LEN('USH2A e13 (B) - 2ry Str + Mask'!A$2),G330+H330,"")</f>
        <v>-0.3333333333333357</v>
      </c>
      <c r="J330" s="39">
        <f t="shared" si="41"/>
        <v>0.16666666666666785</v>
      </c>
      <c r="K330" s="39">
        <f t="shared" si="42"/>
        <v>-0.50000000000000355</v>
      </c>
      <c r="L330" s="39">
        <f t="shared" si="43"/>
        <v>-0.3333333333333357</v>
      </c>
      <c r="M330" s="39">
        <f t="shared" si="44"/>
        <v>0.16666666666666785</v>
      </c>
      <c r="N330" s="39">
        <f t="shared" si="45"/>
        <v>-0.50000000000000355</v>
      </c>
      <c r="O330" s="39">
        <f t="shared" si="46"/>
        <v>-0.3333333333333357</v>
      </c>
      <c r="P330" s="39">
        <f>IF($A330&lt;=LEN('USH2A e13 (B) - 2ry Str + Mask'!A$2),M330-J330,"")</f>
        <v>0</v>
      </c>
      <c r="Q330" s="39">
        <f>IF($A330&lt;=LEN('USH2A e13 (B) - 2ry Str + Mask'!A$2),N330-K330,"")</f>
        <v>0</v>
      </c>
      <c r="R330" s="39">
        <f>IF($A330&lt;=LEN('USH2A e13 (B) - 2ry Str + Mask'!A$2),O330-L330,"")</f>
        <v>0</v>
      </c>
    </row>
    <row r="331" spans="1:18" ht="80" customHeight="1" x14ac:dyDescent="0.15">
      <c r="A331" s="36">
        <v>330</v>
      </c>
      <c r="B331" s="37" t="str">
        <f>IF($A331&lt;=LEN('USH2A e13 (B) - 2ry Str + Mask'!A$2),MID('USH2A e13 (B) - 2ry Str + Mask'!A$2,$A331,1),"")</f>
        <v>.</v>
      </c>
      <c r="C331" s="38" t="str">
        <f>IF($A331&lt;=LEN('USH2A e13 (B) - 2ry Str + Mask'!B$2),MID('USH2A e13 (B) - 2ry Str + Mask'!B$2,$A331,1),"")</f>
        <v>.</v>
      </c>
      <c r="D331" s="38" t="str">
        <f>IF($A331&lt;=LEN('USH2A e13 (B) - 2ry Str + Mask'!C$2),MID('USH2A e13 (B) - 2ry Str + Mask'!C$2,$A331,1),"")</f>
        <v>.</v>
      </c>
      <c r="E331" s="38" t="str">
        <f t="shared" si="40"/>
        <v>.</v>
      </c>
      <c r="F331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</v>
      </c>
      <c r="G331" s="39">
        <f>IF($A331&lt;=LEN('USH2A e13 (B) - 2ry Str + Mask'!A$2),SUMIF('USH2A e13 (B) - HSF3.0'!E2:E891,"&lt;="&amp;$A331,'USH2A e13 (B) - HSF3.0'!H2:H891)-SUMIF('USH2A e13 (B) - HSF3.0'!G2:G891,"&lt;="&amp;$A331,'USH2A e13 (B) - HSF3.0'!H2:H891),"")</f>
        <v>0.33333333333333215</v>
      </c>
      <c r="H331" s="39">
        <f>IF($A331&lt;=LEN('USH2A e13 (B) - 2ry Str + Mask'!A$2),SUMIF('USH2A e13 (B) - HSF3.0'!E2:E891,"&lt;="&amp;$A331,'USH2A e13 (B) - HSF3.0'!I2:I891)-SUMIF('USH2A e13 (B) - HSF3.0'!G2:G891,"&lt;="&amp;$A331,'USH2A e13 (B) - HSF3.0'!I2:I891),"")</f>
        <v>-0.50000000000000355</v>
      </c>
      <c r="I331" s="39">
        <f>IF($A331&lt;=LEN('USH2A e13 (B) - 2ry Str + Mask'!A$2),G331+H331,"")</f>
        <v>-0.1666666666666714</v>
      </c>
      <c r="J331" s="39">
        <f t="shared" si="41"/>
        <v>0.33333333333333215</v>
      </c>
      <c r="K331" s="39">
        <f t="shared" si="42"/>
        <v>-0.50000000000000355</v>
      </c>
      <c r="L331" s="39">
        <f t="shared" si="43"/>
        <v>-0.1666666666666714</v>
      </c>
      <c r="M331" s="39">
        <f t="shared" si="44"/>
        <v>0.33333333333333215</v>
      </c>
      <c r="N331" s="39">
        <f t="shared" si="45"/>
        <v>-0.50000000000000355</v>
      </c>
      <c r="O331" s="39">
        <f t="shared" si="46"/>
        <v>-0.1666666666666714</v>
      </c>
      <c r="P331" s="39">
        <f>IF($A331&lt;=LEN('USH2A e13 (B) - 2ry Str + Mask'!A$2),M331-J331,"")</f>
        <v>0</v>
      </c>
      <c r="Q331" s="39">
        <f>IF($A331&lt;=LEN('USH2A e13 (B) - 2ry Str + Mask'!A$2),N331-K331,"")</f>
        <v>0</v>
      </c>
      <c r="R331" s="39">
        <f>IF($A331&lt;=LEN('USH2A e13 (B) - 2ry Str + Mask'!A$2),O331-L331,"")</f>
        <v>0</v>
      </c>
    </row>
    <row r="332" spans="1:18" ht="80" customHeight="1" x14ac:dyDescent="0.15">
      <c r="A332" s="36">
        <v>331</v>
      </c>
      <c r="B332" s="37" t="str">
        <f>IF($A332&lt;=LEN('USH2A e13 (B) - 2ry Str + Mask'!A$2),MID('USH2A e13 (B) - 2ry Str + Mask'!A$2,$A332,1),"")</f>
        <v>.</v>
      </c>
      <c r="C332" s="38" t="str">
        <f>IF($A332&lt;=LEN('USH2A e13 (B) - 2ry Str + Mask'!B$2),MID('USH2A e13 (B) - 2ry Str + Mask'!B$2,$A332,1),"")</f>
        <v>.</v>
      </c>
      <c r="D332" s="38" t="str">
        <f>IF($A332&lt;=LEN('USH2A e13 (B) - 2ry Str + Mask'!C$2),MID('USH2A e13 (B) - 2ry Str + Mask'!C$2,$A332,1),"")</f>
        <v>.</v>
      </c>
      <c r="E332" s="38" t="str">
        <f t="shared" si="40"/>
        <v>.</v>
      </c>
      <c r="F332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</v>
      </c>
      <c r="G332" s="39">
        <f>IF($A332&lt;=LEN('USH2A e13 (B) - 2ry Str + Mask'!A$2),SUMIF('USH2A e13 (B) - HSF3.0'!E2:E891,"&lt;="&amp;$A332,'USH2A e13 (B) - HSF3.0'!H2:H891)-SUMIF('USH2A e13 (B) - HSF3.0'!G2:G891,"&lt;="&amp;$A332,'USH2A e13 (B) - HSF3.0'!H2:H891),"")</f>
        <v>0.33333333333333215</v>
      </c>
      <c r="H332" s="39">
        <f>IF($A332&lt;=LEN('USH2A e13 (B) - 2ry Str + Mask'!A$2),SUMIF('USH2A e13 (B) - HSF3.0'!E2:E891,"&lt;="&amp;$A332,'USH2A e13 (B) - HSF3.0'!I2:I891)-SUMIF('USH2A e13 (B) - HSF3.0'!G2:G891,"&lt;="&amp;$A332,'USH2A e13 (B) - HSF3.0'!I2:I891),"")</f>
        <v>-0.3333333333333357</v>
      </c>
      <c r="I332" s="39">
        <f>IF($A332&lt;=LEN('USH2A e13 (B) - 2ry Str + Mask'!A$2),G332+H332,"")</f>
        <v>-3.5527136788005009E-15</v>
      </c>
      <c r="J332" s="39">
        <f t="shared" si="41"/>
        <v>0.33333333333333215</v>
      </c>
      <c r="K332" s="39">
        <f t="shared" si="42"/>
        <v>-0.3333333333333357</v>
      </c>
      <c r="L332" s="39">
        <f t="shared" si="43"/>
        <v>-3.5527136788005009E-15</v>
      </c>
      <c r="M332" s="39">
        <f t="shared" si="44"/>
        <v>0.33333333333333215</v>
      </c>
      <c r="N332" s="39">
        <f t="shared" si="45"/>
        <v>-0.3333333333333357</v>
      </c>
      <c r="O332" s="39">
        <f t="shared" si="46"/>
        <v>-3.5527136788005009E-15</v>
      </c>
      <c r="P332" s="39">
        <f>IF($A332&lt;=LEN('USH2A e13 (B) - 2ry Str + Mask'!A$2),M332-J332,"")</f>
        <v>0</v>
      </c>
      <c r="Q332" s="39">
        <f>IF($A332&lt;=LEN('USH2A e13 (B) - 2ry Str + Mask'!A$2),N332-K332,"")</f>
        <v>0</v>
      </c>
      <c r="R332" s="39">
        <f>IF($A332&lt;=LEN('USH2A e13 (B) - 2ry Str + Mask'!A$2),O332-L332,"")</f>
        <v>0</v>
      </c>
    </row>
    <row r="333" spans="1:18" ht="80" customHeight="1" x14ac:dyDescent="0.15">
      <c r="A333" s="36">
        <v>332</v>
      </c>
      <c r="B333" s="37" t="str">
        <f>IF($A333&lt;=LEN('USH2A e13 (B) - 2ry Str + Mask'!A$2),MID('USH2A e13 (B) - 2ry Str + Mask'!A$2,$A333,1),"")</f>
        <v>.</v>
      </c>
      <c r="C333" s="38" t="str">
        <f>IF($A333&lt;=LEN('USH2A e13 (B) - 2ry Str + Mask'!B$2),MID('USH2A e13 (B) - 2ry Str + Mask'!B$2,$A333,1),"")</f>
        <v>.</v>
      </c>
      <c r="D333" s="38" t="str">
        <f>IF($A333&lt;=LEN('USH2A e13 (B) - 2ry Str + Mask'!C$2),MID('USH2A e13 (B) - 2ry Str + Mask'!C$2,$A333,1),"")</f>
        <v>.</v>
      </c>
      <c r="E333" s="38" t="str">
        <f t="shared" si="40"/>
        <v>.</v>
      </c>
      <c r="F333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</v>
      </c>
      <c r="G333" s="39">
        <f>IF($A333&lt;=LEN('USH2A e13 (B) - 2ry Str + Mask'!A$2),SUMIF('USH2A e13 (B) - HSF3.0'!E2:E891,"&lt;="&amp;$A333,'USH2A e13 (B) - HSF3.0'!H2:H891)-SUMIF('USH2A e13 (B) - HSF3.0'!G2:G891,"&lt;="&amp;$A333,'USH2A e13 (B) - HSF3.0'!H2:H891),"")</f>
        <v>0.33333333333333215</v>
      </c>
      <c r="H333" s="39">
        <f>IF($A333&lt;=LEN('USH2A e13 (B) - 2ry Str + Mask'!A$2),SUMIF('USH2A e13 (B) - HSF3.0'!E2:E891,"&lt;="&amp;$A333,'USH2A e13 (B) - HSF3.0'!I2:I891)-SUMIF('USH2A e13 (B) - HSF3.0'!G2:G891,"&lt;="&amp;$A333,'USH2A e13 (B) - HSF3.0'!I2:I891),"")</f>
        <v>-0.16666666666666785</v>
      </c>
      <c r="I333" s="39">
        <f>IF($A333&lt;=LEN('USH2A e13 (B) - 2ry Str + Mask'!A$2),G333+H333,"")</f>
        <v>0.1666666666666643</v>
      </c>
      <c r="J333" s="39">
        <f t="shared" si="41"/>
        <v>0.33333333333333215</v>
      </c>
      <c r="K333" s="39">
        <f t="shared" si="42"/>
        <v>-0.16666666666666785</v>
      </c>
      <c r="L333" s="39">
        <f t="shared" si="43"/>
        <v>0.1666666666666643</v>
      </c>
      <c r="M333" s="39">
        <f t="shared" si="44"/>
        <v>0.33333333333333215</v>
      </c>
      <c r="N333" s="39">
        <f t="shared" si="45"/>
        <v>-0.16666666666666785</v>
      </c>
      <c r="O333" s="39">
        <f t="shared" si="46"/>
        <v>0.1666666666666643</v>
      </c>
      <c r="P333" s="39">
        <f>IF($A333&lt;=LEN('USH2A e13 (B) - 2ry Str + Mask'!A$2),M333-J333,"")</f>
        <v>0</v>
      </c>
      <c r="Q333" s="39">
        <f>IF($A333&lt;=LEN('USH2A e13 (B) - 2ry Str + Mask'!A$2),N333-K333,"")</f>
        <v>0</v>
      </c>
      <c r="R333" s="39">
        <f>IF($A333&lt;=LEN('USH2A e13 (B) - 2ry Str + Mask'!A$2),O333-L333,"")</f>
        <v>0</v>
      </c>
    </row>
    <row r="334" spans="1:18" ht="80" customHeight="1" x14ac:dyDescent="0.15">
      <c r="A334" s="36">
        <v>333</v>
      </c>
      <c r="B334" s="37" t="str">
        <f>IF($A334&lt;=LEN('USH2A e13 (B) - 2ry Str + Mask'!A$2),MID('USH2A e13 (B) - 2ry Str + Mask'!A$2,$A334,1),"")</f>
        <v>.</v>
      </c>
      <c r="C334" s="38" t="str">
        <f>IF($A334&lt;=LEN('USH2A e13 (B) - 2ry Str + Mask'!B$2),MID('USH2A e13 (B) - 2ry Str + Mask'!B$2,$A334,1),"")</f>
        <v>.</v>
      </c>
      <c r="D334" s="38" t="str">
        <f>IF($A334&lt;=LEN('USH2A e13 (B) - 2ry Str + Mask'!C$2),MID('USH2A e13 (B) - 2ry Str + Mask'!C$2,$A334,1),"")</f>
        <v>.</v>
      </c>
      <c r="E334" s="38" t="str">
        <f t="shared" si="40"/>
        <v>.</v>
      </c>
      <c r="F334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</v>
      </c>
      <c r="G334" s="39">
        <f>IF($A334&lt;=LEN('USH2A e13 (B) - 2ry Str + Mask'!A$2),SUMIF('USH2A e13 (B) - HSF3.0'!E2:E891,"&lt;="&amp;$A334,'USH2A e13 (B) - HSF3.0'!H2:H891)-SUMIF('USH2A e13 (B) - HSF3.0'!G2:G891,"&lt;="&amp;$A334,'USH2A e13 (B) - HSF3.0'!H2:H891),"")</f>
        <v>0.49999999999999645</v>
      </c>
      <c r="H334" s="39">
        <f>IF($A334&lt;=LEN('USH2A e13 (B) - 2ry Str + Mask'!A$2),SUMIF('USH2A e13 (B) - HSF3.0'!E2:E891,"&lt;="&amp;$A334,'USH2A e13 (B) - HSF3.0'!I2:I891)-SUMIF('USH2A e13 (B) - HSF3.0'!G2:G891,"&lt;="&amp;$A334,'USH2A e13 (B) - HSF3.0'!I2:I891),"")</f>
        <v>-0.16666666666666785</v>
      </c>
      <c r="I334" s="39">
        <f>IF($A334&lt;=LEN('USH2A e13 (B) - 2ry Str + Mask'!A$2),G334+H334,"")</f>
        <v>0.3333333333333286</v>
      </c>
      <c r="J334" s="39">
        <f t="shared" si="41"/>
        <v>0.49999999999999645</v>
      </c>
      <c r="K334" s="39">
        <f t="shared" si="42"/>
        <v>-0.16666666666666785</v>
      </c>
      <c r="L334" s="39">
        <f t="shared" si="43"/>
        <v>0.3333333333333286</v>
      </c>
      <c r="M334" s="39">
        <f t="shared" si="44"/>
        <v>0.49999999999999645</v>
      </c>
      <c r="N334" s="39">
        <f t="shared" si="45"/>
        <v>-0.16666666666666785</v>
      </c>
      <c r="O334" s="39">
        <f t="shared" si="46"/>
        <v>0.3333333333333286</v>
      </c>
      <c r="P334" s="39">
        <f>IF($A334&lt;=LEN('USH2A e13 (B) - 2ry Str + Mask'!A$2),M334-J334,"")</f>
        <v>0</v>
      </c>
      <c r="Q334" s="39">
        <f>IF($A334&lt;=LEN('USH2A e13 (B) - 2ry Str + Mask'!A$2),N334-K334,"")</f>
        <v>0</v>
      </c>
      <c r="R334" s="39">
        <f>IF($A334&lt;=LEN('USH2A e13 (B) - 2ry Str + Mask'!A$2),O334-L334,"")</f>
        <v>0</v>
      </c>
    </row>
    <row r="335" spans="1:18" ht="80" customHeight="1" x14ac:dyDescent="0.15">
      <c r="A335" s="36">
        <v>334</v>
      </c>
      <c r="B335" s="37" t="str">
        <f>IF($A335&lt;=LEN('USH2A e13 (B) - 2ry Str + Mask'!A$2),MID('USH2A e13 (B) - 2ry Str + Mask'!A$2,$A335,1),"")</f>
        <v>.</v>
      </c>
      <c r="C335" s="38" t="str">
        <f>IF($A335&lt;=LEN('USH2A e13 (B) - 2ry Str + Mask'!B$2),MID('USH2A e13 (B) - 2ry Str + Mask'!B$2,$A335,1),"")</f>
        <v>.</v>
      </c>
      <c r="D335" s="38" t="str">
        <f>IF($A335&lt;=LEN('USH2A e13 (B) - 2ry Str + Mask'!C$2),MID('USH2A e13 (B) - 2ry Str + Mask'!C$2,$A335,1),"")</f>
        <v>.</v>
      </c>
      <c r="E335" s="38" t="str">
        <f t="shared" si="40"/>
        <v>.</v>
      </c>
      <c r="F335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</v>
      </c>
      <c r="G335" s="39">
        <f>IF($A335&lt;=LEN('USH2A e13 (B) - 2ry Str + Mask'!A$2),SUMIF('USH2A e13 (B) - HSF3.0'!E2:E891,"&lt;="&amp;$A335,'USH2A e13 (B) - HSF3.0'!H2:H891)-SUMIF('USH2A e13 (B) - HSF3.0'!G2:G891,"&lt;="&amp;$A335,'USH2A e13 (B) - HSF3.0'!H2:H891),"")</f>
        <v>1.0333333333333279</v>
      </c>
      <c r="H335" s="39">
        <f>IF($A335&lt;=LEN('USH2A e13 (B) - 2ry Str + Mask'!A$2),SUMIF('USH2A e13 (B) - HSF3.0'!E2:E891,"&lt;="&amp;$A335,'USH2A e13 (B) - HSF3.0'!I2:I891)-SUMIF('USH2A e13 (B) - HSF3.0'!G2:G891,"&lt;="&amp;$A335,'USH2A e13 (B) - HSF3.0'!I2:I891),"")</f>
        <v>-0.16666666666666785</v>
      </c>
      <c r="I335" s="39">
        <f>IF($A335&lt;=LEN('USH2A e13 (B) - 2ry Str + Mask'!A$2),G335+H335,"")</f>
        <v>0.86666666666666003</v>
      </c>
      <c r="J335" s="39">
        <f t="shared" si="41"/>
        <v>1.0333333333333279</v>
      </c>
      <c r="K335" s="39">
        <f t="shared" si="42"/>
        <v>-0.16666666666666785</v>
      </c>
      <c r="L335" s="39">
        <f t="shared" si="43"/>
        <v>0.86666666666666003</v>
      </c>
      <c r="M335" s="39">
        <f t="shared" si="44"/>
        <v>1.0333333333333279</v>
      </c>
      <c r="N335" s="39">
        <f t="shared" si="45"/>
        <v>-0.16666666666666785</v>
      </c>
      <c r="O335" s="39">
        <f t="shared" si="46"/>
        <v>0.86666666666666003</v>
      </c>
      <c r="P335" s="39">
        <f>IF($A335&lt;=LEN('USH2A e13 (B) - 2ry Str + Mask'!A$2),M335-J335,"")</f>
        <v>0</v>
      </c>
      <c r="Q335" s="39">
        <f>IF($A335&lt;=LEN('USH2A e13 (B) - 2ry Str + Mask'!A$2),N335-K335,"")</f>
        <v>0</v>
      </c>
      <c r="R335" s="39">
        <f>IF($A335&lt;=LEN('USH2A e13 (B) - 2ry Str + Mask'!A$2),O335-L335,"")</f>
        <v>0</v>
      </c>
    </row>
    <row r="336" spans="1:18" ht="80" customHeight="1" x14ac:dyDescent="0.15">
      <c r="A336" s="36">
        <v>335</v>
      </c>
      <c r="B336" s="37" t="str">
        <f>IF($A336&lt;=LEN('USH2A e13 (B) - 2ry Str + Mask'!A$2),MID('USH2A e13 (B) - 2ry Str + Mask'!A$2,$A336,1),"")</f>
        <v>)</v>
      </c>
      <c r="C336" s="38" t="str">
        <f>IF($A336&lt;=LEN('USH2A e13 (B) - 2ry Str + Mask'!B$2),MID('USH2A e13 (B) - 2ry Str + Mask'!B$2,$A336,1),"")</f>
        <v>)</v>
      </c>
      <c r="D336" s="38" t="str">
        <f>IF($A336&lt;=LEN('USH2A e13 (B) - 2ry Str + Mask'!C$2),MID('USH2A e13 (B) - 2ry Str + Mask'!C$2,$A336,1),"")</f>
        <v>.</v>
      </c>
      <c r="E336" s="38" t="str">
        <f t="shared" si="40"/>
        <v>)</v>
      </c>
      <c r="F336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</v>
      </c>
      <c r="G336" s="39">
        <f>IF($A336&lt;=LEN('USH2A e13 (B) - 2ry Str + Mask'!A$2),SUMIF('USH2A e13 (B) - HSF3.0'!E2:E891,"&lt;="&amp;$A336,'USH2A e13 (B) - HSF3.0'!H2:H891)-SUMIF('USH2A e13 (B) - HSF3.0'!G2:G891,"&lt;="&amp;$A336,'USH2A e13 (B) - HSF3.0'!H2:H891),"")</f>
        <v>1.1761904761904702</v>
      </c>
      <c r="H336" s="39">
        <f>IF($A336&lt;=LEN('USH2A e13 (B) - 2ry Str + Mask'!A$2),SUMIF('USH2A e13 (B) - HSF3.0'!E2:E891,"&lt;="&amp;$A336,'USH2A e13 (B) - HSF3.0'!I2:I891)-SUMIF('USH2A e13 (B) - HSF3.0'!G2:G891,"&lt;="&amp;$A336,'USH2A e13 (B) - HSF3.0'!I2:I891),"")</f>
        <v>-0.29166666666666785</v>
      </c>
      <c r="I336" s="39">
        <f>IF($A336&lt;=LEN('USH2A e13 (B) - 2ry Str + Mask'!A$2),G336+H336,"")</f>
        <v>0.88452380952380238</v>
      </c>
      <c r="J336" s="39">
        <f t="shared" si="41"/>
        <v>0</v>
      </c>
      <c r="K336" s="39">
        <f t="shared" si="42"/>
        <v>0</v>
      </c>
      <c r="L336" s="39">
        <f t="shared" si="43"/>
        <v>0</v>
      </c>
      <c r="M336" s="39">
        <f t="shared" si="44"/>
        <v>0</v>
      </c>
      <c r="N336" s="39">
        <f t="shared" si="45"/>
        <v>0</v>
      </c>
      <c r="O336" s="39">
        <f t="shared" si="46"/>
        <v>0</v>
      </c>
      <c r="P336" s="39">
        <f>IF($A336&lt;=LEN('USH2A e13 (B) - 2ry Str + Mask'!A$2),M336-J336,"")</f>
        <v>0</v>
      </c>
      <c r="Q336" s="39">
        <f>IF($A336&lt;=LEN('USH2A e13 (B) - 2ry Str + Mask'!A$2),N336-K336,"")</f>
        <v>0</v>
      </c>
      <c r="R336" s="39">
        <f>IF($A336&lt;=LEN('USH2A e13 (B) - 2ry Str + Mask'!A$2),O336-L336,"")</f>
        <v>0</v>
      </c>
    </row>
    <row r="337" spans="1:18" ht="80" customHeight="1" x14ac:dyDescent="0.15">
      <c r="A337" s="36">
        <v>336</v>
      </c>
      <c r="B337" s="37" t="str">
        <f>IF($A337&lt;=LEN('USH2A e13 (B) - 2ry Str + Mask'!A$2),MID('USH2A e13 (B) - 2ry Str + Mask'!A$2,$A337,1),"")</f>
        <v>)</v>
      </c>
      <c r="C337" s="38" t="str">
        <f>IF($A337&lt;=LEN('USH2A e13 (B) - 2ry Str + Mask'!B$2),MID('USH2A e13 (B) - 2ry Str + Mask'!B$2,$A337,1),"")</f>
        <v>)</v>
      </c>
      <c r="D337" s="38" t="str">
        <f>IF($A337&lt;=LEN('USH2A e13 (B) - 2ry Str + Mask'!C$2),MID('USH2A e13 (B) - 2ry Str + Mask'!C$2,$A337,1),"")</f>
        <v>.</v>
      </c>
      <c r="E337" s="38" t="str">
        <f t="shared" si="40"/>
        <v>)</v>
      </c>
      <c r="F337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</v>
      </c>
      <c r="G337" s="39">
        <f>IF($A337&lt;=LEN('USH2A e13 (B) - 2ry Str + Mask'!A$2),SUMIF('USH2A e13 (B) - HSF3.0'!E2:E891,"&lt;="&amp;$A337,'USH2A e13 (B) - HSF3.0'!H2:H891)-SUMIF('USH2A e13 (B) - HSF3.0'!G2:G891,"&lt;="&amp;$A337,'USH2A e13 (B) - HSF3.0'!H2:H891),"")</f>
        <v>1.1523809523809518</v>
      </c>
      <c r="H337" s="39">
        <f>IF($A337&lt;=LEN('USH2A e13 (B) - 2ry Str + Mask'!A$2),SUMIF('USH2A e13 (B) - HSF3.0'!E2:E891,"&lt;="&amp;$A337,'USH2A e13 (B) - HSF3.0'!I2:I891)-SUMIF('USH2A e13 (B) - HSF3.0'!G2:G891,"&lt;="&amp;$A337,'USH2A e13 (B) - HSF3.0'!I2:I891),"")</f>
        <v>-0.29166666666666785</v>
      </c>
      <c r="I337" s="39">
        <f>IF($A337&lt;=LEN('USH2A e13 (B) - 2ry Str + Mask'!A$2),G337+H337,"")</f>
        <v>0.86071428571428399</v>
      </c>
      <c r="J337" s="39">
        <f t="shared" si="41"/>
        <v>0</v>
      </c>
      <c r="K337" s="39">
        <f t="shared" si="42"/>
        <v>0</v>
      </c>
      <c r="L337" s="39">
        <f t="shared" si="43"/>
        <v>0</v>
      </c>
      <c r="M337" s="39">
        <f t="shared" si="44"/>
        <v>0</v>
      </c>
      <c r="N337" s="39">
        <f t="shared" si="45"/>
        <v>0</v>
      </c>
      <c r="O337" s="39">
        <f t="shared" si="46"/>
        <v>0</v>
      </c>
      <c r="P337" s="39">
        <f>IF($A337&lt;=LEN('USH2A e13 (B) - 2ry Str + Mask'!A$2),M337-J337,"")</f>
        <v>0</v>
      </c>
      <c r="Q337" s="39">
        <f>IF($A337&lt;=LEN('USH2A e13 (B) - 2ry Str + Mask'!A$2),N337-K337,"")</f>
        <v>0</v>
      </c>
      <c r="R337" s="39">
        <f>IF($A337&lt;=LEN('USH2A e13 (B) - 2ry Str + Mask'!A$2),O337-L337,"")</f>
        <v>0</v>
      </c>
    </row>
    <row r="338" spans="1:18" ht="80" customHeight="1" x14ac:dyDescent="0.15">
      <c r="A338" s="36">
        <v>337</v>
      </c>
      <c r="B338" s="37" t="str">
        <f>IF($A338&lt;=LEN('USH2A e13 (B) - 2ry Str + Mask'!A$2),MID('USH2A e13 (B) - 2ry Str + Mask'!A$2,$A338,1),"")</f>
        <v>)</v>
      </c>
      <c r="C338" s="38" t="str">
        <f>IF($A338&lt;=LEN('USH2A e13 (B) - 2ry Str + Mask'!B$2),MID('USH2A e13 (B) - 2ry Str + Mask'!B$2,$A338,1),"")</f>
        <v>)</v>
      </c>
      <c r="D338" s="38" t="str">
        <f>IF($A338&lt;=LEN('USH2A e13 (B) - 2ry Str + Mask'!C$2),MID('USH2A e13 (B) - 2ry Str + Mask'!C$2,$A338,1),"")</f>
        <v>.</v>
      </c>
      <c r="E338" s="38" t="str">
        <f t="shared" si="40"/>
        <v>)</v>
      </c>
      <c r="F338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</v>
      </c>
      <c r="G338" s="39">
        <f>IF($A338&lt;=LEN('USH2A e13 (B) - 2ry Str + Mask'!A$2),SUMIF('USH2A e13 (B) - HSF3.0'!E2:E891,"&lt;="&amp;$A338,'USH2A e13 (B) - HSF3.0'!H2:H891)-SUMIF('USH2A e13 (B) - HSF3.0'!G2:G891,"&lt;="&amp;$A338,'USH2A e13 (B) - HSF3.0'!H2:H891),"")</f>
        <v>1.1523809523809518</v>
      </c>
      <c r="H338" s="39">
        <f>IF($A338&lt;=LEN('USH2A e13 (B) - 2ry Str + Mask'!A$2),SUMIF('USH2A e13 (B) - HSF3.0'!E2:E891,"&lt;="&amp;$A338,'USH2A e13 (B) - HSF3.0'!I2:I891)-SUMIF('USH2A e13 (B) - HSF3.0'!G2:G891,"&lt;="&amp;$A338,'USH2A e13 (B) - HSF3.0'!I2:I891),"")</f>
        <v>-0.4345238095238102</v>
      </c>
      <c r="I338" s="39">
        <f>IF($A338&lt;=LEN('USH2A e13 (B) - 2ry Str + Mask'!A$2),G338+H338,"")</f>
        <v>0.71785714285714164</v>
      </c>
      <c r="J338" s="39">
        <f t="shared" si="41"/>
        <v>0</v>
      </c>
      <c r="K338" s="39">
        <f t="shared" si="42"/>
        <v>0</v>
      </c>
      <c r="L338" s="39">
        <f t="shared" si="43"/>
        <v>0</v>
      </c>
      <c r="M338" s="39">
        <f t="shared" si="44"/>
        <v>0</v>
      </c>
      <c r="N338" s="39">
        <f t="shared" si="45"/>
        <v>0</v>
      </c>
      <c r="O338" s="39">
        <f t="shared" si="46"/>
        <v>0</v>
      </c>
      <c r="P338" s="39">
        <f>IF($A338&lt;=LEN('USH2A e13 (B) - 2ry Str + Mask'!A$2),M338-J338,"")</f>
        <v>0</v>
      </c>
      <c r="Q338" s="39">
        <f>IF($A338&lt;=LEN('USH2A e13 (B) - 2ry Str + Mask'!A$2),N338-K338,"")</f>
        <v>0</v>
      </c>
      <c r="R338" s="39">
        <f>IF($A338&lt;=LEN('USH2A e13 (B) - 2ry Str + Mask'!A$2),O338-L338,"")</f>
        <v>0</v>
      </c>
    </row>
    <row r="339" spans="1:18" ht="80" customHeight="1" x14ac:dyDescent="0.15">
      <c r="A339" s="36">
        <v>338</v>
      </c>
      <c r="B339" s="37" t="str">
        <f>IF($A339&lt;=LEN('USH2A e13 (B) - 2ry Str + Mask'!A$2),MID('USH2A e13 (B) - 2ry Str + Mask'!A$2,$A339,1),"")</f>
        <v>)</v>
      </c>
      <c r="C339" s="38" t="str">
        <f>IF($A339&lt;=LEN('USH2A e13 (B) - 2ry Str + Mask'!B$2),MID('USH2A e13 (B) - 2ry Str + Mask'!B$2,$A339,1),"")</f>
        <v>)</v>
      </c>
      <c r="D339" s="38" t="str">
        <f>IF($A339&lt;=LEN('USH2A e13 (B) - 2ry Str + Mask'!C$2),MID('USH2A e13 (B) - 2ry Str + Mask'!C$2,$A339,1),"")</f>
        <v>.</v>
      </c>
      <c r="E339" s="38" t="str">
        <f t="shared" si="40"/>
        <v>)</v>
      </c>
      <c r="F339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</v>
      </c>
      <c r="G339" s="39">
        <f>IF($A339&lt;=LEN('USH2A e13 (B) - 2ry Str + Mask'!A$2),SUMIF('USH2A e13 (B) - HSF3.0'!E2:E891,"&lt;="&amp;$A339,'USH2A e13 (B) - HSF3.0'!H2:H891)-SUMIF('USH2A e13 (B) - HSF3.0'!G2:G891,"&lt;="&amp;$A339,'USH2A e13 (B) - HSF3.0'!H2:H891),"")</f>
        <v>1.3190476190476161</v>
      </c>
      <c r="H339" s="39">
        <f>IF($A339&lt;=LEN('USH2A e13 (B) - 2ry Str + Mask'!A$2),SUMIF('USH2A e13 (B) - HSF3.0'!E2:E891,"&lt;="&amp;$A339,'USH2A e13 (B) - HSF3.0'!I2:I891)-SUMIF('USH2A e13 (B) - HSF3.0'!G2:G891,"&lt;="&amp;$A339,'USH2A e13 (B) - HSF3.0'!I2:I891),"")</f>
        <v>-0.60119047619047805</v>
      </c>
      <c r="I339" s="39">
        <f>IF($A339&lt;=LEN('USH2A e13 (B) - 2ry Str + Mask'!A$2),G339+H339,"")</f>
        <v>0.71785714285713809</v>
      </c>
      <c r="J339" s="39">
        <f t="shared" si="41"/>
        <v>0</v>
      </c>
      <c r="K339" s="39">
        <f t="shared" si="42"/>
        <v>0</v>
      </c>
      <c r="L339" s="39">
        <f t="shared" si="43"/>
        <v>0</v>
      </c>
      <c r="M339" s="39">
        <f t="shared" si="44"/>
        <v>0</v>
      </c>
      <c r="N339" s="39">
        <f t="shared" si="45"/>
        <v>0</v>
      </c>
      <c r="O339" s="39">
        <f t="shared" si="46"/>
        <v>0</v>
      </c>
      <c r="P339" s="39">
        <f>IF($A339&lt;=LEN('USH2A e13 (B) - 2ry Str + Mask'!A$2),M339-J339,"")</f>
        <v>0</v>
      </c>
      <c r="Q339" s="39">
        <f>IF($A339&lt;=LEN('USH2A e13 (B) - 2ry Str + Mask'!A$2),N339-K339,"")</f>
        <v>0</v>
      </c>
      <c r="R339" s="39">
        <f>IF($A339&lt;=LEN('USH2A e13 (B) - 2ry Str + Mask'!A$2),O339-L339,"")</f>
        <v>0</v>
      </c>
    </row>
    <row r="340" spans="1:18" ht="80" customHeight="1" x14ac:dyDescent="0.15">
      <c r="A340" s="36">
        <v>339</v>
      </c>
      <c r="B340" s="37" t="str">
        <f>IF($A340&lt;=LEN('USH2A e13 (B) - 2ry Str + Mask'!A$2),MID('USH2A e13 (B) - 2ry Str + Mask'!A$2,$A340,1),"")</f>
        <v>)</v>
      </c>
      <c r="C340" s="38" t="str">
        <f>IF($A340&lt;=LEN('USH2A e13 (B) - 2ry Str + Mask'!B$2),MID('USH2A e13 (B) - 2ry Str + Mask'!B$2,$A340,1),"")</f>
        <v>)</v>
      </c>
      <c r="D340" s="38" t="str">
        <f>IF($A340&lt;=LEN('USH2A e13 (B) - 2ry Str + Mask'!C$2),MID('USH2A e13 (B) - 2ry Str + Mask'!C$2,$A340,1),"")</f>
        <v>.</v>
      </c>
      <c r="E340" s="38" t="str">
        <f t="shared" si="40"/>
        <v>)</v>
      </c>
      <c r="F340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</v>
      </c>
      <c r="G340" s="39">
        <f>IF($A340&lt;=LEN('USH2A e13 (B) - 2ry Str + Mask'!A$2),SUMIF('USH2A e13 (B) - HSF3.0'!E2:E891,"&lt;="&amp;$A340,'USH2A e13 (B) - HSF3.0'!H2:H891)-SUMIF('USH2A e13 (B) - HSF3.0'!G2:G891,"&lt;="&amp;$A340,'USH2A e13 (B) - HSF3.0'!H2:H891),"")</f>
        <v>0.952380952380949</v>
      </c>
      <c r="H340" s="39">
        <f>IF($A340&lt;=LEN('USH2A e13 (B) - 2ry Str + Mask'!A$2),SUMIF('USH2A e13 (B) - HSF3.0'!E2:E891,"&lt;="&amp;$A340,'USH2A e13 (B) - HSF3.0'!I2:I891)-SUMIF('USH2A e13 (B) - HSF3.0'!G2:G891,"&lt;="&amp;$A340,'USH2A e13 (B) - HSF3.0'!I2:I891),"")</f>
        <v>-0.4345238095238102</v>
      </c>
      <c r="I340" s="39">
        <f>IF($A340&lt;=LEN('USH2A e13 (B) - 2ry Str + Mask'!A$2),G340+H340,"")</f>
        <v>0.5178571428571388</v>
      </c>
      <c r="J340" s="39">
        <f t="shared" si="41"/>
        <v>0</v>
      </c>
      <c r="K340" s="39">
        <f t="shared" si="42"/>
        <v>0</v>
      </c>
      <c r="L340" s="39">
        <f t="shared" si="43"/>
        <v>0</v>
      </c>
      <c r="M340" s="39">
        <f t="shared" si="44"/>
        <v>0</v>
      </c>
      <c r="N340" s="39">
        <f t="shared" si="45"/>
        <v>0</v>
      </c>
      <c r="O340" s="39">
        <f t="shared" si="46"/>
        <v>0</v>
      </c>
      <c r="P340" s="39">
        <f>IF($A340&lt;=LEN('USH2A e13 (B) - 2ry Str + Mask'!A$2),M340-J340,"")</f>
        <v>0</v>
      </c>
      <c r="Q340" s="39">
        <f>IF($A340&lt;=LEN('USH2A e13 (B) - 2ry Str + Mask'!A$2),N340-K340,"")</f>
        <v>0</v>
      </c>
      <c r="R340" s="39">
        <f>IF($A340&lt;=LEN('USH2A e13 (B) - 2ry Str + Mask'!A$2),O340-L340,"")</f>
        <v>0</v>
      </c>
    </row>
    <row r="341" spans="1:18" ht="80" customHeight="1" x14ac:dyDescent="0.15">
      <c r="A341" s="36">
        <v>340</v>
      </c>
      <c r="B341" s="37" t="str">
        <f>IF($A341&lt;=LEN('USH2A e13 (B) - 2ry Str + Mask'!A$2),MID('USH2A e13 (B) - 2ry Str + Mask'!A$2,$A341,1),"")</f>
        <v>)</v>
      </c>
      <c r="C341" s="38" t="str">
        <f>IF($A341&lt;=LEN('USH2A e13 (B) - 2ry Str + Mask'!B$2),MID('USH2A e13 (B) - 2ry Str + Mask'!B$2,$A341,1),"")</f>
        <v>)</v>
      </c>
      <c r="D341" s="38" t="str">
        <f>IF($A341&lt;=LEN('USH2A e13 (B) - 2ry Str + Mask'!C$2),MID('USH2A e13 (B) - 2ry Str + Mask'!C$2,$A341,1),"")</f>
        <v>.</v>
      </c>
      <c r="E341" s="38" t="str">
        <f t="shared" si="40"/>
        <v>)</v>
      </c>
      <c r="F341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</v>
      </c>
      <c r="G341" s="39">
        <f>IF($A341&lt;=LEN('USH2A e13 (B) - 2ry Str + Mask'!A$2),SUMIF('USH2A e13 (B) - HSF3.0'!E2:E891,"&lt;="&amp;$A341,'USH2A e13 (B) - HSF3.0'!H2:H891)-SUMIF('USH2A e13 (B) - HSF3.0'!G2:G891,"&lt;="&amp;$A341,'USH2A e13 (B) - HSF3.0'!H2:H891),"")</f>
        <v>0.7440476190476204</v>
      </c>
      <c r="H341" s="39">
        <f>IF($A341&lt;=LEN('USH2A e13 (B) - 2ry Str + Mask'!A$2),SUMIF('USH2A e13 (B) - HSF3.0'!E2:E891,"&lt;="&amp;$A341,'USH2A e13 (B) - HSF3.0'!I2:I891)-SUMIF('USH2A e13 (B) - HSF3.0'!G2:G891,"&lt;="&amp;$A341,'USH2A e13 (B) - HSF3.0'!I2:I891),"")</f>
        <v>-0.60119047619047805</v>
      </c>
      <c r="I341" s="39">
        <f>IF($A341&lt;=LEN('USH2A e13 (B) - 2ry Str + Mask'!A$2),G341+H341,"")</f>
        <v>0.14285714285714235</v>
      </c>
      <c r="J341" s="39">
        <f t="shared" si="41"/>
        <v>0</v>
      </c>
      <c r="K341" s="39">
        <f t="shared" si="42"/>
        <v>0</v>
      </c>
      <c r="L341" s="39">
        <f t="shared" si="43"/>
        <v>0</v>
      </c>
      <c r="M341" s="39">
        <f t="shared" si="44"/>
        <v>0</v>
      </c>
      <c r="N341" s="39">
        <f t="shared" si="45"/>
        <v>0</v>
      </c>
      <c r="O341" s="39">
        <f t="shared" si="46"/>
        <v>0</v>
      </c>
      <c r="P341" s="39">
        <f>IF($A341&lt;=LEN('USH2A e13 (B) - 2ry Str + Mask'!A$2),M341-J341,"")</f>
        <v>0</v>
      </c>
      <c r="Q341" s="39">
        <f>IF($A341&lt;=LEN('USH2A e13 (B) - 2ry Str + Mask'!A$2),N341-K341,"")</f>
        <v>0</v>
      </c>
      <c r="R341" s="39">
        <f>IF($A341&lt;=LEN('USH2A e13 (B) - 2ry Str + Mask'!A$2),O341-L341,"")</f>
        <v>0</v>
      </c>
    </row>
    <row r="342" spans="1:18" ht="80" customHeight="1" x14ac:dyDescent="0.15">
      <c r="A342" s="36">
        <v>341</v>
      </c>
      <c r="B342" s="37" t="str">
        <f>IF($A342&lt;=LEN('USH2A e13 (B) - 2ry Str + Mask'!A$2),MID('USH2A e13 (B) - 2ry Str + Mask'!A$2,$A342,1),"")</f>
        <v>(</v>
      </c>
      <c r="C342" s="38" t="str">
        <f>IF($A342&lt;=LEN('USH2A e13 (B) - 2ry Str + Mask'!B$2),MID('USH2A e13 (B) - 2ry Str + Mask'!B$2,$A342,1),"")</f>
        <v>(</v>
      </c>
      <c r="D342" s="38" t="str">
        <f>IF($A342&lt;=LEN('USH2A e13 (B) - 2ry Str + Mask'!C$2),MID('USH2A e13 (B) - 2ry Str + Mask'!C$2,$A342,1),"")</f>
        <v>.</v>
      </c>
      <c r="E342" s="38" t="str">
        <f t="shared" si="40"/>
        <v>(</v>
      </c>
      <c r="F342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</v>
      </c>
      <c r="G342" s="39">
        <f>IF($A342&lt;=LEN('USH2A e13 (B) - 2ry Str + Mask'!A$2),SUMIF('USH2A e13 (B) - HSF3.0'!E2:E891,"&lt;="&amp;$A342,'USH2A e13 (B) - HSF3.0'!H2:H891)-SUMIF('USH2A e13 (B) - HSF3.0'!G2:G891,"&lt;="&amp;$A342,'USH2A e13 (B) - HSF3.0'!H2:H891),"")</f>
        <v>0.5773809523809561</v>
      </c>
      <c r="H342" s="39">
        <f>IF($A342&lt;=LEN('USH2A e13 (B) - 2ry Str + Mask'!A$2),SUMIF('USH2A e13 (B) - HSF3.0'!E2:E891,"&lt;="&amp;$A342,'USH2A e13 (B) - HSF3.0'!I2:I891)-SUMIF('USH2A e13 (B) - HSF3.0'!G2:G891,"&lt;="&amp;$A342,'USH2A e13 (B) - HSF3.0'!I2:I891),"")</f>
        <v>-0.60119047619047805</v>
      </c>
      <c r="I342" s="39">
        <f>IF($A342&lt;=LEN('USH2A e13 (B) - 2ry Str + Mask'!A$2),G342+H342,"")</f>
        <v>-2.3809523809521949E-2</v>
      </c>
      <c r="J342" s="39">
        <f t="shared" si="41"/>
        <v>0</v>
      </c>
      <c r="K342" s="39">
        <f t="shared" si="42"/>
        <v>0</v>
      </c>
      <c r="L342" s="39">
        <f t="shared" si="43"/>
        <v>0</v>
      </c>
      <c r="M342" s="39">
        <f t="shared" si="44"/>
        <v>0</v>
      </c>
      <c r="N342" s="39">
        <f t="shared" si="45"/>
        <v>0</v>
      </c>
      <c r="O342" s="39">
        <f t="shared" si="46"/>
        <v>0</v>
      </c>
      <c r="P342" s="39">
        <f>IF($A342&lt;=LEN('USH2A e13 (B) - 2ry Str + Mask'!A$2),M342-J342,"")</f>
        <v>0</v>
      </c>
      <c r="Q342" s="39">
        <f>IF($A342&lt;=LEN('USH2A e13 (B) - 2ry Str + Mask'!A$2),N342-K342,"")</f>
        <v>0</v>
      </c>
      <c r="R342" s="39">
        <f>IF($A342&lt;=LEN('USH2A e13 (B) - 2ry Str + Mask'!A$2),O342-L342,"")</f>
        <v>0</v>
      </c>
    </row>
    <row r="343" spans="1:18" ht="80" customHeight="1" x14ac:dyDescent="0.15">
      <c r="A343" s="36">
        <v>342</v>
      </c>
      <c r="B343" s="37" t="str">
        <f>IF($A343&lt;=LEN('USH2A e13 (B) - 2ry Str + Mask'!A$2),MID('USH2A e13 (B) - 2ry Str + Mask'!A$2,$A343,1),"")</f>
        <v>(</v>
      </c>
      <c r="C343" s="38" t="str">
        <f>IF($A343&lt;=LEN('USH2A e13 (B) - 2ry Str + Mask'!B$2),MID('USH2A e13 (B) - 2ry Str + Mask'!B$2,$A343,1),"")</f>
        <v>(</v>
      </c>
      <c r="D343" s="38" t="str">
        <f>IF($A343&lt;=LEN('USH2A e13 (B) - 2ry Str + Mask'!C$2),MID('USH2A e13 (B) - 2ry Str + Mask'!C$2,$A343,1),"")</f>
        <v>.</v>
      </c>
      <c r="E343" s="38" t="str">
        <f t="shared" si="40"/>
        <v>(</v>
      </c>
      <c r="F343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</v>
      </c>
      <c r="G343" s="39">
        <f>IF($A343&lt;=LEN('USH2A e13 (B) - 2ry Str + Mask'!A$2),SUMIF('USH2A e13 (B) - HSF3.0'!E2:E891,"&lt;="&amp;$A343,'USH2A e13 (B) - HSF3.0'!H2:H891)-SUMIF('USH2A e13 (B) - HSF3.0'!G2:G891,"&lt;="&amp;$A343,'USH2A e13 (B) - HSF3.0'!H2:H891),"")</f>
        <v>0.6011904761904745</v>
      </c>
      <c r="H343" s="39">
        <f>IF($A343&lt;=LEN('USH2A e13 (B) - 2ry Str + Mask'!A$2),SUMIF('USH2A e13 (B) - HSF3.0'!E2:E891,"&lt;="&amp;$A343,'USH2A e13 (B) - HSF3.0'!I2:I891)-SUMIF('USH2A e13 (B) - HSF3.0'!G2:G891,"&lt;="&amp;$A343,'USH2A e13 (B) - HSF3.0'!I2:I891),"")</f>
        <v>-0.60119047619047805</v>
      </c>
      <c r="I343" s="39">
        <f>IF($A343&lt;=LEN('USH2A e13 (B) - 2ry Str + Mask'!A$2),G343+H343,"")</f>
        <v>-3.5527136788005009E-15</v>
      </c>
      <c r="J343" s="39">
        <f t="shared" si="41"/>
        <v>0</v>
      </c>
      <c r="K343" s="39">
        <f t="shared" si="42"/>
        <v>0</v>
      </c>
      <c r="L343" s="39">
        <f t="shared" si="43"/>
        <v>0</v>
      </c>
      <c r="M343" s="39">
        <f t="shared" si="44"/>
        <v>0</v>
      </c>
      <c r="N343" s="39">
        <f t="shared" si="45"/>
        <v>0</v>
      </c>
      <c r="O343" s="39">
        <f t="shared" si="46"/>
        <v>0</v>
      </c>
      <c r="P343" s="39">
        <f>IF($A343&lt;=LEN('USH2A e13 (B) - 2ry Str + Mask'!A$2),M343-J343,"")</f>
        <v>0</v>
      </c>
      <c r="Q343" s="39">
        <f>IF($A343&lt;=LEN('USH2A e13 (B) - 2ry Str + Mask'!A$2),N343-K343,"")</f>
        <v>0</v>
      </c>
      <c r="R343" s="39">
        <f>IF($A343&lt;=LEN('USH2A e13 (B) - 2ry Str + Mask'!A$2),O343-L343,"")</f>
        <v>0</v>
      </c>
    </row>
    <row r="344" spans="1:18" ht="80" customHeight="1" x14ac:dyDescent="0.15">
      <c r="A344" s="36">
        <v>343</v>
      </c>
      <c r="B344" s="37" t="str">
        <f>IF($A344&lt;=LEN('USH2A e13 (B) - 2ry Str + Mask'!A$2),MID('USH2A e13 (B) - 2ry Str + Mask'!A$2,$A344,1),"")</f>
        <v>(</v>
      </c>
      <c r="C344" s="38" t="str">
        <f>IF($A344&lt;=LEN('USH2A e13 (B) - 2ry Str + Mask'!B$2),MID('USH2A e13 (B) - 2ry Str + Mask'!B$2,$A344,1),"")</f>
        <v>(</v>
      </c>
      <c r="D344" s="38" t="str">
        <f>IF($A344&lt;=LEN('USH2A e13 (B) - 2ry Str + Mask'!C$2),MID('USH2A e13 (B) - 2ry Str + Mask'!C$2,$A344,1),"")</f>
        <v>.</v>
      </c>
      <c r="E344" s="38" t="str">
        <f t="shared" si="40"/>
        <v>(</v>
      </c>
      <c r="F344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</v>
      </c>
      <c r="G344" s="39">
        <f>IF($A344&lt;=LEN('USH2A e13 (B) - 2ry Str + Mask'!A$2),SUMIF('USH2A e13 (B) - HSF3.0'!E2:E891,"&lt;="&amp;$A344,'USH2A e13 (B) - HSF3.0'!H2:H891)-SUMIF('USH2A e13 (B) - HSF3.0'!G2:G891,"&lt;="&amp;$A344,'USH2A e13 (B) - HSF3.0'!H2:H891),"")</f>
        <v>0.62499999999999289</v>
      </c>
      <c r="H344" s="39">
        <f>IF($A344&lt;=LEN('USH2A e13 (B) - 2ry Str + Mask'!A$2),SUMIF('USH2A e13 (B) - HSF3.0'!E2:E891,"&lt;="&amp;$A344,'USH2A e13 (B) - HSF3.0'!I2:I891)-SUMIF('USH2A e13 (B) - HSF3.0'!G2:G891,"&lt;="&amp;$A344,'USH2A e13 (B) - HSF3.0'!I2:I891),"")</f>
        <v>-0.6428571428571459</v>
      </c>
      <c r="I344" s="39">
        <f>IF($A344&lt;=LEN('USH2A e13 (B) - 2ry Str + Mask'!A$2),G344+H344,"")</f>
        <v>-1.7857142857153008E-2</v>
      </c>
      <c r="J344" s="39">
        <f t="shared" si="41"/>
        <v>0</v>
      </c>
      <c r="K344" s="39">
        <f t="shared" si="42"/>
        <v>0</v>
      </c>
      <c r="L344" s="39">
        <f t="shared" si="43"/>
        <v>0</v>
      </c>
      <c r="M344" s="39">
        <f t="shared" si="44"/>
        <v>0</v>
      </c>
      <c r="N344" s="39">
        <f t="shared" si="45"/>
        <v>0</v>
      </c>
      <c r="O344" s="39">
        <f t="shared" si="46"/>
        <v>0</v>
      </c>
      <c r="P344" s="39">
        <f>IF($A344&lt;=LEN('USH2A e13 (B) - 2ry Str + Mask'!A$2),M344-J344,"")</f>
        <v>0</v>
      </c>
      <c r="Q344" s="39">
        <f>IF($A344&lt;=LEN('USH2A e13 (B) - 2ry Str + Mask'!A$2),N344-K344,"")</f>
        <v>0</v>
      </c>
      <c r="R344" s="39">
        <f>IF($A344&lt;=LEN('USH2A e13 (B) - 2ry Str + Mask'!A$2),O344-L344,"")</f>
        <v>0</v>
      </c>
    </row>
    <row r="345" spans="1:18" ht="80" customHeight="1" x14ac:dyDescent="0.15">
      <c r="A345" s="36">
        <v>344</v>
      </c>
      <c r="B345" s="37" t="str">
        <f>IF($A345&lt;=LEN('USH2A e13 (B) - 2ry Str + Mask'!A$2),MID('USH2A e13 (B) - 2ry Str + Mask'!A$2,$A345,1),"")</f>
        <v>.</v>
      </c>
      <c r="C345" s="38" t="str">
        <f>IF($A345&lt;=LEN('USH2A e13 (B) - 2ry Str + Mask'!B$2),MID('USH2A e13 (B) - 2ry Str + Mask'!B$2,$A345,1),"")</f>
        <v>.</v>
      </c>
      <c r="D345" s="38" t="str">
        <f>IF($A345&lt;=LEN('USH2A e13 (B) - 2ry Str + Mask'!C$2),MID('USH2A e13 (B) - 2ry Str + Mask'!C$2,$A345,1),"")</f>
        <v>.</v>
      </c>
      <c r="E345" s="38" t="str">
        <f t="shared" si="40"/>
        <v>.</v>
      </c>
      <c r="F345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</v>
      </c>
      <c r="G345" s="39">
        <f>IF($A345&lt;=LEN('USH2A e13 (B) - 2ry Str + Mask'!A$2),SUMIF('USH2A e13 (B) - HSF3.0'!E2:E891,"&lt;="&amp;$A345,'USH2A e13 (B) - HSF3.0'!H2:H891)-SUMIF('USH2A e13 (B) - HSF3.0'!G2:G891,"&lt;="&amp;$A345,'USH2A e13 (B) - HSF3.0'!H2:H891),"")</f>
        <v>0.4583333333333286</v>
      </c>
      <c r="H345" s="39">
        <f>IF($A345&lt;=LEN('USH2A e13 (B) - 2ry Str + Mask'!A$2),SUMIF('USH2A e13 (B) - HSF3.0'!E2:E891,"&lt;="&amp;$A345,'USH2A e13 (B) - HSF3.0'!I2:I891)-SUMIF('USH2A e13 (B) - HSF3.0'!G2:G891,"&lt;="&amp;$A345,'USH2A e13 (B) - HSF3.0'!I2:I891),"")</f>
        <v>-0.3333333333333357</v>
      </c>
      <c r="I345" s="39">
        <f>IF($A345&lt;=LEN('USH2A e13 (B) - 2ry Str + Mask'!A$2),G345+H345,"")</f>
        <v>0.12499999999999289</v>
      </c>
      <c r="J345" s="39">
        <f t="shared" si="41"/>
        <v>0.4583333333333286</v>
      </c>
      <c r="K345" s="39">
        <f t="shared" si="42"/>
        <v>-0.3333333333333357</v>
      </c>
      <c r="L345" s="39">
        <f t="shared" si="43"/>
        <v>0.12499999999999289</v>
      </c>
      <c r="M345" s="39">
        <f t="shared" si="44"/>
        <v>0.4583333333333286</v>
      </c>
      <c r="N345" s="39">
        <f t="shared" si="45"/>
        <v>-0.3333333333333357</v>
      </c>
      <c r="O345" s="39">
        <f t="shared" si="46"/>
        <v>0.12499999999999289</v>
      </c>
      <c r="P345" s="39">
        <f>IF($A345&lt;=LEN('USH2A e13 (B) - 2ry Str + Mask'!A$2),M345-J345,"")</f>
        <v>0</v>
      </c>
      <c r="Q345" s="39">
        <f>IF($A345&lt;=LEN('USH2A e13 (B) - 2ry Str + Mask'!A$2),N345-K345,"")</f>
        <v>0</v>
      </c>
      <c r="R345" s="39">
        <f>IF($A345&lt;=LEN('USH2A e13 (B) - 2ry Str + Mask'!A$2),O345-L345,"")</f>
        <v>0</v>
      </c>
    </row>
    <row r="346" spans="1:18" ht="80" customHeight="1" x14ac:dyDescent="0.15">
      <c r="A346" s="36">
        <v>345</v>
      </c>
      <c r="B346" s="37" t="str">
        <f>IF($A346&lt;=LEN('USH2A e13 (B) - 2ry Str + Mask'!A$2),MID('USH2A e13 (B) - 2ry Str + Mask'!A$2,$A346,1),"")</f>
        <v>.</v>
      </c>
      <c r="C346" s="38" t="str">
        <f>IF($A346&lt;=LEN('USH2A e13 (B) - 2ry Str + Mask'!B$2),MID('USH2A e13 (B) - 2ry Str + Mask'!B$2,$A346,1),"")</f>
        <v>.</v>
      </c>
      <c r="D346" s="38" t="str">
        <f>IF($A346&lt;=LEN('USH2A e13 (B) - 2ry Str + Mask'!C$2),MID('USH2A e13 (B) - 2ry Str + Mask'!C$2,$A346,1),"")</f>
        <v>.</v>
      </c>
      <c r="E346" s="38" t="str">
        <f t="shared" si="40"/>
        <v>.</v>
      </c>
      <c r="F346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</v>
      </c>
      <c r="G346" s="39">
        <f>IF($A346&lt;=LEN('USH2A e13 (B) - 2ry Str + Mask'!A$2),SUMIF('USH2A e13 (B) - HSF3.0'!E2:E891,"&lt;="&amp;$A346,'USH2A e13 (B) - HSF3.0'!H2:H891)-SUMIF('USH2A e13 (B) - HSF3.0'!G2:G891,"&lt;="&amp;$A346,'USH2A e13 (B) - HSF3.0'!H2:H891),"")</f>
        <v>0.5833333333333286</v>
      </c>
      <c r="H346" s="39">
        <f>IF($A346&lt;=LEN('USH2A e13 (B) - 2ry Str + Mask'!A$2),SUMIF('USH2A e13 (B) - HSF3.0'!E2:E891,"&lt;="&amp;$A346,'USH2A e13 (B) - HSF3.0'!I2:I891)-SUMIF('USH2A e13 (B) - HSF3.0'!G2:G891,"&lt;="&amp;$A346,'USH2A e13 (B) - HSF3.0'!I2:I891),"")</f>
        <v>-0.3333333333333357</v>
      </c>
      <c r="I346" s="39">
        <f>IF($A346&lt;=LEN('USH2A e13 (B) - 2ry Str + Mask'!A$2),G346+H346,"")</f>
        <v>0.24999999999999289</v>
      </c>
      <c r="J346" s="39">
        <f t="shared" si="41"/>
        <v>0.5833333333333286</v>
      </c>
      <c r="K346" s="39">
        <f t="shared" si="42"/>
        <v>-0.3333333333333357</v>
      </c>
      <c r="L346" s="39">
        <f t="shared" si="43"/>
        <v>0.24999999999999289</v>
      </c>
      <c r="M346" s="39">
        <f t="shared" si="44"/>
        <v>0.5833333333333286</v>
      </c>
      <c r="N346" s="39">
        <f t="shared" si="45"/>
        <v>-0.3333333333333357</v>
      </c>
      <c r="O346" s="39">
        <f t="shared" si="46"/>
        <v>0.24999999999999289</v>
      </c>
      <c r="P346" s="39">
        <f>IF($A346&lt;=LEN('USH2A e13 (B) - 2ry Str + Mask'!A$2),M346-J346,"")</f>
        <v>0</v>
      </c>
      <c r="Q346" s="39">
        <f>IF($A346&lt;=LEN('USH2A e13 (B) - 2ry Str + Mask'!A$2),N346-K346,"")</f>
        <v>0</v>
      </c>
      <c r="R346" s="39">
        <f>IF($A346&lt;=LEN('USH2A e13 (B) - 2ry Str + Mask'!A$2),O346-L346,"")</f>
        <v>0</v>
      </c>
    </row>
    <row r="347" spans="1:18" ht="80" customHeight="1" x14ac:dyDescent="0.15">
      <c r="A347" s="36">
        <v>346</v>
      </c>
      <c r="B347" s="37" t="str">
        <f>IF($A347&lt;=LEN('USH2A e13 (B) - 2ry Str + Mask'!A$2),MID('USH2A e13 (B) - 2ry Str + Mask'!A$2,$A347,1),"")</f>
        <v>(</v>
      </c>
      <c r="C347" s="38" t="str">
        <f>IF($A347&lt;=LEN('USH2A e13 (B) - 2ry Str + Mask'!B$2),MID('USH2A e13 (B) - 2ry Str + Mask'!B$2,$A347,1),"")</f>
        <v>(</v>
      </c>
      <c r="D347" s="38" t="str">
        <f>IF($A347&lt;=LEN('USH2A e13 (B) - 2ry Str + Mask'!C$2),MID('USH2A e13 (B) - 2ry Str + Mask'!C$2,$A347,1),"")</f>
        <v>.</v>
      </c>
      <c r="E347" s="38" t="str">
        <f t="shared" si="40"/>
        <v>(</v>
      </c>
      <c r="F347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</v>
      </c>
      <c r="G347" s="39">
        <f>IF($A347&lt;=LEN('USH2A e13 (B) - 2ry Str + Mask'!A$2),SUMIF('USH2A e13 (B) - HSF3.0'!E2:E891,"&lt;="&amp;$A347,'USH2A e13 (B) - HSF3.0'!H2:H891)-SUMIF('USH2A e13 (B) - HSF3.0'!G2:G891,"&lt;="&amp;$A347,'USH2A e13 (B) - HSF3.0'!H2:H891),"")</f>
        <v>0.87499999999999289</v>
      </c>
      <c r="H347" s="39">
        <f>IF($A347&lt;=LEN('USH2A e13 (B) - 2ry Str + Mask'!A$2),SUMIF('USH2A e13 (B) - HSF3.0'!E2:E891,"&lt;="&amp;$A347,'USH2A e13 (B) - HSF3.0'!I2:I891)-SUMIF('USH2A e13 (B) - HSF3.0'!G2:G891,"&lt;="&amp;$A347,'USH2A e13 (B) - HSF3.0'!I2:I891),"")</f>
        <v>-0.16666666666666785</v>
      </c>
      <c r="I347" s="39">
        <f>IF($A347&lt;=LEN('USH2A e13 (B) - 2ry Str + Mask'!A$2),G347+H347,"")</f>
        <v>0.70833333333332504</v>
      </c>
      <c r="J347" s="39">
        <f t="shared" si="41"/>
        <v>0</v>
      </c>
      <c r="K347" s="39">
        <f t="shared" si="42"/>
        <v>0</v>
      </c>
      <c r="L347" s="39">
        <f t="shared" si="43"/>
        <v>0</v>
      </c>
      <c r="M347" s="39">
        <f t="shared" si="44"/>
        <v>0</v>
      </c>
      <c r="N347" s="39">
        <f t="shared" si="45"/>
        <v>0</v>
      </c>
      <c r="O347" s="39">
        <f t="shared" si="46"/>
        <v>0</v>
      </c>
      <c r="P347" s="39">
        <f>IF($A347&lt;=LEN('USH2A e13 (B) - 2ry Str + Mask'!A$2),M347-J347,"")</f>
        <v>0</v>
      </c>
      <c r="Q347" s="39">
        <f>IF($A347&lt;=LEN('USH2A e13 (B) - 2ry Str + Mask'!A$2),N347-K347,"")</f>
        <v>0</v>
      </c>
      <c r="R347" s="39">
        <f>IF($A347&lt;=LEN('USH2A e13 (B) - 2ry Str + Mask'!A$2),O347-L347,"")</f>
        <v>0</v>
      </c>
    </row>
    <row r="348" spans="1:18" ht="80" customHeight="1" x14ac:dyDescent="0.15">
      <c r="A348" s="36">
        <v>347</v>
      </c>
      <c r="B348" s="37" t="str">
        <f>IF($A348&lt;=LEN('USH2A e13 (B) - 2ry Str + Mask'!A$2),MID('USH2A e13 (B) - 2ry Str + Mask'!A$2,$A348,1),"")</f>
        <v>(</v>
      </c>
      <c r="C348" s="38" t="str">
        <f>IF($A348&lt;=LEN('USH2A e13 (B) - 2ry Str + Mask'!B$2),MID('USH2A e13 (B) - 2ry Str + Mask'!B$2,$A348,1),"")</f>
        <v>(</v>
      </c>
      <c r="D348" s="38" t="str">
        <f>IF($A348&lt;=LEN('USH2A e13 (B) - 2ry Str + Mask'!C$2),MID('USH2A e13 (B) - 2ry Str + Mask'!C$2,$A348,1),"")</f>
        <v>.</v>
      </c>
      <c r="E348" s="38" t="str">
        <f t="shared" si="40"/>
        <v>(</v>
      </c>
      <c r="F348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</v>
      </c>
      <c r="G348" s="39">
        <f>IF($A348&lt;=LEN('USH2A e13 (B) - 2ry Str + Mask'!A$2),SUMIF('USH2A e13 (B) - HSF3.0'!E2:E891,"&lt;="&amp;$A348,'USH2A e13 (B) - HSF3.0'!H2:H891)-SUMIF('USH2A e13 (B) - HSF3.0'!G2:G891,"&lt;="&amp;$A348,'USH2A e13 (B) - HSF3.0'!H2:H891),"")</f>
        <v>0.99999999999999289</v>
      </c>
      <c r="H348" s="39">
        <f>IF($A348&lt;=LEN('USH2A e13 (B) - 2ry Str + Mask'!A$2),SUMIF('USH2A e13 (B) - HSF3.0'!E2:E891,"&lt;="&amp;$A348,'USH2A e13 (B) - HSF3.0'!I2:I891)-SUMIF('USH2A e13 (B) - HSF3.0'!G2:G891,"&lt;="&amp;$A348,'USH2A e13 (B) - HSF3.0'!I2:I891),"")</f>
        <v>-0.16666666666666785</v>
      </c>
      <c r="I348" s="39">
        <f>IF($A348&lt;=LEN('USH2A e13 (B) - 2ry Str + Mask'!A$2),G348+H348,"")</f>
        <v>0.83333333333332504</v>
      </c>
      <c r="J348" s="39">
        <f t="shared" si="41"/>
        <v>0</v>
      </c>
      <c r="K348" s="39">
        <f t="shared" si="42"/>
        <v>0</v>
      </c>
      <c r="L348" s="39">
        <f t="shared" si="43"/>
        <v>0</v>
      </c>
      <c r="M348" s="39">
        <f t="shared" si="44"/>
        <v>0</v>
      </c>
      <c r="N348" s="39">
        <f t="shared" si="45"/>
        <v>0</v>
      </c>
      <c r="O348" s="39">
        <f t="shared" si="46"/>
        <v>0</v>
      </c>
      <c r="P348" s="39">
        <f>IF($A348&lt;=LEN('USH2A e13 (B) - 2ry Str + Mask'!A$2),M348-J348,"")</f>
        <v>0</v>
      </c>
      <c r="Q348" s="39">
        <f>IF($A348&lt;=LEN('USH2A e13 (B) - 2ry Str + Mask'!A$2),N348-K348,"")</f>
        <v>0</v>
      </c>
      <c r="R348" s="39">
        <f>IF($A348&lt;=LEN('USH2A e13 (B) - 2ry Str + Mask'!A$2),O348-L348,"")</f>
        <v>0</v>
      </c>
    </row>
    <row r="349" spans="1:18" ht="80" customHeight="1" x14ac:dyDescent="0.15">
      <c r="A349" s="36">
        <v>348</v>
      </c>
      <c r="B349" s="37" t="str">
        <f>IF($A349&lt;=LEN('USH2A e13 (B) - 2ry Str + Mask'!A$2),MID('USH2A e13 (B) - 2ry Str + Mask'!A$2,$A349,1),"")</f>
        <v>(</v>
      </c>
      <c r="C349" s="38" t="str">
        <f>IF($A349&lt;=LEN('USH2A e13 (B) - 2ry Str + Mask'!B$2),MID('USH2A e13 (B) - 2ry Str + Mask'!B$2,$A349,1),"")</f>
        <v>(</v>
      </c>
      <c r="D349" s="38" t="str">
        <f>IF($A349&lt;=LEN('USH2A e13 (B) - 2ry Str + Mask'!C$2),MID('USH2A e13 (B) - 2ry Str + Mask'!C$2,$A349,1),"")</f>
        <v>.</v>
      </c>
      <c r="E349" s="38" t="str">
        <f t="shared" si="40"/>
        <v>(</v>
      </c>
      <c r="F349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</v>
      </c>
      <c r="G349" s="39">
        <f>IF($A349&lt;=LEN('USH2A e13 (B) - 2ry Str + Mask'!A$2),SUMIF('USH2A e13 (B) - HSF3.0'!E2:E891,"&lt;="&amp;$A349,'USH2A e13 (B) - HSF3.0'!H2:H891)-SUMIF('USH2A e13 (B) - HSF3.0'!G2:G891,"&lt;="&amp;$A349,'USH2A e13 (B) - HSF3.0'!H2:H891),"")</f>
        <v>0.7083333333333286</v>
      </c>
      <c r="H349" s="39">
        <f>IF($A349&lt;=LEN('USH2A e13 (B) - 2ry Str + Mask'!A$2),SUMIF('USH2A e13 (B) - HSF3.0'!E2:E891,"&lt;="&amp;$A349,'USH2A e13 (B) - HSF3.0'!I2:I891)-SUMIF('USH2A e13 (B) - HSF3.0'!G2:G891,"&lt;="&amp;$A349,'USH2A e13 (B) - HSF3.0'!I2:I891),"")</f>
        <v>-0.16666666666666785</v>
      </c>
      <c r="I349" s="39">
        <f>IF($A349&lt;=LEN('USH2A e13 (B) - 2ry Str + Mask'!A$2),G349+H349,"")</f>
        <v>0.54166666666666075</v>
      </c>
      <c r="J349" s="39">
        <f t="shared" si="41"/>
        <v>0</v>
      </c>
      <c r="K349" s="39">
        <f t="shared" si="42"/>
        <v>0</v>
      </c>
      <c r="L349" s="39">
        <f t="shared" si="43"/>
        <v>0</v>
      </c>
      <c r="M349" s="39">
        <f t="shared" si="44"/>
        <v>0</v>
      </c>
      <c r="N349" s="39">
        <f t="shared" si="45"/>
        <v>0</v>
      </c>
      <c r="O349" s="39">
        <f t="shared" si="46"/>
        <v>0</v>
      </c>
      <c r="P349" s="39">
        <f>IF($A349&lt;=LEN('USH2A e13 (B) - 2ry Str + Mask'!A$2),M349-J349,"")</f>
        <v>0</v>
      </c>
      <c r="Q349" s="39">
        <f>IF($A349&lt;=LEN('USH2A e13 (B) - 2ry Str + Mask'!A$2),N349-K349,"")</f>
        <v>0</v>
      </c>
      <c r="R349" s="39">
        <f>IF($A349&lt;=LEN('USH2A e13 (B) - 2ry Str + Mask'!A$2),O349-L349,"")</f>
        <v>0</v>
      </c>
    </row>
    <row r="350" spans="1:18" ht="80" customHeight="1" x14ac:dyDescent="0.15">
      <c r="A350" s="36">
        <v>349</v>
      </c>
      <c r="B350" s="37" t="str">
        <f>IF($A350&lt;=LEN('USH2A e13 (B) - 2ry Str + Mask'!A$2),MID('USH2A e13 (B) - 2ry Str + Mask'!A$2,$A350,1),"")</f>
        <v>.</v>
      </c>
      <c r="C350" s="38" t="str">
        <f>IF($A350&lt;=LEN('USH2A e13 (B) - 2ry Str + Mask'!B$2),MID('USH2A e13 (B) - 2ry Str + Mask'!B$2,$A350,1),"")</f>
        <v>.</v>
      </c>
      <c r="D350" s="38" t="str">
        <f>IF($A350&lt;=LEN('USH2A e13 (B) - 2ry Str + Mask'!C$2),MID('USH2A e13 (B) - 2ry Str + Mask'!C$2,$A350,1),"")</f>
        <v>.</v>
      </c>
      <c r="E350" s="38" t="str">
        <f t="shared" si="40"/>
        <v>.</v>
      </c>
      <c r="F350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</v>
      </c>
      <c r="G350" s="39">
        <f>IF($A350&lt;=LEN('USH2A e13 (B) - 2ry Str + Mask'!A$2),SUMIF('USH2A e13 (B) - HSF3.0'!E2:E891,"&lt;="&amp;$A350,'USH2A e13 (B) - HSF3.0'!H2:H891)-SUMIF('USH2A e13 (B) - HSF3.0'!G2:G891,"&lt;="&amp;$A350,'USH2A e13 (B) - HSF3.0'!H2:H891),"")</f>
        <v>0.5416666666666643</v>
      </c>
      <c r="H350" s="39">
        <f>IF($A350&lt;=LEN('USH2A e13 (B) - 2ry Str + Mask'!A$2),SUMIF('USH2A e13 (B) - HSF3.0'!E2:E891,"&lt;="&amp;$A350,'USH2A e13 (B) - HSF3.0'!I2:I891)-SUMIF('USH2A e13 (B) - HSF3.0'!G2:G891,"&lt;="&amp;$A350,'USH2A e13 (B) - HSF3.0'!I2:I891),"")</f>
        <v>0</v>
      </c>
      <c r="I350" s="39">
        <f>IF($A350&lt;=LEN('USH2A e13 (B) - 2ry Str + Mask'!A$2),G350+H350,"")</f>
        <v>0.5416666666666643</v>
      </c>
      <c r="J350" s="39">
        <f t="shared" si="41"/>
        <v>0.5416666666666643</v>
      </c>
      <c r="K350" s="39">
        <f t="shared" si="42"/>
        <v>0</v>
      </c>
      <c r="L350" s="39">
        <f t="shared" si="43"/>
        <v>0.5416666666666643</v>
      </c>
      <c r="M350" s="39">
        <f t="shared" si="44"/>
        <v>0.5416666666666643</v>
      </c>
      <c r="N350" s="39">
        <f t="shared" si="45"/>
        <v>0</v>
      </c>
      <c r="O350" s="39">
        <f t="shared" si="46"/>
        <v>0.5416666666666643</v>
      </c>
      <c r="P350" s="39">
        <f>IF($A350&lt;=LEN('USH2A e13 (B) - 2ry Str + Mask'!A$2),M350-J350,"")</f>
        <v>0</v>
      </c>
      <c r="Q350" s="39">
        <f>IF($A350&lt;=LEN('USH2A e13 (B) - 2ry Str + Mask'!A$2),N350-K350,"")</f>
        <v>0</v>
      </c>
      <c r="R350" s="39">
        <f>IF($A350&lt;=LEN('USH2A e13 (B) - 2ry Str + Mask'!A$2),O350-L350,"")</f>
        <v>0</v>
      </c>
    </row>
    <row r="351" spans="1:18" ht="80" customHeight="1" x14ac:dyDescent="0.15">
      <c r="A351" s="36">
        <v>350</v>
      </c>
      <c r="B351" s="37" t="str">
        <f>IF($A351&lt;=LEN('USH2A e13 (B) - 2ry Str + Mask'!A$2),MID('USH2A e13 (B) - 2ry Str + Mask'!A$2,$A351,1),"")</f>
        <v>.</v>
      </c>
      <c r="C351" s="38" t="str">
        <f>IF($A351&lt;=LEN('USH2A e13 (B) - 2ry Str + Mask'!B$2),MID('USH2A e13 (B) - 2ry Str + Mask'!B$2,$A351,1),"")</f>
        <v>.</v>
      </c>
      <c r="D351" s="38" t="str">
        <f>IF($A351&lt;=LEN('USH2A e13 (B) - 2ry Str + Mask'!C$2),MID('USH2A e13 (B) - 2ry Str + Mask'!C$2,$A351,1),"")</f>
        <v>.</v>
      </c>
      <c r="E351" s="38" t="str">
        <f t="shared" si="40"/>
        <v>.</v>
      </c>
      <c r="F351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</v>
      </c>
      <c r="G351" s="39">
        <f>IF($A351&lt;=LEN('USH2A e13 (B) - 2ry Str + Mask'!A$2),SUMIF('USH2A e13 (B) - HSF3.0'!E2:E891,"&lt;="&amp;$A351,'USH2A e13 (B) - HSF3.0'!H2:H891)-SUMIF('USH2A e13 (B) - HSF3.0'!G2:G891,"&lt;="&amp;$A351,'USH2A e13 (B) - HSF3.0'!H2:H891),"")</f>
        <v>0.6666666666666643</v>
      </c>
      <c r="H351" s="39">
        <f>IF($A351&lt;=LEN('USH2A e13 (B) - 2ry Str + Mask'!A$2),SUMIF('USH2A e13 (B) - HSF3.0'!E2:E891,"&lt;="&amp;$A351,'USH2A e13 (B) - HSF3.0'!I2:I891)-SUMIF('USH2A e13 (B) - HSF3.0'!G2:G891,"&lt;="&amp;$A351,'USH2A e13 (B) - HSF3.0'!I2:I891),"")</f>
        <v>-0.125</v>
      </c>
      <c r="I351" s="39">
        <f>IF($A351&lt;=LEN('USH2A e13 (B) - 2ry Str + Mask'!A$2),G351+H351,"")</f>
        <v>0.5416666666666643</v>
      </c>
      <c r="J351" s="39">
        <f t="shared" si="41"/>
        <v>0.6666666666666643</v>
      </c>
      <c r="K351" s="39">
        <f t="shared" si="42"/>
        <v>-0.125</v>
      </c>
      <c r="L351" s="39">
        <f t="shared" si="43"/>
        <v>0.5416666666666643</v>
      </c>
      <c r="M351" s="39">
        <f t="shared" si="44"/>
        <v>0.6666666666666643</v>
      </c>
      <c r="N351" s="39">
        <f t="shared" si="45"/>
        <v>-0.125</v>
      </c>
      <c r="O351" s="39">
        <f t="shared" si="46"/>
        <v>0.5416666666666643</v>
      </c>
      <c r="P351" s="39">
        <f>IF($A351&lt;=LEN('USH2A e13 (B) - 2ry Str + Mask'!A$2),M351-J351,"")</f>
        <v>0</v>
      </c>
      <c r="Q351" s="39">
        <f>IF($A351&lt;=LEN('USH2A e13 (B) - 2ry Str + Mask'!A$2),N351-K351,"")</f>
        <v>0</v>
      </c>
      <c r="R351" s="39">
        <f>IF($A351&lt;=LEN('USH2A e13 (B) - 2ry Str + Mask'!A$2),O351-L351,"")</f>
        <v>0</v>
      </c>
    </row>
    <row r="352" spans="1:18" ht="80" customHeight="1" x14ac:dyDescent="0.15">
      <c r="A352" s="36">
        <v>351</v>
      </c>
      <c r="B352" s="37" t="str">
        <f>IF($A352&lt;=LEN('USH2A e13 (B) - 2ry Str + Mask'!A$2),MID('USH2A e13 (B) - 2ry Str + Mask'!A$2,$A352,1),"")</f>
        <v>.</v>
      </c>
      <c r="C352" s="38" t="str">
        <f>IF($A352&lt;=LEN('USH2A e13 (B) - 2ry Str + Mask'!B$2),MID('USH2A e13 (B) - 2ry Str + Mask'!B$2,$A352,1),"")</f>
        <v>.</v>
      </c>
      <c r="D352" s="38" t="str">
        <f>IF($A352&lt;=LEN('USH2A e13 (B) - 2ry Str + Mask'!C$2),MID('USH2A e13 (B) - 2ry Str + Mask'!C$2,$A352,1),"")</f>
        <v>.</v>
      </c>
      <c r="E352" s="38" t="str">
        <f t="shared" si="40"/>
        <v>.</v>
      </c>
      <c r="F352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</v>
      </c>
      <c r="G352" s="39">
        <f>IF($A352&lt;=LEN('USH2A e13 (B) - 2ry Str + Mask'!A$2),SUMIF('USH2A e13 (B) - HSF3.0'!E2:E891,"&lt;="&amp;$A352,'USH2A e13 (B) - HSF3.0'!H2:H891)-SUMIF('USH2A e13 (B) - HSF3.0'!G2:G891,"&lt;="&amp;$A352,'USH2A e13 (B) - HSF3.0'!H2:H891),"")</f>
        <v>0.6666666666666643</v>
      </c>
      <c r="H352" s="39">
        <f>IF($A352&lt;=LEN('USH2A e13 (B) - 2ry Str + Mask'!A$2),SUMIF('USH2A e13 (B) - HSF3.0'!E2:E891,"&lt;="&amp;$A352,'USH2A e13 (B) - HSF3.0'!I2:I891)-SUMIF('USH2A e13 (B) - HSF3.0'!G2:G891,"&lt;="&amp;$A352,'USH2A e13 (B) - HSF3.0'!I2:I891),"")</f>
        <v>-0.125</v>
      </c>
      <c r="I352" s="39">
        <f>IF($A352&lt;=LEN('USH2A e13 (B) - 2ry Str + Mask'!A$2),G352+H352,"")</f>
        <v>0.5416666666666643</v>
      </c>
      <c r="J352" s="39">
        <f t="shared" si="41"/>
        <v>0.6666666666666643</v>
      </c>
      <c r="K352" s="39">
        <f t="shared" si="42"/>
        <v>-0.125</v>
      </c>
      <c r="L352" s="39">
        <f t="shared" si="43"/>
        <v>0.5416666666666643</v>
      </c>
      <c r="M352" s="39">
        <f t="shared" si="44"/>
        <v>0.6666666666666643</v>
      </c>
      <c r="N352" s="39">
        <f t="shared" si="45"/>
        <v>-0.125</v>
      </c>
      <c r="O352" s="39">
        <f t="shared" si="46"/>
        <v>0.5416666666666643</v>
      </c>
      <c r="P352" s="39">
        <f>IF($A352&lt;=LEN('USH2A e13 (B) - 2ry Str + Mask'!A$2),M352-J352,"")</f>
        <v>0</v>
      </c>
      <c r="Q352" s="39">
        <f>IF($A352&lt;=LEN('USH2A e13 (B) - 2ry Str + Mask'!A$2),N352-K352,"")</f>
        <v>0</v>
      </c>
      <c r="R352" s="39">
        <f>IF($A352&lt;=LEN('USH2A e13 (B) - 2ry Str + Mask'!A$2),O352-L352,"")</f>
        <v>0</v>
      </c>
    </row>
    <row r="353" spans="1:18" ht="80" customHeight="1" x14ac:dyDescent="0.15">
      <c r="A353" s="36">
        <v>352</v>
      </c>
      <c r="B353" s="37" t="str">
        <f>IF($A353&lt;=LEN('USH2A e13 (B) - 2ry Str + Mask'!A$2),MID('USH2A e13 (B) - 2ry Str + Mask'!A$2,$A353,1),"")</f>
        <v>.</v>
      </c>
      <c r="C353" s="38" t="str">
        <f>IF($A353&lt;=LEN('USH2A e13 (B) - 2ry Str + Mask'!B$2),MID('USH2A e13 (B) - 2ry Str + Mask'!B$2,$A353,1),"")</f>
        <v>.</v>
      </c>
      <c r="D353" s="38" t="str">
        <f>IF($A353&lt;=LEN('USH2A e13 (B) - 2ry Str + Mask'!C$2),MID('USH2A e13 (B) - 2ry Str + Mask'!C$2,$A353,1),"")</f>
        <v>.</v>
      </c>
      <c r="E353" s="38" t="str">
        <f t="shared" si="40"/>
        <v>.</v>
      </c>
      <c r="F353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</v>
      </c>
      <c r="G353" s="39">
        <f>IF($A353&lt;=LEN('USH2A e13 (B) - 2ry Str + Mask'!A$2),SUMIF('USH2A e13 (B) - HSF3.0'!E2:E891,"&lt;="&amp;$A353,'USH2A e13 (B) - HSF3.0'!H2:H891)-SUMIF('USH2A e13 (B) - HSF3.0'!G2:G891,"&lt;="&amp;$A353,'USH2A e13 (B) - HSF3.0'!H2:H891),"")</f>
        <v>0.6666666666666643</v>
      </c>
      <c r="H353" s="39">
        <f>IF($A353&lt;=LEN('USH2A e13 (B) - 2ry Str + Mask'!A$2),SUMIF('USH2A e13 (B) - HSF3.0'!E2:E891,"&lt;="&amp;$A353,'USH2A e13 (B) - HSF3.0'!I2:I891)-SUMIF('USH2A e13 (B) - HSF3.0'!G2:G891,"&lt;="&amp;$A353,'USH2A e13 (B) - HSF3.0'!I2:I891),"")</f>
        <v>-0.125</v>
      </c>
      <c r="I353" s="39">
        <f>IF($A353&lt;=LEN('USH2A e13 (B) - 2ry Str + Mask'!A$2),G353+H353,"")</f>
        <v>0.5416666666666643</v>
      </c>
      <c r="J353" s="39">
        <f t="shared" si="41"/>
        <v>0.6666666666666643</v>
      </c>
      <c r="K353" s="39">
        <f t="shared" si="42"/>
        <v>-0.125</v>
      </c>
      <c r="L353" s="39">
        <f t="shared" si="43"/>
        <v>0.5416666666666643</v>
      </c>
      <c r="M353" s="39">
        <f t="shared" si="44"/>
        <v>0.6666666666666643</v>
      </c>
      <c r="N353" s="39">
        <f t="shared" si="45"/>
        <v>-0.125</v>
      </c>
      <c r="O353" s="39">
        <f t="shared" si="46"/>
        <v>0.5416666666666643</v>
      </c>
      <c r="P353" s="39">
        <f>IF($A353&lt;=LEN('USH2A e13 (B) - 2ry Str + Mask'!A$2),M353-J353,"")</f>
        <v>0</v>
      </c>
      <c r="Q353" s="39">
        <f>IF($A353&lt;=LEN('USH2A e13 (B) - 2ry Str + Mask'!A$2),N353-K353,"")</f>
        <v>0</v>
      </c>
      <c r="R353" s="39">
        <f>IF($A353&lt;=LEN('USH2A e13 (B) - 2ry Str + Mask'!A$2),O353-L353,"")</f>
        <v>0</v>
      </c>
    </row>
    <row r="354" spans="1:18" ht="80" customHeight="1" x14ac:dyDescent="0.15">
      <c r="A354" s="36">
        <v>353</v>
      </c>
      <c r="B354" s="37" t="str">
        <f>IF($A354&lt;=LEN('USH2A e13 (B) - 2ry Str + Mask'!A$2),MID('USH2A e13 (B) - 2ry Str + Mask'!A$2,$A354,1),"")</f>
        <v>)</v>
      </c>
      <c r="C354" s="38" t="str">
        <f>IF($A354&lt;=LEN('USH2A e13 (B) - 2ry Str + Mask'!B$2),MID('USH2A e13 (B) - 2ry Str + Mask'!B$2,$A354,1),"")</f>
        <v>)</v>
      </c>
      <c r="D354" s="38" t="str">
        <f>IF($A354&lt;=LEN('USH2A e13 (B) - 2ry Str + Mask'!C$2),MID('USH2A e13 (B) - 2ry Str + Mask'!C$2,$A354,1),"")</f>
        <v>.</v>
      </c>
      <c r="E354" s="38" t="str">
        <f t="shared" si="40"/>
        <v>)</v>
      </c>
      <c r="F354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</v>
      </c>
      <c r="G354" s="39">
        <f>IF($A354&lt;=LEN('USH2A e13 (B) - 2ry Str + Mask'!A$2),SUMIF('USH2A e13 (B) - HSF3.0'!E2:E891,"&lt;="&amp;$A354,'USH2A e13 (B) - HSF3.0'!H2:H891)-SUMIF('USH2A e13 (B) - HSF3.0'!G2:G891,"&lt;="&amp;$A354,'USH2A e13 (B) - HSF3.0'!H2:H891),"")</f>
        <v>0.7083333333333286</v>
      </c>
      <c r="H354" s="39">
        <f>IF($A354&lt;=LEN('USH2A e13 (B) - 2ry Str + Mask'!A$2),SUMIF('USH2A e13 (B) - HSF3.0'!E2:E891,"&lt;="&amp;$A354,'USH2A e13 (B) - HSF3.0'!I2:I891)-SUMIF('USH2A e13 (B) - HSF3.0'!G2:G891,"&lt;="&amp;$A354,'USH2A e13 (B) - HSF3.0'!I2:I891),"")</f>
        <v>-0.125</v>
      </c>
      <c r="I354" s="39">
        <f>IF($A354&lt;=LEN('USH2A e13 (B) - 2ry Str + Mask'!A$2),G354+H354,"")</f>
        <v>0.5833333333333286</v>
      </c>
      <c r="J354" s="39">
        <f t="shared" si="41"/>
        <v>0</v>
      </c>
      <c r="K354" s="39">
        <f t="shared" si="42"/>
        <v>0</v>
      </c>
      <c r="L354" s="39">
        <f t="shared" si="43"/>
        <v>0</v>
      </c>
      <c r="M354" s="39">
        <f t="shared" si="44"/>
        <v>0</v>
      </c>
      <c r="N354" s="39">
        <f t="shared" si="45"/>
        <v>0</v>
      </c>
      <c r="O354" s="39">
        <f t="shared" si="46"/>
        <v>0</v>
      </c>
      <c r="P354" s="39">
        <f>IF($A354&lt;=LEN('USH2A e13 (B) - 2ry Str + Mask'!A$2),M354-J354,"")</f>
        <v>0</v>
      </c>
      <c r="Q354" s="39">
        <f>IF($A354&lt;=LEN('USH2A e13 (B) - 2ry Str + Mask'!A$2),N354-K354,"")</f>
        <v>0</v>
      </c>
      <c r="R354" s="39">
        <f>IF($A354&lt;=LEN('USH2A e13 (B) - 2ry Str + Mask'!A$2),O354-L354,"")</f>
        <v>0</v>
      </c>
    </row>
    <row r="355" spans="1:18" ht="80" customHeight="1" x14ac:dyDescent="0.15">
      <c r="A355" s="36">
        <v>354</v>
      </c>
      <c r="B355" s="37" t="str">
        <f>IF($A355&lt;=LEN('USH2A e13 (B) - 2ry Str + Mask'!A$2),MID('USH2A e13 (B) - 2ry Str + Mask'!A$2,$A355,1),"")</f>
        <v>)</v>
      </c>
      <c r="C355" s="38" t="str">
        <f>IF($A355&lt;=LEN('USH2A e13 (B) - 2ry Str + Mask'!B$2),MID('USH2A e13 (B) - 2ry Str + Mask'!B$2,$A355,1),"")</f>
        <v>)</v>
      </c>
      <c r="D355" s="38" t="str">
        <f>IF($A355&lt;=LEN('USH2A e13 (B) - 2ry Str + Mask'!C$2),MID('USH2A e13 (B) - 2ry Str + Mask'!C$2,$A355,1),"")</f>
        <v>.</v>
      </c>
      <c r="E355" s="38" t="str">
        <f t="shared" si="40"/>
        <v>)</v>
      </c>
      <c r="F355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</v>
      </c>
      <c r="G355" s="39">
        <f>IF($A355&lt;=LEN('USH2A e13 (B) - 2ry Str + Mask'!A$2),SUMIF('USH2A e13 (B) - HSF3.0'!E2:E891,"&lt;="&amp;$A355,'USH2A e13 (B) - HSF3.0'!H2:H891)-SUMIF('USH2A e13 (B) - HSF3.0'!G2:G891,"&lt;="&amp;$A355,'USH2A e13 (B) - HSF3.0'!H2:H891),"")</f>
        <v>0.91666666666665719</v>
      </c>
      <c r="H355" s="39">
        <f>IF($A355&lt;=LEN('USH2A e13 (B) - 2ry Str + Mask'!A$2),SUMIF('USH2A e13 (B) - HSF3.0'!E2:E891,"&lt;="&amp;$A355,'USH2A e13 (B) - HSF3.0'!I2:I891)-SUMIF('USH2A e13 (B) - HSF3.0'!G2:G891,"&lt;="&amp;$A355,'USH2A e13 (B) - HSF3.0'!I2:I891),"")</f>
        <v>-0.125</v>
      </c>
      <c r="I355" s="39">
        <f>IF($A355&lt;=LEN('USH2A e13 (B) - 2ry Str + Mask'!A$2),G355+H355,"")</f>
        <v>0.79166666666665719</v>
      </c>
      <c r="J355" s="39">
        <f t="shared" si="41"/>
        <v>0</v>
      </c>
      <c r="K355" s="39">
        <f t="shared" si="42"/>
        <v>0</v>
      </c>
      <c r="L355" s="39">
        <f t="shared" si="43"/>
        <v>0</v>
      </c>
      <c r="M355" s="39">
        <f t="shared" si="44"/>
        <v>0</v>
      </c>
      <c r="N355" s="39">
        <f t="shared" si="45"/>
        <v>0</v>
      </c>
      <c r="O355" s="39">
        <f t="shared" si="46"/>
        <v>0</v>
      </c>
      <c r="P355" s="39">
        <f>IF($A355&lt;=LEN('USH2A e13 (B) - 2ry Str + Mask'!A$2),M355-J355,"")</f>
        <v>0</v>
      </c>
      <c r="Q355" s="39">
        <f>IF($A355&lt;=LEN('USH2A e13 (B) - 2ry Str + Mask'!A$2),N355-K355,"")</f>
        <v>0</v>
      </c>
      <c r="R355" s="39">
        <f>IF($A355&lt;=LEN('USH2A e13 (B) - 2ry Str + Mask'!A$2),O355-L355,"")</f>
        <v>0</v>
      </c>
    </row>
    <row r="356" spans="1:18" ht="80" customHeight="1" x14ac:dyDescent="0.15">
      <c r="A356" s="36">
        <v>355</v>
      </c>
      <c r="B356" s="37" t="str">
        <f>IF($A356&lt;=LEN('USH2A e13 (B) - 2ry Str + Mask'!A$2),MID('USH2A e13 (B) - 2ry Str + Mask'!A$2,$A356,1),"")</f>
        <v>)</v>
      </c>
      <c r="C356" s="38" t="str">
        <f>IF($A356&lt;=LEN('USH2A e13 (B) - 2ry Str + Mask'!B$2),MID('USH2A e13 (B) - 2ry Str + Mask'!B$2,$A356,1),"")</f>
        <v>)</v>
      </c>
      <c r="D356" s="38" t="str">
        <f>IF($A356&lt;=LEN('USH2A e13 (B) - 2ry Str + Mask'!C$2),MID('USH2A e13 (B) - 2ry Str + Mask'!C$2,$A356,1),"")</f>
        <v>.</v>
      </c>
      <c r="E356" s="38" t="str">
        <f t="shared" si="40"/>
        <v>)</v>
      </c>
      <c r="F356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</v>
      </c>
      <c r="G356" s="39">
        <f>IF($A356&lt;=LEN('USH2A e13 (B) - 2ry Str + Mask'!A$2),SUMIF('USH2A e13 (B) - HSF3.0'!E2:E891,"&lt;="&amp;$A356,'USH2A e13 (B) - HSF3.0'!H2:H891)-SUMIF('USH2A e13 (B) - HSF3.0'!G2:G891,"&lt;="&amp;$A356,'USH2A e13 (B) - HSF3.0'!H2:H891),"")</f>
        <v>0.95833333333332149</v>
      </c>
      <c r="H356" s="39">
        <f>IF($A356&lt;=LEN('USH2A e13 (B) - 2ry Str + Mask'!A$2),SUMIF('USH2A e13 (B) - HSF3.0'!E2:E891,"&lt;="&amp;$A356,'USH2A e13 (B) - HSF3.0'!I2:I891)-SUMIF('USH2A e13 (B) - HSF3.0'!G2:G891,"&lt;="&amp;$A356,'USH2A e13 (B) - HSF3.0'!I2:I891),"")</f>
        <v>-0.25</v>
      </c>
      <c r="I356" s="39">
        <f>IF($A356&lt;=LEN('USH2A e13 (B) - 2ry Str + Mask'!A$2),G356+H356,"")</f>
        <v>0.70833333333332149</v>
      </c>
      <c r="J356" s="39">
        <f t="shared" si="41"/>
        <v>0</v>
      </c>
      <c r="K356" s="39">
        <f t="shared" si="42"/>
        <v>0</v>
      </c>
      <c r="L356" s="39">
        <f t="shared" si="43"/>
        <v>0</v>
      </c>
      <c r="M356" s="39">
        <f t="shared" si="44"/>
        <v>0</v>
      </c>
      <c r="N356" s="39">
        <f t="shared" si="45"/>
        <v>0</v>
      </c>
      <c r="O356" s="39">
        <f t="shared" si="46"/>
        <v>0</v>
      </c>
      <c r="P356" s="39">
        <f>IF($A356&lt;=LEN('USH2A e13 (B) - 2ry Str + Mask'!A$2),M356-J356,"")</f>
        <v>0</v>
      </c>
      <c r="Q356" s="39">
        <f>IF($A356&lt;=LEN('USH2A e13 (B) - 2ry Str + Mask'!A$2),N356-K356,"")</f>
        <v>0</v>
      </c>
      <c r="R356" s="39">
        <f>IF($A356&lt;=LEN('USH2A e13 (B) - 2ry Str + Mask'!A$2),O356-L356,"")</f>
        <v>0</v>
      </c>
    </row>
    <row r="357" spans="1:18" ht="80" customHeight="1" x14ac:dyDescent="0.15">
      <c r="A357" s="36">
        <v>356</v>
      </c>
      <c r="B357" s="37" t="str">
        <f>IF($A357&lt;=LEN('USH2A e13 (B) - 2ry Str + Mask'!A$2),MID('USH2A e13 (B) - 2ry Str + Mask'!A$2,$A357,1),"")</f>
        <v>.</v>
      </c>
      <c r="C357" s="38" t="str">
        <f>IF($A357&lt;=LEN('USH2A e13 (B) - 2ry Str + Mask'!B$2),MID('USH2A e13 (B) - 2ry Str + Mask'!B$2,$A357,1),"")</f>
        <v>.</v>
      </c>
      <c r="D357" s="38" t="str">
        <f>IF($A357&lt;=LEN('USH2A e13 (B) - 2ry Str + Mask'!C$2),MID('USH2A e13 (B) - 2ry Str + Mask'!C$2,$A357,1),"")</f>
        <v>.</v>
      </c>
      <c r="E357" s="38" t="str">
        <f t="shared" si="40"/>
        <v>.</v>
      </c>
      <c r="F357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</v>
      </c>
      <c r="G357" s="39">
        <f>IF($A357&lt;=LEN('USH2A e13 (B) - 2ry Str + Mask'!A$2),SUMIF('USH2A e13 (B) - HSF3.0'!E2:E891,"&lt;="&amp;$A357,'USH2A e13 (B) - HSF3.0'!H2:H891)-SUMIF('USH2A e13 (B) - HSF3.0'!G2:G891,"&lt;="&amp;$A357,'USH2A e13 (B) - HSF3.0'!H2:H891),"")</f>
        <v>0.95833333333332149</v>
      </c>
      <c r="H357" s="39">
        <f>IF($A357&lt;=LEN('USH2A e13 (B) - 2ry Str + Mask'!A$2),SUMIF('USH2A e13 (B) - HSF3.0'!E2:E891,"&lt;="&amp;$A357,'USH2A e13 (B) - HSF3.0'!I2:I891)-SUMIF('USH2A e13 (B) - HSF3.0'!G2:G891,"&lt;="&amp;$A357,'USH2A e13 (B) - HSF3.0'!I2:I891),"")</f>
        <v>-0.25</v>
      </c>
      <c r="I357" s="39">
        <f>IF($A357&lt;=LEN('USH2A e13 (B) - 2ry Str + Mask'!A$2),G357+H357,"")</f>
        <v>0.70833333333332149</v>
      </c>
      <c r="J357" s="39">
        <f t="shared" si="41"/>
        <v>0.95833333333332149</v>
      </c>
      <c r="K357" s="39">
        <f t="shared" si="42"/>
        <v>-0.25</v>
      </c>
      <c r="L357" s="39">
        <f t="shared" si="43"/>
        <v>0.70833333333332149</v>
      </c>
      <c r="M357" s="39">
        <f t="shared" si="44"/>
        <v>0.95833333333332149</v>
      </c>
      <c r="N357" s="39">
        <f t="shared" si="45"/>
        <v>-0.25</v>
      </c>
      <c r="O357" s="39">
        <f t="shared" si="46"/>
        <v>0.70833333333332149</v>
      </c>
      <c r="P357" s="39">
        <f>IF($A357&lt;=LEN('USH2A e13 (B) - 2ry Str + Mask'!A$2),M357-J357,"")</f>
        <v>0</v>
      </c>
      <c r="Q357" s="39">
        <f>IF($A357&lt;=LEN('USH2A e13 (B) - 2ry Str + Mask'!A$2),N357-K357,"")</f>
        <v>0</v>
      </c>
      <c r="R357" s="39">
        <f>IF($A357&lt;=LEN('USH2A e13 (B) - 2ry Str + Mask'!A$2),O357-L357,"")</f>
        <v>0</v>
      </c>
    </row>
    <row r="358" spans="1:18" ht="80" customHeight="1" x14ac:dyDescent="0.15">
      <c r="A358" s="36">
        <v>357</v>
      </c>
      <c r="B358" s="37" t="str">
        <f>IF($A358&lt;=LEN('USH2A e13 (B) - 2ry Str + Mask'!A$2),MID('USH2A e13 (B) - 2ry Str + Mask'!A$2,$A358,1),"")</f>
        <v>)</v>
      </c>
      <c r="C358" s="38" t="str">
        <f>IF($A358&lt;=LEN('USH2A e13 (B) - 2ry Str + Mask'!B$2),MID('USH2A e13 (B) - 2ry Str + Mask'!B$2,$A358,1),"")</f>
        <v>)</v>
      </c>
      <c r="D358" s="38" t="str">
        <f>IF($A358&lt;=LEN('USH2A e13 (B) - 2ry Str + Mask'!C$2),MID('USH2A e13 (B) - 2ry Str + Mask'!C$2,$A358,1),"")</f>
        <v>.</v>
      </c>
      <c r="E358" s="38" t="str">
        <f t="shared" si="40"/>
        <v>)</v>
      </c>
      <c r="F358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</v>
      </c>
      <c r="G358" s="39">
        <f>IF($A358&lt;=LEN('USH2A e13 (B) - 2ry Str + Mask'!A$2),SUMIF('USH2A e13 (B) - HSF3.0'!E2:E891,"&lt;="&amp;$A358,'USH2A e13 (B) - HSF3.0'!H2:H891)-SUMIF('USH2A e13 (B) - HSF3.0'!G2:G891,"&lt;="&amp;$A358,'USH2A e13 (B) - HSF3.0'!H2:H891),"")</f>
        <v>1.2499999999999858</v>
      </c>
      <c r="H358" s="39">
        <f>IF($A358&lt;=LEN('USH2A e13 (B) - 2ry Str + Mask'!A$2),SUMIF('USH2A e13 (B) - HSF3.0'!E2:E891,"&lt;="&amp;$A358,'USH2A e13 (B) - HSF3.0'!I2:I891)-SUMIF('USH2A e13 (B) - HSF3.0'!G2:G891,"&lt;="&amp;$A358,'USH2A e13 (B) - HSF3.0'!I2:I891),"")</f>
        <v>-0.25</v>
      </c>
      <c r="I358" s="39">
        <f>IF($A358&lt;=LEN('USH2A e13 (B) - 2ry Str + Mask'!A$2),G358+H358,"")</f>
        <v>0.99999999999998579</v>
      </c>
      <c r="J358" s="39">
        <f t="shared" si="41"/>
        <v>0</v>
      </c>
      <c r="K358" s="39">
        <f t="shared" si="42"/>
        <v>0</v>
      </c>
      <c r="L358" s="39">
        <f t="shared" si="43"/>
        <v>0</v>
      </c>
      <c r="M358" s="39">
        <f t="shared" si="44"/>
        <v>0</v>
      </c>
      <c r="N358" s="39">
        <f t="shared" si="45"/>
        <v>0</v>
      </c>
      <c r="O358" s="39">
        <f t="shared" si="46"/>
        <v>0</v>
      </c>
      <c r="P358" s="39">
        <f>IF($A358&lt;=LEN('USH2A e13 (B) - 2ry Str + Mask'!A$2),M358-J358,"")</f>
        <v>0</v>
      </c>
      <c r="Q358" s="39">
        <f>IF($A358&lt;=LEN('USH2A e13 (B) - 2ry Str + Mask'!A$2),N358-K358,"")</f>
        <v>0</v>
      </c>
      <c r="R358" s="39">
        <f>IF($A358&lt;=LEN('USH2A e13 (B) - 2ry Str + Mask'!A$2),O358-L358,"")</f>
        <v>0</v>
      </c>
    </row>
    <row r="359" spans="1:18" ht="80" customHeight="1" x14ac:dyDescent="0.15">
      <c r="A359" s="36">
        <v>358</v>
      </c>
      <c r="B359" s="37" t="str">
        <f>IF($A359&lt;=LEN('USH2A e13 (B) - 2ry Str + Mask'!A$2),MID('USH2A e13 (B) - 2ry Str + Mask'!A$2,$A359,1),"")</f>
        <v>)</v>
      </c>
      <c r="C359" s="38" t="str">
        <f>IF($A359&lt;=LEN('USH2A e13 (B) - 2ry Str + Mask'!B$2),MID('USH2A e13 (B) - 2ry Str + Mask'!B$2,$A359,1),"")</f>
        <v>)</v>
      </c>
      <c r="D359" s="38" t="str">
        <f>IF($A359&lt;=LEN('USH2A e13 (B) - 2ry Str + Mask'!C$2),MID('USH2A e13 (B) - 2ry Str + Mask'!C$2,$A359,1),"")</f>
        <v>.</v>
      </c>
      <c r="E359" s="38" t="str">
        <f t="shared" si="40"/>
        <v>)</v>
      </c>
      <c r="F359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</v>
      </c>
      <c r="G359" s="39">
        <f>IF($A359&lt;=LEN('USH2A e13 (B) - 2ry Str + Mask'!A$2),SUMIF('USH2A e13 (B) - HSF3.0'!E2:E891,"&lt;="&amp;$A359,'USH2A e13 (B) - HSF3.0'!H2:H891)-SUMIF('USH2A e13 (B) - HSF3.0'!G2:G891,"&lt;="&amp;$A359,'USH2A e13 (B) - HSF3.0'!H2:H891),"")</f>
        <v>0.95833333333332149</v>
      </c>
      <c r="H359" s="39">
        <f>IF($A359&lt;=LEN('USH2A e13 (B) - 2ry Str + Mask'!A$2),SUMIF('USH2A e13 (B) - HSF3.0'!E2:E891,"&lt;="&amp;$A359,'USH2A e13 (B) - HSF3.0'!I2:I891)-SUMIF('USH2A e13 (B) - HSF3.0'!G2:G891,"&lt;="&amp;$A359,'USH2A e13 (B) - HSF3.0'!I2:I891),"")</f>
        <v>-0.125</v>
      </c>
      <c r="I359" s="39">
        <f>IF($A359&lt;=LEN('USH2A e13 (B) - 2ry Str + Mask'!A$2),G359+H359,"")</f>
        <v>0.83333333333332149</v>
      </c>
      <c r="J359" s="39">
        <f t="shared" si="41"/>
        <v>0</v>
      </c>
      <c r="K359" s="39">
        <f t="shared" si="42"/>
        <v>0</v>
      </c>
      <c r="L359" s="39">
        <f t="shared" si="43"/>
        <v>0</v>
      </c>
      <c r="M359" s="39">
        <f t="shared" si="44"/>
        <v>0</v>
      </c>
      <c r="N359" s="39">
        <f t="shared" si="45"/>
        <v>0</v>
      </c>
      <c r="O359" s="39">
        <f t="shared" si="46"/>
        <v>0</v>
      </c>
      <c r="P359" s="39">
        <f>IF($A359&lt;=LEN('USH2A e13 (B) - 2ry Str + Mask'!A$2),M359-J359,"")</f>
        <v>0</v>
      </c>
      <c r="Q359" s="39">
        <f>IF($A359&lt;=LEN('USH2A e13 (B) - 2ry Str + Mask'!A$2),N359-K359,"")</f>
        <v>0</v>
      </c>
      <c r="R359" s="39">
        <f>IF($A359&lt;=LEN('USH2A e13 (B) - 2ry Str + Mask'!A$2),O359-L359,"")</f>
        <v>0</v>
      </c>
    </row>
    <row r="360" spans="1:18" ht="80" customHeight="1" x14ac:dyDescent="0.15">
      <c r="A360" s="36">
        <v>359</v>
      </c>
      <c r="B360" s="37" t="str">
        <f>IF($A360&lt;=LEN('USH2A e13 (B) - 2ry Str + Mask'!A$2),MID('USH2A e13 (B) - 2ry Str + Mask'!A$2,$A360,1),"")</f>
        <v>)</v>
      </c>
      <c r="C360" s="38" t="str">
        <f>IF($A360&lt;=LEN('USH2A e13 (B) - 2ry Str + Mask'!B$2),MID('USH2A e13 (B) - 2ry Str + Mask'!B$2,$A360,1),"")</f>
        <v>)</v>
      </c>
      <c r="D360" s="38" t="str">
        <f>IF($A360&lt;=LEN('USH2A e13 (B) - 2ry Str + Mask'!C$2),MID('USH2A e13 (B) - 2ry Str + Mask'!C$2,$A360,1),"")</f>
        <v>.</v>
      </c>
      <c r="E360" s="38" t="str">
        <f t="shared" si="40"/>
        <v>)</v>
      </c>
      <c r="F360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</v>
      </c>
      <c r="G360" s="39">
        <f>IF($A360&lt;=LEN('USH2A e13 (B) - 2ry Str + Mask'!A$2),SUMIF('USH2A e13 (B) - HSF3.0'!E2:E891,"&lt;="&amp;$A360,'USH2A e13 (B) - HSF3.0'!H2:H891)-SUMIF('USH2A e13 (B) - HSF3.0'!G2:G891,"&lt;="&amp;$A360,'USH2A e13 (B) - HSF3.0'!H2:H891),"")</f>
        <v>0.79166666666665719</v>
      </c>
      <c r="H360" s="39">
        <f>IF($A360&lt;=LEN('USH2A e13 (B) - 2ry Str + Mask'!A$2),SUMIF('USH2A e13 (B) - HSF3.0'!E2:E891,"&lt;="&amp;$A360,'USH2A e13 (B) - HSF3.0'!I2:I891)-SUMIF('USH2A e13 (B) - HSF3.0'!G2:G891,"&lt;="&amp;$A360,'USH2A e13 (B) - HSF3.0'!I2:I891),"")</f>
        <v>-0.125</v>
      </c>
      <c r="I360" s="39">
        <f>IF($A360&lt;=LEN('USH2A e13 (B) - 2ry Str + Mask'!A$2),G360+H360,"")</f>
        <v>0.66666666666665719</v>
      </c>
      <c r="J360" s="39">
        <f t="shared" si="41"/>
        <v>0</v>
      </c>
      <c r="K360" s="39">
        <f t="shared" si="42"/>
        <v>0</v>
      </c>
      <c r="L360" s="39">
        <f t="shared" si="43"/>
        <v>0</v>
      </c>
      <c r="M360" s="39">
        <f t="shared" si="44"/>
        <v>0</v>
      </c>
      <c r="N360" s="39">
        <f t="shared" si="45"/>
        <v>0</v>
      </c>
      <c r="O360" s="39">
        <f t="shared" si="46"/>
        <v>0</v>
      </c>
      <c r="P360" s="39">
        <f>IF($A360&lt;=LEN('USH2A e13 (B) - 2ry Str + Mask'!A$2),M360-J360,"")</f>
        <v>0</v>
      </c>
      <c r="Q360" s="39">
        <f>IF($A360&lt;=LEN('USH2A e13 (B) - 2ry Str + Mask'!A$2),N360-K360,"")</f>
        <v>0</v>
      </c>
      <c r="R360" s="39">
        <f>IF($A360&lt;=LEN('USH2A e13 (B) - 2ry Str + Mask'!A$2),O360-L360,"")</f>
        <v>0</v>
      </c>
    </row>
    <row r="361" spans="1:18" ht="80" customHeight="1" x14ac:dyDescent="0.15">
      <c r="A361" s="36">
        <v>360</v>
      </c>
      <c r="B361" s="37" t="str">
        <f>IF($A361&lt;=LEN('USH2A e13 (B) - 2ry Str + Mask'!A$2),MID('USH2A e13 (B) - 2ry Str + Mask'!A$2,$A361,1),"")</f>
        <v>(</v>
      </c>
      <c r="C361" s="38" t="str">
        <f>IF($A361&lt;=LEN('USH2A e13 (B) - 2ry Str + Mask'!B$2),MID('USH2A e13 (B) - 2ry Str + Mask'!B$2,$A361,1),"")</f>
        <v>.</v>
      </c>
      <c r="D361" s="38" t="str">
        <f>IF($A361&lt;=LEN('USH2A e13 (B) - 2ry Str + Mask'!C$2),MID('USH2A e13 (B) - 2ry Str + Mask'!C$2,$A361,1),"")</f>
        <v>.</v>
      </c>
      <c r="E361" s="38" t="str">
        <f t="shared" si="40"/>
        <v>.</v>
      </c>
      <c r="F361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</v>
      </c>
      <c r="G361" s="39">
        <f>IF($A361&lt;=LEN('USH2A e13 (B) - 2ry Str + Mask'!A$2),SUMIF('USH2A e13 (B) - HSF3.0'!E2:E891,"&lt;="&amp;$A361,'USH2A e13 (B) - HSF3.0'!H2:H891)-SUMIF('USH2A e13 (B) - HSF3.0'!G2:G891,"&lt;="&amp;$A361,'USH2A e13 (B) - HSF3.0'!H2:H891),"")</f>
        <v>0.4583333333333286</v>
      </c>
      <c r="H361" s="39">
        <f>IF($A361&lt;=LEN('USH2A e13 (B) - 2ry Str + Mask'!A$2),SUMIF('USH2A e13 (B) - HSF3.0'!E2:E891,"&lt;="&amp;$A361,'USH2A e13 (B) - HSF3.0'!I2:I891)-SUMIF('USH2A e13 (B) - HSF3.0'!G2:G891,"&lt;="&amp;$A361,'USH2A e13 (B) - HSF3.0'!I2:I891),"")</f>
        <v>-0.125</v>
      </c>
      <c r="I361" s="39">
        <f>IF($A361&lt;=LEN('USH2A e13 (B) - 2ry Str + Mask'!A$2),G361+H361,"")</f>
        <v>0.3333333333333286</v>
      </c>
      <c r="J361" s="39">
        <f t="shared" si="41"/>
        <v>0</v>
      </c>
      <c r="K361" s="39">
        <f t="shared" si="42"/>
        <v>0</v>
      </c>
      <c r="L361" s="39">
        <f t="shared" si="43"/>
        <v>0</v>
      </c>
      <c r="M361" s="39">
        <f t="shared" si="44"/>
        <v>0.4583333333333286</v>
      </c>
      <c r="N361" s="39">
        <f t="shared" si="45"/>
        <v>-0.125</v>
      </c>
      <c r="O361" s="39">
        <f t="shared" si="46"/>
        <v>0.3333333333333286</v>
      </c>
      <c r="P361" s="39">
        <f>IF($A361&lt;=LEN('USH2A e13 (B) - 2ry Str + Mask'!A$2),M361-J361,"")</f>
        <v>0.4583333333333286</v>
      </c>
      <c r="Q361" s="39">
        <f>IF($A361&lt;=LEN('USH2A e13 (B) - 2ry Str + Mask'!A$2),N361-K361,"")</f>
        <v>-0.125</v>
      </c>
      <c r="R361" s="39">
        <f>IF($A361&lt;=LEN('USH2A e13 (B) - 2ry Str + Mask'!A$2),O361-L361,"")</f>
        <v>0.3333333333333286</v>
      </c>
    </row>
    <row r="362" spans="1:18" ht="80" customHeight="1" x14ac:dyDescent="0.15">
      <c r="A362" s="36">
        <v>361</v>
      </c>
      <c r="B362" s="37" t="str">
        <f>IF($A362&lt;=LEN('USH2A e13 (B) - 2ry Str + Mask'!A$2),MID('USH2A e13 (B) - 2ry Str + Mask'!A$2,$A362,1),"")</f>
        <v>(</v>
      </c>
      <c r="C362" s="38" t="str">
        <f>IF($A362&lt;=LEN('USH2A e13 (B) - 2ry Str + Mask'!B$2),MID('USH2A e13 (B) - 2ry Str + Mask'!B$2,$A362,1),"")</f>
        <v>.</v>
      </c>
      <c r="D362" s="38" t="str">
        <f>IF($A362&lt;=LEN('USH2A e13 (B) - 2ry Str + Mask'!C$2),MID('USH2A e13 (B) - 2ry Str + Mask'!C$2,$A362,1),"")</f>
        <v>.</v>
      </c>
      <c r="E362" s="38" t="str">
        <f t="shared" si="40"/>
        <v>.</v>
      </c>
      <c r="F362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</v>
      </c>
      <c r="G362" s="39">
        <f>IF($A362&lt;=LEN('USH2A e13 (B) - 2ry Str + Mask'!A$2),SUMIF('USH2A e13 (B) - HSF3.0'!E2:E891,"&lt;="&amp;$A362,'USH2A e13 (B) - HSF3.0'!H2:H891)-SUMIF('USH2A e13 (B) - HSF3.0'!G2:G891,"&lt;="&amp;$A362,'USH2A e13 (B) - HSF3.0'!H2:H891),"")</f>
        <v>0.2916666666666643</v>
      </c>
      <c r="H362" s="39">
        <f>IF($A362&lt;=LEN('USH2A e13 (B) - 2ry Str + Mask'!A$2),SUMIF('USH2A e13 (B) - HSF3.0'!E2:E891,"&lt;="&amp;$A362,'USH2A e13 (B) - HSF3.0'!I2:I891)-SUMIF('USH2A e13 (B) - HSF3.0'!G2:G891,"&lt;="&amp;$A362,'USH2A e13 (B) - HSF3.0'!I2:I891),"")</f>
        <v>-0.29166666666666785</v>
      </c>
      <c r="I362" s="39">
        <f>IF($A362&lt;=LEN('USH2A e13 (B) - 2ry Str + Mask'!A$2),G362+H362,"")</f>
        <v>-3.5527136788005009E-15</v>
      </c>
      <c r="J362" s="39">
        <f t="shared" si="41"/>
        <v>0</v>
      </c>
      <c r="K362" s="39">
        <f t="shared" si="42"/>
        <v>0</v>
      </c>
      <c r="L362" s="39">
        <f t="shared" si="43"/>
        <v>0</v>
      </c>
      <c r="M362" s="39">
        <f t="shared" si="44"/>
        <v>0.2916666666666643</v>
      </c>
      <c r="N362" s="39">
        <f t="shared" si="45"/>
        <v>-0.29166666666666785</v>
      </c>
      <c r="O362" s="39">
        <f t="shared" si="46"/>
        <v>-3.5527136788005009E-15</v>
      </c>
      <c r="P362" s="39">
        <f>IF($A362&lt;=LEN('USH2A e13 (B) - 2ry Str + Mask'!A$2),M362-J362,"")</f>
        <v>0.2916666666666643</v>
      </c>
      <c r="Q362" s="39">
        <f>IF($A362&lt;=LEN('USH2A e13 (B) - 2ry Str + Mask'!A$2),N362-K362,"")</f>
        <v>-0.29166666666666785</v>
      </c>
      <c r="R362" s="39">
        <f>IF($A362&lt;=LEN('USH2A e13 (B) - 2ry Str + Mask'!A$2),O362-L362,"")</f>
        <v>-3.5527136788005009E-15</v>
      </c>
    </row>
    <row r="363" spans="1:18" ht="80" customHeight="1" x14ac:dyDescent="0.15">
      <c r="A363" s="36">
        <v>362</v>
      </c>
      <c r="B363" s="37" t="str">
        <f>IF($A363&lt;=LEN('USH2A e13 (B) - 2ry Str + Mask'!A$2),MID('USH2A e13 (B) - 2ry Str + Mask'!A$2,$A363,1),"")</f>
        <v>.</v>
      </c>
      <c r="C363" s="38" t="str">
        <f>IF($A363&lt;=LEN('USH2A e13 (B) - 2ry Str + Mask'!B$2),MID('USH2A e13 (B) - 2ry Str + Mask'!B$2,$A363,1),"")</f>
        <v>.</v>
      </c>
      <c r="D363" s="38" t="str">
        <f>IF($A363&lt;=LEN('USH2A e13 (B) - 2ry Str + Mask'!C$2),MID('USH2A e13 (B) - 2ry Str + Mask'!C$2,$A363,1),"")</f>
        <v>.</v>
      </c>
      <c r="E363" s="38" t="str">
        <f t="shared" si="40"/>
        <v>.</v>
      </c>
      <c r="F363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</v>
      </c>
      <c r="G363" s="39">
        <f>IF($A363&lt;=LEN('USH2A e13 (B) - 2ry Str + Mask'!A$2),SUMIF('USH2A e13 (B) - HSF3.0'!E2:E891,"&lt;="&amp;$A363,'USH2A e13 (B) - HSF3.0'!H2:H891)-SUMIF('USH2A e13 (B) - HSF3.0'!G2:G891,"&lt;="&amp;$A363,'USH2A e13 (B) - HSF3.0'!H2:H891),"")</f>
        <v>0.2916666666666643</v>
      </c>
      <c r="H363" s="39">
        <f>IF($A363&lt;=LEN('USH2A e13 (B) - 2ry Str + Mask'!A$2),SUMIF('USH2A e13 (B) - HSF3.0'!E2:E891,"&lt;="&amp;$A363,'USH2A e13 (B) - HSF3.0'!I2:I891)-SUMIF('USH2A e13 (B) - HSF3.0'!G2:G891,"&lt;="&amp;$A363,'USH2A e13 (B) - HSF3.0'!I2:I891),"")</f>
        <v>-0.4583333333333357</v>
      </c>
      <c r="I363" s="39">
        <f>IF($A363&lt;=LEN('USH2A e13 (B) - 2ry Str + Mask'!A$2),G363+H363,"")</f>
        <v>-0.1666666666666714</v>
      </c>
      <c r="J363" s="39">
        <f t="shared" si="41"/>
        <v>0.2916666666666643</v>
      </c>
      <c r="K363" s="39">
        <f t="shared" si="42"/>
        <v>-0.4583333333333357</v>
      </c>
      <c r="L363" s="39">
        <f t="shared" si="43"/>
        <v>-0.1666666666666714</v>
      </c>
      <c r="M363" s="39">
        <f t="shared" si="44"/>
        <v>0.2916666666666643</v>
      </c>
      <c r="N363" s="39">
        <f t="shared" si="45"/>
        <v>-0.4583333333333357</v>
      </c>
      <c r="O363" s="39">
        <f t="shared" si="46"/>
        <v>-0.1666666666666714</v>
      </c>
      <c r="P363" s="39">
        <f>IF($A363&lt;=LEN('USH2A e13 (B) - 2ry Str + Mask'!A$2),M363-J363,"")</f>
        <v>0</v>
      </c>
      <c r="Q363" s="39">
        <f>IF($A363&lt;=LEN('USH2A e13 (B) - 2ry Str + Mask'!A$2),N363-K363,"")</f>
        <v>0</v>
      </c>
      <c r="R363" s="39">
        <f>IF($A363&lt;=LEN('USH2A e13 (B) - 2ry Str + Mask'!A$2),O363-L363,"")</f>
        <v>0</v>
      </c>
    </row>
    <row r="364" spans="1:18" ht="80" customHeight="1" x14ac:dyDescent="0.15">
      <c r="A364" s="36">
        <v>363</v>
      </c>
      <c r="B364" s="37" t="str">
        <f>IF($A364&lt;=LEN('USH2A e13 (B) - 2ry Str + Mask'!A$2),MID('USH2A e13 (B) - 2ry Str + Mask'!A$2,$A364,1),"")</f>
        <v>.</v>
      </c>
      <c r="C364" s="38" t="str">
        <f>IF($A364&lt;=LEN('USH2A e13 (B) - 2ry Str + Mask'!B$2),MID('USH2A e13 (B) - 2ry Str + Mask'!B$2,$A364,1),"")</f>
        <v>.</v>
      </c>
      <c r="D364" s="38" t="str">
        <f>IF($A364&lt;=LEN('USH2A e13 (B) - 2ry Str + Mask'!C$2),MID('USH2A e13 (B) - 2ry Str + Mask'!C$2,$A364,1),"")</f>
        <v>.</v>
      </c>
      <c r="E364" s="38" t="str">
        <f t="shared" si="40"/>
        <v>.</v>
      </c>
      <c r="F364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</v>
      </c>
      <c r="G364" s="39">
        <f>IF($A364&lt;=LEN('USH2A e13 (B) - 2ry Str + Mask'!A$2),SUMIF('USH2A e13 (B) - HSF3.0'!E2:E891,"&lt;="&amp;$A364,'USH2A e13 (B) - HSF3.0'!H2:H891)-SUMIF('USH2A e13 (B) - HSF3.0'!G2:G891,"&lt;="&amp;$A364,'USH2A e13 (B) - HSF3.0'!H2:H891),"")</f>
        <v>0.125</v>
      </c>
      <c r="H364" s="39">
        <f>IF($A364&lt;=LEN('USH2A e13 (B) - 2ry Str + Mask'!A$2),SUMIF('USH2A e13 (B) - HSF3.0'!E2:E891,"&lt;="&amp;$A364,'USH2A e13 (B) - HSF3.0'!I2:I891)-SUMIF('USH2A e13 (B) - HSF3.0'!G2:G891,"&lt;="&amp;$A364,'USH2A e13 (B) - HSF3.0'!I2:I891),"")</f>
        <v>-0.6428571428571459</v>
      </c>
      <c r="I364" s="39">
        <f>IF($A364&lt;=LEN('USH2A e13 (B) - 2ry Str + Mask'!A$2),G364+H364,"")</f>
        <v>-0.5178571428571459</v>
      </c>
      <c r="J364" s="39">
        <f t="shared" si="41"/>
        <v>0.125</v>
      </c>
      <c r="K364" s="39">
        <f t="shared" si="42"/>
        <v>-0.6428571428571459</v>
      </c>
      <c r="L364" s="39">
        <f t="shared" si="43"/>
        <v>-0.5178571428571459</v>
      </c>
      <c r="M364" s="39">
        <f t="shared" si="44"/>
        <v>0.125</v>
      </c>
      <c r="N364" s="39">
        <f t="shared" si="45"/>
        <v>-0.6428571428571459</v>
      </c>
      <c r="O364" s="39">
        <f t="shared" si="46"/>
        <v>-0.5178571428571459</v>
      </c>
      <c r="P364" s="39">
        <f>IF($A364&lt;=LEN('USH2A e13 (B) - 2ry Str + Mask'!A$2),M364-J364,"")</f>
        <v>0</v>
      </c>
      <c r="Q364" s="39">
        <f>IF($A364&lt;=LEN('USH2A e13 (B) - 2ry Str + Mask'!A$2),N364-K364,"")</f>
        <v>0</v>
      </c>
      <c r="R364" s="39">
        <f>IF($A364&lt;=LEN('USH2A e13 (B) - 2ry Str + Mask'!A$2),O364-L364,"")</f>
        <v>0</v>
      </c>
    </row>
    <row r="365" spans="1:18" ht="80" customHeight="1" x14ac:dyDescent="0.15">
      <c r="A365" s="36">
        <v>364</v>
      </c>
      <c r="B365" s="37" t="str">
        <f>IF($A365&lt;=LEN('USH2A e13 (B) - 2ry Str + Mask'!A$2),MID('USH2A e13 (B) - 2ry Str + Mask'!A$2,$A365,1),"")</f>
        <v>(</v>
      </c>
      <c r="C365" s="38" t="str">
        <f>IF($A365&lt;=LEN('USH2A e13 (B) - 2ry Str + Mask'!B$2),MID('USH2A e13 (B) - 2ry Str + Mask'!B$2,$A365,1),"")</f>
        <v>(</v>
      </c>
      <c r="D365" s="38" t="str">
        <f>IF($A365&lt;=LEN('USH2A e13 (B) - 2ry Str + Mask'!C$2),MID('USH2A e13 (B) - 2ry Str + Mask'!C$2,$A365,1),"")</f>
        <v>.</v>
      </c>
      <c r="E365" s="38" t="str">
        <f t="shared" si="40"/>
        <v>(</v>
      </c>
      <c r="F365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</v>
      </c>
      <c r="G365" s="39">
        <f>IF($A365&lt;=LEN('USH2A e13 (B) - 2ry Str + Mask'!A$2),SUMIF('USH2A e13 (B) - HSF3.0'!E2:E891,"&lt;="&amp;$A365,'USH2A e13 (B) - HSF3.0'!H2:H891)-SUMIF('USH2A e13 (B) - HSF3.0'!G2:G891,"&lt;="&amp;$A365,'USH2A e13 (B) - HSF3.0'!H2:H891),"")</f>
        <v>0.2916666666666643</v>
      </c>
      <c r="H365" s="39">
        <f>IF($A365&lt;=LEN('USH2A e13 (B) - 2ry Str + Mask'!A$2),SUMIF('USH2A e13 (B) - HSF3.0'!E2:E891,"&lt;="&amp;$A365,'USH2A e13 (B) - HSF3.0'!I2:I891)-SUMIF('USH2A e13 (B) - HSF3.0'!G2:G891,"&lt;="&amp;$A365,'USH2A e13 (B) - HSF3.0'!I2:I891),"")</f>
        <v>-0.80952380952381375</v>
      </c>
      <c r="I365" s="39">
        <f>IF($A365&lt;=LEN('USH2A e13 (B) - 2ry Str + Mask'!A$2),G365+H365,"")</f>
        <v>-0.51785714285714946</v>
      </c>
      <c r="J365" s="39">
        <f t="shared" si="41"/>
        <v>0</v>
      </c>
      <c r="K365" s="39">
        <f t="shared" si="42"/>
        <v>0</v>
      </c>
      <c r="L365" s="39">
        <f t="shared" si="43"/>
        <v>0</v>
      </c>
      <c r="M365" s="39">
        <f t="shared" si="44"/>
        <v>0</v>
      </c>
      <c r="N365" s="39">
        <f t="shared" si="45"/>
        <v>0</v>
      </c>
      <c r="O365" s="39">
        <f t="shared" si="46"/>
        <v>0</v>
      </c>
      <c r="P365" s="39">
        <f>IF($A365&lt;=LEN('USH2A e13 (B) - 2ry Str + Mask'!A$2),M365-J365,"")</f>
        <v>0</v>
      </c>
      <c r="Q365" s="39">
        <f>IF($A365&lt;=LEN('USH2A e13 (B) - 2ry Str + Mask'!A$2),N365-K365,"")</f>
        <v>0</v>
      </c>
      <c r="R365" s="39">
        <f>IF($A365&lt;=LEN('USH2A e13 (B) - 2ry Str + Mask'!A$2),O365-L365,"")</f>
        <v>0</v>
      </c>
    </row>
    <row r="366" spans="1:18" ht="80" customHeight="1" x14ac:dyDescent="0.15">
      <c r="A366" s="36">
        <v>365</v>
      </c>
      <c r="B366" s="37" t="str">
        <f>IF($A366&lt;=LEN('USH2A e13 (B) - 2ry Str + Mask'!A$2),MID('USH2A e13 (B) - 2ry Str + Mask'!A$2,$A366,1),"")</f>
        <v>(</v>
      </c>
      <c r="C366" s="38" t="str">
        <f>IF($A366&lt;=LEN('USH2A e13 (B) - 2ry Str + Mask'!B$2),MID('USH2A e13 (B) - 2ry Str + Mask'!B$2,$A366,1),"")</f>
        <v>(</v>
      </c>
      <c r="D366" s="38" t="str">
        <f>IF($A366&lt;=LEN('USH2A e13 (B) - 2ry Str + Mask'!C$2),MID('USH2A e13 (B) - 2ry Str + Mask'!C$2,$A366,1),"")</f>
        <v>.</v>
      </c>
      <c r="E366" s="38" t="str">
        <f t="shared" si="40"/>
        <v>(</v>
      </c>
      <c r="F366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</v>
      </c>
      <c r="G366" s="39">
        <f>IF($A366&lt;=LEN('USH2A e13 (B) - 2ry Str + Mask'!A$2),SUMIF('USH2A e13 (B) - HSF3.0'!E2:E891,"&lt;="&amp;$A366,'USH2A e13 (B) - HSF3.0'!H2:H891)-SUMIF('USH2A e13 (B) - HSF3.0'!G2:G891,"&lt;="&amp;$A366,'USH2A e13 (B) - HSF3.0'!H2:H891),"")</f>
        <v>0.3333333333333286</v>
      </c>
      <c r="H366" s="39">
        <f>IF($A366&lt;=LEN('USH2A e13 (B) - 2ry Str + Mask'!A$2),SUMIF('USH2A e13 (B) - HSF3.0'!E2:E891,"&lt;="&amp;$A366,'USH2A e13 (B) - HSF3.0'!I2:I891)-SUMIF('USH2A e13 (B) - HSF3.0'!G2:G891,"&lt;="&amp;$A366,'USH2A e13 (B) - HSF3.0'!I2:I891),"")</f>
        <v>-0.9761904761904816</v>
      </c>
      <c r="I366" s="39">
        <f>IF($A366&lt;=LEN('USH2A e13 (B) - 2ry Str + Mask'!A$2),G366+H366,"")</f>
        <v>-0.64285714285715301</v>
      </c>
      <c r="J366" s="39">
        <f t="shared" si="41"/>
        <v>0</v>
      </c>
      <c r="K366" s="39">
        <f t="shared" si="42"/>
        <v>0</v>
      </c>
      <c r="L366" s="39">
        <f t="shared" si="43"/>
        <v>0</v>
      </c>
      <c r="M366" s="39">
        <f t="shared" si="44"/>
        <v>0</v>
      </c>
      <c r="N366" s="39">
        <f t="shared" si="45"/>
        <v>0</v>
      </c>
      <c r="O366" s="39">
        <f t="shared" si="46"/>
        <v>0</v>
      </c>
      <c r="P366" s="39">
        <f>IF($A366&lt;=LEN('USH2A e13 (B) - 2ry Str + Mask'!A$2),M366-J366,"")</f>
        <v>0</v>
      </c>
      <c r="Q366" s="39">
        <f>IF($A366&lt;=LEN('USH2A e13 (B) - 2ry Str + Mask'!A$2),N366-K366,"")</f>
        <v>0</v>
      </c>
      <c r="R366" s="39">
        <f>IF($A366&lt;=LEN('USH2A e13 (B) - 2ry Str + Mask'!A$2),O366-L366,"")</f>
        <v>0</v>
      </c>
    </row>
    <row r="367" spans="1:18" ht="80" customHeight="1" x14ac:dyDescent="0.15">
      <c r="A367" s="36">
        <v>366</v>
      </c>
      <c r="B367" s="37" t="str">
        <f>IF($A367&lt;=LEN('USH2A e13 (B) - 2ry Str + Mask'!A$2),MID('USH2A e13 (B) - 2ry Str + Mask'!A$2,$A367,1),"")</f>
        <v>(</v>
      </c>
      <c r="C367" s="38" t="str">
        <f>IF($A367&lt;=LEN('USH2A e13 (B) - 2ry Str + Mask'!B$2),MID('USH2A e13 (B) - 2ry Str + Mask'!B$2,$A367,1),"")</f>
        <v>(</v>
      </c>
      <c r="D367" s="38" t="str">
        <f>IF($A367&lt;=LEN('USH2A e13 (B) - 2ry Str + Mask'!C$2),MID('USH2A e13 (B) - 2ry Str + Mask'!C$2,$A367,1),"")</f>
        <v>.</v>
      </c>
      <c r="E367" s="38" t="str">
        <f t="shared" si="40"/>
        <v>(</v>
      </c>
      <c r="F367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</v>
      </c>
      <c r="G367" s="39">
        <f>IF($A367&lt;=LEN('USH2A e13 (B) - 2ry Str + Mask'!A$2),SUMIF('USH2A e13 (B) - HSF3.0'!E2:E891,"&lt;="&amp;$A367,'USH2A e13 (B) - HSF3.0'!H2:H891)-SUMIF('USH2A e13 (B) - HSF3.0'!G2:G891,"&lt;="&amp;$A367,'USH2A e13 (B) - HSF3.0'!H2:H891),"")</f>
        <v>0.66666666666665719</v>
      </c>
      <c r="H367" s="39">
        <f>IF($A367&lt;=LEN('USH2A e13 (B) - 2ry Str + Mask'!A$2),SUMIF('USH2A e13 (B) - HSF3.0'!E2:E891,"&lt;="&amp;$A367,'USH2A e13 (B) - HSF3.0'!I2:I891)-SUMIF('USH2A e13 (B) - HSF3.0'!G2:G891,"&lt;="&amp;$A367,'USH2A e13 (B) - HSF3.0'!I2:I891),"")</f>
        <v>-1.119047619047624</v>
      </c>
      <c r="I367" s="39">
        <f>IF($A367&lt;=LEN('USH2A e13 (B) - 2ry Str + Mask'!A$2),G367+H367,"")</f>
        <v>-0.45238095238096676</v>
      </c>
      <c r="J367" s="39">
        <f t="shared" si="41"/>
        <v>0</v>
      </c>
      <c r="K367" s="39">
        <f t="shared" si="42"/>
        <v>0</v>
      </c>
      <c r="L367" s="39">
        <f t="shared" si="43"/>
        <v>0</v>
      </c>
      <c r="M367" s="39">
        <f t="shared" si="44"/>
        <v>0</v>
      </c>
      <c r="N367" s="39">
        <f t="shared" si="45"/>
        <v>0</v>
      </c>
      <c r="O367" s="39">
        <f t="shared" si="46"/>
        <v>0</v>
      </c>
      <c r="P367" s="39">
        <f>IF($A367&lt;=LEN('USH2A e13 (B) - 2ry Str + Mask'!A$2),M367-J367,"")</f>
        <v>0</v>
      </c>
      <c r="Q367" s="39">
        <f>IF($A367&lt;=LEN('USH2A e13 (B) - 2ry Str + Mask'!A$2),N367-K367,"")</f>
        <v>0</v>
      </c>
      <c r="R367" s="39">
        <f>IF($A367&lt;=LEN('USH2A e13 (B) - 2ry Str + Mask'!A$2),O367-L367,"")</f>
        <v>0</v>
      </c>
    </row>
    <row r="368" spans="1:18" ht="80" customHeight="1" x14ac:dyDescent="0.15">
      <c r="A368" s="36">
        <v>367</v>
      </c>
      <c r="B368" s="37" t="str">
        <f>IF($A368&lt;=LEN('USH2A e13 (B) - 2ry Str + Mask'!A$2),MID('USH2A e13 (B) - 2ry Str + Mask'!A$2,$A368,1),"")</f>
        <v>(</v>
      </c>
      <c r="C368" s="38" t="str">
        <f>IF($A368&lt;=LEN('USH2A e13 (B) - 2ry Str + Mask'!B$2),MID('USH2A e13 (B) - 2ry Str + Mask'!B$2,$A368,1),"")</f>
        <v>(</v>
      </c>
      <c r="D368" s="38" t="str">
        <f>IF($A368&lt;=LEN('USH2A e13 (B) - 2ry Str + Mask'!C$2),MID('USH2A e13 (B) - 2ry Str + Mask'!C$2,$A368,1),"")</f>
        <v>.</v>
      </c>
      <c r="E368" s="38" t="str">
        <f t="shared" si="40"/>
        <v>(</v>
      </c>
      <c r="F368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</v>
      </c>
      <c r="G368" s="39">
        <f>IF($A368&lt;=LEN('USH2A e13 (B) - 2ry Str + Mask'!A$2),SUMIF('USH2A e13 (B) - HSF3.0'!E2:E891,"&lt;="&amp;$A368,'USH2A e13 (B) - HSF3.0'!H2:H891)-SUMIF('USH2A e13 (B) - HSF3.0'!G2:G891,"&lt;="&amp;$A368,'USH2A e13 (B) - HSF3.0'!H2:H891),"")</f>
        <v>0.83333333333332149</v>
      </c>
      <c r="H368" s="39">
        <f>IF($A368&lt;=LEN('USH2A e13 (B) - 2ry Str + Mask'!A$2),SUMIF('USH2A e13 (B) - HSF3.0'!E2:E891,"&lt;="&amp;$A368,'USH2A e13 (B) - HSF3.0'!I2:I891)-SUMIF('USH2A e13 (B) - HSF3.0'!G2:G891,"&lt;="&amp;$A368,'USH2A e13 (B) - HSF3.0'!I2:I891),"")</f>
        <v>-1.2619047619047663</v>
      </c>
      <c r="I368" s="39">
        <f>IF($A368&lt;=LEN('USH2A e13 (B) - 2ry Str + Mask'!A$2),G368+H368,"")</f>
        <v>-0.42857142857144481</v>
      </c>
      <c r="J368" s="39">
        <f t="shared" si="41"/>
        <v>0</v>
      </c>
      <c r="K368" s="39">
        <f t="shared" si="42"/>
        <v>0</v>
      </c>
      <c r="L368" s="39">
        <f t="shared" si="43"/>
        <v>0</v>
      </c>
      <c r="M368" s="39">
        <f t="shared" si="44"/>
        <v>0</v>
      </c>
      <c r="N368" s="39">
        <f t="shared" si="45"/>
        <v>0</v>
      </c>
      <c r="O368" s="39">
        <f t="shared" si="46"/>
        <v>0</v>
      </c>
      <c r="P368" s="39">
        <f>IF($A368&lt;=LEN('USH2A e13 (B) - 2ry Str + Mask'!A$2),M368-J368,"")</f>
        <v>0</v>
      </c>
      <c r="Q368" s="39">
        <f>IF($A368&lt;=LEN('USH2A e13 (B) - 2ry Str + Mask'!A$2),N368-K368,"")</f>
        <v>0</v>
      </c>
      <c r="R368" s="39">
        <f>IF($A368&lt;=LEN('USH2A e13 (B) - 2ry Str + Mask'!A$2),O368-L368,"")</f>
        <v>0</v>
      </c>
    </row>
    <row r="369" spans="1:18" ht="80" customHeight="1" x14ac:dyDescent="0.15">
      <c r="A369" s="36">
        <v>368</v>
      </c>
      <c r="B369" s="37" t="str">
        <f>IF($A369&lt;=LEN('USH2A e13 (B) - 2ry Str + Mask'!A$2),MID('USH2A e13 (B) - 2ry Str + Mask'!A$2,$A369,1),"")</f>
        <v>(</v>
      </c>
      <c r="C369" s="38" t="str">
        <f>IF($A369&lt;=LEN('USH2A e13 (B) - 2ry Str + Mask'!B$2),MID('USH2A e13 (B) - 2ry Str + Mask'!B$2,$A369,1),"")</f>
        <v>(</v>
      </c>
      <c r="D369" s="38" t="str">
        <f>IF($A369&lt;=LEN('USH2A e13 (B) - 2ry Str + Mask'!C$2),MID('USH2A e13 (B) - 2ry Str + Mask'!C$2,$A369,1),"")</f>
        <v>.</v>
      </c>
      <c r="E369" s="38" t="str">
        <f t="shared" si="40"/>
        <v>(</v>
      </c>
      <c r="F369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</v>
      </c>
      <c r="G369" s="39">
        <f>IF($A369&lt;=LEN('USH2A e13 (B) - 2ry Str + Mask'!A$2),SUMIF('USH2A e13 (B) - HSF3.0'!E2:E891,"&lt;="&amp;$A369,'USH2A e13 (B) - HSF3.0'!H2:H891)-SUMIF('USH2A e13 (B) - HSF3.0'!G2:G891,"&lt;="&amp;$A369,'USH2A e13 (B) - HSF3.0'!H2:H891),"")</f>
        <v>0.99999999999998579</v>
      </c>
      <c r="H369" s="39">
        <f>IF($A369&lt;=LEN('USH2A e13 (B) - 2ry Str + Mask'!A$2),SUMIF('USH2A e13 (B) - HSF3.0'!E2:E891,"&lt;="&amp;$A369,'USH2A e13 (B) - HSF3.0'!I2:I891)-SUMIF('USH2A e13 (B) - HSF3.0'!G2:G891,"&lt;="&amp;$A369,'USH2A e13 (B) - HSF3.0'!I2:I891),"")</f>
        <v>-1.2619047619047663</v>
      </c>
      <c r="I369" s="39">
        <f>IF($A369&lt;=LEN('USH2A e13 (B) - 2ry Str + Mask'!A$2),G369+H369,"")</f>
        <v>-0.26190476190478051</v>
      </c>
      <c r="J369" s="39">
        <f t="shared" si="41"/>
        <v>0</v>
      </c>
      <c r="K369" s="39">
        <f t="shared" si="42"/>
        <v>0</v>
      </c>
      <c r="L369" s="39">
        <f t="shared" si="43"/>
        <v>0</v>
      </c>
      <c r="M369" s="39">
        <f t="shared" si="44"/>
        <v>0</v>
      </c>
      <c r="N369" s="39">
        <f t="shared" si="45"/>
        <v>0</v>
      </c>
      <c r="O369" s="39">
        <f t="shared" si="46"/>
        <v>0</v>
      </c>
      <c r="P369" s="39">
        <f>IF($A369&lt;=LEN('USH2A e13 (B) - 2ry Str + Mask'!A$2),M369-J369,"")</f>
        <v>0</v>
      </c>
      <c r="Q369" s="39">
        <f>IF($A369&lt;=LEN('USH2A e13 (B) - 2ry Str + Mask'!A$2),N369-K369,"")</f>
        <v>0</v>
      </c>
      <c r="R369" s="39">
        <f>IF($A369&lt;=LEN('USH2A e13 (B) - 2ry Str + Mask'!A$2),O369-L369,"")</f>
        <v>0</v>
      </c>
    </row>
    <row r="370" spans="1:18" ht="80" customHeight="1" x14ac:dyDescent="0.15">
      <c r="A370" s="36">
        <v>369</v>
      </c>
      <c r="B370" s="37" t="str">
        <f>IF($A370&lt;=LEN('USH2A e13 (B) - 2ry Str + Mask'!A$2),MID('USH2A e13 (B) - 2ry Str + Mask'!A$2,$A370,1),"")</f>
        <v>(</v>
      </c>
      <c r="C370" s="38" t="str">
        <f>IF($A370&lt;=LEN('USH2A e13 (B) - 2ry Str + Mask'!B$2),MID('USH2A e13 (B) - 2ry Str + Mask'!B$2,$A370,1),"")</f>
        <v>(</v>
      </c>
      <c r="D370" s="38" t="str">
        <f>IF($A370&lt;=LEN('USH2A e13 (B) - 2ry Str + Mask'!C$2),MID('USH2A e13 (B) - 2ry Str + Mask'!C$2,$A370,1),"")</f>
        <v>.</v>
      </c>
      <c r="E370" s="38" t="str">
        <f t="shared" si="40"/>
        <v>(</v>
      </c>
      <c r="F370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</v>
      </c>
      <c r="G370" s="39">
        <f>IF($A370&lt;=LEN('USH2A e13 (B) - 2ry Str + Mask'!A$2),SUMIF('USH2A e13 (B) - HSF3.0'!E2:E891,"&lt;="&amp;$A370,'USH2A e13 (B) - HSF3.0'!H2:H891)-SUMIF('USH2A e13 (B) - HSF3.0'!G2:G891,"&lt;="&amp;$A370,'USH2A e13 (B) - HSF3.0'!H2:H891),"")</f>
        <v>0.99999999999998579</v>
      </c>
      <c r="H370" s="39">
        <f>IF($A370&lt;=LEN('USH2A e13 (B) - 2ry Str + Mask'!A$2),SUMIF('USH2A e13 (B) - HSF3.0'!E2:E891,"&lt;="&amp;$A370,'USH2A e13 (B) - HSF3.0'!I2:I891)-SUMIF('USH2A e13 (B) - HSF3.0'!G2:G891,"&lt;="&amp;$A370,'USH2A e13 (B) - HSF3.0'!I2:I891),"")</f>
        <v>-1.0952380952380985</v>
      </c>
      <c r="I370" s="39">
        <f>IF($A370&lt;=LEN('USH2A e13 (B) - 2ry Str + Mask'!A$2),G370+H370,"")</f>
        <v>-9.5238095238112663E-2</v>
      </c>
      <c r="J370" s="39">
        <f t="shared" si="41"/>
        <v>0</v>
      </c>
      <c r="K370" s="39">
        <f t="shared" si="42"/>
        <v>0</v>
      </c>
      <c r="L370" s="39">
        <f t="shared" si="43"/>
        <v>0</v>
      </c>
      <c r="M370" s="39">
        <f t="shared" si="44"/>
        <v>0</v>
      </c>
      <c r="N370" s="39">
        <f t="shared" si="45"/>
        <v>0</v>
      </c>
      <c r="O370" s="39">
        <f t="shared" si="46"/>
        <v>0</v>
      </c>
      <c r="P370" s="39">
        <f>IF($A370&lt;=LEN('USH2A e13 (B) - 2ry Str + Mask'!A$2),M370-J370,"")</f>
        <v>0</v>
      </c>
      <c r="Q370" s="39">
        <f>IF($A370&lt;=LEN('USH2A e13 (B) - 2ry Str + Mask'!A$2),N370-K370,"")</f>
        <v>0</v>
      </c>
      <c r="R370" s="39">
        <f>IF($A370&lt;=LEN('USH2A e13 (B) - 2ry Str + Mask'!A$2),O370-L370,"")</f>
        <v>0</v>
      </c>
    </row>
    <row r="371" spans="1:18" ht="80" customHeight="1" x14ac:dyDescent="0.15">
      <c r="A371" s="36">
        <v>370</v>
      </c>
      <c r="B371" s="37" t="str">
        <f>IF($A371&lt;=LEN('USH2A e13 (B) - 2ry Str + Mask'!A$2),MID('USH2A e13 (B) - 2ry Str + Mask'!A$2,$A371,1),"")</f>
        <v>(</v>
      </c>
      <c r="C371" s="38" t="str">
        <f>IF($A371&lt;=LEN('USH2A e13 (B) - 2ry Str + Mask'!B$2),MID('USH2A e13 (B) - 2ry Str + Mask'!B$2,$A371,1),"")</f>
        <v>(</v>
      </c>
      <c r="D371" s="38" t="str">
        <f>IF($A371&lt;=LEN('USH2A e13 (B) - 2ry Str + Mask'!C$2),MID('USH2A e13 (B) - 2ry Str + Mask'!C$2,$A371,1),"")</f>
        <v>.</v>
      </c>
      <c r="E371" s="38" t="str">
        <f t="shared" si="40"/>
        <v>(</v>
      </c>
      <c r="F371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</v>
      </c>
      <c r="G371" s="39">
        <f>IF($A371&lt;=LEN('USH2A e13 (B) - 2ry Str + Mask'!A$2),SUMIF('USH2A e13 (B) - HSF3.0'!E2:E891,"&lt;="&amp;$A371,'USH2A e13 (B) - HSF3.0'!H2:H891)-SUMIF('USH2A e13 (B) - HSF3.0'!G2:G891,"&lt;="&amp;$A371,'USH2A e13 (B) - HSF3.0'!H2:H891),"")</f>
        <v>0.99999999999998579</v>
      </c>
      <c r="H371" s="39">
        <f>IF($A371&lt;=LEN('USH2A e13 (B) - 2ry Str + Mask'!A$2),SUMIF('USH2A e13 (B) - HSF3.0'!E2:E891,"&lt;="&amp;$A371,'USH2A e13 (B) - HSF3.0'!I2:I891)-SUMIF('USH2A e13 (B) - HSF3.0'!G2:G891,"&lt;="&amp;$A371,'USH2A e13 (B) - HSF3.0'!I2:I891),"")</f>
        <v>-0.78571428571428825</v>
      </c>
      <c r="I371" s="39">
        <f>IF($A371&lt;=LEN('USH2A e13 (B) - 2ry Str + Mask'!A$2),G371+H371,"")</f>
        <v>0.21428571428569754</v>
      </c>
      <c r="J371" s="39">
        <f t="shared" si="41"/>
        <v>0</v>
      </c>
      <c r="K371" s="39">
        <f t="shared" si="42"/>
        <v>0</v>
      </c>
      <c r="L371" s="39">
        <f t="shared" si="43"/>
        <v>0</v>
      </c>
      <c r="M371" s="39">
        <f t="shared" si="44"/>
        <v>0</v>
      </c>
      <c r="N371" s="39">
        <f t="shared" si="45"/>
        <v>0</v>
      </c>
      <c r="O371" s="39">
        <f t="shared" si="46"/>
        <v>0</v>
      </c>
      <c r="P371" s="39">
        <f>IF($A371&lt;=LEN('USH2A e13 (B) - 2ry Str + Mask'!A$2),M371-J371,"")</f>
        <v>0</v>
      </c>
      <c r="Q371" s="39">
        <f>IF($A371&lt;=LEN('USH2A e13 (B) - 2ry Str + Mask'!A$2),N371-K371,"")</f>
        <v>0</v>
      </c>
      <c r="R371" s="39">
        <f>IF($A371&lt;=LEN('USH2A e13 (B) - 2ry Str + Mask'!A$2),O371-L371,"")</f>
        <v>0</v>
      </c>
    </row>
    <row r="372" spans="1:18" ht="80" customHeight="1" x14ac:dyDescent="0.15">
      <c r="A372" s="36">
        <v>371</v>
      </c>
      <c r="B372" s="37" t="str">
        <f>IF($A372&lt;=LEN('USH2A e13 (B) - 2ry Str + Mask'!A$2),MID('USH2A e13 (B) - 2ry Str + Mask'!A$2,$A372,1),"")</f>
        <v>(</v>
      </c>
      <c r="C372" s="38" t="str">
        <f>IF($A372&lt;=LEN('USH2A e13 (B) - 2ry Str + Mask'!B$2),MID('USH2A e13 (B) - 2ry Str + Mask'!B$2,$A372,1),"")</f>
        <v>(</v>
      </c>
      <c r="D372" s="38" t="str">
        <f>IF($A372&lt;=LEN('USH2A e13 (B) - 2ry Str + Mask'!C$2),MID('USH2A e13 (B) - 2ry Str + Mask'!C$2,$A372,1),"")</f>
        <v>.</v>
      </c>
      <c r="E372" s="38" t="str">
        <f t="shared" si="40"/>
        <v>(</v>
      </c>
      <c r="F372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</v>
      </c>
      <c r="G372" s="39">
        <f>IF($A372&lt;=LEN('USH2A e13 (B) - 2ry Str + Mask'!A$2),SUMIF('USH2A e13 (B) - HSF3.0'!E2:E891,"&lt;="&amp;$A372,'USH2A e13 (B) - HSF3.0'!H2:H891)-SUMIF('USH2A e13 (B) - HSF3.0'!G2:G891,"&lt;="&amp;$A372,'USH2A e13 (B) - HSF3.0'!H2:H891),"")</f>
        <v>1.1666666666666501</v>
      </c>
      <c r="H372" s="39">
        <f>IF($A372&lt;=LEN('USH2A e13 (B) - 2ry Str + Mask'!A$2),SUMIF('USH2A e13 (B) - HSF3.0'!E2:E891,"&lt;="&amp;$A372,'USH2A e13 (B) - HSF3.0'!I2:I891)-SUMIF('USH2A e13 (B) - HSF3.0'!G2:G891,"&lt;="&amp;$A372,'USH2A e13 (B) - HSF3.0'!I2:I891),"")</f>
        <v>-0.6190476190476204</v>
      </c>
      <c r="I372" s="39">
        <f>IF($A372&lt;=LEN('USH2A e13 (B) - 2ry Str + Mask'!A$2),G372+H372,"")</f>
        <v>0.54761904761902969</v>
      </c>
      <c r="J372" s="39">
        <f t="shared" si="41"/>
        <v>0</v>
      </c>
      <c r="K372" s="39">
        <f t="shared" si="42"/>
        <v>0</v>
      </c>
      <c r="L372" s="39">
        <f t="shared" si="43"/>
        <v>0</v>
      </c>
      <c r="M372" s="39">
        <f t="shared" si="44"/>
        <v>0</v>
      </c>
      <c r="N372" s="39">
        <f t="shared" si="45"/>
        <v>0</v>
      </c>
      <c r="O372" s="39">
        <f t="shared" si="46"/>
        <v>0</v>
      </c>
      <c r="P372" s="39">
        <f>IF($A372&lt;=LEN('USH2A e13 (B) - 2ry Str + Mask'!A$2),M372-J372,"")</f>
        <v>0</v>
      </c>
      <c r="Q372" s="39">
        <f>IF($A372&lt;=LEN('USH2A e13 (B) - 2ry Str + Mask'!A$2),N372-K372,"")</f>
        <v>0</v>
      </c>
      <c r="R372" s="39">
        <f>IF($A372&lt;=LEN('USH2A e13 (B) - 2ry Str + Mask'!A$2),O372-L372,"")</f>
        <v>0</v>
      </c>
    </row>
    <row r="373" spans="1:18" ht="80" customHeight="1" x14ac:dyDescent="0.15">
      <c r="A373" s="36">
        <v>372</v>
      </c>
      <c r="B373" s="37" t="str">
        <f>IF($A373&lt;=LEN('USH2A e13 (B) - 2ry Str + Mask'!A$2),MID('USH2A e13 (B) - 2ry Str + Mask'!A$2,$A373,1),"")</f>
        <v>.</v>
      </c>
      <c r="C373" s="38" t="str">
        <f>IF($A373&lt;=LEN('USH2A e13 (B) - 2ry Str + Mask'!B$2),MID('USH2A e13 (B) - 2ry Str + Mask'!B$2,$A373,1),"")</f>
        <v>.</v>
      </c>
      <c r="D373" s="38" t="str">
        <f>IF($A373&lt;=LEN('USH2A e13 (B) - 2ry Str + Mask'!C$2),MID('USH2A e13 (B) - 2ry Str + Mask'!C$2,$A373,1),"")</f>
        <v>.</v>
      </c>
      <c r="E373" s="38" t="str">
        <f t="shared" si="40"/>
        <v>.</v>
      </c>
      <c r="F373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</v>
      </c>
      <c r="G373" s="39">
        <f>IF($A373&lt;=LEN('USH2A e13 (B) - 2ry Str + Mask'!A$2),SUMIF('USH2A e13 (B) - HSF3.0'!E2:E891,"&lt;="&amp;$A373,'USH2A e13 (B) - HSF3.0'!H2:H891)-SUMIF('USH2A e13 (B) - HSF3.0'!G2:G891,"&lt;="&amp;$A373,'USH2A e13 (B) - HSF3.0'!H2:H891),"")</f>
        <v>0.99999999999998579</v>
      </c>
      <c r="H373" s="39">
        <f>IF($A373&lt;=LEN('USH2A e13 (B) - 2ry Str + Mask'!A$2),SUMIF('USH2A e13 (B) - HSF3.0'!E2:E891,"&lt;="&amp;$A373,'USH2A e13 (B) - HSF3.0'!I2:I891)-SUMIF('USH2A e13 (B) - HSF3.0'!G2:G891,"&lt;="&amp;$A373,'USH2A e13 (B) - HSF3.0'!I2:I891),"")</f>
        <v>-0.78571428571428825</v>
      </c>
      <c r="I373" s="39">
        <f>IF($A373&lt;=LEN('USH2A e13 (B) - 2ry Str + Mask'!A$2),G373+H373,"")</f>
        <v>0.21428571428569754</v>
      </c>
      <c r="J373" s="39">
        <f t="shared" si="41"/>
        <v>0.99999999999998579</v>
      </c>
      <c r="K373" s="39">
        <f t="shared" si="42"/>
        <v>-0.78571428571428825</v>
      </c>
      <c r="L373" s="39">
        <f t="shared" si="43"/>
        <v>0.21428571428569754</v>
      </c>
      <c r="M373" s="39">
        <f t="shared" si="44"/>
        <v>0.99999999999998579</v>
      </c>
      <c r="N373" s="39">
        <f t="shared" si="45"/>
        <v>-0.78571428571428825</v>
      </c>
      <c r="O373" s="39">
        <f t="shared" si="46"/>
        <v>0.21428571428569754</v>
      </c>
      <c r="P373" s="39">
        <f>IF($A373&lt;=LEN('USH2A e13 (B) - 2ry Str + Mask'!A$2),M373-J373,"")</f>
        <v>0</v>
      </c>
      <c r="Q373" s="39">
        <f>IF($A373&lt;=LEN('USH2A e13 (B) - 2ry Str + Mask'!A$2),N373-K373,"")</f>
        <v>0</v>
      </c>
      <c r="R373" s="39">
        <f>IF($A373&lt;=LEN('USH2A e13 (B) - 2ry Str + Mask'!A$2),O373-L373,"")</f>
        <v>0</v>
      </c>
    </row>
    <row r="374" spans="1:18" ht="80" customHeight="1" x14ac:dyDescent="0.15">
      <c r="A374" s="36">
        <v>373</v>
      </c>
      <c r="B374" s="37" t="str">
        <f>IF($A374&lt;=LEN('USH2A e13 (B) - 2ry Str + Mask'!A$2),MID('USH2A e13 (B) - 2ry Str + Mask'!A$2,$A374,1),"")</f>
        <v>(</v>
      </c>
      <c r="C374" s="38" t="str">
        <f>IF($A374&lt;=LEN('USH2A e13 (B) - 2ry Str + Mask'!B$2),MID('USH2A e13 (B) - 2ry Str + Mask'!B$2,$A374,1),"")</f>
        <v>(</v>
      </c>
      <c r="D374" s="38" t="str">
        <f>IF($A374&lt;=LEN('USH2A e13 (B) - 2ry Str + Mask'!C$2),MID('USH2A e13 (B) - 2ry Str + Mask'!C$2,$A374,1),"")</f>
        <v>.</v>
      </c>
      <c r="E374" s="38" t="str">
        <f t="shared" si="40"/>
        <v>(</v>
      </c>
      <c r="F374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</v>
      </c>
      <c r="G374" s="39">
        <f>IF($A374&lt;=LEN('USH2A e13 (B) - 2ry Str + Mask'!A$2),SUMIF('USH2A e13 (B) - HSF3.0'!E2:E891,"&lt;="&amp;$A374,'USH2A e13 (B) - HSF3.0'!H2:H891)-SUMIF('USH2A e13 (B) - HSF3.0'!G2:G891,"&lt;="&amp;$A374,'USH2A e13 (B) - HSF3.0'!H2:H891),"")</f>
        <v>0.99999999999998579</v>
      </c>
      <c r="H374" s="39">
        <f>IF($A374&lt;=LEN('USH2A e13 (B) - 2ry Str + Mask'!A$2),SUMIF('USH2A e13 (B) - HSF3.0'!E2:E891,"&lt;="&amp;$A374,'USH2A e13 (B) - HSF3.0'!I2:I891)-SUMIF('USH2A e13 (B) - HSF3.0'!G2:G891,"&lt;="&amp;$A374,'USH2A e13 (B) - HSF3.0'!I2:I891),"")</f>
        <v>-0.47619047619047805</v>
      </c>
      <c r="I374" s="39">
        <f>IF($A374&lt;=LEN('USH2A e13 (B) - 2ry Str + Mask'!A$2),G374+H374,"")</f>
        <v>0.52380952380950774</v>
      </c>
      <c r="J374" s="39">
        <f t="shared" si="41"/>
        <v>0</v>
      </c>
      <c r="K374" s="39">
        <f t="shared" si="42"/>
        <v>0</v>
      </c>
      <c r="L374" s="39">
        <f t="shared" si="43"/>
        <v>0</v>
      </c>
      <c r="M374" s="39">
        <f t="shared" si="44"/>
        <v>0</v>
      </c>
      <c r="N374" s="39">
        <f t="shared" si="45"/>
        <v>0</v>
      </c>
      <c r="O374" s="39">
        <f t="shared" si="46"/>
        <v>0</v>
      </c>
      <c r="P374" s="39">
        <f>IF($A374&lt;=LEN('USH2A e13 (B) - 2ry Str + Mask'!A$2),M374-J374,"")</f>
        <v>0</v>
      </c>
      <c r="Q374" s="39">
        <f>IF($A374&lt;=LEN('USH2A e13 (B) - 2ry Str + Mask'!A$2),N374-K374,"")</f>
        <v>0</v>
      </c>
      <c r="R374" s="39">
        <f>IF($A374&lt;=LEN('USH2A e13 (B) - 2ry Str + Mask'!A$2),O374-L374,"")</f>
        <v>0</v>
      </c>
    </row>
    <row r="375" spans="1:18" ht="80" customHeight="1" x14ac:dyDescent="0.15">
      <c r="A375" s="36">
        <v>374</v>
      </c>
      <c r="B375" s="37" t="str">
        <f>IF($A375&lt;=LEN('USH2A e13 (B) - 2ry Str + Mask'!A$2),MID('USH2A e13 (B) - 2ry Str + Mask'!A$2,$A375,1),"")</f>
        <v>(</v>
      </c>
      <c r="C375" s="38" t="str">
        <f>IF($A375&lt;=LEN('USH2A e13 (B) - 2ry Str + Mask'!B$2),MID('USH2A e13 (B) - 2ry Str + Mask'!B$2,$A375,1),"")</f>
        <v>(</v>
      </c>
      <c r="D375" s="38" t="str">
        <f>IF($A375&lt;=LEN('USH2A e13 (B) - 2ry Str + Mask'!C$2),MID('USH2A e13 (B) - 2ry Str + Mask'!C$2,$A375,1),"")</f>
        <v>.</v>
      </c>
      <c r="E375" s="38" t="str">
        <f t="shared" si="40"/>
        <v>(</v>
      </c>
      <c r="F375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</v>
      </c>
      <c r="G375" s="39">
        <f>IF($A375&lt;=LEN('USH2A e13 (B) - 2ry Str + Mask'!A$2),SUMIF('USH2A e13 (B) - HSF3.0'!E2:E891,"&lt;="&amp;$A375,'USH2A e13 (B) - HSF3.0'!H2:H891)-SUMIF('USH2A e13 (B) - HSF3.0'!G2:G891,"&lt;="&amp;$A375,'USH2A e13 (B) - HSF3.0'!H2:H891),"")</f>
        <v>0.99999999999998579</v>
      </c>
      <c r="H375" s="39">
        <f>IF($A375&lt;=LEN('USH2A e13 (B) - 2ry Str + Mask'!A$2),SUMIF('USH2A e13 (B) - HSF3.0'!E2:E891,"&lt;="&amp;$A375,'USH2A e13 (B) - HSF3.0'!I2:I891)-SUMIF('USH2A e13 (B) - HSF3.0'!G2:G891,"&lt;="&amp;$A375,'USH2A e13 (B) - HSF3.0'!I2:I891),"")</f>
        <v>-0.16666666666666785</v>
      </c>
      <c r="I375" s="39">
        <f>IF($A375&lt;=LEN('USH2A e13 (B) - 2ry Str + Mask'!A$2),G375+H375,"")</f>
        <v>0.83333333333331794</v>
      </c>
      <c r="J375" s="39">
        <f t="shared" si="41"/>
        <v>0</v>
      </c>
      <c r="K375" s="39">
        <f t="shared" si="42"/>
        <v>0</v>
      </c>
      <c r="L375" s="39">
        <f t="shared" si="43"/>
        <v>0</v>
      </c>
      <c r="M375" s="39">
        <f t="shared" si="44"/>
        <v>0</v>
      </c>
      <c r="N375" s="39">
        <f t="shared" si="45"/>
        <v>0</v>
      </c>
      <c r="O375" s="39">
        <f t="shared" si="46"/>
        <v>0</v>
      </c>
      <c r="P375" s="39">
        <f>IF($A375&lt;=LEN('USH2A e13 (B) - 2ry Str + Mask'!A$2),M375-J375,"")</f>
        <v>0</v>
      </c>
      <c r="Q375" s="39">
        <f>IF($A375&lt;=LEN('USH2A e13 (B) - 2ry Str + Mask'!A$2),N375-K375,"")</f>
        <v>0</v>
      </c>
      <c r="R375" s="39">
        <f>IF($A375&lt;=LEN('USH2A e13 (B) - 2ry Str + Mask'!A$2),O375-L375,"")</f>
        <v>0</v>
      </c>
    </row>
    <row r="376" spans="1:18" ht="80" customHeight="1" x14ac:dyDescent="0.15">
      <c r="A376" s="36">
        <v>375</v>
      </c>
      <c r="B376" s="37" t="str">
        <f>IF($A376&lt;=LEN('USH2A e13 (B) - 2ry Str + Mask'!A$2),MID('USH2A e13 (B) - 2ry Str + Mask'!A$2,$A376,1),"")</f>
        <v>(</v>
      </c>
      <c r="C376" s="38" t="str">
        <f>IF($A376&lt;=LEN('USH2A e13 (B) - 2ry Str + Mask'!B$2),MID('USH2A e13 (B) - 2ry Str + Mask'!B$2,$A376,1),"")</f>
        <v>(</v>
      </c>
      <c r="D376" s="38" t="str">
        <f>IF($A376&lt;=LEN('USH2A e13 (B) - 2ry Str + Mask'!C$2),MID('USH2A e13 (B) - 2ry Str + Mask'!C$2,$A376,1),"")</f>
        <v>.</v>
      </c>
      <c r="E376" s="38" t="str">
        <f t="shared" si="40"/>
        <v>(</v>
      </c>
      <c r="F376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</v>
      </c>
      <c r="G376" s="39">
        <f>IF($A376&lt;=LEN('USH2A e13 (B) - 2ry Str + Mask'!A$2),SUMIF('USH2A e13 (B) - HSF3.0'!E2:E891,"&lt;="&amp;$A376,'USH2A e13 (B) - HSF3.0'!H2:H891)-SUMIF('USH2A e13 (B) - HSF3.0'!G2:G891,"&lt;="&amp;$A376,'USH2A e13 (B) - HSF3.0'!H2:H891),"")</f>
        <v>1.1666666666666501</v>
      </c>
      <c r="H376" s="39">
        <f>IF($A376&lt;=LEN('USH2A e13 (B) - 2ry Str + Mask'!A$2),SUMIF('USH2A e13 (B) - HSF3.0'!E2:E891,"&lt;="&amp;$A376,'USH2A e13 (B) - HSF3.0'!I2:I891)-SUMIF('USH2A e13 (B) - HSF3.0'!G2:G891,"&lt;="&amp;$A376,'USH2A e13 (B) - HSF3.0'!I2:I891),"")</f>
        <v>-0.16666666666666785</v>
      </c>
      <c r="I376" s="39">
        <f>IF($A376&lt;=LEN('USH2A e13 (B) - 2ry Str + Mask'!A$2),G376+H376,"")</f>
        <v>0.99999999999998224</v>
      </c>
      <c r="J376" s="39">
        <f t="shared" si="41"/>
        <v>0</v>
      </c>
      <c r="K376" s="39">
        <f t="shared" si="42"/>
        <v>0</v>
      </c>
      <c r="L376" s="39">
        <f t="shared" si="43"/>
        <v>0</v>
      </c>
      <c r="M376" s="39">
        <f t="shared" si="44"/>
        <v>0</v>
      </c>
      <c r="N376" s="39">
        <f t="shared" si="45"/>
        <v>0</v>
      </c>
      <c r="O376" s="39">
        <f t="shared" si="46"/>
        <v>0</v>
      </c>
      <c r="P376" s="39">
        <f>IF($A376&lt;=LEN('USH2A e13 (B) - 2ry Str + Mask'!A$2),M376-J376,"")</f>
        <v>0</v>
      </c>
      <c r="Q376" s="39">
        <f>IF($A376&lt;=LEN('USH2A e13 (B) - 2ry Str + Mask'!A$2),N376-K376,"")</f>
        <v>0</v>
      </c>
      <c r="R376" s="39">
        <f>IF($A376&lt;=LEN('USH2A e13 (B) - 2ry Str + Mask'!A$2),O376-L376,"")</f>
        <v>0</v>
      </c>
    </row>
    <row r="377" spans="1:18" ht="80" customHeight="1" x14ac:dyDescent="0.15">
      <c r="A377" s="36">
        <v>376</v>
      </c>
      <c r="B377" s="37" t="str">
        <f>IF($A377&lt;=LEN('USH2A e13 (B) - 2ry Str + Mask'!A$2),MID('USH2A e13 (B) - 2ry Str + Mask'!A$2,$A377,1),"")</f>
        <v>(</v>
      </c>
      <c r="C377" s="38" t="str">
        <f>IF($A377&lt;=LEN('USH2A e13 (B) - 2ry Str + Mask'!B$2),MID('USH2A e13 (B) - 2ry Str + Mask'!B$2,$A377,1),"")</f>
        <v>(</v>
      </c>
      <c r="D377" s="38" t="str">
        <f>IF($A377&lt;=LEN('USH2A e13 (B) - 2ry Str + Mask'!C$2),MID('USH2A e13 (B) - 2ry Str + Mask'!C$2,$A377,1),"")</f>
        <v>.</v>
      </c>
      <c r="E377" s="38" t="str">
        <f t="shared" si="40"/>
        <v>(</v>
      </c>
      <c r="F377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</v>
      </c>
      <c r="G377" s="39">
        <f>IF($A377&lt;=LEN('USH2A e13 (B) - 2ry Str + Mask'!A$2),SUMIF('USH2A e13 (B) - HSF3.0'!E2:E891,"&lt;="&amp;$A377,'USH2A e13 (B) - HSF3.0'!H2:H891)-SUMIF('USH2A e13 (B) - HSF3.0'!G2:G891,"&lt;="&amp;$A377,'USH2A e13 (B) - HSF3.0'!H2:H891),"")</f>
        <v>1.1666666666666501</v>
      </c>
      <c r="H377" s="39">
        <f>IF($A377&lt;=LEN('USH2A e13 (B) - 2ry Str + Mask'!A$2),SUMIF('USH2A e13 (B) - HSF3.0'!E2:E891,"&lt;="&amp;$A377,'USH2A e13 (B) - HSF3.0'!I2:I891)-SUMIF('USH2A e13 (B) - HSF3.0'!G2:G891,"&lt;="&amp;$A377,'USH2A e13 (B) - HSF3.0'!I2:I891),"")</f>
        <v>-0.3333333333333357</v>
      </c>
      <c r="I377" s="39">
        <f>IF($A377&lt;=LEN('USH2A e13 (B) - 2ry Str + Mask'!A$2),G377+H377,"")</f>
        <v>0.83333333333331439</v>
      </c>
      <c r="J377" s="39">
        <f t="shared" si="41"/>
        <v>0</v>
      </c>
      <c r="K377" s="39">
        <f t="shared" si="42"/>
        <v>0</v>
      </c>
      <c r="L377" s="39">
        <f t="shared" si="43"/>
        <v>0</v>
      </c>
      <c r="M377" s="39">
        <f t="shared" si="44"/>
        <v>0</v>
      </c>
      <c r="N377" s="39">
        <f t="shared" si="45"/>
        <v>0</v>
      </c>
      <c r="O377" s="39">
        <f t="shared" si="46"/>
        <v>0</v>
      </c>
      <c r="P377" s="39">
        <f>IF($A377&lt;=LEN('USH2A e13 (B) - 2ry Str + Mask'!A$2),M377-J377,"")</f>
        <v>0</v>
      </c>
      <c r="Q377" s="39">
        <f>IF($A377&lt;=LEN('USH2A e13 (B) - 2ry Str + Mask'!A$2),N377-K377,"")</f>
        <v>0</v>
      </c>
      <c r="R377" s="39">
        <f>IF($A377&lt;=LEN('USH2A e13 (B) - 2ry Str + Mask'!A$2),O377-L377,"")</f>
        <v>0</v>
      </c>
    </row>
    <row r="378" spans="1:18" ht="80" customHeight="1" x14ac:dyDescent="0.15">
      <c r="A378" s="36">
        <v>377</v>
      </c>
      <c r="B378" s="37" t="str">
        <f>IF($A378&lt;=LEN('USH2A e13 (B) - 2ry Str + Mask'!A$2),MID('USH2A e13 (B) - 2ry Str + Mask'!A$2,$A378,1),"")</f>
        <v>(</v>
      </c>
      <c r="C378" s="38" t="str">
        <f>IF($A378&lt;=LEN('USH2A e13 (B) - 2ry Str + Mask'!B$2),MID('USH2A e13 (B) - 2ry Str + Mask'!B$2,$A378,1),"")</f>
        <v>(</v>
      </c>
      <c r="D378" s="38" t="str">
        <f>IF($A378&lt;=LEN('USH2A e13 (B) - 2ry Str + Mask'!C$2),MID('USH2A e13 (B) - 2ry Str + Mask'!C$2,$A378,1),"")</f>
        <v>.</v>
      </c>
      <c r="E378" s="38" t="str">
        <f t="shared" si="40"/>
        <v>(</v>
      </c>
      <c r="F378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</v>
      </c>
      <c r="G378" s="39">
        <f>IF($A378&lt;=LEN('USH2A e13 (B) - 2ry Str + Mask'!A$2),SUMIF('USH2A e13 (B) - HSF3.0'!E2:E891,"&lt;="&amp;$A378,'USH2A e13 (B) - HSF3.0'!H2:H891)-SUMIF('USH2A e13 (B) - HSF3.0'!G2:G891,"&lt;="&amp;$A378,'USH2A e13 (B) - HSF3.0'!H2:H891),"")</f>
        <v>0.83333333333332149</v>
      </c>
      <c r="H378" s="39">
        <f>IF($A378&lt;=LEN('USH2A e13 (B) - 2ry Str + Mask'!A$2),SUMIF('USH2A e13 (B) - HSF3.0'!E2:E891,"&lt;="&amp;$A378,'USH2A e13 (B) - HSF3.0'!I2:I891)-SUMIF('USH2A e13 (B) - HSF3.0'!G2:G891,"&lt;="&amp;$A378,'USH2A e13 (B) - HSF3.0'!I2:I891),"")</f>
        <v>-0.3333333333333357</v>
      </c>
      <c r="I378" s="39">
        <f>IF($A378&lt;=LEN('USH2A e13 (B) - 2ry Str + Mask'!A$2),G378+H378,"")</f>
        <v>0.49999999999998579</v>
      </c>
      <c r="J378" s="39">
        <f t="shared" si="41"/>
        <v>0</v>
      </c>
      <c r="K378" s="39">
        <f t="shared" si="42"/>
        <v>0</v>
      </c>
      <c r="L378" s="39">
        <f t="shared" si="43"/>
        <v>0</v>
      </c>
      <c r="M378" s="39">
        <f t="shared" si="44"/>
        <v>0</v>
      </c>
      <c r="N378" s="39">
        <f t="shared" si="45"/>
        <v>0</v>
      </c>
      <c r="O378" s="39">
        <f t="shared" si="46"/>
        <v>0</v>
      </c>
      <c r="P378" s="39">
        <f>IF($A378&lt;=LEN('USH2A e13 (B) - 2ry Str + Mask'!A$2),M378-J378,"")</f>
        <v>0</v>
      </c>
      <c r="Q378" s="39">
        <f>IF($A378&lt;=LEN('USH2A e13 (B) - 2ry Str + Mask'!A$2),N378-K378,"")</f>
        <v>0</v>
      </c>
      <c r="R378" s="39">
        <f>IF($A378&lt;=LEN('USH2A e13 (B) - 2ry Str + Mask'!A$2),O378-L378,"")</f>
        <v>0</v>
      </c>
    </row>
    <row r="379" spans="1:18" ht="80" customHeight="1" x14ac:dyDescent="0.15">
      <c r="A379" s="36">
        <v>378</v>
      </c>
      <c r="B379" s="37" t="str">
        <f>IF($A379&lt;=LEN('USH2A e13 (B) - 2ry Str + Mask'!A$2),MID('USH2A e13 (B) - 2ry Str + Mask'!A$2,$A379,1),"")</f>
        <v>(</v>
      </c>
      <c r="C379" s="38" t="str">
        <f>IF($A379&lt;=LEN('USH2A e13 (B) - 2ry Str + Mask'!B$2),MID('USH2A e13 (B) - 2ry Str + Mask'!B$2,$A379,1),"")</f>
        <v>(</v>
      </c>
      <c r="D379" s="38" t="str">
        <f>IF($A379&lt;=LEN('USH2A e13 (B) - 2ry Str + Mask'!C$2),MID('USH2A e13 (B) - 2ry Str + Mask'!C$2,$A379,1),"")</f>
        <v>.</v>
      </c>
      <c r="E379" s="38" t="str">
        <f t="shared" si="40"/>
        <v>(</v>
      </c>
      <c r="F379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</v>
      </c>
      <c r="G379" s="39">
        <f>IF($A379&lt;=LEN('USH2A e13 (B) - 2ry Str + Mask'!A$2),SUMIF('USH2A e13 (B) - HSF3.0'!E2:E891,"&lt;="&amp;$A379,'USH2A e13 (B) - HSF3.0'!H2:H891)-SUMIF('USH2A e13 (B) - HSF3.0'!G2:G891,"&lt;="&amp;$A379,'USH2A e13 (B) - HSF3.0'!H2:H891),"")</f>
        <v>0.66666666666665719</v>
      </c>
      <c r="H379" s="39">
        <f>IF($A379&lt;=LEN('USH2A e13 (B) - 2ry Str + Mask'!A$2),SUMIF('USH2A e13 (B) - HSF3.0'!E2:E891,"&lt;="&amp;$A379,'USH2A e13 (B) - HSF3.0'!I2:I891)-SUMIF('USH2A e13 (B) - HSF3.0'!G2:G891,"&lt;="&amp;$A379,'USH2A e13 (B) - HSF3.0'!I2:I891),"")</f>
        <v>-0.16666666666666785</v>
      </c>
      <c r="I379" s="39">
        <f>IF($A379&lt;=LEN('USH2A e13 (B) - 2ry Str + Mask'!A$2),G379+H379,"")</f>
        <v>0.49999999999998934</v>
      </c>
      <c r="J379" s="39">
        <f t="shared" si="41"/>
        <v>0</v>
      </c>
      <c r="K379" s="39">
        <f t="shared" si="42"/>
        <v>0</v>
      </c>
      <c r="L379" s="39">
        <f t="shared" si="43"/>
        <v>0</v>
      </c>
      <c r="M379" s="39">
        <f t="shared" si="44"/>
        <v>0</v>
      </c>
      <c r="N379" s="39">
        <f t="shared" si="45"/>
        <v>0</v>
      </c>
      <c r="O379" s="39">
        <f t="shared" si="46"/>
        <v>0</v>
      </c>
      <c r="P379" s="39">
        <f>IF($A379&lt;=LEN('USH2A e13 (B) - 2ry Str + Mask'!A$2),M379-J379,"")</f>
        <v>0</v>
      </c>
      <c r="Q379" s="39">
        <f>IF($A379&lt;=LEN('USH2A e13 (B) - 2ry Str + Mask'!A$2),N379-K379,"")</f>
        <v>0</v>
      </c>
      <c r="R379" s="39">
        <f>IF($A379&lt;=LEN('USH2A e13 (B) - 2ry Str + Mask'!A$2),O379-L379,"")</f>
        <v>0</v>
      </c>
    </row>
    <row r="380" spans="1:18" ht="80" customHeight="1" x14ac:dyDescent="0.15">
      <c r="A380" s="36">
        <v>379</v>
      </c>
      <c r="B380" s="37" t="str">
        <f>IF($A380&lt;=LEN('USH2A e13 (B) - 2ry Str + Mask'!A$2),MID('USH2A e13 (B) - 2ry Str + Mask'!A$2,$A380,1),"")</f>
        <v>.</v>
      </c>
      <c r="C380" s="38" t="str">
        <f>IF($A380&lt;=LEN('USH2A e13 (B) - 2ry Str + Mask'!B$2),MID('USH2A e13 (B) - 2ry Str + Mask'!B$2,$A380,1),"")</f>
        <v>.</v>
      </c>
      <c r="D380" s="38" t="str">
        <f>IF($A380&lt;=LEN('USH2A e13 (B) - 2ry Str + Mask'!C$2),MID('USH2A e13 (B) - 2ry Str + Mask'!C$2,$A380,1),"")</f>
        <v>.</v>
      </c>
      <c r="E380" s="38" t="str">
        <f t="shared" si="40"/>
        <v>.</v>
      </c>
      <c r="F380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</v>
      </c>
      <c r="G380" s="39">
        <f>IF($A380&lt;=LEN('USH2A e13 (B) - 2ry Str + Mask'!A$2),SUMIF('USH2A e13 (B) - HSF3.0'!E2:E891,"&lt;="&amp;$A380,'USH2A e13 (B) - HSF3.0'!H2:H891)-SUMIF('USH2A e13 (B) - HSF3.0'!G2:G891,"&lt;="&amp;$A380,'USH2A e13 (B) - HSF3.0'!H2:H891),"")</f>
        <v>0.49999999999999289</v>
      </c>
      <c r="H380" s="39">
        <f>IF($A380&lt;=LEN('USH2A e13 (B) - 2ry Str + Mask'!A$2),SUMIF('USH2A e13 (B) - HSF3.0'!E2:E891,"&lt;="&amp;$A380,'USH2A e13 (B) - HSF3.0'!I2:I891)-SUMIF('USH2A e13 (B) - HSF3.0'!G2:G891,"&lt;="&amp;$A380,'USH2A e13 (B) - HSF3.0'!I2:I891),"")</f>
        <v>-0.16666666666666785</v>
      </c>
      <c r="I380" s="39">
        <f>IF($A380&lt;=LEN('USH2A e13 (B) - 2ry Str + Mask'!A$2),G380+H380,"")</f>
        <v>0.33333333333332504</v>
      </c>
      <c r="J380" s="39">
        <f t="shared" si="41"/>
        <v>0.49999999999999289</v>
      </c>
      <c r="K380" s="39">
        <f t="shared" si="42"/>
        <v>-0.16666666666666785</v>
      </c>
      <c r="L380" s="39">
        <f t="shared" si="43"/>
        <v>0.33333333333332504</v>
      </c>
      <c r="M380" s="39">
        <f t="shared" si="44"/>
        <v>0.49999999999999289</v>
      </c>
      <c r="N380" s="39">
        <f t="shared" si="45"/>
        <v>-0.16666666666666785</v>
      </c>
      <c r="O380" s="39">
        <f t="shared" si="46"/>
        <v>0.33333333333332504</v>
      </c>
      <c r="P380" s="39">
        <f>IF($A380&lt;=LEN('USH2A e13 (B) - 2ry Str + Mask'!A$2),M380-J380,"")</f>
        <v>0</v>
      </c>
      <c r="Q380" s="39">
        <f>IF($A380&lt;=LEN('USH2A e13 (B) - 2ry Str + Mask'!A$2),N380-K380,"")</f>
        <v>0</v>
      </c>
      <c r="R380" s="39">
        <f>IF($A380&lt;=LEN('USH2A e13 (B) - 2ry Str + Mask'!A$2),O380-L380,"")</f>
        <v>0</v>
      </c>
    </row>
    <row r="381" spans="1:18" ht="80" customHeight="1" x14ac:dyDescent="0.15">
      <c r="A381" s="36">
        <v>380</v>
      </c>
      <c r="B381" s="37" t="str">
        <f>IF($A381&lt;=LEN('USH2A e13 (B) - 2ry Str + Mask'!A$2),MID('USH2A e13 (B) - 2ry Str + Mask'!A$2,$A381,1),"")</f>
        <v>.</v>
      </c>
      <c r="C381" s="38" t="str">
        <f>IF($A381&lt;=LEN('USH2A e13 (B) - 2ry Str + Mask'!B$2),MID('USH2A e13 (B) - 2ry Str + Mask'!B$2,$A381,1),"")</f>
        <v>.</v>
      </c>
      <c r="D381" s="38" t="str">
        <f>IF($A381&lt;=LEN('USH2A e13 (B) - 2ry Str + Mask'!C$2),MID('USH2A e13 (B) - 2ry Str + Mask'!C$2,$A381,1),"")</f>
        <v>.</v>
      </c>
      <c r="E381" s="38" t="str">
        <f t="shared" si="40"/>
        <v>.</v>
      </c>
      <c r="F381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</v>
      </c>
      <c r="G381" s="39">
        <f>IF($A381&lt;=LEN('USH2A e13 (B) - 2ry Str + Mask'!A$2),SUMIF('USH2A e13 (B) - HSF3.0'!E2:E891,"&lt;="&amp;$A381,'USH2A e13 (B) - HSF3.0'!H2:H891)-SUMIF('USH2A e13 (B) - HSF3.0'!G2:G891,"&lt;="&amp;$A381,'USH2A e13 (B) - HSF3.0'!H2:H891),"")</f>
        <v>0.3333333333333286</v>
      </c>
      <c r="H381" s="39">
        <f>IF($A381&lt;=LEN('USH2A e13 (B) - 2ry Str + Mask'!A$2),SUMIF('USH2A e13 (B) - HSF3.0'!E2:E891,"&lt;="&amp;$A381,'USH2A e13 (B) - HSF3.0'!I2:I891)-SUMIF('USH2A e13 (B) - HSF3.0'!G2:G891,"&lt;="&amp;$A381,'USH2A e13 (B) - HSF3.0'!I2:I891),"")</f>
        <v>-0.16666666666666785</v>
      </c>
      <c r="I381" s="39">
        <f>IF($A381&lt;=LEN('USH2A e13 (B) - 2ry Str + Mask'!A$2),G381+H381,"")</f>
        <v>0.16666666666666075</v>
      </c>
      <c r="J381" s="39">
        <f t="shared" si="41"/>
        <v>0.3333333333333286</v>
      </c>
      <c r="K381" s="39">
        <f t="shared" si="42"/>
        <v>-0.16666666666666785</v>
      </c>
      <c r="L381" s="39">
        <f t="shared" si="43"/>
        <v>0.16666666666666075</v>
      </c>
      <c r="M381" s="39">
        <f t="shared" si="44"/>
        <v>0.3333333333333286</v>
      </c>
      <c r="N381" s="39">
        <f t="shared" si="45"/>
        <v>-0.16666666666666785</v>
      </c>
      <c r="O381" s="39">
        <f t="shared" si="46"/>
        <v>0.16666666666666075</v>
      </c>
      <c r="P381" s="39">
        <f>IF($A381&lt;=LEN('USH2A e13 (B) - 2ry Str + Mask'!A$2),M381-J381,"")</f>
        <v>0</v>
      </c>
      <c r="Q381" s="39">
        <f>IF($A381&lt;=LEN('USH2A e13 (B) - 2ry Str + Mask'!A$2),N381-K381,"")</f>
        <v>0</v>
      </c>
      <c r="R381" s="39">
        <f>IF($A381&lt;=LEN('USH2A e13 (B) - 2ry Str + Mask'!A$2),O381-L381,"")</f>
        <v>0</v>
      </c>
    </row>
    <row r="382" spans="1:18" ht="80" customHeight="1" x14ac:dyDescent="0.15">
      <c r="A382" s="36">
        <v>381</v>
      </c>
      <c r="B382" s="37" t="str">
        <f>IF($A382&lt;=LEN('USH2A e13 (B) - 2ry Str + Mask'!A$2),MID('USH2A e13 (B) - 2ry Str + Mask'!A$2,$A382,1),"")</f>
        <v>.</v>
      </c>
      <c r="C382" s="38" t="str">
        <f>IF($A382&lt;=LEN('USH2A e13 (B) - 2ry Str + Mask'!B$2),MID('USH2A e13 (B) - 2ry Str + Mask'!B$2,$A382,1),"")</f>
        <v>.</v>
      </c>
      <c r="D382" s="38" t="str">
        <f>IF($A382&lt;=LEN('USH2A e13 (B) - 2ry Str + Mask'!C$2),MID('USH2A e13 (B) - 2ry Str + Mask'!C$2,$A382,1),"")</f>
        <v>.</v>
      </c>
      <c r="E382" s="38" t="str">
        <f t="shared" si="40"/>
        <v>.</v>
      </c>
      <c r="F382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</v>
      </c>
      <c r="G382" s="39">
        <f>IF($A382&lt;=LEN('USH2A e13 (B) - 2ry Str + Mask'!A$2),SUMIF('USH2A e13 (B) - HSF3.0'!E2:E891,"&lt;="&amp;$A382,'USH2A e13 (B) - HSF3.0'!H2:H891)-SUMIF('USH2A e13 (B) - HSF3.0'!G2:G891,"&lt;="&amp;$A382,'USH2A e13 (B) - HSF3.0'!H2:H891),"")</f>
        <v>0.1666666666666643</v>
      </c>
      <c r="H382" s="39">
        <f>IF($A382&lt;=LEN('USH2A e13 (B) - 2ry Str + Mask'!A$2),SUMIF('USH2A e13 (B) - HSF3.0'!E2:E891,"&lt;="&amp;$A382,'USH2A e13 (B) - HSF3.0'!I2:I891)-SUMIF('USH2A e13 (B) - HSF3.0'!G2:G891,"&lt;="&amp;$A382,'USH2A e13 (B) - HSF3.0'!I2:I891),"")</f>
        <v>-0.16666666666666785</v>
      </c>
      <c r="I382" s="39">
        <f>IF($A382&lt;=LEN('USH2A e13 (B) - 2ry Str + Mask'!A$2),G382+H382,"")</f>
        <v>-3.5527136788005009E-15</v>
      </c>
      <c r="J382" s="39">
        <f t="shared" si="41"/>
        <v>0.1666666666666643</v>
      </c>
      <c r="K382" s="39">
        <f t="shared" si="42"/>
        <v>-0.16666666666666785</v>
      </c>
      <c r="L382" s="39">
        <f t="shared" si="43"/>
        <v>-3.5527136788005009E-15</v>
      </c>
      <c r="M382" s="39">
        <f t="shared" si="44"/>
        <v>0.1666666666666643</v>
      </c>
      <c r="N382" s="39">
        <f t="shared" si="45"/>
        <v>-0.16666666666666785</v>
      </c>
      <c r="O382" s="39">
        <f t="shared" si="46"/>
        <v>-3.5527136788005009E-15</v>
      </c>
      <c r="P382" s="39">
        <f>IF($A382&lt;=LEN('USH2A e13 (B) - 2ry Str + Mask'!A$2),M382-J382,"")</f>
        <v>0</v>
      </c>
      <c r="Q382" s="39">
        <f>IF($A382&lt;=LEN('USH2A e13 (B) - 2ry Str + Mask'!A$2),N382-K382,"")</f>
        <v>0</v>
      </c>
      <c r="R382" s="39">
        <f>IF($A382&lt;=LEN('USH2A e13 (B) - 2ry Str + Mask'!A$2),O382-L382,"")</f>
        <v>0</v>
      </c>
    </row>
    <row r="383" spans="1:18" ht="92" customHeight="1" x14ac:dyDescent="0.15">
      <c r="A383" s="36">
        <v>382</v>
      </c>
      <c r="B383" s="37" t="str">
        <f>IF($A383&lt;=LEN('USH2A e13 (B) - 2ry Str + Mask'!A$2),MID('USH2A e13 (B) - 2ry Str + Mask'!A$2,$A383,1),"")</f>
        <v>.</v>
      </c>
      <c r="C383" s="38" t="str">
        <f>IF($A383&lt;=LEN('USH2A e13 (B) - 2ry Str + Mask'!B$2),MID('USH2A e13 (B) - 2ry Str + Mask'!B$2,$A383,1),"")</f>
        <v>.</v>
      </c>
      <c r="D383" s="38" t="str">
        <f>IF($A383&lt;=LEN('USH2A e13 (B) - 2ry Str + Mask'!C$2),MID('USH2A e13 (B) - 2ry Str + Mask'!C$2,$A383,1),"")</f>
        <v>.</v>
      </c>
      <c r="E383" s="38" t="str">
        <f t="shared" si="40"/>
        <v>.</v>
      </c>
      <c r="F383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</v>
      </c>
      <c r="G383" s="39">
        <f>IF($A383&lt;=LEN('USH2A e13 (B) - 2ry Str + Mask'!A$2),SUMIF('USH2A e13 (B) - HSF3.0'!E2:E891,"&lt;="&amp;$A383,'USH2A e13 (B) - HSF3.0'!H2:H891)-SUMIF('USH2A e13 (B) - HSF3.0'!G2:G891,"&lt;="&amp;$A383,'USH2A e13 (B) - HSF3.0'!H2:H891),"")</f>
        <v>0.20000000000000284</v>
      </c>
      <c r="H383" s="39">
        <f>IF($A383&lt;=LEN('USH2A e13 (B) - 2ry Str + Mask'!A$2),SUMIF('USH2A e13 (B) - HSF3.0'!E2:E891,"&lt;="&amp;$A383,'USH2A e13 (B) - HSF3.0'!I2:I891)-SUMIF('USH2A e13 (B) - HSF3.0'!G2:G891,"&lt;="&amp;$A383,'USH2A e13 (B) - HSF3.0'!I2:I891),"")</f>
        <v>0</v>
      </c>
      <c r="I383" s="39">
        <f>IF($A383&lt;=LEN('USH2A e13 (B) - 2ry Str + Mask'!A$2),G383+H383,"")</f>
        <v>0.20000000000000284</v>
      </c>
      <c r="J383" s="39">
        <f t="shared" si="41"/>
        <v>0.20000000000000284</v>
      </c>
      <c r="K383" s="39">
        <f t="shared" si="42"/>
        <v>0</v>
      </c>
      <c r="L383" s="39">
        <f t="shared" si="43"/>
        <v>0.20000000000000284</v>
      </c>
      <c r="M383" s="39">
        <f t="shared" si="44"/>
        <v>0.20000000000000284</v>
      </c>
      <c r="N383" s="39">
        <f t="shared" si="45"/>
        <v>0</v>
      </c>
      <c r="O383" s="39">
        <f t="shared" si="46"/>
        <v>0.20000000000000284</v>
      </c>
      <c r="P383" s="39">
        <f>IF($A383&lt;=LEN('USH2A e13 (B) - 2ry Str + Mask'!A$2),M383-J383,"")</f>
        <v>0</v>
      </c>
      <c r="Q383" s="39">
        <f>IF($A383&lt;=LEN('USH2A e13 (B) - 2ry Str + Mask'!A$2),N383-K383,"")</f>
        <v>0</v>
      </c>
      <c r="R383" s="39">
        <f>IF($A383&lt;=LEN('USH2A e13 (B) - 2ry Str + Mask'!A$2),O383-L383,"")</f>
        <v>0</v>
      </c>
    </row>
    <row r="384" spans="1:18" ht="92" customHeight="1" x14ac:dyDescent="0.15">
      <c r="A384" s="36">
        <v>383</v>
      </c>
      <c r="B384" s="37" t="str">
        <f>IF($A384&lt;=LEN('USH2A e13 (B) - 2ry Str + Mask'!A$2),MID('USH2A e13 (B) - 2ry Str + Mask'!A$2,$A384,1),"")</f>
        <v>.</v>
      </c>
      <c r="C384" s="38" t="str">
        <f>IF($A384&lt;=LEN('USH2A e13 (B) - 2ry Str + Mask'!B$2),MID('USH2A e13 (B) - 2ry Str + Mask'!B$2,$A384,1),"")</f>
        <v>.</v>
      </c>
      <c r="D384" s="38" t="str">
        <f>IF($A384&lt;=LEN('USH2A e13 (B) - 2ry Str + Mask'!C$2),MID('USH2A e13 (B) - 2ry Str + Mask'!C$2,$A384,1),"")</f>
        <v>.</v>
      </c>
      <c r="E384" s="38" t="str">
        <f t="shared" si="40"/>
        <v>.</v>
      </c>
      <c r="F384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</v>
      </c>
      <c r="G384" s="39">
        <f>IF($A384&lt;=LEN('USH2A e13 (B) - 2ry Str + Mask'!A$2),SUMIF('USH2A e13 (B) - HSF3.0'!E2:E891,"&lt;="&amp;$A384,'USH2A e13 (B) - HSF3.0'!H2:H891)-SUMIF('USH2A e13 (B) - HSF3.0'!G2:G891,"&lt;="&amp;$A384,'USH2A e13 (B) - HSF3.0'!H2:H891),"")</f>
        <v>0.20000000000000284</v>
      </c>
      <c r="H384" s="39">
        <f>IF($A384&lt;=LEN('USH2A e13 (B) - 2ry Str + Mask'!A$2),SUMIF('USH2A e13 (B) - HSF3.0'!E2:E891,"&lt;="&amp;$A384,'USH2A e13 (B) - HSF3.0'!I2:I891)-SUMIF('USH2A e13 (B) - HSF3.0'!G2:G891,"&lt;="&amp;$A384,'USH2A e13 (B) - HSF3.0'!I2:I891),"")</f>
        <v>-0.125</v>
      </c>
      <c r="I384" s="39">
        <f>IF($A384&lt;=LEN('USH2A e13 (B) - 2ry Str + Mask'!A$2),G384+H384,"")</f>
        <v>7.5000000000002842E-2</v>
      </c>
      <c r="J384" s="39">
        <f t="shared" si="41"/>
        <v>0.20000000000000284</v>
      </c>
      <c r="K384" s="39">
        <f t="shared" si="42"/>
        <v>-0.125</v>
      </c>
      <c r="L384" s="39">
        <f t="shared" si="43"/>
        <v>7.5000000000002842E-2</v>
      </c>
      <c r="M384" s="39">
        <f t="shared" si="44"/>
        <v>0.20000000000000284</v>
      </c>
      <c r="N384" s="39">
        <f t="shared" si="45"/>
        <v>-0.125</v>
      </c>
      <c r="O384" s="39">
        <f t="shared" si="46"/>
        <v>7.5000000000002842E-2</v>
      </c>
      <c r="P384" s="39">
        <f>IF($A384&lt;=LEN('USH2A e13 (B) - 2ry Str + Mask'!A$2),M384-J384,"")</f>
        <v>0</v>
      </c>
      <c r="Q384" s="39">
        <f>IF($A384&lt;=LEN('USH2A e13 (B) - 2ry Str + Mask'!A$2),N384-K384,"")</f>
        <v>0</v>
      </c>
      <c r="R384" s="39">
        <f>IF($A384&lt;=LEN('USH2A e13 (B) - 2ry Str + Mask'!A$2),O384-L384,"")</f>
        <v>0</v>
      </c>
    </row>
    <row r="385" spans="1:18" ht="92" customHeight="1" x14ac:dyDescent="0.15">
      <c r="A385" s="36">
        <v>384</v>
      </c>
      <c r="B385" s="37" t="str">
        <f>IF($A385&lt;=LEN('USH2A e13 (B) - 2ry Str + Mask'!A$2),MID('USH2A e13 (B) - 2ry Str + Mask'!A$2,$A385,1),"")</f>
        <v>.</v>
      </c>
      <c r="C385" s="38" t="str">
        <f>IF($A385&lt;=LEN('USH2A e13 (B) - 2ry Str + Mask'!B$2),MID('USH2A e13 (B) - 2ry Str + Mask'!B$2,$A385,1),"")</f>
        <v>.</v>
      </c>
      <c r="D385" s="38" t="str">
        <f>IF($A385&lt;=LEN('USH2A e13 (B) - 2ry Str + Mask'!C$2),MID('USH2A e13 (B) - 2ry Str + Mask'!C$2,$A385,1),"")</f>
        <v>.</v>
      </c>
      <c r="E385" s="38" t="str">
        <f t="shared" si="40"/>
        <v>.</v>
      </c>
      <c r="F385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</v>
      </c>
      <c r="G385" s="39">
        <f>IF($A385&lt;=LEN('USH2A e13 (B) - 2ry Str + Mask'!A$2),SUMIF('USH2A e13 (B) - HSF3.0'!E2:E891,"&lt;="&amp;$A385,'USH2A e13 (B) - HSF3.0'!H2:H891)-SUMIF('USH2A e13 (B) - HSF3.0'!G2:G891,"&lt;="&amp;$A385,'USH2A e13 (B) - HSF3.0'!H2:H891),"")</f>
        <v>0.20000000000000284</v>
      </c>
      <c r="H385" s="39">
        <f>IF($A385&lt;=LEN('USH2A e13 (B) - 2ry Str + Mask'!A$2),SUMIF('USH2A e13 (B) - HSF3.0'!E2:E891,"&lt;="&amp;$A385,'USH2A e13 (B) - HSF3.0'!I2:I891)-SUMIF('USH2A e13 (B) - HSF3.0'!G2:G891,"&lt;="&amp;$A385,'USH2A e13 (B) - HSF3.0'!I2:I891),"")</f>
        <v>-0.25</v>
      </c>
      <c r="I385" s="39">
        <f>IF($A385&lt;=LEN('USH2A e13 (B) - 2ry Str + Mask'!A$2),G385+H385,"")</f>
        <v>-4.9999999999997158E-2</v>
      </c>
      <c r="J385" s="39">
        <f t="shared" si="41"/>
        <v>0.20000000000000284</v>
      </c>
      <c r="K385" s="39">
        <f t="shared" si="42"/>
        <v>-0.25</v>
      </c>
      <c r="L385" s="39">
        <f t="shared" si="43"/>
        <v>-4.9999999999997158E-2</v>
      </c>
      <c r="M385" s="39">
        <f t="shared" si="44"/>
        <v>0.20000000000000284</v>
      </c>
      <c r="N385" s="39">
        <f t="shared" si="45"/>
        <v>-0.25</v>
      </c>
      <c r="O385" s="39">
        <f t="shared" si="46"/>
        <v>-4.9999999999997158E-2</v>
      </c>
      <c r="P385" s="39">
        <f>IF($A385&lt;=LEN('USH2A e13 (B) - 2ry Str + Mask'!A$2),M385-J385,"")</f>
        <v>0</v>
      </c>
      <c r="Q385" s="39">
        <f>IF($A385&lt;=LEN('USH2A e13 (B) - 2ry Str + Mask'!A$2),N385-K385,"")</f>
        <v>0</v>
      </c>
      <c r="R385" s="39">
        <f>IF($A385&lt;=LEN('USH2A e13 (B) - 2ry Str + Mask'!A$2),O385-L385,"")</f>
        <v>0</v>
      </c>
    </row>
    <row r="386" spans="1:18" ht="92" customHeight="1" x14ac:dyDescent="0.15">
      <c r="A386" s="36">
        <v>385</v>
      </c>
      <c r="B386" s="37" t="str">
        <f>IF($A386&lt;=LEN('USH2A e13 (B) - 2ry Str + Mask'!A$2),MID('USH2A e13 (B) - 2ry Str + Mask'!A$2,$A386,1),"")</f>
        <v>.</v>
      </c>
      <c r="C386" s="38" t="str">
        <f>IF($A386&lt;=LEN('USH2A e13 (B) - 2ry Str + Mask'!B$2),MID('USH2A e13 (B) - 2ry Str + Mask'!B$2,$A386,1),"")</f>
        <v>.</v>
      </c>
      <c r="D386" s="38" t="str">
        <f>IF($A386&lt;=LEN('USH2A e13 (B) - 2ry Str + Mask'!C$2),MID('USH2A e13 (B) - 2ry Str + Mask'!C$2,$A386,1),"")</f>
        <v>.</v>
      </c>
      <c r="E386" s="38" t="str">
        <f t="shared" ref="E386:E449" si="48">IF(D386="x","|",C386)</f>
        <v>.</v>
      </c>
      <c r="F386" s="38" t="str">
        <f t="shared" si="4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</v>
      </c>
      <c r="G386" s="39">
        <f>IF($A386&lt;=LEN('USH2A e13 (B) - 2ry Str + Mask'!A$2),SUMIF('USH2A e13 (B) - HSF3.0'!E2:E891,"&lt;="&amp;$A386,'USH2A e13 (B) - HSF3.0'!H2:H891)-SUMIF('USH2A e13 (B) - HSF3.0'!G2:G891,"&lt;="&amp;$A386,'USH2A e13 (B) - HSF3.0'!H2:H891),"")</f>
        <v>0.20000000000000284</v>
      </c>
      <c r="H386" s="39">
        <f>IF($A386&lt;=LEN('USH2A e13 (B) - 2ry Str + Mask'!A$2),SUMIF('USH2A e13 (B) - HSF3.0'!E2:E891,"&lt;="&amp;$A386,'USH2A e13 (B) - HSF3.0'!I2:I891)-SUMIF('USH2A e13 (B) - HSF3.0'!G2:G891,"&lt;="&amp;$A386,'USH2A e13 (B) - HSF3.0'!I2:I891),"")</f>
        <v>-0.375</v>
      </c>
      <c r="I386" s="39">
        <f>IF($A386&lt;=LEN('USH2A e13 (B) - 2ry Str + Mask'!A$2),G386+H386,"")</f>
        <v>-0.17499999999999716</v>
      </c>
      <c r="J386" s="39">
        <f t="shared" ref="J386:J449" si="49">IF(OR(B386=".",B386=""),G386,0)</f>
        <v>0.20000000000000284</v>
      </c>
      <c r="K386" s="39">
        <f t="shared" ref="K386:K449" si="50">IF(OR(B386=".",B386=""),H386,0)</f>
        <v>-0.375</v>
      </c>
      <c r="L386" s="39">
        <f t="shared" ref="L386:L449" si="51">IF(OR(B386=".",B386=""),I386,0)</f>
        <v>-0.17499999999999716</v>
      </c>
      <c r="M386" s="39">
        <f t="shared" ref="M386:M449" si="52">IF(OR(E386=".",E386=""),G386,0)</f>
        <v>0.20000000000000284</v>
      </c>
      <c r="N386" s="39">
        <f t="shared" ref="N386:N449" si="53">IF(OR(E386=".",E386=""),H386,0)</f>
        <v>-0.375</v>
      </c>
      <c r="O386" s="39">
        <f t="shared" ref="O386:O449" si="54">IF(OR(E386=".",E386=""),I386,0)</f>
        <v>-0.17499999999999716</v>
      </c>
      <c r="P386" s="39">
        <f>IF($A386&lt;=LEN('USH2A e13 (B) - 2ry Str + Mask'!A$2),M386-J386,"")</f>
        <v>0</v>
      </c>
      <c r="Q386" s="39">
        <f>IF($A386&lt;=LEN('USH2A e13 (B) - 2ry Str + Mask'!A$2),N386-K386,"")</f>
        <v>0</v>
      </c>
      <c r="R386" s="39">
        <f>IF($A386&lt;=LEN('USH2A e13 (B) - 2ry Str + Mask'!A$2),O386-L386,"")</f>
        <v>0</v>
      </c>
    </row>
    <row r="387" spans="1:18" ht="92" customHeight="1" x14ac:dyDescent="0.15">
      <c r="A387" s="36">
        <v>386</v>
      </c>
      <c r="B387" s="37" t="str">
        <f>IF($A387&lt;=LEN('USH2A e13 (B) - 2ry Str + Mask'!A$2),MID('USH2A e13 (B) - 2ry Str + Mask'!A$2,$A387,1),"")</f>
        <v>.</v>
      </c>
      <c r="C387" s="38" t="str">
        <f>IF($A387&lt;=LEN('USH2A e13 (B) - 2ry Str + Mask'!B$2),MID('USH2A e13 (B) - 2ry Str + Mask'!B$2,$A387,1),"")</f>
        <v>.</v>
      </c>
      <c r="D387" s="38" t="str">
        <f>IF($A387&lt;=LEN('USH2A e13 (B) - 2ry Str + Mask'!C$2),MID('USH2A e13 (B) - 2ry Str + Mask'!C$2,$A387,1),"")</f>
        <v>.</v>
      </c>
      <c r="E387" s="38" t="str">
        <f t="shared" si="48"/>
        <v>.</v>
      </c>
      <c r="F387" s="38" t="str">
        <f t="shared" ref="F387:F450" si="55">CONCATENATE(F386,E387)</f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</v>
      </c>
      <c r="G387" s="39">
        <f>IF($A387&lt;=LEN('USH2A e13 (B) - 2ry Str + Mask'!A$2),SUMIF('USH2A e13 (B) - HSF3.0'!E2:E891,"&lt;="&amp;$A387,'USH2A e13 (B) - HSF3.0'!H2:H891)-SUMIF('USH2A e13 (B) - HSF3.0'!G2:G891,"&lt;="&amp;$A387,'USH2A e13 (B) - HSF3.0'!H2:H891),"")</f>
        <v>0.20000000000000284</v>
      </c>
      <c r="H387" s="39">
        <f>IF($A387&lt;=LEN('USH2A e13 (B) - 2ry Str + Mask'!A$2),SUMIF('USH2A e13 (B) - HSF3.0'!E2:E891,"&lt;="&amp;$A387,'USH2A e13 (B) - HSF3.0'!I2:I891)-SUMIF('USH2A e13 (B) - HSF3.0'!G2:G891,"&lt;="&amp;$A387,'USH2A e13 (B) - HSF3.0'!I2:I891),"")</f>
        <v>-0.54166666666666785</v>
      </c>
      <c r="I387" s="39">
        <f>IF($A387&lt;=LEN('USH2A e13 (B) - 2ry Str + Mask'!A$2),G387+H387,"")</f>
        <v>-0.34166666666666501</v>
      </c>
      <c r="J387" s="39">
        <f t="shared" si="49"/>
        <v>0.20000000000000284</v>
      </c>
      <c r="K387" s="39">
        <f t="shared" si="50"/>
        <v>-0.54166666666666785</v>
      </c>
      <c r="L387" s="39">
        <f t="shared" si="51"/>
        <v>-0.34166666666666501</v>
      </c>
      <c r="M387" s="39">
        <f t="shared" si="52"/>
        <v>0.20000000000000284</v>
      </c>
      <c r="N387" s="39">
        <f t="shared" si="53"/>
        <v>-0.54166666666666785</v>
      </c>
      <c r="O387" s="39">
        <f t="shared" si="54"/>
        <v>-0.34166666666666501</v>
      </c>
      <c r="P387" s="39">
        <f>IF($A387&lt;=LEN('USH2A e13 (B) - 2ry Str + Mask'!A$2),M387-J387,"")</f>
        <v>0</v>
      </c>
      <c r="Q387" s="39">
        <f>IF($A387&lt;=LEN('USH2A e13 (B) - 2ry Str + Mask'!A$2),N387-K387,"")</f>
        <v>0</v>
      </c>
      <c r="R387" s="39">
        <f>IF($A387&lt;=LEN('USH2A e13 (B) - 2ry Str + Mask'!A$2),O387-L387,"")</f>
        <v>0</v>
      </c>
    </row>
    <row r="388" spans="1:18" ht="92" customHeight="1" x14ac:dyDescent="0.15">
      <c r="A388" s="36">
        <v>387</v>
      </c>
      <c r="B388" s="37" t="str">
        <f>IF($A388&lt;=LEN('USH2A e13 (B) - 2ry Str + Mask'!A$2),MID('USH2A e13 (B) - 2ry Str + Mask'!A$2,$A388,1),"")</f>
        <v>.</v>
      </c>
      <c r="C388" s="38" t="str">
        <f>IF($A388&lt;=LEN('USH2A e13 (B) - 2ry Str + Mask'!B$2),MID('USH2A e13 (B) - 2ry Str + Mask'!B$2,$A388,1),"")</f>
        <v>.</v>
      </c>
      <c r="D388" s="38" t="str">
        <f>IF($A388&lt;=LEN('USH2A e13 (B) - 2ry Str + Mask'!C$2),MID('USH2A e13 (B) - 2ry Str + Mask'!C$2,$A388,1),"")</f>
        <v>.</v>
      </c>
      <c r="E388" s="38" t="str">
        <f t="shared" si="48"/>
        <v>.</v>
      </c>
      <c r="F388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</v>
      </c>
      <c r="G388" s="39">
        <f>IF($A388&lt;=LEN('USH2A e13 (B) - 2ry Str + Mask'!A$2),SUMIF('USH2A e13 (B) - HSF3.0'!E2:E891,"&lt;="&amp;$A388,'USH2A e13 (B) - HSF3.0'!H2:H891)-SUMIF('USH2A e13 (B) - HSF3.0'!G2:G891,"&lt;="&amp;$A388,'USH2A e13 (B) - HSF3.0'!H2:H891),"")</f>
        <v>0</v>
      </c>
      <c r="H388" s="39">
        <f>IF($A388&lt;=LEN('USH2A e13 (B) - 2ry Str + Mask'!A$2),SUMIF('USH2A e13 (B) - HSF3.0'!E2:E891,"&lt;="&amp;$A388,'USH2A e13 (B) - HSF3.0'!I2:I891)-SUMIF('USH2A e13 (B) - HSF3.0'!G2:G891,"&lt;="&amp;$A388,'USH2A e13 (B) - HSF3.0'!I2:I891),"")</f>
        <v>-0.7083333333333357</v>
      </c>
      <c r="I388" s="39">
        <f>IF($A388&lt;=LEN('USH2A e13 (B) - 2ry Str + Mask'!A$2),G388+H388,"")</f>
        <v>-0.7083333333333357</v>
      </c>
      <c r="J388" s="39">
        <f t="shared" si="49"/>
        <v>0</v>
      </c>
      <c r="K388" s="39">
        <f t="shared" si="50"/>
        <v>-0.7083333333333357</v>
      </c>
      <c r="L388" s="39">
        <f t="shared" si="51"/>
        <v>-0.7083333333333357</v>
      </c>
      <c r="M388" s="39">
        <f t="shared" si="52"/>
        <v>0</v>
      </c>
      <c r="N388" s="39">
        <f t="shared" si="53"/>
        <v>-0.7083333333333357</v>
      </c>
      <c r="O388" s="39">
        <f t="shared" si="54"/>
        <v>-0.7083333333333357</v>
      </c>
      <c r="P388" s="39">
        <f>IF($A388&lt;=LEN('USH2A e13 (B) - 2ry Str + Mask'!A$2),M388-J388,"")</f>
        <v>0</v>
      </c>
      <c r="Q388" s="39">
        <f>IF($A388&lt;=LEN('USH2A e13 (B) - 2ry Str + Mask'!A$2),N388-K388,"")</f>
        <v>0</v>
      </c>
      <c r="R388" s="39">
        <f>IF($A388&lt;=LEN('USH2A e13 (B) - 2ry Str + Mask'!A$2),O388-L388,"")</f>
        <v>0</v>
      </c>
    </row>
    <row r="389" spans="1:18" ht="92" customHeight="1" x14ac:dyDescent="0.15">
      <c r="A389" s="36">
        <v>388</v>
      </c>
      <c r="B389" s="37" t="str">
        <f>IF($A389&lt;=LEN('USH2A e13 (B) - 2ry Str + Mask'!A$2),MID('USH2A e13 (B) - 2ry Str + Mask'!A$2,$A389,1),"")</f>
        <v>.</v>
      </c>
      <c r="C389" s="38" t="str">
        <f>IF($A389&lt;=LEN('USH2A e13 (B) - 2ry Str + Mask'!B$2),MID('USH2A e13 (B) - 2ry Str + Mask'!B$2,$A389,1),"")</f>
        <v>.</v>
      </c>
      <c r="D389" s="38" t="str">
        <f>IF($A389&lt;=LEN('USH2A e13 (B) - 2ry Str + Mask'!C$2),MID('USH2A e13 (B) - 2ry Str + Mask'!C$2,$A389,1),"")</f>
        <v>.</v>
      </c>
      <c r="E389" s="38" t="str">
        <f t="shared" si="48"/>
        <v>.</v>
      </c>
      <c r="F389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</v>
      </c>
      <c r="G389" s="39">
        <f>IF($A389&lt;=LEN('USH2A e13 (B) - 2ry Str + Mask'!A$2),SUMIF('USH2A e13 (B) - HSF3.0'!E2:E891,"&lt;="&amp;$A389,'USH2A e13 (B) - HSF3.0'!H2:H891)-SUMIF('USH2A e13 (B) - HSF3.0'!G2:G891,"&lt;="&amp;$A389,'USH2A e13 (B) - HSF3.0'!H2:H891),"")</f>
        <v>0</v>
      </c>
      <c r="H389" s="39">
        <f>IF($A389&lt;=LEN('USH2A e13 (B) - 2ry Str + Mask'!A$2),SUMIF('USH2A e13 (B) - HSF3.0'!E2:E891,"&lt;="&amp;$A389,'USH2A e13 (B) - HSF3.0'!I2:I891)-SUMIF('USH2A e13 (B) - HSF3.0'!G2:G891,"&lt;="&amp;$A389,'USH2A e13 (B) - HSF3.0'!I2:I891),"")</f>
        <v>-1.0178571428571459</v>
      </c>
      <c r="I389" s="39">
        <f>IF($A389&lt;=LEN('USH2A e13 (B) - 2ry Str + Mask'!A$2),G389+H389,"")</f>
        <v>-1.0178571428571459</v>
      </c>
      <c r="J389" s="39">
        <f t="shared" si="49"/>
        <v>0</v>
      </c>
      <c r="K389" s="39">
        <f t="shared" si="50"/>
        <v>-1.0178571428571459</v>
      </c>
      <c r="L389" s="39">
        <f t="shared" si="51"/>
        <v>-1.0178571428571459</v>
      </c>
      <c r="M389" s="39">
        <f t="shared" si="52"/>
        <v>0</v>
      </c>
      <c r="N389" s="39">
        <f t="shared" si="53"/>
        <v>-1.0178571428571459</v>
      </c>
      <c r="O389" s="39">
        <f t="shared" si="54"/>
        <v>-1.0178571428571459</v>
      </c>
      <c r="P389" s="39">
        <f>IF($A389&lt;=LEN('USH2A e13 (B) - 2ry Str + Mask'!A$2),M389-J389,"")</f>
        <v>0</v>
      </c>
      <c r="Q389" s="39">
        <f>IF($A389&lt;=LEN('USH2A e13 (B) - 2ry Str + Mask'!A$2),N389-K389,"")</f>
        <v>0</v>
      </c>
      <c r="R389" s="39">
        <f>IF($A389&lt;=LEN('USH2A e13 (B) - 2ry Str + Mask'!A$2),O389-L389,"")</f>
        <v>0</v>
      </c>
    </row>
    <row r="390" spans="1:18" ht="92" customHeight="1" x14ac:dyDescent="0.15">
      <c r="A390" s="36">
        <v>389</v>
      </c>
      <c r="B390" s="37" t="str">
        <f>IF($A390&lt;=LEN('USH2A e13 (B) - 2ry Str + Mask'!A$2),MID('USH2A e13 (B) - 2ry Str + Mask'!A$2,$A390,1),"")</f>
        <v>.</v>
      </c>
      <c r="C390" s="38" t="str">
        <f>IF($A390&lt;=LEN('USH2A e13 (B) - 2ry Str + Mask'!B$2),MID('USH2A e13 (B) - 2ry Str + Mask'!B$2,$A390,1),"")</f>
        <v>.</v>
      </c>
      <c r="D390" s="38" t="str">
        <f>IF($A390&lt;=LEN('USH2A e13 (B) - 2ry Str + Mask'!C$2),MID('USH2A e13 (B) - 2ry Str + Mask'!C$2,$A390,1),"")</f>
        <v>.</v>
      </c>
      <c r="E390" s="38" t="str">
        <f t="shared" si="48"/>
        <v>.</v>
      </c>
      <c r="F390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</v>
      </c>
      <c r="G390" s="39">
        <f>IF($A390&lt;=LEN('USH2A e13 (B) - 2ry Str + Mask'!A$2),SUMIF('USH2A e13 (B) - HSF3.0'!E2:E891,"&lt;="&amp;$A390,'USH2A e13 (B) - HSF3.0'!H2:H891)-SUMIF('USH2A e13 (B) - HSF3.0'!G2:G891,"&lt;="&amp;$A390,'USH2A e13 (B) - HSF3.0'!H2:H891),"")</f>
        <v>0</v>
      </c>
      <c r="H390" s="39">
        <f>IF($A390&lt;=LEN('USH2A e13 (B) - 2ry Str + Mask'!A$2),SUMIF('USH2A e13 (B) - HSF3.0'!E2:E891,"&lt;="&amp;$A390,'USH2A e13 (B) - HSF3.0'!I2:I891)-SUMIF('USH2A e13 (B) - HSF3.0'!G2:G891,"&lt;="&amp;$A390,'USH2A e13 (B) - HSF3.0'!I2:I891),"")</f>
        <v>-1.494047619047624</v>
      </c>
      <c r="I390" s="39">
        <f>IF($A390&lt;=LEN('USH2A e13 (B) - 2ry Str + Mask'!A$2),G390+H390,"")</f>
        <v>-1.494047619047624</v>
      </c>
      <c r="J390" s="39">
        <f t="shared" si="49"/>
        <v>0</v>
      </c>
      <c r="K390" s="39">
        <f t="shared" si="50"/>
        <v>-1.494047619047624</v>
      </c>
      <c r="L390" s="39">
        <f t="shared" si="51"/>
        <v>-1.494047619047624</v>
      </c>
      <c r="M390" s="39">
        <f t="shared" si="52"/>
        <v>0</v>
      </c>
      <c r="N390" s="39">
        <f t="shared" si="53"/>
        <v>-1.494047619047624</v>
      </c>
      <c r="O390" s="39">
        <f t="shared" si="54"/>
        <v>-1.494047619047624</v>
      </c>
      <c r="P390" s="39">
        <f>IF($A390&lt;=LEN('USH2A e13 (B) - 2ry Str + Mask'!A$2),M390-J390,"")</f>
        <v>0</v>
      </c>
      <c r="Q390" s="39">
        <f>IF($A390&lt;=LEN('USH2A e13 (B) - 2ry Str + Mask'!A$2),N390-K390,"")</f>
        <v>0</v>
      </c>
      <c r="R390" s="39">
        <f>IF($A390&lt;=LEN('USH2A e13 (B) - 2ry Str + Mask'!A$2),O390-L390,"")</f>
        <v>0</v>
      </c>
    </row>
    <row r="391" spans="1:18" ht="92" customHeight="1" x14ac:dyDescent="0.15">
      <c r="A391" s="36">
        <v>390</v>
      </c>
      <c r="B391" s="37" t="str">
        <f>IF($A391&lt;=LEN('USH2A e13 (B) - 2ry Str + Mask'!A$2),MID('USH2A e13 (B) - 2ry Str + Mask'!A$2,$A391,1),"")</f>
        <v>.</v>
      </c>
      <c r="C391" s="38" t="str">
        <f>IF($A391&lt;=LEN('USH2A e13 (B) - 2ry Str + Mask'!B$2),MID('USH2A e13 (B) - 2ry Str + Mask'!B$2,$A391,1),"")</f>
        <v>.</v>
      </c>
      <c r="D391" s="38" t="str">
        <f>IF($A391&lt;=LEN('USH2A e13 (B) - 2ry Str + Mask'!C$2),MID('USH2A e13 (B) - 2ry Str + Mask'!C$2,$A391,1),"")</f>
        <v>.</v>
      </c>
      <c r="E391" s="38" t="str">
        <f t="shared" si="48"/>
        <v>.</v>
      </c>
      <c r="F391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</v>
      </c>
      <c r="G391" s="39">
        <f>IF($A391&lt;=LEN('USH2A e13 (B) - 2ry Str + Mask'!A$2),SUMIF('USH2A e13 (B) - HSF3.0'!E2:E891,"&lt;="&amp;$A391,'USH2A e13 (B) - HSF3.0'!H2:H891)-SUMIF('USH2A e13 (B) - HSF3.0'!G2:G891,"&lt;="&amp;$A391,'USH2A e13 (B) - HSF3.0'!H2:H891),"")</f>
        <v>0.3333333333333286</v>
      </c>
      <c r="H391" s="39">
        <f>IF($A391&lt;=LEN('USH2A e13 (B) - 2ry Str + Mask'!A$2),SUMIF('USH2A e13 (B) - HSF3.0'!E2:E891,"&lt;="&amp;$A391,'USH2A e13 (B) - HSF3.0'!I2:I891)-SUMIF('USH2A e13 (B) - HSF3.0'!G2:G891,"&lt;="&amp;$A391,'USH2A e13 (B) - HSF3.0'!I2:I891),"")</f>
        <v>-1.8035714285714342</v>
      </c>
      <c r="I391" s="39">
        <f>IF($A391&lt;=LEN('USH2A e13 (B) - 2ry Str + Mask'!A$2),G391+H391,"")</f>
        <v>-1.4702380952381056</v>
      </c>
      <c r="J391" s="39">
        <f t="shared" si="49"/>
        <v>0.3333333333333286</v>
      </c>
      <c r="K391" s="39">
        <f t="shared" si="50"/>
        <v>-1.8035714285714342</v>
      </c>
      <c r="L391" s="39">
        <f t="shared" si="51"/>
        <v>-1.4702380952381056</v>
      </c>
      <c r="M391" s="39">
        <f t="shared" si="52"/>
        <v>0.3333333333333286</v>
      </c>
      <c r="N391" s="39">
        <f t="shared" si="53"/>
        <v>-1.8035714285714342</v>
      </c>
      <c r="O391" s="39">
        <f t="shared" si="54"/>
        <v>-1.4702380952381056</v>
      </c>
      <c r="P391" s="39">
        <f>IF($A391&lt;=LEN('USH2A e13 (B) - 2ry Str + Mask'!A$2),M391-J391,"")</f>
        <v>0</v>
      </c>
      <c r="Q391" s="39">
        <f>IF($A391&lt;=LEN('USH2A e13 (B) - 2ry Str + Mask'!A$2),N391-K391,"")</f>
        <v>0</v>
      </c>
      <c r="R391" s="39">
        <f>IF($A391&lt;=LEN('USH2A e13 (B) - 2ry Str + Mask'!A$2),O391-L391,"")</f>
        <v>0</v>
      </c>
    </row>
    <row r="392" spans="1:18" ht="92" customHeight="1" x14ac:dyDescent="0.15">
      <c r="A392" s="36">
        <v>391</v>
      </c>
      <c r="B392" s="37" t="str">
        <f>IF($A392&lt;=LEN('USH2A e13 (B) - 2ry Str + Mask'!A$2),MID('USH2A e13 (B) - 2ry Str + Mask'!A$2,$A392,1),"")</f>
        <v>.</v>
      </c>
      <c r="C392" s="38" t="str">
        <f>IF($A392&lt;=LEN('USH2A e13 (B) - 2ry Str + Mask'!B$2),MID('USH2A e13 (B) - 2ry Str + Mask'!B$2,$A392,1),"")</f>
        <v>.</v>
      </c>
      <c r="D392" s="38" t="str">
        <f>IF($A392&lt;=LEN('USH2A e13 (B) - 2ry Str + Mask'!C$2),MID('USH2A e13 (B) - 2ry Str + Mask'!C$2,$A392,1),"")</f>
        <v>.</v>
      </c>
      <c r="E392" s="38" t="str">
        <f t="shared" si="48"/>
        <v>.</v>
      </c>
      <c r="F392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</v>
      </c>
      <c r="G392" s="39">
        <f>IF($A392&lt;=LEN('USH2A e13 (B) - 2ry Str + Mask'!A$2),SUMIF('USH2A e13 (B) - HSF3.0'!E2:E891,"&lt;="&amp;$A392,'USH2A e13 (B) - HSF3.0'!H2:H891)-SUMIF('USH2A e13 (B) - HSF3.0'!G2:G891,"&lt;="&amp;$A392,'USH2A e13 (B) - HSF3.0'!H2:H891),"")</f>
        <v>0.49999999999999289</v>
      </c>
      <c r="H392" s="39">
        <f>IF($A392&lt;=LEN('USH2A e13 (B) - 2ry Str + Mask'!A$2),SUMIF('USH2A e13 (B) - HSF3.0'!E2:E891,"&lt;="&amp;$A392,'USH2A e13 (B) - HSF3.0'!I2:I891)-SUMIF('USH2A e13 (B) - HSF3.0'!G2:G891,"&lt;="&amp;$A392,'USH2A e13 (B) - HSF3.0'!I2:I891),"")</f>
        <v>-1.9702380952380985</v>
      </c>
      <c r="I392" s="39">
        <f>IF($A392&lt;=LEN('USH2A e13 (B) - 2ry Str + Mask'!A$2),G392+H392,"")</f>
        <v>-1.4702380952381056</v>
      </c>
      <c r="J392" s="39">
        <f t="shared" si="49"/>
        <v>0.49999999999999289</v>
      </c>
      <c r="K392" s="39">
        <f t="shared" si="50"/>
        <v>-1.9702380952380985</v>
      </c>
      <c r="L392" s="39">
        <f t="shared" si="51"/>
        <v>-1.4702380952381056</v>
      </c>
      <c r="M392" s="39">
        <f t="shared" si="52"/>
        <v>0.49999999999999289</v>
      </c>
      <c r="N392" s="39">
        <f t="shared" si="53"/>
        <v>-1.9702380952380985</v>
      </c>
      <c r="O392" s="39">
        <f t="shared" si="54"/>
        <v>-1.4702380952381056</v>
      </c>
      <c r="P392" s="39">
        <f>IF($A392&lt;=LEN('USH2A e13 (B) - 2ry Str + Mask'!A$2),M392-J392,"")</f>
        <v>0</v>
      </c>
      <c r="Q392" s="39">
        <f>IF($A392&lt;=LEN('USH2A e13 (B) - 2ry Str + Mask'!A$2),N392-K392,"")</f>
        <v>0</v>
      </c>
      <c r="R392" s="39">
        <f>IF($A392&lt;=LEN('USH2A e13 (B) - 2ry Str + Mask'!A$2),O392-L392,"")</f>
        <v>0</v>
      </c>
    </row>
    <row r="393" spans="1:18" ht="92" customHeight="1" x14ac:dyDescent="0.15">
      <c r="A393" s="36">
        <v>392</v>
      </c>
      <c r="B393" s="37" t="str">
        <f>IF($A393&lt;=LEN('USH2A e13 (B) - 2ry Str + Mask'!A$2),MID('USH2A e13 (B) - 2ry Str + Mask'!A$2,$A393,1),"")</f>
        <v>.</v>
      </c>
      <c r="C393" s="38" t="str">
        <f>IF($A393&lt;=LEN('USH2A e13 (B) - 2ry Str + Mask'!B$2),MID('USH2A e13 (B) - 2ry Str + Mask'!B$2,$A393,1),"")</f>
        <v>.</v>
      </c>
      <c r="D393" s="38" t="str">
        <f>IF($A393&lt;=LEN('USH2A e13 (B) - 2ry Str + Mask'!C$2),MID('USH2A e13 (B) - 2ry Str + Mask'!C$2,$A393,1),"")</f>
        <v>.</v>
      </c>
      <c r="E393" s="38" t="str">
        <f t="shared" si="48"/>
        <v>.</v>
      </c>
      <c r="F393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</v>
      </c>
      <c r="G393" s="39">
        <f>IF($A393&lt;=LEN('USH2A e13 (B) - 2ry Str + Mask'!A$2),SUMIF('USH2A e13 (B) - HSF3.0'!E2:E891,"&lt;="&amp;$A393,'USH2A e13 (B) - HSF3.0'!H2:H891)-SUMIF('USH2A e13 (B) - HSF3.0'!G2:G891,"&lt;="&amp;$A393,'USH2A e13 (B) - HSF3.0'!H2:H891),"")</f>
        <v>0.66666666666665719</v>
      </c>
      <c r="H393" s="39">
        <f>IF($A393&lt;=LEN('USH2A e13 (B) - 2ry Str + Mask'!A$2),SUMIF('USH2A e13 (B) - HSF3.0'!E2:E891,"&lt;="&amp;$A393,'USH2A e13 (B) - HSF3.0'!I2:I891)-SUMIF('USH2A e13 (B) - HSF3.0'!G2:G891,"&lt;="&amp;$A393,'USH2A e13 (B) - HSF3.0'!I2:I891),"")</f>
        <v>-1.9880952380952408</v>
      </c>
      <c r="I393" s="39">
        <f>IF($A393&lt;=LEN('USH2A e13 (B) - 2ry Str + Mask'!A$2),G393+H393,"")</f>
        <v>-1.3214285714285836</v>
      </c>
      <c r="J393" s="39">
        <f t="shared" si="49"/>
        <v>0.66666666666665719</v>
      </c>
      <c r="K393" s="39">
        <f t="shared" si="50"/>
        <v>-1.9880952380952408</v>
      </c>
      <c r="L393" s="39">
        <f t="shared" si="51"/>
        <v>-1.3214285714285836</v>
      </c>
      <c r="M393" s="39">
        <f t="shared" si="52"/>
        <v>0.66666666666665719</v>
      </c>
      <c r="N393" s="39">
        <f t="shared" si="53"/>
        <v>-1.9880952380952408</v>
      </c>
      <c r="O393" s="39">
        <f t="shared" si="54"/>
        <v>-1.3214285714285836</v>
      </c>
      <c r="P393" s="39">
        <f>IF($A393&lt;=LEN('USH2A e13 (B) - 2ry Str + Mask'!A$2),M393-J393,"")</f>
        <v>0</v>
      </c>
      <c r="Q393" s="39">
        <f>IF($A393&lt;=LEN('USH2A e13 (B) - 2ry Str + Mask'!A$2),N393-K393,"")</f>
        <v>0</v>
      </c>
      <c r="R393" s="39">
        <f>IF($A393&lt;=LEN('USH2A e13 (B) - 2ry Str + Mask'!A$2),O393-L393,"")</f>
        <v>0</v>
      </c>
    </row>
    <row r="394" spans="1:18" ht="92" customHeight="1" x14ac:dyDescent="0.15">
      <c r="A394" s="36">
        <v>393</v>
      </c>
      <c r="B394" s="37" t="str">
        <f>IF($A394&lt;=LEN('USH2A e13 (B) - 2ry Str + Mask'!A$2),MID('USH2A e13 (B) - 2ry Str + Mask'!A$2,$A394,1),"")</f>
        <v>.</v>
      </c>
      <c r="C394" s="38" t="str">
        <f>IF($A394&lt;=LEN('USH2A e13 (B) - 2ry Str + Mask'!B$2),MID('USH2A e13 (B) - 2ry Str + Mask'!B$2,$A394,1),"")</f>
        <v>.</v>
      </c>
      <c r="D394" s="38" t="str">
        <f>IF($A394&lt;=LEN('USH2A e13 (B) - 2ry Str + Mask'!C$2),MID('USH2A e13 (B) - 2ry Str + Mask'!C$2,$A394,1),"")</f>
        <v>.</v>
      </c>
      <c r="E394" s="38" t="str">
        <f t="shared" si="48"/>
        <v>.</v>
      </c>
      <c r="F394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</v>
      </c>
      <c r="G394" s="39">
        <f>IF($A394&lt;=LEN('USH2A e13 (B) - 2ry Str + Mask'!A$2),SUMIF('USH2A e13 (B) - HSF3.0'!E2:E891,"&lt;="&amp;$A394,'USH2A e13 (B) - HSF3.0'!H2:H891)-SUMIF('USH2A e13 (B) - HSF3.0'!G2:G891,"&lt;="&amp;$A394,'USH2A e13 (B) - HSF3.0'!H2:H891),"")</f>
        <v>0.66666666666665719</v>
      </c>
      <c r="H394" s="39">
        <f>IF($A394&lt;=LEN('USH2A e13 (B) - 2ry Str + Mask'!A$2),SUMIF('USH2A e13 (B) - HSF3.0'!E2:E891,"&lt;="&amp;$A394,'USH2A e13 (B) - HSF3.0'!I2:I891)-SUMIF('USH2A e13 (B) - HSF3.0'!G2:G891,"&lt;="&amp;$A394,'USH2A e13 (B) - HSF3.0'!I2:I891),"")</f>
        <v>-2.1726190476190474</v>
      </c>
      <c r="I394" s="39">
        <f>IF($A394&lt;=LEN('USH2A e13 (B) - 2ry Str + Mask'!A$2),G394+H394,"")</f>
        <v>-1.5059523809523903</v>
      </c>
      <c r="J394" s="39">
        <f t="shared" si="49"/>
        <v>0.66666666666665719</v>
      </c>
      <c r="K394" s="39">
        <f t="shared" si="50"/>
        <v>-2.1726190476190474</v>
      </c>
      <c r="L394" s="39">
        <f t="shared" si="51"/>
        <v>-1.5059523809523903</v>
      </c>
      <c r="M394" s="39">
        <f t="shared" si="52"/>
        <v>0.66666666666665719</v>
      </c>
      <c r="N394" s="39">
        <f t="shared" si="53"/>
        <v>-2.1726190476190474</v>
      </c>
      <c r="O394" s="39">
        <f t="shared" si="54"/>
        <v>-1.5059523809523903</v>
      </c>
      <c r="P394" s="39">
        <f>IF($A394&lt;=LEN('USH2A e13 (B) - 2ry Str + Mask'!A$2),M394-J394,"")</f>
        <v>0</v>
      </c>
      <c r="Q394" s="39">
        <f>IF($A394&lt;=LEN('USH2A e13 (B) - 2ry Str + Mask'!A$2),N394-K394,"")</f>
        <v>0</v>
      </c>
      <c r="R394" s="39">
        <f>IF($A394&lt;=LEN('USH2A e13 (B) - 2ry Str + Mask'!A$2),O394-L394,"")</f>
        <v>0</v>
      </c>
    </row>
    <row r="395" spans="1:18" ht="92" customHeight="1" x14ac:dyDescent="0.15">
      <c r="A395" s="36">
        <v>394</v>
      </c>
      <c r="B395" s="37" t="str">
        <f>IF($A395&lt;=LEN('USH2A e13 (B) - 2ry Str + Mask'!A$2),MID('USH2A e13 (B) - 2ry Str + Mask'!A$2,$A395,1),"")</f>
        <v>(</v>
      </c>
      <c r="C395" s="38" t="str">
        <f>IF($A395&lt;=LEN('USH2A e13 (B) - 2ry Str + Mask'!B$2),MID('USH2A e13 (B) - 2ry Str + Mask'!B$2,$A395,1),"")</f>
        <v>(</v>
      </c>
      <c r="D395" s="38" t="str">
        <f>IF($A395&lt;=LEN('USH2A e13 (B) - 2ry Str + Mask'!C$2),MID('USH2A e13 (B) - 2ry Str + Mask'!C$2,$A395,1),"")</f>
        <v>.</v>
      </c>
      <c r="E395" s="38" t="str">
        <f t="shared" si="48"/>
        <v>(</v>
      </c>
      <c r="F395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</v>
      </c>
      <c r="G395" s="39">
        <f>IF($A395&lt;=LEN('USH2A e13 (B) - 2ry Str + Mask'!A$2),SUMIF('USH2A e13 (B) - HSF3.0'!E2:E891,"&lt;="&amp;$A395,'USH2A e13 (B) - HSF3.0'!H2:H891)-SUMIF('USH2A e13 (B) - HSF3.0'!G2:G891,"&lt;="&amp;$A395,'USH2A e13 (B) - HSF3.0'!H2:H891),"")</f>
        <v>0.83333333333332149</v>
      </c>
      <c r="H395" s="39">
        <f>IF($A395&lt;=LEN('USH2A e13 (B) - 2ry Str + Mask'!A$2),SUMIF('USH2A e13 (B) - HSF3.0'!E2:E891,"&lt;="&amp;$A395,'USH2A e13 (B) - HSF3.0'!I2:I891)-SUMIF('USH2A e13 (B) - HSF3.0'!G2:G891,"&lt;="&amp;$A395,'USH2A e13 (B) - HSF3.0'!I2:I891),"")</f>
        <v>-2.3392857142857082</v>
      </c>
      <c r="I395" s="39">
        <f>IF($A395&lt;=LEN('USH2A e13 (B) - 2ry Str + Mask'!A$2),G395+H395,"")</f>
        <v>-1.5059523809523867</v>
      </c>
      <c r="J395" s="39">
        <f t="shared" si="49"/>
        <v>0</v>
      </c>
      <c r="K395" s="39">
        <f t="shared" si="50"/>
        <v>0</v>
      </c>
      <c r="L395" s="39">
        <f t="shared" si="51"/>
        <v>0</v>
      </c>
      <c r="M395" s="39">
        <f t="shared" si="52"/>
        <v>0</v>
      </c>
      <c r="N395" s="39">
        <f t="shared" si="53"/>
        <v>0</v>
      </c>
      <c r="O395" s="39">
        <f t="shared" si="54"/>
        <v>0</v>
      </c>
      <c r="P395" s="39">
        <f>IF($A395&lt;=LEN('USH2A e13 (B) - 2ry Str + Mask'!A$2),M395-J395,"")</f>
        <v>0</v>
      </c>
      <c r="Q395" s="39">
        <f>IF($A395&lt;=LEN('USH2A e13 (B) - 2ry Str + Mask'!A$2),N395-K395,"")</f>
        <v>0</v>
      </c>
      <c r="R395" s="39">
        <f>IF($A395&lt;=LEN('USH2A e13 (B) - 2ry Str + Mask'!A$2),O395-L395,"")</f>
        <v>0</v>
      </c>
    </row>
    <row r="396" spans="1:18" ht="92" customHeight="1" x14ac:dyDescent="0.15">
      <c r="A396" s="36">
        <v>395</v>
      </c>
      <c r="B396" s="37" t="str">
        <f>IF($A396&lt;=LEN('USH2A e13 (B) - 2ry Str + Mask'!A$2),MID('USH2A e13 (B) - 2ry Str + Mask'!A$2,$A396,1),"")</f>
        <v>(</v>
      </c>
      <c r="C396" s="38" t="str">
        <f>IF($A396&lt;=LEN('USH2A e13 (B) - 2ry Str + Mask'!B$2),MID('USH2A e13 (B) - 2ry Str + Mask'!B$2,$A396,1),"")</f>
        <v>(</v>
      </c>
      <c r="D396" s="38" t="str">
        <f>IF($A396&lt;=LEN('USH2A e13 (B) - 2ry Str + Mask'!C$2),MID('USH2A e13 (B) - 2ry Str + Mask'!C$2,$A396,1),"")</f>
        <v>.</v>
      </c>
      <c r="E396" s="38" t="str">
        <f t="shared" si="48"/>
        <v>(</v>
      </c>
      <c r="F396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</v>
      </c>
      <c r="G396" s="39">
        <f>IF($A396&lt;=LEN('USH2A e13 (B) - 2ry Str + Mask'!A$2),SUMIF('USH2A e13 (B) - HSF3.0'!E2:E891,"&lt;="&amp;$A396,'USH2A e13 (B) - HSF3.0'!H2:H891)-SUMIF('USH2A e13 (B) - HSF3.0'!G2:G891,"&lt;="&amp;$A396,'USH2A e13 (B) - HSF3.0'!H2:H891),"")</f>
        <v>0.83333333333332149</v>
      </c>
      <c r="H396" s="39">
        <f>IF($A396&lt;=LEN('USH2A e13 (B) - 2ry Str + Mask'!A$2),SUMIF('USH2A e13 (B) - HSF3.0'!E2:E891,"&lt;="&amp;$A396,'USH2A e13 (B) - HSF3.0'!I2:I891)-SUMIF('USH2A e13 (B) - HSF3.0'!G2:G891,"&lt;="&amp;$A396,'USH2A e13 (B) - HSF3.0'!I2:I891),"")</f>
        <v>-1.8630952380952301</v>
      </c>
      <c r="I396" s="39">
        <f>IF($A396&lt;=LEN('USH2A e13 (B) - 2ry Str + Mask'!A$2),G396+H396,"")</f>
        <v>-1.0297619047619087</v>
      </c>
      <c r="J396" s="39">
        <f t="shared" si="49"/>
        <v>0</v>
      </c>
      <c r="K396" s="39">
        <f t="shared" si="50"/>
        <v>0</v>
      </c>
      <c r="L396" s="39">
        <f t="shared" si="51"/>
        <v>0</v>
      </c>
      <c r="M396" s="39">
        <f t="shared" si="52"/>
        <v>0</v>
      </c>
      <c r="N396" s="39">
        <f t="shared" si="53"/>
        <v>0</v>
      </c>
      <c r="O396" s="39">
        <f t="shared" si="54"/>
        <v>0</v>
      </c>
      <c r="P396" s="39">
        <f>IF($A396&lt;=LEN('USH2A e13 (B) - 2ry Str + Mask'!A$2),M396-J396,"")</f>
        <v>0</v>
      </c>
      <c r="Q396" s="39">
        <f>IF($A396&lt;=LEN('USH2A e13 (B) - 2ry Str + Mask'!A$2),N396-K396,"")</f>
        <v>0</v>
      </c>
      <c r="R396" s="39">
        <f>IF($A396&lt;=LEN('USH2A e13 (B) - 2ry Str + Mask'!A$2),O396-L396,"")</f>
        <v>0</v>
      </c>
    </row>
    <row r="397" spans="1:18" ht="92" customHeight="1" x14ac:dyDescent="0.15">
      <c r="A397" s="36">
        <v>396</v>
      </c>
      <c r="B397" s="37" t="str">
        <f>IF($A397&lt;=LEN('USH2A e13 (B) - 2ry Str + Mask'!A$2),MID('USH2A e13 (B) - 2ry Str + Mask'!A$2,$A397,1),"")</f>
        <v>(</v>
      </c>
      <c r="C397" s="38" t="str">
        <f>IF($A397&lt;=LEN('USH2A e13 (B) - 2ry Str + Mask'!B$2),MID('USH2A e13 (B) - 2ry Str + Mask'!B$2,$A397,1),"")</f>
        <v>(</v>
      </c>
      <c r="D397" s="38" t="str">
        <f>IF($A397&lt;=LEN('USH2A e13 (B) - 2ry Str + Mask'!C$2),MID('USH2A e13 (B) - 2ry Str + Mask'!C$2,$A397,1),"")</f>
        <v>.</v>
      </c>
      <c r="E397" s="38" t="str">
        <f t="shared" si="48"/>
        <v>(</v>
      </c>
      <c r="F397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</v>
      </c>
      <c r="G397" s="39">
        <f>IF($A397&lt;=LEN('USH2A e13 (B) - 2ry Str + Mask'!A$2),SUMIF('USH2A e13 (B) - HSF3.0'!E2:E891,"&lt;="&amp;$A397,'USH2A e13 (B) - HSF3.0'!H2:H891)-SUMIF('USH2A e13 (B) - HSF3.0'!G2:G891,"&lt;="&amp;$A397,'USH2A e13 (B) - HSF3.0'!H2:H891),"")</f>
        <v>0.66666666666665719</v>
      </c>
      <c r="H397" s="39">
        <f>IF($A397&lt;=LEN('USH2A e13 (B) - 2ry Str + Mask'!A$2),SUMIF('USH2A e13 (B) - HSF3.0'!E2:E891,"&lt;="&amp;$A397,'USH2A e13 (B) - HSF3.0'!I2:I891)-SUMIF('USH2A e13 (B) - HSF3.0'!G2:G891,"&lt;="&amp;$A397,'USH2A e13 (B) - HSF3.0'!I2:I891),"")</f>
        <v>-1.5535714285714235</v>
      </c>
      <c r="I397" s="39">
        <f>IF($A397&lt;=LEN('USH2A e13 (B) - 2ry Str + Mask'!A$2),G397+H397,"")</f>
        <v>-0.8869047619047663</v>
      </c>
      <c r="J397" s="39">
        <f t="shared" si="49"/>
        <v>0</v>
      </c>
      <c r="K397" s="39">
        <f t="shared" si="50"/>
        <v>0</v>
      </c>
      <c r="L397" s="39">
        <f t="shared" si="51"/>
        <v>0</v>
      </c>
      <c r="M397" s="39">
        <f t="shared" si="52"/>
        <v>0</v>
      </c>
      <c r="N397" s="39">
        <f t="shared" si="53"/>
        <v>0</v>
      </c>
      <c r="O397" s="39">
        <f t="shared" si="54"/>
        <v>0</v>
      </c>
      <c r="P397" s="39">
        <f>IF($A397&lt;=LEN('USH2A e13 (B) - 2ry Str + Mask'!A$2),M397-J397,"")</f>
        <v>0</v>
      </c>
      <c r="Q397" s="39">
        <f>IF($A397&lt;=LEN('USH2A e13 (B) - 2ry Str + Mask'!A$2),N397-K397,"")</f>
        <v>0</v>
      </c>
      <c r="R397" s="39">
        <f>IF($A397&lt;=LEN('USH2A e13 (B) - 2ry Str + Mask'!A$2),O397-L397,"")</f>
        <v>0</v>
      </c>
    </row>
    <row r="398" spans="1:18" ht="92" customHeight="1" x14ac:dyDescent="0.15">
      <c r="A398" s="36">
        <v>397</v>
      </c>
      <c r="B398" s="37" t="str">
        <f>IF($A398&lt;=LEN('USH2A e13 (B) - 2ry Str + Mask'!A$2),MID('USH2A e13 (B) - 2ry Str + Mask'!A$2,$A398,1),"")</f>
        <v>(</v>
      </c>
      <c r="C398" s="38" t="str">
        <f>IF($A398&lt;=LEN('USH2A e13 (B) - 2ry Str + Mask'!B$2),MID('USH2A e13 (B) - 2ry Str + Mask'!B$2,$A398,1),"")</f>
        <v>(</v>
      </c>
      <c r="D398" s="38" t="str">
        <f>IF($A398&lt;=LEN('USH2A e13 (B) - 2ry Str + Mask'!C$2),MID('USH2A e13 (B) - 2ry Str + Mask'!C$2,$A398,1),"")</f>
        <v>.</v>
      </c>
      <c r="E398" s="38" t="str">
        <f t="shared" si="48"/>
        <v>(</v>
      </c>
      <c r="F398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</v>
      </c>
      <c r="G398" s="39">
        <f>IF($A398&lt;=LEN('USH2A e13 (B) - 2ry Str + Mask'!A$2),SUMIF('USH2A e13 (B) - HSF3.0'!E2:E891,"&lt;="&amp;$A398,'USH2A e13 (B) - HSF3.0'!H2:H891)-SUMIF('USH2A e13 (B) - HSF3.0'!G2:G891,"&lt;="&amp;$A398,'USH2A e13 (B) - HSF3.0'!H2:H891),"")</f>
        <v>1.1249999999999858</v>
      </c>
      <c r="H398" s="39">
        <f>IF($A398&lt;=LEN('USH2A e13 (B) - 2ry Str + Mask'!A$2),SUMIF('USH2A e13 (B) - HSF3.0'!E2:E891,"&lt;="&amp;$A398,'USH2A e13 (B) - HSF3.0'!I2:I891)-SUMIF('USH2A e13 (B) - HSF3.0'!G2:G891,"&lt;="&amp;$A398,'USH2A e13 (B) - HSF3.0'!I2:I891),"")</f>
        <v>-1.2440476190476133</v>
      </c>
      <c r="I398" s="39">
        <f>IF($A398&lt;=LEN('USH2A e13 (B) - 2ry Str + Mask'!A$2),G398+H398,"")</f>
        <v>-0.11904761904762751</v>
      </c>
      <c r="J398" s="39">
        <f t="shared" si="49"/>
        <v>0</v>
      </c>
      <c r="K398" s="39">
        <f t="shared" si="50"/>
        <v>0</v>
      </c>
      <c r="L398" s="39">
        <f t="shared" si="51"/>
        <v>0</v>
      </c>
      <c r="M398" s="39">
        <f t="shared" si="52"/>
        <v>0</v>
      </c>
      <c r="N398" s="39">
        <f t="shared" si="53"/>
        <v>0</v>
      </c>
      <c r="O398" s="39">
        <f t="shared" si="54"/>
        <v>0</v>
      </c>
      <c r="P398" s="39">
        <f>IF($A398&lt;=LEN('USH2A e13 (B) - 2ry Str + Mask'!A$2),M398-J398,"")</f>
        <v>0</v>
      </c>
      <c r="Q398" s="39">
        <f>IF($A398&lt;=LEN('USH2A e13 (B) - 2ry Str + Mask'!A$2),N398-K398,"")</f>
        <v>0</v>
      </c>
      <c r="R398" s="39">
        <f>IF($A398&lt;=LEN('USH2A e13 (B) - 2ry Str + Mask'!A$2),O398-L398,"")</f>
        <v>0</v>
      </c>
    </row>
    <row r="399" spans="1:18" ht="92" customHeight="1" x14ac:dyDescent="0.15">
      <c r="A399" s="36">
        <v>398</v>
      </c>
      <c r="B399" s="37" t="str">
        <f>IF($A399&lt;=LEN('USH2A e13 (B) - 2ry Str + Mask'!A$2),MID('USH2A e13 (B) - 2ry Str + Mask'!A$2,$A399,1),"")</f>
        <v>.</v>
      </c>
      <c r="C399" s="38" t="str">
        <f>IF($A399&lt;=LEN('USH2A e13 (B) - 2ry Str + Mask'!B$2),MID('USH2A e13 (B) - 2ry Str + Mask'!B$2,$A399,1),"")</f>
        <v>.</v>
      </c>
      <c r="D399" s="38" t="str">
        <f>IF($A399&lt;=LEN('USH2A e13 (B) - 2ry Str + Mask'!C$2),MID('USH2A e13 (B) - 2ry Str + Mask'!C$2,$A399,1),"")</f>
        <v>.</v>
      </c>
      <c r="E399" s="38" t="str">
        <f t="shared" si="48"/>
        <v>.</v>
      </c>
      <c r="F399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</v>
      </c>
      <c r="G399" s="39">
        <f>IF($A399&lt;=LEN('USH2A e13 (B) - 2ry Str + Mask'!A$2),SUMIF('USH2A e13 (B) - HSF3.0'!E2:E891,"&lt;="&amp;$A399,'USH2A e13 (B) - HSF3.0'!H2:H891)-SUMIF('USH2A e13 (B) - HSF3.0'!G2:G891,"&lt;="&amp;$A399,'USH2A e13 (B) - HSF3.0'!H2:H891),"")</f>
        <v>1.2916666666666501</v>
      </c>
      <c r="H399" s="39">
        <f>IF($A399&lt;=LEN('USH2A e13 (B) - 2ry Str + Mask'!A$2),SUMIF('USH2A e13 (B) - HSF3.0'!E2:E891,"&lt;="&amp;$A399,'USH2A e13 (B) - HSF3.0'!I2:I891)-SUMIF('USH2A e13 (B) - HSF3.0'!G2:G891,"&lt;="&amp;$A399,'USH2A e13 (B) - HSF3.0'!I2:I891),"")</f>
        <v>-1.077380952380949</v>
      </c>
      <c r="I399" s="39">
        <f>IF($A399&lt;=LEN('USH2A e13 (B) - 2ry Str + Mask'!A$2),G399+H399,"")</f>
        <v>0.21428571428570109</v>
      </c>
      <c r="J399" s="39">
        <f t="shared" si="49"/>
        <v>1.2916666666666501</v>
      </c>
      <c r="K399" s="39">
        <f t="shared" si="50"/>
        <v>-1.077380952380949</v>
      </c>
      <c r="L399" s="39">
        <f t="shared" si="51"/>
        <v>0.21428571428570109</v>
      </c>
      <c r="M399" s="39">
        <f t="shared" si="52"/>
        <v>1.2916666666666501</v>
      </c>
      <c r="N399" s="39">
        <f t="shared" si="53"/>
        <v>-1.077380952380949</v>
      </c>
      <c r="O399" s="39">
        <f t="shared" si="54"/>
        <v>0.21428571428570109</v>
      </c>
      <c r="P399" s="39">
        <f>IF($A399&lt;=LEN('USH2A e13 (B) - 2ry Str + Mask'!A$2),M399-J399,"")</f>
        <v>0</v>
      </c>
      <c r="Q399" s="39">
        <f>IF($A399&lt;=LEN('USH2A e13 (B) - 2ry Str + Mask'!A$2),N399-K399,"")</f>
        <v>0</v>
      </c>
      <c r="R399" s="39">
        <f>IF($A399&lt;=LEN('USH2A e13 (B) - 2ry Str + Mask'!A$2),O399-L399,"")</f>
        <v>0</v>
      </c>
    </row>
    <row r="400" spans="1:18" ht="92" customHeight="1" x14ac:dyDescent="0.15">
      <c r="A400" s="36">
        <v>399</v>
      </c>
      <c r="B400" s="37" t="str">
        <f>IF($A400&lt;=LEN('USH2A e13 (B) - 2ry Str + Mask'!A$2),MID('USH2A e13 (B) - 2ry Str + Mask'!A$2,$A400,1),"")</f>
        <v>.</v>
      </c>
      <c r="C400" s="38" t="str">
        <f>IF($A400&lt;=LEN('USH2A e13 (B) - 2ry Str + Mask'!B$2),MID('USH2A e13 (B) - 2ry Str + Mask'!B$2,$A400,1),"")</f>
        <v>.</v>
      </c>
      <c r="D400" s="38" t="str">
        <f>IF($A400&lt;=LEN('USH2A e13 (B) - 2ry Str + Mask'!C$2),MID('USH2A e13 (B) - 2ry Str + Mask'!C$2,$A400,1),"")</f>
        <v>.</v>
      </c>
      <c r="E400" s="38" t="str">
        <f t="shared" si="48"/>
        <v>.</v>
      </c>
      <c r="F400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</v>
      </c>
      <c r="G400" s="39">
        <f>IF($A400&lt;=LEN('USH2A e13 (B) - 2ry Str + Mask'!A$2),SUMIF('USH2A e13 (B) - HSF3.0'!E2:E891,"&lt;="&amp;$A400,'USH2A e13 (B) - HSF3.0'!H2:H891)-SUMIF('USH2A e13 (B) - HSF3.0'!G2:G891,"&lt;="&amp;$A400,'USH2A e13 (B) - HSF3.0'!H2:H891),"")</f>
        <v>1.2916666666666501</v>
      </c>
      <c r="H400" s="39">
        <f>IF($A400&lt;=LEN('USH2A e13 (B) - 2ry Str + Mask'!A$2),SUMIF('USH2A e13 (B) - HSF3.0'!E2:E891,"&lt;="&amp;$A400,'USH2A e13 (B) - HSF3.0'!I2:I891)-SUMIF('USH2A e13 (B) - HSF3.0'!G2:G891,"&lt;="&amp;$A400,'USH2A e13 (B) - HSF3.0'!I2:I891),"")</f>
        <v>-0.4761904761904745</v>
      </c>
      <c r="I400" s="39">
        <f>IF($A400&lt;=LEN('USH2A e13 (B) - 2ry Str + Mask'!A$2),G400+H400,"")</f>
        <v>0.81547619047617559</v>
      </c>
      <c r="J400" s="39">
        <f t="shared" si="49"/>
        <v>1.2916666666666501</v>
      </c>
      <c r="K400" s="39">
        <f t="shared" si="50"/>
        <v>-0.4761904761904745</v>
      </c>
      <c r="L400" s="39">
        <f t="shared" si="51"/>
        <v>0.81547619047617559</v>
      </c>
      <c r="M400" s="39">
        <f t="shared" si="52"/>
        <v>1.2916666666666501</v>
      </c>
      <c r="N400" s="39">
        <f t="shared" si="53"/>
        <v>-0.4761904761904745</v>
      </c>
      <c r="O400" s="39">
        <f t="shared" si="54"/>
        <v>0.81547619047617559</v>
      </c>
      <c r="P400" s="39">
        <f>IF($A400&lt;=LEN('USH2A e13 (B) - 2ry Str + Mask'!A$2),M400-J400,"")</f>
        <v>0</v>
      </c>
      <c r="Q400" s="39">
        <f>IF($A400&lt;=LEN('USH2A e13 (B) - 2ry Str + Mask'!A$2),N400-K400,"")</f>
        <v>0</v>
      </c>
      <c r="R400" s="39">
        <f>IF($A400&lt;=LEN('USH2A e13 (B) - 2ry Str + Mask'!A$2),O400-L400,"")</f>
        <v>0</v>
      </c>
    </row>
    <row r="401" spans="1:18" ht="92" customHeight="1" x14ac:dyDescent="0.15">
      <c r="A401" s="36">
        <v>400</v>
      </c>
      <c r="B401" s="37" t="str">
        <f>IF($A401&lt;=LEN('USH2A e13 (B) - 2ry Str + Mask'!A$2),MID('USH2A e13 (B) - 2ry Str + Mask'!A$2,$A401,1),"")</f>
        <v>.</v>
      </c>
      <c r="C401" s="38" t="str">
        <f>IF($A401&lt;=LEN('USH2A e13 (B) - 2ry Str + Mask'!B$2),MID('USH2A e13 (B) - 2ry Str + Mask'!B$2,$A401,1),"")</f>
        <v>.</v>
      </c>
      <c r="D401" s="38" t="str">
        <f>IF($A401&lt;=LEN('USH2A e13 (B) - 2ry Str + Mask'!C$2),MID('USH2A e13 (B) - 2ry Str + Mask'!C$2,$A401,1),"")</f>
        <v>.</v>
      </c>
      <c r="E401" s="38" t="str">
        <f t="shared" si="48"/>
        <v>.</v>
      </c>
      <c r="F401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</v>
      </c>
      <c r="G401" s="39">
        <f>IF($A401&lt;=LEN('USH2A e13 (B) - 2ry Str + Mask'!A$2),SUMIF('USH2A e13 (B) - HSF3.0'!E2:E891,"&lt;="&amp;$A401,'USH2A e13 (B) - HSF3.0'!H2:H891)-SUMIF('USH2A e13 (B) - HSF3.0'!G2:G891,"&lt;="&amp;$A401,'USH2A e13 (B) - HSF3.0'!H2:H891),"")</f>
        <v>1.4166666666666501</v>
      </c>
      <c r="H401" s="39">
        <f>IF($A401&lt;=LEN('USH2A e13 (B) - 2ry Str + Mask'!A$2),SUMIF('USH2A e13 (B) - HSF3.0'!E2:E891,"&lt;="&amp;$A401,'USH2A e13 (B) - HSF3.0'!I2:I891)-SUMIF('USH2A e13 (B) - HSF3.0'!G2:G891,"&lt;="&amp;$A401,'USH2A e13 (B) - HSF3.0'!I2:I891),"")</f>
        <v>0</v>
      </c>
      <c r="I401" s="39">
        <f>IF($A401&lt;=LEN('USH2A e13 (B) - 2ry Str + Mask'!A$2),G401+H401,"")</f>
        <v>1.4166666666666501</v>
      </c>
      <c r="J401" s="39">
        <f t="shared" si="49"/>
        <v>1.4166666666666501</v>
      </c>
      <c r="K401" s="39">
        <f t="shared" si="50"/>
        <v>0</v>
      </c>
      <c r="L401" s="39">
        <f t="shared" si="51"/>
        <v>1.4166666666666501</v>
      </c>
      <c r="M401" s="39">
        <f t="shared" si="52"/>
        <v>1.4166666666666501</v>
      </c>
      <c r="N401" s="39">
        <f t="shared" si="53"/>
        <v>0</v>
      </c>
      <c r="O401" s="39">
        <f t="shared" si="54"/>
        <v>1.4166666666666501</v>
      </c>
      <c r="P401" s="39">
        <f>IF($A401&lt;=LEN('USH2A e13 (B) - 2ry Str + Mask'!A$2),M401-J401,"")</f>
        <v>0</v>
      </c>
      <c r="Q401" s="39">
        <f>IF($A401&lt;=LEN('USH2A e13 (B) - 2ry Str + Mask'!A$2),N401-K401,"")</f>
        <v>0</v>
      </c>
      <c r="R401" s="39">
        <f>IF($A401&lt;=LEN('USH2A e13 (B) - 2ry Str + Mask'!A$2),O401-L401,"")</f>
        <v>0</v>
      </c>
    </row>
    <row r="402" spans="1:18" ht="92" customHeight="1" x14ac:dyDescent="0.15">
      <c r="A402" s="36">
        <v>401</v>
      </c>
      <c r="B402" s="37" t="str">
        <f>IF($A402&lt;=LEN('USH2A e13 (B) - 2ry Str + Mask'!A$2),MID('USH2A e13 (B) - 2ry Str + Mask'!A$2,$A402,1),"")</f>
        <v>.</v>
      </c>
      <c r="C402" s="38" t="str">
        <f>IF($A402&lt;=LEN('USH2A e13 (B) - 2ry Str + Mask'!B$2),MID('USH2A e13 (B) - 2ry Str + Mask'!B$2,$A402,1),"")</f>
        <v>.</v>
      </c>
      <c r="D402" s="38" t="str">
        <f>IF($A402&lt;=LEN('USH2A e13 (B) - 2ry Str + Mask'!C$2),MID('USH2A e13 (B) - 2ry Str + Mask'!C$2,$A402,1),"")</f>
        <v>.</v>
      </c>
      <c r="E402" s="38" t="str">
        <f t="shared" si="48"/>
        <v>.</v>
      </c>
      <c r="F402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</v>
      </c>
      <c r="G402" s="39">
        <f>IF($A402&lt;=LEN('USH2A e13 (B) - 2ry Str + Mask'!A$2),SUMIF('USH2A e13 (B) - HSF3.0'!E2:E891,"&lt;="&amp;$A402,'USH2A e13 (B) - HSF3.0'!H2:H891)-SUMIF('USH2A e13 (B) - HSF3.0'!G2:G891,"&lt;="&amp;$A402,'USH2A e13 (B) - HSF3.0'!H2:H891),"")</f>
        <v>1.4166666666666501</v>
      </c>
      <c r="H402" s="39">
        <f>IF($A402&lt;=LEN('USH2A e13 (B) - 2ry Str + Mask'!A$2),SUMIF('USH2A e13 (B) - HSF3.0'!E2:E891,"&lt;="&amp;$A402,'USH2A e13 (B) - HSF3.0'!I2:I891)-SUMIF('USH2A e13 (B) - HSF3.0'!G2:G891,"&lt;="&amp;$A402,'USH2A e13 (B) - HSF3.0'!I2:I891),"")</f>
        <v>0</v>
      </c>
      <c r="I402" s="39">
        <f>IF($A402&lt;=LEN('USH2A e13 (B) - 2ry Str + Mask'!A$2),G402+H402,"")</f>
        <v>1.4166666666666501</v>
      </c>
      <c r="J402" s="39">
        <f t="shared" si="49"/>
        <v>1.4166666666666501</v>
      </c>
      <c r="K402" s="39">
        <f t="shared" si="50"/>
        <v>0</v>
      </c>
      <c r="L402" s="39">
        <f t="shared" si="51"/>
        <v>1.4166666666666501</v>
      </c>
      <c r="M402" s="39">
        <f t="shared" si="52"/>
        <v>1.4166666666666501</v>
      </c>
      <c r="N402" s="39">
        <f t="shared" si="53"/>
        <v>0</v>
      </c>
      <c r="O402" s="39">
        <f t="shared" si="54"/>
        <v>1.4166666666666501</v>
      </c>
      <c r="P402" s="39">
        <f>IF($A402&lt;=LEN('USH2A e13 (B) - 2ry Str + Mask'!A$2),M402-J402,"")</f>
        <v>0</v>
      </c>
      <c r="Q402" s="39">
        <f>IF($A402&lt;=LEN('USH2A e13 (B) - 2ry Str + Mask'!A$2),N402-K402,"")</f>
        <v>0</v>
      </c>
      <c r="R402" s="39">
        <f>IF($A402&lt;=LEN('USH2A e13 (B) - 2ry Str + Mask'!A$2),O402-L402,"")</f>
        <v>0</v>
      </c>
    </row>
    <row r="403" spans="1:18" ht="92" customHeight="1" x14ac:dyDescent="0.15">
      <c r="A403" s="36">
        <v>402</v>
      </c>
      <c r="B403" s="37" t="str">
        <f>IF($A403&lt;=LEN('USH2A e13 (B) - 2ry Str + Mask'!A$2),MID('USH2A e13 (B) - 2ry Str + Mask'!A$2,$A403,1),"")</f>
        <v>)</v>
      </c>
      <c r="C403" s="38" t="str">
        <f>IF($A403&lt;=LEN('USH2A e13 (B) - 2ry Str + Mask'!B$2),MID('USH2A e13 (B) - 2ry Str + Mask'!B$2,$A403,1),"")</f>
        <v>)</v>
      </c>
      <c r="D403" s="38" t="str">
        <f>IF($A403&lt;=LEN('USH2A e13 (B) - 2ry Str + Mask'!C$2),MID('USH2A e13 (B) - 2ry Str + Mask'!C$2,$A403,1),"")</f>
        <v>.</v>
      </c>
      <c r="E403" s="38" t="str">
        <f t="shared" si="48"/>
        <v>)</v>
      </c>
      <c r="F403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</v>
      </c>
      <c r="G403" s="39">
        <f>IF($A403&lt;=LEN('USH2A e13 (B) - 2ry Str + Mask'!A$2),SUMIF('USH2A e13 (B) - HSF3.0'!E2:E891,"&lt;="&amp;$A403,'USH2A e13 (B) - HSF3.0'!H2:H891)-SUMIF('USH2A e13 (B) - HSF3.0'!G2:G891,"&lt;="&amp;$A403,'USH2A e13 (B) - HSF3.0'!H2:H891),"")</f>
        <v>1.3928571428571317</v>
      </c>
      <c r="H403" s="39">
        <f>IF($A403&lt;=LEN('USH2A e13 (B) - 2ry Str + Mask'!A$2),SUMIF('USH2A e13 (B) - HSF3.0'!E2:E891,"&lt;="&amp;$A403,'USH2A e13 (B) - HSF3.0'!I2:I891)-SUMIF('USH2A e13 (B) - HSF3.0'!G2:G891,"&lt;="&amp;$A403,'USH2A e13 (B) - HSF3.0'!I2:I891),"")</f>
        <v>0</v>
      </c>
      <c r="I403" s="39">
        <f>IF($A403&lt;=LEN('USH2A e13 (B) - 2ry Str + Mask'!A$2),G403+H403,"")</f>
        <v>1.3928571428571317</v>
      </c>
      <c r="J403" s="39">
        <f t="shared" si="49"/>
        <v>0</v>
      </c>
      <c r="K403" s="39">
        <f t="shared" si="50"/>
        <v>0</v>
      </c>
      <c r="L403" s="39">
        <f t="shared" si="51"/>
        <v>0</v>
      </c>
      <c r="M403" s="39">
        <f t="shared" si="52"/>
        <v>0</v>
      </c>
      <c r="N403" s="39">
        <f t="shared" si="53"/>
        <v>0</v>
      </c>
      <c r="O403" s="39">
        <f t="shared" si="54"/>
        <v>0</v>
      </c>
      <c r="P403" s="39">
        <f>IF($A403&lt;=LEN('USH2A e13 (B) - 2ry Str + Mask'!A$2),M403-J403,"")</f>
        <v>0</v>
      </c>
      <c r="Q403" s="39">
        <f>IF($A403&lt;=LEN('USH2A e13 (B) - 2ry Str + Mask'!A$2),N403-K403,"")</f>
        <v>0</v>
      </c>
      <c r="R403" s="39">
        <f>IF($A403&lt;=LEN('USH2A e13 (B) - 2ry Str + Mask'!A$2),O403-L403,"")</f>
        <v>0</v>
      </c>
    </row>
    <row r="404" spans="1:18" ht="92" customHeight="1" x14ac:dyDescent="0.15">
      <c r="A404" s="36">
        <v>403</v>
      </c>
      <c r="B404" s="37" t="str">
        <f>IF($A404&lt;=LEN('USH2A e13 (B) - 2ry Str + Mask'!A$2),MID('USH2A e13 (B) - 2ry Str + Mask'!A$2,$A404,1),"")</f>
        <v>)</v>
      </c>
      <c r="C404" s="38" t="str">
        <f>IF($A404&lt;=LEN('USH2A e13 (B) - 2ry Str + Mask'!B$2),MID('USH2A e13 (B) - 2ry Str + Mask'!B$2,$A404,1),"")</f>
        <v>)</v>
      </c>
      <c r="D404" s="38" t="str">
        <f>IF($A404&lt;=LEN('USH2A e13 (B) - 2ry Str + Mask'!C$2),MID('USH2A e13 (B) - 2ry Str + Mask'!C$2,$A404,1),"")</f>
        <v>.</v>
      </c>
      <c r="E404" s="38" t="str">
        <f t="shared" si="48"/>
        <v>)</v>
      </c>
      <c r="F404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</v>
      </c>
      <c r="G404" s="39">
        <f>IF($A404&lt;=LEN('USH2A e13 (B) - 2ry Str + Mask'!A$2),SUMIF('USH2A e13 (B) - HSF3.0'!E2:E891,"&lt;="&amp;$A404,'USH2A e13 (B) - HSF3.0'!H2:H891)-SUMIF('USH2A e13 (B) - HSF3.0'!G2:G891,"&lt;="&amp;$A404,'USH2A e13 (B) - HSF3.0'!H2:H891),"")</f>
        <v>1.0595238095238031</v>
      </c>
      <c r="H404" s="39">
        <f>IF($A404&lt;=LEN('USH2A e13 (B) - 2ry Str + Mask'!A$2),SUMIF('USH2A e13 (B) - HSF3.0'!E2:E891,"&lt;="&amp;$A404,'USH2A e13 (B) - HSF3.0'!I2:I891)-SUMIF('USH2A e13 (B) - HSF3.0'!G2:G891,"&lt;="&amp;$A404,'USH2A e13 (B) - HSF3.0'!I2:I891),"")</f>
        <v>0</v>
      </c>
      <c r="I404" s="39">
        <f>IF($A404&lt;=LEN('USH2A e13 (B) - 2ry Str + Mask'!A$2),G404+H404,"")</f>
        <v>1.0595238095238031</v>
      </c>
      <c r="J404" s="39">
        <f t="shared" si="49"/>
        <v>0</v>
      </c>
      <c r="K404" s="39">
        <f t="shared" si="50"/>
        <v>0</v>
      </c>
      <c r="L404" s="39">
        <f t="shared" si="51"/>
        <v>0</v>
      </c>
      <c r="M404" s="39">
        <f t="shared" si="52"/>
        <v>0</v>
      </c>
      <c r="N404" s="39">
        <f t="shared" si="53"/>
        <v>0</v>
      </c>
      <c r="O404" s="39">
        <f t="shared" si="54"/>
        <v>0</v>
      </c>
      <c r="P404" s="39">
        <f>IF($A404&lt;=LEN('USH2A e13 (B) - 2ry Str + Mask'!A$2),M404-J404,"")</f>
        <v>0</v>
      </c>
      <c r="Q404" s="39">
        <f>IF($A404&lt;=LEN('USH2A e13 (B) - 2ry Str + Mask'!A$2),N404-K404,"")</f>
        <v>0</v>
      </c>
      <c r="R404" s="39">
        <f>IF($A404&lt;=LEN('USH2A e13 (B) - 2ry Str + Mask'!A$2),O404-L404,"")</f>
        <v>0</v>
      </c>
    </row>
    <row r="405" spans="1:18" ht="92" customHeight="1" x14ac:dyDescent="0.15">
      <c r="A405" s="36">
        <v>404</v>
      </c>
      <c r="B405" s="37" t="str">
        <f>IF($A405&lt;=LEN('USH2A e13 (B) - 2ry Str + Mask'!A$2),MID('USH2A e13 (B) - 2ry Str + Mask'!A$2,$A405,1),"")</f>
        <v>)</v>
      </c>
      <c r="C405" s="38" t="str">
        <f>IF($A405&lt;=LEN('USH2A e13 (B) - 2ry Str + Mask'!B$2),MID('USH2A e13 (B) - 2ry Str + Mask'!B$2,$A405,1),"")</f>
        <v>)</v>
      </c>
      <c r="D405" s="38" t="str">
        <f>IF($A405&lt;=LEN('USH2A e13 (B) - 2ry Str + Mask'!C$2),MID('USH2A e13 (B) - 2ry Str + Mask'!C$2,$A405,1),"")</f>
        <v>.</v>
      </c>
      <c r="E405" s="38" t="str">
        <f t="shared" si="48"/>
        <v>)</v>
      </c>
      <c r="F405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</v>
      </c>
      <c r="G405" s="39">
        <f>IF($A405&lt;=LEN('USH2A e13 (B) - 2ry Str + Mask'!A$2),SUMIF('USH2A e13 (B) - HSF3.0'!E2:E891,"&lt;="&amp;$A405,'USH2A e13 (B) - HSF3.0'!H2:H891)-SUMIF('USH2A e13 (B) - HSF3.0'!G2:G891,"&lt;="&amp;$A405,'USH2A e13 (B) - HSF3.0'!H2:H891),"")</f>
        <v>0.8928571428571388</v>
      </c>
      <c r="H405" s="39">
        <f>IF($A405&lt;=LEN('USH2A e13 (B) - 2ry Str + Mask'!A$2),SUMIF('USH2A e13 (B) - HSF3.0'!E2:E891,"&lt;="&amp;$A405,'USH2A e13 (B) - HSF3.0'!I2:I891)-SUMIF('USH2A e13 (B) - HSF3.0'!G2:G891,"&lt;="&amp;$A405,'USH2A e13 (B) - HSF3.0'!I2:I891),"")</f>
        <v>-0.125</v>
      </c>
      <c r="I405" s="39">
        <f>IF($A405&lt;=LEN('USH2A e13 (B) - 2ry Str + Mask'!A$2),G405+H405,"")</f>
        <v>0.7678571428571388</v>
      </c>
      <c r="J405" s="39">
        <f t="shared" si="49"/>
        <v>0</v>
      </c>
      <c r="K405" s="39">
        <f t="shared" si="50"/>
        <v>0</v>
      </c>
      <c r="L405" s="39">
        <f t="shared" si="51"/>
        <v>0</v>
      </c>
      <c r="M405" s="39">
        <f t="shared" si="52"/>
        <v>0</v>
      </c>
      <c r="N405" s="39">
        <f t="shared" si="53"/>
        <v>0</v>
      </c>
      <c r="O405" s="39">
        <f t="shared" si="54"/>
        <v>0</v>
      </c>
      <c r="P405" s="39">
        <f>IF($A405&lt;=LEN('USH2A e13 (B) - 2ry Str + Mask'!A$2),M405-J405,"")</f>
        <v>0</v>
      </c>
      <c r="Q405" s="39">
        <f>IF($A405&lt;=LEN('USH2A e13 (B) - 2ry Str + Mask'!A$2),N405-K405,"")</f>
        <v>0</v>
      </c>
      <c r="R405" s="39">
        <f>IF($A405&lt;=LEN('USH2A e13 (B) - 2ry Str + Mask'!A$2),O405-L405,"")</f>
        <v>0</v>
      </c>
    </row>
    <row r="406" spans="1:18" ht="92" customHeight="1" x14ac:dyDescent="0.15">
      <c r="A406" s="36">
        <v>405</v>
      </c>
      <c r="B406" s="37" t="str">
        <f>IF($A406&lt;=LEN('USH2A e13 (B) - 2ry Str + Mask'!A$2),MID('USH2A e13 (B) - 2ry Str + Mask'!A$2,$A406,1),"")</f>
        <v>)</v>
      </c>
      <c r="C406" s="38" t="str">
        <f>IF($A406&lt;=LEN('USH2A e13 (B) - 2ry Str + Mask'!B$2),MID('USH2A e13 (B) - 2ry Str + Mask'!B$2,$A406,1),"")</f>
        <v>)</v>
      </c>
      <c r="D406" s="38" t="str">
        <f>IF($A406&lt;=LEN('USH2A e13 (B) - 2ry Str + Mask'!C$2),MID('USH2A e13 (B) - 2ry Str + Mask'!C$2,$A406,1),"")</f>
        <v>.</v>
      </c>
      <c r="E406" s="38" t="str">
        <f t="shared" si="48"/>
        <v>)</v>
      </c>
      <c r="F406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</v>
      </c>
      <c r="G406" s="39">
        <f>IF($A406&lt;=LEN('USH2A e13 (B) - 2ry Str + Mask'!A$2),SUMIF('USH2A e13 (B) - HSF3.0'!E2:E891,"&lt;="&amp;$A406,'USH2A e13 (B) - HSF3.0'!H2:H891)-SUMIF('USH2A e13 (B) - HSF3.0'!G2:G891,"&lt;="&amp;$A406,'USH2A e13 (B) - HSF3.0'!H2:H891),"")</f>
        <v>0.9345238095238031</v>
      </c>
      <c r="H406" s="39">
        <f>IF($A406&lt;=LEN('USH2A e13 (B) - 2ry Str + Mask'!A$2),SUMIF('USH2A e13 (B) - HSF3.0'!E2:E891,"&lt;="&amp;$A406,'USH2A e13 (B) - HSF3.0'!I2:I891)-SUMIF('USH2A e13 (B) - HSF3.0'!G2:G891,"&lt;="&amp;$A406,'USH2A e13 (B) - HSF3.0'!I2:I891),"")</f>
        <v>-0.125</v>
      </c>
      <c r="I406" s="39">
        <f>IF($A406&lt;=LEN('USH2A e13 (B) - 2ry Str + Mask'!A$2),G406+H406,"")</f>
        <v>0.8095238095238031</v>
      </c>
      <c r="J406" s="39">
        <f t="shared" si="49"/>
        <v>0</v>
      </c>
      <c r="K406" s="39">
        <f t="shared" si="50"/>
        <v>0</v>
      </c>
      <c r="L406" s="39">
        <f t="shared" si="51"/>
        <v>0</v>
      </c>
      <c r="M406" s="39">
        <f t="shared" si="52"/>
        <v>0</v>
      </c>
      <c r="N406" s="39">
        <f t="shared" si="53"/>
        <v>0</v>
      </c>
      <c r="O406" s="39">
        <f t="shared" si="54"/>
        <v>0</v>
      </c>
      <c r="P406" s="39">
        <f>IF($A406&lt;=LEN('USH2A e13 (B) - 2ry Str + Mask'!A$2),M406-J406,"")</f>
        <v>0</v>
      </c>
      <c r="Q406" s="39">
        <f>IF($A406&lt;=LEN('USH2A e13 (B) - 2ry Str + Mask'!A$2),N406-K406,"")</f>
        <v>0</v>
      </c>
      <c r="R406" s="39">
        <f>IF($A406&lt;=LEN('USH2A e13 (B) - 2ry Str + Mask'!A$2),O406-L406,"")</f>
        <v>0</v>
      </c>
    </row>
    <row r="407" spans="1:18" ht="92" customHeight="1" x14ac:dyDescent="0.15">
      <c r="A407" s="36">
        <v>406</v>
      </c>
      <c r="B407" s="37" t="str">
        <f>IF($A407&lt;=LEN('USH2A e13 (B) - 2ry Str + Mask'!A$2),MID('USH2A e13 (B) - 2ry Str + Mask'!A$2,$A407,1),"")</f>
        <v>.</v>
      </c>
      <c r="C407" s="38" t="str">
        <f>IF($A407&lt;=LEN('USH2A e13 (B) - 2ry Str + Mask'!B$2),MID('USH2A e13 (B) - 2ry Str + Mask'!B$2,$A407,1),"")</f>
        <v>.</v>
      </c>
      <c r="D407" s="38" t="str">
        <f>IF($A407&lt;=LEN('USH2A e13 (B) - 2ry Str + Mask'!C$2),MID('USH2A e13 (B) - 2ry Str + Mask'!C$2,$A407,1),"")</f>
        <v>.</v>
      </c>
      <c r="E407" s="38" t="str">
        <f t="shared" si="48"/>
        <v>.</v>
      </c>
      <c r="F407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</v>
      </c>
      <c r="G407" s="39">
        <f>IF($A407&lt;=LEN('USH2A e13 (B) - 2ry Str + Mask'!A$2),SUMIF('USH2A e13 (B) - HSF3.0'!E2:E891,"&lt;="&amp;$A407,'USH2A e13 (B) - HSF3.0'!H2:H891)-SUMIF('USH2A e13 (B) - HSF3.0'!G2:G891,"&lt;="&amp;$A407,'USH2A e13 (B) - HSF3.0'!H2:H891),"")</f>
        <v>1.1011904761904674</v>
      </c>
      <c r="H407" s="39">
        <f>IF($A407&lt;=LEN('USH2A e13 (B) - 2ry Str + Mask'!A$2),SUMIF('USH2A e13 (B) - HSF3.0'!E2:E891,"&lt;="&amp;$A407,'USH2A e13 (B) - HSF3.0'!I2:I891)-SUMIF('USH2A e13 (B) - HSF3.0'!G2:G891,"&lt;="&amp;$A407,'USH2A e13 (B) - HSF3.0'!I2:I891),"")</f>
        <v>-0.125</v>
      </c>
      <c r="I407" s="39">
        <f>IF($A407&lt;=LEN('USH2A e13 (B) - 2ry Str + Mask'!A$2),G407+H407,"")</f>
        <v>0.97619047619046739</v>
      </c>
      <c r="J407" s="39">
        <f t="shared" si="49"/>
        <v>1.1011904761904674</v>
      </c>
      <c r="K407" s="39">
        <f t="shared" si="50"/>
        <v>-0.125</v>
      </c>
      <c r="L407" s="39">
        <f t="shared" si="51"/>
        <v>0.97619047619046739</v>
      </c>
      <c r="M407" s="39">
        <f t="shared" si="52"/>
        <v>1.1011904761904674</v>
      </c>
      <c r="N407" s="39">
        <f t="shared" si="53"/>
        <v>-0.125</v>
      </c>
      <c r="O407" s="39">
        <f t="shared" si="54"/>
        <v>0.97619047619046739</v>
      </c>
      <c r="P407" s="39">
        <f>IF($A407&lt;=LEN('USH2A e13 (B) - 2ry Str + Mask'!A$2),M407-J407,"")</f>
        <v>0</v>
      </c>
      <c r="Q407" s="39">
        <f>IF($A407&lt;=LEN('USH2A e13 (B) - 2ry Str + Mask'!A$2),N407-K407,"")</f>
        <v>0</v>
      </c>
      <c r="R407" s="39">
        <f>IF($A407&lt;=LEN('USH2A e13 (B) - 2ry Str + Mask'!A$2),O407-L407,"")</f>
        <v>0</v>
      </c>
    </row>
    <row r="408" spans="1:18" ht="92" customHeight="1" x14ac:dyDescent="0.15">
      <c r="A408" s="36">
        <v>407</v>
      </c>
      <c r="B408" s="37" t="str">
        <f>IF($A408&lt;=LEN('USH2A e13 (B) - 2ry Str + Mask'!A$2),MID('USH2A e13 (B) - 2ry Str + Mask'!A$2,$A408,1),"")</f>
        <v>.</v>
      </c>
      <c r="C408" s="38" t="str">
        <f>IF($A408&lt;=LEN('USH2A e13 (B) - 2ry Str + Mask'!B$2),MID('USH2A e13 (B) - 2ry Str + Mask'!B$2,$A408,1),"")</f>
        <v>.</v>
      </c>
      <c r="D408" s="38" t="str">
        <f>IF($A408&lt;=LEN('USH2A e13 (B) - 2ry Str + Mask'!C$2),MID('USH2A e13 (B) - 2ry Str + Mask'!C$2,$A408,1),"")</f>
        <v>.</v>
      </c>
      <c r="E408" s="38" t="str">
        <f t="shared" si="48"/>
        <v>.</v>
      </c>
      <c r="F408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</v>
      </c>
      <c r="G408" s="39">
        <f>IF($A408&lt;=LEN('USH2A e13 (B) - 2ry Str + Mask'!A$2),SUMIF('USH2A e13 (B) - HSF3.0'!E2:E891,"&lt;="&amp;$A408,'USH2A e13 (B) - HSF3.0'!H2:H891)-SUMIF('USH2A e13 (B) - HSF3.0'!G2:G891,"&lt;="&amp;$A408,'USH2A e13 (B) - HSF3.0'!H2:H891),"")</f>
        <v>1.2678571428571317</v>
      </c>
      <c r="H408" s="39">
        <f>IF($A408&lt;=LEN('USH2A e13 (B) - 2ry Str + Mask'!A$2),SUMIF('USH2A e13 (B) - HSF3.0'!E2:E891,"&lt;="&amp;$A408,'USH2A e13 (B) - HSF3.0'!I2:I891)-SUMIF('USH2A e13 (B) - HSF3.0'!G2:G891,"&lt;="&amp;$A408,'USH2A e13 (B) - HSF3.0'!I2:I891),"")</f>
        <v>-0.125</v>
      </c>
      <c r="I408" s="39">
        <f>IF($A408&lt;=LEN('USH2A e13 (B) - 2ry Str + Mask'!A$2),G408+H408,"")</f>
        <v>1.1428571428571317</v>
      </c>
      <c r="J408" s="39">
        <f t="shared" si="49"/>
        <v>1.2678571428571317</v>
      </c>
      <c r="K408" s="39">
        <f t="shared" si="50"/>
        <v>-0.125</v>
      </c>
      <c r="L408" s="39">
        <f t="shared" si="51"/>
        <v>1.1428571428571317</v>
      </c>
      <c r="M408" s="39">
        <f t="shared" si="52"/>
        <v>1.2678571428571317</v>
      </c>
      <c r="N408" s="39">
        <f t="shared" si="53"/>
        <v>-0.125</v>
      </c>
      <c r="O408" s="39">
        <f t="shared" si="54"/>
        <v>1.1428571428571317</v>
      </c>
      <c r="P408" s="39">
        <f>IF($A408&lt;=LEN('USH2A e13 (B) - 2ry Str + Mask'!A$2),M408-J408,"")</f>
        <v>0</v>
      </c>
      <c r="Q408" s="39">
        <f>IF($A408&lt;=LEN('USH2A e13 (B) - 2ry Str + Mask'!A$2),N408-K408,"")</f>
        <v>0</v>
      </c>
      <c r="R408" s="39">
        <f>IF($A408&lt;=LEN('USH2A e13 (B) - 2ry Str + Mask'!A$2),O408-L408,"")</f>
        <v>0</v>
      </c>
    </row>
    <row r="409" spans="1:18" ht="92" customHeight="1" x14ac:dyDescent="0.15">
      <c r="A409" s="36">
        <v>408</v>
      </c>
      <c r="B409" s="37" t="str">
        <f>IF($A409&lt;=LEN('USH2A e13 (B) - 2ry Str + Mask'!A$2),MID('USH2A e13 (B) - 2ry Str + Mask'!A$2,$A409,1),"")</f>
        <v>.</v>
      </c>
      <c r="C409" s="38" t="str">
        <f>IF($A409&lt;=LEN('USH2A e13 (B) - 2ry Str + Mask'!B$2),MID('USH2A e13 (B) - 2ry Str + Mask'!B$2,$A409,1),"")</f>
        <v>.</v>
      </c>
      <c r="D409" s="38" t="str">
        <f>IF($A409&lt;=LEN('USH2A e13 (B) - 2ry Str + Mask'!C$2),MID('USH2A e13 (B) - 2ry Str + Mask'!C$2,$A409,1),"")</f>
        <v>.</v>
      </c>
      <c r="E409" s="38" t="str">
        <f t="shared" si="48"/>
        <v>.</v>
      </c>
      <c r="F409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</v>
      </c>
      <c r="G409" s="39">
        <f>IF($A409&lt;=LEN('USH2A e13 (B) - 2ry Str + Mask'!A$2),SUMIF('USH2A e13 (B) - HSF3.0'!E2:E891,"&lt;="&amp;$A409,'USH2A e13 (B) - HSF3.0'!H2:H891)-SUMIF('USH2A e13 (B) - HSF3.0'!G2:G891,"&lt;="&amp;$A409,'USH2A e13 (B) - HSF3.0'!H2:H891),"")</f>
        <v>1.4523809523809419</v>
      </c>
      <c r="H409" s="39">
        <f>IF($A409&lt;=LEN('USH2A e13 (B) - 2ry Str + Mask'!A$2),SUMIF('USH2A e13 (B) - HSF3.0'!E2:E891,"&lt;="&amp;$A409,'USH2A e13 (B) - HSF3.0'!I2:I891)-SUMIF('USH2A e13 (B) - HSF3.0'!G2:G891,"&lt;="&amp;$A409,'USH2A e13 (B) - HSF3.0'!I2:I891),"")</f>
        <v>-0.125</v>
      </c>
      <c r="I409" s="39">
        <f>IF($A409&lt;=LEN('USH2A e13 (B) - 2ry Str + Mask'!A$2),G409+H409,"")</f>
        <v>1.3273809523809419</v>
      </c>
      <c r="J409" s="39">
        <f t="shared" si="49"/>
        <v>1.4523809523809419</v>
      </c>
      <c r="K409" s="39">
        <f t="shared" si="50"/>
        <v>-0.125</v>
      </c>
      <c r="L409" s="39">
        <f t="shared" si="51"/>
        <v>1.3273809523809419</v>
      </c>
      <c r="M409" s="39">
        <f t="shared" si="52"/>
        <v>1.4523809523809419</v>
      </c>
      <c r="N409" s="39">
        <f t="shared" si="53"/>
        <v>-0.125</v>
      </c>
      <c r="O409" s="39">
        <f t="shared" si="54"/>
        <v>1.3273809523809419</v>
      </c>
      <c r="P409" s="39">
        <f>IF($A409&lt;=LEN('USH2A e13 (B) - 2ry Str + Mask'!A$2),M409-J409,"")</f>
        <v>0</v>
      </c>
      <c r="Q409" s="39">
        <f>IF($A409&lt;=LEN('USH2A e13 (B) - 2ry Str + Mask'!A$2),N409-K409,"")</f>
        <v>0</v>
      </c>
      <c r="R409" s="39">
        <f>IF($A409&lt;=LEN('USH2A e13 (B) - 2ry Str + Mask'!A$2),O409-L409,"")</f>
        <v>0</v>
      </c>
    </row>
    <row r="410" spans="1:18" ht="92" customHeight="1" x14ac:dyDescent="0.15">
      <c r="A410" s="36">
        <v>409</v>
      </c>
      <c r="B410" s="37" t="str">
        <f>IF($A410&lt;=LEN('USH2A e13 (B) - 2ry Str + Mask'!A$2),MID('USH2A e13 (B) - 2ry Str + Mask'!A$2,$A410,1),"")</f>
        <v>.</v>
      </c>
      <c r="C410" s="38" t="str">
        <f>IF($A410&lt;=LEN('USH2A e13 (B) - 2ry Str + Mask'!B$2),MID('USH2A e13 (B) - 2ry Str + Mask'!B$2,$A410,1),"")</f>
        <v>.</v>
      </c>
      <c r="D410" s="38" t="str">
        <f>IF($A410&lt;=LEN('USH2A e13 (B) - 2ry Str + Mask'!C$2),MID('USH2A e13 (B) - 2ry Str + Mask'!C$2,$A410,1),"")</f>
        <v>.</v>
      </c>
      <c r="E410" s="38" t="str">
        <f t="shared" si="48"/>
        <v>.</v>
      </c>
      <c r="F410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</v>
      </c>
      <c r="G410" s="39">
        <f>IF($A410&lt;=LEN('USH2A e13 (B) - 2ry Str + Mask'!A$2),SUMIF('USH2A e13 (B) - HSF3.0'!E2:E891,"&lt;="&amp;$A410,'USH2A e13 (B) - HSF3.0'!H2:H891)-SUMIF('USH2A e13 (B) - HSF3.0'!G2:G891,"&lt;="&amp;$A410,'USH2A e13 (B) - HSF3.0'!H2:H891),"")</f>
        <v>1.309523809523796</v>
      </c>
      <c r="H410" s="39">
        <f>IF($A410&lt;=LEN('USH2A e13 (B) - 2ry Str + Mask'!A$2),SUMIF('USH2A e13 (B) - HSF3.0'!E2:E891,"&lt;="&amp;$A410,'USH2A e13 (B) - HSF3.0'!I2:I891)-SUMIF('USH2A e13 (B) - HSF3.0'!G2:G891,"&lt;="&amp;$A410,'USH2A e13 (B) - HSF3.0'!I2:I891),"")</f>
        <v>-0.125</v>
      </c>
      <c r="I410" s="39">
        <f>IF($A410&lt;=LEN('USH2A e13 (B) - 2ry Str + Mask'!A$2),G410+H410,"")</f>
        <v>1.184523809523796</v>
      </c>
      <c r="J410" s="39">
        <f t="shared" si="49"/>
        <v>1.309523809523796</v>
      </c>
      <c r="K410" s="39">
        <f t="shared" si="50"/>
        <v>-0.125</v>
      </c>
      <c r="L410" s="39">
        <f t="shared" si="51"/>
        <v>1.184523809523796</v>
      </c>
      <c r="M410" s="39">
        <f t="shared" si="52"/>
        <v>1.309523809523796</v>
      </c>
      <c r="N410" s="39">
        <f t="shared" si="53"/>
        <v>-0.125</v>
      </c>
      <c r="O410" s="39">
        <f t="shared" si="54"/>
        <v>1.184523809523796</v>
      </c>
      <c r="P410" s="39">
        <f>IF($A410&lt;=LEN('USH2A e13 (B) - 2ry Str + Mask'!A$2),M410-J410,"")</f>
        <v>0</v>
      </c>
      <c r="Q410" s="39">
        <f>IF($A410&lt;=LEN('USH2A e13 (B) - 2ry Str + Mask'!A$2),N410-K410,"")</f>
        <v>0</v>
      </c>
      <c r="R410" s="39">
        <f>IF($A410&lt;=LEN('USH2A e13 (B) - 2ry Str + Mask'!A$2),O410-L410,"")</f>
        <v>0</v>
      </c>
    </row>
    <row r="411" spans="1:18" ht="92" customHeight="1" x14ac:dyDescent="0.15">
      <c r="A411" s="36">
        <v>410</v>
      </c>
      <c r="B411" s="37" t="str">
        <f>IF($A411&lt;=LEN('USH2A e13 (B) - 2ry Str + Mask'!A$2),MID('USH2A e13 (B) - 2ry Str + Mask'!A$2,$A411,1),"")</f>
        <v>.</v>
      </c>
      <c r="C411" s="38" t="str">
        <f>IF($A411&lt;=LEN('USH2A e13 (B) - 2ry Str + Mask'!B$2),MID('USH2A e13 (B) - 2ry Str + Mask'!B$2,$A411,1),"")</f>
        <v>.</v>
      </c>
      <c r="D411" s="38" t="str">
        <f>IF($A411&lt;=LEN('USH2A e13 (B) - 2ry Str + Mask'!C$2),MID('USH2A e13 (B) - 2ry Str + Mask'!C$2,$A411,1),"")</f>
        <v>.</v>
      </c>
      <c r="E411" s="38" t="str">
        <f t="shared" si="48"/>
        <v>.</v>
      </c>
      <c r="F411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</v>
      </c>
      <c r="G411" s="39">
        <f>IF($A411&lt;=LEN('USH2A e13 (B) - 2ry Str + Mask'!A$2),SUMIF('USH2A e13 (B) - HSF3.0'!E2:E891,"&lt;="&amp;$A411,'USH2A e13 (B) - HSF3.0'!H2:H891)-SUMIF('USH2A e13 (B) - HSF3.0'!G2:G891,"&lt;="&amp;$A411,'USH2A e13 (B) - HSF3.0'!H2:H891),"")</f>
        <v>1.6428571428571246</v>
      </c>
      <c r="H411" s="39">
        <f>IF($A411&lt;=LEN('USH2A e13 (B) - 2ry Str + Mask'!A$2),SUMIF('USH2A e13 (B) - HSF3.0'!E2:E891,"&lt;="&amp;$A411,'USH2A e13 (B) - HSF3.0'!I2:I891)-SUMIF('USH2A e13 (B) - HSF3.0'!G2:G891,"&lt;="&amp;$A411,'USH2A e13 (B) - HSF3.0'!I2:I891),"")</f>
        <v>-0.2916666666666643</v>
      </c>
      <c r="I411" s="39">
        <f>IF($A411&lt;=LEN('USH2A e13 (B) - 2ry Str + Mask'!A$2),G411+H411,"")</f>
        <v>1.3511904761904603</v>
      </c>
      <c r="J411" s="39">
        <f t="shared" si="49"/>
        <v>1.6428571428571246</v>
      </c>
      <c r="K411" s="39">
        <f t="shared" si="50"/>
        <v>-0.2916666666666643</v>
      </c>
      <c r="L411" s="39">
        <f t="shared" si="51"/>
        <v>1.3511904761904603</v>
      </c>
      <c r="M411" s="39">
        <f t="shared" si="52"/>
        <v>1.6428571428571246</v>
      </c>
      <c r="N411" s="39">
        <f t="shared" si="53"/>
        <v>-0.2916666666666643</v>
      </c>
      <c r="O411" s="39">
        <f t="shared" si="54"/>
        <v>1.3511904761904603</v>
      </c>
      <c r="P411" s="39">
        <f>IF($A411&lt;=LEN('USH2A e13 (B) - 2ry Str + Mask'!A$2),M411-J411,"")</f>
        <v>0</v>
      </c>
      <c r="Q411" s="39">
        <f>IF($A411&lt;=LEN('USH2A e13 (B) - 2ry Str + Mask'!A$2),N411-K411,"")</f>
        <v>0</v>
      </c>
      <c r="R411" s="39">
        <f>IF($A411&lt;=LEN('USH2A e13 (B) - 2ry Str + Mask'!A$2),O411-L411,"")</f>
        <v>0</v>
      </c>
    </row>
    <row r="412" spans="1:18" ht="92" customHeight="1" x14ac:dyDescent="0.15">
      <c r="A412" s="36">
        <v>411</v>
      </c>
      <c r="B412" s="37" t="str">
        <f>IF($A412&lt;=LEN('USH2A e13 (B) - 2ry Str + Mask'!A$2),MID('USH2A e13 (B) - 2ry Str + Mask'!A$2,$A412,1),"")</f>
        <v>.</v>
      </c>
      <c r="C412" s="38" t="str">
        <f>IF($A412&lt;=LEN('USH2A e13 (B) - 2ry Str + Mask'!B$2),MID('USH2A e13 (B) - 2ry Str + Mask'!B$2,$A412,1),"")</f>
        <v>.</v>
      </c>
      <c r="D412" s="38" t="str">
        <f>IF($A412&lt;=LEN('USH2A e13 (B) - 2ry Str + Mask'!C$2),MID('USH2A e13 (B) - 2ry Str + Mask'!C$2,$A412,1),"")</f>
        <v>.</v>
      </c>
      <c r="E412" s="38" t="str">
        <f t="shared" si="48"/>
        <v>.</v>
      </c>
      <c r="F412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</v>
      </c>
      <c r="G412" s="39">
        <f>IF($A412&lt;=LEN('USH2A e13 (B) - 2ry Str + Mask'!A$2),SUMIF('USH2A e13 (B) - HSF3.0'!E2:E891,"&lt;="&amp;$A412,'USH2A e13 (B) - HSF3.0'!H2:H891)-SUMIF('USH2A e13 (B) - HSF3.0'!G2:G891,"&lt;="&amp;$A412,'USH2A e13 (B) - HSF3.0'!H2:H891),"")</f>
        <v>1.6428571428571246</v>
      </c>
      <c r="H412" s="39">
        <f>IF($A412&lt;=LEN('USH2A e13 (B) - 2ry Str + Mask'!A$2),SUMIF('USH2A e13 (B) - HSF3.0'!E2:E891,"&lt;="&amp;$A412,'USH2A e13 (B) - HSF3.0'!I2:I891)-SUMIF('USH2A e13 (B) - HSF3.0'!G2:G891,"&lt;="&amp;$A412,'USH2A e13 (B) - HSF3.0'!I2:I891),"")</f>
        <v>-0.2916666666666643</v>
      </c>
      <c r="I412" s="39">
        <f>IF($A412&lt;=LEN('USH2A e13 (B) - 2ry Str + Mask'!A$2),G412+H412,"")</f>
        <v>1.3511904761904603</v>
      </c>
      <c r="J412" s="39">
        <f t="shared" si="49"/>
        <v>1.6428571428571246</v>
      </c>
      <c r="K412" s="39">
        <f t="shared" si="50"/>
        <v>-0.2916666666666643</v>
      </c>
      <c r="L412" s="39">
        <f t="shared" si="51"/>
        <v>1.3511904761904603</v>
      </c>
      <c r="M412" s="39">
        <f t="shared" si="52"/>
        <v>1.6428571428571246</v>
      </c>
      <c r="N412" s="39">
        <f t="shared" si="53"/>
        <v>-0.2916666666666643</v>
      </c>
      <c r="O412" s="39">
        <f t="shared" si="54"/>
        <v>1.3511904761904603</v>
      </c>
      <c r="P412" s="39">
        <f>IF($A412&lt;=LEN('USH2A e13 (B) - 2ry Str + Mask'!A$2),M412-J412,"")</f>
        <v>0</v>
      </c>
      <c r="Q412" s="39">
        <f>IF($A412&lt;=LEN('USH2A e13 (B) - 2ry Str + Mask'!A$2),N412-K412,"")</f>
        <v>0</v>
      </c>
      <c r="R412" s="39">
        <f>IF($A412&lt;=LEN('USH2A e13 (B) - 2ry Str + Mask'!A$2),O412-L412,"")</f>
        <v>0</v>
      </c>
    </row>
    <row r="413" spans="1:18" ht="92" customHeight="1" x14ac:dyDescent="0.15">
      <c r="A413" s="36">
        <v>412</v>
      </c>
      <c r="B413" s="37" t="str">
        <f>IF($A413&lt;=LEN('USH2A e13 (B) - 2ry Str + Mask'!A$2),MID('USH2A e13 (B) - 2ry Str + Mask'!A$2,$A413,1),"")</f>
        <v>.</v>
      </c>
      <c r="C413" s="38" t="str">
        <f>IF($A413&lt;=LEN('USH2A e13 (B) - 2ry Str + Mask'!B$2),MID('USH2A e13 (B) - 2ry Str + Mask'!B$2,$A413,1),"")</f>
        <v>.</v>
      </c>
      <c r="D413" s="38" t="str">
        <f>IF($A413&lt;=LEN('USH2A e13 (B) - 2ry Str + Mask'!C$2),MID('USH2A e13 (B) - 2ry Str + Mask'!C$2,$A413,1),"")</f>
        <v>.</v>
      </c>
      <c r="E413" s="38" t="str">
        <f t="shared" si="48"/>
        <v>.</v>
      </c>
      <c r="F413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</v>
      </c>
      <c r="G413" s="39">
        <f>IF($A413&lt;=LEN('USH2A e13 (B) - 2ry Str + Mask'!A$2),SUMIF('USH2A e13 (B) - HSF3.0'!E2:E891,"&lt;="&amp;$A413,'USH2A e13 (B) - HSF3.0'!H2:H891)-SUMIF('USH2A e13 (B) - HSF3.0'!G2:G891,"&lt;="&amp;$A413,'USH2A e13 (B) - HSF3.0'!H2:H891),"")</f>
        <v>1.309523809523796</v>
      </c>
      <c r="H413" s="39">
        <f>IF($A413&lt;=LEN('USH2A e13 (B) - 2ry Str + Mask'!A$2),SUMIF('USH2A e13 (B) - HSF3.0'!E2:E891,"&lt;="&amp;$A413,'USH2A e13 (B) - HSF3.0'!I2:I891)-SUMIF('USH2A e13 (B) - HSF3.0'!G2:G891,"&lt;="&amp;$A413,'USH2A e13 (B) - HSF3.0'!I2:I891),"")</f>
        <v>-0.1666666666666643</v>
      </c>
      <c r="I413" s="39">
        <f>IF($A413&lt;=LEN('USH2A e13 (B) - 2ry Str + Mask'!A$2),G413+H413,"")</f>
        <v>1.1428571428571317</v>
      </c>
      <c r="J413" s="39">
        <f t="shared" si="49"/>
        <v>1.309523809523796</v>
      </c>
      <c r="K413" s="39">
        <f t="shared" si="50"/>
        <v>-0.1666666666666643</v>
      </c>
      <c r="L413" s="39">
        <f t="shared" si="51"/>
        <v>1.1428571428571317</v>
      </c>
      <c r="M413" s="39">
        <f t="shared" si="52"/>
        <v>1.309523809523796</v>
      </c>
      <c r="N413" s="39">
        <f t="shared" si="53"/>
        <v>-0.1666666666666643</v>
      </c>
      <c r="O413" s="39">
        <f t="shared" si="54"/>
        <v>1.1428571428571317</v>
      </c>
      <c r="P413" s="39">
        <f>IF($A413&lt;=LEN('USH2A e13 (B) - 2ry Str + Mask'!A$2),M413-J413,"")</f>
        <v>0</v>
      </c>
      <c r="Q413" s="39">
        <f>IF($A413&lt;=LEN('USH2A e13 (B) - 2ry Str + Mask'!A$2),N413-K413,"")</f>
        <v>0</v>
      </c>
      <c r="R413" s="39">
        <f>IF($A413&lt;=LEN('USH2A e13 (B) - 2ry Str + Mask'!A$2),O413-L413,"")</f>
        <v>0</v>
      </c>
    </row>
    <row r="414" spans="1:18" ht="92" customHeight="1" x14ac:dyDescent="0.15">
      <c r="A414" s="36">
        <v>413</v>
      </c>
      <c r="B414" s="37" t="str">
        <f>IF($A414&lt;=LEN('USH2A e13 (B) - 2ry Str + Mask'!A$2),MID('USH2A e13 (B) - 2ry Str + Mask'!A$2,$A414,1),"")</f>
        <v>.</v>
      </c>
      <c r="C414" s="38" t="str">
        <f>IF($A414&lt;=LEN('USH2A e13 (B) - 2ry Str + Mask'!B$2),MID('USH2A e13 (B) - 2ry Str + Mask'!B$2,$A414,1),"")</f>
        <v>.</v>
      </c>
      <c r="D414" s="38" t="str">
        <f>IF($A414&lt;=LEN('USH2A e13 (B) - 2ry Str + Mask'!C$2),MID('USH2A e13 (B) - 2ry Str + Mask'!C$2,$A414,1),"")</f>
        <v>.</v>
      </c>
      <c r="E414" s="38" t="str">
        <f t="shared" si="48"/>
        <v>.</v>
      </c>
      <c r="F414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</v>
      </c>
      <c r="G414" s="39">
        <f>IF($A414&lt;=LEN('USH2A e13 (B) - 2ry Str + Mask'!A$2),SUMIF('USH2A e13 (B) - HSF3.0'!E2:E891,"&lt;="&amp;$A414,'USH2A e13 (B) - HSF3.0'!H2:H891)-SUMIF('USH2A e13 (B) - HSF3.0'!G2:G891,"&lt;="&amp;$A414,'USH2A e13 (B) - HSF3.0'!H2:H891),"")</f>
        <v>1.1428571428571317</v>
      </c>
      <c r="H414" s="39">
        <f>IF($A414&lt;=LEN('USH2A e13 (B) - 2ry Str + Mask'!A$2),SUMIF('USH2A e13 (B) - HSF3.0'!E2:E891,"&lt;="&amp;$A414,'USH2A e13 (B) - HSF3.0'!I2:I891)-SUMIF('USH2A e13 (B) - HSF3.0'!G2:G891,"&lt;="&amp;$A414,'USH2A e13 (B) - HSF3.0'!I2:I891),"")</f>
        <v>-0.1666666666666643</v>
      </c>
      <c r="I414" s="39">
        <f>IF($A414&lt;=LEN('USH2A e13 (B) - 2ry Str + Mask'!A$2),G414+H414,"")</f>
        <v>0.97619047619046739</v>
      </c>
      <c r="J414" s="39">
        <f t="shared" si="49"/>
        <v>1.1428571428571317</v>
      </c>
      <c r="K414" s="39">
        <f t="shared" si="50"/>
        <v>-0.1666666666666643</v>
      </c>
      <c r="L414" s="39">
        <f t="shared" si="51"/>
        <v>0.97619047619046739</v>
      </c>
      <c r="M414" s="39">
        <f t="shared" si="52"/>
        <v>1.1428571428571317</v>
      </c>
      <c r="N414" s="39">
        <f t="shared" si="53"/>
        <v>-0.1666666666666643</v>
      </c>
      <c r="O414" s="39">
        <f t="shared" si="54"/>
        <v>0.97619047619046739</v>
      </c>
      <c r="P414" s="39">
        <f>IF($A414&lt;=LEN('USH2A e13 (B) - 2ry Str + Mask'!A$2),M414-J414,"")</f>
        <v>0</v>
      </c>
      <c r="Q414" s="39">
        <f>IF($A414&lt;=LEN('USH2A e13 (B) - 2ry Str + Mask'!A$2),N414-K414,"")</f>
        <v>0</v>
      </c>
      <c r="R414" s="39">
        <f>IF($A414&lt;=LEN('USH2A e13 (B) - 2ry Str + Mask'!A$2),O414-L414,"")</f>
        <v>0</v>
      </c>
    </row>
    <row r="415" spans="1:18" ht="92" customHeight="1" x14ac:dyDescent="0.15">
      <c r="A415" s="36">
        <v>414</v>
      </c>
      <c r="B415" s="37" t="str">
        <f>IF($A415&lt;=LEN('USH2A e13 (B) - 2ry Str + Mask'!A$2),MID('USH2A e13 (B) - 2ry Str + Mask'!A$2,$A415,1),"")</f>
        <v>.</v>
      </c>
      <c r="C415" s="38" t="str">
        <f>IF($A415&lt;=LEN('USH2A e13 (B) - 2ry Str + Mask'!B$2),MID('USH2A e13 (B) - 2ry Str + Mask'!B$2,$A415,1),"")</f>
        <v>.</v>
      </c>
      <c r="D415" s="38" t="str">
        <f>IF($A415&lt;=LEN('USH2A e13 (B) - 2ry Str + Mask'!C$2),MID('USH2A e13 (B) - 2ry Str + Mask'!C$2,$A415,1),"")</f>
        <v>.</v>
      </c>
      <c r="E415" s="38" t="str">
        <f t="shared" si="48"/>
        <v>.</v>
      </c>
      <c r="F415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</v>
      </c>
      <c r="G415" s="39">
        <f>IF($A415&lt;=LEN('USH2A e13 (B) - 2ry Str + Mask'!A$2),SUMIF('USH2A e13 (B) - HSF3.0'!E2:E891,"&lt;="&amp;$A415,'USH2A e13 (B) - HSF3.0'!H2:H891)-SUMIF('USH2A e13 (B) - HSF3.0'!G2:G891,"&lt;="&amp;$A415,'USH2A e13 (B) - HSF3.0'!H2:H891),"")</f>
        <v>1.309523809523796</v>
      </c>
      <c r="H415" s="39">
        <f>IF($A415&lt;=LEN('USH2A e13 (B) - 2ry Str + Mask'!A$2),SUMIF('USH2A e13 (B) - HSF3.0'!E2:E891,"&lt;="&amp;$A415,'USH2A e13 (B) - HSF3.0'!I2:I891)-SUMIF('USH2A e13 (B) - HSF3.0'!G2:G891,"&lt;="&amp;$A415,'USH2A e13 (B) - HSF3.0'!I2:I891),"")</f>
        <v>-0.1666666666666643</v>
      </c>
      <c r="I415" s="39">
        <f>IF($A415&lt;=LEN('USH2A e13 (B) - 2ry Str + Mask'!A$2),G415+H415,"")</f>
        <v>1.1428571428571317</v>
      </c>
      <c r="J415" s="39">
        <f t="shared" si="49"/>
        <v>1.309523809523796</v>
      </c>
      <c r="K415" s="39">
        <f t="shared" si="50"/>
        <v>-0.1666666666666643</v>
      </c>
      <c r="L415" s="39">
        <f t="shared" si="51"/>
        <v>1.1428571428571317</v>
      </c>
      <c r="M415" s="39">
        <f t="shared" si="52"/>
        <v>1.309523809523796</v>
      </c>
      <c r="N415" s="39">
        <f t="shared" si="53"/>
        <v>-0.1666666666666643</v>
      </c>
      <c r="O415" s="39">
        <f t="shared" si="54"/>
        <v>1.1428571428571317</v>
      </c>
      <c r="P415" s="39">
        <f>IF($A415&lt;=LEN('USH2A e13 (B) - 2ry Str + Mask'!A$2),M415-J415,"")</f>
        <v>0</v>
      </c>
      <c r="Q415" s="39">
        <f>IF($A415&lt;=LEN('USH2A e13 (B) - 2ry Str + Mask'!A$2),N415-K415,"")</f>
        <v>0</v>
      </c>
      <c r="R415" s="39">
        <f>IF($A415&lt;=LEN('USH2A e13 (B) - 2ry Str + Mask'!A$2),O415-L415,"")</f>
        <v>0</v>
      </c>
    </row>
    <row r="416" spans="1:18" ht="92" customHeight="1" x14ac:dyDescent="0.15">
      <c r="A416" s="36">
        <v>415</v>
      </c>
      <c r="B416" s="37" t="str">
        <f>IF($A416&lt;=LEN('USH2A e13 (B) - 2ry Str + Mask'!A$2),MID('USH2A e13 (B) - 2ry Str + Mask'!A$2,$A416,1),"")</f>
        <v>.</v>
      </c>
      <c r="C416" s="38" t="str">
        <f>IF($A416&lt;=LEN('USH2A e13 (B) - 2ry Str + Mask'!B$2),MID('USH2A e13 (B) - 2ry Str + Mask'!B$2,$A416,1),"")</f>
        <v>.</v>
      </c>
      <c r="D416" s="38" t="str">
        <f>IF($A416&lt;=LEN('USH2A e13 (B) - 2ry Str + Mask'!C$2),MID('USH2A e13 (B) - 2ry Str + Mask'!C$2,$A416,1),"")</f>
        <v>.</v>
      </c>
      <c r="E416" s="38" t="str">
        <f t="shared" si="48"/>
        <v>.</v>
      </c>
      <c r="F416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</v>
      </c>
      <c r="G416" s="39">
        <f>IF($A416&lt;=LEN('USH2A e13 (B) - 2ry Str + Mask'!A$2),SUMIF('USH2A e13 (B) - HSF3.0'!E2:E891,"&lt;="&amp;$A416,'USH2A e13 (B) - HSF3.0'!H2:H891)-SUMIF('USH2A e13 (B) - HSF3.0'!G2:G891,"&lt;="&amp;$A416,'USH2A e13 (B) - HSF3.0'!H2:H891),"")</f>
        <v>0.99999999999998579</v>
      </c>
      <c r="H416" s="39">
        <f>IF($A416&lt;=LEN('USH2A e13 (B) - 2ry Str + Mask'!A$2),SUMIF('USH2A e13 (B) - HSF3.0'!E2:E891,"&lt;="&amp;$A416,'USH2A e13 (B) - HSF3.0'!I2:I891)-SUMIF('USH2A e13 (B) - HSF3.0'!G2:G891,"&lt;="&amp;$A416,'USH2A e13 (B) - HSF3.0'!I2:I891),"")</f>
        <v>-0.1666666666666643</v>
      </c>
      <c r="I416" s="39">
        <f>IF($A416&lt;=LEN('USH2A e13 (B) - 2ry Str + Mask'!A$2),G416+H416,"")</f>
        <v>0.83333333333332149</v>
      </c>
      <c r="J416" s="39">
        <f t="shared" si="49"/>
        <v>0.99999999999998579</v>
      </c>
      <c r="K416" s="39">
        <f t="shared" si="50"/>
        <v>-0.1666666666666643</v>
      </c>
      <c r="L416" s="39">
        <f t="shared" si="51"/>
        <v>0.83333333333332149</v>
      </c>
      <c r="M416" s="39">
        <f t="shared" si="52"/>
        <v>0.99999999999998579</v>
      </c>
      <c r="N416" s="39">
        <f t="shared" si="53"/>
        <v>-0.1666666666666643</v>
      </c>
      <c r="O416" s="39">
        <f t="shared" si="54"/>
        <v>0.83333333333332149</v>
      </c>
      <c r="P416" s="39">
        <f>IF($A416&lt;=LEN('USH2A e13 (B) - 2ry Str + Mask'!A$2),M416-J416,"")</f>
        <v>0</v>
      </c>
      <c r="Q416" s="39">
        <f>IF($A416&lt;=LEN('USH2A e13 (B) - 2ry Str + Mask'!A$2),N416-K416,"")</f>
        <v>0</v>
      </c>
      <c r="R416" s="39">
        <f>IF($A416&lt;=LEN('USH2A e13 (B) - 2ry Str + Mask'!A$2),O416-L416,"")</f>
        <v>0</v>
      </c>
    </row>
    <row r="417" spans="1:18" ht="92" customHeight="1" x14ac:dyDescent="0.15">
      <c r="A417" s="36">
        <v>416</v>
      </c>
      <c r="B417" s="37" t="str">
        <f>IF($A417&lt;=LEN('USH2A e13 (B) - 2ry Str + Mask'!A$2),MID('USH2A e13 (B) - 2ry Str + Mask'!A$2,$A417,1),"")</f>
        <v>.</v>
      </c>
      <c r="C417" s="38" t="str">
        <f>IF($A417&lt;=LEN('USH2A e13 (B) - 2ry Str + Mask'!B$2),MID('USH2A e13 (B) - 2ry Str + Mask'!B$2,$A417,1),"")</f>
        <v>.</v>
      </c>
      <c r="D417" s="38" t="str">
        <f>IF($A417&lt;=LEN('USH2A e13 (B) - 2ry Str + Mask'!C$2),MID('USH2A e13 (B) - 2ry Str + Mask'!C$2,$A417,1),"")</f>
        <v>.</v>
      </c>
      <c r="E417" s="38" t="str">
        <f t="shared" si="48"/>
        <v>.</v>
      </c>
      <c r="F417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</v>
      </c>
      <c r="G417" s="39">
        <f>IF($A417&lt;=LEN('USH2A e13 (B) - 2ry Str + Mask'!A$2),SUMIF('USH2A e13 (B) - HSF3.0'!E2:E891,"&lt;="&amp;$A417,'USH2A e13 (B) - HSF3.0'!H2:H891)-SUMIF('USH2A e13 (B) - HSF3.0'!G2:G891,"&lt;="&amp;$A417,'USH2A e13 (B) - HSF3.0'!H2:H891),"")</f>
        <v>0.86666666666666003</v>
      </c>
      <c r="H417" s="39">
        <f>IF($A417&lt;=LEN('USH2A e13 (B) - 2ry Str + Mask'!A$2),SUMIF('USH2A e13 (B) - HSF3.0'!E2:E891,"&lt;="&amp;$A417,'USH2A e13 (B) - HSF3.0'!I2:I891)-SUMIF('USH2A e13 (B) - HSF3.0'!G2:G891,"&lt;="&amp;$A417,'USH2A e13 (B) - HSF3.0'!I2:I891),"")</f>
        <v>0</v>
      </c>
      <c r="I417" s="39">
        <f>IF($A417&lt;=LEN('USH2A e13 (B) - 2ry Str + Mask'!A$2),G417+H417,"")</f>
        <v>0.86666666666666003</v>
      </c>
      <c r="J417" s="39">
        <f t="shared" si="49"/>
        <v>0.86666666666666003</v>
      </c>
      <c r="K417" s="39">
        <f t="shared" si="50"/>
        <v>0</v>
      </c>
      <c r="L417" s="39">
        <f t="shared" si="51"/>
        <v>0.86666666666666003</v>
      </c>
      <c r="M417" s="39">
        <f t="shared" si="52"/>
        <v>0.86666666666666003</v>
      </c>
      <c r="N417" s="39">
        <f t="shared" si="53"/>
        <v>0</v>
      </c>
      <c r="O417" s="39">
        <f t="shared" si="54"/>
        <v>0.86666666666666003</v>
      </c>
      <c r="P417" s="39">
        <f>IF($A417&lt;=LEN('USH2A e13 (B) - 2ry Str + Mask'!A$2),M417-J417,"")</f>
        <v>0</v>
      </c>
      <c r="Q417" s="39">
        <f>IF($A417&lt;=LEN('USH2A e13 (B) - 2ry Str + Mask'!A$2),N417-K417,"")</f>
        <v>0</v>
      </c>
      <c r="R417" s="39">
        <f>IF($A417&lt;=LEN('USH2A e13 (B) - 2ry Str + Mask'!A$2),O417-L417,"")</f>
        <v>0</v>
      </c>
    </row>
    <row r="418" spans="1:18" ht="92" customHeight="1" x14ac:dyDescent="0.15">
      <c r="A418" s="36">
        <v>417</v>
      </c>
      <c r="B418" s="37" t="str">
        <f>IF($A418&lt;=LEN('USH2A e13 (B) - 2ry Str + Mask'!A$2),MID('USH2A e13 (B) - 2ry Str + Mask'!A$2,$A418,1),"")</f>
        <v>.</v>
      </c>
      <c r="C418" s="38" t="str">
        <f>IF($A418&lt;=LEN('USH2A e13 (B) - 2ry Str + Mask'!B$2),MID('USH2A e13 (B) - 2ry Str + Mask'!B$2,$A418,1),"")</f>
        <v>.</v>
      </c>
      <c r="D418" s="38" t="str">
        <f>IF($A418&lt;=LEN('USH2A e13 (B) - 2ry Str + Mask'!C$2),MID('USH2A e13 (B) - 2ry Str + Mask'!C$2,$A418,1),"")</f>
        <v>.</v>
      </c>
      <c r="E418" s="38" t="str">
        <f t="shared" si="48"/>
        <v>.</v>
      </c>
      <c r="F418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</v>
      </c>
      <c r="G418" s="39">
        <f>IF($A418&lt;=LEN('USH2A e13 (B) - 2ry Str + Mask'!A$2),SUMIF('USH2A e13 (B) - HSF3.0'!E2:E891,"&lt;="&amp;$A418,'USH2A e13 (B) - HSF3.0'!H2:H891)-SUMIF('USH2A e13 (B) - HSF3.0'!G2:G891,"&lt;="&amp;$A418,'USH2A e13 (B) - HSF3.0'!H2:H891),"")</f>
        <v>0.69999999999999574</v>
      </c>
      <c r="H418" s="39">
        <f>IF($A418&lt;=LEN('USH2A e13 (B) - 2ry Str + Mask'!A$2),SUMIF('USH2A e13 (B) - HSF3.0'!E2:E891,"&lt;="&amp;$A418,'USH2A e13 (B) - HSF3.0'!I2:I891)-SUMIF('USH2A e13 (B) - HSF3.0'!G2:G891,"&lt;="&amp;$A418,'USH2A e13 (B) - HSF3.0'!I2:I891),"")</f>
        <v>0</v>
      </c>
      <c r="I418" s="39">
        <f>IF($A418&lt;=LEN('USH2A e13 (B) - 2ry Str + Mask'!A$2),G418+H418,"")</f>
        <v>0.69999999999999574</v>
      </c>
      <c r="J418" s="39">
        <f t="shared" si="49"/>
        <v>0.69999999999999574</v>
      </c>
      <c r="K418" s="39">
        <f t="shared" si="50"/>
        <v>0</v>
      </c>
      <c r="L418" s="39">
        <f t="shared" si="51"/>
        <v>0.69999999999999574</v>
      </c>
      <c r="M418" s="39">
        <f t="shared" si="52"/>
        <v>0.69999999999999574</v>
      </c>
      <c r="N418" s="39">
        <f t="shared" si="53"/>
        <v>0</v>
      </c>
      <c r="O418" s="39">
        <f t="shared" si="54"/>
        <v>0.69999999999999574</v>
      </c>
      <c r="P418" s="39">
        <f>IF($A418&lt;=LEN('USH2A e13 (B) - 2ry Str + Mask'!A$2),M418-J418,"")</f>
        <v>0</v>
      </c>
      <c r="Q418" s="39">
        <f>IF($A418&lt;=LEN('USH2A e13 (B) - 2ry Str + Mask'!A$2),N418-K418,"")</f>
        <v>0</v>
      </c>
      <c r="R418" s="39">
        <f>IF($A418&lt;=LEN('USH2A e13 (B) - 2ry Str + Mask'!A$2),O418-L418,"")</f>
        <v>0</v>
      </c>
    </row>
    <row r="419" spans="1:18" ht="92" customHeight="1" x14ac:dyDescent="0.15">
      <c r="A419" s="36">
        <v>418</v>
      </c>
      <c r="B419" s="37" t="str">
        <f>IF($A419&lt;=LEN('USH2A e13 (B) - 2ry Str + Mask'!A$2),MID('USH2A e13 (B) - 2ry Str + Mask'!A$2,$A419,1),"")</f>
        <v>.</v>
      </c>
      <c r="C419" s="38" t="str">
        <f>IF($A419&lt;=LEN('USH2A e13 (B) - 2ry Str + Mask'!B$2),MID('USH2A e13 (B) - 2ry Str + Mask'!B$2,$A419,1),"")</f>
        <v>.</v>
      </c>
      <c r="D419" s="38" t="str">
        <f>IF($A419&lt;=LEN('USH2A e13 (B) - 2ry Str + Mask'!C$2),MID('USH2A e13 (B) - 2ry Str + Mask'!C$2,$A419,1),"")</f>
        <v>.</v>
      </c>
      <c r="E419" s="38" t="str">
        <f t="shared" si="48"/>
        <v>.</v>
      </c>
      <c r="F419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</v>
      </c>
      <c r="G419" s="39">
        <f>IF($A419&lt;=LEN('USH2A e13 (B) - 2ry Str + Mask'!A$2),SUMIF('USH2A e13 (B) - HSF3.0'!E2:E891,"&lt;="&amp;$A419,'USH2A e13 (B) - HSF3.0'!H2:H891)-SUMIF('USH2A e13 (B) - HSF3.0'!G2:G891,"&lt;="&amp;$A419,'USH2A e13 (B) - HSF3.0'!H2:H891),"")</f>
        <v>0.89999999999999858</v>
      </c>
      <c r="H419" s="39">
        <f>IF($A419&lt;=LEN('USH2A e13 (B) - 2ry Str + Mask'!A$2),SUMIF('USH2A e13 (B) - HSF3.0'!E2:E891,"&lt;="&amp;$A419,'USH2A e13 (B) - HSF3.0'!I2:I891)-SUMIF('USH2A e13 (B) - HSF3.0'!G2:G891,"&lt;="&amp;$A419,'USH2A e13 (B) - HSF3.0'!I2:I891),"")</f>
        <v>0</v>
      </c>
      <c r="I419" s="39">
        <f>IF($A419&lt;=LEN('USH2A e13 (B) - 2ry Str + Mask'!A$2),G419+H419,"")</f>
        <v>0.89999999999999858</v>
      </c>
      <c r="J419" s="39">
        <f t="shared" si="49"/>
        <v>0.89999999999999858</v>
      </c>
      <c r="K419" s="39">
        <f t="shared" si="50"/>
        <v>0</v>
      </c>
      <c r="L419" s="39">
        <f t="shared" si="51"/>
        <v>0.89999999999999858</v>
      </c>
      <c r="M419" s="39">
        <f t="shared" si="52"/>
        <v>0.89999999999999858</v>
      </c>
      <c r="N419" s="39">
        <f t="shared" si="53"/>
        <v>0</v>
      </c>
      <c r="O419" s="39">
        <f t="shared" si="54"/>
        <v>0.89999999999999858</v>
      </c>
      <c r="P419" s="39">
        <f>IF($A419&lt;=LEN('USH2A e13 (B) - 2ry Str + Mask'!A$2),M419-J419,"")</f>
        <v>0</v>
      </c>
      <c r="Q419" s="39">
        <f>IF($A419&lt;=LEN('USH2A e13 (B) - 2ry Str + Mask'!A$2),N419-K419,"")</f>
        <v>0</v>
      </c>
      <c r="R419" s="39">
        <f>IF($A419&lt;=LEN('USH2A e13 (B) - 2ry Str + Mask'!A$2),O419-L419,"")</f>
        <v>0</v>
      </c>
    </row>
    <row r="420" spans="1:18" ht="92" customHeight="1" x14ac:dyDescent="0.15">
      <c r="A420" s="36">
        <v>419</v>
      </c>
      <c r="B420" s="37" t="str">
        <f>IF($A420&lt;=LEN('USH2A e13 (B) - 2ry Str + Mask'!A$2),MID('USH2A e13 (B) - 2ry Str + Mask'!A$2,$A420,1),"")</f>
        <v>.</v>
      </c>
      <c r="C420" s="38" t="str">
        <f>IF($A420&lt;=LEN('USH2A e13 (B) - 2ry Str + Mask'!B$2),MID('USH2A e13 (B) - 2ry Str + Mask'!B$2,$A420,1),"")</f>
        <v>.</v>
      </c>
      <c r="D420" s="38" t="str">
        <f>IF($A420&lt;=LEN('USH2A e13 (B) - 2ry Str + Mask'!C$2),MID('USH2A e13 (B) - 2ry Str + Mask'!C$2,$A420,1),"")</f>
        <v>.</v>
      </c>
      <c r="E420" s="38" t="str">
        <f t="shared" si="48"/>
        <v>.</v>
      </c>
      <c r="F420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</v>
      </c>
      <c r="G420" s="39">
        <f>IF($A420&lt;=LEN('USH2A e13 (B) - 2ry Str + Mask'!A$2),SUMIF('USH2A e13 (B) - HSF3.0'!E2:E891,"&lt;="&amp;$A420,'USH2A e13 (B) - HSF3.0'!H2:H891)-SUMIF('USH2A e13 (B) - HSF3.0'!G2:G891,"&lt;="&amp;$A420,'USH2A e13 (B) - HSF3.0'!H2:H891),"")</f>
        <v>0.89999999999999858</v>
      </c>
      <c r="H420" s="39">
        <f>IF($A420&lt;=LEN('USH2A e13 (B) - 2ry Str + Mask'!A$2),SUMIF('USH2A e13 (B) - HSF3.0'!E2:E891,"&lt;="&amp;$A420,'USH2A e13 (B) - HSF3.0'!I2:I891)-SUMIF('USH2A e13 (B) - HSF3.0'!G2:G891,"&lt;="&amp;$A420,'USH2A e13 (B) - HSF3.0'!I2:I891),"")</f>
        <v>0</v>
      </c>
      <c r="I420" s="39">
        <f>IF($A420&lt;=LEN('USH2A e13 (B) - 2ry Str + Mask'!A$2),G420+H420,"")</f>
        <v>0.89999999999999858</v>
      </c>
      <c r="J420" s="39">
        <f t="shared" si="49"/>
        <v>0.89999999999999858</v>
      </c>
      <c r="K420" s="39">
        <f t="shared" si="50"/>
        <v>0</v>
      </c>
      <c r="L420" s="39">
        <f t="shared" si="51"/>
        <v>0.89999999999999858</v>
      </c>
      <c r="M420" s="39">
        <f t="shared" si="52"/>
        <v>0.89999999999999858</v>
      </c>
      <c r="N420" s="39">
        <f t="shared" si="53"/>
        <v>0</v>
      </c>
      <c r="O420" s="39">
        <f t="shared" si="54"/>
        <v>0.89999999999999858</v>
      </c>
      <c r="P420" s="39">
        <f>IF($A420&lt;=LEN('USH2A e13 (B) - 2ry Str + Mask'!A$2),M420-J420,"")</f>
        <v>0</v>
      </c>
      <c r="Q420" s="39">
        <f>IF($A420&lt;=LEN('USH2A e13 (B) - 2ry Str + Mask'!A$2),N420-K420,"")</f>
        <v>0</v>
      </c>
      <c r="R420" s="39">
        <f>IF($A420&lt;=LEN('USH2A e13 (B) - 2ry Str + Mask'!A$2),O420-L420,"")</f>
        <v>0</v>
      </c>
    </row>
    <row r="421" spans="1:18" ht="92" customHeight="1" x14ac:dyDescent="0.15">
      <c r="A421" s="36">
        <v>420</v>
      </c>
      <c r="B421" s="37" t="str">
        <f>IF($A421&lt;=LEN('USH2A e13 (B) - 2ry Str + Mask'!A$2),MID('USH2A e13 (B) - 2ry Str + Mask'!A$2,$A421,1),"")</f>
        <v>.</v>
      </c>
      <c r="C421" s="38" t="str">
        <f>IF($A421&lt;=LEN('USH2A e13 (B) - 2ry Str + Mask'!B$2),MID('USH2A e13 (B) - 2ry Str + Mask'!B$2,$A421,1),"")</f>
        <v>.</v>
      </c>
      <c r="D421" s="38" t="str">
        <f>IF($A421&lt;=LEN('USH2A e13 (B) - 2ry Str + Mask'!C$2),MID('USH2A e13 (B) - 2ry Str + Mask'!C$2,$A421,1),"")</f>
        <v>.</v>
      </c>
      <c r="E421" s="38" t="str">
        <f t="shared" si="48"/>
        <v>.</v>
      </c>
      <c r="F421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</v>
      </c>
      <c r="G421" s="39">
        <f>IF($A421&lt;=LEN('USH2A e13 (B) - 2ry Str + Mask'!A$2),SUMIF('USH2A e13 (B) - HSF3.0'!E2:E891,"&lt;="&amp;$A421,'USH2A e13 (B) - HSF3.0'!H2:H891)-SUMIF('USH2A e13 (B) - HSF3.0'!G2:G891,"&lt;="&amp;$A421,'USH2A e13 (B) - HSF3.0'!H2:H891),"")</f>
        <v>0.56666666666666998</v>
      </c>
      <c r="H421" s="39">
        <f>IF($A421&lt;=LEN('USH2A e13 (B) - 2ry Str + Mask'!A$2),SUMIF('USH2A e13 (B) - HSF3.0'!E2:E891,"&lt;="&amp;$A421,'USH2A e13 (B) - HSF3.0'!I2:I891)-SUMIF('USH2A e13 (B) - HSF3.0'!G2:G891,"&lt;="&amp;$A421,'USH2A e13 (B) - HSF3.0'!I2:I891),"")</f>
        <v>0</v>
      </c>
      <c r="I421" s="39">
        <f>IF($A421&lt;=LEN('USH2A e13 (B) - 2ry Str + Mask'!A$2),G421+H421,"")</f>
        <v>0.56666666666666998</v>
      </c>
      <c r="J421" s="39">
        <f t="shared" si="49"/>
        <v>0.56666666666666998</v>
      </c>
      <c r="K421" s="39">
        <f t="shared" si="50"/>
        <v>0</v>
      </c>
      <c r="L421" s="39">
        <f t="shared" si="51"/>
        <v>0.56666666666666998</v>
      </c>
      <c r="M421" s="39">
        <f t="shared" si="52"/>
        <v>0.56666666666666998</v>
      </c>
      <c r="N421" s="39">
        <f t="shared" si="53"/>
        <v>0</v>
      </c>
      <c r="O421" s="39">
        <f t="shared" si="54"/>
        <v>0.56666666666666998</v>
      </c>
      <c r="P421" s="39">
        <f>IF($A421&lt;=LEN('USH2A e13 (B) - 2ry Str + Mask'!A$2),M421-J421,"")</f>
        <v>0</v>
      </c>
      <c r="Q421" s="39">
        <f>IF($A421&lt;=LEN('USH2A e13 (B) - 2ry Str + Mask'!A$2),N421-K421,"")</f>
        <v>0</v>
      </c>
      <c r="R421" s="39">
        <f>IF($A421&lt;=LEN('USH2A e13 (B) - 2ry Str + Mask'!A$2),O421-L421,"")</f>
        <v>0</v>
      </c>
    </row>
    <row r="422" spans="1:18" ht="92" customHeight="1" x14ac:dyDescent="0.15">
      <c r="A422" s="36">
        <v>421</v>
      </c>
      <c r="B422" s="37" t="str">
        <f>IF($A422&lt;=LEN('USH2A e13 (B) - 2ry Str + Mask'!A$2),MID('USH2A e13 (B) - 2ry Str + Mask'!A$2,$A422,1),"")</f>
        <v>.</v>
      </c>
      <c r="C422" s="38" t="str">
        <f>IF($A422&lt;=LEN('USH2A e13 (B) - 2ry Str + Mask'!B$2),MID('USH2A e13 (B) - 2ry Str + Mask'!B$2,$A422,1),"")</f>
        <v>.</v>
      </c>
      <c r="D422" s="38" t="str">
        <f>IF($A422&lt;=LEN('USH2A e13 (B) - 2ry Str + Mask'!C$2),MID('USH2A e13 (B) - 2ry Str + Mask'!C$2,$A422,1),"")</f>
        <v>.</v>
      </c>
      <c r="E422" s="38" t="str">
        <f t="shared" si="48"/>
        <v>.</v>
      </c>
      <c r="F422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</v>
      </c>
      <c r="G422" s="39">
        <f>IF($A422&lt;=LEN('USH2A e13 (B) - 2ry Str + Mask'!A$2),SUMIF('USH2A e13 (B) - HSF3.0'!E2:E891,"&lt;="&amp;$A422,'USH2A e13 (B) - HSF3.0'!H2:H891)-SUMIF('USH2A e13 (B) - HSF3.0'!G2:G891,"&lt;="&amp;$A422,'USH2A e13 (B) - HSF3.0'!H2:H891),"")</f>
        <v>0.36666666666666714</v>
      </c>
      <c r="H422" s="39">
        <f>IF($A422&lt;=LEN('USH2A e13 (B) - 2ry Str + Mask'!A$2),SUMIF('USH2A e13 (B) - HSF3.0'!E2:E891,"&lt;="&amp;$A422,'USH2A e13 (B) - HSF3.0'!I2:I891)-SUMIF('USH2A e13 (B) - HSF3.0'!G2:G891,"&lt;="&amp;$A422,'USH2A e13 (B) - HSF3.0'!I2:I891),"")</f>
        <v>-0.125</v>
      </c>
      <c r="I422" s="39">
        <f>IF($A422&lt;=LEN('USH2A e13 (B) - 2ry Str + Mask'!A$2),G422+H422,"")</f>
        <v>0.24166666666666714</v>
      </c>
      <c r="J422" s="39">
        <f t="shared" si="49"/>
        <v>0.36666666666666714</v>
      </c>
      <c r="K422" s="39">
        <f t="shared" si="50"/>
        <v>-0.125</v>
      </c>
      <c r="L422" s="39">
        <f t="shared" si="51"/>
        <v>0.24166666666666714</v>
      </c>
      <c r="M422" s="39">
        <f t="shared" si="52"/>
        <v>0.36666666666666714</v>
      </c>
      <c r="N422" s="39">
        <f t="shared" si="53"/>
        <v>-0.125</v>
      </c>
      <c r="O422" s="39">
        <f t="shared" si="54"/>
        <v>0.24166666666666714</v>
      </c>
      <c r="P422" s="39">
        <f>IF($A422&lt;=LEN('USH2A e13 (B) - 2ry Str + Mask'!A$2),M422-J422,"")</f>
        <v>0</v>
      </c>
      <c r="Q422" s="39">
        <f>IF($A422&lt;=LEN('USH2A e13 (B) - 2ry Str + Mask'!A$2),N422-K422,"")</f>
        <v>0</v>
      </c>
      <c r="R422" s="39">
        <f>IF($A422&lt;=LEN('USH2A e13 (B) - 2ry Str + Mask'!A$2),O422-L422,"")</f>
        <v>0</v>
      </c>
    </row>
    <row r="423" spans="1:18" ht="92" customHeight="1" x14ac:dyDescent="0.15">
      <c r="A423" s="36">
        <v>422</v>
      </c>
      <c r="B423" s="37" t="str">
        <f>IF($A423&lt;=LEN('USH2A e13 (B) - 2ry Str + Mask'!A$2),MID('USH2A e13 (B) - 2ry Str + Mask'!A$2,$A423,1),"")</f>
        <v>.</v>
      </c>
      <c r="C423" s="38" t="str">
        <f>IF($A423&lt;=LEN('USH2A e13 (B) - 2ry Str + Mask'!B$2),MID('USH2A e13 (B) - 2ry Str + Mask'!B$2,$A423,1),"")</f>
        <v>.</v>
      </c>
      <c r="D423" s="38" t="str">
        <f>IF($A423&lt;=LEN('USH2A e13 (B) - 2ry Str + Mask'!C$2),MID('USH2A e13 (B) - 2ry Str + Mask'!C$2,$A423,1),"")</f>
        <v>.</v>
      </c>
      <c r="E423" s="38" t="str">
        <f t="shared" si="48"/>
        <v>.</v>
      </c>
      <c r="F423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</v>
      </c>
      <c r="G423" s="39">
        <f>IF($A423&lt;=LEN('USH2A e13 (B) - 2ry Str + Mask'!A$2),SUMIF('USH2A e13 (B) - HSF3.0'!E2:E891,"&lt;="&amp;$A423,'USH2A e13 (B) - HSF3.0'!H2:H891)-SUMIF('USH2A e13 (B) - HSF3.0'!G2:G891,"&lt;="&amp;$A423,'USH2A e13 (B) - HSF3.0'!H2:H891),"")</f>
        <v>0.20000000000000284</v>
      </c>
      <c r="H423" s="39">
        <f>IF($A423&lt;=LEN('USH2A e13 (B) - 2ry Str + Mask'!A$2),SUMIF('USH2A e13 (B) - HSF3.0'!E2:E891,"&lt;="&amp;$A423,'USH2A e13 (B) - HSF3.0'!I2:I891)-SUMIF('USH2A e13 (B) - HSF3.0'!G2:G891,"&lt;="&amp;$A423,'USH2A e13 (B) - HSF3.0'!I2:I891),"")</f>
        <v>-0.2916666666666643</v>
      </c>
      <c r="I423" s="39">
        <f>IF($A423&lt;=LEN('USH2A e13 (B) - 2ry Str + Mask'!A$2),G423+H423,"")</f>
        <v>-9.1666666666661456E-2</v>
      </c>
      <c r="J423" s="39">
        <f t="shared" si="49"/>
        <v>0.20000000000000284</v>
      </c>
      <c r="K423" s="39">
        <f t="shared" si="50"/>
        <v>-0.2916666666666643</v>
      </c>
      <c r="L423" s="39">
        <f t="shared" si="51"/>
        <v>-9.1666666666661456E-2</v>
      </c>
      <c r="M423" s="39">
        <f t="shared" si="52"/>
        <v>0.20000000000000284</v>
      </c>
      <c r="N423" s="39">
        <f t="shared" si="53"/>
        <v>-0.2916666666666643</v>
      </c>
      <c r="O423" s="39">
        <f t="shared" si="54"/>
        <v>-9.1666666666661456E-2</v>
      </c>
      <c r="P423" s="39">
        <f>IF($A423&lt;=LEN('USH2A e13 (B) - 2ry Str + Mask'!A$2),M423-J423,"")</f>
        <v>0</v>
      </c>
      <c r="Q423" s="39">
        <f>IF($A423&lt;=LEN('USH2A e13 (B) - 2ry Str + Mask'!A$2),N423-K423,"")</f>
        <v>0</v>
      </c>
      <c r="R423" s="39">
        <f>IF($A423&lt;=LEN('USH2A e13 (B) - 2ry Str + Mask'!A$2),O423-L423,"")</f>
        <v>0</v>
      </c>
    </row>
    <row r="424" spans="1:18" ht="92" customHeight="1" x14ac:dyDescent="0.15">
      <c r="A424" s="36">
        <v>423</v>
      </c>
      <c r="B424" s="37" t="str">
        <f>IF($A424&lt;=LEN('USH2A e13 (B) - 2ry Str + Mask'!A$2),MID('USH2A e13 (B) - 2ry Str + Mask'!A$2,$A424,1),"")</f>
        <v>.</v>
      </c>
      <c r="C424" s="38" t="str">
        <f>IF($A424&lt;=LEN('USH2A e13 (B) - 2ry Str + Mask'!B$2),MID('USH2A e13 (B) - 2ry Str + Mask'!B$2,$A424,1),"")</f>
        <v>.</v>
      </c>
      <c r="D424" s="38" t="str">
        <f>IF($A424&lt;=LEN('USH2A e13 (B) - 2ry Str + Mask'!C$2),MID('USH2A e13 (B) - 2ry Str + Mask'!C$2,$A424,1),"")</f>
        <v>.</v>
      </c>
      <c r="E424" s="38" t="str">
        <f t="shared" si="48"/>
        <v>.</v>
      </c>
      <c r="F424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</v>
      </c>
      <c r="G424" s="39">
        <f>IF($A424&lt;=LEN('USH2A e13 (B) - 2ry Str + Mask'!A$2),SUMIF('USH2A e13 (B) - HSF3.0'!E2:E891,"&lt;="&amp;$A424,'USH2A e13 (B) - HSF3.0'!H2:H891)-SUMIF('USH2A e13 (B) - HSF3.0'!G2:G891,"&lt;="&amp;$A424,'USH2A e13 (B) - HSF3.0'!H2:H891),"")</f>
        <v>0</v>
      </c>
      <c r="H424" s="39">
        <f>IF($A424&lt;=LEN('USH2A e13 (B) - 2ry Str + Mask'!A$2),SUMIF('USH2A e13 (B) - HSF3.0'!E2:E891,"&lt;="&amp;$A424,'USH2A e13 (B) - HSF3.0'!I2:I891)-SUMIF('USH2A e13 (B) - HSF3.0'!G2:G891,"&lt;="&amp;$A424,'USH2A e13 (B) - HSF3.0'!I2:I891),"")</f>
        <v>-0.4583333333333286</v>
      </c>
      <c r="I424" s="39">
        <f>IF($A424&lt;=LEN('USH2A e13 (B) - 2ry Str + Mask'!A$2),G424+H424,"")</f>
        <v>-0.4583333333333286</v>
      </c>
      <c r="J424" s="39">
        <f t="shared" si="49"/>
        <v>0</v>
      </c>
      <c r="K424" s="39">
        <f t="shared" si="50"/>
        <v>-0.4583333333333286</v>
      </c>
      <c r="L424" s="39">
        <f t="shared" si="51"/>
        <v>-0.4583333333333286</v>
      </c>
      <c r="M424" s="39">
        <f t="shared" si="52"/>
        <v>0</v>
      </c>
      <c r="N424" s="39">
        <f t="shared" si="53"/>
        <v>-0.4583333333333286</v>
      </c>
      <c r="O424" s="39">
        <f t="shared" si="54"/>
        <v>-0.4583333333333286</v>
      </c>
      <c r="P424" s="39">
        <f>IF($A424&lt;=LEN('USH2A e13 (B) - 2ry Str + Mask'!A$2),M424-J424,"")</f>
        <v>0</v>
      </c>
      <c r="Q424" s="39">
        <f>IF($A424&lt;=LEN('USH2A e13 (B) - 2ry Str + Mask'!A$2),N424-K424,"")</f>
        <v>0</v>
      </c>
      <c r="R424" s="39">
        <f>IF($A424&lt;=LEN('USH2A e13 (B) - 2ry Str + Mask'!A$2),O424-L424,"")</f>
        <v>0</v>
      </c>
    </row>
    <row r="425" spans="1:18" ht="92" customHeight="1" x14ac:dyDescent="0.15">
      <c r="A425" s="36">
        <v>424</v>
      </c>
      <c r="B425" s="37" t="str">
        <f>IF($A425&lt;=LEN('USH2A e13 (B) - 2ry Str + Mask'!A$2),MID('USH2A e13 (B) - 2ry Str + Mask'!A$2,$A425,1),"")</f>
        <v>.</v>
      </c>
      <c r="C425" s="38" t="str">
        <f>IF($A425&lt;=LEN('USH2A e13 (B) - 2ry Str + Mask'!B$2),MID('USH2A e13 (B) - 2ry Str + Mask'!B$2,$A425,1),"")</f>
        <v>.</v>
      </c>
      <c r="D425" s="38" t="str">
        <f>IF($A425&lt;=LEN('USH2A e13 (B) - 2ry Str + Mask'!C$2),MID('USH2A e13 (B) - 2ry Str + Mask'!C$2,$A425,1),"")</f>
        <v>.</v>
      </c>
      <c r="E425" s="38" t="str">
        <f t="shared" si="48"/>
        <v>.</v>
      </c>
      <c r="F425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</v>
      </c>
      <c r="G425" s="39">
        <f>IF($A425&lt;=LEN('USH2A e13 (B) - 2ry Str + Mask'!A$2),SUMIF('USH2A e13 (B) - HSF3.0'!E2:E891,"&lt;="&amp;$A425,'USH2A e13 (B) - HSF3.0'!H2:H891)-SUMIF('USH2A e13 (B) - HSF3.0'!G2:G891,"&lt;="&amp;$A425,'USH2A e13 (B) - HSF3.0'!H2:H891),"")</f>
        <v>0</v>
      </c>
      <c r="H425" s="39">
        <f>IF($A425&lt;=LEN('USH2A e13 (B) - 2ry Str + Mask'!A$2),SUMIF('USH2A e13 (B) - HSF3.0'!E2:E891,"&lt;="&amp;$A425,'USH2A e13 (B) - HSF3.0'!I2:I891)-SUMIF('USH2A e13 (B) - HSF3.0'!G2:G891,"&lt;="&amp;$A425,'USH2A e13 (B) - HSF3.0'!I2:I891),"")</f>
        <v>-0.62499999999999289</v>
      </c>
      <c r="I425" s="39">
        <f>IF($A425&lt;=LEN('USH2A e13 (B) - 2ry Str + Mask'!A$2),G425+H425,"")</f>
        <v>-0.62499999999999289</v>
      </c>
      <c r="J425" s="39">
        <f t="shared" si="49"/>
        <v>0</v>
      </c>
      <c r="K425" s="39">
        <f t="shared" si="50"/>
        <v>-0.62499999999999289</v>
      </c>
      <c r="L425" s="39">
        <f t="shared" si="51"/>
        <v>-0.62499999999999289</v>
      </c>
      <c r="M425" s="39">
        <f t="shared" si="52"/>
        <v>0</v>
      </c>
      <c r="N425" s="39">
        <f t="shared" si="53"/>
        <v>-0.62499999999999289</v>
      </c>
      <c r="O425" s="39">
        <f t="shared" si="54"/>
        <v>-0.62499999999999289</v>
      </c>
      <c r="P425" s="39">
        <f>IF($A425&lt;=LEN('USH2A e13 (B) - 2ry Str + Mask'!A$2),M425-J425,"")</f>
        <v>0</v>
      </c>
      <c r="Q425" s="39">
        <f>IF($A425&lt;=LEN('USH2A e13 (B) - 2ry Str + Mask'!A$2),N425-K425,"")</f>
        <v>0</v>
      </c>
      <c r="R425" s="39">
        <f>IF($A425&lt;=LEN('USH2A e13 (B) - 2ry Str + Mask'!A$2),O425-L425,"")</f>
        <v>0</v>
      </c>
    </row>
    <row r="426" spans="1:18" ht="92" customHeight="1" x14ac:dyDescent="0.15">
      <c r="A426" s="36">
        <v>425</v>
      </c>
      <c r="B426" s="37" t="str">
        <f>IF($A426&lt;=LEN('USH2A e13 (B) - 2ry Str + Mask'!A$2),MID('USH2A e13 (B) - 2ry Str + Mask'!A$2,$A426,1),"")</f>
        <v>.</v>
      </c>
      <c r="C426" s="38" t="str">
        <f>IF($A426&lt;=LEN('USH2A e13 (B) - 2ry Str + Mask'!B$2),MID('USH2A e13 (B) - 2ry Str + Mask'!B$2,$A426,1),"")</f>
        <v>.</v>
      </c>
      <c r="D426" s="38" t="str">
        <f>IF($A426&lt;=LEN('USH2A e13 (B) - 2ry Str + Mask'!C$2),MID('USH2A e13 (B) - 2ry Str + Mask'!C$2,$A426,1),"")</f>
        <v>.</v>
      </c>
      <c r="E426" s="38" t="str">
        <f t="shared" si="48"/>
        <v>.</v>
      </c>
      <c r="F426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</v>
      </c>
      <c r="G426" s="39">
        <f>IF($A426&lt;=LEN('USH2A e13 (B) - 2ry Str + Mask'!A$2),SUMIF('USH2A e13 (B) - HSF3.0'!E2:E891,"&lt;="&amp;$A426,'USH2A e13 (B) - HSF3.0'!H2:H891)-SUMIF('USH2A e13 (B) - HSF3.0'!G2:G891,"&lt;="&amp;$A426,'USH2A e13 (B) - HSF3.0'!H2:H891),"")</f>
        <v>0</v>
      </c>
      <c r="H426" s="39">
        <f>IF($A426&lt;=LEN('USH2A e13 (B) - 2ry Str + Mask'!A$2),SUMIF('USH2A e13 (B) - HSF3.0'!E2:E891,"&lt;="&amp;$A426,'USH2A e13 (B) - HSF3.0'!I2:I891)-SUMIF('USH2A e13 (B) - HSF3.0'!G2:G891,"&lt;="&amp;$A426,'USH2A e13 (B) - HSF3.0'!I2:I891),"")</f>
        <v>-0.62499999999999289</v>
      </c>
      <c r="I426" s="39">
        <f>IF($A426&lt;=LEN('USH2A e13 (B) - 2ry Str + Mask'!A$2),G426+H426,"")</f>
        <v>-0.62499999999999289</v>
      </c>
      <c r="J426" s="39">
        <f t="shared" si="49"/>
        <v>0</v>
      </c>
      <c r="K426" s="39">
        <f t="shared" si="50"/>
        <v>-0.62499999999999289</v>
      </c>
      <c r="L426" s="39">
        <f t="shared" si="51"/>
        <v>-0.62499999999999289</v>
      </c>
      <c r="M426" s="39">
        <f t="shared" si="52"/>
        <v>0</v>
      </c>
      <c r="N426" s="39">
        <f t="shared" si="53"/>
        <v>-0.62499999999999289</v>
      </c>
      <c r="O426" s="39">
        <f t="shared" si="54"/>
        <v>-0.62499999999999289</v>
      </c>
      <c r="P426" s="39">
        <f>IF($A426&lt;=LEN('USH2A e13 (B) - 2ry Str + Mask'!A$2),M426-J426,"")</f>
        <v>0</v>
      </c>
      <c r="Q426" s="39">
        <f>IF($A426&lt;=LEN('USH2A e13 (B) - 2ry Str + Mask'!A$2),N426-K426,"")</f>
        <v>0</v>
      </c>
      <c r="R426" s="39">
        <f>IF($A426&lt;=LEN('USH2A e13 (B) - 2ry Str + Mask'!A$2),O426-L426,"")</f>
        <v>0</v>
      </c>
    </row>
    <row r="427" spans="1:18" ht="92" customHeight="1" x14ac:dyDescent="0.15">
      <c r="A427" s="36">
        <v>426</v>
      </c>
      <c r="B427" s="37" t="str">
        <f>IF($A427&lt;=LEN('USH2A e13 (B) - 2ry Str + Mask'!A$2),MID('USH2A e13 (B) - 2ry Str + Mask'!A$2,$A427,1),"")</f>
        <v>.</v>
      </c>
      <c r="C427" s="38" t="str">
        <f>IF($A427&lt;=LEN('USH2A e13 (B) - 2ry Str + Mask'!B$2),MID('USH2A e13 (B) - 2ry Str + Mask'!B$2,$A427,1),"")</f>
        <v>.</v>
      </c>
      <c r="D427" s="38" t="str">
        <f>IF($A427&lt;=LEN('USH2A e13 (B) - 2ry Str + Mask'!C$2),MID('USH2A e13 (B) - 2ry Str + Mask'!C$2,$A427,1),"")</f>
        <v>.</v>
      </c>
      <c r="E427" s="38" t="str">
        <f t="shared" si="48"/>
        <v>.</v>
      </c>
      <c r="F427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</v>
      </c>
      <c r="G427" s="39">
        <f>IF($A427&lt;=LEN('USH2A e13 (B) - 2ry Str + Mask'!A$2),SUMIF('USH2A e13 (B) - HSF3.0'!E2:E891,"&lt;="&amp;$A427,'USH2A e13 (B) - HSF3.0'!H2:H891)-SUMIF('USH2A e13 (B) - HSF3.0'!G2:G891,"&lt;="&amp;$A427,'USH2A e13 (B) - HSF3.0'!H2:H891),"")</f>
        <v>0</v>
      </c>
      <c r="H427" s="39">
        <f>IF($A427&lt;=LEN('USH2A e13 (B) - 2ry Str + Mask'!A$2),SUMIF('USH2A e13 (B) - HSF3.0'!E2:E891,"&lt;="&amp;$A427,'USH2A e13 (B) - HSF3.0'!I2:I891)-SUMIF('USH2A e13 (B) - HSF3.0'!G2:G891,"&lt;="&amp;$A427,'USH2A e13 (B) - HSF3.0'!I2:I891),"")</f>
        <v>-0.79166666666665719</v>
      </c>
      <c r="I427" s="39">
        <f>IF($A427&lt;=LEN('USH2A e13 (B) - 2ry Str + Mask'!A$2),G427+H427,"")</f>
        <v>-0.79166666666665719</v>
      </c>
      <c r="J427" s="39">
        <f t="shared" si="49"/>
        <v>0</v>
      </c>
      <c r="K427" s="39">
        <f t="shared" si="50"/>
        <v>-0.79166666666665719</v>
      </c>
      <c r="L427" s="39">
        <f t="shared" si="51"/>
        <v>-0.79166666666665719</v>
      </c>
      <c r="M427" s="39">
        <f t="shared" si="52"/>
        <v>0</v>
      </c>
      <c r="N427" s="39">
        <f t="shared" si="53"/>
        <v>-0.79166666666665719</v>
      </c>
      <c r="O427" s="39">
        <f t="shared" si="54"/>
        <v>-0.79166666666665719</v>
      </c>
      <c r="P427" s="39">
        <f>IF($A427&lt;=LEN('USH2A e13 (B) - 2ry Str + Mask'!A$2),M427-J427,"")</f>
        <v>0</v>
      </c>
      <c r="Q427" s="39">
        <f>IF($A427&lt;=LEN('USH2A e13 (B) - 2ry Str + Mask'!A$2),N427-K427,"")</f>
        <v>0</v>
      </c>
      <c r="R427" s="39">
        <f>IF($A427&lt;=LEN('USH2A e13 (B) - 2ry Str + Mask'!A$2),O427-L427,"")</f>
        <v>0</v>
      </c>
    </row>
    <row r="428" spans="1:18" ht="92" customHeight="1" x14ac:dyDescent="0.15">
      <c r="A428" s="36">
        <v>427</v>
      </c>
      <c r="B428" s="37" t="str">
        <f>IF($A428&lt;=LEN('USH2A e13 (B) - 2ry Str + Mask'!A$2),MID('USH2A e13 (B) - 2ry Str + Mask'!A$2,$A428,1),"")</f>
        <v>.</v>
      </c>
      <c r="C428" s="38" t="str">
        <f>IF($A428&lt;=LEN('USH2A e13 (B) - 2ry Str + Mask'!B$2),MID('USH2A e13 (B) - 2ry Str + Mask'!B$2,$A428,1),"")</f>
        <v>.</v>
      </c>
      <c r="D428" s="38" t="str">
        <f>IF($A428&lt;=LEN('USH2A e13 (B) - 2ry Str + Mask'!C$2),MID('USH2A e13 (B) - 2ry Str + Mask'!C$2,$A428,1),"")</f>
        <v>.</v>
      </c>
      <c r="E428" s="38" t="str">
        <f t="shared" si="48"/>
        <v>.</v>
      </c>
      <c r="F428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</v>
      </c>
      <c r="G428" s="39">
        <f>IF($A428&lt;=LEN('USH2A e13 (B) - 2ry Str + Mask'!A$2),SUMIF('USH2A e13 (B) - HSF3.0'!E2:E891,"&lt;="&amp;$A428,'USH2A e13 (B) - HSF3.0'!H2:H891)-SUMIF('USH2A e13 (B) - HSF3.0'!G2:G891,"&lt;="&amp;$A428,'USH2A e13 (B) - HSF3.0'!H2:H891),"")</f>
        <v>0.125</v>
      </c>
      <c r="H428" s="39">
        <f>IF($A428&lt;=LEN('USH2A e13 (B) - 2ry Str + Mask'!A$2),SUMIF('USH2A e13 (B) - HSF3.0'!E2:E891,"&lt;="&amp;$A428,'USH2A e13 (B) - HSF3.0'!I2:I891)-SUMIF('USH2A e13 (B) - HSF3.0'!G2:G891,"&lt;="&amp;$A428,'USH2A e13 (B) - HSF3.0'!I2:I891),"")</f>
        <v>-0.79166666666665719</v>
      </c>
      <c r="I428" s="39">
        <f>IF($A428&lt;=LEN('USH2A e13 (B) - 2ry Str + Mask'!A$2),G428+H428,"")</f>
        <v>-0.66666666666665719</v>
      </c>
      <c r="J428" s="39">
        <f t="shared" si="49"/>
        <v>0.125</v>
      </c>
      <c r="K428" s="39">
        <f t="shared" si="50"/>
        <v>-0.79166666666665719</v>
      </c>
      <c r="L428" s="39">
        <f t="shared" si="51"/>
        <v>-0.66666666666665719</v>
      </c>
      <c r="M428" s="39">
        <f t="shared" si="52"/>
        <v>0.125</v>
      </c>
      <c r="N428" s="39">
        <f t="shared" si="53"/>
        <v>-0.79166666666665719</v>
      </c>
      <c r="O428" s="39">
        <f t="shared" si="54"/>
        <v>-0.66666666666665719</v>
      </c>
      <c r="P428" s="39">
        <f>IF($A428&lt;=LEN('USH2A e13 (B) - 2ry Str + Mask'!A$2),M428-J428,"")</f>
        <v>0</v>
      </c>
      <c r="Q428" s="39">
        <f>IF($A428&lt;=LEN('USH2A e13 (B) - 2ry Str + Mask'!A$2),N428-K428,"")</f>
        <v>0</v>
      </c>
      <c r="R428" s="39">
        <f>IF($A428&lt;=LEN('USH2A e13 (B) - 2ry Str + Mask'!A$2),O428-L428,"")</f>
        <v>0</v>
      </c>
    </row>
    <row r="429" spans="1:18" ht="92" customHeight="1" x14ac:dyDescent="0.15">
      <c r="A429" s="36">
        <v>428</v>
      </c>
      <c r="B429" s="37" t="str">
        <f>IF($A429&lt;=LEN('USH2A e13 (B) - 2ry Str + Mask'!A$2),MID('USH2A e13 (B) - 2ry Str + Mask'!A$2,$A429,1),"")</f>
        <v>.</v>
      </c>
      <c r="C429" s="38" t="str">
        <f>IF($A429&lt;=LEN('USH2A e13 (B) - 2ry Str + Mask'!B$2),MID('USH2A e13 (B) - 2ry Str + Mask'!B$2,$A429,1),"")</f>
        <v>.</v>
      </c>
      <c r="D429" s="38" t="str">
        <f>IF($A429&lt;=LEN('USH2A e13 (B) - 2ry Str + Mask'!C$2),MID('USH2A e13 (B) - 2ry Str + Mask'!C$2,$A429,1),"")</f>
        <v>.</v>
      </c>
      <c r="E429" s="38" t="str">
        <f t="shared" si="48"/>
        <v>.</v>
      </c>
      <c r="F429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</v>
      </c>
      <c r="G429" s="39">
        <f>IF($A429&lt;=LEN('USH2A e13 (B) - 2ry Str + Mask'!A$2),SUMIF('USH2A e13 (B) - HSF3.0'!E2:E891,"&lt;="&amp;$A429,'USH2A e13 (B) - HSF3.0'!H2:H891)-SUMIF('USH2A e13 (B) - HSF3.0'!G2:G891,"&lt;="&amp;$A429,'USH2A e13 (B) - HSF3.0'!H2:H891),"")</f>
        <v>0.125</v>
      </c>
      <c r="H429" s="39">
        <f>IF($A429&lt;=LEN('USH2A e13 (B) - 2ry Str + Mask'!A$2),SUMIF('USH2A e13 (B) - HSF3.0'!E2:E891,"&lt;="&amp;$A429,'USH2A e13 (B) - HSF3.0'!I2:I891)-SUMIF('USH2A e13 (B) - HSF3.0'!G2:G891,"&lt;="&amp;$A429,'USH2A e13 (B) - HSF3.0'!I2:I891),"")</f>
        <v>-0.62499999999999289</v>
      </c>
      <c r="I429" s="39">
        <f>IF($A429&lt;=LEN('USH2A e13 (B) - 2ry Str + Mask'!A$2),G429+H429,"")</f>
        <v>-0.49999999999999289</v>
      </c>
      <c r="J429" s="39">
        <f t="shared" si="49"/>
        <v>0.125</v>
      </c>
      <c r="K429" s="39">
        <f t="shared" si="50"/>
        <v>-0.62499999999999289</v>
      </c>
      <c r="L429" s="39">
        <f t="shared" si="51"/>
        <v>-0.49999999999999289</v>
      </c>
      <c r="M429" s="39">
        <f t="shared" si="52"/>
        <v>0.125</v>
      </c>
      <c r="N429" s="39">
        <f t="shared" si="53"/>
        <v>-0.62499999999999289</v>
      </c>
      <c r="O429" s="39">
        <f t="shared" si="54"/>
        <v>-0.49999999999999289</v>
      </c>
      <c r="P429" s="39">
        <f>IF($A429&lt;=LEN('USH2A e13 (B) - 2ry Str + Mask'!A$2),M429-J429,"")</f>
        <v>0</v>
      </c>
      <c r="Q429" s="39">
        <f>IF($A429&lt;=LEN('USH2A e13 (B) - 2ry Str + Mask'!A$2),N429-K429,"")</f>
        <v>0</v>
      </c>
      <c r="R429" s="39">
        <f>IF($A429&lt;=LEN('USH2A e13 (B) - 2ry Str + Mask'!A$2),O429-L429,"")</f>
        <v>0</v>
      </c>
    </row>
    <row r="430" spans="1:18" ht="92" customHeight="1" x14ac:dyDescent="0.15">
      <c r="A430" s="36">
        <v>429</v>
      </c>
      <c r="B430" s="37" t="str">
        <f>IF($A430&lt;=LEN('USH2A e13 (B) - 2ry Str + Mask'!A$2),MID('USH2A e13 (B) - 2ry Str + Mask'!A$2,$A430,1),"")</f>
        <v>.</v>
      </c>
      <c r="C430" s="38" t="str">
        <f>IF($A430&lt;=LEN('USH2A e13 (B) - 2ry Str + Mask'!B$2),MID('USH2A e13 (B) - 2ry Str + Mask'!B$2,$A430,1),"")</f>
        <v>.</v>
      </c>
      <c r="D430" s="38" t="str">
        <f>IF($A430&lt;=LEN('USH2A e13 (B) - 2ry Str + Mask'!C$2),MID('USH2A e13 (B) - 2ry Str + Mask'!C$2,$A430,1),"")</f>
        <v>.</v>
      </c>
      <c r="E430" s="38" t="str">
        <f t="shared" si="48"/>
        <v>.</v>
      </c>
      <c r="F430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</v>
      </c>
      <c r="G430" s="39">
        <f>IF($A430&lt;=LEN('USH2A e13 (B) - 2ry Str + Mask'!A$2),SUMIF('USH2A e13 (B) - HSF3.0'!E2:E891,"&lt;="&amp;$A430,'USH2A e13 (B) - HSF3.0'!H2:H891)-SUMIF('USH2A e13 (B) - HSF3.0'!G2:G891,"&lt;="&amp;$A430,'USH2A e13 (B) - HSF3.0'!H2:H891),"")</f>
        <v>0.125</v>
      </c>
      <c r="H430" s="39">
        <f>IF($A430&lt;=LEN('USH2A e13 (B) - 2ry Str + Mask'!A$2),SUMIF('USH2A e13 (B) - HSF3.0'!E2:E891,"&lt;="&amp;$A430,'USH2A e13 (B) - HSF3.0'!I2:I891)-SUMIF('USH2A e13 (B) - HSF3.0'!G2:G891,"&lt;="&amp;$A430,'USH2A e13 (B) - HSF3.0'!I2:I891),"")</f>
        <v>-0.3333333333333286</v>
      </c>
      <c r="I430" s="39">
        <f>IF($A430&lt;=LEN('USH2A e13 (B) - 2ry Str + Mask'!A$2),G430+H430,"")</f>
        <v>-0.2083333333333286</v>
      </c>
      <c r="J430" s="39">
        <f t="shared" si="49"/>
        <v>0.125</v>
      </c>
      <c r="K430" s="39">
        <f t="shared" si="50"/>
        <v>-0.3333333333333286</v>
      </c>
      <c r="L430" s="39">
        <f t="shared" si="51"/>
        <v>-0.2083333333333286</v>
      </c>
      <c r="M430" s="39">
        <f t="shared" si="52"/>
        <v>0.125</v>
      </c>
      <c r="N430" s="39">
        <f t="shared" si="53"/>
        <v>-0.3333333333333286</v>
      </c>
      <c r="O430" s="39">
        <f t="shared" si="54"/>
        <v>-0.2083333333333286</v>
      </c>
      <c r="P430" s="39">
        <f>IF($A430&lt;=LEN('USH2A e13 (B) - 2ry Str + Mask'!A$2),M430-J430,"")</f>
        <v>0</v>
      </c>
      <c r="Q430" s="39">
        <f>IF($A430&lt;=LEN('USH2A e13 (B) - 2ry Str + Mask'!A$2),N430-K430,"")</f>
        <v>0</v>
      </c>
      <c r="R430" s="39">
        <f>IF($A430&lt;=LEN('USH2A e13 (B) - 2ry Str + Mask'!A$2),O430-L430,"")</f>
        <v>0</v>
      </c>
    </row>
    <row r="431" spans="1:18" ht="92" customHeight="1" x14ac:dyDescent="0.15">
      <c r="A431" s="36">
        <v>430</v>
      </c>
      <c r="B431" s="37" t="str">
        <f>IF($A431&lt;=LEN('USH2A e13 (B) - 2ry Str + Mask'!A$2),MID('USH2A e13 (B) - 2ry Str + Mask'!A$2,$A431,1),"")</f>
        <v>.</v>
      </c>
      <c r="C431" s="38" t="str">
        <f>IF($A431&lt;=LEN('USH2A e13 (B) - 2ry Str + Mask'!B$2),MID('USH2A e13 (B) - 2ry Str + Mask'!B$2,$A431,1),"")</f>
        <v>.</v>
      </c>
      <c r="D431" s="38" t="str">
        <f>IF($A431&lt;=LEN('USH2A e13 (B) - 2ry Str + Mask'!C$2),MID('USH2A e13 (B) - 2ry Str + Mask'!C$2,$A431,1),"")</f>
        <v>.</v>
      </c>
      <c r="E431" s="38" t="str">
        <f t="shared" si="48"/>
        <v>.</v>
      </c>
      <c r="F431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</v>
      </c>
      <c r="G431" s="39">
        <f>IF($A431&lt;=LEN('USH2A e13 (B) - 2ry Str + Mask'!A$2),SUMIF('USH2A e13 (B) - HSF3.0'!E2:E891,"&lt;="&amp;$A431,'USH2A e13 (B) - HSF3.0'!H2:H891)-SUMIF('USH2A e13 (B) - HSF3.0'!G2:G891,"&lt;="&amp;$A431,'USH2A e13 (B) - HSF3.0'!H2:H891),"")</f>
        <v>0.125</v>
      </c>
      <c r="H431" s="39">
        <f>IF($A431&lt;=LEN('USH2A e13 (B) - 2ry Str + Mask'!A$2),SUMIF('USH2A e13 (B) - HSF3.0'!E2:E891,"&lt;="&amp;$A431,'USH2A e13 (B) - HSF3.0'!I2:I891)-SUMIF('USH2A e13 (B) - HSF3.0'!G2:G891,"&lt;="&amp;$A431,'USH2A e13 (B) - HSF3.0'!I2:I891),"")</f>
        <v>-0.3333333333333286</v>
      </c>
      <c r="I431" s="39">
        <f>IF($A431&lt;=LEN('USH2A e13 (B) - 2ry Str + Mask'!A$2),G431+H431,"")</f>
        <v>-0.2083333333333286</v>
      </c>
      <c r="J431" s="39">
        <f t="shared" si="49"/>
        <v>0.125</v>
      </c>
      <c r="K431" s="39">
        <f t="shared" si="50"/>
        <v>-0.3333333333333286</v>
      </c>
      <c r="L431" s="39">
        <f t="shared" si="51"/>
        <v>-0.2083333333333286</v>
      </c>
      <c r="M431" s="39">
        <f t="shared" si="52"/>
        <v>0.125</v>
      </c>
      <c r="N431" s="39">
        <f t="shared" si="53"/>
        <v>-0.3333333333333286</v>
      </c>
      <c r="O431" s="39">
        <f t="shared" si="54"/>
        <v>-0.2083333333333286</v>
      </c>
      <c r="P431" s="39">
        <f>IF($A431&lt;=LEN('USH2A e13 (B) - 2ry Str + Mask'!A$2),M431-J431,"")</f>
        <v>0</v>
      </c>
      <c r="Q431" s="39">
        <f>IF($A431&lt;=LEN('USH2A e13 (B) - 2ry Str + Mask'!A$2),N431-K431,"")</f>
        <v>0</v>
      </c>
      <c r="R431" s="39">
        <f>IF($A431&lt;=LEN('USH2A e13 (B) - 2ry Str + Mask'!A$2),O431-L431,"")</f>
        <v>0</v>
      </c>
    </row>
    <row r="432" spans="1:18" ht="92" customHeight="1" x14ac:dyDescent="0.15">
      <c r="A432" s="36">
        <v>431</v>
      </c>
      <c r="B432" s="37" t="str">
        <f>IF($A432&lt;=LEN('USH2A e13 (B) - 2ry Str + Mask'!A$2),MID('USH2A e13 (B) - 2ry Str + Mask'!A$2,$A432,1),"")</f>
        <v>.</v>
      </c>
      <c r="C432" s="38" t="str">
        <f>IF($A432&lt;=LEN('USH2A e13 (B) - 2ry Str + Mask'!B$2),MID('USH2A e13 (B) - 2ry Str + Mask'!B$2,$A432,1),"")</f>
        <v>.</v>
      </c>
      <c r="D432" s="38" t="str">
        <f>IF($A432&lt;=LEN('USH2A e13 (B) - 2ry Str + Mask'!C$2),MID('USH2A e13 (B) - 2ry Str + Mask'!C$2,$A432,1),"")</f>
        <v>.</v>
      </c>
      <c r="E432" s="38" t="str">
        <f t="shared" si="48"/>
        <v>.</v>
      </c>
      <c r="F432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</v>
      </c>
      <c r="G432" s="39">
        <f>IF($A432&lt;=LEN('USH2A e13 (B) - 2ry Str + Mask'!A$2),SUMIF('USH2A e13 (B) - HSF3.0'!E2:E891,"&lt;="&amp;$A432,'USH2A e13 (B) - HSF3.0'!H2:H891)-SUMIF('USH2A e13 (B) - HSF3.0'!G2:G891,"&lt;="&amp;$A432,'USH2A e13 (B) - HSF3.0'!H2:H891),"")</f>
        <v>0.125</v>
      </c>
      <c r="H432" s="39">
        <f>IF($A432&lt;=LEN('USH2A e13 (B) - 2ry Str + Mask'!A$2),SUMIF('USH2A e13 (B) - HSF3.0'!E2:E891,"&lt;="&amp;$A432,'USH2A e13 (B) - HSF3.0'!I2:I891)-SUMIF('USH2A e13 (B) - HSF3.0'!G2:G891,"&lt;="&amp;$A432,'USH2A e13 (B) - HSF3.0'!I2:I891),"")</f>
        <v>-0.49999999999999289</v>
      </c>
      <c r="I432" s="39">
        <f>IF($A432&lt;=LEN('USH2A e13 (B) - 2ry Str + Mask'!A$2),G432+H432,"")</f>
        <v>-0.37499999999999289</v>
      </c>
      <c r="J432" s="39">
        <f t="shared" si="49"/>
        <v>0.125</v>
      </c>
      <c r="K432" s="39">
        <f t="shared" si="50"/>
        <v>-0.49999999999999289</v>
      </c>
      <c r="L432" s="39">
        <f t="shared" si="51"/>
        <v>-0.37499999999999289</v>
      </c>
      <c r="M432" s="39">
        <f t="shared" si="52"/>
        <v>0.125</v>
      </c>
      <c r="N432" s="39">
        <f t="shared" si="53"/>
        <v>-0.49999999999999289</v>
      </c>
      <c r="O432" s="39">
        <f t="shared" si="54"/>
        <v>-0.37499999999999289</v>
      </c>
      <c r="P432" s="39">
        <f>IF($A432&lt;=LEN('USH2A e13 (B) - 2ry Str + Mask'!A$2),M432-J432,"")</f>
        <v>0</v>
      </c>
      <c r="Q432" s="39">
        <f>IF($A432&lt;=LEN('USH2A e13 (B) - 2ry Str + Mask'!A$2),N432-K432,"")</f>
        <v>0</v>
      </c>
      <c r="R432" s="39">
        <f>IF($A432&lt;=LEN('USH2A e13 (B) - 2ry Str + Mask'!A$2),O432-L432,"")</f>
        <v>0</v>
      </c>
    </row>
    <row r="433" spans="1:18" ht="92" customHeight="1" x14ac:dyDescent="0.15">
      <c r="A433" s="36">
        <v>432</v>
      </c>
      <c r="B433" s="37" t="str">
        <f>IF($A433&lt;=LEN('USH2A e13 (B) - 2ry Str + Mask'!A$2),MID('USH2A e13 (B) - 2ry Str + Mask'!A$2,$A433,1),"")</f>
        <v>)</v>
      </c>
      <c r="C433" s="38" t="str">
        <f>IF($A433&lt;=LEN('USH2A e13 (B) - 2ry Str + Mask'!B$2),MID('USH2A e13 (B) - 2ry Str + Mask'!B$2,$A433,1),"")</f>
        <v>)</v>
      </c>
      <c r="D433" s="38" t="str">
        <f>IF($A433&lt;=LEN('USH2A e13 (B) - 2ry Str + Mask'!C$2),MID('USH2A e13 (B) - 2ry Str + Mask'!C$2,$A433,1),"")</f>
        <v>.</v>
      </c>
      <c r="E433" s="38" t="str">
        <f t="shared" si="48"/>
        <v>)</v>
      </c>
      <c r="F433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</v>
      </c>
      <c r="G433" s="39">
        <f>IF($A433&lt;=LEN('USH2A e13 (B) - 2ry Str + Mask'!A$2),SUMIF('USH2A e13 (B) - HSF3.0'!E2:E891,"&lt;="&amp;$A433,'USH2A e13 (B) - HSF3.0'!H2:H891)-SUMIF('USH2A e13 (B) - HSF3.0'!G2:G891,"&lt;="&amp;$A433,'USH2A e13 (B) - HSF3.0'!H2:H891),"")</f>
        <v>0.125</v>
      </c>
      <c r="H433" s="39">
        <f>IF($A433&lt;=LEN('USH2A e13 (B) - 2ry Str + Mask'!A$2),SUMIF('USH2A e13 (B) - HSF3.0'!E2:E891,"&lt;="&amp;$A433,'USH2A e13 (B) - HSF3.0'!I2:I891)-SUMIF('USH2A e13 (B) - HSF3.0'!G2:G891,"&lt;="&amp;$A433,'USH2A e13 (B) - HSF3.0'!I2:I891),"")</f>
        <v>-0.49999999999999289</v>
      </c>
      <c r="I433" s="39">
        <f>IF($A433&lt;=LEN('USH2A e13 (B) - 2ry Str + Mask'!A$2),G433+H433,"")</f>
        <v>-0.37499999999999289</v>
      </c>
      <c r="J433" s="39">
        <f t="shared" si="49"/>
        <v>0</v>
      </c>
      <c r="K433" s="39">
        <f t="shared" si="50"/>
        <v>0</v>
      </c>
      <c r="L433" s="39">
        <f t="shared" si="51"/>
        <v>0</v>
      </c>
      <c r="M433" s="39">
        <f t="shared" si="52"/>
        <v>0</v>
      </c>
      <c r="N433" s="39">
        <f t="shared" si="53"/>
        <v>0</v>
      </c>
      <c r="O433" s="39">
        <f t="shared" si="54"/>
        <v>0</v>
      </c>
      <c r="P433" s="39">
        <f>IF($A433&lt;=LEN('USH2A e13 (B) - 2ry Str + Mask'!A$2),M433-J433,"")</f>
        <v>0</v>
      </c>
      <c r="Q433" s="39">
        <f>IF($A433&lt;=LEN('USH2A e13 (B) - 2ry Str + Mask'!A$2),N433-K433,"")</f>
        <v>0</v>
      </c>
      <c r="R433" s="39">
        <f>IF($A433&lt;=LEN('USH2A e13 (B) - 2ry Str + Mask'!A$2),O433-L433,"")</f>
        <v>0</v>
      </c>
    </row>
    <row r="434" spans="1:18" ht="92" customHeight="1" x14ac:dyDescent="0.15">
      <c r="A434" s="36">
        <v>433</v>
      </c>
      <c r="B434" s="37" t="str">
        <f>IF($A434&lt;=LEN('USH2A e13 (B) - 2ry Str + Mask'!A$2),MID('USH2A e13 (B) - 2ry Str + Mask'!A$2,$A434,1),"")</f>
        <v>)</v>
      </c>
      <c r="C434" s="38" t="str">
        <f>IF($A434&lt;=LEN('USH2A e13 (B) - 2ry Str + Mask'!B$2),MID('USH2A e13 (B) - 2ry Str + Mask'!B$2,$A434,1),"")</f>
        <v>)</v>
      </c>
      <c r="D434" s="38" t="str">
        <f>IF($A434&lt;=LEN('USH2A e13 (B) - 2ry Str + Mask'!C$2),MID('USH2A e13 (B) - 2ry Str + Mask'!C$2,$A434,1),"")</f>
        <v>.</v>
      </c>
      <c r="E434" s="38" t="str">
        <f t="shared" si="48"/>
        <v>)</v>
      </c>
      <c r="F434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</v>
      </c>
      <c r="G434" s="39">
        <f>IF($A434&lt;=LEN('USH2A e13 (B) - 2ry Str + Mask'!A$2),SUMIF('USH2A e13 (B) - HSF3.0'!E2:E891,"&lt;="&amp;$A434,'USH2A e13 (B) - HSF3.0'!H2:H891)-SUMIF('USH2A e13 (B) - HSF3.0'!G2:G891,"&lt;="&amp;$A434,'USH2A e13 (B) - HSF3.0'!H2:H891),"")</f>
        <v>0.2678571428571459</v>
      </c>
      <c r="H434" s="39">
        <f>IF($A434&lt;=LEN('USH2A e13 (B) - 2ry Str + Mask'!A$2),SUMIF('USH2A e13 (B) - HSF3.0'!E2:E891,"&lt;="&amp;$A434,'USH2A e13 (B) - HSF3.0'!I2:I891)-SUMIF('USH2A e13 (B) - HSF3.0'!G2:G891,"&lt;="&amp;$A434,'USH2A e13 (B) - HSF3.0'!I2:I891),"")</f>
        <v>-0.66666666666665719</v>
      </c>
      <c r="I434" s="39">
        <f>IF($A434&lt;=LEN('USH2A e13 (B) - 2ry Str + Mask'!A$2),G434+H434,"")</f>
        <v>-0.39880952380951129</v>
      </c>
      <c r="J434" s="39">
        <f t="shared" si="49"/>
        <v>0</v>
      </c>
      <c r="K434" s="39">
        <f t="shared" si="50"/>
        <v>0</v>
      </c>
      <c r="L434" s="39">
        <f t="shared" si="51"/>
        <v>0</v>
      </c>
      <c r="M434" s="39">
        <f t="shared" si="52"/>
        <v>0</v>
      </c>
      <c r="N434" s="39">
        <f t="shared" si="53"/>
        <v>0</v>
      </c>
      <c r="O434" s="39">
        <f t="shared" si="54"/>
        <v>0</v>
      </c>
      <c r="P434" s="39">
        <f>IF($A434&lt;=LEN('USH2A e13 (B) - 2ry Str + Mask'!A$2),M434-J434,"")</f>
        <v>0</v>
      </c>
      <c r="Q434" s="39">
        <f>IF($A434&lt;=LEN('USH2A e13 (B) - 2ry Str + Mask'!A$2),N434-K434,"")</f>
        <v>0</v>
      </c>
      <c r="R434" s="39">
        <f>IF($A434&lt;=LEN('USH2A e13 (B) - 2ry Str + Mask'!A$2),O434-L434,"")</f>
        <v>0</v>
      </c>
    </row>
    <row r="435" spans="1:18" ht="92" customHeight="1" x14ac:dyDescent="0.15">
      <c r="A435" s="36">
        <v>434</v>
      </c>
      <c r="B435" s="37" t="str">
        <f>IF($A435&lt;=LEN('USH2A e13 (B) - 2ry Str + Mask'!A$2),MID('USH2A e13 (B) - 2ry Str + Mask'!A$2,$A435,1),"")</f>
        <v>)</v>
      </c>
      <c r="C435" s="38" t="str">
        <f>IF($A435&lt;=LEN('USH2A e13 (B) - 2ry Str + Mask'!B$2),MID('USH2A e13 (B) - 2ry Str + Mask'!B$2,$A435,1),"")</f>
        <v>)</v>
      </c>
      <c r="D435" s="38" t="str">
        <f>IF($A435&lt;=LEN('USH2A e13 (B) - 2ry Str + Mask'!C$2),MID('USH2A e13 (B) - 2ry Str + Mask'!C$2,$A435,1),"")</f>
        <v>.</v>
      </c>
      <c r="E435" s="38" t="str">
        <f t="shared" si="48"/>
        <v>)</v>
      </c>
      <c r="F435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</v>
      </c>
      <c r="G435" s="39">
        <f>IF($A435&lt;=LEN('USH2A e13 (B) - 2ry Str + Mask'!A$2),SUMIF('USH2A e13 (B) - HSF3.0'!E2:E891,"&lt;="&amp;$A435,'USH2A e13 (B) - HSF3.0'!H2:H891)-SUMIF('USH2A e13 (B) - HSF3.0'!G2:G891,"&lt;="&amp;$A435,'USH2A e13 (B) - HSF3.0'!H2:H891),"")</f>
        <v>0.2678571428571459</v>
      </c>
      <c r="H435" s="39">
        <f>IF($A435&lt;=LEN('USH2A e13 (B) - 2ry Str + Mask'!A$2),SUMIF('USH2A e13 (B) - HSF3.0'!E2:E891,"&lt;="&amp;$A435,'USH2A e13 (B) - HSF3.0'!I2:I891)-SUMIF('USH2A e13 (B) - HSF3.0'!G2:G891,"&lt;="&amp;$A435,'USH2A e13 (B) - HSF3.0'!I2:I891),"")</f>
        <v>-0.66666666666665719</v>
      </c>
      <c r="I435" s="39">
        <f>IF($A435&lt;=LEN('USH2A e13 (B) - 2ry Str + Mask'!A$2),G435+H435,"")</f>
        <v>-0.39880952380951129</v>
      </c>
      <c r="J435" s="39">
        <f t="shared" si="49"/>
        <v>0</v>
      </c>
      <c r="K435" s="39">
        <f t="shared" si="50"/>
        <v>0</v>
      </c>
      <c r="L435" s="39">
        <f t="shared" si="51"/>
        <v>0</v>
      </c>
      <c r="M435" s="39">
        <f t="shared" si="52"/>
        <v>0</v>
      </c>
      <c r="N435" s="39">
        <f t="shared" si="53"/>
        <v>0</v>
      </c>
      <c r="O435" s="39">
        <f t="shared" si="54"/>
        <v>0</v>
      </c>
      <c r="P435" s="39">
        <f>IF($A435&lt;=LEN('USH2A e13 (B) - 2ry Str + Mask'!A$2),M435-J435,"")</f>
        <v>0</v>
      </c>
      <c r="Q435" s="39">
        <f>IF($A435&lt;=LEN('USH2A e13 (B) - 2ry Str + Mask'!A$2),N435-K435,"")</f>
        <v>0</v>
      </c>
      <c r="R435" s="39">
        <f>IF($A435&lt;=LEN('USH2A e13 (B) - 2ry Str + Mask'!A$2),O435-L435,"")</f>
        <v>0</v>
      </c>
    </row>
    <row r="436" spans="1:18" ht="92" customHeight="1" x14ac:dyDescent="0.15">
      <c r="A436" s="36">
        <v>435</v>
      </c>
      <c r="B436" s="37" t="str">
        <f>IF($A436&lt;=LEN('USH2A e13 (B) - 2ry Str + Mask'!A$2),MID('USH2A e13 (B) - 2ry Str + Mask'!A$2,$A436,1),"")</f>
        <v>)</v>
      </c>
      <c r="C436" s="38" t="str">
        <f>IF($A436&lt;=LEN('USH2A e13 (B) - 2ry Str + Mask'!B$2),MID('USH2A e13 (B) - 2ry Str + Mask'!B$2,$A436,1),"")</f>
        <v>)</v>
      </c>
      <c r="D436" s="38" t="str">
        <f>IF($A436&lt;=LEN('USH2A e13 (B) - 2ry Str + Mask'!C$2),MID('USH2A e13 (B) - 2ry Str + Mask'!C$2,$A436,1),"")</f>
        <v>.</v>
      </c>
      <c r="E436" s="38" t="str">
        <f t="shared" si="48"/>
        <v>)</v>
      </c>
      <c r="F436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</v>
      </c>
      <c r="G436" s="39">
        <f>IF($A436&lt;=LEN('USH2A e13 (B) - 2ry Str + Mask'!A$2),SUMIF('USH2A e13 (B) - HSF3.0'!E2:E891,"&lt;="&amp;$A436,'USH2A e13 (B) - HSF3.0'!H2:H891)-SUMIF('USH2A e13 (B) - HSF3.0'!G2:G891,"&lt;="&amp;$A436,'USH2A e13 (B) - HSF3.0'!H2:H891),"")</f>
        <v>0.1428571428571459</v>
      </c>
      <c r="H436" s="39">
        <f>IF($A436&lt;=LEN('USH2A e13 (B) - 2ry Str + Mask'!A$2),SUMIF('USH2A e13 (B) - HSF3.0'!E2:E891,"&lt;="&amp;$A436,'USH2A e13 (B) - HSF3.0'!I2:I891)-SUMIF('USH2A e13 (B) - HSF3.0'!G2:G891,"&lt;="&amp;$A436,'USH2A e13 (B) - HSF3.0'!I2:I891),"")</f>
        <v>-0.79166666666665719</v>
      </c>
      <c r="I436" s="39">
        <f>IF($A436&lt;=LEN('USH2A e13 (B) - 2ry Str + Mask'!A$2),G436+H436,"")</f>
        <v>-0.64880952380951129</v>
      </c>
      <c r="J436" s="39">
        <f t="shared" si="49"/>
        <v>0</v>
      </c>
      <c r="K436" s="39">
        <f t="shared" si="50"/>
        <v>0</v>
      </c>
      <c r="L436" s="39">
        <f t="shared" si="51"/>
        <v>0</v>
      </c>
      <c r="M436" s="39">
        <f t="shared" si="52"/>
        <v>0</v>
      </c>
      <c r="N436" s="39">
        <f t="shared" si="53"/>
        <v>0</v>
      </c>
      <c r="O436" s="39">
        <f t="shared" si="54"/>
        <v>0</v>
      </c>
      <c r="P436" s="39">
        <f>IF($A436&lt;=LEN('USH2A e13 (B) - 2ry Str + Mask'!A$2),M436-J436,"")</f>
        <v>0</v>
      </c>
      <c r="Q436" s="39">
        <f>IF($A436&lt;=LEN('USH2A e13 (B) - 2ry Str + Mask'!A$2),N436-K436,"")</f>
        <v>0</v>
      </c>
      <c r="R436" s="39">
        <f>IF($A436&lt;=LEN('USH2A e13 (B) - 2ry Str + Mask'!A$2),O436-L436,"")</f>
        <v>0</v>
      </c>
    </row>
    <row r="437" spans="1:18" ht="92" customHeight="1" x14ac:dyDescent="0.15">
      <c r="A437" s="36">
        <v>436</v>
      </c>
      <c r="B437" s="37" t="str">
        <f>IF($A437&lt;=LEN('USH2A e13 (B) - 2ry Str + Mask'!A$2),MID('USH2A e13 (B) - 2ry Str + Mask'!A$2,$A437,1),"")</f>
        <v>)</v>
      </c>
      <c r="C437" s="38" t="str">
        <f>IF($A437&lt;=LEN('USH2A e13 (B) - 2ry Str + Mask'!B$2),MID('USH2A e13 (B) - 2ry Str + Mask'!B$2,$A437,1),"")</f>
        <v>)</v>
      </c>
      <c r="D437" s="38" t="str">
        <f>IF($A437&lt;=LEN('USH2A e13 (B) - 2ry Str + Mask'!C$2),MID('USH2A e13 (B) - 2ry Str + Mask'!C$2,$A437,1),"")</f>
        <v>.</v>
      </c>
      <c r="E437" s="38" t="str">
        <f t="shared" si="48"/>
        <v>)</v>
      </c>
      <c r="F437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</v>
      </c>
      <c r="G437" s="39">
        <f>IF($A437&lt;=LEN('USH2A e13 (B) - 2ry Str + Mask'!A$2),SUMIF('USH2A e13 (B) - HSF3.0'!E2:E891,"&lt;="&amp;$A437,'USH2A e13 (B) - HSF3.0'!H2:H891)-SUMIF('USH2A e13 (B) - HSF3.0'!G2:G891,"&lt;="&amp;$A437,'USH2A e13 (B) - HSF3.0'!H2:H891),"")</f>
        <v>0.4523809523809561</v>
      </c>
      <c r="H437" s="39">
        <f>IF($A437&lt;=LEN('USH2A e13 (B) - 2ry Str + Mask'!A$2),SUMIF('USH2A e13 (B) - HSF3.0'!E2:E891,"&lt;="&amp;$A437,'USH2A e13 (B) - HSF3.0'!I2:I891)-SUMIF('USH2A e13 (B) - HSF3.0'!G2:G891,"&lt;="&amp;$A437,'USH2A e13 (B) - HSF3.0'!I2:I891),"")</f>
        <v>-0.62499999999999289</v>
      </c>
      <c r="I437" s="39">
        <f>IF($A437&lt;=LEN('USH2A e13 (B) - 2ry Str + Mask'!A$2),G437+H437,"")</f>
        <v>-0.17261904761903679</v>
      </c>
      <c r="J437" s="39">
        <f t="shared" si="49"/>
        <v>0</v>
      </c>
      <c r="K437" s="39">
        <f t="shared" si="50"/>
        <v>0</v>
      </c>
      <c r="L437" s="39">
        <f t="shared" si="51"/>
        <v>0</v>
      </c>
      <c r="M437" s="39">
        <f t="shared" si="52"/>
        <v>0</v>
      </c>
      <c r="N437" s="39">
        <f t="shared" si="53"/>
        <v>0</v>
      </c>
      <c r="O437" s="39">
        <f t="shared" si="54"/>
        <v>0</v>
      </c>
      <c r="P437" s="39">
        <f>IF($A437&lt;=LEN('USH2A e13 (B) - 2ry Str + Mask'!A$2),M437-J437,"")</f>
        <v>0</v>
      </c>
      <c r="Q437" s="39">
        <f>IF($A437&lt;=LEN('USH2A e13 (B) - 2ry Str + Mask'!A$2),N437-K437,"")</f>
        <v>0</v>
      </c>
      <c r="R437" s="39">
        <f>IF($A437&lt;=LEN('USH2A e13 (B) - 2ry Str + Mask'!A$2),O437-L437,"")</f>
        <v>0</v>
      </c>
    </row>
    <row r="438" spans="1:18" ht="92" customHeight="1" x14ac:dyDescent="0.15">
      <c r="A438" s="36">
        <v>437</v>
      </c>
      <c r="B438" s="37" t="str">
        <f>IF($A438&lt;=LEN('USH2A e13 (B) - 2ry Str + Mask'!A$2),MID('USH2A e13 (B) - 2ry Str + Mask'!A$2,$A438,1),"")</f>
        <v>)</v>
      </c>
      <c r="C438" s="38" t="str">
        <f>IF($A438&lt;=LEN('USH2A e13 (B) - 2ry Str + Mask'!B$2),MID('USH2A e13 (B) - 2ry Str + Mask'!B$2,$A438,1),"")</f>
        <v>)</v>
      </c>
      <c r="D438" s="38" t="str">
        <f>IF($A438&lt;=LEN('USH2A e13 (B) - 2ry Str + Mask'!C$2),MID('USH2A e13 (B) - 2ry Str + Mask'!C$2,$A438,1),"")</f>
        <v>.</v>
      </c>
      <c r="E438" s="38" t="str">
        <f t="shared" si="48"/>
        <v>)</v>
      </c>
      <c r="F438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</v>
      </c>
      <c r="G438" s="39">
        <f>IF($A438&lt;=LEN('USH2A e13 (B) - 2ry Str + Mask'!A$2),SUMIF('USH2A e13 (B) - HSF3.0'!E2:E891,"&lt;="&amp;$A438,'USH2A e13 (B) - HSF3.0'!H2:H891)-SUMIF('USH2A e13 (B) - HSF3.0'!G2:G891,"&lt;="&amp;$A438,'USH2A e13 (B) - HSF3.0'!H2:H891),"")</f>
        <v>0.4523809523809561</v>
      </c>
      <c r="H438" s="39">
        <f>IF($A438&lt;=LEN('USH2A e13 (B) - 2ry Str + Mask'!A$2),SUMIF('USH2A e13 (B) - HSF3.0'!E2:E891,"&lt;="&amp;$A438,'USH2A e13 (B) - HSF3.0'!I2:I891)-SUMIF('USH2A e13 (B) - HSF3.0'!G2:G891,"&lt;="&amp;$A438,'USH2A e13 (B) - HSF3.0'!I2:I891),"")</f>
        <v>-0.62499999999999289</v>
      </c>
      <c r="I438" s="39">
        <f>IF($A438&lt;=LEN('USH2A e13 (B) - 2ry Str + Mask'!A$2),G438+H438,"")</f>
        <v>-0.17261904761903679</v>
      </c>
      <c r="J438" s="39">
        <f t="shared" si="49"/>
        <v>0</v>
      </c>
      <c r="K438" s="39">
        <f t="shared" si="50"/>
        <v>0</v>
      </c>
      <c r="L438" s="39">
        <f t="shared" si="51"/>
        <v>0</v>
      </c>
      <c r="M438" s="39">
        <f t="shared" si="52"/>
        <v>0</v>
      </c>
      <c r="N438" s="39">
        <f t="shared" si="53"/>
        <v>0</v>
      </c>
      <c r="O438" s="39">
        <f t="shared" si="54"/>
        <v>0</v>
      </c>
      <c r="P438" s="39">
        <f>IF($A438&lt;=LEN('USH2A e13 (B) - 2ry Str + Mask'!A$2),M438-J438,"")</f>
        <v>0</v>
      </c>
      <c r="Q438" s="39">
        <f>IF($A438&lt;=LEN('USH2A e13 (B) - 2ry Str + Mask'!A$2),N438-K438,"")</f>
        <v>0</v>
      </c>
      <c r="R438" s="39">
        <f>IF($A438&lt;=LEN('USH2A e13 (B) - 2ry Str + Mask'!A$2),O438-L438,"")</f>
        <v>0</v>
      </c>
    </row>
    <row r="439" spans="1:18" ht="92" customHeight="1" x14ac:dyDescent="0.15">
      <c r="A439" s="36">
        <v>438</v>
      </c>
      <c r="B439" s="37" t="str">
        <f>IF($A439&lt;=LEN('USH2A e13 (B) - 2ry Str + Mask'!A$2),MID('USH2A e13 (B) - 2ry Str + Mask'!A$2,$A439,1),"")</f>
        <v>.</v>
      </c>
      <c r="C439" s="38" t="str">
        <f>IF($A439&lt;=LEN('USH2A e13 (B) - 2ry Str + Mask'!B$2),MID('USH2A e13 (B) - 2ry Str + Mask'!B$2,$A439,1),"")</f>
        <v>.</v>
      </c>
      <c r="D439" s="38" t="str">
        <f>IF($A439&lt;=LEN('USH2A e13 (B) - 2ry Str + Mask'!C$2),MID('USH2A e13 (B) - 2ry Str + Mask'!C$2,$A439,1),"")</f>
        <v>.</v>
      </c>
      <c r="E439" s="38" t="str">
        <f t="shared" si="48"/>
        <v>.</v>
      </c>
      <c r="F439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</v>
      </c>
      <c r="G439" s="39">
        <f>IF($A439&lt;=LEN('USH2A e13 (B) - 2ry Str + Mask'!A$2),SUMIF('USH2A e13 (B) - HSF3.0'!E2:E891,"&lt;="&amp;$A439,'USH2A e13 (B) - HSF3.0'!H2:H891)-SUMIF('USH2A e13 (B) - HSF3.0'!G2:G891,"&lt;="&amp;$A439,'USH2A e13 (B) - HSF3.0'!H2:H891),"")</f>
        <v>0.4523809523809561</v>
      </c>
      <c r="H439" s="39">
        <f>IF($A439&lt;=LEN('USH2A e13 (B) - 2ry Str + Mask'!A$2),SUMIF('USH2A e13 (B) - HSF3.0'!E2:E891,"&lt;="&amp;$A439,'USH2A e13 (B) - HSF3.0'!I2:I891)-SUMIF('USH2A e13 (B) - HSF3.0'!G2:G891,"&lt;="&amp;$A439,'USH2A e13 (B) - HSF3.0'!I2:I891),"")</f>
        <v>-0.62499999999999289</v>
      </c>
      <c r="I439" s="39">
        <f>IF($A439&lt;=LEN('USH2A e13 (B) - 2ry Str + Mask'!A$2),G439+H439,"")</f>
        <v>-0.17261904761903679</v>
      </c>
      <c r="J439" s="39">
        <f t="shared" si="49"/>
        <v>0.4523809523809561</v>
      </c>
      <c r="K439" s="39">
        <f t="shared" si="50"/>
        <v>-0.62499999999999289</v>
      </c>
      <c r="L439" s="39">
        <f t="shared" si="51"/>
        <v>-0.17261904761903679</v>
      </c>
      <c r="M439" s="39">
        <f t="shared" si="52"/>
        <v>0.4523809523809561</v>
      </c>
      <c r="N439" s="39">
        <f t="shared" si="53"/>
        <v>-0.62499999999999289</v>
      </c>
      <c r="O439" s="39">
        <f t="shared" si="54"/>
        <v>-0.17261904761903679</v>
      </c>
      <c r="P439" s="39">
        <f>IF($A439&lt;=LEN('USH2A e13 (B) - 2ry Str + Mask'!A$2),M439-J439,"")</f>
        <v>0</v>
      </c>
      <c r="Q439" s="39">
        <f>IF($A439&lt;=LEN('USH2A e13 (B) - 2ry Str + Mask'!A$2),N439-K439,"")</f>
        <v>0</v>
      </c>
      <c r="R439" s="39">
        <f>IF($A439&lt;=LEN('USH2A e13 (B) - 2ry Str + Mask'!A$2),O439-L439,"")</f>
        <v>0</v>
      </c>
    </row>
    <row r="440" spans="1:18" ht="92" customHeight="1" x14ac:dyDescent="0.15">
      <c r="A440" s="36">
        <v>439</v>
      </c>
      <c r="B440" s="37" t="str">
        <f>IF($A440&lt;=LEN('USH2A e13 (B) - 2ry Str + Mask'!A$2),MID('USH2A e13 (B) - 2ry Str + Mask'!A$2,$A440,1),"")</f>
        <v>)</v>
      </c>
      <c r="C440" s="38" t="str">
        <f>IF($A440&lt;=LEN('USH2A e13 (B) - 2ry Str + Mask'!B$2),MID('USH2A e13 (B) - 2ry Str + Mask'!B$2,$A440,1),"")</f>
        <v>)</v>
      </c>
      <c r="D440" s="38" t="str">
        <f>IF($A440&lt;=LEN('USH2A e13 (B) - 2ry Str + Mask'!C$2),MID('USH2A e13 (B) - 2ry Str + Mask'!C$2,$A440,1),"")</f>
        <v>.</v>
      </c>
      <c r="E440" s="38" t="str">
        <f t="shared" si="48"/>
        <v>)</v>
      </c>
      <c r="F440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</v>
      </c>
      <c r="G440" s="39">
        <f>IF($A440&lt;=LEN('USH2A e13 (B) - 2ry Str + Mask'!A$2),SUMIF('USH2A e13 (B) - HSF3.0'!E2:E891,"&lt;="&amp;$A440,'USH2A e13 (B) - HSF3.0'!H2:H891)-SUMIF('USH2A e13 (B) - HSF3.0'!G2:G891,"&lt;="&amp;$A440,'USH2A e13 (B) - HSF3.0'!H2:H891),"")</f>
        <v>0.4523809523809561</v>
      </c>
      <c r="H440" s="39">
        <f>IF($A440&lt;=LEN('USH2A e13 (B) - 2ry Str + Mask'!A$2),SUMIF('USH2A e13 (B) - HSF3.0'!E2:E891,"&lt;="&amp;$A440,'USH2A e13 (B) - HSF3.0'!I2:I891)-SUMIF('USH2A e13 (B) - HSF3.0'!G2:G891,"&lt;="&amp;$A440,'USH2A e13 (B) - HSF3.0'!I2:I891),"")</f>
        <v>-0.5833333333333286</v>
      </c>
      <c r="I440" s="39">
        <f>IF($A440&lt;=LEN('USH2A e13 (B) - 2ry Str + Mask'!A$2),G440+H440,"")</f>
        <v>-0.13095238095237249</v>
      </c>
      <c r="J440" s="39">
        <f t="shared" si="49"/>
        <v>0</v>
      </c>
      <c r="K440" s="39">
        <f t="shared" si="50"/>
        <v>0</v>
      </c>
      <c r="L440" s="39">
        <f t="shared" si="51"/>
        <v>0</v>
      </c>
      <c r="M440" s="39">
        <f t="shared" si="52"/>
        <v>0</v>
      </c>
      <c r="N440" s="39">
        <f t="shared" si="53"/>
        <v>0</v>
      </c>
      <c r="O440" s="39">
        <f t="shared" si="54"/>
        <v>0</v>
      </c>
      <c r="P440" s="39">
        <f>IF($A440&lt;=LEN('USH2A e13 (B) - 2ry Str + Mask'!A$2),M440-J440,"")</f>
        <v>0</v>
      </c>
      <c r="Q440" s="39">
        <f>IF($A440&lt;=LEN('USH2A e13 (B) - 2ry Str + Mask'!A$2),N440-K440,"")</f>
        <v>0</v>
      </c>
      <c r="R440" s="39">
        <f>IF($A440&lt;=LEN('USH2A e13 (B) - 2ry Str + Mask'!A$2),O440-L440,"")</f>
        <v>0</v>
      </c>
    </row>
    <row r="441" spans="1:18" ht="92" customHeight="1" x14ac:dyDescent="0.15">
      <c r="A441" s="36">
        <v>440</v>
      </c>
      <c r="B441" s="37" t="str">
        <f>IF($A441&lt;=LEN('USH2A e13 (B) - 2ry Str + Mask'!A$2),MID('USH2A e13 (B) - 2ry Str + Mask'!A$2,$A441,1),"")</f>
        <v>)</v>
      </c>
      <c r="C441" s="38" t="str">
        <f>IF($A441&lt;=LEN('USH2A e13 (B) - 2ry Str + Mask'!B$2),MID('USH2A e13 (B) - 2ry Str + Mask'!B$2,$A441,1),"")</f>
        <v>)</v>
      </c>
      <c r="D441" s="38" t="str">
        <f>IF($A441&lt;=LEN('USH2A e13 (B) - 2ry Str + Mask'!C$2),MID('USH2A e13 (B) - 2ry Str + Mask'!C$2,$A441,1),"")</f>
        <v>.</v>
      </c>
      <c r="E441" s="38" t="str">
        <f t="shared" si="48"/>
        <v>)</v>
      </c>
      <c r="F441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</v>
      </c>
      <c r="G441" s="39">
        <f>IF($A441&lt;=LEN('USH2A e13 (B) - 2ry Str + Mask'!A$2),SUMIF('USH2A e13 (B) - HSF3.0'!E2:E891,"&lt;="&amp;$A441,'USH2A e13 (B) - HSF3.0'!H2:H891)-SUMIF('USH2A e13 (B) - HSF3.0'!G2:G891,"&lt;="&amp;$A441,'USH2A e13 (B) - HSF3.0'!H2:H891),"")</f>
        <v>0.3095238095238102</v>
      </c>
      <c r="H441" s="39">
        <f>IF($A441&lt;=LEN('USH2A e13 (B) - 2ry Str + Mask'!A$2),SUMIF('USH2A e13 (B) - HSF3.0'!E2:E891,"&lt;="&amp;$A441,'USH2A e13 (B) - HSF3.0'!I2:I891)-SUMIF('USH2A e13 (B) - HSF3.0'!G2:G891,"&lt;="&amp;$A441,'USH2A e13 (B) - HSF3.0'!I2:I891),"")</f>
        <v>-0.5833333333333286</v>
      </c>
      <c r="I441" s="39">
        <f>IF($A441&lt;=LEN('USH2A e13 (B) - 2ry Str + Mask'!A$2),G441+H441,"")</f>
        <v>-0.2738095238095184</v>
      </c>
      <c r="J441" s="39">
        <f t="shared" si="49"/>
        <v>0</v>
      </c>
      <c r="K441" s="39">
        <f t="shared" si="50"/>
        <v>0</v>
      </c>
      <c r="L441" s="39">
        <f t="shared" si="51"/>
        <v>0</v>
      </c>
      <c r="M441" s="39">
        <f t="shared" si="52"/>
        <v>0</v>
      </c>
      <c r="N441" s="39">
        <f t="shared" si="53"/>
        <v>0</v>
      </c>
      <c r="O441" s="39">
        <f t="shared" si="54"/>
        <v>0</v>
      </c>
      <c r="P441" s="39">
        <f>IF($A441&lt;=LEN('USH2A e13 (B) - 2ry Str + Mask'!A$2),M441-J441,"")</f>
        <v>0</v>
      </c>
      <c r="Q441" s="39">
        <f>IF($A441&lt;=LEN('USH2A e13 (B) - 2ry Str + Mask'!A$2),N441-K441,"")</f>
        <v>0</v>
      </c>
      <c r="R441" s="39">
        <f>IF($A441&lt;=LEN('USH2A e13 (B) - 2ry Str + Mask'!A$2),O441-L441,"")</f>
        <v>0</v>
      </c>
    </row>
    <row r="442" spans="1:18" ht="92" customHeight="1" x14ac:dyDescent="0.15">
      <c r="A442" s="36">
        <v>441</v>
      </c>
      <c r="B442" s="37" t="str">
        <f>IF($A442&lt;=LEN('USH2A e13 (B) - 2ry Str + Mask'!A$2),MID('USH2A e13 (B) - 2ry Str + Mask'!A$2,$A442,1),"")</f>
        <v>)</v>
      </c>
      <c r="C442" s="38" t="str">
        <f>IF($A442&lt;=LEN('USH2A e13 (B) - 2ry Str + Mask'!B$2),MID('USH2A e13 (B) - 2ry Str + Mask'!B$2,$A442,1),"")</f>
        <v>)</v>
      </c>
      <c r="D442" s="38" t="str">
        <f>IF($A442&lt;=LEN('USH2A e13 (B) - 2ry Str + Mask'!C$2),MID('USH2A e13 (B) - 2ry Str + Mask'!C$2,$A442,1),"")</f>
        <v>.</v>
      </c>
      <c r="E442" s="38" t="str">
        <f t="shared" si="48"/>
        <v>)</v>
      </c>
      <c r="F442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</v>
      </c>
      <c r="G442" s="39">
        <f>IF($A442&lt;=LEN('USH2A e13 (B) - 2ry Str + Mask'!A$2),SUMIF('USH2A e13 (B) - HSF3.0'!E2:E891,"&lt;="&amp;$A442,'USH2A e13 (B) - HSF3.0'!H2:H891)-SUMIF('USH2A e13 (B) - HSF3.0'!G2:G891,"&lt;="&amp;$A442,'USH2A e13 (B) - HSF3.0'!H2:H891),"")</f>
        <v>0.3095238095238102</v>
      </c>
      <c r="H442" s="39">
        <f>IF($A442&lt;=LEN('USH2A e13 (B) - 2ry Str + Mask'!A$2),SUMIF('USH2A e13 (B) - HSF3.0'!E2:E891,"&lt;="&amp;$A442,'USH2A e13 (B) - HSF3.0'!I2:I891)-SUMIF('USH2A e13 (B) - HSF3.0'!G2:G891,"&lt;="&amp;$A442,'USH2A e13 (B) - HSF3.0'!I2:I891),"")</f>
        <v>-0.5833333333333286</v>
      </c>
      <c r="I442" s="39">
        <f>IF($A442&lt;=LEN('USH2A e13 (B) - 2ry Str + Mask'!A$2),G442+H442,"")</f>
        <v>-0.2738095238095184</v>
      </c>
      <c r="J442" s="39">
        <f t="shared" si="49"/>
        <v>0</v>
      </c>
      <c r="K442" s="39">
        <f t="shared" si="50"/>
        <v>0</v>
      </c>
      <c r="L442" s="39">
        <f t="shared" si="51"/>
        <v>0</v>
      </c>
      <c r="M442" s="39">
        <f t="shared" si="52"/>
        <v>0</v>
      </c>
      <c r="N442" s="39">
        <f t="shared" si="53"/>
        <v>0</v>
      </c>
      <c r="O442" s="39">
        <f t="shared" si="54"/>
        <v>0</v>
      </c>
      <c r="P442" s="39">
        <f>IF($A442&lt;=LEN('USH2A e13 (B) - 2ry Str + Mask'!A$2),M442-J442,"")</f>
        <v>0</v>
      </c>
      <c r="Q442" s="39">
        <f>IF($A442&lt;=LEN('USH2A e13 (B) - 2ry Str + Mask'!A$2),N442-K442,"")</f>
        <v>0</v>
      </c>
      <c r="R442" s="39">
        <f>IF($A442&lt;=LEN('USH2A e13 (B) - 2ry Str + Mask'!A$2),O442-L442,"")</f>
        <v>0</v>
      </c>
    </row>
    <row r="443" spans="1:18" ht="92" customHeight="1" x14ac:dyDescent="0.15">
      <c r="A443" s="36">
        <v>442</v>
      </c>
      <c r="B443" s="37" t="str">
        <f>IF($A443&lt;=LEN('USH2A e13 (B) - 2ry Str + Mask'!A$2),MID('USH2A e13 (B) - 2ry Str + Mask'!A$2,$A443,1),"")</f>
        <v>)</v>
      </c>
      <c r="C443" s="38" t="str">
        <f>IF($A443&lt;=LEN('USH2A e13 (B) - 2ry Str + Mask'!B$2),MID('USH2A e13 (B) - 2ry Str + Mask'!B$2,$A443,1),"")</f>
        <v>)</v>
      </c>
      <c r="D443" s="38" t="str">
        <f>IF($A443&lt;=LEN('USH2A e13 (B) - 2ry Str + Mask'!C$2),MID('USH2A e13 (B) - 2ry Str + Mask'!C$2,$A443,1),"")</f>
        <v>.</v>
      </c>
      <c r="E443" s="38" t="str">
        <f t="shared" si="48"/>
        <v>)</v>
      </c>
      <c r="F443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</v>
      </c>
      <c r="G443" s="39">
        <f>IF($A443&lt;=LEN('USH2A e13 (B) - 2ry Str + Mask'!A$2),SUMIF('USH2A e13 (B) - HSF3.0'!E2:E891,"&lt;="&amp;$A443,'USH2A e13 (B) - HSF3.0'!H2:H891)-SUMIF('USH2A e13 (B) - HSF3.0'!G2:G891,"&lt;="&amp;$A443,'USH2A e13 (B) - HSF3.0'!H2:H891),"")</f>
        <v>0.6428571428571388</v>
      </c>
      <c r="H443" s="39">
        <f>IF($A443&lt;=LEN('USH2A e13 (B) - 2ry Str + Mask'!A$2),SUMIF('USH2A e13 (B) - HSF3.0'!E2:E891,"&lt;="&amp;$A443,'USH2A e13 (B) - HSF3.0'!I2:I891)-SUMIF('USH2A e13 (B) - HSF3.0'!G2:G891,"&lt;="&amp;$A443,'USH2A e13 (B) - HSF3.0'!I2:I891),"")</f>
        <v>-0.5833333333333286</v>
      </c>
      <c r="I443" s="39">
        <f>IF($A443&lt;=LEN('USH2A e13 (B) - 2ry Str + Mask'!A$2),G443+H443,"")</f>
        <v>5.9523809523810201E-2</v>
      </c>
      <c r="J443" s="39">
        <f t="shared" si="49"/>
        <v>0</v>
      </c>
      <c r="K443" s="39">
        <f t="shared" si="50"/>
        <v>0</v>
      </c>
      <c r="L443" s="39">
        <f t="shared" si="51"/>
        <v>0</v>
      </c>
      <c r="M443" s="39">
        <f t="shared" si="52"/>
        <v>0</v>
      </c>
      <c r="N443" s="39">
        <f t="shared" si="53"/>
        <v>0</v>
      </c>
      <c r="O443" s="39">
        <f t="shared" si="54"/>
        <v>0</v>
      </c>
      <c r="P443" s="39">
        <f>IF($A443&lt;=LEN('USH2A e13 (B) - 2ry Str + Mask'!A$2),M443-J443,"")</f>
        <v>0</v>
      </c>
      <c r="Q443" s="39">
        <f>IF($A443&lt;=LEN('USH2A e13 (B) - 2ry Str + Mask'!A$2),N443-K443,"")</f>
        <v>0</v>
      </c>
      <c r="R443" s="39">
        <f>IF($A443&lt;=LEN('USH2A e13 (B) - 2ry Str + Mask'!A$2),O443-L443,"")</f>
        <v>0</v>
      </c>
    </row>
    <row r="444" spans="1:18" ht="92" customHeight="1" x14ac:dyDescent="0.15">
      <c r="A444" s="36">
        <v>443</v>
      </c>
      <c r="B444" s="37" t="str">
        <f>IF($A444&lt;=LEN('USH2A e13 (B) - 2ry Str + Mask'!A$2),MID('USH2A e13 (B) - 2ry Str + Mask'!A$2,$A444,1),"")</f>
        <v>.</v>
      </c>
      <c r="C444" s="38" t="str">
        <f>IF($A444&lt;=LEN('USH2A e13 (B) - 2ry Str + Mask'!B$2),MID('USH2A e13 (B) - 2ry Str + Mask'!B$2,$A444,1),"")</f>
        <v>.</v>
      </c>
      <c r="D444" s="38" t="str">
        <f>IF($A444&lt;=LEN('USH2A e13 (B) - 2ry Str + Mask'!C$2),MID('USH2A e13 (B) - 2ry Str + Mask'!C$2,$A444,1),"")</f>
        <v>.</v>
      </c>
      <c r="E444" s="38" t="str">
        <f t="shared" si="48"/>
        <v>.</v>
      </c>
      <c r="F444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</v>
      </c>
      <c r="G444" s="39">
        <f>IF($A444&lt;=LEN('USH2A e13 (B) - 2ry Str + Mask'!A$2),SUMIF('USH2A e13 (B) - HSF3.0'!E2:E891,"&lt;="&amp;$A444,'USH2A e13 (B) - HSF3.0'!H2:H891)-SUMIF('USH2A e13 (B) - HSF3.0'!G2:G891,"&lt;="&amp;$A444,'USH2A e13 (B) - HSF3.0'!H2:H891),"")</f>
        <v>0.66666666666665719</v>
      </c>
      <c r="H444" s="39">
        <f>IF($A444&lt;=LEN('USH2A e13 (B) - 2ry Str + Mask'!A$2),SUMIF('USH2A e13 (B) - HSF3.0'!E2:E891,"&lt;="&amp;$A444,'USH2A e13 (B) - HSF3.0'!I2:I891)-SUMIF('USH2A e13 (B) - HSF3.0'!G2:G891,"&lt;="&amp;$A444,'USH2A e13 (B) - HSF3.0'!I2:I891),"")</f>
        <v>-0.2916666666666643</v>
      </c>
      <c r="I444" s="39">
        <f>IF($A444&lt;=LEN('USH2A e13 (B) - 2ry Str + Mask'!A$2),G444+H444,"")</f>
        <v>0.37499999999999289</v>
      </c>
      <c r="J444" s="39">
        <f t="shared" si="49"/>
        <v>0.66666666666665719</v>
      </c>
      <c r="K444" s="39">
        <f t="shared" si="50"/>
        <v>-0.2916666666666643</v>
      </c>
      <c r="L444" s="39">
        <f t="shared" si="51"/>
        <v>0.37499999999999289</v>
      </c>
      <c r="M444" s="39">
        <f t="shared" si="52"/>
        <v>0.66666666666665719</v>
      </c>
      <c r="N444" s="39">
        <f t="shared" si="53"/>
        <v>-0.2916666666666643</v>
      </c>
      <c r="O444" s="39">
        <f t="shared" si="54"/>
        <v>0.37499999999999289</v>
      </c>
      <c r="P444" s="39">
        <f>IF($A444&lt;=LEN('USH2A e13 (B) - 2ry Str + Mask'!A$2),M444-J444,"")</f>
        <v>0</v>
      </c>
      <c r="Q444" s="39">
        <f>IF($A444&lt;=LEN('USH2A e13 (B) - 2ry Str + Mask'!A$2),N444-K444,"")</f>
        <v>0</v>
      </c>
      <c r="R444" s="39">
        <f>IF($A444&lt;=LEN('USH2A e13 (B) - 2ry Str + Mask'!A$2),O444-L444,"")</f>
        <v>0</v>
      </c>
    </row>
    <row r="445" spans="1:18" ht="92" customHeight="1" x14ac:dyDescent="0.15">
      <c r="A445" s="36">
        <v>444</v>
      </c>
      <c r="B445" s="37" t="str">
        <f>IF($A445&lt;=LEN('USH2A e13 (B) - 2ry Str + Mask'!A$2),MID('USH2A e13 (B) - 2ry Str + Mask'!A$2,$A445,1),"")</f>
        <v>)</v>
      </c>
      <c r="C445" s="38" t="str">
        <f>IF($A445&lt;=LEN('USH2A e13 (B) - 2ry Str + Mask'!B$2),MID('USH2A e13 (B) - 2ry Str + Mask'!B$2,$A445,1),"")</f>
        <v>)</v>
      </c>
      <c r="D445" s="38" t="str">
        <f>IF($A445&lt;=LEN('USH2A e13 (B) - 2ry Str + Mask'!C$2),MID('USH2A e13 (B) - 2ry Str + Mask'!C$2,$A445,1),"")</f>
        <v>.</v>
      </c>
      <c r="E445" s="38" t="str">
        <f t="shared" si="48"/>
        <v>)</v>
      </c>
      <c r="F445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</v>
      </c>
      <c r="G445" s="39">
        <f>IF($A445&lt;=LEN('USH2A e13 (B) - 2ry Str + Mask'!A$2),SUMIF('USH2A e13 (B) - HSF3.0'!E2:E891,"&lt;="&amp;$A445,'USH2A e13 (B) - HSF3.0'!H2:H891)-SUMIF('USH2A e13 (B) - HSF3.0'!G2:G891,"&lt;="&amp;$A445,'USH2A e13 (B) - HSF3.0'!H2:H891),"")</f>
        <v>0.83333333333332149</v>
      </c>
      <c r="H445" s="39">
        <f>IF($A445&lt;=LEN('USH2A e13 (B) - 2ry Str + Mask'!A$2),SUMIF('USH2A e13 (B) - HSF3.0'!E2:E891,"&lt;="&amp;$A445,'USH2A e13 (B) - HSF3.0'!I2:I891)-SUMIF('USH2A e13 (B) - HSF3.0'!G2:G891,"&lt;="&amp;$A445,'USH2A e13 (B) - HSF3.0'!I2:I891),"")</f>
        <v>-0.125</v>
      </c>
      <c r="I445" s="39">
        <f>IF($A445&lt;=LEN('USH2A e13 (B) - 2ry Str + Mask'!A$2),G445+H445,"")</f>
        <v>0.70833333333332149</v>
      </c>
      <c r="J445" s="39">
        <f t="shared" si="49"/>
        <v>0</v>
      </c>
      <c r="K445" s="39">
        <f t="shared" si="50"/>
        <v>0</v>
      </c>
      <c r="L445" s="39">
        <f t="shared" si="51"/>
        <v>0</v>
      </c>
      <c r="M445" s="39">
        <f t="shared" si="52"/>
        <v>0</v>
      </c>
      <c r="N445" s="39">
        <f t="shared" si="53"/>
        <v>0</v>
      </c>
      <c r="O445" s="39">
        <f t="shared" si="54"/>
        <v>0</v>
      </c>
      <c r="P445" s="39">
        <f>IF($A445&lt;=LEN('USH2A e13 (B) - 2ry Str + Mask'!A$2),M445-J445,"")</f>
        <v>0</v>
      </c>
      <c r="Q445" s="39">
        <f>IF($A445&lt;=LEN('USH2A e13 (B) - 2ry Str + Mask'!A$2),N445-K445,"")</f>
        <v>0</v>
      </c>
      <c r="R445" s="39">
        <f>IF($A445&lt;=LEN('USH2A e13 (B) - 2ry Str + Mask'!A$2),O445-L445,"")</f>
        <v>0</v>
      </c>
    </row>
    <row r="446" spans="1:18" ht="92" customHeight="1" x14ac:dyDescent="0.15">
      <c r="A446" s="36">
        <v>445</v>
      </c>
      <c r="B446" s="37" t="str">
        <f>IF($A446&lt;=LEN('USH2A e13 (B) - 2ry Str + Mask'!A$2),MID('USH2A e13 (B) - 2ry Str + Mask'!A$2,$A446,1),"")</f>
        <v>)</v>
      </c>
      <c r="C446" s="38" t="str">
        <f>IF($A446&lt;=LEN('USH2A e13 (B) - 2ry Str + Mask'!B$2),MID('USH2A e13 (B) - 2ry Str + Mask'!B$2,$A446,1),"")</f>
        <v>)</v>
      </c>
      <c r="D446" s="38" t="str">
        <f>IF($A446&lt;=LEN('USH2A e13 (B) - 2ry Str + Mask'!C$2),MID('USH2A e13 (B) - 2ry Str + Mask'!C$2,$A446,1),"")</f>
        <v>.</v>
      </c>
      <c r="E446" s="38" t="str">
        <f t="shared" si="48"/>
        <v>)</v>
      </c>
      <c r="F446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</v>
      </c>
      <c r="G446" s="39">
        <f>IF($A446&lt;=LEN('USH2A e13 (B) - 2ry Str + Mask'!A$2),SUMIF('USH2A e13 (B) - HSF3.0'!E2:E891,"&lt;="&amp;$A446,'USH2A e13 (B) - HSF3.0'!H2:H891)-SUMIF('USH2A e13 (B) - HSF3.0'!G2:G891,"&lt;="&amp;$A446,'USH2A e13 (B) - HSF3.0'!H2:H891),"")</f>
        <v>0.83333333333332149</v>
      </c>
      <c r="H446" s="39">
        <f>IF($A446&lt;=LEN('USH2A e13 (B) - 2ry Str + Mask'!A$2),SUMIF('USH2A e13 (B) - HSF3.0'!E2:E891,"&lt;="&amp;$A446,'USH2A e13 (B) - HSF3.0'!I2:I891)-SUMIF('USH2A e13 (B) - HSF3.0'!G2:G891,"&lt;="&amp;$A446,'USH2A e13 (B) - HSF3.0'!I2:I891),"")</f>
        <v>-0.125</v>
      </c>
      <c r="I446" s="39">
        <f>IF($A446&lt;=LEN('USH2A e13 (B) - 2ry Str + Mask'!A$2),G446+H446,"")</f>
        <v>0.70833333333332149</v>
      </c>
      <c r="J446" s="39">
        <f t="shared" si="49"/>
        <v>0</v>
      </c>
      <c r="K446" s="39">
        <f t="shared" si="50"/>
        <v>0</v>
      </c>
      <c r="L446" s="39">
        <f t="shared" si="51"/>
        <v>0</v>
      </c>
      <c r="M446" s="39">
        <f t="shared" si="52"/>
        <v>0</v>
      </c>
      <c r="N446" s="39">
        <f t="shared" si="53"/>
        <v>0</v>
      </c>
      <c r="O446" s="39">
        <f t="shared" si="54"/>
        <v>0</v>
      </c>
      <c r="P446" s="39">
        <f>IF($A446&lt;=LEN('USH2A e13 (B) - 2ry Str + Mask'!A$2),M446-J446,"")</f>
        <v>0</v>
      </c>
      <c r="Q446" s="39">
        <f>IF($A446&lt;=LEN('USH2A e13 (B) - 2ry Str + Mask'!A$2),N446-K446,"")</f>
        <v>0</v>
      </c>
      <c r="R446" s="39">
        <f>IF($A446&lt;=LEN('USH2A e13 (B) - 2ry Str + Mask'!A$2),O446-L446,"")</f>
        <v>0</v>
      </c>
    </row>
    <row r="447" spans="1:18" ht="104" customHeight="1" x14ac:dyDescent="0.15">
      <c r="A447" s="36">
        <v>446</v>
      </c>
      <c r="B447" s="37" t="str">
        <f>IF($A447&lt;=LEN('USH2A e13 (B) - 2ry Str + Mask'!A$2),MID('USH2A e13 (B) - 2ry Str + Mask'!A$2,$A447,1),"")</f>
        <v>)</v>
      </c>
      <c r="C447" s="38" t="str">
        <f>IF($A447&lt;=LEN('USH2A e13 (B) - 2ry Str + Mask'!B$2),MID('USH2A e13 (B) - 2ry Str + Mask'!B$2,$A447,1),"")</f>
        <v>)</v>
      </c>
      <c r="D447" s="38" t="str">
        <f>IF($A447&lt;=LEN('USH2A e13 (B) - 2ry Str + Mask'!C$2),MID('USH2A e13 (B) - 2ry Str + Mask'!C$2,$A447,1),"")</f>
        <v>.</v>
      </c>
      <c r="E447" s="38" t="str">
        <f t="shared" si="48"/>
        <v>)</v>
      </c>
      <c r="F447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</v>
      </c>
      <c r="G447" s="39">
        <f>IF($A447&lt;=LEN('USH2A e13 (B) - 2ry Str + Mask'!A$2),SUMIF('USH2A e13 (B) - HSF3.0'!E2:E891,"&lt;="&amp;$A447,'USH2A e13 (B) - HSF3.0'!H2:H891)-SUMIF('USH2A e13 (B) - HSF3.0'!G2:G891,"&lt;="&amp;$A447,'USH2A e13 (B) - HSF3.0'!H2:H891),"")</f>
        <v>0.99999999999998579</v>
      </c>
      <c r="H447" s="39">
        <f>IF($A447&lt;=LEN('USH2A e13 (B) - 2ry Str + Mask'!A$2),SUMIF('USH2A e13 (B) - HSF3.0'!E2:E891,"&lt;="&amp;$A447,'USH2A e13 (B) - HSF3.0'!I2:I891)-SUMIF('USH2A e13 (B) - HSF3.0'!G2:G891,"&lt;="&amp;$A447,'USH2A e13 (B) - HSF3.0'!I2:I891),"")</f>
        <v>-0.2916666666666643</v>
      </c>
      <c r="I447" s="39">
        <f>IF($A447&lt;=LEN('USH2A e13 (B) - 2ry Str + Mask'!A$2),G447+H447,"")</f>
        <v>0.70833333333332149</v>
      </c>
      <c r="J447" s="39">
        <f t="shared" si="49"/>
        <v>0</v>
      </c>
      <c r="K447" s="39">
        <f t="shared" si="50"/>
        <v>0</v>
      </c>
      <c r="L447" s="39">
        <f t="shared" si="51"/>
        <v>0</v>
      </c>
      <c r="M447" s="39">
        <f t="shared" si="52"/>
        <v>0</v>
      </c>
      <c r="N447" s="39">
        <f t="shared" si="53"/>
        <v>0</v>
      </c>
      <c r="O447" s="39">
        <f t="shared" si="54"/>
        <v>0</v>
      </c>
      <c r="P447" s="39">
        <f>IF($A447&lt;=LEN('USH2A e13 (B) - 2ry Str + Mask'!A$2),M447-J447,"")</f>
        <v>0</v>
      </c>
      <c r="Q447" s="39">
        <f>IF($A447&lt;=LEN('USH2A e13 (B) - 2ry Str + Mask'!A$2),N447-K447,"")</f>
        <v>0</v>
      </c>
      <c r="R447" s="39">
        <f>IF($A447&lt;=LEN('USH2A e13 (B) - 2ry Str + Mask'!A$2),O447-L447,"")</f>
        <v>0</v>
      </c>
    </row>
    <row r="448" spans="1:18" ht="104" customHeight="1" x14ac:dyDescent="0.15">
      <c r="A448" s="36">
        <v>447</v>
      </c>
      <c r="B448" s="37" t="str">
        <f>IF($A448&lt;=LEN('USH2A e13 (B) - 2ry Str + Mask'!A$2),MID('USH2A e13 (B) - 2ry Str + Mask'!A$2,$A448,1),"")</f>
        <v>)</v>
      </c>
      <c r="C448" s="38" t="str">
        <f>IF($A448&lt;=LEN('USH2A e13 (B) - 2ry Str + Mask'!B$2),MID('USH2A e13 (B) - 2ry Str + Mask'!B$2,$A448,1),"")</f>
        <v>)</v>
      </c>
      <c r="D448" s="38" t="str">
        <f>IF($A448&lt;=LEN('USH2A e13 (B) - 2ry Str + Mask'!C$2),MID('USH2A e13 (B) - 2ry Str + Mask'!C$2,$A448,1),"")</f>
        <v>.</v>
      </c>
      <c r="E448" s="38" t="str">
        <f t="shared" si="48"/>
        <v>)</v>
      </c>
      <c r="F448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</v>
      </c>
      <c r="G448" s="39">
        <f>IF($A448&lt;=LEN('USH2A e13 (B) - 2ry Str + Mask'!A$2),SUMIF('USH2A e13 (B) - HSF3.0'!E2:E891,"&lt;="&amp;$A448,'USH2A e13 (B) - HSF3.0'!H2:H891)-SUMIF('USH2A e13 (B) - HSF3.0'!G2:G891,"&lt;="&amp;$A448,'USH2A e13 (B) - HSF3.0'!H2:H891),"")</f>
        <v>1.1666666666666501</v>
      </c>
      <c r="H448" s="39">
        <f>IF($A448&lt;=LEN('USH2A e13 (B) - 2ry Str + Mask'!A$2),SUMIF('USH2A e13 (B) - HSF3.0'!E2:E891,"&lt;="&amp;$A448,'USH2A e13 (B) - HSF3.0'!I2:I891)-SUMIF('USH2A e13 (B) - HSF3.0'!G2:G891,"&lt;="&amp;$A448,'USH2A e13 (B) - HSF3.0'!I2:I891),"")</f>
        <v>-0.3333333333333286</v>
      </c>
      <c r="I448" s="39">
        <f>IF($A448&lt;=LEN('USH2A e13 (B) - 2ry Str + Mask'!A$2),G448+H448,"")</f>
        <v>0.83333333333332149</v>
      </c>
      <c r="J448" s="39">
        <f t="shared" si="49"/>
        <v>0</v>
      </c>
      <c r="K448" s="39">
        <f t="shared" si="50"/>
        <v>0</v>
      </c>
      <c r="L448" s="39">
        <f t="shared" si="51"/>
        <v>0</v>
      </c>
      <c r="M448" s="39">
        <f t="shared" si="52"/>
        <v>0</v>
      </c>
      <c r="N448" s="39">
        <f t="shared" si="53"/>
        <v>0</v>
      </c>
      <c r="O448" s="39">
        <f t="shared" si="54"/>
        <v>0</v>
      </c>
      <c r="P448" s="39">
        <f>IF($A448&lt;=LEN('USH2A e13 (B) - 2ry Str + Mask'!A$2),M448-J448,"")</f>
        <v>0</v>
      </c>
      <c r="Q448" s="39">
        <f>IF($A448&lt;=LEN('USH2A e13 (B) - 2ry Str + Mask'!A$2),N448-K448,"")</f>
        <v>0</v>
      </c>
      <c r="R448" s="39">
        <f>IF($A448&lt;=LEN('USH2A e13 (B) - 2ry Str + Mask'!A$2),O448-L448,"")</f>
        <v>0</v>
      </c>
    </row>
    <row r="449" spans="1:18" ht="104" customHeight="1" x14ac:dyDescent="0.15">
      <c r="A449" s="36">
        <v>448</v>
      </c>
      <c r="B449" s="37" t="str">
        <f>IF($A449&lt;=LEN('USH2A e13 (B) - 2ry Str + Mask'!A$2),MID('USH2A e13 (B) - 2ry Str + Mask'!A$2,$A449,1),"")</f>
        <v>.</v>
      </c>
      <c r="C449" s="38" t="str">
        <f>IF($A449&lt;=LEN('USH2A e13 (B) - 2ry Str + Mask'!B$2),MID('USH2A e13 (B) - 2ry Str + Mask'!B$2,$A449,1),"")</f>
        <v>.</v>
      </c>
      <c r="D449" s="38" t="str">
        <f>IF($A449&lt;=LEN('USH2A e13 (B) - 2ry Str + Mask'!C$2),MID('USH2A e13 (B) - 2ry Str + Mask'!C$2,$A449,1),"")</f>
        <v>.</v>
      </c>
      <c r="E449" s="38" t="str">
        <f t="shared" si="48"/>
        <v>.</v>
      </c>
      <c r="F449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</v>
      </c>
      <c r="G449" s="39">
        <f>IF($A449&lt;=LEN('USH2A e13 (B) - 2ry Str + Mask'!A$2),SUMIF('USH2A e13 (B) - HSF3.0'!E2:E891,"&lt;="&amp;$A449,'USH2A e13 (B) - HSF3.0'!H2:H891)-SUMIF('USH2A e13 (B) - HSF3.0'!G2:G891,"&lt;="&amp;$A449,'USH2A e13 (B) - HSF3.0'!H2:H891),"")</f>
        <v>0.66666666666665719</v>
      </c>
      <c r="H449" s="39">
        <f>IF($A449&lt;=LEN('USH2A e13 (B) - 2ry Str + Mask'!A$2),SUMIF('USH2A e13 (B) - HSF3.0'!E2:E891,"&lt;="&amp;$A449,'USH2A e13 (B) - HSF3.0'!I2:I891)-SUMIF('USH2A e13 (B) - HSF3.0'!G2:G891,"&lt;="&amp;$A449,'USH2A e13 (B) - HSF3.0'!I2:I891),"")</f>
        <v>-0.49999999999999289</v>
      </c>
      <c r="I449" s="39">
        <f>IF($A449&lt;=LEN('USH2A e13 (B) - 2ry Str + Mask'!A$2),G449+H449,"")</f>
        <v>0.1666666666666643</v>
      </c>
      <c r="J449" s="39">
        <f t="shared" si="49"/>
        <v>0.66666666666665719</v>
      </c>
      <c r="K449" s="39">
        <f t="shared" si="50"/>
        <v>-0.49999999999999289</v>
      </c>
      <c r="L449" s="39">
        <f t="shared" si="51"/>
        <v>0.1666666666666643</v>
      </c>
      <c r="M449" s="39">
        <f t="shared" si="52"/>
        <v>0.66666666666665719</v>
      </c>
      <c r="N449" s="39">
        <f t="shared" si="53"/>
        <v>-0.49999999999999289</v>
      </c>
      <c r="O449" s="39">
        <f t="shared" si="54"/>
        <v>0.1666666666666643</v>
      </c>
      <c r="P449" s="39">
        <f>IF($A449&lt;=LEN('USH2A e13 (B) - 2ry Str + Mask'!A$2),M449-J449,"")</f>
        <v>0</v>
      </c>
      <c r="Q449" s="39">
        <f>IF($A449&lt;=LEN('USH2A e13 (B) - 2ry Str + Mask'!A$2),N449-K449,"")</f>
        <v>0</v>
      </c>
      <c r="R449" s="39">
        <f>IF($A449&lt;=LEN('USH2A e13 (B) - 2ry Str + Mask'!A$2),O449-L449,"")</f>
        <v>0</v>
      </c>
    </row>
    <row r="450" spans="1:18" ht="104" customHeight="1" x14ac:dyDescent="0.15">
      <c r="A450" s="36">
        <v>449</v>
      </c>
      <c r="B450" s="37" t="str">
        <f>IF($A450&lt;=LEN('USH2A e13 (B) - 2ry Str + Mask'!A$2),MID('USH2A e13 (B) - 2ry Str + Mask'!A$2,$A450,1),"")</f>
        <v>.</v>
      </c>
      <c r="C450" s="38" t="str">
        <f>IF($A450&lt;=LEN('USH2A e13 (B) - 2ry Str + Mask'!B$2),MID('USH2A e13 (B) - 2ry Str + Mask'!B$2,$A450,1),"")</f>
        <v>.</v>
      </c>
      <c r="D450" s="38" t="str">
        <f>IF($A450&lt;=LEN('USH2A e13 (B) - 2ry Str + Mask'!C$2),MID('USH2A e13 (B) - 2ry Str + Mask'!C$2,$A450,1),"")</f>
        <v>.</v>
      </c>
      <c r="E450" s="38" t="str">
        <f t="shared" ref="E450:E513" si="56">IF(D450="x","|",C450)</f>
        <v>.</v>
      </c>
      <c r="F450" s="38" t="str">
        <f t="shared" si="5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</v>
      </c>
      <c r="G450" s="39">
        <f>IF($A450&lt;=LEN('USH2A e13 (B) - 2ry Str + Mask'!A$2),SUMIF('USH2A e13 (B) - HSF3.0'!E2:E891,"&lt;="&amp;$A450,'USH2A e13 (B) - HSF3.0'!H2:H891)-SUMIF('USH2A e13 (B) - HSF3.0'!G2:G891,"&lt;="&amp;$A450,'USH2A e13 (B) - HSF3.0'!H2:H891),"")</f>
        <v>0.49999999999999289</v>
      </c>
      <c r="H450" s="39">
        <f>IF($A450&lt;=LEN('USH2A e13 (B) - 2ry Str + Mask'!A$2),SUMIF('USH2A e13 (B) - HSF3.0'!E2:E891,"&lt;="&amp;$A450,'USH2A e13 (B) - HSF3.0'!I2:I891)-SUMIF('USH2A e13 (B) - HSF3.0'!G2:G891,"&lt;="&amp;$A450,'USH2A e13 (B) - HSF3.0'!I2:I891),"")</f>
        <v>-0.66666666666665719</v>
      </c>
      <c r="I450" s="39">
        <f>IF($A450&lt;=LEN('USH2A e13 (B) - 2ry Str + Mask'!A$2),G450+H450,"")</f>
        <v>-0.1666666666666643</v>
      </c>
      <c r="J450" s="39">
        <f t="shared" ref="J450:J513" si="57">IF(OR(B450=".",B450=""),G450,0)</f>
        <v>0.49999999999999289</v>
      </c>
      <c r="K450" s="39">
        <f t="shared" ref="K450:K513" si="58">IF(OR(B450=".",B450=""),H450,0)</f>
        <v>-0.66666666666665719</v>
      </c>
      <c r="L450" s="39">
        <f t="shared" ref="L450:L513" si="59">IF(OR(B450=".",B450=""),I450,0)</f>
        <v>-0.1666666666666643</v>
      </c>
      <c r="M450" s="39">
        <f t="shared" ref="M450:M513" si="60">IF(OR(E450=".",E450=""),G450,0)</f>
        <v>0.49999999999999289</v>
      </c>
      <c r="N450" s="39">
        <f t="shared" ref="N450:N513" si="61">IF(OR(E450=".",E450=""),H450,0)</f>
        <v>-0.66666666666665719</v>
      </c>
      <c r="O450" s="39">
        <f t="shared" ref="O450:O513" si="62">IF(OR(E450=".",E450=""),I450,0)</f>
        <v>-0.1666666666666643</v>
      </c>
      <c r="P450" s="39">
        <f>IF($A450&lt;=LEN('USH2A e13 (B) - 2ry Str + Mask'!A$2),M450-J450,"")</f>
        <v>0</v>
      </c>
      <c r="Q450" s="39">
        <f>IF($A450&lt;=LEN('USH2A e13 (B) - 2ry Str + Mask'!A$2),N450-K450,"")</f>
        <v>0</v>
      </c>
      <c r="R450" s="39">
        <f>IF($A450&lt;=LEN('USH2A e13 (B) - 2ry Str + Mask'!A$2),O450-L450,"")</f>
        <v>0</v>
      </c>
    </row>
    <row r="451" spans="1:18" ht="104" customHeight="1" x14ac:dyDescent="0.15">
      <c r="A451" s="36">
        <v>450</v>
      </c>
      <c r="B451" s="37" t="str">
        <f>IF($A451&lt;=LEN('USH2A e13 (B) - 2ry Str + Mask'!A$2),MID('USH2A e13 (B) - 2ry Str + Mask'!A$2,$A451,1),"")</f>
        <v>)</v>
      </c>
      <c r="C451" s="38" t="str">
        <f>IF($A451&lt;=LEN('USH2A e13 (B) - 2ry Str + Mask'!B$2),MID('USH2A e13 (B) - 2ry Str + Mask'!B$2,$A451,1),"")</f>
        <v>.</v>
      </c>
      <c r="D451" s="38" t="str">
        <f>IF($A451&lt;=LEN('USH2A e13 (B) - 2ry Str + Mask'!C$2),MID('USH2A e13 (B) - 2ry Str + Mask'!C$2,$A451,1),"")</f>
        <v>.</v>
      </c>
      <c r="E451" s="38" t="str">
        <f t="shared" si="56"/>
        <v>.</v>
      </c>
      <c r="F451" s="38" t="str">
        <f t="shared" ref="F451:F514" si="63">CONCATENATE(F450,E451)</f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</v>
      </c>
      <c r="G451" s="39">
        <f>IF($A451&lt;=LEN('USH2A e13 (B) - 2ry Str + Mask'!A$2),SUMIF('USH2A e13 (B) - HSF3.0'!E2:E891,"&lt;="&amp;$A451,'USH2A e13 (B) - HSF3.0'!H2:H891)-SUMIF('USH2A e13 (B) - HSF3.0'!G2:G891,"&lt;="&amp;$A451,'USH2A e13 (B) - HSF3.0'!H2:H891),"")</f>
        <v>0.3333333333333286</v>
      </c>
      <c r="H451" s="39">
        <f>IF($A451&lt;=LEN('USH2A e13 (B) - 2ry Str + Mask'!A$2),SUMIF('USH2A e13 (B) - HSF3.0'!E2:E891,"&lt;="&amp;$A451,'USH2A e13 (B) - HSF3.0'!I2:I891)-SUMIF('USH2A e13 (B) - HSF3.0'!G2:G891,"&lt;="&amp;$A451,'USH2A e13 (B) - HSF3.0'!I2:I891),"")</f>
        <v>-0.66666666666665719</v>
      </c>
      <c r="I451" s="39">
        <f>IF($A451&lt;=LEN('USH2A e13 (B) - 2ry Str + Mask'!A$2),G451+H451,"")</f>
        <v>-0.3333333333333286</v>
      </c>
      <c r="J451" s="39">
        <f t="shared" si="57"/>
        <v>0</v>
      </c>
      <c r="K451" s="39">
        <f t="shared" si="58"/>
        <v>0</v>
      </c>
      <c r="L451" s="39">
        <f t="shared" si="59"/>
        <v>0</v>
      </c>
      <c r="M451" s="39">
        <f t="shared" si="60"/>
        <v>0.3333333333333286</v>
      </c>
      <c r="N451" s="39">
        <f t="shared" si="61"/>
        <v>-0.66666666666665719</v>
      </c>
      <c r="O451" s="39">
        <f t="shared" si="62"/>
        <v>-0.3333333333333286</v>
      </c>
      <c r="P451" s="39">
        <f>IF($A451&lt;=LEN('USH2A e13 (B) - 2ry Str + Mask'!A$2),M451-J451,"")</f>
        <v>0.3333333333333286</v>
      </c>
      <c r="Q451" s="39">
        <f>IF($A451&lt;=LEN('USH2A e13 (B) - 2ry Str + Mask'!A$2),N451-K451,"")</f>
        <v>-0.66666666666665719</v>
      </c>
      <c r="R451" s="39">
        <f>IF($A451&lt;=LEN('USH2A e13 (B) - 2ry Str + Mask'!A$2),O451-L451,"")</f>
        <v>-0.3333333333333286</v>
      </c>
    </row>
    <row r="452" spans="1:18" ht="104" customHeight="1" x14ac:dyDescent="0.15">
      <c r="A452" s="36">
        <v>451</v>
      </c>
      <c r="B452" s="37" t="str">
        <f>IF($A452&lt;=LEN('USH2A e13 (B) - 2ry Str + Mask'!A$2),MID('USH2A e13 (B) - 2ry Str + Mask'!A$2,$A452,1),"")</f>
        <v>)</v>
      </c>
      <c r="C452" s="38" t="str">
        <f>IF($A452&lt;=LEN('USH2A e13 (B) - 2ry Str + Mask'!B$2),MID('USH2A e13 (B) - 2ry Str + Mask'!B$2,$A452,1),"")</f>
        <v>.</v>
      </c>
      <c r="D452" s="38" t="str">
        <f>IF($A452&lt;=LEN('USH2A e13 (B) - 2ry Str + Mask'!C$2),MID('USH2A e13 (B) - 2ry Str + Mask'!C$2,$A452,1),"")</f>
        <v>.</v>
      </c>
      <c r="E452" s="38" t="str">
        <f t="shared" si="56"/>
        <v>.</v>
      </c>
      <c r="F452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</v>
      </c>
      <c r="G452" s="39">
        <f>IF($A452&lt;=LEN('USH2A e13 (B) - 2ry Str + Mask'!A$2),SUMIF('USH2A e13 (B) - HSF3.0'!E2:E891,"&lt;="&amp;$A452,'USH2A e13 (B) - HSF3.0'!H2:H891)-SUMIF('USH2A e13 (B) - HSF3.0'!G2:G891,"&lt;="&amp;$A452,'USH2A e13 (B) - HSF3.0'!H2:H891),"")</f>
        <v>0.49999999999999289</v>
      </c>
      <c r="H452" s="39">
        <f>IF($A452&lt;=LEN('USH2A e13 (B) - 2ry Str + Mask'!A$2),SUMIF('USH2A e13 (B) - HSF3.0'!E2:E891,"&lt;="&amp;$A452,'USH2A e13 (B) - HSF3.0'!I2:I891)-SUMIF('USH2A e13 (B) - HSF3.0'!G2:G891,"&lt;="&amp;$A452,'USH2A e13 (B) - HSF3.0'!I2:I891),"")</f>
        <v>-0.66666666666665719</v>
      </c>
      <c r="I452" s="39">
        <f>IF($A452&lt;=LEN('USH2A e13 (B) - 2ry Str + Mask'!A$2),G452+H452,"")</f>
        <v>-0.1666666666666643</v>
      </c>
      <c r="J452" s="39">
        <f t="shared" si="57"/>
        <v>0</v>
      </c>
      <c r="K452" s="39">
        <f t="shared" si="58"/>
        <v>0</v>
      </c>
      <c r="L452" s="39">
        <f t="shared" si="59"/>
        <v>0</v>
      </c>
      <c r="M452" s="39">
        <f t="shared" si="60"/>
        <v>0.49999999999999289</v>
      </c>
      <c r="N452" s="39">
        <f t="shared" si="61"/>
        <v>-0.66666666666665719</v>
      </c>
      <c r="O452" s="39">
        <f t="shared" si="62"/>
        <v>-0.1666666666666643</v>
      </c>
      <c r="P452" s="39">
        <f>IF($A452&lt;=LEN('USH2A e13 (B) - 2ry Str + Mask'!A$2),M452-J452,"")</f>
        <v>0.49999999999999289</v>
      </c>
      <c r="Q452" s="39">
        <f>IF($A452&lt;=LEN('USH2A e13 (B) - 2ry Str + Mask'!A$2),N452-K452,"")</f>
        <v>-0.66666666666665719</v>
      </c>
      <c r="R452" s="39">
        <f>IF($A452&lt;=LEN('USH2A e13 (B) - 2ry Str + Mask'!A$2),O452-L452,"")</f>
        <v>-0.1666666666666643</v>
      </c>
    </row>
    <row r="453" spans="1:18" ht="104" customHeight="1" x14ac:dyDescent="0.15">
      <c r="A453" s="36">
        <v>452</v>
      </c>
      <c r="B453" s="37" t="str">
        <f>IF($A453&lt;=LEN('USH2A e13 (B) - 2ry Str + Mask'!A$2),MID('USH2A e13 (B) - 2ry Str + Mask'!A$2,$A453,1),"")</f>
        <v>.</v>
      </c>
      <c r="C453" s="38" t="str">
        <f>IF($A453&lt;=LEN('USH2A e13 (B) - 2ry Str + Mask'!B$2),MID('USH2A e13 (B) - 2ry Str + Mask'!B$2,$A453,1),"")</f>
        <v>.</v>
      </c>
      <c r="D453" s="38" t="str">
        <f>IF($A453&lt;=LEN('USH2A e13 (B) - 2ry Str + Mask'!C$2),MID('USH2A e13 (B) - 2ry Str + Mask'!C$2,$A453,1),"")</f>
        <v>.</v>
      </c>
      <c r="E453" s="38" t="str">
        <f t="shared" si="56"/>
        <v>.</v>
      </c>
      <c r="F453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</v>
      </c>
      <c r="G453" s="39">
        <f>IF($A453&lt;=LEN('USH2A e13 (B) - 2ry Str + Mask'!A$2),SUMIF('USH2A e13 (B) - HSF3.0'!E2:E891,"&lt;="&amp;$A453,'USH2A e13 (B) - HSF3.0'!H2:H891)-SUMIF('USH2A e13 (B) - HSF3.0'!G2:G891,"&lt;="&amp;$A453,'USH2A e13 (B) - HSF3.0'!H2:H891),"")</f>
        <v>0.3333333333333286</v>
      </c>
      <c r="H453" s="39">
        <f>IF($A453&lt;=LEN('USH2A e13 (B) - 2ry Str + Mask'!A$2),SUMIF('USH2A e13 (B) - HSF3.0'!E2:E891,"&lt;="&amp;$A453,'USH2A e13 (B) - HSF3.0'!I2:I891)-SUMIF('USH2A e13 (B) - HSF3.0'!G2:G891,"&lt;="&amp;$A453,'USH2A e13 (B) - HSF3.0'!I2:I891),"")</f>
        <v>-0.49999999999999289</v>
      </c>
      <c r="I453" s="39">
        <f>IF($A453&lt;=LEN('USH2A e13 (B) - 2ry Str + Mask'!A$2),G453+H453,"")</f>
        <v>-0.1666666666666643</v>
      </c>
      <c r="J453" s="39">
        <f t="shared" si="57"/>
        <v>0.3333333333333286</v>
      </c>
      <c r="K453" s="39">
        <f t="shared" si="58"/>
        <v>-0.49999999999999289</v>
      </c>
      <c r="L453" s="39">
        <f t="shared" si="59"/>
        <v>-0.1666666666666643</v>
      </c>
      <c r="M453" s="39">
        <f t="shared" si="60"/>
        <v>0.3333333333333286</v>
      </c>
      <c r="N453" s="39">
        <f t="shared" si="61"/>
        <v>-0.49999999999999289</v>
      </c>
      <c r="O453" s="39">
        <f t="shared" si="62"/>
        <v>-0.1666666666666643</v>
      </c>
      <c r="P453" s="39">
        <f>IF($A453&lt;=LEN('USH2A e13 (B) - 2ry Str + Mask'!A$2),M453-J453,"")</f>
        <v>0</v>
      </c>
      <c r="Q453" s="39">
        <f>IF($A453&lt;=LEN('USH2A e13 (B) - 2ry Str + Mask'!A$2),N453-K453,"")</f>
        <v>0</v>
      </c>
      <c r="R453" s="39">
        <f>IF($A453&lt;=LEN('USH2A e13 (B) - 2ry Str + Mask'!A$2),O453-L453,"")</f>
        <v>0</v>
      </c>
    </row>
    <row r="454" spans="1:18" ht="104" customHeight="1" x14ac:dyDescent="0.15">
      <c r="A454" s="36">
        <v>453</v>
      </c>
      <c r="B454" s="37" t="str">
        <f>IF($A454&lt;=LEN('USH2A e13 (B) - 2ry Str + Mask'!A$2),MID('USH2A e13 (B) - 2ry Str + Mask'!A$2,$A454,1),"")</f>
        <v>.</v>
      </c>
      <c r="C454" s="38" t="str">
        <f>IF($A454&lt;=LEN('USH2A e13 (B) - 2ry Str + Mask'!B$2),MID('USH2A e13 (B) - 2ry Str + Mask'!B$2,$A454,1),"")</f>
        <v>.</v>
      </c>
      <c r="D454" s="38" t="str">
        <f>IF($A454&lt;=LEN('USH2A e13 (B) - 2ry Str + Mask'!C$2),MID('USH2A e13 (B) - 2ry Str + Mask'!C$2,$A454,1),"")</f>
        <v>.</v>
      </c>
      <c r="E454" s="38" t="str">
        <f t="shared" si="56"/>
        <v>.</v>
      </c>
      <c r="F454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</v>
      </c>
      <c r="G454" s="39">
        <f>IF($A454&lt;=LEN('USH2A e13 (B) - 2ry Str + Mask'!A$2),SUMIF('USH2A e13 (B) - HSF3.0'!E2:E891,"&lt;="&amp;$A454,'USH2A e13 (B) - HSF3.0'!H2:H891)-SUMIF('USH2A e13 (B) - HSF3.0'!G2:G891,"&lt;="&amp;$A454,'USH2A e13 (B) - HSF3.0'!H2:H891),"")</f>
        <v>0.3333333333333286</v>
      </c>
      <c r="H454" s="39">
        <f>IF($A454&lt;=LEN('USH2A e13 (B) - 2ry Str + Mask'!A$2),SUMIF('USH2A e13 (B) - HSF3.0'!E2:E891,"&lt;="&amp;$A454,'USH2A e13 (B) - HSF3.0'!I2:I891)-SUMIF('USH2A e13 (B) - HSF3.0'!G2:G891,"&lt;="&amp;$A454,'USH2A e13 (B) - HSF3.0'!I2:I891),"")</f>
        <v>-0.49999999999999289</v>
      </c>
      <c r="I454" s="39">
        <f>IF($A454&lt;=LEN('USH2A e13 (B) - 2ry Str + Mask'!A$2),G454+H454,"")</f>
        <v>-0.1666666666666643</v>
      </c>
      <c r="J454" s="39">
        <f t="shared" si="57"/>
        <v>0.3333333333333286</v>
      </c>
      <c r="K454" s="39">
        <f t="shared" si="58"/>
        <v>-0.49999999999999289</v>
      </c>
      <c r="L454" s="39">
        <f t="shared" si="59"/>
        <v>-0.1666666666666643</v>
      </c>
      <c r="M454" s="39">
        <f t="shared" si="60"/>
        <v>0.3333333333333286</v>
      </c>
      <c r="N454" s="39">
        <f t="shared" si="61"/>
        <v>-0.49999999999999289</v>
      </c>
      <c r="O454" s="39">
        <f t="shared" si="62"/>
        <v>-0.1666666666666643</v>
      </c>
      <c r="P454" s="39">
        <f>IF($A454&lt;=LEN('USH2A e13 (B) - 2ry Str + Mask'!A$2),M454-J454,"")</f>
        <v>0</v>
      </c>
      <c r="Q454" s="39">
        <f>IF($A454&lt;=LEN('USH2A e13 (B) - 2ry Str + Mask'!A$2),N454-K454,"")</f>
        <v>0</v>
      </c>
      <c r="R454" s="39">
        <f>IF($A454&lt;=LEN('USH2A e13 (B) - 2ry Str + Mask'!A$2),O454-L454,"")</f>
        <v>0</v>
      </c>
    </row>
    <row r="455" spans="1:18" ht="104" customHeight="1" x14ac:dyDescent="0.15">
      <c r="A455" s="36">
        <v>454</v>
      </c>
      <c r="B455" s="37" t="str">
        <f>IF($A455&lt;=LEN('USH2A e13 (B) - 2ry Str + Mask'!A$2),MID('USH2A e13 (B) - 2ry Str + Mask'!A$2,$A455,1),"")</f>
        <v>.</v>
      </c>
      <c r="C455" s="38" t="str">
        <f>IF($A455&lt;=LEN('USH2A e13 (B) - 2ry Str + Mask'!B$2),MID('USH2A e13 (B) - 2ry Str + Mask'!B$2,$A455,1),"")</f>
        <v>.</v>
      </c>
      <c r="D455" s="38" t="str">
        <f>IF($A455&lt;=LEN('USH2A e13 (B) - 2ry Str + Mask'!C$2),MID('USH2A e13 (B) - 2ry Str + Mask'!C$2,$A455,1),"")</f>
        <v>.</v>
      </c>
      <c r="E455" s="38" t="str">
        <f t="shared" si="56"/>
        <v>.</v>
      </c>
      <c r="F455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</v>
      </c>
      <c r="G455" s="39">
        <f>IF($A455&lt;=LEN('USH2A e13 (B) - 2ry Str + Mask'!A$2),SUMIF('USH2A e13 (B) - HSF3.0'!E2:E891,"&lt;="&amp;$A455,'USH2A e13 (B) - HSF3.0'!H2:H891)-SUMIF('USH2A e13 (B) - HSF3.0'!G2:G891,"&lt;="&amp;$A455,'USH2A e13 (B) - HSF3.0'!H2:H891),"")</f>
        <v>0.86666666666666003</v>
      </c>
      <c r="H455" s="39">
        <f>IF($A455&lt;=LEN('USH2A e13 (B) - 2ry Str + Mask'!A$2),SUMIF('USH2A e13 (B) - HSF3.0'!E2:E891,"&lt;="&amp;$A455,'USH2A e13 (B) - HSF3.0'!I2:I891)-SUMIF('USH2A e13 (B) - HSF3.0'!G2:G891,"&lt;="&amp;$A455,'USH2A e13 (B) - HSF3.0'!I2:I891),"")</f>
        <v>-0.3333333333333286</v>
      </c>
      <c r="I455" s="39">
        <f>IF($A455&lt;=LEN('USH2A e13 (B) - 2ry Str + Mask'!A$2),G455+H455,"")</f>
        <v>0.53333333333333144</v>
      </c>
      <c r="J455" s="39">
        <f t="shared" si="57"/>
        <v>0.86666666666666003</v>
      </c>
      <c r="K455" s="39">
        <f t="shared" si="58"/>
        <v>-0.3333333333333286</v>
      </c>
      <c r="L455" s="39">
        <f t="shared" si="59"/>
        <v>0.53333333333333144</v>
      </c>
      <c r="M455" s="39">
        <f t="shared" si="60"/>
        <v>0.86666666666666003</v>
      </c>
      <c r="N455" s="39">
        <f t="shared" si="61"/>
        <v>-0.3333333333333286</v>
      </c>
      <c r="O455" s="39">
        <f t="shared" si="62"/>
        <v>0.53333333333333144</v>
      </c>
      <c r="P455" s="39">
        <f>IF($A455&lt;=LEN('USH2A e13 (B) - 2ry Str + Mask'!A$2),M455-J455,"")</f>
        <v>0</v>
      </c>
      <c r="Q455" s="39">
        <f>IF($A455&lt;=LEN('USH2A e13 (B) - 2ry Str + Mask'!A$2),N455-K455,"")</f>
        <v>0</v>
      </c>
      <c r="R455" s="39">
        <f>IF($A455&lt;=LEN('USH2A e13 (B) - 2ry Str + Mask'!A$2),O455-L455,"")</f>
        <v>0</v>
      </c>
    </row>
    <row r="456" spans="1:18" ht="104" customHeight="1" x14ac:dyDescent="0.15">
      <c r="A456" s="36">
        <v>455</v>
      </c>
      <c r="B456" s="37" t="str">
        <f>IF($A456&lt;=LEN('USH2A e13 (B) - 2ry Str + Mask'!A$2),MID('USH2A e13 (B) - 2ry Str + Mask'!A$2,$A456,1),"")</f>
        <v>.</v>
      </c>
      <c r="C456" s="38" t="str">
        <f>IF($A456&lt;=LEN('USH2A e13 (B) - 2ry Str + Mask'!B$2),MID('USH2A e13 (B) - 2ry Str + Mask'!B$2,$A456,1),"")</f>
        <v>.</v>
      </c>
      <c r="D456" s="38" t="str">
        <f>IF($A456&lt;=LEN('USH2A e13 (B) - 2ry Str + Mask'!C$2),MID('USH2A e13 (B) - 2ry Str + Mask'!C$2,$A456,1),"")</f>
        <v>.</v>
      </c>
      <c r="E456" s="38" t="str">
        <f t="shared" si="56"/>
        <v>.</v>
      </c>
      <c r="F456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</v>
      </c>
      <c r="G456" s="39">
        <f>IF($A456&lt;=LEN('USH2A e13 (B) - 2ry Str + Mask'!A$2),SUMIF('USH2A e13 (B) - HSF3.0'!E2:E891,"&lt;="&amp;$A456,'USH2A e13 (B) - HSF3.0'!H2:H891)-SUMIF('USH2A e13 (B) - HSF3.0'!G2:G891,"&lt;="&amp;$A456,'USH2A e13 (B) - HSF3.0'!H2:H891),"")</f>
        <v>1.0095238095238059</v>
      </c>
      <c r="H456" s="39">
        <f>IF($A456&lt;=LEN('USH2A e13 (B) - 2ry Str + Mask'!A$2),SUMIF('USH2A e13 (B) - HSF3.0'!E2:E891,"&lt;="&amp;$A456,'USH2A e13 (B) - HSF3.0'!I2:I891)-SUMIF('USH2A e13 (B) - HSF3.0'!G2:G891,"&lt;="&amp;$A456,'USH2A e13 (B) - HSF3.0'!I2:I891),"")</f>
        <v>-0.1666666666666643</v>
      </c>
      <c r="I456" s="39">
        <f>IF($A456&lt;=LEN('USH2A e13 (B) - 2ry Str + Mask'!A$2),G456+H456,"")</f>
        <v>0.84285714285714164</v>
      </c>
      <c r="J456" s="39">
        <f t="shared" si="57"/>
        <v>1.0095238095238059</v>
      </c>
      <c r="K456" s="39">
        <f t="shared" si="58"/>
        <v>-0.1666666666666643</v>
      </c>
      <c r="L456" s="39">
        <f t="shared" si="59"/>
        <v>0.84285714285714164</v>
      </c>
      <c r="M456" s="39">
        <f t="shared" si="60"/>
        <v>1.0095238095238059</v>
      </c>
      <c r="N456" s="39">
        <f t="shared" si="61"/>
        <v>-0.1666666666666643</v>
      </c>
      <c r="O456" s="39">
        <f t="shared" si="62"/>
        <v>0.84285714285714164</v>
      </c>
      <c r="P456" s="39">
        <f>IF($A456&lt;=LEN('USH2A e13 (B) - 2ry Str + Mask'!A$2),M456-J456,"")</f>
        <v>0</v>
      </c>
      <c r="Q456" s="39">
        <f>IF($A456&lt;=LEN('USH2A e13 (B) - 2ry Str + Mask'!A$2),N456-K456,"")</f>
        <v>0</v>
      </c>
      <c r="R456" s="39">
        <f>IF($A456&lt;=LEN('USH2A e13 (B) - 2ry Str + Mask'!A$2),O456-L456,"")</f>
        <v>0</v>
      </c>
    </row>
    <row r="457" spans="1:18" ht="104" customHeight="1" x14ac:dyDescent="0.15">
      <c r="A457" s="36">
        <v>456</v>
      </c>
      <c r="B457" s="37" t="str">
        <f>IF($A457&lt;=LEN('USH2A e13 (B) - 2ry Str + Mask'!A$2),MID('USH2A e13 (B) - 2ry Str + Mask'!A$2,$A457,1),"")</f>
        <v>.</v>
      </c>
      <c r="C457" s="38" t="str">
        <f>IF($A457&lt;=LEN('USH2A e13 (B) - 2ry Str + Mask'!B$2),MID('USH2A e13 (B) - 2ry Str + Mask'!B$2,$A457,1),"")</f>
        <v>.</v>
      </c>
      <c r="D457" s="38" t="str">
        <f>IF($A457&lt;=LEN('USH2A e13 (B) - 2ry Str + Mask'!C$2),MID('USH2A e13 (B) - 2ry Str + Mask'!C$2,$A457,1),"")</f>
        <v>.</v>
      </c>
      <c r="E457" s="38" t="str">
        <f t="shared" si="56"/>
        <v>.</v>
      </c>
      <c r="F457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</v>
      </c>
      <c r="G457" s="39">
        <f>IF($A457&lt;=LEN('USH2A e13 (B) - 2ry Str + Mask'!A$2),SUMIF('USH2A e13 (B) - HSF3.0'!E2:E891,"&lt;="&amp;$A457,'USH2A e13 (B) - HSF3.0'!H2:H891)-SUMIF('USH2A e13 (B) - HSF3.0'!G2:G891,"&lt;="&amp;$A457,'USH2A e13 (B) - HSF3.0'!H2:H891),"")</f>
        <v>1.0095238095238059</v>
      </c>
      <c r="H457" s="39">
        <f>IF($A457&lt;=LEN('USH2A e13 (B) - 2ry Str + Mask'!A$2),SUMIF('USH2A e13 (B) - HSF3.0'!E2:E891,"&lt;="&amp;$A457,'USH2A e13 (B) - HSF3.0'!I2:I891)-SUMIF('USH2A e13 (B) - HSF3.0'!G2:G891,"&lt;="&amp;$A457,'USH2A e13 (B) - HSF3.0'!I2:I891),"")</f>
        <v>-0.3095238095238102</v>
      </c>
      <c r="I457" s="39">
        <f>IF($A457&lt;=LEN('USH2A e13 (B) - 2ry Str + Mask'!A$2),G457+H457,"")</f>
        <v>0.69999999999999574</v>
      </c>
      <c r="J457" s="39">
        <f t="shared" si="57"/>
        <v>1.0095238095238059</v>
      </c>
      <c r="K457" s="39">
        <f t="shared" si="58"/>
        <v>-0.3095238095238102</v>
      </c>
      <c r="L457" s="39">
        <f t="shared" si="59"/>
        <v>0.69999999999999574</v>
      </c>
      <c r="M457" s="39">
        <f t="shared" si="60"/>
        <v>1.0095238095238059</v>
      </c>
      <c r="N457" s="39">
        <f t="shared" si="61"/>
        <v>-0.3095238095238102</v>
      </c>
      <c r="O457" s="39">
        <f t="shared" si="62"/>
        <v>0.69999999999999574</v>
      </c>
      <c r="P457" s="39">
        <f>IF($A457&lt;=LEN('USH2A e13 (B) - 2ry Str + Mask'!A$2),M457-J457,"")</f>
        <v>0</v>
      </c>
      <c r="Q457" s="39">
        <f>IF($A457&lt;=LEN('USH2A e13 (B) - 2ry Str + Mask'!A$2),N457-K457,"")</f>
        <v>0</v>
      </c>
      <c r="R457" s="39">
        <f>IF($A457&lt;=LEN('USH2A e13 (B) - 2ry Str + Mask'!A$2),O457-L457,"")</f>
        <v>0</v>
      </c>
    </row>
    <row r="458" spans="1:18" ht="104" customHeight="1" x14ac:dyDescent="0.15">
      <c r="A458" s="36">
        <v>457</v>
      </c>
      <c r="B458" s="37" t="str">
        <f>IF($A458&lt;=LEN('USH2A e13 (B) - 2ry Str + Mask'!A$2),MID('USH2A e13 (B) - 2ry Str + Mask'!A$2,$A458,1),"")</f>
        <v>.</v>
      </c>
      <c r="C458" s="38" t="str">
        <f>IF($A458&lt;=LEN('USH2A e13 (B) - 2ry Str + Mask'!B$2),MID('USH2A e13 (B) - 2ry Str + Mask'!B$2,$A458,1),"")</f>
        <v>.</v>
      </c>
      <c r="D458" s="38" t="str">
        <f>IF($A458&lt;=LEN('USH2A e13 (B) - 2ry Str + Mask'!C$2),MID('USH2A e13 (B) - 2ry Str + Mask'!C$2,$A458,1),"")</f>
        <v>.</v>
      </c>
      <c r="E458" s="38" t="str">
        <f t="shared" si="56"/>
        <v>.</v>
      </c>
      <c r="F458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</v>
      </c>
      <c r="G458" s="39">
        <f>IF($A458&lt;=LEN('USH2A e13 (B) - 2ry Str + Mask'!A$2),SUMIF('USH2A e13 (B) - HSF3.0'!E2:E891,"&lt;="&amp;$A458,'USH2A e13 (B) - HSF3.0'!H2:H891)-SUMIF('USH2A e13 (B) - HSF3.0'!G2:G891,"&lt;="&amp;$A458,'USH2A e13 (B) - HSF3.0'!H2:H891),"")</f>
        <v>0.84285714285714164</v>
      </c>
      <c r="H458" s="39">
        <f>IF($A458&lt;=LEN('USH2A e13 (B) - 2ry Str + Mask'!A$2),SUMIF('USH2A e13 (B) - HSF3.0'!E2:E891,"&lt;="&amp;$A458,'USH2A e13 (B) - HSF3.0'!I2:I891)-SUMIF('USH2A e13 (B) - HSF3.0'!G2:G891,"&lt;="&amp;$A458,'USH2A e13 (B) - HSF3.0'!I2:I891),"")</f>
        <v>-0.4523809523809561</v>
      </c>
      <c r="I458" s="39">
        <f>IF($A458&lt;=LEN('USH2A e13 (B) - 2ry Str + Mask'!A$2),G458+H458,"")</f>
        <v>0.39047619047618554</v>
      </c>
      <c r="J458" s="39">
        <f t="shared" si="57"/>
        <v>0.84285714285714164</v>
      </c>
      <c r="K458" s="39">
        <f t="shared" si="58"/>
        <v>-0.4523809523809561</v>
      </c>
      <c r="L458" s="39">
        <f t="shared" si="59"/>
        <v>0.39047619047618554</v>
      </c>
      <c r="M458" s="39">
        <f t="shared" si="60"/>
        <v>0.84285714285714164</v>
      </c>
      <c r="N458" s="39">
        <f t="shared" si="61"/>
        <v>-0.4523809523809561</v>
      </c>
      <c r="O458" s="39">
        <f t="shared" si="62"/>
        <v>0.39047619047618554</v>
      </c>
      <c r="P458" s="39">
        <f>IF($A458&lt;=LEN('USH2A e13 (B) - 2ry Str + Mask'!A$2),M458-J458,"")</f>
        <v>0</v>
      </c>
      <c r="Q458" s="39">
        <f>IF($A458&lt;=LEN('USH2A e13 (B) - 2ry Str + Mask'!A$2),N458-K458,"")</f>
        <v>0</v>
      </c>
      <c r="R458" s="39">
        <f>IF($A458&lt;=LEN('USH2A e13 (B) - 2ry Str + Mask'!A$2),O458-L458,"")</f>
        <v>0</v>
      </c>
    </row>
    <row r="459" spans="1:18" ht="104" customHeight="1" x14ac:dyDescent="0.15">
      <c r="A459" s="36">
        <v>458</v>
      </c>
      <c r="B459" s="37" t="str">
        <f>IF($A459&lt;=LEN('USH2A e13 (B) - 2ry Str + Mask'!A$2),MID('USH2A e13 (B) - 2ry Str + Mask'!A$2,$A459,1),"")</f>
        <v>.</v>
      </c>
      <c r="C459" s="38" t="str">
        <f>IF($A459&lt;=LEN('USH2A e13 (B) - 2ry Str + Mask'!B$2),MID('USH2A e13 (B) - 2ry Str + Mask'!B$2,$A459,1),"")</f>
        <v>.</v>
      </c>
      <c r="D459" s="38" t="str">
        <f>IF($A459&lt;=LEN('USH2A e13 (B) - 2ry Str + Mask'!C$2),MID('USH2A e13 (B) - 2ry Str + Mask'!C$2,$A459,1),"")</f>
        <v>.</v>
      </c>
      <c r="E459" s="38" t="str">
        <f t="shared" si="56"/>
        <v>.</v>
      </c>
      <c r="F459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</v>
      </c>
      <c r="G459" s="39">
        <f>IF($A459&lt;=LEN('USH2A e13 (B) - 2ry Str + Mask'!A$2),SUMIF('USH2A e13 (B) - HSF3.0'!E2:E891,"&lt;="&amp;$A459,'USH2A e13 (B) - HSF3.0'!H2:H891)-SUMIF('USH2A e13 (B) - HSF3.0'!G2:G891,"&lt;="&amp;$A459,'USH2A e13 (B) - HSF3.0'!H2:H891),"")</f>
        <v>0.84285714285714164</v>
      </c>
      <c r="H459" s="39">
        <f>IF($A459&lt;=LEN('USH2A e13 (B) - 2ry Str + Mask'!A$2),SUMIF('USH2A e13 (B) - HSF3.0'!E2:E891,"&lt;="&amp;$A459,'USH2A e13 (B) - HSF3.0'!I2:I891)-SUMIF('USH2A e13 (B) - HSF3.0'!G2:G891,"&lt;="&amp;$A459,'USH2A e13 (B) - HSF3.0'!I2:I891),"")</f>
        <v>-0.6190476190476204</v>
      </c>
      <c r="I459" s="39">
        <f>IF($A459&lt;=LEN('USH2A e13 (B) - 2ry Str + Mask'!A$2),G459+H459,"")</f>
        <v>0.22380952380952124</v>
      </c>
      <c r="J459" s="39">
        <f t="shared" si="57"/>
        <v>0.84285714285714164</v>
      </c>
      <c r="K459" s="39">
        <f t="shared" si="58"/>
        <v>-0.6190476190476204</v>
      </c>
      <c r="L459" s="39">
        <f t="shared" si="59"/>
        <v>0.22380952380952124</v>
      </c>
      <c r="M459" s="39">
        <f t="shared" si="60"/>
        <v>0.84285714285714164</v>
      </c>
      <c r="N459" s="39">
        <f t="shared" si="61"/>
        <v>-0.6190476190476204</v>
      </c>
      <c r="O459" s="39">
        <f t="shared" si="62"/>
        <v>0.22380952380952124</v>
      </c>
      <c r="P459" s="39">
        <f>IF($A459&lt;=LEN('USH2A e13 (B) - 2ry Str + Mask'!A$2),M459-J459,"")</f>
        <v>0</v>
      </c>
      <c r="Q459" s="39">
        <f>IF($A459&lt;=LEN('USH2A e13 (B) - 2ry Str + Mask'!A$2),N459-K459,"")</f>
        <v>0</v>
      </c>
      <c r="R459" s="39">
        <f>IF($A459&lt;=LEN('USH2A e13 (B) - 2ry Str + Mask'!A$2),O459-L459,"")</f>
        <v>0</v>
      </c>
    </row>
    <row r="460" spans="1:18" ht="104" customHeight="1" x14ac:dyDescent="0.15">
      <c r="A460" s="36">
        <v>459</v>
      </c>
      <c r="B460" s="37" t="str">
        <f>IF($A460&lt;=LEN('USH2A e13 (B) - 2ry Str + Mask'!A$2),MID('USH2A e13 (B) - 2ry Str + Mask'!A$2,$A460,1),"")</f>
        <v>.</v>
      </c>
      <c r="C460" s="38" t="str">
        <f>IF($A460&lt;=LEN('USH2A e13 (B) - 2ry Str + Mask'!B$2),MID('USH2A e13 (B) - 2ry Str + Mask'!B$2,$A460,1),"")</f>
        <v>.</v>
      </c>
      <c r="D460" s="38" t="str">
        <f>IF($A460&lt;=LEN('USH2A e13 (B) - 2ry Str + Mask'!C$2),MID('USH2A e13 (B) - 2ry Str + Mask'!C$2,$A460,1),"")</f>
        <v>.</v>
      </c>
      <c r="E460" s="38" t="str">
        <f t="shared" si="56"/>
        <v>.</v>
      </c>
      <c r="F460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</v>
      </c>
      <c r="G460" s="39">
        <f>IF($A460&lt;=LEN('USH2A e13 (B) - 2ry Str + Mask'!A$2),SUMIF('USH2A e13 (B) - HSF3.0'!E2:E891,"&lt;="&amp;$A460,'USH2A e13 (B) - HSF3.0'!H2:H891)-SUMIF('USH2A e13 (B) - HSF3.0'!G2:G891,"&lt;="&amp;$A460,'USH2A e13 (B) - HSF3.0'!H2:H891),"")</f>
        <v>0.8095238095238031</v>
      </c>
      <c r="H460" s="39">
        <f>IF($A460&lt;=LEN('USH2A e13 (B) - 2ry Str + Mask'!A$2),SUMIF('USH2A e13 (B) - HSF3.0'!E2:E891,"&lt;="&amp;$A460,'USH2A e13 (B) - HSF3.0'!I2:I891)-SUMIF('USH2A e13 (B) - HSF3.0'!G2:G891,"&lt;="&amp;$A460,'USH2A e13 (B) - HSF3.0'!I2:I891),"")</f>
        <v>-0.6190476190476204</v>
      </c>
      <c r="I460" s="39">
        <f>IF($A460&lt;=LEN('USH2A e13 (B) - 2ry Str + Mask'!A$2),G460+H460,"")</f>
        <v>0.19047619047618269</v>
      </c>
      <c r="J460" s="39">
        <f t="shared" si="57"/>
        <v>0.8095238095238031</v>
      </c>
      <c r="K460" s="39">
        <f t="shared" si="58"/>
        <v>-0.6190476190476204</v>
      </c>
      <c r="L460" s="39">
        <f t="shared" si="59"/>
        <v>0.19047619047618269</v>
      </c>
      <c r="M460" s="39">
        <f t="shared" si="60"/>
        <v>0.8095238095238031</v>
      </c>
      <c r="N460" s="39">
        <f t="shared" si="61"/>
        <v>-0.6190476190476204</v>
      </c>
      <c r="O460" s="39">
        <f t="shared" si="62"/>
        <v>0.19047619047618269</v>
      </c>
      <c r="P460" s="39">
        <f>IF($A460&lt;=LEN('USH2A e13 (B) - 2ry Str + Mask'!A$2),M460-J460,"")</f>
        <v>0</v>
      </c>
      <c r="Q460" s="39">
        <f>IF($A460&lt;=LEN('USH2A e13 (B) - 2ry Str + Mask'!A$2),N460-K460,"")</f>
        <v>0</v>
      </c>
      <c r="R460" s="39">
        <f>IF($A460&lt;=LEN('USH2A e13 (B) - 2ry Str + Mask'!A$2),O460-L460,"")</f>
        <v>0</v>
      </c>
    </row>
    <row r="461" spans="1:18" ht="104" customHeight="1" x14ac:dyDescent="0.15">
      <c r="A461" s="36">
        <v>460</v>
      </c>
      <c r="B461" s="37" t="str">
        <f>IF($A461&lt;=LEN('USH2A e13 (B) - 2ry Str + Mask'!A$2),MID('USH2A e13 (B) - 2ry Str + Mask'!A$2,$A461,1),"")</f>
        <v>(</v>
      </c>
      <c r="C461" s="38" t="str">
        <f>IF($A461&lt;=LEN('USH2A e13 (B) - 2ry Str + Mask'!B$2),MID('USH2A e13 (B) - 2ry Str + Mask'!B$2,$A461,1),"")</f>
        <v>(</v>
      </c>
      <c r="D461" s="38" t="str">
        <f>IF($A461&lt;=LEN('USH2A e13 (B) - 2ry Str + Mask'!C$2),MID('USH2A e13 (B) - 2ry Str + Mask'!C$2,$A461,1),"")</f>
        <v>.</v>
      </c>
      <c r="E461" s="38" t="str">
        <f t="shared" si="56"/>
        <v>(</v>
      </c>
      <c r="F461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</v>
      </c>
      <c r="G461" s="39">
        <f>IF($A461&lt;=LEN('USH2A e13 (B) - 2ry Str + Mask'!A$2),SUMIF('USH2A e13 (B) - HSF3.0'!E2:E891,"&lt;="&amp;$A461,'USH2A e13 (B) - HSF3.0'!H2:H891)-SUMIF('USH2A e13 (B) - HSF3.0'!G2:G891,"&lt;="&amp;$A461,'USH2A e13 (B) - HSF3.0'!H2:H891),"")</f>
        <v>0.4761904761904745</v>
      </c>
      <c r="H461" s="39">
        <f>IF($A461&lt;=LEN('USH2A e13 (B) - 2ry Str + Mask'!A$2),SUMIF('USH2A e13 (B) - HSF3.0'!E2:E891,"&lt;="&amp;$A461,'USH2A e13 (B) - HSF3.0'!I2:I891)-SUMIF('USH2A e13 (B) - HSF3.0'!G2:G891,"&lt;="&amp;$A461,'USH2A e13 (B) - HSF3.0'!I2:I891),"")</f>
        <v>-0.6190476190476204</v>
      </c>
      <c r="I461" s="39">
        <f>IF($A461&lt;=LEN('USH2A e13 (B) - 2ry Str + Mask'!A$2),G461+H461,"")</f>
        <v>-0.1428571428571459</v>
      </c>
      <c r="J461" s="39">
        <f t="shared" si="57"/>
        <v>0</v>
      </c>
      <c r="K461" s="39">
        <f t="shared" si="58"/>
        <v>0</v>
      </c>
      <c r="L461" s="39">
        <f t="shared" si="59"/>
        <v>0</v>
      </c>
      <c r="M461" s="39">
        <f t="shared" si="60"/>
        <v>0</v>
      </c>
      <c r="N461" s="39">
        <f t="shared" si="61"/>
        <v>0</v>
      </c>
      <c r="O461" s="39">
        <f t="shared" si="62"/>
        <v>0</v>
      </c>
      <c r="P461" s="39">
        <f>IF($A461&lt;=LEN('USH2A e13 (B) - 2ry Str + Mask'!A$2),M461-J461,"")</f>
        <v>0</v>
      </c>
      <c r="Q461" s="39">
        <f>IF($A461&lt;=LEN('USH2A e13 (B) - 2ry Str + Mask'!A$2),N461-K461,"")</f>
        <v>0</v>
      </c>
      <c r="R461" s="39">
        <f>IF($A461&lt;=LEN('USH2A e13 (B) - 2ry Str + Mask'!A$2),O461-L461,"")</f>
        <v>0</v>
      </c>
    </row>
    <row r="462" spans="1:18" ht="104" customHeight="1" x14ac:dyDescent="0.15">
      <c r="A462" s="36">
        <v>461</v>
      </c>
      <c r="B462" s="37" t="str">
        <f>IF($A462&lt;=LEN('USH2A e13 (B) - 2ry Str + Mask'!A$2),MID('USH2A e13 (B) - 2ry Str + Mask'!A$2,$A462,1),"")</f>
        <v>(</v>
      </c>
      <c r="C462" s="38" t="str">
        <f>IF($A462&lt;=LEN('USH2A e13 (B) - 2ry Str + Mask'!B$2),MID('USH2A e13 (B) - 2ry Str + Mask'!B$2,$A462,1),"")</f>
        <v>(</v>
      </c>
      <c r="D462" s="38" t="str">
        <f>IF($A462&lt;=LEN('USH2A e13 (B) - 2ry Str + Mask'!C$2),MID('USH2A e13 (B) - 2ry Str + Mask'!C$2,$A462,1),"")</f>
        <v>.</v>
      </c>
      <c r="E462" s="38" t="str">
        <f t="shared" si="56"/>
        <v>(</v>
      </c>
      <c r="F462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</v>
      </c>
      <c r="G462" s="39">
        <f>IF($A462&lt;=LEN('USH2A e13 (B) - 2ry Str + Mask'!A$2),SUMIF('USH2A e13 (B) - HSF3.0'!E2:E891,"&lt;="&amp;$A462,'USH2A e13 (B) - HSF3.0'!H2:H891)-SUMIF('USH2A e13 (B) - HSF3.0'!G2:G891,"&lt;="&amp;$A462,'USH2A e13 (B) - HSF3.0'!H2:H891),"")</f>
        <v>0.7678571428571388</v>
      </c>
      <c r="H462" s="39">
        <f>IF($A462&lt;=LEN('USH2A e13 (B) - 2ry Str + Mask'!A$2),SUMIF('USH2A e13 (B) - HSF3.0'!E2:E891,"&lt;="&amp;$A462,'USH2A e13 (B) - HSF3.0'!I2:I891)-SUMIF('USH2A e13 (B) - HSF3.0'!G2:G891,"&lt;="&amp;$A462,'USH2A e13 (B) - HSF3.0'!I2:I891),"")</f>
        <v>-0.6190476190476204</v>
      </c>
      <c r="I462" s="39">
        <f>IF($A462&lt;=LEN('USH2A e13 (B) - 2ry Str + Mask'!A$2),G462+H462,"")</f>
        <v>0.1488095238095184</v>
      </c>
      <c r="J462" s="39">
        <f t="shared" si="57"/>
        <v>0</v>
      </c>
      <c r="K462" s="39">
        <f t="shared" si="58"/>
        <v>0</v>
      </c>
      <c r="L462" s="39">
        <f t="shared" si="59"/>
        <v>0</v>
      </c>
      <c r="M462" s="39">
        <f t="shared" si="60"/>
        <v>0</v>
      </c>
      <c r="N462" s="39">
        <f t="shared" si="61"/>
        <v>0</v>
      </c>
      <c r="O462" s="39">
        <f t="shared" si="62"/>
        <v>0</v>
      </c>
      <c r="P462" s="39">
        <f>IF($A462&lt;=LEN('USH2A e13 (B) - 2ry Str + Mask'!A$2),M462-J462,"")</f>
        <v>0</v>
      </c>
      <c r="Q462" s="39">
        <f>IF($A462&lt;=LEN('USH2A e13 (B) - 2ry Str + Mask'!A$2),N462-K462,"")</f>
        <v>0</v>
      </c>
      <c r="R462" s="39">
        <f>IF($A462&lt;=LEN('USH2A e13 (B) - 2ry Str + Mask'!A$2),O462-L462,"")</f>
        <v>0</v>
      </c>
    </row>
    <row r="463" spans="1:18" ht="104" customHeight="1" x14ac:dyDescent="0.15">
      <c r="A463" s="36">
        <v>462</v>
      </c>
      <c r="B463" s="37" t="str">
        <f>IF($A463&lt;=LEN('USH2A e13 (B) - 2ry Str + Mask'!A$2),MID('USH2A e13 (B) - 2ry Str + Mask'!A$2,$A463,1),"")</f>
        <v>(</v>
      </c>
      <c r="C463" s="38" t="str">
        <f>IF($A463&lt;=LEN('USH2A e13 (B) - 2ry Str + Mask'!B$2),MID('USH2A e13 (B) - 2ry Str + Mask'!B$2,$A463,1),"")</f>
        <v>(</v>
      </c>
      <c r="D463" s="38" t="str">
        <f>IF($A463&lt;=LEN('USH2A e13 (B) - 2ry Str + Mask'!C$2),MID('USH2A e13 (B) - 2ry Str + Mask'!C$2,$A463,1),"")</f>
        <v>.</v>
      </c>
      <c r="E463" s="38" t="str">
        <f t="shared" si="56"/>
        <v>(</v>
      </c>
      <c r="F463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</v>
      </c>
      <c r="G463" s="39">
        <f>IF($A463&lt;=LEN('USH2A e13 (B) - 2ry Str + Mask'!A$2),SUMIF('USH2A e13 (B) - HSF3.0'!E2:E891,"&lt;="&amp;$A463,'USH2A e13 (B) - HSF3.0'!H2:H891)-SUMIF('USH2A e13 (B) - HSF3.0'!G2:G891,"&lt;="&amp;$A463,'USH2A e13 (B) - HSF3.0'!H2:H891),"")</f>
        <v>1.1249999999999858</v>
      </c>
      <c r="H463" s="39">
        <f>IF($A463&lt;=LEN('USH2A e13 (B) - 2ry Str + Mask'!A$2),SUMIF('USH2A e13 (B) - HSF3.0'!E2:E891,"&lt;="&amp;$A463,'USH2A e13 (B) - HSF3.0'!I2:I891)-SUMIF('USH2A e13 (B) - HSF3.0'!G2:G891,"&lt;="&amp;$A463,'USH2A e13 (B) - HSF3.0'!I2:I891),"")</f>
        <v>-0.6190476190476204</v>
      </c>
      <c r="I463" s="39">
        <f>IF($A463&lt;=LEN('USH2A e13 (B) - 2ry Str + Mask'!A$2),G463+H463,"")</f>
        <v>0.50595238095236539</v>
      </c>
      <c r="J463" s="39">
        <f t="shared" si="57"/>
        <v>0</v>
      </c>
      <c r="K463" s="39">
        <f t="shared" si="58"/>
        <v>0</v>
      </c>
      <c r="L463" s="39">
        <f t="shared" si="59"/>
        <v>0</v>
      </c>
      <c r="M463" s="39">
        <f t="shared" si="60"/>
        <v>0</v>
      </c>
      <c r="N463" s="39">
        <f t="shared" si="61"/>
        <v>0</v>
      </c>
      <c r="O463" s="39">
        <f t="shared" si="62"/>
        <v>0</v>
      </c>
      <c r="P463" s="39">
        <f>IF($A463&lt;=LEN('USH2A e13 (B) - 2ry Str + Mask'!A$2),M463-J463,"")</f>
        <v>0</v>
      </c>
      <c r="Q463" s="39">
        <f>IF($A463&lt;=LEN('USH2A e13 (B) - 2ry Str + Mask'!A$2),N463-K463,"")</f>
        <v>0</v>
      </c>
      <c r="R463" s="39">
        <f>IF($A463&lt;=LEN('USH2A e13 (B) - 2ry Str + Mask'!A$2),O463-L463,"")</f>
        <v>0</v>
      </c>
    </row>
    <row r="464" spans="1:18" ht="104" customHeight="1" x14ac:dyDescent="0.15">
      <c r="A464" s="36">
        <v>463</v>
      </c>
      <c r="B464" s="37" t="str">
        <f>IF($A464&lt;=LEN('USH2A e13 (B) - 2ry Str + Mask'!A$2),MID('USH2A e13 (B) - 2ry Str + Mask'!A$2,$A464,1),"")</f>
        <v>.</v>
      </c>
      <c r="C464" s="38" t="str">
        <f>IF($A464&lt;=LEN('USH2A e13 (B) - 2ry Str + Mask'!B$2),MID('USH2A e13 (B) - 2ry Str + Mask'!B$2,$A464,1),"")</f>
        <v>.</v>
      </c>
      <c r="D464" s="38" t="str">
        <f>IF($A464&lt;=LEN('USH2A e13 (B) - 2ry Str + Mask'!C$2),MID('USH2A e13 (B) - 2ry Str + Mask'!C$2,$A464,1),"")</f>
        <v>.</v>
      </c>
      <c r="E464" s="38" t="str">
        <f t="shared" si="56"/>
        <v>.</v>
      </c>
      <c r="F464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</v>
      </c>
      <c r="G464" s="39">
        <f>IF($A464&lt;=LEN('USH2A e13 (B) - 2ry Str + Mask'!A$2),SUMIF('USH2A e13 (B) - HSF3.0'!E2:E891,"&lt;="&amp;$A464,'USH2A e13 (B) - HSF3.0'!H2:H891)-SUMIF('USH2A e13 (B) - HSF3.0'!G2:G891,"&lt;="&amp;$A464,'USH2A e13 (B) - HSF3.0'!H2:H891),"")</f>
        <v>1.1249999999999858</v>
      </c>
      <c r="H464" s="39">
        <f>IF($A464&lt;=LEN('USH2A e13 (B) - 2ry Str + Mask'!A$2),SUMIF('USH2A e13 (B) - HSF3.0'!E2:E891,"&lt;="&amp;$A464,'USH2A e13 (B) - HSF3.0'!I2:I891)-SUMIF('USH2A e13 (B) - HSF3.0'!G2:G891,"&lt;="&amp;$A464,'USH2A e13 (B) - HSF3.0'!I2:I891),"")</f>
        <v>-0.4761904761904745</v>
      </c>
      <c r="I464" s="39">
        <f>IF($A464&lt;=LEN('USH2A e13 (B) - 2ry Str + Mask'!A$2),G464+H464,"")</f>
        <v>0.64880952380951129</v>
      </c>
      <c r="J464" s="39">
        <f t="shared" si="57"/>
        <v>1.1249999999999858</v>
      </c>
      <c r="K464" s="39">
        <f t="shared" si="58"/>
        <v>-0.4761904761904745</v>
      </c>
      <c r="L464" s="39">
        <f t="shared" si="59"/>
        <v>0.64880952380951129</v>
      </c>
      <c r="M464" s="39">
        <f t="shared" si="60"/>
        <v>1.1249999999999858</v>
      </c>
      <c r="N464" s="39">
        <f t="shared" si="61"/>
        <v>-0.4761904761904745</v>
      </c>
      <c r="O464" s="39">
        <f t="shared" si="62"/>
        <v>0.64880952380951129</v>
      </c>
      <c r="P464" s="39">
        <f>IF($A464&lt;=LEN('USH2A e13 (B) - 2ry Str + Mask'!A$2),M464-J464,"")</f>
        <v>0</v>
      </c>
      <c r="Q464" s="39">
        <f>IF($A464&lt;=LEN('USH2A e13 (B) - 2ry Str + Mask'!A$2),N464-K464,"")</f>
        <v>0</v>
      </c>
      <c r="R464" s="39">
        <f>IF($A464&lt;=LEN('USH2A e13 (B) - 2ry Str + Mask'!A$2),O464-L464,"")</f>
        <v>0</v>
      </c>
    </row>
    <row r="465" spans="1:18" ht="104" customHeight="1" x14ac:dyDescent="0.15">
      <c r="A465" s="36">
        <v>464</v>
      </c>
      <c r="B465" s="37" t="str">
        <f>IF($A465&lt;=LEN('USH2A e13 (B) - 2ry Str + Mask'!A$2),MID('USH2A e13 (B) - 2ry Str + Mask'!A$2,$A465,1),"")</f>
        <v>(</v>
      </c>
      <c r="C465" s="38" t="str">
        <f>IF($A465&lt;=LEN('USH2A e13 (B) - 2ry Str + Mask'!B$2),MID('USH2A e13 (B) - 2ry Str + Mask'!B$2,$A465,1),"")</f>
        <v>(</v>
      </c>
      <c r="D465" s="38" t="str">
        <f>IF($A465&lt;=LEN('USH2A e13 (B) - 2ry Str + Mask'!C$2),MID('USH2A e13 (B) - 2ry Str + Mask'!C$2,$A465,1),"")</f>
        <v>.</v>
      </c>
      <c r="E465" s="38" t="str">
        <f t="shared" si="56"/>
        <v>(</v>
      </c>
      <c r="F465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</v>
      </c>
      <c r="G465" s="39">
        <f>IF($A465&lt;=LEN('USH2A e13 (B) - 2ry Str + Mask'!A$2),SUMIF('USH2A e13 (B) - HSF3.0'!E2:E891,"&lt;="&amp;$A465,'USH2A e13 (B) - HSF3.0'!H2:H891)-SUMIF('USH2A e13 (B) - HSF3.0'!G2:G891,"&lt;="&amp;$A465,'USH2A e13 (B) - HSF3.0'!H2:H891),"")</f>
        <v>1.1249999999999858</v>
      </c>
      <c r="H465" s="39">
        <f>IF($A465&lt;=LEN('USH2A e13 (B) - 2ry Str + Mask'!A$2),SUMIF('USH2A e13 (B) - HSF3.0'!E2:E891,"&lt;="&amp;$A465,'USH2A e13 (B) - HSF3.0'!I2:I891)-SUMIF('USH2A e13 (B) - HSF3.0'!G2:G891,"&lt;="&amp;$A465,'USH2A e13 (B) - HSF3.0'!I2:I891),"")</f>
        <v>-0.1666666666666643</v>
      </c>
      <c r="I465" s="39">
        <f>IF($A465&lt;=LEN('USH2A e13 (B) - 2ry Str + Mask'!A$2),G465+H465,"")</f>
        <v>0.95833333333332149</v>
      </c>
      <c r="J465" s="39">
        <f t="shared" si="57"/>
        <v>0</v>
      </c>
      <c r="K465" s="39">
        <f t="shared" si="58"/>
        <v>0</v>
      </c>
      <c r="L465" s="39">
        <f t="shared" si="59"/>
        <v>0</v>
      </c>
      <c r="M465" s="39">
        <f t="shared" si="60"/>
        <v>0</v>
      </c>
      <c r="N465" s="39">
        <f t="shared" si="61"/>
        <v>0</v>
      </c>
      <c r="O465" s="39">
        <f t="shared" si="62"/>
        <v>0</v>
      </c>
      <c r="P465" s="39">
        <f>IF($A465&lt;=LEN('USH2A e13 (B) - 2ry Str + Mask'!A$2),M465-J465,"")</f>
        <v>0</v>
      </c>
      <c r="Q465" s="39">
        <f>IF($A465&lt;=LEN('USH2A e13 (B) - 2ry Str + Mask'!A$2),N465-K465,"")</f>
        <v>0</v>
      </c>
      <c r="R465" s="39">
        <f>IF($A465&lt;=LEN('USH2A e13 (B) - 2ry Str + Mask'!A$2),O465-L465,"")</f>
        <v>0</v>
      </c>
    </row>
    <row r="466" spans="1:18" ht="104" customHeight="1" x14ac:dyDescent="0.15">
      <c r="A466" s="36">
        <v>465</v>
      </c>
      <c r="B466" s="37" t="str">
        <f>IF($A466&lt;=LEN('USH2A e13 (B) - 2ry Str + Mask'!A$2),MID('USH2A e13 (B) - 2ry Str + Mask'!A$2,$A466,1),"")</f>
        <v>(</v>
      </c>
      <c r="C466" s="38" t="str">
        <f>IF($A466&lt;=LEN('USH2A e13 (B) - 2ry Str + Mask'!B$2),MID('USH2A e13 (B) - 2ry Str + Mask'!B$2,$A466,1),"")</f>
        <v>(</v>
      </c>
      <c r="D466" s="38" t="str">
        <f>IF($A466&lt;=LEN('USH2A e13 (B) - 2ry Str + Mask'!C$2),MID('USH2A e13 (B) - 2ry Str + Mask'!C$2,$A466,1),"")</f>
        <v>.</v>
      </c>
      <c r="E466" s="38" t="str">
        <f t="shared" si="56"/>
        <v>(</v>
      </c>
      <c r="F466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</v>
      </c>
      <c r="G466" s="39">
        <f>IF($A466&lt;=LEN('USH2A e13 (B) - 2ry Str + Mask'!A$2),SUMIF('USH2A e13 (B) - HSF3.0'!E2:E891,"&lt;="&amp;$A466,'USH2A e13 (B) - HSF3.0'!H2:H891)-SUMIF('USH2A e13 (B) - HSF3.0'!G2:G891,"&lt;="&amp;$A466,'USH2A e13 (B) - HSF3.0'!H2:H891),"")</f>
        <v>0.99166666666666003</v>
      </c>
      <c r="H466" s="39">
        <f>IF($A466&lt;=LEN('USH2A e13 (B) - 2ry Str + Mask'!A$2),SUMIF('USH2A e13 (B) - HSF3.0'!E2:E891,"&lt;="&amp;$A466,'USH2A e13 (B) - HSF3.0'!I2:I891)-SUMIF('USH2A e13 (B) - HSF3.0'!G2:G891,"&lt;="&amp;$A466,'USH2A e13 (B) - HSF3.0'!I2:I891),"")</f>
        <v>0</v>
      </c>
      <c r="I466" s="39">
        <f>IF($A466&lt;=LEN('USH2A e13 (B) - 2ry Str + Mask'!A$2),G466+H466,"")</f>
        <v>0.99166666666666003</v>
      </c>
      <c r="J466" s="39">
        <f t="shared" si="57"/>
        <v>0</v>
      </c>
      <c r="K466" s="39">
        <f t="shared" si="58"/>
        <v>0</v>
      </c>
      <c r="L466" s="39">
        <f t="shared" si="59"/>
        <v>0</v>
      </c>
      <c r="M466" s="39">
        <f t="shared" si="60"/>
        <v>0</v>
      </c>
      <c r="N466" s="39">
        <f t="shared" si="61"/>
        <v>0</v>
      </c>
      <c r="O466" s="39">
        <f t="shared" si="62"/>
        <v>0</v>
      </c>
      <c r="P466" s="39">
        <f>IF($A466&lt;=LEN('USH2A e13 (B) - 2ry Str + Mask'!A$2),M466-J466,"")</f>
        <v>0</v>
      </c>
      <c r="Q466" s="39">
        <f>IF($A466&lt;=LEN('USH2A e13 (B) - 2ry Str + Mask'!A$2),N466-K466,"")</f>
        <v>0</v>
      </c>
      <c r="R466" s="39">
        <f>IF($A466&lt;=LEN('USH2A e13 (B) - 2ry Str + Mask'!A$2),O466-L466,"")</f>
        <v>0</v>
      </c>
    </row>
    <row r="467" spans="1:18" ht="104" customHeight="1" x14ac:dyDescent="0.15">
      <c r="A467" s="36">
        <v>466</v>
      </c>
      <c r="B467" s="37" t="str">
        <f>IF($A467&lt;=LEN('USH2A e13 (B) - 2ry Str + Mask'!A$2),MID('USH2A e13 (B) - 2ry Str + Mask'!A$2,$A467,1),"")</f>
        <v>.</v>
      </c>
      <c r="C467" s="38" t="str">
        <f>IF($A467&lt;=LEN('USH2A e13 (B) - 2ry Str + Mask'!B$2),MID('USH2A e13 (B) - 2ry Str + Mask'!B$2,$A467,1),"")</f>
        <v>.</v>
      </c>
      <c r="D467" s="38" t="str">
        <f>IF($A467&lt;=LEN('USH2A e13 (B) - 2ry Str + Mask'!C$2),MID('USH2A e13 (B) - 2ry Str + Mask'!C$2,$A467,1),"")</f>
        <v>.</v>
      </c>
      <c r="E467" s="38" t="str">
        <f t="shared" si="56"/>
        <v>.</v>
      </c>
      <c r="F467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</v>
      </c>
      <c r="G467" s="39">
        <f>IF($A467&lt;=LEN('USH2A e13 (B) - 2ry Str + Mask'!A$2),SUMIF('USH2A e13 (B) - HSF3.0'!E2:E891,"&lt;="&amp;$A467,'USH2A e13 (B) - HSF3.0'!H2:H891)-SUMIF('USH2A e13 (B) - HSF3.0'!G2:G891,"&lt;="&amp;$A467,'USH2A e13 (B) - HSF3.0'!H2:H891),"")</f>
        <v>0.99166666666666003</v>
      </c>
      <c r="H467" s="39">
        <f>IF($A467&lt;=LEN('USH2A e13 (B) - 2ry Str + Mask'!A$2),SUMIF('USH2A e13 (B) - HSF3.0'!E2:E891,"&lt;="&amp;$A467,'USH2A e13 (B) - HSF3.0'!I2:I891)-SUMIF('USH2A e13 (B) - HSF3.0'!G2:G891,"&lt;="&amp;$A467,'USH2A e13 (B) - HSF3.0'!I2:I891),"")</f>
        <v>0</v>
      </c>
      <c r="I467" s="39">
        <f>IF($A467&lt;=LEN('USH2A e13 (B) - 2ry Str + Mask'!A$2),G467+H467,"")</f>
        <v>0.99166666666666003</v>
      </c>
      <c r="J467" s="39">
        <f t="shared" si="57"/>
        <v>0.99166666666666003</v>
      </c>
      <c r="K467" s="39">
        <f t="shared" si="58"/>
        <v>0</v>
      </c>
      <c r="L467" s="39">
        <f t="shared" si="59"/>
        <v>0.99166666666666003</v>
      </c>
      <c r="M467" s="39">
        <f t="shared" si="60"/>
        <v>0.99166666666666003</v>
      </c>
      <c r="N467" s="39">
        <f t="shared" si="61"/>
        <v>0</v>
      </c>
      <c r="O467" s="39">
        <f t="shared" si="62"/>
        <v>0.99166666666666003</v>
      </c>
      <c r="P467" s="39">
        <f>IF($A467&lt;=LEN('USH2A e13 (B) - 2ry Str + Mask'!A$2),M467-J467,"")</f>
        <v>0</v>
      </c>
      <c r="Q467" s="39">
        <f>IF($A467&lt;=LEN('USH2A e13 (B) - 2ry Str + Mask'!A$2),N467-K467,"")</f>
        <v>0</v>
      </c>
      <c r="R467" s="39">
        <f>IF($A467&lt;=LEN('USH2A e13 (B) - 2ry Str + Mask'!A$2),O467-L467,"")</f>
        <v>0</v>
      </c>
    </row>
    <row r="468" spans="1:18" ht="116" customHeight="1" x14ac:dyDescent="0.15">
      <c r="A468" s="36">
        <v>467</v>
      </c>
      <c r="B468" s="37" t="str">
        <f>IF($A468&lt;=LEN('USH2A e13 (B) - 2ry Str + Mask'!A$2),MID('USH2A e13 (B) - 2ry Str + Mask'!A$2,$A468,1),"")</f>
        <v>.</v>
      </c>
      <c r="C468" s="38" t="str">
        <f>IF($A468&lt;=LEN('USH2A e13 (B) - 2ry Str + Mask'!B$2),MID('USH2A e13 (B) - 2ry Str + Mask'!B$2,$A468,1),"")</f>
        <v>.</v>
      </c>
      <c r="D468" s="38" t="str">
        <f>IF($A468&lt;=LEN('USH2A e13 (B) - 2ry Str + Mask'!C$2),MID('USH2A e13 (B) - 2ry Str + Mask'!C$2,$A468,1),"")</f>
        <v>.</v>
      </c>
      <c r="E468" s="38" t="str">
        <f t="shared" si="56"/>
        <v>.</v>
      </c>
      <c r="F468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</v>
      </c>
      <c r="G468" s="39">
        <f>IF($A468&lt;=LEN('USH2A e13 (B) - 2ry Str + Mask'!A$2),SUMIF('USH2A e13 (B) - HSF3.0'!E2:E891,"&lt;="&amp;$A468,'USH2A e13 (B) - HSF3.0'!H2:H891)-SUMIF('USH2A e13 (B) - HSF3.0'!G2:G891,"&lt;="&amp;$A468,'USH2A e13 (B) - HSF3.0'!H2:H891),"")</f>
        <v>0.82499999999999574</v>
      </c>
      <c r="H468" s="39">
        <f>IF($A468&lt;=LEN('USH2A e13 (B) - 2ry Str + Mask'!A$2),SUMIF('USH2A e13 (B) - HSF3.0'!E2:E891,"&lt;="&amp;$A468,'USH2A e13 (B) - HSF3.0'!I2:I891)-SUMIF('USH2A e13 (B) - HSF3.0'!G2:G891,"&lt;="&amp;$A468,'USH2A e13 (B) - HSF3.0'!I2:I891),"")</f>
        <v>0</v>
      </c>
      <c r="I468" s="39">
        <f>IF($A468&lt;=LEN('USH2A e13 (B) - 2ry Str + Mask'!A$2),G468+H468,"")</f>
        <v>0.82499999999999574</v>
      </c>
      <c r="J468" s="39">
        <f t="shared" si="57"/>
        <v>0.82499999999999574</v>
      </c>
      <c r="K468" s="39">
        <f t="shared" si="58"/>
        <v>0</v>
      </c>
      <c r="L468" s="39">
        <f t="shared" si="59"/>
        <v>0.82499999999999574</v>
      </c>
      <c r="M468" s="39">
        <f t="shared" si="60"/>
        <v>0.82499999999999574</v>
      </c>
      <c r="N468" s="39">
        <f t="shared" si="61"/>
        <v>0</v>
      </c>
      <c r="O468" s="39">
        <f t="shared" si="62"/>
        <v>0.82499999999999574</v>
      </c>
      <c r="P468" s="39">
        <f>IF($A468&lt;=LEN('USH2A e13 (B) - 2ry Str + Mask'!A$2),M468-J468,"")</f>
        <v>0</v>
      </c>
      <c r="Q468" s="39">
        <f>IF($A468&lt;=LEN('USH2A e13 (B) - 2ry Str + Mask'!A$2),N468-K468,"")</f>
        <v>0</v>
      </c>
      <c r="R468" s="39">
        <f>IF($A468&lt;=LEN('USH2A e13 (B) - 2ry Str + Mask'!A$2),O468-L468,"")</f>
        <v>0</v>
      </c>
    </row>
    <row r="469" spans="1:18" ht="116" customHeight="1" x14ac:dyDescent="0.15">
      <c r="A469" s="36">
        <v>468</v>
      </c>
      <c r="B469" s="37" t="str">
        <f>IF($A469&lt;=LEN('USH2A e13 (B) - 2ry Str + Mask'!A$2),MID('USH2A e13 (B) - 2ry Str + Mask'!A$2,$A469,1),"")</f>
        <v>.</v>
      </c>
      <c r="C469" s="38" t="str">
        <f>IF($A469&lt;=LEN('USH2A e13 (B) - 2ry Str + Mask'!B$2),MID('USH2A e13 (B) - 2ry Str + Mask'!B$2,$A469,1),"")</f>
        <v>.</v>
      </c>
      <c r="D469" s="38" t="str">
        <f>IF($A469&lt;=LEN('USH2A e13 (B) - 2ry Str + Mask'!C$2),MID('USH2A e13 (B) - 2ry Str + Mask'!C$2,$A469,1),"")</f>
        <v>.</v>
      </c>
      <c r="E469" s="38" t="str">
        <f t="shared" si="56"/>
        <v>.</v>
      </c>
      <c r="F469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</v>
      </c>
      <c r="G469" s="39">
        <f>IF($A469&lt;=LEN('USH2A e13 (B) - 2ry Str + Mask'!A$2),SUMIF('USH2A e13 (B) - HSF3.0'!E2:E891,"&lt;="&amp;$A469,'USH2A e13 (B) - HSF3.0'!H2:H891)-SUMIF('USH2A e13 (B) - HSF3.0'!G2:G891,"&lt;="&amp;$A469,'USH2A e13 (B) - HSF3.0'!H2:H891),"")</f>
        <v>0.49166666666666714</v>
      </c>
      <c r="H469" s="39">
        <f>IF($A469&lt;=LEN('USH2A e13 (B) - 2ry Str + Mask'!A$2),SUMIF('USH2A e13 (B) - HSF3.0'!E2:E891,"&lt;="&amp;$A469,'USH2A e13 (B) - HSF3.0'!I2:I891)-SUMIF('USH2A e13 (B) - HSF3.0'!G2:G891,"&lt;="&amp;$A469,'USH2A e13 (B) - HSF3.0'!I2:I891),"")</f>
        <v>-0.125</v>
      </c>
      <c r="I469" s="39">
        <f>IF($A469&lt;=LEN('USH2A e13 (B) - 2ry Str + Mask'!A$2),G469+H469,"")</f>
        <v>0.36666666666666714</v>
      </c>
      <c r="J469" s="39">
        <f t="shared" si="57"/>
        <v>0.49166666666666714</v>
      </c>
      <c r="K469" s="39">
        <f t="shared" si="58"/>
        <v>-0.125</v>
      </c>
      <c r="L469" s="39">
        <f t="shared" si="59"/>
        <v>0.36666666666666714</v>
      </c>
      <c r="M469" s="39">
        <f t="shared" si="60"/>
        <v>0.49166666666666714</v>
      </c>
      <c r="N469" s="39">
        <f t="shared" si="61"/>
        <v>-0.125</v>
      </c>
      <c r="O469" s="39">
        <f t="shared" si="62"/>
        <v>0.36666666666666714</v>
      </c>
      <c r="P469" s="39">
        <f>IF($A469&lt;=LEN('USH2A e13 (B) - 2ry Str + Mask'!A$2),M469-J469,"")</f>
        <v>0</v>
      </c>
      <c r="Q469" s="39">
        <f>IF($A469&lt;=LEN('USH2A e13 (B) - 2ry Str + Mask'!A$2),N469-K469,"")</f>
        <v>0</v>
      </c>
      <c r="R469" s="39">
        <f>IF($A469&lt;=LEN('USH2A e13 (B) - 2ry Str + Mask'!A$2),O469-L469,"")</f>
        <v>0</v>
      </c>
    </row>
    <row r="470" spans="1:18" ht="116" customHeight="1" x14ac:dyDescent="0.15">
      <c r="A470" s="36">
        <v>469</v>
      </c>
      <c r="B470" s="37" t="str">
        <f>IF($A470&lt;=LEN('USH2A e13 (B) - 2ry Str + Mask'!A$2),MID('USH2A e13 (B) - 2ry Str + Mask'!A$2,$A470,1),"")</f>
        <v>.</v>
      </c>
      <c r="C470" s="38" t="str">
        <f>IF($A470&lt;=LEN('USH2A e13 (B) - 2ry Str + Mask'!B$2),MID('USH2A e13 (B) - 2ry Str + Mask'!B$2,$A470,1),"")</f>
        <v>.</v>
      </c>
      <c r="D470" s="38" t="str">
        <f>IF($A470&lt;=LEN('USH2A e13 (B) - 2ry Str + Mask'!C$2),MID('USH2A e13 (B) - 2ry Str + Mask'!C$2,$A470,1),"")</f>
        <v>.</v>
      </c>
      <c r="E470" s="38" t="str">
        <f t="shared" si="56"/>
        <v>.</v>
      </c>
      <c r="F470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</v>
      </c>
      <c r="G470" s="39">
        <f>IF($A470&lt;=LEN('USH2A e13 (B) - 2ry Str + Mask'!A$2),SUMIF('USH2A e13 (B) - HSF3.0'!E2:E891,"&lt;="&amp;$A470,'USH2A e13 (B) - HSF3.0'!H2:H891)-SUMIF('USH2A e13 (B) - HSF3.0'!G2:G891,"&lt;="&amp;$A470,'USH2A e13 (B) - HSF3.0'!H2:H891),"")</f>
        <v>0.36666666666666714</v>
      </c>
      <c r="H470" s="39">
        <f>IF($A470&lt;=LEN('USH2A e13 (B) - 2ry Str + Mask'!A$2),SUMIF('USH2A e13 (B) - HSF3.0'!E2:E891,"&lt;="&amp;$A470,'USH2A e13 (B) - HSF3.0'!I2:I891)-SUMIF('USH2A e13 (B) - HSF3.0'!G2:G891,"&lt;="&amp;$A470,'USH2A e13 (B) - HSF3.0'!I2:I891),"")</f>
        <v>-0.125</v>
      </c>
      <c r="I470" s="39">
        <f>IF($A470&lt;=LEN('USH2A e13 (B) - 2ry Str + Mask'!A$2),G470+H470,"")</f>
        <v>0.24166666666666714</v>
      </c>
      <c r="J470" s="39">
        <f t="shared" si="57"/>
        <v>0.36666666666666714</v>
      </c>
      <c r="K470" s="39">
        <f t="shared" si="58"/>
        <v>-0.125</v>
      </c>
      <c r="L470" s="39">
        <f t="shared" si="59"/>
        <v>0.24166666666666714</v>
      </c>
      <c r="M470" s="39">
        <f t="shared" si="60"/>
        <v>0.36666666666666714</v>
      </c>
      <c r="N470" s="39">
        <f t="shared" si="61"/>
        <v>-0.125</v>
      </c>
      <c r="O470" s="39">
        <f t="shared" si="62"/>
        <v>0.24166666666666714</v>
      </c>
      <c r="P470" s="39">
        <f>IF($A470&lt;=LEN('USH2A e13 (B) - 2ry Str + Mask'!A$2),M470-J470,"")</f>
        <v>0</v>
      </c>
      <c r="Q470" s="39">
        <f>IF($A470&lt;=LEN('USH2A e13 (B) - 2ry Str + Mask'!A$2),N470-K470,"")</f>
        <v>0</v>
      </c>
      <c r="R470" s="39">
        <f>IF($A470&lt;=LEN('USH2A e13 (B) - 2ry Str + Mask'!A$2),O470-L470,"")</f>
        <v>0</v>
      </c>
    </row>
    <row r="471" spans="1:18" ht="116" customHeight="1" x14ac:dyDescent="0.15">
      <c r="A471" s="36">
        <v>470</v>
      </c>
      <c r="B471" s="37" t="str">
        <f>IF($A471&lt;=LEN('USH2A e13 (B) - 2ry Str + Mask'!A$2),MID('USH2A e13 (B) - 2ry Str + Mask'!A$2,$A471,1),"")</f>
        <v>.</v>
      </c>
      <c r="C471" s="38" t="str">
        <f>IF($A471&lt;=LEN('USH2A e13 (B) - 2ry Str + Mask'!B$2),MID('USH2A e13 (B) - 2ry Str + Mask'!B$2,$A471,1),"")</f>
        <v>.</v>
      </c>
      <c r="D471" s="38" t="str">
        <f>IF($A471&lt;=LEN('USH2A e13 (B) - 2ry Str + Mask'!C$2),MID('USH2A e13 (B) - 2ry Str + Mask'!C$2,$A471,1),"")</f>
        <v>.</v>
      </c>
      <c r="E471" s="38" t="str">
        <f t="shared" si="56"/>
        <v>.</v>
      </c>
      <c r="F471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</v>
      </c>
      <c r="G471" s="39">
        <f>IF($A471&lt;=LEN('USH2A e13 (B) - 2ry Str + Mask'!A$2),SUMIF('USH2A e13 (B) - HSF3.0'!E2:E891,"&lt;="&amp;$A471,'USH2A e13 (B) - HSF3.0'!H2:H891)-SUMIF('USH2A e13 (B) - HSF3.0'!G2:G891,"&lt;="&amp;$A471,'USH2A e13 (B) - HSF3.0'!H2:H891),"")</f>
        <v>0.1666666666666643</v>
      </c>
      <c r="H471" s="39">
        <f>IF($A471&lt;=LEN('USH2A e13 (B) - 2ry Str + Mask'!A$2),SUMIF('USH2A e13 (B) - HSF3.0'!E2:E891,"&lt;="&amp;$A471,'USH2A e13 (B) - HSF3.0'!I2:I891)-SUMIF('USH2A e13 (B) - HSF3.0'!G2:G891,"&lt;="&amp;$A471,'USH2A e13 (B) - HSF3.0'!I2:I891),"")</f>
        <v>-0.125</v>
      </c>
      <c r="I471" s="39">
        <f>IF($A471&lt;=LEN('USH2A e13 (B) - 2ry Str + Mask'!A$2),G471+H471,"")</f>
        <v>4.1666666666664298E-2</v>
      </c>
      <c r="J471" s="39">
        <f t="shared" si="57"/>
        <v>0.1666666666666643</v>
      </c>
      <c r="K471" s="39">
        <f t="shared" si="58"/>
        <v>-0.125</v>
      </c>
      <c r="L471" s="39">
        <f t="shared" si="59"/>
        <v>4.1666666666664298E-2</v>
      </c>
      <c r="M471" s="39">
        <f t="shared" si="60"/>
        <v>0.1666666666666643</v>
      </c>
      <c r="N471" s="39">
        <f t="shared" si="61"/>
        <v>-0.125</v>
      </c>
      <c r="O471" s="39">
        <f t="shared" si="62"/>
        <v>4.1666666666664298E-2</v>
      </c>
      <c r="P471" s="39">
        <f>IF($A471&lt;=LEN('USH2A e13 (B) - 2ry Str + Mask'!A$2),M471-J471,"")</f>
        <v>0</v>
      </c>
      <c r="Q471" s="39">
        <f>IF($A471&lt;=LEN('USH2A e13 (B) - 2ry Str + Mask'!A$2),N471-K471,"")</f>
        <v>0</v>
      </c>
      <c r="R471" s="39">
        <f>IF($A471&lt;=LEN('USH2A e13 (B) - 2ry Str + Mask'!A$2),O471-L471,"")</f>
        <v>0</v>
      </c>
    </row>
    <row r="472" spans="1:18" ht="116" customHeight="1" x14ac:dyDescent="0.15">
      <c r="A472" s="36">
        <v>471</v>
      </c>
      <c r="B472" s="37" t="str">
        <f>IF($A472&lt;=LEN('USH2A e13 (B) - 2ry Str + Mask'!A$2),MID('USH2A e13 (B) - 2ry Str + Mask'!A$2,$A472,1),"")</f>
        <v>)</v>
      </c>
      <c r="C472" s="38" t="str">
        <f>IF($A472&lt;=LEN('USH2A e13 (B) - 2ry Str + Mask'!B$2),MID('USH2A e13 (B) - 2ry Str + Mask'!B$2,$A472,1),"")</f>
        <v>)</v>
      </c>
      <c r="D472" s="38" t="str">
        <f>IF($A472&lt;=LEN('USH2A e13 (B) - 2ry Str + Mask'!C$2),MID('USH2A e13 (B) - 2ry Str + Mask'!C$2,$A472,1),"")</f>
        <v>.</v>
      </c>
      <c r="E472" s="38" t="str">
        <f t="shared" si="56"/>
        <v>)</v>
      </c>
      <c r="F472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</v>
      </c>
      <c r="G472" s="39">
        <f>IF($A472&lt;=LEN('USH2A e13 (B) - 2ry Str + Mask'!A$2),SUMIF('USH2A e13 (B) - HSF3.0'!E2:E891,"&lt;="&amp;$A472,'USH2A e13 (B) - HSF3.0'!H2:H891)-SUMIF('USH2A e13 (B) - HSF3.0'!G2:G891,"&lt;="&amp;$A472,'USH2A e13 (B) - HSF3.0'!H2:H891),"")</f>
        <v>0.1666666666666643</v>
      </c>
      <c r="H472" s="39">
        <f>IF($A472&lt;=LEN('USH2A e13 (B) - 2ry Str + Mask'!A$2),SUMIF('USH2A e13 (B) - HSF3.0'!E2:E891,"&lt;="&amp;$A472,'USH2A e13 (B) - HSF3.0'!I2:I891)-SUMIF('USH2A e13 (B) - HSF3.0'!G2:G891,"&lt;="&amp;$A472,'USH2A e13 (B) - HSF3.0'!I2:I891),"")</f>
        <v>-0.125</v>
      </c>
      <c r="I472" s="39">
        <f>IF($A472&lt;=LEN('USH2A e13 (B) - 2ry Str + Mask'!A$2),G472+H472,"")</f>
        <v>4.1666666666664298E-2</v>
      </c>
      <c r="J472" s="39">
        <f t="shared" si="57"/>
        <v>0</v>
      </c>
      <c r="K472" s="39">
        <f t="shared" si="58"/>
        <v>0</v>
      </c>
      <c r="L472" s="39">
        <f t="shared" si="59"/>
        <v>0</v>
      </c>
      <c r="M472" s="39">
        <f t="shared" si="60"/>
        <v>0</v>
      </c>
      <c r="N472" s="39">
        <f t="shared" si="61"/>
        <v>0</v>
      </c>
      <c r="O472" s="39">
        <f t="shared" si="62"/>
        <v>0</v>
      </c>
      <c r="P472" s="39">
        <f>IF($A472&lt;=LEN('USH2A e13 (B) - 2ry Str + Mask'!A$2),M472-J472,"")</f>
        <v>0</v>
      </c>
      <c r="Q472" s="39">
        <f>IF($A472&lt;=LEN('USH2A e13 (B) - 2ry Str + Mask'!A$2),N472-K472,"")</f>
        <v>0</v>
      </c>
      <c r="R472" s="39">
        <f>IF($A472&lt;=LEN('USH2A e13 (B) - 2ry Str + Mask'!A$2),O472-L472,"")</f>
        <v>0</v>
      </c>
    </row>
    <row r="473" spans="1:18" ht="116" customHeight="1" x14ac:dyDescent="0.15">
      <c r="A473" s="36">
        <v>472</v>
      </c>
      <c r="B473" s="37" t="str">
        <f>IF($A473&lt;=LEN('USH2A e13 (B) - 2ry Str + Mask'!A$2),MID('USH2A e13 (B) - 2ry Str + Mask'!A$2,$A473,1),"")</f>
        <v>)</v>
      </c>
      <c r="C473" s="38" t="str">
        <f>IF($A473&lt;=LEN('USH2A e13 (B) - 2ry Str + Mask'!B$2),MID('USH2A e13 (B) - 2ry Str + Mask'!B$2,$A473,1),"")</f>
        <v>)</v>
      </c>
      <c r="D473" s="38" t="str">
        <f>IF($A473&lt;=LEN('USH2A e13 (B) - 2ry Str + Mask'!C$2),MID('USH2A e13 (B) - 2ry Str + Mask'!C$2,$A473,1),"")</f>
        <v>.</v>
      </c>
      <c r="E473" s="38" t="str">
        <f t="shared" si="56"/>
        <v>)</v>
      </c>
      <c r="F473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</v>
      </c>
      <c r="G473" s="39">
        <f>IF($A473&lt;=LEN('USH2A e13 (B) - 2ry Str + Mask'!A$2),SUMIF('USH2A e13 (B) - HSF3.0'!E2:E891,"&lt;="&amp;$A473,'USH2A e13 (B) - HSF3.0'!H2:H891)-SUMIF('USH2A e13 (B) - HSF3.0'!G2:G891,"&lt;="&amp;$A473,'USH2A e13 (B) - HSF3.0'!H2:H891),"")</f>
        <v>0.1666666666666643</v>
      </c>
      <c r="H473" s="39">
        <f>IF($A473&lt;=LEN('USH2A e13 (B) - 2ry Str + Mask'!A$2),SUMIF('USH2A e13 (B) - HSF3.0'!E2:E891,"&lt;="&amp;$A473,'USH2A e13 (B) - HSF3.0'!I2:I891)-SUMIF('USH2A e13 (B) - HSF3.0'!G2:G891,"&lt;="&amp;$A473,'USH2A e13 (B) - HSF3.0'!I2:I891),"")</f>
        <v>-0.125</v>
      </c>
      <c r="I473" s="39">
        <f>IF($A473&lt;=LEN('USH2A e13 (B) - 2ry Str + Mask'!A$2),G473+H473,"")</f>
        <v>4.1666666666664298E-2</v>
      </c>
      <c r="J473" s="39">
        <f t="shared" si="57"/>
        <v>0</v>
      </c>
      <c r="K473" s="39">
        <f t="shared" si="58"/>
        <v>0</v>
      </c>
      <c r="L473" s="39">
        <f t="shared" si="59"/>
        <v>0</v>
      </c>
      <c r="M473" s="39">
        <f t="shared" si="60"/>
        <v>0</v>
      </c>
      <c r="N473" s="39">
        <f t="shared" si="61"/>
        <v>0</v>
      </c>
      <c r="O473" s="39">
        <f t="shared" si="62"/>
        <v>0</v>
      </c>
      <c r="P473" s="39">
        <f>IF($A473&lt;=LEN('USH2A e13 (B) - 2ry Str + Mask'!A$2),M473-J473,"")</f>
        <v>0</v>
      </c>
      <c r="Q473" s="39">
        <f>IF($A473&lt;=LEN('USH2A e13 (B) - 2ry Str + Mask'!A$2),N473-K473,"")</f>
        <v>0</v>
      </c>
      <c r="R473" s="39">
        <f>IF($A473&lt;=LEN('USH2A e13 (B) - 2ry Str + Mask'!A$2),O473-L473,"")</f>
        <v>0</v>
      </c>
    </row>
    <row r="474" spans="1:18" ht="116" customHeight="1" x14ac:dyDescent="0.15">
      <c r="A474" s="36">
        <v>473</v>
      </c>
      <c r="B474" s="37" t="str">
        <f>IF($A474&lt;=LEN('USH2A e13 (B) - 2ry Str + Mask'!A$2),MID('USH2A e13 (B) - 2ry Str + Mask'!A$2,$A474,1),"")</f>
        <v>.</v>
      </c>
      <c r="C474" s="38" t="str">
        <f>IF($A474&lt;=LEN('USH2A e13 (B) - 2ry Str + Mask'!B$2),MID('USH2A e13 (B) - 2ry Str + Mask'!B$2,$A474,1),"")</f>
        <v>.</v>
      </c>
      <c r="D474" s="38" t="str">
        <f>IF($A474&lt;=LEN('USH2A e13 (B) - 2ry Str + Mask'!C$2),MID('USH2A e13 (B) - 2ry Str + Mask'!C$2,$A474,1),"")</f>
        <v>.</v>
      </c>
      <c r="E474" s="38" t="str">
        <f t="shared" si="56"/>
        <v>.</v>
      </c>
      <c r="F474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</v>
      </c>
      <c r="G474" s="39">
        <f>IF($A474&lt;=LEN('USH2A e13 (B) - 2ry Str + Mask'!A$2),SUMIF('USH2A e13 (B) - HSF3.0'!E2:E891,"&lt;="&amp;$A474,'USH2A e13 (B) - HSF3.0'!H2:H891)-SUMIF('USH2A e13 (B) - HSF3.0'!G2:G891,"&lt;="&amp;$A474,'USH2A e13 (B) - HSF3.0'!H2:H891),"")</f>
        <v>0.2916666666666643</v>
      </c>
      <c r="H474" s="39">
        <f>IF($A474&lt;=LEN('USH2A e13 (B) - 2ry Str + Mask'!A$2),SUMIF('USH2A e13 (B) - HSF3.0'!E2:E891,"&lt;="&amp;$A474,'USH2A e13 (B) - HSF3.0'!I2:I891)-SUMIF('USH2A e13 (B) - HSF3.0'!G2:G891,"&lt;="&amp;$A474,'USH2A e13 (B) - HSF3.0'!I2:I891),"")</f>
        <v>-0.25</v>
      </c>
      <c r="I474" s="39">
        <f>IF($A474&lt;=LEN('USH2A e13 (B) - 2ry Str + Mask'!A$2),G474+H474,"")</f>
        <v>4.1666666666664298E-2</v>
      </c>
      <c r="J474" s="39">
        <f t="shared" si="57"/>
        <v>0.2916666666666643</v>
      </c>
      <c r="K474" s="39">
        <f t="shared" si="58"/>
        <v>-0.25</v>
      </c>
      <c r="L474" s="39">
        <f t="shared" si="59"/>
        <v>4.1666666666664298E-2</v>
      </c>
      <c r="M474" s="39">
        <f t="shared" si="60"/>
        <v>0.2916666666666643</v>
      </c>
      <c r="N474" s="39">
        <f t="shared" si="61"/>
        <v>-0.25</v>
      </c>
      <c r="O474" s="39">
        <f t="shared" si="62"/>
        <v>4.1666666666664298E-2</v>
      </c>
      <c r="P474" s="39">
        <f>IF($A474&lt;=LEN('USH2A e13 (B) - 2ry Str + Mask'!A$2),M474-J474,"")</f>
        <v>0</v>
      </c>
      <c r="Q474" s="39">
        <f>IF($A474&lt;=LEN('USH2A e13 (B) - 2ry Str + Mask'!A$2),N474-K474,"")</f>
        <v>0</v>
      </c>
      <c r="R474" s="39">
        <f>IF($A474&lt;=LEN('USH2A e13 (B) - 2ry Str + Mask'!A$2),O474-L474,"")</f>
        <v>0</v>
      </c>
    </row>
    <row r="475" spans="1:18" ht="116" customHeight="1" x14ac:dyDescent="0.15">
      <c r="A475" s="36">
        <v>474</v>
      </c>
      <c r="B475" s="37" t="str">
        <f>IF($A475&lt;=LEN('USH2A e13 (B) - 2ry Str + Mask'!A$2),MID('USH2A e13 (B) - 2ry Str + Mask'!A$2,$A475,1),"")</f>
        <v>)</v>
      </c>
      <c r="C475" s="38" t="str">
        <f>IF($A475&lt;=LEN('USH2A e13 (B) - 2ry Str + Mask'!B$2),MID('USH2A e13 (B) - 2ry Str + Mask'!B$2,$A475,1),"")</f>
        <v>)</v>
      </c>
      <c r="D475" s="38" t="str">
        <f>IF($A475&lt;=LEN('USH2A e13 (B) - 2ry Str + Mask'!C$2),MID('USH2A e13 (B) - 2ry Str + Mask'!C$2,$A475,1),"")</f>
        <v>.</v>
      </c>
      <c r="E475" s="38" t="str">
        <f t="shared" si="56"/>
        <v>)</v>
      </c>
      <c r="F475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</v>
      </c>
      <c r="G475" s="39">
        <f>IF($A475&lt;=LEN('USH2A e13 (B) - 2ry Str + Mask'!A$2),SUMIF('USH2A e13 (B) - HSF3.0'!E2:E891,"&lt;="&amp;$A475,'USH2A e13 (B) - HSF3.0'!H2:H891)-SUMIF('USH2A e13 (B) - HSF3.0'!G2:G891,"&lt;="&amp;$A475,'USH2A e13 (B) - HSF3.0'!H2:H891),"")</f>
        <v>0.125</v>
      </c>
      <c r="H475" s="39">
        <f>IF($A475&lt;=LEN('USH2A e13 (B) - 2ry Str + Mask'!A$2),SUMIF('USH2A e13 (B) - HSF3.0'!E2:E891,"&lt;="&amp;$A475,'USH2A e13 (B) - HSF3.0'!I2:I891)-SUMIF('USH2A e13 (B) - HSF3.0'!G2:G891,"&lt;="&amp;$A475,'USH2A e13 (B) - HSF3.0'!I2:I891),"")</f>
        <v>-0.25</v>
      </c>
      <c r="I475" s="39">
        <f>IF($A475&lt;=LEN('USH2A e13 (B) - 2ry Str + Mask'!A$2),G475+H475,"")</f>
        <v>-0.125</v>
      </c>
      <c r="J475" s="39">
        <f t="shared" si="57"/>
        <v>0</v>
      </c>
      <c r="K475" s="39">
        <f t="shared" si="58"/>
        <v>0</v>
      </c>
      <c r="L475" s="39">
        <f t="shared" si="59"/>
        <v>0</v>
      </c>
      <c r="M475" s="39">
        <f t="shared" si="60"/>
        <v>0</v>
      </c>
      <c r="N475" s="39">
        <f t="shared" si="61"/>
        <v>0</v>
      </c>
      <c r="O475" s="39">
        <f t="shared" si="62"/>
        <v>0</v>
      </c>
      <c r="P475" s="39">
        <f>IF($A475&lt;=LEN('USH2A e13 (B) - 2ry Str + Mask'!A$2),M475-J475,"")</f>
        <v>0</v>
      </c>
      <c r="Q475" s="39">
        <f>IF($A475&lt;=LEN('USH2A e13 (B) - 2ry Str + Mask'!A$2),N475-K475,"")</f>
        <v>0</v>
      </c>
      <c r="R475" s="39">
        <f>IF($A475&lt;=LEN('USH2A e13 (B) - 2ry Str + Mask'!A$2),O475-L475,"")</f>
        <v>0</v>
      </c>
    </row>
    <row r="476" spans="1:18" ht="116" customHeight="1" x14ac:dyDescent="0.15">
      <c r="A476" s="36">
        <v>475</v>
      </c>
      <c r="B476" s="37" t="str">
        <f>IF($A476&lt;=LEN('USH2A e13 (B) - 2ry Str + Mask'!A$2),MID('USH2A e13 (B) - 2ry Str + Mask'!A$2,$A476,1),"")</f>
        <v>)</v>
      </c>
      <c r="C476" s="38" t="str">
        <f>IF($A476&lt;=LEN('USH2A e13 (B) - 2ry Str + Mask'!B$2),MID('USH2A e13 (B) - 2ry Str + Mask'!B$2,$A476,1),"")</f>
        <v>)</v>
      </c>
      <c r="D476" s="38" t="str">
        <f>IF($A476&lt;=LEN('USH2A e13 (B) - 2ry Str + Mask'!C$2),MID('USH2A e13 (B) - 2ry Str + Mask'!C$2,$A476,1),"")</f>
        <v>.</v>
      </c>
      <c r="E476" s="38" t="str">
        <f t="shared" si="56"/>
        <v>)</v>
      </c>
      <c r="F476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</v>
      </c>
      <c r="G476" s="39">
        <f>IF($A476&lt;=LEN('USH2A e13 (B) - 2ry Str + Mask'!A$2),SUMIF('USH2A e13 (B) - HSF3.0'!E2:E891,"&lt;="&amp;$A476,'USH2A e13 (B) - HSF3.0'!H2:H891)-SUMIF('USH2A e13 (B) - HSF3.0'!G2:G891,"&lt;="&amp;$A476,'USH2A e13 (B) - HSF3.0'!H2:H891),"")</f>
        <v>0.2678571428571459</v>
      </c>
      <c r="H476" s="39">
        <f>IF($A476&lt;=LEN('USH2A e13 (B) - 2ry Str + Mask'!A$2),SUMIF('USH2A e13 (B) - HSF3.0'!E2:E891,"&lt;="&amp;$A476,'USH2A e13 (B) - HSF3.0'!I2:I891)-SUMIF('USH2A e13 (B) - HSF3.0'!G2:G891,"&lt;="&amp;$A476,'USH2A e13 (B) - HSF3.0'!I2:I891),"")</f>
        <v>-0.4166666666666643</v>
      </c>
      <c r="I476" s="39">
        <f>IF($A476&lt;=LEN('USH2A e13 (B) - 2ry Str + Mask'!A$2),G476+H476,"")</f>
        <v>-0.1488095238095184</v>
      </c>
      <c r="J476" s="39">
        <f t="shared" si="57"/>
        <v>0</v>
      </c>
      <c r="K476" s="39">
        <f t="shared" si="58"/>
        <v>0</v>
      </c>
      <c r="L476" s="39">
        <f t="shared" si="59"/>
        <v>0</v>
      </c>
      <c r="M476" s="39">
        <f t="shared" si="60"/>
        <v>0</v>
      </c>
      <c r="N476" s="39">
        <f t="shared" si="61"/>
        <v>0</v>
      </c>
      <c r="O476" s="39">
        <f t="shared" si="62"/>
        <v>0</v>
      </c>
      <c r="P476" s="39">
        <f>IF($A476&lt;=LEN('USH2A e13 (B) - 2ry Str + Mask'!A$2),M476-J476,"")</f>
        <v>0</v>
      </c>
      <c r="Q476" s="39">
        <f>IF($A476&lt;=LEN('USH2A e13 (B) - 2ry Str + Mask'!A$2),N476-K476,"")</f>
        <v>0</v>
      </c>
      <c r="R476" s="39">
        <f>IF($A476&lt;=LEN('USH2A e13 (B) - 2ry Str + Mask'!A$2),O476-L476,"")</f>
        <v>0</v>
      </c>
    </row>
    <row r="477" spans="1:18" ht="116" customHeight="1" x14ac:dyDescent="0.15">
      <c r="A477" s="36">
        <v>476</v>
      </c>
      <c r="B477" s="37" t="str">
        <f>IF($A477&lt;=LEN('USH2A e13 (B) - 2ry Str + Mask'!A$2),MID('USH2A e13 (B) - 2ry Str + Mask'!A$2,$A477,1),"")</f>
        <v>)</v>
      </c>
      <c r="C477" s="38" t="str">
        <f>IF($A477&lt;=LEN('USH2A e13 (B) - 2ry Str + Mask'!B$2),MID('USH2A e13 (B) - 2ry Str + Mask'!B$2,$A477,1),"")</f>
        <v>)</v>
      </c>
      <c r="D477" s="38" t="str">
        <f>IF($A477&lt;=LEN('USH2A e13 (B) - 2ry Str + Mask'!C$2),MID('USH2A e13 (B) - 2ry Str + Mask'!C$2,$A477,1),"")</f>
        <v>.</v>
      </c>
      <c r="E477" s="38" t="str">
        <f t="shared" si="56"/>
        <v>)</v>
      </c>
      <c r="F477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</v>
      </c>
      <c r="G477" s="39">
        <f>IF($A477&lt;=LEN('USH2A e13 (B) - 2ry Str + Mask'!A$2),SUMIF('USH2A e13 (B) - HSF3.0'!E2:E891,"&lt;="&amp;$A477,'USH2A e13 (B) - HSF3.0'!H2:H891)-SUMIF('USH2A e13 (B) - HSF3.0'!G2:G891,"&lt;="&amp;$A477,'USH2A e13 (B) - HSF3.0'!H2:H891),"")</f>
        <v>0.5178571428571459</v>
      </c>
      <c r="H477" s="39">
        <f>IF($A477&lt;=LEN('USH2A e13 (B) - 2ry Str + Mask'!A$2),SUMIF('USH2A e13 (B) - HSF3.0'!E2:E891,"&lt;="&amp;$A477,'USH2A e13 (B) - HSF3.0'!I2:I891)-SUMIF('USH2A e13 (B) - HSF3.0'!G2:G891,"&lt;="&amp;$A477,'USH2A e13 (B) - HSF3.0'!I2:I891),"")</f>
        <v>-0.2916666666666643</v>
      </c>
      <c r="I477" s="39">
        <f>IF($A477&lt;=LEN('USH2A e13 (B) - 2ry Str + Mask'!A$2),G477+H477,"")</f>
        <v>0.2261904761904816</v>
      </c>
      <c r="J477" s="39">
        <f t="shared" si="57"/>
        <v>0</v>
      </c>
      <c r="K477" s="39">
        <f t="shared" si="58"/>
        <v>0</v>
      </c>
      <c r="L477" s="39">
        <f t="shared" si="59"/>
        <v>0</v>
      </c>
      <c r="M477" s="39">
        <f t="shared" si="60"/>
        <v>0</v>
      </c>
      <c r="N477" s="39">
        <f t="shared" si="61"/>
        <v>0</v>
      </c>
      <c r="O477" s="39">
        <f t="shared" si="62"/>
        <v>0</v>
      </c>
      <c r="P477" s="39">
        <f>IF($A477&lt;=LEN('USH2A e13 (B) - 2ry Str + Mask'!A$2),M477-J477,"")</f>
        <v>0</v>
      </c>
      <c r="Q477" s="39">
        <f>IF($A477&lt;=LEN('USH2A e13 (B) - 2ry Str + Mask'!A$2),N477-K477,"")</f>
        <v>0</v>
      </c>
      <c r="R477" s="39">
        <f>IF($A477&lt;=LEN('USH2A e13 (B) - 2ry Str + Mask'!A$2),O477-L477,"")</f>
        <v>0</v>
      </c>
    </row>
    <row r="478" spans="1:18" ht="116" customHeight="1" x14ac:dyDescent="0.15">
      <c r="A478" s="36">
        <v>477</v>
      </c>
      <c r="B478" s="37" t="str">
        <f>IF($A478&lt;=LEN('USH2A e13 (B) - 2ry Str + Mask'!A$2),MID('USH2A e13 (B) - 2ry Str + Mask'!A$2,$A478,1),"")</f>
        <v>.</v>
      </c>
      <c r="C478" s="38" t="str">
        <f>IF($A478&lt;=LEN('USH2A e13 (B) - 2ry Str + Mask'!B$2),MID('USH2A e13 (B) - 2ry Str + Mask'!B$2,$A478,1),"")</f>
        <v>.</v>
      </c>
      <c r="D478" s="38" t="str">
        <f>IF($A478&lt;=LEN('USH2A e13 (B) - 2ry Str + Mask'!C$2),MID('USH2A e13 (B) - 2ry Str + Mask'!C$2,$A478,1),"")</f>
        <v>.</v>
      </c>
      <c r="E478" s="38" t="str">
        <f t="shared" si="56"/>
        <v>.</v>
      </c>
      <c r="F478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</v>
      </c>
      <c r="G478" s="39">
        <f>IF($A478&lt;=LEN('USH2A e13 (B) - 2ry Str + Mask'!A$2),SUMIF('USH2A e13 (B) - HSF3.0'!E2:E891,"&lt;="&amp;$A478,'USH2A e13 (B) - HSF3.0'!H2:H891)-SUMIF('USH2A e13 (B) - HSF3.0'!G2:G891,"&lt;="&amp;$A478,'USH2A e13 (B) - HSF3.0'!H2:H891),"")</f>
        <v>0.5178571428571459</v>
      </c>
      <c r="H478" s="39">
        <f>IF($A478&lt;=LEN('USH2A e13 (B) - 2ry Str + Mask'!A$2),SUMIF('USH2A e13 (B) - HSF3.0'!E2:E891,"&lt;="&amp;$A478,'USH2A e13 (B) - HSF3.0'!I2:I891)-SUMIF('USH2A e13 (B) - HSF3.0'!G2:G891,"&lt;="&amp;$A478,'USH2A e13 (B) - HSF3.0'!I2:I891),"")</f>
        <v>-0.4583333333333286</v>
      </c>
      <c r="I478" s="39">
        <f>IF($A478&lt;=LEN('USH2A e13 (B) - 2ry Str + Mask'!A$2),G478+H478,"")</f>
        <v>5.9523809523817306E-2</v>
      </c>
      <c r="J478" s="39">
        <f t="shared" si="57"/>
        <v>0.5178571428571459</v>
      </c>
      <c r="K478" s="39">
        <f t="shared" si="58"/>
        <v>-0.4583333333333286</v>
      </c>
      <c r="L478" s="39">
        <f t="shared" si="59"/>
        <v>5.9523809523817306E-2</v>
      </c>
      <c r="M478" s="39">
        <f t="shared" si="60"/>
        <v>0.5178571428571459</v>
      </c>
      <c r="N478" s="39">
        <f t="shared" si="61"/>
        <v>-0.4583333333333286</v>
      </c>
      <c r="O478" s="39">
        <f t="shared" si="62"/>
        <v>5.9523809523817306E-2</v>
      </c>
      <c r="P478" s="39">
        <f>IF($A478&lt;=LEN('USH2A e13 (B) - 2ry Str + Mask'!A$2),M478-J478,"")</f>
        <v>0</v>
      </c>
      <c r="Q478" s="39">
        <f>IF($A478&lt;=LEN('USH2A e13 (B) - 2ry Str + Mask'!A$2),N478-K478,"")</f>
        <v>0</v>
      </c>
      <c r="R478" s="39">
        <f>IF($A478&lt;=LEN('USH2A e13 (B) - 2ry Str + Mask'!A$2),O478-L478,"")</f>
        <v>0</v>
      </c>
    </row>
    <row r="479" spans="1:18" ht="116" customHeight="1" x14ac:dyDescent="0.15">
      <c r="A479" s="36">
        <v>478</v>
      </c>
      <c r="B479" s="37" t="str">
        <f>IF($A479&lt;=LEN('USH2A e13 (B) - 2ry Str + Mask'!A$2),MID('USH2A e13 (B) - 2ry Str + Mask'!A$2,$A479,1),"")</f>
        <v>.</v>
      </c>
      <c r="C479" s="38" t="str">
        <f>IF($A479&lt;=LEN('USH2A e13 (B) - 2ry Str + Mask'!B$2),MID('USH2A e13 (B) - 2ry Str + Mask'!B$2,$A479,1),"")</f>
        <v>.</v>
      </c>
      <c r="D479" s="38" t="str">
        <f>IF($A479&lt;=LEN('USH2A e13 (B) - 2ry Str + Mask'!C$2),MID('USH2A e13 (B) - 2ry Str + Mask'!C$2,$A479,1),"")</f>
        <v>.</v>
      </c>
      <c r="E479" s="38" t="str">
        <f t="shared" si="56"/>
        <v>.</v>
      </c>
      <c r="F479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</v>
      </c>
      <c r="G479" s="39">
        <f>IF($A479&lt;=LEN('USH2A e13 (B) - 2ry Str + Mask'!A$2),SUMIF('USH2A e13 (B) - HSF3.0'!E2:E891,"&lt;="&amp;$A479,'USH2A e13 (B) - HSF3.0'!H2:H891)-SUMIF('USH2A e13 (B) - HSF3.0'!G2:G891,"&lt;="&amp;$A479,'USH2A e13 (B) - HSF3.0'!H2:H891),"")</f>
        <v>0.7857142857142918</v>
      </c>
      <c r="H479" s="39">
        <f>IF($A479&lt;=LEN('USH2A e13 (B) - 2ry Str + Mask'!A$2),SUMIF('USH2A e13 (B) - HSF3.0'!E2:E891,"&lt;="&amp;$A479,'USH2A e13 (B) - HSF3.0'!I2:I891)-SUMIF('USH2A e13 (B) - HSF3.0'!G2:G891,"&lt;="&amp;$A479,'USH2A e13 (B) - HSF3.0'!I2:I891),"")</f>
        <v>-0.62499999999999289</v>
      </c>
      <c r="I479" s="39">
        <f>IF($A479&lt;=LEN('USH2A e13 (B) - 2ry Str + Mask'!A$2),G479+H479,"")</f>
        <v>0.16071428571429891</v>
      </c>
      <c r="J479" s="39">
        <f t="shared" si="57"/>
        <v>0.7857142857142918</v>
      </c>
      <c r="K479" s="39">
        <f t="shared" si="58"/>
        <v>-0.62499999999999289</v>
      </c>
      <c r="L479" s="39">
        <f t="shared" si="59"/>
        <v>0.16071428571429891</v>
      </c>
      <c r="M479" s="39">
        <f t="shared" si="60"/>
        <v>0.7857142857142918</v>
      </c>
      <c r="N479" s="39">
        <f t="shared" si="61"/>
        <v>-0.62499999999999289</v>
      </c>
      <c r="O479" s="39">
        <f t="shared" si="62"/>
        <v>0.16071428571429891</v>
      </c>
      <c r="P479" s="39">
        <f>IF($A479&lt;=LEN('USH2A e13 (B) - 2ry Str + Mask'!A$2),M479-J479,"")</f>
        <v>0</v>
      </c>
      <c r="Q479" s="39">
        <f>IF($A479&lt;=LEN('USH2A e13 (B) - 2ry Str + Mask'!A$2),N479-K479,"")</f>
        <v>0</v>
      </c>
      <c r="R479" s="39">
        <f>IF($A479&lt;=LEN('USH2A e13 (B) - 2ry Str + Mask'!A$2),O479-L479,"")</f>
        <v>0</v>
      </c>
    </row>
    <row r="480" spans="1:18" ht="116" customHeight="1" x14ac:dyDescent="0.15">
      <c r="A480" s="36">
        <v>479</v>
      </c>
      <c r="B480" s="37" t="str">
        <f>IF($A480&lt;=LEN('USH2A e13 (B) - 2ry Str + Mask'!A$2),MID('USH2A e13 (B) - 2ry Str + Mask'!A$2,$A480,1),"")</f>
        <v>.</v>
      </c>
      <c r="C480" s="38" t="str">
        <f>IF($A480&lt;=LEN('USH2A e13 (B) - 2ry Str + Mask'!B$2),MID('USH2A e13 (B) - 2ry Str + Mask'!B$2,$A480,1),"")</f>
        <v>.</v>
      </c>
      <c r="D480" s="38" t="str">
        <f>IF($A480&lt;=LEN('USH2A e13 (B) - 2ry Str + Mask'!C$2),MID('USH2A e13 (B) - 2ry Str + Mask'!C$2,$A480,1),"")</f>
        <v>.</v>
      </c>
      <c r="E480" s="38" t="str">
        <f t="shared" si="56"/>
        <v>.</v>
      </c>
      <c r="F480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</v>
      </c>
      <c r="G480" s="39">
        <f>IF($A480&lt;=LEN('USH2A e13 (B) - 2ry Str + Mask'!A$2),SUMIF('USH2A e13 (B) - HSF3.0'!E2:E891,"&lt;="&amp;$A480,'USH2A e13 (B) - HSF3.0'!H2:H891)-SUMIF('USH2A e13 (B) - HSF3.0'!G2:G891,"&lt;="&amp;$A480,'USH2A e13 (B) - HSF3.0'!H2:H891),"")</f>
        <v>0.7857142857142918</v>
      </c>
      <c r="H480" s="39">
        <f>IF($A480&lt;=LEN('USH2A e13 (B) - 2ry Str + Mask'!A$2),SUMIF('USH2A e13 (B) - HSF3.0'!E2:E891,"&lt;="&amp;$A480,'USH2A e13 (B) - HSF3.0'!I2:I891)-SUMIF('USH2A e13 (B) - HSF3.0'!G2:G891,"&lt;="&amp;$A480,'USH2A e13 (B) - HSF3.0'!I2:I891),"")</f>
        <v>-0.9345238095238031</v>
      </c>
      <c r="I480" s="39">
        <f>IF($A480&lt;=LEN('USH2A e13 (B) - 2ry Str + Mask'!A$2),G480+H480,"")</f>
        <v>-0.14880952380951129</v>
      </c>
      <c r="J480" s="39">
        <f t="shared" si="57"/>
        <v>0.7857142857142918</v>
      </c>
      <c r="K480" s="39">
        <f t="shared" si="58"/>
        <v>-0.9345238095238031</v>
      </c>
      <c r="L480" s="39">
        <f t="shared" si="59"/>
        <v>-0.14880952380951129</v>
      </c>
      <c r="M480" s="39">
        <f t="shared" si="60"/>
        <v>0.7857142857142918</v>
      </c>
      <c r="N480" s="39">
        <f t="shared" si="61"/>
        <v>-0.9345238095238031</v>
      </c>
      <c r="O480" s="39">
        <f t="shared" si="62"/>
        <v>-0.14880952380951129</v>
      </c>
      <c r="P480" s="39">
        <f>IF($A480&lt;=LEN('USH2A e13 (B) - 2ry Str + Mask'!A$2),M480-J480,"")</f>
        <v>0</v>
      </c>
      <c r="Q480" s="39">
        <f>IF($A480&lt;=LEN('USH2A e13 (B) - 2ry Str + Mask'!A$2),N480-K480,"")</f>
        <v>0</v>
      </c>
      <c r="R480" s="39">
        <f>IF($A480&lt;=LEN('USH2A e13 (B) - 2ry Str + Mask'!A$2),O480-L480,"")</f>
        <v>0</v>
      </c>
    </row>
    <row r="481" spans="1:18" ht="116" customHeight="1" x14ac:dyDescent="0.15">
      <c r="A481" s="36">
        <v>480</v>
      </c>
      <c r="B481" s="37" t="str">
        <f>IF($A481&lt;=LEN('USH2A e13 (B) - 2ry Str + Mask'!A$2),MID('USH2A e13 (B) - 2ry Str + Mask'!A$2,$A481,1),"")</f>
        <v>)</v>
      </c>
      <c r="C481" s="38" t="str">
        <f>IF($A481&lt;=LEN('USH2A e13 (B) - 2ry Str + Mask'!B$2),MID('USH2A e13 (B) - 2ry Str + Mask'!B$2,$A481,1),"")</f>
        <v>)</v>
      </c>
      <c r="D481" s="38" t="str">
        <f>IF($A481&lt;=LEN('USH2A e13 (B) - 2ry Str + Mask'!C$2),MID('USH2A e13 (B) - 2ry Str + Mask'!C$2,$A481,1),"")</f>
        <v>.</v>
      </c>
      <c r="E481" s="38" t="str">
        <f t="shared" si="56"/>
        <v>)</v>
      </c>
      <c r="F481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</v>
      </c>
      <c r="G481" s="39">
        <f>IF($A481&lt;=LEN('USH2A e13 (B) - 2ry Str + Mask'!A$2),SUMIF('USH2A e13 (B) - HSF3.0'!E2:E891,"&lt;="&amp;$A481,'USH2A e13 (B) - HSF3.0'!H2:H891)-SUMIF('USH2A e13 (B) - HSF3.0'!G2:G891,"&lt;="&amp;$A481,'USH2A e13 (B) - HSF3.0'!H2:H891),"")</f>
        <v>0.9523809523809561</v>
      </c>
      <c r="H481" s="39">
        <f>IF($A481&lt;=LEN('USH2A e13 (B) - 2ry Str + Mask'!A$2),SUMIF('USH2A e13 (B) - HSF3.0'!E2:E891,"&lt;="&amp;$A481,'USH2A e13 (B) - HSF3.0'!I2:I891)-SUMIF('USH2A e13 (B) - HSF3.0'!G2:G891,"&lt;="&amp;$A481,'USH2A e13 (B) - HSF3.0'!I2:I891),"")</f>
        <v>-1.1011904761904674</v>
      </c>
      <c r="I481" s="39">
        <f>IF($A481&lt;=LEN('USH2A e13 (B) - 2ry Str + Mask'!A$2),G481+H481,"")</f>
        <v>-0.14880952380951129</v>
      </c>
      <c r="J481" s="39">
        <f t="shared" si="57"/>
        <v>0</v>
      </c>
      <c r="K481" s="39">
        <f t="shared" si="58"/>
        <v>0</v>
      </c>
      <c r="L481" s="39">
        <f t="shared" si="59"/>
        <v>0</v>
      </c>
      <c r="M481" s="39">
        <f t="shared" si="60"/>
        <v>0</v>
      </c>
      <c r="N481" s="39">
        <f t="shared" si="61"/>
        <v>0</v>
      </c>
      <c r="O481" s="39">
        <f t="shared" si="62"/>
        <v>0</v>
      </c>
      <c r="P481" s="39">
        <f>IF($A481&lt;=LEN('USH2A e13 (B) - 2ry Str + Mask'!A$2),M481-J481,"")</f>
        <v>0</v>
      </c>
      <c r="Q481" s="39">
        <f>IF($A481&lt;=LEN('USH2A e13 (B) - 2ry Str + Mask'!A$2),N481-K481,"")</f>
        <v>0</v>
      </c>
      <c r="R481" s="39">
        <f>IF($A481&lt;=LEN('USH2A e13 (B) - 2ry Str + Mask'!A$2),O481-L481,"")</f>
        <v>0</v>
      </c>
    </row>
    <row r="482" spans="1:18" ht="116" customHeight="1" x14ac:dyDescent="0.15">
      <c r="A482" s="36">
        <v>481</v>
      </c>
      <c r="B482" s="37" t="str">
        <f>IF($A482&lt;=LEN('USH2A e13 (B) - 2ry Str + Mask'!A$2),MID('USH2A e13 (B) - 2ry Str + Mask'!A$2,$A482,1),"")</f>
        <v>)</v>
      </c>
      <c r="C482" s="38" t="str">
        <f>IF($A482&lt;=LEN('USH2A e13 (B) - 2ry Str + Mask'!B$2),MID('USH2A e13 (B) - 2ry Str + Mask'!B$2,$A482,1),"")</f>
        <v>)</v>
      </c>
      <c r="D482" s="38" t="str">
        <f>IF($A482&lt;=LEN('USH2A e13 (B) - 2ry Str + Mask'!C$2),MID('USH2A e13 (B) - 2ry Str + Mask'!C$2,$A482,1),"")</f>
        <v>.</v>
      </c>
      <c r="E482" s="38" t="str">
        <f t="shared" si="56"/>
        <v>)</v>
      </c>
      <c r="F482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</v>
      </c>
      <c r="G482" s="39">
        <f>IF($A482&lt;=LEN('USH2A e13 (B) - 2ry Str + Mask'!A$2),SUMIF('USH2A e13 (B) - HSF3.0'!E2:E891,"&lt;="&amp;$A482,'USH2A e13 (B) - HSF3.0'!H2:H891)-SUMIF('USH2A e13 (B) - HSF3.0'!G2:G891,"&lt;="&amp;$A482,'USH2A e13 (B) - HSF3.0'!H2:H891),"")</f>
        <v>0.8273809523809561</v>
      </c>
      <c r="H482" s="39">
        <f>IF($A482&lt;=LEN('USH2A e13 (B) - 2ry Str + Mask'!A$2),SUMIF('USH2A e13 (B) - HSF3.0'!E2:E891,"&lt;="&amp;$A482,'USH2A e13 (B) - HSF3.0'!I2:I891)-SUMIF('USH2A e13 (B) - HSF3.0'!G2:G891,"&lt;="&amp;$A482,'USH2A e13 (B) - HSF3.0'!I2:I891),"")</f>
        <v>-0.97619047619046739</v>
      </c>
      <c r="I482" s="39">
        <f>IF($A482&lt;=LEN('USH2A e13 (B) - 2ry Str + Mask'!A$2),G482+H482,"")</f>
        <v>-0.14880952380951129</v>
      </c>
      <c r="J482" s="39">
        <f t="shared" si="57"/>
        <v>0</v>
      </c>
      <c r="K482" s="39">
        <f t="shared" si="58"/>
        <v>0</v>
      </c>
      <c r="L482" s="39">
        <f t="shared" si="59"/>
        <v>0</v>
      </c>
      <c r="M482" s="39">
        <f t="shared" si="60"/>
        <v>0</v>
      </c>
      <c r="N482" s="39">
        <f t="shared" si="61"/>
        <v>0</v>
      </c>
      <c r="O482" s="39">
        <f t="shared" si="62"/>
        <v>0</v>
      </c>
      <c r="P482" s="39">
        <f>IF($A482&lt;=LEN('USH2A e13 (B) - 2ry Str + Mask'!A$2),M482-J482,"")</f>
        <v>0</v>
      </c>
      <c r="Q482" s="39">
        <f>IF($A482&lt;=LEN('USH2A e13 (B) - 2ry Str + Mask'!A$2),N482-K482,"")</f>
        <v>0</v>
      </c>
      <c r="R482" s="39">
        <f>IF($A482&lt;=LEN('USH2A e13 (B) - 2ry Str + Mask'!A$2),O482-L482,"")</f>
        <v>0</v>
      </c>
    </row>
    <row r="483" spans="1:18" ht="116" customHeight="1" x14ac:dyDescent="0.15">
      <c r="A483" s="36">
        <v>482</v>
      </c>
      <c r="B483" s="37" t="str">
        <f>IF($A483&lt;=LEN('USH2A e13 (B) - 2ry Str + Mask'!A$2),MID('USH2A e13 (B) - 2ry Str + Mask'!A$2,$A483,1),"")</f>
        <v>)</v>
      </c>
      <c r="C483" s="38" t="str">
        <f>IF($A483&lt;=LEN('USH2A e13 (B) - 2ry Str + Mask'!B$2),MID('USH2A e13 (B) - 2ry Str + Mask'!B$2,$A483,1),"")</f>
        <v>)</v>
      </c>
      <c r="D483" s="38" t="str">
        <f>IF($A483&lt;=LEN('USH2A e13 (B) - 2ry Str + Mask'!C$2),MID('USH2A e13 (B) - 2ry Str + Mask'!C$2,$A483,1),"")</f>
        <v>.</v>
      </c>
      <c r="E483" s="38" t="str">
        <f t="shared" si="56"/>
        <v>)</v>
      </c>
      <c r="F483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</v>
      </c>
      <c r="G483" s="39">
        <f>IF($A483&lt;=LEN('USH2A e13 (B) - 2ry Str + Mask'!A$2),SUMIF('USH2A e13 (B) - HSF3.0'!E2:E891,"&lt;="&amp;$A483,'USH2A e13 (B) - HSF3.0'!H2:H891)-SUMIF('USH2A e13 (B) - HSF3.0'!G2:G891,"&lt;="&amp;$A483,'USH2A e13 (B) - HSF3.0'!H2:H891),"")</f>
        <v>0.8511904761904745</v>
      </c>
      <c r="H483" s="39">
        <f>IF($A483&lt;=LEN('USH2A e13 (B) - 2ry Str + Mask'!A$2),SUMIF('USH2A e13 (B) - HSF3.0'!E2:E891,"&lt;="&amp;$A483,'USH2A e13 (B) - HSF3.0'!I2:I891)-SUMIF('USH2A e13 (B) - HSF3.0'!G2:G891,"&lt;="&amp;$A483,'USH2A e13 (B) - HSF3.0'!I2:I891),"")</f>
        <v>-1.1428571428571317</v>
      </c>
      <c r="I483" s="39">
        <f>IF($A483&lt;=LEN('USH2A e13 (B) - 2ry Str + Mask'!A$2),G483+H483,"")</f>
        <v>-0.29166666666665719</v>
      </c>
      <c r="J483" s="39">
        <f t="shared" si="57"/>
        <v>0</v>
      </c>
      <c r="K483" s="39">
        <f t="shared" si="58"/>
        <v>0</v>
      </c>
      <c r="L483" s="39">
        <f t="shared" si="59"/>
        <v>0</v>
      </c>
      <c r="M483" s="39">
        <f t="shared" si="60"/>
        <v>0</v>
      </c>
      <c r="N483" s="39">
        <f t="shared" si="61"/>
        <v>0</v>
      </c>
      <c r="O483" s="39">
        <f t="shared" si="62"/>
        <v>0</v>
      </c>
      <c r="P483" s="39">
        <f>IF($A483&lt;=LEN('USH2A e13 (B) - 2ry Str + Mask'!A$2),M483-J483,"")</f>
        <v>0</v>
      </c>
      <c r="Q483" s="39">
        <f>IF($A483&lt;=LEN('USH2A e13 (B) - 2ry Str + Mask'!A$2),N483-K483,"")</f>
        <v>0</v>
      </c>
      <c r="R483" s="39">
        <f>IF($A483&lt;=LEN('USH2A e13 (B) - 2ry Str + Mask'!A$2),O483-L483,"")</f>
        <v>0</v>
      </c>
    </row>
    <row r="484" spans="1:18" ht="116" customHeight="1" x14ac:dyDescent="0.15">
      <c r="A484" s="36">
        <v>483</v>
      </c>
      <c r="B484" s="37" t="str">
        <f>IF($A484&lt;=LEN('USH2A e13 (B) - 2ry Str + Mask'!A$2),MID('USH2A e13 (B) - 2ry Str + Mask'!A$2,$A484,1),"")</f>
        <v>)</v>
      </c>
      <c r="C484" s="38" t="str">
        <f>IF($A484&lt;=LEN('USH2A e13 (B) - 2ry Str + Mask'!B$2),MID('USH2A e13 (B) - 2ry Str + Mask'!B$2,$A484,1),"")</f>
        <v>)</v>
      </c>
      <c r="D484" s="38" t="str">
        <f>IF($A484&lt;=LEN('USH2A e13 (B) - 2ry Str + Mask'!C$2),MID('USH2A e13 (B) - 2ry Str + Mask'!C$2,$A484,1),"")</f>
        <v>.</v>
      </c>
      <c r="E484" s="38" t="str">
        <f t="shared" si="56"/>
        <v>)</v>
      </c>
      <c r="F484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</v>
      </c>
      <c r="G484" s="39">
        <f>IF($A484&lt;=LEN('USH2A e13 (B) - 2ry Str + Mask'!A$2),SUMIF('USH2A e13 (B) - HSF3.0'!E2:E891,"&lt;="&amp;$A484,'USH2A e13 (B) - HSF3.0'!H2:H891)-SUMIF('USH2A e13 (B) - HSF3.0'!G2:G891,"&lt;="&amp;$A484,'USH2A e13 (B) - HSF3.0'!H2:H891),"")</f>
        <v>0.8511904761904745</v>
      </c>
      <c r="H484" s="39">
        <f>IF($A484&lt;=LEN('USH2A e13 (B) - 2ry Str + Mask'!A$2),SUMIF('USH2A e13 (B) - HSF3.0'!E2:E891,"&lt;="&amp;$A484,'USH2A e13 (B) - HSF3.0'!I2:I891)-SUMIF('USH2A e13 (B) - HSF3.0'!G2:G891,"&lt;="&amp;$A484,'USH2A e13 (B) - HSF3.0'!I2:I891),"")</f>
        <v>-1.1428571428571317</v>
      </c>
      <c r="I484" s="39">
        <f>IF($A484&lt;=LEN('USH2A e13 (B) - 2ry Str + Mask'!A$2),G484+H484,"")</f>
        <v>-0.29166666666665719</v>
      </c>
      <c r="J484" s="39">
        <f t="shared" si="57"/>
        <v>0</v>
      </c>
      <c r="K484" s="39">
        <f t="shared" si="58"/>
        <v>0</v>
      </c>
      <c r="L484" s="39">
        <f t="shared" si="59"/>
        <v>0</v>
      </c>
      <c r="M484" s="39">
        <f t="shared" si="60"/>
        <v>0</v>
      </c>
      <c r="N484" s="39">
        <f t="shared" si="61"/>
        <v>0</v>
      </c>
      <c r="O484" s="39">
        <f t="shared" si="62"/>
        <v>0</v>
      </c>
      <c r="P484" s="39">
        <f>IF($A484&lt;=LEN('USH2A e13 (B) - 2ry Str + Mask'!A$2),M484-J484,"")</f>
        <v>0</v>
      </c>
      <c r="Q484" s="39">
        <f>IF($A484&lt;=LEN('USH2A e13 (B) - 2ry Str + Mask'!A$2),N484-K484,"")</f>
        <v>0</v>
      </c>
      <c r="R484" s="39">
        <f>IF($A484&lt;=LEN('USH2A e13 (B) - 2ry Str + Mask'!A$2),O484-L484,"")</f>
        <v>0</v>
      </c>
    </row>
    <row r="485" spans="1:18" ht="116" customHeight="1" x14ac:dyDescent="0.15">
      <c r="A485" s="36">
        <v>484</v>
      </c>
      <c r="B485" s="37" t="str">
        <f>IF($A485&lt;=LEN('USH2A e13 (B) - 2ry Str + Mask'!A$2),MID('USH2A e13 (B) - 2ry Str + Mask'!A$2,$A485,1),"")</f>
        <v>)</v>
      </c>
      <c r="C485" s="38" t="str">
        <f>IF($A485&lt;=LEN('USH2A e13 (B) - 2ry Str + Mask'!B$2),MID('USH2A e13 (B) - 2ry Str + Mask'!B$2,$A485,1),"")</f>
        <v>)</v>
      </c>
      <c r="D485" s="38" t="str">
        <f>IF($A485&lt;=LEN('USH2A e13 (B) - 2ry Str + Mask'!C$2),MID('USH2A e13 (B) - 2ry Str + Mask'!C$2,$A485,1),"")</f>
        <v>.</v>
      </c>
      <c r="E485" s="38" t="str">
        <f t="shared" si="56"/>
        <v>)</v>
      </c>
      <c r="F485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</v>
      </c>
      <c r="G485" s="39">
        <f>IF($A485&lt;=LEN('USH2A e13 (B) - 2ry Str + Mask'!A$2),SUMIF('USH2A e13 (B) - HSF3.0'!E2:E891,"&lt;="&amp;$A485,'USH2A e13 (B) - HSF3.0'!H2:H891)-SUMIF('USH2A e13 (B) - HSF3.0'!G2:G891,"&lt;="&amp;$A485,'USH2A e13 (B) - HSF3.0'!H2:H891),"")</f>
        <v>0.6011904761904745</v>
      </c>
      <c r="H485" s="39">
        <f>IF($A485&lt;=LEN('USH2A e13 (B) - 2ry Str + Mask'!A$2),SUMIF('USH2A e13 (B) - HSF3.0'!E2:E891,"&lt;="&amp;$A485,'USH2A e13 (B) - HSF3.0'!I2:I891)-SUMIF('USH2A e13 (B) - HSF3.0'!G2:G891,"&lt;="&amp;$A485,'USH2A e13 (B) - HSF3.0'!I2:I891),"")</f>
        <v>-0.97619047619046739</v>
      </c>
      <c r="I485" s="39">
        <f>IF($A485&lt;=LEN('USH2A e13 (B) - 2ry Str + Mask'!A$2),G485+H485,"")</f>
        <v>-0.37499999999999289</v>
      </c>
      <c r="J485" s="39">
        <f t="shared" si="57"/>
        <v>0</v>
      </c>
      <c r="K485" s="39">
        <f t="shared" si="58"/>
        <v>0</v>
      </c>
      <c r="L485" s="39">
        <f t="shared" si="59"/>
        <v>0</v>
      </c>
      <c r="M485" s="39">
        <f t="shared" si="60"/>
        <v>0</v>
      </c>
      <c r="N485" s="39">
        <f t="shared" si="61"/>
        <v>0</v>
      </c>
      <c r="O485" s="39">
        <f t="shared" si="62"/>
        <v>0</v>
      </c>
      <c r="P485" s="39">
        <f>IF($A485&lt;=LEN('USH2A e13 (B) - 2ry Str + Mask'!A$2),M485-J485,"")</f>
        <v>0</v>
      </c>
      <c r="Q485" s="39">
        <f>IF($A485&lt;=LEN('USH2A e13 (B) - 2ry Str + Mask'!A$2),N485-K485,"")</f>
        <v>0</v>
      </c>
      <c r="R485" s="39">
        <f>IF($A485&lt;=LEN('USH2A e13 (B) - 2ry Str + Mask'!A$2),O485-L485,"")</f>
        <v>0</v>
      </c>
    </row>
    <row r="486" spans="1:18" ht="116" customHeight="1" x14ac:dyDescent="0.15">
      <c r="A486" s="36">
        <v>485</v>
      </c>
      <c r="B486" s="37" t="str">
        <f>IF($A486&lt;=LEN('USH2A e13 (B) - 2ry Str + Mask'!A$2),MID('USH2A e13 (B) - 2ry Str + Mask'!A$2,$A486,1),"")</f>
        <v>)</v>
      </c>
      <c r="C486" s="38" t="str">
        <f>IF($A486&lt;=LEN('USH2A e13 (B) - 2ry Str + Mask'!B$2),MID('USH2A e13 (B) - 2ry Str + Mask'!B$2,$A486,1),"")</f>
        <v>)</v>
      </c>
      <c r="D486" s="38" t="str">
        <f>IF($A486&lt;=LEN('USH2A e13 (B) - 2ry Str + Mask'!C$2),MID('USH2A e13 (B) - 2ry Str + Mask'!C$2,$A486,1),"")</f>
        <v>.</v>
      </c>
      <c r="E486" s="38" t="str">
        <f t="shared" si="56"/>
        <v>)</v>
      </c>
      <c r="F486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</v>
      </c>
      <c r="G486" s="39">
        <f>IF($A486&lt;=LEN('USH2A e13 (B) - 2ry Str + Mask'!A$2),SUMIF('USH2A e13 (B) - HSF3.0'!E2:E891,"&lt;="&amp;$A486,'USH2A e13 (B) - HSF3.0'!H2:H891)-SUMIF('USH2A e13 (B) - HSF3.0'!G2:G891,"&lt;="&amp;$A486,'USH2A e13 (B) - HSF3.0'!H2:H891),"")</f>
        <v>0.4583333333333286</v>
      </c>
      <c r="H486" s="39">
        <f>IF($A486&lt;=LEN('USH2A e13 (B) - 2ry Str + Mask'!A$2),SUMIF('USH2A e13 (B) - HSF3.0'!E2:E891,"&lt;="&amp;$A486,'USH2A e13 (B) - HSF3.0'!I2:I891)-SUMIF('USH2A e13 (B) - HSF3.0'!G2:G891,"&lt;="&amp;$A486,'USH2A e13 (B) - HSF3.0'!I2:I891),"")</f>
        <v>-0.8095238095238031</v>
      </c>
      <c r="I486" s="39">
        <f>IF($A486&lt;=LEN('USH2A e13 (B) - 2ry Str + Mask'!A$2),G486+H486,"")</f>
        <v>-0.3511904761904745</v>
      </c>
      <c r="J486" s="39">
        <f t="shared" si="57"/>
        <v>0</v>
      </c>
      <c r="K486" s="39">
        <f t="shared" si="58"/>
        <v>0</v>
      </c>
      <c r="L486" s="39">
        <f t="shared" si="59"/>
        <v>0</v>
      </c>
      <c r="M486" s="39">
        <f t="shared" si="60"/>
        <v>0</v>
      </c>
      <c r="N486" s="39">
        <f t="shared" si="61"/>
        <v>0</v>
      </c>
      <c r="O486" s="39">
        <f t="shared" si="62"/>
        <v>0</v>
      </c>
      <c r="P486" s="39">
        <f>IF($A486&lt;=LEN('USH2A e13 (B) - 2ry Str + Mask'!A$2),M486-J486,"")</f>
        <v>0</v>
      </c>
      <c r="Q486" s="39">
        <f>IF($A486&lt;=LEN('USH2A e13 (B) - 2ry Str + Mask'!A$2),N486-K486,"")</f>
        <v>0</v>
      </c>
      <c r="R486" s="39">
        <f>IF($A486&lt;=LEN('USH2A e13 (B) - 2ry Str + Mask'!A$2),O486-L486,"")</f>
        <v>0</v>
      </c>
    </row>
    <row r="487" spans="1:18" ht="116" customHeight="1" x14ac:dyDescent="0.15">
      <c r="A487" s="36">
        <v>486</v>
      </c>
      <c r="B487" s="37" t="str">
        <f>IF($A487&lt;=LEN('USH2A e13 (B) - 2ry Str + Mask'!A$2),MID('USH2A e13 (B) - 2ry Str + Mask'!A$2,$A487,1),"")</f>
        <v>)</v>
      </c>
      <c r="C487" s="38" t="str">
        <f>IF($A487&lt;=LEN('USH2A e13 (B) - 2ry Str + Mask'!B$2),MID('USH2A e13 (B) - 2ry Str + Mask'!B$2,$A487,1),"")</f>
        <v>)</v>
      </c>
      <c r="D487" s="38" t="str">
        <f>IF($A487&lt;=LEN('USH2A e13 (B) - 2ry Str + Mask'!C$2),MID('USH2A e13 (B) - 2ry Str + Mask'!C$2,$A487,1),"")</f>
        <v>.</v>
      </c>
      <c r="E487" s="38" t="str">
        <f t="shared" si="56"/>
        <v>)</v>
      </c>
      <c r="F487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</v>
      </c>
      <c r="G487" s="39">
        <f>IF($A487&lt;=LEN('USH2A e13 (B) - 2ry Str + Mask'!A$2),SUMIF('USH2A e13 (B) - HSF3.0'!E2:E891,"&lt;="&amp;$A487,'USH2A e13 (B) - HSF3.0'!H2:H891)-SUMIF('USH2A e13 (B) - HSF3.0'!G2:G891,"&lt;="&amp;$A487,'USH2A e13 (B) - HSF3.0'!H2:H891),"")</f>
        <v>0.1666666666666643</v>
      </c>
      <c r="H487" s="39">
        <f>IF($A487&lt;=LEN('USH2A e13 (B) - 2ry Str + Mask'!A$2),SUMIF('USH2A e13 (B) - HSF3.0'!E2:E891,"&lt;="&amp;$A487,'USH2A e13 (B) - HSF3.0'!I2:I891)-SUMIF('USH2A e13 (B) - HSF3.0'!G2:G891,"&lt;="&amp;$A487,'USH2A e13 (B) - HSF3.0'!I2:I891),"")</f>
        <v>-0.49999999999999289</v>
      </c>
      <c r="I487" s="39">
        <f>IF($A487&lt;=LEN('USH2A e13 (B) - 2ry Str + Mask'!A$2),G487+H487,"")</f>
        <v>-0.3333333333333286</v>
      </c>
      <c r="J487" s="39">
        <f t="shared" si="57"/>
        <v>0</v>
      </c>
      <c r="K487" s="39">
        <f t="shared" si="58"/>
        <v>0</v>
      </c>
      <c r="L487" s="39">
        <f t="shared" si="59"/>
        <v>0</v>
      </c>
      <c r="M487" s="39">
        <f t="shared" si="60"/>
        <v>0</v>
      </c>
      <c r="N487" s="39">
        <f t="shared" si="61"/>
        <v>0</v>
      </c>
      <c r="O487" s="39">
        <f t="shared" si="62"/>
        <v>0</v>
      </c>
      <c r="P487" s="39">
        <f>IF($A487&lt;=LEN('USH2A e13 (B) - 2ry Str + Mask'!A$2),M487-J487,"")</f>
        <v>0</v>
      </c>
      <c r="Q487" s="39">
        <f>IF($A487&lt;=LEN('USH2A e13 (B) - 2ry Str + Mask'!A$2),N487-K487,"")</f>
        <v>0</v>
      </c>
      <c r="R487" s="39">
        <f>IF($A487&lt;=LEN('USH2A e13 (B) - 2ry Str + Mask'!A$2),O487-L487,"")</f>
        <v>0</v>
      </c>
    </row>
    <row r="488" spans="1:18" ht="116" customHeight="1" x14ac:dyDescent="0.15">
      <c r="A488" s="36">
        <v>487</v>
      </c>
      <c r="B488" s="37" t="str">
        <f>IF($A488&lt;=LEN('USH2A e13 (B) - 2ry Str + Mask'!A$2),MID('USH2A e13 (B) - 2ry Str + Mask'!A$2,$A488,1),"")</f>
        <v>.</v>
      </c>
      <c r="C488" s="38" t="str">
        <f>IF($A488&lt;=LEN('USH2A e13 (B) - 2ry Str + Mask'!B$2),MID('USH2A e13 (B) - 2ry Str + Mask'!B$2,$A488,1),"")</f>
        <v>.</v>
      </c>
      <c r="D488" s="38" t="str">
        <f>IF($A488&lt;=LEN('USH2A e13 (B) - 2ry Str + Mask'!C$2),MID('USH2A e13 (B) - 2ry Str + Mask'!C$2,$A488,1),"")</f>
        <v>.</v>
      </c>
      <c r="E488" s="38" t="str">
        <f t="shared" si="56"/>
        <v>.</v>
      </c>
      <c r="F488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</v>
      </c>
      <c r="G488" s="39">
        <f>IF($A488&lt;=LEN('USH2A e13 (B) - 2ry Str + Mask'!A$2),SUMIF('USH2A e13 (B) - HSF3.0'!E2:E891,"&lt;="&amp;$A488,'USH2A e13 (B) - HSF3.0'!H2:H891)-SUMIF('USH2A e13 (B) - HSF3.0'!G2:G891,"&lt;="&amp;$A488,'USH2A e13 (B) - HSF3.0'!H2:H891),"")</f>
        <v>0.53333333333333144</v>
      </c>
      <c r="H488" s="39">
        <f>IF($A488&lt;=LEN('USH2A e13 (B) - 2ry Str + Mask'!A$2),SUMIF('USH2A e13 (B) - HSF3.0'!E2:E891,"&lt;="&amp;$A488,'USH2A e13 (B) - HSF3.0'!I2:I891)-SUMIF('USH2A e13 (B) - HSF3.0'!G2:G891,"&lt;="&amp;$A488,'USH2A e13 (B) - HSF3.0'!I2:I891),"")</f>
        <v>-0.3333333333333286</v>
      </c>
      <c r="I488" s="39">
        <f>IF($A488&lt;=LEN('USH2A e13 (B) - 2ry Str + Mask'!A$2),G488+H488,"")</f>
        <v>0.20000000000000284</v>
      </c>
      <c r="J488" s="39">
        <f t="shared" si="57"/>
        <v>0.53333333333333144</v>
      </c>
      <c r="K488" s="39">
        <f t="shared" si="58"/>
        <v>-0.3333333333333286</v>
      </c>
      <c r="L488" s="39">
        <f t="shared" si="59"/>
        <v>0.20000000000000284</v>
      </c>
      <c r="M488" s="39">
        <f t="shared" si="60"/>
        <v>0.53333333333333144</v>
      </c>
      <c r="N488" s="39">
        <f t="shared" si="61"/>
        <v>-0.3333333333333286</v>
      </c>
      <c r="O488" s="39">
        <f t="shared" si="62"/>
        <v>0.20000000000000284</v>
      </c>
      <c r="P488" s="39">
        <f>IF($A488&lt;=LEN('USH2A e13 (B) - 2ry Str + Mask'!A$2),M488-J488,"")</f>
        <v>0</v>
      </c>
      <c r="Q488" s="39">
        <f>IF($A488&lt;=LEN('USH2A e13 (B) - 2ry Str + Mask'!A$2),N488-K488,"")</f>
        <v>0</v>
      </c>
      <c r="R488" s="39">
        <f>IF($A488&lt;=LEN('USH2A e13 (B) - 2ry Str + Mask'!A$2),O488-L488,"")</f>
        <v>0</v>
      </c>
    </row>
    <row r="489" spans="1:18" ht="116" customHeight="1" x14ac:dyDescent="0.15">
      <c r="A489" s="36">
        <v>488</v>
      </c>
      <c r="B489" s="37" t="str">
        <f>IF($A489&lt;=LEN('USH2A e13 (B) - 2ry Str + Mask'!A$2),MID('USH2A e13 (B) - 2ry Str + Mask'!A$2,$A489,1),"")</f>
        <v>)</v>
      </c>
      <c r="C489" s="38" t="str">
        <f>IF($A489&lt;=LEN('USH2A e13 (B) - 2ry Str + Mask'!B$2),MID('USH2A e13 (B) - 2ry Str + Mask'!B$2,$A489,1),"")</f>
        <v>)</v>
      </c>
      <c r="D489" s="38" t="str">
        <f>IF($A489&lt;=LEN('USH2A e13 (B) - 2ry Str + Mask'!C$2),MID('USH2A e13 (B) - 2ry Str + Mask'!C$2,$A489,1),"")</f>
        <v>.</v>
      </c>
      <c r="E489" s="38" t="str">
        <f t="shared" si="56"/>
        <v>)</v>
      </c>
      <c r="F489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</v>
      </c>
      <c r="G489" s="39">
        <f>IF($A489&lt;=LEN('USH2A e13 (B) - 2ry Str + Mask'!A$2),SUMIF('USH2A e13 (B) - HSF3.0'!E2:E891,"&lt;="&amp;$A489,'USH2A e13 (B) - HSF3.0'!H2:H891)-SUMIF('USH2A e13 (B) - HSF3.0'!G2:G891,"&lt;="&amp;$A489,'USH2A e13 (B) - HSF3.0'!H2:H891),"")</f>
        <v>0.53333333333333144</v>
      </c>
      <c r="H489" s="39">
        <f>IF($A489&lt;=LEN('USH2A e13 (B) - 2ry Str + Mask'!A$2),SUMIF('USH2A e13 (B) - HSF3.0'!E2:E891,"&lt;="&amp;$A489,'USH2A e13 (B) - HSF3.0'!I2:I891)-SUMIF('USH2A e13 (B) - HSF3.0'!G2:G891,"&lt;="&amp;$A489,'USH2A e13 (B) - HSF3.0'!I2:I891),"")</f>
        <v>-0.1666666666666643</v>
      </c>
      <c r="I489" s="39">
        <f>IF($A489&lt;=LEN('USH2A e13 (B) - 2ry Str + Mask'!A$2),G489+H489,"")</f>
        <v>0.36666666666666714</v>
      </c>
      <c r="J489" s="39">
        <f t="shared" si="57"/>
        <v>0</v>
      </c>
      <c r="K489" s="39">
        <f t="shared" si="58"/>
        <v>0</v>
      </c>
      <c r="L489" s="39">
        <f t="shared" si="59"/>
        <v>0</v>
      </c>
      <c r="M489" s="39">
        <f t="shared" si="60"/>
        <v>0</v>
      </c>
      <c r="N489" s="39">
        <f t="shared" si="61"/>
        <v>0</v>
      </c>
      <c r="O489" s="39">
        <f t="shared" si="62"/>
        <v>0</v>
      </c>
      <c r="P489" s="39">
        <f>IF($A489&lt;=LEN('USH2A e13 (B) - 2ry Str + Mask'!A$2),M489-J489,"")</f>
        <v>0</v>
      </c>
      <c r="Q489" s="39">
        <f>IF($A489&lt;=LEN('USH2A e13 (B) - 2ry Str + Mask'!A$2),N489-K489,"")</f>
        <v>0</v>
      </c>
      <c r="R489" s="39">
        <f>IF($A489&lt;=LEN('USH2A e13 (B) - 2ry Str + Mask'!A$2),O489-L489,"")</f>
        <v>0</v>
      </c>
    </row>
    <row r="490" spans="1:18" ht="116" customHeight="1" x14ac:dyDescent="0.15">
      <c r="A490" s="36">
        <v>489</v>
      </c>
      <c r="B490" s="37" t="str">
        <f>IF($A490&lt;=LEN('USH2A e13 (B) - 2ry Str + Mask'!A$2),MID('USH2A e13 (B) - 2ry Str + Mask'!A$2,$A490,1),"")</f>
        <v>)</v>
      </c>
      <c r="C490" s="38" t="str">
        <f>IF($A490&lt;=LEN('USH2A e13 (B) - 2ry Str + Mask'!B$2),MID('USH2A e13 (B) - 2ry Str + Mask'!B$2,$A490,1),"")</f>
        <v>)</v>
      </c>
      <c r="D490" s="38" t="str">
        <f>IF($A490&lt;=LEN('USH2A e13 (B) - 2ry Str + Mask'!C$2),MID('USH2A e13 (B) - 2ry Str + Mask'!C$2,$A490,1),"")</f>
        <v>.</v>
      </c>
      <c r="E490" s="38" t="str">
        <f t="shared" si="56"/>
        <v>)</v>
      </c>
      <c r="F490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</v>
      </c>
      <c r="G490" s="39">
        <f>IF($A490&lt;=LEN('USH2A e13 (B) - 2ry Str + Mask'!A$2),SUMIF('USH2A e13 (B) - HSF3.0'!E2:E891,"&lt;="&amp;$A490,'USH2A e13 (B) - HSF3.0'!H2:H891)-SUMIF('USH2A e13 (B) - HSF3.0'!G2:G891,"&lt;="&amp;$A490,'USH2A e13 (B) - HSF3.0'!H2:H891),"")</f>
        <v>0.53333333333333144</v>
      </c>
      <c r="H490" s="39">
        <f>IF($A490&lt;=LEN('USH2A e13 (B) - 2ry Str + Mask'!A$2),SUMIF('USH2A e13 (B) - HSF3.0'!E2:E891,"&lt;="&amp;$A490,'USH2A e13 (B) - HSF3.0'!I2:I891)-SUMIF('USH2A e13 (B) - HSF3.0'!G2:G891,"&lt;="&amp;$A490,'USH2A e13 (B) - HSF3.0'!I2:I891),"")</f>
        <v>0</v>
      </c>
      <c r="I490" s="39">
        <f>IF($A490&lt;=LEN('USH2A e13 (B) - 2ry Str + Mask'!A$2),G490+H490,"")</f>
        <v>0.53333333333333144</v>
      </c>
      <c r="J490" s="39">
        <f t="shared" si="57"/>
        <v>0</v>
      </c>
      <c r="K490" s="39">
        <f t="shared" si="58"/>
        <v>0</v>
      </c>
      <c r="L490" s="39">
        <f t="shared" si="59"/>
        <v>0</v>
      </c>
      <c r="M490" s="39">
        <f t="shared" si="60"/>
        <v>0</v>
      </c>
      <c r="N490" s="39">
        <f t="shared" si="61"/>
        <v>0</v>
      </c>
      <c r="O490" s="39">
        <f t="shared" si="62"/>
        <v>0</v>
      </c>
      <c r="P490" s="39">
        <f>IF($A490&lt;=LEN('USH2A e13 (B) - 2ry Str + Mask'!A$2),M490-J490,"")</f>
        <v>0</v>
      </c>
      <c r="Q490" s="39">
        <f>IF($A490&lt;=LEN('USH2A e13 (B) - 2ry Str + Mask'!A$2),N490-K490,"")</f>
        <v>0</v>
      </c>
      <c r="R490" s="39">
        <f>IF($A490&lt;=LEN('USH2A e13 (B) - 2ry Str + Mask'!A$2),O490-L490,"")</f>
        <v>0</v>
      </c>
    </row>
    <row r="491" spans="1:18" ht="116" customHeight="1" x14ac:dyDescent="0.15">
      <c r="A491" s="36">
        <v>490</v>
      </c>
      <c r="B491" s="37" t="str">
        <f>IF($A491&lt;=LEN('USH2A e13 (B) - 2ry Str + Mask'!A$2),MID('USH2A e13 (B) - 2ry Str + Mask'!A$2,$A491,1),"")</f>
        <v>)</v>
      </c>
      <c r="C491" s="38" t="str">
        <f>IF($A491&lt;=LEN('USH2A e13 (B) - 2ry Str + Mask'!B$2),MID('USH2A e13 (B) - 2ry Str + Mask'!B$2,$A491,1),"")</f>
        <v>)</v>
      </c>
      <c r="D491" s="38" t="str">
        <f>IF($A491&lt;=LEN('USH2A e13 (B) - 2ry Str + Mask'!C$2),MID('USH2A e13 (B) - 2ry Str + Mask'!C$2,$A491,1),"")</f>
        <v>.</v>
      </c>
      <c r="E491" s="38" t="str">
        <f t="shared" si="56"/>
        <v>)</v>
      </c>
      <c r="F491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</v>
      </c>
      <c r="G491" s="39">
        <f>IF($A491&lt;=LEN('USH2A e13 (B) - 2ry Str + Mask'!A$2),SUMIF('USH2A e13 (B) - HSF3.0'!E2:E891,"&lt;="&amp;$A491,'USH2A e13 (B) - HSF3.0'!H2:H891)-SUMIF('USH2A e13 (B) - HSF3.0'!G2:G891,"&lt;="&amp;$A491,'USH2A e13 (B) - HSF3.0'!H2:H891),"")</f>
        <v>0.69999999999999574</v>
      </c>
      <c r="H491" s="39">
        <f>IF($A491&lt;=LEN('USH2A e13 (B) - 2ry Str + Mask'!A$2),SUMIF('USH2A e13 (B) - HSF3.0'!E2:E891,"&lt;="&amp;$A491,'USH2A e13 (B) - HSF3.0'!I2:I891)-SUMIF('USH2A e13 (B) - HSF3.0'!G2:G891,"&lt;="&amp;$A491,'USH2A e13 (B) - HSF3.0'!I2:I891),"")</f>
        <v>0</v>
      </c>
      <c r="I491" s="39">
        <f>IF($A491&lt;=LEN('USH2A e13 (B) - 2ry Str + Mask'!A$2),G491+H491,"")</f>
        <v>0.69999999999999574</v>
      </c>
      <c r="J491" s="39">
        <f t="shared" si="57"/>
        <v>0</v>
      </c>
      <c r="K491" s="39">
        <f t="shared" si="58"/>
        <v>0</v>
      </c>
      <c r="L491" s="39">
        <f t="shared" si="59"/>
        <v>0</v>
      </c>
      <c r="M491" s="39">
        <f t="shared" si="60"/>
        <v>0</v>
      </c>
      <c r="N491" s="39">
        <f t="shared" si="61"/>
        <v>0</v>
      </c>
      <c r="O491" s="39">
        <f t="shared" si="62"/>
        <v>0</v>
      </c>
      <c r="P491" s="39">
        <f>IF($A491&lt;=LEN('USH2A e13 (B) - 2ry Str + Mask'!A$2),M491-J491,"")</f>
        <v>0</v>
      </c>
      <c r="Q491" s="39">
        <f>IF($A491&lt;=LEN('USH2A e13 (B) - 2ry Str + Mask'!A$2),N491-K491,"")</f>
        <v>0</v>
      </c>
      <c r="R491" s="39">
        <f>IF($A491&lt;=LEN('USH2A e13 (B) - 2ry Str + Mask'!A$2),O491-L491,"")</f>
        <v>0</v>
      </c>
    </row>
    <row r="492" spans="1:18" ht="116" customHeight="1" x14ac:dyDescent="0.15">
      <c r="A492" s="36">
        <v>491</v>
      </c>
      <c r="B492" s="37" t="str">
        <f>IF($A492&lt;=LEN('USH2A e13 (B) - 2ry Str + Mask'!A$2),MID('USH2A e13 (B) - 2ry Str + Mask'!A$2,$A492,1),"")</f>
        <v>.</v>
      </c>
      <c r="C492" s="38" t="str">
        <f>IF($A492&lt;=LEN('USH2A e13 (B) - 2ry Str + Mask'!B$2),MID('USH2A e13 (B) - 2ry Str + Mask'!B$2,$A492,1),"")</f>
        <v>.</v>
      </c>
      <c r="D492" s="38" t="str">
        <f>IF($A492&lt;=LEN('USH2A e13 (B) - 2ry Str + Mask'!C$2),MID('USH2A e13 (B) - 2ry Str + Mask'!C$2,$A492,1),"")</f>
        <v>.</v>
      </c>
      <c r="E492" s="38" t="str">
        <f t="shared" si="56"/>
        <v>.</v>
      </c>
      <c r="F492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</v>
      </c>
      <c r="G492" s="39">
        <f>IF($A492&lt;=LEN('USH2A e13 (B) - 2ry Str + Mask'!A$2),SUMIF('USH2A e13 (B) - HSF3.0'!E2:E891,"&lt;="&amp;$A492,'USH2A e13 (B) - HSF3.0'!H2:H891)-SUMIF('USH2A e13 (B) - HSF3.0'!G2:G891,"&lt;="&amp;$A492,'USH2A e13 (B) - HSF3.0'!H2:H891),"")</f>
        <v>1.0333333333333243</v>
      </c>
      <c r="H492" s="39">
        <f>IF($A492&lt;=LEN('USH2A e13 (B) - 2ry Str + Mask'!A$2),SUMIF('USH2A e13 (B) - HSF3.0'!E2:E891,"&lt;="&amp;$A492,'USH2A e13 (B) - HSF3.0'!I2:I891)-SUMIF('USH2A e13 (B) - HSF3.0'!G2:G891,"&lt;="&amp;$A492,'USH2A e13 (B) - HSF3.0'!I2:I891),"")</f>
        <v>0</v>
      </c>
      <c r="I492" s="39">
        <f>IF($A492&lt;=LEN('USH2A e13 (B) - 2ry Str + Mask'!A$2),G492+H492,"")</f>
        <v>1.0333333333333243</v>
      </c>
      <c r="J492" s="39">
        <f t="shared" si="57"/>
        <v>1.0333333333333243</v>
      </c>
      <c r="K492" s="39">
        <f t="shared" si="58"/>
        <v>0</v>
      </c>
      <c r="L492" s="39">
        <f t="shared" si="59"/>
        <v>1.0333333333333243</v>
      </c>
      <c r="M492" s="39">
        <f t="shared" si="60"/>
        <v>1.0333333333333243</v>
      </c>
      <c r="N492" s="39">
        <f t="shared" si="61"/>
        <v>0</v>
      </c>
      <c r="O492" s="39">
        <f t="shared" si="62"/>
        <v>1.0333333333333243</v>
      </c>
      <c r="P492" s="39">
        <f>IF($A492&lt;=LEN('USH2A e13 (B) - 2ry Str + Mask'!A$2),M492-J492,"")</f>
        <v>0</v>
      </c>
      <c r="Q492" s="39">
        <f>IF($A492&lt;=LEN('USH2A e13 (B) - 2ry Str + Mask'!A$2),N492-K492,"")</f>
        <v>0</v>
      </c>
      <c r="R492" s="39">
        <f>IF($A492&lt;=LEN('USH2A e13 (B) - 2ry Str + Mask'!A$2),O492-L492,"")</f>
        <v>0</v>
      </c>
    </row>
    <row r="493" spans="1:18" ht="116" customHeight="1" x14ac:dyDescent="0.15">
      <c r="A493" s="36">
        <v>492</v>
      </c>
      <c r="B493" s="37" t="str">
        <f>IF($A493&lt;=LEN('USH2A e13 (B) - 2ry Str + Mask'!A$2),MID('USH2A e13 (B) - 2ry Str + Mask'!A$2,$A493,1),"")</f>
        <v>.</v>
      </c>
      <c r="C493" s="38" t="str">
        <f>IF($A493&lt;=LEN('USH2A e13 (B) - 2ry Str + Mask'!B$2),MID('USH2A e13 (B) - 2ry Str + Mask'!B$2,$A493,1),"")</f>
        <v>.</v>
      </c>
      <c r="D493" s="38" t="str">
        <f>IF($A493&lt;=LEN('USH2A e13 (B) - 2ry Str + Mask'!C$2),MID('USH2A e13 (B) - 2ry Str + Mask'!C$2,$A493,1),"")</f>
        <v>.</v>
      </c>
      <c r="E493" s="38" t="str">
        <f t="shared" si="56"/>
        <v>.</v>
      </c>
      <c r="F493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</v>
      </c>
      <c r="G493" s="39">
        <f>IF($A493&lt;=LEN('USH2A e13 (B) - 2ry Str + Mask'!A$2),SUMIF('USH2A e13 (B) - HSF3.0'!E2:E891,"&lt;="&amp;$A493,'USH2A e13 (B) - HSF3.0'!H2:H891)-SUMIF('USH2A e13 (B) - HSF3.0'!G2:G891,"&lt;="&amp;$A493,'USH2A e13 (B) - HSF3.0'!H2:H891),"")</f>
        <v>0.99999999999998579</v>
      </c>
      <c r="H493" s="39">
        <f>IF($A493&lt;=LEN('USH2A e13 (B) - 2ry Str + Mask'!A$2),SUMIF('USH2A e13 (B) - HSF3.0'!E2:E891,"&lt;="&amp;$A493,'USH2A e13 (B) - HSF3.0'!I2:I891)-SUMIF('USH2A e13 (B) - HSF3.0'!G2:G891,"&lt;="&amp;$A493,'USH2A e13 (B) - HSF3.0'!I2:I891),"")</f>
        <v>0</v>
      </c>
      <c r="I493" s="39">
        <f>IF($A493&lt;=LEN('USH2A e13 (B) - 2ry Str + Mask'!A$2),G493+H493,"")</f>
        <v>0.99999999999998579</v>
      </c>
      <c r="J493" s="39">
        <f t="shared" si="57"/>
        <v>0.99999999999998579</v>
      </c>
      <c r="K493" s="39">
        <f t="shared" si="58"/>
        <v>0</v>
      </c>
      <c r="L493" s="39">
        <f t="shared" si="59"/>
        <v>0.99999999999998579</v>
      </c>
      <c r="M493" s="39">
        <f t="shared" si="60"/>
        <v>0.99999999999998579</v>
      </c>
      <c r="N493" s="39">
        <f t="shared" si="61"/>
        <v>0</v>
      </c>
      <c r="O493" s="39">
        <f t="shared" si="62"/>
        <v>0.99999999999998579</v>
      </c>
      <c r="P493" s="39">
        <f>IF($A493&lt;=LEN('USH2A e13 (B) - 2ry Str + Mask'!A$2),M493-J493,"")</f>
        <v>0</v>
      </c>
      <c r="Q493" s="39">
        <f>IF($A493&lt;=LEN('USH2A e13 (B) - 2ry Str + Mask'!A$2),N493-K493,"")</f>
        <v>0</v>
      </c>
      <c r="R493" s="39">
        <f>IF($A493&lt;=LEN('USH2A e13 (B) - 2ry Str + Mask'!A$2),O493-L493,"")</f>
        <v>0</v>
      </c>
    </row>
    <row r="494" spans="1:18" ht="116" customHeight="1" x14ac:dyDescent="0.15">
      <c r="A494" s="36">
        <v>493</v>
      </c>
      <c r="B494" s="37" t="str">
        <f>IF($A494&lt;=LEN('USH2A e13 (B) - 2ry Str + Mask'!A$2),MID('USH2A e13 (B) - 2ry Str + Mask'!A$2,$A494,1),"")</f>
        <v>)</v>
      </c>
      <c r="C494" s="38" t="str">
        <f>IF($A494&lt;=LEN('USH2A e13 (B) - 2ry Str + Mask'!B$2),MID('USH2A e13 (B) - 2ry Str + Mask'!B$2,$A494,1),"")</f>
        <v>)</v>
      </c>
      <c r="D494" s="38" t="str">
        <f>IF($A494&lt;=LEN('USH2A e13 (B) - 2ry Str + Mask'!C$2),MID('USH2A e13 (B) - 2ry Str + Mask'!C$2,$A494,1),"")</f>
        <v>.</v>
      </c>
      <c r="E494" s="38" t="str">
        <f t="shared" si="56"/>
        <v>)</v>
      </c>
      <c r="F494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</v>
      </c>
      <c r="G494" s="39">
        <f>IF($A494&lt;=LEN('USH2A e13 (B) - 2ry Str + Mask'!A$2),SUMIF('USH2A e13 (B) - HSF3.0'!E2:E891,"&lt;="&amp;$A494,'USH2A e13 (B) - HSF3.0'!H2:H891)-SUMIF('USH2A e13 (B) - HSF3.0'!G2:G891,"&lt;="&amp;$A494,'USH2A e13 (B) - HSF3.0'!H2:H891),"")</f>
        <v>0.99999999999998579</v>
      </c>
      <c r="H494" s="39">
        <f>IF($A494&lt;=LEN('USH2A e13 (B) - 2ry Str + Mask'!A$2),SUMIF('USH2A e13 (B) - HSF3.0'!E2:E891,"&lt;="&amp;$A494,'USH2A e13 (B) - HSF3.0'!I2:I891)-SUMIF('USH2A e13 (B) - HSF3.0'!G2:G891,"&lt;="&amp;$A494,'USH2A e13 (B) - HSF3.0'!I2:I891),"")</f>
        <v>0</v>
      </c>
      <c r="I494" s="39">
        <f>IF($A494&lt;=LEN('USH2A e13 (B) - 2ry Str + Mask'!A$2),G494+H494,"")</f>
        <v>0.99999999999998579</v>
      </c>
      <c r="J494" s="39">
        <f t="shared" si="57"/>
        <v>0</v>
      </c>
      <c r="K494" s="39">
        <f t="shared" si="58"/>
        <v>0</v>
      </c>
      <c r="L494" s="39">
        <f t="shared" si="59"/>
        <v>0</v>
      </c>
      <c r="M494" s="39">
        <f t="shared" si="60"/>
        <v>0</v>
      </c>
      <c r="N494" s="39">
        <f t="shared" si="61"/>
        <v>0</v>
      </c>
      <c r="O494" s="39">
        <f t="shared" si="62"/>
        <v>0</v>
      </c>
      <c r="P494" s="39">
        <f>IF($A494&lt;=LEN('USH2A e13 (B) - 2ry Str + Mask'!A$2),M494-J494,"")</f>
        <v>0</v>
      </c>
      <c r="Q494" s="39">
        <f>IF($A494&lt;=LEN('USH2A e13 (B) - 2ry Str + Mask'!A$2),N494-K494,"")</f>
        <v>0</v>
      </c>
      <c r="R494" s="39">
        <f>IF($A494&lt;=LEN('USH2A e13 (B) - 2ry Str + Mask'!A$2),O494-L494,"")</f>
        <v>0</v>
      </c>
    </row>
    <row r="495" spans="1:18" ht="116" customHeight="1" x14ac:dyDescent="0.15">
      <c r="A495" s="36">
        <v>494</v>
      </c>
      <c r="B495" s="37" t="str">
        <f>IF($A495&lt;=LEN('USH2A e13 (B) - 2ry Str + Mask'!A$2),MID('USH2A e13 (B) - 2ry Str + Mask'!A$2,$A495,1),"")</f>
        <v>)</v>
      </c>
      <c r="C495" s="38" t="str">
        <f>IF($A495&lt;=LEN('USH2A e13 (B) - 2ry Str + Mask'!B$2),MID('USH2A e13 (B) - 2ry Str + Mask'!B$2,$A495,1),"")</f>
        <v>)</v>
      </c>
      <c r="D495" s="38" t="str">
        <f>IF($A495&lt;=LEN('USH2A e13 (B) - 2ry Str + Mask'!C$2),MID('USH2A e13 (B) - 2ry Str + Mask'!C$2,$A495,1),"")</f>
        <v>.</v>
      </c>
      <c r="E495" s="38" t="str">
        <f t="shared" si="56"/>
        <v>)</v>
      </c>
      <c r="F495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</v>
      </c>
      <c r="G495" s="39">
        <f>IF($A495&lt;=LEN('USH2A e13 (B) - 2ry Str + Mask'!A$2),SUMIF('USH2A e13 (B) - HSF3.0'!E2:E891,"&lt;="&amp;$A495,'USH2A e13 (B) - HSF3.0'!H2:H891)-SUMIF('USH2A e13 (B) - HSF3.0'!G2:G891,"&lt;="&amp;$A495,'USH2A e13 (B) - HSF3.0'!H2:H891),"")</f>
        <v>1.1428571428571317</v>
      </c>
      <c r="H495" s="39">
        <f>IF($A495&lt;=LEN('USH2A e13 (B) - 2ry Str + Mask'!A$2),SUMIF('USH2A e13 (B) - HSF3.0'!E2:E891,"&lt;="&amp;$A495,'USH2A e13 (B) - HSF3.0'!I2:I891)-SUMIF('USH2A e13 (B) - HSF3.0'!G2:G891,"&lt;="&amp;$A495,'USH2A e13 (B) - HSF3.0'!I2:I891),"")</f>
        <v>-0.125</v>
      </c>
      <c r="I495" s="39">
        <f>IF($A495&lt;=LEN('USH2A e13 (B) - 2ry Str + Mask'!A$2),G495+H495,"")</f>
        <v>1.0178571428571317</v>
      </c>
      <c r="J495" s="39">
        <f t="shared" si="57"/>
        <v>0</v>
      </c>
      <c r="K495" s="39">
        <f t="shared" si="58"/>
        <v>0</v>
      </c>
      <c r="L495" s="39">
        <f t="shared" si="59"/>
        <v>0</v>
      </c>
      <c r="M495" s="39">
        <f t="shared" si="60"/>
        <v>0</v>
      </c>
      <c r="N495" s="39">
        <f t="shared" si="61"/>
        <v>0</v>
      </c>
      <c r="O495" s="39">
        <f t="shared" si="62"/>
        <v>0</v>
      </c>
      <c r="P495" s="39">
        <f>IF($A495&lt;=LEN('USH2A e13 (B) - 2ry Str + Mask'!A$2),M495-J495,"")</f>
        <v>0</v>
      </c>
      <c r="Q495" s="39">
        <f>IF($A495&lt;=LEN('USH2A e13 (B) - 2ry Str + Mask'!A$2),N495-K495,"")</f>
        <v>0</v>
      </c>
      <c r="R495" s="39">
        <f>IF($A495&lt;=LEN('USH2A e13 (B) - 2ry Str + Mask'!A$2),O495-L495,"")</f>
        <v>0</v>
      </c>
    </row>
    <row r="496" spans="1:18" ht="116" customHeight="1" x14ac:dyDescent="0.15">
      <c r="A496" s="36">
        <v>495</v>
      </c>
      <c r="B496" s="37" t="str">
        <f>IF($A496&lt;=LEN('USH2A e13 (B) - 2ry Str + Mask'!A$2),MID('USH2A e13 (B) - 2ry Str + Mask'!A$2,$A496,1),"")</f>
        <v>.</v>
      </c>
      <c r="C496" s="38" t="str">
        <f>IF($A496&lt;=LEN('USH2A e13 (B) - 2ry Str + Mask'!B$2),MID('USH2A e13 (B) - 2ry Str + Mask'!B$2,$A496,1),"")</f>
        <v>.</v>
      </c>
      <c r="D496" s="38" t="str">
        <f>IF($A496&lt;=LEN('USH2A e13 (B) - 2ry Str + Mask'!C$2),MID('USH2A e13 (B) - 2ry Str + Mask'!C$2,$A496,1),"")</f>
        <v>.</v>
      </c>
      <c r="E496" s="38" t="str">
        <f t="shared" si="56"/>
        <v>.</v>
      </c>
      <c r="F496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</v>
      </c>
      <c r="G496" s="39">
        <f>IF($A496&lt;=LEN('USH2A e13 (B) - 2ry Str + Mask'!A$2),SUMIF('USH2A e13 (B) - HSF3.0'!E2:E891,"&lt;="&amp;$A496,'USH2A e13 (B) - HSF3.0'!H2:H891)-SUMIF('USH2A e13 (B) - HSF3.0'!G2:G891,"&lt;="&amp;$A496,'USH2A e13 (B) - HSF3.0'!H2:H891),"")</f>
        <v>1.6285714285714263</v>
      </c>
      <c r="H496" s="39">
        <f>IF($A496&lt;=LEN('USH2A e13 (B) - 2ry Str + Mask'!A$2),SUMIF('USH2A e13 (B) - HSF3.0'!E2:E891,"&lt;="&amp;$A496,'USH2A e13 (B) - HSF3.0'!I2:I891)-SUMIF('USH2A e13 (B) - HSF3.0'!G2:G891,"&lt;="&amp;$A496,'USH2A e13 (B) - HSF3.0'!I2:I891),"")</f>
        <v>-0.125</v>
      </c>
      <c r="I496" s="39">
        <f>IF($A496&lt;=LEN('USH2A e13 (B) - 2ry Str + Mask'!A$2),G496+H496,"")</f>
        <v>1.5035714285714263</v>
      </c>
      <c r="J496" s="39">
        <f t="shared" si="57"/>
        <v>1.6285714285714263</v>
      </c>
      <c r="K496" s="39">
        <f t="shared" si="58"/>
        <v>-0.125</v>
      </c>
      <c r="L496" s="39">
        <f t="shared" si="59"/>
        <v>1.5035714285714263</v>
      </c>
      <c r="M496" s="39">
        <f t="shared" si="60"/>
        <v>1.6285714285714263</v>
      </c>
      <c r="N496" s="39">
        <f t="shared" si="61"/>
        <v>-0.125</v>
      </c>
      <c r="O496" s="39">
        <f t="shared" si="62"/>
        <v>1.5035714285714263</v>
      </c>
      <c r="P496" s="39">
        <f>IF($A496&lt;=LEN('USH2A e13 (B) - 2ry Str + Mask'!A$2),M496-J496,"")</f>
        <v>0</v>
      </c>
      <c r="Q496" s="39">
        <f>IF($A496&lt;=LEN('USH2A e13 (B) - 2ry Str + Mask'!A$2),N496-K496,"")</f>
        <v>0</v>
      </c>
      <c r="R496" s="39">
        <f>IF($A496&lt;=LEN('USH2A e13 (B) - 2ry Str + Mask'!A$2),O496-L496,"")</f>
        <v>0</v>
      </c>
    </row>
    <row r="497" spans="1:18" ht="116" customHeight="1" x14ac:dyDescent="0.15">
      <c r="A497" s="36">
        <v>496</v>
      </c>
      <c r="B497" s="37" t="str">
        <f>IF($A497&lt;=LEN('USH2A e13 (B) - 2ry Str + Mask'!A$2),MID('USH2A e13 (B) - 2ry Str + Mask'!A$2,$A497,1),"")</f>
        <v>)</v>
      </c>
      <c r="C497" s="38" t="str">
        <f>IF($A497&lt;=LEN('USH2A e13 (B) - 2ry Str + Mask'!B$2),MID('USH2A e13 (B) - 2ry Str + Mask'!B$2,$A497,1),"")</f>
        <v>)</v>
      </c>
      <c r="D497" s="38" t="str">
        <f>IF($A497&lt;=LEN('USH2A e13 (B) - 2ry Str + Mask'!C$2),MID('USH2A e13 (B) - 2ry Str + Mask'!C$2,$A497,1),"")</f>
        <v>.</v>
      </c>
      <c r="E497" s="38" t="str">
        <f t="shared" si="56"/>
        <v>)</v>
      </c>
      <c r="F497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</v>
      </c>
      <c r="G497" s="39">
        <f>IF($A497&lt;=LEN('USH2A e13 (B) - 2ry Str + Mask'!A$2),SUMIF('USH2A e13 (B) - HSF3.0'!E2:E891,"&lt;="&amp;$A497,'USH2A e13 (B) - HSF3.0'!H2:H891)-SUMIF('USH2A e13 (B) - HSF3.0'!G2:G891,"&lt;="&amp;$A497,'USH2A e13 (B) - HSF3.0'!H2:H891),"")</f>
        <v>1.461904761904762</v>
      </c>
      <c r="H497" s="39">
        <f>IF($A497&lt;=LEN('USH2A e13 (B) - 2ry Str + Mask'!A$2),SUMIF('USH2A e13 (B) - HSF3.0'!E2:E891,"&lt;="&amp;$A497,'USH2A e13 (B) - HSF3.0'!I2:I891)-SUMIF('USH2A e13 (B) - HSF3.0'!G2:G891,"&lt;="&amp;$A497,'USH2A e13 (B) - HSF3.0'!I2:I891),"")</f>
        <v>-0.125</v>
      </c>
      <c r="I497" s="39">
        <f>IF($A497&lt;=LEN('USH2A e13 (B) - 2ry Str + Mask'!A$2),G497+H497,"")</f>
        <v>1.336904761904762</v>
      </c>
      <c r="J497" s="39">
        <f t="shared" si="57"/>
        <v>0</v>
      </c>
      <c r="K497" s="39">
        <f t="shared" si="58"/>
        <v>0</v>
      </c>
      <c r="L497" s="39">
        <f t="shared" si="59"/>
        <v>0</v>
      </c>
      <c r="M497" s="39">
        <f t="shared" si="60"/>
        <v>0</v>
      </c>
      <c r="N497" s="39">
        <f t="shared" si="61"/>
        <v>0</v>
      </c>
      <c r="O497" s="39">
        <f t="shared" si="62"/>
        <v>0</v>
      </c>
      <c r="P497" s="39">
        <f>IF($A497&lt;=LEN('USH2A e13 (B) - 2ry Str + Mask'!A$2),M497-J497,"")</f>
        <v>0</v>
      </c>
      <c r="Q497" s="39">
        <f>IF($A497&lt;=LEN('USH2A e13 (B) - 2ry Str + Mask'!A$2),N497-K497,"")</f>
        <v>0</v>
      </c>
      <c r="R497" s="39">
        <f>IF($A497&lt;=LEN('USH2A e13 (B) - 2ry Str + Mask'!A$2),O497-L497,"")</f>
        <v>0</v>
      </c>
    </row>
    <row r="498" spans="1:18" ht="116" customHeight="1" x14ac:dyDescent="0.15">
      <c r="A498" s="36">
        <v>497</v>
      </c>
      <c r="B498" s="37" t="str">
        <f>IF($A498&lt;=LEN('USH2A e13 (B) - 2ry Str + Mask'!A$2),MID('USH2A e13 (B) - 2ry Str + Mask'!A$2,$A498,1),"")</f>
        <v>)</v>
      </c>
      <c r="C498" s="38" t="str">
        <f>IF($A498&lt;=LEN('USH2A e13 (B) - 2ry Str + Mask'!B$2),MID('USH2A e13 (B) - 2ry Str + Mask'!B$2,$A498,1),"")</f>
        <v>)</v>
      </c>
      <c r="D498" s="38" t="str">
        <f>IF($A498&lt;=LEN('USH2A e13 (B) - 2ry Str + Mask'!C$2),MID('USH2A e13 (B) - 2ry Str + Mask'!C$2,$A498,1),"")</f>
        <v>.</v>
      </c>
      <c r="E498" s="38" t="str">
        <f t="shared" si="56"/>
        <v>)</v>
      </c>
      <c r="F498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</v>
      </c>
      <c r="G498" s="39">
        <f>IF($A498&lt;=LEN('USH2A e13 (B) - 2ry Str + Mask'!A$2),SUMIF('USH2A e13 (B) - HSF3.0'!E2:E891,"&lt;="&amp;$A498,'USH2A e13 (B) - HSF3.0'!H2:H891)-SUMIF('USH2A e13 (B) - HSF3.0'!G2:G891,"&lt;="&amp;$A498,'USH2A e13 (B) - HSF3.0'!H2:H891),"")</f>
        <v>1.2952380952380977</v>
      </c>
      <c r="H498" s="39">
        <f>IF($A498&lt;=LEN('USH2A e13 (B) - 2ry Str + Mask'!A$2),SUMIF('USH2A e13 (B) - HSF3.0'!E2:E891,"&lt;="&amp;$A498,'USH2A e13 (B) - HSF3.0'!I2:I891)-SUMIF('USH2A e13 (B) - HSF3.0'!G2:G891,"&lt;="&amp;$A498,'USH2A e13 (B) - HSF3.0'!I2:I891),"")</f>
        <v>-0.2916666666666643</v>
      </c>
      <c r="I498" s="39">
        <f>IF($A498&lt;=LEN('USH2A e13 (B) - 2ry Str + Mask'!A$2),G498+H498,"")</f>
        <v>1.0035714285714334</v>
      </c>
      <c r="J498" s="39">
        <f t="shared" si="57"/>
        <v>0</v>
      </c>
      <c r="K498" s="39">
        <f t="shared" si="58"/>
        <v>0</v>
      </c>
      <c r="L498" s="39">
        <f t="shared" si="59"/>
        <v>0</v>
      </c>
      <c r="M498" s="39">
        <f t="shared" si="60"/>
        <v>0</v>
      </c>
      <c r="N498" s="39">
        <f t="shared" si="61"/>
        <v>0</v>
      </c>
      <c r="O498" s="39">
        <f t="shared" si="62"/>
        <v>0</v>
      </c>
      <c r="P498" s="39">
        <f>IF($A498&lt;=LEN('USH2A e13 (B) - 2ry Str + Mask'!A$2),M498-J498,"")</f>
        <v>0</v>
      </c>
      <c r="Q498" s="39">
        <f>IF($A498&lt;=LEN('USH2A e13 (B) - 2ry Str + Mask'!A$2),N498-K498,"")</f>
        <v>0</v>
      </c>
      <c r="R498" s="39">
        <f>IF($A498&lt;=LEN('USH2A e13 (B) - 2ry Str + Mask'!A$2),O498-L498,"")</f>
        <v>0</v>
      </c>
    </row>
    <row r="499" spans="1:18" ht="116" customHeight="1" x14ac:dyDescent="0.15">
      <c r="A499" s="36">
        <v>498</v>
      </c>
      <c r="B499" s="37" t="str">
        <f>IF($A499&lt;=LEN('USH2A e13 (B) - 2ry Str + Mask'!A$2),MID('USH2A e13 (B) - 2ry Str + Mask'!A$2,$A499,1),"")</f>
        <v>)</v>
      </c>
      <c r="C499" s="38" t="str">
        <f>IF($A499&lt;=LEN('USH2A e13 (B) - 2ry Str + Mask'!B$2),MID('USH2A e13 (B) - 2ry Str + Mask'!B$2,$A499,1),"")</f>
        <v>)</v>
      </c>
      <c r="D499" s="38" t="str">
        <f>IF($A499&lt;=LEN('USH2A e13 (B) - 2ry Str + Mask'!C$2),MID('USH2A e13 (B) - 2ry Str + Mask'!C$2,$A499,1),"")</f>
        <v>.</v>
      </c>
      <c r="E499" s="38" t="str">
        <f t="shared" si="56"/>
        <v>)</v>
      </c>
      <c r="F499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</v>
      </c>
      <c r="G499" s="39">
        <f>IF($A499&lt;=LEN('USH2A e13 (B) - 2ry Str + Mask'!A$2),SUMIF('USH2A e13 (B) - HSF3.0'!E2:E891,"&lt;="&amp;$A499,'USH2A e13 (B) - HSF3.0'!H2:H891)-SUMIF('USH2A e13 (B) - HSF3.0'!G2:G891,"&lt;="&amp;$A499,'USH2A e13 (B) - HSF3.0'!H2:H891),"")</f>
        <v>1.461904761904762</v>
      </c>
      <c r="H499" s="39">
        <f>IF($A499&lt;=LEN('USH2A e13 (B) - 2ry Str + Mask'!A$2),SUMIF('USH2A e13 (B) - HSF3.0'!E2:E891,"&lt;="&amp;$A499,'USH2A e13 (B) - HSF3.0'!I2:I891)-SUMIF('USH2A e13 (B) - HSF3.0'!G2:G891,"&lt;="&amp;$A499,'USH2A e13 (B) - HSF3.0'!I2:I891),"")</f>
        <v>-0.2916666666666643</v>
      </c>
      <c r="I499" s="39">
        <f>IF($A499&lt;=LEN('USH2A e13 (B) - 2ry Str + Mask'!A$2),G499+H499,"")</f>
        <v>1.1702380952380977</v>
      </c>
      <c r="J499" s="39">
        <f t="shared" si="57"/>
        <v>0</v>
      </c>
      <c r="K499" s="39">
        <f t="shared" si="58"/>
        <v>0</v>
      </c>
      <c r="L499" s="39">
        <f t="shared" si="59"/>
        <v>0</v>
      </c>
      <c r="M499" s="39">
        <f t="shared" si="60"/>
        <v>0</v>
      </c>
      <c r="N499" s="39">
        <f t="shared" si="61"/>
        <v>0</v>
      </c>
      <c r="O499" s="39">
        <f t="shared" si="62"/>
        <v>0</v>
      </c>
      <c r="P499" s="39">
        <f>IF($A499&lt;=LEN('USH2A e13 (B) - 2ry Str + Mask'!A$2),M499-J499,"")</f>
        <v>0</v>
      </c>
      <c r="Q499" s="39">
        <f>IF($A499&lt;=LEN('USH2A e13 (B) - 2ry Str + Mask'!A$2),N499-K499,"")</f>
        <v>0</v>
      </c>
      <c r="R499" s="39">
        <f>IF($A499&lt;=LEN('USH2A e13 (B) - 2ry Str + Mask'!A$2),O499-L499,"")</f>
        <v>0</v>
      </c>
    </row>
    <row r="500" spans="1:18" ht="116" customHeight="1" x14ac:dyDescent="0.15">
      <c r="A500" s="36">
        <v>499</v>
      </c>
      <c r="B500" s="37" t="str">
        <f>IF($A500&lt;=LEN('USH2A e13 (B) - 2ry Str + Mask'!A$2),MID('USH2A e13 (B) - 2ry Str + Mask'!A$2,$A500,1),"")</f>
        <v>)</v>
      </c>
      <c r="C500" s="38" t="str">
        <f>IF($A500&lt;=LEN('USH2A e13 (B) - 2ry Str + Mask'!B$2),MID('USH2A e13 (B) - 2ry Str + Mask'!B$2,$A500,1),"")</f>
        <v>)</v>
      </c>
      <c r="D500" s="38" t="str">
        <f>IF($A500&lt;=LEN('USH2A e13 (B) - 2ry Str + Mask'!C$2),MID('USH2A e13 (B) - 2ry Str + Mask'!C$2,$A500,1),"")</f>
        <v>.</v>
      </c>
      <c r="E500" s="38" t="str">
        <f t="shared" si="56"/>
        <v>)</v>
      </c>
      <c r="F500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</v>
      </c>
      <c r="G500" s="39">
        <f>IF($A500&lt;=LEN('USH2A e13 (B) - 2ry Str + Mask'!A$2),SUMIF('USH2A e13 (B) - HSF3.0'!E2:E891,"&lt;="&amp;$A500,'USH2A e13 (B) - HSF3.0'!H2:H891)-SUMIF('USH2A e13 (B) - HSF3.0'!G2:G891,"&lt;="&amp;$A500,'USH2A e13 (B) - HSF3.0'!H2:H891),"")</f>
        <v>1.586904761904762</v>
      </c>
      <c r="H500" s="39">
        <f>IF($A500&lt;=LEN('USH2A e13 (B) - 2ry Str + Mask'!A$2),SUMIF('USH2A e13 (B) - HSF3.0'!E2:E891,"&lt;="&amp;$A500,'USH2A e13 (B) - HSF3.0'!I2:I891)-SUMIF('USH2A e13 (B) - HSF3.0'!G2:G891,"&lt;="&amp;$A500,'USH2A e13 (B) - HSF3.0'!I2:I891),"")</f>
        <v>-0.2916666666666643</v>
      </c>
      <c r="I500" s="39">
        <f>IF($A500&lt;=LEN('USH2A e13 (B) - 2ry Str + Mask'!A$2),G500+H500,"")</f>
        <v>1.2952380952380977</v>
      </c>
      <c r="J500" s="39">
        <f t="shared" si="57"/>
        <v>0</v>
      </c>
      <c r="K500" s="39">
        <f t="shared" si="58"/>
        <v>0</v>
      </c>
      <c r="L500" s="39">
        <f t="shared" si="59"/>
        <v>0</v>
      </c>
      <c r="M500" s="39">
        <f t="shared" si="60"/>
        <v>0</v>
      </c>
      <c r="N500" s="39">
        <f t="shared" si="61"/>
        <v>0</v>
      </c>
      <c r="O500" s="39">
        <f t="shared" si="62"/>
        <v>0</v>
      </c>
      <c r="P500" s="39">
        <f>IF($A500&lt;=LEN('USH2A e13 (B) - 2ry Str + Mask'!A$2),M500-J500,"")</f>
        <v>0</v>
      </c>
      <c r="Q500" s="39">
        <f>IF($A500&lt;=LEN('USH2A e13 (B) - 2ry Str + Mask'!A$2),N500-K500,"")</f>
        <v>0</v>
      </c>
      <c r="R500" s="39">
        <f>IF($A500&lt;=LEN('USH2A e13 (B) - 2ry Str + Mask'!A$2),O500-L500,"")</f>
        <v>0</v>
      </c>
    </row>
    <row r="501" spans="1:18" ht="116" customHeight="1" x14ac:dyDescent="0.15">
      <c r="A501" s="36">
        <v>500</v>
      </c>
      <c r="B501" s="37" t="str">
        <f>IF($A501&lt;=LEN('USH2A e13 (B) - 2ry Str + Mask'!A$2),MID('USH2A e13 (B) - 2ry Str + Mask'!A$2,$A501,1),"")</f>
        <v>)</v>
      </c>
      <c r="C501" s="38" t="str">
        <f>IF($A501&lt;=LEN('USH2A e13 (B) - 2ry Str + Mask'!B$2),MID('USH2A e13 (B) - 2ry Str + Mask'!B$2,$A501,1),"")</f>
        <v>)</v>
      </c>
      <c r="D501" s="38" t="str">
        <f>IF($A501&lt;=LEN('USH2A e13 (B) - 2ry Str + Mask'!C$2),MID('USH2A e13 (B) - 2ry Str + Mask'!C$2,$A501,1),"")</f>
        <v>.</v>
      </c>
      <c r="E501" s="38" t="str">
        <f t="shared" si="56"/>
        <v>)</v>
      </c>
      <c r="F501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</v>
      </c>
      <c r="G501" s="39">
        <f>IF($A501&lt;=LEN('USH2A e13 (B) - 2ry Str + Mask'!A$2),SUMIF('USH2A e13 (B) - HSF3.0'!E2:E891,"&lt;="&amp;$A501,'USH2A e13 (B) - HSF3.0'!H2:H891)-SUMIF('USH2A e13 (B) - HSF3.0'!G2:G891,"&lt;="&amp;$A501,'USH2A e13 (B) - HSF3.0'!H2:H891),"")</f>
        <v>1.7202380952380878</v>
      </c>
      <c r="H501" s="39">
        <f>IF($A501&lt;=LEN('USH2A e13 (B) - 2ry Str + Mask'!A$2),SUMIF('USH2A e13 (B) - HSF3.0'!E2:E891,"&lt;="&amp;$A501,'USH2A e13 (B) - HSF3.0'!I2:I891)-SUMIF('USH2A e13 (B) - HSF3.0'!G2:G891,"&lt;="&amp;$A501,'USH2A e13 (B) - HSF3.0'!I2:I891),"")</f>
        <v>-0.2916666666666643</v>
      </c>
      <c r="I501" s="39">
        <f>IF($A501&lt;=LEN('USH2A e13 (B) - 2ry Str + Mask'!A$2),G501+H501,"")</f>
        <v>1.4285714285714235</v>
      </c>
      <c r="J501" s="39">
        <f t="shared" si="57"/>
        <v>0</v>
      </c>
      <c r="K501" s="39">
        <f t="shared" si="58"/>
        <v>0</v>
      </c>
      <c r="L501" s="39">
        <f t="shared" si="59"/>
        <v>0</v>
      </c>
      <c r="M501" s="39">
        <f t="shared" si="60"/>
        <v>0</v>
      </c>
      <c r="N501" s="39">
        <f t="shared" si="61"/>
        <v>0</v>
      </c>
      <c r="O501" s="39">
        <f t="shared" si="62"/>
        <v>0</v>
      </c>
      <c r="P501" s="39">
        <f>IF($A501&lt;=LEN('USH2A e13 (B) - 2ry Str + Mask'!A$2),M501-J501,"")</f>
        <v>0</v>
      </c>
      <c r="Q501" s="39">
        <f>IF($A501&lt;=LEN('USH2A e13 (B) - 2ry Str + Mask'!A$2),N501-K501,"")</f>
        <v>0</v>
      </c>
      <c r="R501" s="39">
        <f>IF($A501&lt;=LEN('USH2A e13 (B) - 2ry Str + Mask'!A$2),O501-L501,"")</f>
        <v>0</v>
      </c>
    </row>
    <row r="502" spans="1:18" ht="116" customHeight="1" x14ac:dyDescent="0.15">
      <c r="A502" s="36">
        <v>501</v>
      </c>
      <c r="B502" s="37" t="str">
        <f>IF($A502&lt;=LEN('USH2A e13 (B) - 2ry Str + Mask'!A$2),MID('USH2A e13 (B) - 2ry Str + Mask'!A$2,$A502,1),"")</f>
        <v>.</v>
      </c>
      <c r="C502" s="38" t="str">
        <f>IF($A502&lt;=LEN('USH2A e13 (B) - 2ry Str + Mask'!B$2),MID('USH2A e13 (B) - 2ry Str + Mask'!B$2,$A502,1),"")</f>
        <v>.</v>
      </c>
      <c r="D502" s="38" t="str">
        <f>IF($A502&lt;=LEN('USH2A e13 (B) - 2ry Str + Mask'!C$2),MID('USH2A e13 (B) - 2ry Str + Mask'!C$2,$A502,1),"")</f>
        <v>.</v>
      </c>
      <c r="E502" s="38" t="str">
        <f t="shared" si="56"/>
        <v>.</v>
      </c>
      <c r="F502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</v>
      </c>
      <c r="G502" s="39">
        <f>IF($A502&lt;=LEN('USH2A e13 (B) - 2ry Str + Mask'!A$2),SUMIF('USH2A e13 (B) - HSF3.0'!E2:E891,"&lt;="&amp;$A502,'USH2A e13 (B) - HSF3.0'!H2:H891)-SUMIF('USH2A e13 (B) - HSF3.0'!G2:G891,"&lt;="&amp;$A502,'USH2A e13 (B) - HSF3.0'!H2:H891),"")</f>
        <v>1.7440476190476062</v>
      </c>
      <c r="H502" s="39">
        <f>IF($A502&lt;=LEN('USH2A e13 (B) - 2ry Str + Mask'!A$2),SUMIF('USH2A e13 (B) - HSF3.0'!E2:E891,"&lt;="&amp;$A502,'USH2A e13 (B) - HSF3.0'!I2:I891)-SUMIF('USH2A e13 (B) - HSF3.0'!G2:G891,"&lt;="&amp;$A502,'USH2A e13 (B) - HSF3.0'!I2:I891),"")</f>
        <v>-0.2916666666666643</v>
      </c>
      <c r="I502" s="39">
        <f>IF($A502&lt;=LEN('USH2A e13 (B) - 2ry Str + Mask'!A$2),G502+H502,"")</f>
        <v>1.4523809523809419</v>
      </c>
      <c r="J502" s="39">
        <f t="shared" si="57"/>
        <v>1.7440476190476062</v>
      </c>
      <c r="K502" s="39">
        <f t="shared" si="58"/>
        <v>-0.2916666666666643</v>
      </c>
      <c r="L502" s="39">
        <f t="shared" si="59"/>
        <v>1.4523809523809419</v>
      </c>
      <c r="M502" s="39">
        <f t="shared" si="60"/>
        <v>1.7440476190476062</v>
      </c>
      <c r="N502" s="39">
        <f t="shared" si="61"/>
        <v>-0.2916666666666643</v>
      </c>
      <c r="O502" s="39">
        <f t="shared" si="62"/>
        <v>1.4523809523809419</v>
      </c>
      <c r="P502" s="39">
        <f>IF($A502&lt;=LEN('USH2A e13 (B) - 2ry Str + Mask'!A$2),M502-J502,"")</f>
        <v>0</v>
      </c>
      <c r="Q502" s="39">
        <f>IF($A502&lt;=LEN('USH2A e13 (B) - 2ry Str + Mask'!A$2),N502-K502,"")</f>
        <v>0</v>
      </c>
      <c r="R502" s="39">
        <f>IF($A502&lt;=LEN('USH2A e13 (B) - 2ry Str + Mask'!A$2),O502-L502,"")</f>
        <v>0</v>
      </c>
    </row>
    <row r="503" spans="1:18" ht="116" customHeight="1" x14ac:dyDescent="0.15">
      <c r="A503" s="36">
        <v>502</v>
      </c>
      <c r="B503" s="37" t="str">
        <f>IF($A503&lt;=LEN('USH2A e13 (B) - 2ry Str + Mask'!A$2),MID('USH2A e13 (B) - 2ry Str + Mask'!A$2,$A503,1),"")</f>
        <v>)</v>
      </c>
      <c r="C503" s="38" t="str">
        <f>IF($A503&lt;=LEN('USH2A e13 (B) - 2ry Str + Mask'!B$2),MID('USH2A e13 (B) - 2ry Str + Mask'!B$2,$A503,1),"")</f>
        <v>.</v>
      </c>
      <c r="D503" s="38" t="str">
        <f>IF($A503&lt;=LEN('USH2A e13 (B) - 2ry Str + Mask'!C$2),MID('USH2A e13 (B) - 2ry Str + Mask'!C$2,$A503,1),"")</f>
        <v>.</v>
      </c>
      <c r="E503" s="38" t="str">
        <f t="shared" si="56"/>
        <v>.</v>
      </c>
      <c r="F503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</v>
      </c>
      <c r="G503" s="39">
        <f>IF($A503&lt;=LEN('USH2A e13 (B) - 2ry Str + Mask'!A$2),SUMIF('USH2A e13 (B) - HSF3.0'!E2:E891,"&lt;="&amp;$A503,'USH2A e13 (B) - HSF3.0'!H2:H891)-SUMIF('USH2A e13 (B) - HSF3.0'!G2:G891,"&lt;="&amp;$A503,'USH2A e13 (B) - HSF3.0'!H2:H891),"")</f>
        <v>1.4583333333333144</v>
      </c>
      <c r="H503" s="39">
        <f>IF($A503&lt;=LEN('USH2A e13 (B) - 2ry Str + Mask'!A$2),SUMIF('USH2A e13 (B) - HSF3.0'!E2:E891,"&lt;="&amp;$A503,'USH2A e13 (B) - HSF3.0'!I2:I891)-SUMIF('USH2A e13 (B) - HSF3.0'!G2:G891,"&lt;="&amp;$A503,'USH2A e13 (B) - HSF3.0'!I2:I891),"")</f>
        <v>-0.1666666666666643</v>
      </c>
      <c r="I503" s="39">
        <f>IF($A503&lt;=LEN('USH2A e13 (B) - 2ry Str + Mask'!A$2),G503+H503,"")</f>
        <v>1.2916666666666501</v>
      </c>
      <c r="J503" s="39">
        <f t="shared" si="57"/>
        <v>0</v>
      </c>
      <c r="K503" s="39">
        <f t="shared" si="58"/>
        <v>0</v>
      </c>
      <c r="L503" s="39">
        <f t="shared" si="59"/>
        <v>0</v>
      </c>
      <c r="M503" s="39">
        <f t="shared" si="60"/>
        <v>1.4583333333333144</v>
      </c>
      <c r="N503" s="39">
        <f t="shared" si="61"/>
        <v>-0.1666666666666643</v>
      </c>
      <c r="O503" s="39">
        <f t="shared" si="62"/>
        <v>1.2916666666666501</v>
      </c>
      <c r="P503" s="39">
        <f>IF($A503&lt;=LEN('USH2A e13 (B) - 2ry Str + Mask'!A$2),M503-J503,"")</f>
        <v>1.4583333333333144</v>
      </c>
      <c r="Q503" s="39">
        <f>IF($A503&lt;=LEN('USH2A e13 (B) - 2ry Str + Mask'!A$2),N503-K503,"")</f>
        <v>-0.1666666666666643</v>
      </c>
      <c r="R503" s="39">
        <f>IF($A503&lt;=LEN('USH2A e13 (B) - 2ry Str + Mask'!A$2),O503-L503,"")</f>
        <v>1.2916666666666501</v>
      </c>
    </row>
    <row r="504" spans="1:18" ht="116" customHeight="1" x14ac:dyDescent="0.15">
      <c r="A504" s="36">
        <v>503</v>
      </c>
      <c r="B504" s="37" t="str">
        <f>IF($A504&lt;=LEN('USH2A e13 (B) - 2ry Str + Mask'!A$2),MID('USH2A e13 (B) - 2ry Str + Mask'!A$2,$A504,1),"")</f>
        <v>)</v>
      </c>
      <c r="C504" s="38" t="str">
        <f>IF($A504&lt;=LEN('USH2A e13 (B) - 2ry Str + Mask'!B$2),MID('USH2A e13 (B) - 2ry Str + Mask'!B$2,$A504,1),"")</f>
        <v>.</v>
      </c>
      <c r="D504" s="38" t="str">
        <f>IF($A504&lt;=LEN('USH2A e13 (B) - 2ry Str + Mask'!C$2),MID('USH2A e13 (B) - 2ry Str + Mask'!C$2,$A504,1),"")</f>
        <v>.</v>
      </c>
      <c r="E504" s="38" t="str">
        <f t="shared" si="56"/>
        <v>.</v>
      </c>
      <c r="F504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</v>
      </c>
      <c r="G504" s="39">
        <f>IF($A504&lt;=LEN('USH2A e13 (B) - 2ry Str + Mask'!A$2),SUMIF('USH2A e13 (B) - HSF3.0'!E2:E891,"&lt;="&amp;$A504,'USH2A e13 (B) - HSF3.0'!H2:H891)-SUMIF('USH2A e13 (B) - HSF3.0'!G2:G891,"&lt;="&amp;$A504,'USH2A e13 (B) - HSF3.0'!H2:H891),"")</f>
        <v>1.2916666666666501</v>
      </c>
      <c r="H504" s="39">
        <f>IF($A504&lt;=LEN('USH2A e13 (B) - 2ry Str + Mask'!A$2),SUMIF('USH2A e13 (B) - HSF3.0'!E2:E891,"&lt;="&amp;$A504,'USH2A e13 (B) - HSF3.0'!I2:I891)-SUMIF('USH2A e13 (B) - HSF3.0'!G2:G891,"&lt;="&amp;$A504,'USH2A e13 (B) - HSF3.0'!I2:I891),"")</f>
        <v>0</v>
      </c>
      <c r="I504" s="39">
        <f>IF($A504&lt;=LEN('USH2A e13 (B) - 2ry Str + Mask'!A$2),G504+H504,"")</f>
        <v>1.2916666666666501</v>
      </c>
      <c r="J504" s="39">
        <f t="shared" si="57"/>
        <v>0</v>
      </c>
      <c r="K504" s="39">
        <f t="shared" si="58"/>
        <v>0</v>
      </c>
      <c r="L504" s="39">
        <f t="shared" si="59"/>
        <v>0</v>
      </c>
      <c r="M504" s="39">
        <f t="shared" si="60"/>
        <v>1.2916666666666501</v>
      </c>
      <c r="N504" s="39">
        <f t="shared" si="61"/>
        <v>0</v>
      </c>
      <c r="O504" s="39">
        <f t="shared" si="62"/>
        <v>1.2916666666666501</v>
      </c>
      <c r="P504" s="39">
        <f>IF($A504&lt;=LEN('USH2A e13 (B) - 2ry Str + Mask'!A$2),M504-J504,"")</f>
        <v>1.2916666666666501</v>
      </c>
      <c r="Q504" s="39">
        <f>IF($A504&lt;=LEN('USH2A e13 (B) - 2ry Str + Mask'!A$2),N504-K504,"")</f>
        <v>0</v>
      </c>
      <c r="R504" s="39">
        <f>IF($A504&lt;=LEN('USH2A e13 (B) - 2ry Str + Mask'!A$2),O504-L504,"")</f>
        <v>1.2916666666666501</v>
      </c>
    </row>
    <row r="505" spans="1:18" ht="116" customHeight="1" x14ac:dyDescent="0.15">
      <c r="A505" s="36">
        <v>504</v>
      </c>
      <c r="B505" s="37" t="str">
        <f>IF($A505&lt;=LEN('USH2A e13 (B) - 2ry Str + Mask'!A$2),MID('USH2A e13 (B) - 2ry Str + Mask'!A$2,$A505,1),"")</f>
        <v>.</v>
      </c>
      <c r="C505" s="38" t="str">
        <f>IF($A505&lt;=LEN('USH2A e13 (B) - 2ry Str + Mask'!B$2),MID('USH2A e13 (B) - 2ry Str + Mask'!B$2,$A505,1),"")</f>
        <v>.</v>
      </c>
      <c r="D505" s="38" t="str">
        <f>IF($A505&lt;=LEN('USH2A e13 (B) - 2ry Str + Mask'!C$2),MID('USH2A e13 (B) - 2ry Str + Mask'!C$2,$A505,1),"")</f>
        <v>.</v>
      </c>
      <c r="E505" s="38" t="str">
        <f t="shared" si="56"/>
        <v>.</v>
      </c>
      <c r="F505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</v>
      </c>
      <c r="G505" s="39">
        <f>IF($A505&lt;=LEN('USH2A e13 (B) - 2ry Str + Mask'!A$2),SUMIF('USH2A e13 (B) - HSF3.0'!E2:E891,"&lt;="&amp;$A505,'USH2A e13 (B) - HSF3.0'!H2:H891)-SUMIF('USH2A e13 (B) - HSF3.0'!G2:G891,"&lt;="&amp;$A505,'USH2A e13 (B) - HSF3.0'!H2:H891),"")</f>
        <v>0.95833333333332149</v>
      </c>
      <c r="H505" s="39">
        <f>IF($A505&lt;=LEN('USH2A e13 (B) - 2ry Str + Mask'!A$2),SUMIF('USH2A e13 (B) - HSF3.0'!E2:E891,"&lt;="&amp;$A505,'USH2A e13 (B) - HSF3.0'!I2:I891)-SUMIF('USH2A e13 (B) - HSF3.0'!G2:G891,"&lt;="&amp;$A505,'USH2A e13 (B) - HSF3.0'!I2:I891),"")</f>
        <v>0</v>
      </c>
      <c r="I505" s="39">
        <f>IF($A505&lt;=LEN('USH2A e13 (B) - 2ry Str + Mask'!A$2),G505+H505,"")</f>
        <v>0.95833333333332149</v>
      </c>
      <c r="J505" s="39">
        <f t="shared" si="57"/>
        <v>0.95833333333332149</v>
      </c>
      <c r="K505" s="39">
        <f t="shared" si="58"/>
        <v>0</v>
      </c>
      <c r="L505" s="39">
        <f t="shared" si="59"/>
        <v>0.95833333333332149</v>
      </c>
      <c r="M505" s="39">
        <f t="shared" si="60"/>
        <v>0.95833333333332149</v>
      </c>
      <c r="N505" s="39">
        <f t="shared" si="61"/>
        <v>0</v>
      </c>
      <c r="O505" s="39">
        <f t="shared" si="62"/>
        <v>0.95833333333332149</v>
      </c>
      <c r="P505" s="39">
        <f>IF($A505&lt;=LEN('USH2A e13 (B) - 2ry Str + Mask'!A$2),M505-J505,"")</f>
        <v>0</v>
      </c>
      <c r="Q505" s="39">
        <f>IF($A505&lt;=LEN('USH2A e13 (B) - 2ry Str + Mask'!A$2),N505-K505,"")</f>
        <v>0</v>
      </c>
      <c r="R505" s="39">
        <f>IF($A505&lt;=LEN('USH2A e13 (B) - 2ry Str + Mask'!A$2),O505-L505,"")</f>
        <v>0</v>
      </c>
    </row>
    <row r="506" spans="1:18" ht="116" customHeight="1" x14ac:dyDescent="0.15">
      <c r="A506" s="36">
        <v>505</v>
      </c>
      <c r="B506" s="37" t="str">
        <f>IF($A506&lt;=LEN('USH2A e13 (B) - 2ry Str + Mask'!A$2),MID('USH2A e13 (B) - 2ry Str + Mask'!A$2,$A506,1),"")</f>
        <v>.</v>
      </c>
      <c r="C506" s="38" t="str">
        <f>IF($A506&lt;=LEN('USH2A e13 (B) - 2ry Str + Mask'!B$2),MID('USH2A e13 (B) - 2ry Str + Mask'!B$2,$A506,1),"")</f>
        <v>.</v>
      </c>
      <c r="D506" s="38" t="str">
        <f>IF($A506&lt;=LEN('USH2A e13 (B) - 2ry Str + Mask'!C$2),MID('USH2A e13 (B) - 2ry Str + Mask'!C$2,$A506,1),"")</f>
        <v>.</v>
      </c>
      <c r="E506" s="38" t="str">
        <f t="shared" si="56"/>
        <v>.</v>
      </c>
      <c r="F506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</v>
      </c>
      <c r="G506" s="39">
        <f>IF($A506&lt;=LEN('USH2A e13 (B) - 2ry Str + Mask'!A$2),SUMIF('USH2A e13 (B) - HSF3.0'!E2:E891,"&lt;="&amp;$A506,'USH2A e13 (B) - HSF3.0'!H2:H891)-SUMIF('USH2A e13 (B) - HSF3.0'!G2:G891,"&lt;="&amp;$A506,'USH2A e13 (B) - HSF3.0'!H2:H891),"")</f>
        <v>0.79166666666665719</v>
      </c>
      <c r="H506" s="39">
        <f>IF($A506&lt;=LEN('USH2A e13 (B) - 2ry Str + Mask'!A$2),SUMIF('USH2A e13 (B) - HSF3.0'!E2:E891,"&lt;="&amp;$A506,'USH2A e13 (B) - HSF3.0'!I2:I891)-SUMIF('USH2A e13 (B) - HSF3.0'!G2:G891,"&lt;="&amp;$A506,'USH2A e13 (B) - HSF3.0'!I2:I891),"")</f>
        <v>-0.2916666666666643</v>
      </c>
      <c r="I506" s="39">
        <f>IF($A506&lt;=LEN('USH2A e13 (B) - 2ry Str + Mask'!A$2),G506+H506,"")</f>
        <v>0.49999999999999289</v>
      </c>
      <c r="J506" s="39">
        <f t="shared" si="57"/>
        <v>0.79166666666665719</v>
      </c>
      <c r="K506" s="39">
        <f t="shared" si="58"/>
        <v>-0.2916666666666643</v>
      </c>
      <c r="L506" s="39">
        <f t="shared" si="59"/>
        <v>0.49999999999999289</v>
      </c>
      <c r="M506" s="39">
        <f t="shared" si="60"/>
        <v>0.79166666666665719</v>
      </c>
      <c r="N506" s="39">
        <f t="shared" si="61"/>
        <v>-0.2916666666666643</v>
      </c>
      <c r="O506" s="39">
        <f t="shared" si="62"/>
        <v>0.49999999999999289</v>
      </c>
      <c r="P506" s="39">
        <f>IF($A506&lt;=LEN('USH2A e13 (B) - 2ry Str + Mask'!A$2),M506-J506,"")</f>
        <v>0</v>
      </c>
      <c r="Q506" s="39">
        <f>IF($A506&lt;=LEN('USH2A e13 (B) - 2ry Str + Mask'!A$2),N506-K506,"")</f>
        <v>0</v>
      </c>
      <c r="R506" s="39">
        <f>IF($A506&lt;=LEN('USH2A e13 (B) - 2ry Str + Mask'!A$2),O506-L506,"")</f>
        <v>0</v>
      </c>
    </row>
    <row r="507" spans="1:18" ht="116" customHeight="1" x14ac:dyDescent="0.15">
      <c r="A507" s="36">
        <v>506</v>
      </c>
      <c r="B507" s="37" t="str">
        <f>IF($A507&lt;=LEN('USH2A e13 (B) - 2ry Str + Mask'!A$2),MID('USH2A e13 (B) - 2ry Str + Mask'!A$2,$A507,1),"")</f>
        <v>.</v>
      </c>
      <c r="C507" s="38" t="str">
        <f>IF($A507&lt;=LEN('USH2A e13 (B) - 2ry Str + Mask'!B$2),MID('USH2A e13 (B) - 2ry Str + Mask'!B$2,$A507,1),"")</f>
        <v>.</v>
      </c>
      <c r="D507" s="38" t="str">
        <f>IF($A507&lt;=LEN('USH2A e13 (B) - 2ry Str + Mask'!C$2),MID('USH2A e13 (B) - 2ry Str + Mask'!C$2,$A507,1),"")</f>
        <v>.</v>
      </c>
      <c r="E507" s="38" t="str">
        <f t="shared" si="56"/>
        <v>.</v>
      </c>
      <c r="F507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</v>
      </c>
      <c r="G507" s="39">
        <f>IF($A507&lt;=LEN('USH2A e13 (B) - 2ry Str + Mask'!A$2),SUMIF('USH2A e13 (B) - HSF3.0'!E2:E891,"&lt;="&amp;$A507,'USH2A e13 (B) - HSF3.0'!H2:H891)-SUMIF('USH2A e13 (B) - HSF3.0'!G2:G891,"&lt;="&amp;$A507,'USH2A e13 (B) - HSF3.0'!H2:H891),"")</f>
        <v>0.2916666666666643</v>
      </c>
      <c r="H507" s="39">
        <f>IF($A507&lt;=LEN('USH2A e13 (B) - 2ry Str + Mask'!A$2),SUMIF('USH2A e13 (B) - HSF3.0'!E2:E891,"&lt;="&amp;$A507,'USH2A e13 (B) - HSF3.0'!I2:I891)-SUMIF('USH2A e13 (B) - HSF3.0'!G2:G891,"&lt;="&amp;$A507,'USH2A e13 (B) - HSF3.0'!I2:I891),"")</f>
        <v>-0.4583333333333286</v>
      </c>
      <c r="I507" s="39">
        <f>IF($A507&lt;=LEN('USH2A e13 (B) - 2ry Str + Mask'!A$2),G507+H507,"")</f>
        <v>-0.1666666666666643</v>
      </c>
      <c r="J507" s="39">
        <f t="shared" si="57"/>
        <v>0.2916666666666643</v>
      </c>
      <c r="K507" s="39">
        <f t="shared" si="58"/>
        <v>-0.4583333333333286</v>
      </c>
      <c r="L507" s="39">
        <f t="shared" si="59"/>
        <v>-0.1666666666666643</v>
      </c>
      <c r="M507" s="39">
        <f t="shared" si="60"/>
        <v>0.2916666666666643</v>
      </c>
      <c r="N507" s="39">
        <f t="shared" si="61"/>
        <v>-0.4583333333333286</v>
      </c>
      <c r="O507" s="39">
        <f t="shared" si="62"/>
        <v>-0.1666666666666643</v>
      </c>
      <c r="P507" s="39">
        <f>IF($A507&lt;=LEN('USH2A e13 (B) - 2ry Str + Mask'!A$2),M507-J507,"")</f>
        <v>0</v>
      </c>
      <c r="Q507" s="39">
        <f>IF($A507&lt;=LEN('USH2A e13 (B) - 2ry Str + Mask'!A$2),N507-K507,"")</f>
        <v>0</v>
      </c>
      <c r="R507" s="39">
        <f>IF($A507&lt;=LEN('USH2A e13 (B) - 2ry Str + Mask'!A$2),O507-L507,"")</f>
        <v>0</v>
      </c>
    </row>
    <row r="508" spans="1:18" ht="116" customHeight="1" x14ac:dyDescent="0.15">
      <c r="A508" s="36">
        <v>507</v>
      </c>
      <c r="B508" s="37" t="str">
        <f>IF($A508&lt;=LEN('USH2A e13 (B) - 2ry Str + Mask'!A$2),MID('USH2A e13 (B) - 2ry Str + Mask'!A$2,$A508,1),"")</f>
        <v>(</v>
      </c>
      <c r="C508" s="38" t="str">
        <f>IF($A508&lt;=LEN('USH2A e13 (B) - 2ry Str + Mask'!B$2),MID('USH2A e13 (B) - 2ry Str + Mask'!B$2,$A508,1),"")</f>
        <v>(</v>
      </c>
      <c r="D508" s="38" t="str">
        <f>IF($A508&lt;=LEN('USH2A e13 (B) - 2ry Str + Mask'!C$2),MID('USH2A e13 (B) - 2ry Str + Mask'!C$2,$A508,1),"")</f>
        <v>.</v>
      </c>
      <c r="E508" s="38" t="str">
        <f t="shared" si="56"/>
        <v>(</v>
      </c>
      <c r="F508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</v>
      </c>
      <c r="G508" s="39">
        <f>IF($A508&lt;=LEN('USH2A e13 (B) - 2ry Str + Mask'!A$2),SUMIF('USH2A e13 (B) - HSF3.0'!E2:E891,"&lt;="&amp;$A508,'USH2A e13 (B) - HSF3.0'!H2:H891)-SUMIF('USH2A e13 (B) - HSF3.0'!G2:G891,"&lt;="&amp;$A508,'USH2A e13 (B) - HSF3.0'!H2:H891),"")</f>
        <v>0</v>
      </c>
      <c r="H508" s="39">
        <f>IF($A508&lt;=LEN('USH2A e13 (B) - 2ry Str + Mask'!A$2),SUMIF('USH2A e13 (B) - HSF3.0'!E2:E891,"&lt;="&amp;$A508,'USH2A e13 (B) - HSF3.0'!I2:I891)-SUMIF('USH2A e13 (B) - HSF3.0'!G2:G891,"&lt;="&amp;$A508,'USH2A e13 (B) - HSF3.0'!I2:I891),"")</f>
        <v>-0.62499999999999289</v>
      </c>
      <c r="I508" s="39">
        <f>IF($A508&lt;=LEN('USH2A e13 (B) - 2ry Str + Mask'!A$2),G508+H508,"")</f>
        <v>-0.62499999999999289</v>
      </c>
      <c r="J508" s="39">
        <f t="shared" si="57"/>
        <v>0</v>
      </c>
      <c r="K508" s="39">
        <f t="shared" si="58"/>
        <v>0</v>
      </c>
      <c r="L508" s="39">
        <f t="shared" si="59"/>
        <v>0</v>
      </c>
      <c r="M508" s="39">
        <f t="shared" si="60"/>
        <v>0</v>
      </c>
      <c r="N508" s="39">
        <f t="shared" si="61"/>
        <v>0</v>
      </c>
      <c r="O508" s="39">
        <f t="shared" si="62"/>
        <v>0</v>
      </c>
      <c r="P508" s="39">
        <f>IF($A508&lt;=LEN('USH2A e13 (B) - 2ry Str + Mask'!A$2),M508-J508,"")</f>
        <v>0</v>
      </c>
      <c r="Q508" s="39">
        <f>IF($A508&lt;=LEN('USH2A e13 (B) - 2ry Str + Mask'!A$2),N508-K508,"")</f>
        <v>0</v>
      </c>
      <c r="R508" s="39">
        <f>IF($A508&lt;=LEN('USH2A e13 (B) - 2ry Str + Mask'!A$2),O508-L508,"")</f>
        <v>0</v>
      </c>
    </row>
    <row r="509" spans="1:18" ht="116" customHeight="1" x14ac:dyDescent="0.15">
      <c r="A509" s="36">
        <v>508</v>
      </c>
      <c r="B509" s="37" t="str">
        <f>IF($A509&lt;=LEN('USH2A e13 (B) - 2ry Str + Mask'!A$2),MID('USH2A e13 (B) - 2ry Str + Mask'!A$2,$A509,1),"")</f>
        <v>(</v>
      </c>
      <c r="C509" s="38" t="str">
        <f>IF($A509&lt;=LEN('USH2A e13 (B) - 2ry Str + Mask'!B$2),MID('USH2A e13 (B) - 2ry Str + Mask'!B$2,$A509,1),"")</f>
        <v>(</v>
      </c>
      <c r="D509" s="38" t="str">
        <f>IF($A509&lt;=LEN('USH2A e13 (B) - 2ry Str + Mask'!C$2),MID('USH2A e13 (B) - 2ry Str + Mask'!C$2,$A509,1),"")</f>
        <v>.</v>
      </c>
      <c r="E509" s="38" t="str">
        <f t="shared" si="56"/>
        <v>(</v>
      </c>
      <c r="F509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</v>
      </c>
      <c r="G509" s="39">
        <f>IF($A509&lt;=LEN('USH2A e13 (B) - 2ry Str + Mask'!A$2),SUMIF('USH2A e13 (B) - HSF3.0'!E2:E891,"&lt;="&amp;$A509,'USH2A e13 (B) - HSF3.0'!H2:H891)-SUMIF('USH2A e13 (B) - HSF3.0'!G2:G891,"&lt;="&amp;$A509,'USH2A e13 (B) - HSF3.0'!H2:H891),"")</f>
        <v>0</v>
      </c>
      <c r="H509" s="39">
        <f>IF($A509&lt;=LEN('USH2A e13 (B) - 2ry Str + Mask'!A$2),SUMIF('USH2A e13 (B) - HSF3.0'!E2:E891,"&lt;="&amp;$A509,'USH2A e13 (B) - HSF3.0'!I2:I891)-SUMIF('USH2A e13 (B) - HSF3.0'!G2:G891,"&lt;="&amp;$A509,'USH2A e13 (B) - HSF3.0'!I2:I891),"")</f>
        <v>-0.74999999999999289</v>
      </c>
      <c r="I509" s="39">
        <f>IF($A509&lt;=LEN('USH2A e13 (B) - 2ry Str + Mask'!A$2),G509+H509,"")</f>
        <v>-0.74999999999999289</v>
      </c>
      <c r="J509" s="39">
        <f t="shared" si="57"/>
        <v>0</v>
      </c>
      <c r="K509" s="39">
        <f t="shared" si="58"/>
        <v>0</v>
      </c>
      <c r="L509" s="39">
        <f t="shared" si="59"/>
        <v>0</v>
      </c>
      <c r="M509" s="39">
        <f t="shared" si="60"/>
        <v>0</v>
      </c>
      <c r="N509" s="39">
        <f t="shared" si="61"/>
        <v>0</v>
      </c>
      <c r="O509" s="39">
        <f t="shared" si="62"/>
        <v>0</v>
      </c>
      <c r="P509" s="39">
        <f>IF($A509&lt;=LEN('USH2A e13 (B) - 2ry Str + Mask'!A$2),M509-J509,"")</f>
        <v>0</v>
      </c>
      <c r="Q509" s="39">
        <f>IF($A509&lt;=LEN('USH2A e13 (B) - 2ry Str + Mask'!A$2),N509-K509,"")</f>
        <v>0</v>
      </c>
      <c r="R509" s="39">
        <f>IF($A509&lt;=LEN('USH2A e13 (B) - 2ry Str + Mask'!A$2),O509-L509,"")</f>
        <v>0</v>
      </c>
    </row>
    <row r="510" spans="1:18" ht="116" customHeight="1" x14ac:dyDescent="0.15">
      <c r="A510" s="36">
        <v>509</v>
      </c>
      <c r="B510" s="37" t="str">
        <f>IF($A510&lt;=LEN('USH2A e13 (B) - 2ry Str + Mask'!A$2),MID('USH2A e13 (B) - 2ry Str + Mask'!A$2,$A510,1),"")</f>
        <v>(</v>
      </c>
      <c r="C510" s="38" t="str">
        <f>IF($A510&lt;=LEN('USH2A e13 (B) - 2ry Str + Mask'!B$2),MID('USH2A e13 (B) - 2ry Str + Mask'!B$2,$A510,1),"")</f>
        <v>(</v>
      </c>
      <c r="D510" s="38" t="str">
        <f>IF($A510&lt;=LEN('USH2A e13 (B) - 2ry Str + Mask'!C$2),MID('USH2A e13 (B) - 2ry Str + Mask'!C$2,$A510,1),"")</f>
        <v>.</v>
      </c>
      <c r="E510" s="38" t="str">
        <f t="shared" si="56"/>
        <v>(</v>
      </c>
      <c r="F510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</v>
      </c>
      <c r="G510" s="39">
        <f>IF($A510&lt;=LEN('USH2A e13 (B) - 2ry Str + Mask'!A$2),SUMIF('USH2A e13 (B) - HSF3.0'!E2:E891,"&lt;="&amp;$A510,'USH2A e13 (B) - HSF3.0'!H2:H891)-SUMIF('USH2A e13 (B) - HSF3.0'!G2:G891,"&lt;="&amp;$A510,'USH2A e13 (B) - HSF3.0'!H2:H891),"")</f>
        <v>0</v>
      </c>
      <c r="H510" s="39">
        <f>IF($A510&lt;=LEN('USH2A e13 (B) - 2ry Str + Mask'!A$2),SUMIF('USH2A e13 (B) - HSF3.0'!E2:E891,"&lt;="&amp;$A510,'USH2A e13 (B) - HSF3.0'!I2:I891)-SUMIF('USH2A e13 (B) - HSF3.0'!G2:G891,"&lt;="&amp;$A510,'USH2A e13 (B) - HSF3.0'!I2:I891),"")</f>
        <v>-0.74999999999999289</v>
      </c>
      <c r="I510" s="39">
        <f>IF($A510&lt;=LEN('USH2A e13 (B) - 2ry Str + Mask'!A$2),G510+H510,"")</f>
        <v>-0.74999999999999289</v>
      </c>
      <c r="J510" s="39">
        <f t="shared" si="57"/>
        <v>0</v>
      </c>
      <c r="K510" s="39">
        <f t="shared" si="58"/>
        <v>0</v>
      </c>
      <c r="L510" s="39">
        <f t="shared" si="59"/>
        <v>0</v>
      </c>
      <c r="M510" s="39">
        <f t="shared" si="60"/>
        <v>0</v>
      </c>
      <c r="N510" s="39">
        <f t="shared" si="61"/>
        <v>0</v>
      </c>
      <c r="O510" s="39">
        <f t="shared" si="62"/>
        <v>0</v>
      </c>
      <c r="P510" s="39">
        <f>IF($A510&lt;=LEN('USH2A e13 (B) - 2ry Str + Mask'!A$2),M510-J510,"")</f>
        <v>0</v>
      </c>
      <c r="Q510" s="39">
        <f>IF($A510&lt;=LEN('USH2A e13 (B) - 2ry Str + Mask'!A$2),N510-K510,"")</f>
        <v>0</v>
      </c>
      <c r="R510" s="39">
        <f>IF($A510&lt;=LEN('USH2A e13 (B) - 2ry Str + Mask'!A$2),O510-L510,"")</f>
        <v>0</v>
      </c>
    </row>
    <row r="511" spans="1:18" ht="116" customHeight="1" x14ac:dyDescent="0.15">
      <c r="A511" s="36">
        <v>510</v>
      </c>
      <c r="B511" s="37" t="str">
        <f>IF($A511&lt;=LEN('USH2A e13 (B) - 2ry Str + Mask'!A$2),MID('USH2A e13 (B) - 2ry Str + Mask'!A$2,$A511,1),"")</f>
        <v>(</v>
      </c>
      <c r="C511" s="38" t="str">
        <f>IF($A511&lt;=LEN('USH2A e13 (B) - 2ry Str + Mask'!B$2),MID('USH2A e13 (B) - 2ry Str + Mask'!B$2,$A511,1),"")</f>
        <v>(</v>
      </c>
      <c r="D511" s="38" t="str">
        <f>IF($A511&lt;=LEN('USH2A e13 (B) - 2ry Str + Mask'!C$2),MID('USH2A e13 (B) - 2ry Str + Mask'!C$2,$A511,1),"")</f>
        <v>.</v>
      </c>
      <c r="E511" s="38" t="str">
        <f t="shared" si="56"/>
        <v>(</v>
      </c>
      <c r="F511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</v>
      </c>
      <c r="G511" s="39">
        <f>IF($A511&lt;=LEN('USH2A e13 (B) - 2ry Str + Mask'!A$2),SUMIF('USH2A e13 (B) - HSF3.0'!E2:E891,"&lt;="&amp;$A511,'USH2A e13 (B) - HSF3.0'!H2:H891)-SUMIF('USH2A e13 (B) - HSF3.0'!G2:G891,"&lt;="&amp;$A511,'USH2A e13 (B) - HSF3.0'!H2:H891),"")</f>
        <v>0</v>
      </c>
      <c r="H511" s="39">
        <f>IF($A511&lt;=LEN('USH2A e13 (B) - 2ry Str + Mask'!A$2),SUMIF('USH2A e13 (B) - HSF3.0'!E2:E891,"&lt;="&amp;$A511,'USH2A e13 (B) - HSF3.0'!I2:I891)-SUMIF('USH2A e13 (B) - HSF3.0'!G2:G891,"&lt;="&amp;$A511,'USH2A e13 (B) - HSF3.0'!I2:I891),"")</f>
        <v>-0.74999999999999289</v>
      </c>
      <c r="I511" s="39">
        <f>IF($A511&lt;=LEN('USH2A e13 (B) - 2ry Str + Mask'!A$2),G511+H511,"")</f>
        <v>-0.74999999999999289</v>
      </c>
      <c r="J511" s="39">
        <f t="shared" si="57"/>
        <v>0</v>
      </c>
      <c r="K511" s="39">
        <f t="shared" si="58"/>
        <v>0</v>
      </c>
      <c r="L511" s="39">
        <f t="shared" si="59"/>
        <v>0</v>
      </c>
      <c r="M511" s="39">
        <f t="shared" si="60"/>
        <v>0</v>
      </c>
      <c r="N511" s="39">
        <f t="shared" si="61"/>
        <v>0</v>
      </c>
      <c r="O511" s="39">
        <f t="shared" si="62"/>
        <v>0</v>
      </c>
      <c r="P511" s="39">
        <f>IF($A511&lt;=LEN('USH2A e13 (B) - 2ry Str + Mask'!A$2),M511-J511,"")</f>
        <v>0</v>
      </c>
      <c r="Q511" s="39">
        <f>IF($A511&lt;=LEN('USH2A e13 (B) - 2ry Str + Mask'!A$2),N511-K511,"")</f>
        <v>0</v>
      </c>
      <c r="R511" s="39">
        <f>IF($A511&lt;=LEN('USH2A e13 (B) - 2ry Str + Mask'!A$2),O511-L511,"")</f>
        <v>0</v>
      </c>
    </row>
    <row r="512" spans="1:18" ht="116" customHeight="1" x14ac:dyDescent="0.15">
      <c r="A512" s="36">
        <v>511</v>
      </c>
      <c r="B512" s="37" t="str">
        <f>IF($A512&lt;=LEN('USH2A e13 (B) - 2ry Str + Mask'!A$2),MID('USH2A e13 (B) - 2ry Str + Mask'!A$2,$A512,1),"")</f>
        <v>(</v>
      </c>
      <c r="C512" s="38" t="str">
        <f>IF($A512&lt;=LEN('USH2A e13 (B) - 2ry Str + Mask'!B$2),MID('USH2A e13 (B) - 2ry Str + Mask'!B$2,$A512,1),"")</f>
        <v>(</v>
      </c>
      <c r="D512" s="38" t="str">
        <f>IF($A512&lt;=LEN('USH2A e13 (B) - 2ry Str + Mask'!C$2),MID('USH2A e13 (B) - 2ry Str + Mask'!C$2,$A512,1),"")</f>
        <v>.</v>
      </c>
      <c r="E512" s="38" t="str">
        <f t="shared" si="56"/>
        <v>(</v>
      </c>
      <c r="F512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</v>
      </c>
      <c r="G512" s="39">
        <f>IF($A512&lt;=LEN('USH2A e13 (B) - 2ry Str + Mask'!A$2),SUMIF('USH2A e13 (B) - HSF3.0'!E2:E891,"&lt;="&amp;$A512,'USH2A e13 (B) - HSF3.0'!H2:H891)-SUMIF('USH2A e13 (B) - HSF3.0'!G2:G891,"&lt;="&amp;$A512,'USH2A e13 (B) - HSF3.0'!H2:H891),"")</f>
        <v>0</v>
      </c>
      <c r="H512" s="39">
        <f>IF($A512&lt;=LEN('USH2A e13 (B) - 2ry Str + Mask'!A$2),SUMIF('USH2A e13 (B) - HSF3.0'!E2:E891,"&lt;="&amp;$A512,'USH2A e13 (B) - HSF3.0'!I2:I891)-SUMIF('USH2A e13 (B) - HSF3.0'!G2:G891,"&lt;="&amp;$A512,'USH2A e13 (B) - HSF3.0'!I2:I891),"")</f>
        <v>-0.5833333333333286</v>
      </c>
      <c r="I512" s="39">
        <f>IF($A512&lt;=LEN('USH2A e13 (B) - 2ry Str + Mask'!A$2),G512+H512,"")</f>
        <v>-0.5833333333333286</v>
      </c>
      <c r="J512" s="39">
        <f t="shared" si="57"/>
        <v>0</v>
      </c>
      <c r="K512" s="39">
        <f t="shared" si="58"/>
        <v>0</v>
      </c>
      <c r="L512" s="39">
        <f t="shared" si="59"/>
        <v>0</v>
      </c>
      <c r="M512" s="39">
        <f t="shared" si="60"/>
        <v>0</v>
      </c>
      <c r="N512" s="39">
        <f t="shared" si="61"/>
        <v>0</v>
      </c>
      <c r="O512" s="39">
        <f t="shared" si="62"/>
        <v>0</v>
      </c>
      <c r="P512" s="39">
        <f>IF($A512&lt;=LEN('USH2A e13 (B) - 2ry Str + Mask'!A$2),M512-J512,"")</f>
        <v>0</v>
      </c>
      <c r="Q512" s="39">
        <f>IF($A512&lt;=LEN('USH2A e13 (B) - 2ry Str + Mask'!A$2),N512-K512,"")</f>
        <v>0</v>
      </c>
      <c r="R512" s="39">
        <f>IF($A512&lt;=LEN('USH2A e13 (B) - 2ry Str + Mask'!A$2),O512-L512,"")</f>
        <v>0</v>
      </c>
    </row>
    <row r="513" spans="1:18" ht="116" customHeight="1" x14ac:dyDescent="0.15">
      <c r="A513" s="36">
        <v>512</v>
      </c>
      <c r="B513" s="37" t="str">
        <f>IF($A513&lt;=LEN('USH2A e13 (B) - 2ry Str + Mask'!A$2),MID('USH2A e13 (B) - 2ry Str + Mask'!A$2,$A513,1),"")</f>
        <v>(</v>
      </c>
      <c r="C513" s="38" t="str">
        <f>IF($A513&lt;=LEN('USH2A e13 (B) - 2ry Str + Mask'!B$2),MID('USH2A e13 (B) - 2ry Str + Mask'!B$2,$A513,1),"")</f>
        <v>(</v>
      </c>
      <c r="D513" s="38" t="str">
        <f>IF($A513&lt;=LEN('USH2A e13 (B) - 2ry Str + Mask'!C$2),MID('USH2A e13 (B) - 2ry Str + Mask'!C$2,$A513,1),"")</f>
        <v>.</v>
      </c>
      <c r="E513" s="38" t="str">
        <f t="shared" si="56"/>
        <v>(</v>
      </c>
      <c r="F513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</v>
      </c>
      <c r="G513" s="39">
        <f>IF($A513&lt;=LEN('USH2A e13 (B) - 2ry Str + Mask'!A$2),SUMIF('USH2A e13 (B) - HSF3.0'!E2:E891,"&lt;="&amp;$A513,'USH2A e13 (B) - HSF3.0'!H2:H891)-SUMIF('USH2A e13 (B) - HSF3.0'!G2:G891,"&lt;="&amp;$A513,'USH2A e13 (B) - HSF3.0'!H2:H891),"")</f>
        <v>0</v>
      </c>
      <c r="H513" s="39">
        <f>IF($A513&lt;=LEN('USH2A e13 (B) - 2ry Str + Mask'!A$2),SUMIF('USH2A e13 (B) - HSF3.0'!E2:E891,"&lt;="&amp;$A513,'USH2A e13 (B) - HSF3.0'!I2:I891)-SUMIF('USH2A e13 (B) - HSF3.0'!G2:G891,"&lt;="&amp;$A513,'USH2A e13 (B) - HSF3.0'!I2:I891),"")</f>
        <v>-0.4166666666666643</v>
      </c>
      <c r="I513" s="39">
        <f>IF($A513&lt;=LEN('USH2A e13 (B) - 2ry Str + Mask'!A$2),G513+H513,"")</f>
        <v>-0.4166666666666643</v>
      </c>
      <c r="J513" s="39">
        <f t="shared" si="57"/>
        <v>0</v>
      </c>
      <c r="K513" s="39">
        <f t="shared" si="58"/>
        <v>0</v>
      </c>
      <c r="L513" s="39">
        <f t="shared" si="59"/>
        <v>0</v>
      </c>
      <c r="M513" s="39">
        <f t="shared" si="60"/>
        <v>0</v>
      </c>
      <c r="N513" s="39">
        <f t="shared" si="61"/>
        <v>0</v>
      </c>
      <c r="O513" s="39">
        <f t="shared" si="62"/>
        <v>0</v>
      </c>
      <c r="P513" s="39">
        <f>IF($A513&lt;=LEN('USH2A e13 (B) - 2ry Str + Mask'!A$2),M513-J513,"")</f>
        <v>0</v>
      </c>
      <c r="Q513" s="39">
        <f>IF($A513&lt;=LEN('USH2A e13 (B) - 2ry Str + Mask'!A$2),N513-K513,"")</f>
        <v>0</v>
      </c>
      <c r="R513" s="39">
        <f>IF($A513&lt;=LEN('USH2A e13 (B) - 2ry Str + Mask'!A$2),O513-L513,"")</f>
        <v>0</v>
      </c>
    </row>
    <row r="514" spans="1:18" ht="116" customHeight="1" x14ac:dyDescent="0.15">
      <c r="A514" s="36">
        <v>513</v>
      </c>
      <c r="B514" s="37" t="str">
        <f>IF($A514&lt;=LEN('USH2A e13 (B) - 2ry Str + Mask'!A$2),MID('USH2A e13 (B) - 2ry Str + Mask'!A$2,$A514,1),"")</f>
        <v>.</v>
      </c>
      <c r="C514" s="38" t="str">
        <f>IF($A514&lt;=LEN('USH2A e13 (B) - 2ry Str + Mask'!B$2),MID('USH2A e13 (B) - 2ry Str + Mask'!B$2,$A514,1),"")</f>
        <v>.</v>
      </c>
      <c r="D514" s="38" t="str">
        <f>IF($A514&lt;=LEN('USH2A e13 (B) - 2ry Str + Mask'!C$2),MID('USH2A e13 (B) - 2ry Str + Mask'!C$2,$A514,1),"")</f>
        <v>.</v>
      </c>
      <c r="E514" s="38" t="str">
        <f t="shared" ref="E514:E577" si="64">IF(D514="x","|",C514)</f>
        <v>.</v>
      </c>
      <c r="F514" s="38" t="str">
        <f t="shared" si="6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</v>
      </c>
      <c r="G514" s="39">
        <f>IF($A514&lt;=LEN('USH2A e13 (B) - 2ry Str + Mask'!A$2),SUMIF('USH2A e13 (B) - HSF3.0'!E2:E891,"&lt;="&amp;$A514,'USH2A e13 (B) - HSF3.0'!H2:H891)-SUMIF('USH2A e13 (B) - HSF3.0'!G2:G891,"&lt;="&amp;$A514,'USH2A e13 (B) - HSF3.0'!H2:H891),"")</f>
        <v>0</v>
      </c>
      <c r="H514" s="39">
        <f>IF($A514&lt;=LEN('USH2A e13 (B) - 2ry Str + Mask'!A$2),SUMIF('USH2A e13 (B) - HSF3.0'!E2:E891,"&lt;="&amp;$A514,'USH2A e13 (B) - HSF3.0'!I2:I891)-SUMIF('USH2A e13 (B) - HSF3.0'!G2:G891,"&lt;="&amp;$A514,'USH2A e13 (B) - HSF3.0'!I2:I891),"")</f>
        <v>-0.125</v>
      </c>
      <c r="I514" s="39">
        <f>IF($A514&lt;=LEN('USH2A e13 (B) - 2ry Str + Mask'!A$2),G514+H514,"")</f>
        <v>-0.125</v>
      </c>
      <c r="J514" s="39">
        <f t="shared" ref="J514:J577" si="65">IF(OR(B514=".",B514=""),G514,0)</f>
        <v>0</v>
      </c>
      <c r="K514" s="39">
        <f t="shared" ref="K514:K577" si="66">IF(OR(B514=".",B514=""),H514,0)</f>
        <v>-0.125</v>
      </c>
      <c r="L514" s="39">
        <f t="shared" ref="L514:L577" si="67">IF(OR(B514=".",B514=""),I514,0)</f>
        <v>-0.125</v>
      </c>
      <c r="M514" s="39">
        <f t="shared" ref="M514:M577" si="68">IF(OR(E514=".",E514=""),G514,0)</f>
        <v>0</v>
      </c>
      <c r="N514" s="39">
        <f t="shared" ref="N514:N577" si="69">IF(OR(E514=".",E514=""),H514,0)</f>
        <v>-0.125</v>
      </c>
      <c r="O514" s="39">
        <f t="shared" ref="O514:O577" si="70">IF(OR(E514=".",E514=""),I514,0)</f>
        <v>-0.125</v>
      </c>
      <c r="P514" s="39">
        <f>IF($A514&lt;=LEN('USH2A e13 (B) - 2ry Str + Mask'!A$2),M514-J514,"")</f>
        <v>0</v>
      </c>
      <c r="Q514" s="39">
        <f>IF($A514&lt;=LEN('USH2A e13 (B) - 2ry Str + Mask'!A$2),N514-K514,"")</f>
        <v>0</v>
      </c>
      <c r="R514" s="39">
        <f>IF($A514&lt;=LEN('USH2A e13 (B) - 2ry Str + Mask'!A$2),O514-L514,"")</f>
        <v>0</v>
      </c>
    </row>
    <row r="515" spans="1:18" ht="116" customHeight="1" x14ac:dyDescent="0.15">
      <c r="A515" s="36">
        <v>514</v>
      </c>
      <c r="B515" s="37" t="str">
        <f>IF($A515&lt;=LEN('USH2A e13 (B) - 2ry Str + Mask'!A$2),MID('USH2A e13 (B) - 2ry Str + Mask'!A$2,$A515,1),"")</f>
        <v>.</v>
      </c>
      <c r="C515" s="38" t="str">
        <f>IF($A515&lt;=LEN('USH2A e13 (B) - 2ry Str + Mask'!B$2),MID('USH2A e13 (B) - 2ry Str + Mask'!B$2,$A515,1),"")</f>
        <v>.</v>
      </c>
      <c r="D515" s="38" t="str">
        <f>IF($A515&lt;=LEN('USH2A e13 (B) - 2ry Str + Mask'!C$2),MID('USH2A e13 (B) - 2ry Str + Mask'!C$2,$A515,1),"")</f>
        <v>.</v>
      </c>
      <c r="E515" s="38" t="str">
        <f t="shared" si="64"/>
        <v>.</v>
      </c>
      <c r="F515" s="38" t="str">
        <f t="shared" ref="F515:F578" si="71">CONCATENATE(F514,E515)</f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</v>
      </c>
      <c r="G515" s="39">
        <f>IF($A515&lt;=LEN('USH2A e13 (B) - 2ry Str + Mask'!A$2),SUMIF('USH2A e13 (B) - HSF3.0'!E2:E891,"&lt;="&amp;$A515,'USH2A e13 (B) - HSF3.0'!H2:H891)-SUMIF('USH2A e13 (B) - HSF3.0'!G2:G891,"&lt;="&amp;$A515,'USH2A e13 (B) - HSF3.0'!H2:H891),"")</f>
        <v>0.1666666666666643</v>
      </c>
      <c r="H515" s="39">
        <f>IF($A515&lt;=LEN('USH2A e13 (B) - 2ry Str + Mask'!A$2),SUMIF('USH2A e13 (B) - HSF3.0'!E2:E891,"&lt;="&amp;$A515,'USH2A e13 (B) - HSF3.0'!I2:I891)-SUMIF('USH2A e13 (B) - HSF3.0'!G2:G891,"&lt;="&amp;$A515,'USH2A e13 (B) - HSF3.0'!I2:I891),"")</f>
        <v>-0.125</v>
      </c>
      <c r="I515" s="39">
        <f>IF($A515&lt;=LEN('USH2A e13 (B) - 2ry Str + Mask'!A$2),G515+H515,"")</f>
        <v>4.1666666666664298E-2</v>
      </c>
      <c r="J515" s="39">
        <f t="shared" si="65"/>
        <v>0.1666666666666643</v>
      </c>
      <c r="K515" s="39">
        <f t="shared" si="66"/>
        <v>-0.125</v>
      </c>
      <c r="L515" s="39">
        <f t="shared" si="67"/>
        <v>4.1666666666664298E-2</v>
      </c>
      <c r="M515" s="39">
        <f t="shared" si="68"/>
        <v>0.1666666666666643</v>
      </c>
      <c r="N515" s="39">
        <f t="shared" si="69"/>
        <v>-0.125</v>
      </c>
      <c r="O515" s="39">
        <f t="shared" si="70"/>
        <v>4.1666666666664298E-2</v>
      </c>
      <c r="P515" s="39">
        <f>IF($A515&lt;=LEN('USH2A e13 (B) - 2ry Str + Mask'!A$2),M515-J515,"")</f>
        <v>0</v>
      </c>
      <c r="Q515" s="39">
        <f>IF($A515&lt;=LEN('USH2A e13 (B) - 2ry Str + Mask'!A$2),N515-K515,"")</f>
        <v>0</v>
      </c>
      <c r="R515" s="39">
        <f>IF($A515&lt;=LEN('USH2A e13 (B) - 2ry Str + Mask'!A$2),O515-L515,"")</f>
        <v>0</v>
      </c>
    </row>
    <row r="516" spans="1:18" ht="116" customHeight="1" x14ac:dyDescent="0.15">
      <c r="A516" s="36">
        <v>515</v>
      </c>
      <c r="B516" s="37" t="str">
        <f>IF($A516&lt;=LEN('USH2A e13 (B) - 2ry Str + Mask'!A$2),MID('USH2A e13 (B) - 2ry Str + Mask'!A$2,$A516,1),"")</f>
        <v>.</v>
      </c>
      <c r="C516" s="38" t="str">
        <f>IF($A516&lt;=LEN('USH2A e13 (B) - 2ry Str + Mask'!B$2),MID('USH2A e13 (B) - 2ry Str + Mask'!B$2,$A516,1),"")</f>
        <v>.</v>
      </c>
      <c r="D516" s="38" t="str">
        <f>IF($A516&lt;=LEN('USH2A e13 (B) - 2ry Str + Mask'!C$2),MID('USH2A e13 (B) - 2ry Str + Mask'!C$2,$A516,1),"")</f>
        <v>.</v>
      </c>
      <c r="E516" s="38" t="str">
        <f t="shared" si="64"/>
        <v>.</v>
      </c>
      <c r="F516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</v>
      </c>
      <c r="G516" s="39">
        <f>IF($A516&lt;=LEN('USH2A e13 (B) - 2ry Str + Mask'!A$2),SUMIF('USH2A e13 (B) - HSF3.0'!E2:E891,"&lt;="&amp;$A516,'USH2A e13 (B) - HSF3.0'!H2:H891)-SUMIF('USH2A e13 (B) - HSF3.0'!G2:G891,"&lt;="&amp;$A516,'USH2A e13 (B) - HSF3.0'!H2:H891),"")</f>
        <v>0.1666666666666643</v>
      </c>
      <c r="H516" s="39">
        <f>IF($A516&lt;=LEN('USH2A e13 (B) - 2ry Str + Mask'!A$2),SUMIF('USH2A e13 (B) - HSF3.0'!E2:E891,"&lt;="&amp;$A516,'USH2A e13 (B) - HSF3.0'!I2:I891)-SUMIF('USH2A e13 (B) - HSF3.0'!G2:G891,"&lt;="&amp;$A516,'USH2A e13 (B) - HSF3.0'!I2:I891),"")</f>
        <v>-0.125</v>
      </c>
      <c r="I516" s="39">
        <f>IF($A516&lt;=LEN('USH2A e13 (B) - 2ry Str + Mask'!A$2),G516+H516,"")</f>
        <v>4.1666666666664298E-2</v>
      </c>
      <c r="J516" s="39">
        <f t="shared" si="65"/>
        <v>0.1666666666666643</v>
      </c>
      <c r="K516" s="39">
        <f t="shared" si="66"/>
        <v>-0.125</v>
      </c>
      <c r="L516" s="39">
        <f t="shared" si="67"/>
        <v>4.1666666666664298E-2</v>
      </c>
      <c r="M516" s="39">
        <f t="shared" si="68"/>
        <v>0.1666666666666643</v>
      </c>
      <c r="N516" s="39">
        <f t="shared" si="69"/>
        <v>-0.125</v>
      </c>
      <c r="O516" s="39">
        <f t="shared" si="70"/>
        <v>4.1666666666664298E-2</v>
      </c>
      <c r="P516" s="39">
        <f>IF($A516&lt;=LEN('USH2A e13 (B) - 2ry Str + Mask'!A$2),M516-J516,"")</f>
        <v>0</v>
      </c>
      <c r="Q516" s="39">
        <f>IF($A516&lt;=LEN('USH2A e13 (B) - 2ry Str + Mask'!A$2),N516-K516,"")</f>
        <v>0</v>
      </c>
      <c r="R516" s="39">
        <f>IF($A516&lt;=LEN('USH2A e13 (B) - 2ry Str + Mask'!A$2),O516-L516,"")</f>
        <v>0</v>
      </c>
    </row>
    <row r="517" spans="1:18" ht="116" customHeight="1" x14ac:dyDescent="0.15">
      <c r="A517" s="36">
        <v>516</v>
      </c>
      <c r="B517" s="37" t="str">
        <f>IF($A517&lt;=LEN('USH2A e13 (B) - 2ry Str + Mask'!A$2),MID('USH2A e13 (B) - 2ry Str + Mask'!A$2,$A517,1),"")</f>
        <v>(</v>
      </c>
      <c r="C517" s="38" t="str">
        <f>IF($A517&lt;=LEN('USH2A e13 (B) - 2ry Str + Mask'!B$2),MID('USH2A e13 (B) - 2ry Str + Mask'!B$2,$A517,1),"")</f>
        <v>(</v>
      </c>
      <c r="D517" s="38" t="str">
        <f>IF($A517&lt;=LEN('USH2A e13 (B) - 2ry Str + Mask'!C$2),MID('USH2A e13 (B) - 2ry Str + Mask'!C$2,$A517,1),"")</f>
        <v>.</v>
      </c>
      <c r="E517" s="38" t="str">
        <f t="shared" si="64"/>
        <v>(</v>
      </c>
      <c r="F517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</v>
      </c>
      <c r="G517" s="39">
        <f>IF($A517&lt;=LEN('USH2A e13 (B) - 2ry Str + Mask'!A$2),SUMIF('USH2A e13 (B) - HSF3.0'!E2:E891,"&lt;="&amp;$A517,'USH2A e13 (B) - HSF3.0'!H2:H891)-SUMIF('USH2A e13 (B) - HSF3.0'!G2:G891,"&lt;="&amp;$A517,'USH2A e13 (B) - HSF3.0'!H2:H891),"")</f>
        <v>0.1666666666666643</v>
      </c>
      <c r="H517" s="39">
        <f>IF($A517&lt;=LEN('USH2A e13 (B) - 2ry Str + Mask'!A$2),SUMIF('USH2A e13 (B) - HSF3.0'!E2:E891,"&lt;="&amp;$A517,'USH2A e13 (B) - HSF3.0'!I2:I891)-SUMIF('USH2A e13 (B) - HSF3.0'!G2:G891,"&lt;="&amp;$A517,'USH2A e13 (B) - HSF3.0'!I2:I891),"")</f>
        <v>-0.4345238095238102</v>
      </c>
      <c r="I517" s="39">
        <f>IF($A517&lt;=LEN('USH2A e13 (B) - 2ry Str + Mask'!A$2),G517+H517,"")</f>
        <v>-0.2678571428571459</v>
      </c>
      <c r="J517" s="39">
        <f t="shared" si="65"/>
        <v>0</v>
      </c>
      <c r="K517" s="39">
        <f t="shared" si="66"/>
        <v>0</v>
      </c>
      <c r="L517" s="39">
        <f t="shared" si="67"/>
        <v>0</v>
      </c>
      <c r="M517" s="39">
        <f t="shared" si="68"/>
        <v>0</v>
      </c>
      <c r="N517" s="39">
        <f t="shared" si="69"/>
        <v>0</v>
      </c>
      <c r="O517" s="39">
        <f t="shared" si="70"/>
        <v>0</v>
      </c>
      <c r="P517" s="39">
        <f>IF($A517&lt;=LEN('USH2A e13 (B) - 2ry Str + Mask'!A$2),M517-J517,"")</f>
        <v>0</v>
      </c>
      <c r="Q517" s="39">
        <f>IF($A517&lt;=LEN('USH2A e13 (B) - 2ry Str + Mask'!A$2),N517-K517,"")</f>
        <v>0</v>
      </c>
      <c r="R517" s="39">
        <f>IF($A517&lt;=LEN('USH2A e13 (B) - 2ry Str + Mask'!A$2),O517-L517,"")</f>
        <v>0</v>
      </c>
    </row>
    <row r="518" spans="1:18" ht="116" customHeight="1" x14ac:dyDescent="0.15">
      <c r="A518" s="36">
        <v>517</v>
      </c>
      <c r="B518" s="37" t="str">
        <f>IF($A518&lt;=LEN('USH2A e13 (B) - 2ry Str + Mask'!A$2),MID('USH2A e13 (B) - 2ry Str + Mask'!A$2,$A518,1),"")</f>
        <v>(</v>
      </c>
      <c r="C518" s="38" t="str">
        <f>IF($A518&lt;=LEN('USH2A e13 (B) - 2ry Str + Mask'!B$2),MID('USH2A e13 (B) - 2ry Str + Mask'!B$2,$A518,1),"")</f>
        <v>(</v>
      </c>
      <c r="D518" s="38" t="str">
        <f>IF($A518&lt;=LEN('USH2A e13 (B) - 2ry Str + Mask'!C$2),MID('USH2A e13 (B) - 2ry Str + Mask'!C$2,$A518,1),"")</f>
        <v>.</v>
      </c>
      <c r="E518" s="38" t="str">
        <f t="shared" si="64"/>
        <v>(</v>
      </c>
      <c r="F518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</v>
      </c>
      <c r="G518" s="39">
        <f>IF($A518&lt;=LEN('USH2A e13 (B) - 2ry Str + Mask'!A$2),SUMIF('USH2A e13 (B) - HSF3.0'!E2:E891,"&lt;="&amp;$A518,'USH2A e13 (B) - HSF3.0'!H2:H891)-SUMIF('USH2A e13 (B) - HSF3.0'!G2:G891,"&lt;="&amp;$A518,'USH2A e13 (B) - HSF3.0'!H2:H891),"")</f>
        <v>0.1666666666666643</v>
      </c>
      <c r="H518" s="39">
        <f>IF($A518&lt;=LEN('USH2A e13 (B) - 2ry Str + Mask'!A$2),SUMIF('USH2A e13 (B) - HSF3.0'!E2:E891,"&lt;="&amp;$A518,'USH2A e13 (B) - HSF3.0'!I2:I891)-SUMIF('USH2A e13 (B) - HSF3.0'!G2:G891,"&lt;="&amp;$A518,'USH2A e13 (B) - HSF3.0'!I2:I891),"")</f>
        <v>-1.0357142857142847</v>
      </c>
      <c r="I518" s="39">
        <f>IF($A518&lt;=LEN('USH2A e13 (B) - 2ry Str + Mask'!A$2),G518+H518,"")</f>
        <v>-0.8690476190476204</v>
      </c>
      <c r="J518" s="39">
        <f t="shared" si="65"/>
        <v>0</v>
      </c>
      <c r="K518" s="39">
        <f t="shared" si="66"/>
        <v>0</v>
      </c>
      <c r="L518" s="39">
        <f t="shared" si="67"/>
        <v>0</v>
      </c>
      <c r="M518" s="39">
        <f t="shared" si="68"/>
        <v>0</v>
      </c>
      <c r="N518" s="39">
        <f t="shared" si="69"/>
        <v>0</v>
      </c>
      <c r="O518" s="39">
        <f t="shared" si="70"/>
        <v>0</v>
      </c>
      <c r="P518" s="39">
        <f>IF($A518&lt;=LEN('USH2A e13 (B) - 2ry Str + Mask'!A$2),M518-J518,"")</f>
        <v>0</v>
      </c>
      <c r="Q518" s="39">
        <f>IF($A518&lt;=LEN('USH2A e13 (B) - 2ry Str + Mask'!A$2),N518-K518,"")</f>
        <v>0</v>
      </c>
      <c r="R518" s="39">
        <f>IF($A518&lt;=LEN('USH2A e13 (B) - 2ry Str + Mask'!A$2),O518-L518,"")</f>
        <v>0</v>
      </c>
    </row>
    <row r="519" spans="1:18" ht="116" customHeight="1" x14ac:dyDescent="0.15">
      <c r="A519" s="36">
        <v>518</v>
      </c>
      <c r="B519" s="37" t="str">
        <f>IF($A519&lt;=LEN('USH2A e13 (B) - 2ry Str + Mask'!A$2),MID('USH2A e13 (B) - 2ry Str + Mask'!A$2,$A519,1),"")</f>
        <v>(</v>
      </c>
      <c r="C519" s="38" t="str">
        <f>IF($A519&lt;=LEN('USH2A e13 (B) - 2ry Str + Mask'!B$2),MID('USH2A e13 (B) - 2ry Str + Mask'!B$2,$A519,1),"")</f>
        <v>(</v>
      </c>
      <c r="D519" s="38" t="str">
        <f>IF($A519&lt;=LEN('USH2A e13 (B) - 2ry Str + Mask'!C$2),MID('USH2A e13 (B) - 2ry Str + Mask'!C$2,$A519,1),"")</f>
        <v>.</v>
      </c>
      <c r="E519" s="38" t="str">
        <f t="shared" si="64"/>
        <v>(</v>
      </c>
      <c r="F519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</v>
      </c>
      <c r="G519" s="39">
        <f>IF($A519&lt;=LEN('USH2A e13 (B) - 2ry Str + Mask'!A$2),SUMIF('USH2A e13 (B) - HSF3.0'!E2:E891,"&lt;="&amp;$A519,'USH2A e13 (B) - HSF3.0'!H2:H891)-SUMIF('USH2A e13 (B) - HSF3.0'!G2:G891,"&lt;="&amp;$A519,'USH2A e13 (B) - HSF3.0'!H2:H891),"")</f>
        <v>0.1666666666666643</v>
      </c>
      <c r="H519" s="39">
        <f>IF($A519&lt;=LEN('USH2A e13 (B) - 2ry Str + Mask'!A$2),SUMIF('USH2A e13 (B) - HSF3.0'!E2:E891,"&lt;="&amp;$A519,'USH2A e13 (B) - HSF3.0'!I2:I891)-SUMIF('USH2A e13 (B) - HSF3.0'!G2:G891,"&lt;="&amp;$A519,'USH2A e13 (B) - HSF3.0'!I2:I891),"")</f>
        <v>-1.4940476190476133</v>
      </c>
      <c r="I519" s="39">
        <f>IF($A519&lt;=LEN('USH2A e13 (B) - 2ry Str + Mask'!A$2),G519+H519,"")</f>
        <v>-1.327380952380949</v>
      </c>
      <c r="J519" s="39">
        <f t="shared" si="65"/>
        <v>0</v>
      </c>
      <c r="K519" s="39">
        <f t="shared" si="66"/>
        <v>0</v>
      </c>
      <c r="L519" s="39">
        <f t="shared" si="67"/>
        <v>0</v>
      </c>
      <c r="M519" s="39">
        <f t="shared" si="68"/>
        <v>0</v>
      </c>
      <c r="N519" s="39">
        <f t="shared" si="69"/>
        <v>0</v>
      </c>
      <c r="O519" s="39">
        <f t="shared" si="70"/>
        <v>0</v>
      </c>
      <c r="P519" s="39">
        <f>IF($A519&lt;=LEN('USH2A e13 (B) - 2ry Str + Mask'!A$2),M519-J519,"")</f>
        <v>0</v>
      </c>
      <c r="Q519" s="39">
        <f>IF($A519&lt;=LEN('USH2A e13 (B) - 2ry Str + Mask'!A$2),N519-K519,"")</f>
        <v>0</v>
      </c>
      <c r="R519" s="39">
        <f>IF($A519&lt;=LEN('USH2A e13 (B) - 2ry Str + Mask'!A$2),O519-L519,"")</f>
        <v>0</v>
      </c>
    </row>
    <row r="520" spans="1:18" ht="116" customHeight="1" x14ac:dyDescent="0.15">
      <c r="A520" s="36">
        <v>519</v>
      </c>
      <c r="B520" s="37" t="str">
        <f>IF($A520&lt;=LEN('USH2A e13 (B) - 2ry Str + Mask'!A$2),MID('USH2A e13 (B) - 2ry Str + Mask'!A$2,$A520,1),"")</f>
        <v>(</v>
      </c>
      <c r="C520" s="38" t="str">
        <f>IF($A520&lt;=LEN('USH2A e13 (B) - 2ry Str + Mask'!B$2),MID('USH2A e13 (B) - 2ry Str + Mask'!B$2,$A520,1),"")</f>
        <v>(</v>
      </c>
      <c r="D520" s="38" t="str">
        <f>IF($A520&lt;=LEN('USH2A e13 (B) - 2ry Str + Mask'!C$2),MID('USH2A e13 (B) - 2ry Str + Mask'!C$2,$A520,1),"")</f>
        <v>.</v>
      </c>
      <c r="E520" s="38" t="str">
        <f t="shared" si="64"/>
        <v>(</v>
      </c>
      <c r="F520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</v>
      </c>
      <c r="G520" s="39">
        <f>IF($A520&lt;=LEN('USH2A e13 (B) - 2ry Str + Mask'!A$2),SUMIF('USH2A e13 (B) - HSF3.0'!E2:E891,"&lt;="&amp;$A520,'USH2A e13 (B) - HSF3.0'!H2:H891)-SUMIF('USH2A e13 (B) - HSF3.0'!G2:G891,"&lt;="&amp;$A520,'USH2A e13 (B) - HSF3.0'!H2:H891),"")</f>
        <v>0.1666666666666643</v>
      </c>
      <c r="H520" s="39">
        <f>IF($A520&lt;=LEN('USH2A e13 (B) - 2ry Str + Mask'!A$2),SUMIF('USH2A e13 (B) - HSF3.0'!E2:E891,"&lt;="&amp;$A520,'USH2A e13 (B) - HSF3.0'!I2:I891)-SUMIF('USH2A e13 (B) - HSF3.0'!G2:G891,"&lt;="&amp;$A520,'USH2A e13 (B) - HSF3.0'!I2:I891),"")</f>
        <v>-1.8273809523809419</v>
      </c>
      <c r="I520" s="39">
        <f>IF($A520&lt;=LEN('USH2A e13 (B) - 2ry Str + Mask'!A$2),G520+H520,"")</f>
        <v>-1.6607142857142776</v>
      </c>
      <c r="J520" s="39">
        <f t="shared" si="65"/>
        <v>0</v>
      </c>
      <c r="K520" s="39">
        <f t="shared" si="66"/>
        <v>0</v>
      </c>
      <c r="L520" s="39">
        <f t="shared" si="67"/>
        <v>0</v>
      </c>
      <c r="M520" s="39">
        <f t="shared" si="68"/>
        <v>0</v>
      </c>
      <c r="N520" s="39">
        <f t="shared" si="69"/>
        <v>0</v>
      </c>
      <c r="O520" s="39">
        <f t="shared" si="70"/>
        <v>0</v>
      </c>
      <c r="P520" s="39">
        <f>IF($A520&lt;=LEN('USH2A e13 (B) - 2ry Str + Mask'!A$2),M520-J520,"")</f>
        <v>0</v>
      </c>
      <c r="Q520" s="39">
        <f>IF($A520&lt;=LEN('USH2A e13 (B) - 2ry Str + Mask'!A$2),N520-K520,"")</f>
        <v>0</v>
      </c>
      <c r="R520" s="39">
        <f>IF($A520&lt;=LEN('USH2A e13 (B) - 2ry Str + Mask'!A$2),O520-L520,"")</f>
        <v>0</v>
      </c>
    </row>
    <row r="521" spans="1:18" ht="116" customHeight="1" x14ac:dyDescent="0.15">
      <c r="A521" s="36">
        <v>520</v>
      </c>
      <c r="B521" s="37" t="str">
        <f>IF($A521&lt;=LEN('USH2A e13 (B) - 2ry Str + Mask'!A$2),MID('USH2A e13 (B) - 2ry Str + Mask'!A$2,$A521,1),"")</f>
        <v>(</v>
      </c>
      <c r="C521" s="38" t="str">
        <f>IF($A521&lt;=LEN('USH2A e13 (B) - 2ry Str + Mask'!B$2),MID('USH2A e13 (B) - 2ry Str + Mask'!B$2,$A521,1),"")</f>
        <v>(</v>
      </c>
      <c r="D521" s="38" t="str">
        <f>IF($A521&lt;=LEN('USH2A e13 (B) - 2ry Str + Mask'!C$2),MID('USH2A e13 (B) - 2ry Str + Mask'!C$2,$A521,1),"")</f>
        <v>.</v>
      </c>
      <c r="E521" s="38" t="str">
        <f t="shared" si="64"/>
        <v>(</v>
      </c>
      <c r="F521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</v>
      </c>
      <c r="G521" s="39">
        <f>IF($A521&lt;=LEN('USH2A e13 (B) - 2ry Str + Mask'!A$2),SUMIF('USH2A e13 (B) - HSF3.0'!E2:E891,"&lt;="&amp;$A521,'USH2A e13 (B) - HSF3.0'!H2:H891)-SUMIF('USH2A e13 (B) - HSF3.0'!G2:G891,"&lt;="&amp;$A521,'USH2A e13 (B) - HSF3.0'!H2:H891),"")</f>
        <v>0</v>
      </c>
      <c r="H521" s="39">
        <f>IF($A521&lt;=LEN('USH2A e13 (B) - 2ry Str + Mask'!A$2),SUMIF('USH2A e13 (B) - HSF3.0'!E2:E891,"&lt;="&amp;$A521,'USH2A e13 (B) - HSF3.0'!I2:I891)-SUMIF('USH2A e13 (B) - HSF3.0'!G2:G891,"&lt;="&amp;$A521,'USH2A e13 (B) - HSF3.0'!I2:I891),"")</f>
        <v>-1.9940476190476062</v>
      </c>
      <c r="I521" s="39">
        <f>IF($A521&lt;=LEN('USH2A e13 (B) - 2ry Str + Mask'!A$2),G521+H521,"")</f>
        <v>-1.9940476190476062</v>
      </c>
      <c r="J521" s="39">
        <f t="shared" si="65"/>
        <v>0</v>
      </c>
      <c r="K521" s="39">
        <f t="shared" si="66"/>
        <v>0</v>
      </c>
      <c r="L521" s="39">
        <f t="shared" si="67"/>
        <v>0</v>
      </c>
      <c r="M521" s="39">
        <f t="shared" si="68"/>
        <v>0</v>
      </c>
      <c r="N521" s="39">
        <f t="shared" si="69"/>
        <v>0</v>
      </c>
      <c r="O521" s="39">
        <f t="shared" si="70"/>
        <v>0</v>
      </c>
      <c r="P521" s="39">
        <f>IF($A521&lt;=LEN('USH2A e13 (B) - 2ry Str + Mask'!A$2),M521-J521,"")</f>
        <v>0</v>
      </c>
      <c r="Q521" s="39">
        <f>IF($A521&lt;=LEN('USH2A e13 (B) - 2ry Str + Mask'!A$2),N521-K521,"")</f>
        <v>0</v>
      </c>
      <c r="R521" s="39">
        <f>IF($A521&lt;=LEN('USH2A e13 (B) - 2ry Str + Mask'!A$2),O521-L521,"")</f>
        <v>0</v>
      </c>
    </row>
    <row r="522" spans="1:18" ht="116" customHeight="1" x14ac:dyDescent="0.15">
      <c r="A522" s="36">
        <v>521</v>
      </c>
      <c r="B522" s="37" t="str">
        <f>IF($A522&lt;=LEN('USH2A e13 (B) - 2ry Str + Mask'!A$2),MID('USH2A e13 (B) - 2ry Str + Mask'!A$2,$A522,1),"")</f>
        <v>(</v>
      </c>
      <c r="C522" s="38" t="str">
        <f>IF($A522&lt;=LEN('USH2A e13 (B) - 2ry Str + Mask'!B$2),MID('USH2A e13 (B) - 2ry Str + Mask'!B$2,$A522,1),"")</f>
        <v>(</v>
      </c>
      <c r="D522" s="38" t="str">
        <f>IF($A522&lt;=LEN('USH2A e13 (B) - 2ry Str + Mask'!C$2),MID('USH2A e13 (B) - 2ry Str + Mask'!C$2,$A522,1),"")</f>
        <v>.</v>
      </c>
      <c r="E522" s="38" t="str">
        <f t="shared" si="64"/>
        <v>(</v>
      </c>
      <c r="F522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</v>
      </c>
      <c r="G522" s="39">
        <f>IF($A522&lt;=LEN('USH2A e13 (B) - 2ry Str + Mask'!A$2),SUMIF('USH2A e13 (B) - HSF3.0'!E2:E891,"&lt;="&amp;$A522,'USH2A e13 (B) - HSF3.0'!H2:H891)-SUMIF('USH2A e13 (B) - HSF3.0'!G2:G891,"&lt;="&amp;$A522,'USH2A e13 (B) - HSF3.0'!H2:H891),"")</f>
        <v>0</v>
      </c>
      <c r="H522" s="39">
        <f>IF($A522&lt;=LEN('USH2A e13 (B) - 2ry Str + Mask'!A$2),SUMIF('USH2A e13 (B) - HSF3.0'!E2:E891,"&lt;="&amp;$A522,'USH2A e13 (B) - HSF3.0'!I2:I891)-SUMIF('USH2A e13 (B) - HSF3.0'!G2:G891,"&lt;="&amp;$A522,'USH2A e13 (B) - HSF3.0'!I2:I891),"")</f>
        <v>-2.1607142857142705</v>
      </c>
      <c r="I522" s="39">
        <f>IF($A522&lt;=LEN('USH2A e13 (B) - 2ry Str + Mask'!A$2),G522+H522,"")</f>
        <v>-2.1607142857142705</v>
      </c>
      <c r="J522" s="39">
        <f t="shared" si="65"/>
        <v>0</v>
      </c>
      <c r="K522" s="39">
        <f t="shared" si="66"/>
        <v>0</v>
      </c>
      <c r="L522" s="39">
        <f t="shared" si="67"/>
        <v>0</v>
      </c>
      <c r="M522" s="39">
        <f t="shared" si="68"/>
        <v>0</v>
      </c>
      <c r="N522" s="39">
        <f t="shared" si="69"/>
        <v>0</v>
      </c>
      <c r="O522" s="39">
        <f t="shared" si="70"/>
        <v>0</v>
      </c>
      <c r="P522" s="39">
        <f>IF($A522&lt;=LEN('USH2A e13 (B) - 2ry Str + Mask'!A$2),M522-J522,"")</f>
        <v>0</v>
      </c>
      <c r="Q522" s="39">
        <f>IF($A522&lt;=LEN('USH2A e13 (B) - 2ry Str + Mask'!A$2),N522-K522,"")</f>
        <v>0</v>
      </c>
      <c r="R522" s="39">
        <f>IF($A522&lt;=LEN('USH2A e13 (B) - 2ry Str + Mask'!A$2),O522-L522,"")</f>
        <v>0</v>
      </c>
    </row>
    <row r="523" spans="1:18" ht="116" customHeight="1" x14ac:dyDescent="0.15">
      <c r="A523" s="36">
        <v>522</v>
      </c>
      <c r="B523" s="37" t="str">
        <f>IF($A523&lt;=LEN('USH2A e13 (B) - 2ry Str + Mask'!A$2),MID('USH2A e13 (B) - 2ry Str + Mask'!A$2,$A523,1),"")</f>
        <v>.</v>
      </c>
      <c r="C523" s="38" t="str">
        <f>IF($A523&lt;=LEN('USH2A e13 (B) - 2ry Str + Mask'!B$2),MID('USH2A e13 (B) - 2ry Str + Mask'!B$2,$A523,1),"")</f>
        <v>.</v>
      </c>
      <c r="D523" s="38" t="str">
        <f>IF($A523&lt;=LEN('USH2A e13 (B) - 2ry Str + Mask'!C$2),MID('USH2A e13 (B) - 2ry Str + Mask'!C$2,$A523,1),"")</f>
        <v>.</v>
      </c>
      <c r="E523" s="38" t="str">
        <f t="shared" si="64"/>
        <v>.</v>
      </c>
      <c r="F523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</v>
      </c>
      <c r="G523" s="39">
        <f>IF($A523&lt;=LEN('USH2A e13 (B) - 2ry Str + Mask'!A$2),SUMIF('USH2A e13 (B) - HSF3.0'!E2:E891,"&lt;="&amp;$A523,'USH2A e13 (B) - HSF3.0'!H2:H891)-SUMIF('USH2A e13 (B) - HSF3.0'!G2:G891,"&lt;="&amp;$A523,'USH2A e13 (B) - HSF3.0'!H2:H891),"")</f>
        <v>0.1666666666666643</v>
      </c>
      <c r="H523" s="39">
        <f>IF($A523&lt;=LEN('USH2A e13 (B) - 2ry Str + Mask'!A$2),SUMIF('USH2A e13 (B) - HSF3.0'!E2:E891,"&lt;="&amp;$A523,'USH2A e13 (B) - HSF3.0'!I2:I891)-SUMIF('USH2A e13 (B) - HSF3.0'!G2:G891,"&lt;="&amp;$A523,'USH2A e13 (B) - HSF3.0'!I2:I891),"")</f>
        <v>-1.9940476190476062</v>
      </c>
      <c r="I523" s="39">
        <f>IF($A523&lt;=LEN('USH2A e13 (B) - 2ry Str + Mask'!A$2),G523+H523,"")</f>
        <v>-1.8273809523809419</v>
      </c>
      <c r="J523" s="39">
        <f t="shared" si="65"/>
        <v>0.1666666666666643</v>
      </c>
      <c r="K523" s="39">
        <f t="shared" si="66"/>
        <v>-1.9940476190476062</v>
      </c>
      <c r="L523" s="39">
        <f t="shared" si="67"/>
        <v>-1.8273809523809419</v>
      </c>
      <c r="M523" s="39">
        <f t="shared" si="68"/>
        <v>0.1666666666666643</v>
      </c>
      <c r="N523" s="39">
        <f t="shared" si="69"/>
        <v>-1.9940476190476062</v>
      </c>
      <c r="O523" s="39">
        <f t="shared" si="70"/>
        <v>-1.8273809523809419</v>
      </c>
      <c r="P523" s="39">
        <f>IF($A523&lt;=LEN('USH2A e13 (B) - 2ry Str + Mask'!A$2),M523-J523,"")</f>
        <v>0</v>
      </c>
      <c r="Q523" s="39">
        <f>IF($A523&lt;=LEN('USH2A e13 (B) - 2ry Str + Mask'!A$2),N523-K523,"")</f>
        <v>0</v>
      </c>
      <c r="R523" s="39">
        <f>IF($A523&lt;=LEN('USH2A e13 (B) - 2ry Str + Mask'!A$2),O523-L523,"")</f>
        <v>0</v>
      </c>
    </row>
    <row r="524" spans="1:18" ht="116" customHeight="1" x14ac:dyDescent="0.15">
      <c r="A524" s="36">
        <v>523</v>
      </c>
      <c r="B524" s="37" t="str">
        <f>IF($A524&lt;=LEN('USH2A e13 (B) - 2ry Str + Mask'!A$2),MID('USH2A e13 (B) - 2ry Str + Mask'!A$2,$A524,1),"")</f>
        <v>.</v>
      </c>
      <c r="C524" s="38" t="str">
        <f>IF($A524&lt;=LEN('USH2A e13 (B) - 2ry Str + Mask'!B$2),MID('USH2A e13 (B) - 2ry Str + Mask'!B$2,$A524,1),"")</f>
        <v>.</v>
      </c>
      <c r="D524" s="38" t="str">
        <f>IF($A524&lt;=LEN('USH2A e13 (B) - 2ry Str + Mask'!C$2),MID('USH2A e13 (B) - 2ry Str + Mask'!C$2,$A524,1),"")</f>
        <v>.</v>
      </c>
      <c r="E524" s="38" t="str">
        <f t="shared" si="64"/>
        <v>.</v>
      </c>
      <c r="F524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</v>
      </c>
      <c r="G524" s="39">
        <f>IF($A524&lt;=LEN('USH2A e13 (B) - 2ry Str + Mask'!A$2),SUMIF('USH2A e13 (B) - HSF3.0'!E2:E891,"&lt;="&amp;$A524,'USH2A e13 (B) - HSF3.0'!H2:H891)-SUMIF('USH2A e13 (B) - HSF3.0'!G2:G891,"&lt;="&amp;$A524,'USH2A e13 (B) - HSF3.0'!H2:H891),"")</f>
        <v>0.1666666666666643</v>
      </c>
      <c r="H524" s="39">
        <f>IF($A524&lt;=LEN('USH2A e13 (B) - 2ry Str + Mask'!A$2),SUMIF('USH2A e13 (B) - HSF3.0'!E2:E891,"&lt;="&amp;$A524,'USH2A e13 (B) - HSF3.0'!I2:I891)-SUMIF('USH2A e13 (B) - HSF3.0'!G2:G891,"&lt;="&amp;$A524,'USH2A e13 (B) - HSF3.0'!I2:I891),"")</f>
        <v>-1.5178571428571317</v>
      </c>
      <c r="I524" s="39">
        <f>IF($A524&lt;=LEN('USH2A e13 (B) - 2ry Str + Mask'!A$2),G524+H524,"")</f>
        <v>-1.3511904761904674</v>
      </c>
      <c r="J524" s="39">
        <f t="shared" si="65"/>
        <v>0.1666666666666643</v>
      </c>
      <c r="K524" s="39">
        <f t="shared" si="66"/>
        <v>-1.5178571428571317</v>
      </c>
      <c r="L524" s="39">
        <f t="shared" si="67"/>
        <v>-1.3511904761904674</v>
      </c>
      <c r="M524" s="39">
        <f t="shared" si="68"/>
        <v>0.1666666666666643</v>
      </c>
      <c r="N524" s="39">
        <f t="shared" si="69"/>
        <v>-1.5178571428571317</v>
      </c>
      <c r="O524" s="39">
        <f t="shared" si="70"/>
        <v>-1.3511904761904674</v>
      </c>
      <c r="P524" s="39">
        <f>IF($A524&lt;=LEN('USH2A e13 (B) - 2ry Str + Mask'!A$2),M524-J524,"")</f>
        <v>0</v>
      </c>
      <c r="Q524" s="39">
        <f>IF($A524&lt;=LEN('USH2A e13 (B) - 2ry Str + Mask'!A$2),N524-K524,"")</f>
        <v>0</v>
      </c>
      <c r="R524" s="39">
        <f>IF($A524&lt;=LEN('USH2A e13 (B) - 2ry Str + Mask'!A$2),O524-L524,"")</f>
        <v>0</v>
      </c>
    </row>
    <row r="525" spans="1:18" ht="116" customHeight="1" x14ac:dyDescent="0.15">
      <c r="A525" s="36">
        <v>524</v>
      </c>
      <c r="B525" s="37" t="str">
        <f>IF($A525&lt;=LEN('USH2A e13 (B) - 2ry Str + Mask'!A$2),MID('USH2A e13 (B) - 2ry Str + Mask'!A$2,$A525,1),"")</f>
        <v>.</v>
      </c>
      <c r="C525" s="38" t="str">
        <f>IF($A525&lt;=LEN('USH2A e13 (B) - 2ry Str + Mask'!B$2),MID('USH2A e13 (B) - 2ry Str + Mask'!B$2,$A525,1),"")</f>
        <v>.</v>
      </c>
      <c r="D525" s="38" t="str">
        <f>IF($A525&lt;=LEN('USH2A e13 (B) - 2ry Str + Mask'!C$2),MID('USH2A e13 (B) - 2ry Str + Mask'!C$2,$A525,1),"")</f>
        <v>.</v>
      </c>
      <c r="E525" s="38" t="str">
        <f t="shared" si="64"/>
        <v>.</v>
      </c>
      <c r="F525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</v>
      </c>
      <c r="G525" s="39">
        <f>IF($A525&lt;=LEN('USH2A e13 (B) - 2ry Str + Mask'!A$2),SUMIF('USH2A e13 (B) - HSF3.0'!E2:E891,"&lt;="&amp;$A525,'USH2A e13 (B) - HSF3.0'!H2:H891)-SUMIF('USH2A e13 (B) - HSF3.0'!G2:G891,"&lt;="&amp;$A525,'USH2A e13 (B) - HSF3.0'!H2:H891),"")</f>
        <v>0.3095238095238102</v>
      </c>
      <c r="H525" s="39">
        <f>IF($A525&lt;=LEN('USH2A e13 (B) - 2ry Str + Mask'!A$2),SUMIF('USH2A e13 (B) - HSF3.0'!E2:E891,"&lt;="&amp;$A525,'USH2A e13 (B) - HSF3.0'!I2:I891)-SUMIF('USH2A e13 (B) - HSF3.0'!G2:G891,"&lt;="&amp;$A525,'USH2A e13 (B) - HSF3.0'!I2:I891),"")</f>
        <v>-1.0416666666666572</v>
      </c>
      <c r="I525" s="39">
        <f>IF($A525&lt;=LEN('USH2A e13 (B) - 2ry Str + Mask'!A$2),G525+H525,"")</f>
        <v>-0.73214285714284699</v>
      </c>
      <c r="J525" s="39">
        <f t="shared" si="65"/>
        <v>0.3095238095238102</v>
      </c>
      <c r="K525" s="39">
        <f t="shared" si="66"/>
        <v>-1.0416666666666572</v>
      </c>
      <c r="L525" s="39">
        <f t="shared" si="67"/>
        <v>-0.73214285714284699</v>
      </c>
      <c r="M525" s="39">
        <f t="shared" si="68"/>
        <v>0.3095238095238102</v>
      </c>
      <c r="N525" s="39">
        <f t="shared" si="69"/>
        <v>-1.0416666666666572</v>
      </c>
      <c r="O525" s="39">
        <f t="shared" si="70"/>
        <v>-0.73214285714284699</v>
      </c>
      <c r="P525" s="39">
        <f>IF($A525&lt;=LEN('USH2A e13 (B) - 2ry Str + Mask'!A$2),M525-J525,"")</f>
        <v>0</v>
      </c>
      <c r="Q525" s="39">
        <f>IF($A525&lt;=LEN('USH2A e13 (B) - 2ry Str + Mask'!A$2),N525-K525,"")</f>
        <v>0</v>
      </c>
      <c r="R525" s="39">
        <f>IF($A525&lt;=LEN('USH2A e13 (B) - 2ry Str + Mask'!A$2),O525-L525,"")</f>
        <v>0</v>
      </c>
    </row>
    <row r="526" spans="1:18" ht="116" customHeight="1" x14ac:dyDescent="0.15">
      <c r="A526" s="36">
        <v>525</v>
      </c>
      <c r="B526" s="37" t="str">
        <f>IF($A526&lt;=LEN('USH2A e13 (B) - 2ry Str + Mask'!A$2),MID('USH2A e13 (B) - 2ry Str + Mask'!A$2,$A526,1),"")</f>
        <v>.</v>
      </c>
      <c r="C526" s="38" t="str">
        <f>IF($A526&lt;=LEN('USH2A e13 (B) - 2ry Str + Mask'!B$2),MID('USH2A e13 (B) - 2ry Str + Mask'!B$2,$A526,1),"")</f>
        <v>.</v>
      </c>
      <c r="D526" s="38" t="str">
        <f>IF($A526&lt;=LEN('USH2A e13 (B) - 2ry Str + Mask'!C$2),MID('USH2A e13 (B) - 2ry Str + Mask'!C$2,$A526,1),"")</f>
        <v>.</v>
      </c>
      <c r="E526" s="38" t="str">
        <f t="shared" si="64"/>
        <v>.</v>
      </c>
      <c r="F526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</v>
      </c>
      <c r="G526" s="39">
        <f>IF($A526&lt;=LEN('USH2A e13 (B) - 2ry Str + Mask'!A$2),SUMIF('USH2A e13 (B) - HSF3.0'!E2:E891,"&lt;="&amp;$A526,'USH2A e13 (B) - HSF3.0'!H2:H891)-SUMIF('USH2A e13 (B) - HSF3.0'!G2:G891,"&lt;="&amp;$A526,'USH2A e13 (B) - HSF3.0'!H2:H891),"")</f>
        <v>0.65238095238095895</v>
      </c>
      <c r="H526" s="39">
        <f>IF($A526&lt;=LEN('USH2A e13 (B) - 2ry Str + Mask'!A$2),SUMIF('USH2A e13 (B) - HSF3.0'!E2:E891,"&lt;="&amp;$A526,'USH2A e13 (B) - HSF3.0'!I2:I891)-SUMIF('USH2A e13 (B) - HSF3.0'!G2:G891,"&lt;="&amp;$A526,'USH2A e13 (B) - HSF3.0'!I2:I891),"")</f>
        <v>-0.5833333333333286</v>
      </c>
      <c r="I526" s="39">
        <f>IF($A526&lt;=LEN('USH2A e13 (B) - 2ry Str + Mask'!A$2),G526+H526,"")</f>
        <v>6.9047619047630349E-2</v>
      </c>
      <c r="J526" s="39">
        <f t="shared" si="65"/>
        <v>0.65238095238095895</v>
      </c>
      <c r="K526" s="39">
        <f t="shared" si="66"/>
        <v>-0.5833333333333286</v>
      </c>
      <c r="L526" s="39">
        <f t="shared" si="67"/>
        <v>6.9047619047630349E-2</v>
      </c>
      <c r="M526" s="39">
        <f t="shared" si="68"/>
        <v>0.65238095238095895</v>
      </c>
      <c r="N526" s="39">
        <f t="shared" si="69"/>
        <v>-0.5833333333333286</v>
      </c>
      <c r="O526" s="39">
        <f t="shared" si="70"/>
        <v>6.9047619047630349E-2</v>
      </c>
      <c r="P526" s="39">
        <f>IF($A526&lt;=LEN('USH2A e13 (B) - 2ry Str + Mask'!A$2),M526-J526,"")</f>
        <v>0</v>
      </c>
      <c r="Q526" s="39">
        <f>IF($A526&lt;=LEN('USH2A e13 (B) - 2ry Str + Mask'!A$2),N526-K526,"")</f>
        <v>0</v>
      </c>
      <c r="R526" s="39">
        <f>IF($A526&lt;=LEN('USH2A e13 (B) - 2ry Str + Mask'!A$2),O526-L526,"")</f>
        <v>0</v>
      </c>
    </row>
    <row r="527" spans="1:18" ht="116" customHeight="1" x14ac:dyDescent="0.15">
      <c r="A527" s="36">
        <v>526</v>
      </c>
      <c r="B527" s="37" t="str">
        <f>IF($A527&lt;=LEN('USH2A e13 (B) - 2ry Str + Mask'!A$2),MID('USH2A e13 (B) - 2ry Str + Mask'!A$2,$A527,1),"")</f>
        <v>.</v>
      </c>
      <c r="C527" s="38" t="str">
        <f>IF($A527&lt;=LEN('USH2A e13 (B) - 2ry Str + Mask'!B$2),MID('USH2A e13 (B) - 2ry Str + Mask'!B$2,$A527,1),"")</f>
        <v>.</v>
      </c>
      <c r="D527" s="38" t="str">
        <f>IF($A527&lt;=LEN('USH2A e13 (B) - 2ry Str + Mask'!C$2),MID('USH2A e13 (B) - 2ry Str + Mask'!C$2,$A527,1),"")</f>
        <v>.</v>
      </c>
      <c r="E527" s="38" t="str">
        <f t="shared" si="64"/>
        <v>.</v>
      </c>
      <c r="F527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</v>
      </c>
      <c r="G527" s="39">
        <f>IF($A527&lt;=LEN('USH2A e13 (B) - 2ry Str + Mask'!A$2),SUMIF('USH2A e13 (B) - HSF3.0'!E2:E891,"&lt;="&amp;$A527,'USH2A e13 (B) - HSF3.0'!H2:H891)-SUMIF('USH2A e13 (B) - HSF3.0'!G2:G891,"&lt;="&amp;$A527,'USH2A e13 (B) - HSF3.0'!H2:H891),"")</f>
        <v>0.65238095238095895</v>
      </c>
      <c r="H527" s="39">
        <f>IF($A527&lt;=LEN('USH2A e13 (B) - 2ry Str + Mask'!A$2),SUMIF('USH2A e13 (B) - HSF3.0'!E2:E891,"&lt;="&amp;$A527,'USH2A e13 (B) - HSF3.0'!I2:I891)-SUMIF('USH2A e13 (B) - HSF3.0'!G2:G891,"&lt;="&amp;$A527,'USH2A e13 (B) - HSF3.0'!I2:I891),"")</f>
        <v>-0.2916666666666643</v>
      </c>
      <c r="I527" s="39">
        <f>IF($A527&lt;=LEN('USH2A e13 (B) - 2ry Str + Mask'!A$2),G527+H527,"")</f>
        <v>0.36071428571429465</v>
      </c>
      <c r="J527" s="39">
        <f t="shared" si="65"/>
        <v>0.65238095238095895</v>
      </c>
      <c r="K527" s="39">
        <f t="shared" si="66"/>
        <v>-0.2916666666666643</v>
      </c>
      <c r="L527" s="39">
        <f t="shared" si="67"/>
        <v>0.36071428571429465</v>
      </c>
      <c r="M527" s="39">
        <f t="shared" si="68"/>
        <v>0.65238095238095895</v>
      </c>
      <c r="N527" s="39">
        <f t="shared" si="69"/>
        <v>-0.2916666666666643</v>
      </c>
      <c r="O527" s="39">
        <f t="shared" si="70"/>
        <v>0.36071428571429465</v>
      </c>
      <c r="P527" s="39">
        <f>IF($A527&lt;=LEN('USH2A e13 (B) - 2ry Str + Mask'!A$2),M527-J527,"")</f>
        <v>0</v>
      </c>
      <c r="Q527" s="39">
        <f>IF($A527&lt;=LEN('USH2A e13 (B) - 2ry Str + Mask'!A$2),N527-K527,"")</f>
        <v>0</v>
      </c>
      <c r="R527" s="39">
        <f>IF($A527&lt;=LEN('USH2A e13 (B) - 2ry Str + Mask'!A$2),O527-L527,"")</f>
        <v>0</v>
      </c>
    </row>
    <row r="528" spans="1:18" ht="116" customHeight="1" x14ac:dyDescent="0.15">
      <c r="A528" s="36">
        <v>527</v>
      </c>
      <c r="B528" s="37" t="str">
        <f>IF($A528&lt;=LEN('USH2A e13 (B) - 2ry Str + Mask'!A$2),MID('USH2A e13 (B) - 2ry Str + Mask'!A$2,$A528,1),"")</f>
        <v>.</v>
      </c>
      <c r="C528" s="38" t="str">
        <f>IF($A528&lt;=LEN('USH2A e13 (B) - 2ry Str + Mask'!B$2),MID('USH2A e13 (B) - 2ry Str + Mask'!B$2,$A528,1),"")</f>
        <v>.</v>
      </c>
      <c r="D528" s="38" t="str">
        <f>IF($A528&lt;=LEN('USH2A e13 (B) - 2ry Str + Mask'!C$2),MID('USH2A e13 (B) - 2ry Str + Mask'!C$2,$A528,1),"")</f>
        <v>.</v>
      </c>
      <c r="E528" s="38" t="str">
        <f t="shared" si="64"/>
        <v>.</v>
      </c>
      <c r="F528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</v>
      </c>
      <c r="G528" s="39">
        <f>IF($A528&lt;=LEN('USH2A e13 (B) - 2ry Str + Mask'!A$2),SUMIF('USH2A e13 (B) - HSF3.0'!E2:E891,"&lt;="&amp;$A528,'USH2A e13 (B) - HSF3.0'!H2:H891)-SUMIF('USH2A e13 (B) - HSF3.0'!G2:G891,"&lt;="&amp;$A528,'USH2A e13 (B) - HSF3.0'!H2:H891),"")</f>
        <v>0.65238095238095895</v>
      </c>
      <c r="H528" s="39">
        <f>IF($A528&lt;=LEN('USH2A e13 (B) - 2ry Str + Mask'!A$2),SUMIF('USH2A e13 (B) - HSF3.0'!E2:E891,"&lt;="&amp;$A528,'USH2A e13 (B) - HSF3.0'!I2:I891)-SUMIF('USH2A e13 (B) - HSF3.0'!G2:G891,"&lt;="&amp;$A528,'USH2A e13 (B) - HSF3.0'!I2:I891),"")</f>
        <v>-0.2916666666666643</v>
      </c>
      <c r="I528" s="39">
        <f>IF($A528&lt;=LEN('USH2A e13 (B) - 2ry Str + Mask'!A$2),G528+H528,"")</f>
        <v>0.36071428571429465</v>
      </c>
      <c r="J528" s="39">
        <f t="shared" si="65"/>
        <v>0.65238095238095895</v>
      </c>
      <c r="K528" s="39">
        <f t="shared" si="66"/>
        <v>-0.2916666666666643</v>
      </c>
      <c r="L528" s="39">
        <f t="shared" si="67"/>
        <v>0.36071428571429465</v>
      </c>
      <c r="M528" s="39">
        <f t="shared" si="68"/>
        <v>0.65238095238095895</v>
      </c>
      <c r="N528" s="39">
        <f t="shared" si="69"/>
        <v>-0.2916666666666643</v>
      </c>
      <c r="O528" s="39">
        <f t="shared" si="70"/>
        <v>0.36071428571429465</v>
      </c>
      <c r="P528" s="39">
        <f>IF($A528&lt;=LEN('USH2A e13 (B) - 2ry Str + Mask'!A$2),M528-J528,"")</f>
        <v>0</v>
      </c>
      <c r="Q528" s="39">
        <f>IF($A528&lt;=LEN('USH2A e13 (B) - 2ry Str + Mask'!A$2),N528-K528,"")</f>
        <v>0</v>
      </c>
      <c r="R528" s="39">
        <f>IF($A528&lt;=LEN('USH2A e13 (B) - 2ry Str + Mask'!A$2),O528-L528,"")</f>
        <v>0</v>
      </c>
    </row>
    <row r="529" spans="1:18" ht="116" customHeight="1" x14ac:dyDescent="0.15">
      <c r="A529" s="36">
        <v>528</v>
      </c>
      <c r="B529" s="37" t="str">
        <f>IF($A529&lt;=LEN('USH2A e13 (B) - 2ry Str + Mask'!A$2),MID('USH2A e13 (B) - 2ry Str + Mask'!A$2,$A529,1),"")</f>
        <v>(</v>
      </c>
      <c r="C529" s="38" t="str">
        <f>IF($A529&lt;=LEN('USH2A e13 (B) - 2ry Str + Mask'!B$2),MID('USH2A e13 (B) - 2ry Str + Mask'!B$2,$A529,1),"")</f>
        <v>(</v>
      </c>
      <c r="D529" s="38" t="str">
        <f>IF($A529&lt;=LEN('USH2A e13 (B) - 2ry Str + Mask'!C$2),MID('USH2A e13 (B) - 2ry Str + Mask'!C$2,$A529,1),"")</f>
        <v>.</v>
      </c>
      <c r="E529" s="38" t="str">
        <f t="shared" si="64"/>
        <v>(</v>
      </c>
      <c r="F529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</v>
      </c>
      <c r="G529" s="39">
        <f>IF($A529&lt;=LEN('USH2A e13 (B) - 2ry Str + Mask'!A$2),SUMIF('USH2A e13 (B) - HSF3.0'!E2:E891,"&lt;="&amp;$A529,'USH2A e13 (B) - HSF3.0'!H2:H891)-SUMIF('USH2A e13 (B) - HSF3.0'!G2:G891,"&lt;="&amp;$A529,'USH2A e13 (B) - HSF3.0'!H2:H891),"")</f>
        <v>0.48571428571429465</v>
      </c>
      <c r="H529" s="39">
        <f>IF($A529&lt;=LEN('USH2A e13 (B) - 2ry Str + Mask'!A$2),SUMIF('USH2A e13 (B) - HSF3.0'!E2:E891,"&lt;="&amp;$A529,'USH2A e13 (B) - HSF3.0'!I2:I891)-SUMIF('USH2A e13 (B) - HSF3.0'!G2:G891,"&lt;="&amp;$A529,'USH2A e13 (B) - HSF3.0'!I2:I891),"")</f>
        <v>-0.2916666666666643</v>
      </c>
      <c r="I529" s="39">
        <f>IF($A529&lt;=LEN('USH2A e13 (B) - 2ry Str + Mask'!A$2),G529+H529,"")</f>
        <v>0.19404761904763035</v>
      </c>
      <c r="J529" s="39">
        <f t="shared" si="65"/>
        <v>0</v>
      </c>
      <c r="K529" s="39">
        <f t="shared" si="66"/>
        <v>0</v>
      </c>
      <c r="L529" s="39">
        <f t="shared" si="67"/>
        <v>0</v>
      </c>
      <c r="M529" s="39">
        <f t="shared" si="68"/>
        <v>0</v>
      </c>
      <c r="N529" s="39">
        <f t="shared" si="69"/>
        <v>0</v>
      </c>
      <c r="O529" s="39">
        <f t="shared" si="70"/>
        <v>0</v>
      </c>
      <c r="P529" s="39">
        <f>IF($A529&lt;=LEN('USH2A e13 (B) - 2ry Str + Mask'!A$2),M529-J529,"")</f>
        <v>0</v>
      </c>
      <c r="Q529" s="39">
        <f>IF($A529&lt;=LEN('USH2A e13 (B) - 2ry Str + Mask'!A$2),N529-K529,"")</f>
        <v>0</v>
      </c>
      <c r="R529" s="39">
        <f>IF($A529&lt;=LEN('USH2A e13 (B) - 2ry Str + Mask'!A$2),O529-L529,"")</f>
        <v>0</v>
      </c>
    </row>
    <row r="530" spans="1:18" ht="116" customHeight="1" x14ac:dyDescent="0.15">
      <c r="A530" s="36">
        <v>529</v>
      </c>
      <c r="B530" s="37" t="str">
        <f>IF($A530&lt;=LEN('USH2A e13 (B) - 2ry Str + Mask'!A$2),MID('USH2A e13 (B) - 2ry Str + Mask'!A$2,$A530,1),"")</f>
        <v>(</v>
      </c>
      <c r="C530" s="38" t="str">
        <f>IF($A530&lt;=LEN('USH2A e13 (B) - 2ry Str + Mask'!B$2),MID('USH2A e13 (B) - 2ry Str + Mask'!B$2,$A530,1),"")</f>
        <v>(</v>
      </c>
      <c r="D530" s="38" t="str">
        <f>IF($A530&lt;=LEN('USH2A e13 (B) - 2ry Str + Mask'!C$2),MID('USH2A e13 (B) - 2ry Str + Mask'!C$2,$A530,1),"")</f>
        <v>.</v>
      </c>
      <c r="E530" s="38" t="str">
        <f t="shared" si="64"/>
        <v>(</v>
      </c>
      <c r="F530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</v>
      </c>
      <c r="G530" s="39">
        <f>IF($A530&lt;=LEN('USH2A e13 (B) - 2ry Str + Mask'!A$2),SUMIF('USH2A e13 (B) - HSF3.0'!E2:E891,"&lt;="&amp;$A530,'USH2A e13 (B) - HSF3.0'!H2:H891)-SUMIF('USH2A e13 (B) - HSF3.0'!G2:G891,"&lt;="&amp;$A530,'USH2A e13 (B) - HSF3.0'!H2:H891),"")</f>
        <v>0.61071428571429465</v>
      </c>
      <c r="H530" s="39">
        <f>IF($A530&lt;=LEN('USH2A e13 (B) - 2ry Str + Mask'!A$2),SUMIF('USH2A e13 (B) - HSF3.0'!E2:E891,"&lt;="&amp;$A530,'USH2A e13 (B) - HSF3.0'!I2:I891)-SUMIF('USH2A e13 (B) - HSF3.0'!G2:G891,"&lt;="&amp;$A530,'USH2A e13 (B) - HSF3.0'!I2:I891),"")</f>
        <v>-0.4583333333333286</v>
      </c>
      <c r="I530" s="39">
        <f>IF($A530&lt;=LEN('USH2A e13 (B) - 2ry Str + Mask'!A$2),G530+H530,"")</f>
        <v>0.15238095238096605</v>
      </c>
      <c r="J530" s="39">
        <f t="shared" si="65"/>
        <v>0</v>
      </c>
      <c r="K530" s="39">
        <f t="shared" si="66"/>
        <v>0</v>
      </c>
      <c r="L530" s="39">
        <f t="shared" si="67"/>
        <v>0</v>
      </c>
      <c r="M530" s="39">
        <f t="shared" si="68"/>
        <v>0</v>
      </c>
      <c r="N530" s="39">
        <f t="shared" si="69"/>
        <v>0</v>
      </c>
      <c r="O530" s="39">
        <f t="shared" si="70"/>
        <v>0</v>
      </c>
      <c r="P530" s="39">
        <f>IF($A530&lt;=LEN('USH2A e13 (B) - 2ry Str + Mask'!A$2),M530-J530,"")</f>
        <v>0</v>
      </c>
      <c r="Q530" s="39">
        <f>IF($A530&lt;=LEN('USH2A e13 (B) - 2ry Str + Mask'!A$2),N530-K530,"")</f>
        <v>0</v>
      </c>
      <c r="R530" s="39">
        <f>IF($A530&lt;=LEN('USH2A e13 (B) - 2ry Str + Mask'!A$2),O530-L530,"")</f>
        <v>0</v>
      </c>
    </row>
    <row r="531" spans="1:18" ht="116" customHeight="1" x14ac:dyDescent="0.15">
      <c r="A531" s="36">
        <v>530</v>
      </c>
      <c r="B531" s="37" t="str">
        <f>IF($A531&lt;=LEN('USH2A e13 (B) - 2ry Str + Mask'!A$2),MID('USH2A e13 (B) - 2ry Str + Mask'!A$2,$A531,1),"")</f>
        <v>(</v>
      </c>
      <c r="C531" s="38" t="str">
        <f>IF($A531&lt;=LEN('USH2A e13 (B) - 2ry Str + Mask'!B$2),MID('USH2A e13 (B) - 2ry Str + Mask'!B$2,$A531,1),"")</f>
        <v>(</v>
      </c>
      <c r="D531" s="38" t="str">
        <f>IF($A531&lt;=LEN('USH2A e13 (B) - 2ry Str + Mask'!C$2),MID('USH2A e13 (B) - 2ry Str + Mask'!C$2,$A531,1),"")</f>
        <v>.</v>
      </c>
      <c r="E531" s="38" t="str">
        <f t="shared" si="64"/>
        <v>(</v>
      </c>
      <c r="F531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</v>
      </c>
      <c r="G531" s="39">
        <f>IF($A531&lt;=LEN('USH2A e13 (B) - 2ry Str + Mask'!A$2),SUMIF('USH2A e13 (B) - HSF3.0'!E2:E891,"&lt;="&amp;$A531,'USH2A e13 (B) - HSF3.0'!H2:H891)-SUMIF('USH2A e13 (B) - HSF3.0'!G2:G891,"&lt;="&amp;$A531,'USH2A e13 (B) - HSF3.0'!H2:H891),"")</f>
        <v>0.4107142857142918</v>
      </c>
      <c r="H531" s="39">
        <f>IF($A531&lt;=LEN('USH2A e13 (B) - 2ry Str + Mask'!A$2),SUMIF('USH2A e13 (B) - HSF3.0'!E2:E891,"&lt;="&amp;$A531,'USH2A e13 (B) - HSF3.0'!I2:I891)-SUMIF('USH2A e13 (B) - HSF3.0'!G2:G891,"&lt;="&amp;$A531,'USH2A e13 (B) - HSF3.0'!I2:I891),"")</f>
        <v>-0.62499999999999289</v>
      </c>
      <c r="I531" s="39">
        <f>IF($A531&lt;=LEN('USH2A e13 (B) - 2ry Str + Mask'!A$2),G531+H531,"")</f>
        <v>-0.21428571428570109</v>
      </c>
      <c r="J531" s="39">
        <f t="shared" si="65"/>
        <v>0</v>
      </c>
      <c r="K531" s="39">
        <f t="shared" si="66"/>
        <v>0</v>
      </c>
      <c r="L531" s="39">
        <f t="shared" si="67"/>
        <v>0</v>
      </c>
      <c r="M531" s="39">
        <f t="shared" si="68"/>
        <v>0</v>
      </c>
      <c r="N531" s="39">
        <f t="shared" si="69"/>
        <v>0</v>
      </c>
      <c r="O531" s="39">
        <f t="shared" si="70"/>
        <v>0</v>
      </c>
      <c r="P531" s="39">
        <f>IF($A531&lt;=LEN('USH2A e13 (B) - 2ry Str + Mask'!A$2),M531-J531,"")</f>
        <v>0</v>
      </c>
      <c r="Q531" s="39">
        <f>IF($A531&lt;=LEN('USH2A e13 (B) - 2ry Str + Mask'!A$2),N531-K531,"")</f>
        <v>0</v>
      </c>
      <c r="R531" s="39">
        <f>IF($A531&lt;=LEN('USH2A e13 (B) - 2ry Str + Mask'!A$2),O531-L531,"")</f>
        <v>0</v>
      </c>
    </row>
    <row r="532" spans="1:18" ht="116" customHeight="1" x14ac:dyDescent="0.15">
      <c r="A532" s="36">
        <v>531</v>
      </c>
      <c r="B532" s="37" t="str">
        <f>IF($A532&lt;=LEN('USH2A e13 (B) - 2ry Str + Mask'!A$2),MID('USH2A e13 (B) - 2ry Str + Mask'!A$2,$A532,1),"")</f>
        <v>.</v>
      </c>
      <c r="C532" s="38" t="str">
        <f>IF($A532&lt;=LEN('USH2A e13 (B) - 2ry Str + Mask'!B$2),MID('USH2A e13 (B) - 2ry Str + Mask'!B$2,$A532,1),"")</f>
        <v>.</v>
      </c>
      <c r="D532" s="38" t="str">
        <f>IF($A532&lt;=LEN('USH2A e13 (B) - 2ry Str + Mask'!C$2),MID('USH2A e13 (B) - 2ry Str + Mask'!C$2,$A532,1),"")</f>
        <v>.</v>
      </c>
      <c r="E532" s="38" t="str">
        <f t="shared" si="64"/>
        <v>.</v>
      </c>
      <c r="F532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</v>
      </c>
      <c r="G532" s="39">
        <f>IF($A532&lt;=LEN('USH2A e13 (B) - 2ry Str + Mask'!A$2),SUMIF('USH2A e13 (B) - HSF3.0'!E2:E891,"&lt;="&amp;$A532,'USH2A e13 (B) - HSF3.0'!H2:H891)-SUMIF('USH2A e13 (B) - HSF3.0'!G2:G891,"&lt;="&amp;$A532,'USH2A e13 (B) - HSF3.0'!H2:H891),"")</f>
        <v>0.2678571428571459</v>
      </c>
      <c r="H532" s="39">
        <f>IF($A532&lt;=LEN('USH2A e13 (B) - 2ry Str + Mask'!A$2),SUMIF('USH2A e13 (B) - HSF3.0'!E2:E891,"&lt;="&amp;$A532,'USH2A e13 (B) - HSF3.0'!I2:I891)-SUMIF('USH2A e13 (B) - HSF3.0'!G2:G891,"&lt;="&amp;$A532,'USH2A e13 (B) - HSF3.0'!I2:I891),"")</f>
        <v>-0.62499999999999289</v>
      </c>
      <c r="I532" s="39">
        <f>IF($A532&lt;=LEN('USH2A e13 (B) - 2ry Str + Mask'!A$2),G532+H532,"")</f>
        <v>-0.35714285714284699</v>
      </c>
      <c r="J532" s="39">
        <f t="shared" si="65"/>
        <v>0.2678571428571459</v>
      </c>
      <c r="K532" s="39">
        <f t="shared" si="66"/>
        <v>-0.62499999999999289</v>
      </c>
      <c r="L532" s="39">
        <f t="shared" si="67"/>
        <v>-0.35714285714284699</v>
      </c>
      <c r="M532" s="39">
        <f t="shared" si="68"/>
        <v>0.2678571428571459</v>
      </c>
      <c r="N532" s="39">
        <f t="shared" si="69"/>
        <v>-0.62499999999999289</v>
      </c>
      <c r="O532" s="39">
        <f t="shared" si="70"/>
        <v>-0.35714285714284699</v>
      </c>
      <c r="P532" s="39">
        <f>IF($A532&lt;=LEN('USH2A e13 (B) - 2ry Str + Mask'!A$2),M532-J532,"")</f>
        <v>0</v>
      </c>
      <c r="Q532" s="39">
        <f>IF($A532&lt;=LEN('USH2A e13 (B) - 2ry Str + Mask'!A$2),N532-K532,"")</f>
        <v>0</v>
      </c>
      <c r="R532" s="39">
        <f>IF($A532&lt;=LEN('USH2A e13 (B) - 2ry Str + Mask'!A$2),O532-L532,"")</f>
        <v>0</v>
      </c>
    </row>
    <row r="533" spans="1:18" ht="116" customHeight="1" x14ac:dyDescent="0.15">
      <c r="A533" s="36">
        <v>532</v>
      </c>
      <c r="B533" s="37" t="str">
        <f>IF($A533&lt;=LEN('USH2A e13 (B) - 2ry Str + Mask'!A$2),MID('USH2A e13 (B) - 2ry Str + Mask'!A$2,$A533,1),"")</f>
        <v>(</v>
      </c>
      <c r="C533" s="38" t="str">
        <f>IF($A533&lt;=LEN('USH2A e13 (B) - 2ry Str + Mask'!B$2),MID('USH2A e13 (B) - 2ry Str + Mask'!B$2,$A533,1),"")</f>
        <v>(</v>
      </c>
      <c r="D533" s="38" t="str">
        <f>IF($A533&lt;=LEN('USH2A e13 (B) - 2ry Str + Mask'!C$2),MID('USH2A e13 (B) - 2ry Str + Mask'!C$2,$A533,1),"")</f>
        <v>.</v>
      </c>
      <c r="E533" s="38" t="str">
        <f t="shared" si="64"/>
        <v>(</v>
      </c>
      <c r="F533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</v>
      </c>
      <c r="G533" s="39">
        <f>IF($A533&lt;=LEN('USH2A e13 (B) - 2ry Str + Mask'!A$2),SUMIF('USH2A e13 (B) - HSF3.0'!E2:E891,"&lt;="&amp;$A533,'USH2A e13 (B) - HSF3.0'!H2:H891)-SUMIF('USH2A e13 (B) - HSF3.0'!G2:G891,"&lt;="&amp;$A533,'USH2A e13 (B) - HSF3.0'!H2:H891),"")</f>
        <v>0.125</v>
      </c>
      <c r="H533" s="39">
        <f>IF($A533&lt;=LEN('USH2A e13 (B) - 2ry Str + Mask'!A$2),SUMIF('USH2A e13 (B) - HSF3.0'!E2:E891,"&lt;="&amp;$A533,'USH2A e13 (B) - HSF3.0'!I2:I891)-SUMIF('USH2A e13 (B) - HSF3.0'!G2:G891,"&lt;="&amp;$A533,'USH2A e13 (B) - HSF3.0'!I2:I891),"")</f>
        <v>-0.49999999999999289</v>
      </c>
      <c r="I533" s="39">
        <f>IF($A533&lt;=LEN('USH2A e13 (B) - 2ry Str + Mask'!A$2),G533+H533,"")</f>
        <v>-0.37499999999999289</v>
      </c>
      <c r="J533" s="39">
        <f t="shared" si="65"/>
        <v>0</v>
      </c>
      <c r="K533" s="39">
        <f t="shared" si="66"/>
        <v>0</v>
      </c>
      <c r="L533" s="39">
        <f t="shared" si="67"/>
        <v>0</v>
      </c>
      <c r="M533" s="39">
        <f t="shared" si="68"/>
        <v>0</v>
      </c>
      <c r="N533" s="39">
        <f t="shared" si="69"/>
        <v>0</v>
      </c>
      <c r="O533" s="39">
        <f t="shared" si="70"/>
        <v>0</v>
      </c>
      <c r="P533" s="39">
        <f>IF($A533&lt;=LEN('USH2A e13 (B) - 2ry Str + Mask'!A$2),M533-J533,"")</f>
        <v>0</v>
      </c>
      <c r="Q533" s="39">
        <f>IF($A533&lt;=LEN('USH2A e13 (B) - 2ry Str + Mask'!A$2),N533-K533,"")</f>
        <v>0</v>
      </c>
      <c r="R533" s="39">
        <f>IF($A533&lt;=LEN('USH2A e13 (B) - 2ry Str + Mask'!A$2),O533-L533,"")</f>
        <v>0</v>
      </c>
    </row>
    <row r="534" spans="1:18" ht="116" customHeight="1" x14ac:dyDescent="0.15">
      <c r="A534" s="36">
        <v>533</v>
      </c>
      <c r="B534" s="37" t="str">
        <f>IF($A534&lt;=LEN('USH2A e13 (B) - 2ry Str + Mask'!A$2),MID('USH2A e13 (B) - 2ry Str + Mask'!A$2,$A534,1),"")</f>
        <v>(</v>
      </c>
      <c r="C534" s="38" t="str">
        <f>IF($A534&lt;=LEN('USH2A e13 (B) - 2ry Str + Mask'!B$2),MID('USH2A e13 (B) - 2ry Str + Mask'!B$2,$A534,1),"")</f>
        <v>(</v>
      </c>
      <c r="D534" s="38" t="str">
        <f>IF($A534&lt;=LEN('USH2A e13 (B) - 2ry Str + Mask'!C$2),MID('USH2A e13 (B) - 2ry Str + Mask'!C$2,$A534,1),"")</f>
        <v>.</v>
      </c>
      <c r="E534" s="38" t="str">
        <f t="shared" si="64"/>
        <v>(</v>
      </c>
      <c r="F534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</v>
      </c>
      <c r="G534" s="39">
        <f>IF($A534&lt;=LEN('USH2A e13 (B) - 2ry Str + Mask'!A$2),SUMIF('USH2A e13 (B) - HSF3.0'!E2:E891,"&lt;="&amp;$A534,'USH2A e13 (B) - HSF3.0'!H2:H891)-SUMIF('USH2A e13 (B) - HSF3.0'!G2:G891,"&lt;="&amp;$A534,'USH2A e13 (B) - HSF3.0'!H2:H891),"")</f>
        <v>0.125</v>
      </c>
      <c r="H534" s="39">
        <f>IF($A534&lt;=LEN('USH2A e13 (B) - 2ry Str + Mask'!A$2),SUMIF('USH2A e13 (B) - HSF3.0'!E2:E891,"&lt;="&amp;$A534,'USH2A e13 (B) - HSF3.0'!I2:I891)-SUMIF('USH2A e13 (B) - HSF3.0'!G2:G891,"&lt;="&amp;$A534,'USH2A e13 (B) - HSF3.0'!I2:I891),"")</f>
        <v>-0.3333333333333286</v>
      </c>
      <c r="I534" s="39">
        <f>IF($A534&lt;=LEN('USH2A e13 (B) - 2ry Str + Mask'!A$2),G534+H534,"")</f>
        <v>-0.2083333333333286</v>
      </c>
      <c r="J534" s="39">
        <f t="shared" si="65"/>
        <v>0</v>
      </c>
      <c r="K534" s="39">
        <f t="shared" si="66"/>
        <v>0</v>
      </c>
      <c r="L534" s="39">
        <f t="shared" si="67"/>
        <v>0</v>
      </c>
      <c r="M534" s="39">
        <f t="shared" si="68"/>
        <v>0</v>
      </c>
      <c r="N534" s="39">
        <f t="shared" si="69"/>
        <v>0</v>
      </c>
      <c r="O534" s="39">
        <f t="shared" si="70"/>
        <v>0</v>
      </c>
      <c r="P534" s="39">
        <f>IF($A534&lt;=LEN('USH2A e13 (B) - 2ry Str + Mask'!A$2),M534-J534,"")</f>
        <v>0</v>
      </c>
      <c r="Q534" s="39">
        <f>IF($A534&lt;=LEN('USH2A e13 (B) - 2ry Str + Mask'!A$2),N534-K534,"")</f>
        <v>0</v>
      </c>
      <c r="R534" s="39">
        <f>IF($A534&lt;=LEN('USH2A e13 (B) - 2ry Str + Mask'!A$2),O534-L534,"")</f>
        <v>0</v>
      </c>
    </row>
    <row r="535" spans="1:18" ht="116" customHeight="1" x14ac:dyDescent="0.15">
      <c r="A535" s="36">
        <v>534</v>
      </c>
      <c r="B535" s="37" t="str">
        <f>IF($A535&lt;=LEN('USH2A e13 (B) - 2ry Str + Mask'!A$2),MID('USH2A e13 (B) - 2ry Str + Mask'!A$2,$A535,1),"")</f>
        <v>(</v>
      </c>
      <c r="C535" s="38" t="str">
        <f>IF($A535&lt;=LEN('USH2A e13 (B) - 2ry Str + Mask'!B$2),MID('USH2A e13 (B) - 2ry Str + Mask'!B$2,$A535,1),"")</f>
        <v>(</v>
      </c>
      <c r="D535" s="38" t="str">
        <f>IF($A535&lt;=LEN('USH2A e13 (B) - 2ry Str + Mask'!C$2),MID('USH2A e13 (B) - 2ry Str + Mask'!C$2,$A535,1),"")</f>
        <v>.</v>
      </c>
      <c r="E535" s="38" t="str">
        <f t="shared" si="64"/>
        <v>(</v>
      </c>
      <c r="F535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</v>
      </c>
      <c r="G535" s="39">
        <f>IF($A535&lt;=LEN('USH2A e13 (B) - 2ry Str + Mask'!A$2),SUMIF('USH2A e13 (B) - HSF3.0'!E2:E891,"&lt;="&amp;$A535,'USH2A e13 (B) - HSF3.0'!H2:H891)-SUMIF('USH2A e13 (B) - HSF3.0'!G2:G891,"&lt;="&amp;$A535,'USH2A e13 (B) - HSF3.0'!H2:H891),"")</f>
        <v>0.125</v>
      </c>
      <c r="H535" s="39">
        <f>IF($A535&lt;=LEN('USH2A e13 (B) - 2ry Str + Mask'!A$2),SUMIF('USH2A e13 (B) - HSF3.0'!E2:E891,"&lt;="&amp;$A535,'USH2A e13 (B) - HSF3.0'!I2:I891)-SUMIF('USH2A e13 (B) - HSF3.0'!G2:G891,"&lt;="&amp;$A535,'USH2A e13 (B) - HSF3.0'!I2:I891),"")</f>
        <v>-0.3333333333333286</v>
      </c>
      <c r="I535" s="39">
        <f>IF($A535&lt;=LEN('USH2A e13 (B) - 2ry Str + Mask'!A$2),G535+H535,"")</f>
        <v>-0.2083333333333286</v>
      </c>
      <c r="J535" s="39">
        <f t="shared" si="65"/>
        <v>0</v>
      </c>
      <c r="K535" s="39">
        <f t="shared" si="66"/>
        <v>0</v>
      </c>
      <c r="L535" s="39">
        <f t="shared" si="67"/>
        <v>0</v>
      </c>
      <c r="M535" s="39">
        <f t="shared" si="68"/>
        <v>0</v>
      </c>
      <c r="N535" s="39">
        <f t="shared" si="69"/>
        <v>0</v>
      </c>
      <c r="O535" s="39">
        <f t="shared" si="70"/>
        <v>0</v>
      </c>
      <c r="P535" s="39">
        <f>IF($A535&lt;=LEN('USH2A e13 (B) - 2ry Str + Mask'!A$2),M535-J535,"")</f>
        <v>0</v>
      </c>
      <c r="Q535" s="39">
        <f>IF($A535&lt;=LEN('USH2A e13 (B) - 2ry Str + Mask'!A$2),N535-K535,"")</f>
        <v>0</v>
      </c>
      <c r="R535" s="39">
        <f>IF($A535&lt;=LEN('USH2A e13 (B) - 2ry Str + Mask'!A$2),O535-L535,"")</f>
        <v>0</v>
      </c>
    </row>
    <row r="536" spans="1:18" ht="116" customHeight="1" x14ac:dyDescent="0.15">
      <c r="A536" s="36">
        <v>535</v>
      </c>
      <c r="B536" s="37" t="str">
        <f>IF($A536&lt;=LEN('USH2A e13 (B) - 2ry Str + Mask'!A$2),MID('USH2A e13 (B) - 2ry Str + Mask'!A$2,$A536,1),"")</f>
        <v>(</v>
      </c>
      <c r="C536" s="38" t="str">
        <f>IF($A536&lt;=LEN('USH2A e13 (B) - 2ry Str + Mask'!B$2),MID('USH2A e13 (B) - 2ry Str + Mask'!B$2,$A536,1),"")</f>
        <v>(</v>
      </c>
      <c r="D536" s="38" t="str">
        <f>IF($A536&lt;=LEN('USH2A e13 (B) - 2ry Str + Mask'!C$2),MID('USH2A e13 (B) - 2ry Str + Mask'!C$2,$A536,1),"")</f>
        <v>.</v>
      </c>
      <c r="E536" s="38" t="str">
        <f t="shared" si="64"/>
        <v>(</v>
      </c>
      <c r="F536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</v>
      </c>
      <c r="G536" s="39">
        <f>IF($A536&lt;=LEN('USH2A e13 (B) - 2ry Str + Mask'!A$2),SUMIF('USH2A e13 (B) - HSF3.0'!E2:E891,"&lt;="&amp;$A536,'USH2A e13 (B) - HSF3.0'!H2:H891)-SUMIF('USH2A e13 (B) - HSF3.0'!G2:G891,"&lt;="&amp;$A536,'USH2A e13 (B) - HSF3.0'!H2:H891),"")</f>
        <v>0.2678571428571459</v>
      </c>
      <c r="H536" s="39">
        <f>IF($A536&lt;=LEN('USH2A e13 (B) - 2ry Str + Mask'!A$2),SUMIF('USH2A e13 (B) - HSF3.0'!E2:E891,"&lt;="&amp;$A536,'USH2A e13 (B) - HSF3.0'!I2:I891)-SUMIF('USH2A e13 (B) - HSF3.0'!G2:G891,"&lt;="&amp;$A536,'USH2A e13 (B) - HSF3.0'!I2:I891),"")</f>
        <v>-0.1666666666666643</v>
      </c>
      <c r="I536" s="39">
        <f>IF($A536&lt;=LEN('USH2A e13 (B) - 2ry Str + Mask'!A$2),G536+H536,"")</f>
        <v>0.1011904761904816</v>
      </c>
      <c r="J536" s="39">
        <f t="shared" si="65"/>
        <v>0</v>
      </c>
      <c r="K536" s="39">
        <f t="shared" si="66"/>
        <v>0</v>
      </c>
      <c r="L536" s="39">
        <f t="shared" si="67"/>
        <v>0</v>
      </c>
      <c r="M536" s="39">
        <f t="shared" si="68"/>
        <v>0</v>
      </c>
      <c r="N536" s="39">
        <f t="shared" si="69"/>
        <v>0</v>
      </c>
      <c r="O536" s="39">
        <f t="shared" si="70"/>
        <v>0</v>
      </c>
      <c r="P536" s="39">
        <f>IF($A536&lt;=LEN('USH2A e13 (B) - 2ry Str + Mask'!A$2),M536-J536,"")</f>
        <v>0</v>
      </c>
      <c r="Q536" s="39">
        <f>IF($A536&lt;=LEN('USH2A e13 (B) - 2ry Str + Mask'!A$2),N536-K536,"")</f>
        <v>0</v>
      </c>
      <c r="R536" s="39">
        <f>IF($A536&lt;=LEN('USH2A e13 (B) - 2ry Str + Mask'!A$2),O536-L536,"")</f>
        <v>0</v>
      </c>
    </row>
    <row r="537" spans="1:18" ht="116" customHeight="1" x14ac:dyDescent="0.15">
      <c r="A537" s="36">
        <v>536</v>
      </c>
      <c r="B537" s="37" t="str">
        <f>IF($A537&lt;=LEN('USH2A e13 (B) - 2ry Str + Mask'!A$2),MID('USH2A e13 (B) - 2ry Str + Mask'!A$2,$A537,1),"")</f>
        <v>(</v>
      </c>
      <c r="C537" s="38" t="str">
        <f>IF($A537&lt;=LEN('USH2A e13 (B) - 2ry Str + Mask'!B$2),MID('USH2A e13 (B) - 2ry Str + Mask'!B$2,$A537,1),"")</f>
        <v>(</v>
      </c>
      <c r="D537" s="38" t="str">
        <f>IF($A537&lt;=LEN('USH2A e13 (B) - 2ry Str + Mask'!C$2),MID('USH2A e13 (B) - 2ry Str + Mask'!C$2,$A537,1),"")</f>
        <v>.</v>
      </c>
      <c r="E537" s="38" t="str">
        <f t="shared" si="64"/>
        <v>(</v>
      </c>
      <c r="F537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</v>
      </c>
      <c r="G537" s="39">
        <f>IF($A537&lt;=LEN('USH2A e13 (B) - 2ry Str + Mask'!A$2),SUMIF('USH2A e13 (B) - HSF3.0'!E2:E891,"&lt;="&amp;$A537,'USH2A e13 (B) - HSF3.0'!H2:H891)-SUMIF('USH2A e13 (B) - HSF3.0'!G2:G891,"&lt;="&amp;$A537,'USH2A e13 (B) - HSF3.0'!H2:H891),"")</f>
        <v>0.2678571428571459</v>
      </c>
      <c r="H537" s="39">
        <f>IF($A537&lt;=LEN('USH2A e13 (B) - 2ry Str + Mask'!A$2),SUMIF('USH2A e13 (B) - HSF3.0'!E2:E891,"&lt;="&amp;$A537,'USH2A e13 (B) - HSF3.0'!I2:I891)-SUMIF('USH2A e13 (B) - HSF3.0'!G2:G891,"&lt;="&amp;$A537,'USH2A e13 (B) - HSF3.0'!I2:I891),"")</f>
        <v>-0.1666666666666643</v>
      </c>
      <c r="I537" s="39">
        <f>IF($A537&lt;=LEN('USH2A e13 (B) - 2ry Str + Mask'!A$2),G537+H537,"")</f>
        <v>0.1011904761904816</v>
      </c>
      <c r="J537" s="39">
        <f t="shared" si="65"/>
        <v>0</v>
      </c>
      <c r="K537" s="39">
        <f t="shared" si="66"/>
        <v>0</v>
      </c>
      <c r="L537" s="39">
        <f t="shared" si="67"/>
        <v>0</v>
      </c>
      <c r="M537" s="39">
        <f t="shared" si="68"/>
        <v>0</v>
      </c>
      <c r="N537" s="39">
        <f t="shared" si="69"/>
        <v>0</v>
      </c>
      <c r="O537" s="39">
        <f t="shared" si="70"/>
        <v>0</v>
      </c>
      <c r="P537" s="39">
        <f>IF($A537&lt;=LEN('USH2A e13 (B) - 2ry Str + Mask'!A$2),M537-J537,"")</f>
        <v>0</v>
      </c>
      <c r="Q537" s="39">
        <f>IF($A537&lt;=LEN('USH2A e13 (B) - 2ry Str + Mask'!A$2),N537-K537,"")</f>
        <v>0</v>
      </c>
      <c r="R537" s="39">
        <f>IF($A537&lt;=LEN('USH2A e13 (B) - 2ry Str + Mask'!A$2),O537-L537,"")</f>
        <v>0</v>
      </c>
    </row>
    <row r="538" spans="1:18" ht="116" customHeight="1" x14ac:dyDescent="0.15">
      <c r="A538" s="36">
        <v>537</v>
      </c>
      <c r="B538" s="37" t="str">
        <f>IF($A538&lt;=LEN('USH2A e13 (B) - 2ry Str + Mask'!A$2),MID('USH2A e13 (B) - 2ry Str + Mask'!A$2,$A538,1),"")</f>
        <v>(</v>
      </c>
      <c r="C538" s="38" t="str">
        <f>IF($A538&lt;=LEN('USH2A e13 (B) - 2ry Str + Mask'!B$2),MID('USH2A e13 (B) - 2ry Str + Mask'!B$2,$A538,1),"")</f>
        <v>(</v>
      </c>
      <c r="D538" s="38" t="str">
        <f>IF($A538&lt;=LEN('USH2A e13 (B) - 2ry Str + Mask'!C$2),MID('USH2A e13 (B) - 2ry Str + Mask'!C$2,$A538,1),"")</f>
        <v>.</v>
      </c>
      <c r="E538" s="38" t="str">
        <f t="shared" si="64"/>
        <v>(</v>
      </c>
      <c r="F538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</v>
      </c>
      <c r="G538" s="39">
        <f>IF($A538&lt;=LEN('USH2A e13 (B) - 2ry Str + Mask'!A$2),SUMIF('USH2A e13 (B) - HSF3.0'!E2:E891,"&lt;="&amp;$A538,'USH2A e13 (B) - HSF3.0'!H2:H891)-SUMIF('USH2A e13 (B) - HSF3.0'!G2:G891,"&lt;="&amp;$A538,'USH2A e13 (B) - HSF3.0'!H2:H891),"")</f>
        <v>0.1428571428571459</v>
      </c>
      <c r="H538" s="39">
        <f>IF($A538&lt;=LEN('USH2A e13 (B) - 2ry Str + Mask'!A$2),SUMIF('USH2A e13 (B) - HSF3.0'!E2:E891,"&lt;="&amp;$A538,'USH2A e13 (B) - HSF3.0'!I2:I891)-SUMIF('USH2A e13 (B) - HSF3.0'!G2:G891,"&lt;="&amp;$A538,'USH2A e13 (B) - HSF3.0'!I2:I891),"")</f>
        <v>-0.1666666666666643</v>
      </c>
      <c r="I538" s="39">
        <f>IF($A538&lt;=LEN('USH2A e13 (B) - 2ry Str + Mask'!A$2),G538+H538,"")</f>
        <v>-2.3809523809518396E-2</v>
      </c>
      <c r="J538" s="39">
        <f t="shared" si="65"/>
        <v>0</v>
      </c>
      <c r="K538" s="39">
        <f t="shared" si="66"/>
        <v>0</v>
      </c>
      <c r="L538" s="39">
        <f t="shared" si="67"/>
        <v>0</v>
      </c>
      <c r="M538" s="39">
        <f t="shared" si="68"/>
        <v>0</v>
      </c>
      <c r="N538" s="39">
        <f t="shared" si="69"/>
        <v>0</v>
      </c>
      <c r="O538" s="39">
        <f t="shared" si="70"/>
        <v>0</v>
      </c>
      <c r="P538" s="39">
        <f>IF($A538&lt;=LEN('USH2A e13 (B) - 2ry Str + Mask'!A$2),M538-J538,"")</f>
        <v>0</v>
      </c>
      <c r="Q538" s="39">
        <f>IF($A538&lt;=LEN('USH2A e13 (B) - 2ry Str + Mask'!A$2),N538-K538,"")</f>
        <v>0</v>
      </c>
      <c r="R538" s="39">
        <f>IF($A538&lt;=LEN('USH2A e13 (B) - 2ry Str + Mask'!A$2),O538-L538,"")</f>
        <v>0</v>
      </c>
    </row>
    <row r="539" spans="1:18" ht="116" customHeight="1" x14ac:dyDescent="0.15">
      <c r="A539" s="36">
        <v>538</v>
      </c>
      <c r="B539" s="37" t="str">
        <f>IF($A539&lt;=LEN('USH2A e13 (B) - 2ry Str + Mask'!A$2),MID('USH2A e13 (B) - 2ry Str + Mask'!A$2,$A539,1),"")</f>
        <v>(</v>
      </c>
      <c r="C539" s="38" t="str">
        <f>IF($A539&lt;=LEN('USH2A e13 (B) - 2ry Str + Mask'!B$2),MID('USH2A e13 (B) - 2ry Str + Mask'!B$2,$A539,1),"")</f>
        <v>(</v>
      </c>
      <c r="D539" s="38" t="str">
        <f>IF($A539&lt;=LEN('USH2A e13 (B) - 2ry Str + Mask'!C$2),MID('USH2A e13 (B) - 2ry Str + Mask'!C$2,$A539,1),"")</f>
        <v>.</v>
      </c>
      <c r="E539" s="38" t="str">
        <f t="shared" si="64"/>
        <v>(</v>
      </c>
      <c r="F539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</v>
      </c>
      <c r="G539" s="39">
        <f>IF($A539&lt;=LEN('USH2A e13 (B) - 2ry Str + Mask'!A$2),SUMIF('USH2A e13 (B) - HSF3.0'!E2:E891,"&lt;="&amp;$A539,'USH2A e13 (B) - HSF3.0'!H2:H891)-SUMIF('USH2A e13 (B) - HSF3.0'!G2:G891,"&lt;="&amp;$A539,'USH2A e13 (B) - HSF3.0'!H2:H891),"")</f>
        <v>0.1428571428571459</v>
      </c>
      <c r="H539" s="39">
        <f>IF($A539&lt;=LEN('USH2A e13 (B) - 2ry Str + Mask'!A$2),SUMIF('USH2A e13 (B) - HSF3.0'!E2:E891,"&lt;="&amp;$A539,'USH2A e13 (B) - HSF3.0'!I2:I891)-SUMIF('USH2A e13 (B) - HSF3.0'!G2:G891,"&lt;="&amp;$A539,'USH2A e13 (B) - HSF3.0'!I2:I891),"")</f>
        <v>-0.3333333333333286</v>
      </c>
      <c r="I539" s="39">
        <f>IF($A539&lt;=LEN('USH2A e13 (B) - 2ry Str + Mask'!A$2),G539+H539,"")</f>
        <v>-0.19047619047618269</v>
      </c>
      <c r="J539" s="39">
        <f t="shared" si="65"/>
        <v>0</v>
      </c>
      <c r="K539" s="39">
        <f t="shared" si="66"/>
        <v>0</v>
      </c>
      <c r="L539" s="39">
        <f t="shared" si="67"/>
        <v>0</v>
      </c>
      <c r="M539" s="39">
        <f t="shared" si="68"/>
        <v>0</v>
      </c>
      <c r="N539" s="39">
        <f t="shared" si="69"/>
        <v>0</v>
      </c>
      <c r="O539" s="39">
        <f t="shared" si="70"/>
        <v>0</v>
      </c>
      <c r="P539" s="39">
        <f>IF($A539&lt;=LEN('USH2A e13 (B) - 2ry Str + Mask'!A$2),M539-J539,"")</f>
        <v>0</v>
      </c>
      <c r="Q539" s="39">
        <f>IF($A539&lt;=LEN('USH2A e13 (B) - 2ry Str + Mask'!A$2),N539-K539,"")</f>
        <v>0</v>
      </c>
      <c r="R539" s="39">
        <f>IF($A539&lt;=LEN('USH2A e13 (B) - 2ry Str + Mask'!A$2),O539-L539,"")</f>
        <v>0</v>
      </c>
    </row>
    <row r="540" spans="1:18" ht="128" customHeight="1" x14ac:dyDescent="0.15">
      <c r="A540" s="36">
        <v>539</v>
      </c>
      <c r="B540" s="37" t="str">
        <f>IF($A540&lt;=LEN('USH2A e13 (B) - 2ry Str + Mask'!A$2),MID('USH2A e13 (B) - 2ry Str + Mask'!A$2,$A540,1),"")</f>
        <v>(</v>
      </c>
      <c r="C540" s="38" t="str">
        <f>IF($A540&lt;=LEN('USH2A e13 (B) - 2ry Str + Mask'!B$2),MID('USH2A e13 (B) - 2ry Str + Mask'!B$2,$A540,1),"")</f>
        <v>(</v>
      </c>
      <c r="D540" s="38" t="str">
        <f>IF($A540&lt;=LEN('USH2A e13 (B) - 2ry Str + Mask'!C$2),MID('USH2A e13 (B) - 2ry Str + Mask'!C$2,$A540,1),"")</f>
        <v>.</v>
      </c>
      <c r="E540" s="38" t="str">
        <f t="shared" si="64"/>
        <v>(</v>
      </c>
      <c r="F540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</v>
      </c>
      <c r="G540" s="39">
        <f>IF($A540&lt;=LEN('USH2A e13 (B) - 2ry Str + Mask'!A$2),SUMIF('USH2A e13 (B) - HSF3.0'!E2:E891,"&lt;="&amp;$A540,'USH2A e13 (B) - HSF3.0'!H2:H891)-SUMIF('USH2A e13 (B) - HSF3.0'!G2:G891,"&lt;="&amp;$A540,'USH2A e13 (B) - HSF3.0'!H2:H891),"")</f>
        <v>0.1428571428571459</v>
      </c>
      <c r="H540" s="39">
        <f>IF($A540&lt;=LEN('USH2A e13 (B) - 2ry Str + Mask'!A$2),SUMIF('USH2A e13 (B) - HSF3.0'!E2:E891,"&lt;="&amp;$A540,'USH2A e13 (B) - HSF3.0'!I2:I891)-SUMIF('USH2A e13 (B) - HSF3.0'!G2:G891,"&lt;="&amp;$A540,'USH2A e13 (B) - HSF3.0'!I2:I891),"")</f>
        <v>-0.3333333333333286</v>
      </c>
      <c r="I540" s="39">
        <f>IF($A540&lt;=LEN('USH2A e13 (B) - 2ry Str + Mask'!A$2),G540+H540,"")</f>
        <v>-0.19047619047618269</v>
      </c>
      <c r="J540" s="39">
        <f t="shared" si="65"/>
        <v>0</v>
      </c>
      <c r="K540" s="39">
        <f t="shared" si="66"/>
        <v>0</v>
      </c>
      <c r="L540" s="39">
        <f t="shared" si="67"/>
        <v>0</v>
      </c>
      <c r="M540" s="39">
        <f t="shared" si="68"/>
        <v>0</v>
      </c>
      <c r="N540" s="39">
        <f t="shared" si="69"/>
        <v>0</v>
      </c>
      <c r="O540" s="39">
        <f t="shared" si="70"/>
        <v>0</v>
      </c>
      <c r="P540" s="39">
        <f>IF($A540&lt;=LEN('USH2A e13 (B) - 2ry Str + Mask'!A$2),M540-J540,"")</f>
        <v>0</v>
      </c>
      <c r="Q540" s="39">
        <f>IF($A540&lt;=LEN('USH2A e13 (B) - 2ry Str + Mask'!A$2),N540-K540,"")</f>
        <v>0</v>
      </c>
      <c r="R540" s="39">
        <f>IF($A540&lt;=LEN('USH2A e13 (B) - 2ry Str + Mask'!A$2),O540-L540,"")</f>
        <v>0</v>
      </c>
    </row>
    <row r="541" spans="1:18" ht="128" customHeight="1" x14ac:dyDescent="0.15">
      <c r="A541" s="36">
        <v>540</v>
      </c>
      <c r="B541" s="37" t="str">
        <f>IF($A541&lt;=LEN('USH2A e13 (B) - 2ry Str + Mask'!A$2),MID('USH2A e13 (B) - 2ry Str + Mask'!A$2,$A541,1),"")</f>
        <v>.</v>
      </c>
      <c r="C541" s="38" t="str">
        <f>IF($A541&lt;=LEN('USH2A e13 (B) - 2ry Str + Mask'!B$2),MID('USH2A e13 (B) - 2ry Str + Mask'!B$2,$A541,1),"")</f>
        <v>.</v>
      </c>
      <c r="D541" s="38" t="str">
        <f>IF($A541&lt;=LEN('USH2A e13 (B) - 2ry Str + Mask'!C$2),MID('USH2A e13 (B) - 2ry Str + Mask'!C$2,$A541,1),"")</f>
        <v>.</v>
      </c>
      <c r="E541" s="38" t="str">
        <f t="shared" si="64"/>
        <v>.</v>
      </c>
      <c r="F541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</v>
      </c>
      <c r="G541" s="39">
        <f>IF($A541&lt;=LEN('USH2A e13 (B) - 2ry Str + Mask'!A$2),SUMIF('USH2A e13 (B) - HSF3.0'!E2:E891,"&lt;="&amp;$A541,'USH2A e13 (B) - HSF3.0'!H2:H891)-SUMIF('USH2A e13 (B) - HSF3.0'!G2:G891,"&lt;="&amp;$A541,'USH2A e13 (B) - HSF3.0'!H2:H891),"")</f>
        <v>0.1428571428571459</v>
      </c>
      <c r="H541" s="39">
        <f>IF($A541&lt;=LEN('USH2A e13 (B) - 2ry Str + Mask'!A$2),SUMIF('USH2A e13 (B) - HSF3.0'!E2:E891,"&lt;="&amp;$A541,'USH2A e13 (B) - HSF3.0'!I2:I891)-SUMIF('USH2A e13 (B) - HSF3.0'!G2:G891,"&lt;="&amp;$A541,'USH2A e13 (B) - HSF3.0'!I2:I891),"")</f>
        <v>-0.3333333333333286</v>
      </c>
      <c r="I541" s="39">
        <f>IF($A541&lt;=LEN('USH2A e13 (B) - 2ry Str + Mask'!A$2),G541+H541,"")</f>
        <v>-0.19047619047618269</v>
      </c>
      <c r="J541" s="39">
        <f t="shared" si="65"/>
        <v>0.1428571428571459</v>
      </c>
      <c r="K541" s="39">
        <f t="shared" si="66"/>
        <v>-0.3333333333333286</v>
      </c>
      <c r="L541" s="39">
        <f t="shared" si="67"/>
        <v>-0.19047619047618269</v>
      </c>
      <c r="M541" s="39">
        <f t="shared" si="68"/>
        <v>0.1428571428571459</v>
      </c>
      <c r="N541" s="39">
        <f t="shared" si="69"/>
        <v>-0.3333333333333286</v>
      </c>
      <c r="O541" s="39">
        <f t="shared" si="70"/>
        <v>-0.19047619047618269</v>
      </c>
      <c r="P541" s="39">
        <f>IF($A541&lt;=LEN('USH2A e13 (B) - 2ry Str + Mask'!A$2),M541-J541,"")</f>
        <v>0</v>
      </c>
      <c r="Q541" s="39">
        <f>IF($A541&lt;=LEN('USH2A e13 (B) - 2ry Str + Mask'!A$2),N541-K541,"")</f>
        <v>0</v>
      </c>
      <c r="R541" s="39">
        <f>IF($A541&lt;=LEN('USH2A e13 (B) - 2ry Str + Mask'!A$2),O541-L541,"")</f>
        <v>0</v>
      </c>
    </row>
    <row r="542" spans="1:18" ht="128" customHeight="1" x14ac:dyDescent="0.15">
      <c r="A542" s="36">
        <v>541</v>
      </c>
      <c r="B542" s="37" t="str">
        <f>IF($A542&lt;=LEN('USH2A e13 (B) - 2ry Str + Mask'!A$2),MID('USH2A e13 (B) - 2ry Str + Mask'!A$2,$A542,1),"")</f>
        <v>.</v>
      </c>
      <c r="C542" s="38" t="str">
        <f>IF($A542&lt;=LEN('USH2A e13 (B) - 2ry Str + Mask'!B$2),MID('USH2A e13 (B) - 2ry Str + Mask'!B$2,$A542,1),"")</f>
        <v>.</v>
      </c>
      <c r="D542" s="38" t="str">
        <f>IF($A542&lt;=LEN('USH2A e13 (B) - 2ry Str + Mask'!C$2),MID('USH2A e13 (B) - 2ry Str + Mask'!C$2,$A542,1),"")</f>
        <v>.</v>
      </c>
      <c r="E542" s="38" t="str">
        <f t="shared" si="64"/>
        <v>.</v>
      </c>
      <c r="F542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</v>
      </c>
      <c r="G542" s="39">
        <f>IF($A542&lt;=LEN('USH2A e13 (B) - 2ry Str + Mask'!A$2),SUMIF('USH2A e13 (B) - HSF3.0'!E2:E891,"&lt;="&amp;$A542,'USH2A e13 (B) - HSF3.0'!H2:H891)-SUMIF('USH2A e13 (B) - HSF3.0'!G2:G891,"&lt;="&amp;$A542,'USH2A e13 (B) - HSF3.0'!H2:H891),"")</f>
        <v>0.4761904761904745</v>
      </c>
      <c r="H542" s="39">
        <f>IF($A542&lt;=LEN('USH2A e13 (B) - 2ry Str + Mask'!A$2),SUMIF('USH2A e13 (B) - HSF3.0'!E2:E891,"&lt;="&amp;$A542,'USH2A e13 (B) - HSF3.0'!I2:I891)-SUMIF('USH2A e13 (B) - HSF3.0'!G2:G891,"&lt;="&amp;$A542,'USH2A e13 (B) - HSF3.0'!I2:I891),"")</f>
        <v>-0.3333333333333286</v>
      </c>
      <c r="I542" s="39">
        <f>IF($A542&lt;=LEN('USH2A e13 (B) - 2ry Str + Mask'!A$2),G542+H542,"")</f>
        <v>0.1428571428571459</v>
      </c>
      <c r="J542" s="39">
        <f t="shared" si="65"/>
        <v>0.4761904761904745</v>
      </c>
      <c r="K542" s="39">
        <f t="shared" si="66"/>
        <v>-0.3333333333333286</v>
      </c>
      <c r="L542" s="39">
        <f t="shared" si="67"/>
        <v>0.1428571428571459</v>
      </c>
      <c r="M542" s="39">
        <f t="shared" si="68"/>
        <v>0.4761904761904745</v>
      </c>
      <c r="N542" s="39">
        <f t="shared" si="69"/>
        <v>-0.3333333333333286</v>
      </c>
      <c r="O542" s="39">
        <f t="shared" si="70"/>
        <v>0.1428571428571459</v>
      </c>
      <c r="P542" s="39">
        <f>IF($A542&lt;=LEN('USH2A e13 (B) - 2ry Str + Mask'!A$2),M542-J542,"")</f>
        <v>0</v>
      </c>
      <c r="Q542" s="39">
        <f>IF($A542&lt;=LEN('USH2A e13 (B) - 2ry Str + Mask'!A$2),N542-K542,"")</f>
        <v>0</v>
      </c>
      <c r="R542" s="39">
        <f>IF($A542&lt;=LEN('USH2A e13 (B) - 2ry Str + Mask'!A$2),O542-L542,"")</f>
        <v>0</v>
      </c>
    </row>
    <row r="543" spans="1:18" ht="128" customHeight="1" x14ac:dyDescent="0.15">
      <c r="A543" s="36">
        <v>542</v>
      </c>
      <c r="B543" s="37" t="str">
        <f>IF($A543&lt;=LEN('USH2A e13 (B) - 2ry Str + Mask'!A$2),MID('USH2A e13 (B) - 2ry Str + Mask'!A$2,$A543,1),"")</f>
        <v>.</v>
      </c>
      <c r="C543" s="38" t="str">
        <f>IF($A543&lt;=LEN('USH2A e13 (B) - 2ry Str + Mask'!B$2),MID('USH2A e13 (B) - 2ry Str + Mask'!B$2,$A543,1),"")</f>
        <v>.</v>
      </c>
      <c r="D543" s="38" t="str">
        <f>IF($A543&lt;=LEN('USH2A e13 (B) - 2ry Str + Mask'!C$2),MID('USH2A e13 (B) - 2ry Str + Mask'!C$2,$A543,1),"")</f>
        <v>.</v>
      </c>
      <c r="E543" s="38" t="str">
        <f t="shared" si="64"/>
        <v>.</v>
      </c>
      <c r="F543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</v>
      </c>
      <c r="G543" s="39">
        <f>IF($A543&lt;=LEN('USH2A e13 (B) - 2ry Str + Mask'!A$2),SUMIF('USH2A e13 (B) - HSF3.0'!E2:E891,"&lt;="&amp;$A543,'USH2A e13 (B) - HSF3.0'!H2:H891)-SUMIF('USH2A e13 (B) - HSF3.0'!G2:G891,"&lt;="&amp;$A543,'USH2A e13 (B) - HSF3.0'!H2:H891),"")</f>
        <v>0.3333333333333286</v>
      </c>
      <c r="H543" s="39">
        <f>IF($A543&lt;=LEN('USH2A e13 (B) - 2ry Str + Mask'!A$2),SUMIF('USH2A e13 (B) - HSF3.0'!E2:E891,"&lt;="&amp;$A543,'USH2A e13 (B) - HSF3.0'!I2:I891)-SUMIF('USH2A e13 (B) - HSF3.0'!G2:G891,"&lt;="&amp;$A543,'USH2A e13 (B) - HSF3.0'!I2:I891),"")</f>
        <v>-0.1666666666666643</v>
      </c>
      <c r="I543" s="39">
        <f>IF($A543&lt;=LEN('USH2A e13 (B) - 2ry Str + Mask'!A$2),G543+H543,"")</f>
        <v>0.1666666666666643</v>
      </c>
      <c r="J543" s="39">
        <f t="shared" si="65"/>
        <v>0.3333333333333286</v>
      </c>
      <c r="K543" s="39">
        <f t="shared" si="66"/>
        <v>-0.1666666666666643</v>
      </c>
      <c r="L543" s="39">
        <f t="shared" si="67"/>
        <v>0.1666666666666643</v>
      </c>
      <c r="M543" s="39">
        <f t="shared" si="68"/>
        <v>0.3333333333333286</v>
      </c>
      <c r="N543" s="39">
        <f t="shared" si="69"/>
        <v>-0.1666666666666643</v>
      </c>
      <c r="O543" s="39">
        <f t="shared" si="70"/>
        <v>0.1666666666666643</v>
      </c>
      <c r="P543" s="39">
        <f>IF($A543&lt;=LEN('USH2A e13 (B) - 2ry Str + Mask'!A$2),M543-J543,"")</f>
        <v>0</v>
      </c>
      <c r="Q543" s="39">
        <f>IF($A543&lt;=LEN('USH2A e13 (B) - 2ry Str + Mask'!A$2),N543-K543,"")</f>
        <v>0</v>
      </c>
      <c r="R543" s="39">
        <f>IF($A543&lt;=LEN('USH2A e13 (B) - 2ry Str + Mask'!A$2),O543-L543,"")</f>
        <v>0</v>
      </c>
    </row>
    <row r="544" spans="1:18" ht="128" customHeight="1" x14ac:dyDescent="0.15">
      <c r="A544" s="36">
        <v>543</v>
      </c>
      <c r="B544" s="37" t="str">
        <f>IF($A544&lt;=LEN('USH2A e13 (B) - 2ry Str + Mask'!A$2),MID('USH2A e13 (B) - 2ry Str + Mask'!A$2,$A544,1),"")</f>
        <v>.</v>
      </c>
      <c r="C544" s="38" t="str">
        <f>IF($A544&lt;=LEN('USH2A e13 (B) - 2ry Str + Mask'!B$2),MID('USH2A e13 (B) - 2ry Str + Mask'!B$2,$A544,1),"")</f>
        <v>.</v>
      </c>
      <c r="D544" s="38" t="str">
        <f>IF($A544&lt;=LEN('USH2A e13 (B) - 2ry Str + Mask'!C$2),MID('USH2A e13 (B) - 2ry Str + Mask'!C$2,$A544,1),"")</f>
        <v>.</v>
      </c>
      <c r="E544" s="38" t="str">
        <f t="shared" si="64"/>
        <v>.</v>
      </c>
      <c r="F544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</v>
      </c>
      <c r="G544" s="39">
        <f>IF($A544&lt;=LEN('USH2A e13 (B) - 2ry Str + Mask'!A$2),SUMIF('USH2A e13 (B) - HSF3.0'!E2:E891,"&lt;="&amp;$A544,'USH2A e13 (B) - HSF3.0'!H2:H891)-SUMIF('USH2A e13 (B) - HSF3.0'!G2:G891,"&lt;="&amp;$A544,'USH2A e13 (B) - HSF3.0'!H2:H891),"")</f>
        <v>0.49999999999999289</v>
      </c>
      <c r="H544" s="39">
        <f>IF($A544&lt;=LEN('USH2A e13 (B) - 2ry Str + Mask'!A$2),SUMIF('USH2A e13 (B) - HSF3.0'!E2:E891,"&lt;="&amp;$A544,'USH2A e13 (B) - HSF3.0'!I2:I891)-SUMIF('USH2A e13 (B) - HSF3.0'!G2:G891,"&lt;="&amp;$A544,'USH2A e13 (B) - HSF3.0'!I2:I891),"")</f>
        <v>-0.3333333333333286</v>
      </c>
      <c r="I544" s="39">
        <f>IF($A544&lt;=LEN('USH2A e13 (B) - 2ry Str + Mask'!A$2),G544+H544,"")</f>
        <v>0.1666666666666643</v>
      </c>
      <c r="J544" s="39">
        <f t="shared" si="65"/>
        <v>0.49999999999999289</v>
      </c>
      <c r="K544" s="39">
        <f t="shared" si="66"/>
        <v>-0.3333333333333286</v>
      </c>
      <c r="L544" s="39">
        <f t="shared" si="67"/>
        <v>0.1666666666666643</v>
      </c>
      <c r="M544" s="39">
        <f t="shared" si="68"/>
        <v>0.49999999999999289</v>
      </c>
      <c r="N544" s="39">
        <f t="shared" si="69"/>
        <v>-0.3333333333333286</v>
      </c>
      <c r="O544" s="39">
        <f t="shared" si="70"/>
        <v>0.1666666666666643</v>
      </c>
      <c r="P544" s="39">
        <f>IF($A544&lt;=LEN('USH2A e13 (B) - 2ry Str + Mask'!A$2),M544-J544,"")</f>
        <v>0</v>
      </c>
      <c r="Q544" s="39">
        <f>IF($A544&lt;=LEN('USH2A e13 (B) - 2ry Str + Mask'!A$2),N544-K544,"")</f>
        <v>0</v>
      </c>
      <c r="R544" s="39">
        <f>IF($A544&lt;=LEN('USH2A e13 (B) - 2ry Str + Mask'!A$2),O544-L544,"")</f>
        <v>0</v>
      </c>
    </row>
    <row r="545" spans="1:18" ht="128" customHeight="1" x14ac:dyDescent="0.15">
      <c r="A545" s="36">
        <v>544</v>
      </c>
      <c r="B545" s="37" t="str">
        <f>IF($A545&lt;=LEN('USH2A e13 (B) - 2ry Str + Mask'!A$2),MID('USH2A e13 (B) - 2ry Str + Mask'!A$2,$A545,1),"")</f>
        <v>)</v>
      </c>
      <c r="C545" s="38" t="str">
        <f>IF($A545&lt;=LEN('USH2A e13 (B) - 2ry Str + Mask'!B$2),MID('USH2A e13 (B) - 2ry Str + Mask'!B$2,$A545,1),"")</f>
        <v>)</v>
      </c>
      <c r="D545" s="38" t="str">
        <f>IF($A545&lt;=LEN('USH2A e13 (B) - 2ry Str + Mask'!C$2),MID('USH2A e13 (B) - 2ry Str + Mask'!C$2,$A545,1),"")</f>
        <v>.</v>
      </c>
      <c r="E545" s="38" t="str">
        <f t="shared" si="64"/>
        <v>)</v>
      </c>
      <c r="F545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</v>
      </c>
      <c r="G545" s="39">
        <f>IF($A545&lt;=LEN('USH2A e13 (B) - 2ry Str + Mask'!A$2),SUMIF('USH2A e13 (B) - HSF3.0'!E2:E891,"&lt;="&amp;$A545,'USH2A e13 (B) - HSF3.0'!H2:H891)-SUMIF('USH2A e13 (B) - HSF3.0'!G2:G891,"&lt;="&amp;$A545,'USH2A e13 (B) - HSF3.0'!H2:H891),"")</f>
        <v>0.49999999999999289</v>
      </c>
      <c r="H545" s="39">
        <f>IF($A545&lt;=LEN('USH2A e13 (B) - 2ry Str + Mask'!A$2),SUMIF('USH2A e13 (B) - HSF3.0'!E2:E891,"&lt;="&amp;$A545,'USH2A e13 (B) - HSF3.0'!I2:I891)-SUMIF('USH2A e13 (B) - HSF3.0'!G2:G891,"&lt;="&amp;$A545,'USH2A e13 (B) - HSF3.0'!I2:I891),"")</f>
        <v>-0.49999999999999289</v>
      </c>
      <c r="I545" s="39">
        <f>IF($A545&lt;=LEN('USH2A e13 (B) - 2ry Str + Mask'!A$2),G545+H545,"")</f>
        <v>0</v>
      </c>
      <c r="J545" s="39">
        <f t="shared" si="65"/>
        <v>0</v>
      </c>
      <c r="K545" s="39">
        <f t="shared" si="66"/>
        <v>0</v>
      </c>
      <c r="L545" s="39">
        <f t="shared" si="67"/>
        <v>0</v>
      </c>
      <c r="M545" s="39">
        <f t="shared" si="68"/>
        <v>0</v>
      </c>
      <c r="N545" s="39">
        <f t="shared" si="69"/>
        <v>0</v>
      </c>
      <c r="O545" s="39">
        <f t="shared" si="70"/>
        <v>0</v>
      </c>
      <c r="P545" s="39">
        <f>IF($A545&lt;=LEN('USH2A e13 (B) - 2ry Str + Mask'!A$2),M545-J545,"")</f>
        <v>0</v>
      </c>
      <c r="Q545" s="39">
        <f>IF($A545&lt;=LEN('USH2A e13 (B) - 2ry Str + Mask'!A$2),N545-K545,"")</f>
        <v>0</v>
      </c>
      <c r="R545" s="39">
        <f>IF($A545&lt;=LEN('USH2A e13 (B) - 2ry Str + Mask'!A$2),O545-L545,"")</f>
        <v>0</v>
      </c>
    </row>
    <row r="546" spans="1:18" ht="128" customHeight="1" x14ac:dyDescent="0.15">
      <c r="A546" s="36">
        <v>545</v>
      </c>
      <c r="B546" s="37" t="str">
        <f>IF($A546&lt;=LEN('USH2A e13 (B) - 2ry Str + Mask'!A$2),MID('USH2A e13 (B) - 2ry Str + Mask'!A$2,$A546,1),"")</f>
        <v>)</v>
      </c>
      <c r="C546" s="38" t="str">
        <f>IF($A546&lt;=LEN('USH2A e13 (B) - 2ry Str + Mask'!B$2),MID('USH2A e13 (B) - 2ry Str + Mask'!B$2,$A546,1),"")</f>
        <v>)</v>
      </c>
      <c r="D546" s="38" t="str">
        <f>IF($A546&lt;=LEN('USH2A e13 (B) - 2ry Str + Mask'!C$2),MID('USH2A e13 (B) - 2ry Str + Mask'!C$2,$A546,1),"")</f>
        <v>.</v>
      </c>
      <c r="E546" s="38" t="str">
        <f t="shared" si="64"/>
        <v>)</v>
      </c>
      <c r="F546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</v>
      </c>
      <c r="G546" s="39">
        <f>IF($A546&lt;=LEN('USH2A e13 (B) - 2ry Str + Mask'!A$2),SUMIF('USH2A e13 (B) - HSF3.0'!E2:E891,"&lt;="&amp;$A546,'USH2A e13 (B) - HSF3.0'!H2:H891)-SUMIF('USH2A e13 (B) - HSF3.0'!G2:G891,"&lt;="&amp;$A546,'USH2A e13 (B) - HSF3.0'!H2:H891),"")</f>
        <v>0.66666666666665719</v>
      </c>
      <c r="H546" s="39">
        <f>IF($A546&lt;=LEN('USH2A e13 (B) - 2ry Str + Mask'!A$2),SUMIF('USH2A e13 (B) - HSF3.0'!E2:E891,"&lt;="&amp;$A546,'USH2A e13 (B) - HSF3.0'!I2:I891)-SUMIF('USH2A e13 (B) - HSF3.0'!G2:G891,"&lt;="&amp;$A546,'USH2A e13 (B) - HSF3.0'!I2:I891),"")</f>
        <v>-0.8095238095238031</v>
      </c>
      <c r="I546" s="39">
        <f>IF($A546&lt;=LEN('USH2A e13 (B) - 2ry Str + Mask'!A$2),G546+H546,"")</f>
        <v>-0.1428571428571459</v>
      </c>
      <c r="J546" s="39">
        <f t="shared" si="65"/>
        <v>0</v>
      </c>
      <c r="K546" s="39">
        <f t="shared" si="66"/>
        <v>0</v>
      </c>
      <c r="L546" s="39">
        <f t="shared" si="67"/>
        <v>0</v>
      </c>
      <c r="M546" s="39">
        <f t="shared" si="68"/>
        <v>0</v>
      </c>
      <c r="N546" s="39">
        <f t="shared" si="69"/>
        <v>0</v>
      </c>
      <c r="O546" s="39">
        <f t="shared" si="70"/>
        <v>0</v>
      </c>
      <c r="P546" s="39">
        <f>IF($A546&lt;=LEN('USH2A e13 (B) - 2ry Str + Mask'!A$2),M546-J546,"")</f>
        <v>0</v>
      </c>
      <c r="Q546" s="39">
        <f>IF($A546&lt;=LEN('USH2A e13 (B) - 2ry Str + Mask'!A$2),N546-K546,"")</f>
        <v>0</v>
      </c>
      <c r="R546" s="39">
        <f>IF($A546&lt;=LEN('USH2A e13 (B) - 2ry Str + Mask'!A$2),O546-L546,"")</f>
        <v>0</v>
      </c>
    </row>
    <row r="547" spans="1:18" ht="128" customHeight="1" x14ac:dyDescent="0.15">
      <c r="A547" s="36">
        <v>546</v>
      </c>
      <c r="B547" s="37" t="str">
        <f>IF($A547&lt;=LEN('USH2A e13 (B) - 2ry Str + Mask'!A$2),MID('USH2A e13 (B) - 2ry Str + Mask'!A$2,$A547,1),"")</f>
        <v>)</v>
      </c>
      <c r="C547" s="38" t="str">
        <f>IF($A547&lt;=LEN('USH2A e13 (B) - 2ry Str + Mask'!B$2),MID('USH2A e13 (B) - 2ry Str + Mask'!B$2,$A547,1),"")</f>
        <v>)</v>
      </c>
      <c r="D547" s="38" t="str">
        <f>IF($A547&lt;=LEN('USH2A e13 (B) - 2ry Str + Mask'!C$2),MID('USH2A e13 (B) - 2ry Str + Mask'!C$2,$A547,1),"")</f>
        <v>.</v>
      </c>
      <c r="E547" s="38" t="str">
        <f t="shared" si="64"/>
        <v>)</v>
      </c>
      <c r="F547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</v>
      </c>
      <c r="G547" s="39">
        <f>IF($A547&lt;=LEN('USH2A e13 (B) - 2ry Str + Mask'!A$2),SUMIF('USH2A e13 (B) - HSF3.0'!E2:E891,"&lt;="&amp;$A547,'USH2A e13 (B) - HSF3.0'!H2:H891)-SUMIF('USH2A e13 (B) - HSF3.0'!G2:G891,"&lt;="&amp;$A547,'USH2A e13 (B) - HSF3.0'!H2:H891),"")</f>
        <v>0.83333333333332149</v>
      </c>
      <c r="H547" s="39">
        <f>IF($A547&lt;=LEN('USH2A e13 (B) - 2ry Str + Mask'!A$2),SUMIF('USH2A e13 (B) - HSF3.0'!E2:E891,"&lt;="&amp;$A547,'USH2A e13 (B) - HSF3.0'!I2:I891)-SUMIF('USH2A e13 (B) - HSF3.0'!G2:G891,"&lt;="&amp;$A547,'USH2A e13 (B) - HSF3.0'!I2:I891),"")</f>
        <v>-0.97619047619046739</v>
      </c>
      <c r="I547" s="39">
        <f>IF($A547&lt;=LEN('USH2A e13 (B) - 2ry Str + Mask'!A$2),G547+H547,"")</f>
        <v>-0.1428571428571459</v>
      </c>
      <c r="J547" s="39">
        <f t="shared" si="65"/>
        <v>0</v>
      </c>
      <c r="K547" s="39">
        <f t="shared" si="66"/>
        <v>0</v>
      </c>
      <c r="L547" s="39">
        <f t="shared" si="67"/>
        <v>0</v>
      </c>
      <c r="M547" s="39">
        <f t="shared" si="68"/>
        <v>0</v>
      </c>
      <c r="N547" s="39">
        <f t="shared" si="69"/>
        <v>0</v>
      </c>
      <c r="O547" s="39">
        <f t="shared" si="70"/>
        <v>0</v>
      </c>
      <c r="P547" s="39">
        <f>IF($A547&lt;=LEN('USH2A e13 (B) - 2ry Str + Mask'!A$2),M547-J547,"")</f>
        <v>0</v>
      </c>
      <c r="Q547" s="39">
        <f>IF($A547&lt;=LEN('USH2A e13 (B) - 2ry Str + Mask'!A$2),N547-K547,"")</f>
        <v>0</v>
      </c>
      <c r="R547" s="39">
        <f>IF($A547&lt;=LEN('USH2A e13 (B) - 2ry Str + Mask'!A$2),O547-L547,"")</f>
        <v>0</v>
      </c>
    </row>
    <row r="548" spans="1:18" ht="128" customHeight="1" x14ac:dyDescent="0.15">
      <c r="A548" s="36">
        <v>547</v>
      </c>
      <c r="B548" s="37" t="str">
        <f>IF($A548&lt;=LEN('USH2A e13 (B) - 2ry Str + Mask'!A$2),MID('USH2A e13 (B) - 2ry Str + Mask'!A$2,$A548,1),"")</f>
        <v>)</v>
      </c>
      <c r="C548" s="38" t="str">
        <f>IF($A548&lt;=LEN('USH2A e13 (B) - 2ry Str + Mask'!B$2),MID('USH2A e13 (B) - 2ry Str + Mask'!B$2,$A548,1),"")</f>
        <v>)</v>
      </c>
      <c r="D548" s="38" t="str">
        <f>IF($A548&lt;=LEN('USH2A e13 (B) - 2ry Str + Mask'!C$2),MID('USH2A e13 (B) - 2ry Str + Mask'!C$2,$A548,1),"")</f>
        <v>.</v>
      </c>
      <c r="E548" s="38" t="str">
        <f t="shared" si="64"/>
        <v>)</v>
      </c>
      <c r="F548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</v>
      </c>
      <c r="G548" s="39">
        <f>IF($A548&lt;=LEN('USH2A e13 (B) - 2ry Str + Mask'!A$2),SUMIF('USH2A e13 (B) - HSF3.0'!E2:E891,"&lt;="&amp;$A548,'USH2A e13 (B) - HSF3.0'!H2:H891)-SUMIF('USH2A e13 (B) - HSF3.0'!G2:G891,"&lt;="&amp;$A548,'USH2A e13 (B) - HSF3.0'!H2:H891),"")</f>
        <v>0.66666666666665719</v>
      </c>
      <c r="H548" s="39">
        <f>IF($A548&lt;=LEN('USH2A e13 (B) - 2ry Str + Mask'!A$2),SUMIF('USH2A e13 (B) - HSF3.0'!E2:E891,"&lt;="&amp;$A548,'USH2A e13 (B) - HSF3.0'!I2:I891)-SUMIF('USH2A e13 (B) - HSF3.0'!G2:G891,"&lt;="&amp;$A548,'USH2A e13 (B) - HSF3.0'!I2:I891),"")</f>
        <v>-1.2857142857142776</v>
      </c>
      <c r="I548" s="39">
        <f>IF($A548&lt;=LEN('USH2A e13 (B) - 2ry Str + Mask'!A$2),G548+H548,"")</f>
        <v>-0.6190476190476204</v>
      </c>
      <c r="J548" s="39">
        <f t="shared" si="65"/>
        <v>0</v>
      </c>
      <c r="K548" s="39">
        <f t="shared" si="66"/>
        <v>0</v>
      </c>
      <c r="L548" s="39">
        <f t="shared" si="67"/>
        <v>0</v>
      </c>
      <c r="M548" s="39">
        <f t="shared" si="68"/>
        <v>0</v>
      </c>
      <c r="N548" s="39">
        <f t="shared" si="69"/>
        <v>0</v>
      </c>
      <c r="O548" s="39">
        <f t="shared" si="70"/>
        <v>0</v>
      </c>
      <c r="P548" s="39">
        <f>IF($A548&lt;=LEN('USH2A e13 (B) - 2ry Str + Mask'!A$2),M548-J548,"")</f>
        <v>0</v>
      </c>
      <c r="Q548" s="39">
        <f>IF($A548&lt;=LEN('USH2A e13 (B) - 2ry Str + Mask'!A$2),N548-K548,"")</f>
        <v>0</v>
      </c>
      <c r="R548" s="39">
        <f>IF($A548&lt;=LEN('USH2A e13 (B) - 2ry Str + Mask'!A$2),O548-L548,"")</f>
        <v>0</v>
      </c>
    </row>
    <row r="549" spans="1:18" ht="128" customHeight="1" x14ac:dyDescent="0.15">
      <c r="A549" s="36">
        <v>548</v>
      </c>
      <c r="B549" s="37" t="str">
        <f>IF($A549&lt;=LEN('USH2A e13 (B) - 2ry Str + Mask'!A$2),MID('USH2A e13 (B) - 2ry Str + Mask'!A$2,$A549,1),"")</f>
        <v>)</v>
      </c>
      <c r="C549" s="38" t="str">
        <f>IF($A549&lt;=LEN('USH2A e13 (B) - 2ry Str + Mask'!B$2),MID('USH2A e13 (B) - 2ry Str + Mask'!B$2,$A549,1),"")</f>
        <v>)</v>
      </c>
      <c r="D549" s="38" t="str">
        <f>IF($A549&lt;=LEN('USH2A e13 (B) - 2ry Str + Mask'!C$2),MID('USH2A e13 (B) - 2ry Str + Mask'!C$2,$A549,1),"")</f>
        <v>.</v>
      </c>
      <c r="E549" s="38" t="str">
        <f t="shared" si="64"/>
        <v>)</v>
      </c>
      <c r="F549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</v>
      </c>
      <c r="G549" s="39">
        <f>IF($A549&lt;=LEN('USH2A e13 (B) - 2ry Str + Mask'!A$2),SUMIF('USH2A e13 (B) - HSF3.0'!E2:E891,"&lt;="&amp;$A549,'USH2A e13 (B) - HSF3.0'!H2:H891)-SUMIF('USH2A e13 (B) - HSF3.0'!G2:G891,"&lt;="&amp;$A549,'USH2A e13 (B) - HSF3.0'!H2:H891),"")</f>
        <v>0.66666666666665719</v>
      </c>
      <c r="H549" s="39">
        <f>IF($A549&lt;=LEN('USH2A e13 (B) - 2ry Str + Mask'!A$2),SUMIF('USH2A e13 (B) - HSF3.0'!E2:E891,"&lt;="&amp;$A549,'USH2A e13 (B) - HSF3.0'!I2:I891)-SUMIF('USH2A e13 (B) - HSF3.0'!G2:G891,"&lt;="&amp;$A549,'USH2A e13 (B) - HSF3.0'!I2:I891),"")</f>
        <v>-1.2857142857142776</v>
      </c>
      <c r="I549" s="39">
        <f>IF($A549&lt;=LEN('USH2A e13 (B) - 2ry Str + Mask'!A$2),G549+H549,"")</f>
        <v>-0.6190476190476204</v>
      </c>
      <c r="J549" s="39">
        <f t="shared" si="65"/>
        <v>0</v>
      </c>
      <c r="K549" s="39">
        <f t="shared" si="66"/>
        <v>0</v>
      </c>
      <c r="L549" s="39">
        <f t="shared" si="67"/>
        <v>0</v>
      </c>
      <c r="M549" s="39">
        <f t="shared" si="68"/>
        <v>0</v>
      </c>
      <c r="N549" s="39">
        <f t="shared" si="69"/>
        <v>0</v>
      </c>
      <c r="O549" s="39">
        <f t="shared" si="70"/>
        <v>0</v>
      </c>
      <c r="P549" s="39">
        <f>IF($A549&lt;=LEN('USH2A e13 (B) - 2ry Str + Mask'!A$2),M549-J549,"")</f>
        <v>0</v>
      </c>
      <c r="Q549" s="39">
        <f>IF($A549&lt;=LEN('USH2A e13 (B) - 2ry Str + Mask'!A$2),N549-K549,"")</f>
        <v>0</v>
      </c>
      <c r="R549" s="39">
        <f>IF($A549&lt;=LEN('USH2A e13 (B) - 2ry Str + Mask'!A$2),O549-L549,"")</f>
        <v>0</v>
      </c>
    </row>
    <row r="550" spans="1:18" ht="128" customHeight="1" x14ac:dyDescent="0.15">
      <c r="A550" s="36">
        <v>549</v>
      </c>
      <c r="B550" s="37" t="str">
        <f>IF($A550&lt;=LEN('USH2A e13 (B) - 2ry Str + Mask'!A$2),MID('USH2A e13 (B) - 2ry Str + Mask'!A$2,$A550,1),"")</f>
        <v>.</v>
      </c>
      <c r="C550" s="38" t="str">
        <f>IF($A550&lt;=LEN('USH2A e13 (B) - 2ry Str + Mask'!B$2),MID('USH2A e13 (B) - 2ry Str + Mask'!B$2,$A550,1),"")</f>
        <v>.</v>
      </c>
      <c r="D550" s="38" t="str">
        <f>IF($A550&lt;=LEN('USH2A e13 (B) - 2ry Str + Mask'!C$2),MID('USH2A e13 (B) - 2ry Str + Mask'!C$2,$A550,1),"")</f>
        <v>.</v>
      </c>
      <c r="E550" s="38" t="str">
        <f t="shared" si="64"/>
        <v>.</v>
      </c>
      <c r="F550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</v>
      </c>
      <c r="G550" s="39">
        <f>IF($A550&lt;=LEN('USH2A e13 (B) - 2ry Str + Mask'!A$2),SUMIF('USH2A e13 (B) - HSF3.0'!E2:E891,"&lt;="&amp;$A550,'USH2A e13 (B) - HSF3.0'!H2:H891)-SUMIF('USH2A e13 (B) - HSF3.0'!G2:G891,"&lt;="&amp;$A550,'USH2A e13 (B) - HSF3.0'!H2:H891),"")</f>
        <v>0.49999999999999289</v>
      </c>
      <c r="H550" s="39">
        <f>IF($A550&lt;=LEN('USH2A e13 (B) - 2ry Str + Mask'!A$2),SUMIF('USH2A e13 (B) - HSF3.0'!E2:E891,"&lt;="&amp;$A550,'USH2A e13 (B) - HSF3.0'!I2:I891)-SUMIF('USH2A e13 (B) - HSF3.0'!G2:G891,"&lt;="&amp;$A550,'USH2A e13 (B) - HSF3.0'!I2:I891),"")</f>
        <v>-1.1190476190476133</v>
      </c>
      <c r="I550" s="39">
        <f>IF($A550&lt;=LEN('USH2A e13 (B) - 2ry Str + Mask'!A$2),G550+H550,"")</f>
        <v>-0.6190476190476204</v>
      </c>
      <c r="J550" s="39">
        <f t="shared" si="65"/>
        <v>0.49999999999999289</v>
      </c>
      <c r="K550" s="39">
        <f t="shared" si="66"/>
        <v>-1.1190476190476133</v>
      </c>
      <c r="L550" s="39">
        <f t="shared" si="67"/>
        <v>-0.6190476190476204</v>
      </c>
      <c r="M550" s="39">
        <f t="shared" si="68"/>
        <v>0.49999999999999289</v>
      </c>
      <c r="N550" s="39">
        <f t="shared" si="69"/>
        <v>-1.1190476190476133</v>
      </c>
      <c r="O550" s="39">
        <f t="shared" si="70"/>
        <v>-0.6190476190476204</v>
      </c>
      <c r="P550" s="39">
        <f>IF($A550&lt;=LEN('USH2A e13 (B) - 2ry Str + Mask'!A$2),M550-J550,"")</f>
        <v>0</v>
      </c>
      <c r="Q550" s="39">
        <f>IF($A550&lt;=LEN('USH2A e13 (B) - 2ry Str + Mask'!A$2),N550-K550,"")</f>
        <v>0</v>
      </c>
      <c r="R550" s="39">
        <f>IF($A550&lt;=LEN('USH2A e13 (B) - 2ry Str + Mask'!A$2),O550-L550,"")</f>
        <v>0</v>
      </c>
    </row>
    <row r="551" spans="1:18" ht="128" customHeight="1" x14ac:dyDescent="0.15">
      <c r="A551" s="36">
        <v>550</v>
      </c>
      <c r="B551" s="37" t="str">
        <f>IF($A551&lt;=LEN('USH2A e13 (B) - 2ry Str + Mask'!A$2),MID('USH2A e13 (B) - 2ry Str + Mask'!A$2,$A551,1),"")</f>
        <v>)</v>
      </c>
      <c r="C551" s="38" t="str">
        <f>IF($A551&lt;=LEN('USH2A e13 (B) - 2ry Str + Mask'!B$2),MID('USH2A e13 (B) - 2ry Str + Mask'!B$2,$A551,1),"")</f>
        <v>)</v>
      </c>
      <c r="D551" s="38" t="str">
        <f>IF($A551&lt;=LEN('USH2A e13 (B) - 2ry Str + Mask'!C$2),MID('USH2A e13 (B) - 2ry Str + Mask'!C$2,$A551,1),"")</f>
        <v>.</v>
      </c>
      <c r="E551" s="38" t="str">
        <f t="shared" si="64"/>
        <v>)</v>
      </c>
      <c r="F551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</v>
      </c>
      <c r="G551" s="39">
        <f>IF($A551&lt;=LEN('USH2A e13 (B) - 2ry Str + Mask'!A$2),SUMIF('USH2A e13 (B) - HSF3.0'!E2:E891,"&lt;="&amp;$A551,'USH2A e13 (B) - HSF3.0'!H2:H891)-SUMIF('USH2A e13 (B) - HSF3.0'!G2:G891,"&lt;="&amp;$A551,'USH2A e13 (B) - HSF3.0'!H2:H891),"")</f>
        <v>0.66666666666665719</v>
      </c>
      <c r="H551" s="39">
        <f>IF($A551&lt;=LEN('USH2A e13 (B) - 2ry Str + Mask'!A$2),SUMIF('USH2A e13 (B) - HSF3.0'!E2:E891,"&lt;="&amp;$A551,'USH2A e13 (B) - HSF3.0'!I2:I891)-SUMIF('USH2A e13 (B) - HSF3.0'!G2:G891,"&lt;="&amp;$A551,'USH2A e13 (B) - HSF3.0'!I2:I891),"")</f>
        <v>-0.7857142857142847</v>
      </c>
      <c r="I551" s="39">
        <f>IF($A551&lt;=LEN('USH2A e13 (B) - 2ry Str + Mask'!A$2),G551+H551,"")</f>
        <v>-0.11904761904762751</v>
      </c>
      <c r="J551" s="39">
        <f t="shared" si="65"/>
        <v>0</v>
      </c>
      <c r="K551" s="39">
        <f t="shared" si="66"/>
        <v>0</v>
      </c>
      <c r="L551" s="39">
        <f t="shared" si="67"/>
        <v>0</v>
      </c>
      <c r="M551" s="39">
        <f t="shared" si="68"/>
        <v>0</v>
      </c>
      <c r="N551" s="39">
        <f t="shared" si="69"/>
        <v>0</v>
      </c>
      <c r="O551" s="39">
        <f t="shared" si="70"/>
        <v>0</v>
      </c>
      <c r="P551" s="39">
        <f>IF($A551&lt;=LEN('USH2A e13 (B) - 2ry Str + Mask'!A$2),M551-J551,"")</f>
        <v>0</v>
      </c>
      <c r="Q551" s="39">
        <f>IF($A551&lt;=LEN('USH2A e13 (B) - 2ry Str + Mask'!A$2),N551-K551,"")</f>
        <v>0</v>
      </c>
      <c r="R551" s="39">
        <f>IF($A551&lt;=LEN('USH2A e13 (B) - 2ry Str + Mask'!A$2),O551-L551,"")</f>
        <v>0</v>
      </c>
    </row>
    <row r="552" spans="1:18" ht="128" customHeight="1" x14ac:dyDescent="0.15">
      <c r="A552" s="36">
        <v>551</v>
      </c>
      <c r="B552" s="37" t="str">
        <f>IF($A552&lt;=LEN('USH2A e13 (B) - 2ry Str + Mask'!A$2),MID('USH2A e13 (B) - 2ry Str + Mask'!A$2,$A552,1),"")</f>
        <v>)</v>
      </c>
      <c r="C552" s="38" t="str">
        <f>IF($A552&lt;=LEN('USH2A e13 (B) - 2ry Str + Mask'!B$2),MID('USH2A e13 (B) - 2ry Str + Mask'!B$2,$A552,1),"")</f>
        <v>)</v>
      </c>
      <c r="D552" s="38" t="str">
        <f>IF($A552&lt;=LEN('USH2A e13 (B) - 2ry Str + Mask'!C$2),MID('USH2A e13 (B) - 2ry Str + Mask'!C$2,$A552,1),"")</f>
        <v>.</v>
      </c>
      <c r="E552" s="38" t="str">
        <f t="shared" si="64"/>
        <v>)</v>
      </c>
      <c r="F552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</v>
      </c>
      <c r="G552" s="39">
        <f>IF($A552&lt;=LEN('USH2A e13 (B) - 2ry Str + Mask'!A$2),SUMIF('USH2A e13 (B) - HSF3.0'!E2:E891,"&lt;="&amp;$A552,'USH2A e13 (B) - HSF3.0'!H2:H891)-SUMIF('USH2A e13 (B) - HSF3.0'!G2:G891,"&lt;="&amp;$A552,'USH2A e13 (B) - HSF3.0'!H2:H891),"")</f>
        <v>0.49999999999999289</v>
      </c>
      <c r="H552" s="39">
        <f>IF($A552&lt;=LEN('USH2A e13 (B) - 2ry Str + Mask'!A$2),SUMIF('USH2A e13 (B) - HSF3.0'!E2:E891,"&lt;="&amp;$A552,'USH2A e13 (B) - HSF3.0'!I2:I891)-SUMIF('USH2A e13 (B) - HSF3.0'!G2:G891,"&lt;="&amp;$A552,'USH2A e13 (B) - HSF3.0'!I2:I891),"")</f>
        <v>-0.6190476190476204</v>
      </c>
      <c r="I552" s="39">
        <f>IF($A552&lt;=LEN('USH2A e13 (B) - 2ry Str + Mask'!A$2),G552+H552,"")</f>
        <v>-0.11904761904762751</v>
      </c>
      <c r="J552" s="39">
        <f t="shared" si="65"/>
        <v>0</v>
      </c>
      <c r="K552" s="39">
        <f t="shared" si="66"/>
        <v>0</v>
      </c>
      <c r="L552" s="39">
        <f t="shared" si="67"/>
        <v>0</v>
      </c>
      <c r="M552" s="39">
        <f t="shared" si="68"/>
        <v>0</v>
      </c>
      <c r="N552" s="39">
        <f t="shared" si="69"/>
        <v>0</v>
      </c>
      <c r="O552" s="39">
        <f t="shared" si="70"/>
        <v>0</v>
      </c>
      <c r="P552" s="39">
        <f>IF($A552&lt;=LEN('USH2A e13 (B) - 2ry Str + Mask'!A$2),M552-J552,"")</f>
        <v>0</v>
      </c>
      <c r="Q552" s="39">
        <f>IF($A552&lt;=LEN('USH2A e13 (B) - 2ry Str + Mask'!A$2),N552-K552,"")</f>
        <v>0</v>
      </c>
      <c r="R552" s="39">
        <f>IF($A552&lt;=LEN('USH2A e13 (B) - 2ry Str + Mask'!A$2),O552-L552,"")</f>
        <v>0</v>
      </c>
    </row>
    <row r="553" spans="1:18" ht="128" customHeight="1" x14ac:dyDescent="0.15">
      <c r="A553" s="36">
        <v>552</v>
      </c>
      <c r="B553" s="37" t="str">
        <f>IF($A553&lt;=LEN('USH2A e13 (B) - 2ry Str + Mask'!A$2),MID('USH2A e13 (B) - 2ry Str + Mask'!A$2,$A553,1),"")</f>
        <v>)</v>
      </c>
      <c r="C553" s="38" t="str">
        <f>IF($A553&lt;=LEN('USH2A e13 (B) - 2ry Str + Mask'!B$2),MID('USH2A e13 (B) - 2ry Str + Mask'!B$2,$A553,1),"")</f>
        <v>)</v>
      </c>
      <c r="D553" s="38" t="str">
        <f>IF($A553&lt;=LEN('USH2A e13 (B) - 2ry Str + Mask'!C$2),MID('USH2A e13 (B) - 2ry Str + Mask'!C$2,$A553,1),"")</f>
        <v>.</v>
      </c>
      <c r="E553" s="38" t="str">
        <f t="shared" si="64"/>
        <v>)</v>
      </c>
      <c r="F553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</v>
      </c>
      <c r="G553" s="39">
        <f>IF($A553&lt;=LEN('USH2A e13 (B) - 2ry Str + Mask'!A$2),SUMIF('USH2A e13 (B) - HSF3.0'!E2:E891,"&lt;="&amp;$A553,'USH2A e13 (B) - HSF3.0'!H2:H891)-SUMIF('USH2A e13 (B) - HSF3.0'!G2:G891,"&lt;="&amp;$A553,'USH2A e13 (B) - HSF3.0'!H2:H891),"")</f>
        <v>0.3333333333333286</v>
      </c>
      <c r="H553" s="39">
        <f>IF($A553&lt;=LEN('USH2A e13 (B) - 2ry Str + Mask'!A$2),SUMIF('USH2A e13 (B) - HSF3.0'!E2:E891,"&lt;="&amp;$A553,'USH2A e13 (B) - HSF3.0'!I2:I891)-SUMIF('USH2A e13 (B) - HSF3.0'!G2:G891,"&lt;="&amp;$A553,'USH2A e13 (B) - HSF3.0'!I2:I891),"")</f>
        <v>-0.3095238095238102</v>
      </c>
      <c r="I553" s="39">
        <f>IF($A553&lt;=LEN('USH2A e13 (B) - 2ry Str + Mask'!A$2),G553+H553,"")</f>
        <v>2.3809523809518396E-2</v>
      </c>
      <c r="J553" s="39">
        <f t="shared" si="65"/>
        <v>0</v>
      </c>
      <c r="K553" s="39">
        <f t="shared" si="66"/>
        <v>0</v>
      </c>
      <c r="L553" s="39">
        <f t="shared" si="67"/>
        <v>0</v>
      </c>
      <c r="M553" s="39">
        <f t="shared" si="68"/>
        <v>0</v>
      </c>
      <c r="N553" s="39">
        <f t="shared" si="69"/>
        <v>0</v>
      </c>
      <c r="O553" s="39">
        <f t="shared" si="70"/>
        <v>0</v>
      </c>
      <c r="P553" s="39">
        <f>IF($A553&lt;=LEN('USH2A e13 (B) - 2ry Str + Mask'!A$2),M553-J553,"")</f>
        <v>0</v>
      </c>
      <c r="Q553" s="39">
        <f>IF($A553&lt;=LEN('USH2A e13 (B) - 2ry Str + Mask'!A$2),N553-K553,"")</f>
        <v>0</v>
      </c>
      <c r="R553" s="39">
        <f>IF($A553&lt;=LEN('USH2A e13 (B) - 2ry Str + Mask'!A$2),O553-L553,"")</f>
        <v>0</v>
      </c>
    </row>
    <row r="554" spans="1:18" ht="128" customHeight="1" x14ac:dyDescent="0.15">
      <c r="A554" s="36">
        <v>553</v>
      </c>
      <c r="B554" s="37" t="str">
        <f>IF($A554&lt;=LEN('USH2A e13 (B) - 2ry Str + Mask'!A$2),MID('USH2A e13 (B) - 2ry Str + Mask'!A$2,$A554,1),"")</f>
        <v>)</v>
      </c>
      <c r="C554" s="38" t="str">
        <f>IF($A554&lt;=LEN('USH2A e13 (B) - 2ry Str + Mask'!B$2),MID('USH2A e13 (B) - 2ry Str + Mask'!B$2,$A554,1),"")</f>
        <v>)</v>
      </c>
      <c r="D554" s="38" t="str">
        <f>IF($A554&lt;=LEN('USH2A e13 (B) - 2ry Str + Mask'!C$2),MID('USH2A e13 (B) - 2ry Str + Mask'!C$2,$A554,1),"")</f>
        <v>.</v>
      </c>
      <c r="E554" s="38" t="str">
        <f t="shared" si="64"/>
        <v>)</v>
      </c>
      <c r="F554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</v>
      </c>
      <c r="G554" s="39">
        <f>IF($A554&lt;=LEN('USH2A e13 (B) - 2ry Str + Mask'!A$2),SUMIF('USH2A e13 (B) - HSF3.0'!E2:E891,"&lt;="&amp;$A554,'USH2A e13 (B) - HSF3.0'!H2:H891)-SUMIF('USH2A e13 (B) - HSF3.0'!G2:G891,"&lt;="&amp;$A554,'USH2A e13 (B) - HSF3.0'!H2:H891),"")</f>
        <v>0.3333333333333286</v>
      </c>
      <c r="H554" s="39">
        <f>IF($A554&lt;=LEN('USH2A e13 (B) - 2ry Str + Mask'!A$2),SUMIF('USH2A e13 (B) - HSF3.0'!E2:E891,"&lt;="&amp;$A554,'USH2A e13 (B) - HSF3.0'!I2:I891)-SUMIF('USH2A e13 (B) - HSF3.0'!G2:G891,"&lt;="&amp;$A554,'USH2A e13 (B) - HSF3.0'!I2:I891),"")</f>
        <v>-0.2678571428571459</v>
      </c>
      <c r="I554" s="39">
        <f>IF($A554&lt;=LEN('USH2A e13 (B) - 2ry Str + Mask'!A$2),G554+H554,"")</f>
        <v>6.5476190476182694E-2</v>
      </c>
      <c r="J554" s="39">
        <f t="shared" si="65"/>
        <v>0</v>
      </c>
      <c r="K554" s="39">
        <f t="shared" si="66"/>
        <v>0</v>
      </c>
      <c r="L554" s="39">
        <f t="shared" si="67"/>
        <v>0</v>
      </c>
      <c r="M554" s="39">
        <f t="shared" si="68"/>
        <v>0</v>
      </c>
      <c r="N554" s="39">
        <f t="shared" si="69"/>
        <v>0</v>
      </c>
      <c r="O554" s="39">
        <f t="shared" si="70"/>
        <v>0</v>
      </c>
      <c r="P554" s="39">
        <f>IF($A554&lt;=LEN('USH2A e13 (B) - 2ry Str + Mask'!A$2),M554-J554,"")</f>
        <v>0</v>
      </c>
      <c r="Q554" s="39">
        <f>IF($A554&lt;=LEN('USH2A e13 (B) - 2ry Str + Mask'!A$2),N554-K554,"")</f>
        <v>0</v>
      </c>
      <c r="R554" s="39">
        <f>IF($A554&lt;=LEN('USH2A e13 (B) - 2ry Str + Mask'!A$2),O554-L554,"")</f>
        <v>0</v>
      </c>
    </row>
    <row r="555" spans="1:18" ht="128" customHeight="1" x14ac:dyDescent="0.15">
      <c r="A555" s="36">
        <v>554</v>
      </c>
      <c r="B555" s="37" t="str">
        <f>IF($A555&lt;=LEN('USH2A e13 (B) - 2ry Str + Mask'!A$2),MID('USH2A e13 (B) - 2ry Str + Mask'!A$2,$A555,1),"")</f>
        <v>)</v>
      </c>
      <c r="C555" s="38" t="str">
        <f>IF($A555&lt;=LEN('USH2A e13 (B) - 2ry Str + Mask'!B$2),MID('USH2A e13 (B) - 2ry Str + Mask'!B$2,$A555,1),"")</f>
        <v>)</v>
      </c>
      <c r="D555" s="38" t="str">
        <f>IF($A555&lt;=LEN('USH2A e13 (B) - 2ry Str + Mask'!C$2),MID('USH2A e13 (B) - 2ry Str + Mask'!C$2,$A555,1),"")</f>
        <v>.</v>
      </c>
      <c r="E555" s="38" t="str">
        <f t="shared" si="64"/>
        <v>)</v>
      </c>
      <c r="F555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</v>
      </c>
      <c r="G555" s="39">
        <f>IF($A555&lt;=LEN('USH2A e13 (B) - 2ry Str + Mask'!A$2),SUMIF('USH2A e13 (B) - HSF3.0'!E2:E891,"&lt;="&amp;$A555,'USH2A e13 (B) - HSF3.0'!H2:H891)-SUMIF('USH2A e13 (B) - HSF3.0'!G2:G891,"&lt;="&amp;$A555,'USH2A e13 (B) - HSF3.0'!H2:H891),"")</f>
        <v>0.6190476190476204</v>
      </c>
      <c r="H555" s="39">
        <f>IF($A555&lt;=LEN('USH2A e13 (B) - 2ry Str + Mask'!A$2),SUMIF('USH2A e13 (B) - HSF3.0'!E2:E891,"&lt;="&amp;$A555,'USH2A e13 (B) - HSF3.0'!I2:I891)-SUMIF('USH2A e13 (B) - HSF3.0'!G2:G891,"&lt;="&amp;$A555,'USH2A e13 (B) - HSF3.0'!I2:I891),"")</f>
        <v>-0.125</v>
      </c>
      <c r="I555" s="39">
        <f>IF($A555&lt;=LEN('USH2A e13 (B) - 2ry Str + Mask'!A$2),G555+H555,"")</f>
        <v>0.4940476190476204</v>
      </c>
      <c r="J555" s="39">
        <f t="shared" si="65"/>
        <v>0</v>
      </c>
      <c r="K555" s="39">
        <f t="shared" si="66"/>
        <v>0</v>
      </c>
      <c r="L555" s="39">
        <f t="shared" si="67"/>
        <v>0</v>
      </c>
      <c r="M555" s="39">
        <f t="shared" si="68"/>
        <v>0</v>
      </c>
      <c r="N555" s="39">
        <f t="shared" si="69"/>
        <v>0</v>
      </c>
      <c r="O555" s="39">
        <f t="shared" si="70"/>
        <v>0</v>
      </c>
      <c r="P555" s="39">
        <f>IF($A555&lt;=LEN('USH2A e13 (B) - 2ry Str + Mask'!A$2),M555-J555,"")</f>
        <v>0</v>
      </c>
      <c r="Q555" s="39">
        <f>IF($A555&lt;=LEN('USH2A e13 (B) - 2ry Str + Mask'!A$2),N555-K555,"")</f>
        <v>0</v>
      </c>
      <c r="R555" s="39">
        <f>IF($A555&lt;=LEN('USH2A e13 (B) - 2ry Str + Mask'!A$2),O555-L555,"")</f>
        <v>0</v>
      </c>
    </row>
    <row r="556" spans="1:18" ht="128" customHeight="1" x14ac:dyDescent="0.15">
      <c r="A556" s="36">
        <v>555</v>
      </c>
      <c r="B556" s="37" t="str">
        <f>IF($A556&lt;=LEN('USH2A e13 (B) - 2ry Str + Mask'!A$2),MID('USH2A e13 (B) - 2ry Str + Mask'!A$2,$A556,1),"")</f>
        <v>)</v>
      </c>
      <c r="C556" s="38" t="str">
        <f>IF($A556&lt;=LEN('USH2A e13 (B) - 2ry Str + Mask'!B$2),MID('USH2A e13 (B) - 2ry Str + Mask'!B$2,$A556,1),"")</f>
        <v>)</v>
      </c>
      <c r="D556" s="38" t="str">
        <f>IF($A556&lt;=LEN('USH2A e13 (B) - 2ry Str + Mask'!C$2),MID('USH2A e13 (B) - 2ry Str + Mask'!C$2,$A556,1),"")</f>
        <v>.</v>
      </c>
      <c r="E556" s="38" t="str">
        <f t="shared" si="64"/>
        <v>)</v>
      </c>
      <c r="F556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</v>
      </c>
      <c r="G556" s="39">
        <f>IF($A556&lt;=LEN('USH2A e13 (B) - 2ry Str + Mask'!A$2),SUMIF('USH2A e13 (B) - HSF3.0'!E2:E891,"&lt;="&amp;$A556,'USH2A e13 (B) - HSF3.0'!H2:H891)-SUMIF('USH2A e13 (B) - HSF3.0'!G2:G891,"&lt;="&amp;$A556,'USH2A e13 (B) - HSF3.0'!H2:H891),"")</f>
        <v>0.7619047619047663</v>
      </c>
      <c r="H556" s="39">
        <f>IF($A556&lt;=LEN('USH2A e13 (B) - 2ry Str + Mask'!A$2),SUMIF('USH2A e13 (B) - HSF3.0'!E2:E891,"&lt;="&amp;$A556,'USH2A e13 (B) - HSF3.0'!I2:I891)-SUMIF('USH2A e13 (B) - HSF3.0'!G2:G891,"&lt;="&amp;$A556,'USH2A e13 (B) - HSF3.0'!I2:I891),"")</f>
        <v>-0.25</v>
      </c>
      <c r="I556" s="39">
        <f>IF($A556&lt;=LEN('USH2A e13 (B) - 2ry Str + Mask'!A$2),G556+H556,"")</f>
        <v>0.5119047619047663</v>
      </c>
      <c r="J556" s="39">
        <f t="shared" si="65"/>
        <v>0</v>
      </c>
      <c r="K556" s="39">
        <f t="shared" si="66"/>
        <v>0</v>
      </c>
      <c r="L556" s="39">
        <f t="shared" si="67"/>
        <v>0</v>
      </c>
      <c r="M556" s="39">
        <f t="shared" si="68"/>
        <v>0</v>
      </c>
      <c r="N556" s="39">
        <f t="shared" si="69"/>
        <v>0</v>
      </c>
      <c r="O556" s="39">
        <f t="shared" si="70"/>
        <v>0</v>
      </c>
      <c r="P556" s="39">
        <f>IF($A556&lt;=LEN('USH2A e13 (B) - 2ry Str + Mask'!A$2),M556-J556,"")</f>
        <v>0</v>
      </c>
      <c r="Q556" s="39">
        <f>IF($A556&lt;=LEN('USH2A e13 (B) - 2ry Str + Mask'!A$2),N556-K556,"")</f>
        <v>0</v>
      </c>
      <c r="R556" s="39">
        <f>IF($A556&lt;=LEN('USH2A e13 (B) - 2ry Str + Mask'!A$2),O556-L556,"")</f>
        <v>0</v>
      </c>
    </row>
    <row r="557" spans="1:18" ht="128" customHeight="1" x14ac:dyDescent="0.15">
      <c r="A557" s="36">
        <v>556</v>
      </c>
      <c r="B557" s="37" t="str">
        <f>IF($A557&lt;=LEN('USH2A e13 (B) - 2ry Str + Mask'!A$2),MID('USH2A e13 (B) - 2ry Str + Mask'!A$2,$A557,1),"")</f>
        <v>(</v>
      </c>
      <c r="C557" s="38" t="str">
        <f>IF($A557&lt;=LEN('USH2A e13 (B) - 2ry Str + Mask'!B$2),MID('USH2A e13 (B) - 2ry Str + Mask'!B$2,$A557,1),"")</f>
        <v>(</v>
      </c>
      <c r="D557" s="38" t="str">
        <f>IF($A557&lt;=LEN('USH2A e13 (B) - 2ry Str + Mask'!C$2),MID('USH2A e13 (B) - 2ry Str + Mask'!C$2,$A557,1),"")</f>
        <v>.</v>
      </c>
      <c r="E557" s="38" t="str">
        <f t="shared" si="64"/>
        <v>(</v>
      </c>
      <c r="F557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</v>
      </c>
      <c r="G557" s="39">
        <f>IF($A557&lt;=LEN('USH2A e13 (B) - 2ry Str + Mask'!A$2),SUMIF('USH2A e13 (B) - HSF3.0'!E2:E891,"&lt;="&amp;$A557,'USH2A e13 (B) - HSF3.0'!H2:H891)-SUMIF('USH2A e13 (B) - HSF3.0'!G2:G891,"&lt;="&amp;$A557,'USH2A e13 (B) - HSF3.0'!H2:H891),"")</f>
        <v>0.88095238095239381</v>
      </c>
      <c r="H557" s="39">
        <f>IF($A557&lt;=LEN('USH2A e13 (B) - 2ry Str + Mask'!A$2),SUMIF('USH2A e13 (B) - HSF3.0'!E2:E891,"&lt;="&amp;$A557,'USH2A e13 (B) - HSF3.0'!I2:I891)-SUMIF('USH2A e13 (B) - HSF3.0'!G2:G891,"&lt;="&amp;$A557,'USH2A e13 (B) - HSF3.0'!I2:I891),"")</f>
        <v>-0.25</v>
      </c>
      <c r="I557" s="39">
        <f>IF($A557&lt;=LEN('USH2A e13 (B) - 2ry Str + Mask'!A$2),G557+H557,"")</f>
        <v>0.63095238095239381</v>
      </c>
      <c r="J557" s="39">
        <f t="shared" si="65"/>
        <v>0</v>
      </c>
      <c r="K557" s="39">
        <f t="shared" si="66"/>
        <v>0</v>
      </c>
      <c r="L557" s="39">
        <f t="shared" si="67"/>
        <v>0</v>
      </c>
      <c r="M557" s="39">
        <f t="shared" si="68"/>
        <v>0</v>
      </c>
      <c r="N557" s="39">
        <f t="shared" si="69"/>
        <v>0</v>
      </c>
      <c r="O557" s="39">
        <f t="shared" si="70"/>
        <v>0</v>
      </c>
      <c r="P557" s="39">
        <f>IF($A557&lt;=LEN('USH2A e13 (B) - 2ry Str + Mask'!A$2),M557-J557,"")</f>
        <v>0</v>
      </c>
      <c r="Q557" s="39">
        <f>IF($A557&lt;=LEN('USH2A e13 (B) - 2ry Str + Mask'!A$2),N557-K557,"")</f>
        <v>0</v>
      </c>
      <c r="R557" s="39">
        <f>IF($A557&lt;=LEN('USH2A e13 (B) - 2ry Str + Mask'!A$2),O557-L557,"")</f>
        <v>0</v>
      </c>
    </row>
    <row r="558" spans="1:18" ht="128" customHeight="1" x14ac:dyDescent="0.15">
      <c r="A558" s="36">
        <v>557</v>
      </c>
      <c r="B558" s="37" t="str">
        <f>IF($A558&lt;=LEN('USH2A e13 (B) - 2ry Str + Mask'!A$2),MID('USH2A e13 (B) - 2ry Str + Mask'!A$2,$A558,1),"")</f>
        <v>(</v>
      </c>
      <c r="C558" s="38" t="str">
        <f>IF($A558&lt;=LEN('USH2A e13 (B) - 2ry Str + Mask'!B$2),MID('USH2A e13 (B) - 2ry Str + Mask'!B$2,$A558,1),"")</f>
        <v>(</v>
      </c>
      <c r="D558" s="38" t="str">
        <f>IF($A558&lt;=LEN('USH2A e13 (B) - 2ry Str + Mask'!C$2),MID('USH2A e13 (B) - 2ry Str + Mask'!C$2,$A558,1),"")</f>
        <v>.</v>
      </c>
      <c r="E558" s="38" t="str">
        <f t="shared" si="64"/>
        <v>(</v>
      </c>
      <c r="F558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</v>
      </c>
      <c r="G558" s="39">
        <f>IF($A558&lt;=LEN('USH2A e13 (B) - 2ry Str + Mask'!A$2),SUMIF('USH2A e13 (B) - HSF3.0'!E2:E891,"&lt;="&amp;$A558,'USH2A e13 (B) - HSF3.0'!H2:H891)-SUMIF('USH2A e13 (B) - HSF3.0'!G2:G891,"&lt;="&amp;$A558,'USH2A e13 (B) - HSF3.0'!H2:H891),"")</f>
        <v>0.88095238095239381</v>
      </c>
      <c r="H558" s="39">
        <f>IF($A558&lt;=LEN('USH2A e13 (B) - 2ry Str + Mask'!A$2),SUMIF('USH2A e13 (B) - HSF3.0'!E2:E891,"&lt;="&amp;$A558,'USH2A e13 (B) - HSF3.0'!I2:I891)-SUMIF('USH2A e13 (B) - HSF3.0'!G2:G891,"&lt;="&amp;$A558,'USH2A e13 (B) - HSF3.0'!I2:I891),"")</f>
        <v>-0.25</v>
      </c>
      <c r="I558" s="39">
        <f>IF($A558&lt;=LEN('USH2A e13 (B) - 2ry Str + Mask'!A$2),G558+H558,"")</f>
        <v>0.63095238095239381</v>
      </c>
      <c r="J558" s="39">
        <f t="shared" si="65"/>
        <v>0</v>
      </c>
      <c r="K558" s="39">
        <f t="shared" si="66"/>
        <v>0</v>
      </c>
      <c r="L558" s="39">
        <f t="shared" si="67"/>
        <v>0</v>
      </c>
      <c r="M558" s="39">
        <f t="shared" si="68"/>
        <v>0</v>
      </c>
      <c r="N558" s="39">
        <f t="shared" si="69"/>
        <v>0</v>
      </c>
      <c r="O558" s="39">
        <f t="shared" si="70"/>
        <v>0</v>
      </c>
      <c r="P558" s="39">
        <f>IF($A558&lt;=LEN('USH2A e13 (B) - 2ry Str + Mask'!A$2),M558-J558,"")</f>
        <v>0</v>
      </c>
      <c r="Q558" s="39">
        <f>IF($A558&lt;=LEN('USH2A e13 (B) - 2ry Str + Mask'!A$2),N558-K558,"")</f>
        <v>0</v>
      </c>
      <c r="R558" s="39">
        <f>IF($A558&lt;=LEN('USH2A e13 (B) - 2ry Str + Mask'!A$2),O558-L558,"")</f>
        <v>0</v>
      </c>
    </row>
    <row r="559" spans="1:18" ht="128" customHeight="1" x14ac:dyDescent="0.15">
      <c r="A559" s="36">
        <v>558</v>
      </c>
      <c r="B559" s="37" t="str">
        <f>IF($A559&lt;=LEN('USH2A e13 (B) - 2ry Str + Mask'!A$2),MID('USH2A e13 (B) - 2ry Str + Mask'!A$2,$A559,1),"")</f>
        <v>(</v>
      </c>
      <c r="C559" s="38" t="str">
        <f>IF($A559&lt;=LEN('USH2A e13 (B) - 2ry Str + Mask'!B$2),MID('USH2A e13 (B) - 2ry Str + Mask'!B$2,$A559,1),"")</f>
        <v>(</v>
      </c>
      <c r="D559" s="38" t="str">
        <f>IF($A559&lt;=LEN('USH2A e13 (B) - 2ry Str + Mask'!C$2),MID('USH2A e13 (B) - 2ry Str + Mask'!C$2,$A559,1),"")</f>
        <v>.</v>
      </c>
      <c r="E559" s="38" t="str">
        <f t="shared" si="64"/>
        <v>(</v>
      </c>
      <c r="F559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</v>
      </c>
      <c r="G559" s="39">
        <f>IF($A559&lt;=LEN('USH2A e13 (B) - 2ry Str + Mask'!A$2),SUMIF('USH2A e13 (B) - HSF3.0'!E2:E891,"&lt;="&amp;$A559,'USH2A e13 (B) - HSF3.0'!H2:H891)-SUMIF('USH2A e13 (B) - HSF3.0'!G2:G891,"&lt;="&amp;$A559,'USH2A e13 (B) - HSF3.0'!H2:H891),"")</f>
        <v>0.88095238095239381</v>
      </c>
      <c r="H559" s="39">
        <f>IF($A559&lt;=LEN('USH2A e13 (B) - 2ry Str + Mask'!A$2),SUMIF('USH2A e13 (B) - HSF3.0'!E2:E891,"&lt;="&amp;$A559,'USH2A e13 (B) - HSF3.0'!I2:I891)-SUMIF('USH2A e13 (B) - HSF3.0'!G2:G891,"&lt;="&amp;$A559,'USH2A e13 (B) - HSF3.0'!I2:I891),"")</f>
        <v>-0.4166666666666643</v>
      </c>
      <c r="I559" s="39">
        <f>IF($A559&lt;=LEN('USH2A e13 (B) - 2ry Str + Mask'!A$2),G559+H559,"")</f>
        <v>0.46428571428572951</v>
      </c>
      <c r="J559" s="39">
        <f t="shared" si="65"/>
        <v>0</v>
      </c>
      <c r="K559" s="39">
        <f t="shared" si="66"/>
        <v>0</v>
      </c>
      <c r="L559" s="39">
        <f t="shared" si="67"/>
        <v>0</v>
      </c>
      <c r="M559" s="39">
        <f t="shared" si="68"/>
        <v>0</v>
      </c>
      <c r="N559" s="39">
        <f t="shared" si="69"/>
        <v>0</v>
      </c>
      <c r="O559" s="39">
        <f t="shared" si="70"/>
        <v>0</v>
      </c>
      <c r="P559" s="39">
        <f>IF($A559&lt;=LEN('USH2A e13 (B) - 2ry Str + Mask'!A$2),M559-J559,"")</f>
        <v>0</v>
      </c>
      <c r="Q559" s="39">
        <f>IF($A559&lt;=LEN('USH2A e13 (B) - 2ry Str + Mask'!A$2),N559-K559,"")</f>
        <v>0</v>
      </c>
      <c r="R559" s="39">
        <f>IF($A559&lt;=LEN('USH2A e13 (B) - 2ry Str + Mask'!A$2),O559-L559,"")</f>
        <v>0</v>
      </c>
    </row>
    <row r="560" spans="1:18" ht="128" customHeight="1" x14ac:dyDescent="0.15">
      <c r="A560" s="36">
        <v>559</v>
      </c>
      <c r="B560" s="37" t="str">
        <f>IF($A560&lt;=LEN('USH2A e13 (B) - 2ry Str + Mask'!A$2),MID('USH2A e13 (B) - 2ry Str + Mask'!A$2,$A560,1),"")</f>
        <v>(</v>
      </c>
      <c r="C560" s="38" t="str">
        <f>IF($A560&lt;=LEN('USH2A e13 (B) - 2ry Str + Mask'!B$2),MID('USH2A e13 (B) - 2ry Str + Mask'!B$2,$A560,1),"")</f>
        <v>(</v>
      </c>
      <c r="D560" s="38" t="str">
        <f>IF($A560&lt;=LEN('USH2A e13 (B) - 2ry Str + Mask'!C$2),MID('USH2A e13 (B) - 2ry Str + Mask'!C$2,$A560,1),"")</f>
        <v>.</v>
      </c>
      <c r="E560" s="38" t="str">
        <f t="shared" si="64"/>
        <v>(</v>
      </c>
      <c r="F560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</v>
      </c>
      <c r="G560" s="39">
        <f>IF($A560&lt;=LEN('USH2A e13 (B) - 2ry Str + Mask'!A$2),SUMIF('USH2A e13 (B) - HSF3.0'!E2:E891,"&lt;="&amp;$A560,'USH2A e13 (B) - HSF3.0'!H2:H891)-SUMIF('USH2A e13 (B) - HSF3.0'!G2:G891,"&lt;="&amp;$A560,'USH2A e13 (B) - HSF3.0'!H2:H891),"")</f>
        <v>0.71428571428572951</v>
      </c>
      <c r="H560" s="39">
        <f>IF($A560&lt;=LEN('USH2A e13 (B) - 2ry Str + Mask'!A$2),SUMIF('USH2A e13 (B) - HSF3.0'!E2:E891,"&lt;="&amp;$A560,'USH2A e13 (B) - HSF3.0'!I2:I891)-SUMIF('USH2A e13 (B) - HSF3.0'!G2:G891,"&lt;="&amp;$A560,'USH2A e13 (B) - HSF3.0'!I2:I891),"")</f>
        <v>-0.4166666666666643</v>
      </c>
      <c r="I560" s="39">
        <f>IF($A560&lt;=LEN('USH2A e13 (B) - 2ry Str + Mask'!A$2),G560+H560,"")</f>
        <v>0.29761904761906521</v>
      </c>
      <c r="J560" s="39">
        <f t="shared" si="65"/>
        <v>0</v>
      </c>
      <c r="K560" s="39">
        <f t="shared" si="66"/>
        <v>0</v>
      </c>
      <c r="L560" s="39">
        <f t="shared" si="67"/>
        <v>0</v>
      </c>
      <c r="M560" s="39">
        <f t="shared" si="68"/>
        <v>0</v>
      </c>
      <c r="N560" s="39">
        <f t="shared" si="69"/>
        <v>0</v>
      </c>
      <c r="O560" s="39">
        <f t="shared" si="70"/>
        <v>0</v>
      </c>
      <c r="P560" s="39">
        <f>IF($A560&lt;=LEN('USH2A e13 (B) - 2ry Str + Mask'!A$2),M560-J560,"")</f>
        <v>0</v>
      </c>
      <c r="Q560" s="39">
        <f>IF($A560&lt;=LEN('USH2A e13 (B) - 2ry Str + Mask'!A$2),N560-K560,"")</f>
        <v>0</v>
      </c>
      <c r="R560" s="39">
        <f>IF($A560&lt;=LEN('USH2A e13 (B) - 2ry Str + Mask'!A$2),O560-L560,"")</f>
        <v>0</v>
      </c>
    </row>
    <row r="561" spans="1:18" ht="128" customHeight="1" x14ac:dyDescent="0.15">
      <c r="A561" s="36">
        <v>560</v>
      </c>
      <c r="B561" s="37" t="str">
        <f>IF($A561&lt;=LEN('USH2A e13 (B) - 2ry Str + Mask'!A$2),MID('USH2A e13 (B) - 2ry Str + Mask'!A$2,$A561,1),"")</f>
        <v>(</v>
      </c>
      <c r="C561" s="38" t="str">
        <f>IF($A561&lt;=LEN('USH2A e13 (B) - 2ry Str + Mask'!B$2),MID('USH2A e13 (B) - 2ry Str + Mask'!B$2,$A561,1),"")</f>
        <v>(</v>
      </c>
      <c r="D561" s="38" t="str">
        <f>IF($A561&lt;=LEN('USH2A e13 (B) - 2ry Str + Mask'!C$2),MID('USH2A e13 (B) - 2ry Str + Mask'!C$2,$A561,1),"")</f>
        <v>.</v>
      </c>
      <c r="E561" s="38" t="str">
        <f t="shared" si="64"/>
        <v>(</v>
      </c>
      <c r="F561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</v>
      </c>
      <c r="G561" s="39">
        <f>IF($A561&lt;=LEN('USH2A e13 (B) - 2ry Str + Mask'!A$2),SUMIF('USH2A e13 (B) - HSF3.0'!E2:E891,"&lt;="&amp;$A561,'USH2A e13 (B) - HSF3.0'!H2:H891)-SUMIF('USH2A e13 (B) - HSF3.0'!G2:G891,"&lt;="&amp;$A561,'USH2A e13 (B) - HSF3.0'!H2:H891),"")</f>
        <v>0.71428571428572951</v>
      </c>
      <c r="H561" s="39">
        <f>IF($A561&lt;=LEN('USH2A e13 (B) - 2ry Str + Mask'!A$2),SUMIF('USH2A e13 (B) - HSF3.0'!E2:E891,"&lt;="&amp;$A561,'USH2A e13 (B) - HSF3.0'!I2:I891)-SUMIF('USH2A e13 (B) - HSF3.0'!G2:G891,"&lt;="&amp;$A561,'USH2A e13 (B) - HSF3.0'!I2:I891),"")</f>
        <v>-0.4166666666666643</v>
      </c>
      <c r="I561" s="39">
        <f>IF($A561&lt;=LEN('USH2A e13 (B) - 2ry Str + Mask'!A$2),G561+H561,"")</f>
        <v>0.29761904761906521</v>
      </c>
      <c r="J561" s="39">
        <f t="shared" si="65"/>
        <v>0</v>
      </c>
      <c r="K561" s="39">
        <f t="shared" si="66"/>
        <v>0</v>
      </c>
      <c r="L561" s="39">
        <f t="shared" si="67"/>
        <v>0</v>
      </c>
      <c r="M561" s="39">
        <f t="shared" si="68"/>
        <v>0</v>
      </c>
      <c r="N561" s="39">
        <f t="shared" si="69"/>
        <v>0</v>
      </c>
      <c r="O561" s="39">
        <f t="shared" si="70"/>
        <v>0</v>
      </c>
      <c r="P561" s="39">
        <f>IF($A561&lt;=LEN('USH2A e13 (B) - 2ry Str + Mask'!A$2),M561-J561,"")</f>
        <v>0</v>
      </c>
      <c r="Q561" s="39">
        <f>IF($A561&lt;=LEN('USH2A e13 (B) - 2ry Str + Mask'!A$2),N561-K561,"")</f>
        <v>0</v>
      </c>
      <c r="R561" s="39">
        <f>IF($A561&lt;=LEN('USH2A e13 (B) - 2ry Str + Mask'!A$2),O561-L561,"")</f>
        <v>0</v>
      </c>
    </row>
    <row r="562" spans="1:18" ht="128" customHeight="1" x14ac:dyDescent="0.15">
      <c r="A562" s="36">
        <v>561</v>
      </c>
      <c r="B562" s="37" t="str">
        <f>IF($A562&lt;=LEN('USH2A e13 (B) - 2ry Str + Mask'!A$2),MID('USH2A e13 (B) - 2ry Str + Mask'!A$2,$A562,1),"")</f>
        <v>(</v>
      </c>
      <c r="C562" s="38" t="str">
        <f>IF($A562&lt;=LEN('USH2A e13 (B) - 2ry Str + Mask'!B$2),MID('USH2A e13 (B) - 2ry Str + Mask'!B$2,$A562,1),"")</f>
        <v>(</v>
      </c>
      <c r="D562" s="38" t="str">
        <f>IF($A562&lt;=LEN('USH2A e13 (B) - 2ry Str + Mask'!C$2),MID('USH2A e13 (B) - 2ry Str + Mask'!C$2,$A562,1),"")</f>
        <v>.</v>
      </c>
      <c r="E562" s="38" t="str">
        <f t="shared" si="64"/>
        <v>(</v>
      </c>
      <c r="F562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</v>
      </c>
      <c r="G562" s="39">
        <f>IF($A562&lt;=LEN('USH2A e13 (B) - 2ry Str + Mask'!A$2),SUMIF('USH2A e13 (B) - HSF3.0'!E2:E891,"&lt;="&amp;$A562,'USH2A e13 (B) - HSF3.0'!H2:H891)-SUMIF('USH2A e13 (B) - HSF3.0'!G2:G891,"&lt;="&amp;$A562,'USH2A e13 (B) - HSF3.0'!H2:H891),"")</f>
        <v>0.59523809523810201</v>
      </c>
      <c r="H562" s="39">
        <f>IF($A562&lt;=LEN('USH2A e13 (B) - 2ry Str + Mask'!A$2),SUMIF('USH2A e13 (B) - HSF3.0'!E2:E891,"&lt;="&amp;$A562,'USH2A e13 (B) - HSF3.0'!I2:I891)-SUMIF('USH2A e13 (B) - HSF3.0'!G2:G891,"&lt;="&amp;$A562,'USH2A e13 (B) - HSF3.0'!I2:I891),"")</f>
        <v>-0.2916666666666643</v>
      </c>
      <c r="I562" s="39">
        <f>IF($A562&lt;=LEN('USH2A e13 (B) - 2ry Str + Mask'!A$2),G562+H562,"")</f>
        <v>0.30357142857143771</v>
      </c>
      <c r="J562" s="39">
        <f t="shared" si="65"/>
        <v>0</v>
      </c>
      <c r="K562" s="39">
        <f t="shared" si="66"/>
        <v>0</v>
      </c>
      <c r="L562" s="39">
        <f t="shared" si="67"/>
        <v>0</v>
      </c>
      <c r="M562" s="39">
        <f t="shared" si="68"/>
        <v>0</v>
      </c>
      <c r="N562" s="39">
        <f t="shared" si="69"/>
        <v>0</v>
      </c>
      <c r="O562" s="39">
        <f t="shared" si="70"/>
        <v>0</v>
      </c>
      <c r="P562" s="39">
        <f>IF($A562&lt;=LEN('USH2A e13 (B) - 2ry Str + Mask'!A$2),M562-J562,"")</f>
        <v>0</v>
      </c>
      <c r="Q562" s="39">
        <f>IF($A562&lt;=LEN('USH2A e13 (B) - 2ry Str + Mask'!A$2),N562-K562,"")</f>
        <v>0</v>
      </c>
      <c r="R562" s="39">
        <f>IF($A562&lt;=LEN('USH2A e13 (B) - 2ry Str + Mask'!A$2),O562-L562,"")</f>
        <v>0</v>
      </c>
    </row>
    <row r="563" spans="1:18" ht="128" customHeight="1" x14ac:dyDescent="0.15">
      <c r="A563" s="36">
        <v>562</v>
      </c>
      <c r="B563" s="37" t="str">
        <f>IF($A563&lt;=LEN('USH2A e13 (B) - 2ry Str + Mask'!A$2),MID('USH2A e13 (B) - 2ry Str + Mask'!A$2,$A563,1),"")</f>
        <v>(</v>
      </c>
      <c r="C563" s="38" t="str">
        <f>IF($A563&lt;=LEN('USH2A e13 (B) - 2ry Str + Mask'!B$2),MID('USH2A e13 (B) - 2ry Str + Mask'!B$2,$A563,1),"")</f>
        <v>(</v>
      </c>
      <c r="D563" s="38" t="str">
        <f>IF($A563&lt;=LEN('USH2A e13 (B) - 2ry Str + Mask'!C$2),MID('USH2A e13 (B) - 2ry Str + Mask'!C$2,$A563,1),"")</f>
        <v>.</v>
      </c>
      <c r="E563" s="38" t="str">
        <f t="shared" si="64"/>
        <v>(</v>
      </c>
      <c r="F563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</v>
      </c>
      <c r="G563" s="39">
        <f>IF($A563&lt;=LEN('USH2A e13 (B) - 2ry Str + Mask'!A$2),SUMIF('USH2A e13 (B) - HSF3.0'!E2:E891,"&lt;="&amp;$A563,'USH2A e13 (B) - HSF3.0'!H2:H891)-SUMIF('USH2A e13 (B) - HSF3.0'!G2:G891,"&lt;="&amp;$A563,'USH2A e13 (B) - HSF3.0'!H2:H891),"")</f>
        <v>0.6190476190476204</v>
      </c>
      <c r="H563" s="39">
        <f>IF($A563&lt;=LEN('USH2A e13 (B) - 2ry Str + Mask'!A$2),SUMIF('USH2A e13 (B) - HSF3.0'!E2:E891,"&lt;="&amp;$A563,'USH2A e13 (B) - HSF3.0'!I2:I891)-SUMIF('USH2A e13 (B) - HSF3.0'!G2:G891,"&lt;="&amp;$A563,'USH2A e13 (B) - HSF3.0'!I2:I891),"")</f>
        <v>-0.2916666666666643</v>
      </c>
      <c r="I563" s="39">
        <f>IF($A563&lt;=LEN('USH2A e13 (B) - 2ry Str + Mask'!A$2),G563+H563,"")</f>
        <v>0.3273809523809561</v>
      </c>
      <c r="J563" s="39">
        <f t="shared" si="65"/>
        <v>0</v>
      </c>
      <c r="K563" s="39">
        <f t="shared" si="66"/>
        <v>0</v>
      </c>
      <c r="L563" s="39">
        <f t="shared" si="67"/>
        <v>0</v>
      </c>
      <c r="M563" s="39">
        <f t="shared" si="68"/>
        <v>0</v>
      </c>
      <c r="N563" s="39">
        <f t="shared" si="69"/>
        <v>0</v>
      </c>
      <c r="O563" s="39">
        <f t="shared" si="70"/>
        <v>0</v>
      </c>
      <c r="P563" s="39">
        <f>IF($A563&lt;=LEN('USH2A e13 (B) - 2ry Str + Mask'!A$2),M563-J563,"")</f>
        <v>0</v>
      </c>
      <c r="Q563" s="39">
        <f>IF($A563&lt;=LEN('USH2A e13 (B) - 2ry Str + Mask'!A$2),N563-K563,"")</f>
        <v>0</v>
      </c>
      <c r="R563" s="39">
        <f>IF($A563&lt;=LEN('USH2A e13 (B) - 2ry Str + Mask'!A$2),O563-L563,"")</f>
        <v>0</v>
      </c>
    </row>
    <row r="564" spans="1:18" ht="128" customHeight="1" x14ac:dyDescent="0.15">
      <c r="A564" s="36">
        <v>563</v>
      </c>
      <c r="B564" s="37" t="str">
        <f>IF($A564&lt;=LEN('USH2A e13 (B) - 2ry Str + Mask'!A$2),MID('USH2A e13 (B) - 2ry Str + Mask'!A$2,$A564,1),"")</f>
        <v>(</v>
      </c>
      <c r="C564" s="38" t="str">
        <f>IF($A564&lt;=LEN('USH2A e13 (B) - 2ry Str + Mask'!B$2),MID('USH2A e13 (B) - 2ry Str + Mask'!B$2,$A564,1),"")</f>
        <v>(</v>
      </c>
      <c r="D564" s="38" t="str">
        <f>IF($A564&lt;=LEN('USH2A e13 (B) - 2ry Str + Mask'!C$2),MID('USH2A e13 (B) - 2ry Str + Mask'!C$2,$A564,1),"")</f>
        <v>.</v>
      </c>
      <c r="E564" s="38" t="str">
        <f t="shared" si="64"/>
        <v>(</v>
      </c>
      <c r="F564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</v>
      </c>
      <c r="G564" s="39">
        <f>IF($A564&lt;=LEN('USH2A e13 (B) - 2ry Str + Mask'!A$2),SUMIF('USH2A e13 (B) - HSF3.0'!E2:E891,"&lt;="&amp;$A564,'USH2A e13 (B) - HSF3.0'!H2:H891)-SUMIF('USH2A e13 (B) - HSF3.0'!G2:G891,"&lt;="&amp;$A564,'USH2A e13 (B) - HSF3.0'!H2:H891),"")</f>
        <v>0.3333333333333286</v>
      </c>
      <c r="H564" s="39">
        <f>IF($A564&lt;=LEN('USH2A e13 (B) - 2ry Str + Mask'!A$2),SUMIF('USH2A e13 (B) - HSF3.0'!E2:E891,"&lt;="&amp;$A564,'USH2A e13 (B) - HSF3.0'!I2:I891)-SUMIF('USH2A e13 (B) - HSF3.0'!G2:G891,"&lt;="&amp;$A564,'USH2A e13 (B) - HSF3.0'!I2:I891),"")</f>
        <v>-0.1666666666666643</v>
      </c>
      <c r="I564" s="39">
        <f>IF($A564&lt;=LEN('USH2A e13 (B) - 2ry Str + Mask'!A$2),G564+H564,"")</f>
        <v>0.1666666666666643</v>
      </c>
      <c r="J564" s="39">
        <f t="shared" si="65"/>
        <v>0</v>
      </c>
      <c r="K564" s="39">
        <f t="shared" si="66"/>
        <v>0</v>
      </c>
      <c r="L564" s="39">
        <f t="shared" si="67"/>
        <v>0</v>
      </c>
      <c r="M564" s="39">
        <f t="shared" si="68"/>
        <v>0</v>
      </c>
      <c r="N564" s="39">
        <f t="shared" si="69"/>
        <v>0</v>
      </c>
      <c r="O564" s="39">
        <f t="shared" si="70"/>
        <v>0</v>
      </c>
      <c r="P564" s="39">
        <f>IF($A564&lt;=LEN('USH2A e13 (B) - 2ry Str + Mask'!A$2),M564-J564,"")</f>
        <v>0</v>
      </c>
      <c r="Q564" s="39">
        <f>IF($A564&lt;=LEN('USH2A e13 (B) - 2ry Str + Mask'!A$2),N564-K564,"")</f>
        <v>0</v>
      </c>
      <c r="R564" s="39">
        <f>IF($A564&lt;=LEN('USH2A e13 (B) - 2ry Str + Mask'!A$2),O564-L564,"")</f>
        <v>0</v>
      </c>
    </row>
    <row r="565" spans="1:18" ht="128" customHeight="1" x14ac:dyDescent="0.15">
      <c r="A565" s="36">
        <v>564</v>
      </c>
      <c r="B565" s="37" t="str">
        <f>IF($A565&lt;=LEN('USH2A e13 (B) - 2ry Str + Mask'!A$2),MID('USH2A e13 (B) - 2ry Str + Mask'!A$2,$A565,1),"")</f>
        <v>(</v>
      </c>
      <c r="C565" s="38" t="str">
        <f>IF($A565&lt;=LEN('USH2A e13 (B) - 2ry Str + Mask'!B$2),MID('USH2A e13 (B) - 2ry Str + Mask'!B$2,$A565,1),"")</f>
        <v>(</v>
      </c>
      <c r="D565" s="38" t="str">
        <f>IF($A565&lt;=LEN('USH2A e13 (B) - 2ry Str + Mask'!C$2),MID('USH2A e13 (B) - 2ry Str + Mask'!C$2,$A565,1),"")</f>
        <v>.</v>
      </c>
      <c r="E565" s="38" t="str">
        <f t="shared" si="64"/>
        <v>(</v>
      </c>
      <c r="F565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</v>
      </c>
      <c r="G565" s="39">
        <f>IF($A565&lt;=LEN('USH2A e13 (B) - 2ry Str + Mask'!A$2),SUMIF('USH2A e13 (B) - HSF3.0'!E2:E891,"&lt;="&amp;$A565,'USH2A e13 (B) - HSF3.0'!H2:H891)-SUMIF('USH2A e13 (B) - HSF3.0'!G2:G891,"&lt;="&amp;$A565,'USH2A e13 (B) - HSF3.0'!H2:H891),"")</f>
        <v>0.3333333333333286</v>
      </c>
      <c r="H565" s="39">
        <f>IF($A565&lt;=LEN('USH2A e13 (B) - 2ry Str + Mask'!A$2),SUMIF('USH2A e13 (B) - HSF3.0'!E2:E891,"&lt;="&amp;$A565,'USH2A e13 (B) - HSF3.0'!I2:I891)-SUMIF('USH2A e13 (B) - HSF3.0'!G2:G891,"&lt;="&amp;$A565,'USH2A e13 (B) - HSF3.0'!I2:I891),"")</f>
        <v>0</v>
      </c>
      <c r="I565" s="39">
        <f>IF($A565&lt;=LEN('USH2A e13 (B) - 2ry Str + Mask'!A$2),G565+H565,"")</f>
        <v>0.3333333333333286</v>
      </c>
      <c r="J565" s="39">
        <f t="shared" si="65"/>
        <v>0</v>
      </c>
      <c r="K565" s="39">
        <f t="shared" si="66"/>
        <v>0</v>
      </c>
      <c r="L565" s="39">
        <f t="shared" si="67"/>
        <v>0</v>
      </c>
      <c r="M565" s="39">
        <f t="shared" si="68"/>
        <v>0</v>
      </c>
      <c r="N565" s="39">
        <f t="shared" si="69"/>
        <v>0</v>
      </c>
      <c r="O565" s="39">
        <f t="shared" si="70"/>
        <v>0</v>
      </c>
      <c r="P565" s="39">
        <f>IF($A565&lt;=LEN('USH2A e13 (B) - 2ry Str + Mask'!A$2),M565-J565,"")</f>
        <v>0</v>
      </c>
      <c r="Q565" s="39">
        <f>IF($A565&lt;=LEN('USH2A e13 (B) - 2ry Str + Mask'!A$2),N565-K565,"")</f>
        <v>0</v>
      </c>
      <c r="R565" s="39">
        <f>IF($A565&lt;=LEN('USH2A e13 (B) - 2ry Str + Mask'!A$2),O565-L565,"")</f>
        <v>0</v>
      </c>
    </row>
    <row r="566" spans="1:18" ht="128" customHeight="1" x14ac:dyDescent="0.15">
      <c r="A566" s="36">
        <v>565</v>
      </c>
      <c r="B566" s="37" t="str">
        <f>IF($A566&lt;=LEN('USH2A e13 (B) - 2ry Str + Mask'!A$2),MID('USH2A e13 (B) - 2ry Str + Mask'!A$2,$A566,1),"")</f>
        <v>.</v>
      </c>
      <c r="C566" s="38" t="str">
        <f>IF($A566&lt;=LEN('USH2A e13 (B) - 2ry Str + Mask'!B$2),MID('USH2A e13 (B) - 2ry Str + Mask'!B$2,$A566,1),"")</f>
        <v>.</v>
      </c>
      <c r="D566" s="38" t="str">
        <f>IF($A566&lt;=LEN('USH2A e13 (B) - 2ry Str + Mask'!C$2),MID('USH2A e13 (B) - 2ry Str + Mask'!C$2,$A566,1),"")</f>
        <v>.</v>
      </c>
      <c r="E566" s="38" t="str">
        <f t="shared" si="64"/>
        <v>.</v>
      </c>
      <c r="F566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</v>
      </c>
      <c r="G566" s="39">
        <f>IF($A566&lt;=LEN('USH2A e13 (B) - 2ry Str + Mask'!A$2),SUMIF('USH2A e13 (B) - HSF3.0'!E2:E891,"&lt;="&amp;$A566,'USH2A e13 (B) - HSF3.0'!H2:H891)-SUMIF('USH2A e13 (B) - HSF3.0'!G2:G891,"&lt;="&amp;$A566,'USH2A e13 (B) - HSF3.0'!H2:H891),"")</f>
        <v>0.3333333333333286</v>
      </c>
      <c r="H566" s="39">
        <f>IF($A566&lt;=LEN('USH2A e13 (B) - 2ry Str + Mask'!A$2),SUMIF('USH2A e13 (B) - HSF3.0'!E2:E891,"&lt;="&amp;$A566,'USH2A e13 (B) - HSF3.0'!I2:I891)-SUMIF('USH2A e13 (B) - HSF3.0'!G2:G891,"&lt;="&amp;$A566,'USH2A e13 (B) - HSF3.0'!I2:I891),"")</f>
        <v>-0.1666666666666643</v>
      </c>
      <c r="I566" s="39">
        <f>IF($A566&lt;=LEN('USH2A e13 (B) - 2ry Str + Mask'!A$2),G566+H566,"")</f>
        <v>0.1666666666666643</v>
      </c>
      <c r="J566" s="39">
        <f t="shared" si="65"/>
        <v>0.3333333333333286</v>
      </c>
      <c r="K566" s="39">
        <f t="shared" si="66"/>
        <v>-0.1666666666666643</v>
      </c>
      <c r="L566" s="39">
        <f t="shared" si="67"/>
        <v>0.1666666666666643</v>
      </c>
      <c r="M566" s="39">
        <f t="shared" si="68"/>
        <v>0.3333333333333286</v>
      </c>
      <c r="N566" s="39">
        <f t="shared" si="69"/>
        <v>-0.1666666666666643</v>
      </c>
      <c r="O566" s="39">
        <f t="shared" si="70"/>
        <v>0.1666666666666643</v>
      </c>
      <c r="P566" s="39">
        <f>IF($A566&lt;=LEN('USH2A e13 (B) - 2ry Str + Mask'!A$2),M566-J566,"")</f>
        <v>0</v>
      </c>
      <c r="Q566" s="39">
        <f>IF($A566&lt;=LEN('USH2A e13 (B) - 2ry Str + Mask'!A$2),N566-K566,"")</f>
        <v>0</v>
      </c>
      <c r="R566" s="39">
        <f>IF($A566&lt;=LEN('USH2A e13 (B) - 2ry Str + Mask'!A$2),O566-L566,"")</f>
        <v>0</v>
      </c>
    </row>
    <row r="567" spans="1:18" ht="128" customHeight="1" x14ac:dyDescent="0.15">
      <c r="A567" s="36">
        <v>566</v>
      </c>
      <c r="B567" s="37" t="str">
        <f>IF($A567&lt;=LEN('USH2A e13 (B) - 2ry Str + Mask'!A$2),MID('USH2A e13 (B) - 2ry Str + Mask'!A$2,$A567,1),"")</f>
        <v>.</v>
      </c>
      <c r="C567" s="38" t="str">
        <f>IF($A567&lt;=LEN('USH2A e13 (B) - 2ry Str + Mask'!B$2),MID('USH2A e13 (B) - 2ry Str + Mask'!B$2,$A567,1),"")</f>
        <v>.</v>
      </c>
      <c r="D567" s="38" t="str">
        <f>IF($A567&lt;=LEN('USH2A e13 (B) - 2ry Str + Mask'!C$2),MID('USH2A e13 (B) - 2ry Str + Mask'!C$2,$A567,1),"")</f>
        <v>.</v>
      </c>
      <c r="E567" s="38" t="str">
        <f t="shared" si="64"/>
        <v>.</v>
      </c>
      <c r="F567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</v>
      </c>
      <c r="G567" s="39">
        <f>IF($A567&lt;=LEN('USH2A e13 (B) - 2ry Str + Mask'!A$2),SUMIF('USH2A e13 (B) - HSF3.0'!E2:E891,"&lt;="&amp;$A567,'USH2A e13 (B) - HSF3.0'!H2:H891)-SUMIF('USH2A e13 (B) - HSF3.0'!G2:G891,"&lt;="&amp;$A567,'USH2A e13 (B) - HSF3.0'!H2:H891),"")</f>
        <v>0.49999999999999289</v>
      </c>
      <c r="H567" s="39">
        <f>IF($A567&lt;=LEN('USH2A e13 (B) - 2ry Str + Mask'!A$2),SUMIF('USH2A e13 (B) - HSF3.0'!E2:E891,"&lt;="&amp;$A567,'USH2A e13 (B) - HSF3.0'!I2:I891)-SUMIF('USH2A e13 (B) - HSF3.0'!G2:G891,"&lt;="&amp;$A567,'USH2A e13 (B) - HSF3.0'!I2:I891),"")</f>
        <v>-0.3333333333333286</v>
      </c>
      <c r="I567" s="39">
        <f>IF($A567&lt;=LEN('USH2A e13 (B) - 2ry Str + Mask'!A$2),G567+H567,"")</f>
        <v>0.1666666666666643</v>
      </c>
      <c r="J567" s="39">
        <f t="shared" si="65"/>
        <v>0.49999999999999289</v>
      </c>
      <c r="K567" s="39">
        <f t="shared" si="66"/>
        <v>-0.3333333333333286</v>
      </c>
      <c r="L567" s="39">
        <f t="shared" si="67"/>
        <v>0.1666666666666643</v>
      </c>
      <c r="M567" s="39">
        <f t="shared" si="68"/>
        <v>0.49999999999999289</v>
      </c>
      <c r="N567" s="39">
        <f t="shared" si="69"/>
        <v>-0.3333333333333286</v>
      </c>
      <c r="O567" s="39">
        <f t="shared" si="70"/>
        <v>0.1666666666666643</v>
      </c>
      <c r="P567" s="39">
        <f>IF($A567&lt;=LEN('USH2A e13 (B) - 2ry Str + Mask'!A$2),M567-J567,"")</f>
        <v>0</v>
      </c>
      <c r="Q567" s="39">
        <f>IF($A567&lt;=LEN('USH2A e13 (B) - 2ry Str + Mask'!A$2),N567-K567,"")</f>
        <v>0</v>
      </c>
      <c r="R567" s="39">
        <f>IF($A567&lt;=LEN('USH2A e13 (B) - 2ry Str + Mask'!A$2),O567-L567,"")</f>
        <v>0</v>
      </c>
    </row>
    <row r="568" spans="1:18" ht="128" customHeight="1" x14ac:dyDescent="0.15">
      <c r="A568" s="36">
        <v>567</v>
      </c>
      <c r="B568" s="37" t="str">
        <f>IF($A568&lt;=LEN('USH2A e13 (B) - 2ry Str + Mask'!A$2),MID('USH2A e13 (B) - 2ry Str + Mask'!A$2,$A568,1),"")</f>
        <v>.</v>
      </c>
      <c r="C568" s="38" t="str">
        <f>IF($A568&lt;=LEN('USH2A e13 (B) - 2ry Str + Mask'!B$2),MID('USH2A e13 (B) - 2ry Str + Mask'!B$2,$A568,1),"")</f>
        <v>.</v>
      </c>
      <c r="D568" s="38" t="str">
        <f>IF($A568&lt;=LEN('USH2A e13 (B) - 2ry Str + Mask'!C$2),MID('USH2A e13 (B) - 2ry Str + Mask'!C$2,$A568,1),"")</f>
        <v>.</v>
      </c>
      <c r="E568" s="38" t="str">
        <f t="shared" si="64"/>
        <v>.</v>
      </c>
      <c r="F568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</v>
      </c>
      <c r="G568" s="39">
        <f>IF($A568&lt;=LEN('USH2A e13 (B) - 2ry Str + Mask'!A$2),SUMIF('USH2A e13 (B) - HSF3.0'!E2:E891,"&lt;="&amp;$A568,'USH2A e13 (B) - HSF3.0'!H2:H891)-SUMIF('USH2A e13 (B) - HSF3.0'!G2:G891,"&lt;="&amp;$A568,'USH2A e13 (B) - HSF3.0'!H2:H891),"")</f>
        <v>0.49999999999999289</v>
      </c>
      <c r="H568" s="39">
        <f>IF($A568&lt;=LEN('USH2A e13 (B) - 2ry Str + Mask'!A$2),SUMIF('USH2A e13 (B) - HSF3.0'!E2:E891,"&lt;="&amp;$A568,'USH2A e13 (B) - HSF3.0'!I2:I891)-SUMIF('USH2A e13 (B) - HSF3.0'!G2:G891,"&lt;="&amp;$A568,'USH2A e13 (B) - HSF3.0'!I2:I891),"")</f>
        <v>-0.49999999999999289</v>
      </c>
      <c r="I568" s="39">
        <f>IF($A568&lt;=LEN('USH2A e13 (B) - 2ry Str + Mask'!A$2),G568+H568,"")</f>
        <v>0</v>
      </c>
      <c r="J568" s="39">
        <f t="shared" si="65"/>
        <v>0.49999999999999289</v>
      </c>
      <c r="K568" s="39">
        <f t="shared" si="66"/>
        <v>-0.49999999999999289</v>
      </c>
      <c r="L568" s="39">
        <f t="shared" si="67"/>
        <v>0</v>
      </c>
      <c r="M568" s="39">
        <f t="shared" si="68"/>
        <v>0.49999999999999289</v>
      </c>
      <c r="N568" s="39">
        <f t="shared" si="69"/>
        <v>-0.49999999999999289</v>
      </c>
      <c r="O568" s="39">
        <f t="shared" si="70"/>
        <v>0</v>
      </c>
      <c r="P568" s="39">
        <f>IF($A568&lt;=LEN('USH2A e13 (B) - 2ry Str + Mask'!A$2),M568-J568,"")</f>
        <v>0</v>
      </c>
      <c r="Q568" s="39">
        <f>IF($A568&lt;=LEN('USH2A e13 (B) - 2ry Str + Mask'!A$2),N568-K568,"")</f>
        <v>0</v>
      </c>
      <c r="R568" s="39">
        <f>IF($A568&lt;=LEN('USH2A e13 (B) - 2ry Str + Mask'!A$2),O568-L568,"")</f>
        <v>0</v>
      </c>
    </row>
    <row r="569" spans="1:18" ht="128" customHeight="1" x14ac:dyDescent="0.15">
      <c r="A569" s="36">
        <v>568</v>
      </c>
      <c r="B569" s="37" t="str">
        <f>IF($A569&lt;=LEN('USH2A e13 (B) - 2ry Str + Mask'!A$2),MID('USH2A e13 (B) - 2ry Str + Mask'!A$2,$A569,1),"")</f>
        <v>.</v>
      </c>
      <c r="C569" s="38" t="str">
        <f>IF($A569&lt;=LEN('USH2A e13 (B) - 2ry Str + Mask'!B$2),MID('USH2A e13 (B) - 2ry Str + Mask'!B$2,$A569,1),"")</f>
        <v>.</v>
      </c>
      <c r="D569" s="38" t="str">
        <f>IF($A569&lt;=LEN('USH2A e13 (B) - 2ry Str + Mask'!C$2),MID('USH2A e13 (B) - 2ry Str + Mask'!C$2,$A569,1),"")</f>
        <v>.</v>
      </c>
      <c r="E569" s="38" t="str">
        <f t="shared" si="64"/>
        <v>.</v>
      </c>
      <c r="F569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</v>
      </c>
      <c r="G569" s="39">
        <f>IF($A569&lt;=LEN('USH2A e13 (B) - 2ry Str + Mask'!A$2),SUMIF('USH2A e13 (B) - HSF3.0'!E2:E891,"&lt;="&amp;$A569,'USH2A e13 (B) - HSF3.0'!H2:H891)-SUMIF('USH2A e13 (B) - HSF3.0'!G2:G891,"&lt;="&amp;$A569,'USH2A e13 (B) - HSF3.0'!H2:H891),"")</f>
        <v>0.3333333333333286</v>
      </c>
      <c r="H569" s="39">
        <f>IF($A569&lt;=LEN('USH2A e13 (B) - 2ry Str + Mask'!A$2),SUMIF('USH2A e13 (B) - HSF3.0'!E2:E891,"&lt;="&amp;$A569,'USH2A e13 (B) - HSF3.0'!I2:I891)-SUMIF('USH2A e13 (B) - HSF3.0'!G2:G891,"&lt;="&amp;$A569,'USH2A e13 (B) - HSF3.0'!I2:I891),"")</f>
        <v>-0.49999999999999289</v>
      </c>
      <c r="I569" s="39">
        <f>IF($A569&lt;=LEN('USH2A e13 (B) - 2ry Str + Mask'!A$2),G569+H569,"")</f>
        <v>-0.1666666666666643</v>
      </c>
      <c r="J569" s="39">
        <f t="shared" si="65"/>
        <v>0.3333333333333286</v>
      </c>
      <c r="K569" s="39">
        <f t="shared" si="66"/>
        <v>-0.49999999999999289</v>
      </c>
      <c r="L569" s="39">
        <f t="shared" si="67"/>
        <v>-0.1666666666666643</v>
      </c>
      <c r="M569" s="39">
        <f t="shared" si="68"/>
        <v>0.3333333333333286</v>
      </c>
      <c r="N569" s="39">
        <f t="shared" si="69"/>
        <v>-0.49999999999999289</v>
      </c>
      <c r="O569" s="39">
        <f t="shared" si="70"/>
        <v>-0.1666666666666643</v>
      </c>
      <c r="P569" s="39">
        <f>IF($A569&lt;=LEN('USH2A e13 (B) - 2ry Str + Mask'!A$2),M569-J569,"")</f>
        <v>0</v>
      </c>
      <c r="Q569" s="39">
        <f>IF($A569&lt;=LEN('USH2A e13 (B) - 2ry Str + Mask'!A$2),N569-K569,"")</f>
        <v>0</v>
      </c>
      <c r="R569" s="39">
        <f>IF($A569&lt;=LEN('USH2A e13 (B) - 2ry Str + Mask'!A$2),O569-L569,"")</f>
        <v>0</v>
      </c>
    </row>
    <row r="570" spans="1:18" ht="128" customHeight="1" x14ac:dyDescent="0.15">
      <c r="A570" s="36">
        <v>569</v>
      </c>
      <c r="B570" s="37" t="str">
        <f>IF($A570&lt;=LEN('USH2A e13 (B) - 2ry Str + Mask'!A$2),MID('USH2A e13 (B) - 2ry Str + Mask'!A$2,$A570,1),"")</f>
        <v>(</v>
      </c>
      <c r="C570" s="38" t="str">
        <f>IF($A570&lt;=LEN('USH2A e13 (B) - 2ry Str + Mask'!B$2),MID('USH2A e13 (B) - 2ry Str + Mask'!B$2,$A570,1),"")</f>
        <v>(</v>
      </c>
      <c r="D570" s="38" t="str">
        <f>IF($A570&lt;=LEN('USH2A e13 (B) - 2ry Str + Mask'!C$2),MID('USH2A e13 (B) - 2ry Str + Mask'!C$2,$A570,1),"")</f>
        <v>.</v>
      </c>
      <c r="E570" s="38" t="str">
        <f t="shared" si="64"/>
        <v>(</v>
      </c>
      <c r="F570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</v>
      </c>
      <c r="G570" s="39">
        <f>IF($A570&lt;=LEN('USH2A e13 (B) - 2ry Str + Mask'!A$2),SUMIF('USH2A e13 (B) - HSF3.0'!E2:E891,"&lt;="&amp;$A570,'USH2A e13 (B) - HSF3.0'!H2:H891)-SUMIF('USH2A e13 (B) - HSF3.0'!G2:G891,"&lt;="&amp;$A570,'USH2A e13 (B) - HSF3.0'!H2:H891),"")</f>
        <v>0.3333333333333286</v>
      </c>
      <c r="H570" s="39">
        <f>IF($A570&lt;=LEN('USH2A e13 (B) - 2ry Str + Mask'!A$2),SUMIF('USH2A e13 (B) - HSF3.0'!E2:E891,"&lt;="&amp;$A570,'USH2A e13 (B) - HSF3.0'!I2:I891)-SUMIF('USH2A e13 (B) - HSF3.0'!G2:G891,"&lt;="&amp;$A570,'USH2A e13 (B) - HSF3.0'!I2:I891),"")</f>
        <v>-0.49999999999999289</v>
      </c>
      <c r="I570" s="39">
        <f>IF($A570&lt;=LEN('USH2A e13 (B) - 2ry Str + Mask'!A$2),G570+H570,"")</f>
        <v>-0.1666666666666643</v>
      </c>
      <c r="J570" s="39">
        <f t="shared" si="65"/>
        <v>0</v>
      </c>
      <c r="K570" s="39">
        <f t="shared" si="66"/>
        <v>0</v>
      </c>
      <c r="L570" s="39">
        <f t="shared" si="67"/>
        <v>0</v>
      </c>
      <c r="M570" s="39">
        <f t="shared" si="68"/>
        <v>0</v>
      </c>
      <c r="N570" s="39">
        <f t="shared" si="69"/>
        <v>0</v>
      </c>
      <c r="O570" s="39">
        <f t="shared" si="70"/>
        <v>0</v>
      </c>
      <c r="P570" s="39">
        <f>IF($A570&lt;=LEN('USH2A e13 (B) - 2ry Str + Mask'!A$2),M570-J570,"")</f>
        <v>0</v>
      </c>
      <c r="Q570" s="39">
        <f>IF($A570&lt;=LEN('USH2A e13 (B) - 2ry Str + Mask'!A$2),N570-K570,"")</f>
        <v>0</v>
      </c>
      <c r="R570" s="39">
        <f>IF($A570&lt;=LEN('USH2A e13 (B) - 2ry Str + Mask'!A$2),O570-L570,"")</f>
        <v>0</v>
      </c>
    </row>
    <row r="571" spans="1:18" ht="128" customHeight="1" x14ac:dyDescent="0.15">
      <c r="A571" s="36">
        <v>570</v>
      </c>
      <c r="B571" s="37" t="str">
        <f>IF($A571&lt;=LEN('USH2A e13 (B) - 2ry Str + Mask'!A$2),MID('USH2A e13 (B) - 2ry Str + Mask'!A$2,$A571,1),"")</f>
        <v>(</v>
      </c>
      <c r="C571" s="38" t="str">
        <f>IF($A571&lt;=LEN('USH2A e13 (B) - 2ry Str + Mask'!B$2),MID('USH2A e13 (B) - 2ry Str + Mask'!B$2,$A571,1),"")</f>
        <v>(</v>
      </c>
      <c r="D571" s="38" t="str">
        <f>IF($A571&lt;=LEN('USH2A e13 (B) - 2ry Str + Mask'!C$2),MID('USH2A e13 (B) - 2ry Str + Mask'!C$2,$A571,1),"")</f>
        <v>.</v>
      </c>
      <c r="E571" s="38" t="str">
        <f t="shared" si="64"/>
        <v>(</v>
      </c>
      <c r="F571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</v>
      </c>
      <c r="G571" s="39">
        <f>IF($A571&lt;=LEN('USH2A e13 (B) - 2ry Str + Mask'!A$2),SUMIF('USH2A e13 (B) - HSF3.0'!E2:E891,"&lt;="&amp;$A571,'USH2A e13 (B) - HSF3.0'!H2:H891)-SUMIF('USH2A e13 (B) - HSF3.0'!G2:G891,"&lt;="&amp;$A571,'USH2A e13 (B) - HSF3.0'!H2:H891),"")</f>
        <v>0.79166666666665719</v>
      </c>
      <c r="H571" s="39">
        <f>IF($A571&lt;=LEN('USH2A e13 (B) - 2ry Str + Mask'!A$2),SUMIF('USH2A e13 (B) - HSF3.0'!E2:E891,"&lt;="&amp;$A571,'USH2A e13 (B) - HSF3.0'!I2:I891)-SUMIF('USH2A e13 (B) - HSF3.0'!G2:G891,"&lt;="&amp;$A571,'USH2A e13 (B) - HSF3.0'!I2:I891),"")</f>
        <v>-0.49999999999999289</v>
      </c>
      <c r="I571" s="39">
        <f>IF($A571&lt;=LEN('USH2A e13 (B) - 2ry Str + Mask'!A$2),G571+H571,"")</f>
        <v>0.2916666666666643</v>
      </c>
      <c r="J571" s="39">
        <f t="shared" si="65"/>
        <v>0</v>
      </c>
      <c r="K571" s="39">
        <f t="shared" si="66"/>
        <v>0</v>
      </c>
      <c r="L571" s="39">
        <f t="shared" si="67"/>
        <v>0</v>
      </c>
      <c r="M571" s="39">
        <f t="shared" si="68"/>
        <v>0</v>
      </c>
      <c r="N571" s="39">
        <f t="shared" si="69"/>
        <v>0</v>
      </c>
      <c r="O571" s="39">
        <f t="shared" si="70"/>
        <v>0</v>
      </c>
      <c r="P571" s="39">
        <f>IF($A571&lt;=LEN('USH2A e13 (B) - 2ry Str + Mask'!A$2),M571-J571,"")</f>
        <v>0</v>
      </c>
      <c r="Q571" s="39">
        <f>IF($A571&lt;=LEN('USH2A e13 (B) - 2ry Str + Mask'!A$2),N571-K571,"")</f>
        <v>0</v>
      </c>
      <c r="R571" s="39">
        <f>IF($A571&lt;=LEN('USH2A e13 (B) - 2ry Str + Mask'!A$2),O571-L571,"")</f>
        <v>0</v>
      </c>
    </row>
    <row r="572" spans="1:18" ht="128" customHeight="1" x14ac:dyDescent="0.15">
      <c r="A572" s="36">
        <v>571</v>
      </c>
      <c r="B572" s="37" t="str">
        <f>IF($A572&lt;=LEN('USH2A e13 (B) - 2ry Str + Mask'!A$2),MID('USH2A e13 (B) - 2ry Str + Mask'!A$2,$A572,1),"")</f>
        <v>.</v>
      </c>
      <c r="C572" s="38" t="str">
        <f>IF($A572&lt;=LEN('USH2A e13 (B) - 2ry Str + Mask'!B$2),MID('USH2A e13 (B) - 2ry Str + Mask'!B$2,$A572,1),"")</f>
        <v>.</v>
      </c>
      <c r="D572" s="38" t="str">
        <f>IF($A572&lt;=LEN('USH2A e13 (B) - 2ry Str + Mask'!C$2),MID('USH2A e13 (B) - 2ry Str + Mask'!C$2,$A572,1),"")</f>
        <v>.</v>
      </c>
      <c r="E572" s="38" t="str">
        <f t="shared" si="64"/>
        <v>.</v>
      </c>
      <c r="F572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</v>
      </c>
      <c r="G572" s="39">
        <f>IF($A572&lt;=LEN('USH2A e13 (B) - 2ry Str + Mask'!A$2),SUMIF('USH2A e13 (B) - HSF3.0'!E2:E891,"&lt;="&amp;$A572,'USH2A e13 (B) - HSF3.0'!H2:H891)-SUMIF('USH2A e13 (B) - HSF3.0'!G2:G891,"&lt;="&amp;$A572,'USH2A e13 (B) - HSF3.0'!H2:H891),"")</f>
        <v>0.79166666666665719</v>
      </c>
      <c r="H572" s="39">
        <f>IF($A572&lt;=LEN('USH2A e13 (B) - 2ry Str + Mask'!A$2),SUMIF('USH2A e13 (B) - HSF3.0'!E2:E891,"&lt;="&amp;$A572,'USH2A e13 (B) - HSF3.0'!I2:I891)-SUMIF('USH2A e13 (B) - HSF3.0'!G2:G891,"&lt;="&amp;$A572,'USH2A e13 (B) - HSF3.0'!I2:I891),"")</f>
        <v>-0.3333333333333286</v>
      </c>
      <c r="I572" s="39">
        <f>IF($A572&lt;=LEN('USH2A e13 (B) - 2ry Str + Mask'!A$2),G572+H572,"")</f>
        <v>0.4583333333333286</v>
      </c>
      <c r="J572" s="39">
        <f t="shared" si="65"/>
        <v>0.79166666666665719</v>
      </c>
      <c r="K572" s="39">
        <f t="shared" si="66"/>
        <v>-0.3333333333333286</v>
      </c>
      <c r="L572" s="39">
        <f t="shared" si="67"/>
        <v>0.4583333333333286</v>
      </c>
      <c r="M572" s="39">
        <f t="shared" si="68"/>
        <v>0.79166666666665719</v>
      </c>
      <c r="N572" s="39">
        <f t="shared" si="69"/>
        <v>-0.3333333333333286</v>
      </c>
      <c r="O572" s="39">
        <f t="shared" si="70"/>
        <v>0.4583333333333286</v>
      </c>
      <c r="P572" s="39">
        <f>IF($A572&lt;=LEN('USH2A e13 (B) - 2ry Str + Mask'!A$2),M572-J572,"")</f>
        <v>0</v>
      </c>
      <c r="Q572" s="39">
        <f>IF($A572&lt;=LEN('USH2A e13 (B) - 2ry Str + Mask'!A$2),N572-K572,"")</f>
        <v>0</v>
      </c>
      <c r="R572" s="39">
        <f>IF($A572&lt;=LEN('USH2A e13 (B) - 2ry Str + Mask'!A$2),O572-L572,"")</f>
        <v>0</v>
      </c>
    </row>
    <row r="573" spans="1:18" ht="128" customHeight="1" x14ac:dyDescent="0.15">
      <c r="A573" s="36">
        <v>572</v>
      </c>
      <c r="B573" s="37" t="str">
        <f>IF($A573&lt;=LEN('USH2A e13 (B) - 2ry Str + Mask'!A$2),MID('USH2A e13 (B) - 2ry Str + Mask'!A$2,$A573,1),"")</f>
        <v>(</v>
      </c>
      <c r="C573" s="38" t="str">
        <f>IF($A573&lt;=LEN('USH2A e13 (B) - 2ry Str + Mask'!B$2),MID('USH2A e13 (B) - 2ry Str + Mask'!B$2,$A573,1),"")</f>
        <v>(</v>
      </c>
      <c r="D573" s="38" t="str">
        <f>IF($A573&lt;=LEN('USH2A e13 (B) - 2ry Str + Mask'!C$2),MID('USH2A e13 (B) - 2ry Str + Mask'!C$2,$A573,1),"")</f>
        <v>.</v>
      </c>
      <c r="E573" s="38" t="str">
        <f t="shared" si="64"/>
        <v>(</v>
      </c>
      <c r="F573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</v>
      </c>
      <c r="G573" s="39">
        <f>IF($A573&lt;=LEN('USH2A e13 (B) - 2ry Str + Mask'!A$2),SUMIF('USH2A e13 (B) - HSF3.0'!E2:E891,"&lt;="&amp;$A573,'USH2A e13 (B) - HSF3.0'!H2:H891)-SUMIF('USH2A e13 (B) - HSF3.0'!G2:G891,"&lt;="&amp;$A573,'USH2A e13 (B) - HSF3.0'!H2:H891),"")</f>
        <v>0.62499999999999289</v>
      </c>
      <c r="H573" s="39">
        <f>IF($A573&lt;=LEN('USH2A e13 (B) - 2ry Str + Mask'!A$2),SUMIF('USH2A e13 (B) - HSF3.0'!E2:E891,"&lt;="&amp;$A573,'USH2A e13 (B) - HSF3.0'!I2:I891)-SUMIF('USH2A e13 (B) - HSF3.0'!G2:G891,"&lt;="&amp;$A573,'USH2A e13 (B) - HSF3.0'!I2:I891),"")</f>
        <v>-0.3333333333333286</v>
      </c>
      <c r="I573" s="39">
        <f>IF($A573&lt;=LEN('USH2A e13 (B) - 2ry Str + Mask'!A$2),G573+H573,"")</f>
        <v>0.2916666666666643</v>
      </c>
      <c r="J573" s="39">
        <f t="shared" si="65"/>
        <v>0</v>
      </c>
      <c r="K573" s="39">
        <f t="shared" si="66"/>
        <v>0</v>
      </c>
      <c r="L573" s="39">
        <f t="shared" si="67"/>
        <v>0</v>
      </c>
      <c r="M573" s="39">
        <f t="shared" si="68"/>
        <v>0</v>
      </c>
      <c r="N573" s="39">
        <f t="shared" si="69"/>
        <v>0</v>
      </c>
      <c r="O573" s="39">
        <f t="shared" si="70"/>
        <v>0</v>
      </c>
      <c r="P573" s="39">
        <f>IF($A573&lt;=LEN('USH2A e13 (B) - 2ry Str + Mask'!A$2),M573-J573,"")</f>
        <v>0</v>
      </c>
      <c r="Q573" s="39">
        <f>IF($A573&lt;=LEN('USH2A e13 (B) - 2ry Str + Mask'!A$2),N573-K573,"")</f>
        <v>0</v>
      </c>
      <c r="R573" s="39">
        <f>IF($A573&lt;=LEN('USH2A e13 (B) - 2ry Str + Mask'!A$2),O573-L573,"")</f>
        <v>0</v>
      </c>
    </row>
    <row r="574" spans="1:18" ht="128" customHeight="1" x14ac:dyDescent="0.15">
      <c r="A574" s="36">
        <v>573</v>
      </c>
      <c r="B574" s="37" t="str">
        <f>IF($A574&lt;=LEN('USH2A e13 (B) - 2ry Str + Mask'!A$2),MID('USH2A e13 (B) - 2ry Str + Mask'!A$2,$A574,1),"")</f>
        <v>(</v>
      </c>
      <c r="C574" s="38" t="str">
        <f>IF($A574&lt;=LEN('USH2A e13 (B) - 2ry Str + Mask'!B$2),MID('USH2A e13 (B) - 2ry Str + Mask'!B$2,$A574,1),"")</f>
        <v>(</v>
      </c>
      <c r="D574" s="38" t="str">
        <f>IF($A574&lt;=LEN('USH2A e13 (B) - 2ry Str + Mask'!C$2),MID('USH2A e13 (B) - 2ry Str + Mask'!C$2,$A574,1),"")</f>
        <v>.</v>
      </c>
      <c r="E574" s="38" t="str">
        <f t="shared" si="64"/>
        <v>(</v>
      </c>
      <c r="F574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</v>
      </c>
      <c r="G574" s="39">
        <f>IF($A574&lt;=LEN('USH2A e13 (B) - 2ry Str + Mask'!A$2),SUMIF('USH2A e13 (B) - HSF3.0'!E2:E891,"&lt;="&amp;$A574,'USH2A e13 (B) - HSF3.0'!H2:H891)-SUMIF('USH2A e13 (B) - HSF3.0'!G2:G891,"&lt;="&amp;$A574,'USH2A e13 (B) - HSF3.0'!H2:H891),"")</f>
        <v>0.4583333333333286</v>
      </c>
      <c r="H574" s="39">
        <f>IF($A574&lt;=LEN('USH2A e13 (B) - 2ry Str + Mask'!A$2),SUMIF('USH2A e13 (B) - HSF3.0'!E2:E891,"&lt;="&amp;$A574,'USH2A e13 (B) - HSF3.0'!I2:I891)-SUMIF('USH2A e13 (B) - HSF3.0'!G2:G891,"&lt;="&amp;$A574,'USH2A e13 (B) - HSF3.0'!I2:I891),"")</f>
        <v>-0.1666666666666643</v>
      </c>
      <c r="I574" s="39">
        <f>IF($A574&lt;=LEN('USH2A e13 (B) - 2ry Str + Mask'!A$2),G574+H574,"")</f>
        <v>0.2916666666666643</v>
      </c>
      <c r="J574" s="39">
        <f t="shared" si="65"/>
        <v>0</v>
      </c>
      <c r="K574" s="39">
        <f t="shared" si="66"/>
        <v>0</v>
      </c>
      <c r="L574" s="39">
        <f t="shared" si="67"/>
        <v>0</v>
      </c>
      <c r="M574" s="39">
        <f t="shared" si="68"/>
        <v>0</v>
      </c>
      <c r="N574" s="39">
        <f t="shared" si="69"/>
        <v>0</v>
      </c>
      <c r="O574" s="39">
        <f t="shared" si="70"/>
        <v>0</v>
      </c>
      <c r="P574" s="39">
        <f>IF($A574&lt;=LEN('USH2A e13 (B) - 2ry Str + Mask'!A$2),M574-J574,"")</f>
        <v>0</v>
      </c>
      <c r="Q574" s="39">
        <f>IF($A574&lt;=LEN('USH2A e13 (B) - 2ry Str + Mask'!A$2),N574-K574,"")</f>
        <v>0</v>
      </c>
      <c r="R574" s="39">
        <f>IF($A574&lt;=LEN('USH2A e13 (B) - 2ry Str + Mask'!A$2),O574-L574,"")</f>
        <v>0</v>
      </c>
    </row>
    <row r="575" spans="1:18" ht="128" customHeight="1" x14ac:dyDescent="0.15">
      <c r="A575" s="36">
        <v>574</v>
      </c>
      <c r="B575" s="37" t="str">
        <f>IF($A575&lt;=LEN('USH2A e13 (B) - 2ry Str + Mask'!A$2),MID('USH2A e13 (B) - 2ry Str + Mask'!A$2,$A575,1),"")</f>
        <v>(</v>
      </c>
      <c r="C575" s="38" t="str">
        <f>IF($A575&lt;=LEN('USH2A e13 (B) - 2ry Str + Mask'!B$2),MID('USH2A e13 (B) - 2ry Str + Mask'!B$2,$A575,1),"")</f>
        <v>(</v>
      </c>
      <c r="D575" s="38" t="str">
        <f>IF($A575&lt;=LEN('USH2A e13 (B) - 2ry Str + Mask'!C$2),MID('USH2A e13 (B) - 2ry Str + Mask'!C$2,$A575,1),"")</f>
        <v>.</v>
      </c>
      <c r="E575" s="38" t="str">
        <f t="shared" si="64"/>
        <v>(</v>
      </c>
      <c r="F575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</v>
      </c>
      <c r="G575" s="39">
        <f>IF($A575&lt;=LEN('USH2A e13 (B) - 2ry Str + Mask'!A$2),SUMIF('USH2A e13 (B) - HSF3.0'!E2:E891,"&lt;="&amp;$A575,'USH2A e13 (B) - HSF3.0'!H2:H891)-SUMIF('USH2A e13 (B) - HSF3.0'!G2:G891,"&lt;="&amp;$A575,'USH2A e13 (B) - HSF3.0'!H2:H891),"")</f>
        <v>0.62499999999999289</v>
      </c>
      <c r="H575" s="39">
        <f>IF($A575&lt;=LEN('USH2A e13 (B) - 2ry Str + Mask'!A$2),SUMIF('USH2A e13 (B) - HSF3.0'!E2:E891,"&lt;="&amp;$A575,'USH2A e13 (B) - HSF3.0'!I2:I891)-SUMIF('USH2A e13 (B) - HSF3.0'!G2:G891,"&lt;="&amp;$A575,'USH2A e13 (B) - HSF3.0'!I2:I891),"")</f>
        <v>-0.1666666666666643</v>
      </c>
      <c r="I575" s="39">
        <f>IF($A575&lt;=LEN('USH2A e13 (B) - 2ry Str + Mask'!A$2),G575+H575,"")</f>
        <v>0.4583333333333286</v>
      </c>
      <c r="J575" s="39">
        <f t="shared" si="65"/>
        <v>0</v>
      </c>
      <c r="K575" s="39">
        <f t="shared" si="66"/>
        <v>0</v>
      </c>
      <c r="L575" s="39">
        <f t="shared" si="67"/>
        <v>0</v>
      </c>
      <c r="M575" s="39">
        <f t="shared" si="68"/>
        <v>0</v>
      </c>
      <c r="N575" s="39">
        <f t="shared" si="69"/>
        <v>0</v>
      </c>
      <c r="O575" s="39">
        <f t="shared" si="70"/>
        <v>0</v>
      </c>
      <c r="P575" s="39">
        <f>IF($A575&lt;=LEN('USH2A e13 (B) - 2ry Str + Mask'!A$2),M575-J575,"")</f>
        <v>0</v>
      </c>
      <c r="Q575" s="39">
        <f>IF($A575&lt;=LEN('USH2A e13 (B) - 2ry Str + Mask'!A$2),N575-K575,"")</f>
        <v>0</v>
      </c>
      <c r="R575" s="39">
        <f>IF($A575&lt;=LEN('USH2A e13 (B) - 2ry Str + Mask'!A$2),O575-L575,"")</f>
        <v>0</v>
      </c>
    </row>
    <row r="576" spans="1:18" ht="128" customHeight="1" x14ac:dyDescent="0.15">
      <c r="A576" s="36">
        <v>575</v>
      </c>
      <c r="B576" s="37" t="str">
        <f>IF($A576&lt;=LEN('USH2A e13 (B) - 2ry Str + Mask'!A$2),MID('USH2A e13 (B) - 2ry Str + Mask'!A$2,$A576,1),"")</f>
        <v>(</v>
      </c>
      <c r="C576" s="38" t="str">
        <f>IF($A576&lt;=LEN('USH2A e13 (B) - 2ry Str + Mask'!B$2),MID('USH2A e13 (B) - 2ry Str + Mask'!B$2,$A576,1),"")</f>
        <v>(</v>
      </c>
      <c r="D576" s="38" t="str">
        <f>IF($A576&lt;=LEN('USH2A e13 (B) - 2ry Str + Mask'!C$2),MID('USH2A e13 (B) - 2ry Str + Mask'!C$2,$A576,1),"")</f>
        <v>.</v>
      </c>
      <c r="E576" s="38" t="str">
        <f t="shared" si="64"/>
        <v>(</v>
      </c>
      <c r="F576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</v>
      </c>
      <c r="G576" s="39">
        <f>IF($A576&lt;=LEN('USH2A e13 (B) - 2ry Str + Mask'!A$2),SUMIF('USH2A e13 (B) - HSF3.0'!E2:E891,"&lt;="&amp;$A576,'USH2A e13 (B) - HSF3.0'!H2:H891)-SUMIF('USH2A e13 (B) - HSF3.0'!G2:G891,"&lt;="&amp;$A576,'USH2A e13 (B) - HSF3.0'!H2:H891),"")</f>
        <v>0.62499999999999289</v>
      </c>
      <c r="H576" s="39">
        <f>IF($A576&lt;=LEN('USH2A e13 (B) - 2ry Str + Mask'!A$2),SUMIF('USH2A e13 (B) - HSF3.0'!E2:E891,"&lt;="&amp;$A576,'USH2A e13 (B) - HSF3.0'!I2:I891)-SUMIF('USH2A e13 (B) - HSF3.0'!G2:G891,"&lt;="&amp;$A576,'USH2A e13 (B) - HSF3.0'!I2:I891),"")</f>
        <v>-0.1666666666666643</v>
      </c>
      <c r="I576" s="39">
        <f>IF($A576&lt;=LEN('USH2A e13 (B) - 2ry Str + Mask'!A$2),G576+H576,"")</f>
        <v>0.4583333333333286</v>
      </c>
      <c r="J576" s="39">
        <f t="shared" si="65"/>
        <v>0</v>
      </c>
      <c r="K576" s="39">
        <f t="shared" si="66"/>
        <v>0</v>
      </c>
      <c r="L576" s="39">
        <f t="shared" si="67"/>
        <v>0</v>
      </c>
      <c r="M576" s="39">
        <f t="shared" si="68"/>
        <v>0</v>
      </c>
      <c r="N576" s="39">
        <f t="shared" si="69"/>
        <v>0</v>
      </c>
      <c r="O576" s="39">
        <f t="shared" si="70"/>
        <v>0</v>
      </c>
      <c r="P576" s="39">
        <f>IF($A576&lt;=LEN('USH2A e13 (B) - 2ry Str + Mask'!A$2),M576-J576,"")</f>
        <v>0</v>
      </c>
      <c r="Q576" s="39">
        <f>IF($A576&lt;=LEN('USH2A e13 (B) - 2ry Str + Mask'!A$2),N576-K576,"")</f>
        <v>0</v>
      </c>
      <c r="R576" s="39">
        <f>IF($A576&lt;=LEN('USH2A e13 (B) - 2ry Str + Mask'!A$2),O576-L576,"")</f>
        <v>0</v>
      </c>
    </row>
    <row r="577" spans="1:18" ht="128" customHeight="1" x14ac:dyDescent="0.15">
      <c r="A577" s="36">
        <v>576</v>
      </c>
      <c r="B577" s="37" t="str">
        <f>IF($A577&lt;=LEN('USH2A e13 (B) - 2ry Str + Mask'!A$2),MID('USH2A e13 (B) - 2ry Str + Mask'!A$2,$A577,1),"")</f>
        <v>(</v>
      </c>
      <c r="C577" s="38" t="str">
        <f>IF($A577&lt;=LEN('USH2A e13 (B) - 2ry Str + Mask'!B$2),MID('USH2A e13 (B) - 2ry Str + Mask'!B$2,$A577,1),"")</f>
        <v>(</v>
      </c>
      <c r="D577" s="38" t="str">
        <f>IF($A577&lt;=LEN('USH2A e13 (B) - 2ry Str + Mask'!C$2),MID('USH2A e13 (B) - 2ry Str + Mask'!C$2,$A577,1),"")</f>
        <v>.</v>
      </c>
      <c r="E577" s="38" t="str">
        <f t="shared" si="64"/>
        <v>(</v>
      </c>
      <c r="F577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</v>
      </c>
      <c r="G577" s="39">
        <f>IF($A577&lt;=LEN('USH2A e13 (B) - 2ry Str + Mask'!A$2),SUMIF('USH2A e13 (B) - HSF3.0'!E2:E891,"&lt;="&amp;$A577,'USH2A e13 (B) - HSF3.0'!H2:H891)-SUMIF('USH2A e13 (B) - HSF3.0'!G2:G891,"&lt;="&amp;$A577,'USH2A e13 (B) - HSF3.0'!H2:H891),"")</f>
        <v>0.4583333333333286</v>
      </c>
      <c r="H577" s="39">
        <f>IF($A577&lt;=LEN('USH2A e13 (B) - 2ry Str + Mask'!A$2),SUMIF('USH2A e13 (B) - HSF3.0'!E2:E891,"&lt;="&amp;$A577,'USH2A e13 (B) - HSF3.0'!I2:I891)-SUMIF('USH2A e13 (B) - HSF3.0'!G2:G891,"&lt;="&amp;$A577,'USH2A e13 (B) - HSF3.0'!I2:I891),"")</f>
        <v>-0.1666666666666643</v>
      </c>
      <c r="I577" s="39">
        <f>IF($A577&lt;=LEN('USH2A e13 (B) - 2ry Str + Mask'!A$2),G577+H577,"")</f>
        <v>0.2916666666666643</v>
      </c>
      <c r="J577" s="39">
        <f t="shared" si="65"/>
        <v>0</v>
      </c>
      <c r="K577" s="39">
        <f t="shared" si="66"/>
        <v>0</v>
      </c>
      <c r="L577" s="39">
        <f t="shared" si="67"/>
        <v>0</v>
      </c>
      <c r="M577" s="39">
        <f t="shared" si="68"/>
        <v>0</v>
      </c>
      <c r="N577" s="39">
        <f t="shared" si="69"/>
        <v>0</v>
      </c>
      <c r="O577" s="39">
        <f t="shared" si="70"/>
        <v>0</v>
      </c>
      <c r="P577" s="39">
        <f>IF($A577&lt;=LEN('USH2A e13 (B) - 2ry Str + Mask'!A$2),M577-J577,"")</f>
        <v>0</v>
      </c>
      <c r="Q577" s="39">
        <f>IF($A577&lt;=LEN('USH2A e13 (B) - 2ry Str + Mask'!A$2),N577-K577,"")</f>
        <v>0</v>
      </c>
      <c r="R577" s="39">
        <f>IF($A577&lt;=LEN('USH2A e13 (B) - 2ry Str + Mask'!A$2),O577-L577,"")</f>
        <v>0</v>
      </c>
    </row>
    <row r="578" spans="1:18" ht="128" customHeight="1" x14ac:dyDescent="0.15">
      <c r="A578" s="36">
        <v>577</v>
      </c>
      <c r="B578" s="37" t="str">
        <f>IF($A578&lt;=LEN('USH2A e13 (B) - 2ry Str + Mask'!A$2),MID('USH2A e13 (B) - 2ry Str + Mask'!A$2,$A578,1),"")</f>
        <v>(</v>
      </c>
      <c r="C578" s="38" t="str">
        <f>IF($A578&lt;=LEN('USH2A e13 (B) - 2ry Str + Mask'!B$2),MID('USH2A e13 (B) - 2ry Str + Mask'!B$2,$A578,1),"")</f>
        <v>(</v>
      </c>
      <c r="D578" s="38" t="str">
        <f>IF($A578&lt;=LEN('USH2A e13 (B) - 2ry Str + Mask'!C$2),MID('USH2A e13 (B) - 2ry Str + Mask'!C$2,$A578,1),"")</f>
        <v>.</v>
      </c>
      <c r="E578" s="38" t="str">
        <f t="shared" ref="E578:E641" si="72">IF(D578="x","|",C578)</f>
        <v>(</v>
      </c>
      <c r="F578" s="38" t="str">
        <f t="shared" si="71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</v>
      </c>
      <c r="G578" s="39">
        <f>IF($A578&lt;=LEN('USH2A e13 (B) - 2ry Str + Mask'!A$2),SUMIF('USH2A e13 (B) - HSF3.0'!E2:E891,"&lt;="&amp;$A578,'USH2A e13 (B) - HSF3.0'!H2:H891)-SUMIF('USH2A e13 (B) - HSF3.0'!G2:G891,"&lt;="&amp;$A578,'USH2A e13 (B) - HSF3.0'!H2:H891),"")</f>
        <v>0.95833333333332149</v>
      </c>
      <c r="H578" s="39">
        <f>IF($A578&lt;=LEN('USH2A e13 (B) - 2ry Str + Mask'!A$2),SUMIF('USH2A e13 (B) - HSF3.0'!E2:E891,"&lt;="&amp;$A578,'USH2A e13 (B) - HSF3.0'!I2:I891)-SUMIF('USH2A e13 (B) - HSF3.0'!G2:G891,"&lt;="&amp;$A578,'USH2A e13 (B) - HSF3.0'!I2:I891),"")</f>
        <v>-0.1666666666666643</v>
      </c>
      <c r="I578" s="39">
        <f>IF($A578&lt;=LEN('USH2A e13 (B) - 2ry Str + Mask'!A$2),G578+H578,"")</f>
        <v>0.79166666666665719</v>
      </c>
      <c r="J578" s="39">
        <f t="shared" ref="J578:J641" si="73">IF(OR(B578=".",B578=""),G578,0)</f>
        <v>0</v>
      </c>
      <c r="K578" s="39">
        <f t="shared" ref="K578:K641" si="74">IF(OR(B578=".",B578=""),H578,0)</f>
        <v>0</v>
      </c>
      <c r="L578" s="39">
        <f t="shared" ref="L578:L641" si="75">IF(OR(B578=".",B578=""),I578,0)</f>
        <v>0</v>
      </c>
      <c r="M578" s="39">
        <f t="shared" ref="M578:M641" si="76">IF(OR(E578=".",E578=""),G578,0)</f>
        <v>0</v>
      </c>
      <c r="N578" s="39">
        <f t="shared" ref="N578:N641" si="77">IF(OR(E578=".",E578=""),H578,0)</f>
        <v>0</v>
      </c>
      <c r="O578" s="39">
        <f t="shared" ref="O578:O641" si="78">IF(OR(E578=".",E578=""),I578,0)</f>
        <v>0</v>
      </c>
      <c r="P578" s="39">
        <f>IF($A578&lt;=LEN('USH2A e13 (B) - 2ry Str + Mask'!A$2),M578-J578,"")</f>
        <v>0</v>
      </c>
      <c r="Q578" s="39">
        <f>IF($A578&lt;=LEN('USH2A e13 (B) - 2ry Str + Mask'!A$2),N578-K578,"")</f>
        <v>0</v>
      </c>
      <c r="R578" s="39">
        <f>IF($A578&lt;=LEN('USH2A e13 (B) - 2ry Str + Mask'!A$2),O578-L578,"")</f>
        <v>0</v>
      </c>
    </row>
    <row r="579" spans="1:18" ht="128" customHeight="1" x14ac:dyDescent="0.15">
      <c r="A579" s="36">
        <v>578</v>
      </c>
      <c r="B579" s="37" t="str">
        <f>IF($A579&lt;=LEN('USH2A e13 (B) - 2ry Str + Mask'!A$2),MID('USH2A e13 (B) - 2ry Str + Mask'!A$2,$A579,1),"")</f>
        <v>(</v>
      </c>
      <c r="C579" s="38" t="str">
        <f>IF($A579&lt;=LEN('USH2A e13 (B) - 2ry Str + Mask'!B$2),MID('USH2A e13 (B) - 2ry Str + Mask'!B$2,$A579,1),"")</f>
        <v>(</v>
      </c>
      <c r="D579" s="38" t="str">
        <f>IF($A579&lt;=LEN('USH2A e13 (B) - 2ry Str + Mask'!C$2),MID('USH2A e13 (B) - 2ry Str + Mask'!C$2,$A579,1),"")</f>
        <v>.</v>
      </c>
      <c r="E579" s="38" t="str">
        <f t="shared" si="72"/>
        <v>(</v>
      </c>
      <c r="F579" s="38" t="str">
        <f t="shared" ref="F579:F642" si="79">CONCATENATE(F578,E579)</f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</v>
      </c>
      <c r="G579" s="39">
        <f>IF($A579&lt;=LEN('USH2A e13 (B) - 2ry Str + Mask'!A$2),SUMIF('USH2A e13 (B) - HSF3.0'!E2:E891,"&lt;="&amp;$A579,'USH2A e13 (B) - HSF3.0'!H2:H891)-SUMIF('USH2A e13 (B) - HSF3.0'!G2:G891,"&lt;="&amp;$A579,'USH2A e13 (B) - HSF3.0'!H2:H891),"")</f>
        <v>0.83333333333332149</v>
      </c>
      <c r="H579" s="39">
        <f>IF($A579&lt;=LEN('USH2A e13 (B) - 2ry Str + Mask'!A$2),SUMIF('USH2A e13 (B) - HSF3.0'!E2:E891,"&lt;="&amp;$A579,'USH2A e13 (B) - HSF3.0'!I2:I891)-SUMIF('USH2A e13 (B) - HSF3.0'!G2:G891,"&lt;="&amp;$A579,'USH2A e13 (B) - HSF3.0'!I2:I891),"")</f>
        <v>0</v>
      </c>
      <c r="I579" s="39">
        <f>IF($A579&lt;=LEN('USH2A e13 (B) - 2ry Str + Mask'!A$2),G579+H579,"")</f>
        <v>0.83333333333332149</v>
      </c>
      <c r="J579" s="39">
        <f t="shared" si="73"/>
        <v>0</v>
      </c>
      <c r="K579" s="39">
        <f t="shared" si="74"/>
        <v>0</v>
      </c>
      <c r="L579" s="39">
        <f t="shared" si="75"/>
        <v>0</v>
      </c>
      <c r="M579" s="39">
        <f t="shared" si="76"/>
        <v>0</v>
      </c>
      <c r="N579" s="39">
        <f t="shared" si="77"/>
        <v>0</v>
      </c>
      <c r="O579" s="39">
        <f t="shared" si="78"/>
        <v>0</v>
      </c>
      <c r="P579" s="39">
        <f>IF($A579&lt;=LEN('USH2A e13 (B) - 2ry Str + Mask'!A$2),M579-J579,"")</f>
        <v>0</v>
      </c>
      <c r="Q579" s="39">
        <f>IF($A579&lt;=LEN('USH2A e13 (B) - 2ry Str + Mask'!A$2),N579-K579,"")</f>
        <v>0</v>
      </c>
      <c r="R579" s="39">
        <f>IF($A579&lt;=LEN('USH2A e13 (B) - 2ry Str + Mask'!A$2),O579-L579,"")</f>
        <v>0</v>
      </c>
    </row>
    <row r="580" spans="1:18" ht="128" customHeight="1" x14ac:dyDescent="0.15">
      <c r="A580" s="36">
        <v>579</v>
      </c>
      <c r="B580" s="37" t="str">
        <f>IF($A580&lt;=LEN('USH2A e13 (B) - 2ry Str + Mask'!A$2),MID('USH2A e13 (B) - 2ry Str + Mask'!A$2,$A580,1),"")</f>
        <v>.</v>
      </c>
      <c r="C580" s="38" t="str">
        <f>IF($A580&lt;=LEN('USH2A e13 (B) - 2ry Str + Mask'!B$2),MID('USH2A e13 (B) - 2ry Str + Mask'!B$2,$A580,1),"")</f>
        <v>.</v>
      </c>
      <c r="D580" s="38" t="str">
        <f>IF($A580&lt;=LEN('USH2A e13 (B) - 2ry Str + Mask'!C$2),MID('USH2A e13 (B) - 2ry Str + Mask'!C$2,$A580,1),"")</f>
        <v>.</v>
      </c>
      <c r="E580" s="38" t="str">
        <f t="shared" si="72"/>
        <v>.</v>
      </c>
      <c r="F580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</v>
      </c>
      <c r="G580" s="39">
        <f>IF($A580&lt;=LEN('USH2A e13 (B) - 2ry Str + Mask'!A$2),SUMIF('USH2A e13 (B) - HSF3.0'!E2:E891,"&lt;="&amp;$A580,'USH2A e13 (B) - HSF3.0'!H2:H891)-SUMIF('USH2A e13 (B) - HSF3.0'!G2:G891,"&lt;="&amp;$A580,'USH2A e13 (B) - HSF3.0'!H2:H891),"")</f>
        <v>0.83333333333332149</v>
      </c>
      <c r="H580" s="39">
        <f>IF($A580&lt;=LEN('USH2A e13 (B) - 2ry Str + Mask'!A$2),SUMIF('USH2A e13 (B) - HSF3.0'!E2:E891,"&lt;="&amp;$A580,'USH2A e13 (B) - HSF3.0'!I2:I891)-SUMIF('USH2A e13 (B) - HSF3.0'!G2:G891,"&lt;="&amp;$A580,'USH2A e13 (B) - HSF3.0'!I2:I891),"")</f>
        <v>0</v>
      </c>
      <c r="I580" s="39">
        <f>IF($A580&lt;=LEN('USH2A e13 (B) - 2ry Str + Mask'!A$2),G580+H580,"")</f>
        <v>0.83333333333332149</v>
      </c>
      <c r="J580" s="39">
        <f t="shared" si="73"/>
        <v>0.83333333333332149</v>
      </c>
      <c r="K580" s="39">
        <f t="shared" si="74"/>
        <v>0</v>
      </c>
      <c r="L580" s="39">
        <f t="shared" si="75"/>
        <v>0.83333333333332149</v>
      </c>
      <c r="M580" s="39">
        <f t="shared" si="76"/>
        <v>0.83333333333332149</v>
      </c>
      <c r="N580" s="39">
        <f t="shared" si="77"/>
        <v>0</v>
      </c>
      <c r="O580" s="39">
        <f t="shared" si="78"/>
        <v>0.83333333333332149</v>
      </c>
      <c r="P580" s="39">
        <f>IF($A580&lt;=LEN('USH2A e13 (B) - 2ry Str + Mask'!A$2),M580-J580,"")</f>
        <v>0</v>
      </c>
      <c r="Q580" s="39">
        <f>IF($A580&lt;=LEN('USH2A e13 (B) - 2ry Str + Mask'!A$2),N580-K580,"")</f>
        <v>0</v>
      </c>
      <c r="R580" s="39">
        <f>IF($A580&lt;=LEN('USH2A e13 (B) - 2ry Str + Mask'!A$2),O580-L580,"")</f>
        <v>0</v>
      </c>
    </row>
    <row r="581" spans="1:18" ht="128" customHeight="1" x14ac:dyDescent="0.15">
      <c r="A581" s="36">
        <v>580</v>
      </c>
      <c r="B581" s="37" t="str">
        <f>IF($A581&lt;=LEN('USH2A e13 (B) - 2ry Str + Mask'!A$2),MID('USH2A e13 (B) - 2ry Str + Mask'!A$2,$A581,1),"")</f>
        <v>.</v>
      </c>
      <c r="C581" s="38" t="str">
        <f>IF($A581&lt;=LEN('USH2A e13 (B) - 2ry Str + Mask'!B$2),MID('USH2A e13 (B) - 2ry Str + Mask'!B$2,$A581,1),"")</f>
        <v>.</v>
      </c>
      <c r="D581" s="38" t="str">
        <f>IF($A581&lt;=LEN('USH2A e13 (B) - 2ry Str + Mask'!C$2),MID('USH2A e13 (B) - 2ry Str + Mask'!C$2,$A581,1),"")</f>
        <v>.</v>
      </c>
      <c r="E581" s="38" t="str">
        <f t="shared" si="72"/>
        <v>.</v>
      </c>
      <c r="F581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</v>
      </c>
      <c r="G581" s="39">
        <f>IF($A581&lt;=LEN('USH2A e13 (B) - 2ry Str + Mask'!A$2),SUMIF('USH2A e13 (B) - HSF3.0'!E2:E891,"&lt;="&amp;$A581,'USH2A e13 (B) - HSF3.0'!H2:H891)-SUMIF('USH2A e13 (B) - HSF3.0'!G2:G891,"&lt;="&amp;$A581,'USH2A e13 (B) - HSF3.0'!H2:H891),"")</f>
        <v>0.66666666666665719</v>
      </c>
      <c r="H581" s="39">
        <f>IF($A581&lt;=LEN('USH2A e13 (B) - 2ry Str + Mask'!A$2),SUMIF('USH2A e13 (B) - HSF3.0'!E2:E891,"&lt;="&amp;$A581,'USH2A e13 (B) - HSF3.0'!I2:I891)-SUMIF('USH2A e13 (B) - HSF3.0'!G2:G891,"&lt;="&amp;$A581,'USH2A e13 (B) - HSF3.0'!I2:I891),"")</f>
        <v>-0.1666666666666643</v>
      </c>
      <c r="I581" s="39">
        <f>IF($A581&lt;=LEN('USH2A e13 (B) - 2ry Str + Mask'!A$2),G581+H581,"")</f>
        <v>0.49999999999999289</v>
      </c>
      <c r="J581" s="39">
        <f t="shared" si="73"/>
        <v>0.66666666666665719</v>
      </c>
      <c r="K581" s="39">
        <f t="shared" si="74"/>
        <v>-0.1666666666666643</v>
      </c>
      <c r="L581" s="39">
        <f t="shared" si="75"/>
        <v>0.49999999999999289</v>
      </c>
      <c r="M581" s="39">
        <f t="shared" si="76"/>
        <v>0.66666666666665719</v>
      </c>
      <c r="N581" s="39">
        <f t="shared" si="77"/>
        <v>-0.1666666666666643</v>
      </c>
      <c r="O581" s="39">
        <f t="shared" si="78"/>
        <v>0.49999999999999289</v>
      </c>
      <c r="P581" s="39">
        <f>IF($A581&lt;=LEN('USH2A e13 (B) - 2ry Str + Mask'!A$2),M581-J581,"")</f>
        <v>0</v>
      </c>
      <c r="Q581" s="39">
        <f>IF($A581&lt;=LEN('USH2A e13 (B) - 2ry Str + Mask'!A$2),N581-K581,"")</f>
        <v>0</v>
      </c>
      <c r="R581" s="39">
        <f>IF($A581&lt;=LEN('USH2A e13 (B) - 2ry Str + Mask'!A$2),O581-L581,"")</f>
        <v>0</v>
      </c>
    </row>
    <row r="582" spans="1:18" ht="128" customHeight="1" x14ac:dyDescent="0.15">
      <c r="A582" s="36">
        <v>581</v>
      </c>
      <c r="B582" s="37" t="str">
        <f>IF($A582&lt;=LEN('USH2A e13 (B) - 2ry Str + Mask'!A$2),MID('USH2A e13 (B) - 2ry Str + Mask'!A$2,$A582,1),"")</f>
        <v>.</v>
      </c>
      <c r="C582" s="38" t="str">
        <f>IF($A582&lt;=LEN('USH2A e13 (B) - 2ry Str + Mask'!B$2),MID('USH2A e13 (B) - 2ry Str + Mask'!B$2,$A582,1),"")</f>
        <v>.</v>
      </c>
      <c r="D582" s="38" t="str">
        <f>IF($A582&lt;=LEN('USH2A e13 (B) - 2ry Str + Mask'!C$2),MID('USH2A e13 (B) - 2ry Str + Mask'!C$2,$A582,1),"")</f>
        <v>.</v>
      </c>
      <c r="E582" s="38" t="str">
        <f t="shared" si="72"/>
        <v>.</v>
      </c>
      <c r="F582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</v>
      </c>
      <c r="G582" s="39">
        <f>IF($A582&lt;=LEN('USH2A e13 (B) - 2ry Str + Mask'!A$2),SUMIF('USH2A e13 (B) - HSF3.0'!E2:E891,"&lt;="&amp;$A582,'USH2A e13 (B) - HSF3.0'!H2:H891)-SUMIF('USH2A e13 (B) - HSF3.0'!G2:G891,"&lt;="&amp;$A582,'USH2A e13 (B) - HSF3.0'!H2:H891),"")</f>
        <v>0.66666666666665719</v>
      </c>
      <c r="H582" s="39">
        <f>IF($A582&lt;=LEN('USH2A e13 (B) - 2ry Str + Mask'!A$2),SUMIF('USH2A e13 (B) - HSF3.0'!E2:E891,"&lt;="&amp;$A582,'USH2A e13 (B) - HSF3.0'!I2:I891)-SUMIF('USH2A e13 (B) - HSF3.0'!G2:G891,"&lt;="&amp;$A582,'USH2A e13 (B) - HSF3.0'!I2:I891),"")</f>
        <v>-0.3333333333333286</v>
      </c>
      <c r="I582" s="39">
        <f>IF($A582&lt;=LEN('USH2A e13 (B) - 2ry Str + Mask'!A$2),G582+H582,"")</f>
        <v>0.3333333333333286</v>
      </c>
      <c r="J582" s="39">
        <f t="shared" si="73"/>
        <v>0.66666666666665719</v>
      </c>
      <c r="K582" s="39">
        <f t="shared" si="74"/>
        <v>-0.3333333333333286</v>
      </c>
      <c r="L582" s="39">
        <f t="shared" si="75"/>
        <v>0.3333333333333286</v>
      </c>
      <c r="M582" s="39">
        <f t="shared" si="76"/>
        <v>0.66666666666665719</v>
      </c>
      <c r="N582" s="39">
        <f t="shared" si="77"/>
        <v>-0.3333333333333286</v>
      </c>
      <c r="O582" s="39">
        <f t="shared" si="78"/>
        <v>0.3333333333333286</v>
      </c>
      <c r="P582" s="39">
        <f>IF($A582&lt;=LEN('USH2A e13 (B) - 2ry Str + Mask'!A$2),M582-J582,"")</f>
        <v>0</v>
      </c>
      <c r="Q582" s="39">
        <f>IF($A582&lt;=LEN('USH2A e13 (B) - 2ry Str + Mask'!A$2),N582-K582,"")</f>
        <v>0</v>
      </c>
      <c r="R582" s="39">
        <f>IF($A582&lt;=LEN('USH2A e13 (B) - 2ry Str + Mask'!A$2),O582-L582,"")</f>
        <v>0</v>
      </c>
    </row>
    <row r="583" spans="1:18" ht="128" customHeight="1" x14ac:dyDescent="0.15">
      <c r="A583" s="36">
        <v>582</v>
      </c>
      <c r="B583" s="37" t="str">
        <f>IF($A583&lt;=LEN('USH2A e13 (B) - 2ry Str + Mask'!A$2),MID('USH2A e13 (B) - 2ry Str + Mask'!A$2,$A583,1),"")</f>
        <v>.</v>
      </c>
      <c r="C583" s="38" t="str">
        <f>IF($A583&lt;=LEN('USH2A e13 (B) - 2ry Str + Mask'!B$2),MID('USH2A e13 (B) - 2ry Str + Mask'!B$2,$A583,1),"")</f>
        <v>.</v>
      </c>
      <c r="D583" s="38" t="str">
        <f>IF($A583&lt;=LEN('USH2A e13 (B) - 2ry Str + Mask'!C$2),MID('USH2A e13 (B) - 2ry Str + Mask'!C$2,$A583,1),"")</f>
        <v>.</v>
      </c>
      <c r="E583" s="38" t="str">
        <f t="shared" si="72"/>
        <v>.</v>
      </c>
      <c r="F583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</v>
      </c>
      <c r="G583" s="39">
        <f>IF($A583&lt;=LEN('USH2A e13 (B) - 2ry Str + Mask'!A$2),SUMIF('USH2A e13 (B) - HSF3.0'!E2:E891,"&lt;="&amp;$A583,'USH2A e13 (B) - HSF3.0'!H2:H891)-SUMIF('USH2A e13 (B) - HSF3.0'!G2:G891,"&lt;="&amp;$A583,'USH2A e13 (B) - HSF3.0'!H2:H891),"")</f>
        <v>0.49999999999999289</v>
      </c>
      <c r="H583" s="39">
        <f>IF($A583&lt;=LEN('USH2A e13 (B) - 2ry Str + Mask'!A$2),SUMIF('USH2A e13 (B) - HSF3.0'!E2:E891,"&lt;="&amp;$A583,'USH2A e13 (B) - HSF3.0'!I2:I891)-SUMIF('USH2A e13 (B) - HSF3.0'!G2:G891,"&lt;="&amp;$A583,'USH2A e13 (B) - HSF3.0'!I2:I891),"")</f>
        <v>-0.49999999999999289</v>
      </c>
      <c r="I583" s="39">
        <f>IF($A583&lt;=LEN('USH2A e13 (B) - 2ry Str + Mask'!A$2),G583+H583,"")</f>
        <v>0</v>
      </c>
      <c r="J583" s="39">
        <f t="shared" si="73"/>
        <v>0.49999999999999289</v>
      </c>
      <c r="K583" s="39">
        <f t="shared" si="74"/>
        <v>-0.49999999999999289</v>
      </c>
      <c r="L583" s="39">
        <f t="shared" si="75"/>
        <v>0</v>
      </c>
      <c r="M583" s="39">
        <f t="shared" si="76"/>
        <v>0.49999999999999289</v>
      </c>
      <c r="N583" s="39">
        <f t="shared" si="77"/>
        <v>-0.49999999999999289</v>
      </c>
      <c r="O583" s="39">
        <f t="shared" si="78"/>
        <v>0</v>
      </c>
      <c r="P583" s="39">
        <f>IF($A583&lt;=LEN('USH2A e13 (B) - 2ry Str + Mask'!A$2),M583-J583,"")</f>
        <v>0</v>
      </c>
      <c r="Q583" s="39">
        <f>IF($A583&lt;=LEN('USH2A e13 (B) - 2ry Str + Mask'!A$2),N583-K583,"")</f>
        <v>0</v>
      </c>
      <c r="R583" s="39">
        <f>IF($A583&lt;=LEN('USH2A e13 (B) - 2ry Str + Mask'!A$2),O583-L583,"")</f>
        <v>0</v>
      </c>
    </row>
    <row r="584" spans="1:18" ht="128" customHeight="1" x14ac:dyDescent="0.15">
      <c r="A584" s="36">
        <v>583</v>
      </c>
      <c r="B584" s="37" t="str">
        <f>IF($A584&lt;=LEN('USH2A e13 (B) - 2ry Str + Mask'!A$2),MID('USH2A e13 (B) - 2ry Str + Mask'!A$2,$A584,1),"")</f>
        <v>.</v>
      </c>
      <c r="C584" s="38" t="str">
        <f>IF($A584&lt;=LEN('USH2A e13 (B) - 2ry Str + Mask'!B$2),MID('USH2A e13 (B) - 2ry Str + Mask'!B$2,$A584,1),"")</f>
        <v>.</v>
      </c>
      <c r="D584" s="38" t="str">
        <f>IF($A584&lt;=LEN('USH2A e13 (B) - 2ry Str + Mask'!C$2),MID('USH2A e13 (B) - 2ry Str + Mask'!C$2,$A584,1),"")</f>
        <v>.</v>
      </c>
      <c r="E584" s="38" t="str">
        <f t="shared" si="72"/>
        <v>.</v>
      </c>
      <c r="F584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</v>
      </c>
      <c r="G584" s="39">
        <f>IF($A584&lt;=LEN('USH2A e13 (B) - 2ry Str + Mask'!A$2),SUMIF('USH2A e13 (B) - HSF3.0'!E2:E891,"&lt;="&amp;$A584,'USH2A e13 (B) - HSF3.0'!H2:H891)-SUMIF('USH2A e13 (B) - HSF3.0'!G2:G891,"&lt;="&amp;$A584,'USH2A e13 (B) - HSF3.0'!H2:H891),"")</f>
        <v>0.1428571428571459</v>
      </c>
      <c r="H584" s="39">
        <f>IF($A584&lt;=LEN('USH2A e13 (B) - 2ry Str + Mask'!A$2),SUMIF('USH2A e13 (B) - HSF3.0'!E2:E891,"&lt;="&amp;$A584,'USH2A e13 (B) - HSF3.0'!I2:I891)-SUMIF('USH2A e13 (B) - HSF3.0'!G2:G891,"&lt;="&amp;$A584,'USH2A e13 (B) - HSF3.0'!I2:I891),"")</f>
        <v>-0.49999999999999289</v>
      </c>
      <c r="I584" s="39">
        <f>IF($A584&lt;=LEN('USH2A e13 (B) - 2ry Str + Mask'!A$2),G584+H584,"")</f>
        <v>-0.35714285714284699</v>
      </c>
      <c r="J584" s="39">
        <f t="shared" si="73"/>
        <v>0.1428571428571459</v>
      </c>
      <c r="K584" s="39">
        <f t="shared" si="74"/>
        <v>-0.49999999999999289</v>
      </c>
      <c r="L584" s="39">
        <f t="shared" si="75"/>
        <v>-0.35714285714284699</v>
      </c>
      <c r="M584" s="39">
        <f t="shared" si="76"/>
        <v>0.1428571428571459</v>
      </c>
      <c r="N584" s="39">
        <f t="shared" si="77"/>
        <v>-0.49999999999999289</v>
      </c>
      <c r="O584" s="39">
        <f t="shared" si="78"/>
        <v>-0.35714285714284699</v>
      </c>
      <c r="P584" s="39">
        <f>IF($A584&lt;=LEN('USH2A e13 (B) - 2ry Str + Mask'!A$2),M584-J584,"")</f>
        <v>0</v>
      </c>
      <c r="Q584" s="39">
        <f>IF($A584&lt;=LEN('USH2A e13 (B) - 2ry Str + Mask'!A$2),N584-K584,"")</f>
        <v>0</v>
      </c>
      <c r="R584" s="39">
        <f>IF($A584&lt;=LEN('USH2A e13 (B) - 2ry Str + Mask'!A$2),O584-L584,"")</f>
        <v>0</v>
      </c>
    </row>
    <row r="585" spans="1:18" ht="128" customHeight="1" x14ac:dyDescent="0.15">
      <c r="A585" s="36">
        <v>584</v>
      </c>
      <c r="B585" s="37" t="str">
        <f>IF($A585&lt;=LEN('USH2A e13 (B) - 2ry Str + Mask'!A$2),MID('USH2A e13 (B) - 2ry Str + Mask'!A$2,$A585,1),"")</f>
        <v>.</v>
      </c>
      <c r="C585" s="38" t="str">
        <f>IF($A585&lt;=LEN('USH2A e13 (B) - 2ry Str + Mask'!B$2),MID('USH2A e13 (B) - 2ry Str + Mask'!B$2,$A585,1),"")</f>
        <v>.</v>
      </c>
      <c r="D585" s="38" t="str">
        <f>IF($A585&lt;=LEN('USH2A e13 (B) - 2ry Str + Mask'!C$2),MID('USH2A e13 (B) - 2ry Str + Mask'!C$2,$A585,1),"")</f>
        <v>.</v>
      </c>
      <c r="E585" s="38" t="str">
        <f t="shared" si="72"/>
        <v>.</v>
      </c>
      <c r="F585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</v>
      </c>
      <c r="G585" s="39">
        <f>IF($A585&lt;=LEN('USH2A e13 (B) - 2ry Str + Mask'!A$2),SUMIF('USH2A e13 (B) - HSF3.0'!E2:E891,"&lt;="&amp;$A585,'USH2A e13 (B) - HSF3.0'!H2:H891)-SUMIF('USH2A e13 (B) - HSF3.0'!G2:G891,"&lt;="&amp;$A585,'USH2A e13 (B) - HSF3.0'!H2:H891),"")</f>
        <v>0.1428571428571459</v>
      </c>
      <c r="H585" s="39">
        <f>IF($A585&lt;=LEN('USH2A e13 (B) - 2ry Str + Mask'!A$2),SUMIF('USH2A e13 (B) - HSF3.0'!E2:E891,"&lt;="&amp;$A585,'USH2A e13 (B) - HSF3.0'!I2:I891)-SUMIF('USH2A e13 (B) - HSF3.0'!G2:G891,"&lt;="&amp;$A585,'USH2A e13 (B) - HSF3.0'!I2:I891),"")</f>
        <v>-0.49999999999999289</v>
      </c>
      <c r="I585" s="39">
        <f>IF($A585&lt;=LEN('USH2A e13 (B) - 2ry Str + Mask'!A$2),G585+H585,"")</f>
        <v>-0.35714285714284699</v>
      </c>
      <c r="J585" s="39">
        <f t="shared" si="73"/>
        <v>0.1428571428571459</v>
      </c>
      <c r="K585" s="39">
        <f t="shared" si="74"/>
        <v>-0.49999999999999289</v>
      </c>
      <c r="L585" s="39">
        <f t="shared" si="75"/>
        <v>-0.35714285714284699</v>
      </c>
      <c r="M585" s="39">
        <f t="shared" si="76"/>
        <v>0.1428571428571459</v>
      </c>
      <c r="N585" s="39">
        <f t="shared" si="77"/>
        <v>-0.49999999999999289</v>
      </c>
      <c r="O585" s="39">
        <f t="shared" si="78"/>
        <v>-0.35714285714284699</v>
      </c>
      <c r="P585" s="39">
        <f>IF($A585&lt;=LEN('USH2A e13 (B) - 2ry Str + Mask'!A$2),M585-J585,"")</f>
        <v>0</v>
      </c>
      <c r="Q585" s="39">
        <f>IF($A585&lt;=LEN('USH2A e13 (B) - 2ry Str + Mask'!A$2),N585-K585,"")</f>
        <v>0</v>
      </c>
      <c r="R585" s="39">
        <f>IF($A585&lt;=LEN('USH2A e13 (B) - 2ry Str + Mask'!A$2),O585-L585,"")</f>
        <v>0</v>
      </c>
    </row>
    <row r="586" spans="1:18" ht="128" customHeight="1" x14ac:dyDescent="0.15">
      <c r="A586" s="36">
        <v>585</v>
      </c>
      <c r="B586" s="37" t="str">
        <f>IF($A586&lt;=LEN('USH2A e13 (B) - 2ry Str + Mask'!A$2),MID('USH2A e13 (B) - 2ry Str + Mask'!A$2,$A586,1),"")</f>
        <v>.</v>
      </c>
      <c r="C586" s="38" t="str">
        <f>IF($A586&lt;=LEN('USH2A e13 (B) - 2ry Str + Mask'!B$2),MID('USH2A e13 (B) - 2ry Str + Mask'!B$2,$A586,1),"")</f>
        <v>.</v>
      </c>
      <c r="D586" s="38" t="str">
        <f>IF($A586&lt;=LEN('USH2A e13 (B) - 2ry Str + Mask'!C$2),MID('USH2A e13 (B) - 2ry Str + Mask'!C$2,$A586,1),"")</f>
        <v>.</v>
      </c>
      <c r="E586" s="38" t="str">
        <f t="shared" si="72"/>
        <v>.</v>
      </c>
      <c r="F586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</v>
      </c>
      <c r="G586" s="39">
        <f>IF($A586&lt;=LEN('USH2A e13 (B) - 2ry Str + Mask'!A$2),SUMIF('USH2A e13 (B) - HSF3.0'!E2:E891,"&lt;="&amp;$A586,'USH2A e13 (B) - HSF3.0'!H2:H891)-SUMIF('USH2A e13 (B) - HSF3.0'!G2:G891,"&lt;="&amp;$A586,'USH2A e13 (B) - HSF3.0'!H2:H891),"")</f>
        <v>0.3095238095238102</v>
      </c>
      <c r="H586" s="39">
        <f>IF($A586&lt;=LEN('USH2A e13 (B) - 2ry Str + Mask'!A$2),SUMIF('USH2A e13 (B) - HSF3.0'!E2:E891,"&lt;="&amp;$A586,'USH2A e13 (B) - HSF3.0'!I2:I891)-SUMIF('USH2A e13 (B) - HSF3.0'!G2:G891,"&lt;="&amp;$A586,'USH2A e13 (B) - HSF3.0'!I2:I891),"")</f>
        <v>-0.49999999999999289</v>
      </c>
      <c r="I586" s="39">
        <f>IF($A586&lt;=LEN('USH2A e13 (B) - 2ry Str + Mask'!A$2),G586+H586,"")</f>
        <v>-0.19047619047618269</v>
      </c>
      <c r="J586" s="39">
        <f t="shared" si="73"/>
        <v>0.3095238095238102</v>
      </c>
      <c r="K586" s="39">
        <f t="shared" si="74"/>
        <v>-0.49999999999999289</v>
      </c>
      <c r="L586" s="39">
        <f t="shared" si="75"/>
        <v>-0.19047619047618269</v>
      </c>
      <c r="M586" s="39">
        <f t="shared" si="76"/>
        <v>0.3095238095238102</v>
      </c>
      <c r="N586" s="39">
        <f t="shared" si="77"/>
        <v>-0.49999999999999289</v>
      </c>
      <c r="O586" s="39">
        <f t="shared" si="78"/>
        <v>-0.19047619047618269</v>
      </c>
      <c r="P586" s="39">
        <f>IF($A586&lt;=LEN('USH2A e13 (B) - 2ry Str + Mask'!A$2),M586-J586,"")</f>
        <v>0</v>
      </c>
      <c r="Q586" s="39">
        <f>IF($A586&lt;=LEN('USH2A e13 (B) - 2ry Str + Mask'!A$2),N586-K586,"")</f>
        <v>0</v>
      </c>
      <c r="R586" s="39">
        <f>IF($A586&lt;=LEN('USH2A e13 (B) - 2ry Str + Mask'!A$2),O586-L586,"")</f>
        <v>0</v>
      </c>
    </row>
    <row r="587" spans="1:18" ht="128" customHeight="1" x14ac:dyDescent="0.15">
      <c r="A587" s="36">
        <v>586</v>
      </c>
      <c r="B587" s="37" t="str">
        <f>IF($A587&lt;=LEN('USH2A e13 (B) - 2ry Str + Mask'!A$2),MID('USH2A e13 (B) - 2ry Str + Mask'!A$2,$A587,1),"")</f>
        <v>.</v>
      </c>
      <c r="C587" s="38" t="str">
        <f>IF($A587&lt;=LEN('USH2A e13 (B) - 2ry Str + Mask'!B$2),MID('USH2A e13 (B) - 2ry Str + Mask'!B$2,$A587,1),"")</f>
        <v>.</v>
      </c>
      <c r="D587" s="38" t="str">
        <f>IF($A587&lt;=LEN('USH2A e13 (B) - 2ry Str + Mask'!C$2),MID('USH2A e13 (B) - 2ry Str + Mask'!C$2,$A587,1),"")</f>
        <v>.</v>
      </c>
      <c r="E587" s="38" t="str">
        <f t="shared" si="72"/>
        <v>.</v>
      </c>
      <c r="F587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</v>
      </c>
      <c r="G587" s="39">
        <f>IF($A587&lt;=LEN('USH2A e13 (B) - 2ry Str + Mask'!A$2),SUMIF('USH2A e13 (B) - HSF3.0'!E2:E891,"&lt;="&amp;$A587,'USH2A e13 (B) - HSF3.0'!H2:H891)-SUMIF('USH2A e13 (B) - HSF3.0'!G2:G891,"&lt;="&amp;$A587,'USH2A e13 (B) - HSF3.0'!H2:H891),"")</f>
        <v>0.6011904761904745</v>
      </c>
      <c r="H587" s="39">
        <f>IF($A587&lt;=LEN('USH2A e13 (B) - 2ry Str + Mask'!A$2),SUMIF('USH2A e13 (B) - HSF3.0'!E2:E891,"&lt;="&amp;$A587,'USH2A e13 (B) - HSF3.0'!I2:I891)-SUMIF('USH2A e13 (B) - HSF3.0'!G2:G891,"&lt;="&amp;$A587,'USH2A e13 (B) - HSF3.0'!I2:I891),"")</f>
        <v>-0.3333333333333286</v>
      </c>
      <c r="I587" s="39">
        <f>IF($A587&lt;=LEN('USH2A e13 (B) - 2ry Str + Mask'!A$2),G587+H587,"")</f>
        <v>0.2678571428571459</v>
      </c>
      <c r="J587" s="39">
        <f t="shared" si="73"/>
        <v>0.6011904761904745</v>
      </c>
      <c r="K587" s="39">
        <f t="shared" si="74"/>
        <v>-0.3333333333333286</v>
      </c>
      <c r="L587" s="39">
        <f t="shared" si="75"/>
        <v>0.2678571428571459</v>
      </c>
      <c r="M587" s="39">
        <f t="shared" si="76"/>
        <v>0.6011904761904745</v>
      </c>
      <c r="N587" s="39">
        <f t="shared" si="77"/>
        <v>-0.3333333333333286</v>
      </c>
      <c r="O587" s="39">
        <f t="shared" si="78"/>
        <v>0.2678571428571459</v>
      </c>
      <c r="P587" s="39">
        <f>IF($A587&lt;=LEN('USH2A e13 (B) - 2ry Str + Mask'!A$2),M587-J587,"")</f>
        <v>0</v>
      </c>
      <c r="Q587" s="39">
        <f>IF($A587&lt;=LEN('USH2A e13 (B) - 2ry Str + Mask'!A$2),N587-K587,"")</f>
        <v>0</v>
      </c>
      <c r="R587" s="39">
        <f>IF($A587&lt;=LEN('USH2A e13 (B) - 2ry Str + Mask'!A$2),O587-L587,"")</f>
        <v>0</v>
      </c>
    </row>
    <row r="588" spans="1:18" ht="128" customHeight="1" x14ac:dyDescent="0.15">
      <c r="A588" s="36">
        <v>587</v>
      </c>
      <c r="B588" s="37" t="str">
        <f>IF($A588&lt;=LEN('USH2A e13 (B) - 2ry Str + Mask'!A$2),MID('USH2A e13 (B) - 2ry Str + Mask'!A$2,$A588,1),"")</f>
        <v>.</v>
      </c>
      <c r="C588" s="38" t="str">
        <f>IF($A588&lt;=LEN('USH2A e13 (B) - 2ry Str + Mask'!B$2),MID('USH2A e13 (B) - 2ry Str + Mask'!B$2,$A588,1),"")</f>
        <v>.</v>
      </c>
      <c r="D588" s="38" t="str">
        <f>IF($A588&lt;=LEN('USH2A e13 (B) - 2ry Str + Mask'!C$2),MID('USH2A e13 (B) - 2ry Str + Mask'!C$2,$A588,1),"")</f>
        <v>.</v>
      </c>
      <c r="E588" s="38" t="str">
        <f t="shared" si="72"/>
        <v>.</v>
      </c>
      <c r="F588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</v>
      </c>
      <c r="G588" s="39">
        <f>IF($A588&lt;=LEN('USH2A e13 (B) - 2ry Str + Mask'!A$2),SUMIF('USH2A e13 (B) - HSF3.0'!E2:E891,"&lt;="&amp;$A588,'USH2A e13 (B) - HSF3.0'!H2:H891)-SUMIF('USH2A e13 (B) - HSF3.0'!G2:G891,"&lt;="&amp;$A588,'USH2A e13 (B) - HSF3.0'!H2:H891),"")</f>
        <v>0.80119047619047734</v>
      </c>
      <c r="H588" s="39">
        <f>IF($A588&lt;=LEN('USH2A e13 (B) - 2ry Str + Mask'!A$2),SUMIF('USH2A e13 (B) - HSF3.0'!E2:E891,"&lt;="&amp;$A588,'USH2A e13 (B) - HSF3.0'!I2:I891)-SUMIF('USH2A e13 (B) - HSF3.0'!G2:G891,"&lt;="&amp;$A588,'USH2A e13 (B) - HSF3.0'!I2:I891),"")</f>
        <v>-0.1666666666666643</v>
      </c>
      <c r="I588" s="39">
        <f>IF($A588&lt;=LEN('USH2A e13 (B) - 2ry Str + Mask'!A$2),G588+H588,"")</f>
        <v>0.63452380952381304</v>
      </c>
      <c r="J588" s="39">
        <f t="shared" si="73"/>
        <v>0.80119047619047734</v>
      </c>
      <c r="K588" s="39">
        <f t="shared" si="74"/>
        <v>-0.1666666666666643</v>
      </c>
      <c r="L588" s="39">
        <f t="shared" si="75"/>
        <v>0.63452380952381304</v>
      </c>
      <c r="M588" s="39">
        <f t="shared" si="76"/>
        <v>0.80119047619047734</v>
      </c>
      <c r="N588" s="39">
        <f t="shared" si="77"/>
        <v>-0.1666666666666643</v>
      </c>
      <c r="O588" s="39">
        <f t="shared" si="78"/>
        <v>0.63452380952381304</v>
      </c>
      <c r="P588" s="39">
        <f>IF($A588&lt;=LEN('USH2A e13 (B) - 2ry Str + Mask'!A$2),M588-J588,"")</f>
        <v>0</v>
      </c>
      <c r="Q588" s="39">
        <f>IF($A588&lt;=LEN('USH2A e13 (B) - 2ry Str + Mask'!A$2),N588-K588,"")</f>
        <v>0</v>
      </c>
      <c r="R588" s="39">
        <f>IF($A588&lt;=LEN('USH2A e13 (B) - 2ry Str + Mask'!A$2),O588-L588,"")</f>
        <v>0</v>
      </c>
    </row>
    <row r="589" spans="1:18" ht="128" customHeight="1" x14ac:dyDescent="0.15">
      <c r="A589" s="36">
        <v>588</v>
      </c>
      <c r="B589" s="37" t="str">
        <f>IF($A589&lt;=LEN('USH2A e13 (B) - 2ry Str + Mask'!A$2),MID('USH2A e13 (B) - 2ry Str + Mask'!A$2,$A589,1),"")</f>
        <v>.</v>
      </c>
      <c r="C589" s="38" t="str">
        <f>IF($A589&lt;=LEN('USH2A e13 (B) - 2ry Str + Mask'!B$2),MID('USH2A e13 (B) - 2ry Str + Mask'!B$2,$A589,1),"")</f>
        <v>.</v>
      </c>
      <c r="D589" s="38" t="str">
        <f>IF($A589&lt;=LEN('USH2A e13 (B) - 2ry Str + Mask'!C$2),MID('USH2A e13 (B) - 2ry Str + Mask'!C$2,$A589,1),"")</f>
        <v>.</v>
      </c>
      <c r="E589" s="38" t="str">
        <f t="shared" si="72"/>
        <v>.</v>
      </c>
      <c r="F589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</v>
      </c>
      <c r="G589" s="39">
        <f>IF($A589&lt;=LEN('USH2A e13 (B) - 2ry Str + Mask'!A$2),SUMIF('USH2A e13 (B) - HSF3.0'!E2:E891,"&lt;="&amp;$A589,'USH2A e13 (B) - HSF3.0'!H2:H891)-SUMIF('USH2A e13 (B) - HSF3.0'!G2:G891,"&lt;="&amp;$A589,'USH2A e13 (B) - HSF3.0'!H2:H891),"")</f>
        <v>0.94404761904762324</v>
      </c>
      <c r="H589" s="39">
        <f>IF($A589&lt;=LEN('USH2A e13 (B) - 2ry Str + Mask'!A$2),SUMIF('USH2A e13 (B) - HSF3.0'!E2:E891,"&lt;="&amp;$A589,'USH2A e13 (B) - HSF3.0'!I2:I891)-SUMIF('USH2A e13 (B) - HSF3.0'!G2:G891,"&lt;="&amp;$A589,'USH2A e13 (B) - HSF3.0'!I2:I891),"")</f>
        <v>0</v>
      </c>
      <c r="I589" s="39">
        <f>IF($A589&lt;=LEN('USH2A e13 (B) - 2ry Str + Mask'!A$2),G589+H589,"")</f>
        <v>0.94404761904762324</v>
      </c>
      <c r="J589" s="39">
        <f t="shared" si="73"/>
        <v>0.94404761904762324</v>
      </c>
      <c r="K589" s="39">
        <f t="shared" si="74"/>
        <v>0</v>
      </c>
      <c r="L589" s="39">
        <f t="shared" si="75"/>
        <v>0.94404761904762324</v>
      </c>
      <c r="M589" s="39">
        <f t="shared" si="76"/>
        <v>0.94404761904762324</v>
      </c>
      <c r="N589" s="39">
        <f t="shared" si="77"/>
        <v>0</v>
      </c>
      <c r="O589" s="39">
        <f t="shared" si="78"/>
        <v>0.94404761904762324</v>
      </c>
      <c r="P589" s="39">
        <f>IF($A589&lt;=LEN('USH2A e13 (B) - 2ry Str + Mask'!A$2),M589-J589,"")</f>
        <v>0</v>
      </c>
      <c r="Q589" s="39">
        <f>IF($A589&lt;=LEN('USH2A e13 (B) - 2ry Str + Mask'!A$2),N589-K589,"")</f>
        <v>0</v>
      </c>
      <c r="R589" s="39">
        <f>IF($A589&lt;=LEN('USH2A e13 (B) - 2ry Str + Mask'!A$2),O589-L589,"")</f>
        <v>0</v>
      </c>
    </row>
    <row r="590" spans="1:18" ht="128" customHeight="1" x14ac:dyDescent="0.15">
      <c r="A590" s="36">
        <v>589</v>
      </c>
      <c r="B590" s="37" t="str">
        <f>IF($A590&lt;=LEN('USH2A e13 (B) - 2ry Str + Mask'!A$2),MID('USH2A e13 (B) - 2ry Str + Mask'!A$2,$A590,1),"")</f>
        <v>(</v>
      </c>
      <c r="C590" s="38" t="str">
        <f>IF($A590&lt;=LEN('USH2A e13 (B) - 2ry Str + Mask'!B$2),MID('USH2A e13 (B) - 2ry Str + Mask'!B$2,$A590,1),"")</f>
        <v>(</v>
      </c>
      <c r="D590" s="38" t="str">
        <f>IF($A590&lt;=LEN('USH2A e13 (B) - 2ry Str + Mask'!C$2),MID('USH2A e13 (B) - 2ry Str + Mask'!C$2,$A590,1),"")</f>
        <v>.</v>
      </c>
      <c r="E590" s="38" t="str">
        <f t="shared" si="72"/>
        <v>(</v>
      </c>
      <c r="F590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</v>
      </c>
      <c r="G590" s="39">
        <f>IF($A590&lt;=LEN('USH2A e13 (B) - 2ry Str + Mask'!A$2),SUMIF('USH2A e13 (B) - HSF3.0'!E2:E891,"&lt;="&amp;$A590,'USH2A e13 (B) - HSF3.0'!H2:H891)-SUMIF('USH2A e13 (B) - HSF3.0'!G2:G891,"&lt;="&amp;$A590,'USH2A e13 (B) - HSF3.0'!H2:H891),"")</f>
        <v>0.94404761904762324</v>
      </c>
      <c r="H590" s="39">
        <f>IF($A590&lt;=LEN('USH2A e13 (B) - 2ry Str + Mask'!A$2),SUMIF('USH2A e13 (B) - HSF3.0'!E2:E891,"&lt;="&amp;$A590,'USH2A e13 (B) - HSF3.0'!I2:I891)-SUMIF('USH2A e13 (B) - HSF3.0'!G2:G891,"&lt;="&amp;$A590,'USH2A e13 (B) - HSF3.0'!I2:I891),"")</f>
        <v>0</v>
      </c>
      <c r="I590" s="39">
        <f>IF($A590&lt;=LEN('USH2A e13 (B) - 2ry Str + Mask'!A$2),G590+H590,"")</f>
        <v>0.94404761904762324</v>
      </c>
      <c r="J590" s="39">
        <f t="shared" si="73"/>
        <v>0</v>
      </c>
      <c r="K590" s="39">
        <f t="shared" si="74"/>
        <v>0</v>
      </c>
      <c r="L590" s="39">
        <f t="shared" si="75"/>
        <v>0</v>
      </c>
      <c r="M590" s="39">
        <f t="shared" si="76"/>
        <v>0</v>
      </c>
      <c r="N590" s="39">
        <f t="shared" si="77"/>
        <v>0</v>
      </c>
      <c r="O590" s="39">
        <f t="shared" si="78"/>
        <v>0</v>
      </c>
      <c r="P590" s="39">
        <f>IF($A590&lt;=LEN('USH2A e13 (B) - 2ry Str + Mask'!A$2),M590-J590,"")</f>
        <v>0</v>
      </c>
      <c r="Q590" s="39">
        <f>IF($A590&lt;=LEN('USH2A e13 (B) - 2ry Str + Mask'!A$2),N590-K590,"")</f>
        <v>0</v>
      </c>
      <c r="R590" s="39">
        <f>IF($A590&lt;=LEN('USH2A e13 (B) - 2ry Str + Mask'!A$2),O590-L590,"")</f>
        <v>0</v>
      </c>
    </row>
    <row r="591" spans="1:18" ht="128" customHeight="1" x14ac:dyDescent="0.15">
      <c r="A591" s="36">
        <v>590</v>
      </c>
      <c r="B591" s="37" t="str">
        <f>IF($A591&lt;=LEN('USH2A e13 (B) - 2ry Str + Mask'!A$2),MID('USH2A e13 (B) - 2ry Str + Mask'!A$2,$A591,1),"")</f>
        <v>(</v>
      </c>
      <c r="C591" s="38" t="str">
        <f>IF($A591&lt;=LEN('USH2A e13 (B) - 2ry Str + Mask'!B$2),MID('USH2A e13 (B) - 2ry Str + Mask'!B$2,$A591,1),"")</f>
        <v>(</v>
      </c>
      <c r="D591" s="38" t="str">
        <f>IF($A591&lt;=LEN('USH2A e13 (B) - 2ry Str + Mask'!C$2),MID('USH2A e13 (B) - 2ry Str + Mask'!C$2,$A591,1),"")</f>
        <v>.</v>
      </c>
      <c r="E591" s="38" t="str">
        <f t="shared" si="72"/>
        <v>(</v>
      </c>
      <c r="F591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</v>
      </c>
      <c r="G591" s="39">
        <f>IF($A591&lt;=LEN('USH2A e13 (B) - 2ry Str + Mask'!A$2),SUMIF('USH2A e13 (B) - HSF3.0'!E2:E891,"&lt;="&amp;$A591,'USH2A e13 (B) - HSF3.0'!H2:H891)-SUMIF('USH2A e13 (B) - HSF3.0'!G2:G891,"&lt;="&amp;$A591,'USH2A e13 (B) - HSF3.0'!H2:H891),"")</f>
        <v>0.80119047619047734</v>
      </c>
      <c r="H591" s="39">
        <f>IF($A591&lt;=LEN('USH2A e13 (B) - 2ry Str + Mask'!A$2),SUMIF('USH2A e13 (B) - HSF3.0'!E2:E891,"&lt;="&amp;$A591,'USH2A e13 (B) - HSF3.0'!I2:I891)-SUMIF('USH2A e13 (B) - HSF3.0'!G2:G891,"&lt;="&amp;$A591,'USH2A e13 (B) - HSF3.0'!I2:I891),"")</f>
        <v>-0.125</v>
      </c>
      <c r="I591" s="39">
        <f>IF($A591&lt;=LEN('USH2A e13 (B) - 2ry Str + Mask'!A$2),G591+H591,"")</f>
        <v>0.67619047619047734</v>
      </c>
      <c r="J591" s="39">
        <f t="shared" si="73"/>
        <v>0</v>
      </c>
      <c r="K591" s="39">
        <f t="shared" si="74"/>
        <v>0</v>
      </c>
      <c r="L591" s="39">
        <f t="shared" si="75"/>
        <v>0</v>
      </c>
      <c r="M591" s="39">
        <f t="shared" si="76"/>
        <v>0</v>
      </c>
      <c r="N591" s="39">
        <f t="shared" si="77"/>
        <v>0</v>
      </c>
      <c r="O591" s="39">
        <f t="shared" si="78"/>
        <v>0</v>
      </c>
      <c r="P591" s="39">
        <f>IF($A591&lt;=LEN('USH2A e13 (B) - 2ry Str + Mask'!A$2),M591-J591,"")</f>
        <v>0</v>
      </c>
      <c r="Q591" s="39">
        <f>IF($A591&lt;=LEN('USH2A e13 (B) - 2ry Str + Mask'!A$2),N591-K591,"")</f>
        <v>0</v>
      </c>
      <c r="R591" s="39">
        <f>IF($A591&lt;=LEN('USH2A e13 (B) - 2ry Str + Mask'!A$2),O591-L591,"")</f>
        <v>0</v>
      </c>
    </row>
    <row r="592" spans="1:18" ht="128" customHeight="1" x14ac:dyDescent="0.15">
      <c r="A592" s="36">
        <v>591</v>
      </c>
      <c r="B592" s="37" t="str">
        <f>IF($A592&lt;=LEN('USH2A e13 (B) - 2ry Str + Mask'!A$2),MID('USH2A e13 (B) - 2ry Str + Mask'!A$2,$A592,1),"")</f>
        <v>(</v>
      </c>
      <c r="C592" s="38" t="str">
        <f>IF($A592&lt;=LEN('USH2A e13 (B) - 2ry Str + Mask'!B$2),MID('USH2A e13 (B) - 2ry Str + Mask'!B$2,$A592,1),"")</f>
        <v>(</v>
      </c>
      <c r="D592" s="38" t="str">
        <f>IF($A592&lt;=LEN('USH2A e13 (B) - 2ry Str + Mask'!C$2),MID('USH2A e13 (B) - 2ry Str + Mask'!C$2,$A592,1),"")</f>
        <v>.</v>
      </c>
      <c r="E592" s="38" t="str">
        <f t="shared" si="72"/>
        <v>(</v>
      </c>
      <c r="F592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</v>
      </c>
      <c r="G592" s="39">
        <f>IF($A592&lt;=LEN('USH2A e13 (B) - 2ry Str + Mask'!A$2),SUMIF('USH2A e13 (B) - HSF3.0'!E2:E891,"&lt;="&amp;$A592,'USH2A e13 (B) - HSF3.0'!H2:H891)-SUMIF('USH2A e13 (B) - HSF3.0'!G2:G891,"&lt;="&amp;$A592,'USH2A e13 (B) - HSF3.0'!H2:H891),"")</f>
        <v>0.77738095238095895</v>
      </c>
      <c r="H592" s="39">
        <f>IF($A592&lt;=LEN('USH2A e13 (B) - 2ry Str + Mask'!A$2),SUMIF('USH2A e13 (B) - HSF3.0'!E2:E891,"&lt;="&amp;$A592,'USH2A e13 (B) - HSF3.0'!I2:I891)-SUMIF('USH2A e13 (B) - HSF3.0'!G2:G891,"&lt;="&amp;$A592,'USH2A e13 (B) - HSF3.0'!I2:I891),"")</f>
        <v>-0.125</v>
      </c>
      <c r="I592" s="39">
        <f>IF($A592&lt;=LEN('USH2A e13 (B) - 2ry Str + Mask'!A$2),G592+H592,"")</f>
        <v>0.65238095238095895</v>
      </c>
      <c r="J592" s="39">
        <f t="shared" si="73"/>
        <v>0</v>
      </c>
      <c r="K592" s="39">
        <f t="shared" si="74"/>
        <v>0</v>
      </c>
      <c r="L592" s="39">
        <f t="shared" si="75"/>
        <v>0</v>
      </c>
      <c r="M592" s="39">
        <f t="shared" si="76"/>
        <v>0</v>
      </c>
      <c r="N592" s="39">
        <f t="shared" si="77"/>
        <v>0</v>
      </c>
      <c r="O592" s="39">
        <f t="shared" si="78"/>
        <v>0</v>
      </c>
      <c r="P592" s="39">
        <f>IF($A592&lt;=LEN('USH2A e13 (B) - 2ry Str + Mask'!A$2),M592-J592,"")</f>
        <v>0</v>
      </c>
      <c r="Q592" s="39">
        <f>IF($A592&lt;=LEN('USH2A e13 (B) - 2ry Str + Mask'!A$2),N592-K592,"")</f>
        <v>0</v>
      </c>
      <c r="R592" s="39">
        <f>IF($A592&lt;=LEN('USH2A e13 (B) - 2ry Str + Mask'!A$2),O592-L592,"")</f>
        <v>0</v>
      </c>
    </row>
    <row r="593" spans="1:18" ht="128" customHeight="1" x14ac:dyDescent="0.15">
      <c r="A593" s="36">
        <v>592</v>
      </c>
      <c r="B593" s="37" t="str">
        <f>IF($A593&lt;=LEN('USH2A e13 (B) - 2ry Str + Mask'!A$2),MID('USH2A e13 (B) - 2ry Str + Mask'!A$2,$A593,1),"")</f>
        <v>(</v>
      </c>
      <c r="C593" s="38" t="str">
        <f>IF($A593&lt;=LEN('USH2A e13 (B) - 2ry Str + Mask'!B$2),MID('USH2A e13 (B) - 2ry Str + Mask'!B$2,$A593,1),"")</f>
        <v>(</v>
      </c>
      <c r="D593" s="38" t="str">
        <f>IF($A593&lt;=LEN('USH2A e13 (B) - 2ry Str + Mask'!C$2),MID('USH2A e13 (B) - 2ry Str + Mask'!C$2,$A593,1),"")</f>
        <v>.</v>
      </c>
      <c r="E593" s="38" t="str">
        <f t="shared" si="72"/>
        <v>(</v>
      </c>
      <c r="F593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</v>
      </c>
      <c r="G593" s="39">
        <f>IF($A593&lt;=LEN('USH2A e13 (B) - 2ry Str + Mask'!A$2),SUMIF('USH2A e13 (B) - HSF3.0'!E2:E891,"&lt;="&amp;$A593,'USH2A e13 (B) - HSF3.0'!H2:H891)-SUMIF('USH2A e13 (B) - HSF3.0'!G2:G891,"&lt;="&amp;$A593,'USH2A e13 (B) - HSF3.0'!H2:H891),"")</f>
        <v>0.4107142857142918</v>
      </c>
      <c r="H593" s="39">
        <f>IF($A593&lt;=LEN('USH2A e13 (B) - 2ry Str + Mask'!A$2),SUMIF('USH2A e13 (B) - HSF3.0'!E2:E891,"&lt;="&amp;$A593,'USH2A e13 (B) - HSF3.0'!I2:I891)-SUMIF('USH2A e13 (B) - HSF3.0'!G2:G891,"&lt;="&amp;$A593,'USH2A e13 (B) - HSF3.0'!I2:I891),"")</f>
        <v>-0.125</v>
      </c>
      <c r="I593" s="39">
        <f>IF($A593&lt;=LEN('USH2A e13 (B) - 2ry Str + Mask'!A$2),G593+H593,"")</f>
        <v>0.2857142857142918</v>
      </c>
      <c r="J593" s="39">
        <f t="shared" si="73"/>
        <v>0</v>
      </c>
      <c r="K593" s="39">
        <f t="shared" si="74"/>
        <v>0</v>
      </c>
      <c r="L593" s="39">
        <f t="shared" si="75"/>
        <v>0</v>
      </c>
      <c r="M593" s="39">
        <f t="shared" si="76"/>
        <v>0</v>
      </c>
      <c r="N593" s="39">
        <f t="shared" si="77"/>
        <v>0</v>
      </c>
      <c r="O593" s="39">
        <f t="shared" si="78"/>
        <v>0</v>
      </c>
      <c r="P593" s="39">
        <f>IF($A593&lt;=LEN('USH2A e13 (B) - 2ry Str + Mask'!A$2),M593-J593,"")</f>
        <v>0</v>
      </c>
      <c r="Q593" s="39">
        <f>IF($A593&lt;=LEN('USH2A e13 (B) - 2ry Str + Mask'!A$2),N593-K593,"")</f>
        <v>0</v>
      </c>
      <c r="R593" s="39">
        <f>IF($A593&lt;=LEN('USH2A e13 (B) - 2ry Str + Mask'!A$2),O593-L593,"")</f>
        <v>0</v>
      </c>
    </row>
    <row r="594" spans="1:18" ht="128" customHeight="1" x14ac:dyDescent="0.15">
      <c r="A594" s="36">
        <v>593</v>
      </c>
      <c r="B594" s="37" t="str">
        <f>IF($A594&lt;=LEN('USH2A e13 (B) - 2ry Str + Mask'!A$2),MID('USH2A e13 (B) - 2ry Str + Mask'!A$2,$A594,1),"")</f>
        <v>.</v>
      </c>
      <c r="C594" s="38" t="str">
        <f>IF($A594&lt;=LEN('USH2A e13 (B) - 2ry Str + Mask'!B$2),MID('USH2A e13 (B) - 2ry Str + Mask'!B$2,$A594,1),"")</f>
        <v>.</v>
      </c>
      <c r="D594" s="38" t="str">
        <f>IF($A594&lt;=LEN('USH2A e13 (B) - 2ry Str + Mask'!C$2),MID('USH2A e13 (B) - 2ry Str + Mask'!C$2,$A594,1),"")</f>
        <v>.</v>
      </c>
      <c r="E594" s="38" t="str">
        <f t="shared" si="72"/>
        <v>.</v>
      </c>
      <c r="F594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</v>
      </c>
      <c r="G594" s="39">
        <f>IF($A594&lt;=LEN('USH2A e13 (B) - 2ry Str + Mask'!A$2),SUMIF('USH2A e13 (B) - HSF3.0'!E2:E891,"&lt;="&amp;$A594,'USH2A e13 (B) - HSF3.0'!H2:H891)-SUMIF('USH2A e13 (B) - HSF3.0'!G2:G891,"&lt;="&amp;$A594,'USH2A e13 (B) - HSF3.0'!H2:H891),"")</f>
        <v>0.5773809523809561</v>
      </c>
      <c r="H594" s="39">
        <f>IF($A594&lt;=LEN('USH2A e13 (B) - 2ry Str + Mask'!A$2),SUMIF('USH2A e13 (B) - HSF3.0'!E2:E891,"&lt;="&amp;$A594,'USH2A e13 (B) - HSF3.0'!I2:I891)-SUMIF('USH2A e13 (B) - HSF3.0'!G2:G891,"&lt;="&amp;$A594,'USH2A e13 (B) - HSF3.0'!I2:I891),"")</f>
        <v>-0.125</v>
      </c>
      <c r="I594" s="39">
        <f>IF($A594&lt;=LEN('USH2A e13 (B) - 2ry Str + Mask'!A$2),G594+H594,"")</f>
        <v>0.4523809523809561</v>
      </c>
      <c r="J594" s="39">
        <f t="shared" si="73"/>
        <v>0.5773809523809561</v>
      </c>
      <c r="K594" s="39">
        <f t="shared" si="74"/>
        <v>-0.125</v>
      </c>
      <c r="L594" s="39">
        <f t="shared" si="75"/>
        <v>0.4523809523809561</v>
      </c>
      <c r="M594" s="39">
        <f t="shared" si="76"/>
        <v>0.5773809523809561</v>
      </c>
      <c r="N594" s="39">
        <f t="shared" si="77"/>
        <v>-0.125</v>
      </c>
      <c r="O594" s="39">
        <f t="shared" si="78"/>
        <v>0.4523809523809561</v>
      </c>
      <c r="P594" s="39">
        <f>IF($A594&lt;=LEN('USH2A e13 (B) - 2ry Str + Mask'!A$2),M594-J594,"")</f>
        <v>0</v>
      </c>
      <c r="Q594" s="39">
        <f>IF($A594&lt;=LEN('USH2A e13 (B) - 2ry Str + Mask'!A$2),N594-K594,"")</f>
        <v>0</v>
      </c>
      <c r="R594" s="39">
        <f>IF($A594&lt;=LEN('USH2A e13 (B) - 2ry Str + Mask'!A$2),O594-L594,"")</f>
        <v>0</v>
      </c>
    </row>
    <row r="595" spans="1:18" ht="128" customHeight="1" x14ac:dyDescent="0.15">
      <c r="A595" s="36">
        <v>594</v>
      </c>
      <c r="B595" s="37" t="str">
        <f>IF($A595&lt;=LEN('USH2A e13 (B) - 2ry Str + Mask'!A$2),MID('USH2A e13 (B) - 2ry Str + Mask'!A$2,$A595,1),"")</f>
        <v>.</v>
      </c>
      <c r="C595" s="38" t="str">
        <f>IF($A595&lt;=LEN('USH2A e13 (B) - 2ry Str + Mask'!B$2),MID('USH2A e13 (B) - 2ry Str + Mask'!B$2,$A595,1),"")</f>
        <v>.</v>
      </c>
      <c r="D595" s="38" t="str">
        <f>IF($A595&lt;=LEN('USH2A e13 (B) - 2ry Str + Mask'!C$2),MID('USH2A e13 (B) - 2ry Str + Mask'!C$2,$A595,1),"")</f>
        <v>.</v>
      </c>
      <c r="E595" s="38" t="str">
        <f t="shared" si="72"/>
        <v>.</v>
      </c>
      <c r="F595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</v>
      </c>
      <c r="G595" s="39">
        <f>IF($A595&lt;=LEN('USH2A e13 (B) - 2ry Str + Mask'!A$2),SUMIF('USH2A e13 (B) - HSF3.0'!E2:E891,"&lt;="&amp;$A595,'USH2A e13 (B) - HSF3.0'!H2:H891)-SUMIF('USH2A e13 (B) - HSF3.0'!G2:G891,"&lt;="&amp;$A595,'USH2A e13 (B) - HSF3.0'!H2:H891),"")</f>
        <v>0.6190476190476204</v>
      </c>
      <c r="H595" s="39">
        <f>IF($A595&lt;=LEN('USH2A e13 (B) - 2ry Str + Mask'!A$2),SUMIF('USH2A e13 (B) - HSF3.0'!E2:E891,"&lt;="&amp;$A595,'USH2A e13 (B) - HSF3.0'!I2:I891)-SUMIF('USH2A e13 (B) - HSF3.0'!G2:G891,"&lt;="&amp;$A595,'USH2A e13 (B) - HSF3.0'!I2:I891),"")</f>
        <v>-0.25</v>
      </c>
      <c r="I595" s="39">
        <f>IF($A595&lt;=LEN('USH2A e13 (B) - 2ry Str + Mask'!A$2),G595+H595,"")</f>
        <v>0.3690476190476204</v>
      </c>
      <c r="J595" s="39">
        <f t="shared" si="73"/>
        <v>0.6190476190476204</v>
      </c>
      <c r="K595" s="39">
        <f t="shared" si="74"/>
        <v>-0.25</v>
      </c>
      <c r="L595" s="39">
        <f t="shared" si="75"/>
        <v>0.3690476190476204</v>
      </c>
      <c r="M595" s="39">
        <f t="shared" si="76"/>
        <v>0.6190476190476204</v>
      </c>
      <c r="N595" s="39">
        <f t="shared" si="77"/>
        <v>-0.25</v>
      </c>
      <c r="O595" s="39">
        <f t="shared" si="78"/>
        <v>0.3690476190476204</v>
      </c>
      <c r="P595" s="39">
        <f>IF($A595&lt;=LEN('USH2A e13 (B) - 2ry Str + Mask'!A$2),M595-J595,"")</f>
        <v>0</v>
      </c>
      <c r="Q595" s="39">
        <f>IF($A595&lt;=LEN('USH2A e13 (B) - 2ry Str + Mask'!A$2),N595-K595,"")</f>
        <v>0</v>
      </c>
      <c r="R595" s="39">
        <f>IF($A595&lt;=LEN('USH2A e13 (B) - 2ry Str + Mask'!A$2),O595-L595,"")</f>
        <v>0</v>
      </c>
    </row>
    <row r="596" spans="1:18" ht="128" customHeight="1" x14ac:dyDescent="0.15">
      <c r="A596" s="36">
        <v>595</v>
      </c>
      <c r="B596" s="37" t="str">
        <f>IF($A596&lt;=LEN('USH2A e13 (B) - 2ry Str + Mask'!A$2),MID('USH2A e13 (B) - 2ry Str + Mask'!A$2,$A596,1),"")</f>
        <v>(</v>
      </c>
      <c r="C596" s="38" t="str">
        <f>IF($A596&lt;=LEN('USH2A e13 (B) - 2ry Str + Mask'!B$2),MID('USH2A e13 (B) - 2ry Str + Mask'!B$2,$A596,1),"")</f>
        <v>(</v>
      </c>
      <c r="D596" s="38" t="str">
        <f>IF($A596&lt;=LEN('USH2A e13 (B) - 2ry Str + Mask'!C$2),MID('USH2A e13 (B) - 2ry Str + Mask'!C$2,$A596,1),"")</f>
        <v>.</v>
      </c>
      <c r="E596" s="38" t="str">
        <f t="shared" si="72"/>
        <v>(</v>
      </c>
      <c r="F596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</v>
      </c>
      <c r="G596" s="39">
        <f>IF($A596&lt;=LEN('USH2A e13 (B) - 2ry Str + Mask'!A$2),SUMIF('USH2A e13 (B) - HSF3.0'!E2:E891,"&lt;="&amp;$A596,'USH2A e13 (B) - HSF3.0'!H2:H891)-SUMIF('USH2A e13 (B) - HSF3.0'!G2:G891,"&lt;="&amp;$A596,'USH2A e13 (B) - HSF3.0'!H2:H891),"")</f>
        <v>0.9285714285714306</v>
      </c>
      <c r="H596" s="39">
        <f>IF($A596&lt;=LEN('USH2A e13 (B) - 2ry Str + Mask'!A$2),SUMIF('USH2A e13 (B) - HSF3.0'!E2:E891,"&lt;="&amp;$A596,'USH2A e13 (B) - HSF3.0'!I2:I891)-SUMIF('USH2A e13 (B) - HSF3.0'!G2:G891,"&lt;="&amp;$A596,'USH2A e13 (B) - HSF3.0'!I2:I891),"")</f>
        <v>-0.25</v>
      </c>
      <c r="I596" s="39">
        <f>IF($A596&lt;=LEN('USH2A e13 (B) - 2ry Str + Mask'!A$2),G596+H596,"")</f>
        <v>0.6785714285714306</v>
      </c>
      <c r="J596" s="39">
        <f t="shared" si="73"/>
        <v>0</v>
      </c>
      <c r="K596" s="39">
        <f t="shared" si="74"/>
        <v>0</v>
      </c>
      <c r="L596" s="39">
        <f t="shared" si="75"/>
        <v>0</v>
      </c>
      <c r="M596" s="39">
        <f t="shared" si="76"/>
        <v>0</v>
      </c>
      <c r="N596" s="39">
        <f t="shared" si="77"/>
        <v>0</v>
      </c>
      <c r="O596" s="39">
        <f t="shared" si="78"/>
        <v>0</v>
      </c>
      <c r="P596" s="39">
        <f>IF($A596&lt;=LEN('USH2A e13 (B) - 2ry Str + Mask'!A$2),M596-J596,"")</f>
        <v>0</v>
      </c>
      <c r="Q596" s="39">
        <f>IF($A596&lt;=LEN('USH2A e13 (B) - 2ry Str + Mask'!A$2),N596-K596,"")</f>
        <v>0</v>
      </c>
      <c r="R596" s="39">
        <f>IF($A596&lt;=LEN('USH2A e13 (B) - 2ry Str + Mask'!A$2),O596-L596,"")</f>
        <v>0</v>
      </c>
    </row>
    <row r="597" spans="1:18" ht="128" customHeight="1" x14ac:dyDescent="0.15">
      <c r="A597" s="36">
        <v>596</v>
      </c>
      <c r="B597" s="37" t="str">
        <f>IF($A597&lt;=LEN('USH2A e13 (B) - 2ry Str + Mask'!A$2),MID('USH2A e13 (B) - 2ry Str + Mask'!A$2,$A597,1),"")</f>
        <v>(</v>
      </c>
      <c r="C597" s="38" t="str">
        <f>IF($A597&lt;=LEN('USH2A e13 (B) - 2ry Str + Mask'!B$2),MID('USH2A e13 (B) - 2ry Str + Mask'!B$2,$A597,1),"")</f>
        <v>(</v>
      </c>
      <c r="D597" s="38" t="str">
        <f>IF($A597&lt;=LEN('USH2A e13 (B) - 2ry Str + Mask'!C$2),MID('USH2A e13 (B) - 2ry Str + Mask'!C$2,$A597,1),"")</f>
        <v>.</v>
      </c>
      <c r="E597" s="38" t="str">
        <f t="shared" si="72"/>
        <v>(</v>
      </c>
      <c r="F597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</v>
      </c>
      <c r="G597" s="39">
        <f>IF($A597&lt;=LEN('USH2A e13 (B) - 2ry Str + Mask'!A$2),SUMIF('USH2A e13 (B) - HSF3.0'!E2:E891,"&lt;="&amp;$A597,'USH2A e13 (B) - HSF3.0'!H2:H891)-SUMIF('USH2A e13 (B) - HSF3.0'!G2:G891,"&lt;="&amp;$A597,'USH2A e13 (B) - HSF3.0'!H2:H891),"")</f>
        <v>1.0952380952380949</v>
      </c>
      <c r="H597" s="39">
        <f>IF($A597&lt;=LEN('USH2A e13 (B) - 2ry Str + Mask'!A$2),SUMIF('USH2A e13 (B) - HSF3.0'!E2:E891,"&lt;="&amp;$A597,'USH2A e13 (B) - HSF3.0'!I2:I891)-SUMIF('USH2A e13 (B) - HSF3.0'!G2:G891,"&lt;="&amp;$A597,'USH2A e13 (B) - HSF3.0'!I2:I891),"")</f>
        <v>-0.5595238095238102</v>
      </c>
      <c r="I597" s="39">
        <f>IF($A597&lt;=LEN('USH2A e13 (B) - 2ry Str + Mask'!A$2),G597+H597,"")</f>
        <v>0.5357142857142847</v>
      </c>
      <c r="J597" s="39">
        <f t="shared" si="73"/>
        <v>0</v>
      </c>
      <c r="K597" s="39">
        <f t="shared" si="74"/>
        <v>0</v>
      </c>
      <c r="L597" s="39">
        <f t="shared" si="75"/>
        <v>0</v>
      </c>
      <c r="M597" s="39">
        <f t="shared" si="76"/>
        <v>0</v>
      </c>
      <c r="N597" s="39">
        <f t="shared" si="77"/>
        <v>0</v>
      </c>
      <c r="O597" s="39">
        <f t="shared" si="78"/>
        <v>0</v>
      </c>
      <c r="P597" s="39">
        <f>IF($A597&lt;=LEN('USH2A e13 (B) - 2ry Str + Mask'!A$2),M597-J597,"")</f>
        <v>0</v>
      </c>
      <c r="Q597" s="39">
        <f>IF($A597&lt;=LEN('USH2A e13 (B) - 2ry Str + Mask'!A$2),N597-K597,"")</f>
        <v>0</v>
      </c>
      <c r="R597" s="39">
        <f>IF($A597&lt;=LEN('USH2A e13 (B) - 2ry Str + Mask'!A$2),O597-L597,"")</f>
        <v>0</v>
      </c>
    </row>
    <row r="598" spans="1:18" ht="128" customHeight="1" x14ac:dyDescent="0.15">
      <c r="A598" s="36">
        <v>597</v>
      </c>
      <c r="B598" s="37" t="str">
        <f>IF($A598&lt;=LEN('USH2A e13 (B) - 2ry Str + Mask'!A$2),MID('USH2A e13 (B) - 2ry Str + Mask'!A$2,$A598,1),"")</f>
        <v>.</v>
      </c>
      <c r="C598" s="38" t="str">
        <f>IF($A598&lt;=LEN('USH2A e13 (B) - 2ry Str + Mask'!B$2),MID('USH2A e13 (B) - 2ry Str + Mask'!B$2,$A598,1),"")</f>
        <v>.</v>
      </c>
      <c r="D598" s="38" t="str">
        <f>IF($A598&lt;=LEN('USH2A e13 (B) - 2ry Str + Mask'!C$2),MID('USH2A e13 (B) - 2ry Str + Mask'!C$2,$A598,1),"")</f>
        <v>.</v>
      </c>
      <c r="E598" s="38" t="str">
        <f t="shared" si="72"/>
        <v>.</v>
      </c>
      <c r="F598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</v>
      </c>
      <c r="G598" s="39">
        <f>IF($A598&lt;=LEN('USH2A e13 (B) - 2ry Str + Mask'!A$2),SUMIF('USH2A e13 (B) - HSF3.0'!E2:E891,"&lt;="&amp;$A598,'USH2A e13 (B) - HSF3.0'!H2:H891)-SUMIF('USH2A e13 (B) - HSF3.0'!G2:G891,"&lt;="&amp;$A598,'USH2A e13 (B) - HSF3.0'!H2:H891),"")</f>
        <v>1.4285714285714235</v>
      </c>
      <c r="H598" s="39">
        <f>IF($A598&lt;=LEN('USH2A e13 (B) - 2ry Str + Mask'!A$2),SUMIF('USH2A e13 (B) - HSF3.0'!E2:E891,"&lt;="&amp;$A598,'USH2A e13 (B) - HSF3.0'!I2:I891)-SUMIF('USH2A e13 (B) - HSF3.0'!G2:G891,"&lt;="&amp;$A598,'USH2A e13 (B) - HSF3.0'!I2:I891),"")</f>
        <v>-0.7261904761904745</v>
      </c>
      <c r="I598" s="39">
        <f>IF($A598&lt;=LEN('USH2A e13 (B) - 2ry Str + Mask'!A$2),G598+H598,"")</f>
        <v>0.702380952380949</v>
      </c>
      <c r="J598" s="39">
        <f t="shared" si="73"/>
        <v>1.4285714285714235</v>
      </c>
      <c r="K598" s="39">
        <f t="shared" si="74"/>
        <v>-0.7261904761904745</v>
      </c>
      <c r="L598" s="39">
        <f t="shared" si="75"/>
        <v>0.702380952380949</v>
      </c>
      <c r="M598" s="39">
        <f t="shared" si="76"/>
        <v>1.4285714285714235</v>
      </c>
      <c r="N598" s="39">
        <f t="shared" si="77"/>
        <v>-0.7261904761904745</v>
      </c>
      <c r="O598" s="39">
        <f t="shared" si="78"/>
        <v>0.702380952380949</v>
      </c>
      <c r="P598" s="39">
        <f>IF($A598&lt;=LEN('USH2A e13 (B) - 2ry Str + Mask'!A$2),M598-J598,"")</f>
        <v>0</v>
      </c>
      <c r="Q598" s="39">
        <f>IF($A598&lt;=LEN('USH2A e13 (B) - 2ry Str + Mask'!A$2),N598-K598,"")</f>
        <v>0</v>
      </c>
      <c r="R598" s="39">
        <f>IF($A598&lt;=LEN('USH2A e13 (B) - 2ry Str + Mask'!A$2),O598-L598,"")</f>
        <v>0</v>
      </c>
    </row>
    <row r="599" spans="1:18" ht="128" customHeight="1" x14ac:dyDescent="0.15">
      <c r="A599" s="36">
        <v>598</v>
      </c>
      <c r="B599" s="37" t="str">
        <f>IF($A599&lt;=LEN('USH2A e13 (B) - 2ry Str + Mask'!A$2),MID('USH2A e13 (B) - 2ry Str + Mask'!A$2,$A599,1),"")</f>
        <v>.</v>
      </c>
      <c r="C599" s="38" t="str">
        <f>IF($A599&lt;=LEN('USH2A e13 (B) - 2ry Str + Mask'!B$2),MID('USH2A e13 (B) - 2ry Str + Mask'!B$2,$A599,1),"")</f>
        <v>.</v>
      </c>
      <c r="D599" s="38" t="str">
        <f>IF($A599&lt;=LEN('USH2A e13 (B) - 2ry Str + Mask'!C$2),MID('USH2A e13 (B) - 2ry Str + Mask'!C$2,$A599,1),"")</f>
        <v>.</v>
      </c>
      <c r="E599" s="38" t="str">
        <f t="shared" si="72"/>
        <v>.</v>
      </c>
      <c r="F599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</v>
      </c>
      <c r="G599" s="39">
        <f>IF($A599&lt;=LEN('USH2A e13 (B) - 2ry Str + Mask'!A$2),SUMIF('USH2A e13 (B) - HSF3.0'!E2:E891,"&lt;="&amp;$A599,'USH2A e13 (B) - HSF3.0'!H2:H891)-SUMIF('USH2A e13 (B) - HSF3.0'!G2:G891,"&lt;="&amp;$A599,'USH2A e13 (B) - HSF3.0'!H2:H891),"")</f>
        <v>1.2857142857142776</v>
      </c>
      <c r="H599" s="39">
        <f>IF($A599&lt;=LEN('USH2A e13 (B) - 2ry Str + Mask'!A$2),SUMIF('USH2A e13 (B) - HSF3.0'!E2:E891,"&lt;="&amp;$A599,'USH2A e13 (B) - HSF3.0'!I2:I891)-SUMIF('USH2A e13 (B) - HSF3.0'!G2:G891,"&lt;="&amp;$A599,'USH2A e13 (B) - HSF3.0'!I2:I891),"")</f>
        <v>-0.7678571428571388</v>
      </c>
      <c r="I599" s="39">
        <f>IF($A599&lt;=LEN('USH2A e13 (B) - 2ry Str + Mask'!A$2),G599+H599,"")</f>
        <v>0.5178571428571388</v>
      </c>
      <c r="J599" s="39">
        <f t="shared" si="73"/>
        <v>1.2857142857142776</v>
      </c>
      <c r="K599" s="39">
        <f t="shared" si="74"/>
        <v>-0.7678571428571388</v>
      </c>
      <c r="L599" s="39">
        <f t="shared" si="75"/>
        <v>0.5178571428571388</v>
      </c>
      <c r="M599" s="39">
        <f t="shared" si="76"/>
        <v>1.2857142857142776</v>
      </c>
      <c r="N599" s="39">
        <f t="shared" si="77"/>
        <v>-0.7678571428571388</v>
      </c>
      <c r="O599" s="39">
        <f t="shared" si="78"/>
        <v>0.5178571428571388</v>
      </c>
      <c r="P599" s="39">
        <f>IF($A599&lt;=LEN('USH2A e13 (B) - 2ry Str + Mask'!A$2),M599-J599,"")</f>
        <v>0</v>
      </c>
      <c r="Q599" s="39">
        <f>IF($A599&lt;=LEN('USH2A e13 (B) - 2ry Str + Mask'!A$2),N599-K599,"")</f>
        <v>0</v>
      </c>
      <c r="R599" s="39">
        <f>IF($A599&lt;=LEN('USH2A e13 (B) - 2ry Str + Mask'!A$2),O599-L599,"")</f>
        <v>0</v>
      </c>
    </row>
    <row r="600" spans="1:18" ht="128" customHeight="1" x14ac:dyDescent="0.15">
      <c r="A600" s="36">
        <v>599</v>
      </c>
      <c r="B600" s="37" t="str">
        <f>IF($A600&lt;=LEN('USH2A e13 (B) - 2ry Str + Mask'!A$2),MID('USH2A e13 (B) - 2ry Str + Mask'!A$2,$A600,1),"")</f>
        <v>.</v>
      </c>
      <c r="C600" s="38" t="str">
        <f>IF($A600&lt;=LEN('USH2A e13 (B) - 2ry Str + Mask'!B$2),MID('USH2A e13 (B) - 2ry Str + Mask'!B$2,$A600,1),"")</f>
        <v>.</v>
      </c>
      <c r="D600" s="38" t="str">
        <f>IF($A600&lt;=LEN('USH2A e13 (B) - 2ry Str + Mask'!C$2),MID('USH2A e13 (B) - 2ry Str + Mask'!C$2,$A600,1),"")</f>
        <v>.</v>
      </c>
      <c r="E600" s="38" t="str">
        <f t="shared" si="72"/>
        <v>.</v>
      </c>
      <c r="F600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</v>
      </c>
      <c r="G600" s="39">
        <f>IF($A600&lt;=LEN('USH2A e13 (B) - 2ry Str + Mask'!A$2),SUMIF('USH2A e13 (B) - HSF3.0'!E2:E891,"&lt;="&amp;$A600,'USH2A e13 (B) - HSF3.0'!H2:H891)-SUMIF('USH2A e13 (B) - HSF3.0'!G2:G891,"&lt;="&amp;$A600,'USH2A e13 (B) - HSF3.0'!H2:H891),"")</f>
        <v>1.4523809523809419</v>
      </c>
      <c r="H600" s="39">
        <f>IF($A600&lt;=LEN('USH2A e13 (B) - 2ry Str + Mask'!A$2),SUMIF('USH2A e13 (B) - HSF3.0'!E2:E891,"&lt;="&amp;$A600,'USH2A e13 (B) - HSF3.0'!I2:I891)-SUMIF('USH2A e13 (B) - HSF3.0'!G2:G891,"&lt;="&amp;$A600,'USH2A e13 (B) - HSF3.0'!I2:I891),"")</f>
        <v>-1.077380952380949</v>
      </c>
      <c r="I600" s="39">
        <f>IF($A600&lt;=LEN('USH2A e13 (B) - 2ry Str + Mask'!A$2),G600+H600,"")</f>
        <v>0.37499999999999289</v>
      </c>
      <c r="J600" s="39">
        <f t="shared" si="73"/>
        <v>1.4523809523809419</v>
      </c>
      <c r="K600" s="39">
        <f t="shared" si="74"/>
        <v>-1.077380952380949</v>
      </c>
      <c r="L600" s="39">
        <f t="shared" si="75"/>
        <v>0.37499999999999289</v>
      </c>
      <c r="M600" s="39">
        <f t="shared" si="76"/>
        <v>1.4523809523809419</v>
      </c>
      <c r="N600" s="39">
        <f t="shared" si="77"/>
        <v>-1.077380952380949</v>
      </c>
      <c r="O600" s="39">
        <f t="shared" si="78"/>
        <v>0.37499999999999289</v>
      </c>
      <c r="P600" s="39">
        <f>IF($A600&lt;=LEN('USH2A e13 (B) - 2ry Str + Mask'!A$2),M600-J600,"")</f>
        <v>0</v>
      </c>
      <c r="Q600" s="39">
        <f>IF($A600&lt;=LEN('USH2A e13 (B) - 2ry Str + Mask'!A$2),N600-K600,"")</f>
        <v>0</v>
      </c>
      <c r="R600" s="39">
        <f>IF($A600&lt;=LEN('USH2A e13 (B) - 2ry Str + Mask'!A$2),O600-L600,"")</f>
        <v>0</v>
      </c>
    </row>
    <row r="601" spans="1:18" ht="128" customHeight="1" x14ac:dyDescent="0.15">
      <c r="A601" s="36">
        <v>600</v>
      </c>
      <c r="B601" s="37" t="str">
        <f>IF($A601&lt;=LEN('USH2A e13 (B) - 2ry Str + Mask'!A$2),MID('USH2A e13 (B) - 2ry Str + Mask'!A$2,$A601,1),"")</f>
        <v>.</v>
      </c>
      <c r="C601" s="38" t="str">
        <f>IF($A601&lt;=LEN('USH2A e13 (B) - 2ry Str + Mask'!B$2),MID('USH2A e13 (B) - 2ry Str + Mask'!B$2,$A601,1),"")</f>
        <v>.</v>
      </c>
      <c r="D601" s="38" t="str">
        <f>IF($A601&lt;=LEN('USH2A e13 (B) - 2ry Str + Mask'!C$2),MID('USH2A e13 (B) - 2ry Str + Mask'!C$2,$A601,1),"")</f>
        <v>.</v>
      </c>
      <c r="E601" s="38" t="str">
        <f t="shared" si="72"/>
        <v>.</v>
      </c>
      <c r="F601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</v>
      </c>
      <c r="G601" s="39">
        <f>IF($A601&lt;=LEN('USH2A e13 (B) - 2ry Str + Mask'!A$2),SUMIF('USH2A e13 (B) - HSF3.0'!E2:E891,"&lt;="&amp;$A601,'USH2A e13 (B) - HSF3.0'!H2:H891)-SUMIF('USH2A e13 (B) - HSF3.0'!G2:G891,"&lt;="&amp;$A601,'USH2A e13 (B) - HSF3.0'!H2:H891),"")</f>
        <v>1.4523809523809419</v>
      </c>
      <c r="H601" s="39">
        <f>IF($A601&lt;=LEN('USH2A e13 (B) - 2ry Str + Mask'!A$2),SUMIF('USH2A e13 (B) - HSF3.0'!E2:E891,"&lt;="&amp;$A601,'USH2A e13 (B) - HSF3.0'!I2:I891)-SUMIF('USH2A e13 (B) - HSF3.0'!G2:G891,"&lt;="&amp;$A601,'USH2A e13 (B) - HSF3.0'!I2:I891),"")</f>
        <v>-1.2440476190476133</v>
      </c>
      <c r="I601" s="39">
        <f>IF($A601&lt;=LEN('USH2A e13 (B) - 2ry Str + Mask'!A$2),G601+H601,"")</f>
        <v>0.2083333333333286</v>
      </c>
      <c r="J601" s="39">
        <f t="shared" si="73"/>
        <v>1.4523809523809419</v>
      </c>
      <c r="K601" s="39">
        <f t="shared" si="74"/>
        <v>-1.2440476190476133</v>
      </c>
      <c r="L601" s="39">
        <f t="shared" si="75"/>
        <v>0.2083333333333286</v>
      </c>
      <c r="M601" s="39">
        <f t="shared" si="76"/>
        <v>1.4523809523809419</v>
      </c>
      <c r="N601" s="39">
        <f t="shared" si="77"/>
        <v>-1.2440476190476133</v>
      </c>
      <c r="O601" s="39">
        <f t="shared" si="78"/>
        <v>0.2083333333333286</v>
      </c>
      <c r="P601" s="39">
        <f>IF($A601&lt;=LEN('USH2A e13 (B) - 2ry Str + Mask'!A$2),M601-J601,"")</f>
        <v>0</v>
      </c>
      <c r="Q601" s="39">
        <f>IF($A601&lt;=LEN('USH2A e13 (B) - 2ry Str + Mask'!A$2),N601-K601,"")</f>
        <v>0</v>
      </c>
      <c r="R601" s="39">
        <f>IF($A601&lt;=LEN('USH2A e13 (B) - 2ry Str + Mask'!A$2),O601-L601,"")</f>
        <v>0</v>
      </c>
    </row>
    <row r="602" spans="1:18" ht="128" customHeight="1" x14ac:dyDescent="0.15">
      <c r="A602" s="36">
        <v>601</v>
      </c>
      <c r="B602" s="37" t="str">
        <f>IF($A602&lt;=LEN('USH2A e13 (B) - 2ry Str + Mask'!A$2),MID('USH2A e13 (B) - 2ry Str + Mask'!A$2,$A602,1),"")</f>
        <v>)</v>
      </c>
      <c r="C602" s="38" t="str">
        <f>IF($A602&lt;=LEN('USH2A e13 (B) - 2ry Str + Mask'!B$2),MID('USH2A e13 (B) - 2ry Str + Mask'!B$2,$A602,1),"")</f>
        <v>)</v>
      </c>
      <c r="D602" s="38" t="str">
        <f>IF($A602&lt;=LEN('USH2A e13 (B) - 2ry Str + Mask'!C$2),MID('USH2A e13 (B) - 2ry Str + Mask'!C$2,$A602,1),"")</f>
        <v>.</v>
      </c>
      <c r="E602" s="38" t="str">
        <f t="shared" si="72"/>
        <v>)</v>
      </c>
      <c r="F602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</v>
      </c>
      <c r="G602" s="39">
        <f>IF($A602&lt;=LEN('USH2A e13 (B) - 2ry Str + Mask'!A$2),SUMIF('USH2A e13 (B) - HSF3.0'!E2:E891,"&lt;="&amp;$A602,'USH2A e13 (B) - HSF3.0'!H2:H891)-SUMIF('USH2A e13 (B) - HSF3.0'!G2:G891,"&lt;="&amp;$A602,'USH2A e13 (B) - HSF3.0'!H2:H891),"")</f>
        <v>1.4523809523809419</v>
      </c>
      <c r="H602" s="39">
        <f>IF($A602&lt;=LEN('USH2A e13 (B) - 2ry Str + Mask'!A$2),SUMIF('USH2A e13 (B) - HSF3.0'!E2:E891,"&lt;="&amp;$A602,'USH2A e13 (B) - HSF3.0'!I2:I891)-SUMIF('USH2A e13 (B) - HSF3.0'!G2:G891,"&lt;="&amp;$A602,'USH2A e13 (B) - HSF3.0'!I2:I891),"")</f>
        <v>-1.5535714285714235</v>
      </c>
      <c r="I602" s="39">
        <f>IF($A602&lt;=LEN('USH2A e13 (B) - 2ry Str + Mask'!A$2),G602+H602,"")</f>
        <v>-0.1011904761904816</v>
      </c>
      <c r="J602" s="39">
        <f t="shared" si="73"/>
        <v>0</v>
      </c>
      <c r="K602" s="39">
        <f t="shared" si="74"/>
        <v>0</v>
      </c>
      <c r="L602" s="39">
        <f t="shared" si="75"/>
        <v>0</v>
      </c>
      <c r="M602" s="39">
        <f t="shared" si="76"/>
        <v>0</v>
      </c>
      <c r="N602" s="39">
        <f t="shared" si="77"/>
        <v>0</v>
      </c>
      <c r="O602" s="39">
        <f t="shared" si="78"/>
        <v>0</v>
      </c>
      <c r="P602" s="39">
        <f>IF($A602&lt;=LEN('USH2A e13 (B) - 2ry Str + Mask'!A$2),M602-J602,"")</f>
        <v>0</v>
      </c>
      <c r="Q602" s="39">
        <f>IF($A602&lt;=LEN('USH2A e13 (B) - 2ry Str + Mask'!A$2),N602-K602,"")</f>
        <v>0</v>
      </c>
      <c r="R602" s="39">
        <f>IF($A602&lt;=LEN('USH2A e13 (B) - 2ry Str + Mask'!A$2),O602-L602,"")</f>
        <v>0</v>
      </c>
    </row>
    <row r="603" spans="1:18" ht="128" customHeight="1" x14ac:dyDescent="0.15">
      <c r="A603" s="36">
        <v>602</v>
      </c>
      <c r="B603" s="37" t="str">
        <f>IF($A603&lt;=LEN('USH2A e13 (B) - 2ry Str + Mask'!A$2),MID('USH2A e13 (B) - 2ry Str + Mask'!A$2,$A603,1),"")</f>
        <v>)</v>
      </c>
      <c r="C603" s="38" t="str">
        <f>IF($A603&lt;=LEN('USH2A e13 (B) - 2ry Str + Mask'!B$2),MID('USH2A e13 (B) - 2ry Str + Mask'!B$2,$A603,1),"")</f>
        <v>)</v>
      </c>
      <c r="D603" s="38" t="str">
        <f>IF($A603&lt;=LEN('USH2A e13 (B) - 2ry Str + Mask'!C$2),MID('USH2A e13 (B) - 2ry Str + Mask'!C$2,$A603,1),"")</f>
        <v>.</v>
      </c>
      <c r="E603" s="38" t="str">
        <f t="shared" si="72"/>
        <v>)</v>
      </c>
      <c r="F603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</v>
      </c>
      <c r="G603" s="39">
        <f>IF($A603&lt;=LEN('USH2A e13 (B) - 2ry Str + Mask'!A$2),SUMIF('USH2A e13 (B) - HSF3.0'!E2:E891,"&lt;="&amp;$A603,'USH2A e13 (B) - HSF3.0'!H2:H891)-SUMIF('USH2A e13 (B) - HSF3.0'!G2:G891,"&lt;="&amp;$A603,'USH2A e13 (B) - HSF3.0'!H2:H891),"")</f>
        <v>0.99999999999998579</v>
      </c>
      <c r="H603" s="39">
        <f>IF($A603&lt;=LEN('USH2A e13 (B) - 2ry Str + Mask'!A$2),SUMIF('USH2A e13 (B) - HSF3.0'!E2:E891,"&lt;="&amp;$A603,'USH2A e13 (B) - HSF3.0'!I2:I891)-SUMIF('USH2A e13 (B) - HSF3.0'!G2:G891,"&lt;="&amp;$A603,'USH2A e13 (B) - HSF3.0'!I2:I891),"")</f>
        <v>-1.4285714285714235</v>
      </c>
      <c r="I603" s="39">
        <f>IF($A603&lt;=LEN('USH2A e13 (B) - 2ry Str + Mask'!A$2),G603+H603,"")</f>
        <v>-0.42857142857143771</v>
      </c>
      <c r="J603" s="39">
        <f t="shared" si="73"/>
        <v>0</v>
      </c>
      <c r="K603" s="39">
        <f t="shared" si="74"/>
        <v>0</v>
      </c>
      <c r="L603" s="39">
        <f t="shared" si="75"/>
        <v>0</v>
      </c>
      <c r="M603" s="39">
        <f t="shared" si="76"/>
        <v>0</v>
      </c>
      <c r="N603" s="39">
        <f t="shared" si="77"/>
        <v>0</v>
      </c>
      <c r="O603" s="39">
        <f t="shared" si="78"/>
        <v>0</v>
      </c>
      <c r="P603" s="39">
        <f>IF($A603&lt;=LEN('USH2A e13 (B) - 2ry Str + Mask'!A$2),M603-J603,"")</f>
        <v>0</v>
      </c>
      <c r="Q603" s="39">
        <f>IF($A603&lt;=LEN('USH2A e13 (B) - 2ry Str + Mask'!A$2),N603-K603,"")</f>
        <v>0</v>
      </c>
      <c r="R603" s="39">
        <f>IF($A603&lt;=LEN('USH2A e13 (B) - 2ry Str + Mask'!A$2),O603-L603,"")</f>
        <v>0</v>
      </c>
    </row>
    <row r="604" spans="1:18" ht="128" customHeight="1" x14ac:dyDescent="0.15">
      <c r="A604" s="36">
        <v>603</v>
      </c>
      <c r="B604" s="37" t="str">
        <f>IF($A604&lt;=LEN('USH2A e13 (B) - 2ry Str + Mask'!A$2),MID('USH2A e13 (B) - 2ry Str + Mask'!A$2,$A604,1),"")</f>
        <v>.</v>
      </c>
      <c r="C604" s="38" t="str">
        <f>IF($A604&lt;=LEN('USH2A e13 (B) - 2ry Str + Mask'!B$2),MID('USH2A e13 (B) - 2ry Str + Mask'!B$2,$A604,1),"")</f>
        <v>.</v>
      </c>
      <c r="D604" s="38" t="str">
        <f>IF($A604&lt;=LEN('USH2A e13 (B) - 2ry Str + Mask'!C$2),MID('USH2A e13 (B) - 2ry Str + Mask'!C$2,$A604,1),"")</f>
        <v>.</v>
      </c>
      <c r="E604" s="38" t="str">
        <f t="shared" si="72"/>
        <v>.</v>
      </c>
      <c r="F604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</v>
      </c>
      <c r="G604" s="39">
        <f>IF($A604&lt;=LEN('USH2A e13 (B) - 2ry Str + Mask'!A$2),SUMIF('USH2A e13 (B) - HSF3.0'!E2:E891,"&lt;="&amp;$A604,'USH2A e13 (B) - HSF3.0'!H2:H891)-SUMIF('USH2A e13 (B) - HSF3.0'!G2:G891,"&lt;="&amp;$A604,'USH2A e13 (B) - HSF3.0'!H2:H891),"")</f>
        <v>0.66666666666665719</v>
      </c>
      <c r="H604" s="39">
        <f>IF($A604&lt;=LEN('USH2A e13 (B) - 2ry Str + Mask'!A$2),SUMIF('USH2A e13 (B) - HSF3.0'!E2:E891,"&lt;="&amp;$A604,'USH2A e13 (B) - HSF3.0'!I2:I891)-SUMIF('USH2A e13 (B) - HSF3.0'!G2:G891,"&lt;="&amp;$A604,'USH2A e13 (B) - HSF3.0'!I2:I891),"")</f>
        <v>-1.4285714285714235</v>
      </c>
      <c r="I604" s="39">
        <f>IF($A604&lt;=LEN('USH2A e13 (B) - 2ry Str + Mask'!A$2),G604+H604,"")</f>
        <v>-0.7619047619047663</v>
      </c>
      <c r="J604" s="39">
        <f t="shared" si="73"/>
        <v>0.66666666666665719</v>
      </c>
      <c r="K604" s="39">
        <f t="shared" si="74"/>
        <v>-1.4285714285714235</v>
      </c>
      <c r="L604" s="39">
        <f t="shared" si="75"/>
        <v>-0.7619047619047663</v>
      </c>
      <c r="M604" s="39">
        <f t="shared" si="76"/>
        <v>0.66666666666665719</v>
      </c>
      <c r="N604" s="39">
        <f t="shared" si="77"/>
        <v>-1.4285714285714235</v>
      </c>
      <c r="O604" s="39">
        <f t="shared" si="78"/>
        <v>-0.7619047619047663</v>
      </c>
      <c r="P604" s="39">
        <f>IF($A604&lt;=LEN('USH2A e13 (B) - 2ry Str + Mask'!A$2),M604-J604,"")</f>
        <v>0</v>
      </c>
      <c r="Q604" s="39">
        <f>IF($A604&lt;=LEN('USH2A e13 (B) - 2ry Str + Mask'!A$2),N604-K604,"")</f>
        <v>0</v>
      </c>
      <c r="R604" s="39">
        <f>IF($A604&lt;=LEN('USH2A e13 (B) - 2ry Str + Mask'!A$2),O604-L604,"")</f>
        <v>0</v>
      </c>
    </row>
    <row r="605" spans="1:18" ht="128" customHeight="1" x14ac:dyDescent="0.15">
      <c r="A605" s="36">
        <v>604</v>
      </c>
      <c r="B605" s="37" t="str">
        <f>IF($A605&lt;=LEN('USH2A e13 (B) - 2ry Str + Mask'!A$2),MID('USH2A e13 (B) - 2ry Str + Mask'!A$2,$A605,1),"")</f>
        <v>.</v>
      </c>
      <c r="C605" s="38" t="str">
        <f>IF($A605&lt;=LEN('USH2A e13 (B) - 2ry Str + Mask'!B$2),MID('USH2A e13 (B) - 2ry Str + Mask'!B$2,$A605,1),"")</f>
        <v>.</v>
      </c>
      <c r="D605" s="38" t="str">
        <f>IF($A605&lt;=LEN('USH2A e13 (B) - 2ry Str + Mask'!C$2),MID('USH2A e13 (B) - 2ry Str + Mask'!C$2,$A605,1),"")</f>
        <v>.</v>
      </c>
      <c r="E605" s="38" t="str">
        <f t="shared" si="72"/>
        <v>.</v>
      </c>
      <c r="F605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</v>
      </c>
      <c r="G605" s="39">
        <f>IF($A605&lt;=LEN('USH2A e13 (B) - 2ry Str + Mask'!A$2),SUMIF('USH2A e13 (B) - HSF3.0'!E2:E891,"&lt;="&amp;$A605,'USH2A e13 (B) - HSF3.0'!H2:H891)-SUMIF('USH2A e13 (B) - HSF3.0'!G2:G891,"&lt;="&amp;$A605,'USH2A e13 (B) - HSF3.0'!H2:H891),"")</f>
        <v>0.83333333333332149</v>
      </c>
      <c r="H605" s="39">
        <f>IF($A605&lt;=LEN('USH2A e13 (B) - 2ry Str + Mask'!A$2),SUMIF('USH2A e13 (B) - HSF3.0'!E2:E891,"&lt;="&amp;$A605,'USH2A e13 (B) - HSF3.0'!I2:I891)-SUMIF('USH2A e13 (B) - HSF3.0'!G2:G891,"&lt;="&amp;$A605,'USH2A e13 (B) - HSF3.0'!I2:I891),"")</f>
        <v>-1.5952380952380878</v>
      </c>
      <c r="I605" s="39">
        <f>IF($A605&lt;=LEN('USH2A e13 (B) - 2ry Str + Mask'!A$2),G605+H605,"")</f>
        <v>-0.7619047619047663</v>
      </c>
      <c r="J605" s="39">
        <f t="shared" si="73"/>
        <v>0.83333333333332149</v>
      </c>
      <c r="K605" s="39">
        <f t="shared" si="74"/>
        <v>-1.5952380952380878</v>
      </c>
      <c r="L605" s="39">
        <f t="shared" si="75"/>
        <v>-0.7619047619047663</v>
      </c>
      <c r="M605" s="39">
        <f t="shared" si="76"/>
        <v>0.83333333333332149</v>
      </c>
      <c r="N605" s="39">
        <f t="shared" si="77"/>
        <v>-1.5952380952380878</v>
      </c>
      <c r="O605" s="39">
        <f t="shared" si="78"/>
        <v>-0.7619047619047663</v>
      </c>
      <c r="P605" s="39">
        <f>IF($A605&lt;=LEN('USH2A e13 (B) - 2ry Str + Mask'!A$2),M605-J605,"")</f>
        <v>0</v>
      </c>
      <c r="Q605" s="39">
        <f>IF($A605&lt;=LEN('USH2A e13 (B) - 2ry Str + Mask'!A$2),N605-K605,"")</f>
        <v>0</v>
      </c>
      <c r="R605" s="39">
        <f>IF($A605&lt;=LEN('USH2A e13 (B) - 2ry Str + Mask'!A$2),O605-L605,"")</f>
        <v>0</v>
      </c>
    </row>
    <row r="606" spans="1:18" ht="128" customHeight="1" x14ac:dyDescent="0.15">
      <c r="A606" s="36">
        <v>605</v>
      </c>
      <c r="B606" s="37" t="str">
        <f>IF($A606&lt;=LEN('USH2A e13 (B) - 2ry Str + Mask'!A$2),MID('USH2A e13 (B) - 2ry Str + Mask'!A$2,$A606,1),"")</f>
        <v>)</v>
      </c>
      <c r="C606" s="38" t="str">
        <f>IF($A606&lt;=LEN('USH2A e13 (B) - 2ry Str + Mask'!B$2),MID('USH2A e13 (B) - 2ry Str + Mask'!B$2,$A606,1),"")</f>
        <v>)</v>
      </c>
      <c r="D606" s="38" t="str">
        <f>IF($A606&lt;=LEN('USH2A e13 (B) - 2ry Str + Mask'!C$2),MID('USH2A e13 (B) - 2ry Str + Mask'!C$2,$A606,1),"")</f>
        <v>.</v>
      </c>
      <c r="E606" s="38" t="str">
        <f t="shared" si="72"/>
        <v>)</v>
      </c>
      <c r="F606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</v>
      </c>
      <c r="G606" s="39">
        <f>IF($A606&lt;=LEN('USH2A e13 (B) - 2ry Str + Mask'!A$2),SUMIF('USH2A e13 (B) - HSF3.0'!E2:E891,"&lt;="&amp;$A606,'USH2A e13 (B) - HSF3.0'!H2:H891)-SUMIF('USH2A e13 (B) - HSF3.0'!G2:G891,"&lt;="&amp;$A606,'USH2A e13 (B) - HSF3.0'!H2:H891),"")</f>
        <v>0.66666666666665719</v>
      </c>
      <c r="H606" s="39">
        <f>IF($A606&lt;=LEN('USH2A e13 (B) - 2ry Str + Mask'!A$2),SUMIF('USH2A e13 (B) - HSF3.0'!E2:E891,"&lt;="&amp;$A606,'USH2A e13 (B) - HSF3.0'!I2:I891)-SUMIF('USH2A e13 (B) - HSF3.0'!G2:G891,"&lt;="&amp;$A606,'USH2A e13 (B) - HSF3.0'!I2:I891),"")</f>
        <v>-1.7380952380952337</v>
      </c>
      <c r="I606" s="39">
        <f>IF($A606&lt;=LEN('USH2A e13 (B) - 2ry Str + Mask'!A$2),G606+H606,"")</f>
        <v>-1.0714285714285765</v>
      </c>
      <c r="J606" s="39">
        <f t="shared" si="73"/>
        <v>0</v>
      </c>
      <c r="K606" s="39">
        <f t="shared" si="74"/>
        <v>0</v>
      </c>
      <c r="L606" s="39">
        <f t="shared" si="75"/>
        <v>0</v>
      </c>
      <c r="M606" s="39">
        <f t="shared" si="76"/>
        <v>0</v>
      </c>
      <c r="N606" s="39">
        <f t="shared" si="77"/>
        <v>0</v>
      </c>
      <c r="O606" s="39">
        <f t="shared" si="78"/>
        <v>0</v>
      </c>
      <c r="P606" s="39">
        <f>IF($A606&lt;=LEN('USH2A e13 (B) - 2ry Str + Mask'!A$2),M606-J606,"")</f>
        <v>0</v>
      </c>
      <c r="Q606" s="39">
        <f>IF($A606&lt;=LEN('USH2A e13 (B) - 2ry Str + Mask'!A$2),N606-K606,"")</f>
        <v>0</v>
      </c>
      <c r="R606" s="39">
        <f>IF($A606&lt;=LEN('USH2A e13 (B) - 2ry Str + Mask'!A$2),O606-L606,"")</f>
        <v>0</v>
      </c>
    </row>
    <row r="607" spans="1:18" ht="128" customHeight="1" x14ac:dyDescent="0.15">
      <c r="A607" s="36">
        <v>606</v>
      </c>
      <c r="B607" s="37" t="str">
        <f>IF($A607&lt;=LEN('USH2A e13 (B) - 2ry Str + Mask'!A$2),MID('USH2A e13 (B) - 2ry Str + Mask'!A$2,$A607,1),"")</f>
        <v>)</v>
      </c>
      <c r="C607" s="38" t="str">
        <f>IF($A607&lt;=LEN('USH2A e13 (B) - 2ry Str + Mask'!B$2),MID('USH2A e13 (B) - 2ry Str + Mask'!B$2,$A607,1),"")</f>
        <v>)</v>
      </c>
      <c r="D607" s="38" t="str">
        <f>IF($A607&lt;=LEN('USH2A e13 (B) - 2ry Str + Mask'!C$2),MID('USH2A e13 (B) - 2ry Str + Mask'!C$2,$A607,1),"")</f>
        <v>.</v>
      </c>
      <c r="E607" s="38" t="str">
        <f t="shared" si="72"/>
        <v>)</v>
      </c>
      <c r="F607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</v>
      </c>
      <c r="G607" s="39">
        <f>IF($A607&lt;=LEN('USH2A e13 (B) - 2ry Str + Mask'!A$2),SUMIF('USH2A e13 (B) - HSF3.0'!E2:E891,"&lt;="&amp;$A607,'USH2A e13 (B) - HSF3.0'!H2:H891)-SUMIF('USH2A e13 (B) - HSF3.0'!G2:G891,"&lt;="&amp;$A607,'USH2A e13 (B) - HSF3.0'!H2:H891),"")</f>
        <v>0.66666666666665719</v>
      </c>
      <c r="H607" s="39">
        <f>IF($A607&lt;=LEN('USH2A e13 (B) - 2ry Str + Mask'!A$2),SUMIF('USH2A e13 (B) - HSF3.0'!E2:E891,"&lt;="&amp;$A607,'USH2A e13 (B) - HSF3.0'!I2:I891)-SUMIF('USH2A e13 (B) - HSF3.0'!G2:G891,"&lt;="&amp;$A607,'USH2A e13 (B) - HSF3.0'!I2:I891),"")</f>
        <v>-1.5952380952380878</v>
      </c>
      <c r="I607" s="39">
        <f>IF($A607&lt;=LEN('USH2A e13 (B) - 2ry Str + Mask'!A$2),G607+H607,"")</f>
        <v>-0.9285714285714306</v>
      </c>
      <c r="J607" s="39">
        <f t="shared" si="73"/>
        <v>0</v>
      </c>
      <c r="K607" s="39">
        <f t="shared" si="74"/>
        <v>0</v>
      </c>
      <c r="L607" s="39">
        <f t="shared" si="75"/>
        <v>0</v>
      </c>
      <c r="M607" s="39">
        <f t="shared" si="76"/>
        <v>0</v>
      </c>
      <c r="N607" s="39">
        <f t="shared" si="77"/>
        <v>0</v>
      </c>
      <c r="O607" s="39">
        <f t="shared" si="78"/>
        <v>0</v>
      </c>
      <c r="P607" s="39">
        <f>IF($A607&lt;=LEN('USH2A e13 (B) - 2ry Str + Mask'!A$2),M607-J607,"")</f>
        <v>0</v>
      </c>
      <c r="Q607" s="39">
        <f>IF($A607&lt;=LEN('USH2A e13 (B) - 2ry Str + Mask'!A$2),N607-K607,"")</f>
        <v>0</v>
      </c>
      <c r="R607" s="39">
        <f>IF($A607&lt;=LEN('USH2A e13 (B) - 2ry Str + Mask'!A$2),O607-L607,"")</f>
        <v>0</v>
      </c>
    </row>
    <row r="608" spans="1:18" ht="140" customHeight="1" x14ac:dyDescent="0.15">
      <c r="A608" s="36">
        <v>607</v>
      </c>
      <c r="B608" s="37" t="str">
        <f>IF($A608&lt;=LEN('USH2A e13 (B) - 2ry Str + Mask'!A$2),MID('USH2A e13 (B) - 2ry Str + Mask'!A$2,$A608,1),"")</f>
        <v>)</v>
      </c>
      <c r="C608" s="38" t="str">
        <f>IF($A608&lt;=LEN('USH2A e13 (B) - 2ry Str + Mask'!B$2),MID('USH2A e13 (B) - 2ry Str + Mask'!B$2,$A608,1),"")</f>
        <v>)</v>
      </c>
      <c r="D608" s="38" t="str">
        <f>IF($A608&lt;=LEN('USH2A e13 (B) - 2ry Str + Mask'!C$2),MID('USH2A e13 (B) - 2ry Str + Mask'!C$2,$A608,1),"")</f>
        <v>.</v>
      </c>
      <c r="E608" s="38" t="str">
        <f t="shared" si="72"/>
        <v>)</v>
      </c>
      <c r="F608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</v>
      </c>
      <c r="G608" s="39">
        <f>IF($A608&lt;=LEN('USH2A e13 (B) - 2ry Str + Mask'!A$2),SUMIF('USH2A e13 (B) - HSF3.0'!E2:E891,"&lt;="&amp;$A608,'USH2A e13 (B) - HSF3.0'!H2:H891)-SUMIF('USH2A e13 (B) - HSF3.0'!G2:G891,"&lt;="&amp;$A608,'USH2A e13 (B) - HSF3.0'!H2:H891),"")</f>
        <v>0.49999999999999289</v>
      </c>
      <c r="H608" s="39">
        <f>IF($A608&lt;=LEN('USH2A e13 (B) - 2ry Str + Mask'!A$2),SUMIF('USH2A e13 (B) - HSF3.0'!E2:E891,"&lt;="&amp;$A608,'USH2A e13 (B) - HSF3.0'!I2:I891)-SUMIF('USH2A e13 (B) - HSF3.0'!G2:G891,"&lt;="&amp;$A608,'USH2A e13 (B) - HSF3.0'!I2:I891),"")</f>
        <v>-1.5952380952380878</v>
      </c>
      <c r="I608" s="39">
        <f>IF($A608&lt;=LEN('USH2A e13 (B) - 2ry Str + Mask'!A$2),G608+H608,"")</f>
        <v>-1.0952380952380949</v>
      </c>
      <c r="J608" s="39">
        <f t="shared" si="73"/>
        <v>0</v>
      </c>
      <c r="K608" s="39">
        <f t="shared" si="74"/>
        <v>0</v>
      </c>
      <c r="L608" s="39">
        <f t="shared" si="75"/>
        <v>0</v>
      </c>
      <c r="M608" s="39">
        <f t="shared" si="76"/>
        <v>0</v>
      </c>
      <c r="N608" s="39">
        <f t="shared" si="77"/>
        <v>0</v>
      </c>
      <c r="O608" s="39">
        <f t="shared" si="78"/>
        <v>0</v>
      </c>
      <c r="P608" s="39">
        <f>IF($A608&lt;=LEN('USH2A e13 (B) - 2ry Str + Mask'!A$2),M608-J608,"")</f>
        <v>0</v>
      </c>
      <c r="Q608" s="39">
        <f>IF($A608&lt;=LEN('USH2A e13 (B) - 2ry Str + Mask'!A$2),N608-K608,"")</f>
        <v>0</v>
      </c>
      <c r="R608" s="39">
        <f>IF($A608&lt;=LEN('USH2A e13 (B) - 2ry Str + Mask'!A$2),O608-L608,"")</f>
        <v>0</v>
      </c>
    </row>
    <row r="609" spans="1:18" ht="140" customHeight="1" x14ac:dyDescent="0.15">
      <c r="A609" s="36">
        <v>608</v>
      </c>
      <c r="B609" s="37" t="str">
        <f>IF($A609&lt;=LEN('USH2A e13 (B) - 2ry Str + Mask'!A$2),MID('USH2A e13 (B) - 2ry Str + Mask'!A$2,$A609,1),"")</f>
        <v>)</v>
      </c>
      <c r="C609" s="38" t="str">
        <f>IF($A609&lt;=LEN('USH2A e13 (B) - 2ry Str + Mask'!B$2),MID('USH2A e13 (B) - 2ry Str + Mask'!B$2,$A609,1),"")</f>
        <v>)</v>
      </c>
      <c r="D609" s="38" t="str">
        <f>IF($A609&lt;=LEN('USH2A e13 (B) - 2ry Str + Mask'!C$2),MID('USH2A e13 (B) - 2ry Str + Mask'!C$2,$A609,1),"")</f>
        <v>.</v>
      </c>
      <c r="E609" s="38" t="str">
        <f t="shared" si="72"/>
        <v>)</v>
      </c>
      <c r="F609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</v>
      </c>
      <c r="G609" s="39">
        <f>IF($A609&lt;=LEN('USH2A e13 (B) - 2ry Str + Mask'!A$2),SUMIF('USH2A e13 (B) - HSF3.0'!E2:E891,"&lt;="&amp;$A609,'USH2A e13 (B) - HSF3.0'!H2:H891)-SUMIF('USH2A e13 (B) - HSF3.0'!G2:G891,"&lt;="&amp;$A609,'USH2A e13 (B) - HSF3.0'!H2:H891),"")</f>
        <v>0.49999999999999289</v>
      </c>
      <c r="H609" s="39">
        <f>IF($A609&lt;=LEN('USH2A e13 (B) - 2ry Str + Mask'!A$2),SUMIF('USH2A e13 (B) - HSF3.0'!E2:E891,"&lt;="&amp;$A609,'USH2A e13 (B) - HSF3.0'!I2:I891)-SUMIF('USH2A e13 (B) - HSF3.0'!G2:G891,"&lt;="&amp;$A609,'USH2A e13 (B) - HSF3.0'!I2:I891),"")</f>
        <v>-1.4523809523809419</v>
      </c>
      <c r="I609" s="39">
        <f>IF($A609&lt;=LEN('USH2A e13 (B) - 2ry Str + Mask'!A$2),G609+H609,"")</f>
        <v>-0.952380952380949</v>
      </c>
      <c r="J609" s="39">
        <f t="shared" si="73"/>
        <v>0</v>
      </c>
      <c r="K609" s="39">
        <f t="shared" si="74"/>
        <v>0</v>
      </c>
      <c r="L609" s="39">
        <f t="shared" si="75"/>
        <v>0</v>
      </c>
      <c r="M609" s="39">
        <f t="shared" si="76"/>
        <v>0</v>
      </c>
      <c r="N609" s="39">
        <f t="shared" si="77"/>
        <v>0</v>
      </c>
      <c r="O609" s="39">
        <f t="shared" si="78"/>
        <v>0</v>
      </c>
      <c r="P609" s="39">
        <f>IF($A609&lt;=LEN('USH2A e13 (B) - 2ry Str + Mask'!A$2),M609-J609,"")</f>
        <v>0</v>
      </c>
      <c r="Q609" s="39">
        <f>IF($A609&lt;=LEN('USH2A e13 (B) - 2ry Str + Mask'!A$2),N609-K609,"")</f>
        <v>0</v>
      </c>
      <c r="R609" s="39">
        <f>IF($A609&lt;=LEN('USH2A e13 (B) - 2ry Str + Mask'!A$2),O609-L609,"")</f>
        <v>0</v>
      </c>
    </row>
    <row r="610" spans="1:18" ht="140" customHeight="1" x14ac:dyDescent="0.15">
      <c r="A610" s="36">
        <v>609</v>
      </c>
      <c r="B610" s="37" t="str">
        <f>IF($A610&lt;=LEN('USH2A e13 (B) - 2ry Str + Mask'!A$2),MID('USH2A e13 (B) - 2ry Str + Mask'!A$2,$A610,1),"")</f>
        <v>.</v>
      </c>
      <c r="C610" s="38" t="str">
        <f>IF($A610&lt;=LEN('USH2A e13 (B) - 2ry Str + Mask'!B$2),MID('USH2A e13 (B) - 2ry Str + Mask'!B$2,$A610,1),"")</f>
        <v>.</v>
      </c>
      <c r="D610" s="38" t="str">
        <f>IF($A610&lt;=LEN('USH2A e13 (B) - 2ry Str + Mask'!C$2),MID('USH2A e13 (B) - 2ry Str + Mask'!C$2,$A610,1),"")</f>
        <v>.</v>
      </c>
      <c r="E610" s="38" t="str">
        <f t="shared" si="72"/>
        <v>.</v>
      </c>
      <c r="F610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</v>
      </c>
      <c r="G610" s="39">
        <f>IF($A610&lt;=LEN('USH2A e13 (B) - 2ry Str + Mask'!A$2),SUMIF('USH2A e13 (B) - HSF3.0'!E2:E891,"&lt;="&amp;$A610,'USH2A e13 (B) - HSF3.0'!H2:H891)-SUMIF('USH2A e13 (B) - HSF3.0'!G2:G891,"&lt;="&amp;$A610,'USH2A e13 (B) - HSF3.0'!H2:H891),"")</f>
        <v>0.49999999999999289</v>
      </c>
      <c r="H610" s="39">
        <f>IF($A610&lt;=LEN('USH2A e13 (B) - 2ry Str + Mask'!A$2),SUMIF('USH2A e13 (B) - HSF3.0'!E2:E891,"&lt;="&amp;$A610,'USH2A e13 (B) - HSF3.0'!I2:I891)-SUMIF('USH2A e13 (B) - HSF3.0'!G2:G891,"&lt;="&amp;$A610,'USH2A e13 (B) - HSF3.0'!I2:I891),"")</f>
        <v>-1.2857142857142776</v>
      </c>
      <c r="I610" s="39">
        <f>IF($A610&lt;=LEN('USH2A e13 (B) - 2ry Str + Mask'!A$2),G610+H610,"")</f>
        <v>-0.7857142857142847</v>
      </c>
      <c r="J610" s="39">
        <f t="shared" si="73"/>
        <v>0.49999999999999289</v>
      </c>
      <c r="K610" s="39">
        <f t="shared" si="74"/>
        <v>-1.2857142857142776</v>
      </c>
      <c r="L610" s="39">
        <f t="shared" si="75"/>
        <v>-0.7857142857142847</v>
      </c>
      <c r="M610" s="39">
        <f t="shared" si="76"/>
        <v>0.49999999999999289</v>
      </c>
      <c r="N610" s="39">
        <f t="shared" si="77"/>
        <v>-1.2857142857142776</v>
      </c>
      <c r="O610" s="39">
        <f t="shared" si="78"/>
        <v>-0.7857142857142847</v>
      </c>
      <c r="P610" s="39">
        <f>IF($A610&lt;=LEN('USH2A e13 (B) - 2ry Str + Mask'!A$2),M610-J610,"")</f>
        <v>0</v>
      </c>
      <c r="Q610" s="39">
        <f>IF($A610&lt;=LEN('USH2A e13 (B) - 2ry Str + Mask'!A$2),N610-K610,"")</f>
        <v>0</v>
      </c>
      <c r="R610" s="39">
        <f>IF($A610&lt;=LEN('USH2A e13 (B) - 2ry Str + Mask'!A$2),O610-L610,"")</f>
        <v>0</v>
      </c>
    </row>
    <row r="611" spans="1:18" ht="140" customHeight="1" x14ac:dyDescent="0.15">
      <c r="A611" s="36">
        <v>610</v>
      </c>
      <c r="B611" s="37" t="str">
        <f>IF($A611&lt;=LEN('USH2A e13 (B) - 2ry Str + Mask'!A$2),MID('USH2A e13 (B) - 2ry Str + Mask'!A$2,$A611,1),"")</f>
        <v>.</v>
      </c>
      <c r="C611" s="38" t="str">
        <f>IF($A611&lt;=LEN('USH2A e13 (B) - 2ry Str + Mask'!B$2),MID('USH2A e13 (B) - 2ry Str + Mask'!B$2,$A611,1),"")</f>
        <v>.</v>
      </c>
      <c r="D611" s="38" t="str">
        <f>IF($A611&lt;=LEN('USH2A e13 (B) - 2ry Str + Mask'!C$2),MID('USH2A e13 (B) - 2ry Str + Mask'!C$2,$A611,1),"")</f>
        <v>.</v>
      </c>
      <c r="E611" s="38" t="str">
        <f t="shared" si="72"/>
        <v>.</v>
      </c>
      <c r="F611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</v>
      </c>
      <c r="G611" s="39">
        <f>IF($A611&lt;=LEN('USH2A e13 (B) - 2ry Str + Mask'!A$2),SUMIF('USH2A e13 (B) - HSF3.0'!E2:E891,"&lt;="&amp;$A611,'USH2A e13 (B) - HSF3.0'!H2:H891)-SUMIF('USH2A e13 (B) - HSF3.0'!G2:G891,"&lt;="&amp;$A611,'USH2A e13 (B) - HSF3.0'!H2:H891),"")</f>
        <v>0.4583333333333286</v>
      </c>
      <c r="H611" s="39">
        <f>IF($A611&lt;=LEN('USH2A e13 (B) - 2ry Str + Mask'!A$2),SUMIF('USH2A e13 (B) - HSF3.0'!E2:E891,"&lt;="&amp;$A611,'USH2A e13 (B) - HSF3.0'!I2:I891)-SUMIF('USH2A e13 (B) - HSF3.0'!G2:G891,"&lt;="&amp;$A611,'USH2A e13 (B) - HSF3.0'!I2:I891),"")</f>
        <v>-0.8095238095238031</v>
      </c>
      <c r="I611" s="39">
        <f>IF($A611&lt;=LEN('USH2A e13 (B) - 2ry Str + Mask'!A$2),G611+H611,"")</f>
        <v>-0.3511904761904745</v>
      </c>
      <c r="J611" s="39">
        <f t="shared" si="73"/>
        <v>0.4583333333333286</v>
      </c>
      <c r="K611" s="39">
        <f t="shared" si="74"/>
        <v>-0.8095238095238031</v>
      </c>
      <c r="L611" s="39">
        <f t="shared" si="75"/>
        <v>-0.3511904761904745</v>
      </c>
      <c r="M611" s="39">
        <f t="shared" si="76"/>
        <v>0.4583333333333286</v>
      </c>
      <c r="N611" s="39">
        <f t="shared" si="77"/>
        <v>-0.8095238095238031</v>
      </c>
      <c r="O611" s="39">
        <f t="shared" si="78"/>
        <v>-0.3511904761904745</v>
      </c>
      <c r="P611" s="39">
        <f>IF($A611&lt;=LEN('USH2A e13 (B) - 2ry Str + Mask'!A$2),M611-J611,"")</f>
        <v>0</v>
      </c>
      <c r="Q611" s="39">
        <f>IF($A611&lt;=LEN('USH2A e13 (B) - 2ry Str + Mask'!A$2),N611-K611,"")</f>
        <v>0</v>
      </c>
      <c r="R611" s="39">
        <f>IF($A611&lt;=LEN('USH2A e13 (B) - 2ry Str + Mask'!A$2),O611-L611,"")</f>
        <v>0</v>
      </c>
    </row>
    <row r="612" spans="1:18" ht="140" customHeight="1" x14ac:dyDescent="0.15">
      <c r="A612" s="36">
        <v>611</v>
      </c>
      <c r="B612" s="37" t="str">
        <f>IF($A612&lt;=LEN('USH2A e13 (B) - 2ry Str + Mask'!A$2),MID('USH2A e13 (B) - 2ry Str + Mask'!A$2,$A612,1),"")</f>
        <v>.</v>
      </c>
      <c r="C612" s="38" t="str">
        <f>IF($A612&lt;=LEN('USH2A e13 (B) - 2ry Str + Mask'!B$2),MID('USH2A e13 (B) - 2ry Str + Mask'!B$2,$A612,1),"")</f>
        <v>.</v>
      </c>
      <c r="D612" s="38" t="str">
        <f>IF($A612&lt;=LEN('USH2A e13 (B) - 2ry Str + Mask'!C$2),MID('USH2A e13 (B) - 2ry Str + Mask'!C$2,$A612,1),"")</f>
        <v>.</v>
      </c>
      <c r="E612" s="38" t="str">
        <f t="shared" si="72"/>
        <v>.</v>
      </c>
      <c r="F612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</v>
      </c>
      <c r="G612" s="39">
        <f>IF($A612&lt;=LEN('USH2A e13 (B) - 2ry Str + Mask'!A$2),SUMIF('USH2A e13 (B) - HSF3.0'!E2:E891,"&lt;="&amp;$A612,'USH2A e13 (B) - HSF3.0'!H2:H891)-SUMIF('USH2A e13 (B) - HSF3.0'!G2:G891,"&lt;="&amp;$A612,'USH2A e13 (B) - HSF3.0'!H2:H891),"")</f>
        <v>0.2916666666666643</v>
      </c>
      <c r="H612" s="39">
        <f>IF($A612&lt;=LEN('USH2A e13 (B) - 2ry Str + Mask'!A$2),SUMIF('USH2A e13 (B) - HSF3.0'!E2:E891,"&lt;="&amp;$A612,'USH2A e13 (B) - HSF3.0'!I2:I891)-SUMIF('USH2A e13 (B) - HSF3.0'!G2:G891,"&lt;="&amp;$A612,'USH2A e13 (B) - HSF3.0'!I2:I891),"")</f>
        <v>-0.6428571428571388</v>
      </c>
      <c r="I612" s="39">
        <f>IF($A612&lt;=LEN('USH2A e13 (B) - 2ry Str + Mask'!A$2),G612+H612,"")</f>
        <v>-0.3511904761904745</v>
      </c>
      <c r="J612" s="39">
        <f t="shared" si="73"/>
        <v>0.2916666666666643</v>
      </c>
      <c r="K612" s="39">
        <f t="shared" si="74"/>
        <v>-0.6428571428571388</v>
      </c>
      <c r="L612" s="39">
        <f t="shared" si="75"/>
        <v>-0.3511904761904745</v>
      </c>
      <c r="M612" s="39">
        <f t="shared" si="76"/>
        <v>0.2916666666666643</v>
      </c>
      <c r="N612" s="39">
        <f t="shared" si="77"/>
        <v>-0.6428571428571388</v>
      </c>
      <c r="O612" s="39">
        <f t="shared" si="78"/>
        <v>-0.3511904761904745</v>
      </c>
      <c r="P612" s="39">
        <f>IF($A612&lt;=LEN('USH2A e13 (B) - 2ry Str + Mask'!A$2),M612-J612,"")</f>
        <v>0</v>
      </c>
      <c r="Q612" s="39">
        <f>IF($A612&lt;=LEN('USH2A e13 (B) - 2ry Str + Mask'!A$2),N612-K612,"")</f>
        <v>0</v>
      </c>
      <c r="R612" s="39">
        <f>IF($A612&lt;=LEN('USH2A e13 (B) - 2ry Str + Mask'!A$2),O612-L612,"")</f>
        <v>0</v>
      </c>
    </row>
    <row r="613" spans="1:18" ht="140" customHeight="1" x14ac:dyDescent="0.15">
      <c r="A613" s="36">
        <v>612</v>
      </c>
      <c r="B613" s="37" t="str">
        <f>IF($A613&lt;=LEN('USH2A e13 (B) - 2ry Str + Mask'!A$2),MID('USH2A e13 (B) - 2ry Str + Mask'!A$2,$A613,1),"")</f>
        <v>.</v>
      </c>
      <c r="C613" s="38" t="str">
        <f>IF($A613&lt;=LEN('USH2A e13 (B) - 2ry Str + Mask'!B$2),MID('USH2A e13 (B) - 2ry Str + Mask'!B$2,$A613,1),"")</f>
        <v>.</v>
      </c>
      <c r="D613" s="38" t="str">
        <f>IF($A613&lt;=LEN('USH2A e13 (B) - 2ry Str + Mask'!C$2),MID('USH2A e13 (B) - 2ry Str + Mask'!C$2,$A613,1),"")</f>
        <v>.</v>
      </c>
      <c r="E613" s="38" t="str">
        <f t="shared" si="72"/>
        <v>.</v>
      </c>
      <c r="F613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</v>
      </c>
      <c r="G613" s="39">
        <f>IF($A613&lt;=LEN('USH2A e13 (B) - 2ry Str + Mask'!A$2),SUMIF('USH2A e13 (B) - HSF3.0'!E2:E891,"&lt;="&amp;$A613,'USH2A e13 (B) - HSF3.0'!H2:H891)-SUMIF('USH2A e13 (B) - HSF3.0'!G2:G891,"&lt;="&amp;$A613,'USH2A e13 (B) - HSF3.0'!H2:H891),"")</f>
        <v>0.125</v>
      </c>
      <c r="H613" s="39">
        <f>IF($A613&lt;=LEN('USH2A e13 (B) - 2ry Str + Mask'!A$2),SUMIF('USH2A e13 (B) - HSF3.0'!E2:E891,"&lt;="&amp;$A613,'USH2A e13 (B) - HSF3.0'!I2:I891)-SUMIF('USH2A e13 (B) - HSF3.0'!G2:G891,"&lt;="&amp;$A613,'USH2A e13 (B) - HSF3.0'!I2:I891),"")</f>
        <v>-0.66666666666665719</v>
      </c>
      <c r="I613" s="39">
        <f>IF($A613&lt;=LEN('USH2A e13 (B) - 2ry Str + Mask'!A$2),G613+H613,"")</f>
        <v>-0.54166666666665719</v>
      </c>
      <c r="J613" s="39">
        <f t="shared" si="73"/>
        <v>0.125</v>
      </c>
      <c r="K613" s="39">
        <f t="shared" si="74"/>
        <v>-0.66666666666665719</v>
      </c>
      <c r="L613" s="39">
        <f t="shared" si="75"/>
        <v>-0.54166666666665719</v>
      </c>
      <c r="M613" s="39">
        <f t="shared" si="76"/>
        <v>0.125</v>
      </c>
      <c r="N613" s="39">
        <f t="shared" si="77"/>
        <v>-0.66666666666665719</v>
      </c>
      <c r="O613" s="39">
        <f t="shared" si="78"/>
        <v>-0.54166666666665719</v>
      </c>
      <c r="P613" s="39">
        <f>IF($A613&lt;=LEN('USH2A e13 (B) - 2ry Str + Mask'!A$2),M613-J613,"")</f>
        <v>0</v>
      </c>
      <c r="Q613" s="39">
        <f>IF($A613&lt;=LEN('USH2A e13 (B) - 2ry Str + Mask'!A$2),N613-K613,"")</f>
        <v>0</v>
      </c>
      <c r="R613" s="39">
        <f>IF($A613&lt;=LEN('USH2A e13 (B) - 2ry Str + Mask'!A$2),O613-L613,"")</f>
        <v>0</v>
      </c>
    </row>
    <row r="614" spans="1:18" ht="140" customHeight="1" x14ac:dyDescent="0.15">
      <c r="A614" s="36">
        <v>613</v>
      </c>
      <c r="B614" s="37" t="str">
        <f>IF($A614&lt;=LEN('USH2A e13 (B) - 2ry Str + Mask'!A$2),MID('USH2A e13 (B) - 2ry Str + Mask'!A$2,$A614,1),"")</f>
        <v>.</v>
      </c>
      <c r="C614" s="38" t="str">
        <f>IF($A614&lt;=LEN('USH2A e13 (B) - 2ry Str + Mask'!B$2),MID('USH2A e13 (B) - 2ry Str + Mask'!B$2,$A614,1),"")</f>
        <v>.</v>
      </c>
      <c r="D614" s="38" t="str">
        <f>IF($A614&lt;=LEN('USH2A e13 (B) - 2ry Str + Mask'!C$2),MID('USH2A e13 (B) - 2ry Str + Mask'!C$2,$A614,1),"")</f>
        <v>.</v>
      </c>
      <c r="E614" s="38" t="str">
        <f t="shared" si="72"/>
        <v>.</v>
      </c>
      <c r="F614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</v>
      </c>
      <c r="G614" s="39">
        <f>IF($A614&lt;=LEN('USH2A e13 (B) - 2ry Str + Mask'!A$2),SUMIF('USH2A e13 (B) - HSF3.0'!E2:E891,"&lt;="&amp;$A614,'USH2A e13 (B) - HSF3.0'!H2:H891)-SUMIF('USH2A e13 (B) - HSF3.0'!G2:G891,"&lt;="&amp;$A614,'USH2A e13 (B) - HSF3.0'!H2:H891),"")</f>
        <v>0.125</v>
      </c>
      <c r="H614" s="39">
        <f>IF($A614&lt;=LEN('USH2A e13 (B) - 2ry Str + Mask'!A$2),SUMIF('USH2A e13 (B) - HSF3.0'!E2:E891,"&lt;="&amp;$A614,'USH2A e13 (B) - HSF3.0'!I2:I891)-SUMIF('USH2A e13 (B) - HSF3.0'!G2:G891,"&lt;="&amp;$A614,'USH2A e13 (B) - HSF3.0'!I2:I891),"")</f>
        <v>-0.66666666666665719</v>
      </c>
      <c r="I614" s="39">
        <f>IF($A614&lt;=LEN('USH2A e13 (B) - 2ry Str + Mask'!A$2),G614+H614,"")</f>
        <v>-0.54166666666665719</v>
      </c>
      <c r="J614" s="39">
        <f t="shared" si="73"/>
        <v>0.125</v>
      </c>
      <c r="K614" s="39">
        <f t="shared" si="74"/>
        <v>-0.66666666666665719</v>
      </c>
      <c r="L614" s="39">
        <f t="shared" si="75"/>
        <v>-0.54166666666665719</v>
      </c>
      <c r="M614" s="39">
        <f t="shared" si="76"/>
        <v>0.125</v>
      </c>
      <c r="N614" s="39">
        <f t="shared" si="77"/>
        <v>-0.66666666666665719</v>
      </c>
      <c r="O614" s="39">
        <f t="shared" si="78"/>
        <v>-0.54166666666665719</v>
      </c>
      <c r="P614" s="39">
        <f>IF($A614&lt;=LEN('USH2A e13 (B) - 2ry Str + Mask'!A$2),M614-J614,"")</f>
        <v>0</v>
      </c>
      <c r="Q614" s="39">
        <f>IF($A614&lt;=LEN('USH2A e13 (B) - 2ry Str + Mask'!A$2),N614-K614,"")</f>
        <v>0</v>
      </c>
      <c r="R614" s="39">
        <f>IF($A614&lt;=LEN('USH2A e13 (B) - 2ry Str + Mask'!A$2),O614-L614,"")</f>
        <v>0</v>
      </c>
    </row>
    <row r="615" spans="1:18" ht="140" customHeight="1" x14ac:dyDescent="0.15">
      <c r="A615" s="36">
        <v>614</v>
      </c>
      <c r="B615" s="37" t="str">
        <f>IF($A615&lt;=LEN('USH2A e13 (B) - 2ry Str + Mask'!A$2),MID('USH2A e13 (B) - 2ry Str + Mask'!A$2,$A615,1),"")</f>
        <v>.</v>
      </c>
      <c r="C615" s="38" t="str">
        <f>IF($A615&lt;=LEN('USH2A e13 (B) - 2ry Str + Mask'!B$2),MID('USH2A e13 (B) - 2ry Str + Mask'!B$2,$A615,1),"")</f>
        <v>.</v>
      </c>
      <c r="D615" s="38" t="str">
        <f>IF($A615&lt;=LEN('USH2A e13 (B) - 2ry Str + Mask'!C$2),MID('USH2A e13 (B) - 2ry Str + Mask'!C$2,$A615,1),"")</f>
        <v>.</v>
      </c>
      <c r="E615" s="38" t="str">
        <f t="shared" si="72"/>
        <v>.</v>
      </c>
      <c r="F615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</v>
      </c>
      <c r="G615" s="39">
        <f>IF($A615&lt;=LEN('USH2A e13 (B) - 2ry Str + Mask'!A$2),SUMIF('USH2A e13 (B) - HSF3.0'!E2:E891,"&lt;="&amp;$A615,'USH2A e13 (B) - HSF3.0'!H2:H891)-SUMIF('USH2A e13 (B) - HSF3.0'!G2:G891,"&lt;="&amp;$A615,'USH2A e13 (B) - HSF3.0'!H2:H891),"")</f>
        <v>0.125</v>
      </c>
      <c r="H615" s="39">
        <f>IF($A615&lt;=LEN('USH2A e13 (B) - 2ry Str + Mask'!A$2),SUMIF('USH2A e13 (B) - HSF3.0'!E2:E891,"&lt;="&amp;$A615,'USH2A e13 (B) - HSF3.0'!I2:I891)-SUMIF('USH2A e13 (B) - HSF3.0'!G2:G891,"&lt;="&amp;$A615,'USH2A e13 (B) - HSF3.0'!I2:I891),"")</f>
        <v>-0.8095238095238031</v>
      </c>
      <c r="I615" s="39">
        <f>IF($A615&lt;=LEN('USH2A e13 (B) - 2ry Str + Mask'!A$2),G615+H615,"")</f>
        <v>-0.6845238095238031</v>
      </c>
      <c r="J615" s="39">
        <f t="shared" si="73"/>
        <v>0.125</v>
      </c>
      <c r="K615" s="39">
        <f t="shared" si="74"/>
        <v>-0.8095238095238031</v>
      </c>
      <c r="L615" s="39">
        <f t="shared" si="75"/>
        <v>-0.6845238095238031</v>
      </c>
      <c r="M615" s="39">
        <f t="shared" si="76"/>
        <v>0.125</v>
      </c>
      <c r="N615" s="39">
        <f t="shared" si="77"/>
        <v>-0.8095238095238031</v>
      </c>
      <c r="O615" s="39">
        <f t="shared" si="78"/>
        <v>-0.6845238095238031</v>
      </c>
      <c r="P615" s="39">
        <f>IF($A615&lt;=LEN('USH2A e13 (B) - 2ry Str + Mask'!A$2),M615-J615,"")</f>
        <v>0</v>
      </c>
      <c r="Q615" s="39">
        <f>IF($A615&lt;=LEN('USH2A e13 (B) - 2ry Str + Mask'!A$2),N615-K615,"")</f>
        <v>0</v>
      </c>
      <c r="R615" s="39">
        <f>IF($A615&lt;=LEN('USH2A e13 (B) - 2ry Str + Mask'!A$2),O615-L615,"")</f>
        <v>0</v>
      </c>
    </row>
    <row r="616" spans="1:18" ht="140" customHeight="1" x14ac:dyDescent="0.15">
      <c r="A616" s="36">
        <v>615</v>
      </c>
      <c r="B616" s="37" t="str">
        <f>IF($A616&lt;=LEN('USH2A e13 (B) - 2ry Str + Mask'!A$2),MID('USH2A e13 (B) - 2ry Str + Mask'!A$2,$A616,1),"")</f>
        <v>.</v>
      </c>
      <c r="C616" s="38" t="str">
        <f>IF($A616&lt;=LEN('USH2A e13 (B) - 2ry Str + Mask'!B$2),MID('USH2A e13 (B) - 2ry Str + Mask'!B$2,$A616,1),"")</f>
        <v>.</v>
      </c>
      <c r="D616" s="38" t="str">
        <f>IF($A616&lt;=LEN('USH2A e13 (B) - 2ry Str + Mask'!C$2),MID('USH2A e13 (B) - 2ry Str + Mask'!C$2,$A616,1),"")</f>
        <v>.</v>
      </c>
      <c r="E616" s="38" t="str">
        <f t="shared" si="72"/>
        <v>.</v>
      </c>
      <c r="F616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</v>
      </c>
      <c r="G616" s="39">
        <f>IF($A616&lt;=LEN('USH2A e13 (B) - 2ry Str + Mask'!A$2),SUMIF('USH2A e13 (B) - HSF3.0'!E2:E891,"&lt;="&amp;$A616,'USH2A e13 (B) - HSF3.0'!H2:H891)-SUMIF('USH2A e13 (B) - HSF3.0'!G2:G891,"&lt;="&amp;$A616,'USH2A e13 (B) - HSF3.0'!H2:H891),"")</f>
        <v>0.125</v>
      </c>
      <c r="H616" s="39">
        <f>IF($A616&lt;=LEN('USH2A e13 (B) - 2ry Str + Mask'!A$2),SUMIF('USH2A e13 (B) - HSF3.0'!E2:E891,"&lt;="&amp;$A616,'USH2A e13 (B) - HSF3.0'!I2:I891)-SUMIF('USH2A e13 (B) - HSF3.0'!G2:G891,"&lt;="&amp;$A616,'USH2A e13 (B) - HSF3.0'!I2:I891),"")</f>
        <v>-1.4107142857142776</v>
      </c>
      <c r="I616" s="39">
        <f>IF($A616&lt;=LEN('USH2A e13 (B) - 2ry Str + Mask'!A$2),G616+H616,"")</f>
        <v>-1.2857142857142776</v>
      </c>
      <c r="J616" s="39">
        <f t="shared" si="73"/>
        <v>0.125</v>
      </c>
      <c r="K616" s="39">
        <f t="shared" si="74"/>
        <v>-1.4107142857142776</v>
      </c>
      <c r="L616" s="39">
        <f t="shared" si="75"/>
        <v>-1.2857142857142776</v>
      </c>
      <c r="M616" s="39">
        <f t="shared" si="76"/>
        <v>0.125</v>
      </c>
      <c r="N616" s="39">
        <f t="shared" si="77"/>
        <v>-1.4107142857142776</v>
      </c>
      <c r="O616" s="39">
        <f t="shared" si="78"/>
        <v>-1.2857142857142776</v>
      </c>
      <c r="P616" s="39">
        <f>IF($A616&lt;=LEN('USH2A e13 (B) - 2ry Str + Mask'!A$2),M616-J616,"")</f>
        <v>0</v>
      </c>
      <c r="Q616" s="39">
        <f>IF($A616&lt;=LEN('USH2A e13 (B) - 2ry Str + Mask'!A$2),N616-K616,"")</f>
        <v>0</v>
      </c>
      <c r="R616" s="39">
        <f>IF($A616&lt;=LEN('USH2A e13 (B) - 2ry Str + Mask'!A$2),O616-L616,"")</f>
        <v>0</v>
      </c>
    </row>
    <row r="617" spans="1:18" ht="140" customHeight="1" x14ac:dyDescent="0.15">
      <c r="A617" s="36">
        <v>616</v>
      </c>
      <c r="B617" s="37" t="str">
        <f>IF($A617&lt;=LEN('USH2A e13 (B) - 2ry Str + Mask'!A$2),MID('USH2A e13 (B) - 2ry Str + Mask'!A$2,$A617,1),"")</f>
        <v>.</v>
      </c>
      <c r="C617" s="38" t="str">
        <f>IF($A617&lt;=LEN('USH2A e13 (B) - 2ry Str + Mask'!B$2),MID('USH2A e13 (B) - 2ry Str + Mask'!B$2,$A617,1),"")</f>
        <v>.</v>
      </c>
      <c r="D617" s="38" t="str">
        <f>IF($A617&lt;=LEN('USH2A e13 (B) - 2ry Str + Mask'!C$2),MID('USH2A e13 (B) - 2ry Str + Mask'!C$2,$A617,1),"")</f>
        <v>.</v>
      </c>
      <c r="E617" s="38" t="str">
        <f t="shared" si="72"/>
        <v>.</v>
      </c>
      <c r="F617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</v>
      </c>
      <c r="G617" s="39">
        <f>IF($A617&lt;=LEN('USH2A e13 (B) - 2ry Str + Mask'!A$2),SUMIF('USH2A e13 (B) - HSF3.0'!E2:E891,"&lt;="&amp;$A617,'USH2A e13 (B) - HSF3.0'!H2:H891)-SUMIF('USH2A e13 (B) - HSF3.0'!G2:G891,"&lt;="&amp;$A617,'USH2A e13 (B) - HSF3.0'!H2:H891),"")</f>
        <v>0.125</v>
      </c>
      <c r="H617" s="39">
        <f>IF($A617&lt;=LEN('USH2A e13 (B) - 2ry Str + Mask'!A$2),SUMIF('USH2A e13 (B) - HSF3.0'!E2:E891,"&lt;="&amp;$A617,'USH2A e13 (B) - HSF3.0'!I2:I891)-SUMIF('USH2A e13 (B) - HSF3.0'!G2:G891,"&lt;="&amp;$A617,'USH2A e13 (B) - HSF3.0'!I2:I891),"")</f>
        <v>-1.8869047619047521</v>
      </c>
      <c r="I617" s="39">
        <f>IF($A617&lt;=LEN('USH2A e13 (B) - 2ry Str + Mask'!A$2),G617+H617,"")</f>
        <v>-1.7619047619047521</v>
      </c>
      <c r="J617" s="39">
        <f t="shared" si="73"/>
        <v>0.125</v>
      </c>
      <c r="K617" s="39">
        <f t="shared" si="74"/>
        <v>-1.8869047619047521</v>
      </c>
      <c r="L617" s="39">
        <f t="shared" si="75"/>
        <v>-1.7619047619047521</v>
      </c>
      <c r="M617" s="39">
        <f t="shared" si="76"/>
        <v>0.125</v>
      </c>
      <c r="N617" s="39">
        <f t="shared" si="77"/>
        <v>-1.8869047619047521</v>
      </c>
      <c r="O617" s="39">
        <f t="shared" si="78"/>
        <v>-1.7619047619047521</v>
      </c>
      <c r="P617" s="39">
        <f>IF($A617&lt;=LEN('USH2A e13 (B) - 2ry Str + Mask'!A$2),M617-J617,"")</f>
        <v>0</v>
      </c>
      <c r="Q617" s="39">
        <f>IF($A617&lt;=LEN('USH2A e13 (B) - 2ry Str + Mask'!A$2),N617-K617,"")</f>
        <v>0</v>
      </c>
      <c r="R617" s="39">
        <f>IF($A617&lt;=LEN('USH2A e13 (B) - 2ry Str + Mask'!A$2),O617-L617,"")</f>
        <v>0</v>
      </c>
    </row>
    <row r="618" spans="1:18" ht="140" customHeight="1" x14ac:dyDescent="0.15">
      <c r="A618" s="36">
        <v>617</v>
      </c>
      <c r="B618" s="37" t="str">
        <f>IF($A618&lt;=LEN('USH2A e13 (B) - 2ry Str + Mask'!A$2),MID('USH2A e13 (B) - 2ry Str + Mask'!A$2,$A618,1),"")</f>
        <v>.</v>
      </c>
      <c r="C618" s="38" t="str">
        <f>IF($A618&lt;=LEN('USH2A e13 (B) - 2ry Str + Mask'!B$2),MID('USH2A e13 (B) - 2ry Str + Mask'!B$2,$A618,1),"")</f>
        <v>.</v>
      </c>
      <c r="D618" s="38" t="str">
        <f>IF($A618&lt;=LEN('USH2A e13 (B) - 2ry Str + Mask'!C$2),MID('USH2A e13 (B) - 2ry Str + Mask'!C$2,$A618,1),"")</f>
        <v>.</v>
      </c>
      <c r="E618" s="38" t="str">
        <f t="shared" si="72"/>
        <v>.</v>
      </c>
      <c r="F618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</v>
      </c>
      <c r="G618" s="39">
        <f>IF($A618&lt;=LEN('USH2A e13 (B) - 2ry Str + Mask'!A$2),SUMIF('USH2A e13 (B) - HSF3.0'!E2:E891,"&lt;="&amp;$A618,'USH2A e13 (B) - HSF3.0'!H2:H891)-SUMIF('USH2A e13 (B) - HSF3.0'!G2:G891,"&lt;="&amp;$A618,'USH2A e13 (B) - HSF3.0'!H2:H891),"")</f>
        <v>0.2916666666666643</v>
      </c>
      <c r="H618" s="39">
        <f>IF($A618&lt;=LEN('USH2A e13 (B) - 2ry Str + Mask'!A$2),SUMIF('USH2A e13 (B) - HSF3.0'!E2:E891,"&lt;="&amp;$A618,'USH2A e13 (B) - HSF3.0'!I2:I891)-SUMIF('USH2A e13 (B) - HSF3.0'!G2:G891,"&lt;="&amp;$A618,'USH2A e13 (B) - HSF3.0'!I2:I891),"")</f>
        <v>-2.3630952380952266</v>
      </c>
      <c r="I618" s="39">
        <f>IF($A618&lt;=LEN('USH2A e13 (B) - 2ry Str + Mask'!A$2),G618+H618,"")</f>
        <v>-2.0714285714285623</v>
      </c>
      <c r="J618" s="39">
        <f t="shared" si="73"/>
        <v>0.2916666666666643</v>
      </c>
      <c r="K618" s="39">
        <f t="shared" si="74"/>
        <v>-2.3630952380952266</v>
      </c>
      <c r="L618" s="39">
        <f t="shared" si="75"/>
        <v>-2.0714285714285623</v>
      </c>
      <c r="M618" s="39">
        <f t="shared" si="76"/>
        <v>0.2916666666666643</v>
      </c>
      <c r="N618" s="39">
        <f t="shared" si="77"/>
        <v>-2.3630952380952266</v>
      </c>
      <c r="O618" s="39">
        <f t="shared" si="78"/>
        <v>-2.0714285714285623</v>
      </c>
      <c r="P618" s="39">
        <f>IF($A618&lt;=LEN('USH2A e13 (B) - 2ry Str + Mask'!A$2),M618-J618,"")</f>
        <v>0</v>
      </c>
      <c r="Q618" s="39">
        <f>IF($A618&lt;=LEN('USH2A e13 (B) - 2ry Str + Mask'!A$2),N618-K618,"")</f>
        <v>0</v>
      </c>
      <c r="R618" s="39">
        <f>IF($A618&lt;=LEN('USH2A e13 (B) - 2ry Str + Mask'!A$2),O618-L618,"")</f>
        <v>0</v>
      </c>
    </row>
    <row r="619" spans="1:18" ht="140" customHeight="1" x14ac:dyDescent="0.15">
      <c r="A619" s="36">
        <v>618</v>
      </c>
      <c r="B619" s="37" t="str">
        <f>IF($A619&lt;=LEN('USH2A e13 (B) - 2ry Str + Mask'!A$2),MID('USH2A e13 (B) - 2ry Str + Mask'!A$2,$A619,1),"")</f>
        <v>.</v>
      </c>
      <c r="C619" s="38" t="str">
        <f>IF($A619&lt;=LEN('USH2A e13 (B) - 2ry Str + Mask'!B$2),MID('USH2A e13 (B) - 2ry Str + Mask'!B$2,$A619,1),"")</f>
        <v>.</v>
      </c>
      <c r="D619" s="38" t="str">
        <f>IF($A619&lt;=LEN('USH2A e13 (B) - 2ry Str + Mask'!C$2),MID('USH2A e13 (B) - 2ry Str + Mask'!C$2,$A619,1),"")</f>
        <v>.</v>
      </c>
      <c r="E619" s="38" t="str">
        <f t="shared" si="72"/>
        <v>.</v>
      </c>
      <c r="F619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</v>
      </c>
      <c r="G619" s="39">
        <f>IF($A619&lt;=LEN('USH2A e13 (B) - 2ry Str + Mask'!A$2),SUMIF('USH2A e13 (B) - HSF3.0'!E2:E891,"&lt;="&amp;$A619,'USH2A e13 (B) - HSF3.0'!H2:H891)-SUMIF('USH2A e13 (B) - HSF3.0'!G2:G891,"&lt;="&amp;$A619,'USH2A e13 (B) - HSF3.0'!H2:H891),"")</f>
        <v>0.49999999999999289</v>
      </c>
      <c r="H619" s="39">
        <f>IF($A619&lt;=LEN('USH2A e13 (B) - 2ry Str + Mask'!A$2),SUMIF('USH2A e13 (B) - HSF3.0'!E2:E891,"&lt;="&amp;$A619,'USH2A e13 (B) - HSF3.0'!I2:I891)-SUMIF('USH2A e13 (B) - HSF3.0'!G2:G891,"&lt;="&amp;$A619,'USH2A e13 (B) - HSF3.0'!I2:I891),"")</f>
        <v>-2.1964285714285623</v>
      </c>
      <c r="I619" s="39">
        <f>IF($A619&lt;=LEN('USH2A e13 (B) - 2ry Str + Mask'!A$2),G619+H619,"")</f>
        <v>-1.6964285714285694</v>
      </c>
      <c r="J619" s="39">
        <f t="shared" si="73"/>
        <v>0.49999999999999289</v>
      </c>
      <c r="K619" s="39">
        <f t="shared" si="74"/>
        <v>-2.1964285714285623</v>
      </c>
      <c r="L619" s="39">
        <f t="shared" si="75"/>
        <v>-1.6964285714285694</v>
      </c>
      <c r="M619" s="39">
        <f t="shared" si="76"/>
        <v>0.49999999999999289</v>
      </c>
      <c r="N619" s="39">
        <f t="shared" si="77"/>
        <v>-2.1964285714285623</v>
      </c>
      <c r="O619" s="39">
        <f t="shared" si="78"/>
        <v>-1.6964285714285694</v>
      </c>
      <c r="P619" s="39">
        <f>IF($A619&lt;=LEN('USH2A e13 (B) - 2ry Str + Mask'!A$2),M619-J619,"")</f>
        <v>0</v>
      </c>
      <c r="Q619" s="39">
        <f>IF($A619&lt;=LEN('USH2A e13 (B) - 2ry Str + Mask'!A$2),N619-K619,"")</f>
        <v>0</v>
      </c>
      <c r="R619" s="39">
        <f>IF($A619&lt;=LEN('USH2A e13 (B) - 2ry Str + Mask'!A$2),O619-L619,"")</f>
        <v>0</v>
      </c>
    </row>
    <row r="620" spans="1:18" ht="140" customHeight="1" x14ac:dyDescent="0.15">
      <c r="A620" s="36">
        <v>619</v>
      </c>
      <c r="B620" s="37" t="str">
        <f>IF($A620&lt;=LEN('USH2A e13 (B) - 2ry Str + Mask'!A$2),MID('USH2A e13 (B) - 2ry Str + Mask'!A$2,$A620,1),"")</f>
        <v>.</v>
      </c>
      <c r="C620" s="38" t="str">
        <f>IF($A620&lt;=LEN('USH2A e13 (B) - 2ry Str + Mask'!B$2),MID('USH2A e13 (B) - 2ry Str + Mask'!B$2,$A620,1),"")</f>
        <v>.</v>
      </c>
      <c r="D620" s="38" t="str">
        <f>IF($A620&lt;=LEN('USH2A e13 (B) - 2ry Str + Mask'!C$2),MID('USH2A e13 (B) - 2ry Str + Mask'!C$2,$A620,1),"")</f>
        <v>.</v>
      </c>
      <c r="E620" s="38" t="str">
        <f t="shared" si="72"/>
        <v>.</v>
      </c>
      <c r="F620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</v>
      </c>
      <c r="G620" s="39">
        <f>IF($A620&lt;=LEN('USH2A e13 (B) - 2ry Str + Mask'!A$2),SUMIF('USH2A e13 (B) - HSF3.0'!E2:E891,"&lt;="&amp;$A620,'USH2A e13 (B) - HSF3.0'!H2:H891)-SUMIF('USH2A e13 (B) - HSF3.0'!G2:G891,"&lt;="&amp;$A620,'USH2A e13 (B) - HSF3.0'!H2:H891),"")</f>
        <v>0.49999999999999289</v>
      </c>
      <c r="H620" s="39">
        <f>IF($A620&lt;=LEN('USH2A e13 (B) - 2ry Str + Mask'!A$2),SUMIF('USH2A e13 (B) - HSF3.0'!E2:E891,"&lt;="&amp;$A620,'USH2A e13 (B) - HSF3.0'!I2:I891)-SUMIF('USH2A e13 (B) - HSF3.0'!G2:G891,"&lt;="&amp;$A620,'USH2A e13 (B) - HSF3.0'!I2:I891),"")</f>
        <v>-2.029761904761898</v>
      </c>
      <c r="I620" s="39">
        <f>IF($A620&lt;=LEN('USH2A e13 (B) - 2ry Str + Mask'!A$2),G620+H620,"")</f>
        <v>-1.5297619047619051</v>
      </c>
      <c r="J620" s="39">
        <f t="shared" si="73"/>
        <v>0.49999999999999289</v>
      </c>
      <c r="K620" s="39">
        <f t="shared" si="74"/>
        <v>-2.029761904761898</v>
      </c>
      <c r="L620" s="39">
        <f t="shared" si="75"/>
        <v>-1.5297619047619051</v>
      </c>
      <c r="M620" s="39">
        <f t="shared" si="76"/>
        <v>0.49999999999999289</v>
      </c>
      <c r="N620" s="39">
        <f t="shared" si="77"/>
        <v>-2.029761904761898</v>
      </c>
      <c r="O620" s="39">
        <f t="shared" si="78"/>
        <v>-1.5297619047619051</v>
      </c>
      <c r="P620" s="39">
        <f>IF($A620&lt;=LEN('USH2A e13 (B) - 2ry Str + Mask'!A$2),M620-J620,"")</f>
        <v>0</v>
      </c>
      <c r="Q620" s="39">
        <f>IF($A620&lt;=LEN('USH2A e13 (B) - 2ry Str + Mask'!A$2),N620-K620,"")</f>
        <v>0</v>
      </c>
      <c r="R620" s="39">
        <f>IF($A620&lt;=LEN('USH2A e13 (B) - 2ry Str + Mask'!A$2),O620-L620,"")</f>
        <v>0</v>
      </c>
    </row>
    <row r="621" spans="1:18" ht="140" customHeight="1" x14ac:dyDescent="0.15">
      <c r="A621" s="36">
        <v>620</v>
      </c>
      <c r="B621" s="37" t="str">
        <f>IF($A621&lt;=LEN('USH2A e13 (B) - 2ry Str + Mask'!A$2),MID('USH2A e13 (B) - 2ry Str + Mask'!A$2,$A621,1),"")</f>
        <v>.</v>
      </c>
      <c r="C621" s="38" t="str">
        <f>IF($A621&lt;=LEN('USH2A e13 (B) - 2ry Str + Mask'!B$2),MID('USH2A e13 (B) - 2ry Str + Mask'!B$2,$A621,1),"")</f>
        <v>.</v>
      </c>
      <c r="D621" s="38" t="str">
        <f>IF($A621&lt;=LEN('USH2A e13 (B) - 2ry Str + Mask'!C$2),MID('USH2A e13 (B) - 2ry Str + Mask'!C$2,$A621,1),"")</f>
        <v>.</v>
      </c>
      <c r="E621" s="38" t="str">
        <f t="shared" si="72"/>
        <v>.</v>
      </c>
      <c r="F621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</v>
      </c>
      <c r="G621" s="39">
        <f>IF($A621&lt;=LEN('USH2A e13 (B) - 2ry Str + Mask'!A$2),SUMIF('USH2A e13 (B) - HSF3.0'!E2:E891,"&lt;="&amp;$A621,'USH2A e13 (B) - HSF3.0'!H2:H891)-SUMIF('USH2A e13 (B) - HSF3.0'!G2:G891,"&lt;="&amp;$A621,'USH2A e13 (B) - HSF3.0'!H2:H891),"")</f>
        <v>0.79166666666665719</v>
      </c>
      <c r="H621" s="39">
        <f>IF($A621&lt;=LEN('USH2A e13 (B) - 2ry Str + Mask'!A$2),SUMIF('USH2A e13 (B) - HSF3.0'!E2:E891,"&lt;="&amp;$A621,'USH2A e13 (B) - HSF3.0'!I2:I891)-SUMIF('USH2A e13 (B) - HSF3.0'!G2:G891,"&lt;="&amp;$A621,'USH2A e13 (B) - HSF3.0'!I2:I891),"")</f>
        <v>-1.8630952380952337</v>
      </c>
      <c r="I621" s="39">
        <f>IF($A621&lt;=LEN('USH2A e13 (B) - 2ry Str + Mask'!A$2),G621+H621,"")</f>
        <v>-1.0714285714285765</v>
      </c>
      <c r="J621" s="39">
        <f t="shared" si="73"/>
        <v>0.79166666666665719</v>
      </c>
      <c r="K621" s="39">
        <f t="shared" si="74"/>
        <v>-1.8630952380952337</v>
      </c>
      <c r="L621" s="39">
        <f t="shared" si="75"/>
        <v>-1.0714285714285765</v>
      </c>
      <c r="M621" s="39">
        <f t="shared" si="76"/>
        <v>0.79166666666665719</v>
      </c>
      <c r="N621" s="39">
        <f t="shared" si="77"/>
        <v>-1.8630952380952337</v>
      </c>
      <c r="O621" s="39">
        <f t="shared" si="78"/>
        <v>-1.0714285714285765</v>
      </c>
      <c r="P621" s="39">
        <f>IF($A621&lt;=LEN('USH2A e13 (B) - 2ry Str + Mask'!A$2),M621-J621,"")</f>
        <v>0</v>
      </c>
      <c r="Q621" s="39">
        <f>IF($A621&lt;=LEN('USH2A e13 (B) - 2ry Str + Mask'!A$2),N621-K621,"")</f>
        <v>0</v>
      </c>
      <c r="R621" s="39">
        <f>IF($A621&lt;=LEN('USH2A e13 (B) - 2ry Str + Mask'!A$2),O621-L621,"")</f>
        <v>0</v>
      </c>
    </row>
    <row r="622" spans="1:18" ht="140" customHeight="1" x14ac:dyDescent="0.15">
      <c r="A622" s="36">
        <v>621</v>
      </c>
      <c r="B622" s="37" t="str">
        <f>IF($A622&lt;=LEN('USH2A e13 (B) - 2ry Str + Mask'!A$2),MID('USH2A e13 (B) - 2ry Str + Mask'!A$2,$A622,1),"")</f>
        <v>.</v>
      </c>
      <c r="C622" s="38" t="str">
        <f>IF($A622&lt;=LEN('USH2A e13 (B) - 2ry Str + Mask'!B$2),MID('USH2A e13 (B) - 2ry Str + Mask'!B$2,$A622,1),"")</f>
        <v>.</v>
      </c>
      <c r="D622" s="38" t="str">
        <f>IF($A622&lt;=LEN('USH2A e13 (B) - 2ry Str + Mask'!C$2),MID('USH2A e13 (B) - 2ry Str + Mask'!C$2,$A622,1),"")</f>
        <v>.</v>
      </c>
      <c r="E622" s="38" t="str">
        <f t="shared" si="72"/>
        <v>.</v>
      </c>
      <c r="F622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</v>
      </c>
      <c r="G622" s="39">
        <f>IF($A622&lt;=LEN('USH2A e13 (B) - 2ry Str + Mask'!A$2),SUMIF('USH2A e13 (B) - HSF3.0'!E2:E891,"&lt;="&amp;$A622,'USH2A e13 (B) - HSF3.0'!H2:H891)-SUMIF('USH2A e13 (B) - HSF3.0'!G2:G891,"&lt;="&amp;$A622,'USH2A e13 (B) - HSF3.0'!H2:H891),"")</f>
        <v>0.95833333333332149</v>
      </c>
      <c r="H622" s="39">
        <f>IF($A622&lt;=LEN('USH2A e13 (B) - 2ry Str + Mask'!A$2),SUMIF('USH2A e13 (B) - HSF3.0'!E2:E891,"&lt;="&amp;$A622,'USH2A e13 (B) - HSF3.0'!I2:I891)-SUMIF('USH2A e13 (B) - HSF3.0'!G2:G891,"&lt;="&amp;$A622,'USH2A e13 (B) - HSF3.0'!I2:I891),"")</f>
        <v>-1.3869047619047592</v>
      </c>
      <c r="I622" s="39">
        <f>IF($A622&lt;=LEN('USH2A e13 (B) - 2ry Str + Mask'!A$2),G622+H622,"")</f>
        <v>-0.42857142857143771</v>
      </c>
      <c r="J622" s="39">
        <f t="shared" si="73"/>
        <v>0.95833333333332149</v>
      </c>
      <c r="K622" s="39">
        <f t="shared" si="74"/>
        <v>-1.3869047619047592</v>
      </c>
      <c r="L622" s="39">
        <f t="shared" si="75"/>
        <v>-0.42857142857143771</v>
      </c>
      <c r="M622" s="39">
        <f t="shared" si="76"/>
        <v>0.95833333333332149</v>
      </c>
      <c r="N622" s="39">
        <f t="shared" si="77"/>
        <v>-1.3869047619047592</v>
      </c>
      <c r="O622" s="39">
        <f t="shared" si="78"/>
        <v>-0.42857142857143771</v>
      </c>
      <c r="P622" s="39">
        <f>IF($A622&lt;=LEN('USH2A e13 (B) - 2ry Str + Mask'!A$2),M622-J622,"")</f>
        <v>0</v>
      </c>
      <c r="Q622" s="39">
        <f>IF($A622&lt;=LEN('USH2A e13 (B) - 2ry Str + Mask'!A$2),N622-K622,"")</f>
        <v>0</v>
      </c>
      <c r="R622" s="39">
        <f>IF($A622&lt;=LEN('USH2A e13 (B) - 2ry Str + Mask'!A$2),O622-L622,"")</f>
        <v>0</v>
      </c>
    </row>
    <row r="623" spans="1:18" ht="140" customHeight="1" x14ac:dyDescent="0.15">
      <c r="A623" s="36">
        <v>622</v>
      </c>
      <c r="B623" s="37" t="str">
        <f>IF($A623&lt;=LEN('USH2A e13 (B) - 2ry Str + Mask'!A$2),MID('USH2A e13 (B) - 2ry Str + Mask'!A$2,$A623,1),"")</f>
        <v>.</v>
      </c>
      <c r="C623" s="38" t="str">
        <f>IF($A623&lt;=LEN('USH2A e13 (B) - 2ry Str + Mask'!B$2),MID('USH2A e13 (B) - 2ry Str + Mask'!B$2,$A623,1),"")</f>
        <v>.</v>
      </c>
      <c r="D623" s="38" t="str">
        <f>IF($A623&lt;=LEN('USH2A e13 (B) - 2ry Str + Mask'!C$2),MID('USH2A e13 (B) - 2ry Str + Mask'!C$2,$A623,1),"")</f>
        <v>.</v>
      </c>
      <c r="E623" s="38" t="str">
        <f t="shared" si="72"/>
        <v>.</v>
      </c>
      <c r="F623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</v>
      </c>
      <c r="G623" s="39">
        <f>IF($A623&lt;=LEN('USH2A e13 (B) - 2ry Str + Mask'!A$2),SUMIF('USH2A e13 (B) - HSF3.0'!E2:E891,"&lt;="&amp;$A623,'USH2A e13 (B) - HSF3.0'!H2:H891)-SUMIF('USH2A e13 (B) - HSF3.0'!G2:G891,"&lt;="&amp;$A623,'USH2A e13 (B) - HSF3.0'!H2:H891),"")</f>
        <v>1.1249999999999858</v>
      </c>
      <c r="H623" s="39">
        <f>IF($A623&lt;=LEN('USH2A e13 (B) - 2ry Str + Mask'!A$2),SUMIF('USH2A e13 (B) - HSF3.0'!E2:E891,"&lt;="&amp;$A623,'USH2A e13 (B) - HSF3.0'!I2:I891)-SUMIF('USH2A e13 (B) - HSF3.0'!G2:G891,"&lt;="&amp;$A623,'USH2A e13 (B) - HSF3.0'!I2:I891),"")</f>
        <v>-0.9107142857142847</v>
      </c>
      <c r="I623" s="39">
        <f>IF($A623&lt;=LEN('USH2A e13 (B) - 2ry Str + Mask'!A$2),G623+H623,"")</f>
        <v>0.21428571428570109</v>
      </c>
      <c r="J623" s="39">
        <f t="shared" si="73"/>
        <v>1.1249999999999858</v>
      </c>
      <c r="K623" s="39">
        <f t="shared" si="74"/>
        <v>-0.9107142857142847</v>
      </c>
      <c r="L623" s="39">
        <f t="shared" si="75"/>
        <v>0.21428571428570109</v>
      </c>
      <c r="M623" s="39">
        <f t="shared" si="76"/>
        <v>1.1249999999999858</v>
      </c>
      <c r="N623" s="39">
        <f t="shared" si="77"/>
        <v>-0.9107142857142847</v>
      </c>
      <c r="O623" s="39">
        <f t="shared" si="78"/>
        <v>0.21428571428570109</v>
      </c>
      <c r="P623" s="39">
        <f>IF($A623&lt;=LEN('USH2A e13 (B) - 2ry Str + Mask'!A$2),M623-J623,"")</f>
        <v>0</v>
      </c>
      <c r="Q623" s="39">
        <f>IF($A623&lt;=LEN('USH2A e13 (B) - 2ry Str + Mask'!A$2),N623-K623,"")</f>
        <v>0</v>
      </c>
      <c r="R623" s="39">
        <f>IF($A623&lt;=LEN('USH2A e13 (B) - 2ry Str + Mask'!A$2),O623-L623,"")</f>
        <v>0</v>
      </c>
    </row>
    <row r="624" spans="1:18" ht="140" customHeight="1" x14ac:dyDescent="0.15">
      <c r="A624" s="36">
        <v>623</v>
      </c>
      <c r="B624" s="37" t="str">
        <f>IF($A624&lt;=LEN('USH2A e13 (B) - 2ry Str + Mask'!A$2),MID('USH2A e13 (B) - 2ry Str + Mask'!A$2,$A624,1),"")</f>
        <v>.</v>
      </c>
      <c r="C624" s="38" t="str">
        <f>IF($A624&lt;=LEN('USH2A e13 (B) - 2ry Str + Mask'!B$2),MID('USH2A e13 (B) - 2ry Str + Mask'!B$2,$A624,1),"")</f>
        <v>.</v>
      </c>
      <c r="D624" s="38" t="str">
        <f>IF($A624&lt;=LEN('USH2A e13 (B) - 2ry Str + Mask'!C$2),MID('USH2A e13 (B) - 2ry Str + Mask'!C$2,$A624,1),"")</f>
        <v>.</v>
      </c>
      <c r="E624" s="38" t="str">
        <f t="shared" si="72"/>
        <v>.</v>
      </c>
      <c r="F624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</v>
      </c>
      <c r="G624" s="39">
        <f>IF($A624&lt;=LEN('USH2A e13 (B) - 2ry Str + Mask'!A$2),SUMIF('USH2A e13 (B) - HSF3.0'!E2:E891,"&lt;="&amp;$A624,'USH2A e13 (B) - HSF3.0'!H2:H891)-SUMIF('USH2A e13 (B) - HSF3.0'!G2:G891,"&lt;="&amp;$A624,'USH2A e13 (B) - HSF3.0'!H2:H891),"")</f>
        <v>1.1249999999999858</v>
      </c>
      <c r="H624" s="39">
        <f>IF($A624&lt;=LEN('USH2A e13 (B) - 2ry Str + Mask'!A$2),SUMIF('USH2A e13 (B) - HSF3.0'!E2:E891,"&lt;="&amp;$A624,'USH2A e13 (B) - HSF3.0'!I2:I891)-SUMIF('USH2A e13 (B) - HSF3.0'!G2:G891,"&lt;="&amp;$A624,'USH2A e13 (B) - HSF3.0'!I2:I891),"")</f>
        <v>-0.3095238095238102</v>
      </c>
      <c r="I624" s="39">
        <f>IF($A624&lt;=LEN('USH2A e13 (B) - 2ry Str + Mask'!A$2),G624+H624,"")</f>
        <v>0.81547619047617559</v>
      </c>
      <c r="J624" s="39">
        <f t="shared" si="73"/>
        <v>1.1249999999999858</v>
      </c>
      <c r="K624" s="39">
        <f t="shared" si="74"/>
        <v>-0.3095238095238102</v>
      </c>
      <c r="L624" s="39">
        <f t="shared" si="75"/>
        <v>0.81547619047617559</v>
      </c>
      <c r="M624" s="39">
        <f t="shared" si="76"/>
        <v>1.1249999999999858</v>
      </c>
      <c r="N624" s="39">
        <f t="shared" si="77"/>
        <v>-0.3095238095238102</v>
      </c>
      <c r="O624" s="39">
        <f t="shared" si="78"/>
        <v>0.81547619047617559</v>
      </c>
      <c r="P624" s="39">
        <f>IF($A624&lt;=LEN('USH2A e13 (B) - 2ry Str + Mask'!A$2),M624-J624,"")</f>
        <v>0</v>
      </c>
      <c r="Q624" s="39">
        <f>IF($A624&lt;=LEN('USH2A e13 (B) - 2ry Str + Mask'!A$2),N624-K624,"")</f>
        <v>0</v>
      </c>
      <c r="R624" s="39">
        <f>IF($A624&lt;=LEN('USH2A e13 (B) - 2ry Str + Mask'!A$2),O624-L624,"")</f>
        <v>0</v>
      </c>
    </row>
    <row r="625" spans="1:18" ht="140" customHeight="1" x14ac:dyDescent="0.15">
      <c r="A625" s="36">
        <v>624</v>
      </c>
      <c r="B625" s="37" t="str">
        <f>IF($A625&lt;=LEN('USH2A e13 (B) - 2ry Str + Mask'!A$2),MID('USH2A e13 (B) - 2ry Str + Mask'!A$2,$A625,1),"")</f>
        <v>.</v>
      </c>
      <c r="C625" s="38" t="str">
        <f>IF($A625&lt;=LEN('USH2A e13 (B) - 2ry Str + Mask'!B$2),MID('USH2A e13 (B) - 2ry Str + Mask'!B$2,$A625,1),"")</f>
        <v>.</v>
      </c>
      <c r="D625" s="38" t="str">
        <f>IF($A625&lt;=LEN('USH2A e13 (B) - 2ry Str + Mask'!C$2),MID('USH2A e13 (B) - 2ry Str + Mask'!C$2,$A625,1),"")</f>
        <v>.</v>
      </c>
      <c r="E625" s="38" t="str">
        <f t="shared" si="72"/>
        <v>.</v>
      </c>
      <c r="F625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</v>
      </c>
      <c r="G625" s="39">
        <f>IF($A625&lt;=LEN('USH2A e13 (B) - 2ry Str + Mask'!A$2),SUMIF('USH2A e13 (B) - HSF3.0'!E2:E891,"&lt;="&amp;$A625,'USH2A e13 (B) - HSF3.0'!H2:H891)-SUMIF('USH2A e13 (B) - HSF3.0'!G2:G891,"&lt;="&amp;$A625,'USH2A e13 (B) - HSF3.0'!H2:H891),"")</f>
        <v>0.95833333333332149</v>
      </c>
      <c r="H625" s="39">
        <f>IF($A625&lt;=LEN('USH2A e13 (B) - 2ry Str + Mask'!A$2),SUMIF('USH2A e13 (B) - HSF3.0'!E2:E891,"&lt;="&amp;$A625,'USH2A e13 (B) - HSF3.0'!I2:I891)-SUMIF('USH2A e13 (B) - HSF3.0'!G2:G891,"&lt;="&amp;$A625,'USH2A e13 (B) - HSF3.0'!I2:I891),"")</f>
        <v>0</v>
      </c>
      <c r="I625" s="39">
        <f>IF($A625&lt;=LEN('USH2A e13 (B) - 2ry Str + Mask'!A$2),G625+H625,"")</f>
        <v>0.95833333333332149</v>
      </c>
      <c r="J625" s="39">
        <f t="shared" si="73"/>
        <v>0.95833333333332149</v>
      </c>
      <c r="K625" s="39">
        <f t="shared" si="74"/>
        <v>0</v>
      </c>
      <c r="L625" s="39">
        <f t="shared" si="75"/>
        <v>0.95833333333332149</v>
      </c>
      <c r="M625" s="39">
        <f t="shared" si="76"/>
        <v>0.95833333333332149</v>
      </c>
      <c r="N625" s="39">
        <f t="shared" si="77"/>
        <v>0</v>
      </c>
      <c r="O625" s="39">
        <f t="shared" si="78"/>
        <v>0.95833333333332149</v>
      </c>
      <c r="P625" s="39">
        <f>IF($A625&lt;=LEN('USH2A e13 (B) - 2ry Str + Mask'!A$2),M625-J625,"")</f>
        <v>0</v>
      </c>
      <c r="Q625" s="39">
        <f>IF($A625&lt;=LEN('USH2A e13 (B) - 2ry Str + Mask'!A$2),N625-K625,"")</f>
        <v>0</v>
      </c>
      <c r="R625" s="39">
        <f>IF($A625&lt;=LEN('USH2A e13 (B) - 2ry Str + Mask'!A$2),O625-L625,"")</f>
        <v>0</v>
      </c>
    </row>
    <row r="626" spans="1:18" ht="140" customHeight="1" x14ac:dyDescent="0.15">
      <c r="A626" s="36">
        <v>625</v>
      </c>
      <c r="B626" s="37" t="str">
        <f>IF($A626&lt;=LEN('USH2A e13 (B) - 2ry Str + Mask'!A$2),MID('USH2A e13 (B) - 2ry Str + Mask'!A$2,$A626,1),"")</f>
        <v>.</v>
      </c>
      <c r="C626" s="38" t="str">
        <f>IF($A626&lt;=LEN('USH2A e13 (B) - 2ry Str + Mask'!B$2),MID('USH2A e13 (B) - 2ry Str + Mask'!B$2,$A626,1),"")</f>
        <v>.</v>
      </c>
      <c r="D626" s="38" t="str">
        <f>IF($A626&lt;=LEN('USH2A e13 (B) - 2ry Str + Mask'!C$2),MID('USH2A e13 (B) - 2ry Str + Mask'!C$2,$A626,1),"")</f>
        <v>.</v>
      </c>
      <c r="E626" s="38" t="str">
        <f t="shared" si="72"/>
        <v>.</v>
      </c>
      <c r="F626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</v>
      </c>
      <c r="G626" s="39">
        <f>IF($A626&lt;=LEN('USH2A e13 (B) - 2ry Str + Mask'!A$2),SUMIF('USH2A e13 (B) - HSF3.0'!E2:E891,"&lt;="&amp;$A626,'USH2A e13 (B) - HSF3.0'!H2:H891)-SUMIF('USH2A e13 (B) - HSF3.0'!G2:G891,"&lt;="&amp;$A626,'USH2A e13 (B) - HSF3.0'!H2:H891),"")</f>
        <v>1.1249999999999858</v>
      </c>
      <c r="H626" s="39">
        <f>IF($A626&lt;=LEN('USH2A e13 (B) - 2ry Str + Mask'!A$2),SUMIF('USH2A e13 (B) - HSF3.0'!E2:E891,"&lt;="&amp;$A626,'USH2A e13 (B) - HSF3.0'!I2:I891)-SUMIF('USH2A e13 (B) - HSF3.0'!G2:G891,"&lt;="&amp;$A626,'USH2A e13 (B) - HSF3.0'!I2:I891),"")</f>
        <v>-0.1666666666666643</v>
      </c>
      <c r="I626" s="39">
        <f>IF($A626&lt;=LEN('USH2A e13 (B) - 2ry Str + Mask'!A$2),G626+H626,"")</f>
        <v>0.95833333333332149</v>
      </c>
      <c r="J626" s="39">
        <f t="shared" si="73"/>
        <v>1.1249999999999858</v>
      </c>
      <c r="K626" s="39">
        <f t="shared" si="74"/>
        <v>-0.1666666666666643</v>
      </c>
      <c r="L626" s="39">
        <f t="shared" si="75"/>
        <v>0.95833333333332149</v>
      </c>
      <c r="M626" s="39">
        <f t="shared" si="76"/>
        <v>1.1249999999999858</v>
      </c>
      <c r="N626" s="39">
        <f t="shared" si="77"/>
        <v>-0.1666666666666643</v>
      </c>
      <c r="O626" s="39">
        <f t="shared" si="78"/>
        <v>0.95833333333332149</v>
      </c>
      <c r="P626" s="39">
        <f>IF($A626&lt;=LEN('USH2A e13 (B) - 2ry Str + Mask'!A$2),M626-J626,"")</f>
        <v>0</v>
      </c>
      <c r="Q626" s="39">
        <f>IF($A626&lt;=LEN('USH2A e13 (B) - 2ry Str + Mask'!A$2),N626-K626,"")</f>
        <v>0</v>
      </c>
      <c r="R626" s="39">
        <f>IF($A626&lt;=LEN('USH2A e13 (B) - 2ry Str + Mask'!A$2),O626-L626,"")</f>
        <v>0</v>
      </c>
    </row>
    <row r="627" spans="1:18" ht="140" customHeight="1" x14ac:dyDescent="0.15">
      <c r="A627" s="36">
        <v>626</v>
      </c>
      <c r="B627" s="37" t="str">
        <f>IF($A627&lt;=LEN('USH2A e13 (B) - 2ry Str + Mask'!A$2),MID('USH2A e13 (B) - 2ry Str + Mask'!A$2,$A627,1),"")</f>
        <v>.</v>
      </c>
      <c r="C627" s="38" t="str">
        <f>IF($A627&lt;=LEN('USH2A e13 (B) - 2ry Str + Mask'!B$2),MID('USH2A e13 (B) - 2ry Str + Mask'!B$2,$A627,1),"")</f>
        <v>.</v>
      </c>
      <c r="D627" s="38" t="str">
        <f>IF($A627&lt;=LEN('USH2A e13 (B) - 2ry Str + Mask'!C$2),MID('USH2A e13 (B) - 2ry Str + Mask'!C$2,$A627,1),"")</f>
        <v>.</v>
      </c>
      <c r="E627" s="38" t="str">
        <f t="shared" si="72"/>
        <v>.</v>
      </c>
      <c r="F627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</v>
      </c>
      <c r="G627" s="39">
        <f>IF($A627&lt;=LEN('USH2A e13 (B) - 2ry Str + Mask'!A$2),SUMIF('USH2A e13 (B) - HSF3.0'!E2:E891,"&lt;="&amp;$A627,'USH2A e13 (B) - HSF3.0'!H2:H891)-SUMIF('USH2A e13 (B) - HSF3.0'!G2:G891,"&lt;="&amp;$A627,'USH2A e13 (B) - HSF3.0'!H2:H891),"")</f>
        <v>1.1249999999999858</v>
      </c>
      <c r="H627" s="39">
        <f>IF($A627&lt;=LEN('USH2A e13 (B) - 2ry Str + Mask'!A$2),SUMIF('USH2A e13 (B) - HSF3.0'!E2:E891,"&lt;="&amp;$A627,'USH2A e13 (B) - HSF3.0'!I2:I891)-SUMIF('USH2A e13 (B) - HSF3.0'!G2:G891,"&lt;="&amp;$A627,'USH2A e13 (B) - HSF3.0'!I2:I891),"")</f>
        <v>-0.1666666666666643</v>
      </c>
      <c r="I627" s="39">
        <f>IF($A627&lt;=LEN('USH2A e13 (B) - 2ry Str + Mask'!A$2),G627+H627,"")</f>
        <v>0.95833333333332149</v>
      </c>
      <c r="J627" s="39">
        <f t="shared" si="73"/>
        <v>1.1249999999999858</v>
      </c>
      <c r="K627" s="39">
        <f t="shared" si="74"/>
        <v>-0.1666666666666643</v>
      </c>
      <c r="L627" s="39">
        <f t="shared" si="75"/>
        <v>0.95833333333332149</v>
      </c>
      <c r="M627" s="39">
        <f t="shared" si="76"/>
        <v>1.1249999999999858</v>
      </c>
      <c r="N627" s="39">
        <f t="shared" si="77"/>
        <v>-0.1666666666666643</v>
      </c>
      <c r="O627" s="39">
        <f t="shared" si="78"/>
        <v>0.95833333333332149</v>
      </c>
      <c r="P627" s="39">
        <f>IF($A627&lt;=LEN('USH2A e13 (B) - 2ry Str + Mask'!A$2),M627-J627,"")</f>
        <v>0</v>
      </c>
      <c r="Q627" s="39">
        <f>IF($A627&lt;=LEN('USH2A e13 (B) - 2ry Str + Mask'!A$2),N627-K627,"")</f>
        <v>0</v>
      </c>
      <c r="R627" s="39">
        <f>IF($A627&lt;=LEN('USH2A e13 (B) - 2ry Str + Mask'!A$2),O627-L627,"")</f>
        <v>0</v>
      </c>
    </row>
    <row r="628" spans="1:18" ht="140" customHeight="1" x14ac:dyDescent="0.15">
      <c r="A628" s="36">
        <v>627</v>
      </c>
      <c r="B628" s="37" t="str">
        <f>IF($A628&lt;=LEN('USH2A e13 (B) - 2ry Str + Mask'!A$2),MID('USH2A e13 (B) - 2ry Str + Mask'!A$2,$A628,1),"")</f>
        <v>.</v>
      </c>
      <c r="C628" s="38" t="str">
        <f>IF($A628&lt;=LEN('USH2A e13 (B) - 2ry Str + Mask'!B$2),MID('USH2A e13 (B) - 2ry Str + Mask'!B$2,$A628,1),"")</f>
        <v>.</v>
      </c>
      <c r="D628" s="38" t="str">
        <f>IF($A628&lt;=LEN('USH2A e13 (B) - 2ry Str + Mask'!C$2),MID('USH2A e13 (B) - 2ry Str + Mask'!C$2,$A628,1),"")</f>
        <v>.</v>
      </c>
      <c r="E628" s="38" t="str">
        <f t="shared" si="72"/>
        <v>.</v>
      </c>
      <c r="F628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</v>
      </c>
      <c r="G628" s="39">
        <f>IF($A628&lt;=LEN('USH2A e13 (B) - 2ry Str + Mask'!A$2),SUMIF('USH2A e13 (B) - HSF3.0'!E2:E891,"&lt;="&amp;$A628,'USH2A e13 (B) - HSF3.0'!H2:H891)-SUMIF('USH2A e13 (B) - HSF3.0'!G2:G891,"&lt;="&amp;$A628,'USH2A e13 (B) - HSF3.0'!H2:H891),"")</f>
        <v>1.1249999999999858</v>
      </c>
      <c r="H628" s="39">
        <f>IF($A628&lt;=LEN('USH2A e13 (B) - 2ry Str + Mask'!A$2),SUMIF('USH2A e13 (B) - HSF3.0'!E2:E891,"&lt;="&amp;$A628,'USH2A e13 (B) - HSF3.0'!I2:I891)-SUMIF('USH2A e13 (B) - HSF3.0'!G2:G891,"&lt;="&amp;$A628,'USH2A e13 (B) - HSF3.0'!I2:I891),"")</f>
        <v>-0.1666666666666643</v>
      </c>
      <c r="I628" s="39">
        <f>IF($A628&lt;=LEN('USH2A e13 (B) - 2ry Str + Mask'!A$2),G628+H628,"")</f>
        <v>0.95833333333332149</v>
      </c>
      <c r="J628" s="39">
        <f t="shared" si="73"/>
        <v>1.1249999999999858</v>
      </c>
      <c r="K628" s="39">
        <f t="shared" si="74"/>
        <v>-0.1666666666666643</v>
      </c>
      <c r="L628" s="39">
        <f t="shared" si="75"/>
        <v>0.95833333333332149</v>
      </c>
      <c r="M628" s="39">
        <f t="shared" si="76"/>
        <v>1.1249999999999858</v>
      </c>
      <c r="N628" s="39">
        <f t="shared" si="77"/>
        <v>-0.1666666666666643</v>
      </c>
      <c r="O628" s="39">
        <f t="shared" si="78"/>
        <v>0.95833333333332149</v>
      </c>
      <c r="P628" s="39">
        <f>IF($A628&lt;=LEN('USH2A e13 (B) - 2ry Str + Mask'!A$2),M628-J628,"")</f>
        <v>0</v>
      </c>
      <c r="Q628" s="39">
        <f>IF($A628&lt;=LEN('USH2A e13 (B) - 2ry Str + Mask'!A$2),N628-K628,"")</f>
        <v>0</v>
      </c>
      <c r="R628" s="39">
        <f>IF($A628&lt;=LEN('USH2A e13 (B) - 2ry Str + Mask'!A$2),O628-L628,"")</f>
        <v>0</v>
      </c>
    </row>
    <row r="629" spans="1:18" ht="140" customHeight="1" x14ac:dyDescent="0.15">
      <c r="A629" s="36">
        <v>628</v>
      </c>
      <c r="B629" s="37" t="str">
        <f>IF($A629&lt;=LEN('USH2A e13 (B) - 2ry Str + Mask'!A$2),MID('USH2A e13 (B) - 2ry Str + Mask'!A$2,$A629,1),"")</f>
        <v>.</v>
      </c>
      <c r="C629" s="38" t="str">
        <f>IF($A629&lt;=LEN('USH2A e13 (B) - 2ry Str + Mask'!B$2),MID('USH2A e13 (B) - 2ry Str + Mask'!B$2,$A629,1),"")</f>
        <v>.</v>
      </c>
      <c r="D629" s="38" t="str">
        <f>IF($A629&lt;=LEN('USH2A e13 (B) - 2ry Str + Mask'!C$2),MID('USH2A e13 (B) - 2ry Str + Mask'!C$2,$A629,1),"")</f>
        <v>.</v>
      </c>
      <c r="E629" s="38" t="str">
        <f t="shared" si="72"/>
        <v>.</v>
      </c>
      <c r="F629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</v>
      </c>
      <c r="G629" s="39">
        <f>IF($A629&lt;=LEN('USH2A e13 (B) - 2ry Str + Mask'!A$2),SUMIF('USH2A e13 (B) - HSF3.0'!E2:E891,"&lt;="&amp;$A629,'USH2A e13 (B) - HSF3.0'!H2:H891)-SUMIF('USH2A e13 (B) - HSF3.0'!G2:G891,"&lt;="&amp;$A629,'USH2A e13 (B) - HSF3.0'!H2:H891),"")</f>
        <v>0.83333333333332149</v>
      </c>
      <c r="H629" s="39">
        <f>IF($A629&lt;=LEN('USH2A e13 (B) - 2ry Str + Mask'!A$2),SUMIF('USH2A e13 (B) - HSF3.0'!E2:E891,"&lt;="&amp;$A629,'USH2A e13 (B) - HSF3.0'!I2:I891)-SUMIF('USH2A e13 (B) - HSF3.0'!G2:G891,"&lt;="&amp;$A629,'USH2A e13 (B) - HSF3.0'!I2:I891),"")</f>
        <v>-0.6428571428571388</v>
      </c>
      <c r="I629" s="39">
        <f>IF($A629&lt;=LEN('USH2A e13 (B) - 2ry Str + Mask'!A$2),G629+H629,"")</f>
        <v>0.19047619047618269</v>
      </c>
      <c r="J629" s="39">
        <f t="shared" si="73"/>
        <v>0.83333333333332149</v>
      </c>
      <c r="K629" s="39">
        <f t="shared" si="74"/>
        <v>-0.6428571428571388</v>
      </c>
      <c r="L629" s="39">
        <f t="shared" si="75"/>
        <v>0.19047619047618269</v>
      </c>
      <c r="M629" s="39">
        <f t="shared" si="76"/>
        <v>0.83333333333332149</v>
      </c>
      <c r="N629" s="39">
        <f t="shared" si="77"/>
        <v>-0.6428571428571388</v>
      </c>
      <c r="O629" s="39">
        <f t="shared" si="78"/>
        <v>0.19047619047618269</v>
      </c>
      <c r="P629" s="39">
        <f>IF($A629&lt;=LEN('USH2A e13 (B) - 2ry Str + Mask'!A$2),M629-J629,"")</f>
        <v>0</v>
      </c>
      <c r="Q629" s="39">
        <f>IF($A629&lt;=LEN('USH2A e13 (B) - 2ry Str + Mask'!A$2),N629-K629,"")</f>
        <v>0</v>
      </c>
      <c r="R629" s="39">
        <f>IF($A629&lt;=LEN('USH2A e13 (B) - 2ry Str + Mask'!A$2),O629-L629,"")</f>
        <v>0</v>
      </c>
    </row>
    <row r="630" spans="1:18" ht="140" customHeight="1" x14ac:dyDescent="0.15">
      <c r="A630" s="36">
        <v>629</v>
      </c>
      <c r="B630" s="37" t="str">
        <f>IF($A630&lt;=LEN('USH2A e13 (B) - 2ry Str + Mask'!A$2),MID('USH2A e13 (B) - 2ry Str + Mask'!A$2,$A630,1),"")</f>
        <v>.</v>
      </c>
      <c r="C630" s="38" t="str">
        <f>IF($A630&lt;=LEN('USH2A e13 (B) - 2ry Str + Mask'!B$2),MID('USH2A e13 (B) - 2ry Str + Mask'!B$2,$A630,1),"")</f>
        <v>.</v>
      </c>
      <c r="D630" s="38" t="str">
        <f>IF($A630&lt;=LEN('USH2A e13 (B) - 2ry Str + Mask'!C$2),MID('USH2A e13 (B) - 2ry Str + Mask'!C$2,$A630,1),"")</f>
        <v>.</v>
      </c>
      <c r="E630" s="38" t="str">
        <f t="shared" si="72"/>
        <v>.</v>
      </c>
      <c r="F630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</v>
      </c>
      <c r="G630" s="39">
        <f>IF($A630&lt;=LEN('USH2A e13 (B) - 2ry Str + Mask'!A$2),SUMIF('USH2A e13 (B) - HSF3.0'!E2:E891,"&lt;="&amp;$A630,'USH2A e13 (B) - HSF3.0'!H2:H891)-SUMIF('USH2A e13 (B) - HSF3.0'!G2:G891,"&lt;="&amp;$A630,'USH2A e13 (B) - HSF3.0'!H2:H891),"")</f>
        <v>0.66666666666665719</v>
      </c>
      <c r="H630" s="39">
        <f>IF($A630&lt;=LEN('USH2A e13 (B) - 2ry Str + Mask'!A$2),SUMIF('USH2A e13 (B) - HSF3.0'!E2:E891,"&lt;="&amp;$A630,'USH2A e13 (B) - HSF3.0'!I2:I891)-SUMIF('USH2A e13 (B) - HSF3.0'!G2:G891,"&lt;="&amp;$A630,'USH2A e13 (B) - HSF3.0'!I2:I891),"")</f>
        <v>-0.8095238095238031</v>
      </c>
      <c r="I630" s="39">
        <f>IF($A630&lt;=LEN('USH2A e13 (B) - 2ry Str + Mask'!A$2),G630+H630,"")</f>
        <v>-0.1428571428571459</v>
      </c>
      <c r="J630" s="39">
        <f t="shared" si="73"/>
        <v>0.66666666666665719</v>
      </c>
      <c r="K630" s="39">
        <f t="shared" si="74"/>
        <v>-0.8095238095238031</v>
      </c>
      <c r="L630" s="39">
        <f t="shared" si="75"/>
        <v>-0.1428571428571459</v>
      </c>
      <c r="M630" s="39">
        <f t="shared" si="76"/>
        <v>0.66666666666665719</v>
      </c>
      <c r="N630" s="39">
        <f t="shared" si="77"/>
        <v>-0.8095238095238031</v>
      </c>
      <c r="O630" s="39">
        <f t="shared" si="78"/>
        <v>-0.1428571428571459</v>
      </c>
      <c r="P630" s="39">
        <f>IF($A630&lt;=LEN('USH2A e13 (B) - 2ry Str + Mask'!A$2),M630-J630,"")</f>
        <v>0</v>
      </c>
      <c r="Q630" s="39">
        <f>IF($A630&lt;=LEN('USH2A e13 (B) - 2ry Str + Mask'!A$2),N630-K630,"")</f>
        <v>0</v>
      </c>
      <c r="R630" s="39">
        <f>IF($A630&lt;=LEN('USH2A e13 (B) - 2ry Str + Mask'!A$2),O630-L630,"")</f>
        <v>0</v>
      </c>
    </row>
    <row r="631" spans="1:18" ht="140" customHeight="1" x14ac:dyDescent="0.15">
      <c r="A631" s="36">
        <v>630</v>
      </c>
      <c r="B631" s="37" t="str">
        <f>IF($A631&lt;=LEN('USH2A e13 (B) - 2ry Str + Mask'!A$2),MID('USH2A e13 (B) - 2ry Str + Mask'!A$2,$A631,1),"")</f>
        <v>.</v>
      </c>
      <c r="C631" s="38" t="str">
        <f>IF($A631&lt;=LEN('USH2A e13 (B) - 2ry Str + Mask'!B$2),MID('USH2A e13 (B) - 2ry Str + Mask'!B$2,$A631,1),"")</f>
        <v>.</v>
      </c>
      <c r="D631" s="38" t="str">
        <f>IF($A631&lt;=LEN('USH2A e13 (B) - 2ry Str + Mask'!C$2),MID('USH2A e13 (B) - 2ry Str + Mask'!C$2,$A631,1),"")</f>
        <v>.</v>
      </c>
      <c r="E631" s="38" t="str">
        <f t="shared" si="72"/>
        <v>.</v>
      </c>
      <c r="F631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</v>
      </c>
      <c r="G631" s="39">
        <f>IF($A631&lt;=LEN('USH2A e13 (B) - 2ry Str + Mask'!A$2),SUMIF('USH2A e13 (B) - HSF3.0'!E2:E891,"&lt;="&amp;$A631,'USH2A e13 (B) - HSF3.0'!H2:H891)-SUMIF('USH2A e13 (B) - HSF3.0'!G2:G891,"&lt;="&amp;$A631,'USH2A e13 (B) - HSF3.0'!H2:H891),"")</f>
        <v>0.83333333333332149</v>
      </c>
      <c r="H631" s="39">
        <f>IF($A631&lt;=LEN('USH2A e13 (B) - 2ry Str + Mask'!A$2),SUMIF('USH2A e13 (B) - HSF3.0'!E2:E891,"&lt;="&amp;$A631,'USH2A e13 (B) - HSF3.0'!I2:I891)-SUMIF('USH2A e13 (B) - HSF3.0'!G2:G891,"&lt;="&amp;$A631,'USH2A e13 (B) - HSF3.0'!I2:I891),"")</f>
        <v>-0.97619047619046739</v>
      </c>
      <c r="I631" s="39">
        <f>IF($A631&lt;=LEN('USH2A e13 (B) - 2ry Str + Mask'!A$2),G631+H631,"")</f>
        <v>-0.1428571428571459</v>
      </c>
      <c r="J631" s="39">
        <f t="shared" si="73"/>
        <v>0.83333333333332149</v>
      </c>
      <c r="K631" s="39">
        <f t="shared" si="74"/>
        <v>-0.97619047619046739</v>
      </c>
      <c r="L631" s="39">
        <f t="shared" si="75"/>
        <v>-0.1428571428571459</v>
      </c>
      <c r="M631" s="39">
        <f t="shared" si="76"/>
        <v>0.83333333333332149</v>
      </c>
      <c r="N631" s="39">
        <f t="shared" si="77"/>
        <v>-0.97619047619046739</v>
      </c>
      <c r="O631" s="39">
        <f t="shared" si="78"/>
        <v>-0.1428571428571459</v>
      </c>
      <c r="P631" s="39">
        <f>IF($A631&lt;=LEN('USH2A e13 (B) - 2ry Str + Mask'!A$2),M631-J631,"")</f>
        <v>0</v>
      </c>
      <c r="Q631" s="39">
        <f>IF($A631&lt;=LEN('USH2A e13 (B) - 2ry Str + Mask'!A$2),N631-K631,"")</f>
        <v>0</v>
      </c>
      <c r="R631" s="39">
        <f>IF($A631&lt;=LEN('USH2A e13 (B) - 2ry Str + Mask'!A$2),O631-L631,"")</f>
        <v>0</v>
      </c>
    </row>
    <row r="632" spans="1:18" ht="140" customHeight="1" x14ac:dyDescent="0.15">
      <c r="A632" s="36">
        <v>631</v>
      </c>
      <c r="B632" s="37" t="str">
        <f>IF($A632&lt;=LEN('USH2A e13 (B) - 2ry Str + Mask'!A$2),MID('USH2A e13 (B) - 2ry Str + Mask'!A$2,$A632,1),"")</f>
        <v>.</v>
      </c>
      <c r="C632" s="38" t="str">
        <f>IF($A632&lt;=LEN('USH2A e13 (B) - 2ry Str + Mask'!B$2),MID('USH2A e13 (B) - 2ry Str + Mask'!B$2,$A632,1),"")</f>
        <v>.</v>
      </c>
      <c r="D632" s="38" t="str">
        <f>IF($A632&lt;=LEN('USH2A e13 (B) - 2ry Str + Mask'!C$2),MID('USH2A e13 (B) - 2ry Str + Mask'!C$2,$A632,1),"")</f>
        <v>.</v>
      </c>
      <c r="E632" s="38" t="str">
        <f t="shared" si="72"/>
        <v>.</v>
      </c>
      <c r="F632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</v>
      </c>
      <c r="G632" s="39">
        <f>IF($A632&lt;=LEN('USH2A e13 (B) - 2ry Str + Mask'!A$2),SUMIF('USH2A e13 (B) - HSF3.0'!E2:E891,"&lt;="&amp;$A632,'USH2A e13 (B) - HSF3.0'!H2:H891)-SUMIF('USH2A e13 (B) - HSF3.0'!G2:G891,"&lt;="&amp;$A632,'USH2A e13 (B) - HSF3.0'!H2:H891),"")</f>
        <v>0.83333333333332149</v>
      </c>
      <c r="H632" s="39">
        <f>IF($A632&lt;=LEN('USH2A e13 (B) - 2ry Str + Mask'!A$2),SUMIF('USH2A e13 (B) - HSF3.0'!E2:E891,"&lt;="&amp;$A632,'USH2A e13 (B) - HSF3.0'!I2:I891)-SUMIF('USH2A e13 (B) - HSF3.0'!G2:G891,"&lt;="&amp;$A632,'USH2A e13 (B) - HSF3.0'!I2:I891),"")</f>
        <v>-0.8095238095238031</v>
      </c>
      <c r="I632" s="39">
        <f>IF($A632&lt;=LEN('USH2A e13 (B) - 2ry Str + Mask'!A$2),G632+H632,"")</f>
        <v>2.3809523809518396E-2</v>
      </c>
      <c r="J632" s="39">
        <f t="shared" si="73"/>
        <v>0.83333333333332149</v>
      </c>
      <c r="K632" s="39">
        <f t="shared" si="74"/>
        <v>-0.8095238095238031</v>
      </c>
      <c r="L632" s="39">
        <f t="shared" si="75"/>
        <v>2.3809523809518396E-2</v>
      </c>
      <c r="M632" s="39">
        <f t="shared" si="76"/>
        <v>0.83333333333332149</v>
      </c>
      <c r="N632" s="39">
        <f t="shared" si="77"/>
        <v>-0.8095238095238031</v>
      </c>
      <c r="O632" s="39">
        <f t="shared" si="78"/>
        <v>2.3809523809518396E-2</v>
      </c>
      <c r="P632" s="39">
        <f>IF($A632&lt;=LEN('USH2A e13 (B) - 2ry Str + Mask'!A$2),M632-J632,"")</f>
        <v>0</v>
      </c>
      <c r="Q632" s="39">
        <f>IF($A632&lt;=LEN('USH2A e13 (B) - 2ry Str + Mask'!A$2),N632-K632,"")</f>
        <v>0</v>
      </c>
      <c r="R632" s="39">
        <f>IF($A632&lt;=LEN('USH2A e13 (B) - 2ry Str + Mask'!A$2),O632-L632,"")</f>
        <v>0</v>
      </c>
    </row>
    <row r="633" spans="1:18" ht="140" customHeight="1" x14ac:dyDescent="0.15">
      <c r="A633" s="36">
        <v>632</v>
      </c>
      <c r="B633" s="37" t="str">
        <f>IF($A633&lt;=LEN('USH2A e13 (B) - 2ry Str + Mask'!A$2),MID('USH2A e13 (B) - 2ry Str + Mask'!A$2,$A633,1),"")</f>
        <v>.</v>
      </c>
      <c r="C633" s="38" t="str">
        <f>IF($A633&lt;=LEN('USH2A e13 (B) - 2ry Str + Mask'!B$2),MID('USH2A e13 (B) - 2ry Str + Mask'!B$2,$A633,1),"")</f>
        <v>.</v>
      </c>
      <c r="D633" s="38" t="str">
        <f>IF($A633&lt;=LEN('USH2A e13 (B) - 2ry Str + Mask'!C$2),MID('USH2A e13 (B) - 2ry Str + Mask'!C$2,$A633,1),"")</f>
        <v>.</v>
      </c>
      <c r="E633" s="38" t="str">
        <f t="shared" si="72"/>
        <v>.</v>
      </c>
      <c r="F633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</v>
      </c>
      <c r="G633" s="39">
        <f>IF($A633&lt;=LEN('USH2A e13 (B) - 2ry Str + Mask'!A$2),SUMIF('USH2A e13 (B) - HSF3.0'!E2:E891,"&lt;="&amp;$A633,'USH2A e13 (B) - HSF3.0'!H2:H891)-SUMIF('USH2A e13 (B) - HSF3.0'!G2:G891,"&lt;="&amp;$A633,'USH2A e13 (B) - HSF3.0'!H2:H891),"")</f>
        <v>0.95833333333332149</v>
      </c>
      <c r="H633" s="39">
        <f>IF($A633&lt;=LEN('USH2A e13 (B) - 2ry Str + Mask'!A$2),SUMIF('USH2A e13 (B) - HSF3.0'!E2:E891,"&lt;="&amp;$A633,'USH2A e13 (B) - HSF3.0'!I2:I891)-SUMIF('USH2A e13 (B) - HSF3.0'!G2:G891,"&lt;="&amp;$A633,'USH2A e13 (B) - HSF3.0'!I2:I891),"")</f>
        <v>-0.8095238095238031</v>
      </c>
      <c r="I633" s="39">
        <f>IF($A633&lt;=LEN('USH2A e13 (B) - 2ry Str + Mask'!A$2),G633+H633,"")</f>
        <v>0.1488095238095184</v>
      </c>
      <c r="J633" s="39">
        <f t="shared" si="73"/>
        <v>0.95833333333332149</v>
      </c>
      <c r="K633" s="39">
        <f t="shared" si="74"/>
        <v>-0.8095238095238031</v>
      </c>
      <c r="L633" s="39">
        <f t="shared" si="75"/>
        <v>0.1488095238095184</v>
      </c>
      <c r="M633" s="39">
        <f t="shared" si="76"/>
        <v>0.95833333333332149</v>
      </c>
      <c r="N633" s="39">
        <f t="shared" si="77"/>
        <v>-0.8095238095238031</v>
      </c>
      <c r="O633" s="39">
        <f t="shared" si="78"/>
        <v>0.1488095238095184</v>
      </c>
      <c r="P633" s="39">
        <f>IF($A633&lt;=LEN('USH2A e13 (B) - 2ry Str + Mask'!A$2),M633-J633,"")</f>
        <v>0</v>
      </c>
      <c r="Q633" s="39">
        <f>IF($A633&lt;=LEN('USH2A e13 (B) - 2ry Str + Mask'!A$2),N633-K633,"")</f>
        <v>0</v>
      </c>
      <c r="R633" s="39">
        <f>IF($A633&lt;=LEN('USH2A e13 (B) - 2ry Str + Mask'!A$2),O633-L633,"")</f>
        <v>0</v>
      </c>
    </row>
    <row r="634" spans="1:18" ht="140" customHeight="1" x14ac:dyDescent="0.15">
      <c r="A634" s="36">
        <v>633</v>
      </c>
      <c r="B634" s="37" t="str">
        <f>IF($A634&lt;=LEN('USH2A e13 (B) - 2ry Str + Mask'!A$2),MID('USH2A e13 (B) - 2ry Str + Mask'!A$2,$A634,1),"")</f>
        <v>.</v>
      </c>
      <c r="C634" s="38" t="str">
        <f>IF($A634&lt;=LEN('USH2A e13 (B) - 2ry Str + Mask'!B$2),MID('USH2A e13 (B) - 2ry Str + Mask'!B$2,$A634,1),"")</f>
        <v>.</v>
      </c>
      <c r="D634" s="38" t="str">
        <f>IF($A634&lt;=LEN('USH2A e13 (B) - 2ry Str + Mask'!C$2),MID('USH2A e13 (B) - 2ry Str + Mask'!C$2,$A634,1),"")</f>
        <v>.</v>
      </c>
      <c r="E634" s="38" t="str">
        <f t="shared" si="72"/>
        <v>.</v>
      </c>
      <c r="F634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</v>
      </c>
      <c r="G634" s="39">
        <f>IF($A634&lt;=LEN('USH2A e13 (B) - 2ry Str + Mask'!A$2),SUMIF('USH2A e13 (B) - HSF3.0'!E2:E891,"&lt;="&amp;$A634,'USH2A e13 (B) - HSF3.0'!H2:H891)-SUMIF('USH2A e13 (B) - HSF3.0'!G2:G891,"&lt;="&amp;$A634,'USH2A e13 (B) - HSF3.0'!H2:H891),"")</f>
        <v>1.125</v>
      </c>
      <c r="H634" s="39">
        <f>IF($A634&lt;=LEN('USH2A e13 (B) - 2ry Str + Mask'!A$2),SUMIF('USH2A e13 (B) - HSF3.0'!E2:E891,"&lt;="&amp;$A634,'USH2A e13 (B) - HSF3.0'!I2:I891)-SUMIF('USH2A e13 (B) - HSF3.0'!G2:G891,"&lt;="&amp;$A634,'USH2A e13 (B) - HSF3.0'!I2:I891),"")</f>
        <v>-0.8095238095238031</v>
      </c>
      <c r="I634" s="39">
        <f>IF($A634&lt;=LEN('USH2A e13 (B) - 2ry Str + Mask'!A$2),G634+H634,"")</f>
        <v>0.3154761904761969</v>
      </c>
      <c r="J634" s="39">
        <f t="shared" si="73"/>
        <v>1.125</v>
      </c>
      <c r="K634" s="39">
        <f t="shared" si="74"/>
        <v>-0.8095238095238031</v>
      </c>
      <c r="L634" s="39">
        <f t="shared" si="75"/>
        <v>0.3154761904761969</v>
      </c>
      <c r="M634" s="39">
        <f t="shared" si="76"/>
        <v>1.125</v>
      </c>
      <c r="N634" s="39">
        <f t="shared" si="77"/>
        <v>-0.8095238095238031</v>
      </c>
      <c r="O634" s="39">
        <f t="shared" si="78"/>
        <v>0.3154761904761969</v>
      </c>
      <c r="P634" s="39">
        <f>IF($A634&lt;=LEN('USH2A e13 (B) - 2ry Str + Mask'!A$2),M634-J634,"")</f>
        <v>0</v>
      </c>
      <c r="Q634" s="39">
        <f>IF($A634&lt;=LEN('USH2A e13 (B) - 2ry Str + Mask'!A$2),N634-K634,"")</f>
        <v>0</v>
      </c>
      <c r="R634" s="39">
        <f>IF($A634&lt;=LEN('USH2A e13 (B) - 2ry Str + Mask'!A$2),O634-L634,"")</f>
        <v>0</v>
      </c>
    </row>
    <row r="635" spans="1:18" ht="140" customHeight="1" x14ac:dyDescent="0.15">
      <c r="A635" s="36">
        <v>634</v>
      </c>
      <c r="B635" s="37" t="str">
        <f>IF($A635&lt;=LEN('USH2A e13 (B) - 2ry Str + Mask'!A$2),MID('USH2A e13 (B) - 2ry Str + Mask'!A$2,$A635,1),"")</f>
        <v>.</v>
      </c>
      <c r="C635" s="38" t="str">
        <f>IF($A635&lt;=LEN('USH2A e13 (B) - 2ry Str + Mask'!B$2),MID('USH2A e13 (B) - 2ry Str + Mask'!B$2,$A635,1),"")</f>
        <v>.</v>
      </c>
      <c r="D635" s="38" t="str">
        <f>IF($A635&lt;=LEN('USH2A e13 (B) - 2ry Str + Mask'!C$2),MID('USH2A e13 (B) - 2ry Str + Mask'!C$2,$A635,1),"")</f>
        <v>.</v>
      </c>
      <c r="E635" s="38" t="str">
        <f t="shared" si="72"/>
        <v>.</v>
      </c>
      <c r="F635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</v>
      </c>
      <c r="G635" s="39">
        <f>IF($A635&lt;=LEN('USH2A e13 (B) - 2ry Str + Mask'!A$2),SUMIF('USH2A e13 (B) - HSF3.0'!E2:E891,"&lt;="&amp;$A635,'USH2A e13 (B) - HSF3.0'!H2:H891)-SUMIF('USH2A e13 (B) - HSF3.0'!G2:G891,"&lt;="&amp;$A635,'USH2A e13 (B) - HSF3.0'!H2:H891),"")</f>
        <v>1.125</v>
      </c>
      <c r="H635" s="39">
        <f>IF($A635&lt;=LEN('USH2A e13 (B) - 2ry Str + Mask'!A$2),SUMIF('USH2A e13 (B) - HSF3.0'!E2:E891,"&lt;="&amp;$A635,'USH2A e13 (B) - HSF3.0'!I2:I891)-SUMIF('USH2A e13 (B) - HSF3.0'!G2:G891,"&lt;="&amp;$A635,'USH2A e13 (B) - HSF3.0'!I2:I891),"")</f>
        <v>-0.4761904761904745</v>
      </c>
      <c r="I635" s="39">
        <f>IF($A635&lt;=LEN('USH2A e13 (B) - 2ry Str + Mask'!A$2),G635+H635,"")</f>
        <v>0.6488095238095255</v>
      </c>
      <c r="J635" s="39">
        <f t="shared" si="73"/>
        <v>1.125</v>
      </c>
      <c r="K635" s="39">
        <f t="shared" si="74"/>
        <v>-0.4761904761904745</v>
      </c>
      <c r="L635" s="39">
        <f t="shared" si="75"/>
        <v>0.6488095238095255</v>
      </c>
      <c r="M635" s="39">
        <f t="shared" si="76"/>
        <v>1.125</v>
      </c>
      <c r="N635" s="39">
        <f t="shared" si="77"/>
        <v>-0.4761904761904745</v>
      </c>
      <c r="O635" s="39">
        <f t="shared" si="78"/>
        <v>0.6488095238095255</v>
      </c>
      <c r="P635" s="39">
        <f>IF($A635&lt;=LEN('USH2A e13 (B) - 2ry Str + Mask'!A$2),M635-J635,"")</f>
        <v>0</v>
      </c>
      <c r="Q635" s="39">
        <f>IF($A635&lt;=LEN('USH2A e13 (B) - 2ry Str + Mask'!A$2),N635-K635,"")</f>
        <v>0</v>
      </c>
      <c r="R635" s="39">
        <f>IF($A635&lt;=LEN('USH2A e13 (B) - 2ry Str + Mask'!A$2),O635-L635,"")</f>
        <v>0</v>
      </c>
    </row>
    <row r="636" spans="1:18" ht="140" customHeight="1" x14ac:dyDescent="0.15">
      <c r="A636" s="36">
        <v>635</v>
      </c>
      <c r="B636" s="37" t="str">
        <f>IF($A636&lt;=LEN('USH2A e13 (B) - 2ry Str + Mask'!A$2),MID('USH2A e13 (B) - 2ry Str + Mask'!A$2,$A636,1),"")</f>
        <v>.</v>
      </c>
      <c r="C636" s="38" t="str">
        <f>IF($A636&lt;=LEN('USH2A e13 (B) - 2ry Str + Mask'!B$2),MID('USH2A e13 (B) - 2ry Str + Mask'!B$2,$A636,1),"")</f>
        <v>.</v>
      </c>
      <c r="D636" s="38" t="str">
        <f>IF($A636&lt;=LEN('USH2A e13 (B) - 2ry Str + Mask'!C$2),MID('USH2A e13 (B) - 2ry Str + Mask'!C$2,$A636,1),"")</f>
        <v>.</v>
      </c>
      <c r="E636" s="38" t="str">
        <f t="shared" si="72"/>
        <v>.</v>
      </c>
      <c r="F636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</v>
      </c>
      <c r="G636" s="39">
        <f>IF($A636&lt;=LEN('USH2A e13 (B) - 2ry Str + Mask'!A$2),SUMIF('USH2A e13 (B) - HSF3.0'!E2:E891,"&lt;="&amp;$A636,'USH2A e13 (B) - HSF3.0'!H2:H891)-SUMIF('USH2A e13 (B) - HSF3.0'!G2:G891,"&lt;="&amp;$A636,'USH2A e13 (B) - HSF3.0'!H2:H891),"")</f>
        <v>1.125</v>
      </c>
      <c r="H636" s="39">
        <f>IF($A636&lt;=LEN('USH2A e13 (B) - 2ry Str + Mask'!A$2),SUMIF('USH2A e13 (B) - HSF3.0'!E2:E891,"&lt;="&amp;$A636,'USH2A e13 (B) - HSF3.0'!I2:I891)-SUMIF('USH2A e13 (B) - HSF3.0'!G2:G891,"&lt;="&amp;$A636,'USH2A e13 (B) - HSF3.0'!I2:I891),"")</f>
        <v>-0.1666666666666643</v>
      </c>
      <c r="I636" s="39">
        <f>IF($A636&lt;=LEN('USH2A e13 (B) - 2ry Str + Mask'!A$2),G636+H636,"")</f>
        <v>0.9583333333333357</v>
      </c>
      <c r="J636" s="39">
        <f t="shared" si="73"/>
        <v>1.125</v>
      </c>
      <c r="K636" s="39">
        <f t="shared" si="74"/>
        <v>-0.1666666666666643</v>
      </c>
      <c r="L636" s="39">
        <f t="shared" si="75"/>
        <v>0.9583333333333357</v>
      </c>
      <c r="M636" s="39">
        <f t="shared" si="76"/>
        <v>1.125</v>
      </c>
      <c r="N636" s="39">
        <f t="shared" si="77"/>
        <v>-0.1666666666666643</v>
      </c>
      <c r="O636" s="39">
        <f t="shared" si="78"/>
        <v>0.9583333333333357</v>
      </c>
      <c r="P636" s="39">
        <f>IF($A636&lt;=LEN('USH2A e13 (B) - 2ry Str + Mask'!A$2),M636-J636,"")</f>
        <v>0</v>
      </c>
      <c r="Q636" s="39">
        <f>IF($A636&lt;=LEN('USH2A e13 (B) - 2ry Str + Mask'!A$2),N636-K636,"")</f>
        <v>0</v>
      </c>
      <c r="R636" s="39">
        <f>IF($A636&lt;=LEN('USH2A e13 (B) - 2ry Str + Mask'!A$2),O636-L636,"")</f>
        <v>0</v>
      </c>
    </row>
    <row r="637" spans="1:18" ht="140" customHeight="1" x14ac:dyDescent="0.15">
      <c r="A637" s="36">
        <v>636</v>
      </c>
      <c r="B637" s="37" t="str">
        <f>IF($A637&lt;=LEN('USH2A e13 (B) - 2ry Str + Mask'!A$2),MID('USH2A e13 (B) - 2ry Str + Mask'!A$2,$A637,1),"")</f>
        <v>.</v>
      </c>
      <c r="C637" s="38" t="str">
        <f>IF($A637&lt;=LEN('USH2A e13 (B) - 2ry Str + Mask'!B$2),MID('USH2A e13 (B) - 2ry Str + Mask'!B$2,$A637,1),"")</f>
        <v>.</v>
      </c>
      <c r="D637" s="38" t="str">
        <f>IF($A637&lt;=LEN('USH2A e13 (B) - 2ry Str + Mask'!C$2),MID('USH2A e13 (B) - 2ry Str + Mask'!C$2,$A637,1),"")</f>
        <v>.</v>
      </c>
      <c r="E637" s="38" t="str">
        <f t="shared" si="72"/>
        <v>.</v>
      </c>
      <c r="F637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</v>
      </c>
      <c r="G637" s="39">
        <f>IF($A637&lt;=LEN('USH2A e13 (B) - 2ry Str + Mask'!A$2),SUMIF('USH2A e13 (B) - HSF3.0'!E2:E891,"&lt;="&amp;$A637,'USH2A e13 (B) - HSF3.0'!H2:H891)-SUMIF('USH2A e13 (B) - HSF3.0'!G2:G891,"&lt;="&amp;$A637,'USH2A e13 (B) - HSF3.0'!H2:H891),"")</f>
        <v>0.7916666666666714</v>
      </c>
      <c r="H637" s="39">
        <f>IF($A637&lt;=LEN('USH2A e13 (B) - 2ry Str + Mask'!A$2),SUMIF('USH2A e13 (B) - HSF3.0'!E2:E891,"&lt;="&amp;$A637,'USH2A e13 (B) - HSF3.0'!I2:I891)-SUMIF('USH2A e13 (B) - HSF3.0'!G2:G891,"&lt;="&amp;$A637,'USH2A e13 (B) - HSF3.0'!I2:I891),"")</f>
        <v>-0.1666666666666643</v>
      </c>
      <c r="I637" s="39">
        <f>IF($A637&lt;=LEN('USH2A e13 (B) - 2ry Str + Mask'!A$2),G637+H637,"")</f>
        <v>0.62500000000000711</v>
      </c>
      <c r="J637" s="39">
        <f t="shared" si="73"/>
        <v>0.7916666666666714</v>
      </c>
      <c r="K637" s="39">
        <f t="shared" si="74"/>
        <v>-0.1666666666666643</v>
      </c>
      <c r="L637" s="39">
        <f t="shared" si="75"/>
        <v>0.62500000000000711</v>
      </c>
      <c r="M637" s="39">
        <f t="shared" si="76"/>
        <v>0.7916666666666714</v>
      </c>
      <c r="N637" s="39">
        <f t="shared" si="77"/>
        <v>-0.1666666666666643</v>
      </c>
      <c r="O637" s="39">
        <f t="shared" si="78"/>
        <v>0.62500000000000711</v>
      </c>
      <c r="P637" s="39">
        <f>IF($A637&lt;=LEN('USH2A e13 (B) - 2ry Str + Mask'!A$2),M637-J637,"")</f>
        <v>0</v>
      </c>
      <c r="Q637" s="39">
        <f>IF($A637&lt;=LEN('USH2A e13 (B) - 2ry Str + Mask'!A$2),N637-K637,"")</f>
        <v>0</v>
      </c>
      <c r="R637" s="39">
        <f>IF($A637&lt;=LEN('USH2A e13 (B) - 2ry Str + Mask'!A$2),O637-L637,"")</f>
        <v>0</v>
      </c>
    </row>
    <row r="638" spans="1:18" ht="140" customHeight="1" x14ac:dyDescent="0.15">
      <c r="A638" s="36">
        <v>637</v>
      </c>
      <c r="B638" s="37" t="str">
        <f>IF($A638&lt;=LEN('USH2A e13 (B) - 2ry Str + Mask'!A$2),MID('USH2A e13 (B) - 2ry Str + Mask'!A$2,$A638,1),"")</f>
        <v>.</v>
      </c>
      <c r="C638" s="38" t="str">
        <f>IF($A638&lt;=LEN('USH2A e13 (B) - 2ry Str + Mask'!B$2),MID('USH2A e13 (B) - 2ry Str + Mask'!B$2,$A638,1),"")</f>
        <v>.</v>
      </c>
      <c r="D638" s="38" t="str">
        <f>IF($A638&lt;=LEN('USH2A e13 (B) - 2ry Str + Mask'!C$2),MID('USH2A e13 (B) - 2ry Str + Mask'!C$2,$A638,1),"")</f>
        <v>.</v>
      </c>
      <c r="E638" s="38" t="str">
        <f t="shared" si="72"/>
        <v>.</v>
      </c>
      <c r="F638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</v>
      </c>
      <c r="G638" s="39">
        <f>IF($A638&lt;=LEN('USH2A e13 (B) - 2ry Str + Mask'!A$2),SUMIF('USH2A e13 (B) - HSF3.0'!E2:E891,"&lt;="&amp;$A638,'USH2A e13 (B) - HSF3.0'!H2:H891)-SUMIF('USH2A e13 (B) - HSF3.0'!G2:G891,"&lt;="&amp;$A638,'USH2A e13 (B) - HSF3.0'!H2:H891),"")</f>
        <v>0.62500000000000711</v>
      </c>
      <c r="H638" s="39">
        <f>IF($A638&lt;=LEN('USH2A e13 (B) - 2ry Str + Mask'!A$2),SUMIF('USH2A e13 (B) - HSF3.0'!E2:E891,"&lt;="&amp;$A638,'USH2A e13 (B) - HSF3.0'!I2:I891)-SUMIF('USH2A e13 (B) - HSF3.0'!G2:G891,"&lt;="&amp;$A638,'USH2A e13 (B) - HSF3.0'!I2:I891),"")</f>
        <v>-0.3333333333333286</v>
      </c>
      <c r="I638" s="39">
        <f>IF($A638&lt;=LEN('USH2A e13 (B) - 2ry Str + Mask'!A$2),G638+H638,"")</f>
        <v>0.29166666666667851</v>
      </c>
      <c r="J638" s="39">
        <f t="shared" si="73"/>
        <v>0.62500000000000711</v>
      </c>
      <c r="K638" s="39">
        <f t="shared" si="74"/>
        <v>-0.3333333333333286</v>
      </c>
      <c r="L638" s="39">
        <f t="shared" si="75"/>
        <v>0.29166666666667851</v>
      </c>
      <c r="M638" s="39">
        <f t="shared" si="76"/>
        <v>0.62500000000000711</v>
      </c>
      <c r="N638" s="39">
        <f t="shared" si="77"/>
        <v>-0.3333333333333286</v>
      </c>
      <c r="O638" s="39">
        <f t="shared" si="78"/>
        <v>0.29166666666667851</v>
      </c>
      <c r="P638" s="39">
        <f>IF($A638&lt;=LEN('USH2A e13 (B) - 2ry Str + Mask'!A$2),M638-J638,"")</f>
        <v>0</v>
      </c>
      <c r="Q638" s="39">
        <f>IF($A638&lt;=LEN('USH2A e13 (B) - 2ry Str + Mask'!A$2),N638-K638,"")</f>
        <v>0</v>
      </c>
      <c r="R638" s="39">
        <f>IF($A638&lt;=LEN('USH2A e13 (B) - 2ry Str + Mask'!A$2),O638-L638,"")</f>
        <v>0</v>
      </c>
    </row>
    <row r="639" spans="1:18" ht="140" customHeight="1" x14ac:dyDescent="0.15">
      <c r="A639" s="36">
        <v>638</v>
      </c>
      <c r="B639" s="37" t="str">
        <f>IF($A639&lt;=LEN('USH2A e13 (B) - 2ry Str + Mask'!A$2),MID('USH2A e13 (B) - 2ry Str + Mask'!A$2,$A639,1),"")</f>
        <v>.</v>
      </c>
      <c r="C639" s="38" t="str">
        <f>IF($A639&lt;=LEN('USH2A e13 (B) - 2ry Str + Mask'!B$2),MID('USH2A e13 (B) - 2ry Str + Mask'!B$2,$A639,1),"")</f>
        <v>.</v>
      </c>
      <c r="D639" s="38" t="str">
        <f>IF($A639&lt;=LEN('USH2A e13 (B) - 2ry Str + Mask'!C$2),MID('USH2A e13 (B) - 2ry Str + Mask'!C$2,$A639,1),"")</f>
        <v>.</v>
      </c>
      <c r="E639" s="38" t="str">
        <f t="shared" si="72"/>
        <v>.</v>
      </c>
      <c r="F639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</v>
      </c>
      <c r="G639" s="39">
        <f>IF($A639&lt;=LEN('USH2A e13 (B) - 2ry Str + Mask'!A$2),SUMIF('USH2A e13 (B) - HSF3.0'!E2:E891,"&lt;="&amp;$A639,'USH2A e13 (B) - HSF3.0'!H2:H891)-SUMIF('USH2A e13 (B) - HSF3.0'!G2:G891,"&lt;="&amp;$A639,'USH2A e13 (B) - HSF3.0'!H2:H891),"")</f>
        <v>0.45833333333334281</v>
      </c>
      <c r="H639" s="39">
        <f>IF($A639&lt;=LEN('USH2A e13 (B) - 2ry Str + Mask'!A$2),SUMIF('USH2A e13 (B) - HSF3.0'!E2:E891,"&lt;="&amp;$A639,'USH2A e13 (B) - HSF3.0'!I2:I891)-SUMIF('USH2A e13 (B) - HSF3.0'!G2:G891,"&lt;="&amp;$A639,'USH2A e13 (B) - HSF3.0'!I2:I891),"")</f>
        <v>-0.49999999999999289</v>
      </c>
      <c r="I639" s="39">
        <f>IF($A639&lt;=LEN('USH2A e13 (B) - 2ry Str + Mask'!A$2),G639+H639,"")</f>
        <v>-4.1666666666650087E-2</v>
      </c>
      <c r="J639" s="39">
        <f t="shared" si="73"/>
        <v>0.45833333333334281</v>
      </c>
      <c r="K639" s="39">
        <f t="shared" si="74"/>
        <v>-0.49999999999999289</v>
      </c>
      <c r="L639" s="39">
        <f t="shared" si="75"/>
        <v>-4.1666666666650087E-2</v>
      </c>
      <c r="M639" s="39">
        <f t="shared" si="76"/>
        <v>0.45833333333334281</v>
      </c>
      <c r="N639" s="39">
        <f t="shared" si="77"/>
        <v>-0.49999999999999289</v>
      </c>
      <c r="O639" s="39">
        <f t="shared" si="78"/>
        <v>-4.1666666666650087E-2</v>
      </c>
      <c r="P639" s="39">
        <f>IF($A639&lt;=LEN('USH2A e13 (B) - 2ry Str + Mask'!A$2),M639-J639,"")</f>
        <v>0</v>
      </c>
      <c r="Q639" s="39">
        <f>IF($A639&lt;=LEN('USH2A e13 (B) - 2ry Str + Mask'!A$2),N639-K639,"")</f>
        <v>0</v>
      </c>
      <c r="R639" s="39">
        <f>IF($A639&lt;=LEN('USH2A e13 (B) - 2ry Str + Mask'!A$2),O639-L639,"")</f>
        <v>0</v>
      </c>
    </row>
    <row r="640" spans="1:18" ht="140" customHeight="1" x14ac:dyDescent="0.15">
      <c r="A640" s="36">
        <v>639</v>
      </c>
      <c r="B640" s="37" t="str">
        <f>IF($A640&lt;=LEN('USH2A e13 (B) - 2ry Str + Mask'!A$2),MID('USH2A e13 (B) - 2ry Str + Mask'!A$2,$A640,1),"")</f>
        <v>.</v>
      </c>
      <c r="C640" s="38" t="str">
        <f>IF($A640&lt;=LEN('USH2A e13 (B) - 2ry Str + Mask'!B$2),MID('USH2A e13 (B) - 2ry Str + Mask'!B$2,$A640,1),"")</f>
        <v>.</v>
      </c>
      <c r="D640" s="38" t="str">
        <f>IF($A640&lt;=LEN('USH2A e13 (B) - 2ry Str + Mask'!C$2),MID('USH2A e13 (B) - 2ry Str + Mask'!C$2,$A640,1),"")</f>
        <v>.</v>
      </c>
      <c r="E640" s="38" t="str">
        <f t="shared" si="72"/>
        <v>.</v>
      </c>
      <c r="F640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</v>
      </c>
      <c r="G640" s="39">
        <f>IF($A640&lt;=LEN('USH2A e13 (B) - 2ry Str + Mask'!A$2),SUMIF('USH2A e13 (B) - HSF3.0'!E2:E891,"&lt;="&amp;$A640,'USH2A e13 (B) - HSF3.0'!H2:H891)-SUMIF('USH2A e13 (B) - HSF3.0'!G2:G891,"&lt;="&amp;$A640,'USH2A e13 (B) - HSF3.0'!H2:H891),"")</f>
        <v>0.125</v>
      </c>
      <c r="H640" s="39">
        <f>IF($A640&lt;=LEN('USH2A e13 (B) - 2ry Str + Mask'!A$2),SUMIF('USH2A e13 (B) - HSF3.0'!E2:E891,"&lt;="&amp;$A640,'USH2A e13 (B) - HSF3.0'!I2:I891)-SUMIF('USH2A e13 (B) - HSF3.0'!G2:G891,"&lt;="&amp;$A640,'USH2A e13 (B) - HSF3.0'!I2:I891),"")</f>
        <v>-0.66666666666665719</v>
      </c>
      <c r="I640" s="39">
        <f>IF($A640&lt;=LEN('USH2A e13 (B) - 2ry Str + Mask'!A$2),G640+H640,"")</f>
        <v>-0.54166666666665719</v>
      </c>
      <c r="J640" s="39">
        <f t="shared" si="73"/>
        <v>0.125</v>
      </c>
      <c r="K640" s="39">
        <f t="shared" si="74"/>
        <v>-0.66666666666665719</v>
      </c>
      <c r="L640" s="39">
        <f t="shared" si="75"/>
        <v>-0.54166666666665719</v>
      </c>
      <c r="M640" s="39">
        <f t="shared" si="76"/>
        <v>0.125</v>
      </c>
      <c r="N640" s="39">
        <f t="shared" si="77"/>
        <v>-0.66666666666665719</v>
      </c>
      <c r="O640" s="39">
        <f t="shared" si="78"/>
        <v>-0.54166666666665719</v>
      </c>
      <c r="P640" s="39">
        <f>IF($A640&lt;=LEN('USH2A e13 (B) - 2ry Str + Mask'!A$2),M640-J640,"")</f>
        <v>0</v>
      </c>
      <c r="Q640" s="39">
        <f>IF($A640&lt;=LEN('USH2A e13 (B) - 2ry Str + Mask'!A$2),N640-K640,"")</f>
        <v>0</v>
      </c>
      <c r="R640" s="39">
        <f>IF($A640&lt;=LEN('USH2A e13 (B) - 2ry Str + Mask'!A$2),O640-L640,"")</f>
        <v>0</v>
      </c>
    </row>
    <row r="641" spans="1:18" ht="140" customHeight="1" x14ac:dyDescent="0.15">
      <c r="A641" s="36">
        <v>640</v>
      </c>
      <c r="B641" s="37" t="str">
        <f>IF($A641&lt;=LEN('USH2A e13 (B) - 2ry Str + Mask'!A$2),MID('USH2A e13 (B) - 2ry Str + Mask'!A$2,$A641,1),"")</f>
        <v>.</v>
      </c>
      <c r="C641" s="38" t="str">
        <f>IF($A641&lt;=LEN('USH2A e13 (B) - 2ry Str + Mask'!B$2),MID('USH2A e13 (B) - 2ry Str + Mask'!B$2,$A641,1),"")</f>
        <v>.</v>
      </c>
      <c r="D641" s="38" t="str">
        <f>IF($A641&lt;=LEN('USH2A e13 (B) - 2ry Str + Mask'!C$2),MID('USH2A e13 (B) - 2ry Str + Mask'!C$2,$A641,1),"")</f>
        <v>.</v>
      </c>
      <c r="E641" s="38" t="str">
        <f t="shared" si="72"/>
        <v>.</v>
      </c>
      <c r="F641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</v>
      </c>
      <c r="G641" s="39">
        <f>IF($A641&lt;=LEN('USH2A e13 (B) - 2ry Str + Mask'!A$2),SUMIF('USH2A e13 (B) - HSF3.0'!E2:E891,"&lt;="&amp;$A641,'USH2A e13 (B) - HSF3.0'!H2:H891)-SUMIF('USH2A e13 (B) - HSF3.0'!G2:G891,"&lt;="&amp;$A641,'USH2A e13 (B) - HSF3.0'!H2:H891),"")</f>
        <v>0.33333333333334281</v>
      </c>
      <c r="H641" s="39">
        <f>IF($A641&lt;=LEN('USH2A e13 (B) - 2ry Str + Mask'!A$2),SUMIF('USH2A e13 (B) - HSF3.0'!E2:E891,"&lt;="&amp;$A641,'USH2A e13 (B) - HSF3.0'!I2:I891)-SUMIF('USH2A e13 (B) - HSF3.0'!G2:G891,"&lt;="&amp;$A641,'USH2A e13 (B) - HSF3.0'!I2:I891),"")</f>
        <v>-0.83333333333332149</v>
      </c>
      <c r="I641" s="39">
        <f>IF($A641&lt;=LEN('USH2A e13 (B) - 2ry Str + Mask'!A$2),G641+H641,"")</f>
        <v>-0.49999999999997868</v>
      </c>
      <c r="J641" s="39">
        <f t="shared" si="73"/>
        <v>0.33333333333334281</v>
      </c>
      <c r="K641" s="39">
        <f t="shared" si="74"/>
        <v>-0.83333333333332149</v>
      </c>
      <c r="L641" s="39">
        <f t="shared" si="75"/>
        <v>-0.49999999999997868</v>
      </c>
      <c r="M641" s="39">
        <f t="shared" si="76"/>
        <v>0.33333333333334281</v>
      </c>
      <c r="N641" s="39">
        <f t="shared" si="77"/>
        <v>-0.83333333333332149</v>
      </c>
      <c r="O641" s="39">
        <f t="shared" si="78"/>
        <v>-0.49999999999997868</v>
      </c>
      <c r="P641" s="39">
        <f>IF($A641&lt;=LEN('USH2A e13 (B) - 2ry Str + Mask'!A$2),M641-J641,"")</f>
        <v>0</v>
      </c>
      <c r="Q641" s="39">
        <f>IF($A641&lt;=LEN('USH2A e13 (B) - 2ry Str + Mask'!A$2),N641-K641,"")</f>
        <v>0</v>
      </c>
      <c r="R641" s="39">
        <f>IF($A641&lt;=LEN('USH2A e13 (B) - 2ry Str + Mask'!A$2),O641-L641,"")</f>
        <v>0</v>
      </c>
    </row>
    <row r="642" spans="1:18" ht="140" customHeight="1" x14ac:dyDescent="0.15">
      <c r="A642" s="36">
        <v>641</v>
      </c>
      <c r="B642" s="37" t="str">
        <f>IF($A642&lt;=LEN('USH2A e13 (B) - 2ry Str + Mask'!A$2),MID('USH2A e13 (B) - 2ry Str + Mask'!A$2,$A642,1),"")</f>
        <v>.</v>
      </c>
      <c r="C642" s="38" t="str">
        <f>IF($A642&lt;=LEN('USH2A e13 (B) - 2ry Str + Mask'!B$2),MID('USH2A e13 (B) - 2ry Str + Mask'!B$2,$A642,1),"")</f>
        <v>.</v>
      </c>
      <c r="D642" s="38" t="str">
        <f>IF($A642&lt;=LEN('USH2A e13 (B) - 2ry Str + Mask'!C$2),MID('USH2A e13 (B) - 2ry Str + Mask'!C$2,$A642,1),"")</f>
        <v>.</v>
      </c>
      <c r="E642" s="38" t="str">
        <f t="shared" ref="E642:E705" si="80">IF(D642="x","|",C642)</f>
        <v>.</v>
      </c>
      <c r="F642" s="38" t="str">
        <f t="shared" si="79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</v>
      </c>
      <c r="G642" s="39">
        <f>IF($A642&lt;=LEN('USH2A e13 (B) - 2ry Str + Mask'!A$2),SUMIF('USH2A e13 (B) - HSF3.0'!E2:E891,"&lt;="&amp;$A642,'USH2A e13 (B) - HSF3.0'!H2:H891)-SUMIF('USH2A e13 (B) - HSF3.0'!G2:G891,"&lt;="&amp;$A642,'USH2A e13 (B) - HSF3.0'!H2:H891),"")</f>
        <v>0.50000000000001421</v>
      </c>
      <c r="H642" s="39">
        <f>IF($A642&lt;=LEN('USH2A e13 (B) - 2ry Str + Mask'!A$2),SUMIF('USH2A e13 (B) - HSF3.0'!E2:E891,"&lt;="&amp;$A642,'USH2A e13 (B) - HSF3.0'!I2:I891)-SUMIF('USH2A e13 (B) - HSF3.0'!G2:G891,"&lt;="&amp;$A642,'USH2A e13 (B) - HSF3.0'!I2:I891),"")</f>
        <v>-0.83333333333332149</v>
      </c>
      <c r="I642" s="39">
        <f>IF($A642&lt;=LEN('USH2A e13 (B) - 2ry Str + Mask'!A$2),G642+H642,"")</f>
        <v>-0.33333333333330728</v>
      </c>
      <c r="J642" s="39">
        <f t="shared" ref="J642:J705" si="81">IF(OR(B642=".",B642=""),G642,0)</f>
        <v>0.50000000000001421</v>
      </c>
      <c r="K642" s="39">
        <f t="shared" ref="K642:K705" si="82">IF(OR(B642=".",B642=""),H642,0)</f>
        <v>-0.83333333333332149</v>
      </c>
      <c r="L642" s="39">
        <f t="shared" ref="L642:L705" si="83">IF(OR(B642=".",B642=""),I642,0)</f>
        <v>-0.33333333333330728</v>
      </c>
      <c r="M642" s="39">
        <f t="shared" ref="M642:M705" si="84">IF(OR(E642=".",E642=""),G642,0)</f>
        <v>0.50000000000001421</v>
      </c>
      <c r="N642" s="39">
        <f t="shared" ref="N642:N705" si="85">IF(OR(E642=".",E642=""),H642,0)</f>
        <v>-0.83333333333332149</v>
      </c>
      <c r="O642" s="39">
        <f t="shared" ref="O642:O705" si="86">IF(OR(E642=".",E642=""),I642,0)</f>
        <v>-0.33333333333330728</v>
      </c>
      <c r="P642" s="39">
        <f>IF($A642&lt;=LEN('USH2A e13 (B) - 2ry Str + Mask'!A$2),M642-J642,"")</f>
        <v>0</v>
      </c>
      <c r="Q642" s="39">
        <f>IF($A642&lt;=LEN('USH2A e13 (B) - 2ry Str + Mask'!A$2),N642-K642,"")</f>
        <v>0</v>
      </c>
      <c r="R642" s="39">
        <f>IF($A642&lt;=LEN('USH2A e13 (B) - 2ry Str + Mask'!A$2),O642-L642,"")</f>
        <v>0</v>
      </c>
    </row>
    <row r="643" spans="1:18" ht="140" customHeight="1" x14ac:dyDescent="0.15">
      <c r="A643" s="36">
        <v>642</v>
      </c>
      <c r="B643" s="37" t="str">
        <f>IF($A643&lt;=LEN('USH2A e13 (B) - 2ry Str + Mask'!A$2),MID('USH2A e13 (B) - 2ry Str + Mask'!A$2,$A643,1),"")</f>
        <v>.</v>
      </c>
      <c r="C643" s="38" t="str">
        <f>IF($A643&lt;=LEN('USH2A e13 (B) - 2ry Str + Mask'!B$2),MID('USH2A e13 (B) - 2ry Str + Mask'!B$2,$A643,1),"")</f>
        <v>.</v>
      </c>
      <c r="D643" s="38" t="str">
        <f>IF($A643&lt;=LEN('USH2A e13 (B) - 2ry Str + Mask'!C$2),MID('USH2A e13 (B) - 2ry Str + Mask'!C$2,$A643,1),"")</f>
        <v>.</v>
      </c>
      <c r="E643" s="38" t="str">
        <f t="shared" si="80"/>
        <v>.</v>
      </c>
      <c r="F643" s="38" t="str">
        <f t="shared" ref="F643:F706" si="87">CONCATENATE(F642,E643)</f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</v>
      </c>
      <c r="G643" s="39">
        <f>IF($A643&lt;=LEN('USH2A e13 (B) - 2ry Str + Mask'!A$2),SUMIF('USH2A e13 (B) - HSF3.0'!E2:E891,"&lt;="&amp;$A643,'USH2A e13 (B) - HSF3.0'!H2:H891)-SUMIF('USH2A e13 (B) - HSF3.0'!G2:G891,"&lt;="&amp;$A643,'USH2A e13 (B) - HSF3.0'!H2:H891),"")</f>
        <v>0.66666666666668561</v>
      </c>
      <c r="H643" s="39">
        <f>IF($A643&lt;=LEN('USH2A e13 (B) - 2ry Str + Mask'!A$2),SUMIF('USH2A e13 (B) - HSF3.0'!E2:E891,"&lt;="&amp;$A643,'USH2A e13 (B) - HSF3.0'!I2:I891)-SUMIF('USH2A e13 (B) - HSF3.0'!G2:G891,"&lt;="&amp;$A643,'USH2A e13 (B) - HSF3.0'!I2:I891),"")</f>
        <v>-0.79166666666665719</v>
      </c>
      <c r="I643" s="39">
        <f>IF($A643&lt;=LEN('USH2A e13 (B) - 2ry Str + Mask'!A$2),G643+H643,"")</f>
        <v>-0.12499999999997158</v>
      </c>
      <c r="J643" s="39">
        <f t="shared" si="81"/>
        <v>0.66666666666668561</v>
      </c>
      <c r="K643" s="39">
        <f t="shared" si="82"/>
        <v>-0.79166666666665719</v>
      </c>
      <c r="L643" s="39">
        <f t="shared" si="83"/>
        <v>-0.12499999999997158</v>
      </c>
      <c r="M643" s="39">
        <f t="shared" si="84"/>
        <v>0.66666666666668561</v>
      </c>
      <c r="N643" s="39">
        <f t="shared" si="85"/>
        <v>-0.79166666666665719</v>
      </c>
      <c r="O643" s="39">
        <f t="shared" si="86"/>
        <v>-0.12499999999997158</v>
      </c>
      <c r="P643" s="39">
        <f>IF($A643&lt;=LEN('USH2A e13 (B) - 2ry Str + Mask'!A$2),M643-J643,"")</f>
        <v>0</v>
      </c>
      <c r="Q643" s="39">
        <f>IF($A643&lt;=LEN('USH2A e13 (B) - 2ry Str + Mask'!A$2),N643-K643,"")</f>
        <v>0</v>
      </c>
      <c r="R643" s="39">
        <f>IF($A643&lt;=LEN('USH2A e13 (B) - 2ry Str + Mask'!A$2),O643-L643,"")</f>
        <v>0</v>
      </c>
    </row>
    <row r="644" spans="1:18" ht="140" customHeight="1" x14ac:dyDescent="0.15">
      <c r="A644" s="36">
        <v>643</v>
      </c>
      <c r="B644" s="37" t="str">
        <f>IF($A644&lt;=LEN('USH2A e13 (B) - 2ry Str + Mask'!A$2),MID('USH2A e13 (B) - 2ry Str + Mask'!A$2,$A644,1),"")</f>
        <v>.</v>
      </c>
      <c r="C644" s="38" t="str">
        <f>IF($A644&lt;=LEN('USH2A e13 (B) - 2ry Str + Mask'!B$2),MID('USH2A e13 (B) - 2ry Str + Mask'!B$2,$A644,1),"")</f>
        <v>.</v>
      </c>
      <c r="D644" s="38" t="str">
        <f>IF($A644&lt;=LEN('USH2A e13 (B) - 2ry Str + Mask'!C$2),MID('USH2A e13 (B) - 2ry Str + Mask'!C$2,$A644,1),"")</f>
        <v>.</v>
      </c>
      <c r="E644" s="38" t="str">
        <f t="shared" si="80"/>
        <v>.</v>
      </c>
      <c r="F644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</v>
      </c>
      <c r="G644" s="39">
        <f>IF($A644&lt;=LEN('USH2A e13 (B) - 2ry Str + Mask'!A$2),SUMIF('USH2A e13 (B) - HSF3.0'!E2:E891,"&lt;="&amp;$A644,'USH2A e13 (B) - HSF3.0'!H2:H891)-SUMIF('USH2A e13 (B) - HSF3.0'!G2:G891,"&lt;="&amp;$A644,'USH2A e13 (B) - HSF3.0'!H2:H891),"")</f>
        <v>0.83333333333335702</v>
      </c>
      <c r="H644" s="39">
        <f>IF($A644&lt;=LEN('USH2A e13 (B) - 2ry Str + Mask'!A$2),SUMIF('USH2A e13 (B) - HSF3.0'!E2:E891,"&lt;="&amp;$A644,'USH2A e13 (B) - HSF3.0'!I2:I891)-SUMIF('USH2A e13 (B) - HSF3.0'!G2:G891,"&lt;="&amp;$A644,'USH2A e13 (B) - HSF3.0'!I2:I891),"")</f>
        <v>-0.62499999999999289</v>
      </c>
      <c r="I644" s="39">
        <f>IF($A644&lt;=LEN('USH2A e13 (B) - 2ry Str + Mask'!A$2),G644+H644,"")</f>
        <v>0.20833333333336412</v>
      </c>
      <c r="J644" s="39">
        <f t="shared" si="81"/>
        <v>0.83333333333335702</v>
      </c>
      <c r="K644" s="39">
        <f t="shared" si="82"/>
        <v>-0.62499999999999289</v>
      </c>
      <c r="L644" s="39">
        <f t="shared" si="83"/>
        <v>0.20833333333336412</v>
      </c>
      <c r="M644" s="39">
        <f t="shared" si="84"/>
        <v>0.83333333333335702</v>
      </c>
      <c r="N644" s="39">
        <f t="shared" si="85"/>
        <v>-0.62499999999999289</v>
      </c>
      <c r="O644" s="39">
        <f t="shared" si="86"/>
        <v>0.20833333333336412</v>
      </c>
      <c r="P644" s="39">
        <f>IF($A644&lt;=LEN('USH2A e13 (B) - 2ry Str + Mask'!A$2),M644-J644,"")</f>
        <v>0</v>
      </c>
      <c r="Q644" s="39">
        <f>IF($A644&lt;=LEN('USH2A e13 (B) - 2ry Str + Mask'!A$2),N644-K644,"")</f>
        <v>0</v>
      </c>
      <c r="R644" s="39">
        <f>IF($A644&lt;=LEN('USH2A e13 (B) - 2ry Str + Mask'!A$2),O644-L644,"")</f>
        <v>0</v>
      </c>
    </row>
    <row r="645" spans="1:18" ht="140" customHeight="1" x14ac:dyDescent="0.15">
      <c r="A645" s="36">
        <v>644</v>
      </c>
      <c r="B645" s="37" t="str">
        <f>IF($A645&lt;=LEN('USH2A e13 (B) - 2ry Str + Mask'!A$2),MID('USH2A e13 (B) - 2ry Str + Mask'!A$2,$A645,1),"")</f>
        <v>.</v>
      </c>
      <c r="C645" s="38" t="str">
        <f>IF($A645&lt;=LEN('USH2A e13 (B) - 2ry Str + Mask'!B$2),MID('USH2A e13 (B) - 2ry Str + Mask'!B$2,$A645,1),"")</f>
        <v>.</v>
      </c>
      <c r="D645" s="38" t="str">
        <f>IF($A645&lt;=LEN('USH2A e13 (B) - 2ry Str + Mask'!C$2),MID('USH2A e13 (B) - 2ry Str + Mask'!C$2,$A645,1),"")</f>
        <v>.</v>
      </c>
      <c r="E645" s="38" t="str">
        <f t="shared" si="80"/>
        <v>.</v>
      </c>
      <c r="F645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</v>
      </c>
      <c r="G645" s="39">
        <f>IF($A645&lt;=LEN('USH2A e13 (B) - 2ry Str + Mask'!A$2),SUMIF('USH2A e13 (B) - HSF3.0'!E2:E891,"&lt;="&amp;$A645,'USH2A e13 (B) - HSF3.0'!H2:H891)-SUMIF('USH2A e13 (B) - HSF3.0'!G2:G891,"&lt;="&amp;$A645,'USH2A e13 (B) - HSF3.0'!H2:H891),"")</f>
        <v>1.0000000000000284</v>
      </c>
      <c r="H645" s="39">
        <f>IF($A645&lt;=LEN('USH2A e13 (B) - 2ry Str + Mask'!A$2),SUMIF('USH2A e13 (B) - HSF3.0'!E2:E891,"&lt;="&amp;$A645,'USH2A e13 (B) - HSF3.0'!I2:I891)-SUMIF('USH2A e13 (B) - HSF3.0'!G2:G891,"&lt;="&amp;$A645,'USH2A e13 (B) - HSF3.0'!I2:I891),"")</f>
        <v>-0.4583333333333286</v>
      </c>
      <c r="I645" s="39">
        <f>IF($A645&lt;=LEN('USH2A e13 (B) - 2ry Str + Mask'!A$2),G645+H645,"")</f>
        <v>0.54166666666669983</v>
      </c>
      <c r="J645" s="39">
        <f t="shared" si="81"/>
        <v>1.0000000000000284</v>
      </c>
      <c r="K645" s="39">
        <f t="shared" si="82"/>
        <v>-0.4583333333333286</v>
      </c>
      <c r="L645" s="39">
        <f t="shared" si="83"/>
        <v>0.54166666666669983</v>
      </c>
      <c r="M645" s="39">
        <f t="shared" si="84"/>
        <v>1.0000000000000284</v>
      </c>
      <c r="N645" s="39">
        <f t="shared" si="85"/>
        <v>-0.4583333333333286</v>
      </c>
      <c r="O645" s="39">
        <f t="shared" si="86"/>
        <v>0.54166666666669983</v>
      </c>
      <c r="P645" s="39">
        <f>IF($A645&lt;=LEN('USH2A e13 (B) - 2ry Str + Mask'!A$2),M645-J645,"")</f>
        <v>0</v>
      </c>
      <c r="Q645" s="39">
        <f>IF($A645&lt;=LEN('USH2A e13 (B) - 2ry Str + Mask'!A$2),N645-K645,"")</f>
        <v>0</v>
      </c>
      <c r="R645" s="39">
        <f>IF($A645&lt;=LEN('USH2A e13 (B) - 2ry Str + Mask'!A$2),O645-L645,"")</f>
        <v>0</v>
      </c>
    </row>
    <row r="646" spans="1:18" ht="140" customHeight="1" x14ac:dyDescent="0.15">
      <c r="A646" s="36">
        <v>645</v>
      </c>
      <c r="B646" s="37" t="str">
        <f>IF($A646&lt;=LEN('USH2A e13 (B) - 2ry Str + Mask'!A$2),MID('USH2A e13 (B) - 2ry Str + Mask'!A$2,$A646,1),"")</f>
        <v>.</v>
      </c>
      <c r="C646" s="38" t="str">
        <f>IF($A646&lt;=LEN('USH2A e13 (B) - 2ry Str + Mask'!B$2),MID('USH2A e13 (B) - 2ry Str + Mask'!B$2,$A646,1),"")</f>
        <v>.</v>
      </c>
      <c r="D646" s="38" t="str">
        <f>IF($A646&lt;=LEN('USH2A e13 (B) - 2ry Str + Mask'!C$2),MID('USH2A e13 (B) - 2ry Str + Mask'!C$2,$A646,1),"")</f>
        <v>.</v>
      </c>
      <c r="E646" s="38" t="str">
        <f t="shared" si="80"/>
        <v>.</v>
      </c>
      <c r="F646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</v>
      </c>
      <c r="G646" s="39">
        <f>IF($A646&lt;=LEN('USH2A e13 (B) - 2ry Str + Mask'!A$2),SUMIF('USH2A e13 (B) - HSF3.0'!E2:E891,"&lt;="&amp;$A646,'USH2A e13 (B) - HSF3.0'!H2:H891)-SUMIF('USH2A e13 (B) - HSF3.0'!G2:G891,"&lt;="&amp;$A646,'USH2A e13 (B) - HSF3.0'!H2:H891),"")</f>
        <v>1.0000000000000284</v>
      </c>
      <c r="H646" s="39">
        <f>IF($A646&lt;=LEN('USH2A e13 (B) - 2ry Str + Mask'!A$2),SUMIF('USH2A e13 (B) - HSF3.0'!E2:E891,"&lt;="&amp;$A646,'USH2A e13 (B) - HSF3.0'!I2:I891)-SUMIF('USH2A e13 (B) - HSF3.0'!G2:G891,"&lt;="&amp;$A646,'USH2A e13 (B) - HSF3.0'!I2:I891),"")</f>
        <v>-0.2916666666666643</v>
      </c>
      <c r="I646" s="39">
        <f>IF($A646&lt;=LEN('USH2A e13 (B) - 2ry Str + Mask'!A$2),G646+H646,"")</f>
        <v>0.70833333333336412</v>
      </c>
      <c r="J646" s="39">
        <f t="shared" si="81"/>
        <v>1.0000000000000284</v>
      </c>
      <c r="K646" s="39">
        <f t="shared" si="82"/>
        <v>-0.2916666666666643</v>
      </c>
      <c r="L646" s="39">
        <f t="shared" si="83"/>
        <v>0.70833333333336412</v>
      </c>
      <c r="M646" s="39">
        <f t="shared" si="84"/>
        <v>1.0000000000000284</v>
      </c>
      <c r="N646" s="39">
        <f t="shared" si="85"/>
        <v>-0.2916666666666643</v>
      </c>
      <c r="O646" s="39">
        <f t="shared" si="86"/>
        <v>0.70833333333336412</v>
      </c>
      <c r="P646" s="39">
        <f>IF($A646&lt;=LEN('USH2A e13 (B) - 2ry Str + Mask'!A$2),M646-J646,"")</f>
        <v>0</v>
      </c>
      <c r="Q646" s="39">
        <f>IF($A646&lt;=LEN('USH2A e13 (B) - 2ry Str + Mask'!A$2),N646-K646,"")</f>
        <v>0</v>
      </c>
      <c r="R646" s="39">
        <f>IF($A646&lt;=LEN('USH2A e13 (B) - 2ry Str + Mask'!A$2),O646-L646,"")</f>
        <v>0</v>
      </c>
    </row>
    <row r="647" spans="1:18" ht="140" customHeight="1" x14ac:dyDescent="0.15">
      <c r="A647" s="36">
        <v>646</v>
      </c>
      <c r="B647" s="37" t="str">
        <f>IF($A647&lt;=LEN('USH2A e13 (B) - 2ry Str + Mask'!A$2),MID('USH2A e13 (B) - 2ry Str + Mask'!A$2,$A647,1),"")</f>
        <v>.</v>
      </c>
      <c r="C647" s="38" t="str">
        <f>IF($A647&lt;=LEN('USH2A e13 (B) - 2ry Str + Mask'!B$2),MID('USH2A e13 (B) - 2ry Str + Mask'!B$2,$A647,1),"")</f>
        <v>.</v>
      </c>
      <c r="D647" s="38" t="str">
        <f>IF($A647&lt;=LEN('USH2A e13 (B) - 2ry Str + Mask'!C$2),MID('USH2A e13 (B) - 2ry Str + Mask'!C$2,$A647,1),"")</f>
        <v>.</v>
      </c>
      <c r="E647" s="38" t="str">
        <f t="shared" si="80"/>
        <v>.</v>
      </c>
      <c r="F647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</v>
      </c>
      <c r="G647" s="39">
        <f>IF($A647&lt;=LEN('USH2A e13 (B) - 2ry Str + Mask'!A$2),SUMIF('USH2A e13 (B) - HSF3.0'!E2:E891,"&lt;="&amp;$A647,'USH2A e13 (B) - HSF3.0'!H2:H891)-SUMIF('USH2A e13 (B) - HSF3.0'!G2:G891,"&lt;="&amp;$A647,'USH2A e13 (B) - HSF3.0'!H2:H891),"")</f>
        <v>0.66666666666668561</v>
      </c>
      <c r="H647" s="39">
        <f>IF($A647&lt;=LEN('USH2A e13 (B) - 2ry Str + Mask'!A$2),SUMIF('USH2A e13 (B) - HSF3.0'!E2:E891,"&lt;="&amp;$A647,'USH2A e13 (B) - HSF3.0'!I2:I891)-SUMIF('USH2A e13 (B) - HSF3.0'!G2:G891,"&lt;="&amp;$A647,'USH2A e13 (B) - HSF3.0'!I2:I891),"")</f>
        <v>-0.125</v>
      </c>
      <c r="I647" s="39">
        <f>IF($A647&lt;=LEN('USH2A e13 (B) - 2ry Str + Mask'!A$2),G647+H647,"")</f>
        <v>0.54166666666668561</v>
      </c>
      <c r="J647" s="39">
        <f t="shared" si="81"/>
        <v>0.66666666666668561</v>
      </c>
      <c r="K647" s="39">
        <f t="shared" si="82"/>
        <v>-0.125</v>
      </c>
      <c r="L647" s="39">
        <f t="shared" si="83"/>
        <v>0.54166666666668561</v>
      </c>
      <c r="M647" s="39">
        <f t="shared" si="84"/>
        <v>0.66666666666668561</v>
      </c>
      <c r="N647" s="39">
        <f t="shared" si="85"/>
        <v>-0.125</v>
      </c>
      <c r="O647" s="39">
        <f t="shared" si="86"/>
        <v>0.54166666666668561</v>
      </c>
      <c r="P647" s="39">
        <f>IF($A647&lt;=LEN('USH2A e13 (B) - 2ry Str + Mask'!A$2),M647-J647,"")</f>
        <v>0</v>
      </c>
      <c r="Q647" s="39">
        <f>IF($A647&lt;=LEN('USH2A e13 (B) - 2ry Str + Mask'!A$2),N647-K647,"")</f>
        <v>0</v>
      </c>
      <c r="R647" s="39">
        <f>IF($A647&lt;=LEN('USH2A e13 (B) - 2ry Str + Mask'!A$2),O647-L647,"")</f>
        <v>0</v>
      </c>
    </row>
    <row r="648" spans="1:18" ht="140" customHeight="1" x14ac:dyDescent="0.15">
      <c r="A648" s="36">
        <v>647</v>
      </c>
      <c r="B648" s="37" t="str">
        <f>IF($A648&lt;=LEN('USH2A e13 (B) - 2ry Str + Mask'!A$2),MID('USH2A e13 (B) - 2ry Str + Mask'!A$2,$A648,1),"")</f>
        <v>.</v>
      </c>
      <c r="C648" s="38" t="str">
        <f>IF($A648&lt;=LEN('USH2A e13 (B) - 2ry Str + Mask'!B$2),MID('USH2A e13 (B) - 2ry Str + Mask'!B$2,$A648,1),"")</f>
        <v>.</v>
      </c>
      <c r="D648" s="38" t="str">
        <f>IF($A648&lt;=LEN('USH2A e13 (B) - 2ry Str + Mask'!C$2),MID('USH2A e13 (B) - 2ry Str + Mask'!C$2,$A648,1),"")</f>
        <v>.</v>
      </c>
      <c r="E648" s="38" t="str">
        <f t="shared" si="80"/>
        <v>.</v>
      </c>
      <c r="F648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</v>
      </c>
      <c r="G648" s="39">
        <f>IF($A648&lt;=LEN('USH2A e13 (B) - 2ry Str + Mask'!A$2),SUMIF('USH2A e13 (B) - HSF3.0'!E2:E891,"&lt;="&amp;$A648,'USH2A e13 (B) - HSF3.0'!H2:H891)-SUMIF('USH2A e13 (B) - HSF3.0'!G2:G891,"&lt;="&amp;$A648,'USH2A e13 (B) - HSF3.0'!H2:H891),"")</f>
        <v>0.66666666666668561</v>
      </c>
      <c r="H648" s="39">
        <f>IF($A648&lt;=LEN('USH2A e13 (B) - 2ry Str + Mask'!A$2),SUMIF('USH2A e13 (B) - HSF3.0'!E2:E891,"&lt;="&amp;$A648,'USH2A e13 (B) - HSF3.0'!I2:I891)-SUMIF('USH2A e13 (B) - HSF3.0'!G2:G891,"&lt;="&amp;$A648,'USH2A e13 (B) - HSF3.0'!I2:I891),"")</f>
        <v>-0.125</v>
      </c>
      <c r="I648" s="39">
        <f>IF($A648&lt;=LEN('USH2A e13 (B) - 2ry Str + Mask'!A$2),G648+H648,"")</f>
        <v>0.54166666666668561</v>
      </c>
      <c r="J648" s="39">
        <f t="shared" si="81"/>
        <v>0.66666666666668561</v>
      </c>
      <c r="K648" s="39">
        <f t="shared" si="82"/>
        <v>-0.125</v>
      </c>
      <c r="L648" s="39">
        <f t="shared" si="83"/>
        <v>0.54166666666668561</v>
      </c>
      <c r="M648" s="39">
        <f t="shared" si="84"/>
        <v>0.66666666666668561</v>
      </c>
      <c r="N648" s="39">
        <f t="shared" si="85"/>
        <v>-0.125</v>
      </c>
      <c r="O648" s="39">
        <f t="shared" si="86"/>
        <v>0.54166666666668561</v>
      </c>
      <c r="P648" s="39">
        <f>IF($A648&lt;=LEN('USH2A e13 (B) - 2ry Str + Mask'!A$2),M648-J648,"")</f>
        <v>0</v>
      </c>
      <c r="Q648" s="39">
        <f>IF($A648&lt;=LEN('USH2A e13 (B) - 2ry Str + Mask'!A$2),N648-K648,"")</f>
        <v>0</v>
      </c>
      <c r="R648" s="39">
        <f>IF($A648&lt;=LEN('USH2A e13 (B) - 2ry Str + Mask'!A$2),O648-L648,"")</f>
        <v>0</v>
      </c>
    </row>
    <row r="649" spans="1:18" ht="140" customHeight="1" x14ac:dyDescent="0.15">
      <c r="A649" s="36">
        <v>648</v>
      </c>
      <c r="B649" s="37" t="str">
        <f>IF($A649&lt;=LEN('USH2A e13 (B) - 2ry Str + Mask'!A$2),MID('USH2A e13 (B) - 2ry Str + Mask'!A$2,$A649,1),"")</f>
        <v>.</v>
      </c>
      <c r="C649" s="38" t="str">
        <f>IF($A649&lt;=LEN('USH2A e13 (B) - 2ry Str + Mask'!B$2),MID('USH2A e13 (B) - 2ry Str + Mask'!B$2,$A649,1),"")</f>
        <v>.</v>
      </c>
      <c r="D649" s="38" t="str">
        <f>IF($A649&lt;=LEN('USH2A e13 (B) - 2ry Str + Mask'!C$2),MID('USH2A e13 (B) - 2ry Str + Mask'!C$2,$A649,1),"")</f>
        <v>.</v>
      </c>
      <c r="E649" s="38" t="str">
        <f t="shared" si="80"/>
        <v>.</v>
      </c>
      <c r="F649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</v>
      </c>
      <c r="G649" s="39">
        <f>IF($A649&lt;=LEN('USH2A e13 (B) - 2ry Str + Mask'!A$2),SUMIF('USH2A e13 (B) - HSF3.0'!E2:E891,"&lt;="&amp;$A649,'USH2A e13 (B) - HSF3.0'!H2:H891)-SUMIF('USH2A e13 (B) - HSF3.0'!G2:G891,"&lt;="&amp;$A649,'USH2A e13 (B) - HSF3.0'!H2:H891),"")</f>
        <v>0.83333333333335702</v>
      </c>
      <c r="H649" s="39">
        <f>IF($A649&lt;=LEN('USH2A e13 (B) - 2ry Str + Mask'!A$2),SUMIF('USH2A e13 (B) - HSF3.0'!E2:E891,"&lt;="&amp;$A649,'USH2A e13 (B) - HSF3.0'!I2:I891)-SUMIF('USH2A e13 (B) - HSF3.0'!G2:G891,"&lt;="&amp;$A649,'USH2A e13 (B) - HSF3.0'!I2:I891),"")</f>
        <v>-0.125</v>
      </c>
      <c r="I649" s="39">
        <f>IF($A649&lt;=LEN('USH2A e13 (B) - 2ry Str + Mask'!A$2),G649+H649,"")</f>
        <v>0.70833333333335702</v>
      </c>
      <c r="J649" s="39">
        <f t="shared" si="81"/>
        <v>0.83333333333335702</v>
      </c>
      <c r="K649" s="39">
        <f t="shared" si="82"/>
        <v>-0.125</v>
      </c>
      <c r="L649" s="39">
        <f t="shared" si="83"/>
        <v>0.70833333333335702</v>
      </c>
      <c r="M649" s="39">
        <f t="shared" si="84"/>
        <v>0.83333333333335702</v>
      </c>
      <c r="N649" s="39">
        <f t="shared" si="85"/>
        <v>-0.125</v>
      </c>
      <c r="O649" s="39">
        <f t="shared" si="86"/>
        <v>0.70833333333335702</v>
      </c>
      <c r="P649" s="39">
        <f>IF($A649&lt;=LEN('USH2A e13 (B) - 2ry Str + Mask'!A$2),M649-J649,"")</f>
        <v>0</v>
      </c>
      <c r="Q649" s="39">
        <f>IF($A649&lt;=LEN('USH2A e13 (B) - 2ry Str + Mask'!A$2),N649-K649,"")</f>
        <v>0</v>
      </c>
      <c r="R649" s="39">
        <f>IF($A649&lt;=LEN('USH2A e13 (B) - 2ry Str + Mask'!A$2),O649-L649,"")</f>
        <v>0</v>
      </c>
    </row>
    <row r="650" spans="1:18" ht="140" customHeight="1" x14ac:dyDescent="0.15">
      <c r="A650" s="36">
        <v>649</v>
      </c>
      <c r="B650" s="37" t="str">
        <f>IF($A650&lt;=LEN('USH2A e13 (B) - 2ry Str + Mask'!A$2),MID('USH2A e13 (B) - 2ry Str + Mask'!A$2,$A650,1),"")</f>
        <v>.</v>
      </c>
      <c r="C650" s="38" t="str">
        <f>IF($A650&lt;=LEN('USH2A e13 (B) - 2ry Str + Mask'!B$2),MID('USH2A e13 (B) - 2ry Str + Mask'!B$2,$A650,1),"")</f>
        <v>.</v>
      </c>
      <c r="D650" s="38" t="str">
        <f>IF($A650&lt;=LEN('USH2A e13 (B) - 2ry Str + Mask'!C$2),MID('USH2A e13 (B) - 2ry Str + Mask'!C$2,$A650,1),"")</f>
        <v>.</v>
      </c>
      <c r="E650" s="38" t="str">
        <f t="shared" si="80"/>
        <v>.</v>
      </c>
      <c r="F650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</v>
      </c>
      <c r="G650" s="39">
        <f>IF($A650&lt;=LEN('USH2A e13 (B) - 2ry Str + Mask'!A$2),SUMIF('USH2A e13 (B) - HSF3.0'!E2:E891,"&lt;="&amp;$A650,'USH2A e13 (B) - HSF3.0'!H2:H891)-SUMIF('USH2A e13 (B) - HSF3.0'!G2:G891,"&lt;="&amp;$A650,'USH2A e13 (B) - HSF3.0'!H2:H891),"")</f>
        <v>0.66666666666668561</v>
      </c>
      <c r="H650" s="39">
        <f>IF($A650&lt;=LEN('USH2A e13 (B) - 2ry Str + Mask'!A$2),SUMIF('USH2A e13 (B) - HSF3.0'!E2:E891,"&lt;="&amp;$A650,'USH2A e13 (B) - HSF3.0'!I2:I891)-SUMIF('USH2A e13 (B) - HSF3.0'!G2:G891,"&lt;="&amp;$A650,'USH2A e13 (B) - HSF3.0'!I2:I891),"")</f>
        <v>-0.125</v>
      </c>
      <c r="I650" s="39">
        <f>IF($A650&lt;=LEN('USH2A e13 (B) - 2ry Str + Mask'!A$2),G650+H650,"")</f>
        <v>0.54166666666668561</v>
      </c>
      <c r="J650" s="39">
        <f t="shared" si="81"/>
        <v>0.66666666666668561</v>
      </c>
      <c r="K650" s="39">
        <f t="shared" si="82"/>
        <v>-0.125</v>
      </c>
      <c r="L650" s="39">
        <f t="shared" si="83"/>
        <v>0.54166666666668561</v>
      </c>
      <c r="M650" s="39">
        <f t="shared" si="84"/>
        <v>0.66666666666668561</v>
      </c>
      <c r="N650" s="39">
        <f t="shared" si="85"/>
        <v>-0.125</v>
      </c>
      <c r="O650" s="39">
        <f t="shared" si="86"/>
        <v>0.54166666666668561</v>
      </c>
      <c r="P650" s="39">
        <f>IF($A650&lt;=LEN('USH2A e13 (B) - 2ry Str + Mask'!A$2),M650-J650,"")</f>
        <v>0</v>
      </c>
      <c r="Q650" s="39">
        <f>IF($A650&lt;=LEN('USH2A e13 (B) - 2ry Str + Mask'!A$2),N650-K650,"")</f>
        <v>0</v>
      </c>
      <c r="R650" s="39">
        <f>IF($A650&lt;=LEN('USH2A e13 (B) - 2ry Str + Mask'!A$2),O650-L650,"")</f>
        <v>0</v>
      </c>
    </row>
    <row r="651" spans="1:18" ht="140" customHeight="1" x14ac:dyDescent="0.15">
      <c r="A651" s="36">
        <v>650</v>
      </c>
      <c r="B651" s="37" t="str">
        <f>IF($A651&lt;=LEN('USH2A e13 (B) - 2ry Str + Mask'!A$2),MID('USH2A e13 (B) - 2ry Str + Mask'!A$2,$A651,1),"")</f>
        <v>)</v>
      </c>
      <c r="C651" s="38" t="str">
        <f>IF($A651&lt;=LEN('USH2A e13 (B) - 2ry Str + Mask'!B$2),MID('USH2A e13 (B) - 2ry Str + Mask'!B$2,$A651,1),"")</f>
        <v>)</v>
      </c>
      <c r="D651" s="38" t="str">
        <f>IF($A651&lt;=LEN('USH2A e13 (B) - 2ry Str + Mask'!C$2),MID('USH2A e13 (B) - 2ry Str + Mask'!C$2,$A651,1),"")</f>
        <v>.</v>
      </c>
      <c r="E651" s="38" t="str">
        <f t="shared" si="80"/>
        <v>)</v>
      </c>
      <c r="F651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</v>
      </c>
      <c r="G651" s="39">
        <f>IF($A651&lt;=LEN('USH2A e13 (B) - 2ry Str + Mask'!A$2),SUMIF('USH2A e13 (B) - HSF3.0'!E2:E891,"&lt;="&amp;$A651,'USH2A e13 (B) - HSF3.0'!H2:H891)-SUMIF('USH2A e13 (B) - HSF3.0'!G2:G891,"&lt;="&amp;$A651,'USH2A e13 (B) - HSF3.0'!H2:H891),"")</f>
        <v>0.80952380952382441</v>
      </c>
      <c r="H651" s="39">
        <f>IF($A651&lt;=LEN('USH2A e13 (B) - 2ry Str + Mask'!A$2),SUMIF('USH2A e13 (B) - HSF3.0'!E2:E891,"&lt;="&amp;$A651,'USH2A e13 (B) - HSF3.0'!I2:I891)-SUMIF('USH2A e13 (B) - HSF3.0'!G2:G891,"&lt;="&amp;$A651,'USH2A e13 (B) - HSF3.0'!I2:I891),"")</f>
        <v>-0.4345238095238102</v>
      </c>
      <c r="I651" s="39">
        <f>IF($A651&lt;=LEN('USH2A e13 (B) - 2ry Str + Mask'!A$2),G651+H651,"")</f>
        <v>0.37500000000001421</v>
      </c>
      <c r="J651" s="39">
        <f t="shared" si="81"/>
        <v>0</v>
      </c>
      <c r="K651" s="39">
        <f t="shared" si="82"/>
        <v>0</v>
      </c>
      <c r="L651" s="39">
        <f t="shared" si="83"/>
        <v>0</v>
      </c>
      <c r="M651" s="39">
        <f t="shared" si="84"/>
        <v>0</v>
      </c>
      <c r="N651" s="39">
        <f t="shared" si="85"/>
        <v>0</v>
      </c>
      <c r="O651" s="39">
        <f t="shared" si="86"/>
        <v>0</v>
      </c>
      <c r="P651" s="39">
        <f>IF($A651&lt;=LEN('USH2A e13 (B) - 2ry Str + Mask'!A$2),M651-J651,"")</f>
        <v>0</v>
      </c>
      <c r="Q651" s="39">
        <f>IF($A651&lt;=LEN('USH2A e13 (B) - 2ry Str + Mask'!A$2),N651-K651,"")</f>
        <v>0</v>
      </c>
      <c r="R651" s="39">
        <f>IF($A651&lt;=LEN('USH2A e13 (B) - 2ry Str + Mask'!A$2),O651-L651,"")</f>
        <v>0</v>
      </c>
    </row>
    <row r="652" spans="1:18" ht="140" customHeight="1" x14ac:dyDescent="0.15">
      <c r="A652" s="36">
        <v>651</v>
      </c>
      <c r="B652" s="37" t="str">
        <f>IF($A652&lt;=LEN('USH2A e13 (B) - 2ry Str + Mask'!A$2),MID('USH2A e13 (B) - 2ry Str + Mask'!A$2,$A652,1),"")</f>
        <v>)</v>
      </c>
      <c r="C652" s="38" t="str">
        <f>IF($A652&lt;=LEN('USH2A e13 (B) - 2ry Str + Mask'!B$2),MID('USH2A e13 (B) - 2ry Str + Mask'!B$2,$A652,1),"")</f>
        <v>)</v>
      </c>
      <c r="D652" s="38" t="str">
        <f>IF($A652&lt;=LEN('USH2A e13 (B) - 2ry Str + Mask'!C$2),MID('USH2A e13 (B) - 2ry Str + Mask'!C$2,$A652,1),"")</f>
        <v>.</v>
      </c>
      <c r="E652" s="38" t="str">
        <f t="shared" si="80"/>
        <v>)</v>
      </c>
      <c r="F652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</v>
      </c>
      <c r="G652" s="39">
        <f>IF($A652&lt;=LEN('USH2A e13 (B) - 2ry Str + Mask'!A$2),SUMIF('USH2A e13 (B) - HSF3.0'!E2:E891,"&lt;="&amp;$A652,'USH2A e13 (B) - HSF3.0'!H2:H891)-SUMIF('USH2A e13 (B) - HSF3.0'!G2:G891,"&lt;="&amp;$A652,'USH2A e13 (B) - HSF3.0'!H2:H891),"")</f>
        <v>0.97619047619049581</v>
      </c>
      <c r="H652" s="39">
        <f>IF($A652&lt;=LEN('USH2A e13 (B) - 2ry Str + Mask'!A$2),SUMIF('USH2A e13 (B) - HSF3.0'!E2:E891,"&lt;="&amp;$A652,'USH2A e13 (B) - HSF3.0'!I2:I891)-SUMIF('USH2A e13 (B) - HSF3.0'!G2:G891,"&lt;="&amp;$A652,'USH2A e13 (B) - HSF3.0'!I2:I891),"")</f>
        <v>-0.6011904761904745</v>
      </c>
      <c r="I652" s="39">
        <f>IF($A652&lt;=LEN('USH2A e13 (B) - 2ry Str + Mask'!A$2),G652+H652,"")</f>
        <v>0.37500000000002132</v>
      </c>
      <c r="J652" s="39">
        <f t="shared" si="81"/>
        <v>0</v>
      </c>
      <c r="K652" s="39">
        <f t="shared" si="82"/>
        <v>0</v>
      </c>
      <c r="L652" s="39">
        <f t="shared" si="83"/>
        <v>0</v>
      </c>
      <c r="M652" s="39">
        <f t="shared" si="84"/>
        <v>0</v>
      </c>
      <c r="N652" s="39">
        <f t="shared" si="85"/>
        <v>0</v>
      </c>
      <c r="O652" s="39">
        <f t="shared" si="86"/>
        <v>0</v>
      </c>
      <c r="P652" s="39">
        <f>IF($A652&lt;=LEN('USH2A e13 (B) - 2ry Str + Mask'!A$2),M652-J652,"")</f>
        <v>0</v>
      </c>
      <c r="Q652" s="39">
        <f>IF($A652&lt;=LEN('USH2A e13 (B) - 2ry Str + Mask'!A$2),N652-K652,"")</f>
        <v>0</v>
      </c>
      <c r="R652" s="39">
        <f>IF($A652&lt;=LEN('USH2A e13 (B) - 2ry Str + Mask'!A$2),O652-L652,"")</f>
        <v>0</v>
      </c>
    </row>
    <row r="653" spans="1:18" ht="140" customHeight="1" x14ac:dyDescent="0.15">
      <c r="A653" s="36">
        <v>652</v>
      </c>
      <c r="B653" s="37" t="str">
        <f>IF($A653&lt;=LEN('USH2A e13 (B) - 2ry Str + Mask'!A$2),MID('USH2A e13 (B) - 2ry Str + Mask'!A$2,$A653,1),"")</f>
        <v>)</v>
      </c>
      <c r="C653" s="38" t="str">
        <f>IF($A653&lt;=LEN('USH2A e13 (B) - 2ry Str + Mask'!B$2),MID('USH2A e13 (B) - 2ry Str + Mask'!B$2,$A653,1),"")</f>
        <v>)</v>
      </c>
      <c r="D653" s="38" t="str">
        <f>IF($A653&lt;=LEN('USH2A e13 (B) - 2ry Str + Mask'!C$2),MID('USH2A e13 (B) - 2ry Str + Mask'!C$2,$A653,1),"")</f>
        <v>.</v>
      </c>
      <c r="E653" s="38" t="str">
        <f t="shared" si="80"/>
        <v>)</v>
      </c>
      <c r="F653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</v>
      </c>
      <c r="G653" s="39">
        <f>IF($A653&lt;=LEN('USH2A e13 (B) - 2ry Str + Mask'!A$2),SUMIF('USH2A e13 (B) - HSF3.0'!E2:E891,"&lt;="&amp;$A653,'USH2A e13 (B) - HSF3.0'!H2:H891)-SUMIF('USH2A e13 (B) - HSF3.0'!G2:G891,"&lt;="&amp;$A653,'USH2A e13 (B) - HSF3.0'!H2:H891),"")</f>
        <v>1.1428571428571672</v>
      </c>
      <c r="H653" s="39">
        <f>IF($A653&lt;=LEN('USH2A e13 (B) - 2ry Str + Mask'!A$2),SUMIF('USH2A e13 (B) - HSF3.0'!E2:E891,"&lt;="&amp;$A653,'USH2A e13 (B) - HSF3.0'!I2:I891)-SUMIF('USH2A e13 (B) - HSF3.0'!G2:G891,"&lt;="&amp;$A653,'USH2A e13 (B) - HSF3.0'!I2:I891),"")</f>
        <v>-0.7440476190476204</v>
      </c>
      <c r="I653" s="39">
        <f>IF($A653&lt;=LEN('USH2A e13 (B) - 2ry Str + Mask'!A$2),G653+H653,"")</f>
        <v>0.39880952380954682</v>
      </c>
      <c r="J653" s="39">
        <f t="shared" si="81"/>
        <v>0</v>
      </c>
      <c r="K653" s="39">
        <f t="shared" si="82"/>
        <v>0</v>
      </c>
      <c r="L653" s="39">
        <f t="shared" si="83"/>
        <v>0</v>
      </c>
      <c r="M653" s="39">
        <f t="shared" si="84"/>
        <v>0</v>
      </c>
      <c r="N653" s="39">
        <f t="shared" si="85"/>
        <v>0</v>
      </c>
      <c r="O653" s="39">
        <f t="shared" si="86"/>
        <v>0</v>
      </c>
      <c r="P653" s="39">
        <f>IF($A653&lt;=LEN('USH2A e13 (B) - 2ry Str + Mask'!A$2),M653-J653,"")</f>
        <v>0</v>
      </c>
      <c r="Q653" s="39">
        <f>IF($A653&lt;=LEN('USH2A e13 (B) - 2ry Str + Mask'!A$2),N653-K653,"")</f>
        <v>0</v>
      </c>
      <c r="R653" s="39">
        <f>IF($A653&lt;=LEN('USH2A e13 (B) - 2ry Str + Mask'!A$2),O653-L653,"")</f>
        <v>0</v>
      </c>
    </row>
    <row r="654" spans="1:18" ht="140" customHeight="1" x14ac:dyDescent="0.15">
      <c r="A654" s="36">
        <v>653</v>
      </c>
      <c r="B654" s="37" t="str">
        <f>IF($A654&lt;=LEN('USH2A e13 (B) - 2ry Str + Mask'!A$2),MID('USH2A e13 (B) - 2ry Str + Mask'!A$2,$A654,1),"")</f>
        <v>)</v>
      </c>
      <c r="C654" s="38" t="str">
        <f>IF($A654&lt;=LEN('USH2A e13 (B) - 2ry Str + Mask'!B$2),MID('USH2A e13 (B) - 2ry Str + Mask'!B$2,$A654,1),"")</f>
        <v>)</v>
      </c>
      <c r="D654" s="38" t="str">
        <f>IF($A654&lt;=LEN('USH2A e13 (B) - 2ry Str + Mask'!C$2),MID('USH2A e13 (B) - 2ry Str + Mask'!C$2,$A654,1),"")</f>
        <v>.</v>
      </c>
      <c r="E654" s="38" t="str">
        <f t="shared" si="80"/>
        <v>)</v>
      </c>
      <c r="F654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</v>
      </c>
      <c r="G654" s="39">
        <f>IF($A654&lt;=LEN('USH2A e13 (B) - 2ry Str + Mask'!A$2),SUMIF('USH2A e13 (B) - HSF3.0'!E2:E891,"&lt;="&amp;$A654,'USH2A e13 (B) - HSF3.0'!H2:H891)-SUMIF('USH2A e13 (B) - HSF3.0'!G2:G891,"&lt;="&amp;$A654,'USH2A e13 (B) - HSF3.0'!H2:H891),"")</f>
        <v>1.1428571428571672</v>
      </c>
      <c r="H654" s="39">
        <f>IF($A654&lt;=LEN('USH2A e13 (B) - 2ry Str + Mask'!A$2),SUMIF('USH2A e13 (B) - HSF3.0'!E2:E891,"&lt;="&amp;$A654,'USH2A e13 (B) - HSF3.0'!I2:I891)-SUMIF('USH2A e13 (B) - HSF3.0'!G2:G891,"&lt;="&amp;$A654,'USH2A e13 (B) - HSF3.0'!I2:I891),"")</f>
        <v>-0.9107142857142847</v>
      </c>
      <c r="I654" s="39">
        <f>IF($A654&lt;=LEN('USH2A e13 (B) - 2ry Str + Mask'!A$2),G654+H654,"")</f>
        <v>0.23214285714288252</v>
      </c>
      <c r="J654" s="39">
        <f t="shared" si="81"/>
        <v>0</v>
      </c>
      <c r="K654" s="39">
        <f t="shared" si="82"/>
        <v>0</v>
      </c>
      <c r="L654" s="39">
        <f t="shared" si="83"/>
        <v>0</v>
      </c>
      <c r="M654" s="39">
        <f t="shared" si="84"/>
        <v>0</v>
      </c>
      <c r="N654" s="39">
        <f t="shared" si="85"/>
        <v>0</v>
      </c>
      <c r="O654" s="39">
        <f t="shared" si="86"/>
        <v>0</v>
      </c>
      <c r="P654" s="39">
        <f>IF($A654&lt;=LEN('USH2A e13 (B) - 2ry Str + Mask'!A$2),M654-J654,"")</f>
        <v>0</v>
      </c>
      <c r="Q654" s="39">
        <f>IF($A654&lt;=LEN('USH2A e13 (B) - 2ry Str + Mask'!A$2),N654-K654,"")</f>
        <v>0</v>
      </c>
      <c r="R654" s="39">
        <f>IF($A654&lt;=LEN('USH2A e13 (B) - 2ry Str + Mask'!A$2),O654-L654,"")</f>
        <v>0</v>
      </c>
    </row>
    <row r="655" spans="1:18" ht="140" customHeight="1" x14ac:dyDescent="0.15">
      <c r="A655" s="36">
        <v>654</v>
      </c>
      <c r="B655" s="37" t="str">
        <f>IF($A655&lt;=LEN('USH2A e13 (B) - 2ry Str + Mask'!A$2),MID('USH2A e13 (B) - 2ry Str + Mask'!A$2,$A655,1),"")</f>
        <v>)</v>
      </c>
      <c r="C655" s="38" t="str">
        <f>IF($A655&lt;=LEN('USH2A e13 (B) - 2ry Str + Mask'!B$2),MID('USH2A e13 (B) - 2ry Str + Mask'!B$2,$A655,1),"")</f>
        <v>)</v>
      </c>
      <c r="D655" s="38" t="str">
        <f>IF($A655&lt;=LEN('USH2A e13 (B) - 2ry Str + Mask'!C$2),MID('USH2A e13 (B) - 2ry Str + Mask'!C$2,$A655,1),"")</f>
        <v>.</v>
      </c>
      <c r="E655" s="38" t="str">
        <f t="shared" si="80"/>
        <v>)</v>
      </c>
      <c r="F655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</v>
      </c>
      <c r="G655" s="39">
        <f>IF($A655&lt;=LEN('USH2A e13 (B) - 2ry Str + Mask'!A$2),SUMIF('USH2A e13 (B) - HSF3.0'!E2:E891,"&lt;="&amp;$A655,'USH2A e13 (B) - HSF3.0'!H2:H891)-SUMIF('USH2A e13 (B) - HSF3.0'!G2:G891,"&lt;="&amp;$A655,'USH2A e13 (B) - HSF3.0'!H2:H891),"")</f>
        <v>0.80952380952382441</v>
      </c>
      <c r="H655" s="39">
        <f>IF($A655&lt;=LEN('USH2A e13 (B) - 2ry Str + Mask'!A$2),SUMIF('USH2A e13 (B) - HSF3.0'!E2:E891,"&lt;="&amp;$A655,'USH2A e13 (B) - HSF3.0'!I2:I891)-SUMIF('USH2A e13 (B) - HSF3.0'!G2:G891,"&lt;="&amp;$A655,'USH2A e13 (B) - HSF3.0'!I2:I891),"")</f>
        <v>-0.9107142857142847</v>
      </c>
      <c r="I655" s="39">
        <f>IF($A655&lt;=LEN('USH2A e13 (B) - 2ry Str + Mask'!A$2),G655+H655,"")</f>
        <v>-0.10119047619046029</v>
      </c>
      <c r="J655" s="39">
        <f t="shared" si="81"/>
        <v>0</v>
      </c>
      <c r="K655" s="39">
        <f t="shared" si="82"/>
        <v>0</v>
      </c>
      <c r="L655" s="39">
        <f t="shared" si="83"/>
        <v>0</v>
      </c>
      <c r="M655" s="39">
        <f t="shared" si="84"/>
        <v>0</v>
      </c>
      <c r="N655" s="39">
        <f t="shared" si="85"/>
        <v>0</v>
      </c>
      <c r="O655" s="39">
        <f t="shared" si="86"/>
        <v>0</v>
      </c>
      <c r="P655" s="39">
        <f>IF($A655&lt;=LEN('USH2A e13 (B) - 2ry Str + Mask'!A$2),M655-J655,"")</f>
        <v>0</v>
      </c>
      <c r="Q655" s="39">
        <f>IF($A655&lt;=LEN('USH2A e13 (B) - 2ry Str + Mask'!A$2),N655-K655,"")</f>
        <v>0</v>
      </c>
      <c r="R655" s="39">
        <f>IF($A655&lt;=LEN('USH2A e13 (B) - 2ry Str + Mask'!A$2),O655-L655,"")</f>
        <v>0</v>
      </c>
    </row>
    <row r="656" spans="1:18" ht="140" customHeight="1" x14ac:dyDescent="0.15">
      <c r="A656" s="36">
        <v>655</v>
      </c>
      <c r="B656" s="37" t="str">
        <f>IF($A656&lt;=LEN('USH2A e13 (B) - 2ry Str + Mask'!A$2),MID('USH2A e13 (B) - 2ry Str + Mask'!A$2,$A656,1),"")</f>
        <v>)</v>
      </c>
      <c r="C656" s="38" t="str">
        <f>IF($A656&lt;=LEN('USH2A e13 (B) - 2ry Str + Mask'!B$2),MID('USH2A e13 (B) - 2ry Str + Mask'!B$2,$A656,1),"")</f>
        <v>)</v>
      </c>
      <c r="D656" s="38" t="str">
        <f>IF($A656&lt;=LEN('USH2A e13 (B) - 2ry Str + Mask'!C$2),MID('USH2A e13 (B) - 2ry Str + Mask'!C$2,$A656,1),"")</f>
        <v>.</v>
      </c>
      <c r="E656" s="38" t="str">
        <f t="shared" si="80"/>
        <v>)</v>
      </c>
      <c r="F656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</v>
      </c>
      <c r="G656" s="39">
        <f>IF($A656&lt;=LEN('USH2A e13 (B) - 2ry Str + Mask'!A$2),SUMIF('USH2A e13 (B) - HSF3.0'!E2:E891,"&lt;="&amp;$A656,'USH2A e13 (B) - HSF3.0'!H2:H891)-SUMIF('USH2A e13 (B) - HSF3.0'!G2:G891,"&lt;="&amp;$A656,'USH2A e13 (B) - HSF3.0'!H2:H891),"")</f>
        <v>0.93452380952382441</v>
      </c>
      <c r="H656" s="39">
        <f>IF($A656&lt;=LEN('USH2A e13 (B) - 2ry Str + Mask'!A$2),SUMIF('USH2A e13 (B) - HSF3.0'!E2:E891,"&lt;="&amp;$A656,'USH2A e13 (B) - HSF3.0'!I2:I891)-SUMIF('USH2A e13 (B) - HSF3.0'!G2:G891,"&lt;="&amp;$A656,'USH2A e13 (B) - HSF3.0'!I2:I891),"")</f>
        <v>-0.9107142857142847</v>
      </c>
      <c r="I656" s="39">
        <f>IF($A656&lt;=LEN('USH2A e13 (B) - 2ry Str + Mask'!A$2),G656+H656,"")</f>
        <v>2.3809523809539712E-2</v>
      </c>
      <c r="J656" s="39">
        <f t="shared" si="81"/>
        <v>0</v>
      </c>
      <c r="K656" s="39">
        <f t="shared" si="82"/>
        <v>0</v>
      </c>
      <c r="L656" s="39">
        <f t="shared" si="83"/>
        <v>0</v>
      </c>
      <c r="M656" s="39">
        <f t="shared" si="84"/>
        <v>0</v>
      </c>
      <c r="N656" s="39">
        <f t="shared" si="85"/>
        <v>0</v>
      </c>
      <c r="O656" s="39">
        <f t="shared" si="86"/>
        <v>0</v>
      </c>
      <c r="P656" s="39">
        <f>IF($A656&lt;=LEN('USH2A e13 (B) - 2ry Str + Mask'!A$2),M656-J656,"")</f>
        <v>0</v>
      </c>
      <c r="Q656" s="39">
        <f>IF($A656&lt;=LEN('USH2A e13 (B) - 2ry Str + Mask'!A$2),N656-K656,"")</f>
        <v>0</v>
      </c>
      <c r="R656" s="39">
        <f>IF($A656&lt;=LEN('USH2A e13 (B) - 2ry Str + Mask'!A$2),O656-L656,"")</f>
        <v>0</v>
      </c>
    </row>
    <row r="657" spans="1:18" ht="140" customHeight="1" x14ac:dyDescent="0.15">
      <c r="A657" s="36">
        <v>656</v>
      </c>
      <c r="B657" s="37" t="str">
        <f>IF($A657&lt;=LEN('USH2A e13 (B) - 2ry Str + Mask'!A$2),MID('USH2A e13 (B) - 2ry Str + Mask'!A$2,$A657,1),"")</f>
        <v>)</v>
      </c>
      <c r="C657" s="38" t="str">
        <f>IF($A657&lt;=LEN('USH2A e13 (B) - 2ry Str + Mask'!B$2),MID('USH2A e13 (B) - 2ry Str + Mask'!B$2,$A657,1),"")</f>
        <v>)</v>
      </c>
      <c r="D657" s="38" t="str">
        <f>IF($A657&lt;=LEN('USH2A e13 (B) - 2ry Str + Mask'!C$2),MID('USH2A e13 (B) - 2ry Str + Mask'!C$2,$A657,1),"")</f>
        <v>.</v>
      </c>
      <c r="E657" s="38" t="str">
        <f t="shared" si="80"/>
        <v>)</v>
      </c>
      <c r="F657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</v>
      </c>
      <c r="G657" s="39">
        <f>IF($A657&lt;=LEN('USH2A e13 (B) - 2ry Str + Mask'!A$2),SUMIF('USH2A e13 (B) - HSF3.0'!E2:E891,"&lt;="&amp;$A657,'USH2A e13 (B) - HSF3.0'!H2:H891)-SUMIF('USH2A e13 (B) - HSF3.0'!G2:G891,"&lt;="&amp;$A657,'USH2A e13 (B) - HSF3.0'!H2:H891),"")</f>
        <v>0.76785714285715301</v>
      </c>
      <c r="H657" s="39">
        <f>IF($A657&lt;=LEN('USH2A e13 (B) - 2ry Str + Mask'!A$2),SUMIF('USH2A e13 (B) - HSF3.0'!E2:E891,"&lt;="&amp;$A657,'USH2A e13 (B) - HSF3.0'!I2:I891)-SUMIF('USH2A e13 (B) - HSF3.0'!G2:G891,"&lt;="&amp;$A657,'USH2A e13 (B) - HSF3.0'!I2:I891),"")</f>
        <v>-0.7440476190476204</v>
      </c>
      <c r="I657" s="39">
        <f>IF($A657&lt;=LEN('USH2A e13 (B) - 2ry Str + Mask'!A$2),G657+H657,"")</f>
        <v>2.3809523809532607E-2</v>
      </c>
      <c r="J657" s="39">
        <f t="shared" si="81"/>
        <v>0</v>
      </c>
      <c r="K657" s="39">
        <f t="shared" si="82"/>
        <v>0</v>
      </c>
      <c r="L657" s="39">
        <f t="shared" si="83"/>
        <v>0</v>
      </c>
      <c r="M657" s="39">
        <f t="shared" si="84"/>
        <v>0</v>
      </c>
      <c r="N657" s="39">
        <f t="shared" si="85"/>
        <v>0</v>
      </c>
      <c r="O657" s="39">
        <f t="shared" si="86"/>
        <v>0</v>
      </c>
      <c r="P657" s="39">
        <f>IF($A657&lt;=LEN('USH2A e13 (B) - 2ry Str + Mask'!A$2),M657-J657,"")</f>
        <v>0</v>
      </c>
      <c r="Q657" s="39">
        <f>IF($A657&lt;=LEN('USH2A e13 (B) - 2ry Str + Mask'!A$2),N657-K657,"")</f>
        <v>0</v>
      </c>
      <c r="R657" s="39">
        <f>IF($A657&lt;=LEN('USH2A e13 (B) - 2ry Str + Mask'!A$2),O657-L657,"")</f>
        <v>0</v>
      </c>
    </row>
    <row r="658" spans="1:18" ht="140" customHeight="1" x14ac:dyDescent="0.15">
      <c r="A658" s="36">
        <v>657</v>
      </c>
      <c r="B658" s="37" t="str">
        <f>IF($A658&lt;=LEN('USH2A e13 (B) - 2ry Str + Mask'!A$2),MID('USH2A e13 (B) - 2ry Str + Mask'!A$2,$A658,1),"")</f>
        <v>.</v>
      </c>
      <c r="C658" s="38" t="str">
        <f>IF($A658&lt;=LEN('USH2A e13 (B) - 2ry Str + Mask'!B$2),MID('USH2A e13 (B) - 2ry Str + Mask'!B$2,$A658,1),"")</f>
        <v>.</v>
      </c>
      <c r="D658" s="38" t="str">
        <f>IF($A658&lt;=LEN('USH2A e13 (B) - 2ry Str + Mask'!C$2),MID('USH2A e13 (B) - 2ry Str + Mask'!C$2,$A658,1),"")</f>
        <v>.</v>
      </c>
      <c r="E658" s="38" t="str">
        <f t="shared" si="80"/>
        <v>.</v>
      </c>
      <c r="F658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</v>
      </c>
      <c r="G658" s="39">
        <f>IF($A658&lt;=LEN('USH2A e13 (B) - 2ry Str + Mask'!A$2),SUMIF('USH2A e13 (B) - HSF3.0'!E2:E891,"&lt;="&amp;$A658,'USH2A e13 (B) - HSF3.0'!H2:H891)-SUMIF('USH2A e13 (B) - HSF3.0'!G2:G891,"&lt;="&amp;$A658,'USH2A e13 (B) - HSF3.0'!H2:H891),"")</f>
        <v>0.76785714285715301</v>
      </c>
      <c r="H658" s="39">
        <f>IF($A658&lt;=LEN('USH2A e13 (B) - 2ry Str + Mask'!A$2),SUMIF('USH2A e13 (B) - HSF3.0'!E2:E891,"&lt;="&amp;$A658,'USH2A e13 (B) - HSF3.0'!I2:I891)-SUMIF('USH2A e13 (B) - HSF3.0'!G2:G891,"&lt;="&amp;$A658,'USH2A e13 (B) - HSF3.0'!I2:I891),"")</f>
        <v>-0.5595238095238102</v>
      </c>
      <c r="I658" s="39">
        <f>IF($A658&lt;=LEN('USH2A e13 (B) - 2ry Str + Mask'!A$2),G658+H658,"")</f>
        <v>0.20833333333334281</v>
      </c>
      <c r="J658" s="39">
        <f t="shared" si="81"/>
        <v>0.76785714285715301</v>
      </c>
      <c r="K658" s="39">
        <f t="shared" si="82"/>
        <v>-0.5595238095238102</v>
      </c>
      <c r="L658" s="39">
        <f t="shared" si="83"/>
        <v>0.20833333333334281</v>
      </c>
      <c r="M658" s="39">
        <f t="shared" si="84"/>
        <v>0.76785714285715301</v>
      </c>
      <c r="N658" s="39">
        <f t="shared" si="85"/>
        <v>-0.5595238095238102</v>
      </c>
      <c r="O658" s="39">
        <f t="shared" si="86"/>
        <v>0.20833333333334281</v>
      </c>
      <c r="P658" s="39">
        <f>IF($A658&lt;=LEN('USH2A e13 (B) - 2ry Str + Mask'!A$2),M658-J658,"")</f>
        <v>0</v>
      </c>
      <c r="Q658" s="39">
        <f>IF($A658&lt;=LEN('USH2A e13 (B) - 2ry Str + Mask'!A$2),N658-K658,"")</f>
        <v>0</v>
      </c>
      <c r="R658" s="39">
        <f>IF($A658&lt;=LEN('USH2A e13 (B) - 2ry Str + Mask'!A$2),O658-L658,"")</f>
        <v>0</v>
      </c>
    </row>
    <row r="659" spans="1:18" ht="140" customHeight="1" x14ac:dyDescent="0.15">
      <c r="A659" s="36">
        <v>658</v>
      </c>
      <c r="B659" s="37" t="str">
        <f>IF($A659&lt;=LEN('USH2A e13 (B) - 2ry Str + Mask'!A$2),MID('USH2A e13 (B) - 2ry Str + Mask'!A$2,$A659,1),"")</f>
        <v>)</v>
      </c>
      <c r="C659" s="38" t="str">
        <f>IF($A659&lt;=LEN('USH2A e13 (B) - 2ry Str + Mask'!B$2),MID('USH2A e13 (B) - 2ry Str + Mask'!B$2,$A659,1),"")</f>
        <v>)</v>
      </c>
      <c r="D659" s="38" t="str">
        <f>IF($A659&lt;=LEN('USH2A e13 (B) - 2ry Str + Mask'!C$2),MID('USH2A e13 (B) - 2ry Str + Mask'!C$2,$A659,1),"")</f>
        <v>.</v>
      </c>
      <c r="E659" s="38" t="str">
        <f t="shared" si="80"/>
        <v>)</v>
      </c>
      <c r="F659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</v>
      </c>
      <c r="G659" s="39">
        <f>IF($A659&lt;=LEN('USH2A e13 (B) - 2ry Str + Mask'!A$2),SUMIF('USH2A e13 (B) - HSF3.0'!E2:E891,"&lt;="&amp;$A659,'USH2A e13 (B) - HSF3.0'!H2:H891)-SUMIF('USH2A e13 (B) - HSF3.0'!G2:G891,"&lt;="&amp;$A659,'USH2A e13 (B) - HSF3.0'!H2:H891),"")</f>
        <v>0.76785714285715301</v>
      </c>
      <c r="H659" s="39">
        <f>IF($A659&lt;=LEN('USH2A e13 (B) - 2ry Str + Mask'!A$2),SUMIF('USH2A e13 (B) - HSF3.0'!E2:E891,"&lt;="&amp;$A659,'USH2A e13 (B) - HSF3.0'!I2:I891)-SUMIF('USH2A e13 (B) - HSF3.0'!G2:G891,"&lt;="&amp;$A659,'USH2A e13 (B) - HSF3.0'!I2:I891),"")</f>
        <v>-0.6011904761904745</v>
      </c>
      <c r="I659" s="39">
        <f>IF($A659&lt;=LEN('USH2A e13 (B) - 2ry Str + Mask'!A$2),G659+H659,"")</f>
        <v>0.16666666666667851</v>
      </c>
      <c r="J659" s="39">
        <f t="shared" si="81"/>
        <v>0</v>
      </c>
      <c r="K659" s="39">
        <f t="shared" si="82"/>
        <v>0</v>
      </c>
      <c r="L659" s="39">
        <f t="shared" si="83"/>
        <v>0</v>
      </c>
      <c r="M659" s="39">
        <f t="shared" si="84"/>
        <v>0</v>
      </c>
      <c r="N659" s="39">
        <f t="shared" si="85"/>
        <v>0</v>
      </c>
      <c r="O659" s="39">
        <f t="shared" si="86"/>
        <v>0</v>
      </c>
      <c r="P659" s="39">
        <f>IF($A659&lt;=LEN('USH2A e13 (B) - 2ry Str + Mask'!A$2),M659-J659,"")</f>
        <v>0</v>
      </c>
      <c r="Q659" s="39">
        <f>IF($A659&lt;=LEN('USH2A e13 (B) - 2ry Str + Mask'!A$2),N659-K659,"")</f>
        <v>0</v>
      </c>
      <c r="R659" s="39">
        <f>IF($A659&lt;=LEN('USH2A e13 (B) - 2ry Str + Mask'!A$2),O659-L659,"")</f>
        <v>0</v>
      </c>
    </row>
    <row r="660" spans="1:18" ht="140" customHeight="1" x14ac:dyDescent="0.15">
      <c r="A660" s="36">
        <v>659</v>
      </c>
      <c r="B660" s="37" t="str">
        <f>IF($A660&lt;=LEN('USH2A e13 (B) - 2ry Str + Mask'!A$2),MID('USH2A e13 (B) - 2ry Str + Mask'!A$2,$A660,1),"")</f>
        <v>)</v>
      </c>
      <c r="C660" s="38" t="str">
        <f>IF($A660&lt;=LEN('USH2A e13 (B) - 2ry Str + Mask'!B$2),MID('USH2A e13 (B) - 2ry Str + Mask'!B$2,$A660,1),"")</f>
        <v>)</v>
      </c>
      <c r="D660" s="38" t="str">
        <f>IF($A660&lt;=LEN('USH2A e13 (B) - 2ry Str + Mask'!C$2),MID('USH2A e13 (B) - 2ry Str + Mask'!C$2,$A660,1),"")</f>
        <v>.</v>
      </c>
      <c r="E660" s="38" t="str">
        <f t="shared" si="80"/>
        <v>)</v>
      </c>
      <c r="F660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</v>
      </c>
      <c r="G660" s="39">
        <f>IF($A660&lt;=LEN('USH2A e13 (B) - 2ry Str + Mask'!A$2),SUMIF('USH2A e13 (B) - HSF3.0'!E2:E891,"&lt;="&amp;$A660,'USH2A e13 (B) - HSF3.0'!H2:H891)-SUMIF('USH2A e13 (B) - HSF3.0'!G2:G891,"&lt;="&amp;$A660,'USH2A e13 (B) - HSF3.0'!H2:H891),"")</f>
        <v>0.76785714285715301</v>
      </c>
      <c r="H660" s="39">
        <f>IF($A660&lt;=LEN('USH2A e13 (B) - 2ry Str + Mask'!A$2),SUMIF('USH2A e13 (B) - HSF3.0'!E2:E891,"&lt;="&amp;$A660,'USH2A e13 (B) - HSF3.0'!I2:I891)-SUMIF('USH2A e13 (B) - HSF3.0'!G2:G891,"&lt;="&amp;$A660,'USH2A e13 (B) - HSF3.0'!I2:I891),"")</f>
        <v>-0.2916666666666643</v>
      </c>
      <c r="I660" s="39">
        <f>IF($A660&lt;=LEN('USH2A e13 (B) - 2ry Str + Mask'!A$2),G660+H660,"")</f>
        <v>0.47619047619048871</v>
      </c>
      <c r="J660" s="39">
        <f t="shared" si="81"/>
        <v>0</v>
      </c>
      <c r="K660" s="39">
        <f t="shared" si="82"/>
        <v>0</v>
      </c>
      <c r="L660" s="39">
        <f t="shared" si="83"/>
        <v>0</v>
      </c>
      <c r="M660" s="39">
        <f t="shared" si="84"/>
        <v>0</v>
      </c>
      <c r="N660" s="39">
        <f t="shared" si="85"/>
        <v>0</v>
      </c>
      <c r="O660" s="39">
        <f t="shared" si="86"/>
        <v>0</v>
      </c>
      <c r="P660" s="39">
        <f>IF($A660&lt;=LEN('USH2A e13 (B) - 2ry Str + Mask'!A$2),M660-J660,"")</f>
        <v>0</v>
      </c>
      <c r="Q660" s="39">
        <f>IF($A660&lt;=LEN('USH2A e13 (B) - 2ry Str + Mask'!A$2),N660-K660,"")</f>
        <v>0</v>
      </c>
      <c r="R660" s="39">
        <f>IF($A660&lt;=LEN('USH2A e13 (B) - 2ry Str + Mask'!A$2),O660-L660,"")</f>
        <v>0</v>
      </c>
    </row>
    <row r="661" spans="1:18" ht="140" customHeight="1" x14ac:dyDescent="0.15">
      <c r="A661" s="36">
        <v>660</v>
      </c>
      <c r="B661" s="37" t="str">
        <f>IF($A661&lt;=LEN('USH2A e13 (B) - 2ry Str + Mask'!A$2),MID('USH2A e13 (B) - 2ry Str + Mask'!A$2,$A661,1),"")</f>
        <v>)</v>
      </c>
      <c r="C661" s="38" t="str">
        <f>IF($A661&lt;=LEN('USH2A e13 (B) - 2ry Str + Mask'!B$2),MID('USH2A e13 (B) - 2ry Str + Mask'!B$2,$A661,1),"")</f>
        <v>)</v>
      </c>
      <c r="D661" s="38" t="str">
        <f>IF($A661&lt;=LEN('USH2A e13 (B) - 2ry Str + Mask'!C$2),MID('USH2A e13 (B) - 2ry Str + Mask'!C$2,$A661,1),"")</f>
        <v>.</v>
      </c>
      <c r="E661" s="38" t="str">
        <f t="shared" si="80"/>
        <v>)</v>
      </c>
      <c r="F661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</v>
      </c>
      <c r="G661" s="39">
        <f>IF($A661&lt;=LEN('USH2A e13 (B) - 2ry Str + Mask'!A$2),SUMIF('USH2A e13 (B) - HSF3.0'!E2:E891,"&lt;="&amp;$A661,'USH2A e13 (B) - HSF3.0'!H2:H891)-SUMIF('USH2A e13 (B) - HSF3.0'!G2:G891,"&lt;="&amp;$A661,'USH2A e13 (B) - HSF3.0'!H2:H891),"")</f>
        <v>0.93452380952382441</v>
      </c>
      <c r="H661" s="39">
        <f>IF($A661&lt;=LEN('USH2A e13 (B) - 2ry Str + Mask'!A$2),SUMIF('USH2A e13 (B) - HSF3.0'!E2:E891,"&lt;="&amp;$A661,'USH2A e13 (B) - HSF3.0'!I2:I891)-SUMIF('USH2A e13 (B) - HSF3.0'!G2:G891,"&lt;="&amp;$A661,'USH2A e13 (B) - HSF3.0'!I2:I891),"")</f>
        <v>-0.4583333333333286</v>
      </c>
      <c r="I661" s="39">
        <f>IF($A661&lt;=LEN('USH2A e13 (B) - 2ry Str + Mask'!A$2),G661+H661,"")</f>
        <v>0.47619047619049581</v>
      </c>
      <c r="J661" s="39">
        <f t="shared" si="81"/>
        <v>0</v>
      </c>
      <c r="K661" s="39">
        <f t="shared" si="82"/>
        <v>0</v>
      </c>
      <c r="L661" s="39">
        <f t="shared" si="83"/>
        <v>0</v>
      </c>
      <c r="M661" s="39">
        <f t="shared" si="84"/>
        <v>0</v>
      </c>
      <c r="N661" s="39">
        <f t="shared" si="85"/>
        <v>0</v>
      </c>
      <c r="O661" s="39">
        <f t="shared" si="86"/>
        <v>0</v>
      </c>
      <c r="P661" s="39">
        <f>IF($A661&lt;=LEN('USH2A e13 (B) - 2ry Str + Mask'!A$2),M661-J661,"")</f>
        <v>0</v>
      </c>
      <c r="Q661" s="39">
        <f>IF($A661&lt;=LEN('USH2A e13 (B) - 2ry Str + Mask'!A$2),N661-K661,"")</f>
        <v>0</v>
      </c>
      <c r="R661" s="39">
        <f>IF($A661&lt;=LEN('USH2A e13 (B) - 2ry Str + Mask'!A$2),O661-L661,"")</f>
        <v>0</v>
      </c>
    </row>
    <row r="662" spans="1:18" ht="140" customHeight="1" x14ac:dyDescent="0.15">
      <c r="A662" s="36">
        <v>661</v>
      </c>
      <c r="B662" s="37" t="str">
        <f>IF($A662&lt;=LEN('USH2A e13 (B) - 2ry Str + Mask'!A$2),MID('USH2A e13 (B) - 2ry Str + Mask'!A$2,$A662,1),"")</f>
        <v>)</v>
      </c>
      <c r="C662" s="38" t="str">
        <f>IF($A662&lt;=LEN('USH2A e13 (B) - 2ry Str + Mask'!B$2),MID('USH2A e13 (B) - 2ry Str + Mask'!B$2,$A662,1),"")</f>
        <v>)</v>
      </c>
      <c r="D662" s="38" t="str">
        <f>IF($A662&lt;=LEN('USH2A e13 (B) - 2ry Str + Mask'!C$2),MID('USH2A e13 (B) - 2ry Str + Mask'!C$2,$A662,1),"")</f>
        <v>.</v>
      </c>
      <c r="E662" s="38" t="str">
        <f t="shared" si="80"/>
        <v>)</v>
      </c>
      <c r="F662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</v>
      </c>
      <c r="G662" s="39">
        <f>IF($A662&lt;=LEN('USH2A e13 (B) - 2ry Str + Mask'!A$2),SUMIF('USH2A e13 (B) - HSF3.0'!E2:E891,"&lt;="&amp;$A662,'USH2A e13 (B) - HSF3.0'!H2:H891)-SUMIF('USH2A e13 (B) - HSF3.0'!G2:G891,"&lt;="&amp;$A662,'USH2A e13 (B) - HSF3.0'!H2:H891),"")</f>
        <v>1.2261904761904958</v>
      </c>
      <c r="H662" s="39">
        <f>IF($A662&lt;=LEN('USH2A e13 (B) - 2ry Str + Mask'!A$2),SUMIF('USH2A e13 (B) - HSF3.0'!E2:E891,"&lt;="&amp;$A662,'USH2A e13 (B) - HSF3.0'!I2:I891)-SUMIF('USH2A e13 (B) - HSF3.0'!G2:G891,"&lt;="&amp;$A662,'USH2A e13 (B) - HSF3.0'!I2:I891),"")</f>
        <v>-0.62499999999999289</v>
      </c>
      <c r="I662" s="39">
        <f>IF($A662&lt;=LEN('USH2A e13 (B) - 2ry Str + Mask'!A$2),G662+H662,"")</f>
        <v>0.60119047619050292</v>
      </c>
      <c r="J662" s="39">
        <f t="shared" si="81"/>
        <v>0</v>
      </c>
      <c r="K662" s="39">
        <f t="shared" si="82"/>
        <v>0</v>
      </c>
      <c r="L662" s="39">
        <f t="shared" si="83"/>
        <v>0</v>
      </c>
      <c r="M662" s="39">
        <f t="shared" si="84"/>
        <v>0</v>
      </c>
      <c r="N662" s="39">
        <f t="shared" si="85"/>
        <v>0</v>
      </c>
      <c r="O662" s="39">
        <f t="shared" si="86"/>
        <v>0</v>
      </c>
      <c r="P662" s="39">
        <f>IF($A662&lt;=LEN('USH2A e13 (B) - 2ry Str + Mask'!A$2),M662-J662,"")</f>
        <v>0</v>
      </c>
      <c r="Q662" s="39">
        <f>IF($A662&lt;=LEN('USH2A e13 (B) - 2ry Str + Mask'!A$2),N662-K662,"")</f>
        <v>0</v>
      </c>
      <c r="R662" s="39">
        <f>IF($A662&lt;=LEN('USH2A e13 (B) - 2ry Str + Mask'!A$2),O662-L662,"")</f>
        <v>0</v>
      </c>
    </row>
    <row r="663" spans="1:18" ht="140" customHeight="1" x14ac:dyDescent="0.15">
      <c r="A663" s="36">
        <v>662</v>
      </c>
      <c r="B663" s="37" t="str">
        <f>IF($A663&lt;=LEN('USH2A e13 (B) - 2ry Str + Mask'!A$2),MID('USH2A e13 (B) - 2ry Str + Mask'!A$2,$A663,1),"")</f>
        <v>)</v>
      </c>
      <c r="C663" s="38" t="str">
        <f>IF($A663&lt;=LEN('USH2A e13 (B) - 2ry Str + Mask'!B$2),MID('USH2A e13 (B) - 2ry Str + Mask'!B$2,$A663,1),"")</f>
        <v>)</v>
      </c>
      <c r="D663" s="38" t="str">
        <f>IF($A663&lt;=LEN('USH2A e13 (B) - 2ry Str + Mask'!C$2),MID('USH2A e13 (B) - 2ry Str + Mask'!C$2,$A663,1),"")</f>
        <v>.</v>
      </c>
      <c r="E663" s="38" t="str">
        <f t="shared" si="80"/>
        <v>)</v>
      </c>
      <c r="F663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</v>
      </c>
      <c r="G663" s="39">
        <f>IF($A663&lt;=LEN('USH2A e13 (B) - 2ry Str + Mask'!A$2),SUMIF('USH2A e13 (B) - HSF3.0'!E2:E891,"&lt;="&amp;$A663,'USH2A e13 (B) - HSF3.0'!H2:H891)-SUMIF('USH2A e13 (B) - HSF3.0'!G2:G891,"&lt;="&amp;$A663,'USH2A e13 (B) - HSF3.0'!H2:H891),"")</f>
        <v>1.3928571428571672</v>
      </c>
      <c r="H663" s="39">
        <f>IF($A663&lt;=LEN('USH2A e13 (B) - 2ry Str + Mask'!A$2),SUMIF('USH2A e13 (B) - HSF3.0'!E2:E891,"&lt;="&amp;$A663,'USH2A e13 (B) - HSF3.0'!I2:I891)-SUMIF('USH2A e13 (B) - HSF3.0'!G2:G891,"&lt;="&amp;$A663,'USH2A e13 (B) - HSF3.0'!I2:I891),"")</f>
        <v>-0.79166666666665719</v>
      </c>
      <c r="I663" s="39">
        <f>IF($A663&lt;=LEN('USH2A e13 (B) - 2ry Str + Mask'!A$2),G663+H663,"")</f>
        <v>0.60119047619051003</v>
      </c>
      <c r="J663" s="39">
        <f t="shared" si="81"/>
        <v>0</v>
      </c>
      <c r="K663" s="39">
        <f t="shared" si="82"/>
        <v>0</v>
      </c>
      <c r="L663" s="39">
        <f t="shared" si="83"/>
        <v>0</v>
      </c>
      <c r="M663" s="39">
        <f t="shared" si="84"/>
        <v>0</v>
      </c>
      <c r="N663" s="39">
        <f t="shared" si="85"/>
        <v>0</v>
      </c>
      <c r="O663" s="39">
        <f t="shared" si="86"/>
        <v>0</v>
      </c>
      <c r="P663" s="39">
        <f>IF($A663&lt;=LEN('USH2A e13 (B) - 2ry Str + Mask'!A$2),M663-J663,"")</f>
        <v>0</v>
      </c>
      <c r="Q663" s="39">
        <f>IF($A663&lt;=LEN('USH2A e13 (B) - 2ry Str + Mask'!A$2),N663-K663,"")</f>
        <v>0</v>
      </c>
      <c r="R663" s="39">
        <f>IF($A663&lt;=LEN('USH2A e13 (B) - 2ry Str + Mask'!A$2),O663-L663,"")</f>
        <v>0</v>
      </c>
    </row>
    <row r="664" spans="1:18" ht="140" customHeight="1" x14ac:dyDescent="0.15">
      <c r="A664" s="36">
        <v>663</v>
      </c>
      <c r="B664" s="37" t="str">
        <f>IF($A664&lt;=LEN('USH2A e13 (B) - 2ry Str + Mask'!A$2),MID('USH2A e13 (B) - 2ry Str + Mask'!A$2,$A664,1),"")</f>
        <v>)</v>
      </c>
      <c r="C664" s="38" t="str">
        <f>IF($A664&lt;=LEN('USH2A e13 (B) - 2ry Str + Mask'!B$2),MID('USH2A e13 (B) - 2ry Str + Mask'!B$2,$A664,1),"")</f>
        <v>)</v>
      </c>
      <c r="D664" s="38" t="str">
        <f>IF($A664&lt;=LEN('USH2A e13 (B) - 2ry Str + Mask'!C$2),MID('USH2A e13 (B) - 2ry Str + Mask'!C$2,$A664,1),"")</f>
        <v>.</v>
      </c>
      <c r="E664" s="38" t="str">
        <f t="shared" si="80"/>
        <v>)</v>
      </c>
      <c r="F664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</v>
      </c>
      <c r="G664" s="39">
        <f>IF($A664&lt;=LEN('USH2A e13 (B) - 2ry Str + Mask'!A$2),SUMIF('USH2A e13 (B) - HSF3.0'!E2:E891,"&lt;="&amp;$A664,'USH2A e13 (B) - HSF3.0'!H2:H891)-SUMIF('USH2A e13 (B) - HSF3.0'!G2:G891,"&lt;="&amp;$A664,'USH2A e13 (B) - HSF3.0'!H2:H891),"")</f>
        <v>1.2678571428571672</v>
      </c>
      <c r="H664" s="39">
        <f>IF($A664&lt;=LEN('USH2A e13 (B) - 2ry Str + Mask'!A$2),SUMIF('USH2A e13 (B) - HSF3.0'!E2:E891,"&lt;="&amp;$A664,'USH2A e13 (B) - HSF3.0'!I2:I891)-SUMIF('USH2A e13 (B) - HSF3.0'!G2:G891,"&lt;="&amp;$A664,'USH2A e13 (B) - HSF3.0'!I2:I891),"")</f>
        <v>-0.95833333333332149</v>
      </c>
      <c r="I664" s="39">
        <f>IF($A664&lt;=LEN('USH2A e13 (B) - 2ry Str + Mask'!A$2),G664+H664,"")</f>
        <v>0.30952380952384573</v>
      </c>
      <c r="J664" s="39">
        <f t="shared" si="81"/>
        <v>0</v>
      </c>
      <c r="K664" s="39">
        <f t="shared" si="82"/>
        <v>0</v>
      </c>
      <c r="L664" s="39">
        <f t="shared" si="83"/>
        <v>0</v>
      </c>
      <c r="M664" s="39">
        <f t="shared" si="84"/>
        <v>0</v>
      </c>
      <c r="N664" s="39">
        <f t="shared" si="85"/>
        <v>0</v>
      </c>
      <c r="O664" s="39">
        <f t="shared" si="86"/>
        <v>0</v>
      </c>
      <c r="P664" s="39">
        <f>IF($A664&lt;=LEN('USH2A e13 (B) - 2ry Str + Mask'!A$2),M664-J664,"")</f>
        <v>0</v>
      </c>
      <c r="Q664" s="39">
        <f>IF($A664&lt;=LEN('USH2A e13 (B) - 2ry Str + Mask'!A$2),N664-K664,"")</f>
        <v>0</v>
      </c>
      <c r="R664" s="39">
        <f>IF($A664&lt;=LEN('USH2A e13 (B) - 2ry Str + Mask'!A$2),O664-L664,"")</f>
        <v>0</v>
      </c>
    </row>
    <row r="665" spans="1:18" ht="140" customHeight="1" x14ac:dyDescent="0.15">
      <c r="A665" s="36">
        <v>664</v>
      </c>
      <c r="B665" s="37" t="str">
        <f>IF($A665&lt;=LEN('USH2A e13 (B) - 2ry Str + Mask'!A$2),MID('USH2A e13 (B) - 2ry Str + Mask'!A$2,$A665,1),"")</f>
        <v>)</v>
      </c>
      <c r="C665" s="38" t="str">
        <f>IF($A665&lt;=LEN('USH2A e13 (B) - 2ry Str + Mask'!B$2),MID('USH2A e13 (B) - 2ry Str + Mask'!B$2,$A665,1),"")</f>
        <v>)</v>
      </c>
      <c r="D665" s="38" t="str">
        <f>IF($A665&lt;=LEN('USH2A e13 (B) - 2ry Str + Mask'!C$2),MID('USH2A e13 (B) - 2ry Str + Mask'!C$2,$A665,1),"")</f>
        <v>.</v>
      </c>
      <c r="E665" s="38" t="str">
        <f t="shared" si="80"/>
        <v>)</v>
      </c>
      <c r="F665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</v>
      </c>
      <c r="G665" s="39">
        <f>IF($A665&lt;=LEN('USH2A e13 (B) - 2ry Str + Mask'!A$2),SUMIF('USH2A e13 (B) - HSF3.0'!E2:E891,"&lt;="&amp;$A665,'USH2A e13 (B) - HSF3.0'!H2:H891)-SUMIF('USH2A e13 (B) - HSF3.0'!G2:G891,"&lt;="&amp;$A665,'USH2A e13 (B) - HSF3.0'!H2:H891),"")</f>
        <v>0.95833333333335702</v>
      </c>
      <c r="H665" s="39">
        <f>IF($A665&lt;=LEN('USH2A e13 (B) - 2ry Str + Mask'!A$2),SUMIF('USH2A e13 (B) - HSF3.0'!E2:E891,"&lt;="&amp;$A665,'USH2A e13 (B) - HSF3.0'!I2:I891)-SUMIF('USH2A e13 (B) - HSF3.0'!G2:G891,"&lt;="&amp;$A665,'USH2A e13 (B) - HSF3.0'!I2:I891),"")</f>
        <v>-0.95833333333332149</v>
      </c>
      <c r="I665" s="39">
        <f>IF($A665&lt;=LEN('USH2A e13 (B) - 2ry Str + Mask'!A$2),G665+H665,"")</f>
        <v>3.5527136788005009E-14</v>
      </c>
      <c r="J665" s="39">
        <f t="shared" si="81"/>
        <v>0</v>
      </c>
      <c r="K665" s="39">
        <f t="shared" si="82"/>
        <v>0</v>
      </c>
      <c r="L665" s="39">
        <f t="shared" si="83"/>
        <v>0</v>
      </c>
      <c r="M665" s="39">
        <f t="shared" si="84"/>
        <v>0</v>
      </c>
      <c r="N665" s="39">
        <f t="shared" si="85"/>
        <v>0</v>
      </c>
      <c r="O665" s="39">
        <f t="shared" si="86"/>
        <v>0</v>
      </c>
      <c r="P665" s="39">
        <f>IF($A665&lt;=LEN('USH2A e13 (B) - 2ry Str + Mask'!A$2),M665-J665,"")</f>
        <v>0</v>
      </c>
      <c r="Q665" s="39">
        <f>IF($A665&lt;=LEN('USH2A e13 (B) - 2ry Str + Mask'!A$2),N665-K665,"")</f>
        <v>0</v>
      </c>
      <c r="R665" s="39">
        <f>IF($A665&lt;=LEN('USH2A e13 (B) - 2ry Str + Mask'!A$2),O665-L665,"")</f>
        <v>0</v>
      </c>
    </row>
    <row r="666" spans="1:18" ht="140" customHeight="1" x14ac:dyDescent="0.15">
      <c r="A666" s="36">
        <v>665</v>
      </c>
      <c r="B666" s="37" t="str">
        <f>IF($A666&lt;=LEN('USH2A e13 (B) - 2ry Str + Mask'!A$2),MID('USH2A e13 (B) - 2ry Str + Mask'!A$2,$A666,1),"")</f>
        <v>)</v>
      </c>
      <c r="C666" s="38" t="str">
        <f>IF($A666&lt;=LEN('USH2A e13 (B) - 2ry Str + Mask'!B$2),MID('USH2A e13 (B) - 2ry Str + Mask'!B$2,$A666,1),"")</f>
        <v>)</v>
      </c>
      <c r="D666" s="38" t="str">
        <f>IF($A666&lt;=LEN('USH2A e13 (B) - 2ry Str + Mask'!C$2),MID('USH2A e13 (B) - 2ry Str + Mask'!C$2,$A666,1),"")</f>
        <v>.</v>
      </c>
      <c r="E666" s="38" t="str">
        <f t="shared" si="80"/>
        <v>)</v>
      </c>
      <c r="F666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</v>
      </c>
      <c r="G666" s="39">
        <f>IF($A666&lt;=LEN('USH2A e13 (B) - 2ry Str + Mask'!A$2),SUMIF('USH2A e13 (B) - HSF3.0'!E2:E891,"&lt;="&amp;$A666,'USH2A e13 (B) - HSF3.0'!H2:H891)-SUMIF('USH2A e13 (B) - HSF3.0'!G2:G891,"&lt;="&amp;$A666,'USH2A e13 (B) - HSF3.0'!H2:H891),"")</f>
        <v>1.1250000000000284</v>
      </c>
      <c r="H666" s="39">
        <f>IF($A666&lt;=LEN('USH2A e13 (B) - 2ry Str + Mask'!A$2),SUMIF('USH2A e13 (B) - HSF3.0'!E2:E891,"&lt;="&amp;$A666,'USH2A e13 (B) - HSF3.0'!I2:I891)-SUMIF('USH2A e13 (B) - HSF3.0'!G2:G891,"&lt;="&amp;$A666,'USH2A e13 (B) - HSF3.0'!I2:I891),"")</f>
        <v>-1.1428571428571317</v>
      </c>
      <c r="I666" s="39">
        <f>IF($A666&lt;=LEN('USH2A e13 (B) - 2ry Str + Mask'!A$2),G666+H666,"")</f>
        <v>-1.785714285710327E-2</v>
      </c>
      <c r="J666" s="39">
        <f t="shared" si="81"/>
        <v>0</v>
      </c>
      <c r="K666" s="39">
        <f t="shared" si="82"/>
        <v>0</v>
      </c>
      <c r="L666" s="39">
        <f t="shared" si="83"/>
        <v>0</v>
      </c>
      <c r="M666" s="39">
        <f t="shared" si="84"/>
        <v>0</v>
      </c>
      <c r="N666" s="39">
        <f t="shared" si="85"/>
        <v>0</v>
      </c>
      <c r="O666" s="39">
        <f t="shared" si="86"/>
        <v>0</v>
      </c>
      <c r="P666" s="39">
        <f>IF($A666&lt;=LEN('USH2A e13 (B) - 2ry Str + Mask'!A$2),M666-J666,"")</f>
        <v>0</v>
      </c>
      <c r="Q666" s="39">
        <f>IF($A666&lt;=LEN('USH2A e13 (B) - 2ry Str + Mask'!A$2),N666-K666,"")</f>
        <v>0</v>
      </c>
      <c r="R666" s="39">
        <f>IF($A666&lt;=LEN('USH2A e13 (B) - 2ry Str + Mask'!A$2),O666-L666,"")</f>
        <v>0</v>
      </c>
    </row>
    <row r="667" spans="1:18" ht="140" customHeight="1" x14ac:dyDescent="0.15">
      <c r="A667" s="36">
        <v>666</v>
      </c>
      <c r="B667" s="37" t="str">
        <f>IF($A667&lt;=LEN('USH2A e13 (B) - 2ry Str + Mask'!A$2),MID('USH2A e13 (B) - 2ry Str + Mask'!A$2,$A667,1),"")</f>
        <v>)</v>
      </c>
      <c r="C667" s="38" t="str">
        <f>IF($A667&lt;=LEN('USH2A e13 (B) - 2ry Str + Mask'!B$2),MID('USH2A e13 (B) - 2ry Str + Mask'!B$2,$A667,1),"")</f>
        <v>)</v>
      </c>
      <c r="D667" s="38" t="str">
        <f>IF($A667&lt;=LEN('USH2A e13 (B) - 2ry Str + Mask'!C$2),MID('USH2A e13 (B) - 2ry Str + Mask'!C$2,$A667,1),"")</f>
        <v>.</v>
      </c>
      <c r="E667" s="38" t="str">
        <f t="shared" si="80"/>
        <v>)</v>
      </c>
      <c r="F667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</v>
      </c>
      <c r="G667" s="39">
        <f>IF($A667&lt;=LEN('USH2A e13 (B) - 2ry Str + Mask'!A$2),SUMIF('USH2A e13 (B) - HSF3.0'!E2:E891,"&lt;="&amp;$A667,'USH2A e13 (B) - HSF3.0'!H2:H891)-SUMIF('USH2A e13 (B) - HSF3.0'!G2:G891,"&lt;="&amp;$A667,'USH2A e13 (B) - HSF3.0'!H2:H891),"")</f>
        <v>0.95833333333335702</v>
      </c>
      <c r="H667" s="39">
        <f>IF($A667&lt;=LEN('USH2A e13 (B) - 2ry Str + Mask'!A$2),SUMIF('USH2A e13 (B) - HSF3.0'!E2:E891,"&lt;="&amp;$A667,'USH2A e13 (B) - HSF3.0'!I2:I891)-SUMIF('USH2A e13 (B) - HSF3.0'!G2:G891,"&lt;="&amp;$A667,'USH2A e13 (B) - HSF3.0'!I2:I891),"")</f>
        <v>-1.1428571428571317</v>
      </c>
      <c r="I667" s="39">
        <f>IF($A667&lt;=LEN('USH2A e13 (B) - 2ry Str + Mask'!A$2),G667+H667,"")</f>
        <v>-0.18452380952377467</v>
      </c>
      <c r="J667" s="39">
        <f t="shared" si="81"/>
        <v>0</v>
      </c>
      <c r="K667" s="39">
        <f t="shared" si="82"/>
        <v>0</v>
      </c>
      <c r="L667" s="39">
        <f t="shared" si="83"/>
        <v>0</v>
      </c>
      <c r="M667" s="39">
        <f t="shared" si="84"/>
        <v>0</v>
      </c>
      <c r="N667" s="39">
        <f t="shared" si="85"/>
        <v>0</v>
      </c>
      <c r="O667" s="39">
        <f t="shared" si="86"/>
        <v>0</v>
      </c>
      <c r="P667" s="39">
        <f>IF($A667&lt;=LEN('USH2A e13 (B) - 2ry Str + Mask'!A$2),M667-J667,"")</f>
        <v>0</v>
      </c>
      <c r="Q667" s="39">
        <f>IF($A667&lt;=LEN('USH2A e13 (B) - 2ry Str + Mask'!A$2),N667-K667,"")</f>
        <v>0</v>
      </c>
      <c r="R667" s="39">
        <f>IF($A667&lt;=LEN('USH2A e13 (B) - 2ry Str + Mask'!A$2),O667-L667,"")</f>
        <v>0</v>
      </c>
    </row>
    <row r="668" spans="1:18" ht="140" customHeight="1" x14ac:dyDescent="0.15">
      <c r="A668" s="36">
        <v>667</v>
      </c>
      <c r="B668" s="37" t="str">
        <f>IF($A668&lt;=LEN('USH2A e13 (B) - 2ry Str + Mask'!A$2),MID('USH2A e13 (B) - 2ry Str + Mask'!A$2,$A668,1),"")</f>
        <v>)</v>
      </c>
      <c r="C668" s="38" t="str">
        <f>IF($A668&lt;=LEN('USH2A e13 (B) - 2ry Str + Mask'!B$2),MID('USH2A e13 (B) - 2ry Str + Mask'!B$2,$A668,1),"")</f>
        <v>)</v>
      </c>
      <c r="D668" s="38" t="str">
        <f>IF($A668&lt;=LEN('USH2A e13 (B) - 2ry Str + Mask'!C$2),MID('USH2A e13 (B) - 2ry Str + Mask'!C$2,$A668,1),"")</f>
        <v>.</v>
      </c>
      <c r="E668" s="38" t="str">
        <f t="shared" si="80"/>
        <v>)</v>
      </c>
      <c r="F668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</v>
      </c>
      <c r="G668" s="39">
        <f>IF($A668&lt;=LEN('USH2A e13 (B) - 2ry Str + Mask'!A$2),SUMIF('USH2A e13 (B) - HSF3.0'!E2:E891,"&lt;="&amp;$A668,'USH2A e13 (B) - HSF3.0'!H2:H891)-SUMIF('USH2A e13 (B) - HSF3.0'!G2:G891,"&lt;="&amp;$A668,'USH2A e13 (B) - HSF3.0'!H2:H891),"")</f>
        <v>1.1250000000000284</v>
      </c>
      <c r="H668" s="39">
        <f>IF($A668&lt;=LEN('USH2A e13 (B) - 2ry Str + Mask'!A$2),SUMIF('USH2A e13 (B) - HSF3.0'!E2:E891,"&lt;="&amp;$A668,'USH2A e13 (B) - HSF3.0'!I2:I891)-SUMIF('USH2A e13 (B) - HSF3.0'!G2:G891,"&lt;="&amp;$A668,'USH2A e13 (B) - HSF3.0'!I2:I891),"")</f>
        <v>-1.2857142857142776</v>
      </c>
      <c r="I668" s="39">
        <f>IF($A668&lt;=LEN('USH2A e13 (B) - 2ry Str + Mask'!A$2),G668+H668,"")</f>
        <v>-0.16071428571424917</v>
      </c>
      <c r="J668" s="39">
        <f t="shared" si="81"/>
        <v>0</v>
      </c>
      <c r="K668" s="39">
        <f t="shared" si="82"/>
        <v>0</v>
      </c>
      <c r="L668" s="39">
        <f t="shared" si="83"/>
        <v>0</v>
      </c>
      <c r="M668" s="39">
        <f t="shared" si="84"/>
        <v>0</v>
      </c>
      <c r="N668" s="39">
        <f t="shared" si="85"/>
        <v>0</v>
      </c>
      <c r="O668" s="39">
        <f t="shared" si="86"/>
        <v>0</v>
      </c>
      <c r="P668" s="39">
        <f>IF($A668&lt;=LEN('USH2A e13 (B) - 2ry Str + Mask'!A$2),M668-J668,"")</f>
        <v>0</v>
      </c>
      <c r="Q668" s="39">
        <f>IF($A668&lt;=LEN('USH2A e13 (B) - 2ry Str + Mask'!A$2),N668-K668,"")</f>
        <v>0</v>
      </c>
      <c r="R668" s="39">
        <f>IF($A668&lt;=LEN('USH2A e13 (B) - 2ry Str + Mask'!A$2),O668-L668,"")</f>
        <v>0</v>
      </c>
    </row>
    <row r="669" spans="1:18" ht="152" customHeight="1" x14ac:dyDescent="0.15">
      <c r="A669" s="36">
        <v>668</v>
      </c>
      <c r="B669" s="37" t="str">
        <f>IF($A669&lt;=LEN('USH2A e13 (B) - 2ry Str + Mask'!A$2),MID('USH2A e13 (B) - 2ry Str + Mask'!A$2,$A669,1),"")</f>
        <v>)</v>
      </c>
      <c r="C669" s="38" t="str">
        <f>IF($A669&lt;=LEN('USH2A e13 (B) - 2ry Str + Mask'!B$2),MID('USH2A e13 (B) - 2ry Str + Mask'!B$2,$A669,1),"")</f>
        <v>)</v>
      </c>
      <c r="D669" s="38" t="str">
        <f>IF($A669&lt;=LEN('USH2A e13 (B) - 2ry Str + Mask'!C$2),MID('USH2A e13 (B) - 2ry Str + Mask'!C$2,$A669,1),"")</f>
        <v>.</v>
      </c>
      <c r="E669" s="38" t="str">
        <f t="shared" si="80"/>
        <v>)</v>
      </c>
      <c r="F669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</v>
      </c>
      <c r="G669" s="39">
        <f>IF($A669&lt;=LEN('USH2A e13 (B) - 2ry Str + Mask'!A$2),SUMIF('USH2A e13 (B) - HSF3.0'!E2:E891,"&lt;="&amp;$A669,'USH2A e13 (B) - HSF3.0'!H2:H891)-SUMIF('USH2A e13 (B) - HSF3.0'!G2:G891,"&lt;="&amp;$A669,'USH2A e13 (B) - HSF3.0'!H2:H891),"")</f>
        <v>1.1250000000000284</v>
      </c>
      <c r="H669" s="39">
        <f>IF($A669&lt;=LEN('USH2A e13 (B) - 2ry Str + Mask'!A$2),SUMIF('USH2A e13 (B) - HSF3.0'!E2:E891,"&lt;="&amp;$A669,'USH2A e13 (B) - HSF3.0'!I2:I891)-SUMIF('USH2A e13 (B) - HSF3.0'!G2:G891,"&lt;="&amp;$A669,'USH2A e13 (B) - HSF3.0'!I2:I891),"")</f>
        <v>-1.2857142857142776</v>
      </c>
      <c r="I669" s="39">
        <f>IF($A669&lt;=LEN('USH2A e13 (B) - 2ry Str + Mask'!A$2),G669+H669,"")</f>
        <v>-0.16071428571424917</v>
      </c>
      <c r="J669" s="39">
        <f t="shared" si="81"/>
        <v>0</v>
      </c>
      <c r="K669" s="39">
        <f t="shared" si="82"/>
        <v>0</v>
      </c>
      <c r="L669" s="39">
        <f t="shared" si="83"/>
        <v>0</v>
      </c>
      <c r="M669" s="39">
        <f t="shared" si="84"/>
        <v>0</v>
      </c>
      <c r="N669" s="39">
        <f t="shared" si="85"/>
        <v>0</v>
      </c>
      <c r="O669" s="39">
        <f t="shared" si="86"/>
        <v>0</v>
      </c>
      <c r="P669" s="39">
        <f>IF($A669&lt;=LEN('USH2A e13 (B) - 2ry Str + Mask'!A$2),M669-J669,"")</f>
        <v>0</v>
      </c>
      <c r="Q669" s="39">
        <f>IF($A669&lt;=LEN('USH2A e13 (B) - 2ry Str + Mask'!A$2),N669-K669,"")</f>
        <v>0</v>
      </c>
      <c r="R669" s="39">
        <f>IF($A669&lt;=LEN('USH2A e13 (B) - 2ry Str + Mask'!A$2),O669-L669,"")</f>
        <v>0</v>
      </c>
    </row>
    <row r="670" spans="1:18" ht="152" customHeight="1" x14ac:dyDescent="0.15">
      <c r="A670" s="36">
        <v>669</v>
      </c>
      <c r="B670" s="37" t="str">
        <f>IF($A670&lt;=LEN('USH2A e13 (B) - 2ry Str + Mask'!A$2),MID('USH2A e13 (B) - 2ry Str + Mask'!A$2,$A670,1),"")</f>
        <v>.</v>
      </c>
      <c r="C670" s="38" t="str">
        <f>IF($A670&lt;=LEN('USH2A e13 (B) - 2ry Str + Mask'!B$2),MID('USH2A e13 (B) - 2ry Str + Mask'!B$2,$A670,1),"")</f>
        <v>.</v>
      </c>
      <c r="D670" s="38" t="str">
        <f>IF($A670&lt;=LEN('USH2A e13 (B) - 2ry Str + Mask'!C$2),MID('USH2A e13 (B) - 2ry Str + Mask'!C$2,$A670,1),"")</f>
        <v>.</v>
      </c>
      <c r="E670" s="38" t="str">
        <f t="shared" si="80"/>
        <v>.</v>
      </c>
      <c r="F670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</v>
      </c>
      <c r="G670" s="39">
        <f>IF($A670&lt;=LEN('USH2A e13 (B) - 2ry Str + Mask'!A$2),SUMIF('USH2A e13 (B) - HSF3.0'!E2:E891,"&lt;="&amp;$A670,'USH2A e13 (B) - HSF3.0'!H2:H891)-SUMIF('USH2A e13 (B) - HSF3.0'!G2:G891,"&lt;="&amp;$A670,'USH2A e13 (B) - HSF3.0'!H2:H891),"")</f>
        <v>1.0000000000000284</v>
      </c>
      <c r="H670" s="39">
        <f>IF($A670&lt;=LEN('USH2A e13 (B) - 2ry Str + Mask'!A$2),SUMIF('USH2A e13 (B) - HSF3.0'!E2:E891,"&lt;="&amp;$A670,'USH2A e13 (B) - HSF3.0'!I2:I891)-SUMIF('USH2A e13 (B) - HSF3.0'!G2:G891,"&lt;="&amp;$A670,'USH2A e13 (B) - HSF3.0'!I2:I891),"")</f>
        <v>-1.4107142857142776</v>
      </c>
      <c r="I670" s="39">
        <f>IF($A670&lt;=LEN('USH2A e13 (B) - 2ry Str + Mask'!A$2),G670+H670,"")</f>
        <v>-0.41071428571424917</v>
      </c>
      <c r="J670" s="39">
        <f t="shared" si="81"/>
        <v>1.0000000000000284</v>
      </c>
      <c r="K670" s="39">
        <f t="shared" si="82"/>
        <v>-1.4107142857142776</v>
      </c>
      <c r="L670" s="39">
        <f t="shared" si="83"/>
        <v>-0.41071428571424917</v>
      </c>
      <c r="M670" s="39">
        <f t="shared" si="84"/>
        <v>1.0000000000000284</v>
      </c>
      <c r="N670" s="39">
        <f t="shared" si="85"/>
        <v>-1.4107142857142776</v>
      </c>
      <c r="O670" s="39">
        <f t="shared" si="86"/>
        <v>-0.41071428571424917</v>
      </c>
      <c r="P670" s="39">
        <f>IF($A670&lt;=LEN('USH2A e13 (B) - 2ry Str + Mask'!A$2),M670-J670,"")</f>
        <v>0</v>
      </c>
      <c r="Q670" s="39">
        <f>IF($A670&lt;=LEN('USH2A e13 (B) - 2ry Str + Mask'!A$2),N670-K670,"")</f>
        <v>0</v>
      </c>
      <c r="R670" s="39">
        <f>IF($A670&lt;=LEN('USH2A e13 (B) - 2ry Str + Mask'!A$2),O670-L670,"")</f>
        <v>0</v>
      </c>
    </row>
    <row r="671" spans="1:18" ht="152" customHeight="1" x14ac:dyDescent="0.15">
      <c r="A671" s="36">
        <v>670</v>
      </c>
      <c r="B671" s="37" t="str">
        <f>IF($A671&lt;=LEN('USH2A e13 (B) - 2ry Str + Mask'!A$2),MID('USH2A e13 (B) - 2ry Str + Mask'!A$2,$A671,1),"")</f>
        <v>.</v>
      </c>
      <c r="C671" s="38" t="str">
        <f>IF($A671&lt;=LEN('USH2A e13 (B) - 2ry Str + Mask'!B$2),MID('USH2A e13 (B) - 2ry Str + Mask'!B$2,$A671,1),"")</f>
        <v>.</v>
      </c>
      <c r="D671" s="38" t="str">
        <f>IF($A671&lt;=LEN('USH2A e13 (B) - 2ry Str + Mask'!C$2),MID('USH2A e13 (B) - 2ry Str + Mask'!C$2,$A671,1),"")</f>
        <v>.</v>
      </c>
      <c r="E671" s="38" t="str">
        <f t="shared" si="80"/>
        <v>.</v>
      </c>
      <c r="F671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</v>
      </c>
      <c r="G671" s="39">
        <f>IF($A671&lt;=LEN('USH2A e13 (B) - 2ry Str + Mask'!A$2),SUMIF('USH2A e13 (B) - HSF3.0'!E2:E891,"&lt;="&amp;$A671,'USH2A e13 (B) - HSF3.0'!H2:H891)-SUMIF('USH2A e13 (B) - HSF3.0'!G2:G891,"&lt;="&amp;$A671,'USH2A e13 (B) - HSF3.0'!H2:H891),"")</f>
        <v>1.1666666666666998</v>
      </c>
      <c r="H671" s="39">
        <f>IF($A671&lt;=LEN('USH2A e13 (B) - 2ry Str + Mask'!A$2),SUMIF('USH2A e13 (B) - HSF3.0'!E2:E891,"&lt;="&amp;$A671,'USH2A e13 (B) - HSF3.0'!I2:I891)-SUMIF('USH2A e13 (B) - HSF3.0'!G2:G891,"&lt;="&amp;$A671,'USH2A e13 (B) - HSF3.0'!I2:I891),"")</f>
        <v>-1.4107142857142776</v>
      </c>
      <c r="I671" s="39">
        <f>IF($A671&lt;=LEN('USH2A e13 (B) - 2ry Str + Mask'!A$2),G671+H671,"")</f>
        <v>-0.24404761904757777</v>
      </c>
      <c r="J671" s="39">
        <f t="shared" si="81"/>
        <v>1.1666666666666998</v>
      </c>
      <c r="K671" s="39">
        <f t="shared" si="82"/>
        <v>-1.4107142857142776</v>
      </c>
      <c r="L671" s="39">
        <f t="shared" si="83"/>
        <v>-0.24404761904757777</v>
      </c>
      <c r="M671" s="39">
        <f t="shared" si="84"/>
        <v>1.1666666666666998</v>
      </c>
      <c r="N671" s="39">
        <f t="shared" si="85"/>
        <v>-1.4107142857142776</v>
      </c>
      <c r="O671" s="39">
        <f t="shared" si="86"/>
        <v>-0.24404761904757777</v>
      </c>
      <c r="P671" s="39">
        <f>IF($A671&lt;=LEN('USH2A e13 (B) - 2ry Str + Mask'!A$2),M671-J671,"")</f>
        <v>0</v>
      </c>
      <c r="Q671" s="39">
        <f>IF($A671&lt;=LEN('USH2A e13 (B) - 2ry Str + Mask'!A$2),N671-K671,"")</f>
        <v>0</v>
      </c>
      <c r="R671" s="39">
        <f>IF($A671&lt;=LEN('USH2A e13 (B) - 2ry Str + Mask'!A$2),O671-L671,"")</f>
        <v>0</v>
      </c>
    </row>
    <row r="672" spans="1:18" ht="152" customHeight="1" x14ac:dyDescent="0.15">
      <c r="A672" s="36">
        <v>671</v>
      </c>
      <c r="B672" s="37" t="str">
        <f>IF($A672&lt;=LEN('USH2A e13 (B) - 2ry Str + Mask'!A$2),MID('USH2A e13 (B) - 2ry Str + Mask'!A$2,$A672,1),"")</f>
        <v>.</v>
      </c>
      <c r="C672" s="38" t="str">
        <f>IF($A672&lt;=LEN('USH2A e13 (B) - 2ry Str + Mask'!B$2),MID('USH2A e13 (B) - 2ry Str + Mask'!B$2,$A672,1),"")</f>
        <v>.</v>
      </c>
      <c r="D672" s="38" t="str">
        <f>IF($A672&lt;=LEN('USH2A e13 (B) - 2ry Str + Mask'!C$2),MID('USH2A e13 (B) - 2ry Str + Mask'!C$2,$A672,1),"")</f>
        <v>.</v>
      </c>
      <c r="E672" s="38" t="str">
        <f t="shared" si="80"/>
        <v>.</v>
      </c>
      <c r="F672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</v>
      </c>
      <c r="G672" s="39">
        <f>IF($A672&lt;=LEN('USH2A e13 (B) - 2ry Str + Mask'!A$2),SUMIF('USH2A e13 (B) - HSF3.0'!E2:E891,"&lt;="&amp;$A672,'USH2A e13 (B) - HSF3.0'!H2:H891)-SUMIF('USH2A e13 (B) - HSF3.0'!G2:G891,"&lt;="&amp;$A672,'USH2A e13 (B) - HSF3.0'!H2:H891),"")</f>
        <v>1.1666666666666998</v>
      </c>
      <c r="H672" s="39">
        <f>IF($A672&lt;=LEN('USH2A e13 (B) - 2ry Str + Mask'!A$2),SUMIF('USH2A e13 (B) - HSF3.0'!E2:E891,"&lt;="&amp;$A672,'USH2A e13 (B) - HSF3.0'!I2:I891)-SUMIF('USH2A e13 (B) - HSF3.0'!G2:G891,"&lt;="&amp;$A672,'USH2A e13 (B) - HSF3.0'!I2:I891),"")</f>
        <v>-1.2440476190476133</v>
      </c>
      <c r="I672" s="39">
        <f>IF($A672&lt;=LEN('USH2A e13 (B) - 2ry Str + Mask'!A$2),G672+H672,"")</f>
        <v>-7.738095238091347E-2</v>
      </c>
      <c r="J672" s="39">
        <f t="shared" si="81"/>
        <v>1.1666666666666998</v>
      </c>
      <c r="K672" s="39">
        <f t="shared" si="82"/>
        <v>-1.2440476190476133</v>
      </c>
      <c r="L672" s="39">
        <f t="shared" si="83"/>
        <v>-7.738095238091347E-2</v>
      </c>
      <c r="M672" s="39">
        <f t="shared" si="84"/>
        <v>1.1666666666666998</v>
      </c>
      <c r="N672" s="39">
        <f t="shared" si="85"/>
        <v>-1.2440476190476133</v>
      </c>
      <c r="O672" s="39">
        <f t="shared" si="86"/>
        <v>-7.738095238091347E-2</v>
      </c>
      <c r="P672" s="39">
        <f>IF($A672&lt;=LEN('USH2A e13 (B) - 2ry Str + Mask'!A$2),M672-J672,"")</f>
        <v>0</v>
      </c>
      <c r="Q672" s="39">
        <f>IF($A672&lt;=LEN('USH2A e13 (B) - 2ry Str + Mask'!A$2),N672-K672,"")</f>
        <v>0</v>
      </c>
      <c r="R672" s="39">
        <f>IF($A672&lt;=LEN('USH2A e13 (B) - 2ry Str + Mask'!A$2),O672-L672,"")</f>
        <v>0</v>
      </c>
    </row>
    <row r="673" spans="1:18" ht="152" customHeight="1" x14ac:dyDescent="0.15">
      <c r="A673" s="36">
        <v>672</v>
      </c>
      <c r="B673" s="37" t="str">
        <f>IF($A673&lt;=LEN('USH2A e13 (B) - 2ry Str + Mask'!A$2),MID('USH2A e13 (B) - 2ry Str + Mask'!A$2,$A673,1),"")</f>
        <v>.</v>
      </c>
      <c r="C673" s="38" t="str">
        <f>IF($A673&lt;=LEN('USH2A e13 (B) - 2ry Str + Mask'!B$2),MID('USH2A e13 (B) - 2ry Str + Mask'!B$2,$A673,1),"")</f>
        <v>.</v>
      </c>
      <c r="D673" s="38" t="str">
        <f>IF($A673&lt;=LEN('USH2A e13 (B) - 2ry Str + Mask'!C$2),MID('USH2A e13 (B) - 2ry Str + Mask'!C$2,$A673,1),"")</f>
        <v>.</v>
      </c>
      <c r="E673" s="38" t="str">
        <f t="shared" si="80"/>
        <v>.</v>
      </c>
      <c r="F673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</v>
      </c>
      <c r="G673" s="39">
        <f>IF($A673&lt;=LEN('USH2A e13 (B) - 2ry Str + Mask'!A$2),SUMIF('USH2A e13 (B) - HSF3.0'!E2:E891,"&lt;="&amp;$A673,'USH2A e13 (B) - HSF3.0'!H2:H891)-SUMIF('USH2A e13 (B) - HSF3.0'!G2:G891,"&lt;="&amp;$A673,'USH2A e13 (B) - HSF3.0'!H2:H891),"")</f>
        <v>1.3333333333333712</v>
      </c>
      <c r="H673" s="39">
        <f>IF($A673&lt;=LEN('USH2A e13 (B) - 2ry Str + Mask'!A$2),SUMIF('USH2A e13 (B) - HSF3.0'!E2:E891,"&lt;="&amp;$A673,'USH2A e13 (B) - HSF3.0'!I2:I891)-SUMIF('USH2A e13 (B) - HSF3.0'!G2:G891,"&lt;="&amp;$A673,'USH2A e13 (B) - HSF3.0'!I2:I891),"")</f>
        <v>-0.9345238095238031</v>
      </c>
      <c r="I673" s="39">
        <f>IF($A673&lt;=LEN('USH2A e13 (B) - 2ry Str + Mask'!A$2),G673+H673,"")</f>
        <v>0.39880952380956813</v>
      </c>
      <c r="J673" s="39">
        <f t="shared" si="81"/>
        <v>1.3333333333333712</v>
      </c>
      <c r="K673" s="39">
        <f t="shared" si="82"/>
        <v>-0.9345238095238031</v>
      </c>
      <c r="L673" s="39">
        <f t="shared" si="83"/>
        <v>0.39880952380956813</v>
      </c>
      <c r="M673" s="39">
        <f t="shared" si="84"/>
        <v>1.3333333333333712</v>
      </c>
      <c r="N673" s="39">
        <f t="shared" si="85"/>
        <v>-0.9345238095238031</v>
      </c>
      <c r="O673" s="39">
        <f t="shared" si="86"/>
        <v>0.39880952380956813</v>
      </c>
      <c r="P673" s="39">
        <f>IF($A673&lt;=LEN('USH2A e13 (B) - 2ry Str + Mask'!A$2),M673-J673,"")</f>
        <v>0</v>
      </c>
      <c r="Q673" s="39">
        <f>IF($A673&lt;=LEN('USH2A e13 (B) - 2ry Str + Mask'!A$2),N673-K673,"")</f>
        <v>0</v>
      </c>
      <c r="R673" s="39">
        <f>IF($A673&lt;=LEN('USH2A e13 (B) - 2ry Str + Mask'!A$2),O673-L673,"")</f>
        <v>0</v>
      </c>
    </row>
    <row r="674" spans="1:18" ht="152" customHeight="1" x14ac:dyDescent="0.15">
      <c r="A674" s="36">
        <v>673</v>
      </c>
      <c r="B674" s="37" t="str">
        <f>IF($A674&lt;=LEN('USH2A e13 (B) - 2ry Str + Mask'!A$2),MID('USH2A e13 (B) - 2ry Str + Mask'!A$2,$A674,1),"")</f>
        <v>)</v>
      </c>
      <c r="C674" s="38" t="str">
        <f>IF($A674&lt;=LEN('USH2A e13 (B) - 2ry Str + Mask'!B$2),MID('USH2A e13 (B) - 2ry Str + Mask'!B$2,$A674,1),"")</f>
        <v>)</v>
      </c>
      <c r="D674" s="38" t="str">
        <f>IF($A674&lt;=LEN('USH2A e13 (B) - 2ry Str + Mask'!C$2),MID('USH2A e13 (B) - 2ry Str + Mask'!C$2,$A674,1),"")</f>
        <v>.</v>
      </c>
      <c r="E674" s="38" t="str">
        <f t="shared" si="80"/>
        <v>)</v>
      </c>
      <c r="F674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</v>
      </c>
      <c r="G674" s="39">
        <f>IF($A674&lt;=LEN('USH2A e13 (B) - 2ry Str + Mask'!A$2),SUMIF('USH2A e13 (B) - HSF3.0'!E2:E891,"&lt;="&amp;$A674,'USH2A e13 (B) - HSF3.0'!H2:H891)-SUMIF('USH2A e13 (B) - HSF3.0'!G2:G891,"&lt;="&amp;$A674,'USH2A e13 (B) - HSF3.0'!H2:H891),"")</f>
        <v>1.1666666666666998</v>
      </c>
      <c r="H674" s="39">
        <f>IF($A674&lt;=LEN('USH2A e13 (B) - 2ry Str + Mask'!A$2),SUMIF('USH2A e13 (B) - HSF3.0'!E2:E891,"&lt;="&amp;$A674,'USH2A e13 (B) - HSF3.0'!I2:I891)-SUMIF('USH2A e13 (B) - HSF3.0'!G2:G891,"&lt;="&amp;$A674,'USH2A e13 (B) - HSF3.0'!I2:I891),"")</f>
        <v>-0.7678571428571388</v>
      </c>
      <c r="I674" s="39">
        <f>IF($A674&lt;=LEN('USH2A e13 (B) - 2ry Str + Mask'!A$2),G674+H674,"")</f>
        <v>0.39880952380956103</v>
      </c>
      <c r="J674" s="39">
        <f t="shared" si="81"/>
        <v>0</v>
      </c>
      <c r="K674" s="39">
        <f t="shared" si="82"/>
        <v>0</v>
      </c>
      <c r="L674" s="39">
        <f t="shared" si="83"/>
        <v>0</v>
      </c>
      <c r="M674" s="39">
        <f t="shared" si="84"/>
        <v>0</v>
      </c>
      <c r="N674" s="39">
        <f t="shared" si="85"/>
        <v>0</v>
      </c>
      <c r="O674" s="39">
        <f t="shared" si="86"/>
        <v>0</v>
      </c>
      <c r="P674" s="39">
        <f>IF($A674&lt;=LEN('USH2A e13 (B) - 2ry Str + Mask'!A$2),M674-J674,"")</f>
        <v>0</v>
      </c>
      <c r="Q674" s="39">
        <f>IF($A674&lt;=LEN('USH2A e13 (B) - 2ry Str + Mask'!A$2),N674-K674,"")</f>
        <v>0</v>
      </c>
      <c r="R674" s="39">
        <f>IF($A674&lt;=LEN('USH2A e13 (B) - 2ry Str + Mask'!A$2),O674-L674,"")</f>
        <v>0</v>
      </c>
    </row>
    <row r="675" spans="1:18" ht="152" customHeight="1" x14ac:dyDescent="0.15">
      <c r="A675" s="36">
        <v>674</v>
      </c>
      <c r="B675" s="37" t="str">
        <f>IF($A675&lt;=LEN('USH2A e13 (B) - 2ry Str + Mask'!A$2),MID('USH2A e13 (B) - 2ry Str + Mask'!A$2,$A675,1),"")</f>
        <v>)</v>
      </c>
      <c r="C675" s="38" t="str">
        <f>IF($A675&lt;=LEN('USH2A e13 (B) - 2ry Str + Mask'!B$2),MID('USH2A e13 (B) - 2ry Str + Mask'!B$2,$A675,1),"")</f>
        <v>)</v>
      </c>
      <c r="D675" s="38" t="str">
        <f>IF($A675&lt;=LEN('USH2A e13 (B) - 2ry Str + Mask'!C$2),MID('USH2A e13 (B) - 2ry Str + Mask'!C$2,$A675,1),"")</f>
        <v>.</v>
      </c>
      <c r="E675" s="38" t="str">
        <f t="shared" si="80"/>
        <v>)</v>
      </c>
      <c r="F675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</v>
      </c>
      <c r="G675" s="39">
        <f>IF($A675&lt;=LEN('USH2A e13 (B) - 2ry Str + Mask'!A$2),SUMIF('USH2A e13 (B) - HSF3.0'!E2:E891,"&lt;="&amp;$A675,'USH2A e13 (B) - HSF3.0'!H2:H891)-SUMIF('USH2A e13 (B) - HSF3.0'!G2:G891,"&lt;="&amp;$A675,'USH2A e13 (B) - HSF3.0'!H2:H891),"")</f>
        <v>1.1428571428571672</v>
      </c>
      <c r="H675" s="39">
        <f>IF($A675&lt;=LEN('USH2A e13 (B) - 2ry Str + Mask'!A$2),SUMIF('USH2A e13 (B) - HSF3.0'!E2:E891,"&lt;="&amp;$A675,'USH2A e13 (B) - HSF3.0'!I2:I891)-SUMIF('USH2A e13 (B) - HSF3.0'!G2:G891,"&lt;="&amp;$A675,'USH2A e13 (B) - HSF3.0'!I2:I891),"")</f>
        <v>-0.4583333333333286</v>
      </c>
      <c r="I675" s="39">
        <f>IF($A675&lt;=LEN('USH2A e13 (B) - 2ry Str + Mask'!A$2),G675+H675,"")</f>
        <v>0.68452380952383862</v>
      </c>
      <c r="J675" s="39">
        <f t="shared" si="81"/>
        <v>0</v>
      </c>
      <c r="K675" s="39">
        <f t="shared" si="82"/>
        <v>0</v>
      </c>
      <c r="L675" s="39">
        <f t="shared" si="83"/>
        <v>0</v>
      </c>
      <c r="M675" s="39">
        <f t="shared" si="84"/>
        <v>0</v>
      </c>
      <c r="N675" s="39">
        <f t="shared" si="85"/>
        <v>0</v>
      </c>
      <c r="O675" s="39">
        <f t="shared" si="86"/>
        <v>0</v>
      </c>
      <c r="P675" s="39">
        <f>IF($A675&lt;=LEN('USH2A e13 (B) - 2ry Str + Mask'!A$2),M675-J675,"")</f>
        <v>0</v>
      </c>
      <c r="Q675" s="39">
        <f>IF($A675&lt;=LEN('USH2A e13 (B) - 2ry Str + Mask'!A$2),N675-K675,"")</f>
        <v>0</v>
      </c>
      <c r="R675" s="39">
        <f>IF($A675&lt;=LEN('USH2A e13 (B) - 2ry Str + Mask'!A$2),O675-L675,"")</f>
        <v>0</v>
      </c>
    </row>
    <row r="676" spans="1:18" ht="152" customHeight="1" x14ac:dyDescent="0.15">
      <c r="A676" s="36">
        <v>675</v>
      </c>
      <c r="B676" s="37" t="str">
        <f>IF($A676&lt;=LEN('USH2A e13 (B) - 2ry Str + Mask'!A$2),MID('USH2A e13 (B) - 2ry Str + Mask'!A$2,$A676,1),"")</f>
        <v>)</v>
      </c>
      <c r="C676" s="38" t="str">
        <f>IF($A676&lt;=LEN('USH2A e13 (B) - 2ry Str + Mask'!B$2),MID('USH2A e13 (B) - 2ry Str + Mask'!B$2,$A676,1),"")</f>
        <v>)</v>
      </c>
      <c r="D676" s="38" t="str">
        <f>IF($A676&lt;=LEN('USH2A e13 (B) - 2ry Str + Mask'!C$2),MID('USH2A e13 (B) - 2ry Str + Mask'!C$2,$A676,1),"")</f>
        <v>.</v>
      </c>
      <c r="E676" s="38" t="str">
        <f t="shared" si="80"/>
        <v>)</v>
      </c>
      <c r="F676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</v>
      </c>
      <c r="G676" s="39">
        <f>IF($A676&lt;=LEN('USH2A e13 (B) - 2ry Str + Mask'!A$2),SUMIF('USH2A e13 (B) - HSF3.0'!E2:E891,"&lt;="&amp;$A676,'USH2A e13 (B) - HSF3.0'!H2:H891)-SUMIF('USH2A e13 (B) - HSF3.0'!G2:G891,"&lt;="&amp;$A676,'USH2A e13 (B) - HSF3.0'!H2:H891),"")</f>
        <v>0.97619047619049581</v>
      </c>
      <c r="H676" s="39">
        <f>IF($A676&lt;=LEN('USH2A e13 (B) - 2ry Str + Mask'!A$2),SUMIF('USH2A e13 (B) - HSF3.0'!E2:E891,"&lt;="&amp;$A676,'USH2A e13 (B) - HSF3.0'!I2:I891)-SUMIF('USH2A e13 (B) - HSF3.0'!G2:G891,"&lt;="&amp;$A676,'USH2A e13 (B) - HSF3.0'!I2:I891),"")</f>
        <v>-0.2916666666666643</v>
      </c>
      <c r="I676" s="39">
        <f>IF($A676&lt;=LEN('USH2A e13 (B) - 2ry Str + Mask'!A$2),G676+H676,"")</f>
        <v>0.68452380952383152</v>
      </c>
      <c r="J676" s="39">
        <f t="shared" si="81"/>
        <v>0</v>
      </c>
      <c r="K676" s="39">
        <f t="shared" si="82"/>
        <v>0</v>
      </c>
      <c r="L676" s="39">
        <f t="shared" si="83"/>
        <v>0</v>
      </c>
      <c r="M676" s="39">
        <f t="shared" si="84"/>
        <v>0</v>
      </c>
      <c r="N676" s="39">
        <f t="shared" si="85"/>
        <v>0</v>
      </c>
      <c r="O676" s="39">
        <f t="shared" si="86"/>
        <v>0</v>
      </c>
      <c r="P676" s="39">
        <f>IF($A676&lt;=LEN('USH2A e13 (B) - 2ry Str + Mask'!A$2),M676-J676,"")</f>
        <v>0</v>
      </c>
      <c r="Q676" s="39">
        <f>IF($A676&lt;=LEN('USH2A e13 (B) - 2ry Str + Mask'!A$2),N676-K676,"")</f>
        <v>0</v>
      </c>
      <c r="R676" s="39">
        <f>IF($A676&lt;=LEN('USH2A e13 (B) - 2ry Str + Mask'!A$2),O676-L676,"")</f>
        <v>0</v>
      </c>
    </row>
    <row r="677" spans="1:18" ht="152" customHeight="1" x14ac:dyDescent="0.15">
      <c r="A677" s="36">
        <v>676</v>
      </c>
      <c r="B677" s="37" t="str">
        <f>IF($A677&lt;=LEN('USH2A e13 (B) - 2ry Str + Mask'!A$2),MID('USH2A e13 (B) - 2ry Str + Mask'!A$2,$A677,1),"")</f>
        <v>)</v>
      </c>
      <c r="C677" s="38" t="str">
        <f>IF($A677&lt;=LEN('USH2A e13 (B) - 2ry Str + Mask'!B$2),MID('USH2A e13 (B) - 2ry Str + Mask'!B$2,$A677,1),"")</f>
        <v>)</v>
      </c>
      <c r="D677" s="38" t="str">
        <f>IF($A677&lt;=LEN('USH2A e13 (B) - 2ry Str + Mask'!C$2),MID('USH2A e13 (B) - 2ry Str + Mask'!C$2,$A677,1),"")</f>
        <v>.</v>
      </c>
      <c r="E677" s="38" t="str">
        <f t="shared" si="80"/>
        <v>)</v>
      </c>
      <c r="F677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</v>
      </c>
      <c r="G677" s="39">
        <f>IF($A677&lt;=LEN('USH2A e13 (B) - 2ry Str + Mask'!A$2),SUMIF('USH2A e13 (B) - HSF3.0'!E2:E891,"&lt;="&amp;$A677,'USH2A e13 (B) - HSF3.0'!H2:H891)-SUMIF('USH2A e13 (B) - HSF3.0'!G2:G891,"&lt;="&amp;$A677,'USH2A e13 (B) - HSF3.0'!H2:H891),"")</f>
        <v>0.80952380952382441</v>
      </c>
      <c r="H677" s="39">
        <f>IF($A677&lt;=LEN('USH2A e13 (B) - 2ry Str + Mask'!A$2),SUMIF('USH2A e13 (B) - HSF3.0'!E2:E891,"&lt;="&amp;$A677,'USH2A e13 (B) - HSF3.0'!I2:I891)-SUMIF('USH2A e13 (B) - HSF3.0'!G2:G891,"&lt;="&amp;$A677,'USH2A e13 (B) - HSF3.0'!I2:I891),"")</f>
        <v>-0.125</v>
      </c>
      <c r="I677" s="39">
        <f>IF($A677&lt;=LEN('USH2A e13 (B) - 2ry Str + Mask'!A$2),G677+H677,"")</f>
        <v>0.68452380952382441</v>
      </c>
      <c r="J677" s="39">
        <f t="shared" si="81"/>
        <v>0</v>
      </c>
      <c r="K677" s="39">
        <f t="shared" si="82"/>
        <v>0</v>
      </c>
      <c r="L677" s="39">
        <f t="shared" si="83"/>
        <v>0</v>
      </c>
      <c r="M677" s="39">
        <f t="shared" si="84"/>
        <v>0</v>
      </c>
      <c r="N677" s="39">
        <f t="shared" si="85"/>
        <v>0</v>
      </c>
      <c r="O677" s="39">
        <f t="shared" si="86"/>
        <v>0</v>
      </c>
      <c r="P677" s="39">
        <f>IF($A677&lt;=LEN('USH2A e13 (B) - 2ry Str + Mask'!A$2),M677-J677,"")</f>
        <v>0</v>
      </c>
      <c r="Q677" s="39">
        <f>IF($A677&lt;=LEN('USH2A e13 (B) - 2ry Str + Mask'!A$2),N677-K677,"")</f>
        <v>0</v>
      </c>
      <c r="R677" s="39">
        <f>IF($A677&lt;=LEN('USH2A e13 (B) - 2ry Str + Mask'!A$2),O677-L677,"")</f>
        <v>0</v>
      </c>
    </row>
    <row r="678" spans="1:18" ht="152" customHeight="1" x14ac:dyDescent="0.15">
      <c r="A678" s="36">
        <v>677</v>
      </c>
      <c r="B678" s="37" t="str">
        <f>IF($A678&lt;=LEN('USH2A e13 (B) - 2ry Str + Mask'!A$2),MID('USH2A e13 (B) - 2ry Str + Mask'!A$2,$A678,1),"")</f>
        <v>)</v>
      </c>
      <c r="C678" s="38" t="str">
        <f>IF($A678&lt;=LEN('USH2A e13 (B) - 2ry Str + Mask'!B$2),MID('USH2A e13 (B) - 2ry Str + Mask'!B$2,$A678,1),"")</f>
        <v>)</v>
      </c>
      <c r="D678" s="38" t="str">
        <f>IF($A678&lt;=LEN('USH2A e13 (B) - 2ry Str + Mask'!C$2),MID('USH2A e13 (B) - 2ry Str + Mask'!C$2,$A678,1),"")</f>
        <v>.</v>
      </c>
      <c r="E678" s="38" t="str">
        <f t="shared" si="80"/>
        <v>)</v>
      </c>
      <c r="F678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</v>
      </c>
      <c r="G678" s="39">
        <f>IF($A678&lt;=LEN('USH2A e13 (B) - 2ry Str + Mask'!A$2),SUMIF('USH2A e13 (B) - HSF3.0'!E2:E891,"&lt;="&amp;$A678,'USH2A e13 (B) - HSF3.0'!H2:H891)-SUMIF('USH2A e13 (B) - HSF3.0'!G2:G891,"&lt;="&amp;$A678,'USH2A e13 (B) - HSF3.0'!H2:H891),"")</f>
        <v>0.4761904761904816</v>
      </c>
      <c r="H678" s="39">
        <f>IF($A678&lt;=LEN('USH2A e13 (B) - 2ry Str + Mask'!A$2),SUMIF('USH2A e13 (B) - HSF3.0'!E2:E891,"&lt;="&amp;$A678,'USH2A e13 (B) - HSF3.0'!I2:I891)-SUMIF('USH2A e13 (B) - HSF3.0'!G2:G891,"&lt;="&amp;$A678,'USH2A e13 (B) - HSF3.0'!I2:I891),"")</f>
        <v>0</v>
      </c>
      <c r="I678" s="39">
        <f>IF($A678&lt;=LEN('USH2A e13 (B) - 2ry Str + Mask'!A$2),G678+H678,"")</f>
        <v>0.4761904761904816</v>
      </c>
      <c r="J678" s="39">
        <f t="shared" si="81"/>
        <v>0</v>
      </c>
      <c r="K678" s="39">
        <f t="shared" si="82"/>
        <v>0</v>
      </c>
      <c r="L678" s="39">
        <f t="shared" si="83"/>
        <v>0</v>
      </c>
      <c r="M678" s="39">
        <f t="shared" si="84"/>
        <v>0</v>
      </c>
      <c r="N678" s="39">
        <f t="shared" si="85"/>
        <v>0</v>
      </c>
      <c r="O678" s="39">
        <f t="shared" si="86"/>
        <v>0</v>
      </c>
      <c r="P678" s="39">
        <f>IF($A678&lt;=LEN('USH2A e13 (B) - 2ry Str + Mask'!A$2),M678-J678,"")</f>
        <v>0</v>
      </c>
      <c r="Q678" s="39">
        <f>IF($A678&lt;=LEN('USH2A e13 (B) - 2ry Str + Mask'!A$2),N678-K678,"")</f>
        <v>0</v>
      </c>
      <c r="R678" s="39">
        <f>IF($A678&lt;=LEN('USH2A e13 (B) - 2ry Str + Mask'!A$2),O678-L678,"")</f>
        <v>0</v>
      </c>
    </row>
    <row r="679" spans="1:18" ht="152" customHeight="1" x14ac:dyDescent="0.15">
      <c r="A679" s="36">
        <v>678</v>
      </c>
      <c r="B679" s="37" t="str">
        <f>IF($A679&lt;=LEN('USH2A e13 (B) - 2ry Str + Mask'!A$2),MID('USH2A e13 (B) - 2ry Str + Mask'!A$2,$A679,1),"")</f>
        <v>)</v>
      </c>
      <c r="C679" s="38" t="str">
        <f>IF($A679&lt;=LEN('USH2A e13 (B) - 2ry Str + Mask'!B$2),MID('USH2A e13 (B) - 2ry Str + Mask'!B$2,$A679,1),"")</f>
        <v>)</v>
      </c>
      <c r="D679" s="38" t="str">
        <f>IF($A679&lt;=LEN('USH2A e13 (B) - 2ry Str + Mask'!C$2),MID('USH2A e13 (B) - 2ry Str + Mask'!C$2,$A679,1),"")</f>
        <v>.</v>
      </c>
      <c r="E679" s="38" t="str">
        <f t="shared" si="80"/>
        <v>)</v>
      </c>
      <c r="F679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</v>
      </c>
      <c r="G679" s="39">
        <f>IF($A679&lt;=LEN('USH2A e13 (B) - 2ry Str + Mask'!A$2),SUMIF('USH2A e13 (B) - HSF3.0'!E2:E891,"&lt;="&amp;$A679,'USH2A e13 (B) - HSF3.0'!H2:H891)-SUMIF('USH2A e13 (B) - HSF3.0'!G2:G891,"&lt;="&amp;$A679,'USH2A e13 (B) - HSF3.0'!H2:H891),"")</f>
        <v>0.4345238095238102</v>
      </c>
      <c r="H679" s="39">
        <f>IF($A679&lt;=LEN('USH2A e13 (B) - 2ry Str + Mask'!A$2),SUMIF('USH2A e13 (B) - HSF3.0'!E2:E891,"&lt;="&amp;$A679,'USH2A e13 (B) - HSF3.0'!I2:I891)-SUMIF('USH2A e13 (B) - HSF3.0'!G2:G891,"&lt;="&amp;$A679,'USH2A e13 (B) - HSF3.0'!I2:I891),"")</f>
        <v>0</v>
      </c>
      <c r="I679" s="39">
        <f>IF($A679&lt;=LEN('USH2A e13 (B) - 2ry Str + Mask'!A$2),G679+H679,"")</f>
        <v>0.4345238095238102</v>
      </c>
      <c r="J679" s="39">
        <f t="shared" si="81"/>
        <v>0</v>
      </c>
      <c r="K679" s="39">
        <f t="shared" si="82"/>
        <v>0</v>
      </c>
      <c r="L679" s="39">
        <f t="shared" si="83"/>
        <v>0</v>
      </c>
      <c r="M679" s="39">
        <f t="shared" si="84"/>
        <v>0</v>
      </c>
      <c r="N679" s="39">
        <f t="shared" si="85"/>
        <v>0</v>
      </c>
      <c r="O679" s="39">
        <f t="shared" si="86"/>
        <v>0</v>
      </c>
      <c r="P679" s="39">
        <f>IF($A679&lt;=LEN('USH2A e13 (B) - 2ry Str + Mask'!A$2),M679-J679,"")</f>
        <v>0</v>
      </c>
      <c r="Q679" s="39">
        <f>IF($A679&lt;=LEN('USH2A e13 (B) - 2ry Str + Mask'!A$2),N679-K679,"")</f>
        <v>0</v>
      </c>
      <c r="R679" s="39">
        <f>IF($A679&lt;=LEN('USH2A e13 (B) - 2ry Str + Mask'!A$2),O679-L679,"")</f>
        <v>0</v>
      </c>
    </row>
    <row r="680" spans="1:18" ht="152" customHeight="1" x14ac:dyDescent="0.15">
      <c r="A680" s="36">
        <v>679</v>
      </c>
      <c r="B680" s="37" t="str">
        <f>IF($A680&lt;=LEN('USH2A e13 (B) - 2ry Str + Mask'!A$2),MID('USH2A e13 (B) - 2ry Str + Mask'!A$2,$A680,1),"")</f>
        <v>.</v>
      </c>
      <c r="C680" s="38" t="str">
        <f>IF($A680&lt;=LEN('USH2A e13 (B) - 2ry Str + Mask'!B$2),MID('USH2A e13 (B) - 2ry Str + Mask'!B$2,$A680,1),"")</f>
        <v>.</v>
      </c>
      <c r="D680" s="38" t="str">
        <f>IF($A680&lt;=LEN('USH2A e13 (B) - 2ry Str + Mask'!C$2),MID('USH2A e13 (B) - 2ry Str + Mask'!C$2,$A680,1),"")</f>
        <v>.</v>
      </c>
      <c r="E680" s="38" t="str">
        <f t="shared" si="80"/>
        <v>.</v>
      </c>
      <c r="F680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</v>
      </c>
      <c r="G680" s="39">
        <f>IF($A680&lt;=LEN('USH2A e13 (B) - 2ry Str + Mask'!A$2),SUMIF('USH2A e13 (B) - HSF3.0'!E2:E891,"&lt;="&amp;$A680,'USH2A e13 (B) - HSF3.0'!H2:H891)-SUMIF('USH2A e13 (B) - HSF3.0'!G2:G891,"&lt;="&amp;$A680,'USH2A e13 (B) - HSF3.0'!H2:H891),"")</f>
        <v>0.41071428571427759</v>
      </c>
      <c r="H680" s="39">
        <f>IF($A680&lt;=LEN('USH2A e13 (B) - 2ry Str + Mask'!A$2),SUMIF('USH2A e13 (B) - HSF3.0'!E2:E891,"&lt;="&amp;$A680,'USH2A e13 (B) - HSF3.0'!I2:I891)-SUMIF('USH2A e13 (B) - HSF3.0'!G2:G891,"&lt;="&amp;$A680,'USH2A e13 (B) - HSF3.0'!I2:I891),"")</f>
        <v>0</v>
      </c>
      <c r="I680" s="39">
        <f>IF($A680&lt;=LEN('USH2A e13 (B) - 2ry Str + Mask'!A$2),G680+H680,"")</f>
        <v>0.41071428571427759</v>
      </c>
      <c r="J680" s="39">
        <f t="shared" si="81"/>
        <v>0.41071428571427759</v>
      </c>
      <c r="K680" s="39">
        <f t="shared" si="82"/>
        <v>0</v>
      </c>
      <c r="L680" s="39">
        <f t="shared" si="83"/>
        <v>0.41071428571427759</v>
      </c>
      <c r="M680" s="39">
        <f t="shared" si="84"/>
        <v>0.41071428571427759</v>
      </c>
      <c r="N680" s="39">
        <f t="shared" si="85"/>
        <v>0</v>
      </c>
      <c r="O680" s="39">
        <f t="shared" si="86"/>
        <v>0.41071428571427759</v>
      </c>
      <c r="P680" s="39">
        <f>IF($A680&lt;=LEN('USH2A e13 (B) - 2ry Str + Mask'!A$2),M680-J680,"")</f>
        <v>0</v>
      </c>
      <c r="Q680" s="39">
        <f>IF($A680&lt;=LEN('USH2A e13 (B) - 2ry Str + Mask'!A$2),N680-K680,"")</f>
        <v>0</v>
      </c>
      <c r="R680" s="39">
        <f>IF($A680&lt;=LEN('USH2A e13 (B) - 2ry Str + Mask'!A$2),O680-L680,"")</f>
        <v>0</v>
      </c>
    </row>
    <row r="681" spans="1:18" ht="152" customHeight="1" x14ac:dyDescent="0.15">
      <c r="A681" s="36">
        <v>680</v>
      </c>
      <c r="B681" s="37" t="str">
        <f>IF($A681&lt;=LEN('USH2A e13 (B) - 2ry Str + Mask'!A$2),MID('USH2A e13 (B) - 2ry Str + Mask'!A$2,$A681,1),"")</f>
        <v>.</v>
      </c>
      <c r="C681" s="38" t="str">
        <f>IF($A681&lt;=LEN('USH2A e13 (B) - 2ry Str + Mask'!B$2),MID('USH2A e13 (B) - 2ry Str + Mask'!B$2,$A681,1),"")</f>
        <v>.</v>
      </c>
      <c r="D681" s="38" t="str">
        <f>IF($A681&lt;=LEN('USH2A e13 (B) - 2ry Str + Mask'!C$2),MID('USH2A e13 (B) - 2ry Str + Mask'!C$2,$A681,1),"")</f>
        <v>.</v>
      </c>
      <c r="E681" s="38" t="str">
        <f t="shared" si="80"/>
        <v>.</v>
      </c>
      <c r="F681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</v>
      </c>
      <c r="G681" s="39">
        <f>IF($A681&lt;=LEN('USH2A e13 (B) - 2ry Str + Mask'!A$2),SUMIF('USH2A e13 (B) - HSF3.0'!E2:E891,"&lt;="&amp;$A681,'USH2A e13 (B) - HSF3.0'!H2:H891)-SUMIF('USH2A e13 (B) - HSF3.0'!G2:G891,"&lt;="&amp;$A681,'USH2A e13 (B) - HSF3.0'!H2:H891),"")</f>
        <v>0.7440476190476204</v>
      </c>
      <c r="H681" s="39">
        <f>IF($A681&lt;=LEN('USH2A e13 (B) - 2ry Str + Mask'!A$2),SUMIF('USH2A e13 (B) - HSF3.0'!E2:E891,"&lt;="&amp;$A681,'USH2A e13 (B) - HSF3.0'!I2:I891)-SUMIF('USH2A e13 (B) - HSF3.0'!G2:G891,"&lt;="&amp;$A681,'USH2A e13 (B) - HSF3.0'!I2:I891),"")</f>
        <v>0</v>
      </c>
      <c r="I681" s="39">
        <f>IF($A681&lt;=LEN('USH2A e13 (B) - 2ry Str + Mask'!A$2),G681+H681,"")</f>
        <v>0.7440476190476204</v>
      </c>
      <c r="J681" s="39">
        <f t="shared" si="81"/>
        <v>0.7440476190476204</v>
      </c>
      <c r="K681" s="39">
        <f t="shared" si="82"/>
        <v>0</v>
      </c>
      <c r="L681" s="39">
        <f t="shared" si="83"/>
        <v>0.7440476190476204</v>
      </c>
      <c r="M681" s="39">
        <f t="shared" si="84"/>
        <v>0.7440476190476204</v>
      </c>
      <c r="N681" s="39">
        <f t="shared" si="85"/>
        <v>0</v>
      </c>
      <c r="O681" s="39">
        <f t="shared" si="86"/>
        <v>0.7440476190476204</v>
      </c>
      <c r="P681" s="39">
        <f>IF($A681&lt;=LEN('USH2A e13 (B) - 2ry Str + Mask'!A$2),M681-J681,"")</f>
        <v>0</v>
      </c>
      <c r="Q681" s="39">
        <f>IF($A681&lt;=LEN('USH2A e13 (B) - 2ry Str + Mask'!A$2),N681-K681,"")</f>
        <v>0</v>
      </c>
      <c r="R681" s="39">
        <f>IF($A681&lt;=LEN('USH2A e13 (B) - 2ry Str + Mask'!A$2),O681-L681,"")</f>
        <v>0</v>
      </c>
    </row>
    <row r="682" spans="1:18" ht="152" customHeight="1" x14ac:dyDescent="0.15">
      <c r="A682" s="36">
        <v>681</v>
      </c>
      <c r="B682" s="37" t="str">
        <f>IF($A682&lt;=LEN('USH2A e13 (B) - 2ry Str + Mask'!A$2),MID('USH2A e13 (B) - 2ry Str + Mask'!A$2,$A682,1),"")</f>
        <v>.</v>
      </c>
      <c r="C682" s="38" t="str">
        <f>IF($A682&lt;=LEN('USH2A e13 (B) - 2ry Str + Mask'!B$2),MID('USH2A e13 (B) - 2ry Str + Mask'!B$2,$A682,1),"")</f>
        <v>.</v>
      </c>
      <c r="D682" s="38" t="str">
        <f>IF($A682&lt;=LEN('USH2A e13 (B) - 2ry Str + Mask'!C$2),MID('USH2A e13 (B) - 2ry Str + Mask'!C$2,$A682,1),"")</f>
        <v>.</v>
      </c>
      <c r="E682" s="38" t="str">
        <f t="shared" si="80"/>
        <v>.</v>
      </c>
      <c r="F682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</v>
      </c>
      <c r="G682" s="39">
        <f>IF($A682&lt;=LEN('USH2A e13 (B) - 2ry Str + Mask'!A$2),SUMIF('USH2A e13 (B) - HSF3.0'!E2:E891,"&lt;="&amp;$A682,'USH2A e13 (B) - HSF3.0'!H2:H891)-SUMIF('USH2A e13 (B) - HSF3.0'!G2:G891,"&lt;="&amp;$A682,'USH2A e13 (B) - HSF3.0'!H2:H891),"")</f>
        <v>0.76785714285715301</v>
      </c>
      <c r="H682" s="39">
        <f>IF($A682&lt;=LEN('USH2A e13 (B) - 2ry Str + Mask'!A$2),SUMIF('USH2A e13 (B) - HSF3.0'!E2:E891,"&lt;="&amp;$A682,'USH2A e13 (B) - HSF3.0'!I2:I891)-SUMIF('USH2A e13 (B) - HSF3.0'!G2:G891,"&lt;="&amp;$A682,'USH2A e13 (B) - HSF3.0'!I2:I891),"")</f>
        <v>0</v>
      </c>
      <c r="I682" s="39">
        <f>IF($A682&lt;=LEN('USH2A e13 (B) - 2ry Str + Mask'!A$2),G682+H682,"")</f>
        <v>0.76785714285715301</v>
      </c>
      <c r="J682" s="39">
        <f t="shared" si="81"/>
        <v>0.76785714285715301</v>
      </c>
      <c r="K682" s="39">
        <f t="shared" si="82"/>
        <v>0</v>
      </c>
      <c r="L682" s="39">
        <f t="shared" si="83"/>
        <v>0.76785714285715301</v>
      </c>
      <c r="M682" s="39">
        <f t="shared" si="84"/>
        <v>0.76785714285715301</v>
      </c>
      <c r="N682" s="39">
        <f t="shared" si="85"/>
        <v>0</v>
      </c>
      <c r="O682" s="39">
        <f t="shared" si="86"/>
        <v>0.76785714285715301</v>
      </c>
      <c r="P682" s="39">
        <f>IF($A682&lt;=LEN('USH2A e13 (B) - 2ry Str + Mask'!A$2),M682-J682,"")</f>
        <v>0</v>
      </c>
      <c r="Q682" s="39">
        <f>IF($A682&lt;=LEN('USH2A e13 (B) - 2ry Str + Mask'!A$2),N682-K682,"")</f>
        <v>0</v>
      </c>
      <c r="R682" s="39">
        <f>IF($A682&lt;=LEN('USH2A e13 (B) - 2ry Str + Mask'!A$2),O682-L682,"")</f>
        <v>0</v>
      </c>
    </row>
    <row r="683" spans="1:18" ht="152" customHeight="1" x14ac:dyDescent="0.15">
      <c r="A683" s="36">
        <v>682</v>
      </c>
      <c r="B683" s="37" t="str">
        <f>IF($A683&lt;=LEN('USH2A e13 (B) - 2ry Str + Mask'!A$2),MID('USH2A e13 (B) - 2ry Str + Mask'!A$2,$A683,1),"")</f>
        <v>)</v>
      </c>
      <c r="C683" s="38" t="str">
        <f>IF($A683&lt;=LEN('USH2A e13 (B) - 2ry Str + Mask'!B$2),MID('USH2A e13 (B) - 2ry Str + Mask'!B$2,$A683,1),"")</f>
        <v>)</v>
      </c>
      <c r="D683" s="38" t="str">
        <f>IF($A683&lt;=LEN('USH2A e13 (B) - 2ry Str + Mask'!C$2),MID('USH2A e13 (B) - 2ry Str + Mask'!C$2,$A683,1),"")</f>
        <v>.</v>
      </c>
      <c r="E683" s="38" t="str">
        <f t="shared" si="80"/>
        <v>)</v>
      </c>
      <c r="F683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</v>
      </c>
      <c r="G683" s="39">
        <f>IF($A683&lt;=LEN('USH2A e13 (B) - 2ry Str + Mask'!A$2),SUMIF('USH2A e13 (B) - HSF3.0'!E2:E891,"&lt;="&amp;$A683,'USH2A e13 (B) - HSF3.0'!H2:H891)-SUMIF('USH2A e13 (B) - HSF3.0'!G2:G891,"&lt;="&amp;$A683,'USH2A e13 (B) - HSF3.0'!H2:H891),"")</f>
        <v>0.93452380952382441</v>
      </c>
      <c r="H683" s="39">
        <f>IF($A683&lt;=LEN('USH2A e13 (B) - 2ry Str + Mask'!A$2),SUMIF('USH2A e13 (B) - HSF3.0'!E2:E891,"&lt;="&amp;$A683,'USH2A e13 (B) - HSF3.0'!I2:I891)-SUMIF('USH2A e13 (B) - HSF3.0'!G2:G891,"&lt;="&amp;$A683,'USH2A e13 (B) - HSF3.0'!I2:I891),"")</f>
        <v>-0.1666666666666643</v>
      </c>
      <c r="I683" s="39">
        <f>IF($A683&lt;=LEN('USH2A e13 (B) - 2ry Str + Mask'!A$2),G683+H683,"")</f>
        <v>0.76785714285716011</v>
      </c>
      <c r="J683" s="39">
        <f t="shared" si="81"/>
        <v>0</v>
      </c>
      <c r="K683" s="39">
        <f t="shared" si="82"/>
        <v>0</v>
      </c>
      <c r="L683" s="39">
        <f t="shared" si="83"/>
        <v>0</v>
      </c>
      <c r="M683" s="39">
        <f t="shared" si="84"/>
        <v>0</v>
      </c>
      <c r="N683" s="39">
        <f t="shared" si="85"/>
        <v>0</v>
      </c>
      <c r="O683" s="39">
        <f t="shared" si="86"/>
        <v>0</v>
      </c>
      <c r="P683" s="39">
        <f>IF($A683&lt;=LEN('USH2A e13 (B) - 2ry Str + Mask'!A$2),M683-J683,"")</f>
        <v>0</v>
      </c>
      <c r="Q683" s="39">
        <f>IF($A683&lt;=LEN('USH2A e13 (B) - 2ry Str + Mask'!A$2),N683-K683,"")</f>
        <v>0</v>
      </c>
      <c r="R683" s="39">
        <f>IF($A683&lt;=LEN('USH2A e13 (B) - 2ry Str + Mask'!A$2),O683-L683,"")</f>
        <v>0</v>
      </c>
    </row>
    <row r="684" spans="1:18" ht="152" customHeight="1" x14ac:dyDescent="0.15">
      <c r="A684" s="36">
        <v>683</v>
      </c>
      <c r="B684" s="37" t="str">
        <f>IF($A684&lt;=LEN('USH2A e13 (B) - 2ry Str + Mask'!A$2),MID('USH2A e13 (B) - 2ry Str + Mask'!A$2,$A684,1),"")</f>
        <v>)</v>
      </c>
      <c r="C684" s="38" t="str">
        <f>IF($A684&lt;=LEN('USH2A e13 (B) - 2ry Str + Mask'!B$2),MID('USH2A e13 (B) - 2ry Str + Mask'!B$2,$A684,1),"")</f>
        <v>)</v>
      </c>
      <c r="D684" s="38" t="str">
        <f>IF($A684&lt;=LEN('USH2A e13 (B) - 2ry Str + Mask'!C$2),MID('USH2A e13 (B) - 2ry Str + Mask'!C$2,$A684,1),"")</f>
        <v>.</v>
      </c>
      <c r="E684" s="38" t="str">
        <f t="shared" si="80"/>
        <v>)</v>
      </c>
      <c r="F684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</v>
      </c>
      <c r="G684" s="39">
        <f>IF($A684&lt;=LEN('USH2A e13 (B) - 2ry Str + Mask'!A$2),SUMIF('USH2A e13 (B) - HSF3.0'!E2:E891,"&lt;="&amp;$A684,'USH2A e13 (B) - HSF3.0'!H2:H891)-SUMIF('USH2A e13 (B) - HSF3.0'!G2:G891,"&lt;="&amp;$A684,'USH2A e13 (B) - HSF3.0'!H2:H891),"")</f>
        <v>1.5595238095238386</v>
      </c>
      <c r="H684" s="39">
        <f>IF($A684&lt;=LEN('USH2A e13 (B) - 2ry Str + Mask'!A$2),SUMIF('USH2A e13 (B) - HSF3.0'!E2:E891,"&lt;="&amp;$A684,'USH2A e13 (B) - HSF3.0'!I2:I891)-SUMIF('USH2A e13 (B) - HSF3.0'!G2:G891,"&lt;="&amp;$A684,'USH2A e13 (B) - HSF3.0'!I2:I891),"")</f>
        <v>-0.3333333333333286</v>
      </c>
      <c r="I684" s="39">
        <f>IF($A684&lt;=LEN('USH2A e13 (B) - 2ry Str + Mask'!A$2),G684+H684,"")</f>
        <v>1.22619047619051</v>
      </c>
      <c r="J684" s="39">
        <f t="shared" si="81"/>
        <v>0</v>
      </c>
      <c r="K684" s="39">
        <f t="shared" si="82"/>
        <v>0</v>
      </c>
      <c r="L684" s="39">
        <f t="shared" si="83"/>
        <v>0</v>
      </c>
      <c r="M684" s="39">
        <f t="shared" si="84"/>
        <v>0</v>
      </c>
      <c r="N684" s="39">
        <f t="shared" si="85"/>
        <v>0</v>
      </c>
      <c r="O684" s="39">
        <f t="shared" si="86"/>
        <v>0</v>
      </c>
      <c r="P684" s="39">
        <f>IF($A684&lt;=LEN('USH2A e13 (B) - 2ry Str + Mask'!A$2),M684-J684,"")</f>
        <v>0</v>
      </c>
      <c r="Q684" s="39">
        <f>IF($A684&lt;=LEN('USH2A e13 (B) - 2ry Str + Mask'!A$2),N684-K684,"")</f>
        <v>0</v>
      </c>
      <c r="R684" s="39">
        <f>IF($A684&lt;=LEN('USH2A e13 (B) - 2ry Str + Mask'!A$2),O684-L684,"")</f>
        <v>0</v>
      </c>
    </row>
    <row r="685" spans="1:18" ht="152" customHeight="1" x14ac:dyDescent="0.15">
      <c r="A685" s="36">
        <v>684</v>
      </c>
      <c r="B685" s="37" t="str">
        <f>IF($A685&lt;=LEN('USH2A e13 (B) - 2ry Str + Mask'!A$2),MID('USH2A e13 (B) - 2ry Str + Mask'!A$2,$A685,1),"")</f>
        <v>)</v>
      </c>
      <c r="C685" s="38" t="str">
        <f>IF($A685&lt;=LEN('USH2A e13 (B) - 2ry Str + Mask'!B$2),MID('USH2A e13 (B) - 2ry Str + Mask'!B$2,$A685,1),"")</f>
        <v>)</v>
      </c>
      <c r="D685" s="38" t="str">
        <f>IF($A685&lt;=LEN('USH2A e13 (B) - 2ry Str + Mask'!C$2),MID('USH2A e13 (B) - 2ry Str + Mask'!C$2,$A685,1),"")</f>
        <v>.</v>
      </c>
      <c r="E685" s="38" t="str">
        <f t="shared" si="80"/>
        <v>)</v>
      </c>
      <c r="F685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</v>
      </c>
      <c r="G685" s="39">
        <f>IF($A685&lt;=LEN('USH2A e13 (B) - 2ry Str + Mask'!A$2),SUMIF('USH2A e13 (B) - HSF3.0'!E2:E891,"&lt;="&amp;$A685,'USH2A e13 (B) - HSF3.0'!H2:H891)-SUMIF('USH2A e13 (B) - HSF3.0'!G2:G891,"&lt;="&amp;$A685,'USH2A e13 (B) - HSF3.0'!H2:H891),"")</f>
        <v>2.0178571428571814</v>
      </c>
      <c r="H685" s="39">
        <f>IF($A685&lt;=LEN('USH2A e13 (B) - 2ry Str + Mask'!A$2),SUMIF('USH2A e13 (B) - HSF3.0'!E2:E891,"&lt;="&amp;$A685,'USH2A e13 (B) - HSF3.0'!I2:I891)-SUMIF('USH2A e13 (B) - HSF3.0'!G2:G891,"&lt;="&amp;$A685,'USH2A e13 (B) - HSF3.0'!I2:I891),"")</f>
        <v>-0.3333333333333286</v>
      </c>
      <c r="I685" s="39">
        <f>IF($A685&lt;=LEN('USH2A e13 (B) - 2ry Str + Mask'!A$2),G685+H685,"")</f>
        <v>1.6845238095238528</v>
      </c>
      <c r="J685" s="39">
        <f t="shared" si="81"/>
        <v>0</v>
      </c>
      <c r="K685" s="39">
        <f t="shared" si="82"/>
        <v>0</v>
      </c>
      <c r="L685" s="39">
        <f t="shared" si="83"/>
        <v>0</v>
      </c>
      <c r="M685" s="39">
        <f t="shared" si="84"/>
        <v>0</v>
      </c>
      <c r="N685" s="39">
        <f t="shared" si="85"/>
        <v>0</v>
      </c>
      <c r="O685" s="39">
        <f t="shared" si="86"/>
        <v>0</v>
      </c>
      <c r="P685" s="39">
        <f>IF($A685&lt;=LEN('USH2A e13 (B) - 2ry Str + Mask'!A$2),M685-J685,"")</f>
        <v>0</v>
      </c>
      <c r="Q685" s="39">
        <f>IF($A685&lt;=LEN('USH2A e13 (B) - 2ry Str + Mask'!A$2),N685-K685,"")</f>
        <v>0</v>
      </c>
      <c r="R685" s="39">
        <f>IF($A685&lt;=LEN('USH2A e13 (B) - 2ry Str + Mask'!A$2),O685-L685,"")</f>
        <v>0</v>
      </c>
    </row>
    <row r="686" spans="1:18" ht="152" customHeight="1" x14ac:dyDescent="0.15">
      <c r="A686" s="36">
        <v>685</v>
      </c>
      <c r="B686" s="37" t="str">
        <f>IF($A686&lt;=LEN('USH2A e13 (B) - 2ry Str + Mask'!A$2),MID('USH2A e13 (B) - 2ry Str + Mask'!A$2,$A686,1),"")</f>
        <v>)</v>
      </c>
      <c r="C686" s="38" t="str">
        <f>IF($A686&lt;=LEN('USH2A e13 (B) - 2ry Str + Mask'!B$2),MID('USH2A e13 (B) - 2ry Str + Mask'!B$2,$A686,1),"")</f>
        <v>)</v>
      </c>
      <c r="D686" s="38" t="str">
        <f>IF($A686&lt;=LEN('USH2A e13 (B) - 2ry Str + Mask'!C$2),MID('USH2A e13 (B) - 2ry Str + Mask'!C$2,$A686,1),"")</f>
        <v>.</v>
      </c>
      <c r="E686" s="38" t="str">
        <f t="shared" si="80"/>
        <v>)</v>
      </c>
      <c r="F686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</v>
      </c>
      <c r="G686" s="39">
        <f>IF($A686&lt;=LEN('USH2A e13 (B) - 2ry Str + Mask'!A$2),SUMIF('USH2A e13 (B) - HSF3.0'!E2:E891,"&lt;="&amp;$A686,'USH2A e13 (B) - HSF3.0'!H2:H891)-SUMIF('USH2A e13 (B) - HSF3.0'!G2:G891,"&lt;="&amp;$A686,'USH2A e13 (B) - HSF3.0'!H2:H891),"")</f>
        <v>2.4761904761905242</v>
      </c>
      <c r="H686" s="39">
        <f>IF($A686&lt;=LEN('USH2A e13 (B) - 2ry Str + Mask'!A$2),SUMIF('USH2A e13 (B) - HSF3.0'!E2:E891,"&lt;="&amp;$A686,'USH2A e13 (B) - HSF3.0'!I2:I891)-SUMIF('USH2A e13 (B) - HSF3.0'!G2:G891,"&lt;="&amp;$A686,'USH2A e13 (B) - HSF3.0'!I2:I891),"")</f>
        <v>-0.3333333333333286</v>
      </c>
      <c r="I686" s="39">
        <f>IF($A686&lt;=LEN('USH2A e13 (B) - 2ry Str + Mask'!A$2),G686+H686,"")</f>
        <v>2.1428571428571956</v>
      </c>
      <c r="J686" s="39">
        <f t="shared" si="81"/>
        <v>0</v>
      </c>
      <c r="K686" s="39">
        <f t="shared" si="82"/>
        <v>0</v>
      </c>
      <c r="L686" s="39">
        <f t="shared" si="83"/>
        <v>0</v>
      </c>
      <c r="M686" s="39">
        <f t="shared" si="84"/>
        <v>0</v>
      </c>
      <c r="N686" s="39">
        <f t="shared" si="85"/>
        <v>0</v>
      </c>
      <c r="O686" s="39">
        <f t="shared" si="86"/>
        <v>0</v>
      </c>
      <c r="P686" s="39">
        <f>IF($A686&lt;=LEN('USH2A e13 (B) - 2ry Str + Mask'!A$2),M686-J686,"")</f>
        <v>0</v>
      </c>
      <c r="Q686" s="39">
        <f>IF($A686&lt;=LEN('USH2A e13 (B) - 2ry Str + Mask'!A$2),N686-K686,"")</f>
        <v>0</v>
      </c>
      <c r="R686" s="39">
        <f>IF($A686&lt;=LEN('USH2A e13 (B) - 2ry Str + Mask'!A$2),O686-L686,"")</f>
        <v>0</v>
      </c>
    </row>
    <row r="687" spans="1:18" ht="152" customHeight="1" x14ac:dyDescent="0.15">
      <c r="A687" s="36">
        <v>686</v>
      </c>
      <c r="B687" s="37" t="str">
        <f>IF($A687&lt;=LEN('USH2A e13 (B) - 2ry Str + Mask'!A$2),MID('USH2A e13 (B) - 2ry Str + Mask'!A$2,$A687,1),"")</f>
        <v>)</v>
      </c>
      <c r="C687" s="38" t="str">
        <f>IF($A687&lt;=LEN('USH2A e13 (B) - 2ry Str + Mask'!B$2),MID('USH2A e13 (B) - 2ry Str + Mask'!B$2,$A687,1),"")</f>
        <v>)</v>
      </c>
      <c r="D687" s="38" t="str">
        <f>IF($A687&lt;=LEN('USH2A e13 (B) - 2ry Str + Mask'!C$2),MID('USH2A e13 (B) - 2ry Str + Mask'!C$2,$A687,1),"")</f>
        <v>.</v>
      </c>
      <c r="E687" s="38" t="str">
        <f t="shared" si="80"/>
        <v>)</v>
      </c>
      <c r="F687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</v>
      </c>
      <c r="G687" s="39">
        <f>IF($A687&lt;=LEN('USH2A e13 (B) - 2ry Str + Mask'!A$2),SUMIF('USH2A e13 (B) - HSF3.0'!E2:E891,"&lt;="&amp;$A687,'USH2A e13 (B) - HSF3.0'!H2:H891)-SUMIF('USH2A e13 (B) - HSF3.0'!G2:G891,"&lt;="&amp;$A687,'USH2A e13 (B) - HSF3.0'!H2:H891),"")</f>
        <v>2.5000000000000568</v>
      </c>
      <c r="H687" s="39">
        <f>IF($A687&lt;=LEN('USH2A e13 (B) - 2ry Str + Mask'!A$2),SUMIF('USH2A e13 (B) - HSF3.0'!E2:E891,"&lt;="&amp;$A687,'USH2A e13 (B) - HSF3.0'!I2:I891)-SUMIF('USH2A e13 (B) - HSF3.0'!G2:G891,"&lt;="&amp;$A687,'USH2A e13 (B) - HSF3.0'!I2:I891),"")</f>
        <v>-0.4583333333333286</v>
      </c>
      <c r="I687" s="39">
        <f>IF($A687&lt;=LEN('USH2A e13 (B) - 2ry Str + Mask'!A$2),G687+H687,"")</f>
        <v>2.0416666666667282</v>
      </c>
      <c r="J687" s="39">
        <f t="shared" si="81"/>
        <v>0</v>
      </c>
      <c r="K687" s="39">
        <f t="shared" si="82"/>
        <v>0</v>
      </c>
      <c r="L687" s="39">
        <f t="shared" si="83"/>
        <v>0</v>
      </c>
      <c r="M687" s="39">
        <f t="shared" si="84"/>
        <v>0</v>
      </c>
      <c r="N687" s="39">
        <f t="shared" si="85"/>
        <v>0</v>
      </c>
      <c r="O687" s="39">
        <f t="shared" si="86"/>
        <v>0</v>
      </c>
      <c r="P687" s="39">
        <f>IF($A687&lt;=LEN('USH2A e13 (B) - 2ry Str + Mask'!A$2),M687-J687,"")</f>
        <v>0</v>
      </c>
      <c r="Q687" s="39">
        <f>IF($A687&lt;=LEN('USH2A e13 (B) - 2ry Str + Mask'!A$2),N687-K687,"")</f>
        <v>0</v>
      </c>
      <c r="R687" s="39">
        <f>IF($A687&lt;=LEN('USH2A e13 (B) - 2ry Str + Mask'!A$2),O687-L687,"")</f>
        <v>0</v>
      </c>
    </row>
    <row r="688" spans="1:18" ht="152" customHeight="1" x14ac:dyDescent="0.15">
      <c r="A688" s="36">
        <v>687</v>
      </c>
      <c r="B688" s="37" t="str">
        <f>IF($A688&lt;=LEN('USH2A e13 (B) - 2ry Str + Mask'!A$2),MID('USH2A e13 (B) - 2ry Str + Mask'!A$2,$A688,1),"")</f>
        <v>)</v>
      </c>
      <c r="C688" s="38" t="str">
        <f>IF($A688&lt;=LEN('USH2A e13 (B) - 2ry Str + Mask'!B$2),MID('USH2A e13 (B) - 2ry Str + Mask'!B$2,$A688,1),"")</f>
        <v>)</v>
      </c>
      <c r="D688" s="38" t="str">
        <f>IF($A688&lt;=LEN('USH2A e13 (B) - 2ry Str + Mask'!C$2),MID('USH2A e13 (B) - 2ry Str + Mask'!C$2,$A688,1),"")</f>
        <v>.</v>
      </c>
      <c r="E688" s="38" t="str">
        <f t="shared" si="80"/>
        <v>)</v>
      </c>
      <c r="F688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</v>
      </c>
      <c r="G688" s="39">
        <f>IF($A688&lt;=LEN('USH2A e13 (B) - 2ry Str + Mask'!A$2),SUMIF('USH2A e13 (B) - HSF3.0'!E2:E891,"&lt;="&amp;$A688,'USH2A e13 (B) - HSF3.0'!H2:H891)-SUMIF('USH2A e13 (B) - HSF3.0'!G2:G891,"&lt;="&amp;$A688,'USH2A e13 (B) - HSF3.0'!H2:H891),"")</f>
        <v>2.8666666666667311</v>
      </c>
      <c r="H688" s="39">
        <f>IF($A688&lt;=LEN('USH2A e13 (B) - 2ry Str + Mask'!A$2),SUMIF('USH2A e13 (B) - HSF3.0'!E2:E891,"&lt;="&amp;$A688,'USH2A e13 (B) - HSF3.0'!I2:I891)-SUMIF('USH2A e13 (B) - HSF3.0'!G2:G891,"&lt;="&amp;$A688,'USH2A e13 (B) - HSF3.0'!I2:I891),"")</f>
        <v>-0.4583333333333286</v>
      </c>
      <c r="I688" s="39">
        <f>IF($A688&lt;=LEN('USH2A e13 (B) - 2ry Str + Mask'!A$2),G688+H688,"")</f>
        <v>2.4083333333334025</v>
      </c>
      <c r="J688" s="39">
        <f t="shared" si="81"/>
        <v>0</v>
      </c>
      <c r="K688" s="39">
        <f t="shared" si="82"/>
        <v>0</v>
      </c>
      <c r="L688" s="39">
        <f t="shared" si="83"/>
        <v>0</v>
      </c>
      <c r="M688" s="39">
        <f t="shared" si="84"/>
        <v>0</v>
      </c>
      <c r="N688" s="39">
        <f t="shared" si="85"/>
        <v>0</v>
      </c>
      <c r="O688" s="39">
        <f t="shared" si="86"/>
        <v>0</v>
      </c>
      <c r="P688" s="39">
        <f>IF($A688&lt;=LEN('USH2A e13 (B) - 2ry Str + Mask'!A$2),M688-J688,"")</f>
        <v>0</v>
      </c>
      <c r="Q688" s="39">
        <f>IF($A688&lt;=LEN('USH2A e13 (B) - 2ry Str + Mask'!A$2),N688-K688,"")</f>
        <v>0</v>
      </c>
      <c r="R688" s="39">
        <f>IF($A688&lt;=LEN('USH2A e13 (B) - 2ry Str + Mask'!A$2),O688-L688,"")</f>
        <v>0</v>
      </c>
    </row>
    <row r="689" spans="1:18" ht="152" customHeight="1" x14ac:dyDescent="0.15">
      <c r="A689" s="36">
        <v>688</v>
      </c>
      <c r="B689" s="37" t="str">
        <f>IF($A689&lt;=LEN('USH2A e13 (B) - 2ry Str + Mask'!A$2),MID('USH2A e13 (B) - 2ry Str + Mask'!A$2,$A689,1),"")</f>
        <v>.</v>
      </c>
      <c r="C689" s="38" t="str">
        <f>IF($A689&lt;=LEN('USH2A e13 (B) - 2ry Str + Mask'!B$2),MID('USH2A e13 (B) - 2ry Str + Mask'!B$2,$A689,1),"")</f>
        <v>.</v>
      </c>
      <c r="D689" s="38" t="str">
        <f>IF($A689&lt;=LEN('USH2A e13 (B) - 2ry Str + Mask'!C$2),MID('USH2A e13 (B) - 2ry Str + Mask'!C$2,$A689,1),"")</f>
        <v>.</v>
      </c>
      <c r="E689" s="38" t="str">
        <f t="shared" si="80"/>
        <v>.</v>
      </c>
      <c r="F689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</v>
      </c>
      <c r="G689" s="39">
        <f>IF($A689&lt;=LEN('USH2A e13 (B) - 2ry Str + Mask'!A$2),SUMIF('USH2A e13 (B) - HSF3.0'!E2:E891,"&lt;="&amp;$A689,'USH2A e13 (B) - HSF3.0'!H2:H891)-SUMIF('USH2A e13 (B) - HSF3.0'!G2:G891,"&lt;="&amp;$A689,'USH2A e13 (B) - HSF3.0'!H2:H891),"")</f>
        <v>3.1583333333334025</v>
      </c>
      <c r="H689" s="39">
        <f>IF($A689&lt;=LEN('USH2A e13 (B) - 2ry Str + Mask'!A$2),SUMIF('USH2A e13 (B) - HSF3.0'!E2:E891,"&lt;="&amp;$A689,'USH2A e13 (B) - HSF3.0'!I2:I891)-SUMIF('USH2A e13 (B) - HSF3.0'!G2:G891,"&lt;="&amp;$A689,'USH2A e13 (B) - HSF3.0'!I2:I891),"")</f>
        <v>-0.4345238095238102</v>
      </c>
      <c r="I689" s="39">
        <f>IF($A689&lt;=LEN('USH2A e13 (B) - 2ry Str + Mask'!A$2),G689+H689,"")</f>
        <v>2.7238095238095923</v>
      </c>
      <c r="J689" s="39">
        <f t="shared" si="81"/>
        <v>3.1583333333334025</v>
      </c>
      <c r="K689" s="39">
        <f t="shared" si="82"/>
        <v>-0.4345238095238102</v>
      </c>
      <c r="L689" s="39">
        <f t="shared" si="83"/>
        <v>2.7238095238095923</v>
      </c>
      <c r="M689" s="39">
        <f t="shared" si="84"/>
        <v>3.1583333333334025</v>
      </c>
      <c r="N689" s="39">
        <f t="shared" si="85"/>
        <v>-0.4345238095238102</v>
      </c>
      <c r="O689" s="39">
        <f t="shared" si="86"/>
        <v>2.7238095238095923</v>
      </c>
      <c r="P689" s="39">
        <f>IF($A689&lt;=LEN('USH2A e13 (B) - 2ry Str + Mask'!A$2),M689-J689,"")</f>
        <v>0</v>
      </c>
      <c r="Q689" s="39">
        <f>IF($A689&lt;=LEN('USH2A e13 (B) - 2ry Str + Mask'!A$2),N689-K689,"")</f>
        <v>0</v>
      </c>
      <c r="R689" s="39">
        <f>IF($A689&lt;=LEN('USH2A e13 (B) - 2ry Str + Mask'!A$2),O689-L689,"")</f>
        <v>0</v>
      </c>
    </row>
    <row r="690" spans="1:18" ht="152" customHeight="1" x14ac:dyDescent="0.15">
      <c r="A690" s="36">
        <v>689</v>
      </c>
      <c r="B690" s="37" t="str">
        <f>IF($A690&lt;=LEN('USH2A e13 (B) - 2ry Str + Mask'!A$2),MID('USH2A e13 (B) - 2ry Str + Mask'!A$2,$A690,1),"")</f>
        <v>.</v>
      </c>
      <c r="C690" s="38" t="str">
        <f>IF($A690&lt;=LEN('USH2A e13 (B) - 2ry Str + Mask'!B$2),MID('USH2A e13 (B) - 2ry Str + Mask'!B$2,$A690,1),"")</f>
        <v>.</v>
      </c>
      <c r="D690" s="38" t="str">
        <f>IF($A690&lt;=LEN('USH2A e13 (B) - 2ry Str + Mask'!C$2),MID('USH2A e13 (B) - 2ry Str + Mask'!C$2,$A690,1),"")</f>
        <v>.</v>
      </c>
      <c r="E690" s="38" t="str">
        <f t="shared" si="80"/>
        <v>.</v>
      </c>
      <c r="F690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</v>
      </c>
      <c r="G690" s="39">
        <f>IF($A690&lt;=LEN('USH2A e13 (B) - 2ry Str + Mask'!A$2),SUMIF('USH2A e13 (B) - HSF3.0'!E2:E891,"&lt;="&amp;$A690,'USH2A e13 (B) - HSF3.0'!H2:H891)-SUMIF('USH2A e13 (B) - HSF3.0'!G2:G891,"&lt;="&amp;$A690,'USH2A e13 (B) - HSF3.0'!H2:H891),"")</f>
        <v>2.8250000000000597</v>
      </c>
      <c r="H690" s="39">
        <f>IF($A690&lt;=LEN('USH2A e13 (B) - 2ry Str + Mask'!A$2),SUMIF('USH2A e13 (B) - HSF3.0'!E2:E891,"&lt;="&amp;$A690,'USH2A e13 (B) - HSF3.0'!I2:I891)-SUMIF('USH2A e13 (B) - HSF3.0'!G2:G891,"&lt;="&amp;$A690,'USH2A e13 (B) - HSF3.0'!I2:I891),"")</f>
        <v>-0.5773809523809561</v>
      </c>
      <c r="I690" s="39">
        <f>IF($A690&lt;=LEN('USH2A e13 (B) - 2ry Str + Mask'!A$2),G690+H690,"")</f>
        <v>2.2476190476191036</v>
      </c>
      <c r="J690" s="39">
        <f t="shared" si="81"/>
        <v>2.8250000000000597</v>
      </c>
      <c r="K690" s="39">
        <f t="shared" si="82"/>
        <v>-0.5773809523809561</v>
      </c>
      <c r="L690" s="39">
        <f t="shared" si="83"/>
        <v>2.2476190476191036</v>
      </c>
      <c r="M690" s="39">
        <f t="shared" si="84"/>
        <v>2.8250000000000597</v>
      </c>
      <c r="N690" s="39">
        <f t="shared" si="85"/>
        <v>-0.5773809523809561</v>
      </c>
      <c r="O690" s="39">
        <f t="shared" si="86"/>
        <v>2.2476190476191036</v>
      </c>
      <c r="P690" s="39">
        <f>IF($A690&lt;=LEN('USH2A e13 (B) - 2ry Str + Mask'!A$2),M690-J690,"")</f>
        <v>0</v>
      </c>
      <c r="Q690" s="39">
        <f>IF($A690&lt;=LEN('USH2A e13 (B) - 2ry Str + Mask'!A$2),N690-K690,"")</f>
        <v>0</v>
      </c>
      <c r="R690" s="39">
        <f>IF($A690&lt;=LEN('USH2A e13 (B) - 2ry Str + Mask'!A$2),O690-L690,"")</f>
        <v>0</v>
      </c>
    </row>
    <row r="691" spans="1:18" ht="152" customHeight="1" x14ac:dyDescent="0.15">
      <c r="A691" s="36">
        <v>690</v>
      </c>
      <c r="B691" s="37" t="str">
        <f>IF($A691&lt;=LEN('USH2A e13 (B) - 2ry Str + Mask'!A$2),MID('USH2A e13 (B) - 2ry Str + Mask'!A$2,$A691,1),"")</f>
        <v>.</v>
      </c>
      <c r="C691" s="38" t="str">
        <f>IF($A691&lt;=LEN('USH2A e13 (B) - 2ry Str + Mask'!B$2),MID('USH2A e13 (B) - 2ry Str + Mask'!B$2,$A691,1),"")</f>
        <v>.</v>
      </c>
      <c r="D691" s="38" t="str">
        <f>IF($A691&lt;=LEN('USH2A e13 (B) - 2ry Str + Mask'!C$2),MID('USH2A e13 (B) - 2ry Str + Mask'!C$2,$A691,1),"")</f>
        <v>.</v>
      </c>
      <c r="E691" s="38" t="str">
        <f t="shared" si="80"/>
        <v>.</v>
      </c>
      <c r="F691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</v>
      </c>
      <c r="G691" s="39">
        <f>IF($A691&lt;=LEN('USH2A e13 (B) - 2ry Str + Mask'!A$2),SUMIF('USH2A e13 (B) - HSF3.0'!E2:E891,"&lt;="&amp;$A691,'USH2A e13 (B) - HSF3.0'!H2:H891)-SUMIF('USH2A e13 (B) - HSF3.0'!G2:G891,"&lt;="&amp;$A691,'USH2A e13 (B) - HSF3.0'!H2:H891),"")</f>
        <v>2.4916666666667169</v>
      </c>
      <c r="H691" s="39">
        <f>IF($A691&lt;=LEN('USH2A e13 (B) - 2ry Str + Mask'!A$2),SUMIF('USH2A e13 (B) - HSF3.0'!E2:E891,"&lt;="&amp;$A691,'USH2A e13 (B) - HSF3.0'!I2:I891)-SUMIF('USH2A e13 (B) - HSF3.0'!G2:G891,"&lt;="&amp;$A691,'USH2A e13 (B) - HSF3.0'!I2:I891),"")</f>
        <v>-0.7440476190476204</v>
      </c>
      <c r="I691" s="39">
        <f>IF($A691&lt;=LEN('USH2A e13 (B) - 2ry Str + Mask'!A$2),G691+H691,"")</f>
        <v>1.7476190476190965</v>
      </c>
      <c r="J691" s="39">
        <f t="shared" si="81"/>
        <v>2.4916666666667169</v>
      </c>
      <c r="K691" s="39">
        <f t="shared" si="82"/>
        <v>-0.7440476190476204</v>
      </c>
      <c r="L691" s="39">
        <f t="shared" si="83"/>
        <v>1.7476190476190965</v>
      </c>
      <c r="M691" s="39">
        <f t="shared" si="84"/>
        <v>2.4916666666667169</v>
      </c>
      <c r="N691" s="39">
        <f t="shared" si="85"/>
        <v>-0.7440476190476204</v>
      </c>
      <c r="O691" s="39">
        <f t="shared" si="86"/>
        <v>1.7476190476190965</v>
      </c>
      <c r="P691" s="39">
        <f>IF($A691&lt;=LEN('USH2A e13 (B) - 2ry Str + Mask'!A$2),M691-J691,"")</f>
        <v>0</v>
      </c>
      <c r="Q691" s="39">
        <f>IF($A691&lt;=LEN('USH2A e13 (B) - 2ry Str + Mask'!A$2),N691-K691,"")</f>
        <v>0</v>
      </c>
      <c r="R691" s="39">
        <f>IF($A691&lt;=LEN('USH2A e13 (B) - 2ry Str + Mask'!A$2),O691-L691,"")</f>
        <v>0</v>
      </c>
    </row>
    <row r="692" spans="1:18" ht="152" customHeight="1" x14ac:dyDescent="0.15">
      <c r="A692" s="36">
        <v>691</v>
      </c>
      <c r="B692" s="37" t="str">
        <f>IF($A692&lt;=LEN('USH2A e13 (B) - 2ry Str + Mask'!A$2),MID('USH2A e13 (B) - 2ry Str + Mask'!A$2,$A692,1),"")</f>
        <v>.</v>
      </c>
      <c r="C692" s="38" t="str">
        <f>IF($A692&lt;=LEN('USH2A e13 (B) - 2ry Str + Mask'!B$2),MID('USH2A e13 (B) - 2ry Str + Mask'!B$2,$A692,1),"")</f>
        <v>.</v>
      </c>
      <c r="D692" s="38" t="str">
        <f>IF($A692&lt;=LEN('USH2A e13 (B) - 2ry Str + Mask'!C$2),MID('USH2A e13 (B) - 2ry Str + Mask'!C$2,$A692,1),"")</f>
        <v>.</v>
      </c>
      <c r="E692" s="38" t="str">
        <f t="shared" si="80"/>
        <v>.</v>
      </c>
      <c r="F692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</v>
      </c>
      <c r="G692" s="39">
        <f>IF($A692&lt;=LEN('USH2A e13 (B) - 2ry Str + Mask'!A$2),SUMIF('USH2A e13 (B) - HSF3.0'!E2:E891,"&lt;="&amp;$A692,'USH2A e13 (B) - HSF3.0'!H2:H891)-SUMIF('USH2A e13 (B) - HSF3.0'!G2:G891,"&lt;="&amp;$A692,'USH2A e13 (B) - HSF3.0'!H2:H891),"")</f>
        <v>2.0333333333333741</v>
      </c>
      <c r="H692" s="39">
        <f>IF($A692&lt;=LEN('USH2A e13 (B) - 2ry Str + Mask'!A$2),SUMIF('USH2A e13 (B) - HSF3.0'!E2:E891,"&lt;="&amp;$A692,'USH2A e13 (B) - HSF3.0'!I2:I891)-SUMIF('USH2A e13 (B) - HSF3.0'!G2:G891,"&lt;="&amp;$A692,'USH2A e13 (B) - HSF3.0'!I2:I891),"")</f>
        <v>-0.7440476190476204</v>
      </c>
      <c r="I692" s="39">
        <f>IF($A692&lt;=LEN('USH2A e13 (B) - 2ry Str + Mask'!A$2),G692+H692,"")</f>
        <v>1.2892857142857537</v>
      </c>
      <c r="J692" s="39">
        <f t="shared" si="81"/>
        <v>2.0333333333333741</v>
      </c>
      <c r="K692" s="39">
        <f t="shared" si="82"/>
        <v>-0.7440476190476204</v>
      </c>
      <c r="L692" s="39">
        <f t="shared" si="83"/>
        <v>1.2892857142857537</v>
      </c>
      <c r="M692" s="39">
        <f t="shared" si="84"/>
        <v>2.0333333333333741</v>
      </c>
      <c r="N692" s="39">
        <f t="shared" si="85"/>
        <v>-0.7440476190476204</v>
      </c>
      <c r="O692" s="39">
        <f t="shared" si="86"/>
        <v>1.2892857142857537</v>
      </c>
      <c r="P692" s="39">
        <f>IF($A692&lt;=LEN('USH2A e13 (B) - 2ry Str + Mask'!A$2),M692-J692,"")</f>
        <v>0</v>
      </c>
      <c r="Q692" s="39">
        <f>IF($A692&lt;=LEN('USH2A e13 (B) - 2ry Str + Mask'!A$2),N692-K692,"")</f>
        <v>0</v>
      </c>
      <c r="R692" s="39">
        <f>IF($A692&lt;=LEN('USH2A e13 (B) - 2ry Str + Mask'!A$2),O692-L692,"")</f>
        <v>0</v>
      </c>
    </row>
    <row r="693" spans="1:18" ht="152" customHeight="1" x14ac:dyDescent="0.15">
      <c r="A693" s="36">
        <v>692</v>
      </c>
      <c r="B693" s="37" t="str">
        <f>IF($A693&lt;=LEN('USH2A e13 (B) - 2ry Str + Mask'!A$2),MID('USH2A e13 (B) - 2ry Str + Mask'!A$2,$A693,1),"")</f>
        <v>.</v>
      </c>
      <c r="C693" s="38" t="str">
        <f>IF($A693&lt;=LEN('USH2A e13 (B) - 2ry Str + Mask'!B$2),MID('USH2A e13 (B) - 2ry Str + Mask'!B$2,$A693,1),"")</f>
        <v>.</v>
      </c>
      <c r="D693" s="38" t="str">
        <f>IF($A693&lt;=LEN('USH2A e13 (B) - 2ry Str + Mask'!C$2),MID('USH2A e13 (B) - 2ry Str + Mask'!C$2,$A693,1),"")</f>
        <v>.</v>
      </c>
      <c r="E693" s="38" t="str">
        <f t="shared" si="80"/>
        <v>.</v>
      </c>
      <c r="F693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</v>
      </c>
      <c r="G693" s="39">
        <f>IF($A693&lt;=LEN('USH2A e13 (B) - 2ry Str + Mask'!A$2),SUMIF('USH2A e13 (B) - HSF3.0'!E2:E891,"&lt;="&amp;$A693,'USH2A e13 (B) - HSF3.0'!H2:H891)-SUMIF('USH2A e13 (B) - HSF3.0'!G2:G891,"&lt;="&amp;$A693,'USH2A e13 (B) - HSF3.0'!H2:H891),"")</f>
        <v>1.208333333333357</v>
      </c>
      <c r="H693" s="39">
        <f>IF($A693&lt;=LEN('USH2A e13 (B) - 2ry Str + Mask'!A$2),SUMIF('USH2A e13 (B) - HSF3.0'!E2:E891,"&lt;="&amp;$A693,'USH2A e13 (B) - HSF3.0'!I2:I891)-SUMIF('USH2A e13 (B) - HSF3.0'!G2:G891,"&lt;="&amp;$A693,'USH2A e13 (B) - HSF3.0'!I2:I891),"")</f>
        <v>-0.9107142857142847</v>
      </c>
      <c r="I693" s="39">
        <f>IF($A693&lt;=LEN('USH2A e13 (B) - 2ry Str + Mask'!A$2),G693+H693,"")</f>
        <v>0.29761904761907232</v>
      </c>
      <c r="J693" s="39">
        <f t="shared" si="81"/>
        <v>1.208333333333357</v>
      </c>
      <c r="K693" s="39">
        <f t="shared" si="82"/>
        <v>-0.9107142857142847</v>
      </c>
      <c r="L693" s="39">
        <f t="shared" si="83"/>
        <v>0.29761904761907232</v>
      </c>
      <c r="M693" s="39">
        <f t="shared" si="84"/>
        <v>1.208333333333357</v>
      </c>
      <c r="N693" s="39">
        <f t="shared" si="85"/>
        <v>-0.9107142857142847</v>
      </c>
      <c r="O693" s="39">
        <f t="shared" si="86"/>
        <v>0.29761904761907232</v>
      </c>
      <c r="P693" s="39">
        <f>IF($A693&lt;=LEN('USH2A e13 (B) - 2ry Str + Mask'!A$2),M693-J693,"")</f>
        <v>0</v>
      </c>
      <c r="Q693" s="39">
        <f>IF($A693&lt;=LEN('USH2A e13 (B) - 2ry Str + Mask'!A$2),N693-K693,"")</f>
        <v>0</v>
      </c>
      <c r="R693" s="39">
        <f>IF($A693&lt;=LEN('USH2A e13 (B) - 2ry Str + Mask'!A$2),O693-L693,"")</f>
        <v>0</v>
      </c>
    </row>
    <row r="694" spans="1:18" ht="152" customHeight="1" x14ac:dyDescent="0.15">
      <c r="A694" s="36">
        <v>693</v>
      </c>
      <c r="B694" s="37" t="str">
        <f>IF($A694&lt;=LEN('USH2A e13 (B) - 2ry Str + Mask'!A$2),MID('USH2A e13 (B) - 2ry Str + Mask'!A$2,$A694,1),"")</f>
        <v>.</v>
      </c>
      <c r="C694" s="38" t="str">
        <f>IF($A694&lt;=LEN('USH2A e13 (B) - 2ry Str + Mask'!B$2),MID('USH2A e13 (B) - 2ry Str + Mask'!B$2,$A694,1),"")</f>
        <v>.</v>
      </c>
      <c r="D694" s="38" t="str">
        <f>IF($A694&lt;=LEN('USH2A e13 (B) - 2ry Str + Mask'!C$2),MID('USH2A e13 (B) - 2ry Str + Mask'!C$2,$A694,1),"")</f>
        <v>.</v>
      </c>
      <c r="E694" s="38" t="str">
        <f t="shared" si="80"/>
        <v>.</v>
      </c>
      <c r="F694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</v>
      </c>
      <c r="G694" s="39">
        <f>IF($A694&lt;=LEN('USH2A e13 (B) - 2ry Str + Mask'!A$2),SUMIF('USH2A e13 (B) - HSF3.0'!E2:E891,"&lt;="&amp;$A694,'USH2A e13 (B) - HSF3.0'!H2:H891)-SUMIF('USH2A e13 (B) - HSF3.0'!G2:G891,"&lt;="&amp;$A694,'USH2A e13 (B) - HSF3.0'!H2:H891),"")</f>
        <v>0.75000000000001421</v>
      </c>
      <c r="H694" s="39">
        <f>IF($A694&lt;=LEN('USH2A e13 (B) - 2ry Str + Mask'!A$2),SUMIF('USH2A e13 (B) - HSF3.0'!E2:E891,"&lt;="&amp;$A694,'USH2A e13 (B) - HSF3.0'!I2:I891)-SUMIF('USH2A e13 (B) - HSF3.0'!G2:G891,"&lt;="&amp;$A694,'USH2A e13 (B) - HSF3.0'!I2:I891),"")</f>
        <v>-1.077380952380949</v>
      </c>
      <c r="I694" s="39">
        <f>IF($A694&lt;=LEN('USH2A e13 (B) - 2ry Str + Mask'!A$2),G694+H694,"")</f>
        <v>-0.32738095238093479</v>
      </c>
      <c r="J694" s="39">
        <f t="shared" si="81"/>
        <v>0.75000000000001421</v>
      </c>
      <c r="K694" s="39">
        <f t="shared" si="82"/>
        <v>-1.077380952380949</v>
      </c>
      <c r="L694" s="39">
        <f t="shared" si="83"/>
        <v>-0.32738095238093479</v>
      </c>
      <c r="M694" s="39">
        <f t="shared" si="84"/>
        <v>0.75000000000001421</v>
      </c>
      <c r="N694" s="39">
        <f t="shared" si="85"/>
        <v>-1.077380952380949</v>
      </c>
      <c r="O694" s="39">
        <f t="shared" si="86"/>
        <v>-0.32738095238093479</v>
      </c>
      <c r="P694" s="39">
        <f>IF($A694&lt;=LEN('USH2A e13 (B) - 2ry Str + Mask'!A$2),M694-J694,"")</f>
        <v>0</v>
      </c>
      <c r="Q694" s="39">
        <f>IF($A694&lt;=LEN('USH2A e13 (B) - 2ry Str + Mask'!A$2),N694-K694,"")</f>
        <v>0</v>
      </c>
      <c r="R694" s="39">
        <f>IF($A694&lt;=LEN('USH2A e13 (B) - 2ry Str + Mask'!A$2),O694-L694,"")</f>
        <v>0</v>
      </c>
    </row>
    <row r="695" spans="1:18" ht="152" customHeight="1" x14ac:dyDescent="0.15">
      <c r="A695" s="36">
        <v>694</v>
      </c>
      <c r="B695" s="37" t="str">
        <f>IF($A695&lt;=LEN('USH2A e13 (B) - 2ry Str + Mask'!A$2),MID('USH2A e13 (B) - 2ry Str + Mask'!A$2,$A695,1),"")</f>
        <v>.</v>
      </c>
      <c r="C695" s="38" t="str">
        <f>IF($A695&lt;=LEN('USH2A e13 (B) - 2ry Str + Mask'!B$2),MID('USH2A e13 (B) - 2ry Str + Mask'!B$2,$A695,1),"")</f>
        <v>.</v>
      </c>
      <c r="D695" s="38" t="str">
        <f>IF($A695&lt;=LEN('USH2A e13 (B) - 2ry Str + Mask'!C$2),MID('USH2A e13 (B) - 2ry Str + Mask'!C$2,$A695,1),"")</f>
        <v>.</v>
      </c>
      <c r="E695" s="38" t="str">
        <f t="shared" si="80"/>
        <v>.</v>
      </c>
      <c r="F695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</v>
      </c>
      <c r="G695" s="39">
        <f>IF($A695&lt;=LEN('USH2A e13 (B) - 2ry Str + Mask'!A$2),SUMIF('USH2A e13 (B) - HSF3.0'!E2:E891,"&lt;="&amp;$A695,'USH2A e13 (B) - HSF3.0'!H2:H891)-SUMIF('USH2A e13 (B) - HSF3.0'!G2:G891,"&lt;="&amp;$A695,'USH2A e13 (B) - HSF3.0'!H2:H891),"")</f>
        <v>0.2916666666666714</v>
      </c>
      <c r="H695" s="39">
        <f>IF($A695&lt;=LEN('USH2A e13 (B) - 2ry Str + Mask'!A$2),SUMIF('USH2A e13 (B) - HSF3.0'!E2:E891,"&lt;="&amp;$A695,'USH2A e13 (B) - HSF3.0'!I2:I891)-SUMIF('USH2A e13 (B) - HSF3.0'!G2:G891,"&lt;="&amp;$A695,'USH2A e13 (B) - HSF3.0'!I2:I891),"")</f>
        <v>-1.1190476190476133</v>
      </c>
      <c r="I695" s="39">
        <f>IF($A695&lt;=LEN('USH2A e13 (B) - 2ry Str + Mask'!A$2),G695+H695,"")</f>
        <v>-0.82738095238094189</v>
      </c>
      <c r="J695" s="39">
        <f t="shared" si="81"/>
        <v>0.2916666666666714</v>
      </c>
      <c r="K695" s="39">
        <f t="shared" si="82"/>
        <v>-1.1190476190476133</v>
      </c>
      <c r="L695" s="39">
        <f t="shared" si="83"/>
        <v>-0.82738095238094189</v>
      </c>
      <c r="M695" s="39">
        <f t="shared" si="84"/>
        <v>0.2916666666666714</v>
      </c>
      <c r="N695" s="39">
        <f t="shared" si="85"/>
        <v>-1.1190476190476133</v>
      </c>
      <c r="O695" s="39">
        <f t="shared" si="86"/>
        <v>-0.82738095238094189</v>
      </c>
      <c r="P695" s="39">
        <f>IF($A695&lt;=LEN('USH2A e13 (B) - 2ry Str + Mask'!A$2),M695-J695,"")</f>
        <v>0</v>
      </c>
      <c r="Q695" s="39">
        <f>IF($A695&lt;=LEN('USH2A e13 (B) - 2ry Str + Mask'!A$2),N695-K695,"")</f>
        <v>0</v>
      </c>
      <c r="R695" s="39">
        <f>IF($A695&lt;=LEN('USH2A e13 (B) - 2ry Str + Mask'!A$2),O695-L695,"")</f>
        <v>0</v>
      </c>
    </row>
    <row r="696" spans="1:18" ht="152" customHeight="1" x14ac:dyDescent="0.15">
      <c r="A696" s="36">
        <v>695</v>
      </c>
      <c r="B696" s="37" t="str">
        <f>IF($A696&lt;=LEN('USH2A e13 (B) - 2ry Str + Mask'!A$2),MID('USH2A e13 (B) - 2ry Str + Mask'!A$2,$A696,1),"")</f>
        <v>.</v>
      </c>
      <c r="C696" s="38" t="str">
        <f>IF($A696&lt;=LEN('USH2A e13 (B) - 2ry Str + Mask'!B$2),MID('USH2A e13 (B) - 2ry Str + Mask'!B$2,$A696,1),"")</f>
        <v>.</v>
      </c>
      <c r="D696" s="38" t="str">
        <f>IF($A696&lt;=LEN('USH2A e13 (B) - 2ry Str + Mask'!C$2),MID('USH2A e13 (B) - 2ry Str + Mask'!C$2,$A696,1),"")</f>
        <v>.</v>
      </c>
      <c r="E696" s="38" t="str">
        <f t="shared" si="80"/>
        <v>.</v>
      </c>
      <c r="F696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</v>
      </c>
      <c r="G696" s="39">
        <f>IF($A696&lt;=LEN('USH2A e13 (B) - 2ry Str + Mask'!A$2),SUMIF('USH2A e13 (B) - HSF3.0'!E2:E891,"&lt;="&amp;$A696,'USH2A e13 (B) - HSF3.0'!H2:H891)-SUMIF('USH2A e13 (B) - HSF3.0'!G2:G891,"&lt;="&amp;$A696,'USH2A e13 (B) - HSF3.0'!H2:H891),"")</f>
        <v>0.125</v>
      </c>
      <c r="H696" s="39">
        <f>IF($A696&lt;=LEN('USH2A e13 (B) - 2ry Str + Mask'!A$2),SUMIF('USH2A e13 (B) - HSF3.0'!E2:E891,"&lt;="&amp;$A696,'USH2A e13 (B) - HSF3.0'!I2:I891)-SUMIF('USH2A e13 (B) - HSF3.0'!G2:G891,"&lt;="&amp;$A696,'USH2A e13 (B) - HSF3.0'!I2:I891),"")</f>
        <v>-0.8095238095238031</v>
      </c>
      <c r="I696" s="39">
        <f>IF($A696&lt;=LEN('USH2A e13 (B) - 2ry Str + Mask'!A$2),G696+H696,"")</f>
        <v>-0.6845238095238031</v>
      </c>
      <c r="J696" s="39">
        <f t="shared" si="81"/>
        <v>0.125</v>
      </c>
      <c r="K696" s="39">
        <f t="shared" si="82"/>
        <v>-0.8095238095238031</v>
      </c>
      <c r="L696" s="39">
        <f t="shared" si="83"/>
        <v>-0.6845238095238031</v>
      </c>
      <c r="M696" s="39">
        <f t="shared" si="84"/>
        <v>0.125</v>
      </c>
      <c r="N696" s="39">
        <f t="shared" si="85"/>
        <v>-0.8095238095238031</v>
      </c>
      <c r="O696" s="39">
        <f t="shared" si="86"/>
        <v>-0.6845238095238031</v>
      </c>
      <c r="P696" s="39">
        <f>IF($A696&lt;=LEN('USH2A e13 (B) - 2ry Str + Mask'!A$2),M696-J696,"")</f>
        <v>0</v>
      </c>
      <c r="Q696" s="39">
        <f>IF($A696&lt;=LEN('USH2A e13 (B) - 2ry Str + Mask'!A$2),N696-K696,"")</f>
        <v>0</v>
      </c>
      <c r="R696" s="39">
        <f>IF($A696&lt;=LEN('USH2A e13 (B) - 2ry Str + Mask'!A$2),O696-L696,"")</f>
        <v>0</v>
      </c>
    </row>
    <row r="697" spans="1:18" ht="152" customHeight="1" x14ac:dyDescent="0.15">
      <c r="A697" s="36">
        <v>696</v>
      </c>
      <c r="B697" s="37" t="str">
        <f>IF($A697&lt;=LEN('USH2A e13 (B) - 2ry Str + Mask'!A$2),MID('USH2A e13 (B) - 2ry Str + Mask'!A$2,$A697,1),"")</f>
        <v>.</v>
      </c>
      <c r="C697" s="38" t="str">
        <f>IF($A697&lt;=LEN('USH2A e13 (B) - 2ry Str + Mask'!B$2),MID('USH2A e13 (B) - 2ry Str + Mask'!B$2,$A697,1),"")</f>
        <v>.</v>
      </c>
      <c r="D697" s="38" t="str">
        <f>IF($A697&lt;=LEN('USH2A e13 (B) - 2ry Str + Mask'!C$2),MID('USH2A e13 (B) - 2ry Str + Mask'!C$2,$A697,1),"")</f>
        <v>.</v>
      </c>
      <c r="E697" s="38" t="str">
        <f t="shared" si="80"/>
        <v>.</v>
      </c>
      <c r="F697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</v>
      </c>
      <c r="G697" s="39">
        <f>IF($A697&lt;=LEN('USH2A e13 (B) - 2ry Str + Mask'!A$2),SUMIF('USH2A e13 (B) - HSF3.0'!E2:E891,"&lt;="&amp;$A697,'USH2A e13 (B) - HSF3.0'!H2:H891)-SUMIF('USH2A e13 (B) - HSF3.0'!G2:G891,"&lt;="&amp;$A697,'USH2A e13 (B) - HSF3.0'!H2:H891),"")</f>
        <v>0</v>
      </c>
      <c r="H697" s="39">
        <f>IF($A697&lt;=LEN('USH2A e13 (B) - 2ry Str + Mask'!A$2),SUMIF('USH2A e13 (B) - HSF3.0'!E2:E891,"&lt;="&amp;$A697,'USH2A e13 (B) - HSF3.0'!I2:I891)-SUMIF('USH2A e13 (B) - HSF3.0'!G2:G891,"&lt;="&amp;$A697,'USH2A e13 (B) - HSF3.0'!I2:I891),"")</f>
        <v>-0.49999999999999289</v>
      </c>
      <c r="I697" s="39">
        <f>IF($A697&lt;=LEN('USH2A e13 (B) - 2ry Str + Mask'!A$2),G697+H697,"")</f>
        <v>-0.49999999999999289</v>
      </c>
      <c r="J697" s="39">
        <f t="shared" si="81"/>
        <v>0</v>
      </c>
      <c r="K697" s="39">
        <f t="shared" si="82"/>
        <v>-0.49999999999999289</v>
      </c>
      <c r="L697" s="39">
        <f t="shared" si="83"/>
        <v>-0.49999999999999289</v>
      </c>
      <c r="M697" s="39">
        <f t="shared" si="84"/>
        <v>0</v>
      </c>
      <c r="N697" s="39">
        <f t="shared" si="85"/>
        <v>-0.49999999999999289</v>
      </c>
      <c r="O697" s="39">
        <f t="shared" si="86"/>
        <v>-0.49999999999999289</v>
      </c>
      <c r="P697" s="39">
        <f>IF($A697&lt;=LEN('USH2A e13 (B) - 2ry Str + Mask'!A$2),M697-J697,"")</f>
        <v>0</v>
      </c>
      <c r="Q697" s="39">
        <f>IF($A697&lt;=LEN('USH2A e13 (B) - 2ry Str + Mask'!A$2),N697-K697,"")</f>
        <v>0</v>
      </c>
      <c r="R697" s="39">
        <f>IF($A697&lt;=LEN('USH2A e13 (B) - 2ry Str + Mask'!A$2),O697-L697,"")</f>
        <v>0</v>
      </c>
    </row>
    <row r="698" spans="1:18" ht="152" customHeight="1" x14ac:dyDescent="0.15">
      <c r="A698" s="36">
        <v>697</v>
      </c>
      <c r="B698" s="37" t="str">
        <f>IF($A698&lt;=LEN('USH2A e13 (B) - 2ry Str + Mask'!A$2),MID('USH2A e13 (B) - 2ry Str + Mask'!A$2,$A698,1),"")</f>
        <v>.</v>
      </c>
      <c r="C698" s="38" t="str">
        <f>IF($A698&lt;=LEN('USH2A e13 (B) - 2ry Str + Mask'!B$2),MID('USH2A e13 (B) - 2ry Str + Mask'!B$2,$A698,1),"")</f>
        <v>.</v>
      </c>
      <c r="D698" s="38" t="str">
        <f>IF($A698&lt;=LEN('USH2A e13 (B) - 2ry Str + Mask'!C$2),MID('USH2A e13 (B) - 2ry Str + Mask'!C$2,$A698,1),"")</f>
        <v>.</v>
      </c>
      <c r="E698" s="38" t="str">
        <f t="shared" si="80"/>
        <v>.</v>
      </c>
      <c r="F698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</v>
      </c>
      <c r="G698" s="39">
        <f>IF($A698&lt;=LEN('USH2A e13 (B) - 2ry Str + Mask'!A$2),SUMIF('USH2A e13 (B) - HSF3.0'!E2:E891,"&lt;="&amp;$A698,'USH2A e13 (B) - HSF3.0'!H2:H891)-SUMIF('USH2A e13 (B) - HSF3.0'!G2:G891,"&lt;="&amp;$A698,'USH2A e13 (B) - HSF3.0'!H2:H891),"")</f>
        <v>0.33333333333334281</v>
      </c>
      <c r="H698" s="39">
        <f>IF($A698&lt;=LEN('USH2A e13 (B) - 2ry Str + Mask'!A$2),SUMIF('USH2A e13 (B) - HSF3.0'!E2:E891,"&lt;="&amp;$A698,'USH2A e13 (B) - HSF3.0'!I2:I891)-SUMIF('USH2A e13 (B) - HSF3.0'!G2:G891,"&lt;="&amp;$A698,'USH2A e13 (B) - HSF3.0'!I2:I891),"")</f>
        <v>-0.49999999999999289</v>
      </c>
      <c r="I698" s="39">
        <f>IF($A698&lt;=LEN('USH2A e13 (B) - 2ry Str + Mask'!A$2),G698+H698,"")</f>
        <v>-0.16666666666665009</v>
      </c>
      <c r="J698" s="39">
        <f t="shared" si="81"/>
        <v>0.33333333333334281</v>
      </c>
      <c r="K698" s="39">
        <f t="shared" si="82"/>
        <v>-0.49999999999999289</v>
      </c>
      <c r="L698" s="39">
        <f t="shared" si="83"/>
        <v>-0.16666666666665009</v>
      </c>
      <c r="M698" s="39">
        <f t="shared" si="84"/>
        <v>0.33333333333334281</v>
      </c>
      <c r="N698" s="39">
        <f t="shared" si="85"/>
        <v>-0.49999999999999289</v>
      </c>
      <c r="O698" s="39">
        <f t="shared" si="86"/>
        <v>-0.16666666666665009</v>
      </c>
      <c r="P698" s="39">
        <f>IF($A698&lt;=LEN('USH2A e13 (B) - 2ry Str + Mask'!A$2),M698-J698,"")</f>
        <v>0</v>
      </c>
      <c r="Q698" s="39">
        <f>IF($A698&lt;=LEN('USH2A e13 (B) - 2ry Str + Mask'!A$2),N698-K698,"")</f>
        <v>0</v>
      </c>
      <c r="R698" s="39">
        <f>IF($A698&lt;=LEN('USH2A e13 (B) - 2ry Str + Mask'!A$2),O698-L698,"")</f>
        <v>0</v>
      </c>
    </row>
    <row r="699" spans="1:18" ht="152" customHeight="1" x14ac:dyDescent="0.15">
      <c r="A699" s="36">
        <v>698</v>
      </c>
      <c r="B699" s="37" t="str">
        <f>IF($A699&lt;=LEN('USH2A e13 (B) - 2ry Str + Mask'!A$2),MID('USH2A e13 (B) - 2ry Str + Mask'!A$2,$A699,1),"")</f>
        <v>.</v>
      </c>
      <c r="C699" s="38" t="str">
        <f>IF($A699&lt;=LEN('USH2A e13 (B) - 2ry Str + Mask'!B$2),MID('USH2A e13 (B) - 2ry Str + Mask'!B$2,$A699,1),"")</f>
        <v>.</v>
      </c>
      <c r="D699" s="38" t="str">
        <f>IF($A699&lt;=LEN('USH2A e13 (B) - 2ry Str + Mask'!C$2),MID('USH2A e13 (B) - 2ry Str + Mask'!C$2,$A699,1),"")</f>
        <v>.</v>
      </c>
      <c r="E699" s="38" t="str">
        <f t="shared" si="80"/>
        <v>.</v>
      </c>
      <c r="F699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</v>
      </c>
      <c r="G699" s="39">
        <f>IF($A699&lt;=LEN('USH2A e13 (B) - 2ry Str + Mask'!A$2),SUMIF('USH2A e13 (B) - HSF3.0'!E2:E891,"&lt;="&amp;$A699,'USH2A e13 (B) - HSF3.0'!H2:H891)-SUMIF('USH2A e13 (B) - HSF3.0'!G2:G891,"&lt;="&amp;$A699,'USH2A e13 (B) - HSF3.0'!H2:H891),"")</f>
        <v>0.33333333333334281</v>
      </c>
      <c r="H699" s="39">
        <f>IF($A699&lt;=LEN('USH2A e13 (B) - 2ry Str + Mask'!A$2),SUMIF('USH2A e13 (B) - HSF3.0'!E2:E891,"&lt;="&amp;$A699,'USH2A e13 (B) - HSF3.0'!I2:I891)-SUMIF('USH2A e13 (B) - HSF3.0'!G2:G891,"&lt;="&amp;$A699,'USH2A e13 (B) - HSF3.0'!I2:I891),"")</f>
        <v>-0.3333333333333286</v>
      </c>
      <c r="I699" s="39">
        <f>IF($A699&lt;=LEN('USH2A e13 (B) - 2ry Str + Mask'!A$2),G699+H699,"")</f>
        <v>1.4210854715202004E-14</v>
      </c>
      <c r="J699" s="39">
        <f t="shared" si="81"/>
        <v>0.33333333333334281</v>
      </c>
      <c r="K699" s="39">
        <f t="shared" si="82"/>
        <v>-0.3333333333333286</v>
      </c>
      <c r="L699" s="39">
        <f t="shared" si="83"/>
        <v>1.4210854715202004E-14</v>
      </c>
      <c r="M699" s="39">
        <f t="shared" si="84"/>
        <v>0.33333333333334281</v>
      </c>
      <c r="N699" s="39">
        <f t="shared" si="85"/>
        <v>-0.3333333333333286</v>
      </c>
      <c r="O699" s="39">
        <f t="shared" si="86"/>
        <v>1.4210854715202004E-14</v>
      </c>
      <c r="P699" s="39">
        <f>IF($A699&lt;=LEN('USH2A e13 (B) - 2ry Str + Mask'!A$2),M699-J699,"")</f>
        <v>0</v>
      </c>
      <c r="Q699" s="39">
        <f>IF($A699&lt;=LEN('USH2A e13 (B) - 2ry Str + Mask'!A$2),N699-K699,"")</f>
        <v>0</v>
      </c>
      <c r="R699" s="39">
        <f>IF($A699&lt;=LEN('USH2A e13 (B) - 2ry Str + Mask'!A$2),O699-L699,"")</f>
        <v>0</v>
      </c>
    </row>
    <row r="700" spans="1:18" ht="152" customHeight="1" x14ac:dyDescent="0.15">
      <c r="A700" s="36">
        <v>699</v>
      </c>
      <c r="B700" s="37" t="str">
        <f>IF($A700&lt;=LEN('USH2A e13 (B) - 2ry Str + Mask'!A$2),MID('USH2A e13 (B) - 2ry Str + Mask'!A$2,$A700,1),"")</f>
        <v>.</v>
      </c>
      <c r="C700" s="38" t="str">
        <f>IF($A700&lt;=LEN('USH2A e13 (B) - 2ry Str + Mask'!B$2),MID('USH2A e13 (B) - 2ry Str + Mask'!B$2,$A700,1),"")</f>
        <v>.</v>
      </c>
      <c r="D700" s="38" t="str">
        <f>IF($A700&lt;=LEN('USH2A e13 (B) - 2ry Str + Mask'!C$2),MID('USH2A e13 (B) - 2ry Str + Mask'!C$2,$A700,1),"")</f>
        <v>.</v>
      </c>
      <c r="E700" s="38" t="str">
        <f t="shared" si="80"/>
        <v>.</v>
      </c>
      <c r="F700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</v>
      </c>
      <c r="G700" s="39">
        <f>IF($A700&lt;=LEN('USH2A e13 (B) - 2ry Str + Mask'!A$2),SUMIF('USH2A e13 (B) - HSF3.0'!E2:E891,"&lt;="&amp;$A700,'USH2A e13 (B) - HSF3.0'!H2:H891)-SUMIF('USH2A e13 (B) - HSF3.0'!G2:G891,"&lt;="&amp;$A700,'USH2A e13 (B) - HSF3.0'!H2:H891),"")</f>
        <v>0.50000000000001421</v>
      </c>
      <c r="H700" s="39">
        <f>IF($A700&lt;=LEN('USH2A e13 (B) - 2ry Str + Mask'!A$2),SUMIF('USH2A e13 (B) - HSF3.0'!E2:E891,"&lt;="&amp;$A700,'USH2A e13 (B) - HSF3.0'!I2:I891)-SUMIF('USH2A e13 (B) - HSF3.0'!G2:G891,"&lt;="&amp;$A700,'USH2A e13 (B) - HSF3.0'!I2:I891),"")</f>
        <v>-0.3333333333333286</v>
      </c>
      <c r="I700" s="39">
        <f>IF($A700&lt;=LEN('USH2A e13 (B) - 2ry Str + Mask'!A$2),G700+H700,"")</f>
        <v>0.16666666666668561</v>
      </c>
      <c r="J700" s="39">
        <f t="shared" si="81"/>
        <v>0.50000000000001421</v>
      </c>
      <c r="K700" s="39">
        <f t="shared" si="82"/>
        <v>-0.3333333333333286</v>
      </c>
      <c r="L700" s="39">
        <f t="shared" si="83"/>
        <v>0.16666666666668561</v>
      </c>
      <c r="M700" s="39">
        <f t="shared" si="84"/>
        <v>0.50000000000001421</v>
      </c>
      <c r="N700" s="39">
        <f t="shared" si="85"/>
        <v>-0.3333333333333286</v>
      </c>
      <c r="O700" s="39">
        <f t="shared" si="86"/>
        <v>0.16666666666668561</v>
      </c>
      <c r="P700" s="39">
        <f>IF($A700&lt;=LEN('USH2A e13 (B) - 2ry Str + Mask'!A$2),M700-J700,"")</f>
        <v>0</v>
      </c>
      <c r="Q700" s="39">
        <f>IF($A700&lt;=LEN('USH2A e13 (B) - 2ry Str + Mask'!A$2),N700-K700,"")</f>
        <v>0</v>
      </c>
      <c r="R700" s="39">
        <f>IF($A700&lt;=LEN('USH2A e13 (B) - 2ry Str + Mask'!A$2),O700-L700,"")</f>
        <v>0</v>
      </c>
    </row>
    <row r="701" spans="1:18" ht="152" customHeight="1" x14ac:dyDescent="0.15">
      <c r="A701" s="36">
        <v>700</v>
      </c>
      <c r="B701" s="37" t="str">
        <f>IF($A701&lt;=LEN('USH2A e13 (B) - 2ry Str + Mask'!A$2),MID('USH2A e13 (B) - 2ry Str + Mask'!A$2,$A701,1),"")</f>
        <v>.</v>
      </c>
      <c r="C701" s="38" t="str">
        <f>IF($A701&lt;=LEN('USH2A e13 (B) - 2ry Str + Mask'!B$2),MID('USH2A e13 (B) - 2ry Str + Mask'!B$2,$A701,1),"")</f>
        <v>.</v>
      </c>
      <c r="D701" s="38" t="str">
        <f>IF($A701&lt;=LEN('USH2A e13 (B) - 2ry Str + Mask'!C$2),MID('USH2A e13 (B) - 2ry Str + Mask'!C$2,$A701,1),"")</f>
        <v>.</v>
      </c>
      <c r="E701" s="38" t="str">
        <f t="shared" si="80"/>
        <v>.</v>
      </c>
      <c r="F701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</v>
      </c>
      <c r="G701" s="39">
        <f>IF($A701&lt;=LEN('USH2A e13 (B) - 2ry Str + Mask'!A$2),SUMIF('USH2A e13 (B) - HSF3.0'!E2:E891,"&lt;="&amp;$A701,'USH2A e13 (B) - HSF3.0'!H2:H891)-SUMIF('USH2A e13 (B) - HSF3.0'!G2:G891,"&lt;="&amp;$A701,'USH2A e13 (B) - HSF3.0'!H2:H891),"")</f>
        <v>0.50000000000001421</v>
      </c>
      <c r="H701" s="39">
        <f>IF($A701&lt;=LEN('USH2A e13 (B) - 2ry Str + Mask'!A$2),SUMIF('USH2A e13 (B) - HSF3.0'!E2:E891,"&lt;="&amp;$A701,'USH2A e13 (B) - HSF3.0'!I2:I891)-SUMIF('USH2A e13 (B) - HSF3.0'!G2:G891,"&lt;="&amp;$A701,'USH2A e13 (B) - HSF3.0'!I2:I891),"")</f>
        <v>-0.49999999999999289</v>
      </c>
      <c r="I701" s="39">
        <f>IF($A701&lt;=LEN('USH2A e13 (B) - 2ry Str + Mask'!A$2),G701+H701,"")</f>
        <v>2.1316282072803006E-14</v>
      </c>
      <c r="J701" s="39">
        <f t="shared" si="81"/>
        <v>0.50000000000001421</v>
      </c>
      <c r="K701" s="39">
        <f t="shared" si="82"/>
        <v>-0.49999999999999289</v>
      </c>
      <c r="L701" s="39">
        <f t="shared" si="83"/>
        <v>2.1316282072803006E-14</v>
      </c>
      <c r="M701" s="39">
        <f t="shared" si="84"/>
        <v>0.50000000000001421</v>
      </c>
      <c r="N701" s="39">
        <f t="shared" si="85"/>
        <v>-0.49999999999999289</v>
      </c>
      <c r="O701" s="39">
        <f t="shared" si="86"/>
        <v>2.1316282072803006E-14</v>
      </c>
      <c r="P701" s="39">
        <f>IF($A701&lt;=LEN('USH2A e13 (B) - 2ry Str + Mask'!A$2),M701-J701,"")</f>
        <v>0</v>
      </c>
      <c r="Q701" s="39">
        <f>IF($A701&lt;=LEN('USH2A e13 (B) - 2ry Str + Mask'!A$2),N701-K701,"")</f>
        <v>0</v>
      </c>
      <c r="R701" s="39">
        <f>IF($A701&lt;=LEN('USH2A e13 (B) - 2ry Str + Mask'!A$2),O701-L701,"")</f>
        <v>0</v>
      </c>
    </row>
    <row r="702" spans="1:18" ht="152" customHeight="1" x14ac:dyDescent="0.15">
      <c r="A702" s="36">
        <v>701</v>
      </c>
      <c r="B702" s="37" t="str">
        <f>IF($A702&lt;=LEN('USH2A e13 (B) - 2ry Str + Mask'!A$2),MID('USH2A e13 (B) - 2ry Str + Mask'!A$2,$A702,1),"")</f>
        <v>.</v>
      </c>
      <c r="C702" s="38" t="str">
        <f>IF($A702&lt;=LEN('USH2A e13 (B) - 2ry Str + Mask'!B$2),MID('USH2A e13 (B) - 2ry Str + Mask'!B$2,$A702,1),"")</f>
        <v>.</v>
      </c>
      <c r="D702" s="38" t="str">
        <f>IF($A702&lt;=LEN('USH2A e13 (B) - 2ry Str + Mask'!C$2),MID('USH2A e13 (B) - 2ry Str + Mask'!C$2,$A702,1),"")</f>
        <v>.</v>
      </c>
      <c r="E702" s="38" t="str">
        <f t="shared" si="80"/>
        <v>.</v>
      </c>
      <c r="F702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</v>
      </c>
      <c r="G702" s="39">
        <f>IF($A702&lt;=LEN('USH2A e13 (B) - 2ry Str + Mask'!A$2),SUMIF('USH2A e13 (B) - HSF3.0'!E2:E891,"&lt;="&amp;$A702,'USH2A e13 (B) - HSF3.0'!H2:H891)-SUMIF('USH2A e13 (B) - HSF3.0'!G2:G891,"&lt;="&amp;$A702,'USH2A e13 (B) - HSF3.0'!H2:H891),"")</f>
        <v>0.66666666666668561</v>
      </c>
      <c r="H702" s="39">
        <f>IF($A702&lt;=LEN('USH2A e13 (B) - 2ry Str + Mask'!A$2),SUMIF('USH2A e13 (B) - HSF3.0'!E2:E891,"&lt;="&amp;$A702,'USH2A e13 (B) - HSF3.0'!I2:I891)-SUMIF('USH2A e13 (B) - HSF3.0'!G2:G891,"&lt;="&amp;$A702,'USH2A e13 (B) - HSF3.0'!I2:I891),"")</f>
        <v>-0.49999999999999289</v>
      </c>
      <c r="I702" s="39">
        <f>IF($A702&lt;=LEN('USH2A e13 (B) - 2ry Str + Mask'!A$2),G702+H702,"")</f>
        <v>0.16666666666669272</v>
      </c>
      <c r="J702" s="39">
        <f t="shared" si="81"/>
        <v>0.66666666666668561</v>
      </c>
      <c r="K702" s="39">
        <f t="shared" si="82"/>
        <v>-0.49999999999999289</v>
      </c>
      <c r="L702" s="39">
        <f t="shared" si="83"/>
        <v>0.16666666666669272</v>
      </c>
      <c r="M702" s="39">
        <f t="shared" si="84"/>
        <v>0.66666666666668561</v>
      </c>
      <c r="N702" s="39">
        <f t="shared" si="85"/>
        <v>-0.49999999999999289</v>
      </c>
      <c r="O702" s="39">
        <f t="shared" si="86"/>
        <v>0.16666666666669272</v>
      </c>
      <c r="P702" s="39">
        <f>IF($A702&lt;=LEN('USH2A e13 (B) - 2ry Str + Mask'!A$2),M702-J702,"")</f>
        <v>0</v>
      </c>
      <c r="Q702" s="39">
        <f>IF($A702&lt;=LEN('USH2A e13 (B) - 2ry Str + Mask'!A$2),N702-K702,"")</f>
        <v>0</v>
      </c>
      <c r="R702" s="39">
        <f>IF($A702&lt;=LEN('USH2A e13 (B) - 2ry Str + Mask'!A$2),O702-L702,"")</f>
        <v>0</v>
      </c>
    </row>
    <row r="703" spans="1:18" ht="152" customHeight="1" x14ac:dyDescent="0.15">
      <c r="A703" s="36">
        <v>702</v>
      </c>
      <c r="B703" s="37" t="str">
        <f>IF($A703&lt;=LEN('USH2A e13 (B) - 2ry Str + Mask'!A$2),MID('USH2A e13 (B) - 2ry Str + Mask'!A$2,$A703,1),"")</f>
        <v>.</v>
      </c>
      <c r="C703" s="38" t="str">
        <f>IF($A703&lt;=LEN('USH2A e13 (B) - 2ry Str + Mask'!B$2),MID('USH2A e13 (B) - 2ry Str + Mask'!B$2,$A703,1),"")</f>
        <v>.</v>
      </c>
      <c r="D703" s="38" t="str">
        <f>IF($A703&lt;=LEN('USH2A e13 (B) - 2ry Str + Mask'!C$2),MID('USH2A e13 (B) - 2ry Str + Mask'!C$2,$A703,1),"")</f>
        <v>.</v>
      </c>
      <c r="E703" s="38" t="str">
        <f t="shared" si="80"/>
        <v>.</v>
      </c>
      <c r="F703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</v>
      </c>
      <c r="G703" s="39">
        <f>IF($A703&lt;=LEN('USH2A e13 (B) - 2ry Str + Mask'!A$2),SUMIF('USH2A e13 (B) - HSF3.0'!E2:E891,"&lt;="&amp;$A703,'USH2A e13 (B) - HSF3.0'!H2:H891)-SUMIF('USH2A e13 (B) - HSF3.0'!G2:G891,"&lt;="&amp;$A703,'USH2A e13 (B) - HSF3.0'!H2:H891),"")</f>
        <v>0.66666666666668561</v>
      </c>
      <c r="H703" s="39">
        <f>IF($A703&lt;=LEN('USH2A e13 (B) - 2ry Str + Mask'!A$2),SUMIF('USH2A e13 (B) - HSF3.0'!E2:E891,"&lt;="&amp;$A703,'USH2A e13 (B) - HSF3.0'!I2:I891)-SUMIF('USH2A e13 (B) - HSF3.0'!G2:G891,"&lt;="&amp;$A703,'USH2A e13 (B) - HSF3.0'!I2:I891),"")</f>
        <v>-0.66666666666665719</v>
      </c>
      <c r="I703" s="39">
        <f>IF($A703&lt;=LEN('USH2A e13 (B) - 2ry Str + Mask'!A$2),G703+H703,"")</f>
        <v>2.8421709430404007E-14</v>
      </c>
      <c r="J703" s="39">
        <f t="shared" si="81"/>
        <v>0.66666666666668561</v>
      </c>
      <c r="K703" s="39">
        <f t="shared" si="82"/>
        <v>-0.66666666666665719</v>
      </c>
      <c r="L703" s="39">
        <f t="shared" si="83"/>
        <v>2.8421709430404007E-14</v>
      </c>
      <c r="M703" s="39">
        <f t="shared" si="84"/>
        <v>0.66666666666668561</v>
      </c>
      <c r="N703" s="39">
        <f t="shared" si="85"/>
        <v>-0.66666666666665719</v>
      </c>
      <c r="O703" s="39">
        <f t="shared" si="86"/>
        <v>2.8421709430404007E-14</v>
      </c>
      <c r="P703" s="39">
        <f>IF($A703&lt;=LEN('USH2A e13 (B) - 2ry Str + Mask'!A$2),M703-J703,"")</f>
        <v>0</v>
      </c>
      <c r="Q703" s="39">
        <f>IF($A703&lt;=LEN('USH2A e13 (B) - 2ry Str + Mask'!A$2),N703-K703,"")</f>
        <v>0</v>
      </c>
      <c r="R703" s="39">
        <f>IF($A703&lt;=LEN('USH2A e13 (B) - 2ry Str + Mask'!A$2),O703-L703,"")</f>
        <v>0</v>
      </c>
    </row>
    <row r="704" spans="1:18" ht="152" customHeight="1" x14ac:dyDescent="0.15">
      <c r="A704" s="36">
        <v>703</v>
      </c>
      <c r="B704" s="37" t="str">
        <f>IF($A704&lt;=LEN('USH2A e13 (B) - 2ry Str + Mask'!A$2),MID('USH2A e13 (B) - 2ry Str + Mask'!A$2,$A704,1),"")</f>
        <v>.</v>
      </c>
      <c r="C704" s="38" t="str">
        <f>IF($A704&lt;=LEN('USH2A e13 (B) - 2ry Str + Mask'!B$2),MID('USH2A e13 (B) - 2ry Str + Mask'!B$2,$A704,1),"")</f>
        <v>.</v>
      </c>
      <c r="D704" s="38" t="str">
        <f>IF($A704&lt;=LEN('USH2A e13 (B) - 2ry Str + Mask'!C$2),MID('USH2A e13 (B) - 2ry Str + Mask'!C$2,$A704,1),"")</f>
        <v>.</v>
      </c>
      <c r="E704" s="38" t="str">
        <f t="shared" si="80"/>
        <v>.</v>
      </c>
      <c r="F704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</v>
      </c>
      <c r="G704" s="39">
        <f>IF($A704&lt;=LEN('USH2A e13 (B) - 2ry Str + Mask'!A$2),SUMIF('USH2A e13 (B) - HSF3.0'!E2:E891,"&lt;="&amp;$A704,'USH2A e13 (B) - HSF3.0'!H2:H891)-SUMIF('USH2A e13 (B) - HSF3.0'!G2:G891,"&lt;="&amp;$A704,'USH2A e13 (B) - HSF3.0'!H2:H891),"")</f>
        <v>0.4761904761904816</v>
      </c>
      <c r="H704" s="39">
        <f>IF($A704&lt;=LEN('USH2A e13 (B) - 2ry Str + Mask'!A$2),SUMIF('USH2A e13 (B) - HSF3.0'!E2:E891,"&lt;="&amp;$A704,'USH2A e13 (B) - HSF3.0'!I2:I891)-SUMIF('USH2A e13 (B) - HSF3.0'!G2:G891,"&lt;="&amp;$A704,'USH2A e13 (B) - HSF3.0'!I2:I891),"")</f>
        <v>-0.66666666666665719</v>
      </c>
      <c r="I704" s="39">
        <f>IF($A704&lt;=LEN('USH2A e13 (B) - 2ry Str + Mask'!A$2),G704+H704,"")</f>
        <v>-0.19047619047617559</v>
      </c>
      <c r="J704" s="39">
        <f t="shared" si="81"/>
        <v>0.4761904761904816</v>
      </c>
      <c r="K704" s="39">
        <f t="shared" si="82"/>
        <v>-0.66666666666665719</v>
      </c>
      <c r="L704" s="39">
        <f t="shared" si="83"/>
        <v>-0.19047619047617559</v>
      </c>
      <c r="M704" s="39">
        <f t="shared" si="84"/>
        <v>0.4761904761904816</v>
      </c>
      <c r="N704" s="39">
        <f t="shared" si="85"/>
        <v>-0.66666666666665719</v>
      </c>
      <c r="O704" s="39">
        <f t="shared" si="86"/>
        <v>-0.19047619047617559</v>
      </c>
      <c r="P704" s="39">
        <f>IF($A704&lt;=LEN('USH2A e13 (B) - 2ry Str + Mask'!A$2),M704-J704,"")</f>
        <v>0</v>
      </c>
      <c r="Q704" s="39">
        <f>IF($A704&lt;=LEN('USH2A e13 (B) - 2ry Str + Mask'!A$2),N704-K704,"")</f>
        <v>0</v>
      </c>
      <c r="R704" s="39">
        <f>IF($A704&lt;=LEN('USH2A e13 (B) - 2ry Str + Mask'!A$2),O704-L704,"")</f>
        <v>0</v>
      </c>
    </row>
    <row r="705" spans="1:18" ht="152" customHeight="1" x14ac:dyDescent="0.15">
      <c r="A705" s="36">
        <v>704</v>
      </c>
      <c r="B705" s="37" t="str">
        <f>IF($A705&lt;=LEN('USH2A e13 (B) - 2ry Str + Mask'!A$2),MID('USH2A e13 (B) - 2ry Str + Mask'!A$2,$A705,1),"")</f>
        <v>.</v>
      </c>
      <c r="C705" s="38" t="str">
        <f>IF($A705&lt;=LEN('USH2A e13 (B) - 2ry Str + Mask'!B$2),MID('USH2A e13 (B) - 2ry Str + Mask'!B$2,$A705,1),"")</f>
        <v>.</v>
      </c>
      <c r="D705" s="38" t="str">
        <f>IF($A705&lt;=LEN('USH2A e13 (B) - 2ry Str + Mask'!C$2),MID('USH2A e13 (B) - 2ry Str + Mask'!C$2,$A705,1),"")</f>
        <v>.</v>
      </c>
      <c r="E705" s="38" t="str">
        <f t="shared" si="80"/>
        <v>.</v>
      </c>
      <c r="F705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</v>
      </c>
      <c r="G705" s="39">
        <f>IF($A705&lt;=LEN('USH2A e13 (B) - 2ry Str + Mask'!A$2),SUMIF('USH2A e13 (B) - HSF3.0'!E2:E891,"&lt;="&amp;$A705,'USH2A e13 (B) - HSF3.0'!H2:H891)-SUMIF('USH2A e13 (B) - HSF3.0'!G2:G891,"&lt;="&amp;$A705,'USH2A e13 (B) - HSF3.0'!H2:H891),"")</f>
        <v>0.80952380952382441</v>
      </c>
      <c r="H705" s="39">
        <f>IF($A705&lt;=LEN('USH2A e13 (B) - 2ry Str + Mask'!A$2),SUMIF('USH2A e13 (B) - HSF3.0'!E2:E891,"&lt;="&amp;$A705,'USH2A e13 (B) - HSF3.0'!I2:I891)-SUMIF('USH2A e13 (B) - HSF3.0'!G2:G891,"&lt;="&amp;$A705,'USH2A e13 (B) - HSF3.0'!I2:I891),"")</f>
        <v>-0.66666666666665719</v>
      </c>
      <c r="I705" s="39">
        <f>IF($A705&lt;=LEN('USH2A e13 (B) - 2ry Str + Mask'!A$2),G705+H705,"")</f>
        <v>0.14285714285716722</v>
      </c>
      <c r="J705" s="39">
        <f t="shared" si="81"/>
        <v>0.80952380952382441</v>
      </c>
      <c r="K705" s="39">
        <f t="shared" si="82"/>
        <v>-0.66666666666665719</v>
      </c>
      <c r="L705" s="39">
        <f t="shared" si="83"/>
        <v>0.14285714285716722</v>
      </c>
      <c r="M705" s="39">
        <f t="shared" si="84"/>
        <v>0.80952380952382441</v>
      </c>
      <c r="N705" s="39">
        <f t="shared" si="85"/>
        <v>-0.66666666666665719</v>
      </c>
      <c r="O705" s="39">
        <f t="shared" si="86"/>
        <v>0.14285714285716722</v>
      </c>
      <c r="P705" s="39">
        <f>IF($A705&lt;=LEN('USH2A e13 (B) - 2ry Str + Mask'!A$2),M705-J705,"")</f>
        <v>0</v>
      </c>
      <c r="Q705" s="39">
        <f>IF($A705&lt;=LEN('USH2A e13 (B) - 2ry Str + Mask'!A$2),N705-K705,"")</f>
        <v>0</v>
      </c>
      <c r="R705" s="39">
        <f>IF($A705&lt;=LEN('USH2A e13 (B) - 2ry Str + Mask'!A$2),O705-L705,"")</f>
        <v>0</v>
      </c>
    </row>
    <row r="706" spans="1:18" ht="152" customHeight="1" x14ac:dyDescent="0.15">
      <c r="A706" s="36">
        <v>705</v>
      </c>
      <c r="B706" s="37" t="str">
        <f>IF($A706&lt;=LEN('USH2A e13 (B) - 2ry Str + Mask'!A$2),MID('USH2A e13 (B) - 2ry Str + Mask'!A$2,$A706,1),"")</f>
        <v>.</v>
      </c>
      <c r="C706" s="38" t="str">
        <f>IF($A706&lt;=LEN('USH2A e13 (B) - 2ry Str + Mask'!B$2),MID('USH2A e13 (B) - 2ry Str + Mask'!B$2,$A706,1),"")</f>
        <v>.</v>
      </c>
      <c r="D706" s="38" t="str">
        <f>IF($A706&lt;=LEN('USH2A e13 (B) - 2ry Str + Mask'!C$2),MID('USH2A e13 (B) - 2ry Str + Mask'!C$2,$A706,1),"")</f>
        <v>.</v>
      </c>
      <c r="E706" s="38" t="str">
        <f t="shared" ref="E706:E769" si="88">IF(D706="x","|",C706)</f>
        <v>.</v>
      </c>
      <c r="F706" s="38" t="str">
        <f t="shared" si="87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</v>
      </c>
      <c r="G706" s="39">
        <f>IF($A706&lt;=LEN('USH2A e13 (B) - 2ry Str + Mask'!A$2),SUMIF('USH2A e13 (B) - HSF3.0'!E2:E891,"&lt;="&amp;$A706,'USH2A e13 (B) - HSF3.0'!H2:H891)-SUMIF('USH2A e13 (B) - HSF3.0'!G2:G891,"&lt;="&amp;$A706,'USH2A e13 (B) - HSF3.0'!H2:H891),"")</f>
        <v>0.93452380952382441</v>
      </c>
      <c r="H706" s="39">
        <f>IF($A706&lt;=LEN('USH2A e13 (B) - 2ry Str + Mask'!A$2),SUMIF('USH2A e13 (B) - HSF3.0'!E2:E891,"&lt;="&amp;$A706,'USH2A e13 (B) - HSF3.0'!I2:I891)-SUMIF('USH2A e13 (B) - HSF3.0'!G2:G891,"&lt;="&amp;$A706,'USH2A e13 (B) - HSF3.0'!I2:I891),"")</f>
        <v>-0.62499999999999289</v>
      </c>
      <c r="I706" s="39">
        <f>IF($A706&lt;=LEN('USH2A e13 (B) - 2ry Str + Mask'!A$2),G706+H706,"")</f>
        <v>0.30952380952383152</v>
      </c>
      <c r="J706" s="39">
        <f t="shared" ref="J706:J769" si="89">IF(OR(B706=".",B706=""),G706,0)</f>
        <v>0.93452380952382441</v>
      </c>
      <c r="K706" s="39">
        <f t="shared" ref="K706:K769" si="90">IF(OR(B706=".",B706=""),H706,0)</f>
        <v>-0.62499999999999289</v>
      </c>
      <c r="L706" s="39">
        <f t="shared" ref="L706:L769" si="91">IF(OR(B706=".",B706=""),I706,0)</f>
        <v>0.30952380952383152</v>
      </c>
      <c r="M706" s="39">
        <f t="shared" ref="M706:M769" si="92">IF(OR(E706=".",E706=""),G706,0)</f>
        <v>0.93452380952382441</v>
      </c>
      <c r="N706" s="39">
        <f t="shared" ref="N706:N769" si="93">IF(OR(E706=".",E706=""),H706,0)</f>
        <v>-0.62499999999999289</v>
      </c>
      <c r="O706" s="39">
        <f t="shared" ref="O706:O769" si="94">IF(OR(E706=".",E706=""),I706,0)</f>
        <v>0.30952380952383152</v>
      </c>
      <c r="P706" s="39">
        <f>IF($A706&lt;=LEN('USH2A e13 (B) - 2ry Str + Mask'!A$2),M706-J706,"")</f>
        <v>0</v>
      </c>
      <c r="Q706" s="39">
        <f>IF($A706&lt;=LEN('USH2A e13 (B) - 2ry Str + Mask'!A$2),N706-K706,"")</f>
        <v>0</v>
      </c>
      <c r="R706" s="39">
        <f>IF($A706&lt;=LEN('USH2A e13 (B) - 2ry Str + Mask'!A$2),O706-L706,"")</f>
        <v>0</v>
      </c>
    </row>
    <row r="707" spans="1:18" ht="152" customHeight="1" x14ac:dyDescent="0.15">
      <c r="A707" s="36">
        <v>706</v>
      </c>
      <c r="B707" s="37" t="str">
        <f>IF($A707&lt;=LEN('USH2A e13 (B) - 2ry Str + Mask'!A$2),MID('USH2A e13 (B) - 2ry Str + Mask'!A$2,$A707,1),"")</f>
        <v>.</v>
      </c>
      <c r="C707" s="38" t="str">
        <f>IF($A707&lt;=LEN('USH2A e13 (B) - 2ry Str + Mask'!B$2),MID('USH2A e13 (B) - 2ry Str + Mask'!B$2,$A707,1),"")</f>
        <v>.</v>
      </c>
      <c r="D707" s="38" t="str">
        <f>IF($A707&lt;=LEN('USH2A e13 (B) - 2ry Str + Mask'!C$2),MID('USH2A e13 (B) - 2ry Str + Mask'!C$2,$A707,1),"")</f>
        <v>.</v>
      </c>
      <c r="E707" s="38" t="str">
        <f t="shared" si="88"/>
        <v>.</v>
      </c>
      <c r="F707" s="38" t="str">
        <f t="shared" ref="F707:F770" si="95">CONCATENATE(F706,E707)</f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</v>
      </c>
      <c r="G707" s="39">
        <f>IF($A707&lt;=LEN('USH2A e13 (B) - 2ry Str + Mask'!A$2),SUMIF('USH2A e13 (B) - HSF3.0'!E2:E891,"&lt;="&amp;$A707,'USH2A e13 (B) - HSF3.0'!H2:H891)-SUMIF('USH2A e13 (B) - HSF3.0'!G2:G891,"&lt;="&amp;$A707,'USH2A e13 (B) - HSF3.0'!H2:H891),"")</f>
        <v>1.1011904761904958</v>
      </c>
      <c r="H707" s="39">
        <f>IF($A707&lt;=LEN('USH2A e13 (B) - 2ry Str + Mask'!A$2),SUMIF('USH2A e13 (B) - HSF3.0'!E2:E891,"&lt;="&amp;$A707,'USH2A e13 (B) - HSF3.0'!I2:I891)-SUMIF('USH2A e13 (B) - HSF3.0'!G2:G891,"&lt;="&amp;$A707,'USH2A e13 (B) - HSF3.0'!I2:I891),"")</f>
        <v>-0.2916666666666643</v>
      </c>
      <c r="I707" s="39">
        <f>IF($A707&lt;=LEN('USH2A e13 (B) - 2ry Str + Mask'!A$2),G707+H707,"")</f>
        <v>0.80952380952383152</v>
      </c>
      <c r="J707" s="39">
        <f t="shared" si="89"/>
        <v>1.1011904761904958</v>
      </c>
      <c r="K707" s="39">
        <f t="shared" si="90"/>
        <v>-0.2916666666666643</v>
      </c>
      <c r="L707" s="39">
        <f t="shared" si="91"/>
        <v>0.80952380952383152</v>
      </c>
      <c r="M707" s="39">
        <f t="shared" si="92"/>
        <v>1.1011904761904958</v>
      </c>
      <c r="N707" s="39">
        <f t="shared" si="93"/>
        <v>-0.2916666666666643</v>
      </c>
      <c r="O707" s="39">
        <f t="shared" si="94"/>
        <v>0.80952380952383152</v>
      </c>
      <c r="P707" s="39">
        <f>IF($A707&lt;=LEN('USH2A e13 (B) - 2ry Str + Mask'!A$2),M707-J707,"")</f>
        <v>0</v>
      </c>
      <c r="Q707" s="39">
        <f>IF($A707&lt;=LEN('USH2A e13 (B) - 2ry Str + Mask'!A$2),N707-K707,"")</f>
        <v>0</v>
      </c>
      <c r="R707" s="39">
        <f>IF($A707&lt;=LEN('USH2A e13 (B) - 2ry Str + Mask'!A$2),O707-L707,"")</f>
        <v>0</v>
      </c>
    </row>
    <row r="708" spans="1:18" ht="152" customHeight="1" x14ac:dyDescent="0.15">
      <c r="A708" s="36">
        <v>707</v>
      </c>
      <c r="B708" s="37" t="str">
        <f>IF($A708&lt;=LEN('USH2A e13 (B) - 2ry Str + Mask'!A$2),MID('USH2A e13 (B) - 2ry Str + Mask'!A$2,$A708,1),"")</f>
        <v>.</v>
      </c>
      <c r="C708" s="38" t="str">
        <f>IF($A708&lt;=LEN('USH2A e13 (B) - 2ry Str + Mask'!B$2),MID('USH2A e13 (B) - 2ry Str + Mask'!B$2,$A708,1),"")</f>
        <v>.</v>
      </c>
      <c r="D708" s="38" t="str">
        <f>IF($A708&lt;=LEN('USH2A e13 (B) - 2ry Str + Mask'!C$2),MID('USH2A e13 (B) - 2ry Str + Mask'!C$2,$A708,1),"")</f>
        <v>.</v>
      </c>
      <c r="E708" s="38" t="str">
        <f t="shared" si="88"/>
        <v>.</v>
      </c>
      <c r="F708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</v>
      </c>
      <c r="G708" s="39">
        <f>IF($A708&lt;=LEN('USH2A e13 (B) - 2ry Str + Mask'!A$2),SUMIF('USH2A e13 (B) - HSF3.0'!E2:E891,"&lt;="&amp;$A708,'USH2A e13 (B) - HSF3.0'!H2:H891)-SUMIF('USH2A e13 (B) - HSF3.0'!G2:G891,"&lt;="&amp;$A708,'USH2A e13 (B) - HSF3.0'!H2:H891),"")</f>
        <v>1.2678571428571672</v>
      </c>
      <c r="H708" s="39">
        <f>IF($A708&lt;=LEN('USH2A e13 (B) - 2ry Str + Mask'!A$2),SUMIF('USH2A e13 (B) - HSF3.0'!E2:E891,"&lt;="&amp;$A708,'USH2A e13 (B) - HSF3.0'!I2:I891)-SUMIF('USH2A e13 (B) - HSF3.0'!G2:G891,"&lt;="&amp;$A708,'USH2A e13 (B) - HSF3.0'!I2:I891),"")</f>
        <v>-0.2916666666666643</v>
      </c>
      <c r="I708" s="39">
        <f>IF($A708&lt;=LEN('USH2A e13 (B) - 2ry Str + Mask'!A$2),G708+H708,"")</f>
        <v>0.97619047619050292</v>
      </c>
      <c r="J708" s="39">
        <f t="shared" si="89"/>
        <v>1.2678571428571672</v>
      </c>
      <c r="K708" s="39">
        <f t="shared" si="90"/>
        <v>-0.2916666666666643</v>
      </c>
      <c r="L708" s="39">
        <f t="shared" si="91"/>
        <v>0.97619047619050292</v>
      </c>
      <c r="M708" s="39">
        <f t="shared" si="92"/>
        <v>1.2678571428571672</v>
      </c>
      <c r="N708" s="39">
        <f t="shared" si="93"/>
        <v>-0.2916666666666643</v>
      </c>
      <c r="O708" s="39">
        <f t="shared" si="94"/>
        <v>0.97619047619050292</v>
      </c>
      <c r="P708" s="39">
        <f>IF($A708&lt;=LEN('USH2A e13 (B) - 2ry Str + Mask'!A$2),M708-J708,"")</f>
        <v>0</v>
      </c>
      <c r="Q708" s="39">
        <f>IF($A708&lt;=LEN('USH2A e13 (B) - 2ry Str + Mask'!A$2),N708-K708,"")</f>
        <v>0</v>
      </c>
      <c r="R708" s="39">
        <f>IF($A708&lt;=LEN('USH2A e13 (B) - 2ry Str + Mask'!A$2),O708-L708,"")</f>
        <v>0</v>
      </c>
    </row>
    <row r="709" spans="1:18" ht="152" customHeight="1" x14ac:dyDescent="0.15">
      <c r="A709" s="36">
        <v>708</v>
      </c>
      <c r="B709" s="37" t="str">
        <f>IF($A709&lt;=LEN('USH2A e13 (B) - 2ry Str + Mask'!A$2),MID('USH2A e13 (B) - 2ry Str + Mask'!A$2,$A709,1),"")</f>
        <v>.</v>
      </c>
      <c r="C709" s="38" t="str">
        <f>IF($A709&lt;=LEN('USH2A e13 (B) - 2ry Str + Mask'!B$2),MID('USH2A e13 (B) - 2ry Str + Mask'!B$2,$A709,1),"")</f>
        <v>.</v>
      </c>
      <c r="D709" s="38" t="str">
        <f>IF($A709&lt;=LEN('USH2A e13 (B) - 2ry Str + Mask'!C$2),MID('USH2A e13 (B) - 2ry Str + Mask'!C$2,$A709,1),"")</f>
        <v>.</v>
      </c>
      <c r="E709" s="38" t="str">
        <f t="shared" si="88"/>
        <v>.</v>
      </c>
      <c r="F709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</v>
      </c>
      <c r="G709" s="39">
        <f>IF($A709&lt;=LEN('USH2A e13 (B) - 2ry Str + Mask'!A$2),SUMIF('USH2A e13 (B) - HSF3.0'!E2:E891,"&lt;="&amp;$A709,'USH2A e13 (B) - HSF3.0'!H2:H891)-SUMIF('USH2A e13 (B) - HSF3.0'!G2:G891,"&lt;="&amp;$A709,'USH2A e13 (B) - HSF3.0'!H2:H891),"")</f>
        <v>1.2678571428571672</v>
      </c>
      <c r="H709" s="39">
        <f>IF($A709&lt;=LEN('USH2A e13 (B) - 2ry Str + Mask'!A$2),SUMIF('USH2A e13 (B) - HSF3.0'!E2:E891,"&lt;="&amp;$A709,'USH2A e13 (B) - HSF3.0'!I2:I891)-SUMIF('USH2A e13 (B) - HSF3.0'!G2:G891,"&lt;="&amp;$A709,'USH2A e13 (B) - HSF3.0'!I2:I891),"")</f>
        <v>-0.125</v>
      </c>
      <c r="I709" s="39">
        <f>IF($A709&lt;=LEN('USH2A e13 (B) - 2ry Str + Mask'!A$2),G709+H709,"")</f>
        <v>1.1428571428571672</v>
      </c>
      <c r="J709" s="39">
        <f t="shared" si="89"/>
        <v>1.2678571428571672</v>
      </c>
      <c r="K709" s="39">
        <f t="shared" si="90"/>
        <v>-0.125</v>
      </c>
      <c r="L709" s="39">
        <f t="shared" si="91"/>
        <v>1.1428571428571672</v>
      </c>
      <c r="M709" s="39">
        <f t="shared" si="92"/>
        <v>1.2678571428571672</v>
      </c>
      <c r="N709" s="39">
        <f t="shared" si="93"/>
        <v>-0.125</v>
      </c>
      <c r="O709" s="39">
        <f t="shared" si="94"/>
        <v>1.1428571428571672</v>
      </c>
      <c r="P709" s="39">
        <f>IF($A709&lt;=LEN('USH2A e13 (B) - 2ry Str + Mask'!A$2),M709-J709,"")</f>
        <v>0</v>
      </c>
      <c r="Q709" s="39">
        <f>IF($A709&lt;=LEN('USH2A e13 (B) - 2ry Str + Mask'!A$2),N709-K709,"")</f>
        <v>0</v>
      </c>
      <c r="R709" s="39">
        <f>IF($A709&lt;=LEN('USH2A e13 (B) - 2ry Str + Mask'!A$2),O709-L709,"")</f>
        <v>0</v>
      </c>
    </row>
    <row r="710" spans="1:18" ht="152" customHeight="1" x14ac:dyDescent="0.15">
      <c r="A710" s="36">
        <v>709</v>
      </c>
      <c r="B710" s="37" t="str">
        <f>IF($A710&lt;=LEN('USH2A e13 (B) - 2ry Str + Mask'!A$2),MID('USH2A e13 (B) - 2ry Str + Mask'!A$2,$A710,1),"")</f>
        <v>.</v>
      </c>
      <c r="C710" s="38" t="str">
        <f>IF($A710&lt;=LEN('USH2A e13 (B) - 2ry Str + Mask'!B$2),MID('USH2A e13 (B) - 2ry Str + Mask'!B$2,$A710,1),"")</f>
        <v>.</v>
      </c>
      <c r="D710" s="38" t="str">
        <f>IF($A710&lt;=LEN('USH2A e13 (B) - 2ry Str + Mask'!C$2),MID('USH2A e13 (B) - 2ry Str + Mask'!C$2,$A710,1),"")</f>
        <v>.</v>
      </c>
      <c r="E710" s="38" t="str">
        <f t="shared" si="88"/>
        <v>.</v>
      </c>
      <c r="F710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</v>
      </c>
      <c r="G710" s="39">
        <f>IF($A710&lt;=LEN('USH2A e13 (B) - 2ry Str + Mask'!A$2),SUMIF('USH2A e13 (B) - HSF3.0'!E2:E891,"&lt;="&amp;$A710,'USH2A e13 (B) - HSF3.0'!H2:H891)-SUMIF('USH2A e13 (B) - HSF3.0'!G2:G891,"&lt;="&amp;$A710,'USH2A e13 (B) - HSF3.0'!H2:H891),"")</f>
        <v>1.2678571428571672</v>
      </c>
      <c r="H710" s="39">
        <f>IF($A710&lt;=LEN('USH2A e13 (B) - 2ry Str + Mask'!A$2),SUMIF('USH2A e13 (B) - HSF3.0'!E2:E891,"&lt;="&amp;$A710,'USH2A e13 (B) - HSF3.0'!I2:I891)-SUMIF('USH2A e13 (B) - HSF3.0'!G2:G891,"&lt;="&amp;$A710,'USH2A e13 (B) - HSF3.0'!I2:I891),"")</f>
        <v>-0.125</v>
      </c>
      <c r="I710" s="39">
        <f>IF($A710&lt;=LEN('USH2A e13 (B) - 2ry Str + Mask'!A$2),G710+H710,"")</f>
        <v>1.1428571428571672</v>
      </c>
      <c r="J710" s="39">
        <f t="shared" si="89"/>
        <v>1.2678571428571672</v>
      </c>
      <c r="K710" s="39">
        <f t="shared" si="90"/>
        <v>-0.125</v>
      </c>
      <c r="L710" s="39">
        <f t="shared" si="91"/>
        <v>1.1428571428571672</v>
      </c>
      <c r="M710" s="39">
        <f t="shared" si="92"/>
        <v>1.2678571428571672</v>
      </c>
      <c r="N710" s="39">
        <f t="shared" si="93"/>
        <v>-0.125</v>
      </c>
      <c r="O710" s="39">
        <f t="shared" si="94"/>
        <v>1.1428571428571672</v>
      </c>
      <c r="P710" s="39">
        <f>IF($A710&lt;=LEN('USH2A e13 (B) - 2ry Str + Mask'!A$2),M710-J710,"")</f>
        <v>0</v>
      </c>
      <c r="Q710" s="39">
        <f>IF($A710&lt;=LEN('USH2A e13 (B) - 2ry Str + Mask'!A$2),N710-K710,"")</f>
        <v>0</v>
      </c>
      <c r="R710" s="39">
        <f>IF($A710&lt;=LEN('USH2A e13 (B) - 2ry Str + Mask'!A$2),O710-L710,"")</f>
        <v>0</v>
      </c>
    </row>
    <row r="711" spans="1:18" ht="152" customHeight="1" x14ac:dyDescent="0.15">
      <c r="A711" s="36">
        <v>710</v>
      </c>
      <c r="B711" s="37" t="str">
        <f>IF($A711&lt;=LEN('USH2A e13 (B) - 2ry Str + Mask'!A$2),MID('USH2A e13 (B) - 2ry Str + Mask'!A$2,$A711,1),"")</f>
        <v>.</v>
      </c>
      <c r="C711" s="38" t="str">
        <f>IF($A711&lt;=LEN('USH2A e13 (B) - 2ry Str + Mask'!B$2),MID('USH2A e13 (B) - 2ry Str + Mask'!B$2,$A711,1),"")</f>
        <v>.</v>
      </c>
      <c r="D711" s="38" t="str">
        <f>IF($A711&lt;=LEN('USH2A e13 (B) - 2ry Str + Mask'!C$2),MID('USH2A e13 (B) - 2ry Str + Mask'!C$2,$A711,1),"")</f>
        <v>.</v>
      </c>
      <c r="E711" s="38" t="str">
        <f t="shared" si="88"/>
        <v>.</v>
      </c>
      <c r="F711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</v>
      </c>
      <c r="G711" s="39">
        <f>IF($A711&lt;=LEN('USH2A e13 (B) - 2ry Str + Mask'!A$2),SUMIF('USH2A e13 (B) - HSF3.0'!E2:E891,"&lt;="&amp;$A711,'USH2A e13 (B) - HSF3.0'!H2:H891)-SUMIF('USH2A e13 (B) - HSF3.0'!G2:G891,"&lt;="&amp;$A711,'USH2A e13 (B) - HSF3.0'!H2:H891),"")</f>
        <v>0.79166666666668561</v>
      </c>
      <c r="H711" s="39">
        <f>IF($A711&lt;=LEN('USH2A e13 (B) - 2ry Str + Mask'!A$2),SUMIF('USH2A e13 (B) - HSF3.0'!E2:E891,"&lt;="&amp;$A711,'USH2A e13 (B) - HSF3.0'!I2:I891)-SUMIF('USH2A e13 (B) - HSF3.0'!G2:G891,"&lt;="&amp;$A711,'USH2A e13 (B) - HSF3.0'!I2:I891),"")</f>
        <v>-0.2916666666666643</v>
      </c>
      <c r="I711" s="39">
        <f>IF($A711&lt;=LEN('USH2A e13 (B) - 2ry Str + Mask'!A$2),G711+H711,"")</f>
        <v>0.50000000000002132</v>
      </c>
      <c r="J711" s="39">
        <f t="shared" si="89"/>
        <v>0.79166666666668561</v>
      </c>
      <c r="K711" s="39">
        <f t="shared" si="90"/>
        <v>-0.2916666666666643</v>
      </c>
      <c r="L711" s="39">
        <f t="shared" si="91"/>
        <v>0.50000000000002132</v>
      </c>
      <c r="M711" s="39">
        <f t="shared" si="92"/>
        <v>0.79166666666668561</v>
      </c>
      <c r="N711" s="39">
        <f t="shared" si="93"/>
        <v>-0.2916666666666643</v>
      </c>
      <c r="O711" s="39">
        <f t="shared" si="94"/>
        <v>0.50000000000002132</v>
      </c>
      <c r="P711" s="39">
        <f>IF($A711&lt;=LEN('USH2A e13 (B) - 2ry Str + Mask'!A$2),M711-J711,"")</f>
        <v>0</v>
      </c>
      <c r="Q711" s="39">
        <f>IF($A711&lt;=LEN('USH2A e13 (B) - 2ry Str + Mask'!A$2),N711-K711,"")</f>
        <v>0</v>
      </c>
      <c r="R711" s="39">
        <f>IF($A711&lt;=LEN('USH2A e13 (B) - 2ry Str + Mask'!A$2),O711-L711,"")</f>
        <v>0</v>
      </c>
    </row>
    <row r="712" spans="1:18" ht="152" customHeight="1" x14ac:dyDescent="0.15">
      <c r="A712" s="36">
        <v>711</v>
      </c>
      <c r="B712" s="37" t="str">
        <f>IF($A712&lt;=LEN('USH2A e13 (B) - 2ry Str + Mask'!A$2),MID('USH2A e13 (B) - 2ry Str + Mask'!A$2,$A712,1),"")</f>
        <v>.</v>
      </c>
      <c r="C712" s="38" t="str">
        <f>IF($A712&lt;=LEN('USH2A e13 (B) - 2ry Str + Mask'!B$2),MID('USH2A e13 (B) - 2ry Str + Mask'!B$2,$A712,1),"")</f>
        <v>.</v>
      </c>
      <c r="D712" s="38" t="str">
        <f>IF($A712&lt;=LEN('USH2A e13 (B) - 2ry Str + Mask'!C$2),MID('USH2A e13 (B) - 2ry Str + Mask'!C$2,$A712,1),"")</f>
        <v>.</v>
      </c>
      <c r="E712" s="38" t="str">
        <f t="shared" si="88"/>
        <v>.</v>
      </c>
      <c r="F712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</v>
      </c>
      <c r="G712" s="39">
        <f>IF($A712&lt;=LEN('USH2A e13 (B) - 2ry Str + Mask'!A$2),SUMIF('USH2A e13 (B) - HSF3.0'!E2:E891,"&lt;="&amp;$A712,'USH2A e13 (B) - HSF3.0'!H2:H891)-SUMIF('USH2A e13 (B) - HSF3.0'!G2:G891,"&lt;="&amp;$A712,'USH2A e13 (B) - HSF3.0'!H2:H891),"")</f>
        <v>0.62500000000001421</v>
      </c>
      <c r="H712" s="39">
        <f>IF($A712&lt;=LEN('USH2A e13 (B) - 2ry Str + Mask'!A$2),SUMIF('USH2A e13 (B) - HSF3.0'!E2:E891,"&lt;="&amp;$A712,'USH2A e13 (B) - HSF3.0'!I2:I891)-SUMIF('USH2A e13 (B) - HSF3.0'!G2:G891,"&lt;="&amp;$A712,'USH2A e13 (B) - HSF3.0'!I2:I891),"")</f>
        <v>-0.4583333333333286</v>
      </c>
      <c r="I712" s="39">
        <f>IF($A712&lt;=LEN('USH2A e13 (B) - 2ry Str + Mask'!A$2),G712+H712,"")</f>
        <v>0.16666666666668561</v>
      </c>
      <c r="J712" s="39">
        <f t="shared" si="89"/>
        <v>0.62500000000001421</v>
      </c>
      <c r="K712" s="39">
        <f t="shared" si="90"/>
        <v>-0.4583333333333286</v>
      </c>
      <c r="L712" s="39">
        <f t="shared" si="91"/>
        <v>0.16666666666668561</v>
      </c>
      <c r="M712" s="39">
        <f t="shared" si="92"/>
        <v>0.62500000000001421</v>
      </c>
      <c r="N712" s="39">
        <f t="shared" si="93"/>
        <v>-0.4583333333333286</v>
      </c>
      <c r="O712" s="39">
        <f t="shared" si="94"/>
        <v>0.16666666666668561</v>
      </c>
      <c r="P712" s="39">
        <f>IF($A712&lt;=LEN('USH2A e13 (B) - 2ry Str + Mask'!A$2),M712-J712,"")</f>
        <v>0</v>
      </c>
      <c r="Q712" s="39">
        <f>IF($A712&lt;=LEN('USH2A e13 (B) - 2ry Str + Mask'!A$2),N712-K712,"")</f>
        <v>0</v>
      </c>
      <c r="R712" s="39">
        <f>IF($A712&lt;=LEN('USH2A e13 (B) - 2ry Str + Mask'!A$2),O712-L712,"")</f>
        <v>0</v>
      </c>
    </row>
    <row r="713" spans="1:18" ht="152" customHeight="1" x14ac:dyDescent="0.15">
      <c r="A713" s="36">
        <v>712</v>
      </c>
      <c r="B713" s="37" t="str">
        <f>IF($A713&lt;=LEN('USH2A e13 (B) - 2ry Str + Mask'!A$2),MID('USH2A e13 (B) - 2ry Str + Mask'!A$2,$A713,1),"")</f>
        <v>.</v>
      </c>
      <c r="C713" s="38" t="str">
        <f>IF($A713&lt;=LEN('USH2A e13 (B) - 2ry Str + Mask'!B$2),MID('USH2A e13 (B) - 2ry Str + Mask'!B$2,$A713,1),"")</f>
        <v>.</v>
      </c>
      <c r="D713" s="38" t="str">
        <f>IF($A713&lt;=LEN('USH2A e13 (B) - 2ry Str + Mask'!C$2),MID('USH2A e13 (B) - 2ry Str + Mask'!C$2,$A713,1),"")</f>
        <v>.</v>
      </c>
      <c r="E713" s="38" t="str">
        <f t="shared" si="88"/>
        <v>.</v>
      </c>
      <c r="F713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</v>
      </c>
      <c r="G713" s="39">
        <f>IF($A713&lt;=LEN('USH2A e13 (B) - 2ry Str + Mask'!A$2),SUMIF('USH2A e13 (B) - HSF3.0'!E2:E891,"&lt;="&amp;$A713,'USH2A e13 (B) - HSF3.0'!H2:H891)-SUMIF('USH2A e13 (B) - HSF3.0'!G2:G891,"&lt;="&amp;$A713,'USH2A e13 (B) - HSF3.0'!H2:H891),"")</f>
        <v>0.45833333333334281</v>
      </c>
      <c r="H713" s="39">
        <f>IF($A713&lt;=LEN('USH2A e13 (B) - 2ry Str + Mask'!A$2),SUMIF('USH2A e13 (B) - HSF3.0'!E2:E891,"&lt;="&amp;$A713,'USH2A e13 (B) - HSF3.0'!I2:I891)-SUMIF('USH2A e13 (B) - HSF3.0'!G2:G891,"&lt;="&amp;$A713,'USH2A e13 (B) - HSF3.0'!I2:I891),"")</f>
        <v>-0.62499999999999289</v>
      </c>
      <c r="I713" s="39">
        <f>IF($A713&lt;=LEN('USH2A e13 (B) - 2ry Str + Mask'!A$2),G713+H713,"")</f>
        <v>-0.16666666666665009</v>
      </c>
      <c r="J713" s="39">
        <f t="shared" si="89"/>
        <v>0.45833333333334281</v>
      </c>
      <c r="K713" s="39">
        <f t="shared" si="90"/>
        <v>-0.62499999999999289</v>
      </c>
      <c r="L713" s="39">
        <f t="shared" si="91"/>
        <v>-0.16666666666665009</v>
      </c>
      <c r="M713" s="39">
        <f t="shared" si="92"/>
        <v>0.45833333333334281</v>
      </c>
      <c r="N713" s="39">
        <f t="shared" si="93"/>
        <v>-0.62499999999999289</v>
      </c>
      <c r="O713" s="39">
        <f t="shared" si="94"/>
        <v>-0.16666666666665009</v>
      </c>
      <c r="P713" s="39">
        <f>IF($A713&lt;=LEN('USH2A e13 (B) - 2ry Str + Mask'!A$2),M713-J713,"")</f>
        <v>0</v>
      </c>
      <c r="Q713" s="39">
        <f>IF($A713&lt;=LEN('USH2A e13 (B) - 2ry Str + Mask'!A$2),N713-K713,"")</f>
        <v>0</v>
      </c>
      <c r="R713" s="39">
        <f>IF($A713&lt;=LEN('USH2A e13 (B) - 2ry Str + Mask'!A$2),O713-L713,"")</f>
        <v>0</v>
      </c>
    </row>
    <row r="714" spans="1:18" ht="152" customHeight="1" x14ac:dyDescent="0.15">
      <c r="A714" s="36">
        <v>713</v>
      </c>
      <c r="B714" s="37" t="str">
        <f>IF($A714&lt;=LEN('USH2A e13 (B) - 2ry Str + Mask'!A$2),MID('USH2A e13 (B) - 2ry Str + Mask'!A$2,$A714,1),"")</f>
        <v>.</v>
      </c>
      <c r="C714" s="38" t="str">
        <f>IF($A714&lt;=LEN('USH2A e13 (B) - 2ry Str + Mask'!B$2),MID('USH2A e13 (B) - 2ry Str + Mask'!B$2,$A714,1),"")</f>
        <v>.</v>
      </c>
      <c r="D714" s="38" t="str">
        <f>IF($A714&lt;=LEN('USH2A e13 (B) - 2ry Str + Mask'!C$2),MID('USH2A e13 (B) - 2ry Str + Mask'!C$2,$A714,1),"")</f>
        <v>.</v>
      </c>
      <c r="E714" s="38" t="str">
        <f t="shared" si="88"/>
        <v>.</v>
      </c>
      <c r="F714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</v>
      </c>
      <c r="G714" s="39">
        <f>IF($A714&lt;=LEN('USH2A e13 (B) - 2ry Str + Mask'!A$2),SUMIF('USH2A e13 (B) - HSF3.0'!E2:E891,"&lt;="&amp;$A714,'USH2A e13 (B) - HSF3.0'!H2:H891)-SUMIF('USH2A e13 (B) - HSF3.0'!G2:G891,"&lt;="&amp;$A714,'USH2A e13 (B) - HSF3.0'!H2:H891),"")</f>
        <v>0</v>
      </c>
      <c r="H714" s="39">
        <f>IF($A714&lt;=LEN('USH2A e13 (B) - 2ry Str + Mask'!A$2),SUMIF('USH2A e13 (B) - HSF3.0'!E2:E891,"&lt;="&amp;$A714,'USH2A e13 (B) - HSF3.0'!I2:I891)-SUMIF('USH2A e13 (B) - HSF3.0'!G2:G891,"&lt;="&amp;$A714,'USH2A e13 (B) - HSF3.0'!I2:I891),"")</f>
        <v>-0.49999999999999289</v>
      </c>
      <c r="I714" s="39">
        <f>IF($A714&lt;=LEN('USH2A e13 (B) - 2ry Str + Mask'!A$2),G714+H714,"")</f>
        <v>-0.49999999999999289</v>
      </c>
      <c r="J714" s="39">
        <f t="shared" si="89"/>
        <v>0</v>
      </c>
      <c r="K714" s="39">
        <f t="shared" si="90"/>
        <v>-0.49999999999999289</v>
      </c>
      <c r="L714" s="39">
        <f t="shared" si="91"/>
        <v>-0.49999999999999289</v>
      </c>
      <c r="M714" s="39">
        <f t="shared" si="92"/>
        <v>0</v>
      </c>
      <c r="N714" s="39">
        <f t="shared" si="93"/>
        <v>-0.49999999999999289</v>
      </c>
      <c r="O714" s="39">
        <f t="shared" si="94"/>
        <v>-0.49999999999999289</v>
      </c>
      <c r="P714" s="39">
        <f>IF($A714&lt;=LEN('USH2A e13 (B) - 2ry Str + Mask'!A$2),M714-J714,"")</f>
        <v>0</v>
      </c>
      <c r="Q714" s="39">
        <f>IF($A714&lt;=LEN('USH2A e13 (B) - 2ry Str + Mask'!A$2),N714-K714,"")</f>
        <v>0</v>
      </c>
      <c r="R714" s="39">
        <f>IF($A714&lt;=LEN('USH2A e13 (B) - 2ry Str + Mask'!A$2),O714-L714,"")</f>
        <v>0</v>
      </c>
    </row>
    <row r="715" spans="1:18" ht="152" customHeight="1" x14ac:dyDescent="0.15">
      <c r="A715" s="36">
        <v>714</v>
      </c>
      <c r="B715" s="37" t="str">
        <f>IF($A715&lt;=LEN('USH2A e13 (B) - 2ry Str + Mask'!A$2),MID('USH2A e13 (B) - 2ry Str + Mask'!A$2,$A715,1),"")</f>
        <v>.</v>
      </c>
      <c r="C715" s="38" t="str">
        <f>IF($A715&lt;=LEN('USH2A e13 (B) - 2ry Str + Mask'!B$2),MID('USH2A e13 (B) - 2ry Str + Mask'!B$2,$A715,1),"")</f>
        <v>.</v>
      </c>
      <c r="D715" s="38" t="str">
        <f>IF($A715&lt;=LEN('USH2A e13 (B) - 2ry Str + Mask'!C$2),MID('USH2A e13 (B) - 2ry Str + Mask'!C$2,$A715,1),"")</f>
        <v>.</v>
      </c>
      <c r="E715" s="38" t="str">
        <f t="shared" si="88"/>
        <v>.</v>
      </c>
      <c r="F715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</v>
      </c>
      <c r="G715" s="39">
        <f>IF($A715&lt;=LEN('USH2A e13 (B) - 2ry Str + Mask'!A$2),SUMIF('USH2A e13 (B) - HSF3.0'!E2:E891,"&lt;="&amp;$A715,'USH2A e13 (B) - HSF3.0'!H2:H891)-SUMIF('USH2A e13 (B) - HSF3.0'!G2:G891,"&lt;="&amp;$A715,'USH2A e13 (B) - HSF3.0'!H2:H891),"")</f>
        <v>0.33333333333334281</v>
      </c>
      <c r="H715" s="39">
        <f>IF($A715&lt;=LEN('USH2A e13 (B) - 2ry Str + Mask'!A$2),SUMIF('USH2A e13 (B) - HSF3.0'!E2:E891,"&lt;="&amp;$A715,'USH2A e13 (B) - HSF3.0'!I2:I891)-SUMIF('USH2A e13 (B) - HSF3.0'!G2:G891,"&lt;="&amp;$A715,'USH2A e13 (B) - HSF3.0'!I2:I891),"")</f>
        <v>-0.66666666666665719</v>
      </c>
      <c r="I715" s="39">
        <f>IF($A715&lt;=LEN('USH2A e13 (B) - 2ry Str + Mask'!A$2),G715+H715,"")</f>
        <v>-0.33333333333331439</v>
      </c>
      <c r="J715" s="39">
        <f t="shared" si="89"/>
        <v>0.33333333333334281</v>
      </c>
      <c r="K715" s="39">
        <f t="shared" si="90"/>
        <v>-0.66666666666665719</v>
      </c>
      <c r="L715" s="39">
        <f t="shared" si="91"/>
        <v>-0.33333333333331439</v>
      </c>
      <c r="M715" s="39">
        <f t="shared" si="92"/>
        <v>0.33333333333334281</v>
      </c>
      <c r="N715" s="39">
        <f t="shared" si="93"/>
        <v>-0.66666666666665719</v>
      </c>
      <c r="O715" s="39">
        <f t="shared" si="94"/>
        <v>-0.33333333333331439</v>
      </c>
      <c r="P715" s="39">
        <f>IF($A715&lt;=LEN('USH2A e13 (B) - 2ry Str + Mask'!A$2),M715-J715,"")</f>
        <v>0</v>
      </c>
      <c r="Q715" s="39">
        <f>IF($A715&lt;=LEN('USH2A e13 (B) - 2ry Str + Mask'!A$2),N715-K715,"")</f>
        <v>0</v>
      </c>
      <c r="R715" s="39">
        <f>IF($A715&lt;=LEN('USH2A e13 (B) - 2ry Str + Mask'!A$2),O715-L715,"")</f>
        <v>0</v>
      </c>
    </row>
    <row r="716" spans="1:18" ht="152" customHeight="1" x14ac:dyDescent="0.15">
      <c r="A716" s="36">
        <v>715</v>
      </c>
      <c r="B716" s="37" t="str">
        <f>IF($A716&lt;=LEN('USH2A e13 (B) - 2ry Str + Mask'!A$2),MID('USH2A e13 (B) - 2ry Str + Mask'!A$2,$A716,1),"")</f>
        <v>.</v>
      </c>
      <c r="C716" s="38" t="str">
        <f>IF($A716&lt;=LEN('USH2A e13 (B) - 2ry Str + Mask'!B$2),MID('USH2A e13 (B) - 2ry Str + Mask'!B$2,$A716,1),"")</f>
        <v>.</v>
      </c>
      <c r="D716" s="38" t="str">
        <f>IF($A716&lt;=LEN('USH2A e13 (B) - 2ry Str + Mask'!C$2),MID('USH2A e13 (B) - 2ry Str + Mask'!C$2,$A716,1),"")</f>
        <v>.</v>
      </c>
      <c r="E716" s="38" t="str">
        <f t="shared" si="88"/>
        <v>.</v>
      </c>
      <c r="F716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</v>
      </c>
      <c r="G716" s="39">
        <f>IF($A716&lt;=LEN('USH2A e13 (B) - 2ry Str + Mask'!A$2),SUMIF('USH2A e13 (B) - HSF3.0'!E2:E891,"&lt;="&amp;$A716,'USH2A e13 (B) - HSF3.0'!H2:H891)-SUMIF('USH2A e13 (B) - HSF3.0'!G2:G891,"&lt;="&amp;$A716,'USH2A e13 (B) - HSF3.0'!H2:H891),"")</f>
        <v>0.99166666666668846</v>
      </c>
      <c r="H716" s="39">
        <f>IF($A716&lt;=LEN('USH2A e13 (B) - 2ry Str + Mask'!A$2),SUMIF('USH2A e13 (B) - HSF3.0'!E2:E891,"&lt;="&amp;$A716,'USH2A e13 (B) - HSF3.0'!I2:I891)-SUMIF('USH2A e13 (B) - HSF3.0'!G2:G891,"&lt;="&amp;$A716,'USH2A e13 (B) - HSF3.0'!I2:I891),"")</f>
        <v>-0.83333333333332149</v>
      </c>
      <c r="I716" s="39">
        <f>IF($A716&lt;=LEN('USH2A e13 (B) - 2ry Str + Mask'!A$2),G716+H716,"")</f>
        <v>0.15833333333336697</v>
      </c>
      <c r="J716" s="39">
        <f t="shared" si="89"/>
        <v>0.99166666666668846</v>
      </c>
      <c r="K716" s="39">
        <f t="shared" si="90"/>
        <v>-0.83333333333332149</v>
      </c>
      <c r="L716" s="39">
        <f t="shared" si="91"/>
        <v>0.15833333333336697</v>
      </c>
      <c r="M716" s="39">
        <f t="shared" si="92"/>
        <v>0.99166666666668846</v>
      </c>
      <c r="N716" s="39">
        <f t="shared" si="93"/>
        <v>-0.83333333333332149</v>
      </c>
      <c r="O716" s="39">
        <f t="shared" si="94"/>
        <v>0.15833333333336697</v>
      </c>
      <c r="P716" s="39">
        <f>IF($A716&lt;=LEN('USH2A e13 (B) - 2ry Str + Mask'!A$2),M716-J716,"")</f>
        <v>0</v>
      </c>
      <c r="Q716" s="39">
        <f>IF($A716&lt;=LEN('USH2A e13 (B) - 2ry Str + Mask'!A$2),N716-K716,"")</f>
        <v>0</v>
      </c>
      <c r="R716" s="39">
        <f>IF($A716&lt;=LEN('USH2A e13 (B) - 2ry Str + Mask'!A$2),O716-L716,"")</f>
        <v>0</v>
      </c>
    </row>
    <row r="717" spans="1:18" ht="152" customHeight="1" x14ac:dyDescent="0.15">
      <c r="A717" s="36">
        <v>716</v>
      </c>
      <c r="B717" s="37" t="str">
        <f>IF($A717&lt;=LEN('USH2A e13 (B) - 2ry Str + Mask'!A$2),MID('USH2A e13 (B) - 2ry Str + Mask'!A$2,$A717,1),"")</f>
        <v>.</v>
      </c>
      <c r="C717" s="38" t="str">
        <f>IF($A717&lt;=LEN('USH2A e13 (B) - 2ry Str + Mask'!B$2),MID('USH2A e13 (B) - 2ry Str + Mask'!B$2,$A717,1),"")</f>
        <v>.</v>
      </c>
      <c r="D717" s="38" t="str">
        <f>IF($A717&lt;=LEN('USH2A e13 (B) - 2ry Str + Mask'!C$2),MID('USH2A e13 (B) - 2ry Str + Mask'!C$2,$A717,1),"")</f>
        <v>.</v>
      </c>
      <c r="E717" s="38" t="str">
        <f t="shared" si="88"/>
        <v>.</v>
      </c>
      <c r="F717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</v>
      </c>
      <c r="G717" s="39">
        <f>IF($A717&lt;=LEN('USH2A e13 (B) - 2ry Str + Mask'!A$2),SUMIF('USH2A e13 (B) - HSF3.0'!E2:E891,"&lt;="&amp;$A717,'USH2A e13 (B) - HSF3.0'!H2:H891)-SUMIF('USH2A e13 (B) - HSF3.0'!G2:G891,"&lt;="&amp;$A717,'USH2A e13 (B) - HSF3.0'!H2:H891),"")</f>
        <v>1.4500000000000313</v>
      </c>
      <c r="H717" s="39">
        <f>IF($A717&lt;=LEN('USH2A e13 (B) - 2ry Str + Mask'!A$2),SUMIF('USH2A e13 (B) - HSF3.0'!E2:E891,"&lt;="&amp;$A717,'USH2A e13 (B) - HSF3.0'!I2:I891)-SUMIF('USH2A e13 (B) - HSF3.0'!G2:G891,"&lt;="&amp;$A717,'USH2A e13 (B) - HSF3.0'!I2:I891),"")</f>
        <v>-0.66666666666665719</v>
      </c>
      <c r="I717" s="39">
        <f>IF($A717&lt;=LEN('USH2A e13 (B) - 2ry Str + Mask'!A$2),G717+H717,"")</f>
        <v>0.78333333333337407</v>
      </c>
      <c r="J717" s="39">
        <f t="shared" si="89"/>
        <v>1.4500000000000313</v>
      </c>
      <c r="K717" s="39">
        <f t="shared" si="90"/>
        <v>-0.66666666666665719</v>
      </c>
      <c r="L717" s="39">
        <f t="shared" si="91"/>
        <v>0.78333333333337407</v>
      </c>
      <c r="M717" s="39">
        <f t="shared" si="92"/>
        <v>1.4500000000000313</v>
      </c>
      <c r="N717" s="39">
        <f t="shared" si="93"/>
        <v>-0.66666666666665719</v>
      </c>
      <c r="O717" s="39">
        <f t="shared" si="94"/>
        <v>0.78333333333337407</v>
      </c>
      <c r="P717" s="39">
        <f>IF($A717&lt;=LEN('USH2A e13 (B) - 2ry Str + Mask'!A$2),M717-J717,"")</f>
        <v>0</v>
      </c>
      <c r="Q717" s="39">
        <f>IF($A717&lt;=LEN('USH2A e13 (B) - 2ry Str + Mask'!A$2),N717-K717,"")</f>
        <v>0</v>
      </c>
      <c r="R717" s="39">
        <f>IF($A717&lt;=LEN('USH2A e13 (B) - 2ry Str + Mask'!A$2),O717-L717,"")</f>
        <v>0</v>
      </c>
    </row>
    <row r="718" spans="1:18" ht="152" customHeight="1" x14ac:dyDescent="0.15">
      <c r="A718" s="36">
        <v>717</v>
      </c>
      <c r="B718" s="37" t="str">
        <f>IF($A718&lt;=LEN('USH2A e13 (B) - 2ry Str + Mask'!A$2),MID('USH2A e13 (B) - 2ry Str + Mask'!A$2,$A718,1),"")</f>
        <v>.</v>
      </c>
      <c r="C718" s="38" t="str">
        <f>IF($A718&lt;=LEN('USH2A e13 (B) - 2ry Str + Mask'!B$2),MID('USH2A e13 (B) - 2ry Str + Mask'!B$2,$A718,1),"")</f>
        <v>.</v>
      </c>
      <c r="D718" s="38" t="str">
        <f>IF($A718&lt;=LEN('USH2A e13 (B) - 2ry Str + Mask'!C$2),MID('USH2A e13 (B) - 2ry Str + Mask'!C$2,$A718,1),"")</f>
        <v>.</v>
      </c>
      <c r="E718" s="38" t="str">
        <f t="shared" si="88"/>
        <v>.</v>
      </c>
      <c r="F718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</v>
      </c>
      <c r="G718" s="39">
        <f>IF($A718&lt;=LEN('USH2A e13 (B) - 2ry Str + Mask'!A$2),SUMIF('USH2A e13 (B) - HSF3.0'!E2:E891,"&lt;="&amp;$A718,'USH2A e13 (B) - HSF3.0'!H2:H891)-SUMIF('USH2A e13 (B) - HSF3.0'!G2:G891,"&lt;="&amp;$A718,'USH2A e13 (B) - HSF3.0'!H2:H891),"")</f>
        <v>1.7833333333333741</v>
      </c>
      <c r="H718" s="39">
        <f>IF($A718&lt;=LEN('USH2A e13 (B) - 2ry Str + Mask'!A$2),SUMIF('USH2A e13 (B) - HSF3.0'!E2:E891,"&lt;="&amp;$A718,'USH2A e13 (B) - HSF3.0'!I2:I891)-SUMIF('USH2A e13 (B) - HSF3.0'!G2:G891,"&lt;="&amp;$A718,'USH2A e13 (B) - HSF3.0'!I2:I891),"")</f>
        <v>-0.49999999999999289</v>
      </c>
      <c r="I718" s="39">
        <f>IF($A718&lt;=LEN('USH2A e13 (B) - 2ry Str + Mask'!A$2),G718+H718,"")</f>
        <v>1.2833333333333812</v>
      </c>
      <c r="J718" s="39">
        <f t="shared" si="89"/>
        <v>1.7833333333333741</v>
      </c>
      <c r="K718" s="39">
        <f t="shared" si="90"/>
        <v>-0.49999999999999289</v>
      </c>
      <c r="L718" s="39">
        <f t="shared" si="91"/>
        <v>1.2833333333333812</v>
      </c>
      <c r="M718" s="39">
        <f t="shared" si="92"/>
        <v>1.7833333333333741</v>
      </c>
      <c r="N718" s="39">
        <f t="shared" si="93"/>
        <v>-0.49999999999999289</v>
      </c>
      <c r="O718" s="39">
        <f t="shared" si="94"/>
        <v>1.2833333333333812</v>
      </c>
      <c r="P718" s="39">
        <f>IF($A718&lt;=LEN('USH2A e13 (B) - 2ry Str + Mask'!A$2),M718-J718,"")</f>
        <v>0</v>
      </c>
      <c r="Q718" s="39">
        <f>IF($A718&lt;=LEN('USH2A e13 (B) - 2ry Str + Mask'!A$2),N718-K718,"")</f>
        <v>0</v>
      </c>
      <c r="R718" s="39">
        <f>IF($A718&lt;=LEN('USH2A e13 (B) - 2ry Str + Mask'!A$2),O718-L718,"")</f>
        <v>0</v>
      </c>
    </row>
    <row r="719" spans="1:18" ht="152" customHeight="1" x14ac:dyDescent="0.15">
      <c r="A719" s="36">
        <v>718</v>
      </c>
      <c r="B719" s="37" t="str">
        <f>IF($A719&lt;=LEN('USH2A e13 (B) - 2ry Str + Mask'!A$2),MID('USH2A e13 (B) - 2ry Str + Mask'!A$2,$A719,1),"")</f>
        <v>.</v>
      </c>
      <c r="C719" s="38" t="str">
        <f>IF($A719&lt;=LEN('USH2A e13 (B) - 2ry Str + Mask'!B$2),MID('USH2A e13 (B) - 2ry Str + Mask'!B$2,$A719,1),"")</f>
        <v>.</v>
      </c>
      <c r="D719" s="38" t="str">
        <f>IF($A719&lt;=LEN('USH2A e13 (B) - 2ry Str + Mask'!C$2),MID('USH2A e13 (B) - 2ry Str + Mask'!C$2,$A719,1),"")</f>
        <v>.</v>
      </c>
      <c r="E719" s="38" t="str">
        <f t="shared" si="88"/>
        <v>.</v>
      </c>
      <c r="F719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</v>
      </c>
      <c r="G719" s="39">
        <f>IF($A719&lt;=LEN('USH2A e13 (B) - 2ry Str + Mask'!A$2),SUMIF('USH2A e13 (B) - HSF3.0'!E2:E891,"&lt;="&amp;$A719,'USH2A e13 (B) - HSF3.0'!H2:H891)-SUMIF('USH2A e13 (B) - HSF3.0'!G2:G891,"&lt;="&amp;$A719,'USH2A e13 (B) - HSF3.0'!H2:H891),"")</f>
        <v>2.2833333333333883</v>
      </c>
      <c r="H719" s="39">
        <f>IF($A719&lt;=LEN('USH2A e13 (B) - 2ry Str + Mask'!A$2),SUMIF('USH2A e13 (B) - HSF3.0'!E2:E891,"&lt;="&amp;$A719,'USH2A e13 (B) - HSF3.0'!I2:I891)-SUMIF('USH2A e13 (B) - HSF3.0'!G2:G891,"&lt;="&amp;$A719,'USH2A e13 (B) - HSF3.0'!I2:I891),"")</f>
        <v>-0.4583333333333286</v>
      </c>
      <c r="I719" s="39">
        <f>IF($A719&lt;=LEN('USH2A e13 (B) - 2ry Str + Mask'!A$2),G719+H719,"")</f>
        <v>1.8250000000000597</v>
      </c>
      <c r="J719" s="39">
        <f t="shared" si="89"/>
        <v>2.2833333333333883</v>
      </c>
      <c r="K719" s="39">
        <f t="shared" si="90"/>
        <v>-0.4583333333333286</v>
      </c>
      <c r="L719" s="39">
        <f t="shared" si="91"/>
        <v>1.8250000000000597</v>
      </c>
      <c r="M719" s="39">
        <f t="shared" si="92"/>
        <v>2.2833333333333883</v>
      </c>
      <c r="N719" s="39">
        <f t="shared" si="93"/>
        <v>-0.4583333333333286</v>
      </c>
      <c r="O719" s="39">
        <f t="shared" si="94"/>
        <v>1.8250000000000597</v>
      </c>
      <c r="P719" s="39">
        <f>IF($A719&lt;=LEN('USH2A e13 (B) - 2ry Str + Mask'!A$2),M719-J719,"")</f>
        <v>0</v>
      </c>
      <c r="Q719" s="39">
        <f>IF($A719&lt;=LEN('USH2A e13 (B) - 2ry Str + Mask'!A$2),N719-K719,"")</f>
        <v>0</v>
      </c>
      <c r="R719" s="39">
        <f>IF($A719&lt;=LEN('USH2A e13 (B) - 2ry Str + Mask'!A$2),O719-L719,"")</f>
        <v>0</v>
      </c>
    </row>
    <row r="720" spans="1:18" ht="152" customHeight="1" x14ac:dyDescent="0.15">
      <c r="A720" s="36">
        <v>719</v>
      </c>
      <c r="B720" s="37" t="str">
        <f>IF($A720&lt;=LEN('USH2A e13 (B) - 2ry Str + Mask'!A$2),MID('USH2A e13 (B) - 2ry Str + Mask'!A$2,$A720,1),"")</f>
        <v>.</v>
      </c>
      <c r="C720" s="38" t="str">
        <f>IF($A720&lt;=LEN('USH2A e13 (B) - 2ry Str + Mask'!B$2),MID('USH2A e13 (B) - 2ry Str + Mask'!B$2,$A720,1),"")</f>
        <v>.</v>
      </c>
      <c r="D720" s="38" t="str">
        <f>IF($A720&lt;=LEN('USH2A e13 (B) - 2ry Str + Mask'!C$2),MID('USH2A e13 (B) - 2ry Str + Mask'!C$2,$A720,1),"")</f>
        <v>.</v>
      </c>
      <c r="E720" s="38" t="str">
        <f t="shared" si="88"/>
        <v>.</v>
      </c>
      <c r="F720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</v>
      </c>
      <c r="G720" s="39">
        <f>IF($A720&lt;=LEN('USH2A e13 (B) - 2ry Str + Mask'!A$2),SUMIF('USH2A e13 (B) - HSF3.0'!E2:E891,"&lt;="&amp;$A720,'USH2A e13 (B) - HSF3.0'!H2:H891)-SUMIF('USH2A e13 (B) - HSF3.0'!G2:G891,"&lt;="&amp;$A720,'USH2A e13 (B) - HSF3.0'!H2:H891),"")</f>
        <v>2.8166666666667339</v>
      </c>
      <c r="H720" s="39">
        <f>IF($A720&lt;=LEN('USH2A e13 (B) - 2ry Str + Mask'!A$2),SUMIF('USH2A e13 (B) - HSF3.0'!E2:E891,"&lt;="&amp;$A720,'USH2A e13 (B) - HSF3.0'!I2:I891)-SUMIF('USH2A e13 (B) - HSF3.0'!G2:G891,"&lt;="&amp;$A720,'USH2A e13 (B) - HSF3.0'!I2:I891),"")</f>
        <v>-0.62499999999999289</v>
      </c>
      <c r="I720" s="39">
        <f>IF($A720&lt;=LEN('USH2A e13 (B) - 2ry Str + Mask'!A$2),G720+H720,"")</f>
        <v>2.191666666666741</v>
      </c>
      <c r="J720" s="39">
        <f t="shared" si="89"/>
        <v>2.8166666666667339</v>
      </c>
      <c r="K720" s="39">
        <f t="shared" si="90"/>
        <v>-0.62499999999999289</v>
      </c>
      <c r="L720" s="39">
        <f t="shared" si="91"/>
        <v>2.191666666666741</v>
      </c>
      <c r="M720" s="39">
        <f t="shared" si="92"/>
        <v>2.8166666666667339</v>
      </c>
      <c r="N720" s="39">
        <f t="shared" si="93"/>
        <v>-0.62499999999999289</v>
      </c>
      <c r="O720" s="39">
        <f t="shared" si="94"/>
        <v>2.191666666666741</v>
      </c>
      <c r="P720" s="39">
        <f>IF($A720&lt;=LEN('USH2A e13 (B) - 2ry Str + Mask'!A$2),M720-J720,"")</f>
        <v>0</v>
      </c>
      <c r="Q720" s="39">
        <f>IF($A720&lt;=LEN('USH2A e13 (B) - 2ry Str + Mask'!A$2),N720-K720,"")</f>
        <v>0</v>
      </c>
      <c r="R720" s="39">
        <f>IF($A720&lt;=LEN('USH2A e13 (B) - 2ry Str + Mask'!A$2),O720-L720,"")</f>
        <v>0</v>
      </c>
    </row>
    <row r="721" spans="1:18" ht="152" customHeight="1" x14ac:dyDescent="0.15">
      <c r="A721" s="36">
        <v>720</v>
      </c>
      <c r="B721" s="37" t="str">
        <f>IF($A721&lt;=LEN('USH2A e13 (B) - 2ry Str + Mask'!A$2),MID('USH2A e13 (B) - 2ry Str + Mask'!A$2,$A721,1),"")</f>
        <v>.</v>
      </c>
      <c r="C721" s="38" t="str">
        <f>IF($A721&lt;=LEN('USH2A e13 (B) - 2ry Str + Mask'!B$2),MID('USH2A e13 (B) - 2ry Str + Mask'!B$2,$A721,1),"")</f>
        <v>.</v>
      </c>
      <c r="D721" s="38" t="str">
        <f>IF($A721&lt;=LEN('USH2A e13 (B) - 2ry Str + Mask'!C$2),MID('USH2A e13 (B) - 2ry Str + Mask'!C$2,$A721,1),"")</f>
        <v>.</v>
      </c>
      <c r="E721" s="38" t="str">
        <f t="shared" si="88"/>
        <v>.</v>
      </c>
      <c r="F721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</v>
      </c>
      <c r="G721" s="39">
        <f>IF($A721&lt;=LEN('USH2A e13 (B) - 2ry Str + Mask'!A$2),SUMIF('USH2A e13 (B) - HSF3.0'!E2:E891,"&lt;="&amp;$A721,'USH2A e13 (B) - HSF3.0'!H2:H891)-SUMIF('USH2A e13 (B) - HSF3.0'!G2:G891,"&lt;="&amp;$A721,'USH2A e13 (B) - HSF3.0'!H2:H891),"")</f>
        <v>2.4500000000000597</v>
      </c>
      <c r="H721" s="39">
        <f>IF($A721&lt;=LEN('USH2A e13 (B) - 2ry Str + Mask'!A$2),SUMIF('USH2A e13 (B) - HSF3.0'!E2:E891,"&lt;="&amp;$A721,'USH2A e13 (B) - HSF3.0'!I2:I891)-SUMIF('USH2A e13 (B) - HSF3.0'!G2:G891,"&lt;="&amp;$A721,'USH2A e13 (B) - HSF3.0'!I2:I891),"")</f>
        <v>-0.4583333333333286</v>
      </c>
      <c r="I721" s="39">
        <f>IF($A721&lt;=LEN('USH2A e13 (B) - 2ry Str + Mask'!A$2),G721+H721,"")</f>
        <v>1.9916666666667311</v>
      </c>
      <c r="J721" s="39">
        <f t="shared" si="89"/>
        <v>2.4500000000000597</v>
      </c>
      <c r="K721" s="39">
        <f t="shared" si="90"/>
        <v>-0.4583333333333286</v>
      </c>
      <c r="L721" s="39">
        <f t="shared" si="91"/>
        <v>1.9916666666667311</v>
      </c>
      <c r="M721" s="39">
        <f t="shared" si="92"/>
        <v>2.4500000000000597</v>
      </c>
      <c r="N721" s="39">
        <f t="shared" si="93"/>
        <v>-0.4583333333333286</v>
      </c>
      <c r="O721" s="39">
        <f t="shared" si="94"/>
        <v>1.9916666666667311</v>
      </c>
      <c r="P721" s="39">
        <f>IF($A721&lt;=LEN('USH2A e13 (B) - 2ry Str + Mask'!A$2),M721-J721,"")</f>
        <v>0</v>
      </c>
      <c r="Q721" s="39">
        <f>IF($A721&lt;=LEN('USH2A e13 (B) - 2ry Str + Mask'!A$2),N721-K721,"")</f>
        <v>0</v>
      </c>
      <c r="R721" s="39">
        <f>IF($A721&lt;=LEN('USH2A e13 (B) - 2ry Str + Mask'!A$2),O721-L721,"")</f>
        <v>0</v>
      </c>
    </row>
    <row r="722" spans="1:18" ht="152" customHeight="1" x14ac:dyDescent="0.15">
      <c r="A722" s="36">
        <v>721</v>
      </c>
      <c r="B722" s="37" t="str">
        <f>IF($A722&lt;=LEN('USH2A e13 (B) - 2ry Str + Mask'!A$2),MID('USH2A e13 (B) - 2ry Str + Mask'!A$2,$A722,1),"")</f>
        <v>.</v>
      </c>
      <c r="C722" s="38" t="str">
        <f>IF($A722&lt;=LEN('USH2A e13 (B) - 2ry Str + Mask'!B$2),MID('USH2A e13 (B) - 2ry Str + Mask'!B$2,$A722,1),"")</f>
        <v>.</v>
      </c>
      <c r="D722" s="38" t="str">
        <f>IF($A722&lt;=LEN('USH2A e13 (B) - 2ry Str + Mask'!C$2),MID('USH2A e13 (B) - 2ry Str + Mask'!C$2,$A722,1),"")</f>
        <v>.</v>
      </c>
      <c r="E722" s="38" t="str">
        <f t="shared" si="88"/>
        <v>.</v>
      </c>
      <c r="F722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</v>
      </c>
      <c r="G722" s="39">
        <f>IF($A722&lt;=LEN('USH2A e13 (B) - 2ry Str + Mask'!A$2),SUMIF('USH2A e13 (B) - HSF3.0'!E2:E891,"&lt;="&amp;$A722,'USH2A e13 (B) - HSF3.0'!H2:H891)-SUMIF('USH2A e13 (B) - HSF3.0'!G2:G891,"&lt;="&amp;$A722,'USH2A e13 (B) - HSF3.0'!H2:H891),"")</f>
        <v>2.2833333333333883</v>
      </c>
      <c r="H722" s="39">
        <f>IF($A722&lt;=LEN('USH2A e13 (B) - 2ry Str + Mask'!A$2),SUMIF('USH2A e13 (B) - HSF3.0'!E2:E891,"&lt;="&amp;$A722,'USH2A e13 (B) - HSF3.0'!I2:I891)-SUMIF('USH2A e13 (B) - HSF3.0'!G2:G891,"&lt;="&amp;$A722,'USH2A e13 (B) - HSF3.0'!I2:I891),"")</f>
        <v>-0.4166666666666643</v>
      </c>
      <c r="I722" s="39">
        <f>IF($A722&lt;=LEN('USH2A e13 (B) - 2ry Str + Mask'!A$2),G722+H722,"")</f>
        <v>1.866666666666724</v>
      </c>
      <c r="J722" s="39">
        <f t="shared" si="89"/>
        <v>2.2833333333333883</v>
      </c>
      <c r="K722" s="39">
        <f t="shared" si="90"/>
        <v>-0.4166666666666643</v>
      </c>
      <c r="L722" s="39">
        <f t="shared" si="91"/>
        <v>1.866666666666724</v>
      </c>
      <c r="M722" s="39">
        <f t="shared" si="92"/>
        <v>2.2833333333333883</v>
      </c>
      <c r="N722" s="39">
        <f t="shared" si="93"/>
        <v>-0.4166666666666643</v>
      </c>
      <c r="O722" s="39">
        <f t="shared" si="94"/>
        <v>1.866666666666724</v>
      </c>
      <c r="P722" s="39">
        <f>IF($A722&lt;=LEN('USH2A e13 (B) - 2ry Str + Mask'!A$2),M722-J722,"")</f>
        <v>0</v>
      </c>
      <c r="Q722" s="39">
        <f>IF($A722&lt;=LEN('USH2A e13 (B) - 2ry Str + Mask'!A$2),N722-K722,"")</f>
        <v>0</v>
      </c>
      <c r="R722" s="39">
        <f>IF($A722&lt;=LEN('USH2A e13 (B) - 2ry Str + Mask'!A$2),O722-L722,"")</f>
        <v>0</v>
      </c>
    </row>
    <row r="723" spans="1:18" ht="152" customHeight="1" x14ac:dyDescent="0.15">
      <c r="A723" s="36">
        <v>722</v>
      </c>
      <c r="B723" s="37" t="str">
        <f>IF($A723&lt;=LEN('USH2A e13 (B) - 2ry Str + Mask'!A$2),MID('USH2A e13 (B) - 2ry Str + Mask'!A$2,$A723,1),"")</f>
        <v>.</v>
      </c>
      <c r="C723" s="38" t="str">
        <f>IF($A723&lt;=LEN('USH2A e13 (B) - 2ry Str + Mask'!B$2),MID('USH2A e13 (B) - 2ry Str + Mask'!B$2,$A723,1),"")</f>
        <v>.</v>
      </c>
      <c r="D723" s="38" t="str">
        <f>IF($A723&lt;=LEN('USH2A e13 (B) - 2ry Str + Mask'!C$2),MID('USH2A e13 (B) - 2ry Str + Mask'!C$2,$A723,1),"")</f>
        <v>.</v>
      </c>
      <c r="E723" s="38" t="str">
        <f t="shared" si="88"/>
        <v>.</v>
      </c>
      <c r="F723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</v>
      </c>
      <c r="G723" s="39">
        <f>IF($A723&lt;=LEN('USH2A e13 (B) - 2ry Str + Mask'!A$2),SUMIF('USH2A e13 (B) - HSF3.0'!E2:E891,"&lt;="&amp;$A723,'USH2A e13 (B) - HSF3.0'!H2:H891)-SUMIF('USH2A e13 (B) - HSF3.0'!G2:G891,"&lt;="&amp;$A723,'USH2A e13 (B) - HSF3.0'!H2:H891),"")</f>
        <v>1.9500000000000455</v>
      </c>
      <c r="H723" s="39">
        <f>IF($A723&lt;=LEN('USH2A e13 (B) - 2ry Str + Mask'!A$2),SUMIF('USH2A e13 (B) - HSF3.0'!E2:E891,"&lt;="&amp;$A723,'USH2A e13 (B) - HSF3.0'!I2:I891)-SUMIF('USH2A e13 (B) - HSF3.0'!G2:G891,"&lt;="&amp;$A723,'USH2A e13 (B) - HSF3.0'!I2:I891),"")</f>
        <v>-0.4166666666666643</v>
      </c>
      <c r="I723" s="39">
        <f>IF($A723&lt;=LEN('USH2A e13 (B) - 2ry Str + Mask'!A$2),G723+H723,"")</f>
        <v>1.5333333333333812</v>
      </c>
      <c r="J723" s="39">
        <f t="shared" si="89"/>
        <v>1.9500000000000455</v>
      </c>
      <c r="K723" s="39">
        <f t="shared" si="90"/>
        <v>-0.4166666666666643</v>
      </c>
      <c r="L723" s="39">
        <f t="shared" si="91"/>
        <v>1.5333333333333812</v>
      </c>
      <c r="M723" s="39">
        <f t="shared" si="92"/>
        <v>1.9500000000000455</v>
      </c>
      <c r="N723" s="39">
        <f t="shared" si="93"/>
        <v>-0.4166666666666643</v>
      </c>
      <c r="O723" s="39">
        <f t="shared" si="94"/>
        <v>1.5333333333333812</v>
      </c>
      <c r="P723" s="39">
        <f>IF($A723&lt;=LEN('USH2A e13 (B) - 2ry Str + Mask'!A$2),M723-J723,"")</f>
        <v>0</v>
      </c>
      <c r="Q723" s="39">
        <f>IF($A723&lt;=LEN('USH2A e13 (B) - 2ry Str + Mask'!A$2),N723-K723,"")</f>
        <v>0</v>
      </c>
      <c r="R723" s="39">
        <f>IF($A723&lt;=LEN('USH2A e13 (B) - 2ry Str + Mask'!A$2),O723-L723,"")</f>
        <v>0</v>
      </c>
    </row>
    <row r="724" spans="1:18" ht="152" customHeight="1" x14ac:dyDescent="0.15">
      <c r="A724" s="36">
        <v>723</v>
      </c>
      <c r="B724" s="37" t="str">
        <f>IF($A724&lt;=LEN('USH2A e13 (B) - 2ry Str + Mask'!A$2),MID('USH2A e13 (B) - 2ry Str + Mask'!A$2,$A724,1),"")</f>
        <v>.</v>
      </c>
      <c r="C724" s="38" t="str">
        <f>IF($A724&lt;=LEN('USH2A e13 (B) - 2ry Str + Mask'!B$2),MID('USH2A e13 (B) - 2ry Str + Mask'!B$2,$A724,1),"")</f>
        <v>.</v>
      </c>
      <c r="D724" s="38" t="str">
        <f>IF($A724&lt;=LEN('USH2A e13 (B) - 2ry Str + Mask'!C$2),MID('USH2A e13 (B) - 2ry Str + Mask'!C$2,$A724,1),"")</f>
        <v>.</v>
      </c>
      <c r="E724" s="38" t="str">
        <f t="shared" si="88"/>
        <v>.</v>
      </c>
      <c r="F724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</v>
      </c>
      <c r="G724" s="39">
        <f>IF($A724&lt;=LEN('USH2A e13 (B) - 2ry Str + Mask'!A$2),SUMIF('USH2A e13 (B) - HSF3.0'!E2:E891,"&lt;="&amp;$A724,'USH2A e13 (B) - HSF3.0'!H2:H891)-SUMIF('USH2A e13 (B) - HSF3.0'!G2:G891,"&lt;="&amp;$A724,'USH2A e13 (B) - HSF3.0'!H2:H891),"")</f>
        <v>1.4916666666667027</v>
      </c>
      <c r="H724" s="39">
        <f>IF($A724&lt;=LEN('USH2A e13 (B) - 2ry Str + Mask'!A$2),SUMIF('USH2A e13 (B) - HSF3.0'!E2:E891,"&lt;="&amp;$A724,'USH2A e13 (B) - HSF3.0'!I2:I891)-SUMIF('USH2A e13 (B) - HSF3.0'!G2:G891,"&lt;="&amp;$A724,'USH2A e13 (B) - HSF3.0'!I2:I891),"")</f>
        <v>-0.5416666666666643</v>
      </c>
      <c r="I724" s="39">
        <f>IF($A724&lt;=LEN('USH2A e13 (B) - 2ry Str + Mask'!A$2),G724+H724,"")</f>
        <v>0.95000000000003837</v>
      </c>
      <c r="J724" s="39">
        <f t="shared" si="89"/>
        <v>1.4916666666667027</v>
      </c>
      <c r="K724" s="39">
        <f t="shared" si="90"/>
        <v>-0.5416666666666643</v>
      </c>
      <c r="L724" s="39">
        <f t="shared" si="91"/>
        <v>0.95000000000003837</v>
      </c>
      <c r="M724" s="39">
        <f t="shared" si="92"/>
        <v>1.4916666666667027</v>
      </c>
      <c r="N724" s="39">
        <f t="shared" si="93"/>
        <v>-0.5416666666666643</v>
      </c>
      <c r="O724" s="39">
        <f t="shared" si="94"/>
        <v>0.95000000000003837</v>
      </c>
      <c r="P724" s="39">
        <f>IF($A724&lt;=LEN('USH2A e13 (B) - 2ry Str + Mask'!A$2),M724-J724,"")</f>
        <v>0</v>
      </c>
      <c r="Q724" s="39">
        <f>IF($A724&lt;=LEN('USH2A e13 (B) - 2ry Str + Mask'!A$2),N724-K724,"")</f>
        <v>0</v>
      </c>
      <c r="R724" s="39">
        <f>IF($A724&lt;=LEN('USH2A e13 (B) - 2ry Str + Mask'!A$2),O724-L724,"")</f>
        <v>0</v>
      </c>
    </row>
    <row r="725" spans="1:18" ht="152" customHeight="1" x14ac:dyDescent="0.15">
      <c r="A725" s="36">
        <v>724</v>
      </c>
      <c r="B725" s="37" t="str">
        <f>IF($A725&lt;=LEN('USH2A e13 (B) - 2ry Str + Mask'!A$2),MID('USH2A e13 (B) - 2ry Str + Mask'!A$2,$A725,1),"")</f>
        <v>.</v>
      </c>
      <c r="C725" s="38" t="str">
        <f>IF($A725&lt;=LEN('USH2A e13 (B) - 2ry Str + Mask'!B$2),MID('USH2A e13 (B) - 2ry Str + Mask'!B$2,$A725,1),"")</f>
        <v>.</v>
      </c>
      <c r="D725" s="38" t="str">
        <f>IF($A725&lt;=LEN('USH2A e13 (B) - 2ry Str + Mask'!C$2),MID('USH2A e13 (B) - 2ry Str + Mask'!C$2,$A725,1),"")</f>
        <v>.</v>
      </c>
      <c r="E725" s="38" t="str">
        <f t="shared" si="88"/>
        <v>.</v>
      </c>
      <c r="F725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</v>
      </c>
      <c r="G725" s="39">
        <f>IF($A725&lt;=LEN('USH2A e13 (B) - 2ry Str + Mask'!A$2),SUMIF('USH2A e13 (B) - HSF3.0'!E2:E891,"&lt;="&amp;$A725,'USH2A e13 (B) - HSF3.0'!H2:H891)-SUMIF('USH2A e13 (B) - HSF3.0'!G2:G891,"&lt;="&amp;$A725,'USH2A e13 (B) - HSF3.0'!H2:H891),"")</f>
        <v>0.66666666666668561</v>
      </c>
      <c r="H725" s="39">
        <f>IF($A725&lt;=LEN('USH2A e13 (B) - 2ry Str + Mask'!A$2),SUMIF('USH2A e13 (B) - HSF3.0'!E2:E891,"&lt;="&amp;$A725,'USH2A e13 (B) - HSF3.0'!I2:I891)-SUMIF('USH2A e13 (B) - HSF3.0'!G2:G891,"&lt;="&amp;$A725,'USH2A e13 (B) - HSF3.0'!I2:I891),"")</f>
        <v>-0.7083333333333286</v>
      </c>
      <c r="I725" s="39">
        <f>IF($A725&lt;=LEN('USH2A e13 (B) - 2ry Str + Mask'!A$2),G725+H725,"")</f>
        <v>-4.1666666666642982E-2</v>
      </c>
      <c r="J725" s="39">
        <f t="shared" si="89"/>
        <v>0.66666666666668561</v>
      </c>
      <c r="K725" s="39">
        <f t="shared" si="90"/>
        <v>-0.7083333333333286</v>
      </c>
      <c r="L725" s="39">
        <f t="shared" si="91"/>
        <v>-4.1666666666642982E-2</v>
      </c>
      <c r="M725" s="39">
        <f t="shared" si="92"/>
        <v>0.66666666666668561</v>
      </c>
      <c r="N725" s="39">
        <f t="shared" si="93"/>
        <v>-0.7083333333333286</v>
      </c>
      <c r="O725" s="39">
        <f t="shared" si="94"/>
        <v>-4.1666666666642982E-2</v>
      </c>
      <c r="P725" s="39">
        <f>IF($A725&lt;=LEN('USH2A e13 (B) - 2ry Str + Mask'!A$2),M725-J725,"")</f>
        <v>0</v>
      </c>
      <c r="Q725" s="39">
        <f>IF($A725&lt;=LEN('USH2A e13 (B) - 2ry Str + Mask'!A$2),N725-K725,"")</f>
        <v>0</v>
      </c>
      <c r="R725" s="39">
        <f>IF($A725&lt;=LEN('USH2A e13 (B) - 2ry Str + Mask'!A$2),O725-L725,"")</f>
        <v>0</v>
      </c>
    </row>
    <row r="726" spans="1:18" ht="152" customHeight="1" x14ac:dyDescent="0.15">
      <c r="A726" s="36">
        <v>725</v>
      </c>
      <c r="B726" s="37" t="str">
        <f>IF($A726&lt;=LEN('USH2A e13 (B) - 2ry Str + Mask'!A$2),MID('USH2A e13 (B) - 2ry Str + Mask'!A$2,$A726,1),"")</f>
        <v>(</v>
      </c>
      <c r="C726" s="38" t="str">
        <f>IF($A726&lt;=LEN('USH2A e13 (B) - 2ry Str + Mask'!B$2),MID('USH2A e13 (B) - 2ry Str + Mask'!B$2,$A726,1),"")</f>
        <v>(</v>
      </c>
      <c r="D726" s="38" t="str">
        <f>IF($A726&lt;=LEN('USH2A e13 (B) - 2ry Str + Mask'!C$2),MID('USH2A e13 (B) - 2ry Str + Mask'!C$2,$A726,1),"")</f>
        <v>.</v>
      </c>
      <c r="E726" s="38" t="str">
        <f t="shared" si="88"/>
        <v>(</v>
      </c>
      <c r="F726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</v>
      </c>
      <c r="G726" s="39">
        <f>IF($A726&lt;=LEN('USH2A e13 (B) - 2ry Str + Mask'!A$2),SUMIF('USH2A e13 (B) - HSF3.0'!E2:E891,"&lt;="&amp;$A726,'USH2A e13 (B) - HSF3.0'!H2:H891)-SUMIF('USH2A e13 (B) - HSF3.0'!G2:G891,"&lt;="&amp;$A726,'USH2A e13 (B) - HSF3.0'!H2:H891),"")</f>
        <v>0.33333333333334281</v>
      </c>
      <c r="H726" s="39">
        <f>IF($A726&lt;=LEN('USH2A e13 (B) - 2ry Str + Mask'!A$2),SUMIF('USH2A e13 (B) - HSF3.0'!E2:E891,"&lt;="&amp;$A726,'USH2A e13 (B) - HSF3.0'!I2:I891)-SUMIF('USH2A e13 (B) - HSF3.0'!G2:G891,"&lt;="&amp;$A726,'USH2A e13 (B) - HSF3.0'!I2:I891),"")</f>
        <v>-0.7083333333333286</v>
      </c>
      <c r="I726" s="39">
        <f>IF($A726&lt;=LEN('USH2A e13 (B) - 2ry Str + Mask'!A$2),G726+H726,"")</f>
        <v>-0.37499999999998579</v>
      </c>
      <c r="J726" s="39">
        <f t="shared" si="89"/>
        <v>0</v>
      </c>
      <c r="K726" s="39">
        <f t="shared" si="90"/>
        <v>0</v>
      </c>
      <c r="L726" s="39">
        <f t="shared" si="91"/>
        <v>0</v>
      </c>
      <c r="M726" s="39">
        <f t="shared" si="92"/>
        <v>0</v>
      </c>
      <c r="N726" s="39">
        <f t="shared" si="93"/>
        <v>0</v>
      </c>
      <c r="O726" s="39">
        <f t="shared" si="94"/>
        <v>0</v>
      </c>
      <c r="P726" s="39">
        <f>IF($A726&lt;=LEN('USH2A e13 (B) - 2ry Str + Mask'!A$2),M726-J726,"")</f>
        <v>0</v>
      </c>
      <c r="Q726" s="39">
        <f>IF($A726&lt;=LEN('USH2A e13 (B) - 2ry Str + Mask'!A$2),N726-K726,"")</f>
        <v>0</v>
      </c>
      <c r="R726" s="39">
        <f>IF($A726&lt;=LEN('USH2A e13 (B) - 2ry Str + Mask'!A$2),O726-L726,"")</f>
        <v>0</v>
      </c>
    </row>
    <row r="727" spans="1:18" ht="152" customHeight="1" x14ac:dyDescent="0.15">
      <c r="A727" s="36">
        <v>726</v>
      </c>
      <c r="B727" s="37" t="str">
        <f>IF($A727&lt;=LEN('USH2A e13 (B) - 2ry Str + Mask'!A$2),MID('USH2A e13 (B) - 2ry Str + Mask'!A$2,$A727,1),"")</f>
        <v>(</v>
      </c>
      <c r="C727" s="38" t="str">
        <f>IF($A727&lt;=LEN('USH2A e13 (B) - 2ry Str + Mask'!B$2),MID('USH2A e13 (B) - 2ry Str + Mask'!B$2,$A727,1),"")</f>
        <v>(</v>
      </c>
      <c r="D727" s="38" t="str">
        <f>IF($A727&lt;=LEN('USH2A e13 (B) - 2ry Str + Mask'!C$2),MID('USH2A e13 (B) - 2ry Str + Mask'!C$2,$A727,1),"")</f>
        <v>.</v>
      </c>
      <c r="E727" s="38" t="str">
        <f t="shared" si="88"/>
        <v>(</v>
      </c>
      <c r="F727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</v>
      </c>
      <c r="G727" s="39">
        <f>IF($A727&lt;=LEN('USH2A e13 (B) - 2ry Str + Mask'!A$2),SUMIF('USH2A e13 (B) - HSF3.0'!E2:E891,"&lt;="&amp;$A727,'USH2A e13 (B) - HSF3.0'!H2:H891)-SUMIF('USH2A e13 (B) - HSF3.0'!G2:G891,"&lt;="&amp;$A727,'USH2A e13 (B) - HSF3.0'!H2:H891),"")</f>
        <v>0.1666666666666714</v>
      </c>
      <c r="H727" s="39">
        <f>IF($A727&lt;=LEN('USH2A e13 (B) - 2ry Str + Mask'!A$2),SUMIF('USH2A e13 (B) - HSF3.0'!E2:E891,"&lt;="&amp;$A727,'USH2A e13 (B) - HSF3.0'!I2:I891)-SUMIF('USH2A e13 (B) - HSF3.0'!G2:G891,"&lt;="&amp;$A727,'USH2A e13 (B) - HSF3.0'!I2:I891),"")</f>
        <v>-0.5833333333333286</v>
      </c>
      <c r="I727" s="39">
        <f>IF($A727&lt;=LEN('USH2A e13 (B) - 2ry Str + Mask'!A$2),G727+H727,"")</f>
        <v>-0.41666666666665719</v>
      </c>
      <c r="J727" s="39">
        <f t="shared" si="89"/>
        <v>0</v>
      </c>
      <c r="K727" s="39">
        <f t="shared" si="90"/>
        <v>0</v>
      </c>
      <c r="L727" s="39">
        <f t="shared" si="91"/>
        <v>0</v>
      </c>
      <c r="M727" s="39">
        <f t="shared" si="92"/>
        <v>0</v>
      </c>
      <c r="N727" s="39">
        <f t="shared" si="93"/>
        <v>0</v>
      </c>
      <c r="O727" s="39">
        <f t="shared" si="94"/>
        <v>0</v>
      </c>
      <c r="P727" s="39">
        <f>IF($A727&lt;=LEN('USH2A e13 (B) - 2ry Str + Mask'!A$2),M727-J727,"")</f>
        <v>0</v>
      </c>
      <c r="Q727" s="39">
        <f>IF($A727&lt;=LEN('USH2A e13 (B) - 2ry Str + Mask'!A$2),N727-K727,"")</f>
        <v>0</v>
      </c>
      <c r="R727" s="39">
        <f>IF($A727&lt;=LEN('USH2A e13 (B) - 2ry Str + Mask'!A$2),O727-L727,"")</f>
        <v>0</v>
      </c>
    </row>
    <row r="728" spans="1:18" ht="152" customHeight="1" x14ac:dyDescent="0.15">
      <c r="A728" s="36">
        <v>727</v>
      </c>
      <c r="B728" s="37" t="str">
        <f>IF($A728&lt;=LEN('USH2A e13 (B) - 2ry Str + Mask'!A$2),MID('USH2A e13 (B) - 2ry Str + Mask'!A$2,$A728,1),"")</f>
        <v>.</v>
      </c>
      <c r="C728" s="38" t="str">
        <f>IF($A728&lt;=LEN('USH2A e13 (B) - 2ry Str + Mask'!B$2),MID('USH2A e13 (B) - 2ry Str + Mask'!B$2,$A728,1),"")</f>
        <v>.</v>
      </c>
      <c r="D728" s="38" t="str">
        <f>IF($A728&lt;=LEN('USH2A e13 (B) - 2ry Str + Mask'!C$2),MID('USH2A e13 (B) - 2ry Str + Mask'!C$2,$A728,1),"")</f>
        <v>.</v>
      </c>
      <c r="E728" s="38" t="str">
        <f t="shared" si="88"/>
        <v>.</v>
      </c>
      <c r="F728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</v>
      </c>
      <c r="G728" s="39">
        <f>IF($A728&lt;=LEN('USH2A e13 (B) - 2ry Str + Mask'!A$2),SUMIF('USH2A e13 (B) - HSF3.0'!E2:E891,"&lt;="&amp;$A728,'USH2A e13 (B) - HSF3.0'!H2:H891)-SUMIF('USH2A e13 (B) - HSF3.0'!G2:G891,"&lt;="&amp;$A728,'USH2A e13 (B) - HSF3.0'!H2:H891),"")</f>
        <v>0</v>
      </c>
      <c r="H728" s="39">
        <f>IF($A728&lt;=LEN('USH2A e13 (B) - 2ry Str + Mask'!A$2),SUMIF('USH2A e13 (B) - HSF3.0'!E2:E891,"&lt;="&amp;$A728,'USH2A e13 (B) - HSF3.0'!I2:I891)-SUMIF('USH2A e13 (B) - HSF3.0'!G2:G891,"&lt;="&amp;$A728,'USH2A e13 (B) - HSF3.0'!I2:I891),"")</f>
        <v>-0.5833333333333286</v>
      </c>
      <c r="I728" s="39">
        <f>IF($A728&lt;=LEN('USH2A e13 (B) - 2ry Str + Mask'!A$2),G728+H728,"")</f>
        <v>-0.5833333333333286</v>
      </c>
      <c r="J728" s="39">
        <f t="shared" si="89"/>
        <v>0</v>
      </c>
      <c r="K728" s="39">
        <f t="shared" si="90"/>
        <v>-0.5833333333333286</v>
      </c>
      <c r="L728" s="39">
        <f t="shared" si="91"/>
        <v>-0.5833333333333286</v>
      </c>
      <c r="M728" s="39">
        <f t="shared" si="92"/>
        <v>0</v>
      </c>
      <c r="N728" s="39">
        <f t="shared" si="93"/>
        <v>-0.5833333333333286</v>
      </c>
      <c r="O728" s="39">
        <f t="shared" si="94"/>
        <v>-0.5833333333333286</v>
      </c>
      <c r="P728" s="39">
        <f>IF($A728&lt;=LEN('USH2A e13 (B) - 2ry Str + Mask'!A$2),M728-J728,"")</f>
        <v>0</v>
      </c>
      <c r="Q728" s="39">
        <f>IF($A728&lt;=LEN('USH2A e13 (B) - 2ry Str + Mask'!A$2),N728-K728,"")</f>
        <v>0</v>
      </c>
      <c r="R728" s="39">
        <f>IF($A728&lt;=LEN('USH2A e13 (B) - 2ry Str + Mask'!A$2),O728-L728,"")</f>
        <v>0</v>
      </c>
    </row>
    <row r="729" spans="1:18" ht="152" customHeight="1" x14ac:dyDescent="0.15">
      <c r="A729" s="36">
        <v>728</v>
      </c>
      <c r="B729" s="37" t="str">
        <f>IF($A729&lt;=LEN('USH2A e13 (B) - 2ry Str + Mask'!A$2),MID('USH2A e13 (B) - 2ry Str + Mask'!A$2,$A729,1),"")</f>
        <v>.</v>
      </c>
      <c r="C729" s="38" t="str">
        <f>IF($A729&lt;=LEN('USH2A e13 (B) - 2ry Str + Mask'!B$2),MID('USH2A e13 (B) - 2ry Str + Mask'!B$2,$A729,1),"")</f>
        <v>.</v>
      </c>
      <c r="D729" s="38" t="str">
        <f>IF($A729&lt;=LEN('USH2A e13 (B) - 2ry Str + Mask'!C$2),MID('USH2A e13 (B) - 2ry Str + Mask'!C$2,$A729,1),"")</f>
        <v>.</v>
      </c>
      <c r="E729" s="38" t="str">
        <f t="shared" si="88"/>
        <v>.</v>
      </c>
      <c r="F729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</v>
      </c>
      <c r="G729" s="39">
        <f>IF($A729&lt;=LEN('USH2A e13 (B) - 2ry Str + Mask'!A$2),SUMIF('USH2A e13 (B) - HSF3.0'!E2:E891,"&lt;="&amp;$A729,'USH2A e13 (B) - HSF3.0'!H2:H891)-SUMIF('USH2A e13 (B) - HSF3.0'!G2:G891,"&lt;="&amp;$A729,'USH2A e13 (B) - HSF3.0'!H2:H891),"")</f>
        <v>0</v>
      </c>
      <c r="H729" s="39">
        <f>IF($A729&lt;=LEN('USH2A e13 (B) - 2ry Str + Mask'!A$2),SUMIF('USH2A e13 (B) - HSF3.0'!E2:E891,"&lt;="&amp;$A729,'USH2A e13 (B) - HSF3.0'!I2:I891)-SUMIF('USH2A e13 (B) - HSF3.0'!G2:G891,"&lt;="&amp;$A729,'USH2A e13 (B) - HSF3.0'!I2:I891),"")</f>
        <v>-0.5833333333333286</v>
      </c>
      <c r="I729" s="39">
        <f>IF($A729&lt;=LEN('USH2A e13 (B) - 2ry Str + Mask'!A$2),G729+H729,"")</f>
        <v>-0.5833333333333286</v>
      </c>
      <c r="J729" s="39">
        <f t="shared" si="89"/>
        <v>0</v>
      </c>
      <c r="K729" s="39">
        <f t="shared" si="90"/>
        <v>-0.5833333333333286</v>
      </c>
      <c r="L729" s="39">
        <f t="shared" si="91"/>
        <v>-0.5833333333333286</v>
      </c>
      <c r="M729" s="39">
        <f t="shared" si="92"/>
        <v>0</v>
      </c>
      <c r="N729" s="39">
        <f t="shared" si="93"/>
        <v>-0.5833333333333286</v>
      </c>
      <c r="O729" s="39">
        <f t="shared" si="94"/>
        <v>-0.5833333333333286</v>
      </c>
      <c r="P729" s="39">
        <f>IF($A729&lt;=LEN('USH2A e13 (B) - 2ry Str + Mask'!A$2),M729-J729,"")</f>
        <v>0</v>
      </c>
      <c r="Q729" s="39">
        <f>IF($A729&lt;=LEN('USH2A e13 (B) - 2ry Str + Mask'!A$2),N729-K729,"")</f>
        <v>0</v>
      </c>
      <c r="R729" s="39">
        <f>IF($A729&lt;=LEN('USH2A e13 (B) - 2ry Str + Mask'!A$2),O729-L729,"")</f>
        <v>0</v>
      </c>
    </row>
    <row r="730" spans="1:18" ht="152" customHeight="1" x14ac:dyDescent="0.15">
      <c r="A730" s="36">
        <v>729</v>
      </c>
      <c r="B730" s="37" t="str">
        <f>IF($A730&lt;=LEN('USH2A e13 (B) - 2ry Str + Mask'!A$2),MID('USH2A e13 (B) - 2ry Str + Mask'!A$2,$A730,1),"")</f>
        <v>.</v>
      </c>
      <c r="C730" s="38" t="str">
        <f>IF($A730&lt;=LEN('USH2A e13 (B) - 2ry Str + Mask'!B$2),MID('USH2A e13 (B) - 2ry Str + Mask'!B$2,$A730,1),"")</f>
        <v>.</v>
      </c>
      <c r="D730" s="38" t="str">
        <f>IF($A730&lt;=LEN('USH2A e13 (B) - 2ry Str + Mask'!C$2),MID('USH2A e13 (B) - 2ry Str + Mask'!C$2,$A730,1),"")</f>
        <v>.</v>
      </c>
      <c r="E730" s="38" t="str">
        <f t="shared" si="88"/>
        <v>.</v>
      </c>
      <c r="F730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</v>
      </c>
      <c r="G730" s="39">
        <f>IF($A730&lt;=LEN('USH2A e13 (B) - 2ry Str + Mask'!A$2),SUMIF('USH2A e13 (B) - HSF3.0'!E2:E891,"&lt;="&amp;$A730,'USH2A e13 (B) - HSF3.0'!H2:H891)-SUMIF('USH2A e13 (B) - HSF3.0'!G2:G891,"&lt;="&amp;$A730,'USH2A e13 (B) - HSF3.0'!H2:H891),"")</f>
        <v>0</v>
      </c>
      <c r="H730" s="39">
        <f>IF($A730&lt;=LEN('USH2A e13 (B) - 2ry Str + Mask'!A$2),SUMIF('USH2A e13 (B) - HSF3.0'!E2:E891,"&lt;="&amp;$A730,'USH2A e13 (B) - HSF3.0'!I2:I891)-SUMIF('USH2A e13 (B) - HSF3.0'!G2:G891,"&lt;="&amp;$A730,'USH2A e13 (B) - HSF3.0'!I2:I891),"")</f>
        <v>-0.4583333333333286</v>
      </c>
      <c r="I730" s="39">
        <f>IF($A730&lt;=LEN('USH2A e13 (B) - 2ry Str + Mask'!A$2),G730+H730,"")</f>
        <v>-0.4583333333333286</v>
      </c>
      <c r="J730" s="39">
        <f t="shared" si="89"/>
        <v>0</v>
      </c>
      <c r="K730" s="39">
        <f t="shared" si="90"/>
        <v>-0.4583333333333286</v>
      </c>
      <c r="L730" s="39">
        <f t="shared" si="91"/>
        <v>-0.4583333333333286</v>
      </c>
      <c r="M730" s="39">
        <f t="shared" si="92"/>
        <v>0</v>
      </c>
      <c r="N730" s="39">
        <f t="shared" si="93"/>
        <v>-0.4583333333333286</v>
      </c>
      <c r="O730" s="39">
        <f t="shared" si="94"/>
        <v>-0.4583333333333286</v>
      </c>
      <c r="P730" s="39">
        <f>IF($A730&lt;=LEN('USH2A e13 (B) - 2ry Str + Mask'!A$2),M730-J730,"")</f>
        <v>0</v>
      </c>
      <c r="Q730" s="39">
        <f>IF($A730&lt;=LEN('USH2A e13 (B) - 2ry Str + Mask'!A$2),N730-K730,"")</f>
        <v>0</v>
      </c>
      <c r="R730" s="39">
        <f>IF($A730&lt;=LEN('USH2A e13 (B) - 2ry Str + Mask'!A$2),O730-L730,"")</f>
        <v>0</v>
      </c>
    </row>
    <row r="731" spans="1:18" ht="152" customHeight="1" x14ac:dyDescent="0.15">
      <c r="A731" s="36">
        <v>730</v>
      </c>
      <c r="B731" s="37" t="str">
        <f>IF($A731&lt;=LEN('USH2A e13 (B) - 2ry Str + Mask'!A$2),MID('USH2A e13 (B) - 2ry Str + Mask'!A$2,$A731,1),"")</f>
        <v>.</v>
      </c>
      <c r="C731" s="38" t="str">
        <f>IF($A731&lt;=LEN('USH2A e13 (B) - 2ry Str + Mask'!B$2),MID('USH2A e13 (B) - 2ry Str + Mask'!B$2,$A731,1),"")</f>
        <v>.</v>
      </c>
      <c r="D731" s="38" t="str">
        <f>IF($A731&lt;=LEN('USH2A e13 (B) - 2ry Str + Mask'!C$2),MID('USH2A e13 (B) - 2ry Str + Mask'!C$2,$A731,1),"")</f>
        <v>.</v>
      </c>
      <c r="E731" s="38" t="str">
        <f t="shared" si="88"/>
        <v>.</v>
      </c>
      <c r="F731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</v>
      </c>
      <c r="G731" s="39">
        <f>IF($A731&lt;=LEN('USH2A e13 (B) - 2ry Str + Mask'!A$2),SUMIF('USH2A e13 (B) - HSF3.0'!E2:E891,"&lt;="&amp;$A731,'USH2A e13 (B) - HSF3.0'!H2:H891)-SUMIF('USH2A e13 (B) - HSF3.0'!G2:G891,"&lt;="&amp;$A731,'USH2A e13 (B) - HSF3.0'!H2:H891),"")</f>
        <v>0</v>
      </c>
      <c r="H731" s="39">
        <f>IF($A731&lt;=LEN('USH2A e13 (B) - 2ry Str + Mask'!A$2),SUMIF('USH2A e13 (B) - HSF3.0'!E2:E891,"&lt;="&amp;$A731,'USH2A e13 (B) - HSF3.0'!I2:I891)-SUMIF('USH2A e13 (B) - HSF3.0'!G2:G891,"&lt;="&amp;$A731,'USH2A e13 (B) - HSF3.0'!I2:I891),"")</f>
        <v>-0.2916666666666643</v>
      </c>
      <c r="I731" s="39">
        <f>IF($A731&lt;=LEN('USH2A e13 (B) - 2ry Str + Mask'!A$2),G731+H731,"")</f>
        <v>-0.2916666666666643</v>
      </c>
      <c r="J731" s="39">
        <f t="shared" si="89"/>
        <v>0</v>
      </c>
      <c r="K731" s="39">
        <f t="shared" si="90"/>
        <v>-0.2916666666666643</v>
      </c>
      <c r="L731" s="39">
        <f t="shared" si="91"/>
        <v>-0.2916666666666643</v>
      </c>
      <c r="M731" s="39">
        <f t="shared" si="92"/>
        <v>0</v>
      </c>
      <c r="N731" s="39">
        <f t="shared" si="93"/>
        <v>-0.2916666666666643</v>
      </c>
      <c r="O731" s="39">
        <f t="shared" si="94"/>
        <v>-0.2916666666666643</v>
      </c>
      <c r="P731" s="39">
        <f>IF($A731&lt;=LEN('USH2A e13 (B) - 2ry Str + Mask'!A$2),M731-J731,"")</f>
        <v>0</v>
      </c>
      <c r="Q731" s="39">
        <f>IF($A731&lt;=LEN('USH2A e13 (B) - 2ry Str + Mask'!A$2),N731-K731,"")</f>
        <v>0</v>
      </c>
      <c r="R731" s="39">
        <f>IF($A731&lt;=LEN('USH2A e13 (B) - 2ry Str + Mask'!A$2),O731-L731,"")</f>
        <v>0</v>
      </c>
    </row>
    <row r="732" spans="1:18" ht="152" customHeight="1" x14ac:dyDescent="0.15">
      <c r="A732" s="36">
        <v>731</v>
      </c>
      <c r="B732" s="37" t="str">
        <f>IF($A732&lt;=LEN('USH2A e13 (B) - 2ry Str + Mask'!A$2),MID('USH2A e13 (B) - 2ry Str + Mask'!A$2,$A732,1),"")</f>
        <v>.</v>
      </c>
      <c r="C732" s="38" t="str">
        <f>IF($A732&lt;=LEN('USH2A e13 (B) - 2ry Str + Mask'!B$2),MID('USH2A e13 (B) - 2ry Str + Mask'!B$2,$A732,1),"")</f>
        <v>.</v>
      </c>
      <c r="D732" s="38" t="str">
        <f>IF($A732&lt;=LEN('USH2A e13 (B) - 2ry Str + Mask'!C$2),MID('USH2A e13 (B) - 2ry Str + Mask'!C$2,$A732,1),"")</f>
        <v>.</v>
      </c>
      <c r="E732" s="38" t="str">
        <f t="shared" si="88"/>
        <v>.</v>
      </c>
      <c r="F732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</v>
      </c>
      <c r="G732" s="39">
        <f>IF($A732&lt;=LEN('USH2A e13 (B) - 2ry Str + Mask'!A$2),SUMIF('USH2A e13 (B) - HSF3.0'!E2:E891,"&lt;="&amp;$A732,'USH2A e13 (B) - HSF3.0'!H2:H891)-SUMIF('USH2A e13 (B) - HSF3.0'!G2:G891,"&lt;="&amp;$A732,'USH2A e13 (B) - HSF3.0'!H2:H891),"")</f>
        <v>0</v>
      </c>
      <c r="H732" s="39">
        <f>IF($A732&lt;=LEN('USH2A e13 (B) - 2ry Str + Mask'!A$2),SUMIF('USH2A e13 (B) - HSF3.0'!E2:E891,"&lt;="&amp;$A732,'USH2A e13 (B) - HSF3.0'!I2:I891)-SUMIF('USH2A e13 (B) - HSF3.0'!G2:G891,"&lt;="&amp;$A732,'USH2A e13 (B) - HSF3.0'!I2:I891),"")</f>
        <v>0</v>
      </c>
      <c r="I732" s="39">
        <f>IF($A732&lt;=LEN('USH2A e13 (B) - 2ry Str + Mask'!A$2),G732+H732,"")</f>
        <v>0</v>
      </c>
      <c r="J732" s="39">
        <f t="shared" si="89"/>
        <v>0</v>
      </c>
      <c r="K732" s="39">
        <f t="shared" si="90"/>
        <v>0</v>
      </c>
      <c r="L732" s="39">
        <f t="shared" si="91"/>
        <v>0</v>
      </c>
      <c r="M732" s="39">
        <f t="shared" si="92"/>
        <v>0</v>
      </c>
      <c r="N732" s="39">
        <f t="shared" si="93"/>
        <v>0</v>
      </c>
      <c r="O732" s="39">
        <f t="shared" si="94"/>
        <v>0</v>
      </c>
      <c r="P732" s="39">
        <f>IF($A732&lt;=LEN('USH2A e13 (B) - 2ry Str + Mask'!A$2),M732-J732,"")</f>
        <v>0</v>
      </c>
      <c r="Q732" s="39">
        <f>IF($A732&lt;=LEN('USH2A e13 (B) - 2ry Str + Mask'!A$2),N732-K732,"")</f>
        <v>0</v>
      </c>
      <c r="R732" s="39">
        <f>IF($A732&lt;=LEN('USH2A e13 (B) - 2ry Str + Mask'!A$2),O732-L732,"")</f>
        <v>0</v>
      </c>
    </row>
    <row r="733" spans="1:18" ht="152" customHeight="1" x14ac:dyDescent="0.15">
      <c r="A733" s="36">
        <v>732</v>
      </c>
      <c r="B733" s="37" t="str">
        <f>IF($A733&lt;=LEN('USH2A e13 (B) - 2ry Str + Mask'!A$2),MID('USH2A e13 (B) - 2ry Str + Mask'!A$2,$A733,1),"")</f>
        <v>)</v>
      </c>
      <c r="C733" s="38" t="str">
        <f>IF($A733&lt;=LEN('USH2A e13 (B) - 2ry Str + Mask'!B$2),MID('USH2A e13 (B) - 2ry Str + Mask'!B$2,$A733,1),"")</f>
        <v>)</v>
      </c>
      <c r="D733" s="38" t="str">
        <f>IF($A733&lt;=LEN('USH2A e13 (B) - 2ry Str + Mask'!C$2),MID('USH2A e13 (B) - 2ry Str + Mask'!C$2,$A733,1),"")</f>
        <v>.</v>
      </c>
      <c r="E733" s="38" t="str">
        <f t="shared" si="88"/>
        <v>)</v>
      </c>
      <c r="F733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</v>
      </c>
      <c r="G733" s="39">
        <f>IF($A733&lt;=LEN('USH2A e13 (B) - 2ry Str + Mask'!A$2),SUMIF('USH2A e13 (B) - HSF3.0'!E2:E891,"&lt;="&amp;$A733,'USH2A e13 (B) - HSF3.0'!H2:H891)-SUMIF('USH2A e13 (B) - HSF3.0'!G2:G891,"&lt;="&amp;$A733,'USH2A e13 (B) - HSF3.0'!H2:H891),"")</f>
        <v>0</v>
      </c>
      <c r="H733" s="39">
        <f>IF($A733&lt;=LEN('USH2A e13 (B) - 2ry Str + Mask'!A$2),SUMIF('USH2A e13 (B) - HSF3.0'!E2:E891,"&lt;="&amp;$A733,'USH2A e13 (B) - HSF3.0'!I2:I891)-SUMIF('USH2A e13 (B) - HSF3.0'!G2:G891,"&lt;="&amp;$A733,'USH2A e13 (B) - HSF3.0'!I2:I891),"")</f>
        <v>0</v>
      </c>
      <c r="I733" s="39">
        <f>IF($A733&lt;=LEN('USH2A e13 (B) - 2ry Str + Mask'!A$2),G733+H733,"")</f>
        <v>0</v>
      </c>
      <c r="J733" s="39">
        <f t="shared" si="89"/>
        <v>0</v>
      </c>
      <c r="K733" s="39">
        <f t="shared" si="90"/>
        <v>0</v>
      </c>
      <c r="L733" s="39">
        <f t="shared" si="91"/>
        <v>0</v>
      </c>
      <c r="M733" s="39">
        <f t="shared" si="92"/>
        <v>0</v>
      </c>
      <c r="N733" s="39">
        <f t="shared" si="93"/>
        <v>0</v>
      </c>
      <c r="O733" s="39">
        <f t="shared" si="94"/>
        <v>0</v>
      </c>
      <c r="P733" s="39">
        <f>IF($A733&lt;=LEN('USH2A e13 (B) - 2ry Str + Mask'!A$2),M733-J733,"")</f>
        <v>0</v>
      </c>
      <c r="Q733" s="39">
        <f>IF($A733&lt;=LEN('USH2A e13 (B) - 2ry Str + Mask'!A$2),N733-K733,"")</f>
        <v>0</v>
      </c>
      <c r="R733" s="39">
        <f>IF($A733&lt;=LEN('USH2A e13 (B) - 2ry Str + Mask'!A$2),O733-L733,"")</f>
        <v>0</v>
      </c>
    </row>
    <row r="734" spans="1:18" ht="152" customHeight="1" x14ac:dyDescent="0.15">
      <c r="A734" s="36">
        <v>733</v>
      </c>
      <c r="B734" s="37" t="str">
        <f>IF($A734&lt;=LEN('USH2A e13 (B) - 2ry Str + Mask'!A$2),MID('USH2A e13 (B) - 2ry Str + Mask'!A$2,$A734,1),"")</f>
        <v>)</v>
      </c>
      <c r="C734" s="38" t="str">
        <f>IF($A734&lt;=LEN('USH2A e13 (B) - 2ry Str + Mask'!B$2),MID('USH2A e13 (B) - 2ry Str + Mask'!B$2,$A734,1),"")</f>
        <v>)</v>
      </c>
      <c r="D734" s="38" t="str">
        <f>IF($A734&lt;=LEN('USH2A e13 (B) - 2ry Str + Mask'!C$2),MID('USH2A e13 (B) - 2ry Str + Mask'!C$2,$A734,1),"")</f>
        <v>.</v>
      </c>
      <c r="E734" s="38" t="str">
        <f t="shared" si="88"/>
        <v>)</v>
      </c>
      <c r="F734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</v>
      </c>
      <c r="G734" s="39">
        <f>IF($A734&lt;=LEN('USH2A e13 (B) - 2ry Str + Mask'!A$2),SUMIF('USH2A e13 (B) - HSF3.0'!E2:E891,"&lt;="&amp;$A734,'USH2A e13 (B) - HSF3.0'!H2:H891)-SUMIF('USH2A e13 (B) - HSF3.0'!G2:G891,"&lt;="&amp;$A734,'USH2A e13 (B) - HSF3.0'!H2:H891),"")</f>
        <v>0</v>
      </c>
      <c r="H734" s="39">
        <f>IF($A734&lt;=LEN('USH2A e13 (B) - 2ry Str + Mask'!A$2),SUMIF('USH2A e13 (B) - HSF3.0'!E2:E891,"&lt;="&amp;$A734,'USH2A e13 (B) - HSF3.0'!I2:I891)-SUMIF('USH2A e13 (B) - HSF3.0'!G2:G891,"&lt;="&amp;$A734,'USH2A e13 (B) - HSF3.0'!I2:I891),"")</f>
        <v>0</v>
      </c>
      <c r="I734" s="39">
        <f>IF($A734&lt;=LEN('USH2A e13 (B) - 2ry Str + Mask'!A$2),G734+H734,"")</f>
        <v>0</v>
      </c>
      <c r="J734" s="39">
        <f t="shared" si="89"/>
        <v>0</v>
      </c>
      <c r="K734" s="39">
        <f t="shared" si="90"/>
        <v>0</v>
      </c>
      <c r="L734" s="39">
        <f t="shared" si="91"/>
        <v>0</v>
      </c>
      <c r="M734" s="39">
        <f t="shared" si="92"/>
        <v>0</v>
      </c>
      <c r="N734" s="39">
        <f t="shared" si="93"/>
        <v>0</v>
      </c>
      <c r="O734" s="39">
        <f t="shared" si="94"/>
        <v>0</v>
      </c>
      <c r="P734" s="39">
        <f>IF($A734&lt;=LEN('USH2A e13 (B) - 2ry Str + Mask'!A$2),M734-J734,"")</f>
        <v>0</v>
      </c>
      <c r="Q734" s="39">
        <f>IF($A734&lt;=LEN('USH2A e13 (B) - 2ry Str + Mask'!A$2),N734-K734,"")</f>
        <v>0</v>
      </c>
      <c r="R734" s="39">
        <f>IF($A734&lt;=LEN('USH2A e13 (B) - 2ry Str + Mask'!A$2),O734-L734,"")</f>
        <v>0</v>
      </c>
    </row>
    <row r="735" spans="1:18" ht="152" customHeight="1" x14ac:dyDescent="0.15">
      <c r="A735" s="36">
        <v>734</v>
      </c>
      <c r="B735" s="37" t="str">
        <f>IF($A735&lt;=LEN('USH2A e13 (B) - 2ry Str + Mask'!A$2),MID('USH2A e13 (B) - 2ry Str + Mask'!A$2,$A735,1),"")</f>
        <v>.</v>
      </c>
      <c r="C735" s="38" t="str">
        <f>IF($A735&lt;=LEN('USH2A e13 (B) - 2ry Str + Mask'!B$2),MID('USH2A e13 (B) - 2ry Str + Mask'!B$2,$A735,1),"")</f>
        <v>.</v>
      </c>
      <c r="D735" s="38" t="str">
        <f>IF($A735&lt;=LEN('USH2A e13 (B) - 2ry Str + Mask'!C$2),MID('USH2A e13 (B) - 2ry Str + Mask'!C$2,$A735,1),"")</f>
        <v>.</v>
      </c>
      <c r="E735" s="38" t="str">
        <f t="shared" si="88"/>
        <v>.</v>
      </c>
      <c r="F735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.</v>
      </c>
      <c r="G735" s="39">
        <f>IF($A735&lt;=LEN('USH2A e13 (B) - 2ry Str + Mask'!A$2),SUMIF('USH2A e13 (B) - HSF3.0'!E2:E891,"&lt;="&amp;$A735,'USH2A e13 (B) - HSF3.0'!H2:H891)-SUMIF('USH2A e13 (B) - HSF3.0'!G2:G891,"&lt;="&amp;$A735,'USH2A e13 (B) - HSF3.0'!H2:H891),"")</f>
        <v>0</v>
      </c>
      <c r="H735" s="39">
        <f>IF($A735&lt;=LEN('USH2A e13 (B) - 2ry Str + Mask'!A$2),SUMIF('USH2A e13 (B) - HSF3.0'!E2:E891,"&lt;="&amp;$A735,'USH2A e13 (B) - HSF3.0'!I2:I891)-SUMIF('USH2A e13 (B) - HSF3.0'!G2:G891,"&lt;="&amp;$A735,'USH2A e13 (B) - HSF3.0'!I2:I891),"")</f>
        <v>0</v>
      </c>
      <c r="I735" s="39">
        <f>IF($A735&lt;=LEN('USH2A e13 (B) - 2ry Str + Mask'!A$2),G735+H735,"")</f>
        <v>0</v>
      </c>
      <c r="J735" s="39">
        <f t="shared" si="89"/>
        <v>0</v>
      </c>
      <c r="K735" s="39">
        <f t="shared" si="90"/>
        <v>0</v>
      </c>
      <c r="L735" s="39">
        <f t="shared" si="91"/>
        <v>0</v>
      </c>
      <c r="M735" s="39">
        <f t="shared" si="92"/>
        <v>0</v>
      </c>
      <c r="N735" s="39">
        <f t="shared" si="93"/>
        <v>0</v>
      </c>
      <c r="O735" s="39">
        <f t="shared" si="94"/>
        <v>0</v>
      </c>
      <c r="P735" s="39">
        <f>IF($A735&lt;=LEN('USH2A e13 (B) - 2ry Str + Mask'!A$2),M735-J735,"")</f>
        <v>0</v>
      </c>
      <c r="Q735" s="39">
        <f>IF($A735&lt;=LEN('USH2A e13 (B) - 2ry Str + Mask'!A$2),N735-K735,"")</f>
        <v>0</v>
      </c>
      <c r="R735" s="39">
        <f>IF($A735&lt;=LEN('USH2A e13 (B) - 2ry Str + Mask'!A$2),O735-L735,"")</f>
        <v>0</v>
      </c>
    </row>
    <row r="736" spans="1:18" ht="152" customHeight="1" x14ac:dyDescent="0.15">
      <c r="A736" s="36">
        <v>735</v>
      </c>
      <c r="B736" s="37" t="str">
        <f>IF($A736&lt;=LEN('USH2A e13 (B) - 2ry Str + Mask'!A$2),MID('USH2A e13 (B) - 2ry Str + Mask'!A$2,$A736,1),"")</f>
        <v>.</v>
      </c>
      <c r="C736" s="38" t="str">
        <f>IF($A736&lt;=LEN('USH2A e13 (B) - 2ry Str + Mask'!B$2),MID('USH2A e13 (B) - 2ry Str + Mask'!B$2,$A736,1),"")</f>
        <v>.</v>
      </c>
      <c r="D736" s="38" t="str">
        <f>IF($A736&lt;=LEN('USH2A e13 (B) - 2ry Str + Mask'!C$2),MID('USH2A e13 (B) - 2ry Str + Mask'!C$2,$A736,1),"")</f>
        <v>.</v>
      </c>
      <c r="E736" s="38" t="str">
        <f t="shared" si="88"/>
        <v>.</v>
      </c>
      <c r="F736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..</v>
      </c>
      <c r="G736" s="39">
        <f>IF($A736&lt;=LEN('USH2A e13 (B) - 2ry Str + Mask'!A$2),SUMIF('USH2A e13 (B) - HSF3.0'!E2:E891,"&lt;="&amp;$A736,'USH2A e13 (B) - HSF3.0'!H2:H891)-SUMIF('USH2A e13 (B) - HSF3.0'!G2:G891,"&lt;="&amp;$A736,'USH2A e13 (B) - HSF3.0'!H2:H891),"")</f>
        <v>0</v>
      </c>
      <c r="H736" s="39">
        <f>IF($A736&lt;=LEN('USH2A e13 (B) - 2ry Str + Mask'!A$2),SUMIF('USH2A e13 (B) - HSF3.0'!E2:E891,"&lt;="&amp;$A736,'USH2A e13 (B) - HSF3.0'!I2:I891)-SUMIF('USH2A e13 (B) - HSF3.0'!G2:G891,"&lt;="&amp;$A736,'USH2A e13 (B) - HSF3.0'!I2:I891),"")</f>
        <v>0</v>
      </c>
      <c r="I736" s="39">
        <f>IF($A736&lt;=LEN('USH2A e13 (B) - 2ry Str + Mask'!A$2),G736+H736,"")</f>
        <v>0</v>
      </c>
      <c r="J736" s="39">
        <f t="shared" si="89"/>
        <v>0</v>
      </c>
      <c r="K736" s="39">
        <f t="shared" si="90"/>
        <v>0</v>
      </c>
      <c r="L736" s="39">
        <f t="shared" si="91"/>
        <v>0</v>
      </c>
      <c r="M736" s="39">
        <f t="shared" si="92"/>
        <v>0</v>
      </c>
      <c r="N736" s="39">
        <f t="shared" si="93"/>
        <v>0</v>
      </c>
      <c r="O736" s="39">
        <f t="shared" si="94"/>
        <v>0</v>
      </c>
      <c r="P736" s="39">
        <f>IF($A736&lt;=LEN('USH2A e13 (B) - 2ry Str + Mask'!A$2),M736-J736,"")</f>
        <v>0</v>
      </c>
      <c r="Q736" s="39">
        <f>IF($A736&lt;=LEN('USH2A e13 (B) - 2ry Str + Mask'!A$2),N736-K736,"")</f>
        <v>0</v>
      </c>
      <c r="R736" s="39">
        <f>IF($A736&lt;=LEN('USH2A e13 (B) - 2ry Str + Mask'!A$2),O736-L736,"")</f>
        <v>0</v>
      </c>
    </row>
    <row r="737" spans="1:18" ht="152" customHeight="1" x14ac:dyDescent="0.15">
      <c r="A737" s="36">
        <v>736</v>
      </c>
      <c r="B737" s="37" t="str">
        <f>IF($A737&lt;=LEN('USH2A e13 (B) - 2ry Str + Mask'!A$2),MID('USH2A e13 (B) - 2ry Str + Mask'!A$2,$A737,1),"")</f>
        <v>.</v>
      </c>
      <c r="C737" s="38" t="str">
        <f>IF($A737&lt;=LEN('USH2A e13 (B) - 2ry Str + Mask'!B$2),MID('USH2A e13 (B) - 2ry Str + Mask'!B$2,$A737,1),"")</f>
        <v>.</v>
      </c>
      <c r="D737" s="38" t="str">
        <f>IF($A737&lt;=LEN('USH2A e13 (B) - 2ry Str + Mask'!C$2),MID('USH2A e13 (B) - 2ry Str + Mask'!C$2,$A737,1),"")</f>
        <v>.</v>
      </c>
      <c r="E737" s="38" t="str">
        <f t="shared" si="88"/>
        <v>.</v>
      </c>
      <c r="F737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...</v>
      </c>
      <c r="G737" s="39">
        <f>IF($A737&lt;=LEN('USH2A e13 (B) - 2ry Str + Mask'!A$2),SUMIF('USH2A e13 (B) - HSF3.0'!E2:E891,"&lt;="&amp;$A737,'USH2A e13 (B) - HSF3.0'!H2:H891)-SUMIF('USH2A e13 (B) - HSF3.0'!G2:G891,"&lt;="&amp;$A737,'USH2A e13 (B) - HSF3.0'!H2:H891),"")</f>
        <v>0</v>
      </c>
      <c r="H737" s="39">
        <f>IF($A737&lt;=LEN('USH2A e13 (B) - 2ry Str + Mask'!A$2),SUMIF('USH2A e13 (B) - HSF3.0'!E2:E891,"&lt;="&amp;$A737,'USH2A e13 (B) - HSF3.0'!I2:I891)-SUMIF('USH2A e13 (B) - HSF3.0'!G2:G891,"&lt;="&amp;$A737,'USH2A e13 (B) - HSF3.0'!I2:I891),"")</f>
        <v>0</v>
      </c>
      <c r="I737" s="39">
        <f>IF($A737&lt;=LEN('USH2A e13 (B) - 2ry Str + Mask'!A$2),G737+H737,"")</f>
        <v>0</v>
      </c>
      <c r="J737" s="39">
        <f t="shared" si="89"/>
        <v>0</v>
      </c>
      <c r="K737" s="39">
        <f t="shared" si="90"/>
        <v>0</v>
      </c>
      <c r="L737" s="39">
        <f t="shared" si="91"/>
        <v>0</v>
      </c>
      <c r="M737" s="39">
        <f t="shared" si="92"/>
        <v>0</v>
      </c>
      <c r="N737" s="39">
        <f t="shared" si="93"/>
        <v>0</v>
      </c>
      <c r="O737" s="39">
        <f t="shared" si="94"/>
        <v>0</v>
      </c>
      <c r="P737" s="39">
        <f>IF($A737&lt;=LEN('USH2A e13 (B) - 2ry Str + Mask'!A$2),M737-J737,"")</f>
        <v>0</v>
      </c>
      <c r="Q737" s="39">
        <f>IF($A737&lt;=LEN('USH2A e13 (B) - 2ry Str + Mask'!A$2),N737-K737,"")</f>
        <v>0</v>
      </c>
      <c r="R737" s="39">
        <f>IF($A737&lt;=LEN('USH2A e13 (B) - 2ry Str + Mask'!A$2),O737-L737,"")</f>
        <v>0</v>
      </c>
    </row>
    <row r="738" spans="1:18" ht="152" customHeight="1" x14ac:dyDescent="0.15">
      <c r="A738" s="36">
        <v>737</v>
      </c>
      <c r="B738" s="37" t="str">
        <f>IF($A738&lt;=LEN('USH2A e13 (B) - 2ry Str + Mask'!A$2),MID('USH2A e13 (B) - 2ry Str + Mask'!A$2,$A738,1),"")</f>
        <v>.</v>
      </c>
      <c r="C738" s="38" t="str">
        <f>IF($A738&lt;=LEN('USH2A e13 (B) - 2ry Str + Mask'!B$2),MID('USH2A e13 (B) - 2ry Str + Mask'!B$2,$A738,1),"")</f>
        <v>.</v>
      </c>
      <c r="D738" s="38" t="str">
        <f>IF($A738&lt;=LEN('USH2A e13 (B) - 2ry Str + Mask'!C$2),MID('USH2A e13 (B) - 2ry Str + Mask'!C$2,$A738,1),"")</f>
        <v>.</v>
      </c>
      <c r="E738" s="38" t="str">
        <f t="shared" si="88"/>
        <v>.</v>
      </c>
      <c r="F738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....</v>
      </c>
      <c r="G738" s="39">
        <f>IF($A738&lt;=LEN('USH2A e13 (B) - 2ry Str + Mask'!A$2),SUMIF('USH2A e13 (B) - HSF3.0'!E2:E891,"&lt;="&amp;$A738,'USH2A e13 (B) - HSF3.0'!H2:H891)-SUMIF('USH2A e13 (B) - HSF3.0'!G2:G891,"&lt;="&amp;$A738,'USH2A e13 (B) - HSF3.0'!H2:H891),"")</f>
        <v>0</v>
      </c>
      <c r="H738" s="39">
        <f>IF($A738&lt;=LEN('USH2A e13 (B) - 2ry Str + Mask'!A$2),SUMIF('USH2A e13 (B) - HSF3.0'!E2:E891,"&lt;="&amp;$A738,'USH2A e13 (B) - HSF3.0'!I2:I891)-SUMIF('USH2A e13 (B) - HSF3.0'!G2:G891,"&lt;="&amp;$A738,'USH2A e13 (B) - HSF3.0'!I2:I891),"")</f>
        <v>0</v>
      </c>
      <c r="I738" s="39">
        <f>IF($A738&lt;=LEN('USH2A e13 (B) - 2ry Str + Mask'!A$2),G738+H738,"")</f>
        <v>0</v>
      </c>
      <c r="J738" s="39">
        <f t="shared" si="89"/>
        <v>0</v>
      </c>
      <c r="K738" s="39">
        <f t="shared" si="90"/>
        <v>0</v>
      </c>
      <c r="L738" s="39">
        <f t="shared" si="91"/>
        <v>0</v>
      </c>
      <c r="M738" s="39">
        <f t="shared" si="92"/>
        <v>0</v>
      </c>
      <c r="N738" s="39">
        <f t="shared" si="93"/>
        <v>0</v>
      </c>
      <c r="O738" s="39">
        <f t="shared" si="94"/>
        <v>0</v>
      </c>
      <c r="P738" s="39">
        <f>IF($A738&lt;=LEN('USH2A e13 (B) - 2ry Str + Mask'!A$2),M738-J738,"")</f>
        <v>0</v>
      </c>
      <c r="Q738" s="39">
        <f>IF($A738&lt;=LEN('USH2A e13 (B) - 2ry Str + Mask'!A$2),N738-K738,"")</f>
        <v>0</v>
      </c>
      <c r="R738" s="39">
        <f>IF($A738&lt;=LEN('USH2A e13 (B) - 2ry Str + Mask'!A$2),O738-L738,"")</f>
        <v>0</v>
      </c>
    </row>
    <row r="739" spans="1:18" ht="152" customHeight="1" x14ac:dyDescent="0.15">
      <c r="A739" s="36">
        <v>738</v>
      </c>
      <c r="B739" s="37" t="str">
        <f>IF($A739&lt;=LEN('USH2A e13 (B) - 2ry Str + Mask'!A$2),MID('USH2A e13 (B) - 2ry Str + Mask'!A$2,$A739,1),"")</f>
        <v>.</v>
      </c>
      <c r="C739" s="38" t="str">
        <f>IF($A739&lt;=LEN('USH2A e13 (B) - 2ry Str + Mask'!B$2),MID('USH2A e13 (B) - 2ry Str + Mask'!B$2,$A739,1),"")</f>
        <v>.</v>
      </c>
      <c r="D739" s="38" t="str">
        <f>IF($A739&lt;=LEN('USH2A e13 (B) - 2ry Str + Mask'!C$2),MID('USH2A e13 (B) - 2ry Str + Mask'!C$2,$A739,1),"")</f>
        <v>.</v>
      </c>
      <c r="E739" s="38" t="str">
        <f t="shared" si="88"/>
        <v>.</v>
      </c>
      <c r="F739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.....</v>
      </c>
      <c r="G739" s="39">
        <f>IF($A739&lt;=LEN('USH2A e13 (B) - 2ry Str + Mask'!A$2),SUMIF('USH2A e13 (B) - HSF3.0'!E2:E891,"&lt;="&amp;$A739,'USH2A e13 (B) - HSF3.0'!H2:H891)-SUMIF('USH2A e13 (B) - HSF3.0'!G2:G891,"&lt;="&amp;$A739,'USH2A e13 (B) - HSF3.0'!H2:H891),"")</f>
        <v>0</v>
      </c>
      <c r="H739" s="39">
        <f>IF($A739&lt;=LEN('USH2A e13 (B) - 2ry Str + Mask'!A$2),SUMIF('USH2A e13 (B) - HSF3.0'!E2:E891,"&lt;="&amp;$A739,'USH2A e13 (B) - HSF3.0'!I2:I891)-SUMIF('USH2A e13 (B) - HSF3.0'!G2:G891,"&lt;="&amp;$A739,'USH2A e13 (B) - HSF3.0'!I2:I891),"")</f>
        <v>0</v>
      </c>
      <c r="I739" s="39">
        <f>IF($A739&lt;=LEN('USH2A e13 (B) - 2ry Str + Mask'!A$2),G739+H739,"")</f>
        <v>0</v>
      </c>
      <c r="J739" s="39">
        <f t="shared" si="89"/>
        <v>0</v>
      </c>
      <c r="K739" s="39">
        <f t="shared" si="90"/>
        <v>0</v>
      </c>
      <c r="L739" s="39">
        <f t="shared" si="91"/>
        <v>0</v>
      </c>
      <c r="M739" s="39">
        <f t="shared" si="92"/>
        <v>0</v>
      </c>
      <c r="N739" s="39">
        <f t="shared" si="93"/>
        <v>0</v>
      </c>
      <c r="O739" s="39">
        <f t="shared" si="94"/>
        <v>0</v>
      </c>
      <c r="P739" s="39">
        <f>IF($A739&lt;=LEN('USH2A e13 (B) - 2ry Str + Mask'!A$2),M739-J739,"")</f>
        <v>0</v>
      </c>
      <c r="Q739" s="39">
        <f>IF($A739&lt;=LEN('USH2A e13 (B) - 2ry Str + Mask'!A$2),N739-K739,"")</f>
        <v>0</v>
      </c>
      <c r="R739" s="39">
        <f>IF($A739&lt;=LEN('USH2A e13 (B) - 2ry Str + Mask'!A$2),O739-L739,"")</f>
        <v>0</v>
      </c>
    </row>
    <row r="740" spans="1:18" ht="152" customHeight="1" x14ac:dyDescent="0.15">
      <c r="A740" s="36">
        <v>739</v>
      </c>
      <c r="B740" s="37" t="str">
        <f>IF($A740&lt;=LEN('USH2A e13 (B) - 2ry Str + Mask'!A$2),MID('USH2A e13 (B) - 2ry Str + Mask'!A$2,$A740,1),"")</f>
        <v>.</v>
      </c>
      <c r="C740" s="38" t="str">
        <f>IF($A740&lt;=LEN('USH2A e13 (B) - 2ry Str + Mask'!B$2),MID('USH2A e13 (B) - 2ry Str + Mask'!B$2,$A740,1),"")</f>
        <v>.</v>
      </c>
      <c r="D740" s="38" t="str">
        <f>IF($A740&lt;=LEN('USH2A e13 (B) - 2ry Str + Mask'!C$2),MID('USH2A e13 (B) - 2ry Str + Mask'!C$2,$A740,1),"")</f>
        <v>.</v>
      </c>
      <c r="E740" s="38" t="str">
        <f t="shared" si="88"/>
        <v>.</v>
      </c>
      <c r="F740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......</v>
      </c>
      <c r="G740" s="39">
        <f>IF($A740&lt;=LEN('USH2A e13 (B) - 2ry Str + Mask'!A$2),SUMIF('USH2A e13 (B) - HSF3.0'!E2:E891,"&lt;="&amp;$A740,'USH2A e13 (B) - HSF3.0'!H2:H891)-SUMIF('USH2A e13 (B) - HSF3.0'!G2:G891,"&lt;="&amp;$A740,'USH2A e13 (B) - HSF3.0'!H2:H891),"")</f>
        <v>0</v>
      </c>
      <c r="H740" s="39">
        <f>IF($A740&lt;=LEN('USH2A e13 (B) - 2ry Str + Mask'!A$2),SUMIF('USH2A e13 (B) - HSF3.0'!E2:E891,"&lt;="&amp;$A740,'USH2A e13 (B) - HSF3.0'!I2:I891)-SUMIF('USH2A e13 (B) - HSF3.0'!G2:G891,"&lt;="&amp;$A740,'USH2A e13 (B) - HSF3.0'!I2:I891),"")</f>
        <v>0</v>
      </c>
      <c r="I740" s="39">
        <f>IF($A740&lt;=LEN('USH2A e13 (B) - 2ry Str + Mask'!A$2),G740+H740,"")</f>
        <v>0</v>
      </c>
      <c r="J740" s="39">
        <f t="shared" si="89"/>
        <v>0</v>
      </c>
      <c r="K740" s="39">
        <f t="shared" si="90"/>
        <v>0</v>
      </c>
      <c r="L740" s="39">
        <f t="shared" si="91"/>
        <v>0</v>
      </c>
      <c r="M740" s="39">
        <f t="shared" si="92"/>
        <v>0</v>
      </c>
      <c r="N740" s="39">
        <f t="shared" si="93"/>
        <v>0</v>
      </c>
      <c r="O740" s="39">
        <f t="shared" si="94"/>
        <v>0</v>
      </c>
      <c r="P740" s="39">
        <f>IF($A740&lt;=LEN('USH2A e13 (B) - 2ry Str + Mask'!A$2),M740-J740,"")</f>
        <v>0</v>
      </c>
      <c r="Q740" s="39">
        <f>IF($A740&lt;=LEN('USH2A e13 (B) - 2ry Str + Mask'!A$2),N740-K740,"")</f>
        <v>0</v>
      </c>
      <c r="R740" s="39">
        <f>IF($A740&lt;=LEN('USH2A e13 (B) - 2ry Str + Mask'!A$2),O740-L740,"")</f>
        <v>0</v>
      </c>
    </row>
    <row r="741" spans="1:18" ht="152" customHeight="1" x14ac:dyDescent="0.15">
      <c r="A741" s="36">
        <v>740</v>
      </c>
      <c r="B741" s="37" t="str">
        <f>IF($A741&lt;=LEN('USH2A e13 (B) - 2ry Str + Mask'!A$2),MID('USH2A e13 (B) - 2ry Str + Mask'!A$2,$A741,1),"")</f>
        <v>.</v>
      </c>
      <c r="C741" s="38" t="str">
        <f>IF($A741&lt;=LEN('USH2A e13 (B) - 2ry Str + Mask'!B$2),MID('USH2A e13 (B) - 2ry Str + Mask'!B$2,$A741,1),"")</f>
        <v>.</v>
      </c>
      <c r="D741" s="38" t="str">
        <f>IF($A741&lt;=LEN('USH2A e13 (B) - 2ry Str + Mask'!C$2),MID('USH2A e13 (B) - 2ry Str + Mask'!C$2,$A741,1),"")</f>
        <v>.</v>
      </c>
      <c r="E741" s="38" t="str">
        <f t="shared" si="88"/>
        <v>.</v>
      </c>
      <c r="F741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.......</v>
      </c>
      <c r="G741" s="39">
        <f>IF($A741&lt;=LEN('USH2A e13 (B) - 2ry Str + Mask'!A$2),SUMIF('USH2A e13 (B) - HSF3.0'!E2:E891,"&lt;="&amp;$A741,'USH2A e13 (B) - HSF3.0'!H2:H891)-SUMIF('USH2A e13 (B) - HSF3.0'!G2:G891,"&lt;="&amp;$A741,'USH2A e13 (B) - HSF3.0'!H2:H891),"")</f>
        <v>0</v>
      </c>
      <c r="H741" s="39">
        <f>IF($A741&lt;=LEN('USH2A e13 (B) - 2ry Str + Mask'!A$2),SUMIF('USH2A e13 (B) - HSF3.0'!E2:E891,"&lt;="&amp;$A741,'USH2A e13 (B) - HSF3.0'!I2:I891)-SUMIF('USH2A e13 (B) - HSF3.0'!G2:G891,"&lt;="&amp;$A741,'USH2A e13 (B) - HSF3.0'!I2:I891),"")</f>
        <v>0</v>
      </c>
      <c r="I741" s="39">
        <f>IF($A741&lt;=LEN('USH2A e13 (B) - 2ry Str + Mask'!A$2),G741+H741,"")</f>
        <v>0</v>
      </c>
      <c r="J741" s="39">
        <f t="shared" si="89"/>
        <v>0</v>
      </c>
      <c r="K741" s="39">
        <f t="shared" si="90"/>
        <v>0</v>
      </c>
      <c r="L741" s="39">
        <f t="shared" si="91"/>
        <v>0</v>
      </c>
      <c r="M741" s="39">
        <f t="shared" si="92"/>
        <v>0</v>
      </c>
      <c r="N741" s="39">
        <f t="shared" si="93"/>
        <v>0</v>
      </c>
      <c r="O741" s="39">
        <f t="shared" si="94"/>
        <v>0</v>
      </c>
      <c r="P741" s="39">
        <f>IF($A741&lt;=LEN('USH2A e13 (B) - 2ry Str + Mask'!A$2),M741-J741,"")</f>
        <v>0</v>
      </c>
      <c r="Q741" s="39">
        <f>IF($A741&lt;=LEN('USH2A e13 (B) - 2ry Str + Mask'!A$2),N741-K741,"")</f>
        <v>0</v>
      </c>
      <c r="R741" s="39">
        <f>IF($A741&lt;=LEN('USH2A e13 (B) - 2ry Str + Mask'!A$2),O741-L741,"")</f>
        <v>0</v>
      </c>
    </row>
    <row r="742" spans="1:18" ht="164" customHeight="1" x14ac:dyDescent="0.15">
      <c r="A742" s="36">
        <v>741</v>
      </c>
      <c r="B742" s="37" t="str">
        <f>IF($A742&lt;=LEN('USH2A e13 (B) - 2ry Str + Mask'!A$2),MID('USH2A e13 (B) - 2ry Str + Mask'!A$2,$A742,1),"")</f>
        <v>.</v>
      </c>
      <c r="C742" s="38" t="str">
        <f>IF($A742&lt;=LEN('USH2A e13 (B) - 2ry Str + Mask'!B$2),MID('USH2A e13 (B) - 2ry Str + Mask'!B$2,$A742,1),"")</f>
        <v>.</v>
      </c>
      <c r="D742" s="38" t="str">
        <f>IF($A742&lt;=LEN('USH2A e13 (B) - 2ry Str + Mask'!C$2),MID('USH2A e13 (B) - 2ry Str + Mask'!C$2,$A742,1),"")</f>
        <v>.</v>
      </c>
      <c r="E742" s="38" t="str">
        <f t="shared" si="88"/>
        <v>.</v>
      </c>
      <c r="F742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........</v>
      </c>
      <c r="G742" s="39">
        <f>IF($A742&lt;=LEN('USH2A e13 (B) - 2ry Str + Mask'!A$2),SUMIF('USH2A e13 (B) - HSF3.0'!E2:E891,"&lt;="&amp;$A742,'USH2A e13 (B) - HSF3.0'!H2:H891)-SUMIF('USH2A e13 (B) - HSF3.0'!G2:G891,"&lt;="&amp;$A742,'USH2A e13 (B) - HSF3.0'!H2:H891),"")</f>
        <v>0</v>
      </c>
      <c r="H742" s="39">
        <f>IF($A742&lt;=LEN('USH2A e13 (B) - 2ry Str + Mask'!A$2),SUMIF('USH2A e13 (B) - HSF3.0'!E2:E891,"&lt;="&amp;$A742,'USH2A e13 (B) - HSF3.0'!I2:I891)-SUMIF('USH2A e13 (B) - HSF3.0'!G2:G891,"&lt;="&amp;$A742,'USH2A e13 (B) - HSF3.0'!I2:I891),"")</f>
        <v>0</v>
      </c>
      <c r="I742" s="39">
        <f>IF($A742&lt;=LEN('USH2A e13 (B) - 2ry Str + Mask'!A$2),G742+H742,"")</f>
        <v>0</v>
      </c>
      <c r="J742" s="39">
        <f t="shared" si="89"/>
        <v>0</v>
      </c>
      <c r="K742" s="39">
        <f t="shared" si="90"/>
        <v>0</v>
      </c>
      <c r="L742" s="39">
        <f t="shared" si="91"/>
        <v>0</v>
      </c>
      <c r="M742" s="39">
        <f t="shared" si="92"/>
        <v>0</v>
      </c>
      <c r="N742" s="39">
        <f t="shared" si="93"/>
        <v>0</v>
      </c>
      <c r="O742" s="39">
        <f t="shared" si="94"/>
        <v>0</v>
      </c>
      <c r="P742" s="39">
        <f>IF($A742&lt;=LEN('USH2A e13 (B) - 2ry Str + Mask'!A$2),M742-J742,"")</f>
        <v>0</v>
      </c>
      <c r="Q742" s="39">
        <f>IF($A742&lt;=LEN('USH2A e13 (B) - 2ry Str + Mask'!A$2),N742-K742,"")</f>
        <v>0</v>
      </c>
      <c r="R742" s="39">
        <f>IF($A742&lt;=LEN('USH2A e13 (B) - 2ry Str + Mask'!A$2),O742-L742,"")</f>
        <v>0</v>
      </c>
    </row>
    <row r="743" spans="1:18" ht="164" customHeight="1" x14ac:dyDescent="0.15">
      <c r="A743" s="36">
        <v>742</v>
      </c>
      <c r="B743" s="37" t="str">
        <f>IF($A743&lt;=LEN('USH2A e13 (B) - 2ry Str + Mask'!A$2),MID('USH2A e13 (B) - 2ry Str + Mask'!A$2,$A743,1),"")</f>
        <v>.</v>
      </c>
      <c r="C743" s="38" t="str">
        <f>IF($A743&lt;=LEN('USH2A e13 (B) - 2ry Str + Mask'!B$2),MID('USH2A e13 (B) - 2ry Str + Mask'!B$2,$A743,1),"")</f>
        <v>.</v>
      </c>
      <c r="D743" s="38" t="str">
        <f>IF($A743&lt;=LEN('USH2A e13 (B) - 2ry Str + Mask'!C$2),MID('USH2A e13 (B) - 2ry Str + Mask'!C$2,$A743,1),"")</f>
        <v>.</v>
      </c>
      <c r="E743" s="38" t="str">
        <f t="shared" si="88"/>
        <v>.</v>
      </c>
      <c r="F743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.........</v>
      </c>
      <c r="G743" s="39">
        <f>IF($A743&lt;=LEN('USH2A e13 (B) - 2ry Str + Mask'!A$2),SUMIF('USH2A e13 (B) - HSF3.0'!E2:E891,"&lt;="&amp;$A743,'USH2A e13 (B) - HSF3.0'!H2:H891)-SUMIF('USH2A e13 (B) - HSF3.0'!G2:G891,"&lt;="&amp;$A743,'USH2A e13 (B) - HSF3.0'!H2:H891),"")</f>
        <v>0</v>
      </c>
      <c r="H743" s="39">
        <f>IF($A743&lt;=LEN('USH2A e13 (B) - 2ry Str + Mask'!A$2),SUMIF('USH2A e13 (B) - HSF3.0'!E2:E891,"&lt;="&amp;$A743,'USH2A e13 (B) - HSF3.0'!I2:I891)-SUMIF('USH2A e13 (B) - HSF3.0'!G2:G891,"&lt;="&amp;$A743,'USH2A e13 (B) - HSF3.0'!I2:I891),"")</f>
        <v>0</v>
      </c>
      <c r="I743" s="39">
        <f>IF($A743&lt;=LEN('USH2A e13 (B) - 2ry Str + Mask'!A$2),G743+H743,"")</f>
        <v>0</v>
      </c>
      <c r="J743" s="39">
        <f t="shared" si="89"/>
        <v>0</v>
      </c>
      <c r="K743" s="39">
        <f t="shared" si="90"/>
        <v>0</v>
      </c>
      <c r="L743" s="39">
        <f t="shared" si="91"/>
        <v>0</v>
      </c>
      <c r="M743" s="39">
        <f t="shared" si="92"/>
        <v>0</v>
      </c>
      <c r="N743" s="39">
        <f t="shared" si="93"/>
        <v>0</v>
      </c>
      <c r="O743" s="39">
        <f t="shared" si="94"/>
        <v>0</v>
      </c>
      <c r="P743" s="39">
        <f>IF($A743&lt;=LEN('USH2A e13 (B) - 2ry Str + Mask'!A$2),M743-J743,"")</f>
        <v>0</v>
      </c>
      <c r="Q743" s="39">
        <f>IF($A743&lt;=LEN('USH2A e13 (B) - 2ry Str + Mask'!A$2),N743-K743,"")</f>
        <v>0</v>
      </c>
      <c r="R743" s="39">
        <f>IF($A743&lt;=LEN('USH2A e13 (B) - 2ry Str + Mask'!A$2),O743-L743,"")</f>
        <v>0</v>
      </c>
    </row>
    <row r="744" spans="1:18" ht="164" customHeight="1" x14ac:dyDescent="0.15">
      <c r="A744" s="36">
        <v>743</v>
      </c>
      <c r="B744" s="37" t="str">
        <f>IF($A744&lt;=LEN('USH2A e13 (B) - 2ry Str + Mask'!A$2),MID('USH2A e13 (B) - 2ry Str + Mask'!A$2,$A744,1),"")</f>
        <v>.</v>
      </c>
      <c r="C744" s="38" t="str">
        <f>IF($A744&lt;=LEN('USH2A e13 (B) - 2ry Str + Mask'!B$2),MID('USH2A e13 (B) - 2ry Str + Mask'!B$2,$A744,1),"")</f>
        <v>.</v>
      </c>
      <c r="D744" s="38" t="str">
        <f>IF($A744&lt;=LEN('USH2A e13 (B) - 2ry Str + Mask'!C$2),MID('USH2A e13 (B) - 2ry Str + Mask'!C$2,$A744,1),"")</f>
        <v>.</v>
      </c>
      <c r="E744" s="38" t="str">
        <f t="shared" si="88"/>
        <v>.</v>
      </c>
      <c r="F744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..........</v>
      </c>
      <c r="G744" s="39">
        <f>IF($A744&lt;=LEN('USH2A e13 (B) - 2ry Str + Mask'!A$2),SUMIF('USH2A e13 (B) - HSF3.0'!E2:E891,"&lt;="&amp;$A744,'USH2A e13 (B) - HSF3.0'!H2:H891)-SUMIF('USH2A e13 (B) - HSF3.0'!G2:G891,"&lt;="&amp;$A744,'USH2A e13 (B) - HSF3.0'!H2:H891),"")</f>
        <v>0</v>
      </c>
      <c r="H744" s="39">
        <f>IF($A744&lt;=LEN('USH2A e13 (B) - 2ry Str + Mask'!A$2),SUMIF('USH2A e13 (B) - HSF3.0'!E2:E891,"&lt;="&amp;$A744,'USH2A e13 (B) - HSF3.0'!I2:I891)-SUMIF('USH2A e13 (B) - HSF3.0'!G2:G891,"&lt;="&amp;$A744,'USH2A e13 (B) - HSF3.0'!I2:I891),"")</f>
        <v>0</v>
      </c>
      <c r="I744" s="39">
        <f>IF($A744&lt;=LEN('USH2A e13 (B) - 2ry Str + Mask'!A$2),G744+H744,"")</f>
        <v>0</v>
      </c>
      <c r="J744" s="39">
        <f t="shared" si="89"/>
        <v>0</v>
      </c>
      <c r="K744" s="39">
        <f t="shared" si="90"/>
        <v>0</v>
      </c>
      <c r="L744" s="39">
        <f t="shared" si="91"/>
        <v>0</v>
      </c>
      <c r="M744" s="39">
        <f t="shared" si="92"/>
        <v>0</v>
      </c>
      <c r="N744" s="39">
        <f t="shared" si="93"/>
        <v>0</v>
      </c>
      <c r="O744" s="39">
        <f t="shared" si="94"/>
        <v>0</v>
      </c>
      <c r="P744" s="39">
        <f>IF($A744&lt;=LEN('USH2A e13 (B) - 2ry Str + Mask'!A$2),M744-J744,"")</f>
        <v>0</v>
      </c>
      <c r="Q744" s="39">
        <f>IF($A744&lt;=LEN('USH2A e13 (B) - 2ry Str + Mask'!A$2),N744-K744,"")</f>
        <v>0</v>
      </c>
      <c r="R744" s="39">
        <f>IF($A744&lt;=LEN('USH2A e13 (B) - 2ry Str + Mask'!A$2),O744-L744,"")</f>
        <v>0</v>
      </c>
    </row>
    <row r="745" spans="1:18" ht="164" customHeight="1" x14ac:dyDescent="0.15">
      <c r="A745" s="36">
        <v>744</v>
      </c>
      <c r="B745" s="37" t="str">
        <f>IF($A745&lt;=LEN('USH2A e13 (B) - 2ry Str + Mask'!A$2),MID('USH2A e13 (B) - 2ry Str + Mask'!A$2,$A745,1),"")</f>
        <v>.</v>
      </c>
      <c r="C745" s="38" t="str">
        <f>IF($A745&lt;=LEN('USH2A e13 (B) - 2ry Str + Mask'!B$2),MID('USH2A e13 (B) - 2ry Str + Mask'!B$2,$A745,1),"")</f>
        <v>.</v>
      </c>
      <c r="D745" s="38" t="str">
        <f>IF($A745&lt;=LEN('USH2A e13 (B) - 2ry Str + Mask'!C$2),MID('USH2A e13 (B) - 2ry Str + Mask'!C$2,$A745,1),"")</f>
        <v>.</v>
      </c>
      <c r="E745" s="38" t="str">
        <f t="shared" si="88"/>
        <v>.</v>
      </c>
      <c r="F745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...........</v>
      </c>
      <c r="G745" s="39">
        <f>IF($A745&lt;=LEN('USH2A e13 (B) - 2ry Str + Mask'!A$2),SUMIF('USH2A e13 (B) - HSF3.0'!E2:E891,"&lt;="&amp;$A745,'USH2A e13 (B) - HSF3.0'!H2:H891)-SUMIF('USH2A e13 (B) - HSF3.0'!G2:G891,"&lt;="&amp;$A745,'USH2A e13 (B) - HSF3.0'!H2:H891),"")</f>
        <v>0</v>
      </c>
      <c r="H745" s="39">
        <f>IF($A745&lt;=LEN('USH2A e13 (B) - 2ry Str + Mask'!A$2),SUMIF('USH2A e13 (B) - HSF3.0'!E2:E891,"&lt;="&amp;$A745,'USH2A e13 (B) - HSF3.0'!I2:I891)-SUMIF('USH2A e13 (B) - HSF3.0'!G2:G891,"&lt;="&amp;$A745,'USH2A e13 (B) - HSF3.0'!I2:I891),"")</f>
        <v>0</v>
      </c>
      <c r="I745" s="39">
        <f>IF($A745&lt;=LEN('USH2A e13 (B) - 2ry Str + Mask'!A$2),G745+H745,"")</f>
        <v>0</v>
      </c>
      <c r="J745" s="39">
        <f t="shared" si="89"/>
        <v>0</v>
      </c>
      <c r="K745" s="39">
        <f t="shared" si="90"/>
        <v>0</v>
      </c>
      <c r="L745" s="39">
        <f t="shared" si="91"/>
        <v>0</v>
      </c>
      <c r="M745" s="39">
        <f t="shared" si="92"/>
        <v>0</v>
      </c>
      <c r="N745" s="39">
        <f t="shared" si="93"/>
        <v>0</v>
      </c>
      <c r="O745" s="39">
        <f t="shared" si="94"/>
        <v>0</v>
      </c>
      <c r="P745" s="39">
        <f>IF($A745&lt;=LEN('USH2A e13 (B) - 2ry Str + Mask'!A$2),M745-J745,"")</f>
        <v>0</v>
      </c>
      <c r="Q745" s="39">
        <f>IF($A745&lt;=LEN('USH2A e13 (B) - 2ry Str + Mask'!A$2),N745-K745,"")</f>
        <v>0</v>
      </c>
      <c r="R745" s="39">
        <f>IF($A745&lt;=LEN('USH2A e13 (B) - 2ry Str + Mask'!A$2),O745-L745,"")</f>
        <v>0</v>
      </c>
    </row>
    <row r="746" spans="1:18" ht="164" customHeight="1" x14ac:dyDescent="0.15">
      <c r="A746" s="36">
        <v>745</v>
      </c>
      <c r="B746" s="37" t="str">
        <f>IF($A746&lt;=LEN('USH2A e13 (B) - 2ry Str + Mask'!A$2),MID('USH2A e13 (B) - 2ry Str + Mask'!A$2,$A746,1),"")</f>
        <v>.</v>
      </c>
      <c r="C746" s="38" t="str">
        <f>IF($A746&lt;=LEN('USH2A e13 (B) - 2ry Str + Mask'!B$2),MID('USH2A e13 (B) - 2ry Str + Mask'!B$2,$A746,1),"")</f>
        <v>.</v>
      </c>
      <c r="D746" s="38" t="str">
        <f>IF($A746&lt;=LEN('USH2A e13 (B) - 2ry Str + Mask'!C$2),MID('USH2A e13 (B) - 2ry Str + Mask'!C$2,$A746,1),"")</f>
        <v>.</v>
      </c>
      <c r="E746" s="38" t="str">
        <f t="shared" si="88"/>
        <v>.</v>
      </c>
      <c r="F746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............</v>
      </c>
      <c r="G746" s="39">
        <f>IF($A746&lt;=LEN('USH2A e13 (B) - 2ry Str + Mask'!A$2),SUMIF('USH2A e13 (B) - HSF3.0'!E2:E891,"&lt;="&amp;$A746,'USH2A e13 (B) - HSF3.0'!H2:H891)-SUMIF('USH2A e13 (B) - HSF3.0'!G2:G891,"&lt;="&amp;$A746,'USH2A e13 (B) - HSF3.0'!H2:H891),"")</f>
        <v>0</v>
      </c>
      <c r="H746" s="39">
        <f>IF($A746&lt;=LEN('USH2A e13 (B) - 2ry Str + Mask'!A$2),SUMIF('USH2A e13 (B) - HSF3.0'!E2:E891,"&lt;="&amp;$A746,'USH2A e13 (B) - HSF3.0'!I2:I891)-SUMIF('USH2A e13 (B) - HSF3.0'!G2:G891,"&lt;="&amp;$A746,'USH2A e13 (B) - HSF3.0'!I2:I891),"")</f>
        <v>0</v>
      </c>
      <c r="I746" s="39">
        <f>IF($A746&lt;=LEN('USH2A e13 (B) - 2ry Str + Mask'!A$2),G746+H746,"")</f>
        <v>0</v>
      </c>
      <c r="J746" s="39">
        <f t="shared" si="89"/>
        <v>0</v>
      </c>
      <c r="K746" s="39">
        <f t="shared" si="90"/>
        <v>0</v>
      </c>
      <c r="L746" s="39">
        <f t="shared" si="91"/>
        <v>0</v>
      </c>
      <c r="M746" s="39">
        <f t="shared" si="92"/>
        <v>0</v>
      </c>
      <c r="N746" s="39">
        <f t="shared" si="93"/>
        <v>0</v>
      </c>
      <c r="O746" s="39">
        <f t="shared" si="94"/>
        <v>0</v>
      </c>
      <c r="P746" s="39">
        <f>IF($A746&lt;=LEN('USH2A e13 (B) - 2ry Str + Mask'!A$2),M746-J746,"")</f>
        <v>0</v>
      </c>
      <c r="Q746" s="39">
        <f>IF($A746&lt;=LEN('USH2A e13 (B) - 2ry Str + Mask'!A$2),N746-K746,"")</f>
        <v>0</v>
      </c>
      <c r="R746" s="39">
        <f>IF($A746&lt;=LEN('USH2A e13 (B) - 2ry Str + Mask'!A$2),O746-L746,"")</f>
        <v>0</v>
      </c>
    </row>
    <row r="747" spans="1:18" ht="164" customHeight="1" x14ac:dyDescent="0.15">
      <c r="A747" s="36">
        <v>746</v>
      </c>
      <c r="B747" s="37" t="str">
        <f>IF($A747&lt;=LEN('USH2A e13 (B) - 2ry Str + Mask'!A$2),MID('USH2A e13 (B) - 2ry Str + Mask'!A$2,$A747,1),"")</f>
        <v>.</v>
      </c>
      <c r="C747" s="38" t="str">
        <f>IF($A747&lt;=LEN('USH2A e13 (B) - 2ry Str + Mask'!B$2),MID('USH2A e13 (B) - 2ry Str + Mask'!B$2,$A747,1),"")</f>
        <v>.</v>
      </c>
      <c r="D747" s="38" t="str">
        <f>IF($A747&lt;=LEN('USH2A e13 (B) - 2ry Str + Mask'!C$2),MID('USH2A e13 (B) - 2ry Str + Mask'!C$2,$A747,1),"")</f>
        <v>.</v>
      </c>
      <c r="E747" s="38" t="str">
        <f t="shared" si="88"/>
        <v>.</v>
      </c>
      <c r="F747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.............</v>
      </c>
      <c r="G747" s="39">
        <f>IF($A747&lt;=LEN('USH2A e13 (B) - 2ry Str + Mask'!A$2),SUMIF('USH2A e13 (B) - HSF3.0'!E2:E891,"&lt;="&amp;$A747,'USH2A e13 (B) - HSF3.0'!H2:H891)-SUMIF('USH2A e13 (B) - HSF3.0'!G2:G891,"&lt;="&amp;$A747,'USH2A e13 (B) - HSF3.0'!H2:H891),"")</f>
        <v>0</v>
      </c>
      <c r="H747" s="39">
        <f>IF($A747&lt;=LEN('USH2A e13 (B) - 2ry Str + Mask'!A$2),SUMIF('USH2A e13 (B) - HSF3.0'!E2:E891,"&lt;="&amp;$A747,'USH2A e13 (B) - HSF3.0'!I2:I891)-SUMIF('USH2A e13 (B) - HSF3.0'!G2:G891,"&lt;="&amp;$A747,'USH2A e13 (B) - HSF3.0'!I2:I891),"")</f>
        <v>0</v>
      </c>
      <c r="I747" s="39">
        <f>IF($A747&lt;=LEN('USH2A e13 (B) - 2ry Str + Mask'!A$2),G747+H747,"")</f>
        <v>0</v>
      </c>
      <c r="J747" s="39">
        <f t="shared" si="89"/>
        <v>0</v>
      </c>
      <c r="K747" s="39">
        <f t="shared" si="90"/>
        <v>0</v>
      </c>
      <c r="L747" s="39">
        <f t="shared" si="91"/>
        <v>0</v>
      </c>
      <c r="M747" s="39">
        <f t="shared" si="92"/>
        <v>0</v>
      </c>
      <c r="N747" s="39">
        <f t="shared" si="93"/>
        <v>0</v>
      </c>
      <c r="O747" s="39">
        <f t="shared" si="94"/>
        <v>0</v>
      </c>
      <c r="P747" s="39">
        <f>IF($A747&lt;=LEN('USH2A e13 (B) - 2ry Str + Mask'!A$2),M747-J747,"")</f>
        <v>0</v>
      </c>
      <c r="Q747" s="39">
        <f>IF($A747&lt;=LEN('USH2A e13 (B) - 2ry Str + Mask'!A$2),N747-K747,"")</f>
        <v>0</v>
      </c>
      <c r="R747" s="39">
        <f>IF($A747&lt;=LEN('USH2A e13 (B) - 2ry Str + Mask'!A$2),O747-L747,"")</f>
        <v>0</v>
      </c>
    </row>
    <row r="748" spans="1:18" ht="164" customHeight="1" x14ac:dyDescent="0.15">
      <c r="A748" s="36">
        <v>747</v>
      </c>
      <c r="B748" s="37" t="str">
        <f>IF($A748&lt;=LEN('USH2A e13 (B) - 2ry Str + Mask'!A$2),MID('USH2A e13 (B) - 2ry Str + Mask'!A$2,$A748,1),"")</f>
        <v>.</v>
      </c>
      <c r="C748" s="38" t="str">
        <f>IF($A748&lt;=LEN('USH2A e13 (B) - 2ry Str + Mask'!B$2),MID('USH2A e13 (B) - 2ry Str + Mask'!B$2,$A748,1),"")</f>
        <v>.</v>
      </c>
      <c r="D748" s="38" t="str">
        <f>IF($A748&lt;=LEN('USH2A e13 (B) - 2ry Str + Mask'!C$2),MID('USH2A e13 (B) - 2ry Str + Mask'!C$2,$A748,1),"")</f>
        <v>.</v>
      </c>
      <c r="E748" s="38" t="str">
        <f t="shared" si="88"/>
        <v>.</v>
      </c>
      <c r="F748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..............</v>
      </c>
      <c r="G748" s="39">
        <f>IF($A748&lt;=LEN('USH2A e13 (B) - 2ry Str + Mask'!A$2),SUMIF('USH2A e13 (B) - HSF3.0'!E2:E891,"&lt;="&amp;$A748,'USH2A e13 (B) - HSF3.0'!H2:H891)-SUMIF('USH2A e13 (B) - HSF3.0'!G2:G891,"&lt;="&amp;$A748,'USH2A e13 (B) - HSF3.0'!H2:H891),"")</f>
        <v>0</v>
      </c>
      <c r="H748" s="39">
        <f>IF($A748&lt;=LEN('USH2A e13 (B) - 2ry Str + Mask'!A$2),SUMIF('USH2A e13 (B) - HSF3.0'!E2:E891,"&lt;="&amp;$A748,'USH2A e13 (B) - HSF3.0'!I2:I891)-SUMIF('USH2A e13 (B) - HSF3.0'!G2:G891,"&lt;="&amp;$A748,'USH2A e13 (B) - HSF3.0'!I2:I891),"")</f>
        <v>0</v>
      </c>
      <c r="I748" s="39">
        <f>IF($A748&lt;=LEN('USH2A e13 (B) - 2ry Str + Mask'!A$2),G748+H748,"")</f>
        <v>0</v>
      </c>
      <c r="J748" s="39">
        <f t="shared" si="89"/>
        <v>0</v>
      </c>
      <c r="K748" s="39">
        <f t="shared" si="90"/>
        <v>0</v>
      </c>
      <c r="L748" s="39">
        <f t="shared" si="91"/>
        <v>0</v>
      </c>
      <c r="M748" s="39">
        <f t="shared" si="92"/>
        <v>0</v>
      </c>
      <c r="N748" s="39">
        <f t="shared" si="93"/>
        <v>0</v>
      </c>
      <c r="O748" s="39">
        <f t="shared" si="94"/>
        <v>0</v>
      </c>
      <c r="P748" s="39">
        <f>IF($A748&lt;=LEN('USH2A e13 (B) - 2ry Str + Mask'!A$2),M748-J748,"")</f>
        <v>0</v>
      </c>
      <c r="Q748" s="39">
        <f>IF($A748&lt;=LEN('USH2A e13 (B) - 2ry Str + Mask'!A$2),N748-K748,"")</f>
        <v>0</v>
      </c>
      <c r="R748" s="39">
        <f>IF($A748&lt;=LEN('USH2A e13 (B) - 2ry Str + Mask'!A$2),O748-L748,"")</f>
        <v>0</v>
      </c>
    </row>
    <row r="749" spans="1:18" ht="164" customHeight="1" x14ac:dyDescent="0.15">
      <c r="A749" s="36">
        <v>748</v>
      </c>
      <c r="B749" s="37" t="str">
        <f>IF($A749&lt;=LEN('USH2A e13 (B) - 2ry Str + Mask'!A$2),MID('USH2A e13 (B) - 2ry Str + Mask'!A$2,$A749,1),"")</f>
        <v>.</v>
      </c>
      <c r="C749" s="38" t="str">
        <f>IF($A749&lt;=LEN('USH2A e13 (B) - 2ry Str + Mask'!B$2),MID('USH2A e13 (B) - 2ry Str + Mask'!B$2,$A749,1),"")</f>
        <v>.</v>
      </c>
      <c r="D749" s="38" t="str">
        <f>IF($A749&lt;=LEN('USH2A e13 (B) - 2ry Str + Mask'!C$2),MID('USH2A e13 (B) - 2ry Str + Mask'!C$2,$A749,1),"")</f>
        <v>.</v>
      </c>
      <c r="E749" s="38" t="str">
        <f t="shared" si="88"/>
        <v>.</v>
      </c>
      <c r="F749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...............</v>
      </c>
      <c r="G749" s="39">
        <f>IF($A749&lt;=LEN('USH2A e13 (B) - 2ry Str + Mask'!A$2),SUMIF('USH2A e13 (B) - HSF3.0'!E2:E891,"&lt;="&amp;$A749,'USH2A e13 (B) - HSF3.0'!H2:H891)-SUMIF('USH2A e13 (B) - HSF3.0'!G2:G891,"&lt;="&amp;$A749,'USH2A e13 (B) - HSF3.0'!H2:H891),"")</f>
        <v>0</v>
      </c>
      <c r="H749" s="39">
        <f>IF($A749&lt;=LEN('USH2A e13 (B) - 2ry Str + Mask'!A$2),SUMIF('USH2A e13 (B) - HSF3.0'!E2:E891,"&lt;="&amp;$A749,'USH2A e13 (B) - HSF3.0'!I2:I891)-SUMIF('USH2A e13 (B) - HSF3.0'!G2:G891,"&lt;="&amp;$A749,'USH2A e13 (B) - HSF3.0'!I2:I891),"")</f>
        <v>0</v>
      </c>
      <c r="I749" s="39">
        <f>IF($A749&lt;=LEN('USH2A e13 (B) - 2ry Str + Mask'!A$2),G749+H749,"")</f>
        <v>0</v>
      </c>
      <c r="J749" s="39">
        <f t="shared" si="89"/>
        <v>0</v>
      </c>
      <c r="K749" s="39">
        <f t="shared" si="90"/>
        <v>0</v>
      </c>
      <c r="L749" s="39">
        <f t="shared" si="91"/>
        <v>0</v>
      </c>
      <c r="M749" s="39">
        <f t="shared" si="92"/>
        <v>0</v>
      </c>
      <c r="N749" s="39">
        <f t="shared" si="93"/>
        <v>0</v>
      </c>
      <c r="O749" s="39">
        <f t="shared" si="94"/>
        <v>0</v>
      </c>
      <c r="P749" s="39">
        <f>IF($A749&lt;=LEN('USH2A e13 (B) - 2ry Str + Mask'!A$2),M749-J749,"")</f>
        <v>0</v>
      </c>
      <c r="Q749" s="39">
        <f>IF($A749&lt;=LEN('USH2A e13 (B) - 2ry Str + Mask'!A$2),N749-K749,"")</f>
        <v>0</v>
      </c>
      <c r="R749" s="39">
        <f>IF($A749&lt;=LEN('USH2A e13 (B) - 2ry Str + Mask'!A$2),O749-L749,"")</f>
        <v>0</v>
      </c>
    </row>
    <row r="750" spans="1:18" ht="164" customHeight="1" x14ac:dyDescent="0.15">
      <c r="A750" s="36">
        <v>749</v>
      </c>
      <c r="B750" s="37" t="str">
        <f>IF($A750&lt;=LEN('USH2A e13 (B) - 2ry Str + Mask'!A$2),MID('USH2A e13 (B) - 2ry Str + Mask'!A$2,$A750,1),"")</f>
        <v>.</v>
      </c>
      <c r="C750" s="38" t="str">
        <f>IF($A750&lt;=LEN('USH2A e13 (B) - 2ry Str + Mask'!B$2),MID('USH2A e13 (B) - 2ry Str + Mask'!B$2,$A750,1),"")</f>
        <v>.</v>
      </c>
      <c r="D750" s="38" t="str">
        <f>IF($A750&lt;=LEN('USH2A e13 (B) - 2ry Str + Mask'!C$2),MID('USH2A e13 (B) - 2ry Str + Mask'!C$2,$A750,1),"")</f>
        <v>.</v>
      </c>
      <c r="E750" s="38" t="str">
        <f t="shared" si="88"/>
        <v>.</v>
      </c>
      <c r="F750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................</v>
      </c>
      <c r="G750" s="39">
        <f>IF($A750&lt;=LEN('USH2A e13 (B) - 2ry Str + Mask'!A$2),SUMIF('USH2A e13 (B) - HSF3.0'!E2:E891,"&lt;="&amp;$A750,'USH2A e13 (B) - HSF3.0'!H2:H891)-SUMIF('USH2A e13 (B) - HSF3.0'!G2:G891,"&lt;="&amp;$A750,'USH2A e13 (B) - HSF3.0'!H2:H891),"")</f>
        <v>0</v>
      </c>
      <c r="H750" s="39">
        <f>IF($A750&lt;=LEN('USH2A e13 (B) - 2ry Str + Mask'!A$2),SUMIF('USH2A e13 (B) - HSF3.0'!E2:E891,"&lt;="&amp;$A750,'USH2A e13 (B) - HSF3.0'!I2:I891)-SUMIF('USH2A e13 (B) - HSF3.0'!G2:G891,"&lt;="&amp;$A750,'USH2A e13 (B) - HSF3.0'!I2:I891),"")</f>
        <v>0</v>
      </c>
      <c r="I750" s="39">
        <f>IF($A750&lt;=LEN('USH2A e13 (B) - 2ry Str + Mask'!A$2),G750+H750,"")</f>
        <v>0</v>
      </c>
      <c r="J750" s="39">
        <f t="shared" si="89"/>
        <v>0</v>
      </c>
      <c r="K750" s="39">
        <f t="shared" si="90"/>
        <v>0</v>
      </c>
      <c r="L750" s="39">
        <f t="shared" si="91"/>
        <v>0</v>
      </c>
      <c r="M750" s="39">
        <f t="shared" si="92"/>
        <v>0</v>
      </c>
      <c r="N750" s="39">
        <f t="shared" si="93"/>
        <v>0</v>
      </c>
      <c r="O750" s="39">
        <f t="shared" si="94"/>
        <v>0</v>
      </c>
      <c r="P750" s="39">
        <f>IF($A750&lt;=LEN('USH2A e13 (B) - 2ry Str + Mask'!A$2),M750-J750,"")</f>
        <v>0</v>
      </c>
      <c r="Q750" s="39">
        <f>IF($A750&lt;=LEN('USH2A e13 (B) - 2ry Str + Mask'!A$2),N750-K750,"")</f>
        <v>0</v>
      </c>
      <c r="R750" s="39">
        <f>IF($A750&lt;=LEN('USH2A e13 (B) - 2ry Str + Mask'!A$2),O750-L750,"")</f>
        <v>0</v>
      </c>
    </row>
    <row r="751" spans="1:18" ht="164" customHeight="1" x14ac:dyDescent="0.15">
      <c r="A751" s="36">
        <v>750</v>
      </c>
      <c r="B751" s="37" t="str">
        <f>IF($A751&lt;=LEN('USH2A e13 (B) - 2ry Str + Mask'!A$2),MID('USH2A e13 (B) - 2ry Str + Mask'!A$2,$A751,1),"")</f>
        <v>.</v>
      </c>
      <c r="C751" s="38" t="str">
        <f>IF($A751&lt;=LEN('USH2A e13 (B) - 2ry Str + Mask'!B$2),MID('USH2A e13 (B) - 2ry Str + Mask'!B$2,$A751,1),"")</f>
        <v>.</v>
      </c>
      <c r="D751" s="38" t="str">
        <f>IF($A751&lt;=LEN('USH2A e13 (B) - 2ry Str + Mask'!C$2),MID('USH2A e13 (B) - 2ry Str + Mask'!C$2,$A751,1),"")</f>
        <v>.</v>
      </c>
      <c r="E751" s="38" t="str">
        <f t="shared" si="88"/>
        <v>.</v>
      </c>
      <c r="F751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.................</v>
      </c>
      <c r="G751" s="39">
        <f>IF($A751&lt;=LEN('USH2A e13 (B) - 2ry Str + Mask'!A$2),SUMIF('USH2A e13 (B) - HSF3.0'!E2:E891,"&lt;="&amp;$A751,'USH2A e13 (B) - HSF3.0'!H2:H891)-SUMIF('USH2A e13 (B) - HSF3.0'!G2:G891,"&lt;="&amp;$A751,'USH2A e13 (B) - HSF3.0'!H2:H891),"")</f>
        <v>0</v>
      </c>
      <c r="H751" s="39">
        <f>IF($A751&lt;=LEN('USH2A e13 (B) - 2ry Str + Mask'!A$2),SUMIF('USH2A e13 (B) - HSF3.0'!E2:E891,"&lt;="&amp;$A751,'USH2A e13 (B) - HSF3.0'!I2:I891)-SUMIF('USH2A e13 (B) - HSF3.0'!G2:G891,"&lt;="&amp;$A751,'USH2A e13 (B) - HSF3.0'!I2:I891),"")</f>
        <v>0</v>
      </c>
      <c r="I751" s="39">
        <f>IF($A751&lt;=LEN('USH2A e13 (B) - 2ry Str + Mask'!A$2),G751+H751,"")</f>
        <v>0</v>
      </c>
      <c r="J751" s="39">
        <f t="shared" si="89"/>
        <v>0</v>
      </c>
      <c r="K751" s="39">
        <f t="shared" si="90"/>
        <v>0</v>
      </c>
      <c r="L751" s="39">
        <f t="shared" si="91"/>
        <v>0</v>
      </c>
      <c r="M751" s="39">
        <f t="shared" si="92"/>
        <v>0</v>
      </c>
      <c r="N751" s="39">
        <f t="shared" si="93"/>
        <v>0</v>
      </c>
      <c r="O751" s="39">
        <f t="shared" si="94"/>
        <v>0</v>
      </c>
      <c r="P751" s="39">
        <f>IF($A751&lt;=LEN('USH2A e13 (B) - 2ry Str + Mask'!A$2),M751-J751,"")</f>
        <v>0</v>
      </c>
      <c r="Q751" s="39">
        <f>IF($A751&lt;=LEN('USH2A e13 (B) - 2ry Str + Mask'!A$2),N751-K751,"")</f>
        <v>0</v>
      </c>
      <c r="R751" s="39">
        <f>IF($A751&lt;=LEN('USH2A e13 (B) - 2ry Str + Mask'!A$2),O751-L751,"")</f>
        <v>0</v>
      </c>
    </row>
    <row r="752" spans="1:18" ht="164" customHeight="1" x14ac:dyDescent="0.15">
      <c r="A752" s="36">
        <v>751</v>
      </c>
      <c r="B752" s="37" t="str">
        <f>IF($A752&lt;=LEN('USH2A e13 (B) - 2ry Str + Mask'!A$2),MID('USH2A e13 (B) - 2ry Str + Mask'!A$2,$A752,1),"")</f>
        <v>.</v>
      </c>
      <c r="C752" s="38" t="str">
        <f>IF($A752&lt;=LEN('USH2A e13 (B) - 2ry Str + Mask'!B$2),MID('USH2A e13 (B) - 2ry Str + Mask'!B$2,$A752,1),"")</f>
        <v>.</v>
      </c>
      <c r="D752" s="38" t="str">
        <f>IF($A752&lt;=LEN('USH2A e13 (B) - 2ry Str + Mask'!C$2),MID('USH2A e13 (B) - 2ry Str + Mask'!C$2,$A752,1),"")</f>
        <v>.</v>
      </c>
      <c r="E752" s="38" t="str">
        <f t="shared" si="88"/>
        <v>.</v>
      </c>
      <c r="F752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..................</v>
      </c>
      <c r="G752" s="39">
        <f>IF($A752&lt;=LEN('USH2A e13 (B) - 2ry Str + Mask'!A$2),SUMIF('USH2A e13 (B) - HSF3.0'!E2:E891,"&lt;="&amp;$A752,'USH2A e13 (B) - HSF3.0'!H2:H891)-SUMIF('USH2A e13 (B) - HSF3.0'!G2:G891,"&lt;="&amp;$A752,'USH2A e13 (B) - HSF3.0'!H2:H891),"")</f>
        <v>0</v>
      </c>
      <c r="H752" s="39">
        <f>IF($A752&lt;=LEN('USH2A e13 (B) - 2ry Str + Mask'!A$2),SUMIF('USH2A e13 (B) - HSF3.0'!E2:E891,"&lt;="&amp;$A752,'USH2A e13 (B) - HSF3.0'!I2:I891)-SUMIF('USH2A e13 (B) - HSF3.0'!G2:G891,"&lt;="&amp;$A752,'USH2A e13 (B) - HSF3.0'!I2:I891),"")</f>
        <v>0</v>
      </c>
      <c r="I752" s="39">
        <f>IF($A752&lt;=LEN('USH2A e13 (B) - 2ry Str + Mask'!A$2),G752+H752,"")</f>
        <v>0</v>
      </c>
      <c r="J752" s="39">
        <f t="shared" si="89"/>
        <v>0</v>
      </c>
      <c r="K752" s="39">
        <f t="shared" si="90"/>
        <v>0</v>
      </c>
      <c r="L752" s="39">
        <f t="shared" si="91"/>
        <v>0</v>
      </c>
      <c r="M752" s="39">
        <f t="shared" si="92"/>
        <v>0</v>
      </c>
      <c r="N752" s="39">
        <f t="shared" si="93"/>
        <v>0</v>
      </c>
      <c r="O752" s="39">
        <f t="shared" si="94"/>
        <v>0</v>
      </c>
      <c r="P752" s="39">
        <f>IF($A752&lt;=LEN('USH2A e13 (B) - 2ry Str + Mask'!A$2),M752-J752,"")</f>
        <v>0</v>
      </c>
      <c r="Q752" s="39">
        <f>IF($A752&lt;=LEN('USH2A e13 (B) - 2ry Str + Mask'!A$2),N752-K752,"")</f>
        <v>0</v>
      </c>
      <c r="R752" s="39">
        <f>IF($A752&lt;=LEN('USH2A e13 (B) - 2ry Str + Mask'!A$2),O752-L752,"")</f>
        <v>0</v>
      </c>
    </row>
    <row r="753" spans="1:18" ht="164" customHeight="1" x14ac:dyDescent="0.15">
      <c r="A753" s="36">
        <v>752</v>
      </c>
      <c r="B753" s="37" t="str">
        <f>IF($A753&lt;=LEN('USH2A e13 (B) - 2ry Str + Mask'!A$2),MID('USH2A e13 (B) - 2ry Str + Mask'!A$2,$A753,1),"")</f>
        <v>.</v>
      </c>
      <c r="C753" s="38" t="str">
        <f>IF($A753&lt;=LEN('USH2A e13 (B) - 2ry Str + Mask'!B$2),MID('USH2A e13 (B) - 2ry Str + Mask'!B$2,$A753,1),"")</f>
        <v>.</v>
      </c>
      <c r="D753" s="38" t="str">
        <f>IF($A753&lt;=LEN('USH2A e13 (B) - 2ry Str + Mask'!C$2),MID('USH2A e13 (B) - 2ry Str + Mask'!C$2,$A753,1),"")</f>
        <v>.</v>
      </c>
      <c r="E753" s="38" t="str">
        <f t="shared" si="88"/>
        <v>.</v>
      </c>
      <c r="F753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...................</v>
      </c>
      <c r="G753" s="39">
        <f>IF($A753&lt;=LEN('USH2A e13 (B) - 2ry Str + Mask'!A$2),SUMIF('USH2A e13 (B) - HSF3.0'!E2:E891,"&lt;="&amp;$A753,'USH2A e13 (B) - HSF3.0'!H2:H891)-SUMIF('USH2A e13 (B) - HSF3.0'!G2:G891,"&lt;="&amp;$A753,'USH2A e13 (B) - HSF3.0'!H2:H891),"")</f>
        <v>0</v>
      </c>
      <c r="H753" s="39">
        <f>IF($A753&lt;=LEN('USH2A e13 (B) - 2ry Str + Mask'!A$2),SUMIF('USH2A e13 (B) - HSF3.0'!E2:E891,"&lt;="&amp;$A753,'USH2A e13 (B) - HSF3.0'!I2:I891)-SUMIF('USH2A e13 (B) - HSF3.0'!G2:G891,"&lt;="&amp;$A753,'USH2A e13 (B) - HSF3.0'!I2:I891),"")</f>
        <v>0</v>
      </c>
      <c r="I753" s="39">
        <f>IF($A753&lt;=LEN('USH2A e13 (B) - 2ry Str + Mask'!A$2),G753+H753,"")</f>
        <v>0</v>
      </c>
      <c r="J753" s="39">
        <f t="shared" si="89"/>
        <v>0</v>
      </c>
      <c r="K753" s="39">
        <f t="shared" si="90"/>
        <v>0</v>
      </c>
      <c r="L753" s="39">
        <f t="shared" si="91"/>
        <v>0</v>
      </c>
      <c r="M753" s="39">
        <f t="shared" si="92"/>
        <v>0</v>
      </c>
      <c r="N753" s="39">
        <f t="shared" si="93"/>
        <v>0</v>
      </c>
      <c r="O753" s="39">
        <f t="shared" si="94"/>
        <v>0</v>
      </c>
      <c r="P753" s="39">
        <f>IF($A753&lt;=LEN('USH2A e13 (B) - 2ry Str + Mask'!A$2),M753-J753,"")</f>
        <v>0</v>
      </c>
      <c r="Q753" s="39">
        <f>IF($A753&lt;=LEN('USH2A e13 (B) - 2ry Str + Mask'!A$2),N753-K753,"")</f>
        <v>0</v>
      </c>
      <c r="R753" s="39">
        <f>IF($A753&lt;=LEN('USH2A e13 (B) - 2ry Str + Mask'!A$2),O753-L753,"")</f>
        <v>0</v>
      </c>
    </row>
    <row r="754" spans="1:18" ht="164" customHeight="1" x14ac:dyDescent="0.15">
      <c r="A754" s="36">
        <v>753</v>
      </c>
      <c r="B754" s="37" t="str">
        <f>IF($A754&lt;=LEN('USH2A e13 (B) - 2ry Str + Mask'!A$2),MID('USH2A e13 (B) - 2ry Str + Mask'!A$2,$A754,1),"")</f>
        <v>.</v>
      </c>
      <c r="C754" s="38" t="str">
        <f>IF($A754&lt;=LEN('USH2A e13 (B) - 2ry Str + Mask'!B$2),MID('USH2A e13 (B) - 2ry Str + Mask'!B$2,$A754,1),"")</f>
        <v>.</v>
      </c>
      <c r="D754" s="38" t="str">
        <f>IF($A754&lt;=LEN('USH2A e13 (B) - 2ry Str + Mask'!C$2),MID('USH2A e13 (B) - 2ry Str + Mask'!C$2,$A754,1),"")</f>
        <v>.</v>
      </c>
      <c r="E754" s="38" t="str">
        <f t="shared" si="88"/>
        <v>.</v>
      </c>
      <c r="F754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....................</v>
      </c>
      <c r="G754" s="39">
        <f>IF($A754&lt;=LEN('USH2A e13 (B) - 2ry Str + Mask'!A$2),SUMIF('USH2A e13 (B) - HSF3.0'!E2:E891,"&lt;="&amp;$A754,'USH2A e13 (B) - HSF3.0'!H2:H891)-SUMIF('USH2A e13 (B) - HSF3.0'!G2:G891,"&lt;="&amp;$A754,'USH2A e13 (B) - HSF3.0'!H2:H891),"")</f>
        <v>0</v>
      </c>
      <c r="H754" s="39">
        <f>IF($A754&lt;=LEN('USH2A e13 (B) - 2ry Str + Mask'!A$2),SUMIF('USH2A e13 (B) - HSF3.0'!E2:E891,"&lt;="&amp;$A754,'USH2A e13 (B) - HSF3.0'!I2:I891)-SUMIF('USH2A e13 (B) - HSF3.0'!G2:G891,"&lt;="&amp;$A754,'USH2A e13 (B) - HSF3.0'!I2:I891),"")</f>
        <v>0</v>
      </c>
      <c r="I754" s="39">
        <f>IF($A754&lt;=LEN('USH2A e13 (B) - 2ry Str + Mask'!A$2),G754+H754,"")</f>
        <v>0</v>
      </c>
      <c r="J754" s="39">
        <f t="shared" si="89"/>
        <v>0</v>
      </c>
      <c r="K754" s="39">
        <f t="shared" si="90"/>
        <v>0</v>
      </c>
      <c r="L754" s="39">
        <f t="shared" si="91"/>
        <v>0</v>
      </c>
      <c r="M754" s="39">
        <f t="shared" si="92"/>
        <v>0</v>
      </c>
      <c r="N754" s="39">
        <f t="shared" si="93"/>
        <v>0</v>
      </c>
      <c r="O754" s="39">
        <f t="shared" si="94"/>
        <v>0</v>
      </c>
      <c r="P754" s="39">
        <f>IF($A754&lt;=LEN('USH2A e13 (B) - 2ry Str + Mask'!A$2),M754-J754,"")</f>
        <v>0</v>
      </c>
      <c r="Q754" s="39">
        <f>IF($A754&lt;=LEN('USH2A e13 (B) - 2ry Str + Mask'!A$2),N754-K754,"")</f>
        <v>0</v>
      </c>
      <c r="R754" s="39">
        <f>IF($A754&lt;=LEN('USH2A e13 (B) - 2ry Str + Mask'!A$2),O754-L754,"")</f>
        <v>0</v>
      </c>
    </row>
    <row r="755" spans="1:18" ht="164" customHeight="1" x14ac:dyDescent="0.15">
      <c r="A755" s="36">
        <v>754</v>
      </c>
      <c r="B755" s="37" t="str">
        <f>IF($A755&lt;=LEN('USH2A e13 (B) - 2ry Str + Mask'!A$2),MID('USH2A e13 (B) - 2ry Str + Mask'!A$2,$A755,1),"")</f>
        <v>.</v>
      </c>
      <c r="C755" s="38" t="str">
        <f>IF($A755&lt;=LEN('USH2A e13 (B) - 2ry Str + Mask'!B$2),MID('USH2A e13 (B) - 2ry Str + Mask'!B$2,$A755,1),"")</f>
        <v>.</v>
      </c>
      <c r="D755" s="38" t="str">
        <f>IF($A755&lt;=LEN('USH2A e13 (B) - 2ry Str + Mask'!C$2),MID('USH2A e13 (B) - 2ry Str + Mask'!C$2,$A755,1),"")</f>
        <v>.</v>
      </c>
      <c r="E755" s="38" t="str">
        <f t="shared" si="88"/>
        <v>.</v>
      </c>
      <c r="F755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.....................</v>
      </c>
      <c r="G755" s="39">
        <f>IF($A755&lt;=LEN('USH2A e13 (B) - 2ry Str + Mask'!A$2),SUMIF('USH2A e13 (B) - HSF3.0'!E2:E891,"&lt;="&amp;$A755,'USH2A e13 (B) - HSF3.0'!H2:H891)-SUMIF('USH2A e13 (B) - HSF3.0'!G2:G891,"&lt;="&amp;$A755,'USH2A e13 (B) - HSF3.0'!H2:H891),"")</f>
        <v>0</v>
      </c>
      <c r="H755" s="39">
        <f>IF($A755&lt;=LEN('USH2A e13 (B) - 2ry Str + Mask'!A$2),SUMIF('USH2A e13 (B) - HSF3.0'!E2:E891,"&lt;="&amp;$A755,'USH2A e13 (B) - HSF3.0'!I2:I891)-SUMIF('USH2A e13 (B) - HSF3.0'!G2:G891,"&lt;="&amp;$A755,'USH2A e13 (B) - HSF3.0'!I2:I891),"")</f>
        <v>0</v>
      </c>
      <c r="I755" s="39">
        <f>IF($A755&lt;=LEN('USH2A e13 (B) - 2ry Str + Mask'!A$2),G755+H755,"")</f>
        <v>0</v>
      </c>
      <c r="J755" s="39">
        <f t="shared" si="89"/>
        <v>0</v>
      </c>
      <c r="K755" s="39">
        <f t="shared" si="90"/>
        <v>0</v>
      </c>
      <c r="L755" s="39">
        <f t="shared" si="91"/>
        <v>0</v>
      </c>
      <c r="M755" s="39">
        <f t="shared" si="92"/>
        <v>0</v>
      </c>
      <c r="N755" s="39">
        <f t="shared" si="93"/>
        <v>0</v>
      </c>
      <c r="O755" s="39">
        <f t="shared" si="94"/>
        <v>0</v>
      </c>
      <c r="P755" s="39">
        <f>IF($A755&lt;=LEN('USH2A e13 (B) - 2ry Str + Mask'!A$2),M755-J755,"")</f>
        <v>0</v>
      </c>
      <c r="Q755" s="39">
        <f>IF($A755&lt;=LEN('USH2A e13 (B) - 2ry Str + Mask'!A$2),N755-K755,"")</f>
        <v>0</v>
      </c>
      <c r="R755" s="39">
        <f>IF($A755&lt;=LEN('USH2A e13 (B) - 2ry Str + Mask'!A$2),O755-L755,"")</f>
        <v>0</v>
      </c>
    </row>
    <row r="756" spans="1:18" ht="164" customHeight="1" x14ac:dyDescent="0.15">
      <c r="A756" s="36">
        <v>755</v>
      </c>
      <c r="B756" s="37" t="str">
        <f>IF($A756&lt;=LEN('USH2A e13 (B) - 2ry Str + Mask'!A$2),MID('USH2A e13 (B) - 2ry Str + Mask'!A$2,$A756,1),"")</f>
        <v>.</v>
      </c>
      <c r="C756" s="38" t="str">
        <f>IF($A756&lt;=LEN('USH2A e13 (B) - 2ry Str + Mask'!B$2),MID('USH2A e13 (B) - 2ry Str + Mask'!B$2,$A756,1),"")</f>
        <v>.</v>
      </c>
      <c r="D756" s="38" t="str">
        <f>IF($A756&lt;=LEN('USH2A e13 (B) - 2ry Str + Mask'!C$2),MID('USH2A e13 (B) - 2ry Str + Mask'!C$2,$A756,1),"")</f>
        <v>.</v>
      </c>
      <c r="E756" s="38" t="str">
        <f t="shared" si="88"/>
        <v>.</v>
      </c>
      <c r="F756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......................</v>
      </c>
      <c r="G756" s="39">
        <f>IF($A756&lt;=LEN('USH2A e13 (B) - 2ry Str + Mask'!A$2),SUMIF('USH2A e13 (B) - HSF3.0'!E2:E891,"&lt;="&amp;$A756,'USH2A e13 (B) - HSF3.0'!H2:H891)-SUMIF('USH2A e13 (B) - HSF3.0'!G2:G891,"&lt;="&amp;$A756,'USH2A e13 (B) - HSF3.0'!H2:H891),"")</f>
        <v>0</v>
      </c>
      <c r="H756" s="39">
        <f>IF($A756&lt;=LEN('USH2A e13 (B) - 2ry Str + Mask'!A$2),SUMIF('USH2A e13 (B) - HSF3.0'!E2:E891,"&lt;="&amp;$A756,'USH2A e13 (B) - HSF3.0'!I2:I891)-SUMIF('USH2A e13 (B) - HSF3.0'!G2:G891,"&lt;="&amp;$A756,'USH2A e13 (B) - HSF3.0'!I2:I891),"")</f>
        <v>0</v>
      </c>
      <c r="I756" s="39">
        <f>IF($A756&lt;=LEN('USH2A e13 (B) - 2ry Str + Mask'!A$2),G756+H756,"")</f>
        <v>0</v>
      </c>
      <c r="J756" s="39">
        <f t="shared" si="89"/>
        <v>0</v>
      </c>
      <c r="K756" s="39">
        <f t="shared" si="90"/>
        <v>0</v>
      </c>
      <c r="L756" s="39">
        <f t="shared" si="91"/>
        <v>0</v>
      </c>
      <c r="M756" s="39">
        <f t="shared" si="92"/>
        <v>0</v>
      </c>
      <c r="N756" s="39">
        <f t="shared" si="93"/>
        <v>0</v>
      </c>
      <c r="O756" s="39">
        <f t="shared" si="94"/>
        <v>0</v>
      </c>
      <c r="P756" s="39">
        <f>IF($A756&lt;=LEN('USH2A e13 (B) - 2ry Str + Mask'!A$2),M756-J756,"")</f>
        <v>0</v>
      </c>
      <c r="Q756" s="39">
        <f>IF($A756&lt;=LEN('USH2A e13 (B) - 2ry Str + Mask'!A$2),N756-K756,"")</f>
        <v>0</v>
      </c>
      <c r="R756" s="39">
        <f>IF($A756&lt;=LEN('USH2A e13 (B) - 2ry Str + Mask'!A$2),O756-L756,"")</f>
        <v>0</v>
      </c>
    </row>
    <row r="757" spans="1:18" ht="164" customHeight="1" x14ac:dyDescent="0.15">
      <c r="A757" s="36">
        <v>756</v>
      </c>
      <c r="B757" s="37" t="str">
        <f>IF($A757&lt;=LEN('USH2A e13 (B) - 2ry Str + Mask'!A$2),MID('USH2A e13 (B) - 2ry Str + Mask'!A$2,$A757,1),"")</f>
        <v>.</v>
      </c>
      <c r="C757" s="38" t="str">
        <f>IF($A757&lt;=LEN('USH2A e13 (B) - 2ry Str + Mask'!B$2),MID('USH2A e13 (B) - 2ry Str + Mask'!B$2,$A757,1),"")</f>
        <v>.</v>
      </c>
      <c r="D757" s="38" t="str">
        <f>IF($A757&lt;=LEN('USH2A e13 (B) - 2ry Str + Mask'!C$2),MID('USH2A e13 (B) - 2ry Str + Mask'!C$2,$A757,1),"")</f>
        <v>.</v>
      </c>
      <c r="E757" s="38" t="str">
        <f t="shared" si="88"/>
        <v>.</v>
      </c>
      <c r="F757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.......................</v>
      </c>
      <c r="G757" s="39">
        <f>IF($A757&lt;=LEN('USH2A e13 (B) - 2ry Str + Mask'!A$2),SUMIF('USH2A e13 (B) - HSF3.0'!E2:E891,"&lt;="&amp;$A757,'USH2A e13 (B) - HSF3.0'!H2:H891)-SUMIF('USH2A e13 (B) - HSF3.0'!G2:G891,"&lt;="&amp;$A757,'USH2A e13 (B) - HSF3.0'!H2:H891),"")</f>
        <v>0</v>
      </c>
      <c r="H757" s="39">
        <f>IF($A757&lt;=LEN('USH2A e13 (B) - 2ry Str + Mask'!A$2),SUMIF('USH2A e13 (B) - HSF3.0'!E2:E891,"&lt;="&amp;$A757,'USH2A e13 (B) - HSF3.0'!I2:I891)-SUMIF('USH2A e13 (B) - HSF3.0'!G2:G891,"&lt;="&amp;$A757,'USH2A e13 (B) - HSF3.0'!I2:I891),"")</f>
        <v>0</v>
      </c>
      <c r="I757" s="39">
        <f>IF($A757&lt;=LEN('USH2A e13 (B) - 2ry Str + Mask'!A$2),G757+H757,"")</f>
        <v>0</v>
      </c>
      <c r="J757" s="39">
        <f t="shared" si="89"/>
        <v>0</v>
      </c>
      <c r="K757" s="39">
        <f t="shared" si="90"/>
        <v>0</v>
      </c>
      <c r="L757" s="39">
        <f t="shared" si="91"/>
        <v>0</v>
      </c>
      <c r="M757" s="39">
        <f t="shared" si="92"/>
        <v>0</v>
      </c>
      <c r="N757" s="39">
        <f t="shared" si="93"/>
        <v>0</v>
      </c>
      <c r="O757" s="39">
        <f t="shared" si="94"/>
        <v>0</v>
      </c>
      <c r="P757" s="39">
        <f>IF($A757&lt;=LEN('USH2A e13 (B) - 2ry Str + Mask'!A$2),M757-J757,"")</f>
        <v>0</v>
      </c>
      <c r="Q757" s="39">
        <f>IF($A757&lt;=LEN('USH2A e13 (B) - 2ry Str + Mask'!A$2),N757-K757,"")</f>
        <v>0</v>
      </c>
      <c r="R757" s="39">
        <f>IF($A757&lt;=LEN('USH2A e13 (B) - 2ry Str + Mask'!A$2),O757-L757,"")</f>
        <v>0</v>
      </c>
    </row>
    <row r="758" spans="1:18" ht="164" customHeight="1" x14ac:dyDescent="0.15">
      <c r="A758" s="36">
        <v>757</v>
      </c>
      <c r="B758" s="37" t="str">
        <f>IF($A758&lt;=LEN('USH2A e13 (B) - 2ry Str + Mask'!A$2),MID('USH2A e13 (B) - 2ry Str + Mask'!A$2,$A758,1),"")</f>
        <v>.</v>
      </c>
      <c r="C758" s="38" t="str">
        <f>IF($A758&lt;=LEN('USH2A e13 (B) - 2ry Str + Mask'!B$2),MID('USH2A e13 (B) - 2ry Str + Mask'!B$2,$A758,1),"")</f>
        <v>.</v>
      </c>
      <c r="D758" s="38" t="str">
        <f>IF($A758&lt;=LEN('USH2A e13 (B) - 2ry Str + Mask'!C$2),MID('USH2A e13 (B) - 2ry Str + Mask'!C$2,$A758,1),"")</f>
        <v>.</v>
      </c>
      <c r="E758" s="38" t="str">
        <f t="shared" si="88"/>
        <v>.</v>
      </c>
      <c r="F758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........................</v>
      </c>
      <c r="G758" s="39">
        <f>IF($A758&lt;=LEN('USH2A e13 (B) - 2ry Str + Mask'!A$2),SUMIF('USH2A e13 (B) - HSF3.0'!E2:E891,"&lt;="&amp;$A758,'USH2A e13 (B) - HSF3.0'!H2:H891)-SUMIF('USH2A e13 (B) - HSF3.0'!G2:G891,"&lt;="&amp;$A758,'USH2A e13 (B) - HSF3.0'!H2:H891),"")</f>
        <v>0</v>
      </c>
      <c r="H758" s="39">
        <f>IF($A758&lt;=LEN('USH2A e13 (B) - 2ry Str + Mask'!A$2),SUMIF('USH2A e13 (B) - HSF3.0'!E2:E891,"&lt;="&amp;$A758,'USH2A e13 (B) - HSF3.0'!I2:I891)-SUMIF('USH2A e13 (B) - HSF3.0'!G2:G891,"&lt;="&amp;$A758,'USH2A e13 (B) - HSF3.0'!I2:I891),"")</f>
        <v>0</v>
      </c>
      <c r="I758" s="39">
        <f>IF($A758&lt;=LEN('USH2A e13 (B) - 2ry Str + Mask'!A$2),G758+H758,"")</f>
        <v>0</v>
      </c>
      <c r="J758" s="39">
        <f t="shared" si="89"/>
        <v>0</v>
      </c>
      <c r="K758" s="39">
        <f t="shared" si="90"/>
        <v>0</v>
      </c>
      <c r="L758" s="39">
        <f t="shared" si="91"/>
        <v>0</v>
      </c>
      <c r="M758" s="39">
        <f t="shared" si="92"/>
        <v>0</v>
      </c>
      <c r="N758" s="39">
        <f t="shared" si="93"/>
        <v>0</v>
      </c>
      <c r="O758" s="39">
        <f t="shared" si="94"/>
        <v>0</v>
      </c>
      <c r="P758" s="39">
        <f>IF($A758&lt;=LEN('USH2A e13 (B) - 2ry Str + Mask'!A$2),M758-J758,"")</f>
        <v>0</v>
      </c>
      <c r="Q758" s="39">
        <f>IF($A758&lt;=LEN('USH2A e13 (B) - 2ry Str + Mask'!A$2),N758-K758,"")</f>
        <v>0</v>
      </c>
      <c r="R758" s="39">
        <f>IF($A758&lt;=LEN('USH2A e13 (B) - 2ry Str + Mask'!A$2),O758-L758,"")</f>
        <v>0</v>
      </c>
    </row>
    <row r="759" spans="1:18" ht="164" customHeight="1" x14ac:dyDescent="0.15">
      <c r="A759" s="36">
        <v>758</v>
      </c>
      <c r="B759" s="37" t="str">
        <f>IF($A759&lt;=LEN('USH2A e13 (B) - 2ry Str + Mask'!A$2),MID('USH2A e13 (B) - 2ry Str + Mask'!A$2,$A759,1),"")</f>
        <v>.</v>
      </c>
      <c r="C759" s="38" t="str">
        <f>IF($A759&lt;=LEN('USH2A e13 (B) - 2ry Str + Mask'!B$2),MID('USH2A e13 (B) - 2ry Str + Mask'!B$2,$A759,1),"")</f>
        <v>.</v>
      </c>
      <c r="D759" s="38" t="str">
        <f>IF($A759&lt;=LEN('USH2A e13 (B) - 2ry Str + Mask'!C$2),MID('USH2A e13 (B) - 2ry Str + Mask'!C$2,$A759,1),"")</f>
        <v>.</v>
      </c>
      <c r="E759" s="38" t="str">
        <f t="shared" si="88"/>
        <v>.</v>
      </c>
      <c r="F759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.........................</v>
      </c>
      <c r="G759" s="39">
        <f>IF($A759&lt;=LEN('USH2A e13 (B) - 2ry Str + Mask'!A$2),SUMIF('USH2A e13 (B) - HSF3.0'!E2:E891,"&lt;="&amp;$A759,'USH2A e13 (B) - HSF3.0'!H2:H891)-SUMIF('USH2A e13 (B) - HSF3.0'!G2:G891,"&lt;="&amp;$A759,'USH2A e13 (B) - HSF3.0'!H2:H891),"")</f>
        <v>0</v>
      </c>
      <c r="H759" s="39">
        <f>IF($A759&lt;=LEN('USH2A e13 (B) - 2ry Str + Mask'!A$2),SUMIF('USH2A e13 (B) - HSF3.0'!E2:E891,"&lt;="&amp;$A759,'USH2A e13 (B) - HSF3.0'!I2:I891)-SUMIF('USH2A e13 (B) - HSF3.0'!G2:G891,"&lt;="&amp;$A759,'USH2A e13 (B) - HSF3.0'!I2:I891),"")</f>
        <v>0</v>
      </c>
      <c r="I759" s="39">
        <f>IF($A759&lt;=LEN('USH2A e13 (B) - 2ry Str + Mask'!A$2),G759+H759,"")</f>
        <v>0</v>
      </c>
      <c r="J759" s="39">
        <f t="shared" si="89"/>
        <v>0</v>
      </c>
      <c r="K759" s="39">
        <f t="shared" si="90"/>
        <v>0</v>
      </c>
      <c r="L759" s="39">
        <f t="shared" si="91"/>
        <v>0</v>
      </c>
      <c r="M759" s="39">
        <f t="shared" si="92"/>
        <v>0</v>
      </c>
      <c r="N759" s="39">
        <f t="shared" si="93"/>
        <v>0</v>
      </c>
      <c r="O759" s="39">
        <f t="shared" si="94"/>
        <v>0</v>
      </c>
      <c r="P759" s="39">
        <f>IF($A759&lt;=LEN('USH2A e13 (B) - 2ry Str + Mask'!A$2),M759-J759,"")</f>
        <v>0</v>
      </c>
      <c r="Q759" s="39">
        <f>IF($A759&lt;=LEN('USH2A e13 (B) - 2ry Str + Mask'!A$2),N759-K759,"")</f>
        <v>0</v>
      </c>
      <c r="R759" s="39">
        <f>IF($A759&lt;=LEN('USH2A e13 (B) - 2ry Str + Mask'!A$2),O759-L759,"")</f>
        <v>0</v>
      </c>
    </row>
    <row r="760" spans="1:18" ht="164" customHeight="1" x14ac:dyDescent="0.15">
      <c r="A760" s="36">
        <v>759</v>
      </c>
      <c r="B760" s="37" t="str">
        <f>IF($A760&lt;=LEN('USH2A e13 (B) - 2ry Str + Mask'!A$2),MID('USH2A e13 (B) - 2ry Str + Mask'!A$2,$A760,1),"")</f>
        <v>.</v>
      </c>
      <c r="C760" s="38" t="str">
        <f>IF($A760&lt;=LEN('USH2A e13 (B) - 2ry Str + Mask'!B$2),MID('USH2A e13 (B) - 2ry Str + Mask'!B$2,$A760,1),"")</f>
        <v>.</v>
      </c>
      <c r="D760" s="38" t="str">
        <f>IF($A760&lt;=LEN('USH2A e13 (B) - 2ry Str + Mask'!C$2),MID('USH2A e13 (B) - 2ry Str + Mask'!C$2,$A760,1),"")</f>
        <v>.</v>
      </c>
      <c r="E760" s="38" t="str">
        <f t="shared" si="88"/>
        <v>.</v>
      </c>
      <c r="F760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..........................</v>
      </c>
      <c r="G760" s="39">
        <f>IF($A760&lt;=LEN('USH2A e13 (B) - 2ry Str + Mask'!A$2),SUMIF('USH2A e13 (B) - HSF3.0'!E2:E891,"&lt;="&amp;$A760,'USH2A e13 (B) - HSF3.0'!H2:H891)-SUMIF('USH2A e13 (B) - HSF3.0'!G2:G891,"&lt;="&amp;$A760,'USH2A e13 (B) - HSF3.0'!H2:H891),"")</f>
        <v>0</v>
      </c>
      <c r="H760" s="39">
        <f>IF($A760&lt;=LEN('USH2A e13 (B) - 2ry Str + Mask'!A$2),SUMIF('USH2A e13 (B) - HSF3.0'!E2:E891,"&lt;="&amp;$A760,'USH2A e13 (B) - HSF3.0'!I2:I891)-SUMIF('USH2A e13 (B) - HSF3.0'!G2:G891,"&lt;="&amp;$A760,'USH2A e13 (B) - HSF3.0'!I2:I891),"")</f>
        <v>0</v>
      </c>
      <c r="I760" s="39">
        <f>IF($A760&lt;=LEN('USH2A e13 (B) - 2ry Str + Mask'!A$2),G760+H760,"")</f>
        <v>0</v>
      </c>
      <c r="J760" s="39">
        <f t="shared" si="89"/>
        <v>0</v>
      </c>
      <c r="K760" s="39">
        <f t="shared" si="90"/>
        <v>0</v>
      </c>
      <c r="L760" s="39">
        <f t="shared" si="91"/>
        <v>0</v>
      </c>
      <c r="M760" s="39">
        <f t="shared" si="92"/>
        <v>0</v>
      </c>
      <c r="N760" s="39">
        <f t="shared" si="93"/>
        <v>0</v>
      </c>
      <c r="O760" s="39">
        <f t="shared" si="94"/>
        <v>0</v>
      </c>
      <c r="P760" s="39">
        <f>IF($A760&lt;=LEN('USH2A e13 (B) - 2ry Str + Mask'!A$2),M760-J760,"")</f>
        <v>0</v>
      </c>
      <c r="Q760" s="39">
        <f>IF($A760&lt;=LEN('USH2A e13 (B) - 2ry Str + Mask'!A$2),N760-K760,"")</f>
        <v>0</v>
      </c>
      <c r="R760" s="39">
        <f>IF($A760&lt;=LEN('USH2A e13 (B) - 2ry Str + Mask'!A$2),O760-L760,"")</f>
        <v>0</v>
      </c>
    </row>
    <row r="761" spans="1:18" ht="164" customHeight="1" x14ac:dyDescent="0.15">
      <c r="A761" s="36">
        <v>760</v>
      </c>
      <c r="B761" s="37" t="str">
        <f>IF($A761&lt;=LEN('USH2A e13 (B) - 2ry Str + Mask'!A$2),MID('USH2A e13 (B) - 2ry Str + Mask'!A$2,$A761,1),"")</f>
        <v>.</v>
      </c>
      <c r="C761" s="38" t="str">
        <f>IF($A761&lt;=LEN('USH2A e13 (B) - 2ry Str + Mask'!B$2),MID('USH2A e13 (B) - 2ry Str + Mask'!B$2,$A761,1),"")</f>
        <v>.</v>
      </c>
      <c r="D761" s="38" t="str">
        <f>IF($A761&lt;=LEN('USH2A e13 (B) - 2ry Str + Mask'!C$2),MID('USH2A e13 (B) - 2ry Str + Mask'!C$2,$A761,1),"")</f>
        <v>.</v>
      </c>
      <c r="E761" s="38" t="str">
        <f t="shared" si="88"/>
        <v>.</v>
      </c>
      <c r="F761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...........................</v>
      </c>
      <c r="G761" s="39">
        <f>IF($A761&lt;=LEN('USH2A e13 (B) - 2ry Str + Mask'!A$2),SUMIF('USH2A e13 (B) - HSF3.0'!E2:E891,"&lt;="&amp;$A761,'USH2A e13 (B) - HSF3.0'!H2:H891)-SUMIF('USH2A e13 (B) - HSF3.0'!G2:G891,"&lt;="&amp;$A761,'USH2A e13 (B) - HSF3.0'!H2:H891),"")</f>
        <v>0</v>
      </c>
      <c r="H761" s="39">
        <f>IF($A761&lt;=LEN('USH2A e13 (B) - 2ry Str + Mask'!A$2),SUMIF('USH2A e13 (B) - HSF3.0'!E2:E891,"&lt;="&amp;$A761,'USH2A e13 (B) - HSF3.0'!I2:I891)-SUMIF('USH2A e13 (B) - HSF3.0'!G2:G891,"&lt;="&amp;$A761,'USH2A e13 (B) - HSF3.0'!I2:I891),"")</f>
        <v>0</v>
      </c>
      <c r="I761" s="39">
        <f>IF($A761&lt;=LEN('USH2A e13 (B) - 2ry Str + Mask'!A$2),G761+H761,"")</f>
        <v>0</v>
      </c>
      <c r="J761" s="39">
        <f t="shared" si="89"/>
        <v>0</v>
      </c>
      <c r="K761" s="39">
        <f t="shared" si="90"/>
        <v>0</v>
      </c>
      <c r="L761" s="39">
        <f t="shared" si="91"/>
        <v>0</v>
      </c>
      <c r="M761" s="39">
        <f t="shared" si="92"/>
        <v>0</v>
      </c>
      <c r="N761" s="39">
        <f t="shared" si="93"/>
        <v>0</v>
      </c>
      <c r="O761" s="39">
        <f t="shared" si="94"/>
        <v>0</v>
      </c>
      <c r="P761" s="39">
        <f>IF($A761&lt;=LEN('USH2A e13 (B) - 2ry Str + Mask'!A$2),M761-J761,"")</f>
        <v>0</v>
      </c>
      <c r="Q761" s="39">
        <f>IF($A761&lt;=LEN('USH2A e13 (B) - 2ry Str + Mask'!A$2),N761-K761,"")</f>
        <v>0</v>
      </c>
      <c r="R761" s="39">
        <f>IF($A761&lt;=LEN('USH2A e13 (B) - 2ry Str + Mask'!A$2),O761-L761,"")</f>
        <v>0</v>
      </c>
    </row>
    <row r="762" spans="1:18" ht="164" customHeight="1" x14ac:dyDescent="0.15">
      <c r="A762" s="36">
        <v>761</v>
      </c>
      <c r="B762" s="37" t="str">
        <f>IF($A762&lt;=LEN('USH2A e13 (B) - 2ry Str + Mask'!A$2),MID('USH2A e13 (B) - 2ry Str + Mask'!A$2,$A762,1),"")</f>
        <v>.</v>
      </c>
      <c r="C762" s="38" t="str">
        <f>IF($A762&lt;=LEN('USH2A e13 (B) - 2ry Str + Mask'!B$2),MID('USH2A e13 (B) - 2ry Str + Mask'!B$2,$A762,1),"")</f>
        <v>.</v>
      </c>
      <c r="D762" s="38" t="str">
        <f>IF($A762&lt;=LEN('USH2A e13 (B) - 2ry Str + Mask'!C$2),MID('USH2A e13 (B) - 2ry Str + Mask'!C$2,$A762,1),"")</f>
        <v>.</v>
      </c>
      <c r="E762" s="38" t="str">
        <f t="shared" si="88"/>
        <v>.</v>
      </c>
      <c r="F762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............................</v>
      </c>
      <c r="G762" s="39">
        <f>IF($A762&lt;=LEN('USH2A e13 (B) - 2ry Str + Mask'!A$2),SUMIF('USH2A e13 (B) - HSF3.0'!E2:E891,"&lt;="&amp;$A762,'USH2A e13 (B) - HSF3.0'!H2:H891)-SUMIF('USH2A e13 (B) - HSF3.0'!G2:G891,"&lt;="&amp;$A762,'USH2A e13 (B) - HSF3.0'!H2:H891),"")</f>
        <v>0</v>
      </c>
      <c r="H762" s="39">
        <f>IF($A762&lt;=LEN('USH2A e13 (B) - 2ry Str + Mask'!A$2),SUMIF('USH2A e13 (B) - HSF3.0'!E2:E891,"&lt;="&amp;$A762,'USH2A e13 (B) - HSF3.0'!I2:I891)-SUMIF('USH2A e13 (B) - HSF3.0'!G2:G891,"&lt;="&amp;$A762,'USH2A e13 (B) - HSF3.0'!I2:I891),"")</f>
        <v>0</v>
      </c>
      <c r="I762" s="39">
        <f>IF($A762&lt;=LEN('USH2A e13 (B) - 2ry Str + Mask'!A$2),G762+H762,"")</f>
        <v>0</v>
      </c>
      <c r="J762" s="39">
        <f t="shared" si="89"/>
        <v>0</v>
      </c>
      <c r="K762" s="39">
        <f t="shared" si="90"/>
        <v>0</v>
      </c>
      <c r="L762" s="39">
        <f t="shared" si="91"/>
        <v>0</v>
      </c>
      <c r="M762" s="39">
        <f t="shared" si="92"/>
        <v>0</v>
      </c>
      <c r="N762" s="39">
        <f t="shared" si="93"/>
        <v>0</v>
      </c>
      <c r="O762" s="39">
        <f t="shared" si="94"/>
        <v>0</v>
      </c>
      <c r="P762" s="39">
        <f>IF($A762&lt;=LEN('USH2A e13 (B) - 2ry Str + Mask'!A$2),M762-J762,"")</f>
        <v>0</v>
      </c>
      <c r="Q762" s="39">
        <f>IF($A762&lt;=LEN('USH2A e13 (B) - 2ry Str + Mask'!A$2),N762-K762,"")</f>
        <v>0</v>
      </c>
      <c r="R762" s="39">
        <f>IF($A762&lt;=LEN('USH2A e13 (B) - 2ry Str + Mask'!A$2),O762-L762,"")</f>
        <v>0</v>
      </c>
    </row>
    <row r="763" spans="1:18" ht="164" customHeight="1" x14ac:dyDescent="0.15">
      <c r="A763" s="36">
        <v>762</v>
      </c>
      <c r="B763" s="37" t="str">
        <f>IF($A763&lt;=LEN('USH2A e13 (B) - 2ry Str + Mask'!A$2),MID('USH2A e13 (B) - 2ry Str + Mask'!A$2,$A763,1),"")</f>
        <v>.</v>
      </c>
      <c r="C763" s="38" t="str">
        <f>IF($A763&lt;=LEN('USH2A e13 (B) - 2ry Str + Mask'!B$2),MID('USH2A e13 (B) - 2ry Str + Mask'!B$2,$A763,1),"")</f>
        <v>.</v>
      </c>
      <c r="D763" s="38" t="str">
        <f>IF($A763&lt;=LEN('USH2A e13 (B) - 2ry Str + Mask'!C$2),MID('USH2A e13 (B) - 2ry Str + Mask'!C$2,$A763,1),"")</f>
        <v>.</v>
      </c>
      <c r="E763" s="38" t="str">
        <f t="shared" si="88"/>
        <v>.</v>
      </c>
      <c r="F763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.............................</v>
      </c>
      <c r="G763" s="39">
        <f>IF($A763&lt;=LEN('USH2A e13 (B) - 2ry Str + Mask'!A$2),SUMIF('USH2A e13 (B) - HSF3.0'!E2:E891,"&lt;="&amp;$A763,'USH2A e13 (B) - HSF3.0'!H2:H891)-SUMIF('USH2A e13 (B) - HSF3.0'!G2:G891,"&lt;="&amp;$A763,'USH2A e13 (B) - HSF3.0'!H2:H891),"")</f>
        <v>0</v>
      </c>
      <c r="H763" s="39">
        <f>IF($A763&lt;=LEN('USH2A e13 (B) - 2ry Str + Mask'!A$2),SUMIF('USH2A e13 (B) - HSF3.0'!E2:E891,"&lt;="&amp;$A763,'USH2A e13 (B) - HSF3.0'!I2:I891)-SUMIF('USH2A e13 (B) - HSF3.0'!G2:G891,"&lt;="&amp;$A763,'USH2A e13 (B) - HSF3.0'!I2:I891),"")</f>
        <v>0</v>
      </c>
      <c r="I763" s="39">
        <f>IF($A763&lt;=LEN('USH2A e13 (B) - 2ry Str + Mask'!A$2),G763+H763,"")</f>
        <v>0</v>
      </c>
      <c r="J763" s="39">
        <f t="shared" si="89"/>
        <v>0</v>
      </c>
      <c r="K763" s="39">
        <f t="shared" si="90"/>
        <v>0</v>
      </c>
      <c r="L763" s="39">
        <f t="shared" si="91"/>
        <v>0</v>
      </c>
      <c r="M763" s="39">
        <f t="shared" si="92"/>
        <v>0</v>
      </c>
      <c r="N763" s="39">
        <f t="shared" si="93"/>
        <v>0</v>
      </c>
      <c r="O763" s="39">
        <f t="shared" si="94"/>
        <v>0</v>
      </c>
      <c r="P763" s="39">
        <f>IF($A763&lt;=LEN('USH2A e13 (B) - 2ry Str + Mask'!A$2),M763-J763,"")</f>
        <v>0</v>
      </c>
      <c r="Q763" s="39">
        <f>IF($A763&lt;=LEN('USH2A e13 (B) - 2ry Str + Mask'!A$2),N763-K763,"")</f>
        <v>0</v>
      </c>
      <c r="R763" s="39">
        <f>IF($A763&lt;=LEN('USH2A e13 (B) - 2ry Str + Mask'!A$2),O763-L763,"")</f>
        <v>0</v>
      </c>
    </row>
    <row r="764" spans="1:18" ht="164" customHeight="1" x14ac:dyDescent="0.15">
      <c r="A764" s="36">
        <v>763</v>
      </c>
      <c r="B764" s="37" t="str">
        <f>IF($A764&lt;=LEN('USH2A e13 (B) - 2ry Str + Mask'!A$2),MID('USH2A e13 (B) - 2ry Str + Mask'!A$2,$A764,1),"")</f>
        <v>.</v>
      </c>
      <c r="C764" s="38" t="str">
        <f>IF($A764&lt;=LEN('USH2A e13 (B) - 2ry Str + Mask'!B$2),MID('USH2A e13 (B) - 2ry Str + Mask'!B$2,$A764,1),"")</f>
        <v>.</v>
      </c>
      <c r="D764" s="38" t="str">
        <f>IF($A764&lt;=LEN('USH2A e13 (B) - 2ry Str + Mask'!C$2),MID('USH2A e13 (B) - 2ry Str + Mask'!C$2,$A764,1),"")</f>
        <v>.</v>
      </c>
      <c r="E764" s="38" t="str">
        <f t="shared" si="88"/>
        <v>.</v>
      </c>
      <c r="F764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..............................</v>
      </c>
      <c r="G764" s="39">
        <f>IF($A764&lt;=LEN('USH2A e13 (B) - 2ry Str + Mask'!A$2),SUMIF('USH2A e13 (B) - HSF3.0'!E2:E891,"&lt;="&amp;$A764,'USH2A e13 (B) - HSF3.0'!H2:H891)-SUMIF('USH2A e13 (B) - HSF3.0'!G2:G891,"&lt;="&amp;$A764,'USH2A e13 (B) - HSF3.0'!H2:H891),"")</f>
        <v>0</v>
      </c>
      <c r="H764" s="39">
        <f>IF($A764&lt;=LEN('USH2A e13 (B) - 2ry Str + Mask'!A$2),SUMIF('USH2A e13 (B) - HSF3.0'!E2:E891,"&lt;="&amp;$A764,'USH2A e13 (B) - HSF3.0'!I2:I891)-SUMIF('USH2A e13 (B) - HSF3.0'!G2:G891,"&lt;="&amp;$A764,'USH2A e13 (B) - HSF3.0'!I2:I891),"")</f>
        <v>0</v>
      </c>
      <c r="I764" s="39">
        <f>IF($A764&lt;=LEN('USH2A e13 (B) - 2ry Str + Mask'!A$2),G764+H764,"")</f>
        <v>0</v>
      </c>
      <c r="J764" s="39">
        <f t="shared" si="89"/>
        <v>0</v>
      </c>
      <c r="K764" s="39">
        <f t="shared" si="90"/>
        <v>0</v>
      </c>
      <c r="L764" s="39">
        <f t="shared" si="91"/>
        <v>0</v>
      </c>
      <c r="M764" s="39">
        <f t="shared" si="92"/>
        <v>0</v>
      </c>
      <c r="N764" s="39">
        <f t="shared" si="93"/>
        <v>0</v>
      </c>
      <c r="O764" s="39">
        <f t="shared" si="94"/>
        <v>0</v>
      </c>
      <c r="P764" s="39">
        <f>IF($A764&lt;=LEN('USH2A e13 (B) - 2ry Str + Mask'!A$2),M764-J764,"")</f>
        <v>0</v>
      </c>
      <c r="Q764" s="39">
        <f>IF($A764&lt;=LEN('USH2A e13 (B) - 2ry Str + Mask'!A$2),N764-K764,"")</f>
        <v>0</v>
      </c>
      <c r="R764" s="39">
        <f>IF($A764&lt;=LEN('USH2A e13 (B) - 2ry Str + Mask'!A$2),O764-L764,"")</f>
        <v>0</v>
      </c>
    </row>
    <row r="765" spans="1:18" ht="164" customHeight="1" x14ac:dyDescent="0.15">
      <c r="A765" s="36">
        <v>764</v>
      </c>
      <c r="B765" s="37" t="str">
        <f>IF($A765&lt;=LEN('USH2A e13 (B) - 2ry Str + Mask'!A$2),MID('USH2A e13 (B) - 2ry Str + Mask'!A$2,$A765,1),"")</f>
        <v>.</v>
      </c>
      <c r="C765" s="38" t="str">
        <f>IF($A765&lt;=LEN('USH2A e13 (B) - 2ry Str + Mask'!B$2),MID('USH2A e13 (B) - 2ry Str + Mask'!B$2,$A765,1),"")</f>
        <v>.</v>
      </c>
      <c r="D765" s="38" t="str">
        <f>IF($A765&lt;=LEN('USH2A e13 (B) - 2ry Str + Mask'!C$2),MID('USH2A e13 (B) - 2ry Str + Mask'!C$2,$A765,1),"")</f>
        <v>.</v>
      </c>
      <c r="E765" s="38" t="str">
        <f t="shared" si="88"/>
        <v>.</v>
      </c>
      <c r="F765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...............................</v>
      </c>
      <c r="G765" s="39">
        <f>IF($A765&lt;=LEN('USH2A e13 (B) - 2ry Str + Mask'!A$2),SUMIF('USH2A e13 (B) - HSF3.0'!E2:E891,"&lt;="&amp;$A765,'USH2A e13 (B) - HSF3.0'!H2:H891)-SUMIF('USH2A e13 (B) - HSF3.0'!G2:G891,"&lt;="&amp;$A765,'USH2A e13 (B) - HSF3.0'!H2:H891),"")</f>
        <v>0</v>
      </c>
      <c r="H765" s="39">
        <f>IF($A765&lt;=LEN('USH2A e13 (B) - 2ry Str + Mask'!A$2),SUMIF('USH2A e13 (B) - HSF3.0'!E2:E891,"&lt;="&amp;$A765,'USH2A e13 (B) - HSF3.0'!I2:I891)-SUMIF('USH2A e13 (B) - HSF3.0'!G2:G891,"&lt;="&amp;$A765,'USH2A e13 (B) - HSF3.0'!I2:I891),"")</f>
        <v>0</v>
      </c>
      <c r="I765" s="39">
        <f>IF($A765&lt;=LEN('USH2A e13 (B) - 2ry Str + Mask'!A$2),G765+H765,"")</f>
        <v>0</v>
      </c>
      <c r="J765" s="39">
        <f t="shared" si="89"/>
        <v>0</v>
      </c>
      <c r="K765" s="39">
        <f t="shared" si="90"/>
        <v>0</v>
      </c>
      <c r="L765" s="39">
        <f t="shared" si="91"/>
        <v>0</v>
      </c>
      <c r="M765" s="39">
        <f t="shared" si="92"/>
        <v>0</v>
      </c>
      <c r="N765" s="39">
        <f t="shared" si="93"/>
        <v>0</v>
      </c>
      <c r="O765" s="39">
        <f t="shared" si="94"/>
        <v>0</v>
      </c>
      <c r="P765" s="39">
        <f>IF($A765&lt;=LEN('USH2A e13 (B) - 2ry Str + Mask'!A$2),M765-J765,"")</f>
        <v>0</v>
      </c>
      <c r="Q765" s="39">
        <f>IF($A765&lt;=LEN('USH2A e13 (B) - 2ry Str + Mask'!A$2),N765-K765,"")</f>
        <v>0</v>
      </c>
      <c r="R765" s="39">
        <f>IF($A765&lt;=LEN('USH2A e13 (B) - 2ry Str + Mask'!A$2),O765-L765,"")</f>
        <v>0</v>
      </c>
    </row>
    <row r="766" spans="1:18" ht="164" customHeight="1" x14ac:dyDescent="0.15">
      <c r="A766" s="36">
        <v>765</v>
      </c>
      <c r="B766" s="37" t="str">
        <f>IF($A766&lt;=LEN('USH2A e13 (B) - 2ry Str + Mask'!A$2),MID('USH2A e13 (B) - 2ry Str + Mask'!A$2,$A766,1),"")</f>
        <v>.</v>
      </c>
      <c r="C766" s="38" t="str">
        <f>IF($A766&lt;=LEN('USH2A e13 (B) - 2ry Str + Mask'!B$2),MID('USH2A e13 (B) - 2ry Str + Mask'!B$2,$A766,1),"")</f>
        <v>.</v>
      </c>
      <c r="D766" s="38" t="str">
        <f>IF($A766&lt;=LEN('USH2A e13 (B) - 2ry Str + Mask'!C$2),MID('USH2A e13 (B) - 2ry Str + Mask'!C$2,$A766,1),"")</f>
        <v>.</v>
      </c>
      <c r="E766" s="38" t="str">
        <f t="shared" si="88"/>
        <v>.</v>
      </c>
      <c r="F766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................................</v>
      </c>
      <c r="G766" s="39">
        <f>IF($A766&lt;=LEN('USH2A e13 (B) - 2ry Str + Mask'!A$2),SUMIF('USH2A e13 (B) - HSF3.0'!E2:E891,"&lt;="&amp;$A766,'USH2A e13 (B) - HSF3.0'!H2:H891)-SUMIF('USH2A e13 (B) - HSF3.0'!G2:G891,"&lt;="&amp;$A766,'USH2A e13 (B) - HSF3.0'!H2:H891),"")</f>
        <v>0</v>
      </c>
      <c r="H766" s="39">
        <f>IF($A766&lt;=LEN('USH2A e13 (B) - 2ry Str + Mask'!A$2),SUMIF('USH2A e13 (B) - HSF3.0'!E2:E891,"&lt;="&amp;$A766,'USH2A e13 (B) - HSF3.0'!I2:I891)-SUMIF('USH2A e13 (B) - HSF3.0'!G2:G891,"&lt;="&amp;$A766,'USH2A e13 (B) - HSF3.0'!I2:I891),"")</f>
        <v>0</v>
      </c>
      <c r="I766" s="39">
        <f>IF($A766&lt;=LEN('USH2A e13 (B) - 2ry Str + Mask'!A$2),G766+H766,"")</f>
        <v>0</v>
      </c>
      <c r="J766" s="39">
        <f t="shared" si="89"/>
        <v>0</v>
      </c>
      <c r="K766" s="39">
        <f t="shared" si="90"/>
        <v>0</v>
      </c>
      <c r="L766" s="39">
        <f t="shared" si="91"/>
        <v>0</v>
      </c>
      <c r="M766" s="39">
        <f t="shared" si="92"/>
        <v>0</v>
      </c>
      <c r="N766" s="39">
        <f t="shared" si="93"/>
        <v>0</v>
      </c>
      <c r="O766" s="39">
        <f t="shared" si="94"/>
        <v>0</v>
      </c>
      <c r="P766" s="39">
        <f>IF($A766&lt;=LEN('USH2A e13 (B) - 2ry Str + Mask'!A$2),M766-J766,"")</f>
        <v>0</v>
      </c>
      <c r="Q766" s="39">
        <f>IF($A766&lt;=LEN('USH2A e13 (B) - 2ry Str + Mask'!A$2),N766-K766,"")</f>
        <v>0</v>
      </c>
      <c r="R766" s="39">
        <f>IF($A766&lt;=LEN('USH2A e13 (B) - 2ry Str + Mask'!A$2),O766-L766,"")</f>
        <v>0</v>
      </c>
    </row>
    <row r="767" spans="1:18" ht="164" customHeight="1" x14ac:dyDescent="0.15">
      <c r="A767" s="36">
        <v>766</v>
      </c>
      <c r="B767" s="37" t="str">
        <f>IF($A767&lt;=LEN('USH2A e13 (B) - 2ry Str + Mask'!A$2),MID('USH2A e13 (B) - 2ry Str + Mask'!A$2,$A767,1),"")</f>
        <v>.</v>
      </c>
      <c r="C767" s="38" t="str">
        <f>IF($A767&lt;=LEN('USH2A e13 (B) - 2ry Str + Mask'!B$2),MID('USH2A e13 (B) - 2ry Str + Mask'!B$2,$A767,1),"")</f>
        <v>.</v>
      </c>
      <c r="D767" s="38" t="str">
        <f>IF($A767&lt;=LEN('USH2A e13 (B) - 2ry Str + Mask'!C$2),MID('USH2A e13 (B) - 2ry Str + Mask'!C$2,$A767,1),"")</f>
        <v>.</v>
      </c>
      <c r="E767" s="38" t="str">
        <f t="shared" si="88"/>
        <v>.</v>
      </c>
      <c r="F767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.................................</v>
      </c>
      <c r="G767" s="39">
        <f>IF($A767&lt;=LEN('USH2A e13 (B) - 2ry Str + Mask'!A$2),SUMIF('USH2A e13 (B) - HSF3.0'!E2:E891,"&lt;="&amp;$A767,'USH2A e13 (B) - HSF3.0'!H2:H891)-SUMIF('USH2A e13 (B) - HSF3.0'!G2:G891,"&lt;="&amp;$A767,'USH2A e13 (B) - HSF3.0'!H2:H891),"")</f>
        <v>0</v>
      </c>
      <c r="H767" s="39">
        <f>IF($A767&lt;=LEN('USH2A e13 (B) - 2ry Str + Mask'!A$2),SUMIF('USH2A e13 (B) - HSF3.0'!E2:E891,"&lt;="&amp;$A767,'USH2A e13 (B) - HSF3.0'!I2:I891)-SUMIF('USH2A e13 (B) - HSF3.0'!G2:G891,"&lt;="&amp;$A767,'USH2A e13 (B) - HSF3.0'!I2:I891),"")</f>
        <v>0</v>
      </c>
      <c r="I767" s="39">
        <f>IF($A767&lt;=LEN('USH2A e13 (B) - 2ry Str + Mask'!A$2),G767+H767,"")</f>
        <v>0</v>
      </c>
      <c r="J767" s="39">
        <f t="shared" si="89"/>
        <v>0</v>
      </c>
      <c r="K767" s="39">
        <f t="shared" si="90"/>
        <v>0</v>
      </c>
      <c r="L767" s="39">
        <f t="shared" si="91"/>
        <v>0</v>
      </c>
      <c r="M767" s="39">
        <f t="shared" si="92"/>
        <v>0</v>
      </c>
      <c r="N767" s="39">
        <f t="shared" si="93"/>
        <v>0</v>
      </c>
      <c r="O767" s="39">
        <f t="shared" si="94"/>
        <v>0</v>
      </c>
      <c r="P767" s="39">
        <f>IF($A767&lt;=LEN('USH2A e13 (B) - 2ry Str + Mask'!A$2),M767-J767,"")</f>
        <v>0</v>
      </c>
      <c r="Q767" s="39">
        <f>IF($A767&lt;=LEN('USH2A e13 (B) - 2ry Str + Mask'!A$2),N767-K767,"")</f>
        <v>0</v>
      </c>
      <c r="R767" s="39">
        <f>IF($A767&lt;=LEN('USH2A e13 (B) - 2ry Str + Mask'!A$2),O767-L767,"")</f>
        <v>0</v>
      </c>
    </row>
    <row r="768" spans="1:18" ht="164" customHeight="1" x14ac:dyDescent="0.15">
      <c r="A768" s="36">
        <v>767</v>
      </c>
      <c r="B768" s="37" t="str">
        <f>IF($A768&lt;=LEN('USH2A e13 (B) - 2ry Str + Mask'!A$2),MID('USH2A e13 (B) - 2ry Str + Mask'!A$2,$A768,1),"")</f>
        <v>.</v>
      </c>
      <c r="C768" s="38" t="str">
        <f>IF($A768&lt;=LEN('USH2A e13 (B) - 2ry Str + Mask'!B$2),MID('USH2A e13 (B) - 2ry Str + Mask'!B$2,$A768,1),"")</f>
        <v>.</v>
      </c>
      <c r="D768" s="38" t="str">
        <f>IF($A768&lt;=LEN('USH2A e13 (B) - 2ry Str + Mask'!C$2),MID('USH2A e13 (B) - 2ry Str + Mask'!C$2,$A768,1),"")</f>
        <v>.</v>
      </c>
      <c r="E768" s="38" t="str">
        <f t="shared" si="88"/>
        <v>.</v>
      </c>
      <c r="F768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..................................</v>
      </c>
      <c r="G768" s="39">
        <f>IF($A768&lt;=LEN('USH2A e13 (B) - 2ry Str + Mask'!A$2),SUMIF('USH2A e13 (B) - HSF3.0'!E2:E891,"&lt;="&amp;$A768,'USH2A e13 (B) - HSF3.0'!H2:H891)-SUMIF('USH2A e13 (B) - HSF3.0'!G2:G891,"&lt;="&amp;$A768,'USH2A e13 (B) - HSF3.0'!H2:H891),"")</f>
        <v>0</v>
      </c>
      <c r="H768" s="39">
        <f>IF($A768&lt;=LEN('USH2A e13 (B) - 2ry Str + Mask'!A$2),SUMIF('USH2A e13 (B) - HSF3.0'!E2:E891,"&lt;="&amp;$A768,'USH2A e13 (B) - HSF3.0'!I2:I891)-SUMIF('USH2A e13 (B) - HSF3.0'!G2:G891,"&lt;="&amp;$A768,'USH2A e13 (B) - HSF3.0'!I2:I891),"")</f>
        <v>0</v>
      </c>
      <c r="I768" s="39">
        <f>IF($A768&lt;=LEN('USH2A e13 (B) - 2ry Str + Mask'!A$2),G768+H768,"")</f>
        <v>0</v>
      </c>
      <c r="J768" s="39">
        <f t="shared" si="89"/>
        <v>0</v>
      </c>
      <c r="K768" s="39">
        <f t="shared" si="90"/>
        <v>0</v>
      </c>
      <c r="L768" s="39">
        <f t="shared" si="91"/>
        <v>0</v>
      </c>
      <c r="M768" s="39">
        <f t="shared" si="92"/>
        <v>0</v>
      </c>
      <c r="N768" s="39">
        <f t="shared" si="93"/>
        <v>0</v>
      </c>
      <c r="O768" s="39">
        <f t="shared" si="94"/>
        <v>0</v>
      </c>
      <c r="P768" s="39">
        <f>IF($A768&lt;=LEN('USH2A e13 (B) - 2ry Str + Mask'!A$2),M768-J768,"")</f>
        <v>0</v>
      </c>
      <c r="Q768" s="39">
        <f>IF($A768&lt;=LEN('USH2A e13 (B) - 2ry Str + Mask'!A$2),N768-K768,"")</f>
        <v>0</v>
      </c>
      <c r="R768" s="39">
        <f>IF($A768&lt;=LEN('USH2A e13 (B) - 2ry Str + Mask'!A$2),O768-L768,"")</f>
        <v>0</v>
      </c>
    </row>
    <row r="769" spans="1:18" ht="164" customHeight="1" x14ac:dyDescent="0.15">
      <c r="A769" s="36">
        <v>768</v>
      </c>
      <c r="B769" s="37" t="str">
        <f>IF($A769&lt;=LEN('USH2A e13 (B) - 2ry Str + Mask'!A$2),MID('USH2A e13 (B) - 2ry Str + Mask'!A$2,$A769,1),"")</f>
        <v>.</v>
      </c>
      <c r="C769" s="38" t="str">
        <f>IF($A769&lt;=LEN('USH2A e13 (B) - 2ry Str + Mask'!B$2),MID('USH2A e13 (B) - 2ry Str + Mask'!B$2,$A769,1),"")</f>
        <v>.</v>
      </c>
      <c r="D769" s="38" t="str">
        <f>IF($A769&lt;=LEN('USH2A e13 (B) - 2ry Str + Mask'!C$2),MID('USH2A e13 (B) - 2ry Str + Mask'!C$2,$A769,1),"")</f>
        <v>.</v>
      </c>
      <c r="E769" s="38" t="str">
        <f t="shared" si="88"/>
        <v>.</v>
      </c>
      <c r="F769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...................................</v>
      </c>
      <c r="G769" s="39">
        <f>IF($A769&lt;=LEN('USH2A e13 (B) - 2ry Str + Mask'!A$2),SUMIF('USH2A e13 (B) - HSF3.0'!E2:E891,"&lt;="&amp;$A769,'USH2A e13 (B) - HSF3.0'!H2:H891)-SUMIF('USH2A e13 (B) - HSF3.0'!G2:G891,"&lt;="&amp;$A769,'USH2A e13 (B) - HSF3.0'!H2:H891),"")</f>
        <v>0</v>
      </c>
      <c r="H769" s="39">
        <f>IF($A769&lt;=LEN('USH2A e13 (B) - 2ry Str + Mask'!A$2),SUMIF('USH2A e13 (B) - HSF3.0'!E2:E891,"&lt;="&amp;$A769,'USH2A e13 (B) - HSF3.0'!I2:I891)-SUMIF('USH2A e13 (B) - HSF3.0'!G2:G891,"&lt;="&amp;$A769,'USH2A e13 (B) - HSF3.0'!I2:I891),"")</f>
        <v>0</v>
      </c>
      <c r="I769" s="39">
        <f>IF($A769&lt;=LEN('USH2A e13 (B) - 2ry Str + Mask'!A$2),G769+H769,"")</f>
        <v>0</v>
      </c>
      <c r="J769" s="39">
        <f t="shared" si="89"/>
        <v>0</v>
      </c>
      <c r="K769" s="39">
        <f t="shared" si="90"/>
        <v>0</v>
      </c>
      <c r="L769" s="39">
        <f t="shared" si="91"/>
        <v>0</v>
      </c>
      <c r="M769" s="39">
        <f t="shared" si="92"/>
        <v>0</v>
      </c>
      <c r="N769" s="39">
        <f t="shared" si="93"/>
        <v>0</v>
      </c>
      <c r="O769" s="39">
        <f t="shared" si="94"/>
        <v>0</v>
      </c>
      <c r="P769" s="39">
        <f>IF($A769&lt;=LEN('USH2A e13 (B) - 2ry Str + Mask'!A$2),M769-J769,"")</f>
        <v>0</v>
      </c>
      <c r="Q769" s="39">
        <f>IF($A769&lt;=LEN('USH2A e13 (B) - 2ry Str + Mask'!A$2),N769-K769,"")</f>
        <v>0</v>
      </c>
      <c r="R769" s="39">
        <f>IF($A769&lt;=LEN('USH2A e13 (B) - 2ry Str + Mask'!A$2),O769-L769,"")</f>
        <v>0</v>
      </c>
    </row>
    <row r="770" spans="1:18" ht="164" customHeight="1" x14ac:dyDescent="0.15">
      <c r="A770" s="36">
        <v>769</v>
      </c>
      <c r="B770" s="37" t="str">
        <f>IF($A770&lt;=LEN('USH2A e13 (B) - 2ry Str + Mask'!A$2),MID('USH2A e13 (B) - 2ry Str + Mask'!A$2,$A770,1),"")</f>
        <v>.</v>
      </c>
      <c r="C770" s="38" t="str">
        <f>IF($A770&lt;=LEN('USH2A e13 (B) - 2ry Str + Mask'!B$2),MID('USH2A e13 (B) - 2ry Str + Mask'!B$2,$A770,1),"")</f>
        <v>.</v>
      </c>
      <c r="D770" s="38" t="str">
        <f>IF($A770&lt;=LEN('USH2A e13 (B) - 2ry Str + Mask'!C$2),MID('USH2A e13 (B) - 2ry Str + Mask'!C$2,$A770,1),"")</f>
        <v>.</v>
      </c>
      <c r="E770" s="38" t="str">
        <f t="shared" ref="E770:E783" si="96">IF(D770="x","|",C770)</f>
        <v>.</v>
      </c>
      <c r="F770" s="38" t="str">
        <f t="shared" si="95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....................................</v>
      </c>
      <c r="G770" s="39">
        <f>IF($A770&lt;=LEN('USH2A e13 (B) - 2ry Str + Mask'!A$2),SUMIF('USH2A e13 (B) - HSF3.0'!E2:E891,"&lt;="&amp;$A770,'USH2A e13 (B) - HSF3.0'!H2:H891)-SUMIF('USH2A e13 (B) - HSF3.0'!G2:G891,"&lt;="&amp;$A770,'USH2A e13 (B) - HSF3.0'!H2:H891),"")</f>
        <v>0</v>
      </c>
      <c r="H770" s="39">
        <f>IF($A770&lt;=LEN('USH2A e13 (B) - 2ry Str + Mask'!A$2),SUMIF('USH2A e13 (B) - HSF3.0'!E2:E891,"&lt;="&amp;$A770,'USH2A e13 (B) - HSF3.0'!I2:I891)-SUMIF('USH2A e13 (B) - HSF3.0'!G2:G891,"&lt;="&amp;$A770,'USH2A e13 (B) - HSF3.0'!I2:I891),"")</f>
        <v>0</v>
      </c>
      <c r="I770" s="39">
        <f>IF($A770&lt;=LEN('USH2A e13 (B) - 2ry Str + Mask'!A$2),G770+H770,"")</f>
        <v>0</v>
      </c>
      <c r="J770" s="39">
        <f t="shared" ref="J770:J783" si="97">IF(OR(B770=".",B770=""),G770,0)</f>
        <v>0</v>
      </c>
      <c r="K770" s="39">
        <f t="shared" ref="K770:K783" si="98">IF(OR(B770=".",B770=""),H770,0)</f>
        <v>0</v>
      </c>
      <c r="L770" s="39">
        <f t="shared" ref="L770:L783" si="99">IF(OR(B770=".",B770=""),I770,0)</f>
        <v>0</v>
      </c>
      <c r="M770" s="39">
        <f t="shared" ref="M770:M783" si="100">IF(OR(E770=".",E770=""),G770,0)</f>
        <v>0</v>
      </c>
      <c r="N770" s="39">
        <f t="shared" ref="N770:N783" si="101">IF(OR(E770=".",E770=""),H770,0)</f>
        <v>0</v>
      </c>
      <c r="O770" s="39">
        <f t="shared" ref="O770:O783" si="102">IF(OR(E770=".",E770=""),I770,0)</f>
        <v>0</v>
      </c>
      <c r="P770" s="39">
        <f>IF($A770&lt;=LEN('USH2A e13 (B) - 2ry Str + Mask'!A$2),M770-J770,"")</f>
        <v>0</v>
      </c>
      <c r="Q770" s="39">
        <f>IF($A770&lt;=LEN('USH2A e13 (B) - 2ry Str + Mask'!A$2),N770-K770,"")</f>
        <v>0</v>
      </c>
      <c r="R770" s="39">
        <f>IF($A770&lt;=LEN('USH2A e13 (B) - 2ry Str + Mask'!A$2),O770-L770,"")</f>
        <v>0</v>
      </c>
    </row>
    <row r="771" spans="1:18" ht="164" customHeight="1" x14ac:dyDescent="0.15">
      <c r="A771" s="36">
        <v>770</v>
      </c>
      <c r="B771" s="37" t="str">
        <f>IF($A771&lt;=LEN('USH2A e13 (B) - 2ry Str + Mask'!A$2),MID('USH2A e13 (B) - 2ry Str + Mask'!A$2,$A771,1),"")</f>
        <v>.</v>
      </c>
      <c r="C771" s="38" t="str">
        <f>IF($A771&lt;=LEN('USH2A e13 (B) - 2ry Str + Mask'!B$2),MID('USH2A e13 (B) - 2ry Str + Mask'!B$2,$A771,1),"")</f>
        <v>.</v>
      </c>
      <c r="D771" s="38" t="str">
        <f>IF($A771&lt;=LEN('USH2A e13 (B) - 2ry Str + Mask'!C$2),MID('USH2A e13 (B) - 2ry Str + Mask'!C$2,$A771,1),"")</f>
        <v>.</v>
      </c>
      <c r="E771" s="38" t="str">
        <f t="shared" si="96"/>
        <v>.</v>
      </c>
      <c r="F771" s="38" t="str">
        <f t="shared" ref="F771:F783" si="103">CONCATENATE(F770,E771)</f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.....................................</v>
      </c>
      <c r="G771" s="39">
        <f>IF($A771&lt;=LEN('USH2A e13 (B) - 2ry Str + Mask'!A$2),SUMIF('USH2A e13 (B) - HSF3.0'!E2:E891,"&lt;="&amp;$A771,'USH2A e13 (B) - HSF3.0'!H2:H891)-SUMIF('USH2A e13 (B) - HSF3.0'!G2:G891,"&lt;="&amp;$A771,'USH2A e13 (B) - HSF3.0'!H2:H891),"")</f>
        <v>0</v>
      </c>
      <c r="H771" s="39">
        <f>IF($A771&lt;=LEN('USH2A e13 (B) - 2ry Str + Mask'!A$2),SUMIF('USH2A e13 (B) - HSF3.0'!E2:E891,"&lt;="&amp;$A771,'USH2A e13 (B) - HSF3.0'!I2:I891)-SUMIF('USH2A e13 (B) - HSF3.0'!G2:G891,"&lt;="&amp;$A771,'USH2A e13 (B) - HSF3.0'!I2:I891),"")</f>
        <v>0</v>
      </c>
      <c r="I771" s="39">
        <f>IF($A771&lt;=LEN('USH2A e13 (B) - 2ry Str + Mask'!A$2),G771+H771,"")</f>
        <v>0</v>
      </c>
      <c r="J771" s="39">
        <f t="shared" si="97"/>
        <v>0</v>
      </c>
      <c r="K771" s="39">
        <f t="shared" si="98"/>
        <v>0</v>
      </c>
      <c r="L771" s="39">
        <f t="shared" si="99"/>
        <v>0</v>
      </c>
      <c r="M771" s="39">
        <f t="shared" si="100"/>
        <v>0</v>
      </c>
      <c r="N771" s="39">
        <f t="shared" si="101"/>
        <v>0</v>
      </c>
      <c r="O771" s="39">
        <f t="shared" si="102"/>
        <v>0</v>
      </c>
      <c r="P771" s="39">
        <f>IF($A771&lt;=LEN('USH2A e13 (B) - 2ry Str + Mask'!A$2),M771-J771,"")</f>
        <v>0</v>
      </c>
      <c r="Q771" s="39">
        <f>IF($A771&lt;=LEN('USH2A e13 (B) - 2ry Str + Mask'!A$2),N771-K771,"")</f>
        <v>0</v>
      </c>
      <c r="R771" s="39">
        <f>IF($A771&lt;=LEN('USH2A e13 (B) - 2ry Str + Mask'!A$2),O771-L771,"")</f>
        <v>0</v>
      </c>
    </row>
    <row r="772" spans="1:18" ht="164" customHeight="1" x14ac:dyDescent="0.15">
      <c r="A772" s="36">
        <v>771</v>
      </c>
      <c r="B772" s="37" t="str">
        <f>IF($A772&lt;=LEN('USH2A e13 (B) - 2ry Str + Mask'!A$2),MID('USH2A e13 (B) - 2ry Str + Mask'!A$2,$A772,1),"")</f>
        <v>.</v>
      </c>
      <c r="C772" s="38" t="str">
        <f>IF($A772&lt;=LEN('USH2A e13 (B) - 2ry Str + Mask'!B$2),MID('USH2A e13 (B) - 2ry Str + Mask'!B$2,$A772,1),"")</f>
        <v>.</v>
      </c>
      <c r="D772" s="38" t="str">
        <f>IF($A772&lt;=LEN('USH2A e13 (B) - 2ry Str + Mask'!C$2),MID('USH2A e13 (B) - 2ry Str + Mask'!C$2,$A772,1),"")</f>
        <v>.</v>
      </c>
      <c r="E772" s="38" t="str">
        <f t="shared" si="96"/>
        <v>.</v>
      </c>
      <c r="F772" s="38" t="str">
        <f t="shared" si="10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......................................</v>
      </c>
      <c r="G772" s="39">
        <f>IF($A772&lt;=LEN('USH2A e13 (B) - 2ry Str + Mask'!A$2),SUMIF('USH2A e13 (B) - HSF3.0'!E2:E891,"&lt;="&amp;$A772,'USH2A e13 (B) - HSF3.0'!H2:H891)-SUMIF('USH2A e13 (B) - HSF3.0'!G2:G891,"&lt;="&amp;$A772,'USH2A e13 (B) - HSF3.0'!H2:H891),"")</f>
        <v>0</v>
      </c>
      <c r="H772" s="39">
        <f>IF($A772&lt;=LEN('USH2A e13 (B) - 2ry Str + Mask'!A$2),SUMIF('USH2A e13 (B) - HSF3.0'!E2:E891,"&lt;="&amp;$A772,'USH2A e13 (B) - HSF3.0'!I2:I891)-SUMIF('USH2A e13 (B) - HSF3.0'!G2:G891,"&lt;="&amp;$A772,'USH2A e13 (B) - HSF3.0'!I2:I891),"")</f>
        <v>0</v>
      </c>
      <c r="I772" s="39">
        <f>IF($A772&lt;=LEN('USH2A e13 (B) - 2ry Str + Mask'!A$2),G772+H772,"")</f>
        <v>0</v>
      </c>
      <c r="J772" s="39">
        <f t="shared" si="97"/>
        <v>0</v>
      </c>
      <c r="K772" s="39">
        <f t="shared" si="98"/>
        <v>0</v>
      </c>
      <c r="L772" s="39">
        <f t="shared" si="99"/>
        <v>0</v>
      </c>
      <c r="M772" s="39">
        <f t="shared" si="100"/>
        <v>0</v>
      </c>
      <c r="N772" s="39">
        <f t="shared" si="101"/>
        <v>0</v>
      </c>
      <c r="O772" s="39">
        <f t="shared" si="102"/>
        <v>0</v>
      </c>
      <c r="P772" s="39">
        <f>IF($A772&lt;=LEN('USH2A e13 (B) - 2ry Str + Mask'!A$2),M772-J772,"")</f>
        <v>0</v>
      </c>
      <c r="Q772" s="39">
        <f>IF($A772&lt;=LEN('USH2A e13 (B) - 2ry Str + Mask'!A$2),N772-K772,"")</f>
        <v>0</v>
      </c>
      <c r="R772" s="39">
        <f>IF($A772&lt;=LEN('USH2A e13 (B) - 2ry Str + Mask'!A$2),O772-L772,"")</f>
        <v>0</v>
      </c>
    </row>
    <row r="773" spans="1:18" ht="164" customHeight="1" x14ac:dyDescent="0.15">
      <c r="A773" s="36">
        <v>772</v>
      </c>
      <c r="B773" s="37" t="str">
        <f>IF($A773&lt;=LEN('USH2A e13 (B) - 2ry Str + Mask'!A$2),MID('USH2A e13 (B) - 2ry Str + Mask'!A$2,$A773,1),"")</f>
        <v>.</v>
      </c>
      <c r="C773" s="38" t="str">
        <f>IF($A773&lt;=LEN('USH2A e13 (B) - 2ry Str + Mask'!B$2),MID('USH2A e13 (B) - 2ry Str + Mask'!B$2,$A773,1),"")</f>
        <v>.</v>
      </c>
      <c r="D773" s="38" t="str">
        <f>IF($A773&lt;=LEN('USH2A e13 (B) - 2ry Str + Mask'!C$2),MID('USH2A e13 (B) - 2ry Str + Mask'!C$2,$A773,1),"")</f>
        <v>.</v>
      </c>
      <c r="E773" s="38" t="str">
        <f t="shared" si="96"/>
        <v>.</v>
      </c>
      <c r="F773" s="38" t="str">
        <f t="shared" si="10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.......................................</v>
      </c>
      <c r="G773" s="39">
        <f>IF($A773&lt;=LEN('USH2A e13 (B) - 2ry Str + Mask'!A$2),SUMIF('USH2A e13 (B) - HSF3.0'!E2:E891,"&lt;="&amp;$A773,'USH2A e13 (B) - HSF3.0'!H2:H891)-SUMIF('USH2A e13 (B) - HSF3.0'!G2:G891,"&lt;="&amp;$A773,'USH2A e13 (B) - HSF3.0'!H2:H891),"")</f>
        <v>0</v>
      </c>
      <c r="H773" s="39">
        <f>IF($A773&lt;=LEN('USH2A e13 (B) - 2ry Str + Mask'!A$2),SUMIF('USH2A e13 (B) - HSF3.0'!E2:E891,"&lt;="&amp;$A773,'USH2A e13 (B) - HSF3.0'!I2:I891)-SUMIF('USH2A e13 (B) - HSF3.0'!G2:G891,"&lt;="&amp;$A773,'USH2A e13 (B) - HSF3.0'!I2:I891),"")</f>
        <v>0</v>
      </c>
      <c r="I773" s="39">
        <f>IF($A773&lt;=LEN('USH2A e13 (B) - 2ry Str + Mask'!A$2),G773+H773,"")</f>
        <v>0</v>
      </c>
      <c r="J773" s="39">
        <f t="shared" si="97"/>
        <v>0</v>
      </c>
      <c r="K773" s="39">
        <f t="shared" si="98"/>
        <v>0</v>
      </c>
      <c r="L773" s="39">
        <f t="shared" si="99"/>
        <v>0</v>
      </c>
      <c r="M773" s="39">
        <f t="shared" si="100"/>
        <v>0</v>
      </c>
      <c r="N773" s="39">
        <f t="shared" si="101"/>
        <v>0</v>
      </c>
      <c r="O773" s="39">
        <f t="shared" si="102"/>
        <v>0</v>
      </c>
      <c r="P773" s="39">
        <f>IF($A773&lt;=LEN('USH2A e13 (B) - 2ry Str + Mask'!A$2),M773-J773,"")</f>
        <v>0</v>
      </c>
      <c r="Q773" s="39">
        <f>IF($A773&lt;=LEN('USH2A e13 (B) - 2ry Str + Mask'!A$2),N773-K773,"")</f>
        <v>0</v>
      </c>
      <c r="R773" s="39">
        <f>IF($A773&lt;=LEN('USH2A e13 (B) - 2ry Str + Mask'!A$2),O773-L773,"")</f>
        <v>0</v>
      </c>
    </row>
    <row r="774" spans="1:18" ht="164" customHeight="1" x14ac:dyDescent="0.15">
      <c r="A774" s="36">
        <v>773</v>
      </c>
      <c r="B774" s="37" t="str">
        <f>IF($A774&lt;=LEN('USH2A e13 (B) - 2ry Str + Mask'!A$2),MID('USH2A e13 (B) - 2ry Str + Mask'!A$2,$A774,1),"")</f>
        <v>.</v>
      </c>
      <c r="C774" s="38" t="str">
        <f>IF($A774&lt;=LEN('USH2A e13 (B) - 2ry Str + Mask'!B$2),MID('USH2A e13 (B) - 2ry Str + Mask'!B$2,$A774,1),"")</f>
        <v>.</v>
      </c>
      <c r="D774" s="38" t="str">
        <f>IF($A774&lt;=LEN('USH2A e13 (B) - 2ry Str + Mask'!C$2),MID('USH2A e13 (B) - 2ry Str + Mask'!C$2,$A774,1),"")</f>
        <v>.</v>
      </c>
      <c r="E774" s="38" t="str">
        <f t="shared" si="96"/>
        <v>.</v>
      </c>
      <c r="F774" s="38" t="str">
        <f t="shared" si="10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........................................</v>
      </c>
      <c r="G774" s="39">
        <f>IF($A774&lt;=LEN('USH2A e13 (B) - 2ry Str + Mask'!A$2),SUMIF('USH2A e13 (B) - HSF3.0'!E2:E891,"&lt;="&amp;$A774,'USH2A e13 (B) - HSF3.0'!H2:H891)-SUMIF('USH2A e13 (B) - HSF3.0'!G2:G891,"&lt;="&amp;$A774,'USH2A e13 (B) - HSF3.0'!H2:H891),"")</f>
        <v>0</v>
      </c>
      <c r="H774" s="39">
        <f>IF($A774&lt;=LEN('USH2A e13 (B) - 2ry Str + Mask'!A$2),SUMIF('USH2A e13 (B) - HSF3.0'!E2:E891,"&lt;="&amp;$A774,'USH2A e13 (B) - HSF3.0'!I2:I891)-SUMIF('USH2A e13 (B) - HSF3.0'!G2:G891,"&lt;="&amp;$A774,'USH2A e13 (B) - HSF3.0'!I2:I891),"")</f>
        <v>0</v>
      </c>
      <c r="I774" s="39">
        <f>IF($A774&lt;=LEN('USH2A e13 (B) - 2ry Str + Mask'!A$2),G774+H774,"")</f>
        <v>0</v>
      </c>
      <c r="J774" s="39">
        <f t="shared" si="97"/>
        <v>0</v>
      </c>
      <c r="K774" s="39">
        <f t="shared" si="98"/>
        <v>0</v>
      </c>
      <c r="L774" s="39">
        <f t="shared" si="99"/>
        <v>0</v>
      </c>
      <c r="M774" s="39">
        <f t="shared" si="100"/>
        <v>0</v>
      </c>
      <c r="N774" s="39">
        <f t="shared" si="101"/>
        <v>0</v>
      </c>
      <c r="O774" s="39">
        <f t="shared" si="102"/>
        <v>0</v>
      </c>
      <c r="P774" s="39">
        <f>IF($A774&lt;=LEN('USH2A e13 (B) - 2ry Str + Mask'!A$2),M774-J774,"")</f>
        <v>0</v>
      </c>
      <c r="Q774" s="39">
        <f>IF($A774&lt;=LEN('USH2A e13 (B) - 2ry Str + Mask'!A$2),N774-K774,"")</f>
        <v>0</v>
      </c>
      <c r="R774" s="39">
        <f>IF($A774&lt;=LEN('USH2A e13 (B) - 2ry Str + Mask'!A$2),O774-L774,"")</f>
        <v>0</v>
      </c>
    </row>
    <row r="775" spans="1:18" ht="164" customHeight="1" x14ac:dyDescent="0.15">
      <c r="A775" s="36">
        <v>774</v>
      </c>
      <c r="B775" s="37" t="str">
        <f>IF($A775&lt;=LEN('USH2A e13 (B) - 2ry Str + Mask'!A$2),MID('USH2A e13 (B) - 2ry Str + Mask'!A$2,$A775,1),"")</f>
        <v>.</v>
      </c>
      <c r="C775" s="38" t="str">
        <f>IF($A775&lt;=LEN('USH2A e13 (B) - 2ry Str + Mask'!B$2),MID('USH2A e13 (B) - 2ry Str + Mask'!B$2,$A775,1),"")</f>
        <v>.</v>
      </c>
      <c r="D775" s="38" t="str">
        <f>IF($A775&lt;=LEN('USH2A e13 (B) - 2ry Str + Mask'!C$2),MID('USH2A e13 (B) - 2ry Str + Mask'!C$2,$A775,1),"")</f>
        <v>.</v>
      </c>
      <c r="E775" s="38" t="str">
        <f t="shared" si="96"/>
        <v>.</v>
      </c>
      <c r="F775" s="38" t="str">
        <f t="shared" si="10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.........................................</v>
      </c>
      <c r="G775" s="39">
        <f>IF($A775&lt;=LEN('USH2A e13 (B) - 2ry Str + Mask'!A$2),SUMIF('USH2A e13 (B) - HSF3.0'!E2:E891,"&lt;="&amp;$A775,'USH2A e13 (B) - HSF3.0'!H2:H891)-SUMIF('USH2A e13 (B) - HSF3.0'!G2:G891,"&lt;="&amp;$A775,'USH2A e13 (B) - HSF3.0'!H2:H891),"")</f>
        <v>0</v>
      </c>
      <c r="H775" s="39">
        <f>IF($A775&lt;=LEN('USH2A e13 (B) - 2ry Str + Mask'!A$2),SUMIF('USH2A e13 (B) - HSF3.0'!E2:E891,"&lt;="&amp;$A775,'USH2A e13 (B) - HSF3.0'!I2:I891)-SUMIF('USH2A e13 (B) - HSF3.0'!G2:G891,"&lt;="&amp;$A775,'USH2A e13 (B) - HSF3.0'!I2:I891),"")</f>
        <v>0</v>
      </c>
      <c r="I775" s="39">
        <f>IF($A775&lt;=LEN('USH2A e13 (B) - 2ry Str + Mask'!A$2),G775+H775,"")</f>
        <v>0</v>
      </c>
      <c r="J775" s="39">
        <f t="shared" si="97"/>
        <v>0</v>
      </c>
      <c r="K775" s="39">
        <f t="shared" si="98"/>
        <v>0</v>
      </c>
      <c r="L775" s="39">
        <f t="shared" si="99"/>
        <v>0</v>
      </c>
      <c r="M775" s="39">
        <f t="shared" si="100"/>
        <v>0</v>
      </c>
      <c r="N775" s="39">
        <f t="shared" si="101"/>
        <v>0</v>
      </c>
      <c r="O775" s="39">
        <f t="shared" si="102"/>
        <v>0</v>
      </c>
      <c r="P775" s="39">
        <f>IF($A775&lt;=LEN('USH2A e13 (B) - 2ry Str + Mask'!A$2),M775-J775,"")</f>
        <v>0</v>
      </c>
      <c r="Q775" s="39">
        <f>IF($A775&lt;=LEN('USH2A e13 (B) - 2ry Str + Mask'!A$2),N775-K775,"")</f>
        <v>0</v>
      </c>
      <c r="R775" s="39">
        <f>IF($A775&lt;=LEN('USH2A e13 (B) - 2ry Str + Mask'!A$2),O775-L775,"")</f>
        <v>0</v>
      </c>
    </row>
    <row r="776" spans="1:18" ht="164" customHeight="1" x14ac:dyDescent="0.15">
      <c r="A776" s="36">
        <v>775</v>
      </c>
      <c r="B776" s="37" t="str">
        <f>IF($A776&lt;=LEN('USH2A e13 (B) - 2ry Str + Mask'!A$2),MID('USH2A e13 (B) - 2ry Str + Mask'!A$2,$A776,1),"")</f>
        <v>.</v>
      </c>
      <c r="C776" s="38" t="str">
        <f>IF($A776&lt;=LEN('USH2A e13 (B) - 2ry Str + Mask'!B$2),MID('USH2A e13 (B) - 2ry Str + Mask'!B$2,$A776,1),"")</f>
        <v>.</v>
      </c>
      <c r="D776" s="38" t="str">
        <f>IF($A776&lt;=LEN('USH2A e13 (B) - 2ry Str + Mask'!C$2),MID('USH2A e13 (B) - 2ry Str + Mask'!C$2,$A776,1),"")</f>
        <v>.</v>
      </c>
      <c r="E776" s="38" t="str">
        <f t="shared" si="96"/>
        <v>.</v>
      </c>
      <c r="F776" s="38" t="str">
        <f t="shared" si="10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..........................................</v>
      </c>
      <c r="G776" s="39">
        <f>IF($A776&lt;=LEN('USH2A e13 (B) - 2ry Str + Mask'!A$2),SUMIF('USH2A e13 (B) - HSF3.0'!E2:E891,"&lt;="&amp;$A776,'USH2A e13 (B) - HSF3.0'!H2:H891)-SUMIF('USH2A e13 (B) - HSF3.0'!G2:G891,"&lt;="&amp;$A776,'USH2A e13 (B) - HSF3.0'!H2:H891),"")</f>
        <v>0</v>
      </c>
      <c r="H776" s="39">
        <f>IF($A776&lt;=LEN('USH2A e13 (B) - 2ry Str + Mask'!A$2),SUMIF('USH2A e13 (B) - HSF3.0'!E2:E891,"&lt;="&amp;$A776,'USH2A e13 (B) - HSF3.0'!I2:I891)-SUMIF('USH2A e13 (B) - HSF3.0'!G2:G891,"&lt;="&amp;$A776,'USH2A e13 (B) - HSF3.0'!I2:I891),"")</f>
        <v>0</v>
      </c>
      <c r="I776" s="39">
        <f>IF($A776&lt;=LEN('USH2A e13 (B) - 2ry Str + Mask'!A$2),G776+H776,"")</f>
        <v>0</v>
      </c>
      <c r="J776" s="39">
        <f t="shared" si="97"/>
        <v>0</v>
      </c>
      <c r="K776" s="39">
        <f t="shared" si="98"/>
        <v>0</v>
      </c>
      <c r="L776" s="39">
        <f t="shared" si="99"/>
        <v>0</v>
      </c>
      <c r="M776" s="39">
        <f t="shared" si="100"/>
        <v>0</v>
      </c>
      <c r="N776" s="39">
        <f t="shared" si="101"/>
        <v>0</v>
      </c>
      <c r="O776" s="39">
        <f t="shared" si="102"/>
        <v>0</v>
      </c>
      <c r="P776" s="39">
        <f>IF($A776&lt;=LEN('USH2A e13 (B) - 2ry Str + Mask'!A$2),M776-J776,"")</f>
        <v>0</v>
      </c>
      <c r="Q776" s="39">
        <f>IF($A776&lt;=LEN('USH2A e13 (B) - 2ry Str + Mask'!A$2),N776-K776,"")</f>
        <v>0</v>
      </c>
      <c r="R776" s="39">
        <f>IF($A776&lt;=LEN('USH2A e13 (B) - 2ry Str + Mask'!A$2),O776-L776,"")</f>
        <v>0</v>
      </c>
    </row>
    <row r="777" spans="1:18" ht="164" customHeight="1" x14ac:dyDescent="0.15">
      <c r="A777" s="36">
        <v>776</v>
      </c>
      <c r="B777" s="37" t="str">
        <f>IF($A777&lt;=LEN('USH2A e13 (B) - 2ry Str + Mask'!A$2),MID('USH2A e13 (B) - 2ry Str + Mask'!A$2,$A777,1),"")</f>
        <v>.</v>
      </c>
      <c r="C777" s="38" t="str">
        <f>IF($A777&lt;=LEN('USH2A e13 (B) - 2ry Str + Mask'!B$2),MID('USH2A e13 (B) - 2ry Str + Mask'!B$2,$A777,1),"")</f>
        <v>.</v>
      </c>
      <c r="D777" s="38" t="str">
        <f>IF($A777&lt;=LEN('USH2A e13 (B) - 2ry Str + Mask'!C$2),MID('USH2A e13 (B) - 2ry Str + Mask'!C$2,$A777,1),"")</f>
        <v>.</v>
      </c>
      <c r="E777" s="38" t="str">
        <f t="shared" si="96"/>
        <v>.</v>
      </c>
      <c r="F777" s="38" t="str">
        <f t="shared" si="10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...........................................</v>
      </c>
      <c r="G777" s="39">
        <f>IF($A777&lt;=LEN('USH2A e13 (B) - 2ry Str + Mask'!A$2),SUMIF('USH2A e13 (B) - HSF3.0'!E2:E891,"&lt;="&amp;$A777,'USH2A e13 (B) - HSF3.0'!H2:H891)-SUMIF('USH2A e13 (B) - HSF3.0'!G2:G891,"&lt;="&amp;$A777,'USH2A e13 (B) - HSF3.0'!H2:H891),"")</f>
        <v>0</v>
      </c>
      <c r="H777" s="39">
        <f>IF($A777&lt;=LEN('USH2A e13 (B) - 2ry Str + Mask'!A$2),SUMIF('USH2A e13 (B) - HSF3.0'!E2:E891,"&lt;="&amp;$A777,'USH2A e13 (B) - HSF3.0'!I2:I891)-SUMIF('USH2A e13 (B) - HSF3.0'!G2:G891,"&lt;="&amp;$A777,'USH2A e13 (B) - HSF3.0'!I2:I891),"")</f>
        <v>0</v>
      </c>
      <c r="I777" s="39">
        <f>IF($A777&lt;=LEN('USH2A e13 (B) - 2ry Str + Mask'!A$2),G777+H777,"")</f>
        <v>0</v>
      </c>
      <c r="J777" s="39">
        <f t="shared" si="97"/>
        <v>0</v>
      </c>
      <c r="K777" s="39">
        <f t="shared" si="98"/>
        <v>0</v>
      </c>
      <c r="L777" s="39">
        <f t="shared" si="99"/>
        <v>0</v>
      </c>
      <c r="M777" s="39">
        <f t="shared" si="100"/>
        <v>0</v>
      </c>
      <c r="N777" s="39">
        <f t="shared" si="101"/>
        <v>0</v>
      </c>
      <c r="O777" s="39">
        <f t="shared" si="102"/>
        <v>0</v>
      </c>
      <c r="P777" s="39">
        <f>IF($A777&lt;=LEN('USH2A e13 (B) - 2ry Str + Mask'!A$2),M777-J777,"")</f>
        <v>0</v>
      </c>
      <c r="Q777" s="39">
        <f>IF($A777&lt;=LEN('USH2A e13 (B) - 2ry Str + Mask'!A$2),N777-K777,"")</f>
        <v>0</v>
      </c>
      <c r="R777" s="39">
        <f>IF($A777&lt;=LEN('USH2A e13 (B) - 2ry Str + Mask'!A$2),O777-L777,"")</f>
        <v>0</v>
      </c>
    </row>
    <row r="778" spans="1:18" ht="164" customHeight="1" x14ac:dyDescent="0.15">
      <c r="A778" s="36">
        <v>777</v>
      </c>
      <c r="B778" s="37" t="str">
        <f>IF($A778&lt;=LEN('USH2A e13 (B) - 2ry Str + Mask'!A$2),MID('USH2A e13 (B) - 2ry Str + Mask'!A$2,$A778,1),"")</f>
        <v>)</v>
      </c>
      <c r="C778" s="38" t="str">
        <f>IF($A778&lt;=LEN('USH2A e13 (B) - 2ry Str + Mask'!B$2),MID('USH2A e13 (B) - 2ry Str + Mask'!B$2,$A778,1),"")</f>
        <v>.</v>
      </c>
      <c r="D778" s="38" t="str">
        <f>IF($A778&lt;=LEN('USH2A e13 (B) - 2ry Str + Mask'!C$2),MID('USH2A e13 (B) - 2ry Str + Mask'!C$2,$A778,1),"")</f>
        <v>.</v>
      </c>
      <c r="E778" s="38" t="str">
        <f t="shared" si="96"/>
        <v>.</v>
      </c>
      <c r="F778" s="38" t="str">
        <f t="shared" si="10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............................................</v>
      </c>
      <c r="G778" s="39">
        <f>IF($A778&lt;=LEN('USH2A e13 (B) - 2ry Str + Mask'!A$2),SUMIF('USH2A e13 (B) - HSF3.0'!E2:E891,"&lt;="&amp;$A778,'USH2A e13 (B) - HSF3.0'!H2:H891)-SUMIF('USH2A e13 (B) - HSF3.0'!G2:G891,"&lt;="&amp;$A778,'USH2A e13 (B) - HSF3.0'!H2:H891),"")</f>
        <v>0</v>
      </c>
      <c r="H778" s="39">
        <f>IF($A778&lt;=LEN('USH2A e13 (B) - 2ry Str + Mask'!A$2),SUMIF('USH2A e13 (B) - HSF3.0'!E2:E891,"&lt;="&amp;$A778,'USH2A e13 (B) - HSF3.0'!I2:I891)-SUMIF('USH2A e13 (B) - HSF3.0'!G2:G891,"&lt;="&amp;$A778,'USH2A e13 (B) - HSF3.0'!I2:I891),"")</f>
        <v>0</v>
      </c>
      <c r="I778" s="39">
        <f>IF($A778&lt;=LEN('USH2A e13 (B) - 2ry Str + Mask'!A$2),G778+H778,"")</f>
        <v>0</v>
      </c>
      <c r="J778" s="39">
        <f t="shared" si="97"/>
        <v>0</v>
      </c>
      <c r="K778" s="39">
        <f t="shared" si="98"/>
        <v>0</v>
      </c>
      <c r="L778" s="39">
        <f t="shared" si="99"/>
        <v>0</v>
      </c>
      <c r="M778" s="39">
        <f t="shared" si="100"/>
        <v>0</v>
      </c>
      <c r="N778" s="39">
        <f t="shared" si="101"/>
        <v>0</v>
      </c>
      <c r="O778" s="39">
        <f t="shared" si="102"/>
        <v>0</v>
      </c>
      <c r="P778" s="39">
        <f>IF($A778&lt;=LEN('USH2A e13 (B) - 2ry Str + Mask'!A$2),M778-J778,"")</f>
        <v>0</v>
      </c>
      <c r="Q778" s="39">
        <f>IF($A778&lt;=LEN('USH2A e13 (B) - 2ry Str + Mask'!A$2),N778-K778,"")</f>
        <v>0</v>
      </c>
      <c r="R778" s="39">
        <f>IF($A778&lt;=LEN('USH2A e13 (B) - 2ry Str + Mask'!A$2),O778-L778,"")</f>
        <v>0</v>
      </c>
    </row>
    <row r="779" spans="1:18" ht="164" customHeight="1" x14ac:dyDescent="0.15">
      <c r="A779" s="36">
        <v>778</v>
      </c>
      <c r="B779" s="37" t="str">
        <f>IF($A779&lt;=LEN('USH2A e13 (B) - 2ry Str + Mask'!A$2),MID('USH2A e13 (B) - 2ry Str + Mask'!A$2,$A779,1),"")</f>
        <v>)</v>
      </c>
      <c r="C779" s="38" t="str">
        <f>IF($A779&lt;=LEN('USH2A e13 (B) - 2ry Str + Mask'!B$2),MID('USH2A e13 (B) - 2ry Str + Mask'!B$2,$A779,1),"")</f>
        <v>.</v>
      </c>
      <c r="D779" s="38" t="str">
        <f>IF($A779&lt;=LEN('USH2A e13 (B) - 2ry Str + Mask'!C$2),MID('USH2A e13 (B) - 2ry Str + Mask'!C$2,$A779,1),"")</f>
        <v>.</v>
      </c>
      <c r="E779" s="38" t="str">
        <f t="shared" si="96"/>
        <v>.</v>
      </c>
      <c r="F779" s="38" t="str">
        <f t="shared" si="10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.............................................</v>
      </c>
      <c r="G779" s="39">
        <f>IF($A779&lt;=LEN('USH2A e13 (B) - 2ry Str + Mask'!A$2),SUMIF('USH2A e13 (B) - HSF3.0'!E2:E891,"&lt;="&amp;$A779,'USH2A e13 (B) - HSF3.0'!H2:H891)-SUMIF('USH2A e13 (B) - HSF3.0'!G2:G891,"&lt;="&amp;$A779,'USH2A e13 (B) - HSF3.0'!H2:H891),"")</f>
        <v>0</v>
      </c>
      <c r="H779" s="39">
        <f>IF($A779&lt;=LEN('USH2A e13 (B) - 2ry Str + Mask'!A$2),SUMIF('USH2A e13 (B) - HSF3.0'!E2:E891,"&lt;="&amp;$A779,'USH2A e13 (B) - HSF3.0'!I2:I891)-SUMIF('USH2A e13 (B) - HSF3.0'!G2:G891,"&lt;="&amp;$A779,'USH2A e13 (B) - HSF3.0'!I2:I891),"")</f>
        <v>0</v>
      </c>
      <c r="I779" s="39">
        <f>IF($A779&lt;=LEN('USH2A e13 (B) - 2ry Str + Mask'!A$2),G779+H779,"")</f>
        <v>0</v>
      </c>
      <c r="J779" s="39">
        <f t="shared" si="97"/>
        <v>0</v>
      </c>
      <c r="K779" s="39">
        <f t="shared" si="98"/>
        <v>0</v>
      </c>
      <c r="L779" s="39">
        <f t="shared" si="99"/>
        <v>0</v>
      </c>
      <c r="M779" s="39">
        <f t="shared" si="100"/>
        <v>0</v>
      </c>
      <c r="N779" s="39">
        <f t="shared" si="101"/>
        <v>0</v>
      </c>
      <c r="O779" s="39">
        <f t="shared" si="102"/>
        <v>0</v>
      </c>
      <c r="P779" s="39">
        <f>IF($A779&lt;=LEN('USH2A e13 (B) - 2ry Str + Mask'!A$2),M779-J779,"")</f>
        <v>0</v>
      </c>
      <c r="Q779" s="39">
        <f>IF($A779&lt;=LEN('USH2A e13 (B) - 2ry Str + Mask'!A$2),N779-K779,"")</f>
        <v>0</v>
      </c>
      <c r="R779" s="39">
        <f>IF($A779&lt;=LEN('USH2A e13 (B) - 2ry Str + Mask'!A$2),O779-L779,"")</f>
        <v>0</v>
      </c>
    </row>
    <row r="780" spans="1:18" ht="164" customHeight="1" x14ac:dyDescent="0.15">
      <c r="A780" s="36">
        <v>779</v>
      </c>
      <c r="B780" s="37" t="str">
        <f>IF($A780&lt;=LEN('USH2A e13 (B) - 2ry Str + Mask'!A$2),MID('USH2A e13 (B) - 2ry Str + Mask'!A$2,$A780,1),"")</f>
        <v>)</v>
      </c>
      <c r="C780" s="38" t="str">
        <f>IF($A780&lt;=LEN('USH2A e13 (B) - 2ry Str + Mask'!B$2),MID('USH2A e13 (B) - 2ry Str + Mask'!B$2,$A780,1),"")</f>
        <v>.</v>
      </c>
      <c r="D780" s="38" t="str">
        <f>IF($A780&lt;=LEN('USH2A e13 (B) - 2ry Str + Mask'!C$2),MID('USH2A e13 (B) - 2ry Str + Mask'!C$2,$A780,1),"")</f>
        <v>.</v>
      </c>
      <c r="E780" s="38" t="str">
        <f t="shared" si="96"/>
        <v>.</v>
      </c>
      <c r="F780" s="38" t="str">
        <f t="shared" si="10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..............................................</v>
      </c>
      <c r="G780" s="39">
        <f>IF($A780&lt;=LEN('USH2A e13 (B) - 2ry Str + Mask'!A$2),SUMIF('USH2A e13 (B) - HSF3.0'!E2:E891,"&lt;="&amp;$A780,'USH2A e13 (B) - HSF3.0'!H2:H891)-SUMIF('USH2A e13 (B) - HSF3.0'!G2:G891,"&lt;="&amp;$A780,'USH2A e13 (B) - HSF3.0'!H2:H891),"")</f>
        <v>0</v>
      </c>
      <c r="H780" s="39">
        <f>IF($A780&lt;=LEN('USH2A e13 (B) - 2ry Str + Mask'!A$2),SUMIF('USH2A e13 (B) - HSF3.0'!E2:E891,"&lt;="&amp;$A780,'USH2A e13 (B) - HSF3.0'!I2:I891)-SUMIF('USH2A e13 (B) - HSF3.0'!G2:G891,"&lt;="&amp;$A780,'USH2A e13 (B) - HSF3.0'!I2:I891),"")</f>
        <v>0</v>
      </c>
      <c r="I780" s="39">
        <f>IF($A780&lt;=LEN('USH2A e13 (B) - 2ry Str + Mask'!A$2),G780+H780,"")</f>
        <v>0</v>
      </c>
      <c r="J780" s="39">
        <f t="shared" si="97"/>
        <v>0</v>
      </c>
      <c r="K780" s="39">
        <f t="shared" si="98"/>
        <v>0</v>
      </c>
      <c r="L780" s="39">
        <f t="shared" si="99"/>
        <v>0</v>
      </c>
      <c r="M780" s="39">
        <f t="shared" si="100"/>
        <v>0</v>
      </c>
      <c r="N780" s="39">
        <f t="shared" si="101"/>
        <v>0</v>
      </c>
      <c r="O780" s="39">
        <f t="shared" si="102"/>
        <v>0</v>
      </c>
      <c r="P780" s="39">
        <f>IF($A780&lt;=LEN('USH2A e13 (B) - 2ry Str + Mask'!A$2),M780-J780,"")</f>
        <v>0</v>
      </c>
      <c r="Q780" s="39">
        <f>IF($A780&lt;=LEN('USH2A e13 (B) - 2ry Str + Mask'!A$2),N780-K780,"")</f>
        <v>0</v>
      </c>
      <c r="R780" s="39">
        <f>IF($A780&lt;=LEN('USH2A e13 (B) - 2ry Str + Mask'!A$2),O780-L780,"")</f>
        <v>0</v>
      </c>
    </row>
    <row r="781" spans="1:18" ht="164" customHeight="1" x14ac:dyDescent="0.15">
      <c r="A781" s="36">
        <v>780</v>
      </c>
      <c r="B781" s="37" t="str">
        <f>IF($A781&lt;=LEN('USH2A e13 (B) - 2ry Str + Mask'!A$2),MID('USH2A e13 (B) - 2ry Str + Mask'!A$2,$A781,1),"")</f>
        <v>)</v>
      </c>
      <c r="C781" s="38" t="str">
        <f>IF($A781&lt;=LEN('USH2A e13 (B) - 2ry Str + Mask'!B$2),MID('USH2A e13 (B) - 2ry Str + Mask'!B$2,$A781,1),"")</f>
        <v>.</v>
      </c>
      <c r="D781" s="38" t="str">
        <f>IF($A781&lt;=LEN('USH2A e13 (B) - 2ry Str + Mask'!C$2),MID('USH2A e13 (B) - 2ry Str + Mask'!C$2,$A781,1),"")</f>
        <v>.</v>
      </c>
      <c r="E781" s="38" t="str">
        <f t="shared" si="96"/>
        <v>.</v>
      </c>
      <c r="F781" s="38" t="str">
        <f t="shared" si="10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...............................................</v>
      </c>
      <c r="G781" s="39">
        <f>IF($A781&lt;=LEN('USH2A e13 (B) - 2ry Str + Mask'!A$2),SUMIF('USH2A e13 (B) - HSF3.0'!E2:E891,"&lt;="&amp;$A781,'USH2A e13 (B) - HSF3.0'!H2:H891)-SUMIF('USH2A e13 (B) - HSF3.0'!G2:G891,"&lt;="&amp;$A781,'USH2A e13 (B) - HSF3.0'!H2:H891),"")</f>
        <v>0</v>
      </c>
      <c r="H781" s="39">
        <f>IF($A781&lt;=LEN('USH2A e13 (B) - 2ry Str + Mask'!A$2),SUMIF('USH2A e13 (B) - HSF3.0'!E2:E891,"&lt;="&amp;$A781,'USH2A e13 (B) - HSF3.0'!I2:I891)-SUMIF('USH2A e13 (B) - HSF3.0'!G2:G891,"&lt;="&amp;$A781,'USH2A e13 (B) - HSF3.0'!I2:I891),"")</f>
        <v>0</v>
      </c>
      <c r="I781" s="39">
        <f>IF($A781&lt;=LEN('USH2A e13 (B) - 2ry Str + Mask'!A$2),G781+H781,"")</f>
        <v>0</v>
      </c>
      <c r="J781" s="39">
        <f t="shared" si="97"/>
        <v>0</v>
      </c>
      <c r="K781" s="39">
        <f t="shared" si="98"/>
        <v>0</v>
      </c>
      <c r="L781" s="39">
        <f t="shared" si="99"/>
        <v>0</v>
      </c>
      <c r="M781" s="39">
        <f t="shared" si="100"/>
        <v>0</v>
      </c>
      <c r="N781" s="39">
        <f t="shared" si="101"/>
        <v>0</v>
      </c>
      <c r="O781" s="39">
        <f t="shared" si="102"/>
        <v>0</v>
      </c>
      <c r="P781" s="39">
        <f>IF($A781&lt;=LEN('USH2A e13 (B) - 2ry Str + Mask'!A$2),M781-J781,"")</f>
        <v>0</v>
      </c>
      <c r="Q781" s="39">
        <f>IF($A781&lt;=LEN('USH2A e13 (B) - 2ry Str + Mask'!A$2),N781-K781,"")</f>
        <v>0</v>
      </c>
      <c r="R781" s="39">
        <f>IF($A781&lt;=LEN('USH2A e13 (B) - 2ry Str + Mask'!A$2),O781-L781,"")</f>
        <v>0</v>
      </c>
    </row>
    <row r="782" spans="1:18" ht="164" customHeight="1" x14ac:dyDescent="0.15">
      <c r="A782" s="36">
        <v>781</v>
      </c>
      <c r="B782" s="37" t="str">
        <f>IF($A782&lt;=LEN('USH2A e13 (B) - 2ry Str + Mask'!A$2),MID('USH2A e13 (B) - 2ry Str + Mask'!A$2,$A782,1),"")</f>
        <v>.</v>
      </c>
      <c r="C782" s="38" t="str">
        <f>IF($A782&lt;=LEN('USH2A e13 (B) - 2ry Str + Mask'!B$2),MID('USH2A e13 (B) - 2ry Str + Mask'!B$2,$A782,1),"")</f>
        <v>.</v>
      </c>
      <c r="D782" s="38" t="str">
        <f>IF($A782&lt;=LEN('USH2A e13 (B) - 2ry Str + Mask'!C$2),MID('USH2A e13 (B) - 2ry Str + Mask'!C$2,$A782,1),"")</f>
        <v>.</v>
      </c>
      <c r="E782" s="38" t="str">
        <f t="shared" si="96"/>
        <v>.</v>
      </c>
      <c r="F782" s="38" t="str">
        <f t="shared" si="10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................................................</v>
      </c>
      <c r="G782" s="39">
        <f>IF($A782&lt;=LEN('USH2A e13 (B) - 2ry Str + Mask'!A$2),SUMIF('USH2A e13 (B) - HSF3.0'!E2:E891,"&lt;="&amp;$A782,'USH2A e13 (B) - HSF3.0'!H2:H891)-SUMIF('USH2A e13 (B) - HSF3.0'!G2:G891,"&lt;="&amp;$A782,'USH2A e13 (B) - HSF3.0'!H2:H891),"")</f>
        <v>0</v>
      </c>
      <c r="H782" s="39">
        <f>IF($A782&lt;=LEN('USH2A e13 (B) - 2ry Str + Mask'!A$2),SUMIF('USH2A e13 (B) - HSF3.0'!E2:E891,"&lt;="&amp;$A782,'USH2A e13 (B) - HSF3.0'!I2:I891)-SUMIF('USH2A e13 (B) - HSF3.0'!G2:G891,"&lt;="&amp;$A782,'USH2A e13 (B) - HSF3.0'!I2:I891),"")</f>
        <v>0</v>
      </c>
      <c r="I782" s="39">
        <f>IF($A782&lt;=LEN('USH2A e13 (B) - 2ry Str + Mask'!A$2),G782+H782,"")</f>
        <v>0</v>
      </c>
      <c r="J782" s="39">
        <f t="shared" si="97"/>
        <v>0</v>
      </c>
      <c r="K782" s="39">
        <f t="shared" si="98"/>
        <v>0</v>
      </c>
      <c r="L782" s="39">
        <f t="shared" si="99"/>
        <v>0</v>
      </c>
      <c r="M782" s="39">
        <f t="shared" si="100"/>
        <v>0</v>
      </c>
      <c r="N782" s="39">
        <f t="shared" si="101"/>
        <v>0</v>
      </c>
      <c r="O782" s="39">
        <f t="shared" si="102"/>
        <v>0</v>
      </c>
      <c r="P782" s="39">
        <f>IF($A782&lt;=LEN('USH2A e13 (B) - 2ry Str + Mask'!A$2),M782-J782,"")</f>
        <v>0</v>
      </c>
      <c r="Q782" s="39">
        <f>IF($A782&lt;=LEN('USH2A e13 (B) - 2ry Str + Mask'!A$2),N782-K782,"")</f>
        <v>0</v>
      </c>
      <c r="R782" s="39">
        <f>IF($A782&lt;=LEN('USH2A e13 (B) - 2ry Str + Mask'!A$2),O782-L782,"")</f>
        <v>0</v>
      </c>
    </row>
    <row r="783" spans="1:18" ht="164" customHeight="1" x14ac:dyDescent="0.15">
      <c r="A783" s="36">
        <v>782</v>
      </c>
      <c r="B783" s="37" t="str">
        <f>IF($A783&lt;=LEN('USH2A e13 (B) - 2ry Str + Mask'!A$2),MID('USH2A e13 (B) - 2ry Str + Mask'!A$2,$A783,1),"")</f>
        <v>.</v>
      </c>
      <c r="C783" s="38" t="str">
        <f>IF($A783&lt;=LEN('USH2A e13 (B) - 2ry Str + Mask'!B$2),MID('USH2A e13 (B) - 2ry Str + Mask'!B$2,$A783,1),"")</f>
        <v>.</v>
      </c>
      <c r="D783" s="38" t="str">
        <f>IF($A783&lt;=LEN('USH2A e13 (B) - 2ry Str + Mask'!C$2),MID('USH2A e13 (B) - 2ry Str + Mask'!C$2,$A783,1),"")</f>
        <v>.</v>
      </c>
      <c r="E783" s="38" t="str">
        <f t="shared" si="96"/>
        <v>.</v>
      </c>
      <c r="F783" s="38" t="str">
        <f t="shared" si="103"/>
        <v>...................................................................(((((((((.((.(.(((((((...(((((((..........)))))))...)))))))...).)).)))))))))..........((((((.((((..(((................)))....)))).))).))).|||||||||||||||||||||||||.....................................................(((((((.(((.(((((((....((((.....))))((((((.........))))))(((..(((....))).)))....((((((((.((((((...............((((....))))..........................)))))).)))).))))............(((.((.....)).)))...))))))).)))..)).)))))......((((((...((((((......(((.((((((((....))))).))))))(((((((((....((.(((((((..........((((..((....))..)))).........................................))))))).)))))))))))....))))))...)))))).....................................((.....)).................................................</v>
      </c>
      <c r="G783" s="39">
        <f>IF($A783&lt;=LEN('USH2A e13 (B) - 2ry Str + Mask'!A$2),SUMIF('USH2A e13 (B) - HSF3.0'!E2:E891,"&lt;="&amp;$A783,'USH2A e13 (B) - HSF3.0'!H2:H891)-SUMIF('USH2A e13 (B) - HSF3.0'!G2:G891,"&lt;="&amp;$A783,'USH2A e13 (B) - HSF3.0'!H2:H891),"")</f>
        <v>0</v>
      </c>
      <c r="H783" s="39">
        <f>IF($A783&lt;=LEN('USH2A e13 (B) - 2ry Str + Mask'!A$2),SUMIF('USH2A e13 (B) - HSF3.0'!E2:E891,"&lt;="&amp;$A783,'USH2A e13 (B) - HSF3.0'!I2:I891)-SUMIF('USH2A e13 (B) - HSF3.0'!G2:G891,"&lt;="&amp;$A783,'USH2A e13 (B) - HSF3.0'!I2:I891),"")</f>
        <v>0</v>
      </c>
      <c r="I783" s="39">
        <f>IF($A783&lt;=LEN('USH2A e13 (B) - 2ry Str + Mask'!A$2),G783+H783,"")</f>
        <v>0</v>
      </c>
      <c r="J783" s="39">
        <f t="shared" si="97"/>
        <v>0</v>
      </c>
      <c r="K783" s="39">
        <f t="shared" si="98"/>
        <v>0</v>
      </c>
      <c r="L783" s="39">
        <f t="shared" si="99"/>
        <v>0</v>
      </c>
      <c r="M783" s="39">
        <f t="shared" si="100"/>
        <v>0</v>
      </c>
      <c r="N783" s="39">
        <f t="shared" si="101"/>
        <v>0</v>
      </c>
      <c r="O783" s="39">
        <f t="shared" si="102"/>
        <v>0</v>
      </c>
      <c r="P783" s="39">
        <f>IF($A783&lt;=LEN('USH2A e13 (B) - 2ry Str + Mask'!A$2),M783-J783,"")</f>
        <v>0</v>
      </c>
      <c r="Q783" s="39">
        <f>IF($A783&lt;=LEN('USH2A e13 (B) - 2ry Str + Mask'!A$2),N783-K783,"")</f>
        <v>0</v>
      </c>
      <c r="R783" s="39">
        <f>IF($A783&lt;=LEN('USH2A e13 (B) - 2ry Str + Mask'!A$2),O783-L783,"")</f>
        <v>0</v>
      </c>
    </row>
  </sheetData>
  <pageMargins left="1" right="1" top="1" bottom="1" header="0.25" footer="0.25"/>
  <pageSetup orientation="portrait"/>
  <headerFooter>
    <oddFooter>&amp;C&amp;"Helvetica Neue,Regular"&amp;12&amp;K000000&amp;P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219"/>
  <sheetViews>
    <sheetView showGridLines="0" workbookViewId="0">
      <pane ySplit="1" topLeftCell="A2" activePane="bottomLeft" state="frozen"/>
      <selection pane="bottomLeft" sqref="A1:XFD1"/>
    </sheetView>
  </sheetViews>
  <sheetFormatPr baseColWidth="10" defaultColWidth="16.33203125" defaultRowHeight="20" customHeight="1" x14ac:dyDescent="0.15"/>
  <cols>
    <col min="1" max="4" width="16.33203125" style="5" customWidth="1"/>
    <col min="5" max="5" width="5.5" style="5" customWidth="1"/>
    <col min="6" max="7" width="4.5" style="5" customWidth="1"/>
    <col min="8" max="9" width="5.1640625" style="5" customWidth="1"/>
    <col min="10" max="10" width="7.33203125" style="5" customWidth="1"/>
    <col min="11" max="11" width="6.1640625" style="5" customWidth="1"/>
    <col min="12" max="14" width="7.5" style="5" customWidth="1"/>
    <col min="15" max="15" width="12.83203125" style="5" customWidth="1"/>
    <col min="16" max="16" width="7.33203125" style="5" customWidth="1"/>
    <col min="17" max="17" width="6.33203125" style="5" customWidth="1"/>
    <col min="18" max="18" width="7.1640625" style="5" customWidth="1"/>
    <col min="19" max="19" width="16.33203125" style="5" customWidth="1"/>
    <col min="20" max="16384" width="16.33203125" style="5"/>
  </cols>
  <sheetData>
    <row r="1" spans="1:18" ht="32.25" customHeight="1" x14ac:dyDescent="0.15">
      <c r="A1" s="2" t="s">
        <v>7</v>
      </c>
      <c r="B1" s="2" t="s">
        <v>8</v>
      </c>
      <c r="C1" s="2" t="s">
        <v>9</v>
      </c>
      <c r="D1" s="6" t="s">
        <v>10</v>
      </c>
      <c r="E1" s="7" t="s">
        <v>11</v>
      </c>
      <c r="F1" s="2" t="s">
        <v>12</v>
      </c>
      <c r="G1" s="2" t="s">
        <v>13</v>
      </c>
      <c r="H1" s="2" t="s">
        <v>14</v>
      </c>
      <c r="I1" s="6" t="s">
        <v>15</v>
      </c>
      <c r="J1" s="7" t="s">
        <v>16</v>
      </c>
      <c r="K1" s="6" t="s">
        <v>17</v>
      </c>
      <c r="L1" s="7" t="s">
        <v>18</v>
      </c>
      <c r="M1" s="6" t="s">
        <v>19</v>
      </c>
      <c r="N1" s="8" t="s">
        <v>20</v>
      </c>
      <c r="O1" s="8" t="s">
        <v>7</v>
      </c>
      <c r="P1" s="8" t="s">
        <v>21</v>
      </c>
      <c r="Q1" s="8" t="s">
        <v>22</v>
      </c>
      <c r="R1" s="7" t="s">
        <v>23</v>
      </c>
    </row>
    <row r="2" spans="1:18" ht="44.25" customHeight="1" x14ac:dyDescent="0.15">
      <c r="A2" s="9" t="s">
        <v>24</v>
      </c>
      <c r="B2" s="9" t="s">
        <v>25</v>
      </c>
      <c r="C2" s="9" t="s">
        <v>26</v>
      </c>
      <c r="D2" s="10" t="s">
        <v>27</v>
      </c>
      <c r="E2" s="11">
        <f t="shared" ref="E2:E65" si="0">MID(D2,12,LEN(D2)-13)+50</f>
        <v>54</v>
      </c>
      <c r="F2" s="12">
        <f t="shared" ref="F2:F65" si="1">LEN(B2)-12</f>
        <v>8</v>
      </c>
      <c r="G2" s="13">
        <f t="shared" ref="G2:G65" si="2">E2+F2</f>
        <v>62</v>
      </c>
      <c r="H2" s="14">
        <f t="shared" ref="H2:H65" si="3">IF(P2="ESE",1/F2,0)</f>
        <v>0</v>
      </c>
      <c r="I2" s="15">
        <f t="shared" ref="I2:I65" si="4">IF(P2="ESS",-1/F2,0)</f>
        <v>-0.125</v>
      </c>
      <c r="J2" s="16" t="str">
        <f>MID('COL7A1 e15 - 2ry Str + Mask'!$A$2,E2,F2)</f>
        <v>........</v>
      </c>
      <c r="K2" s="15">
        <f t="shared" ref="K2:K65" si="5">(F2-LEN(SUBSTITUTE(J2,".","")))/F2</f>
        <v>1</v>
      </c>
      <c r="L2" s="16" t="str">
        <f>MID('COL7A1 e15 - 2ry Str + Mask'!$D$2,E2,F2)</f>
        <v>.....(((</v>
      </c>
      <c r="M2" s="15">
        <f t="shared" ref="M2:M65" si="6">(F2-LEN(SUBSTITUTE(L2,".","")))/F2</f>
        <v>0.625</v>
      </c>
      <c r="N2" s="17">
        <f t="shared" ref="N2:N65" si="7">M2-K2</f>
        <v>-0.375</v>
      </c>
      <c r="O2" s="18" t="str">
        <f t="shared" ref="O2:O65" si="8">MID(A2,11,(LEN(A2)-22))</f>
        <v>Sironi_motif3</v>
      </c>
      <c r="P2" s="18" t="str">
        <f t="shared" ref="P2:P65" si="9">MID(A2,(LEN(A2)-9),3)</f>
        <v>ESS</v>
      </c>
      <c r="Q2" s="17">
        <f t="shared" ref="Q2:Q65" si="10">IF(P2="ESE",N2,0)</f>
        <v>0</v>
      </c>
      <c r="R2" s="19">
        <f t="shared" ref="R2:R65" si="11">IF(P2="ESS",N2,0)</f>
        <v>-0.375</v>
      </c>
    </row>
    <row r="3" spans="1:18" ht="44" customHeight="1" x14ac:dyDescent="0.15">
      <c r="A3" s="20" t="s">
        <v>24</v>
      </c>
      <c r="B3" s="20" t="s">
        <v>28</v>
      </c>
      <c r="C3" s="20" t="s">
        <v>29</v>
      </c>
      <c r="D3" s="21" t="s">
        <v>30</v>
      </c>
      <c r="E3" s="22">
        <f t="shared" si="0"/>
        <v>58</v>
      </c>
      <c r="F3" s="23">
        <f t="shared" si="1"/>
        <v>8</v>
      </c>
      <c r="G3" s="24">
        <f t="shared" si="2"/>
        <v>66</v>
      </c>
      <c r="H3" s="25">
        <f t="shared" si="3"/>
        <v>0</v>
      </c>
      <c r="I3" s="26">
        <f t="shared" si="4"/>
        <v>-0.125</v>
      </c>
      <c r="J3" s="27" t="str">
        <f>MID('COL7A1 e15 - 2ry Str + Mask'!$A$2,E3,F3)</f>
        <v>......((</v>
      </c>
      <c r="K3" s="26">
        <f t="shared" si="5"/>
        <v>0.75</v>
      </c>
      <c r="L3" s="27" t="str">
        <f>MID('COL7A1 e15 - 2ry Str + Mask'!$D$2,E3,F3)</f>
        <v>.(((((((</v>
      </c>
      <c r="M3" s="26">
        <f t="shared" si="6"/>
        <v>0.125</v>
      </c>
      <c r="N3" s="28">
        <f t="shared" si="7"/>
        <v>-0.625</v>
      </c>
      <c r="O3" s="29" t="str">
        <f t="shared" si="8"/>
        <v>Sironi_motif3</v>
      </c>
      <c r="P3" s="29" t="str">
        <f t="shared" si="9"/>
        <v>ESS</v>
      </c>
      <c r="Q3" s="28">
        <f t="shared" si="10"/>
        <v>0</v>
      </c>
      <c r="R3" s="30">
        <f t="shared" si="11"/>
        <v>-0.625</v>
      </c>
    </row>
    <row r="4" spans="1:18" ht="32" customHeight="1" x14ac:dyDescent="0.15">
      <c r="A4" s="20" t="s">
        <v>31</v>
      </c>
      <c r="B4" s="20" t="s">
        <v>32</v>
      </c>
      <c r="C4" s="20" t="s">
        <v>33</v>
      </c>
      <c r="D4" s="21" t="s">
        <v>34</v>
      </c>
      <c r="E4" s="22">
        <f t="shared" si="0"/>
        <v>60</v>
      </c>
      <c r="F4" s="23">
        <f t="shared" si="1"/>
        <v>8</v>
      </c>
      <c r="G4" s="24">
        <f t="shared" si="2"/>
        <v>68</v>
      </c>
      <c r="H4" s="25">
        <f t="shared" si="3"/>
        <v>0.125</v>
      </c>
      <c r="I4" s="26">
        <f t="shared" si="4"/>
        <v>0</v>
      </c>
      <c r="J4" s="27" t="str">
        <f>MID('COL7A1 e15 - 2ry Str + Mask'!$A$2,E4,F4)</f>
        <v>....(((.</v>
      </c>
      <c r="K4" s="26">
        <f t="shared" si="5"/>
        <v>0.625</v>
      </c>
      <c r="L4" s="27" t="str">
        <f>MID('COL7A1 e15 - 2ry Str + Mask'!$D$2,E4,F4)</f>
        <v>(((((((.</v>
      </c>
      <c r="M4" s="26">
        <f t="shared" si="6"/>
        <v>0.125</v>
      </c>
      <c r="N4" s="28">
        <f t="shared" si="7"/>
        <v>-0.5</v>
      </c>
      <c r="O4" s="29" t="str">
        <f t="shared" si="8"/>
        <v>PESE</v>
      </c>
      <c r="P4" s="29" t="str">
        <f t="shared" si="9"/>
        <v>ESE</v>
      </c>
      <c r="Q4" s="28">
        <f t="shared" si="10"/>
        <v>-0.5</v>
      </c>
      <c r="R4" s="30">
        <f t="shared" si="11"/>
        <v>0</v>
      </c>
    </row>
    <row r="5" spans="1:18" ht="32" customHeight="1" x14ac:dyDescent="0.15">
      <c r="A5" s="20" t="s">
        <v>35</v>
      </c>
      <c r="B5" s="20" t="s">
        <v>36</v>
      </c>
      <c r="C5" s="20" t="s">
        <v>37</v>
      </c>
      <c r="D5" s="21" t="s">
        <v>38</v>
      </c>
      <c r="E5" s="22">
        <f t="shared" si="0"/>
        <v>61</v>
      </c>
      <c r="F5" s="23">
        <f t="shared" si="1"/>
        <v>6</v>
      </c>
      <c r="G5" s="24">
        <f t="shared" si="2"/>
        <v>67</v>
      </c>
      <c r="H5" s="25">
        <f t="shared" si="3"/>
        <v>0.16666666666666666</v>
      </c>
      <c r="I5" s="26">
        <f t="shared" si="4"/>
        <v>0</v>
      </c>
      <c r="J5" s="27" t="str">
        <f>MID('COL7A1 e15 - 2ry Str + Mask'!$A$2,E5,F5)</f>
        <v>...(((</v>
      </c>
      <c r="K5" s="26">
        <f t="shared" si="5"/>
        <v>0.5</v>
      </c>
      <c r="L5" s="27" t="str">
        <f>MID('COL7A1 e15 - 2ry Str + Mask'!$D$2,E5,F5)</f>
        <v>((((((</v>
      </c>
      <c r="M5" s="26">
        <f t="shared" si="6"/>
        <v>0</v>
      </c>
      <c r="N5" s="28">
        <f t="shared" si="7"/>
        <v>-0.5</v>
      </c>
      <c r="O5" s="29" t="str">
        <f t="shared" si="8"/>
        <v>EIE</v>
      </c>
      <c r="P5" s="29" t="str">
        <f t="shared" si="9"/>
        <v>ESE</v>
      </c>
      <c r="Q5" s="28">
        <f t="shared" si="10"/>
        <v>-0.5</v>
      </c>
      <c r="R5" s="30">
        <f t="shared" si="11"/>
        <v>0</v>
      </c>
    </row>
    <row r="6" spans="1:18" ht="32" customHeight="1" x14ac:dyDescent="0.15">
      <c r="A6" s="20" t="s">
        <v>39</v>
      </c>
      <c r="B6" s="20" t="s">
        <v>40</v>
      </c>
      <c r="C6" s="20" t="s">
        <v>41</v>
      </c>
      <c r="D6" s="21" t="s">
        <v>38</v>
      </c>
      <c r="E6" s="22">
        <f t="shared" si="0"/>
        <v>61</v>
      </c>
      <c r="F6" s="23">
        <f t="shared" si="1"/>
        <v>7</v>
      </c>
      <c r="G6" s="24">
        <f t="shared" si="2"/>
        <v>68</v>
      </c>
      <c r="H6" s="25">
        <f t="shared" si="3"/>
        <v>0.14285714285714285</v>
      </c>
      <c r="I6" s="26">
        <f t="shared" si="4"/>
        <v>0</v>
      </c>
      <c r="J6" s="27" t="str">
        <f>MID('COL7A1 e15 - 2ry Str + Mask'!$A$2,E6,F6)</f>
        <v>...(((.</v>
      </c>
      <c r="K6" s="26">
        <f t="shared" si="5"/>
        <v>0.5714285714285714</v>
      </c>
      <c r="L6" s="27" t="str">
        <f>MID('COL7A1 e15 - 2ry Str + Mask'!$D$2,E6,F6)</f>
        <v>((((((.</v>
      </c>
      <c r="M6" s="26">
        <f t="shared" si="6"/>
        <v>0.14285714285714285</v>
      </c>
      <c r="N6" s="28">
        <f t="shared" si="7"/>
        <v>-0.42857142857142855</v>
      </c>
      <c r="O6" s="29" t="str">
        <f t="shared" si="8"/>
        <v>ESE_ASF</v>
      </c>
      <c r="P6" s="29" t="str">
        <f t="shared" si="9"/>
        <v>ESE</v>
      </c>
      <c r="Q6" s="28">
        <f t="shared" si="10"/>
        <v>-0.42857142857142855</v>
      </c>
      <c r="R6" s="30">
        <f t="shared" si="11"/>
        <v>0</v>
      </c>
    </row>
    <row r="7" spans="1:18" ht="44" customHeight="1" x14ac:dyDescent="0.15">
      <c r="A7" s="20" t="s">
        <v>42</v>
      </c>
      <c r="B7" s="20" t="s">
        <v>40</v>
      </c>
      <c r="C7" s="20" t="s">
        <v>43</v>
      </c>
      <c r="D7" s="21" t="s">
        <v>38</v>
      </c>
      <c r="E7" s="22">
        <f t="shared" si="0"/>
        <v>61</v>
      </c>
      <c r="F7" s="23">
        <f t="shared" si="1"/>
        <v>7</v>
      </c>
      <c r="G7" s="24">
        <f t="shared" si="2"/>
        <v>68</v>
      </c>
      <c r="H7" s="25">
        <f t="shared" si="3"/>
        <v>0.14285714285714285</v>
      </c>
      <c r="I7" s="26">
        <f t="shared" si="4"/>
        <v>0</v>
      </c>
      <c r="J7" s="27" t="str">
        <f>MID('COL7A1 e15 - 2ry Str + Mask'!$A$2,E7,F7)</f>
        <v>...(((.</v>
      </c>
      <c r="K7" s="26">
        <f t="shared" si="5"/>
        <v>0.5714285714285714</v>
      </c>
      <c r="L7" s="27" t="str">
        <f>MID('COL7A1 e15 - 2ry Str + Mask'!$D$2,E7,F7)</f>
        <v>((((((.</v>
      </c>
      <c r="M7" s="26">
        <f t="shared" si="6"/>
        <v>0.14285714285714285</v>
      </c>
      <c r="N7" s="28">
        <f t="shared" si="7"/>
        <v>-0.42857142857142855</v>
      </c>
      <c r="O7" s="29" t="str">
        <f t="shared" si="8"/>
        <v>ESE_ASFB</v>
      </c>
      <c r="P7" s="29" t="str">
        <f t="shared" si="9"/>
        <v>ESE</v>
      </c>
      <c r="Q7" s="28">
        <f t="shared" si="10"/>
        <v>-0.42857142857142855</v>
      </c>
      <c r="R7" s="30">
        <f t="shared" si="11"/>
        <v>0</v>
      </c>
    </row>
    <row r="8" spans="1:18" ht="32" customHeight="1" x14ac:dyDescent="0.15">
      <c r="A8" s="20" t="s">
        <v>35</v>
      </c>
      <c r="B8" s="20" t="s">
        <v>44</v>
      </c>
      <c r="C8" s="20" t="s">
        <v>37</v>
      </c>
      <c r="D8" s="21" t="s">
        <v>45</v>
      </c>
      <c r="E8" s="22">
        <f t="shared" si="0"/>
        <v>62</v>
      </c>
      <c r="F8" s="23">
        <f t="shared" si="1"/>
        <v>6</v>
      </c>
      <c r="G8" s="24">
        <f t="shared" si="2"/>
        <v>68</v>
      </c>
      <c r="H8" s="25">
        <f t="shared" si="3"/>
        <v>0.16666666666666666</v>
      </c>
      <c r="I8" s="26">
        <f t="shared" si="4"/>
        <v>0</v>
      </c>
      <c r="J8" s="27" t="str">
        <f>MID('COL7A1 e15 - 2ry Str + Mask'!$A$2,E8,F8)</f>
        <v>..(((.</v>
      </c>
      <c r="K8" s="26">
        <f t="shared" si="5"/>
        <v>0.5</v>
      </c>
      <c r="L8" s="27" t="str">
        <f>MID('COL7A1 e15 - 2ry Str + Mask'!$D$2,E8,F8)</f>
        <v>(((((.</v>
      </c>
      <c r="M8" s="26">
        <f t="shared" si="6"/>
        <v>0.16666666666666666</v>
      </c>
      <c r="N8" s="28">
        <f t="shared" si="7"/>
        <v>-0.33333333333333337</v>
      </c>
      <c r="O8" s="29" t="str">
        <f t="shared" si="8"/>
        <v>EIE</v>
      </c>
      <c r="P8" s="29" t="str">
        <f t="shared" si="9"/>
        <v>ESE</v>
      </c>
      <c r="Q8" s="28">
        <f t="shared" si="10"/>
        <v>-0.33333333333333337</v>
      </c>
      <c r="R8" s="30">
        <f t="shared" si="11"/>
        <v>0</v>
      </c>
    </row>
    <row r="9" spans="1:18" ht="32" customHeight="1" x14ac:dyDescent="0.15">
      <c r="A9" s="20" t="s">
        <v>46</v>
      </c>
      <c r="B9" s="20" t="s">
        <v>44</v>
      </c>
      <c r="C9" s="20" t="s">
        <v>37</v>
      </c>
      <c r="D9" s="21" t="s">
        <v>45</v>
      </c>
      <c r="E9" s="22">
        <f t="shared" si="0"/>
        <v>62</v>
      </c>
      <c r="F9" s="23">
        <f t="shared" si="1"/>
        <v>6</v>
      </c>
      <c r="G9" s="24">
        <f t="shared" si="2"/>
        <v>68</v>
      </c>
      <c r="H9" s="25">
        <f t="shared" si="3"/>
        <v>0</v>
      </c>
      <c r="I9" s="26">
        <f t="shared" si="4"/>
        <v>-0.16666666666666666</v>
      </c>
      <c r="J9" s="27" t="str">
        <f>MID('COL7A1 e15 - 2ry Str + Mask'!$A$2,E9,F9)</f>
        <v>..(((.</v>
      </c>
      <c r="K9" s="26">
        <f t="shared" si="5"/>
        <v>0.5</v>
      </c>
      <c r="L9" s="27" t="str">
        <f>MID('COL7A1 e15 - 2ry Str + Mask'!$D$2,E9,F9)</f>
        <v>(((((.</v>
      </c>
      <c r="M9" s="26">
        <f t="shared" si="6"/>
        <v>0.16666666666666666</v>
      </c>
      <c r="N9" s="28">
        <f t="shared" si="7"/>
        <v>-0.33333333333333337</v>
      </c>
      <c r="O9" s="29" t="str">
        <f t="shared" si="8"/>
        <v>IIE</v>
      </c>
      <c r="P9" s="29" t="str">
        <f t="shared" si="9"/>
        <v>ESS</v>
      </c>
      <c r="Q9" s="28">
        <f t="shared" si="10"/>
        <v>0</v>
      </c>
      <c r="R9" s="30">
        <f t="shared" si="11"/>
        <v>-0.33333333333333337</v>
      </c>
    </row>
    <row r="10" spans="1:18" ht="32" customHeight="1" x14ac:dyDescent="0.15">
      <c r="A10" s="20" t="s">
        <v>35</v>
      </c>
      <c r="B10" s="20" t="s">
        <v>47</v>
      </c>
      <c r="C10" s="20" t="s">
        <v>37</v>
      </c>
      <c r="D10" s="21" t="s">
        <v>48</v>
      </c>
      <c r="E10" s="22">
        <f t="shared" si="0"/>
        <v>63</v>
      </c>
      <c r="F10" s="23">
        <f t="shared" si="1"/>
        <v>6</v>
      </c>
      <c r="G10" s="24">
        <f t="shared" si="2"/>
        <v>69</v>
      </c>
      <c r="H10" s="25">
        <f t="shared" si="3"/>
        <v>0.16666666666666666</v>
      </c>
      <c r="I10" s="26">
        <f t="shared" si="4"/>
        <v>0</v>
      </c>
      <c r="J10" s="27" t="str">
        <f>MID('COL7A1 e15 - 2ry Str + Mask'!$A$2,E10,F10)</f>
        <v>.(((..</v>
      </c>
      <c r="K10" s="26">
        <f t="shared" si="5"/>
        <v>0.5</v>
      </c>
      <c r="L10" s="27" t="str">
        <f>MID('COL7A1 e15 - 2ry Str + Mask'!$D$2,E10,F10)</f>
        <v>((((..</v>
      </c>
      <c r="M10" s="26">
        <f t="shared" si="6"/>
        <v>0.33333333333333331</v>
      </c>
      <c r="N10" s="28">
        <f t="shared" si="7"/>
        <v>-0.16666666666666669</v>
      </c>
      <c r="O10" s="29" t="str">
        <f t="shared" si="8"/>
        <v>EIE</v>
      </c>
      <c r="P10" s="29" t="str">
        <f t="shared" si="9"/>
        <v>ESE</v>
      </c>
      <c r="Q10" s="28">
        <f t="shared" si="10"/>
        <v>-0.16666666666666669</v>
      </c>
      <c r="R10" s="30">
        <f t="shared" si="11"/>
        <v>0</v>
      </c>
    </row>
    <row r="11" spans="1:18" ht="44" customHeight="1" x14ac:dyDescent="0.15">
      <c r="A11" s="20" t="s">
        <v>49</v>
      </c>
      <c r="B11" s="20" t="s">
        <v>50</v>
      </c>
      <c r="C11" s="20" t="s">
        <v>51</v>
      </c>
      <c r="D11" s="21" t="s">
        <v>48</v>
      </c>
      <c r="E11" s="22">
        <f t="shared" si="0"/>
        <v>63</v>
      </c>
      <c r="F11" s="23">
        <f t="shared" si="1"/>
        <v>8</v>
      </c>
      <c r="G11" s="24">
        <f t="shared" si="2"/>
        <v>71</v>
      </c>
      <c r="H11" s="25">
        <f t="shared" si="3"/>
        <v>0.125</v>
      </c>
      <c r="I11" s="26">
        <f t="shared" si="4"/>
        <v>0</v>
      </c>
      <c r="J11" s="27" t="str">
        <f>MID('COL7A1 e15 - 2ry Str + Mask'!$A$2,E11,F11)</f>
        <v>.(((...)</v>
      </c>
      <c r="K11" s="26">
        <f t="shared" si="5"/>
        <v>0.5</v>
      </c>
      <c r="L11" s="27" t="str">
        <f>MID('COL7A1 e15 - 2ry Str + Mask'!$D$2,E11,F11)</f>
        <v>((((...)</v>
      </c>
      <c r="M11" s="26">
        <f t="shared" si="6"/>
        <v>0.375</v>
      </c>
      <c r="N11" s="28">
        <f t="shared" si="7"/>
        <v>-0.125</v>
      </c>
      <c r="O11" s="29" t="str">
        <f t="shared" si="8"/>
        <v>ESE_SC35</v>
      </c>
      <c r="P11" s="29" t="str">
        <f t="shared" si="9"/>
        <v>ESE</v>
      </c>
      <c r="Q11" s="28">
        <f t="shared" si="10"/>
        <v>-0.125</v>
      </c>
      <c r="R11" s="30">
        <f t="shared" si="11"/>
        <v>0</v>
      </c>
    </row>
    <row r="12" spans="1:18" ht="32" customHeight="1" x14ac:dyDescent="0.15">
      <c r="A12" s="20" t="s">
        <v>35</v>
      </c>
      <c r="B12" s="20" t="s">
        <v>52</v>
      </c>
      <c r="C12" s="20" t="s">
        <v>37</v>
      </c>
      <c r="D12" s="21" t="s">
        <v>53</v>
      </c>
      <c r="E12" s="22">
        <f t="shared" si="0"/>
        <v>64</v>
      </c>
      <c r="F12" s="23">
        <f t="shared" si="1"/>
        <v>6</v>
      </c>
      <c r="G12" s="24">
        <f t="shared" si="2"/>
        <v>70</v>
      </c>
      <c r="H12" s="25">
        <f t="shared" si="3"/>
        <v>0.16666666666666666</v>
      </c>
      <c r="I12" s="26">
        <f t="shared" si="4"/>
        <v>0</v>
      </c>
      <c r="J12" s="27" t="str">
        <f>MID('COL7A1 e15 - 2ry Str + Mask'!$A$2,E12,F12)</f>
        <v>(((...</v>
      </c>
      <c r="K12" s="26">
        <f t="shared" si="5"/>
        <v>0.5</v>
      </c>
      <c r="L12" s="27" t="str">
        <f>MID('COL7A1 e15 - 2ry Str + Mask'!$D$2,E12,F12)</f>
        <v>(((...</v>
      </c>
      <c r="M12" s="26">
        <f t="shared" si="6"/>
        <v>0.5</v>
      </c>
      <c r="N12" s="28">
        <f t="shared" si="7"/>
        <v>0</v>
      </c>
      <c r="O12" s="29" t="str">
        <f t="shared" si="8"/>
        <v>EIE</v>
      </c>
      <c r="P12" s="29" t="str">
        <f t="shared" si="9"/>
        <v>ESE</v>
      </c>
      <c r="Q12" s="28">
        <f t="shared" si="10"/>
        <v>0</v>
      </c>
      <c r="R12" s="30">
        <f t="shared" si="11"/>
        <v>0</v>
      </c>
    </row>
    <row r="13" spans="1:18" ht="44" customHeight="1" x14ac:dyDescent="0.15">
      <c r="A13" s="20" t="s">
        <v>54</v>
      </c>
      <c r="B13" s="20" t="s">
        <v>55</v>
      </c>
      <c r="C13" s="20" t="s">
        <v>56</v>
      </c>
      <c r="D13" s="21" t="s">
        <v>57</v>
      </c>
      <c r="E13" s="22">
        <f t="shared" si="0"/>
        <v>65</v>
      </c>
      <c r="F13" s="23">
        <f t="shared" si="1"/>
        <v>7</v>
      </c>
      <c r="G13" s="24">
        <f t="shared" si="2"/>
        <v>72</v>
      </c>
      <c r="H13" s="25">
        <f t="shared" si="3"/>
        <v>0.14285714285714285</v>
      </c>
      <c r="I13" s="26">
        <f t="shared" si="4"/>
        <v>0</v>
      </c>
      <c r="J13" s="27" t="str">
        <f>MID('COL7A1 e15 - 2ry Str + Mask'!$A$2,E13,F13)</f>
        <v>((...))</v>
      </c>
      <c r="K13" s="26">
        <f t="shared" si="5"/>
        <v>0.42857142857142855</v>
      </c>
      <c r="L13" s="27" t="str">
        <f>MID('COL7A1 e15 - 2ry Str + Mask'!$D$2,E13,F13)</f>
        <v>((...))</v>
      </c>
      <c r="M13" s="26">
        <f t="shared" si="6"/>
        <v>0.42857142857142855</v>
      </c>
      <c r="N13" s="28">
        <f t="shared" si="7"/>
        <v>0</v>
      </c>
      <c r="O13" s="29" t="str">
        <f t="shared" si="8"/>
        <v>ESE_SRp40</v>
      </c>
      <c r="P13" s="29" t="str">
        <f t="shared" si="9"/>
        <v>ESE</v>
      </c>
      <c r="Q13" s="28">
        <f t="shared" si="10"/>
        <v>0</v>
      </c>
      <c r="R13" s="30">
        <f t="shared" si="11"/>
        <v>0</v>
      </c>
    </row>
    <row r="14" spans="1:18" ht="44" customHeight="1" x14ac:dyDescent="0.15">
      <c r="A14" s="20" t="s">
        <v>58</v>
      </c>
      <c r="B14" s="20" t="s">
        <v>59</v>
      </c>
      <c r="C14" s="20" t="s">
        <v>60</v>
      </c>
      <c r="D14" s="21" t="s">
        <v>57</v>
      </c>
      <c r="E14" s="22">
        <f t="shared" si="0"/>
        <v>65</v>
      </c>
      <c r="F14" s="23">
        <f t="shared" si="1"/>
        <v>8</v>
      </c>
      <c r="G14" s="24">
        <f t="shared" si="2"/>
        <v>73</v>
      </c>
      <c r="H14" s="25">
        <f t="shared" si="3"/>
        <v>0</v>
      </c>
      <c r="I14" s="26">
        <f t="shared" si="4"/>
        <v>-0.125</v>
      </c>
      <c r="J14" s="27" t="str">
        <f>MID('COL7A1 e15 - 2ry Str + Mask'!$A$2,E14,F14)</f>
        <v>((...)))</v>
      </c>
      <c r="K14" s="26">
        <f t="shared" si="5"/>
        <v>0.375</v>
      </c>
      <c r="L14" s="27" t="str">
        <f>MID('COL7A1 e15 - 2ry Str + Mask'!$D$2,E14,F14)</f>
        <v>((...)))</v>
      </c>
      <c r="M14" s="26">
        <f t="shared" si="6"/>
        <v>0.375</v>
      </c>
      <c r="N14" s="28">
        <f t="shared" si="7"/>
        <v>0</v>
      </c>
      <c r="O14" s="29" t="str">
        <f t="shared" si="8"/>
        <v>Sironi_motif1</v>
      </c>
      <c r="P14" s="29" t="str">
        <f t="shared" si="9"/>
        <v>ESS</v>
      </c>
      <c r="Q14" s="28">
        <f t="shared" si="10"/>
        <v>0</v>
      </c>
      <c r="R14" s="30">
        <f t="shared" si="11"/>
        <v>0</v>
      </c>
    </row>
    <row r="15" spans="1:18" ht="32" customHeight="1" x14ac:dyDescent="0.15">
      <c r="A15" s="20" t="s">
        <v>39</v>
      </c>
      <c r="B15" s="20" t="s">
        <v>61</v>
      </c>
      <c r="C15" s="20" t="s">
        <v>62</v>
      </c>
      <c r="D15" s="21" t="s">
        <v>63</v>
      </c>
      <c r="E15" s="22">
        <f t="shared" si="0"/>
        <v>66</v>
      </c>
      <c r="F15" s="23">
        <f t="shared" si="1"/>
        <v>7</v>
      </c>
      <c r="G15" s="24">
        <f t="shared" si="2"/>
        <v>73</v>
      </c>
      <c r="H15" s="25">
        <f t="shared" si="3"/>
        <v>0.14285714285714285</v>
      </c>
      <c r="I15" s="26">
        <f t="shared" si="4"/>
        <v>0</v>
      </c>
      <c r="J15" s="27" t="str">
        <f>MID('COL7A1 e15 - 2ry Str + Mask'!$A$2,E15,F15)</f>
        <v>(...)))</v>
      </c>
      <c r="K15" s="26">
        <f t="shared" si="5"/>
        <v>0.42857142857142855</v>
      </c>
      <c r="L15" s="27" t="str">
        <f>MID('COL7A1 e15 - 2ry Str + Mask'!$D$2,E15,F15)</f>
        <v>(...)))</v>
      </c>
      <c r="M15" s="26">
        <f t="shared" si="6"/>
        <v>0.42857142857142855</v>
      </c>
      <c r="N15" s="28">
        <f t="shared" si="7"/>
        <v>0</v>
      </c>
      <c r="O15" s="29" t="str">
        <f t="shared" si="8"/>
        <v>ESE_ASF</v>
      </c>
      <c r="P15" s="29" t="str">
        <f t="shared" si="9"/>
        <v>ESE</v>
      </c>
      <c r="Q15" s="28">
        <f t="shared" si="10"/>
        <v>0</v>
      </c>
      <c r="R15" s="30">
        <f t="shared" si="11"/>
        <v>0</v>
      </c>
    </row>
    <row r="16" spans="1:18" ht="44" customHeight="1" x14ac:dyDescent="0.15">
      <c r="A16" s="20" t="s">
        <v>42</v>
      </c>
      <c r="B16" s="20" t="s">
        <v>61</v>
      </c>
      <c r="C16" s="20" t="s">
        <v>64</v>
      </c>
      <c r="D16" s="21" t="s">
        <v>63</v>
      </c>
      <c r="E16" s="22">
        <f t="shared" si="0"/>
        <v>66</v>
      </c>
      <c r="F16" s="23">
        <f t="shared" si="1"/>
        <v>7</v>
      </c>
      <c r="G16" s="24">
        <f t="shared" si="2"/>
        <v>73</v>
      </c>
      <c r="H16" s="25">
        <f t="shared" si="3"/>
        <v>0.14285714285714285</v>
      </c>
      <c r="I16" s="26">
        <f t="shared" si="4"/>
        <v>0</v>
      </c>
      <c r="J16" s="27" t="str">
        <f>MID('COL7A1 e15 - 2ry Str + Mask'!$A$2,E16,F16)</f>
        <v>(...)))</v>
      </c>
      <c r="K16" s="26">
        <f t="shared" si="5"/>
        <v>0.42857142857142855</v>
      </c>
      <c r="L16" s="27" t="str">
        <f>MID('COL7A1 e15 - 2ry Str + Mask'!$D$2,E16,F16)</f>
        <v>(...)))</v>
      </c>
      <c r="M16" s="26">
        <f t="shared" si="6"/>
        <v>0.42857142857142855</v>
      </c>
      <c r="N16" s="28">
        <f t="shared" si="7"/>
        <v>0</v>
      </c>
      <c r="O16" s="29" t="str">
        <f t="shared" si="8"/>
        <v>ESE_ASFB</v>
      </c>
      <c r="P16" s="29" t="str">
        <f t="shared" si="9"/>
        <v>ESE</v>
      </c>
      <c r="Q16" s="28">
        <f t="shared" si="10"/>
        <v>0</v>
      </c>
      <c r="R16" s="30">
        <f t="shared" si="11"/>
        <v>0</v>
      </c>
    </row>
    <row r="17" spans="1:18" ht="44" customHeight="1" x14ac:dyDescent="0.15">
      <c r="A17" s="20" t="s">
        <v>65</v>
      </c>
      <c r="B17" s="20" t="s">
        <v>66</v>
      </c>
      <c r="C17" s="20" t="s">
        <v>67</v>
      </c>
      <c r="D17" s="21" t="s">
        <v>68</v>
      </c>
      <c r="E17" s="22">
        <f t="shared" si="0"/>
        <v>68</v>
      </c>
      <c r="F17" s="23">
        <f t="shared" si="1"/>
        <v>6</v>
      </c>
      <c r="G17" s="24">
        <f t="shared" si="2"/>
        <v>74</v>
      </c>
      <c r="H17" s="25">
        <f t="shared" si="3"/>
        <v>0</v>
      </c>
      <c r="I17" s="26">
        <f t="shared" si="4"/>
        <v>-0.16666666666666666</v>
      </c>
      <c r="J17" s="27" t="str">
        <f>MID('COL7A1 e15 - 2ry Str + Mask'!$A$2,E17,F17)</f>
        <v>..))).</v>
      </c>
      <c r="K17" s="26">
        <f t="shared" si="5"/>
        <v>0.5</v>
      </c>
      <c r="L17" s="27" t="str">
        <f>MID('COL7A1 e15 - 2ry Str + Mask'!$D$2,E17,F17)</f>
        <v>..))))</v>
      </c>
      <c r="M17" s="26">
        <f t="shared" si="6"/>
        <v>0.33333333333333331</v>
      </c>
      <c r="N17" s="28">
        <f t="shared" si="7"/>
        <v>-0.16666666666666669</v>
      </c>
      <c r="O17" s="29" t="str">
        <f t="shared" si="8"/>
        <v>ESS_hnRNPA1</v>
      </c>
      <c r="P17" s="29" t="str">
        <f t="shared" si="9"/>
        <v>ESS</v>
      </c>
      <c r="Q17" s="28">
        <f t="shared" si="10"/>
        <v>0</v>
      </c>
      <c r="R17" s="30">
        <f t="shared" si="11"/>
        <v>-0.16666666666666669</v>
      </c>
    </row>
    <row r="18" spans="1:18" ht="44" customHeight="1" x14ac:dyDescent="0.15">
      <c r="A18" s="20" t="s">
        <v>69</v>
      </c>
      <c r="B18" s="20" t="s">
        <v>70</v>
      </c>
      <c r="C18" s="20" t="s">
        <v>71</v>
      </c>
      <c r="D18" s="21" t="s">
        <v>72</v>
      </c>
      <c r="E18" s="22">
        <f t="shared" si="0"/>
        <v>70</v>
      </c>
      <c r="F18" s="23">
        <f t="shared" si="1"/>
        <v>7</v>
      </c>
      <c r="G18" s="24">
        <f t="shared" si="2"/>
        <v>77</v>
      </c>
      <c r="H18" s="25">
        <f t="shared" si="3"/>
        <v>0</v>
      </c>
      <c r="I18" s="26">
        <f t="shared" si="4"/>
        <v>-0.14285714285714285</v>
      </c>
      <c r="J18" s="27" t="str">
        <f>MID('COL7A1 e15 - 2ry Str + Mask'!$A$2,E18,F18)</f>
        <v>)))....</v>
      </c>
      <c r="K18" s="26">
        <f t="shared" si="5"/>
        <v>0.5714285714285714</v>
      </c>
      <c r="L18" s="27" t="str">
        <f>MID('COL7A1 e15 - 2ry Str + Mask'!$D$2,E18,F18)</f>
        <v>)))).))</v>
      </c>
      <c r="M18" s="26">
        <f t="shared" si="6"/>
        <v>0.14285714285714285</v>
      </c>
      <c r="N18" s="28">
        <f t="shared" si="7"/>
        <v>-0.42857142857142855</v>
      </c>
      <c r="O18" s="29" t="str">
        <f t="shared" si="8"/>
        <v>Sironi_motif2</v>
      </c>
      <c r="P18" s="29" t="str">
        <f t="shared" si="9"/>
        <v>ESS</v>
      </c>
      <c r="Q18" s="28">
        <f t="shared" si="10"/>
        <v>0</v>
      </c>
      <c r="R18" s="30">
        <f t="shared" si="11"/>
        <v>-0.42857142857142855</v>
      </c>
    </row>
    <row r="19" spans="1:18" ht="32" customHeight="1" x14ac:dyDescent="0.15">
      <c r="A19" s="20" t="s">
        <v>39</v>
      </c>
      <c r="B19" s="20" t="s">
        <v>73</v>
      </c>
      <c r="C19" s="20" t="s">
        <v>74</v>
      </c>
      <c r="D19" s="21" t="s">
        <v>75</v>
      </c>
      <c r="E19" s="22">
        <f t="shared" si="0"/>
        <v>71</v>
      </c>
      <c r="F19" s="23">
        <f t="shared" si="1"/>
        <v>7</v>
      </c>
      <c r="G19" s="24">
        <f t="shared" si="2"/>
        <v>78</v>
      </c>
      <c r="H19" s="25">
        <f t="shared" si="3"/>
        <v>0.14285714285714285</v>
      </c>
      <c r="I19" s="26">
        <f t="shared" si="4"/>
        <v>0</v>
      </c>
      <c r="J19" s="27" t="str">
        <f>MID('COL7A1 e15 - 2ry Str + Mask'!$A$2,E19,F19)</f>
        <v>)).....</v>
      </c>
      <c r="K19" s="26">
        <f t="shared" si="5"/>
        <v>0.7142857142857143</v>
      </c>
      <c r="L19" s="27" t="str">
        <f>MID('COL7A1 e15 - 2ry Str + Mask'!$D$2,E19,F19)</f>
        <v>))).)))</v>
      </c>
      <c r="M19" s="26">
        <f t="shared" si="6"/>
        <v>0.14285714285714285</v>
      </c>
      <c r="N19" s="28">
        <f t="shared" si="7"/>
        <v>-0.5714285714285714</v>
      </c>
      <c r="O19" s="29" t="str">
        <f t="shared" si="8"/>
        <v>ESE_ASF</v>
      </c>
      <c r="P19" s="29" t="str">
        <f t="shared" si="9"/>
        <v>ESE</v>
      </c>
      <c r="Q19" s="28">
        <f t="shared" si="10"/>
        <v>-0.5714285714285714</v>
      </c>
      <c r="R19" s="30">
        <f t="shared" si="11"/>
        <v>0</v>
      </c>
    </row>
    <row r="20" spans="1:18" ht="44" customHeight="1" x14ac:dyDescent="0.15">
      <c r="A20" s="20" t="s">
        <v>49</v>
      </c>
      <c r="B20" s="20" t="s">
        <v>76</v>
      </c>
      <c r="C20" s="20" t="s">
        <v>77</v>
      </c>
      <c r="D20" s="21" t="s">
        <v>75</v>
      </c>
      <c r="E20" s="22">
        <f t="shared" si="0"/>
        <v>71</v>
      </c>
      <c r="F20" s="23">
        <f t="shared" si="1"/>
        <v>8</v>
      </c>
      <c r="G20" s="24">
        <f t="shared" si="2"/>
        <v>79</v>
      </c>
      <c r="H20" s="25">
        <f t="shared" si="3"/>
        <v>0.125</v>
      </c>
      <c r="I20" s="26">
        <f t="shared" si="4"/>
        <v>0</v>
      </c>
      <c r="J20" s="27" t="str">
        <f>MID('COL7A1 e15 - 2ry Str + Mask'!$A$2,E20,F20)</f>
        <v>))......</v>
      </c>
      <c r="K20" s="26">
        <f t="shared" si="5"/>
        <v>0.75</v>
      </c>
      <c r="L20" s="27" t="str">
        <f>MID('COL7A1 e15 - 2ry Str + Mask'!$D$2,E20,F20)</f>
        <v>))).))))</v>
      </c>
      <c r="M20" s="26">
        <f t="shared" si="6"/>
        <v>0.125</v>
      </c>
      <c r="N20" s="28">
        <f t="shared" si="7"/>
        <v>-0.625</v>
      </c>
      <c r="O20" s="29" t="str">
        <f t="shared" si="8"/>
        <v>ESE_SC35</v>
      </c>
      <c r="P20" s="29" t="str">
        <f t="shared" si="9"/>
        <v>ESE</v>
      </c>
      <c r="Q20" s="28">
        <f t="shared" si="10"/>
        <v>-0.625</v>
      </c>
      <c r="R20" s="30">
        <f t="shared" si="11"/>
        <v>0</v>
      </c>
    </row>
    <row r="21" spans="1:18" ht="44" customHeight="1" x14ac:dyDescent="0.15">
      <c r="A21" s="20" t="s">
        <v>78</v>
      </c>
      <c r="B21" s="20" t="s">
        <v>79</v>
      </c>
      <c r="C21" s="20" t="s">
        <v>80</v>
      </c>
      <c r="D21" s="21" t="s">
        <v>81</v>
      </c>
      <c r="E21" s="22">
        <f t="shared" si="0"/>
        <v>72</v>
      </c>
      <c r="F21" s="23">
        <f t="shared" si="1"/>
        <v>6</v>
      </c>
      <c r="G21" s="24">
        <f t="shared" si="2"/>
        <v>78</v>
      </c>
      <c r="H21" s="25">
        <f t="shared" si="3"/>
        <v>0.16666666666666666</v>
      </c>
      <c r="I21" s="26">
        <f t="shared" si="4"/>
        <v>0</v>
      </c>
      <c r="J21" s="27" t="str">
        <f>MID('COL7A1 e15 - 2ry Str + Mask'!$A$2,E21,F21)</f>
        <v>).....</v>
      </c>
      <c r="K21" s="26">
        <f t="shared" si="5"/>
        <v>0.83333333333333337</v>
      </c>
      <c r="L21" s="27" t="str">
        <f>MID('COL7A1 e15 - 2ry Str + Mask'!$D$2,E21,F21)</f>
        <v>)).)))</v>
      </c>
      <c r="M21" s="26">
        <f t="shared" si="6"/>
        <v>0.16666666666666666</v>
      </c>
      <c r="N21" s="28">
        <f t="shared" si="7"/>
        <v>-0.66666666666666674</v>
      </c>
      <c r="O21" s="29" t="str">
        <f t="shared" si="8"/>
        <v>ESE_SRp55</v>
      </c>
      <c r="P21" s="29" t="str">
        <f t="shared" si="9"/>
        <v>ESE</v>
      </c>
      <c r="Q21" s="28">
        <f t="shared" si="10"/>
        <v>-0.66666666666666674</v>
      </c>
      <c r="R21" s="30">
        <f t="shared" si="11"/>
        <v>0</v>
      </c>
    </row>
    <row r="22" spans="1:18" ht="44" customHeight="1" x14ac:dyDescent="0.15">
      <c r="A22" s="20" t="s">
        <v>58</v>
      </c>
      <c r="B22" s="20" t="s">
        <v>82</v>
      </c>
      <c r="C22" s="20" t="s">
        <v>83</v>
      </c>
      <c r="D22" s="21" t="s">
        <v>84</v>
      </c>
      <c r="E22" s="22">
        <f t="shared" si="0"/>
        <v>73</v>
      </c>
      <c r="F22" s="23">
        <f t="shared" si="1"/>
        <v>8</v>
      </c>
      <c r="G22" s="24">
        <f t="shared" si="2"/>
        <v>81</v>
      </c>
      <c r="H22" s="25">
        <f t="shared" si="3"/>
        <v>0</v>
      </c>
      <c r="I22" s="26">
        <f t="shared" si="4"/>
        <v>-0.125</v>
      </c>
      <c r="J22" s="27" t="str">
        <f>MID('COL7A1 e15 - 2ry Str + Mask'!$A$2,E22,F22)</f>
        <v>........</v>
      </c>
      <c r="K22" s="26">
        <f t="shared" si="5"/>
        <v>1</v>
      </c>
      <c r="L22" s="27" t="str">
        <f>MID('COL7A1 e15 - 2ry Str + Mask'!$D$2,E22,F22)</f>
        <v>).))))..</v>
      </c>
      <c r="M22" s="26">
        <f t="shared" si="6"/>
        <v>0.375</v>
      </c>
      <c r="N22" s="28">
        <f t="shared" si="7"/>
        <v>-0.625</v>
      </c>
      <c r="O22" s="29" t="str">
        <f t="shared" si="8"/>
        <v>Sironi_motif1</v>
      </c>
      <c r="P22" s="29" t="str">
        <f t="shared" si="9"/>
        <v>ESS</v>
      </c>
      <c r="Q22" s="28">
        <f t="shared" si="10"/>
        <v>0</v>
      </c>
      <c r="R22" s="30">
        <f t="shared" si="11"/>
        <v>-0.625</v>
      </c>
    </row>
    <row r="23" spans="1:18" ht="44" customHeight="1" x14ac:dyDescent="0.15">
      <c r="A23" s="20" t="s">
        <v>42</v>
      </c>
      <c r="B23" s="20" t="s">
        <v>85</v>
      </c>
      <c r="C23" s="20" t="s">
        <v>86</v>
      </c>
      <c r="D23" s="21" t="s">
        <v>87</v>
      </c>
      <c r="E23" s="22">
        <f t="shared" si="0"/>
        <v>74</v>
      </c>
      <c r="F23" s="23">
        <f t="shared" si="1"/>
        <v>7</v>
      </c>
      <c r="G23" s="24">
        <f t="shared" si="2"/>
        <v>81</v>
      </c>
      <c r="H23" s="25">
        <f t="shared" si="3"/>
        <v>0.14285714285714285</v>
      </c>
      <c r="I23" s="26">
        <f t="shared" si="4"/>
        <v>0</v>
      </c>
      <c r="J23" s="27" t="str">
        <f>MID('COL7A1 e15 - 2ry Str + Mask'!$A$2,E23,F23)</f>
        <v>.......</v>
      </c>
      <c r="K23" s="26">
        <f t="shared" si="5"/>
        <v>1</v>
      </c>
      <c r="L23" s="27" t="str">
        <f>MID('COL7A1 e15 - 2ry Str + Mask'!$D$2,E23,F23)</f>
        <v>.))))..</v>
      </c>
      <c r="M23" s="26">
        <f t="shared" si="6"/>
        <v>0.42857142857142855</v>
      </c>
      <c r="N23" s="28">
        <f t="shared" si="7"/>
        <v>-0.5714285714285714</v>
      </c>
      <c r="O23" s="29" t="str">
        <f t="shared" si="8"/>
        <v>ESE_ASFB</v>
      </c>
      <c r="P23" s="29" t="str">
        <f t="shared" si="9"/>
        <v>ESE</v>
      </c>
      <c r="Q23" s="28">
        <f t="shared" si="10"/>
        <v>-0.5714285714285714</v>
      </c>
      <c r="R23" s="30">
        <f t="shared" si="11"/>
        <v>0</v>
      </c>
    </row>
    <row r="24" spans="1:18" ht="32" customHeight="1" x14ac:dyDescent="0.15">
      <c r="A24" s="20" t="s">
        <v>88</v>
      </c>
      <c r="B24" s="20" t="s">
        <v>89</v>
      </c>
      <c r="C24" s="20" t="s">
        <v>90</v>
      </c>
      <c r="D24" s="21" t="s">
        <v>91</v>
      </c>
      <c r="E24" s="22">
        <f t="shared" si="0"/>
        <v>75</v>
      </c>
      <c r="F24" s="23">
        <f t="shared" si="1"/>
        <v>6</v>
      </c>
      <c r="G24" s="24">
        <f t="shared" si="2"/>
        <v>81</v>
      </c>
      <c r="H24" s="25">
        <f t="shared" si="3"/>
        <v>0.16666666666666666</v>
      </c>
      <c r="I24" s="26">
        <f t="shared" si="4"/>
        <v>0</v>
      </c>
      <c r="J24" s="27" t="str">
        <f>MID('COL7A1 e15 - 2ry Str + Mask'!$A$2,E24,F24)</f>
        <v>......</v>
      </c>
      <c r="K24" s="26">
        <f t="shared" si="5"/>
        <v>1</v>
      </c>
      <c r="L24" s="27" t="str">
        <f>MID('COL7A1 e15 - 2ry Str + Mask'!$D$2,E24,F24)</f>
        <v>))))..</v>
      </c>
      <c r="M24" s="26">
        <f t="shared" si="6"/>
        <v>0.33333333333333331</v>
      </c>
      <c r="N24" s="28">
        <f t="shared" si="7"/>
        <v>-0.66666666666666674</v>
      </c>
      <c r="O24" s="29" t="str">
        <f t="shared" si="8"/>
        <v>ESE_9G8</v>
      </c>
      <c r="P24" s="29" t="str">
        <f t="shared" si="9"/>
        <v>ESE</v>
      </c>
      <c r="Q24" s="28">
        <f t="shared" si="10"/>
        <v>-0.66666666666666674</v>
      </c>
      <c r="R24" s="30">
        <f t="shared" si="11"/>
        <v>0</v>
      </c>
    </row>
    <row r="25" spans="1:18" ht="44" customHeight="1" x14ac:dyDescent="0.15">
      <c r="A25" s="20" t="s">
        <v>49</v>
      </c>
      <c r="B25" s="20" t="s">
        <v>92</v>
      </c>
      <c r="C25" s="20" t="s">
        <v>93</v>
      </c>
      <c r="D25" s="21" t="s">
        <v>94</v>
      </c>
      <c r="E25" s="22">
        <f t="shared" si="0"/>
        <v>76</v>
      </c>
      <c r="F25" s="23">
        <f t="shared" si="1"/>
        <v>8</v>
      </c>
      <c r="G25" s="24">
        <f t="shared" si="2"/>
        <v>84</v>
      </c>
      <c r="H25" s="25">
        <f t="shared" si="3"/>
        <v>0.125</v>
      </c>
      <c r="I25" s="26">
        <f t="shared" si="4"/>
        <v>0</v>
      </c>
      <c r="J25" s="27" t="str">
        <f>MID('COL7A1 e15 - 2ry Str + Mask'!$A$2,E25,F25)</f>
        <v>........</v>
      </c>
      <c r="K25" s="26">
        <f t="shared" si="5"/>
        <v>1</v>
      </c>
      <c r="L25" s="27" t="str">
        <f>MID('COL7A1 e15 - 2ry Str + Mask'!$D$2,E25,F25)</f>
        <v>))).....</v>
      </c>
      <c r="M25" s="26">
        <f t="shared" si="6"/>
        <v>0.625</v>
      </c>
      <c r="N25" s="28">
        <f t="shared" si="7"/>
        <v>-0.375</v>
      </c>
      <c r="O25" s="29" t="str">
        <f t="shared" si="8"/>
        <v>ESE_SC35</v>
      </c>
      <c r="P25" s="29" t="str">
        <f t="shared" si="9"/>
        <v>ESE</v>
      </c>
      <c r="Q25" s="28">
        <f t="shared" si="10"/>
        <v>-0.375</v>
      </c>
      <c r="R25" s="30">
        <f t="shared" si="11"/>
        <v>0</v>
      </c>
    </row>
    <row r="26" spans="1:18" ht="44" customHeight="1" x14ac:dyDescent="0.15">
      <c r="A26" s="20" t="s">
        <v>24</v>
      </c>
      <c r="B26" s="20" t="s">
        <v>95</v>
      </c>
      <c r="C26" s="20" t="s">
        <v>96</v>
      </c>
      <c r="D26" s="21" t="s">
        <v>97</v>
      </c>
      <c r="E26" s="22">
        <f t="shared" si="0"/>
        <v>80</v>
      </c>
      <c r="F26" s="23">
        <f t="shared" si="1"/>
        <v>8</v>
      </c>
      <c r="G26" s="24">
        <f t="shared" si="2"/>
        <v>88</v>
      </c>
      <c r="H26" s="25">
        <f t="shared" si="3"/>
        <v>0</v>
      </c>
      <c r="I26" s="26">
        <f t="shared" si="4"/>
        <v>-0.125</v>
      </c>
      <c r="J26" s="27" t="str">
        <f>MID('COL7A1 e15 - 2ry Str + Mask'!$A$2,E26,F26)</f>
        <v>........</v>
      </c>
      <c r="K26" s="26">
        <f t="shared" si="5"/>
        <v>1</v>
      </c>
      <c r="L26" s="27" t="str">
        <f>MID('COL7A1 e15 - 2ry Str + Mask'!$D$2,E26,F26)</f>
        <v>........</v>
      </c>
      <c r="M26" s="26">
        <f t="shared" si="6"/>
        <v>1</v>
      </c>
      <c r="N26" s="28">
        <f t="shared" si="7"/>
        <v>0</v>
      </c>
      <c r="O26" s="29" t="str">
        <f t="shared" si="8"/>
        <v>Sironi_motif3</v>
      </c>
      <c r="P26" s="29" t="str">
        <f t="shared" si="9"/>
        <v>ESS</v>
      </c>
      <c r="Q26" s="28">
        <f t="shared" si="10"/>
        <v>0</v>
      </c>
      <c r="R26" s="30">
        <f t="shared" si="11"/>
        <v>0</v>
      </c>
    </row>
    <row r="27" spans="1:18" ht="32" customHeight="1" x14ac:dyDescent="0.15">
      <c r="A27" s="20" t="s">
        <v>39</v>
      </c>
      <c r="B27" s="20" t="s">
        <v>98</v>
      </c>
      <c r="C27" s="20" t="s">
        <v>99</v>
      </c>
      <c r="D27" s="21" t="s">
        <v>100</v>
      </c>
      <c r="E27" s="22">
        <f t="shared" si="0"/>
        <v>81</v>
      </c>
      <c r="F27" s="23">
        <f t="shared" si="1"/>
        <v>7</v>
      </c>
      <c r="G27" s="24">
        <f t="shared" si="2"/>
        <v>88</v>
      </c>
      <c r="H27" s="25">
        <f t="shared" si="3"/>
        <v>0.14285714285714285</v>
      </c>
      <c r="I27" s="26">
        <f t="shared" si="4"/>
        <v>0</v>
      </c>
      <c r="J27" s="27" t="str">
        <f>MID('COL7A1 e15 - 2ry Str + Mask'!$A$2,E27,F27)</f>
        <v>.......</v>
      </c>
      <c r="K27" s="26">
        <f t="shared" si="5"/>
        <v>1</v>
      </c>
      <c r="L27" s="27" t="str">
        <f>MID('COL7A1 e15 - 2ry Str + Mask'!$D$2,E27,F27)</f>
        <v>.......</v>
      </c>
      <c r="M27" s="26">
        <f t="shared" si="6"/>
        <v>1</v>
      </c>
      <c r="N27" s="28">
        <f t="shared" si="7"/>
        <v>0</v>
      </c>
      <c r="O27" s="29" t="str">
        <f t="shared" si="8"/>
        <v>ESE_ASF</v>
      </c>
      <c r="P27" s="29" t="str">
        <f t="shared" si="9"/>
        <v>ESE</v>
      </c>
      <c r="Q27" s="28">
        <f t="shared" si="10"/>
        <v>0</v>
      </c>
      <c r="R27" s="30">
        <f t="shared" si="11"/>
        <v>0</v>
      </c>
    </row>
    <row r="28" spans="1:18" ht="44" customHeight="1" x14ac:dyDescent="0.15">
      <c r="A28" s="20" t="s">
        <v>42</v>
      </c>
      <c r="B28" s="20" t="s">
        <v>98</v>
      </c>
      <c r="C28" s="20" t="s">
        <v>101</v>
      </c>
      <c r="D28" s="21" t="s">
        <v>100</v>
      </c>
      <c r="E28" s="22">
        <f t="shared" si="0"/>
        <v>81</v>
      </c>
      <c r="F28" s="23">
        <f t="shared" si="1"/>
        <v>7</v>
      </c>
      <c r="G28" s="24">
        <f t="shared" si="2"/>
        <v>88</v>
      </c>
      <c r="H28" s="25">
        <f t="shared" si="3"/>
        <v>0.14285714285714285</v>
      </c>
      <c r="I28" s="26">
        <f t="shared" si="4"/>
        <v>0</v>
      </c>
      <c r="J28" s="27" t="str">
        <f>MID('COL7A1 e15 - 2ry Str + Mask'!$A$2,E28,F28)</f>
        <v>.......</v>
      </c>
      <c r="K28" s="26">
        <f t="shared" si="5"/>
        <v>1</v>
      </c>
      <c r="L28" s="27" t="str">
        <f>MID('COL7A1 e15 - 2ry Str + Mask'!$D$2,E28,F28)</f>
        <v>.......</v>
      </c>
      <c r="M28" s="26">
        <f t="shared" si="6"/>
        <v>1</v>
      </c>
      <c r="N28" s="28">
        <f t="shared" si="7"/>
        <v>0</v>
      </c>
      <c r="O28" s="29" t="str">
        <f t="shared" si="8"/>
        <v>ESE_ASFB</v>
      </c>
      <c r="P28" s="29" t="str">
        <f t="shared" si="9"/>
        <v>ESE</v>
      </c>
      <c r="Q28" s="28">
        <f t="shared" si="10"/>
        <v>0</v>
      </c>
      <c r="R28" s="30">
        <f t="shared" si="11"/>
        <v>0</v>
      </c>
    </row>
    <row r="29" spans="1:18" ht="32" customHeight="1" x14ac:dyDescent="0.15">
      <c r="A29" s="20" t="s">
        <v>35</v>
      </c>
      <c r="B29" s="20" t="s">
        <v>102</v>
      </c>
      <c r="C29" s="20" t="s">
        <v>37</v>
      </c>
      <c r="D29" s="21" t="s">
        <v>103</v>
      </c>
      <c r="E29" s="22">
        <f t="shared" si="0"/>
        <v>83</v>
      </c>
      <c r="F29" s="23">
        <f t="shared" si="1"/>
        <v>6</v>
      </c>
      <c r="G29" s="24">
        <f t="shared" si="2"/>
        <v>89</v>
      </c>
      <c r="H29" s="25">
        <f t="shared" si="3"/>
        <v>0.16666666666666666</v>
      </c>
      <c r="I29" s="26">
        <f t="shared" si="4"/>
        <v>0</v>
      </c>
      <c r="J29" s="27" t="str">
        <f>MID('COL7A1 e15 - 2ry Str + Mask'!$A$2,E29,F29)</f>
        <v>......</v>
      </c>
      <c r="K29" s="26">
        <f t="shared" si="5"/>
        <v>1</v>
      </c>
      <c r="L29" s="27" t="str">
        <f>MID('COL7A1 e15 - 2ry Str + Mask'!$D$2,E29,F29)</f>
        <v>......</v>
      </c>
      <c r="M29" s="26">
        <f t="shared" si="6"/>
        <v>1</v>
      </c>
      <c r="N29" s="28">
        <f t="shared" si="7"/>
        <v>0</v>
      </c>
      <c r="O29" s="29" t="str">
        <f t="shared" si="8"/>
        <v>EIE</v>
      </c>
      <c r="P29" s="29" t="str">
        <f t="shared" si="9"/>
        <v>ESE</v>
      </c>
      <c r="Q29" s="28">
        <f t="shared" si="10"/>
        <v>0</v>
      </c>
      <c r="R29" s="30">
        <f t="shared" si="11"/>
        <v>0</v>
      </c>
    </row>
    <row r="30" spans="1:18" ht="32" customHeight="1" x14ac:dyDescent="0.15">
      <c r="A30" s="20" t="s">
        <v>88</v>
      </c>
      <c r="B30" s="20" t="s">
        <v>104</v>
      </c>
      <c r="C30" s="20" t="s">
        <v>105</v>
      </c>
      <c r="D30" s="21" t="s">
        <v>106</v>
      </c>
      <c r="E30" s="22">
        <f t="shared" si="0"/>
        <v>84</v>
      </c>
      <c r="F30" s="23">
        <f t="shared" si="1"/>
        <v>6</v>
      </c>
      <c r="G30" s="24">
        <f t="shared" si="2"/>
        <v>90</v>
      </c>
      <c r="H30" s="25">
        <f t="shared" si="3"/>
        <v>0.16666666666666666</v>
      </c>
      <c r="I30" s="26">
        <f t="shared" si="4"/>
        <v>0</v>
      </c>
      <c r="J30" s="27" t="str">
        <f>MID('COL7A1 e15 - 2ry Str + Mask'!$A$2,E30,F30)</f>
        <v>......</v>
      </c>
      <c r="K30" s="26">
        <f t="shared" si="5"/>
        <v>1</v>
      </c>
      <c r="L30" s="27" t="str">
        <f>MID('COL7A1 e15 - 2ry Str + Mask'!$D$2,E30,F30)</f>
        <v>......</v>
      </c>
      <c r="M30" s="26">
        <f t="shared" si="6"/>
        <v>1</v>
      </c>
      <c r="N30" s="28">
        <f t="shared" si="7"/>
        <v>0</v>
      </c>
      <c r="O30" s="29" t="str">
        <f t="shared" si="8"/>
        <v>ESE_9G8</v>
      </c>
      <c r="P30" s="29" t="str">
        <f t="shared" si="9"/>
        <v>ESE</v>
      </c>
      <c r="Q30" s="28">
        <f t="shared" si="10"/>
        <v>0</v>
      </c>
      <c r="R30" s="30">
        <f t="shared" si="11"/>
        <v>0</v>
      </c>
    </row>
    <row r="31" spans="1:18" ht="32" customHeight="1" x14ac:dyDescent="0.15">
      <c r="A31" s="20" t="s">
        <v>35</v>
      </c>
      <c r="B31" s="20" t="s">
        <v>104</v>
      </c>
      <c r="C31" s="20" t="s">
        <v>37</v>
      </c>
      <c r="D31" s="21" t="s">
        <v>106</v>
      </c>
      <c r="E31" s="22">
        <f t="shared" si="0"/>
        <v>84</v>
      </c>
      <c r="F31" s="23">
        <f t="shared" si="1"/>
        <v>6</v>
      </c>
      <c r="G31" s="24">
        <f t="shared" si="2"/>
        <v>90</v>
      </c>
      <c r="H31" s="25">
        <f t="shared" si="3"/>
        <v>0.16666666666666666</v>
      </c>
      <c r="I31" s="26">
        <f t="shared" si="4"/>
        <v>0</v>
      </c>
      <c r="J31" s="27" t="str">
        <f>MID('COL7A1 e15 - 2ry Str + Mask'!$A$2,E31,F31)</f>
        <v>......</v>
      </c>
      <c r="K31" s="26">
        <f t="shared" si="5"/>
        <v>1</v>
      </c>
      <c r="L31" s="27" t="str">
        <f>MID('COL7A1 e15 - 2ry Str + Mask'!$D$2,E31,F31)</f>
        <v>......</v>
      </c>
      <c r="M31" s="26">
        <f t="shared" si="6"/>
        <v>1</v>
      </c>
      <c r="N31" s="28">
        <f t="shared" si="7"/>
        <v>0</v>
      </c>
      <c r="O31" s="29" t="str">
        <f t="shared" si="8"/>
        <v>EIE</v>
      </c>
      <c r="P31" s="29" t="str">
        <f t="shared" si="9"/>
        <v>ESE</v>
      </c>
      <c r="Q31" s="28">
        <f t="shared" si="10"/>
        <v>0</v>
      </c>
      <c r="R31" s="30">
        <f t="shared" si="11"/>
        <v>0</v>
      </c>
    </row>
    <row r="32" spans="1:18" ht="44" customHeight="1" x14ac:dyDescent="0.15">
      <c r="A32" s="20" t="s">
        <v>58</v>
      </c>
      <c r="B32" s="20" t="s">
        <v>107</v>
      </c>
      <c r="C32" s="20" t="s">
        <v>108</v>
      </c>
      <c r="D32" s="21" t="s">
        <v>106</v>
      </c>
      <c r="E32" s="22">
        <f t="shared" si="0"/>
        <v>84</v>
      </c>
      <c r="F32" s="23">
        <f t="shared" si="1"/>
        <v>8</v>
      </c>
      <c r="G32" s="24">
        <f t="shared" si="2"/>
        <v>92</v>
      </c>
      <c r="H32" s="25">
        <f t="shared" si="3"/>
        <v>0</v>
      </c>
      <c r="I32" s="26">
        <f t="shared" si="4"/>
        <v>-0.125</v>
      </c>
      <c r="J32" s="27" t="str">
        <f>MID('COL7A1 e15 - 2ry Str + Mask'!$A$2,E32,F32)</f>
        <v>........</v>
      </c>
      <c r="K32" s="26">
        <f t="shared" si="5"/>
        <v>1</v>
      </c>
      <c r="L32" s="27" t="str">
        <f>MID('COL7A1 e15 - 2ry Str + Mask'!$D$2,E32,F32)</f>
        <v>........</v>
      </c>
      <c r="M32" s="26">
        <f t="shared" si="6"/>
        <v>1</v>
      </c>
      <c r="N32" s="28">
        <f t="shared" si="7"/>
        <v>0</v>
      </c>
      <c r="O32" s="29" t="str">
        <f t="shared" si="8"/>
        <v>Sironi_motif1</v>
      </c>
      <c r="P32" s="29" t="str">
        <f t="shared" si="9"/>
        <v>ESS</v>
      </c>
      <c r="Q32" s="28">
        <f t="shared" si="10"/>
        <v>0</v>
      </c>
      <c r="R32" s="30">
        <f t="shared" si="11"/>
        <v>0</v>
      </c>
    </row>
    <row r="33" spans="1:18" ht="32" customHeight="1" x14ac:dyDescent="0.15">
      <c r="A33" s="20" t="s">
        <v>35</v>
      </c>
      <c r="B33" s="20" t="s">
        <v>109</v>
      </c>
      <c r="C33" s="20" t="s">
        <v>37</v>
      </c>
      <c r="D33" s="21" t="s">
        <v>110</v>
      </c>
      <c r="E33" s="22">
        <f t="shared" si="0"/>
        <v>85</v>
      </c>
      <c r="F33" s="23">
        <f t="shared" si="1"/>
        <v>6</v>
      </c>
      <c r="G33" s="24">
        <f t="shared" si="2"/>
        <v>91</v>
      </c>
      <c r="H33" s="25">
        <f t="shared" si="3"/>
        <v>0.16666666666666666</v>
      </c>
      <c r="I33" s="26">
        <f t="shared" si="4"/>
        <v>0</v>
      </c>
      <c r="J33" s="27" t="str">
        <f>MID('COL7A1 e15 - 2ry Str + Mask'!$A$2,E33,F33)</f>
        <v>......</v>
      </c>
      <c r="K33" s="26">
        <f t="shared" si="5"/>
        <v>1</v>
      </c>
      <c r="L33" s="27" t="str">
        <f>MID('COL7A1 e15 - 2ry Str + Mask'!$D$2,E33,F33)</f>
        <v>......</v>
      </c>
      <c r="M33" s="26">
        <f t="shared" si="6"/>
        <v>1</v>
      </c>
      <c r="N33" s="28">
        <f t="shared" si="7"/>
        <v>0</v>
      </c>
      <c r="O33" s="29" t="str">
        <f t="shared" si="8"/>
        <v>EIE</v>
      </c>
      <c r="P33" s="29" t="str">
        <f t="shared" si="9"/>
        <v>ESE</v>
      </c>
      <c r="Q33" s="28">
        <f t="shared" si="10"/>
        <v>0</v>
      </c>
      <c r="R33" s="30">
        <f t="shared" si="11"/>
        <v>0</v>
      </c>
    </row>
    <row r="34" spans="1:18" ht="44" customHeight="1" x14ac:dyDescent="0.15">
      <c r="A34" s="20" t="s">
        <v>49</v>
      </c>
      <c r="B34" s="20" t="s">
        <v>111</v>
      </c>
      <c r="C34" s="20" t="s">
        <v>112</v>
      </c>
      <c r="D34" s="21" t="s">
        <v>113</v>
      </c>
      <c r="E34" s="22">
        <f t="shared" si="0"/>
        <v>86</v>
      </c>
      <c r="F34" s="23">
        <f t="shared" si="1"/>
        <v>8</v>
      </c>
      <c r="G34" s="24">
        <f t="shared" si="2"/>
        <v>94</v>
      </c>
      <c r="H34" s="25">
        <f t="shared" si="3"/>
        <v>0.125</v>
      </c>
      <c r="I34" s="26">
        <f t="shared" si="4"/>
        <v>0</v>
      </c>
      <c r="J34" s="27" t="str">
        <f>MID('COL7A1 e15 - 2ry Str + Mask'!$A$2,E34,F34)</f>
        <v>........</v>
      </c>
      <c r="K34" s="26">
        <f t="shared" si="5"/>
        <v>1</v>
      </c>
      <c r="L34" s="27" t="str">
        <f>MID('COL7A1 e15 - 2ry Str + Mask'!$D$2,E34,F34)</f>
        <v>........</v>
      </c>
      <c r="M34" s="26">
        <f t="shared" si="6"/>
        <v>1</v>
      </c>
      <c r="N34" s="28">
        <f t="shared" si="7"/>
        <v>0</v>
      </c>
      <c r="O34" s="29" t="str">
        <f t="shared" si="8"/>
        <v>ESE_SC35</v>
      </c>
      <c r="P34" s="29" t="str">
        <f t="shared" si="9"/>
        <v>ESE</v>
      </c>
      <c r="Q34" s="28">
        <f t="shared" si="10"/>
        <v>0</v>
      </c>
      <c r="R34" s="30">
        <f t="shared" si="11"/>
        <v>0</v>
      </c>
    </row>
    <row r="35" spans="1:18" ht="32" customHeight="1" x14ac:dyDescent="0.15">
      <c r="A35" s="20" t="s">
        <v>39</v>
      </c>
      <c r="B35" s="20" t="s">
        <v>114</v>
      </c>
      <c r="C35" s="20" t="s">
        <v>115</v>
      </c>
      <c r="D35" s="21" t="s">
        <v>116</v>
      </c>
      <c r="E35" s="22">
        <f t="shared" si="0"/>
        <v>87</v>
      </c>
      <c r="F35" s="23">
        <f t="shared" si="1"/>
        <v>7</v>
      </c>
      <c r="G35" s="24">
        <f t="shared" si="2"/>
        <v>94</v>
      </c>
      <c r="H35" s="25">
        <f t="shared" si="3"/>
        <v>0.14285714285714285</v>
      </c>
      <c r="I35" s="26">
        <f t="shared" si="4"/>
        <v>0</v>
      </c>
      <c r="J35" s="27" t="str">
        <f>MID('COL7A1 e15 - 2ry Str + Mask'!$A$2,E35,F35)</f>
        <v>.......</v>
      </c>
      <c r="K35" s="26">
        <f t="shared" si="5"/>
        <v>1</v>
      </c>
      <c r="L35" s="27" t="str">
        <f>MID('COL7A1 e15 - 2ry Str + Mask'!$D$2,E35,F35)</f>
        <v>.......</v>
      </c>
      <c r="M35" s="26">
        <f t="shared" si="6"/>
        <v>1</v>
      </c>
      <c r="N35" s="28">
        <f t="shared" si="7"/>
        <v>0</v>
      </c>
      <c r="O35" s="29" t="str">
        <f t="shared" si="8"/>
        <v>ESE_ASF</v>
      </c>
      <c r="P35" s="29" t="str">
        <f t="shared" si="9"/>
        <v>ESE</v>
      </c>
      <c r="Q35" s="28">
        <f t="shared" si="10"/>
        <v>0</v>
      </c>
      <c r="R35" s="30">
        <f t="shared" si="11"/>
        <v>0</v>
      </c>
    </row>
    <row r="36" spans="1:18" ht="44" customHeight="1" x14ac:dyDescent="0.15">
      <c r="A36" s="20" t="s">
        <v>54</v>
      </c>
      <c r="B36" s="20" t="s">
        <v>117</v>
      </c>
      <c r="C36" s="20" t="s">
        <v>118</v>
      </c>
      <c r="D36" s="21" t="s">
        <v>119</v>
      </c>
      <c r="E36" s="22">
        <f t="shared" si="0"/>
        <v>88</v>
      </c>
      <c r="F36" s="23">
        <f t="shared" si="1"/>
        <v>7</v>
      </c>
      <c r="G36" s="24">
        <f t="shared" si="2"/>
        <v>95</v>
      </c>
      <c r="H36" s="25">
        <f t="shared" si="3"/>
        <v>0.14285714285714285</v>
      </c>
      <c r="I36" s="26">
        <f t="shared" si="4"/>
        <v>0</v>
      </c>
      <c r="J36" s="27" t="str">
        <f>MID('COL7A1 e15 - 2ry Str + Mask'!$A$2,E36,F36)</f>
        <v>.......</v>
      </c>
      <c r="K36" s="26">
        <f t="shared" si="5"/>
        <v>1</v>
      </c>
      <c r="L36" s="27" t="str">
        <f>MID('COL7A1 e15 - 2ry Str + Mask'!$D$2,E36,F36)</f>
        <v>.......</v>
      </c>
      <c r="M36" s="26">
        <f t="shared" si="6"/>
        <v>1</v>
      </c>
      <c r="N36" s="28">
        <f t="shared" si="7"/>
        <v>0</v>
      </c>
      <c r="O36" s="29" t="str">
        <f t="shared" si="8"/>
        <v>ESE_SRp40</v>
      </c>
      <c r="P36" s="29" t="str">
        <f t="shared" si="9"/>
        <v>ESE</v>
      </c>
      <c r="Q36" s="28">
        <f t="shared" si="10"/>
        <v>0</v>
      </c>
      <c r="R36" s="30">
        <f t="shared" si="11"/>
        <v>0</v>
      </c>
    </row>
    <row r="37" spans="1:18" ht="44" customHeight="1" x14ac:dyDescent="0.15">
      <c r="A37" s="20" t="s">
        <v>24</v>
      </c>
      <c r="B37" s="20" t="s">
        <v>120</v>
      </c>
      <c r="C37" s="20" t="s">
        <v>121</v>
      </c>
      <c r="D37" s="21" t="s">
        <v>122</v>
      </c>
      <c r="E37" s="22">
        <f t="shared" si="0"/>
        <v>90</v>
      </c>
      <c r="F37" s="23">
        <f t="shared" si="1"/>
        <v>8</v>
      </c>
      <c r="G37" s="24">
        <f t="shared" si="2"/>
        <v>98</v>
      </c>
      <c r="H37" s="25">
        <f t="shared" si="3"/>
        <v>0</v>
      </c>
      <c r="I37" s="26">
        <f t="shared" si="4"/>
        <v>-0.125</v>
      </c>
      <c r="J37" s="27" t="str">
        <f>MID('COL7A1 e15 - 2ry Str + Mask'!$A$2,E37,F37)</f>
        <v>........</v>
      </c>
      <c r="K37" s="26">
        <f t="shared" si="5"/>
        <v>1</v>
      </c>
      <c r="L37" s="27" t="str">
        <f>MID('COL7A1 e15 - 2ry Str + Mask'!$D$2,E37,F37)</f>
        <v>........</v>
      </c>
      <c r="M37" s="26">
        <f t="shared" si="6"/>
        <v>1</v>
      </c>
      <c r="N37" s="28">
        <f t="shared" si="7"/>
        <v>0</v>
      </c>
      <c r="O37" s="29" t="str">
        <f t="shared" si="8"/>
        <v>Sironi_motif3</v>
      </c>
      <c r="P37" s="29" t="str">
        <f t="shared" si="9"/>
        <v>ESS</v>
      </c>
      <c r="Q37" s="28">
        <f t="shared" si="10"/>
        <v>0</v>
      </c>
      <c r="R37" s="30">
        <f t="shared" si="11"/>
        <v>0</v>
      </c>
    </row>
    <row r="38" spans="1:18" ht="32" customHeight="1" x14ac:dyDescent="0.15">
      <c r="A38" s="20" t="s">
        <v>35</v>
      </c>
      <c r="B38" s="20" t="s">
        <v>123</v>
      </c>
      <c r="C38" s="20" t="s">
        <v>37</v>
      </c>
      <c r="D38" s="21" t="s">
        <v>124</v>
      </c>
      <c r="E38" s="22">
        <f t="shared" si="0"/>
        <v>91</v>
      </c>
      <c r="F38" s="23">
        <f t="shared" si="1"/>
        <v>6</v>
      </c>
      <c r="G38" s="24">
        <f t="shared" si="2"/>
        <v>97</v>
      </c>
      <c r="H38" s="25">
        <f t="shared" si="3"/>
        <v>0.16666666666666666</v>
      </c>
      <c r="I38" s="26">
        <f t="shared" si="4"/>
        <v>0</v>
      </c>
      <c r="J38" s="27" t="str">
        <f>MID('COL7A1 e15 - 2ry Str + Mask'!$A$2,E38,F38)</f>
        <v>......</v>
      </c>
      <c r="K38" s="26">
        <f t="shared" si="5"/>
        <v>1</v>
      </c>
      <c r="L38" s="27" t="str">
        <f>MID('COL7A1 e15 - 2ry Str + Mask'!$D$2,E38,F38)</f>
        <v>......</v>
      </c>
      <c r="M38" s="26">
        <f t="shared" si="6"/>
        <v>1</v>
      </c>
      <c r="N38" s="28">
        <f t="shared" si="7"/>
        <v>0</v>
      </c>
      <c r="O38" s="29" t="str">
        <f t="shared" si="8"/>
        <v>EIE</v>
      </c>
      <c r="P38" s="29" t="str">
        <f t="shared" si="9"/>
        <v>ESE</v>
      </c>
      <c r="Q38" s="28">
        <f t="shared" si="10"/>
        <v>0</v>
      </c>
      <c r="R38" s="30">
        <f t="shared" si="11"/>
        <v>0</v>
      </c>
    </row>
    <row r="39" spans="1:18" ht="32" customHeight="1" x14ac:dyDescent="0.15">
      <c r="A39" s="20" t="s">
        <v>35</v>
      </c>
      <c r="B39" s="20" t="s">
        <v>125</v>
      </c>
      <c r="C39" s="20" t="s">
        <v>37</v>
      </c>
      <c r="D39" s="21" t="s">
        <v>126</v>
      </c>
      <c r="E39" s="22">
        <f t="shared" si="0"/>
        <v>92</v>
      </c>
      <c r="F39" s="23">
        <f t="shared" si="1"/>
        <v>6</v>
      </c>
      <c r="G39" s="24">
        <f t="shared" si="2"/>
        <v>98</v>
      </c>
      <c r="H39" s="25">
        <f t="shared" si="3"/>
        <v>0.16666666666666666</v>
      </c>
      <c r="I39" s="26">
        <f t="shared" si="4"/>
        <v>0</v>
      </c>
      <c r="J39" s="27" t="str">
        <f>MID('COL7A1 e15 - 2ry Str + Mask'!$A$2,E39,F39)</f>
        <v>......</v>
      </c>
      <c r="K39" s="26">
        <f t="shared" si="5"/>
        <v>1</v>
      </c>
      <c r="L39" s="27" t="str">
        <f>MID('COL7A1 e15 - 2ry Str + Mask'!$D$2,E39,F39)</f>
        <v>......</v>
      </c>
      <c r="M39" s="26">
        <f t="shared" si="6"/>
        <v>1</v>
      </c>
      <c r="N39" s="28">
        <f t="shared" si="7"/>
        <v>0</v>
      </c>
      <c r="O39" s="29" t="str">
        <f t="shared" si="8"/>
        <v>EIE</v>
      </c>
      <c r="P39" s="29" t="str">
        <f t="shared" si="9"/>
        <v>ESE</v>
      </c>
      <c r="Q39" s="28">
        <f t="shared" si="10"/>
        <v>0</v>
      </c>
      <c r="R39" s="30">
        <f t="shared" si="11"/>
        <v>0</v>
      </c>
    </row>
    <row r="40" spans="1:18" ht="44" customHeight="1" x14ac:dyDescent="0.15">
      <c r="A40" s="20" t="s">
        <v>49</v>
      </c>
      <c r="B40" s="20" t="s">
        <v>127</v>
      </c>
      <c r="C40" s="20" t="s">
        <v>128</v>
      </c>
      <c r="D40" s="21" t="s">
        <v>126</v>
      </c>
      <c r="E40" s="22">
        <f t="shared" si="0"/>
        <v>92</v>
      </c>
      <c r="F40" s="23">
        <f t="shared" si="1"/>
        <v>8</v>
      </c>
      <c r="G40" s="24">
        <f t="shared" si="2"/>
        <v>100</v>
      </c>
      <c r="H40" s="25">
        <f t="shared" si="3"/>
        <v>0.125</v>
      </c>
      <c r="I40" s="26">
        <f t="shared" si="4"/>
        <v>0</v>
      </c>
      <c r="J40" s="27" t="str">
        <f>MID('COL7A1 e15 - 2ry Str + Mask'!$A$2,E40,F40)</f>
        <v>........</v>
      </c>
      <c r="K40" s="26">
        <f t="shared" si="5"/>
        <v>1</v>
      </c>
      <c r="L40" s="27" t="str">
        <f>MID('COL7A1 e15 - 2ry Str + Mask'!$D$2,E40,F40)</f>
        <v>........</v>
      </c>
      <c r="M40" s="26">
        <f t="shared" si="6"/>
        <v>1</v>
      </c>
      <c r="N40" s="28">
        <f t="shared" si="7"/>
        <v>0</v>
      </c>
      <c r="O40" s="29" t="str">
        <f t="shared" si="8"/>
        <v>ESE_SC35</v>
      </c>
      <c r="P40" s="29" t="str">
        <f t="shared" si="9"/>
        <v>ESE</v>
      </c>
      <c r="Q40" s="28">
        <f t="shared" si="10"/>
        <v>0</v>
      </c>
      <c r="R40" s="30">
        <f t="shared" si="11"/>
        <v>0</v>
      </c>
    </row>
    <row r="41" spans="1:18" ht="44" customHeight="1" x14ac:dyDescent="0.15">
      <c r="A41" s="20" t="s">
        <v>24</v>
      </c>
      <c r="B41" s="20" t="s">
        <v>127</v>
      </c>
      <c r="C41" s="20" t="s">
        <v>129</v>
      </c>
      <c r="D41" s="21" t="s">
        <v>126</v>
      </c>
      <c r="E41" s="22">
        <f t="shared" si="0"/>
        <v>92</v>
      </c>
      <c r="F41" s="23">
        <f t="shared" si="1"/>
        <v>8</v>
      </c>
      <c r="G41" s="24">
        <f t="shared" si="2"/>
        <v>100</v>
      </c>
      <c r="H41" s="25">
        <f t="shared" si="3"/>
        <v>0</v>
      </c>
      <c r="I41" s="26">
        <f t="shared" si="4"/>
        <v>-0.125</v>
      </c>
      <c r="J41" s="27" t="str">
        <f>MID('COL7A1 e15 - 2ry Str + Mask'!$A$2,E41,F41)</f>
        <v>........</v>
      </c>
      <c r="K41" s="26">
        <f t="shared" si="5"/>
        <v>1</v>
      </c>
      <c r="L41" s="27" t="str">
        <f>MID('COL7A1 e15 - 2ry Str + Mask'!$D$2,E41,F41)</f>
        <v>........</v>
      </c>
      <c r="M41" s="26">
        <f t="shared" si="6"/>
        <v>1</v>
      </c>
      <c r="N41" s="28">
        <f t="shared" si="7"/>
        <v>0</v>
      </c>
      <c r="O41" s="29" t="str">
        <f t="shared" si="8"/>
        <v>Sironi_motif3</v>
      </c>
      <c r="P41" s="29" t="str">
        <f t="shared" si="9"/>
        <v>ESS</v>
      </c>
      <c r="Q41" s="28">
        <f t="shared" si="10"/>
        <v>0</v>
      </c>
      <c r="R41" s="30">
        <f t="shared" si="11"/>
        <v>0</v>
      </c>
    </row>
    <row r="42" spans="1:18" ht="32" customHeight="1" x14ac:dyDescent="0.15">
      <c r="A42" s="20" t="s">
        <v>35</v>
      </c>
      <c r="B42" s="20" t="s">
        <v>130</v>
      </c>
      <c r="C42" s="20" t="s">
        <v>37</v>
      </c>
      <c r="D42" s="21" t="s">
        <v>131</v>
      </c>
      <c r="E42" s="22">
        <f t="shared" si="0"/>
        <v>93</v>
      </c>
      <c r="F42" s="23">
        <f t="shared" si="1"/>
        <v>6</v>
      </c>
      <c r="G42" s="24">
        <f t="shared" si="2"/>
        <v>99</v>
      </c>
      <c r="H42" s="25">
        <f t="shared" si="3"/>
        <v>0.16666666666666666</v>
      </c>
      <c r="I42" s="26">
        <f t="shared" si="4"/>
        <v>0</v>
      </c>
      <c r="J42" s="27" t="str">
        <f>MID('COL7A1 e15 - 2ry Str + Mask'!$A$2,E42,F42)</f>
        <v>......</v>
      </c>
      <c r="K42" s="26">
        <f t="shared" si="5"/>
        <v>1</v>
      </c>
      <c r="L42" s="27" t="str">
        <f>MID('COL7A1 e15 - 2ry Str + Mask'!$D$2,E42,F42)</f>
        <v>......</v>
      </c>
      <c r="M42" s="26">
        <f t="shared" si="6"/>
        <v>1</v>
      </c>
      <c r="N42" s="28">
        <f t="shared" si="7"/>
        <v>0</v>
      </c>
      <c r="O42" s="29" t="str">
        <f t="shared" si="8"/>
        <v>EIE</v>
      </c>
      <c r="P42" s="29" t="str">
        <f t="shared" si="9"/>
        <v>ESE</v>
      </c>
      <c r="Q42" s="28">
        <f t="shared" si="10"/>
        <v>0</v>
      </c>
      <c r="R42" s="30">
        <f t="shared" si="11"/>
        <v>0</v>
      </c>
    </row>
    <row r="43" spans="1:18" ht="44" customHeight="1" x14ac:dyDescent="0.15">
      <c r="A43" s="20" t="s">
        <v>49</v>
      </c>
      <c r="B43" s="20" t="s">
        <v>132</v>
      </c>
      <c r="C43" s="20" t="s">
        <v>133</v>
      </c>
      <c r="D43" s="21" t="s">
        <v>131</v>
      </c>
      <c r="E43" s="22">
        <f t="shared" si="0"/>
        <v>93</v>
      </c>
      <c r="F43" s="23">
        <f t="shared" si="1"/>
        <v>8</v>
      </c>
      <c r="G43" s="24">
        <f t="shared" si="2"/>
        <v>101</v>
      </c>
      <c r="H43" s="25">
        <f t="shared" si="3"/>
        <v>0.125</v>
      </c>
      <c r="I43" s="26">
        <f t="shared" si="4"/>
        <v>0</v>
      </c>
      <c r="J43" s="27" t="str">
        <f>MID('COL7A1 e15 - 2ry Str + Mask'!$A$2,E43,F43)</f>
        <v>........</v>
      </c>
      <c r="K43" s="26">
        <f t="shared" si="5"/>
        <v>1</v>
      </c>
      <c r="L43" s="27" t="str">
        <f>MID('COL7A1 e15 - 2ry Str + Mask'!$D$2,E43,F43)</f>
        <v>........</v>
      </c>
      <c r="M43" s="26">
        <f t="shared" si="6"/>
        <v>1</v>
      </c>
      <c r="N43" s="28">
        <f t="shared" si="7"/>
        <v>0</v>
      </c>
      <c r="O43" s="29" t="str">
        <f t="shared" si="8"/>
        <v>ESE_SC35</v>
      </c>
      <c r="P43" s="29" t="str">
        <f t="shared" si="9"/>
        <v>ESE</v>
      </c>
      <c r="Q43" s="28">
        <f t="shared" si="10"/>
        <v>0</v>
      </c>
      <c r="R43" s="30">
        <f t="shared" si="11"/>
        <v>0</v>
      </c>
    </row>
    <row r="44" spans="1:18" ht="44" customHeight="1" x14ac:dyDescent="0.15">
      <c r="A44" s="20" t="s">
        <v>24</v>
      </c>
      <c r="B44" s="20" t="s">
        <v>132</v>
      </c>
      <c r="C44" s="20" t="s">
        <v>134</v>
      </c>
      <c r="D44" s="21" t="s">
        <v>131</v>
      </c>
      <c r="E44" s="22">
        <f t="shared" si="0"/>
        <v>93</v>
      </c>
      <c r="F44" s="23">
        <f t="shared" si="1"/>
        <v>8</v>
      </c>
      <c r="G44" s="24">
        <f t="shared" si="2"/>
        <v>101</v>
      </c>
      <c r="H44" s="25">
        <f t="shared" si="3"/>
        <v>0</v>
      </c>
      <c r="I44" s="26">
        <f t="shared" si="4"/>
        <v>-0.125</v>
      </c>
      <c r="J44" s="27" t="str">
        <f>MID('COL7A1 e15 - 2ry Str + Mask'!$A$2,E44,F44)</f>
        <v>........</v>
      </c>
      <c r="K44" s="26">
        <f t="shared" si="5"/>
        <v>1</v>
      </c>
      <c r="L44" s="27" t="str">
        <f>MID('COL7A1 e15 - 2ry Str + Mask'!$D$2,E44,F44)</f>
        <v>........</v>
      </c>
      <c r="M44" s="26">
        <f t="shared" si="6"/>
        <v>1</v>
      </c>
      <c r="N44" s="28">
        <f t="shared" si="7"/>
        <v>0</v>
      </c>
      <c r="O44" s="29" t="str">
        <f t="shared" si="8"/>
        <v>Sironi_motif3</v>
      </c>
      <c r="P44" s="29" t="str">
        <f t="shared" si="9"/>
        <v>ESS</v>
      </c>
      <c r="Q44" s="28">
        <f t="shared" si="10"/>
        <v>0</v>
      </c>
      <c r="R44" s="30">
        <f t="shared" si="11"/>
        <v>0</v>
      </c>
    </row>
    <row r="45" spans="1:18" ht="32" customHeight="1" x14ac:dyDescent="0.15">
      <c r="A45" s="20" t="s">
        <v>35</v>
      </c>
      <c r="B45" s="20" t="s">
        <v>135</v>
      </c>
      <c r="C45" s="20" t="s">
        <v>37</v>
      </c>
      <c r="D45" s="21" t="s">
        <v>136</v>
      </c>
      <c r="E45" s="22">
        <f t="shared" si="0"/>
        <v>94</v>
      </c>
      <c r="F45" s="23">
        <f t="shared" si="1"/>
        <v>6</v>
      </c>
      <c r="G45" s="24">
        <f t="shared" si="2"/>
        <v>100</v>
      </c>
      <c r="H45" s="25">
        <f t="shared" si="3"/>
        <v>0.16666666666666666</v>
      </c>
      <c r="I45" s="26">
        <f t="shared" si="4"/>
        <v>0</v>
      </c>
      <c r="J45" s="27" t="str">
        <f>MID('COL7A1 e15 - 2ry Str + Mask'!$A$2,E45,F45)</f>
        <v>......</v>
      </c>
      <c r="K45" s="26">
        <f t="shared" si="5"/>
        <v>1</v>
      </c>
      <c r="L45" s="27" t="str">
        <f>MID('COL7A1 e15 - 2ry Str + Mask'!$D$2,E45,F45)</f>
        <v>......</v>
      </c>
      <c r="M45" s="26">
        <f t="shared" si="6"/>
        <v>1</v>
      </c>
      <c r="N45" s="28">
        <f t="shared" si="7"/>
        <v>0</v>
      </c>
      <c r="O45" s="29" t="str">
        <f t="shared" si="8"/>
        <v>EIE</v>
      </c>
      <c r="P45" s="29" t="str">
        <f t="shared" si="9"/>
        <v>ESE</v>
      </c>
      <c r="Q45" s="28">
        <f t="shared" si="10"/>
        <v>0</v>
      </c>
      <c r="R45" s="30">
        <f t="shared" si="11"/>
        <v>0</v>
      </c>
    </row>
    <row r="46" spans="1:18" ht="44" customHeight="1" x14ac:dyDescent="0.15">
      <c r="A46" s="20" t="s">
        <v>42</v>
      </c>
      <c r="B46" s="20" t="s">
        <v>137</v>
      </c>
      <c r="C46" s="20" t="s">
        <v>138</v>
      </c>
      <c r="D46" s="21" t="s">
        <v>136</v>
      </c>
      <c r="E46" s="22">
        <f t="shared" si="0"/>
        <v>94</v>
      </c>
      <c r="F46" s="23">
        <f t="shared" si="1"/>
        <v>7</v>
      </c>
      <c r="G46" s="24">
        <f t="shared" si="2"/>
        <v>101</v>
      </c>
      <c r="H46" s="25">
        <f t="shared" si="3"/>
        <v>0.14285714285714285</v>
      </c>
      <c r="I46" s="26">
        <f t="shared" si="4"/>
        <v>0</v>
      </c>
      <c r="J46" s="27" t="str">
        <f>MID('COL7A1 e15 - 2ry Str + Mask'!$A$2,E46,F46)</f>
        <v>.......</v>
      </c>
      <c r="K46" s="26">
        <f t="shared" si="5"/>
        <v>1</v>
      </c>
      <c r="L46" s="27" t="str">
        <f>MID('COL7A1 e15 - 2ry Str + Mask'!$D$2,E46,F46)</f>
        <v>.......</v>
      </c>
      <c r="M46" s="26">
        <f t="shared" si="6"/>
        <v>1</v>
      </c>
      <c r="N46" s="28">
        <f t="shared" si="7"/>
        <v>0</v>
      </c>
      <c r="O46" s="29" t="str">
        <f t="shared" si="8"/>
        <v>ESE_ASFB</v>
      </c>
      <c r="P46" s="29" t="str">
        <f t="shared" si="9"/>
        <v>ESE</v>
      </c>
      <c r="Q46" s="28">
        <f t="shared" si="10"/>
        <v>0</v>
      </c>
      <c r="R46" s="30">
        <f t="shared" si="11"/>
        <v>0</v>
      </c>
    </row>
    <row r="47" spans="1:18" ht="32" customHeight="1" x14ac:dyDescent="0.15">
      <c r="A47" s="20" t="s">
        <v>35</v>
      </c>
      <c r="B47" s="20" t="s">
        <v>139</v>
      </c>
      <c r="C47" s="20" t="s">
        <v>37</v>
      </c>
      <c r="D47" s="21" t="s">
        <v>140</v>
      </c>
      <c r="E47" s="22">
        <f t="shared" si="0"/>
        <v>95</v>
      </c>
      <c r="F47" s="23">
        <f t="shared" si="1"/>
        <v>6</v>
      </c>
      <c r="G47" s="24">
        <f t="shared" si="2"/>
        <v>101</v>
      </c>
      <c r="H47" s="25">
        <f t="shared" si="3"/>
        <v>0.16666666666666666</v>
      </c>
      <c r="I47" s="26">
        <f t="shared" si="4"/>
        <v>0</v>
      </c>
      <c r="J47" s="27" t="str">
        <f>MID('COL7A1 e15 - 2ry Str + Mask'!$A$2,E47,F47)</f>
        <v>......</v>
      </c>
      <c r="K47" s="26">
        <f t="shared" si="5"/>
        <v>1</v>
      </c>
      <c r="L47" s="27" t="str">
        <f>MID('COL7A1 e15 - 2ry Str + Mask'!$D$2,E47,F47)</f>
        <v>......</v>
      </c>
      <c r="M47" s="26">
        <f t="shared" si="6"/>
        <v>1</v>
      </c>
      <c r="N47" s="28">
        <f t="shared" si="7"/>
        <v>0</v>
      </c>
      <c r="O47" s="29" t="str">
        <f t="shared" si="8"/>
        <v>EIE</v>
      </c>
      <c r="P47" s="29" t="str">
        <f t="shared" si="9"/>
        <v>ESE</v>
      </c>
      <c r="Q47" s="28">
        <f t="shared" si="10"/>
        <v>0</v>
      </c>
      <c r="R47" s="30">
        <f t="shared" si="11"/>
        <v>0</v>
      </c>
    </row>
    <row r="48" spans="1:18" ht="44" customHeight="1" x14ac:dyDescent="0.15">
      <c r="A48" s="20" t="s">
        <v>42</v>
      </c>
      <c r="B48" s="20" t="s">
        <v>141</v>
      </c>
      <c r="C48" s="20" t="s">
        <v>101</v>
      </c>
      <c r="D48" s="21" t="s">
        <v>140</v>
      </c>
      <c r="E48" s="22">
        <f t="shared" si="0"/>
        <v>95</v>
      </c>
      <c r="F48" s="23">
        <f t="shared" si="1"/>
        <v>7</v>
      </c>
      <c r="G48" s="24">
        <f t="shared" si="2"/>
        <v>102</v>
      </c>
      <c r="H48" s="25">
        <f t="shared" si="3"/>
        <v>0.14285714285714285</v>
      </c>
      <c r="I48" s="26">
        <f t="shared" si="4"/>
        <v>0</v>
      </c>
      <c r="J48" s="27" t="str">
        <f>MID('COL7A1 e15 - 2ry Str + Mask'!$A$2,E48,F48)</f>
        <v>.......</v>
      </c>
      <c r="K48" s="26">
        <f t="shared" si="5"/>
        <v>1</v>
      </c>
      <c r="L48" s="27" t="str">
        <f>MID('COL7A1 e15 - 2ry Str + Mask'!$D$2,E48,F48)</f>
        <v>.......</v>
      </c>
      <c r="M48" s="26">
        <f t="shared" si="6"/>
        <v>1</v>
      </c>
      <c r="N48" s="28">
        <f t="shared" si="7"/>
        <v>0</v>
      </c>
      <c r="O48" s="29" t="str">
        <f t="shared" si="8"/>
        <v>ESE_ASFB</v>
      </c>
      <c r="P48" s="29" t="str">
        <f t="shared" si="9"/>
        <v>ESE</v>
      </c>
      <c r="Q48" s="28">
        <f t="shared" si="10"/>
        <v>0</v>
      </c>
      <c r="R48" s="30">
        <f t="shared" si="11"/>
        <v>0</v>
      </c>
    </row>
    <row r="49" spans="1:18" ht="32" customHeight="1" x14ac:dyDescent="0.15">
      <c r="A49" s="20" t="s">
        <v>35</v>
      </c>
      <c r="B49" s="20" t="s">
        <v>142</v>
      </c>
      <c r="C49" s="20" t="s">
        <v>37</v>
      </c>
      <c r="D49" s="21" t="s">
        <v>143</v>
      </c>
      <c r="E49" s="22">
        <f t="shared" si="0"/>
        <v>96</v>
      </c>
      <c r="F49" s="23">
        <f t="shared" si="1"/>
        <v>6</v>
      </c>
      <c r="G49" s="24">
        <f t="shared" si="2"/>
        <v>102</v>
      </c>
      <c r="H49" s="25">
        <f t="shared" si="3"/>
        <v>0.16666666666666666</v>
      </c>
      <c r="I49" s="26">
        <f t="shared" si="4"/>
        <v>0</v>
      </c>
      <c r="J49" s="27" t="str">
        <f>MID('COL7A1 e15 - 2ry Str + Mask'!$A$2,E49,F49)</f>
        <v>......</v>
      </c>
      <c r="K49" s="26">
        <f t="shared" si="5"/>
        <v>1</v>
      </c>
      <c r="L49" s="27" t="str">
        <f>MID('COL7A1 e15 - 2ry Str + Mask'!$D$2,E49,F49)</f>
        <v>......</v>
      </c>
      <c r="M49" s="26">
        <f t="shared" si="6"/>
        <v>1</v>
      </c>
      <c r="N49" s="28">
        <f t="shared" si="7"/>
        <v>0</v>
      </c>
      <c r="O49" s="29" t="str">
        <f t="shared" si="8"/>
        <v>EIE</v>
      </c>
      <c r="P49" s="29" t="str">
        <f t="shared" si="9"/>
        <v>ESE</v>
      </c>
      <c r="Q49" s="28">
        <f t="shared" si="10"/>
        <v>0</v>
      </c>
      <c r="R49" s="30">
        <f t="shared" si="11"/>
        <v>0</v>
      </c>
    </row>
    <row r="50" spans="1:18" ht="32" customHeight="1" x14ac:dyDescent="0.15">
      <c r="A50" s="20" t="s">
        <v>88</v>
      </c>
      <c r="B50" s="20" t="s">
        <v>104</v>
      </c>
      <c r="C50" s="20" t="s">
        <v>105</v>
      </c>
      <c r="D50" s="21" t="s">
        <v>144</v>
      </c>
      <c r="E50" s="22">
        <f t="shared" si="0"/>
        <v>97</v>
      </c>
      <c r="F50" s="23">
        <f t="shared" si="1"/>
        <v>6</v>
      </c>
      <c r="G50" s="24">
        <f t="shared" si="2"/>
        <v>103</v>
      </c>
      <c r="H50" s="25">
        <f t="shared" si="3"/>
        <v>0.16666666666666666</v>
      </c>
      <c r="I50" s="26">
        <f t="shared" si="4"/>
        <v>0</v>
      </c>
      <c r="J50" s="27" t="str">
        <f>MID('COL7A1 e15 - 2ry Str + Mask'!$A$2,E50,F50)</f>
        <v>.....(</v>
      </c>
      <c r="K50" s="26">
        <f t="shared" si="5"/>
        <v>0.83333333333333337</v>
      </c>
      <c r="L50" s="27" t="str">
        <f>MID('COL7A1 e15 - 2ry Str + Mask'!$D$2,E50,F50)</f>
        <v>......</v>
      </c>
      <c r="M50" s="26">
        <f t="shared" si="6"/>
        <v>1</v>
      </c>
      <c r="N50" s="28">
        <f t="shared" si="7"/>
        <v>0.16666666666666663</v>
      </c>
      <c r="O50" s="29" t="str">
        <f t="shared" si="8"/>
        <v>ESE_9G8</v>
      </c>
      <c r="P50" s="29" t="str">
        <f t="shared" si="9"/>
        <v>ESE</v>
      </c>
      <c r="Q50" s="28">
        <f t="shared" si="10"/>
        <v>0.16666666666666663</v>
      </c>
      <c r="R50" s="30">
        <f t="shared" si="11"/>
        <v>0</v>
      </c>
    </row>
    <row r="51" spans="1:18" ht="32" customHeight="1" x14ac:dyDescent="0.15">
      <c r="A51" s="20" t="s">
        <v>35</v>
      </c>
      <c r="B51" s="20" t="s">
        <v>104</v>
      </c>
      <c r="C51" s="20" t="s">
        <v>37</v>
      </c>
      <c r="D51" s="21" t="s">
        <v>144</v>
      </c>
      <c r="E51" s="22">
        <f t="shared" si="0"/>
        <v>97</v>
      </c>
      <c r="F51" s="23">
        <f t="shared" si="1"/>
        <v>6</v>
      </c>
      <c r="G51" s="24">
        <f t="shared" si="2"/>
        <v>103</v>
      </c>
      <c r="H51" s="25">
        <f t="shared" si="3"/>
        <v>0.16666666666666666</v>
      </c>
      <c r="I51" s="26">
        <f t="shared" si="4"/>
        <v>0</v>
      </c>
      <c r="J51" s="27" t="str">
        <f>MID('COL7A1 e15 - 2ry Str + Mask'!$A$2,E51,F51)</f>
        <v>.....(</v>
      </c>
      <c r="K51" s="26">
        <f t="shared" si="5"/>
        <v>0.83333333333333337</v>
      </c>
      <c r="L51" s="27" t="str">
        <f>MID('COL7A1 e15 - 2ry Str + Mask'!$D$2,E51,F51)</f>
        <v>......</v>
      </c>
      <c r="M51" s="26">
        <f t="shared" si="6"/>
        <v>1</v>
      </c>
      <c r="N51" s="28">
        <f t="shared" si="7"/>
        <v>0.16666666666666663</v>
      </c>
      <c r="O51" s="29" t="str">
        <f t="shared" si="8"/>
        <v>EIE</v>
      </c>
      <c r="P51" s="29" t="str">
        <f t="shared" si="9"/>
        <v>ESE</v>
      </c>
      <c r="Q51" s="28">
        <f t="shared" si="10"/>
        <v>0.16666666666666663</v>
      </c>
      <c r="R51" s="30">
        <f t="shared" si="11"/>
        <v>0</v>
      </c>
    </row>
    <row r="52" spans="1:18" ht="44" customHeight="1" x14ac:dyDescent="0.15">
      <c r="A52" s="20" t="s">
        <v>58</v>
      </c>
      <c r="B52" s="20" t="s">
        <v>145</v>
      </c>
      <c r="C52" s="20" t="s">
        <v>146</v>
      </c>
      <c r="D52" s="21" t="s">
        <v>144</v>
      </c>
      <c r="E52" s="22">
        <f t="shared" si="0"/>
        <v>97</v>
      </c>
      <c r="F52" s="23">
        <f t="shared" si="1"/>
        <v>8</v>
      </c>
      <c r="G52" s="24">
        <f t="shared" si="2"/>
        <v>105</v>
      </c>
      <c r="H52" s="25">
        <f t="shared" si="3"/>
        <v>0</v>
      </c>
      <c r="I52" s="26">
        <f t="shared" si="4"/>
        <v>-0.125</v>
      </c>
      <c r="J52" s="27" t="str">
        <f>MID('COL7A1 e15 - 2ry Str + Mask'!$A$2,E52,F52)</f>
        <v>.....(((</v>
      </c>
      <c r="K52" s="26">
        <f t="shared" si="5"/>
        <v>0.625</v>
      </c>
      <c r="L52" s="27" t="str">
        <f>MID('COL7A1 e15 - 2ry Str + Mask'!$D$2,E52,F52)</f>
        <v>........</v>
      </c>
      <c r="M52" s="26">
        <f t="shared" si="6"/>
        <v>1</v>
      </c>
      <c r="N52" s="28">
        <f t="shared" si="7"/>
        <v>0.375</v>
      </c>
      <c r="O52" s="29" t="str">
        <f t="shared" si="8"/>
        <v>Sironi_motif1</v>
      </c>
      <c r="P52" s="29" t="str">
        <f t="shared" si="9"/>
        <v>ESS</v>
      </c>
      <c r="Q52" s="28">
        <f t="shared" si="10"/>
        <v>0</v>
      </c>
      <c r="R52" s="30">
        <f t="shared" si="11"/>
        <v>0.375</v>
      </c>
    </row>
    <row r="53" spans="1:18" ht="32" customHeight="1" x14ac:dyDescent="0.15">
      <c r="A53" s="20" t="s">
        <v>39</v>
      </c>
      <c r="B53" s="20" t="s">
        <v>147</v>
      </c>
      <c r="C53" s="20" t="s">
        <v>148</v>
      </c>
      <c r="D53" s="21" t="s">
        <v>149</v>
      </c>
      <c r="E53" s="22">
        <f t="shared" si="0"/>
        <v>98</v>
      </c>
      <c r="F53" s="23">
        <f t="shared" si="1"/>
        <v>7</v>
      </c>
      <c r="G53" s="24">
        <f t="shared" si="2"/>
        <v>105</v>
      </c>
      <c r="H53" s="25">
        <f t="shared" si="3"/>
        <v>0.14285714285714285</v>
      </c>
      <c r="I53" s="26">
        <f t="shared" si="4"/>
        <v>0</v>
      </c>
      <c r="J53" s="27" t="str">
        <f>MID('COL7A1 e15 - 2ry Str + Mask'!$A$2,E53,F53)</f>
        <v>....(((</v>
      </c>
      <c r="K53" s="26">
        <f t="shared" si="5"/>
        <v>0.5714285714285714</v>
      </c>
      <c r="L53" s="27" t="str">
        <f>MID('COL7A1 e15 - 2ry Str + Mask'!$D$2,E53,F53)</f>
        <v>.......</v>
      </c>
      <c r="M53" s="26">
        <f t="shared" si="6"/>
        <v>1</v>
      </c>
      <c r="N53" s="28">
        <f t="shared" si="7"/>
        <v>0.4285714285714286</v>
      </c>
      <c r="O53" s="29" t="str">
        <f t="shared" si="8"/>
        <v>ESE_ASF</v>
      </c>
      <c r="P53" s="29" t="str">
        <f t="shared" si="9"/>
        <v>ESE</v>
      </c>
      <c r="Q53" s="28">
        <f t="shared" si="10"/>
        <v>0.4285714285714286</v>
      </c>
      <c r="R53" s="30">
        <f t="shared" si="11"/>
        <v>0</v>
      </c>
    </row>
    <row r="54" spans="1:18" ht="44" customHeight="1" x14ac:dyDescent="0.15">
      <c r="A54" s="20" t="s">
        <v>42</v>
      </c>
      <c r="B54" s="20" t="s">
        <v>147</v>
      </c>
      <c r="C54" s="20" t="s">
        <v>150</v>
      </c>
      <c r="D54" s="21" t="s">
        <v>149</v>
      </c>
      <c r="E54" s="22">
        <f t="shared" si="0"/>
        <v>98</v>
      </c>
      <c r="F54" s="23">
        <f t="shared" si="1"/>
        <v>7</v>
      </c>
      <c r="G54" s="24">
        <f t="shared" si="2"/>
        <v>105</v>
      </c>
      <c r="H54" s="25">
        <f t="shared" si="3"/>
        <v>0.14285714285714285</v>
      </c>
      <c r="I54" s="26">
        <f t="shared" si="4"/>
        <v>0</v>
      </c>
      <c r="J54" s="27" t="str">
        <f>MID('COL7A1 e15 - 2ry Str + Mask'!$A$2,E54,F54)</f>
        <v>....(((</v>
      </c>
      <c r="K54" s="26">
        <f t="shared" si="5"/>
        <v>0.5714285714285714</v>
      </c>
      <c r="L54" s="27" t="str">
        <f>MID('COL7A1 e15 - 2ry Str + Mask'!$D$2,E54,F54)</f>
        <v>.......</v>
      </c>
      <c r="M54" s="26">
        <f t="shared" si="6"/>
        <v>1</v>
      </c>
      <c r="N54" s="28">
        <f t="shared" si="7"/>
        <v>0.4285714285714286</v>
      </c>
      <c r="O54" s="29" t="str">
        <f t="shared" si="8"/>
        <v>ESE_ASFB</v>
      </c>
      <c r="P54" s="29" t="str">
        <f t="shared" si="9"/>
        <v>ESE</v>
      </c>
      <c r="Q54" s="28">
        <f t="shared" si="10"/>
        <v>0.4285714285714286</v>
      </c>
      <c r="R54" s="30">
        <f t="shared" si="11"/>
        <v>0</v>
      </c>
    </row>
    <row r="55" spans="1:18" ht="44" customHeight="1" x14ac:dyDescent="0.15">
      <c r="A55" s="20" t="s">
        <v>49</v>
      </c>
      <c r="B55" s="20" t="s">
        <v>151</v>
      </c>
      <c r="C55" s="20" t="s">
        <v>152</v>
      </c>
      <c r="D55" s="21" t="s">
        <v>153</v>
      </c>
      <c r="E55" s="22">
        <f t="shared" si="0"/>
        <v>99</v>
      </c>
      <c r="F55" s="23">
        <f t="shared" si="1"/>
        <v>8</v>
      </c>
      <c r="G55" s="24">
        <f t="shared" si="2"/>
        <v>107</v>
      </c>
      <c r="H55" s="25">
        <f t="shared" si="3"/>
        <v>0.125</v>
      </c>
      <c r="I55" s="26">
        <f t="shared" si="4"/>
        <v>0</v>
      </c>
      <c r="J55" s="27" t="str">
        <f>MID('COL7A1 e15 - 2ry Str + Mask'!$A$2,E55,F55)</f>
        <v>...((((.</v>
      </c>
      <c r="K55" s="26">
        <f t="shared" si="5"/>
        <v>0.5</v>
      </c>
      <c r="L55" s="27" t="str">
        <f>MID('COL7A1 e15 - 2ry Str + Mask'!$D$2,E55,F55)</f>
        <v>........</v>
      </c>
      <c r="M55" s="26">
        <f t="shared" si="6"/>
        <v>1</v>
      </c>
      <c r="N55" s="28">
        <f t="shared" si="7"/>
        <v>0.5</v>
      </c>
      <c r="O55" s="29" t="str">
        <f t="shared" si="8"/>
        <v>ESE_SC35</v>
      </c>
      <c r="P55" s="29" t="str">
        <f t="shared" si="9"/>
        <v>ESE</v>
      </c>
      <c r="Q55" s="28">
        <f t="shared" si="10"/>
        <v>0.5</v>
      </c>
      <c r="R55" s="30">
        <f t="shared" si="11"/>
        <v>0</v>
      </c>
    </row>
    <row r="56" spans="1:18" ht="32" customHeight="1" x14ac:dyDescent="0.15">
      <c r="A56" s="20" t="s">
        <v>35</v>
      </c>
      <c r="B56" s="20" t="s">
        <v>154</v>
      </c>
      <c r="C56" s="20" t="s">
        <v>37</v>
      </c>
      <c r="D56" s="21" t="s">
        <v>155</v>
      </c>
      <c r="E56" s="22">
        <f t="shared" si="0"/>
        <v>101</v>
      </c>
      <c r="F56" s="23">
        <f t="shared" si="1"/>
        <v>6</v>
      </c>
      <c r="G56" s="24">
        <f t="shared" si="2"/>
        <v>107</v>
      </c>
      <c r="H56" s="25">
        <f t="shared" si="3"/>
        <v>0.16666666666666666</v>
      </c>
      <c r="I56" s="26">
        <f t="shared" si="4"/>
        <v>0</v>
      </c>
      <c r="J56" s="27" t="str">
        <f>MID('COL7A1 e15 - 2ry Str + Mask'!$A$2,E56,F56)</f>
        <v>.((((.</v>
      </c>
      <c r="K56" s="26">
        <f t="shared" si="5"/>
        <v>0.33333333333333331</v>
      </c>
      <c r="L56" s="27" t="str">
        <f>MID('COL7A1 e15 - 2ry Str + Mask'!$D$2,E56,F56)</f>
        <v>......</v>
      </c>
      <c r="M56" s="26">
        <f t="shared" si="6"/>
        <v>1</v>
      </c>
      <c r="N56" s="28">
        <f t="shared" si="7"/>
        <v>0.66666666666666674</v>
      </c>
      <c r="O56" s="29" t="str">
        <f t="shared" si="8"/>
        <v>EIE</v>
      </c>
      <c r="P56" s="29" t="str">
        <f t="shared" si="9"/>
        <v>ESE</v>
      </c>
      <c r="Q56" s="28">
        <f t="shared" si="10"/>
        <v>0.66666666666666674</v>
      </c>
      <c r="R56" s="30">
        <f t="shared" si="11"/>
        <v>0</v>
      </c>
    </row>
    <row r="57" spans="1:18" ht="32" customHeight="1" x14ac:dyDescent="0.15">
      <c r="A57" s="20" t="s">
        <v>35</v>
      </c>
      <c r="B57" s="20" t="s">
        <v>156</v>
      </c>
      <c r="C57" s="20" t="s">
        <v>37</v>
      </c>
      <c r="D57" s="21" t="s">
        <v>157</v>
      </c>
      <c r="E57" s="22">
        <f t="shared" si="0"/>
        <v>102</v>
      </c>
      <c r="F57" s="23">
        <f t="shared" si="1"/>
        <v>6</v>
      </c>
      <c r="G57" s="24">
        <f t="shared" si="2"/>
        <v>108</v>
      </c>
      <c r="H57" s="25">
        <f t="shared" si="3"/>
        <v>0.16666666666666666</v>
      </c>
      <c r="I57" s="26">
        <f t="shared" si="4"/>
        <v>0</v>
      </c>
      <c r="J57" s="27" t="str">
        <f>MID('COL7A1 e15 - 2ry Str + Mask'!$A$2,E57,F57)</f>
        <v>((((.(</v>
      </c>
      <c r="K57" s="26">
        <f t="shared" si="5"/>
        <v>0.16666666666666666</v>
      </c>
      <c r="L57" s="27" t="str">
        <f>MID('COL7A1 e15 - 2ry Str + Mask'!$D$2,E57,F57)</f>
        <v>......</v>
      </c>
      <c r="M57" s="26">
        <f t="shared" si="6"/>
        <v>1</v>
      </c>
      <c r="N57" s="28">
        <f t="shared" si="7"/>
        <v>0.83333333333333337</v>
      </c>
      <c r="O57" s="29" t="str">
        <f t="shared" si="8"/>
        <v>EIE</v>
      </c>
      <c r="P57" s="29" t="str">
        <f t="shared" si="9"/>
        <v>ESE</v>
      </c>
      <c r="Q57" s="28">
        <f t="shared" si="10"/>
        <v>0.83333333333333337</v>
      </c>
      <c r="R57" s="30">
        <f t="shared" si="11"/>
        <v>0</v>
      </c>
    </row>
    <row r="58" spans="1:18" ht="44" customHeight="1" x14ac:dyDescent="0.15">
      <c r="A58" s="20" t="s">
        <v>49</v>
      </c>
      <c r="B58" s="20" t="s">
        <v>158</v>
      </c>
      <c r="C58" s="20" t="s">
        <v>159</v>
      </c>
      <c r="D58" s="21" t="s">
        <v>157</v>
      </c>
      <c r="E58" s="22">
        <f t="shared" si="0"/>
        <v>102</v>
      </c>
      <c r="F58" s="23">
        <f t="shared" si="1"/>
        <v>8</v>
      </c>
      <c r="G58" s="24">
        <f t="shared" si="2"/>
        <v>110</v>
      </c>
      <c r="H58" s="25">
        <f t="shared" si="3"/>
        <v>0.125</v>
      </c>
      <c r="I58" s="26">
        <f t="shared" si="4"/>
        <v>0</v>
      </c>
      <c r="J58" s="27" t="str">
        <f>MID('COL7A1 e15 - 2ry Str + Mask'!$A$2,E58,F58)</f>
        <v>((((.(((</v>
      </c>
      <c r="K58" s="26">
        <f t="shared" si="5"/>
        <v>0.125</v>
      </c>
      <c r="L58" s="27" t="str">
        <f>MID('COL7A1 e15 - 2ry Str + Mask'!$D$2,E58,F58)</f>
        <v>........</v>
      </c>
      <c r="M58" s="26">
        <f t="shared" si="6"/>
        <v>1</v>
      </c>
      <c r="N58" s="28">
        <f t="shared" si="7"/>
        <v>0.875</v>
      </c>
      <c r="O58" s="29" t="str">
        <f t="shared" si="8"/>
        <v>ESE_SC35</v>
      </c>
      <c r="P58" s="29" t="str">
        <f t="shared" si="9"/>
        <v>ESE</v>
      </c>
      <c r="Q58" s="28">
        <f t="shared" si="10"/>
        <v>0.875</v>
      </c>
      <c r="R58" s="30">
        <f t="shared" si="11"/>
        <v>0</v>
      </c>
    </row>
    <row r="59" spans="1:18" ht="32" customHeight="1" x14ac:dyDescent="0.15">
      <c r="A59" s="20" t="s">
        <v>35</v>
      </c>
      <c r="B59" s="20" t="s">
        <v>160</v>
      </c>
      <c r="C59" s="20" t="s">
        <v>37</v>
      </c>
      <c r="D59" s="21" t="s">
        <v>161</v>
      </c>
      <c r="E59" s="22">
        <f t="shared" si="0"/>
        <v>103</v>
      </c>
      <c r="F59" s="23">
        <f t="shared" si="1"/>
        <v>6</v>
      </c>
      <c r="G59" s="24">
        <f t="shared" si="2"/>
        <v>109</v>
      </c>
      <c r="H59" s="25">
        <f t="shared" si="3"/>
        <v>0.16666666666666666</v>
      </c>
      <c r="I59" s="26">
        <f t="shared" si="4"/>
        <v>0</v>
      </c>
      <c r="J59" s="27" t="str">
        <f>MID('COL7A1 e15 - 2ry Str + Mask'!$A$2,E59,F59)</f>
        <v>(((.((</v>
      </c>
      <c r="K59" s="26">
        <f t="shared" si="5"/>
        <v>0.16666666666666666</v>
      </c>
      <c r="L59" s="27" t="str">
        <f>MID('COL7A1 e15 - 2ry Str + Mask'!$D$2,E59,F59)</f>
        <v>......</v>
      </c>
      <c r="M59" s="26">
        <f t="shared" si="6"/>
        <v>1</v>
      </c>
      <c r="N59" s="28">
        <f t="shared" si="7"/>
        <v>0.83333333333333337</v>
      </c>
      <c r="O59" s="29" t="str">
        <f t="shared" si="8"/>
        <v>EIE</v>
      </c>
      <c r="P59" s="29" t="str">
        <f t="shared" si="9"/>
        <v>ESE</v>
      </c>
      <c r="Q59" s="28">
        <f t="shared" si="10"/>
        <v>0.83333333333333337</v>
      </c>
      <c r="R59" s="30">
        <f t="shared" si="11"/>
        <v>0</v>
      </c>
    </row>
    <row r="60" spans="1:18" ht="32" customHeight="1" x14ac:dyDescent="0.15">
      <c r="A60" s="20" t="s">
        <v>35</v>
      </c>
      <c r="B60" s="20" t="s">
        <v>162</v>
      </c>
      <c r="C60" s="20" t="s">
        <v>37</v>
      </c>
      <c r="D60" s="21" t="s">
        <v>163</v>
      </c>
      <c r="E60" s="22">
        <f t="shared" si="0"/>
        <v>104</v>
      </c>
      <c r="F60" s="23">
        <f t="shared" si="1"/>
        <v>6</v>
      </c>
      <c r="G60" s="24">
        <f t="shared" si="2"/>
        <v>110</v>
      </c>
      <c r="H60" s="25">
        <f t="shared" si="3"/>
        <v>0.16666666666666666</v>
      </c>
      <c r="I60" s="26">
        <f t="shared" si="4"/>
        <v>0</v>
      </c>
      <c r="J60" s="27" t="str">
        <f>MID('COL7A1 e15 - 2ry Str + Mask'!$A$2,E60,F60)</f>
        <v>((.(((</v>
      </c>
      <c r="K60" s="26">
        <f t="shared" si="5"/>
        <v>0.16666666666666666</v>
      </c>
      <c r="L60" s="27" t="str">
        <f>MID('COL7A1 e15 - 2ry Str + Mask'!$D$2,E60,F60)</f>
        <v>......</v>
      </c>
      <c r="M60" s="26">
        <f t="shared" si="6"/>
        <v>1</v>
      </c>
      <c r="N60" s="28">
        <f t="shared" si="7"/>
        <v>0.83333333333333337</v>
      </c>
      <c r="O60" s="29" t="str">
        <f t="shared" si="8"/>
        <v>EIE</v>
      </c>
      <c r="P60" s="29" t="str">
        <f t="shared" si="9"/>
        <v>ESE</v>
      </c>
      <c r="Q60" s="28">
        <f t="shared" si="10"/>
        <v>0.83333333333333337</v>
      </c>
      <c r="R60" s="30">
        <f t="shared" si="11"/>
        <v>0</v>
      </c>
    </row>
    <row r="61" spans="1:18" ht="44" customHeight="1" x14ac:dyDescent="0.15">
      <c r="A61" s="20" t="s">
        <v>54</v>
      </c>
      <c r="B61" s="20" t="s">
        <v>164</v>
      </c>
      <c r="C61" s="20" t="s">
        <v>165</v>
      </c>
      <c r="D61" s="21" t="s">
        <v>163</v>
      </c>
      <c r="E61" s="22">
        <f t="shared" si="0"/>
        <v>104</v>
      </c>
      <c r="F61" s="23">
        <f t="shared" si="1"/>
        <v>7</v>
      </c>
      <c r="G61" s="24">
        <f t="shared" si="2"/>
        <v>111</v>
      </c>
      <c r="H61" s="25">
        <f t="shared" si="3"/>
        <v>0.14285714285714285</v>
      </c>
      <c r="I61" s="26">
        <f t="shared" si="4"/>
        <v>0</v>
      </c>
      <c r="J61" s="27" t="str">
        <f>MID('COL7A1 e15 - 2ry Str + Mask'!$A$2,E61,F61)</f>
        <v>((.((((</v>
      </c>
      <c r="K61" s="26">
        <f t="shared" si="5"/>
        <v>0.14285714285714285</v>
      </c>
      <c r="L61" s="27" t="str">
        <f>MID('COL7A1 e15 - 2ry Str + Mask'!$D$2,E61,F61)</f>
        <v>.......</v>
      </c>
      <c r="M61" s="26">
        <f t="shared" si="6"/>
        <v>1</v>
      </c>
      <c r="N61" s="28">
        <f t="shared" si="7"/>
        <v>0.85714285714285721</v>
      </c>
      <c r="O61" s="29" t="str">
        <f t="shared" si="8"/>
        <v>ESE_SRp40</v>
      </c>
      <c r="P61" s="29" t="str">
        <f t="shared" si="9"/>
        <v>ESE</v>
      </c>
      <c r="Q61" s="28">
        <f t="shared" si="10"/>
        <v>0.85714285714285721</v>
      </c>
      <c r="R61" s="30">
        <f t="shared" si="11"/>
        <v>0</v>
      </c>
    </row>
    <row r="62" spans="1:18" ht="44" customHeight="1" x14ac:dyDescent="0.15">
      <c r="A62" s="20" t="s">
        <v>24</v>
      </c>
      <c r="B62" s="20" t="s">
        <v>166</v>
      </c>
      <c r="C62" s="20" t="s">
        <v>167</v>
      </c>
      <c r="D62" s="21" t="s">
        <v>168</v>
      </c>
      <c r="E62" s="22">
        <f t="shared" si="0"/>
        <v>106</v>
      </c>
      <c r="F62" s="23">
        <f t="shared" si="1"/>
        <v>8</v>
      </c>
      <c r="G62" s="24">
        <f t="shared" si="2"/>
        <v>114</v>
      </c>
      <c r="H62" s="25">
        <f t="shared" si="3"/>
        <v>0</v>
      </c>
      <c r="I62" s="26">
        <f t="shared" si="4"/>
        <v>-0.125</v>
      </c>
      <c r="J62" s="27" t="str">
        <f>MID('COL7A1 e15 - 2ry Str + Mask'!$A$2,E62,F62)</f>
        <v>.(((((.(</v>
      </c>
      <c r="K62" s="26">
        <f t="shared" si="5"/>
        <v>0.25</v>
      </c>
      <c r="L62" s="27" t="str">
        <f>MID('COL7A1 e15 - 2ry Str + Mask'!$D$2,E62,F62)</f>
        <v>........</v>
      </c>
      <c r="M62" s="26">
        <f t="shared" si="6"/>
        <v>1</v>
      </c>
      <c r="N62" s="28">
        <f t="shared" si="7"/>
        <v>0.75</v>
      </c>
      <c r="O62" s="29" t="str">
        <f t="shared" si="8"/>
        <v>Sironi_motif3</v>
      </c>
      <c r="P62" s="29" t="str">
        <f t="shared" si="9"/>
        <v>ESS</v>
      </c>
      <c r="Q62" s="28">
        <f t="shared" si="10"/>
        <v>0</v>
      </c>
      <c r="R62" s="30">
        <f t="shared" si="11"/>
        <v>0.75</v>
      </c>
    </row>
    <row r="63" spans="1:18" ht="32" customHeight="1" x14ac:dyDescent="0.15">
      <c r="A63" s="20" t="s">
        <v>31</v>
      </c>
      <c r="B63" s="20" t="s">
        <v>169</v>
      </c>
      <c r="C63" s="20" t="s">
        <v>170</v>
      </c>
      <c r="D63" s="21" t="s">
        <v>171</v>
      </c>
      <c r="E63" s="22">
        <f t="shared" si="0"/>
        <v>107</v>
      </c>
      <c r="F63" s="23">
        <f t="shared" si="1"/>
        <v>8</v>
      </c>
      <c r="G63" s="24">
        <f t="shared" si="2"/>
        <v>115</v>
      </c>
      <c r="H63" s="25">
        <f t="shared" si="3"/>
        <v>0.125</v>
      </c>
      <c r="I63" s="26">
        <f t="shared" si="4"/>
        <v>0</v>
      </c>
      <c r="J63" s="27" t="str">
        <f>MID('COL7A1 e15 - 2ry Str + Mask'!$A$2,E63,F63)</f>
        <v>(((((.((</v>
      </c>
      <c r="K63" s="26">
        <f t="shared" si="5"/>
        <v>0.125</v>
      </c>
      <c r="L63" s="27" t="str">
        <f>MID('COL7A1 e15 - 2ry Str + Mask'!$D$2,E63,F63)</f>
        <v>........</v>
      </c>
      <c r="M63" s="26">
        <f t="shared" si="6"/>
        <v>1</v>
      </c>
      <c r="N63" s="28">
        <f t="shared" si="7"/>
        <v>0.875</v>
      </c>
      <c r="O63" s="29" t="str">
        <f t="shared" si="8"/>
        <v>PESE</v>
      </c>
      <c r="P63" s="29" t="str">
        <f t="shared" si="9"/>
        <v>ESE</v>
      </c>
      <c r="Q63" s="28">
        <f t="shared" si="10"/>
        <v>0.875</v>
      </c>
      <c r="R63" s="30">
        <f t="shared" si="11"/>
        <v>0</v>
      </c>
    </row>
    <row r="64" spans="1:18" ht="44" customHeight="1" x14ac:dyDescent="0.15">
      <c r="A64" s="20" t="s">
        <v>49</v>
      </c>
      <c r="B64" s="20" t="s">
        <v>172</v>
      </c>
      <c r="C64" s="20" t="s">
        <v>173</v>
      </c>
      <c r="D64" s="21" t="s">
        <v>174</v>
      </c>
      <c r="E64" s="22">
        <f t="shared" si="0"/>
        <v>108</v>
      </c>
      <c r="F64" s="23">
        <f t="shared" si="1"/>
        <v>8</v>
      </c>
      <c r="G64" s="24">
        <f t="shared" si="2"/>
        <v>116</v>
      </c>
      <c r="H64" s="25">
        <f t="shared" si="3"/>
        <v>0.125</v>
      </c>
      <c r="I64" s="26">
        <f t="shared" si="4"/>
        <v>0</v>
      </c>
      <c r="J64" s="27" t="str">
        <f>MID('COL7A1 e15 - 2ry Str + Mask'!$A$2,E64,F64)</f>
        <v>((((.(((</v>
      </c>
      <c r="K64" s="26">
        <f t="shared" si="5"/>
        <v>0.125</v>
      </c>
      <c r="L64" s="27" t="str">
        <f>MID('COL7A1 e15 - 2ry Str + Mask'!$D$2,E64,F64)</f>
        <v>........</v>
      </c>
      <c r="M64" s="26">
        <f t="shared" si="6"/>
        <v>1</v>
      </c>
      <c r="N64" s="28">
        <f t="shared" si="7"/>
        <v>0.875</v>
      </c>
      <c r="O64" s="29" t="str">
        <f t="shared" si="8"/>
        <v>ESE_SC35</v>
      </c>
      <c r="P64" s="29" t="str">
        <f t="shared" si="9"/>
        <v>ESE</v>
      </c>
      <c r="Q64" s="28">
        <f t="shared" si="10"/>
        <v>0.875</v>
      </c>
      <c r="R64" s="30">
        <f t="shared" si="11"/>
        <v>0</v>
      </c>
    </row>
    <row r="65" spans="1:18" ht="44" customHeight="1" x14ac:dyDescent="0.15">
      <c r="A65" s="20" t="s">
        <v>54</v>
      </c>
      <c r="B65" s="20" t="s">
        <v>175</v>
      </c>
      <c r="C65" s="20" t="s">
        <v>176</v>
      </c>
      <c r="D65" s="21" t="s">
        <v>177</v>
      </c>
      <c r="E65" s="22">
        <f t="shared" si="0"/>
        <v>110</v>
      </c>
      <c r="F65" s="23">
        <f t="shared" si="1"/>
        <v>7</v>
      </c>
      <c r="G65" s="24">
        <f t="shared" si="2"/>
        <v>117</v>
      </c>
      <c r="H65" s="25">
        <f t="shared" si="3"/>
        <v>0.14285714285714285</v>
      </c>
      <c r="I65" s="26">
        <f t="shared" si="4"/>
        <v>0</v>
      </c>
      <c r="J65" s="27" t="str">
        <f>MID('COL7A1 e15 - 2ry Str + Mask'!$A$2,E65,F65)</f>
        <v>((.(((.</v>
      </c>
      <c r="K65" s="26">
        <f t="shared" si="5"/>
        <v>0.2857142857142857</v>
      </c>
      <c r="L65" s="27" t="str">
        <f>MID('COL7A1 e15 - 2ry Str + Mask'!$D$2,E65,F65)</f>
        <v>.......</v>
      </c>
      <c r="M65" s="26">
        <f t="shared" si="6"/>
        <v>1</v>
      </c>
      <c r="N65" s="28">
        <f t="shared" si="7"/>
        <v>0.7142857142857143</v>
      </c>
      <c r="O65" s="29" t="str">
        <f t="shared" si="8"/>
        <v>ESE_SRp40</v>
      </c>
      <c r="P65" s="29" t="str">
        <f t="shared" si="9"/>
        <v>ESE</v>
      </c>
      <c r="Q65" s="28">
        <f t="shared" si="10"/>
        <v>0.7142857142857143</v>
      </c>
      <c r="R65" s="30">
        <f t="shared" si="11"/>
        <v>0</v>
      </c>
    </row>
    <row r="66" spans="1:18" ht="44" customHeight="1" x14ac:dyDescent="0.15">
      <c r="A66" s="20" t="s">
        <v>58</v>
      </c>
      <c r="B66" s="20" t="s">
        <v>178</v>
      </c>
      <c r="C66" s="20" t="s">
        <v>108</v>
      </c>
      <c r="D66" s="21" t="s">
        <v>177</v>
      </c>
      <c r="E66" s="22">
        <f t="shared" ref="E66:E129" si="12">MID(D66,12,LEN(D66)-13)+50</f>
        <v>110</v>
      </c>
      <c r="F66" s="23">
        <f t="shared" ref="F66:F129" si="13">LEN(B66)-12</f>
        <v>8</v>
      </c>
      <c r="G66" s="24">
        <f t="shared" ref="G66:G129" si="14">E66+F66</f>
        <v>118</v>
      </c>
      <c r="H66" s="25">
        <f t="shared" ref="H66:H129" si="15">IF(P66="ESE",1/F66,0)</f>
        <v>0</v>
      </c>
      <c r="I66" s="26">
        <f t="shared" ref="I66:I129" si="16">IF(P66="ESS",-1/F66,0)</f>
        <v>-0.125</v>
      </c>
      <c r="J66" s="27" t="str">
        <f>MID('COL7A1 e15 - 2ry Str + Mask'!$A$2,E66,F66)</f>
        <v>((.(((..</v>
      </c>
      <c r="K66" s="26">
        <f t="shared" ref="K66:K129" si="17">(F66-LEN(SUBSTITUTE(J66,".","")))/F66</f>
        <v>0.375</v>
      </c>
      <c r="L66" s="27" t="str">
        <f>MID('COL7A1 e15 - 2ry Str + Mask'!$D$2,E66,F66)</f>
        <v>........</v>
      </c>
      <c r="M66" s="26">
        <f t="shared" ref="M66:M129" si="18">(F66-LEN(SUBSTITUTE(L66,".","")))/F66</f>
        <v>1</v>
      </c>
      <c r="N66" s="28">
        <f t="shared" ref="N66:N129" si="19">M66-K66</f>
        <v>0.625</v>
      </c>
      <c r="O66" s="29" t="str">
        <f t="shared" ref="O66:O129" si="20">MID(A66,11,(LEN(A66)-22))</f>
        <v>Sironi_motif1</v>
      </c>
      <c r="P66" s="29" t="str">
        <f t="shared" ref="P66:P129" si="21">MID(A66,(LEN(A66)-9),3)</f>
        <v>ESS</v>
      </c>
      <c r="Q66" s="28">
        <f t="shared" ref="Q66:Q129" si="22">IF(P66="ESE",N66,0)</f>
        <v>0</v>
      </c>
      <c r="R66" s="30">
        <f t="shared" ref="R66:R129" si="23">IF(P66="ESS",N66,0)</f>
        <v>0.625</v>
      </c>
    </row>
    <row r="67" spans="1:18" ht="44" customHeight="1" x14ac:dyDescent="0.15">
      <c r="A67" s="20" t="s">
        <v>78</v>
      </c>
      <c r="B67" s="20" t="s">
        <v>179</v>
      </c>
      <c r="C67" s="20" t="s">
        <v>180</v>
      </c>
      <c r="D67" s="21" t="s">
        <v>181</v>
      </c>
      <c r="E67" s="22">
        <f t="shared" si="12"/>
        <v>111</v>
      </c>
      <c r="F67" s="23">
        <f t="shared" si="13"/>
        <v>6</v>
      </c>
      <c r="G67" s="24">
        <f t="shared" si="14"/>
        <v>117</v>
      </c>
      <c r="H67" s="25">
        <f t="shared" si="15"/>
        <v>0.16666666666666666</v>
      </c>
      <c r="I67" s="26">
        <f t="shared" si="16"/>
        <v>0</v>
      </c>
      <c r="J67" s="27" t="str">
        <f>MID('COL7A1 e15 - 2ry Str + Mask'!$A$2,E67,F67)</f>
        <v>(.(((.</v>
      </c>
      <c r="K67" s="26">
        <f t="shared" si="17"/>
        <v>0.33333333333333331</v>
      </c>
      <c r="L67" s="27" t="str">
        <f>MID('COL7A1 e15 - 2ry Str + Mask'!$D$2,E67,F67)</f>
        <v>......</v>
      </c>
      <c r="M67" s="26">
        <f t="shared" si="18"/>
        <v>1</v>
      </c>
      <c r="N67" s="28">
        <f t="shared" si="19"/>
        <v>0.66666666666666674</v>
      </c>
      <c r="O67" s="29" t="str">
        <f t="shared" si="20"/>
        <v>ESE_SRp55</v>
      </c>
      <c r="P67" s="29" t="str">
        <f t="shared" si="21"/>
        <v>ESE</v>
      </c>
      <c r="Q67" s="28">
        <f t="shared" si="22"/>
        <v>0.66666666666666674</v>
      </c>
      <c r="R67" s="30">
        <f t="shared" si="23"/>
        <v>0</v>
      </c>
    </row>
    <row r="68" spans="1:18" ht="44" customHeight="1" x14ac:dyDescent="0.15">
      <c r="A68" s="20" t="s">
        <v>42</v>
      </c>
      <c r="B68" s="20" t="s">
        <v>182</v>
      </c>
      <c r="C68" s="20" t="s">
        <v>183</v>
      </c>
      <c r="D68" s="21" t="s">
        <v>181</v>
      </c>
      <c r="E68" s="22">
        <f t="shared" si="12"/>
        <v>111</v>
      </c>
      <c r="F68" s="23">
        <f t="shared" si="13"/>
        <v>7</v>
      </c>
      <c r="G68" s="24">
        <f t="shared" si="14"/>
        <v>118</v>
      </c>
      <c r="H68" s="25">
        <f t="shared" si="15"/>
        <v>0.14285714285714285</v>
      </c>
      <c r="I68" s="26">
        <f t="shared" si="16"/>
        <v>0</v>
      </c>
      <c r="J68" s="27" t="str">
        <f>MID('COL7A1 e15 - 2ry Str + Mask'!$A$2,E68,F68)</f>
        <v>(.(((..</v>
      </c>
      <c r="K68" s="26">
        <f t="shared" si="17"/>
        <v>0.42857142857142855</v>
      </c>
      <c r="L68" s="27" t="str">
        <f>MID('COL7A1 e15 - 2ry Str + Mask'!$D$2,E68,F68)</f>
        <v>.......</v>
      </c>
      <c r="M68" s="26">
        <f t="shared" si="18"/>
        <v>1</v>
      </c>
      <c r="N68" s="28">
        <f t="shared" si="19"/>
        <v>0.5714285714285714</v>
      </c>
      <c r="O68" s="29" t="str">
        <f t="shared" si="20"/>
        <v>ESE_ASFB</v>
      </c>
      <c r="P68" s="29" t="str">
        <f t="shared" si="21"/>
        <v>ESE</v>
      </c>
      <c r="Q68" s="28">
        <f t="shared" si="22"/>
        <v>0.5714285714285714</v>
      </c>
      <c r="R68" s="30">
        <f t="shared" si="23"/>
        <v>0</v>
      </c>
    </row>
    <row r="69" spans="1:18" ht="32" customHeight="1" x14ac:dyDescent="0.15">
      <c r="A69" s="20" t="s">
        <v>184</v>
      </c>
      <c r="B69" s="20" t="s">
        <v>185</v>
      </c>
      <c r="C69" s="20" t="s">
        <v>186</v>
      </c>
      <c r="D69" s="21" t="s">
        <v>181</v>
      </c>
      <c r="E69" s="22">
        <f t="shared" si="12"/>
        <v>111</v>
      </c>
      <c r="F69" s="23">
        <f t="shared" si="13"/>
        <v>8</v>
      </c>
      <c r="G69" s="24">
        <f t="shared" si="14"/>
        <v>119</v>
      </c>
      <c r="H69" s="25">
        <f t="shared" si="15"/>
        <v>0</v>
      </c>
      <c r="I69" s="26">
        <f t="shared" si="16"/>
        <v>-0.125</v>
      </c>
      <c r="J69" s="27" t="str">
        <f>MID('COL7A1 e15 - 2ry Str + Mask'!$A$2,E69,F69)</f>
        <v>(.(((...</v>
      </c>
      <c r="K69" s="26">
        <f t="shared" si="17"/>
        <v>0.5</v>
      </c>
      <c r="L69" s="27" t="str">
        <f>MID('COL7A1 e15 - 2ry Str + Mask'!$D$2,E69,F69)</f>
        <v>........</v>
      </c>
      <c r="M69" s="26">
        <f t="shared" si="18"/>
        <v>1</v>
      </c>
      <c r="N69" s="28">
        <f t="shared" si="19"/>
        <v>0.5</v>
      </c>
      <c r="O69" s="29" t="str">
        <f t="shared" si="20"/>
        <v>PESS</v>
      </c>
      <c r="P69" s="29" t="str">
        <f t="shared" si="21"/>
        <v>ESS</v>
      </c>
      <c r="Q69" s="28">
        <f t="shared" si="22"/>
        <v>0</v>
      </c>
      <c r="R69" s="30">
        <f t="shared" si="23"/>
        <v>0.5</v>
      </c>
    </row>
    <row r="70" spans="1:18" ht="32" customHeight="1" x14ac:dyDescent="0.15">
      <c r="A70" s="20" t="s">
        <v>88</v>
      </c>
      <c r="B70" s="20" t="s">
        <v>187</v>
      </c>
      <c r="C70" s="20" t="s">
        <v>188</v>
      </c>
      <c r="D70" s="21" t="s">
        <v>189</v>
      </c>
      <c r="E70" s="22">
        <f t="shared" si="12"/>
        <v>112</v>
      </c>
      <c r="F70" s="23">
        <f t="shared" si="13"/>
        <v>6</v>
      </c>
      <c r="G70" s="24">
        <f t="shared" si="14"/>
        <v>118</v>
      </c>
      <c r="H70" s="25">
        <f t="shared" si="15"/>
        <v>0.16666666666666666</v>
      </c>
      <c r="I70" s="26">
        <f t="shared" si="16"/>
        <v>0</v>
      </c>
      <c r="J70" s="27" t="str">
        <f>MID('COL7A1 e15 - 2ry Str + Mask'!$A$2,E70,F70)</f>
        <v>.(((..</v>
      </c>
      <c r="K70" s="26">
        <f t="shared" si="17"/>
        <v>0.5</v>
      </c>
      <c r="L70" s="27" t="str">
        <f>MID('COL7A1 e15 - 2ry Str + Mask'!$D$2,E70,F70)</f>
        <v>......</v>
      </c>
      <c r="M70" s="26">
        <f t="shared" si="18"/>
        <v>1</v>
      </c>
      <c r="N70" s="28">
        <f t="shared" si="19"/>
        <v>0.5</v>
      </c>
      <c r="O70" s="29" t="str">
        <f t="shared" si="20"/>
        <v>ESE_9G8</v>
      </c>
      <c r="P70" s="29" t="str">
        <f t="shared" si="21"/>
        <v>ESE</v>
      </c>
      <c r="Q70" s="28">
        <f t="shared" si="22"/>
        <v>0.5</v>
      </c>
      <c r="R70" s="30">
        <f t="shared" si="23"/>
        <v>0</v>
      </c>
    </row>
    <row r="71" spans="1:18" ht="32" customHeight="1" x14ac:dyDescent="0.15">
      <c r="A71" s="20" t="s">
        <v>35</v>
      </c>
      <c r="B71" s="20" t="s">
        <v>187</v>
      </c>
      <c r="C71" s="20" t="s">
        <v>37</v>
      </c>
      <c r="D71" s="21" t="s">
        <v>189</v>
      </c>
      <c r="E71" s="22">
        <f t="shared" si="12"/>
        <v>112</v>
      </c>
      <c r="F71" s="23">
        <f t="shared" si="13"/>
        <v>6</v>
      </c>
      <c r="G71" s="24">
        <f t="shared" si="14"/>
        <v>118</v>
      </c>
      <c r="H71" s="25">
        <f t="shared" si="15"/>
        <v>0.16666666666666666</v>
      </c>
      <c r="I71" s="26">
        <f t="shared" si="16"/>
        <v>0</v>
      </c>
      <c r="J71" s="27" t="str">
        <f>MID('COL7A1 e15 - 2ry Str + Mask'!$A$2,E71,F71)</f>
        <v>.(((..</v>
      </c>
      <c r="K71" s="26">
        <f t="shared" si="17"/>
        <v>0.5</v>
      </c>
      <c r="L71" s="27" t="str">
        <f>MID('COL7A1 e15 - 2ry Str + Mask'!$D$2,E71,F71)</f>
        <v>......</v>
      </c>
      <c r="M71" s="26">
        <f t="shared" si="18"/>
        <v>1</v>
      </c>
      <c r="N71" s="28">
        <f t="shared" si="19"/>
        <v>0.5</v>
      </c>
      <c r="O71" s="29" t="str">
        <f t="shared" si="20"/>
        <v>EIE</v>
      </c>
      <c r="P71" s="29" t="str">
        <f t="shared" si="21"/>
        <v>ESE</v>
      </c>
      <c r="Q71" s="28">
        <f t="shared" si="22"/>
        <v>0.5</v>
      </c>
      <c r="R71" s="30">
        <f t="shared" si="23"/>
        <v>0</v>
      </c>
    </row>
    <row r="72" spans="1:18" ht="44" customHeight="1" x14ac:dyDescent="0.15">
      <c r="A72" s="20" t="s">
        <v>58</v>
      </c>
      <c r="B72" s="20" t="s">
        <v>190</v>
      </c>
      <c r="C72" s="20" t="s">
        <v>191</v>
      </c>
      <c r="D72" s="21" t="s">
        <v>189</v>
      </c>
      <c r="E72" s="22">
        <f t="shared" si="12"/>
        <v>112</v>
      </c>
      <c r="F72" s="23">
        <f t="shared" si="13"/>
        <v>8</v>
      </c>
      <c r="G72" s="24">
        <f t="shared" si="14"/>
        <v>120</v>
      </c>
      <c r="H72" s="25">
        <f t="shared" si="15"/>
        <v>0</v>
      </c>
      <c r="I72" s="26">
        <f t="shared" si="16"/>
        <v>-0.125</v>
      </c>
      <c r="J72" s="27" t="str">
        <f>MID('COL7A1 e15 - 2ry Str + Mask'!$A$2,E72,F72)</f>
        <v>.(((....</v>
      </c>
      <c r="K72" s="26">
        <f t="shared" si="17"/>
        <v>0.625</v>
      </c>
      <c r="L72" s="27" t="str">
        <f>MID('COL7A1 e15 - 2ry Str + Mask'!$D$2,E72,F72)</f>
        <v>........</v>
      </c>
      <c r="M72" s="26">
        <f t="shared" si="18"/>
        <v>1</v>
      </c>
      <c r="N72" s="28">
        <f t="shared" si="19"/>
        <v>0.375</v>
      </c>
      <c r="O72" s="29" t="str">
        <f t="shared" si="20"/>
        <v>Sironi_motif1</v>
      </c>
      <c r="P72" s="29" t="str">
        <f t="shared" si="21"/>
        <v>ESS</v>
      </c>
      <c r="Q72" s="28">
        <f t="shared" si="22"/>
        <v>0</v>
      </c>
      <c r="R72" s="30">
        <f t="shared" si="23"/>
        <v>0.375</v>
      </c>
    </row>
    <row r="73" spans="1:18" ht="32" customHeight="1" x14ac:dyDescent="0.15">
      <c r="A73" s="20" t="s">
        <v>35</v>
      </c>
      <c r="B73" s="20" t="s">
        <v>109</v>
      </c>
      <c r="C73" s="20" t="s">
        <v>37</v>
      </c>
      <c r="D73" s="21" t="s">
        <v>192</v>
      </c>
      <c r="E73" s="22">
        <f t="shared" si="12"/>
        <v>113</v>
      </c>
      <c r="F73" s="23">
        <f t="shared" si="13"/>
        <v>6</v>
      </c>
      <c r="G73" s="24">
        <f t="shared" si="14"/>
        <v>119</v>
      </c>
      <c r="H73" s="25">
        <f t="shared" si="15"/>
        <v>0.16666666666666666</v>
      </c>
      <c r="I73" s="26">
        <f t="shared" si="16"/>
        <v>0</v>
      </c>
      <c r="J73" s="27" t="str">
        <f>MID('COL7A1 e15 - 2ry Str + Mask'!$A$2,E73,F73)</f>
        <v>(((...</v>
      </c>
      <c r="K73" s="26">
        <f t="shared" si="17"/>
        <v>0.5</v>
      </c>
      <c r="L73" s="27" t="str">
        <f>MID('COL7A1 e15 - 2ry Str + Mask'!$D$2,E73,F73)</f>
        <v>......</v>
      </c>
      <c r="M73" s="26">
        <f t="shared" si="18"/>
        <v>1</v>
      </c>
      <c r="N73" s="28">
        <f t="shared" si="19"/>
        <v>0.5</v>
      </c>
      <c r="O73" s="29" t="str">
        <f t="shared" si="20"/>
        <v>EIE</v>
      </c>
      <c r="P73" s="29" t="str">
        <f t="shared" si="21"/>
        <v>ESE</v>
      </c>
      <c r="Q73" s="28">
        <f t="shared" si="22"/>
        <v>0.5</v>
      </c>
      <c r="R73" s="30">
        <f t="shared" si="23"/>
        <v>0</v>
      </c>
    </row>
    <row r="74" spans="1:18" ht="32" customHeight="1" x14ac:dyDescent="0.15">
      <c r="A74" s="20" t="s">
        <v>39</v>
      </c>
      <c r="B74" s="20" t="s">
        <v>193</v>
      </c>
      <c r="C74" s="20" t="s">
        <v>194</v>
      </c>
      <c r="D74" s="21" t="s">
        <v>192</v>
      </c>
      <c r="E74" s="22">
        <f t="shared" si="12"/>
        <v>113</v>
      </c>
      <c r="F74" s="23">
        <f t="shared" si="13"/>
        <v>7</v>
      </c>
      <c r="G74" s="24">
        <f t="shared" si="14"/>
        <v>120</v>
      </c>
      <c r="H74" s="25">
        <f t="shared" si="15"/>
        <v>0.14285714285714285</v>
      </c>
      <c r="I74" s="26">
        <f t="shared" si="16"/>
        <v>0</v>
      </c>
      <c r="J74" s="27" t="str">
        <f>MID('COL7A1 e15 - 2ry Str + Mask'!$A$2,E74,F74)</f>
        <v>(((....</v>
      </c>
      <c r="K74" s="26">
        <f t="shared" si="17"/>
        <v>0.5714285714285714</v>
      </c>
      <c r="L74" s="27" t="str">
        <f>MID('COL7A1 e15 - 2ry Str + Mask'!$D$2,E74,F74)</f>
        <v>.......</v>
      </c>
      <c r="M74" s="26">
        <f t="shared" si="18"/>
        <v>1</v>
      </c>
      <c r="N74" s="28">
        <f t="shared" si="19"/>
        <v>0.4285714285714286</v>
      </c>
      <c r="O74" s="29" t="str">
        <f t="shared" si="20"/>
        <v>ESE_ASF</v>
      </c>
      <c r="P74" s="29" t="str">
        <f t="shared" si="21"/>
        <v>ESE</v>
      </c>
      <c r="Q74" s="28">
        <f t="shared" si="22"/>
        <v>0.4285714285714286</v>
      </c>
      <c r="R74" s="30">
        <f t="shared" si="23"/>
        <v>0</v>
      </c>
    </row>
    <row r="75" spans="1:18" ht="44" customHeight="1" x14ac:dyDescent="0.15">
      <c r="A75" s="20" t="s">
        <v>42</v>
      </c>
      <c r="B75" s="20" t="s">
        <v>193</v>
      </c>
      <c r="C75" s="20" t="s">
        <v>195</v>
      </c>
      <c r="D75" s="21" t="s">
        <v>192</v>
      </c>
      <c r="E75" s="22">
        <f t="shared" si="12"/>
        <v>113</v>
      </c>
      <c r="F75" s="23">
        <f t="shared" si="13"/>
        <v>7</v>
      </c>
      <c r="G75" s="24">
        <f t="shared" si="14"/>
        <v>120</v>
      </c>
      <c r="H75" s="25">
        <f t="shared" si="15"/>
        <v>0.14285714285714285</v>
      </c>
      <c r="I75" s="26">
        <f t="shared" si="16"/>
        <v>0</v>
      </c>
      <c r="J75" s="27" t="str">
        <f>MID('COL7A1 e15 - 2ry Str + Mask'!$A$2,E75,F75)</f>
        <v>(((....</v>
      </c>
      <c r="K75" s="26">
        <f t="shared" si="17"/>
        <v>0.5714285714285714</v>
      </c>
      <c r="L75" s="27" t="str">
        <f>MID('COL7A1 e15 - 2ry Str + Mask'!$D$2,E75,F75)</f>
        <v>.......</v>
      </c>
      <c r="M75" s="26">
        <f t="shared" si="18"/>
        <v>1</v>
      </c>
      <c r="N75" s="28">
        <f t="shared" si="19"/>
        <v>0.4285714285714286</v>
      </c>
      <c r="O75" s="29" t="str">
        <f t="shared" si="20"/>
        <v>ESE_ASFB</v>
      </c>
      <c r="P75" s="29" t="str">
        <f t="shared" si="21"/>
        <v>ESE</v>
      </c>
      <c r="Q75" s="28">
        <f t="shared" si="22"/>
        <v>0.4285714285714286</v>
      </c>
      <c r="R75" s="30">
        <f t="shared" si="23"/>
        <v>0</v>
      </c>
    </row>
    <row r="76" spans="1:18" ht="32" customHeight="1" x14ac:dyDescent="0.15">
      <c r="A76" s="20" t="s">
        <v>196</v>
      </c>
      <c r="B76" s="20" t="s">
        <v>197</v>
      </c>
      <c r="C76" s="20" t="s">
        <v>37</v>
      </c>
      <c r="D76" s="21" t="s">
        <v>198</v>
      </c>
      <c r="E76" s="22">
        <f t="shared" si="12"/>
        <v>114</v>
      </c>
      <c r="F76" s="23">
        <f t="shared" si="13"/>
        <v>6</v>
      </c>
      <c r="G76" s="24">
        <f t="shared" si="14"/>
        <v>120</v>
      </c>
      <c r="H76" s="25">
        <f t="shared" si="15"/>
        <v>0.16666666666666666</v>
      </c>
      <c r="I76" s="26">
        <f t="shared" si="16"/>
        <v>0</v>
      </c>
      <c r="J76" s="27" t="str">
        <f>MID('COL7A1 e15 - 2ry Str + Mask'!$A$2,E76,F76)</f>
        <v>((....</v>
      </c>
      <c r="K76" s="26">
        <f t="shared" si="17"/>
        <v>0.66666666666666663</v>
      </c>
      <c r="L76" s="27" t="str">
        <f>MID('COL7A1 e15 - 2ry Str + Mask'!$D$2,E76,F76)</f>
        <v>......</v>
      </c>
      <c r="M76" s="26">
        <f t="shared" si="18"/>
        <v>1</v>
      </c>
      <c r="N76" s="28">
        <f t="shared" si="19"/>
        <v>0.33333333333333337</v>
      </c>
      <c r="O76" s="29" t="str">
        <f t="shared" si="20"/>
        <v>RESCUE ESE</v>
      </c>
      <c r="P76" s="29" t="str">
        <f t="shared" si="21"/>
        <v>ESE</v>
      </c>
      <c r="Q76" s="28">
        <f t="shared" si="22"/>
        <v>0.33333333333333337</v>
      </c>
      <c r="R76" s="30">
        <f t="shared" si="23"/>
        <v>0</v>
      </c>
    </row>
    <row r="77" spans="1:18" ht="32" customHeight="1" x14ac:dyDescent="0.15">
      <c r="A77" s="20" t="s">
        <v>35</v>
      </c>
      <c r="B77" s="20" t="s">
        <v>197</v>
      </c>
      <c r="C77" s="20" t="s">
        <v>37</v>
      </c>
      <c r="D77" s="21" t="s">
        <v>198</v>
      </c>
      <c r="E77" s="22">
        <f t="shared" si="12"/>
        <v>114</v>
      </c>
      <c r="F77" s="23">
        <f t="shared" si="13"/>
        <v>6</v>
      </c>
      <c r="G77" s="24">
        <f t="shared" si="14"/>
        <v>120</v>
      </c>
      <c r="H77" s="25">
        <f t="shared" si="15"/>
        <v>0.16666666666666666</v>
      </c>
      <c r="I77" s="26">
        <f t="shared" si="16"/>
        <v>0</v>
      </c>
      <c r="J77" s="27" t="str">
        <f>MID('COL7A1 e15 - 2ry Str + Mask'!$A$2,E77,F77)</f>
        <v>((....</v>
      </c>
      <c r="K77" s="26">
        <f t="shared" si="17"/>
        <v>0.66666666666666663</v>
      </c>
      <c r="L77" s="27" t="str">
        <f>MID('COL7A1 e15 - 2ry Str + Mask'!$D$2,E77,F77)</f>
        <v>......</v>
      </c>
      <c r="M77" s="26">
        <f t="shared" si="18"/>
        <v>1</v>
      </c>
      <c r="N77" s="28">
        <f t="shared" si="19"/>
        <v>0.33333333333333337</v>
      </c>
      <c r="O77" s="29" t="str">
        <f t="shared" si="20"/>
        <v>EIE</v>
      </c>
      <c r="P77" s="29" t="str">
        <f t="shared" si="21"/>
        <v>ESE</v>
      </c>
      <c r="Q77" s="28">
        <f t="shared" si="22"/>
        <v>0.33333333333333337</v>
      </c>
      <c r="R77" s="30">
        <f t="shared" si="23"/>
        <v>0</v>
      </c>
    </row>
    <row r="78" spans="1:18" ht="32" customHeight="1" x14ac:dyDescent="0.15">
      <c r="A78" s="20" t="s">
        <v>31</v>
      </c>
      <c r="B78" s="20" t="s">
        <v>199</v>
      </c>
      <c r="C78" s="20" t="s">
        <v>200</v>
      </c>
      <c r="D78" s="21" t="s">
        <v>198</v>
      </c>
      <c r="E78" s="22">
        <f t="shared" si="12"/>
        <v>114</v>
      </c>
      <c r="F78" s="23">
        <f t="shared" si="13"/>
        <v>8</v>
      </c>
      <c r="G78" s="24">
        <f t="shared" si="14"/>
        <v>122</v>
      </c>
      <c r="H78" s="25">
        <f t="shared" si="15"/>
        <v>0.125</v>
      </c>
      <c r="I78" s="26">
        <f t="shared" si="16"/>
        <v>0</v>
      </c>
      <c r="J78" s="27" t="str">
        <f>MID('COL7A1 e15 - 2ry Str + Mask'!$A$2,E78,F78)</f>
        <v>((......</v>
      </c>
      <c r="K78" s="26">
        <f t="shared" si="17"/>
        <v>0.75</v>
      </c>
      <c r="L78" s="27" t="str">
        <f>MID('COL7A1 e15 - 2ry Str + Mask'!$D$2,E78,F78)</f>
        <v>........</v>
      </c>
      <c r="M78" s="26">
        <f t="shared" si="18"/>
        <v>1</v>
      </c>
      <c r="N78" s="28">
        <f t="shared" si="19"/>
        <v>0.25</v>
      </c>
      <c r="O78" s="29" t="str">
        <f t="shared" si="20"/>
        <v>PESE</v>
      </c>
      <c r="P78" s="29" t="str">
        <f t="shared" si="21"/>
        <v>ESE</v>
      </c>
      <c r="Q78" s="28">
        <f t="shared" si="22"/>
        <v>0.25</v>
      </c>
      <c r="R78" s="30">
        <f t="shared" si="23"/>
        <v>0</v>
      </c>
    </row>
    <row r="79" spans="1:18" ht="32" customHeight="1" x14ac:dyDescent="0.15">
      <c r="A79" s="20" t="s">
        <v>88</v>
      </c>
      <c r="B79" s="20" t="s">
        <v>201</v>
      </c>
      <c r="C79" s="20" t="s">
        <v>202</v>
      </c>
      <c r="D79" s="21" t="s">
        <v>203</v>
      </c>
      <c r="E79" s="22">
        <f t="shared" si="12"/>
        <v>115</v>
      </c>
      <c r="F79" s="23">
        <f t="shared" si="13"/>
        <v>6</v>
      </c>
      <c r="G79" s="24">
        <f t="shared" si="14"/>
        <v>121</v>
      </c>
      <c r="H79" s="25">
        <f t="shared" si="15"/>
        <v>0.16666666666666666</v>
      </c>
      <c r="I79" s="26">
        <f t="shared" si="16"/>
        <v>0</v>
      </c>
      <c r="J79" s="27" t="str">
        <f>MID('COL7A1 e15 - 2ry Str + Mask'!$A$2,E79,F79)</f>
        <v>(.....</v>
      </c>
      <c r="K79" s="26">
        <f t="shared" si="17"/>
        <v>0.83333333333333337</v>
      </c>
      <c r="L79" s="27" t="str">
        <f>MID('COL7A1 e15 - 2ry Str + Mask'!$D$2,E79,F79)</f>
        <v>......</v>
      </c>
      <c r="M79" s="26">
        <f t="shared" si="18"/>
        <v>1</v>
      </c>
      <c r="N79" s="28">
        <f t="shared" si="19"/>
        <v>0.16666666666666663</v>
      </c>
      <c r="O79" s="29" t="str">
        <f t="shared" si="20"/>
        <v>ESE_9G8</v>
      </c>
      <c r="P79" s="29" t="str">
        <f t="shared" si="21"/>
        <v>ESE</v>
      </c>
      <c r="Q79" s="28">
        <f t="shared" si="22"/>
        <v>0.16666666666666663</v>
      </c>
      <c r="R79" s="30">
        <f t="shared" si="23"/>
        <v>0</v>
      </c>
    </row>
    <row r="80" spans="1:18" ht="32" customHeight="1" x14ac:dyDescent="0.15">
      <c r="A80" s="20" t="s">
        <v>35</v>
      </c>
      <c r="B80" s="20" t="s">
        <v>201</v>
      </c>
      <c r="C80" s="20" t="s">
        <v>37</v>
      </c>
      <c r="D80" s="21" t="s">
        <v>203</v>
      </c>
      <c r="E80" s="22">
        <f t="shared" si="12"/>
        <v>115</v>
      </c>
      <c r="F80" s="23">
        <f t="shared" si="13"/>
        <v>6</v>
      </c>
      <c r="G80" s="24">
        <f t="shared" si="14"/>
        <v>121</v>
      </c>
      <c r="H80" s="25">
        <f t="shared" si="15"/>
        <v>0.16666666666666666</v>
      </c>
      <c r="I80" s="26">
        <f t="shared" si="16"/>
        <v>0</v>
      </c>
      <c r="J80" s="27" t="str">
        <f>MID('COL7A1 e15 - 2ry Str + Mask'!$A$2,E80,F80)</f>
        <v>(.....</v>
      </c>
      <c r="K80" s="26">
        <f t="shared" si="17"/>
        <v>0.83333333333333337</v>
      </c>
      <c r="L80" s="27" t="str">
        <f>MID('COL7A1 e15 - 2ry Str + Mask'!$D$2,E80,F80)</f>
        <v>......</v>
      </c>
      <c r="M80" s="26">
        <f t="shared" si="18"/>
        <v>1</v>
      </c>
      <c r="N80" s="28">
        <f t="shared" si="19"/>
        <v>0.16666666666666663</v>
      </c>
      <c r="O80" s="29" t="str">
        <f t="shared" si="20"/>
        <v>EIE</v>
      </c>
      <c r="P80" s="29" t="str">
        <f t="shared" si="21"/>
        <v>ESE</v>
      </c>
      <c r="Q80" s="28">
        <f t="shared" si="22"/>
        <v>0.16666666666666663</v>
      </c>
      <c r="R80" s="30">
        <f t="shared" si="23"/>
        <v>0</v>
      </c>
    </row>
    <row r="81" spans="1:18" ht="32" customHeight="1" x14ac:dyDescent="0.15">
      <c r="A81" s="20" t="s">
        <v>35</v>
      </c>
      <c r="B81" s="20" t="s">
        <v>204</v>
      </c>
      <c r="C81" s="20" t="s">
        <v>37</v>
      </c>
      <c r="D81" s="21" t="s">
        <v>205</v>
      </c>
      <c r="E81" s="22">
        <f t="shared" si="12"/>
        <v>116</v>
      </c>
      <c r="F81" s="23">
        <f t="shared" si="13"/>
        <v>6</v>
      </c>
      <c r="G81" s="24">
        <f t="shared" si="14"/>
        <v>122</v>
      </c>
      <c r="H81" s="25">
        <f t="shared" si="15"/>
        <v>0.16666666666666666</v>
      </c>
      <c r="I81" s="26">
        <f t="shared" si="16"/>
        <v>0</v>
      </c>
      <c r="J81" s="27" t="str">
        <f>MID('COL7A1 e15 - 2ry Str + Mask'!$A$2,E81,F81)</f>
        <v>......</v>
      </c>
      <c r="K81" s="26">
        <f t="shared" si="17"/>
        <v>1</v>
      </c>
      <c r="L81" s="27" t="str">
        <f>MID('COL7A1 e15 - 2ry Str + Mask'!$D$2,E81,F81)</f>
        <v>......</v>
      </c>
      <c r="M81" s="26">
        <f t="shared" si="18"/>
        <v>1</v>
      </c>
      <c r="N81" s="28">
        <f t="shared" si="19"/>
        <v>0</v>
      </c>
      <c r="O81" s="29" t="str">
        <f t="shared" si="20"/>
        <v>EIE</v>
      </c>
      <c r="P81" s="29" t="str">
        <f t="shared" si="21"/>
        <v>ESE</v>
      </c>
      <c r="Q81" s="28">
        <f t="shared" si="22"/>
        <v>0</v>
      </c>
      <c r="R81" s="30">
        <f t="shared" si="23"/>
        <v>0</v>
      </c>
    </row>
    <row r="82" spans="1:18" ht="44" customHeight="1" x14ac:dyDescent="0.15">
      <c r="A82" s="20" t="s">
        <v>24</v>
      </c>
      <c r="B82" s="20" t="s">
        <v>206</v>
      </c>
      <c r="C82" s="20" t="s">
        <v>207</v>
      </c>
      <c r="D82" s="21" t="s">
        <v>208</v>
      </c>
      <c r="E82" s="22">
        <f t="shared" si="12"/>
        <v>117</v>
      </c>
      <c r="F82" s="23">
        <f t="shared" si="13"/>
        <v>8</v>
      </c>
      <c r="G82" s="24">
        <f t="shared" si="14"/>
        <v>125</v>
      </c>
      <c r="H82" s="25">
        <f t="shared" si="15"/>
        <v>0</v>
      </c>
      <c r="I82" s="26">
        <f t="shared" si="16"/>
        <v>-0.125</v>
      </c>
      <c r="J82" s="27" t="str">
        <f>MID('COL7A1 e15 - 2ry Str + Mask'!$A$2,E82,F82)</f>
        <v>........</v>
      </c>
      <c r="K82" s="26">
        <f t="shared" si="17"/>
        <v>1</v>
      </c>
      <c r="L82" s="27" t="str">
        <f>MID('COL7A1 e15 - 2ry Str + Mask'!$D$2,E82,F82)</f>
        <v>........</v>
      </c>
      <c r="M82" s="26">
        <f t="shared" si="18"/>
        <v>1</v>
      </c>
      <c r="N82" s="28">
        <f t="shared" si="19"/>
        <v>0</v>
      </c>
      <c r="O82" s="29" t="str">
        <f t="shared" si="20"/>
        <v>Sironi_motif3</v>
      </c>
      <c r="P82" s="29" t="str">
        <f t="shared" si="21"/>
        <v>ESS</v>
      </c>
      <c r="Q82" s="28">
        <f t="shared" si="22"/>
        <v>0</v>
      </c>
      <c r="R82" s="30">
        <f t="shared" si="23"/>
        <v>0</v>
      </c>
    </row>
    <row r="83" spans="1:18" ht="44" customHeight="1" x14ac:dyDescent="0.15">
      <c r="A83" s="20" t="s">
        <v>54</v>
      </c>
      <c r="B83" s="20" t="s">
        <v>209</v>
      </c>
      <c r="C83" s="20" t="s">
        <v>210</v>
      </c>
      <c r="D83" s="21" t="s">
        <v>211</v>
      </c>
      <c r="E83" s="22">
        <f t="shared" si="12"/>
        <v>119</v>
      </c>
      <c r="F83" s="23">
        <f t="shared" si="13"/>
        <v>7</v>
      </c>
      <c r="G83" s="24">
        <f t="shared" si="14"/>
        <v>126</v>
      </c>
      <c r="H83" s="25">
        <f t="shared" si="15"/>
        <v>0.14285714285714285</v>
      </c>
      <c r="I83" s="26">
        <f t="shared" si="16"/>
        <v>0</v>
      </c>
      <c r="J83" s="27" t="str">
        <f>MID('COL7A1 e15 - 2ry Str + Mask'!$A$2,E83,F83)</f>
        <v>.......</v>
      </c>
      <c r="K83" s="26">
        <f t="shared" si="17"/>
        <v>1</v>
      </c>
      <c r="L83" s="27" t="str">
        <f>MID('COL7A1 e15 - 2ry Str + Mask'!$D$2,E83,F83)</f>
        <v>.......</v>
      </c>
      <c r="M83" s="26">
        <f t="shared" si="18"/>
        <v>1</v>
      </c>
      <c r="N83" s="28">
        <f t="shared" si="19"/>
        <v>0</v>
      </c>
      <c r="O83" s="29" t="str">
        <f t="shared" si="20"/>
        <v>ESE_SRp40</v>
      </c>
      <c r="P83" s="29" t="str">
        <f t="shared" si="21"/>
        <v>ESE</v>
      </c>
      <c r="Q83" s="28">
        <f t="shared" si="22"/>
        <v>0</v>
      </c>
      <c r="R83" s="30">
        <f t="shared" si="23"/>
        <v>0</v>
      </c>
    </row>
    <row r="84" spans="1:18" ht="44" customHeight="1" x14ac:dyDescent="0.15">
      <c r="A84" s="20" t="s">
        <v>58</v>
      </c>
      <c r="B84" s="20" t="s">
        <v>212</v>
      </c>
      <c r="C84" s="20" t="s">
        <v>213</v>
      </c>
      <c r="D84" s="21" t="s">
        <v>211</v>
      </c>
      <c r="E84" s="22">
        <f t="shared" si="12"/>
        <v>119</v>
      </c>
      <c r="F84" s="23">
        <f t="shared" si="13"/>
        <v>8</v>
      </c>
      <c r="G84" s="24">
        <f t="shared" si="14"/>
        <v>127</v>
      </c>
      <c r="H84" s="25">
        <f t="shared" si="15"/>
        <v>0</v>
      </c>
      <c r="I84" s="26">
        <f t="shared" si="16"/>
        <v>-0.125</v>
      </c>
      <c r="J84" s="27" t="str">
        <f>MID('COL7A1 e15 - 2ry Str + Mask'!$A$2,E84,F84)</f>
        <v>........</v>
      </c>
      <c r="K84" s="26">
        <f t="shared" si="17"/>
        <v>1</v>
      </c>
      <c r="L84" s="27" t="str">
        <f>MID('COL7A1 e15 - 2ry Str + Mask'!$D$2,E84,F84)</f>
        <v>........</v>
      </c>
      <c r="M84" s="26">
        <f t="shared" si="18"/>
        <v>1</v>
      </c>
      <c r="N84" s="28">
        <f t="shared" si="19"/>
        <v>0</v>
      </c>
      <c r="O84" s="29" t="str">
        <f t="shared" si="20"/>
        <v>Sironi_motif1</v>
      </c>
      <c r="P84" s="29" t="str">
        <f t="shared" si="21"/>
        <v>ESS</v>
      </c>
      <c r="Q84" s="28">
        <f t="shared" si="22"/>
        <v>0</v>
      </c>
      <c r="R84" s="30">
        <f t="shared" si="23"/>
        <v>0</v>
      </c>
    </row>
    <row r="85" spans="1:18" ht="32" customHeight="1" x14ac:dyDescent="0.15">
      <c r="A85" s="20" t="s">
        <v>39</v>
      </c>
      <c r="B85" s="20" t="s">
        <v>214</v>
      </c>
      <c r="C85" s="20" t="s">
        <v>215</v>
      </c>
      <c r="D85" s="21" t="s">
        <v>216</v>
      </c>
      <c r="E85" s="22">
        <f t="shared" si="12"/>
        <v>120</v>
      </c>
      <c r="F85" s="23">
        <f t="shared" si="13"/>
        <v>7</v>
      </c>
      <c r="G85" s="24">
        <f t="shared" si="14"/>
        <v>127</v>
      </c>
      <c r="H85" s="25">
        <f t="shared" si="15"/>
        <v>0.14285714285714285</v>
      </c>
      <c r="I85" s="26">
        <f t="shared" si="16"/>
        <v>0</v>
      </c>
      <c r="J85" s="27" t="str">
        <f>MID('COL7A1 e15 - 2ry Str + Mask'!$A$2,E85,F85)</f>
        <v>.......</v>
      </c>
      <c r="K85" s="26">
        <f t="shared" si="17"/>
        <v>1</v>
      </c>
      <c r="L85" s="27" t="str">
        <f>MID('COL7A1 e15 - 2ry Str + Mask'!$D$2,E85,F85)</f>
        <v>.......</v>
      </c>
      <c r="M85" s="26">
        <f t="shared" si="18"/>
        <v>1</v>
      </c>
      <c r="N85" s="28">
        <f t="shared" si="19"/>
        <v>0</v>
      </c>
      <c r="O85" s="29" t="str">
        <f t="shared" si="20"/>
        <v>ESE_ASF</v>
      </c>
      <c r="P85" s="29" t="str">
        <f t="shared" si="21"/>
        <v>ESE</v>
      </c>
      <c r="Q85" s="28">
        <f t="shared" si="22"/>
        <v>0</v>
      </c>
      <c r="R85" s="30">
        <f t="shared" si="23"/>
        <v>0</v>
      </c>
    </row>
    <row r="86" spans="1:18" ht="44" customHeight="1" x14ac:dyDescent="0.15">
      <c r="A86" s="20" t="s">
        <v>42</v>
      </c>
      <c r="B86" s="20" t="s">
        <v>214</v>
      </c>
      <c r="C86" s="20" t="s">
        <v>217</v>
      </c>
      <c r="D86" s="21" t="s">
        <v>216</v>
      </c>
      <c r="E86" s="22">
        <f t="shared" si="12"/>
        <v>120</v>
      </c>
      <c r="F86" s="23">
        <f t="shared" si="13"/>
        <v>7</v>
      </c>
      <c r="G86" s="24">
        <f t="shared" si="14"/>
        <v>127</v>
      </c>
      <c r="H86" s="25">
        <f t="shared" si="15"/>
        <v>0.14285714285714285</v>
      </c>
      <c r="I86" s="26">
        <f t="shared" si="16"/>
        <v>0</v>
      </c>
      <c r="J86" s="27" t="str">
        <f>MID('COL7A1 e15 - 2ry Str + Mask'!$A$2,E86,F86)</f>
        <v>.......</v>
      </c>
      <c r="K86" s="26">
        <f t="shared" si="17"/>
        <v>1</v>
      </c>
      <c r="L86" s="27" t="str">
        <f>MID('COL7A1 e15 - 2ry Str + Mask'!$D$2,E86,F86)</f>
        <v>.......</v>
      </c>
      <c r="M86" s="26">
        <f t="shared" si="18"/>
        <v>1</v>
      </c>
      <c r="N86" s="28">
        <f t="shared" si="19"/>
        <v>0</v>
      </c>
      <c r="O86" s="29" t="str">
        <f t="shared" si="20"/>
        <v>ESE_ASFB</v>
      </c>
      <c r="P86" s="29" t="str">
        <f t="shared" si="21"/>
        <v>ESE</v>
      </c>
      <c r="Q86" s="28">
        <f t="shared" si="22"/>
        <v>0</v>
      </c>
      <c r="R86" s="30">
        <f t="shared" si="23"/>
        <v>0</v>
      </c>
    </row>
    <row r="87" spans="1:18" ht="44" customHeight="1" x14ac:dyDescent="0.15">
      <c r="A87" s="20" t="s">
        <v>69</v>
      </c>
      <c r="B87" s="20" t="s">
        <v>218</v>
      </c>
      <c r="C87" s="20" t="s">
        <v>219</v>
      </c>
      <c r="D87" s="21" t="s">
        <v>220</v>
      </c>
      <c r="E87" s="22">
        <f t="shared" si="12"/>
        <v>121</v>
      </c>
      <c r="F87" s="23">
        <f t="shared" si="13"/>
        <v>7</v>
      </c>
      <c r="G87" s="24">
        <f t="shared" si="14"/>
        <v>128</v>
      </c>
      <c r="H87" s="25">
        <f t="shared" si="15"/>
        <v>0</v>
      </c>
      <c r="I87" s="26">
        <f t="shared" si="16"/>
        <v>-0.14285714285714285</v>
      </c>
      <c r="J87" s="27" t="str">
        <f>MID('COL7A1 e15 - 2ry Str + Mask'!$A$2,E87,F87)</f>
        <v>.......</v>
      </c>
      <c r="K87" s="26">
        <f t="shared" si="17"/>
        <v>1</v>
      </c>
      <c r="L87" s="27" t="str">
        <f>MID('COL7A1 e15 - 2ry Str + Mask'!$D$2,E87,F87)</f>
        <v>.......</v>
      </c>
      <c r="M87" s="26">
        <f t="shared" si="18"/>
        <v>1</v>
      </c>
      <c r="N87" s="28">
        <f t="shared" si="19"/>
        <v>0</v>
      </c>
      <c r="O87" s="29" t="str">
        <f t="shared" si="20"/>
        <v>Sironi_motif2</v>
      </c>
      <c r="P87" s="29" t="str">
        <f t="shared" si="21"/>
        <v>ESS</v>
      </c>
      <c r="Q87" s="28">
        <f t="shared" si="22"/>
        <v>0</v>
      </c>
      <c r="R87" s="30">
        <f t="shared" si="23"/>
        <v>0</v>
      </c>
    </row>
    <row r="88" spans="1:18" ht="44" customHeight="1" x14ac:dyDescent="0.15">
      <c r="A88" s="20" t="s">
        <v>58</v>
      </c>
      <c r="B88" s="20" t="s">
        <v>221</v>
      </c>
      <c r="C88" s="20" t="s">
        <v>222</v>
      </c>
      <c r="D88" s="21" t="s">
        <v>220</v>
      </c>
      <c r="E88" s="22">
        <f t="shared" si="12"/>
        <v>121</v>
      </c>
      <c r="F88" s="23">
        <f t="shared" si="13"/>
        <v>8</v>
      </c>
      <c r="G88" s="24">
        <f t="shared" si="14"/>
        <v>129</v>
      </c>
      <c r="H88" s="25">
        <f t="shared" si="15"/>
        <v>0</v>
      </c>
      <c r="I88" s="26">
        <f t="shared" si="16"/>
        <v>-0.125</v>
      </c>
      <c r="J88" s="27" t="str">
        <f>MID('COL7A1 e15 - 2ry Str + Mask'!$A$2,E88,F88)</f>
        <v>........</v>
      </c>
      <c r="K88" s="26">
        <f t="shared" si="17"/>
        <v>1</v>
      </c>
      <c r="L88" s="27" t="str">
        <f>MID('COL7A1 e15 - 2ry Str + Mask'!$D$2,E88,F88)</f>
        <v>........</v>
      </c>
      <c r="M88" s="26">
        <f t="shared" si="18"/>
        <v>1</v>
      </c>
      <c r="N88" s="28">
        <f t="shared" si="19"/>
        <v>0</v>
      </c>
      <c r="O88" s="29" t="str">
        <f t="shared" si="20"/>
        <v>Sironi_motif1</v>
      </c>
      <c r="P88" s="29" t="str">
        <f t="shared" si="21"/>
        <v>ESS</v>
      </c>
      <c r="Q88" s="28">
        <f t="shared" si="22"/>
        <v>0</v>
      </c>
      <c r="R88" s="30">
        <f t="shared" si="23"/>
        <v>0</v>
      </c>
    </row>
    <row r="89" spans="1:18" ht="32" customHeight="1" x14ac:dyDescent="0.15">
      <c r="A89" s="20" t="s">
        <v>88</v>
      </c>
      <c r="B89" s="20" t="s">
        <v>223</v>
      </c>
      <c r="C89" s="20" t="s">
        <v>224</v>
      </c>
      <c r="D89" s="21" t="s">
        <v>225</v>
      </c>
      <c r="E89" s="22">
        <f t="shared" si="12"/>
        <v>122</v>
      </c>
      <c r="F89" s="23">
        <f t="shared" si="13"/>
        <v>6</v>
      </c>
      <c r="G89" s="24">
        <f t="shared" si="14"/>
        <v>128</v>
      </c>
      <c r="H89" s="25">
        <f t="shared" si="15"/>
        <v>0.16666666666666666</v>
      </c>
      <c r="I89" s="26">
        <f t="shared" si="16"/>
        <v>0</v>
      </c>
      <c r="J89" s="27" t="str">
        <f>MID('COL7A1 e15 - 2ry Str + Mask'!$A$2,E89,F89)</f>
        <v>......</v>
      </c>
      <c r="K89" s="26">
        <f t="shared" si="17"/>
        <v>1</v>
      </c>
      <c r="L89" s="27" t="str">
        <f>MID('COL7A1 e15 - 2ry Str + Mask'!$D$2,E89,F89)</f>
        <v>......</v>
      </c>
      <c r="M89" s="26">
        <f t="shared" si="18"/>
        <v>1</v>
      </c>
      <c r="N89" s="28">
        <f t="shared" si="19"/>
        <v>0</v>
      </c>
      <c r="O89" s="29" t="str">
        <f t="shared" si="20"/>
        <v>ESE_9G8</v>
      </c>
      <c r="P89" s="29" t="str">
        <f t="shared" si="21"/>
        <v>ESE</v>
      </c>
      <c r="Q89" s="28">
        <f t="shared" si="22"/>
        <v>0</v>
      </c>
      <c r="R89" s="30">
        <f t="shared" si="23"/>
        <v>0</v>
      </c>
    </row>
    <row r="90" spans="1:18" ht="44" customHeight="1" x14ac:dyDescent="0.15">
      <c r="A90" s="20" t="s">
        <v>65</v>
      </c>
      <c r="B90" s="20" t="s">
        <v>223</v>
      </c>
      <c r="C90" s="20" t="s">
        <v>226</v>
      </c>
      <c r="D90" s="21" t="s">
        <v>225</v>
      </c>
      <c r="E90" s="22">
        <f t="shared" si="12"/>
        <v>122</v>
      </c>
      <c r="F90" s="23">
        <f t="shared" si="13"/>
        <v>6</v>
      </c>
      <c r="G90" s="24">
        <f t="shared" si="14"/>
        <v>128</v>
      </c>
      <c r="H90" s="25">
        <f t="shared" si="15"/>
        <v>0</v>
      </c>
      <c r="I90" s="26">
        <f t="shared" si="16"/>
        <v>-0.16666666666666666</v>
      </c>
      <c r="J90" s="27" t="str">
        <f>MID('COL7A1 e15 - 2ry Str + Mask'!$A$2,E90,F90)</f>
        <v>......</v>
      </c>
      <c r="K90" s="26">
        <f t="shared" si="17"/>
        <v>1</v>
      </c>
      <c r="L90" s="27" t="str">
        <f>MID('COL7A1 e15 - 2ry Str + Mask'!$D$2,E90,F90)</f>
        <v>......</v>
      </c>
      <c r="M90" s="26">
        <f t="shared" si="18"/>
        <v>1</v>
      </c>
      <c r="N90" s="28">
        <f t="shared" si="19"/>
        <v>0</v>
      </c>
      <c r="O90" s="29" t="str">
        <f t="shared" si="20"/>
        <v>ESS_hnRNPA1</v>
      </c>
      <c r="P90" s="29" t="str">
        <f t="shared" si="21"/>
        <v>ESS</v>
      </c>
      <c r="Q90" s="28">
        <f t="shared" si="22"/>
        <v>0</v>
      </c>
      <c r="R90" s="30">
        <f t="shared" si="23"/>
        <v>0</v>
      </c>
    </row>
    <row r="91" spans="1:18" ht="32" customHeight="1" x14ac:dyDescent="0.15">
      <c r="A91" s="20" t="s">
        <v>46</v>
      </c>
      <c r="B91" s="20" t="s">
        <v>227</v>
      </c>
      <c r="C91" s="20" t="s">
        <v>37</v>
      </c>
      <c r="D91" s="21" t="s">
        <v>228</v>
      </c>
      <c r="E91" s="22">
        <f t="shared" si="12"/>
        <v>124</v>
      </c>
      <c r="F91" s="23">
        <f t="shared" si="13"/>
        <v>6</v>
      </c>
      <c r="G91" s="24">
        <f t="shared" si="14"/>
        <v>130</v>
      </c>
      <c r="H91" s="25">
        <f t="shared" si="15"/>
        <v>0</v>
      </c>
      <c r="I91" s="26">
        <f t="shared" si="16"/>
        <v>-0.16666666666666666</v>
      </c>
      <c r="J91" s="27" t="str">
        <f>MID('COL7A1 e15 - 2ry Str + Mask'!$A$2,E91,F91)</f>
        <v>......</v>
      </c>
      <c r="K91" s="26">
        <f t="shared" si="17"/>
        <v>1</v>
      </c>
      <c r="L91" s="27" t="str">
        <f>MID('COL7A1 e15 - 2ry Str + Mask'!$D$2,E91,F91)</f>
        <v>......</v>
      </c>
      <c r="M91" s="26">
        <f t="shared" si="18"/>
        <v>1</v>
      </c>
      <c r="N91" s="28">
        <f t="shared" si="19"/>
        <v>0</v>
      </c>
      <c r="O91" s="29" t="str">
        <f t="shared" si="20"/>
        <v>IIE</v>
      </c>
      <c r="P91" s="29" t="str">
        <f t="shared" si="21"/>
        <v>ESS</v>
      </c>
      <c r="Q91" s="28">
        <f t="shared" si="22"/>
        <v>0</v>
      </c>
      <c r="R91" s="30">
        <f t="shared" si="23"/>
        <v>0</v>
      </c>
    </row>
    <row r="92" spans="1:18" ht="44" customHeight="1" x14ac:dyDescent="0.15">
      <c r="A92" s="20" t="s">
        <v>49</v>
      </c>
      <c r="B92" s="20" t="s">
        <v>229</v>
      </c>
      <c r="C92" s="20" t="s">
        <v>51</v>
      </c>
      <c r="D92" s="21" t="s">
        <v>230</v>
      </c>
      <c r="E92" s="22">
        <f t="shared" si="12"/>
        <v>125</v>
      </c>
      <c r="F92" s="23">
        <f t="shared" si="13"/>
        <v>8</v>
      </c>
      <c r="G92" s="24">
        <f t="shared" si="14"/>
        <v>133</v>
      </c>
      <c r="H92" s="25">
        <f t="shared" si="15"/>
        <v>0.125</v>
      </c>
      <c r="I92" s="26">
        <f t="shared" si="16"/>
        <v>0</v>
      </c>
      <c r="J92" s="27" t="str">
        <f>MID('COL7A1 e15 - 2ry Str + Mask'!$A$2,E92,F92)</f>
        <v>.......(</v>
      </c>
      <c r="K92" s="26">
        <f t="shared" si="17"/>
        <v>0.875</v>
      </c>
      <c r="L92" s="27" t="str">
        <f>MID('COL7A1 e15 - 2ry Str + Mask'!$D$2,E92,F92)</f>
        <v>........</v>
      </c>
      <c r="M92" s="26">
        <f t="shared" si="18"/>
        <v>1</v>
      </c>
      <c r="N92" s="28">
        <f t="shared" si="19"/>
        <v>0.125</v>
      </c>
      <c r="O92" s="29" t="str">
        <f t="shared" si="20"/>
        <v>ESE_SC35</v>
      </c>
      <c r="P92" s="29" t="str">
        <f t="shared" si="21"/>
        <v>ESE</v>
      </c>
      <c r="Q92" s="28">
        <f t="shared" si="22"/>
        <v>0.125</v>
      </c>
      <c r="R92" s="30">
        <f t="shared" si="23"/>
        <v>0</v>
      </c>
    </row>
    <row r="93" spans="1:18" ht="44" customHeight="1" x14ac:dyDescent="0.15">
      <c r="A93" s="20" t="s">
        <v>78</v>
      </c>
      <c r="B93" s="20" t="s">
        <v>231</v>
      </c>
      <c r="C93" s="20" t="s">
        <v>232</v>
      </c>
      <c r="D93" s="21" t="s">
        <v>233</v>
      </c>
      <c r="E93" s="22">
        <f t="shared" si="12"/>
        <v>128</v>
      </c>
      <c r="F93" s="23">
        <f t="shared" si="13"/>
        <v>6</v>
      </c>
      <c r="G93" s="24">
        <f t="shared" si="14"/>
        <v>134</v>
      </c>
      <c r="H93" s="25">
        <f t="shared" si="15"/>
        <v>0.16666666666666666</v>
      </c>
      <c r="I93" s="26">
        <f t="shared" si="16"/>
        <v>0</v>
      </c>
      <c r="J93" s="27" t="str">
        <f>MID('COL7A1 e15 - 2ry Str + Mask'!$A$2,E93,F93)</f>
        <v>....((</v>
      </c>
      <c r="K93" s="26">
        <f t="shared" si="17"/>
        <v>0.66666666666666663</v>
      </c>
      <c r="L93" s="27" t="str">
        <f>MID('COL7A1 e15 - 2ry Str + Mask'!$D$2,E93,F93)</f>
        <v>......</v>
      </c>
      <c r="M93" s="26">
        <f t="shared" si="18"/>
        <v>1</v>
      </c>
      <c r="N93" s="28">
        <f t="shared" si="19"/>
        <v>0.33333333333333337</v>
      </c>
      <c r="O93" s="29" t="str">
        <f t="shared" si="20"/>
        <v>ESE_SRp55</v>
      </c>
      <c r="P93" s="29" t="str">
        <f t="shared" si="21"/>
        <v>ESE</v>
      </c>
      <c r="Q93" s="28">
        <f t="shared" si="22"/>
        <v>0.33333333333333337</v>
      </c>
      <c r="R93" s="30">
        <f t="shared" si="23"/>
        <v>0</v>
      </c>
    </row>
    <row r="94" spans="1:18" ht="32" customHeight="1" x14ac:dyDescent="0.15">
      <c r="A94" s="20" t="s">
        <v>88</v>
      </c>
      <c r="B94" s="20" t="s">
        <v>234</v>
      </c>
      <c r="C94" s="20" t="s">
        <v>235</v>
      </c>
      <c r="D94" s="21" t="s">
        <v>236</v>
      </c>
      <c r="E94" s="22">
        <f t="shared" si="12"/>
        <v>129</v>
      </c>
      <c r="F94" s="23">
        <f t="shared" si="13"/>
        <v>6</v>
      </c>
      <c r="G94" s="24">
        <f t="shared" si="14"/>
        <v>135</v>
      </c>
      <c r="H94" s="25">
        <f t="shared" si="15"/>
        <v>0.16666666666666666</v>
      </c>
      <c r="I94" s="26">
        <f t="shared" si="16"/>
        <v>0</v>
      </c>
      <c r="J94" s="27" t="str">
        <f>MID('COL7A1 e15 - 2ry Str + Mask'!$A$2,E94,F94)</f>
        <v>...(((</v>
      </c>
      <c r="K94" s="26">
        <f t="shared" si="17"/>
        <v>0.5</v>
      </c>
      <c r="L94" s="27" t="str">
        <f>MID('COL7A1 e15 - 2ry Str + Mask'!$D$2,E94,F94)</f>
        <v>......</v>
      </c>
      <c r="M94" s="26">
        <f t="shared" si="18"/>
        <v>1</v>
      </c>
      <c r="N94" s="28">
        <f t="shared" si="19"/>
        <v>0.5</v>
      </c>
      <c r="O94" s="29" t="str">
        <f t="shared" si="20"/>
        <v>ESE_9G8</v>
      </c>
      <c r="P94" s="29" t="str">
        <f t="shared" si="21"/>
        <v>ESE</v>
      </c>
      <c r="Q94" s="28">
        <f t="shared" si="22"/>
        <v>0.5</v>
      </c>
      <c r="R94" s="30">
        <f t="shared" si="23"/>
        <v>0</v>
      </c>
    </row>
    <row r="95" spans="1:18" ht="32" customHeight="1" x14ac:dyDescent="0.15">
      <c r="A95" s="20" t="s">
        <v>35</v>
      </c>
      <c r="B95" s="20" t="s">
        <v>237</v>
      </c>
      <c r="C95" s="20" t="s">
        <v>37</v>
      </c>
      <c r="D95" s="21" t="s">
        <v>238</v>
      </c>
      <c r="E95" s="22">
        <f t="shared" si="12"/>
        <v>130</v>
      </c>
      <c r="F95" s="23">
        <f t="shared" si="13"/>
        <v>6</v>
      </c>
      <c r="G95" s="24">
        <f t="shared" si="14"/>
        <v>136</v>
      </c>
      <c r="H95" s="25">
        <f t="shared" si="15"/>
        <v>0.16666666666666666</v>
      </c>
      <c r="I95" s="26">
        <f t="shared" si="16"/>
        <v>0</v>
      </c>
      <c r="J95" s="27" t="str">
        <f>MID('COL7A1 e15 - 2ry Str + Mask'!$A$2,E95,F95)</f>
        <v>..((((</v>
      </c>
      <c r="K95" s="26">
        <f t="shared" si="17"/>
        <v>0.33333333333333331</v>
      </c>
      <c r="L95" s="27" t="str">
        <f>MID('COL7A1 e15 - 2ry Str + Mask'!$D$2,E95,F95)</f>
        <v>......</v>
      </c>
      <c r="M95" s="26">
        <f t="shared" si="18"/>
        <v>1</v>
      </c>
      <c r="N95" s="28">
        <f t="shared" si="19"/>
        <v>0.66666666666666674</v>
      </c>
      <c r="O95" s="29" t="str">
        <f t="shared" si="20"/>
        <v>EIE</v>
      </c>
      <c r="P95" s="29" t="str">
        <f t="shared" si="21"/>
        <v>ESE</v>
      </c>
      <c r="Q95" s="28">
        <f t="shared" si="22"/>
        <v>0.66666666666666674</v>
      </c>
      <c r="R95" s="30">
        <f t="shared" si="23"/>
        <v>0</v>
      </c>
    </row>
    <row r="96" spans="1:18" ht="32" customHeight="1" x14ac:dyDescent="0.15">
      <c r="A96" s="20" t="s">
        <v>39</v>
      </c>
      <c r="B96" s="20" t="s">
        <v>239</v>
      </c>
      <c r="C96" s="20" t="s">
        <v>240</v>
      </c>
      <c r="D96" s="21" t="s">
        <v>238</v>
      </c>
      <c r="E96" s="22">
        <f t="shared" si="12"/>
        <v>130</v>
      </c>
      <c r="F96" s="23">
        <f t="shared" si="13"/>
        <v>7</v>
      </c>
      <c r="G96" s="24">
        <f t="shared" si="14"/>
        <v>137</v>
      </c>
      <c r="H96" s="25">
        <f t="shared" si="15"/>
        <v>0.14285714285714285</v>
      </c>
      <c r="I96" s="26">
        <f t="shared" si="16"/>
        <v>0</v>
      </c>
      <c r="J96" s="27" t="str">
        <f>MID('COL7A1 e15 - 2ry Str + Mask'!$A$2,E96,F96)</f>
        <v>..(((((</v>
      </c>
      <c r="K96" s="26">
        <f t="shared" si="17"/>
        <v>0.2857142857142857</v>
      </c>
      <c r="L96" s="27" t="str">
        <f>MID('COL7A1 e15 - 2ry Str + Mask'!$D$2,E96,F96)</f>
        <v>.......</v>
      </c>
      <c r="M96" s="26">
        <f t="shared" si="18"/>
        <v>1</v>
      </c>
      <c r="N96" s="28">
        <f t="shared" si="19"/>
        <v>0.7142857142857143</v>
      </c>
      <c r="O96" s="29" t="str">
        <f t="shared" si="20"/>
        <v>ESE_ASF</v>
      </c>
      <c r="P96" s="29" t="str">
        <f t="shared" si="21"/>
        <v>ESE</v>
      </c>
      <c r="Q96" s="28">
        <f t="shared" si="22"/>
        <v>0.7142857142857143</v>
      </c>
      <c r="R96" s="30">
        <f t="shared" si="23"/>
        <v>0</v>
      </c>
    </row>
    <row r="97" spans="1:18" ht="44" customHeight="1" x14ac:dyDescent="0.15">
      <c r="A97" s="20" t="s">
        <v>42</v>
      </c>
      <c r="B97" s="20" t="s">
        <v>239</v>
      </c>
      <c r="C97" s="20" t="s">
        <v>241</v>
      </c>
      <c r="D97" s="21" t="s">
        <v>238</v>
      </c>
      <c r="E97" s="22">
        <f t="shared" si="12"/>
        <v>130</v>
      </c>
      <c r="F97" s="23">
        <f t="shared" si="13"/>
        <v>7</v>
      </c>
      <c r="G97" s="24">
        <f t="shared" si="14"/>
        <v>137</v>
      </c>
      <c r="H97" s="25">
        <f t="shared" si="15"/>
        <v>0.14285714285714285</v>
      </c>
      <c r="I97" s="26">
        <f t="shared" si="16"/>
        <v>0</v>
      </c>
      <c r="J97" s="27" t="str">
        <f>MID('COL7A1 e15 - 2ry Str + Mask'!$A$2,E97,F97)</f>
        <v>..(((((</v>
      </c>
      <c r="K97" s="26">
        <f t="shared" si="17"/>
        <v>0.2857142857142857</v>
      </c>
      <c r="L97" s="27" t="str">
        <f>MID('COL7A1 e15 - 2ry Str + Mask'!$D$2,E97,F97)</f>
        <v>.......</v>
      </c>
      <c r="M97" s="26">
        <f t="shared" si="18"/>
        <v>1</v>
      </c>
      <c r="N97" s="28">
        <f t="shared" si="19"/>
        <v>0.7142857142857143</v>
      </c>
      <c r="O97" s="29" t="str">
        <f t="shared" si="20"/>
        <v>ESE_ASFB</v>
      </c>
      <c r="P97" s="29" t="str">
        <f t="shared" si="21"/>
        <v>ESE</v>
      </c>
      <c r="Q97" s="28">
        <f t="shared" si="22"/>
        <v>0.7142857142857143</v>
      </c>
      <c r="R97" s="30">
        <f t="shared" si="23"/>
        <v>0</v>
      </c>
    </row>
    <row r="98" spans="1:18" ht="32" customHeight="1" x14ac:dyDescent="0.15">
      <c r="A98" s="20" t="s">
        <v>35</v>
      </c>
      <c r="B98" s="20" t="s">
        <v>242</v>
      </c>
      <c r="C98" s="20" t="s">
        <v>37</v>
      </c>
      <c r="D98" s="21" t="s">
        <v>243</v>
      </c>
      <c r="E98" s="22">
        <f t="shared" si="12"/>
        <v>131</v>
      </c>
      <c r="F98" s="23">
        <f t="shared" si="13"/>
        <v>6</v>
      </c>
      <c r="G98" s="24">
        <f t="shared" si="14"/>
        <v>137</v>
      </c>
      <c r="H98" s="25">
        <f t="shared" si="15"/>
        <v>0.16666666666666666</v>
      </c>
      <c r="I98" s="26">
        <f t="shared" si="16"/>
        <v>0</v>
      </c>
      <c r="J98" s="27" t="str">
        <f>MID('COL7A1 e15 - 2ry Str + Mask'!$A$2,E98,F98)</f>
        <v>.(((((</v>
      </c>
      <c r="K98" s="26">
        <f t="shared" si="17"/>
        <v>0.16666666666666666</v>
      </c>
      <c r="L98" s="27" t="str">
        <f>MID('COL7A1 e15 - 2ry Str + Mask'!$D$2,E98,F98)</f>
        <v>......</v>
      </c>
      <c r="M98" s="26">
        <f t="shared" si="18"/>
        <v>1</v>
      </c>
      <c r="N98" s="28">
        <f t="shared" si="19"/>
        <v>0.83333333333333337</v>
      </c>
      <c r="O98" s="29" t="str">
        <f t="shared" si="20"/>
        <v>EIE</v>
      </c>
      <c r="P98" s="29" t="str">
        <f t="shared" si="21"/>
        <v>ESE</v>
      </c>
      <c r="Q98" s="28">
        <f t="shared" si="22"/>
        <v>0.83333333333333337</v>
      </c>
      <c r="R98" s="30">
        <f t="shared" si="23"/>
        <v>0</v>
      </c>
    </row>
    <row r="99" spans="1:18" ht="32" customHeight="1" x14ac:dyDescent="0.15">
      <c r="A99" s="20" t="s">
        <v>31</v>
      </c>
      <c r="B99" s="20" t="s">
        <v>244</v>
      </c>
      <c r="C99" s="20" t="s">
        <v>245</v>
      </c>
      <c r="D99" s="21" t="s">
        <v>243</v>
      </c>
      <c r="E99" s="22">
        <f t="shared" si="12"/>
        <v>131</v>
      </c>
      <c r="F99" s="23">
        <f t="shared" si="13"/>
        <v>8</v>
      </c>
      <c r="G99" s="24">
        <f t="shared" si="14"/>
        <v>139</v>
      </c>
      <c r="H99" s="25">
        <f t="shared" si="15"/>
        <v>0.125</v>
      </c>
      <c r="I99" s="26">
        <f t="shared" si="16"/>
        <v>0</v>
      </c>
      <c r="J99" s="27" t="str">
        <f>MID('COL7A1 e15 - 2ry Str + Mask'!$A$2,E99,F99)</f>
        <v>.((((((.</v>
      </c>
      <c r="K99" s="26">
        <f t="shared" si="17"/>
        <v>0.25</v>
      </c>
      <c r="L99" s="27" t="str">
        <f>MID('COL7A1 e15 - 2ry Str + Mask'!$D$2,E99,F99)</f>
        <v>........</v>
      </c>
      <c r="M99" s="26">
        <f t="shared" si="18"/>
        <v>1</v>
      </c>
      <c r="N99" s="28">
        <f t="shared" si="19"/>
        <v>0.75</v>
      </c>
      <c r="O99" s="29" t="str">
        <f t="shared" si="20"/>
        <v>PESE</v>
      </c>
      <c r="P99" s="29" t="str">
        <f t="shared" si="21"/>
        <v>ESE</v>
      </c>
      <c r="Q99" s="28">
        <f t="shared" si="22"/>
        <v>0.75</v>
      </c>
      <c r="R99" s="30">
        <f t="shared" si="23"/>
        <v>0</v>
      </c>
    </row>
    <row r="100" spans="1:18" ht="32" customHeight="1" x14ac:dyDescent="0.15">
      <c r="A100" s="20" t="s">
        <v>35</v>
      </c>
      <c r="B100" s="20" t="s">
        <v>246</v>
      </c>
      <c r="C100" s="20" t="s">
        <v>37</v>
      </c>
      <c r="D100" s="21" t="s">
        <v>247</v>
      </c>
      <c r="E100" s="22">
        <f t="shared" si="12"/>
        <v>132</v>
      </c>
      <c r="F100" s="23">
        <f t="shared" si="13"/>
        <v>6</v>
      </c>
      <c r="G100" s="24">
        <f t="shared" si="14"/>
        <v>138</v>
      </c>
      <c r="H100" s="25">
        <f t="shared" si="15"/>
        <v>0.16666666666666666</v>
      </c>
      <c r="I100" s="26">
        <f t="shared" si="16"/>
        <v>0</v>
      </c>
      <c r="J100" s="27" t="str">
        <f>MID('COL7A1 e15 - 2ry Str + Mask'!$A$2,E100,F100)</f>
        <v>((((((</v>
      </c>
      <c r="K100" s="26">
        <f t="shared" si="17"/>
        <v>0</v>
      </c>
      <c r="L100" s="27" t="str">
        <f>MID('COL7A1 e15 - 2ry Str + Mask'!$D$2,E100,F100)</f>
        <v>......</v>
      </c>
      <c r="M100" s="26">
        <f t="shared" si="18"/>
        <v>1</v>
      </c>
      <c r="N100" s="28">
        <f t="shared" si="19"/>
        <v>1</v>
      </c>
      <c r="O100" s="29" t="str">
        <f t="shared" si="20"/>
        <v>EIE</v>
      </c>
      <c r="P100" s="29" t="str">
        <f t="shared" si="21"/>
        <v>ESE</v>
      </c>
      <c r="Q100" s="28">
        <f t="shared" si="22"/>
        <v>1</v>
      </c>
      <c r="R100" s="30">
        <f t="shared" si="23"/>
        <v>0</v>
      </c>
    </row>
    <row r="101" spans="1:18" ht="32" customHeight="1" x14ac:dyDescent="0.15">
      <c r="A101" s="20" t="s">
        <v>31</v>
      </c>
      <c r="B101" s="20" t="s">
        <v>248</v>
      </c>
      <c r="C101" s="20" t="s">
        <v>249</v>
      </c>
      <c r="D101" s="21" t="s">
        <v>247</v>
      </c>
      <c r="E101" s="22">
        <f t="shared" si="12"/>
        <v>132</v>
      </c>
      <c r="F101" s="23">
        <f t="shared" si="13"/>
        <v>8</v>
      </c>
      <c r="G101" s="24">
        <f t="shared" si="14"/>
        <v>140</v>
      </c>
      <c r="H101" s="25">
        <f t="shared" si="15"/>
        <v>0.125</v>
      </c>
      <c r="I101" s="26">
        <f t="shared" si="16"/>
        <v>0</v>
      </c>
      <c r="J101" s="27" t="str">
        <f>MID('COL7A1 e15 - 2ry Str + Mask'!$A$2,E101,F101)</f>
        <v>((((((..</v>
      </c>
      <c r="K101" s="26">
        <f t="shared" si="17"/>
        <v>0.25</v>
      </c>
      <c r="L101" s="27" t="str">
        <f>MID('COL7A1 e15 - 2ry Str + Mask'!$D$2,E101,F101)</f>
        <v>........</v>
      </c>
      <c r="M101" s="26">
        <f t="shared" si="18"/>
        <v>1</v>
      </c>
      <c r="N101" s="28">
        <f t="shared" si="19"/>
        <v>0.75</v>
      </c>
      <c r="O101" s="29" t="str">
        <f t="shared" si="20"/>
        <v>PESE</v>
      </c>
      <c r="P101" s="29" t="str">
        <f t="shared" si="21"/>
        <v>ESE</v>
      </c>
      <c r="Q101" s="28">
        <f t="shared" si="22"/>
        <v>0.75</v>
      </c>
      <c r="R101" s="30">
        <f t="shared" si="23"/>
        <v>0</v>
      </c>
    </row>
    <row r="102" spans="1:18" ht="32" customHeight="1" x14ac:dyDescent="0.15">
      <c r="A102" s="20" t="s">
        <v>35</v>
      </c>
      <c r="B102" s="20" t="s">
        <v>250</v>
      </c>
      <c r="C102" s="20" t="s">
        <v>37</v>
      </c>
      <c r="D102" s="21" t="s">
        <v>251</v>
      </c>
      <c r="E102" s="22">
        <f t="shared" si="12"/>
        <v>133</v>
      </c>
      <c r="F102" s="23">
        <f t="shared" si="13"/>
        <v>6</v>
      </c>
      <c r="G102" s="24">
        <f t="shared" si="14"/>
        <v>139</v>
      </c>
      <c r="H102" s="25">
        <f t="shared" si="15"/>
        <v>0.16666666666666666</v>
      </c>
      <c r="I102" s="26">
        <f t="shared" si="16"/>
        <v>0</v>
      </c>
      <c r="J102" s="27" t="str">
        <f>MID('COL7A1 e15 - 2ry Str + Mask'!$A$2,E102,F102)</f>
        <v>(((((.</v>
      </c>
      <c r="K102" s="26">
        <f t="shared" si="17"/>
        <v>0.16666666666666666</v>
      </c>
      <c r="L102" s="27" t="str">
        <f>MID('COL7A1 e15 - 2ry Str + Mask'!$D$2,E102,F102)</f>
        <v>......</v>
      </c>
      <c r="M102" s="26">
        <f t="shared" si="18"/>
        <v>1</v>
      </c>
      <c r="N102" s="28">
        <f t="shared" si="19"/>
        <v>0.83333333333333337</v>
      </c>
      <c r="O102" s="29" t="str">
        <f t="shared" si="20"/>
        <v>EIE</v>
      </c>
      <c r="P102" s="29" t="str">
        <f t="shared" si="21"/>
        <v>ESE</v>
      </c>
      <c r="Q102" s="28">
        <f t="shared" si="22"/>
        <v>0.83333333333333337</v>
      </c>
      <c r="R102" s="30">
        <f t="shared" si="23"/>
        <v>0</v>
      </c>
    </row>
    <row r="103" spans="1:18" ht="32" customHeight="1" x14ac:dyDescent="0.15">
      <c r="A103" s="20" t="s">
        <v>31</v>
      </c>
      <c r="B103" s="20" t="s">
        <v>252</v>
      </c>
      <c r="C103" s="20" t="s">
        <v>253</v>
      </c>
      <c r="D103" s="21" t="s">
        <v>251</v>
      </c>
      <c r="E103" s="22">
        <f t="shared" si="12"/>
        <v>133</v>
      </c>
      <c r="F103" s="23">
        <f t="shared" si="13"/>
        <v>8</v>
      </c>
      <c r="G103" s="24">
        <f t="shared" si="14"/>
        <v>141</v>
      </c>
      <c r="H103" s="25">
        <f t="shared" si="15"/>
        <v>0.125</v>
      </c>
      <c r="I103" s="26">
        <f t="shared" si="16"/>
        <v>0</v>
      </c>
      <c r="J103" s="27" t="str">
        <f>MID('COL7A1 e15 - 2ry Str + Mask'!$A$2,E103,F103)</f>
        <v>(((((...</v>
      </c>
      <c r="K103" s="26">
        <f t="shared" si="17"/>
        <v>0.375</v>
      </c>
      <c r="L103" s="27" t="str">
        <f>MID('COL7A1 e15 - 2ry Str + Mask'!$D$2,E103,F103)</f>
        <v>........</v>
      </c>
      <c r="M103" s="26">
        <f t="shared" si="18"/>
        <v>1</v>
      </c>
      <c r="N103" s="28">
        <f t="shared" si="19"/>
        <v>0.625</v>
      </c>
      <c r="O103" s="29" t="str">
        <f t="shared" si="20"/>
        <v>PESE</v>
      </c>
      <c r="P103" s="29" t="str">
        <f t="shared" si="21"/>
        <v>ESE</v>
      </c>
      <c r="Q103" s="28">
        <f t="shared" si="22"/>
        <v>0.625</v>
      </c>
      <c r="R103" s="30">
        <f t="shared" si="23"/>
        <v>0</v>
      </c>
    </row>
    <row r="104" spans="1:18" ht="32" customHeight="1" x14ac:dyDescent="0.15">
      <c r="A104" s="20" t="s">
        <v>35</v>
      </c>
      <c r="B104" s="20" t="s">
        <v>254</v>
      </c>
      <c r="C104" s="20" t="s">
        <v>37</v>
      </c>
      <c r="D104" s="21" t="s">
        <v>255</v>
      </c>
      <c r="E104" s="22">
        <f t="shared" si="12"/>
        <v>134</v>
      </c>
      <c r="F104" s="23">
        <f t="shared" si="13"/>
        <v>6</v>
      </c>
      <c r="G104" s="24">
        <f t="shared" si="14"/>
        <v>140</v>
      </c>
      <c r="H104" s="25">
        <f t="shared" si="15"/>
        <v>0.16666666666666666</v>
      </c>
      <c r="I104" s="26">
        <f t="shared" si="16"/>
        <v>0</v>
      </c>
      <c r="J104" s="27" t="str">
        <f>MID('COL7A1 e15 - 2ry Str + Mask'!$A$2,E104,F104)</f>
        <v>((((..</v>
      </c>
      <c r="K104" s="26">
        <f t="shared" si="17"/>
        <v>0.33333333333333331</v>
      </c>
      <c r="L104" s="27" t="str">
        <f>MID('COL7A1 e15 - 2ry Str + Mask'!$D$2,E104,F104)</f>
        <v>......</v>
      </c>
      <c r="M104" s="26">
        <f t="shared" si="18"/>
        <v>1</v>
      </c>
      <c r="N104" s="28">
        <f t="shared" si="19"/>
        <v>0.66666666666666674</v>
      </c>
      <c r="O104" s="29" t="str">
        <f t="shared" si="20"/>
        <v>EIE</v>
      </c>
      <c r="P104" s="29" t="str">
        <f t="shared" si="21"/>
        <v>ESE</v>
      </c>
      <c r="Q104" s="28">
        <f t="shared" si="22"/>
        <v>0.66666666666666674</v>
      </c>
      <c r="R104" s="30">
        <f t="shared" si="23"/>
        <v>0</v>
      </c>
    </row>
    <row r="105" spans="1:18" ht="32" customHeight="1" x14ac:dyDescent="0.15">
      <c r="A105" s="20" t="s">
        <v>196</v>
      </c>
      <c r="B105" s="20" t="s">
        <v>256</v>
      </c>
      <c r="C105" s="20" t="s">
        <v>37</v>
      </c>
      <c r="D105" s="21" t="s">
        <v>257</v>
      </c>
      <c r="E105" s="22">
        <f t="shared" si="12"/>
        <v>135</v>
      </c>
      <c r="F105" s="23">
        <f t="shared" si="13"/>
        <v>6</v>
      </c>
      <c r="G105" s="24">
        <f t="shared" si="14"/>
        <v>141</v>
      </c>
      <c r="H105" s="25">
        <f t="shared" si="15"/>
        <v>0.16666666666666666</v>
      </c>
      <c r="I105" s="26">
        <f t="shared" si="16"/>
        <v>0</v>
      </c>
      <c r="J105" s="27" t="str">
        <f>MID('COL7A1 e15 - 2ry Str + Mask'!$A$2,E105,F105)</f>
        <v>(((...</v>
      </c>
      <c r="K105" s="26">
        <f t="shared" si="17"/>
        <v>0.5</v>
      </c>
      <c r="L105" s="27" t="str">
        <f>MID('COL7A1 e15 - 2ry Str + Mask'!$D$2,E105,F105)</f>
        <v>......</v>
      </c>
      <c r="M105" s="26">
        <f t="shared" si="18"/>
        <v>1</v>
      </c>
      <c r="N105" s="28">
        <f t="shared" si="19"/>
        <v>0.5</v>
      </c>
      <c r="O105" s="29" t="str">
        <f t="shared" si="20"/>
        <v>RESCUE ESE</v>
      </c>
      <c r="P105" s="29" t="str">
        <f t="shared" si="21"/>
        <v>ESE</v>
      </c>
      <c r="Q105" s="28">
        <f t="shared" si="22"/>
        <v>0.5</v>
      </c>
      <c r="R105" s="30">
        <f t="shared" si="23"/>
        <v>0</v>
      </c>
    </row>
    <row r="106" spans="1:18" ht="32" customHeight="1" x14ac:dyDescent="0.15">
      <c r="A106" s="20" t="s">
        <v>35</v>
      </c>
      <c r="B106" s="20" t="s">
        <v>256</v>
      </c>
      <c r="C106" s="20" t="s">
        <v>37</v>
      </c>
      <c r="D106" s="21" t="s">
        <v>257</v>
      </c>
      <c r="E106" s="22">
        <f t="shared" si="12"/>
        <v>135</v>
      </c>
      <c r="F106" s="23">
        <f t="shared" si="13"/>
        <v>6</v>
      </c>
      <c r="G106" s="24">
        <f t="shared" si="14"/>
        <v>141</v>
      </c>
      <c r="H106" s="25">
        <f t="shared" si="15"/>
        <v>0.16666666666666666</v>
      </c>
      <c r="I106" s="26">
        <f t="shared" si="16"/>
        <v>0</v>
      </c>
      <c r="J106" s="27" t="str">
        <f>MID('COL7A1 e15 - 2ry Str + Mask'!$A$2,E106,F106)</f>
        <v>(((...</v>
      </c>
      <c r="K106" s="26">
        <f t="shared" si="17"/>
        <v>0.5</v>
      </c>
      <c r="L106" s="27" t="str">
        <f>MID('COL7A1 e15 - 2ry Str + Mask'!$D$2,E106,F106)</f>
        <v>......</v>
      </c>
      <c r="M106" s="26">
        <f t="shared" si="18"/>
        <v>1</v>
      </c>
      <c r="N106" s="28">
        <f t="shared" si="19"/>
        <v>0.5</v>
      </c>
      <c r="O106" s="29" t="str">
        <f t="shared" si="20"/>
        <v>EIE</v>
      </c>
      <c r="P106" s="29" t="str">
        <f t="shared" si="21"/>
        <v>ESE</v>
      </c>
      <c r="Q106" s="28">
        <f t="shared" si="22"/>
        <v>0.5</v>
      </c>
      <c r="R106" s="30">
        <f t="shared" si="23"/>
        <v>0</v>
      </c>
    </row>
    <row r="107" spans="1:18" ht="32" customHeight="1" x14ac:dyDescent="0.15">
      <c r="A107" s="20" t="s">
        <v>35</v>
      </c>
      <c r="B107" s="20" t="s">
        <v>258</v>
      </c>
      <c r="C107" s="20" t="s">
        <v>37</v>
      </c>
      <c r="D107" s="21" t="s">
        <v>259</v>
      </c>
      <c r="E107" s="22">
        <f t="shared" si="12"/>
        <v>136</v>
      </c>
      <c r="F107" s="23">
        <f t="shared" si="13"/>
        <v>6</v>
      </c>
      <c r="G107" s="24">
        <f t="shared" si="14"/>
        <v>142</v>
      </c>
      <c r="H107" s="25">
        <f t="shared" si="15"/>
        <v>0.16666666666666666</v>
      </c>
      <c r="I107" s="26">
        <f t="shared" si="16"/>
        <v>0</v>
      </c>
      <c r="J107" s="27" t="str">
        <f>MID('COL7A1 e15 - 2ry Str + Mask'!$A$2,E107,F107)</f>
        <v>((....</v>
      </c>
      <c r="K107" s="26">
        <f t="shared" si="17"/>
        <v>0.66666666666666663</v>
      </c>
      <c r="L107" s="27" t="str">
        <f>MID('COL7A1 e15 - 2ry Str + Mask'!$D$2,E107,F107)</f>
        <v>......</v>
      </c>
      <c r="M107" s="26">
        <f t="shared" si="18"/>
        <v>1</v>
      </c>
      <c r="N107" s="28">
        <f t="shared" si="19"/>
        <v>0.33333333333333337</v>
      </c>
      <c r="O107" s="29" t="str">
        <f t="shared" si="20"/>
        <v>EIE</v>
      </c>
      <c r="P107" s="29" t="str">
        <f t="shared" si="21"/>
        <v>ESE</v>
      </c>
      <c r="Q107" s="28">
        <f t="shared" si="22"/>
        <v>0.33333333333333337</v>
      </c>
      <c r="R107" s="30">
        <f t="shared" si="23"/>
        <v>0</v>
      </c>
    </row>
    <row r="108" spans="1:18" ht="32" customHeight="1" x14ac:dyDescent="0.15">
      <c r="A108" s="20" t="s">
        <v>196</v>
      </c>
      <c r="B108" s="20" t="s">
        <v>260</v>
      </c>
      <c r="C108" s="20" t="s">
        <v>37</v>
      </c>
      <c r="D108" s="21" t="s">
        <v>261</v>
      </c>
      <c r="E108" s="22">
        <f t="shared" si="12"/>
        <v>137</v>
      </c>
      <c r="F108" s="23">
        <f t="shared" si="13"/>
        <v>6</v>
      </c>
      <c r="G108" s="24">
        <f t="shared" si="14"/>
        <v>143</v>
      </c>
      <c r="H108" s="25">
        <f t="shared" si="15"/>
        <v>0.16666666666666666</v>
      </c>
      <c r="I108" s="26">
        <f t="shared" si="16"/>
        <v>0</v>
      </c>
      <c r="J108" s="27" t="str">
        <f>MID('COL7A1 e15 - 2ry Str + Mask'!$A$2,E108,F108)</f>
        <v>(.....</v>
      </c>
      <c r="K108" s="26">
        <f t="shared" si="17"/>
        <v>0.83333333333333337</v>
      </c>
      <c r="L108" s="27" t="str">
        <f>MID('COL7A1 e15 - 2ry Str + Mask'!$D$2,E108,F108)</f>
        <v>.....(</v>
      </c>
      <c r="M108" s="26">
        <f t="shared" si="18"/>
        <v>0.83333333333333337</v>
      </c>
      <c r="N108" s="28">
        <f t="shared" si="19"/>
        <v>0</v>
      </c>
      <c r="O108" s="29" t="str">
        <f t="shared" si="20"/>
        <v>RESCUE ESE</v>
      </c>
      <c r="P108" s="29" t="str">
        <f t="shared" si="21"/>
        <v>ESE</v>
      </c>
      <c r="Q108" s="28">
        <f t="shared" si="22"/>
        <v>0</v>
      </c>
      <c r="R108" s="30">
        <f t="shared" si="23"/>
        <v>0</v>
      </c>
    </row>
    <row r="109" spans="1:18" ht="32" customHeight="1" x14ac:dyDescent="0.15">
      <c r="A109" s="20" t="s">
        <v>35</v>
      </c>
      <c r="B109" s="20" t="s">
        <v>260</v>
      </c>
      <c r="C109" s="20" t="s">
        <v>37</v>
      </c>
      <c r="D109" s="21" t="s">
        <v>261</v>
      </c>
      <c r="E109" s="22">
        <f t="shared" si="12"/>
        <v>137</v>
      </c>
      <c r="F109" s="23">
        <f t="shared" si="13"/>
        <v>6</v>
      </c>
      <c r="G109" s="24">
        <f t="shared" si="14"/>
        <v>143</v>
      </c>
      <c r="H109" s="25">
        <f t="shared" si="15"/>
        <v>0.16666666666666666</v>
      </c>
      <c r="I109" s="26">
        <f t="shared" si="16"/>
        <v>0</v>
      </c>
      <c r="J109" s="27" t="str">
        <f>MID('COL7A1 e15 - 2ry Str + Mask'!$A$2,E109,F109)</f>
        <v>(.....</v>
      </c>
      <c r="K109" s="26">
        <f t="shared" si="17"/>
        <v>0.83333333333333337</v>
      </c>
      <c r="L109" s="27" t="str">
        <f>MID('COL7A1 e15 - 2ry Str + Mask'!$D$2,E109,F109)</f>
        <v>.....(</v>
      </c>
      <c r="M109" s="26">
        <f t="shared" si="18"/>
        <v>0.83333333333333337</v>
      </c>
      <c r="N109" s="28">
        <f t="shared" si="19"/>
        <v>0</v>
      </c>
      <c r="O109" s="29" t="str">
        <f t="shared" si="20"/>
        <v>EIE</v>
      </c>
      <c r="P109" s="29" t="str">
        <f t="shared" si="21"/>
        <v>ESE</v>
      </c>
      <c r="Q109" s="28">
        <f t="shared" si="22"/>
        <v>0</v>
      </c>
      <c r="R109" s="30">
        <f t="shared" si="23"/>
        <v>0</v>
      </c>
    </row>
    <row r="110" spans="1:18" ht="32" customHeight="1" x14ac:dyDescent="0.15">
      <c r="A110" s="20" t="s">
        <v>35</v>
      </c>
      <c r="B110" s="20" t="s">
        <v>262</v>
      </c>
      <c r="C110" s="20" t="s">
        <v>37</v>
      </c>
      <c r="D110" s="21" t="s">
        <v>263</v>
      </c>
      <c r="E110" s="22">
        <f t="shared" si="12"/>
        <v>139</v>
      </c>
      <c r="F110" s="23">
        <f t="shared" si="13"/>
        <v>6</v>
      </c>
      <c r="G110" s="24">
        <f t="shared" si="14"/>
        <v>145</v>
      </c>
      <c r="H110" s="25">
        <f t="shared" si="15"/>
        <v>0.16666666666666666</v>
      </c>
      <c r="I110" s="26">
        <f t="shared" si="16"/>
        <v>0</v>
      </c>
      <c r="J110" s="27" t="str">
        <f>MID('COL7A1 e15 - 2ry Str + Mask'!$A$2,E110,F110)</f>
        <v>......</v>
      </c>
      <c r="K110" s="26">
        <f t="shared" si="17"/>
        <v>1</v>
      </c>
      <c r="L110" s="27" t="str">
        <f>MID('COL7A1 e15 - 2ry Str + Mask'!$D$2,E110,F110)</f>
        <v>...(((</v>
      </c>
      <c r="M110" s="26">
        <f t="shared" si="18"/>
        <v>0.5</v>
      </c>
      <c r="N110" s="28">
        <f t="shared" si="19"/>
        <v>-0.5</v>
      </c>
      <c r="O110" s="29" t="str">
        <f t="shared" si="20"/>
        <v>EIE</v>
      </c>
      <c r="P110" s="29" t="str">
        <f t="shared" si="21"/>
        <v>ESE</v>
      </c>
      <c r="Q110" s="28">
        <f t="shared" si="22"/>
        <v>-0.5</v>
      </c>
      <c r="R110" s="30">
        <f t="shared" si="23"/>
        <v>0</v>
      </c>
    </row>
    <row r="111" spans="1:18" ht="44" customHeight="1" x14ac:dyDescent="0.15">
      <c r="A111" s="20" t="s">
        <v>24</v>
      </c>
      <c r="B111" s="20" t="s">
        <v>264</v>
      </c>
      <c r="C111" s="20" t="s">
        <v>265</v>
      </c>
      <c r="D111" s="21" t="s">
        <v>266</v>
      </c>
      <c r="E111" s="22">
        <f t="shared" si="12"/>
        <v>140</v>
      </c>
      <c r="F111" s="23">
        <f t="shared" si="13"/>
        <v>8</v>
      </c>
      <c r="G111" s="24">
        <f t="shared" si="14"/>
        <v>148</v>
      </c>
      <c r="H111" s="25">
        <f t="shared" si="15"/>
        <v>0</v>
      </c>
      <c r="I111" s="26">
        <f t="shared" si="16"/>
        <v>-0.125</v>
      </c>
      <c r="J111" s="27" t="str">
        <f>MID('COL7A1 e15 - 2ry Str + Mask'!$A$2,E111,F111)</f>
        <v>.......)</v>
      </c>
      <c r="K111" s="26">
        <f t="shared" si="17"/>
        <v>0.875</v>
      </c>
      <c r="L111" s="27" t="str">
        <f>MID('COL7A1 e15 - 2ry Str + Mask'!$D$2,E111,F111)</f>
        <v>..(((...</v>
      </c>
      <c r="M111" s="26">
        <f t="shared" si="18"/>
        <v>0.625</v>
      </c>
      <c r="N111" s="28">
        <f t="shared" si="19"/>
        <v>-0.25</v>
      </c>
      <c r="O111" s="29" t="str">
        <f t="shared" si="20"/>
        <v>Sironi_motif3</v>
      </c>
      <c r="P111" s="29" t="str">
        <f t="shared" si="21"/>
        <v>ESS</v>
      </c>
      <c r="Q111" s="28">
        <f t="shared" si="22"/>
        <v>0</v>
      </c>
      <c r="R111" s="30">
        <f t="shared" si="23"/>
        <v>-0.25</v>
      </c>
    </row>
    <row r="112" spans="1:18" ht="32" customHeight="1" x14ac:dyDescent="0.15">
      <c r="A112" s="20" t="s">
        <v>35</v>
      </c>
      <c r="B112" s="20" t="s">
        <v>267</v>
      </c>
      <c r="C112" s="20" t="s">
        <v>37</v>
      </c>
      <c r="D112" s="21" t="s">
        <v>268</v>
      </c>
      <c r="E112" s="22">
        <f t="shared" si="12"/>
        <v>141</v>
      </c>
      <c r="F112" s="23">
        <f t="shared" si="13"/>
        <v>6</v>
      </c>
      <c r="G112" s="24">
        <f t="shared" si="14"/>
        <v>147</v>
      </c>
      <c r="H112" s="25">
        <f t="shared" si="15"/>
        <v>0.16666666666666666</v>
      </c>
      <c r="I112" s="26">
        <f t="shared" si="16"/>
        <v>0</v>
      </c>
      <c r="J112" s="27" t="str">
        <f>MID('COL7A1 e15 - 2ry Str + Mask'!$A$2,E112,F112)</f>
        <v>......</v>
      </c>
      <c r="K112" s="26">
        <f t="shared" si="17"/>
        <v>1</v>
      </c>
      <c r="L112" s="27" t="str">
        <f>MID('COL7A1 e15 - 2ry Str + Mask'!$D$2,E112,F112)</f>
        <v>.(((..</v>
      </c>
      <c r="M112" s="26">
        <f t="shared" si="18"/>
        <v>0.5</v>
      </c>
      <c r="N112" s="28">
        <f t="shared" si="19"/>
        <v>-0.5</v>
      </c>
      <c r="O112" s="29" t="str">
        <f t="shared" si="20"/>
        <v>EIE</v>
      </c>
      <c r="P112" s="29" t="str">
        <f t="shared" si="21"/>
        <v>ESE</v>
      </c>
      <c r="Q112" s="28">
        <f t="shared" si="22"/>
        <v>-0.5</v>
      </c>
      <c r="R112" s="30">
        <f t="shared" si="23"/>
        <v>0</v>
      </c>
    </row>
    <row r="113" spans="1:18" ht="32" customHeight="1" x14ac:dyDescent="0.15">
      <c r="A113" s="20" t="s">
        <v>35</v>
      </c>
      <c r="B113" s="20" t="s">
        <v>269</v>
      </c>
      <c r="C113" s="20" t="s">
        <v>37</v>
      </c>
      <c r="D113" s="21" t="s">
        <v>270</v>
      </c>
      <c r="E113" s="22">
        <f t="shared" si="12"/>
        <v>142</v>
      </c>
      <c r="F113" s="23">
        <f t="shared" si="13"/>
        <v>6</v>
      </c>
      <c r="G113" s="24">
        <f t="shared" si="14"/>
        <v>148</v>
      </c>
      <c r="H113" s="25">
        <f t="shared" si="15"/>
        <v>0.16666666666666666</v>
      </c>
      <c r="I113" s="26">
        <f t="shared" si="16"/>
        <v>0</v>
      </c>
      <c r="J113" s="27" t="str">
        <f>MID('COL7A1 e15 - 2ry Str + Mask'!$A$2,E113,F113)</f>
        <v>.....)</v>
      </c>
      <c r="K113" s="26">
        <f t="shared" si="17"/>
        <v>0.83333333333333337</v>
      </c>
      <c r="L113" s="27" t="str">
        <f>MID('COL7A1 e15 - 2ry Str + Mask'!$D$2,E113,F113)</f>
        <v>(((...</v>
      </c>
      <c r="M113" s="26">
        <f t="shared" si="18"/>
        <v>0.5</v>
      </c>
      <c r="N113" s="28">
        <f t="shared" si="19"/>
        <v>-0.33333333333333337</v>
      </c>
      <c r="O113" s="29" t="str">
        <f t="shared" si="20"/>
        <v>EIE</v>
      </c>
      <c r="P113" s="29" t="str">
        <f t="shared" si="21"/>
        <v>ESE</v>
      </c>
      <c r="Q113" s="28">
        <f t="shared" si="22"/>
        <v>-0.33333333333333337</v>
      </c>
      <c r="R113" s="30">
        <f t="shared" si="23"/>
        <v>0</v>
      </c>
    </row>
    <row r="114" spans="1:18" ht="32" customHeight="1" x14ac:dyDescent="0.15">
      <c r="A114" s="20" t="s">
        <v>35</v>
      </c>
      <c r="B114" s="20" t="s">
        <v>271</v>
      </c>
      <c r="C114" s="20" t="s">
        <v>37</v>
      </c>
      <c r="D114" s="21" t="s">
        <v>272</v>
      </c>
      <c r="E114" s="22">
        <f t="shared" si="12"/>
        <v>143</v>
      </c>
      <c r="F114" s="23">
        <f t="shared" si="13"/>
        <v>6</v>
      </c>
      <c r="G114" s="24">
        <f t="shared" si="14"/>
        <v>149</v>
      </c>
      <c r="H114" s="25">
        <f t="shared" si="15"/>
        <v>0.16666666666666666</v>
      </c>
      <c r="I114" s="26">
        <f t="shared" si="16"/>
        <v>0</v>
      </c>
      <c r="J114" s="27" t="str">
        <f>MID('COL7A1 e15 - 2ry Str + Mask'!$A$2,E114,F114)</f>
        <v>....))</v>
      </c>
      <c r="K114" s="26">
        <f t="shared" si="17"/>
        <v>0.66666666666666663</v>
      </c>
      <c r="L114" s="27" t="str">
        <f>MID('COL7A1 e15 - 2ry Str + Mask'!$D$2,E114,F114)</f>
        <v>((....</v>
      </c>
      <c r="M114" s="26">
        <f t="shared" si="18"/>
        <v>0.66666666666666663</v>
      </c>
      <c r="N114" s="28">
        <f t="shared" si="19"/>
        <v>0</v>
      </c>
      <c r="O114" s="29" t="str">
        <f t="shared" si="20"/>
        <v>EIE</v>
      </c>
      <c r="P114" s="29" t="str">
        <f t="shared" si="21"/>
        <v>ESE</v>
      </c>
      <c r="Q114" s="28">
        <f t="shared" si="22"/>
        <v>0</v>
      </c>
      <c r="R114" s="30">
        <f t="shared" si="23"/>
        <v>0</v>
      </c>
    </row>
    <row r="115" spans="1:18" ht="44" customHeight="1" x14ac:dyDescent="0.15">
      <c r="A115" s="20" t="s">
        <v>24</v>
      </c>
      <c r="B115" s="20" t="s">
        <v>273</v>
      </c>
      <c r="C115" s="20" t="s">
        <v>274</v>
      </c>
      <c r="D115" s="21" t="s">
        <v>272</v>
      </c>
      <c r="E115" s="22">
        <f t="shared" si="12"/>
        <v>143</v>
      </c>
      <c r="F115" s="23">
        <f t="shared" si="13"/>
        <v>8</v>
      </c>
      <c r="G115" s="24">
        <f t="shared" si="14"/>
        <v>151</v>
      </c>
      <c r="H115" s="25">
        <f t="shared" si="15"/>
        <v>0</v>
      </c>
      <c r="I115" s="26">
        <f t="shared" si="16"/>
        <v>-0.125</v>
      </c>
      <c r="J115" s="27" t="str">
        <f>MID('COL7A1 e15 - 2ry Str + Mask'!$A$2,E115,F115)</f>
        <v>....))))</v>
      </c>
      <c r="K115" s="26">
        <f t="shared" si="17"/>
        <v>0.5</v>
      </c>
      <c r="L115" s="27" t="str">
        <f>MID('COL7A1 e15 - 2ry Str + Mask'!$D$2,E115,F115)</f>
        <v>((.....)</v>
      </c>
      <c r="M115" s="26">
        <f t="shared" si="18"/>
        <v>0.625</v>
      </c>
      <c r="N115" s="28">
        <f t="shared" si="19"/>
        <v>0.125</v>
      </c>
      <c r="O115" s="29" t="str">
        <f t="shared" si="20"/>
        <v>Sironi_motif3</v>
      </c>
      <c r="P115" s="29" t="str">
        <f t="shared" si="21"/>
        <v>ESS</v>
      </c>
      <c r="Q115" s="28">
        <f t="shared" si="22"/>
        <v>0</v>
      </c>
      <c r="R115" s="30">
        <f t="shared" si="23"/>
        <v>0.125</v>
      </c>
    </row>
    <row r="116" spans="1:18" ht="32" customHeight="1" x14ac:dyDescent="0.15">
      <c r="A116" s="20" t="s">
        <v>35</v>
      </c>
      <c r="B116" s="20" t="s">
        <v>275</v>
      </c>
      <c r="C116" s="20" t="s">
        <v>37</v>
      </c>
      <c r="D116" s="21" t="s">
        <v>276</v>
      </c>
      <c r="E116" s="22">
        <f t="shared" si="12"/>
        <v>144</v>
      </c>
      <c r="F116" s="23">
        <f t="shared" si="13"/>
        <v>6</v>
      </c>
      <c r="G116" s="24">
        <f t="shared" si="14"/>
        <v>150</v>
      </c>
      <c r="H116" s="25">
        <f t="shared" si="15"/>
        <v>0.16666666666666666</v>
      </c>
      <c r="I116" s="26">
        <f t="shared" si="16"/>
        <v>0</v>
      </c>
      <c r="J116" s="27" t="str">
        <f>MID('COL7A1 e15 - 2ry Str + Mask'!$A$2,E116,F116)</f>
        <v>...)))</v>
      </c>
      <c r="K116" s="26">
        <f t="shared" si="17"/>
        <v>0.5</v>
      </c>
      <c r="L116" s="27" t="str">
        <f>MID('COL7A1 e15 - 2ry Str + Mask'!$D$2,E116,F116)</f>
        <v>(.....</v>
      </c>
      <c r="M116" s="26">
        <f t="shared" si="18"/>
        <v>0.83333333333333337</v>
      </c>
      <c r="N116" s="28">
        <f t="shared" si="19"/>
        <v>0.33333333333333337</v>
      </c>
      <c r="O116" s="29" t="str">
        <f t="shared" si="20"/>
        <v>EIE</v>
      </c>
      <c r="P116" s="29" t="str">
        <f t="shared" si="21"/>
        <v>ESE</v>
      </c>
      <c r="Q116" s="28">
        <f t="shared" si="22"/>
        <v>0.33333333333333337</v>
      </c>
      <c r="R116" s="30">
        <f t="shared" si="23"/>
        <v>0</v>
      </c>
    </row>
    <row r="117" spans="1:18" ht="44" customHeight="1" x14ac:dyDescent="0.15">
      <c r="A117" s="20" t="s">
        <v>54</v>
      </c>
      <c r="B117" s="20" t="s">
        <v>277</v>
      </c>
      <c r="C117" s="20" t="s">
        <v>278</v>
      </c>
      <c r="D117" s="21" t="s">
        <v>276</v>
      </c>
      <c r="E117" s="22">
        <f t="shared" si="12"/>
        <v>144</v>
      </c>
      <c r="F117" s="23">
        <f t="shared" si="13"/>
        <v>7</v>
      </c>
      <c r="G117" s="24">
        <f t="shared" si="14"/>
        <v>151</v>
      </c>
      <c r="H117" s="25">
        <f t="shared" si="15"/>
        <v>0.14285714285714285</v>
      </c>
      <c r="I117" s="26">
        <f t="shared" si="16"/>
        <v>0</v>
      </c>
      <c r="J117" s="27" t="str">
        <f>MID('COL7A1 e15 - 2ry Str + Mask'!$A$2,E117,F117)</f>
        <v>...))))</v>
      </c>
      <c r="K117" s="26">
        <f t="shared" si="17"/>
        <v>0.42857142857142855</v>
      </c>
      <c r="L117" s="27" t="str">
        <f>MID('COL7A1 e15 - 2ry Str + Mask'!$D$2,E117,F117)</f>
        <v>(.....)</v>
      </c>
      <c r="M117" s="26">
        <f t="shared" si="18"/>
        <v>0.7142857142857143</v>
      </c>
      <c r="N117" s="28">
        <f t="shared" si="19"/>
        <v>0.28571428571428575</v>
      </c>
      <c r="O117" s="29" t="str">
        <f t="shared" si="20"/>
        <v>ESE_SRp40</v>
      </c>
      <c r="P117" s="29" t="str">
        <f t="shared" si="21"/>
        <v>ESE</v>
      </c>
      <c r="Q117" s="28">
        <f t="shared" si="22"/>
        <v>0.28571428571428575</v>
      </c>
      <c r="R117" s="30">
        <f t="shared" si="23"/>
        <v>0</v>
      </c>
    </row>
    <row r="118" spans="1:18" ht="32" customHeight="1" x14ac:dyDescent="0.15">
      <c r="A118" s="20" t="s">
        <v>35</v>
      </c>
      <c r="B118" s="20" t="s">
        <v>279</v>
      </c>
      <c r="C118" s="20" t="s">
        <v>37</v>
      </c>
      <c r="D118" s="21" t="s">
        <v>280</v>
      </c>
      <c r="E118" s="22">
        <f t="shared" si="12"/>
        <v>145</v>
      </c>
      <c r="F118" s="23">
        <f t="shared" si="13"/>
        <v>6</v>
      </c>
      <c r="G118" s="24">
        <f t="shared" si="14"/>
        <v>151</v>
      </c>
      <c r="H118" s="25">
        <f t="shared" si="15"/>
        <v>0.16666666666666666</v>
      </c>
      <c r="I118" s="26">
        <f t="shared" si="16"/>
        <v>0</v>
      </c>
      <c r="J118" s="27" t="str">
        <f>MID('COL7A1 e15 - 2ry Str + Mask'!$A$2,E118,F118)</f>
        <v>..))))</v>
      </c>
      <c r="K118" s="26">
        <f t="shared" si="17"/>
        <v>0.33333333333333331</v>
      </c>
      <c r="L118" s="27" t="str">
        <f>MID('COL7A1 e15 - 2ry Str + Mask'!$D$2,E118,F118)</f>
        <v>.....)</v>
      </c>
      <c r="M118" s="26">
        <f t="shared" si="18"/>
        <v>0.83333333333333337</v>
      </c>
      <c r="N118" s="28">
        <f t="shared" si="19"/>
        <v>0.5</v>
      </c>
      <c r="O118" s="29" t="str">
        <f t="shared" si="20"/>
        <v>EIE</v>
      </c>
      <c r="P118" s="29" t="str">
        <f t="shared" si="21"/>
        <v>ESE</v>
      </c>
      <c r="Q118" s="28">
        <f t="shared" si="22"/>
        <v>0.5</v>
      </c>
      <c r="R118" s="30">
        <f t="shared" si="23"/>
        <v>0</v>
      </c>
    </row>
    <row r="119" spans="1:18" ht="44" customHeight="1" x14ac:dyDescent="0.15">
      <c r="A119" s="20" t="s">
        <v>65</v>
      </c>
      <c r="B119" s="20" t="s">
        <v>281</v>
      </c>
      <c r="C119" s="20" t="s">
        <v>282</v>
      </c>
      <c r="D119" s="21" t="s">
        <v>283</v>
      </c>
      <c r="E119" s="22">
        <f t="shared" si="12"/>
        <v>148</v>
      </c>
      <c r="F119" s="23">
        <f t="shared" si="13"/>
        <v>6</v>
      </c>
      <c r="G119" s="24">
        <f t="shared" si="14"/>
        <v>154</v>
      </c>
      <c r="H119" s="25">
        <f t="shared" si="15"/>
        <v>0</v>
      </c>
      <c r="I119" s="26">
        <f t="shared" si="16"/>
        <v>-0.16666666666666666</v>
      </c>
      <c r="J119" s="27" t="str">
        <f>MID('COL7A1 e15 - 2ry Str + Mask'!$A$2,E119,F119)</f>
        <v>))))).</v>
      </c>
      <c r="K119" s="26">
        <f t="shared" si="17"/>
        <v>0.16666666666666666</v>
      </c>
      <c r="L119" s="27" t="str">
        <f>MID('COL7A1 e15 - 2ry Str + Mask'!$D$2,E119,F119)</f>
        <v>..))).</v>
      </c>
      <c r="M119" s="26">
        <f t="shared" si="18"/>
        <v>0.5</v>
      </c>
      <c r="N119" s="28">
        <f t="shared" si="19"/>
        <v>0.33333333333333337</v>
      </c>
      <c r="O119" s="29" t="str">
        <f t="shared" si="20"/>
        <v>ESS_hnRNPA1</v>
      </c>
      <c r="P119" s="29" t="str">
        <f t="shared" si="21"/>
        <v>ESS</v>
      </c>
      <c r="Q119" s="28">
        <f t="shared" si="22"/>
        <v>0</v>
      </c>
      <c r="R119" s="30">
        <f t="shared" si="23"/>
        <v>0.33333333333333337</v>
      </c>
    </row>
    <row r="120" spans="1:18" ht="44" customHeight="1" x14ac:dyDescent="0.15">
      <c r="A120" s="20" t="s">
        <v>58</v>
      </c>
      <c r="B120" s="20" t="s">
        <v>284</v>
      </c>
      <c r="C120" s="20" t="s">
        <v>285</v>
      </c>
      <c r="D120" s="21" t="s">
        <v>283</v>
      </c>
      <c r="E120" s="22">
        <f t="shared" si="12"/>
        <v>148</v>
      </c>
      <c r="F120" s="23">
        <f t="shared" si="13"/>
        <v>8</v>
      </c>
      <c r="G120" s="24">
        <f t="shared" si="14"/>
        <v>156</v>
      </c>
      <c r="H120" s="25">
        <f t="shared" si="15"/>
        <v>0</v>
      </c>
      <c r="I120" s="26">
        <f t="shared" si="16"/>
        <v>-0.125</v>
      </c>
      <c r="J120" s="27" t="str">
        <f>MID('COL7A1 e15 - 2ry Str + Mask'!$A$2,E120,F120)</f>
        <v>)))))...</v>
      </c>
      <c r="K120" s="26">
        <f t="shared" si="17"/>
        <v>0.375</v>
      </c>
      <c r="L120" s="27" t="str">
        <f>MID('COL7A1 e15 - 2ry Str + Mask'!$D$2,E120,F120)</f>
        <v>..)))...</v>
      </c>
      <c r="M120" s="26">
        <f t="shared" si="18"/>
        <v>0.625</v>
      </c>
      <c r="N120" s="28">
        <f t="shared" si="19"/>
        <v>0.25</v>
      </c>
      <c r="O120" s="29" t="str">
        <f t="shared" si="20"/>
        <v>Sironi_motif1</v>
      </c>
      <c r="P120" s="29" t="str">
        <f t="shared" si="21"/>
        <v>ESS</v>
      </c>
      <c r="Q120" s="28">
        <f t="shared" si="22"/>
        <v>0</v>
      </c>
      <c r="R120" s="30">
        <f t="shared" si="23"/>
        <v>0.25</v>
      </c>
    </row>
    <row r="121" spans="1:18" ht="32" customHeight="1" x14ac:dyDescent="0.15">
      <c r="A121" s="20" t="s">
        <v>46</v>
      </c>
      <c r="B121" s="20" t="s">
        <v>286</v>
      </c>
      <c r="C121" s="20" t="s">
        <v>37</v>
      </c>
      <c r="D121" s="21" t="s">
        <v>287</v>
      </c>
      <c r="E121" s="22">
        <f t="shared" si="12"/>
        <v>149</v>
      </c>
      <c r="F121" s="23">
        <f t="shared" si="13"/>
        <v>6</v>
      </c>
      <c r="G121" s="24">
        <f t="shared" si="14"/>
        <v>155</v>
      </c>
      <c r="H121" s="25">
        <f t="shared" si="15"/>
        <v>0</v>
      </c>
      <c r="I121" s="26">
        <f t="shared" si="16"/>
        <v>-0.16666666666666666</v>
      </c>
      <c r="J121" s="27" t="str">
        <f>MID('COL7A1 e15 - 2ry Str + Mask'!$A$2,E121,F121)</f>
        <v>))))..</v>
      </c>
      <c r="K121" s="26">
        <f t="shared" si="17"/>
        <v>0.33333333333333331</v>
      </c>
      <c r="L121" s="27" t="str">
        <f>MID('COL7A1 e15 - 2ry Str + Mask'!$D$2,E121,F121)</f>
        <v>.)))..</v>
      </c>
      <c r="M121" s="26">
        <f t="shared" si="18"/>
        <v>0.5</v>
      </c>
      <c r="N121" s="28">
        <f t="shared" si="19"/>
        <v>0.16666666666666669</v>
      </c>
      <c r="O121" s="29" t="str">
        <f t="shared" si="20"/>
        <v>IIE</v>
      </c>
      <c r="P121" s="29" t="str">
        <f t="shared" si="21"/>
        <v>ESS</v>
      </c>
      <c r="Q121" s="28">
        <f t="shared" si="22"/>
        <v>0</v>
      </c>
      <c r="R121" s="30">
        <f t="shared" si="23"/>
        <v>0.16666666666666669</v>
      </c>
    </row>
    <row r="122" spans="1:18" ht="32" customHeight="1" x14ac:dyDescent="0.15">
      <c r="A122" s="20" t="s">
        <v>288</v>
      </c>
      <c r="B122" s="20" t="s">
        <v>286</v>
      </c>
      <c r="C122" s="20" t="s">
        <v>37</v>
      </c>
      <c r="D122" s="21" t="s">
        <v>287</v>
      </c>
      <c r="E122" s="22">
        <f t="shared" si="12"/>
        <v>149</v>
      </c>
      <c r="F122" s="23">
        <f t="shared" si="13"/>
        <v>6</v>
      </c>
      <c r="G122" s="24">
        <f t="shared" si="14"/>
        <v>155</v>
      </c>
      <c r="H122" s="25">
        <f t="shared" si="15"/>
        <v>0</v>
      </c>
      <c r="I122" s="26">
        <f t="shared" si="16"/>
        <v>-0.16666666666666666</v>
      </c>
      <c r="J122" s="27" t="str">
        <f>MID('COL7A1 e15 - 2ry Str + Mask'!$A$2,E122,F122)</f>
        <v>))))..</v>
      </c>
      <c r="K122" s="26">
        <f t="shared" si="17"/>
        <v>0.33333333333333331</v>
      </c>
      <c r="L122" s="27" t="str">
        <f>MID('COL7A1 e15 - 2ry Str + Mask'!$D$2,E122,F122)</f>
        <v>.)))..</v>
      </c>
      <c r="M122" s="26">
        <f t="shared" si="18"/>
        <v>0.5</v>
      </c>
      <c r="N122" s="28">
        <f t="shared" si="19"/>
        <v>0.16666666666666669</v>
      </c>
      <c r="O122" s="29" t="str">
        <f t="shared" si="20"/>
        <v>Fas ESS</v>
      </c>
      <c r="P122" s="29" t="str">
        <f t="shared" si="21"/>
        <v>ESS</v>
      </c>
      <c r="Q122" s="28">
        <f t="shared" si="22"/>
        <v>0</v>
      </c>
      <c r="R122" s="30">
        <f t="shared" si="23"/>
        <v>0.16666666666666669</v>
      </c>
    </row>
    <row r="123" spans="1:18" ht="44" customHeight="1" x14ac:dyDescent="0.15">
      <c r="A123" s="20" t="s">
        <v>69</v>
      </c>
      <c r="B123" s="20" t="s">
        <v>289</v>
      </c>
      <c r="C123" s="20" t="s">
        <v>290</v>
      </c>
      <c r="D123" s="21" t="s">
        <v>287</v>
      </c>
      <c r="E123" s="22">
        <f t="shared" si="12"/>
        <v>149</v>
      </c>
      <c r="F123" s="23">
        <f t="shared" si="13"/>
        <v>7</v>
      </c>
      <c r="G123" s="24">
        <f t="shared" si="14"/>
        <v>156</v>
      </c>
      <c r="H123" s="25">
        <f t="shared" si="15"/>
        <v>0</v>
      </c>
      <c r="I123" s="26">
        <f t="shared" si="16"/>
        <v>-0.14285714285714285</v>
      </c>
      <c r="J123" s="27" t="str">
        <f>MID('COL7A1 e15 - 2ry Str + Mask'!$A$2,E123,F123)</f>
        <v>))))...</v>
      </c>
      <c r="K123" s="26">
        <f t="shared" si="17"/>
        <v>0.42857142857142855</v>
      </c>
      <c r="L123" s="27" t="str">
        <f>MID('COL7A1 e15 - 2ry Str + Mask'!$D$2,E123,F123)</f>
        <v>.)))...</v>
      </c>
      <c r="M123" s="26">
        <f t="shared" si="18"/>
        <v>0.5714285714285714</v>
      </c>
      <c r="N123" s="28">
        <f t="shared" si="19"/>
        <v>0.14285714285714285</v>
      </c>
      <c r="O123" s="29" t="str">
        <f t="shared" si="20"/>
        <v>Sironi_motif2</v>
      </c>
      <c r="P123" s="29" t="str">
        <f t="shared" si="21"/>
        <v>ESS</v>
      </c>
      <c r="Q123" s="28">
        <f t="shared" si="22"/>
        <v>0</v>
      </c>
      <c r="R123" s="30">
        <f t="shared" si="23"/>
        <v>0.14285714285714285</v>
      </c>
    </row>
    <row r="124" spans="1:18" ht="32" customHeight="1" x14ac:dyDescent="0.15">
      <c r="A124" s="20" t="s">
        <v>88</v>
      </c>
      <c r="B124" s="20" t="s">
        <v>291</v>
      </c>
      <c r="C124" s="20" t="s">
        <v>292</v>
      </c>
      <c r="D124" s="21" t="s">
        <v>293</v>
      </c>
      <c r="E124" s="22">
        <f t="shared" si="12"/>
        <v>150</v>
      </c>
      <c r="F124" s="23">
        <f t="shared" si="13"/>
        <v>6</v>
      </c>
      <c r="G124" s="24">
        <f t="shared" si="14"/>
        <v>156</v>
      </c>
      <c r="H124" s="25">
        <f t="shared" si="15"/>
        <v>0.16666666666666666</v>
      </c>
      <c r="I124" s="26">
        <f t="shared" si="16"/>
        <v>0</v>
      </c>
      <c r="J124" s="27" t="str">
        <f>MID('COL7A1 e15 - 2ry Str + Mask'!$A$2,E124,F124)</f>
        <v>)))...</v>
      </c>
      <c r="K124" s="26">
        <f t="shared" si="17"/>
        <v>0.5</v>
      </c>
      <c r="L124" s="27" t="str">
        <f>MID('COL7A1 e15 - 2ry Str + Mask'!$D$2,E124,F124)</f>
        <v>)))...</v>
      </c>
      <c r="M124" s="26">
        <f t="shared" si="18"/>
        <v>0.5</v>
      </c>
      <c r="N124" s="28">
        <f t="shared" si="19"/>
        <v>0</v>
      </c>
      <c r="O124" s="29" t="str">
        <f t="shared" si="20"/>
        <v>ESE_9G8</v>
      </c>
      <c r="P124" s="29" t="str">
        <f t="shared" si="21"/>
        <v>ESE</v>
      </c>
      <c r="Q124" s="28">
        <f t="shared" si="22"/>
        <v>0</v>
      </c>
      <c r="R124" s="30">
        <f t="shared" si="23"/>
        <v>0</v>
      </c>
    </row>
    <row r="125" spans="1:18" ht="32" customHeight="1" x14ac:dyDescent="0.15">
      <c r="A125" s="20" t="s">
        <v>46</v>
      </c>
      <c r="B125" s="20" t="s">
        <v>291</v>
      </c>
      <c r="C125" s="20" t="s">
        <v>37</v>
      </c>
      <c r="D125" s="21" t="s">
        <v>293</v>
      </c>
      <c r="E125" s="22">
        <f t="shared" si="12"/>
        <v>150</v>
      </c>
      <c r="F125" s="23">
        <f t="shared" si="13"/>
        <v>6</v>
      </c>
      <c r="G125" s="24">
        <f t="shared" si="14"/>
        <v>156</v>
      </c>
      <c r="H125" s="25">
        <f t="shared" si="15"/>
        <v>0</v>
      </c>
      <c r="I125" s="26">
        <f t="shared" si="16"/>
        <v>-0.16666666666666666</v>
      </c>
      <c r="J125" s="27" t="str">
        <f>MID('COL7A1 e15 - 2ry Str + Mask'!$A$2,E125,F125)</f>
        <v>)))...</v>
      </c>
      <c r="K125" s="26">
        <f t="shared" si="17"/>
        <v>0.5</v>
      </c>
      <c r="L125" s="27" t="str">
        <f>MID('COL7A1 e15 - 2ry Str + Mask'!$D$2,E125,F125)</f>
        <v>)))...</v>
      </c>
      <c r="M125" s="26">
        <f t="shared" si="18"/>
        <v>0.5</v>
      </c>
      <c r="N125" s="28">
        <f t="shared" si="19"/>
        <v>0</v>
      </c>
      <c r="O125" s="29" t="str">
        <f t="shared" si="20"/>
        <v>IIE</v>
      </c>
      <c r="P125" s="29" t="str">
        <f t="shared" si="21"/>
        <v>ESS</v>
      </c>
      <c r="Q125" s="28">
        <f t="shared" si="22"/>
        <v>0</v>
      </c>
      <c r="R125" s="30">
        <f t="shared" si="23"/>
        <v>0</v>
      </c>
    </row>
    <row r="126" spans="1:18" ht="44" customHeight="1" x14ac:dyDescent="0.15">
      <c r="A126" s="20" t="s">
        <v>69</v>
      </c>
      <c r="B126" s="20" t="s">
        <v>294</v>
      </c>
      <c r="C126" s="20" t="s">
        <v>295</v>
      </c>
      <c r="D126" s="21" t="s">
        <v>293</v>
      </c>
      <c r="E126" s="22">
        <f t="shared" si="12"/>
        <v>150</v>
      </c>
      <c r="F126" s="23">
        <f t="shared" si="13"/>
        <v>7</v>
      </c>
      <c r="G126" s="24">
        <f t="shared" si="14"/>
        <v>157</v>
      </c>
      <c r="H126" s="25">
        <f t="shared" si="15"/>
        <v>0</v>
      </c>
      <c r="I126" s="26">
        <f t="shared" si="16"/>
        <v>-0.14285714285714285</v>
      </c>
      <c r="J126" s="27" t="str">
        <f>MID('COL7A1 e15 - 2ry Str + Mask'!$A$2,E126,F126)</f>
        <v>)))....</v>
      </c>
      <c r="K126" s="26">
        <f t="shared" si="17"/>
        <v>0.5714285714285714</v>
      </c>
      <c r="L126" s="27" t="str">
        <f>MID('COL7A1 e15 - 2ry Str + Mask'!$D$2,E126,F126)</f>
        <v>)))....</v>
      </c>
      <c r="M126" s="26">
        <f t="shared" si="18"/>
        <v>0.5714285714285714</v>
      </c>
      <c r="N126" s="28">
        <f t="shared" si="19"/>
        <v>0</v>
      </c>
      <c r="O126" s="29" t="str">
        <f t="shared" si="20"/>
        <v>Sironi_motif2</v>
      </c>
      <c r="P126" s="29" t="str">
        <f t="shared" si="21"/>
        <v>ESS</v>
      </c>
      <c r="Q126" s="28">
        <f t="shared" si="22"/>
        <v>0</v>
      </c>
      <c r="R126" s="30">
        <f t="shared" si="23"/>
        <v>0</v>
      </c>
    </row>
    <row r="127" spans="1:18" ht="32" customHeight="1" x14ac:dyDescent="0.15">
      <c r="A127" s="20" t="s">
        <v>46</v>
      </c>
      <c r="B127" s="20" t="s">
        <v>296</v>
      </c>
      <c r="C127" s="20" t="s">
        <v>37</v>
      </c>
      <c r="D127" s="21" t="s">
        <v>297</v>
      </c>
      <c r="E127" s="22">
        <f t="shared" si="12"/>
        <v>151</v>
      </c>
      <c r="F127" s="23">
        <f t="shared" si="13"/>
        <v>6</v>
      </c>
      <c r="G127" s="24">
        <f t="shared" si="14"/>
        <v>157</v>
      </c>
      <c r="H127" s="25">
        <f t="shared" si="15"/>
        <v>0</v>
      </c>
      <c r="I127" s="26">
        <f t="shared" si="16"/>
        <v>-0.16666666666666666</v>
      </c>
      <c r="J127" s="27" t="str">
        <f>MID('COL7A1 e15 - 2ry Str + Mask'!$A$2,E127,F127)</f>
        <v>))....</v>
      </c>
      <c r="K127" s="26">
        <f t="shared" si="17"/>
        <v>0.66666666666666663</v>
      </c>
      <c r="L127" s="27" t="str">
        <f>MID('COL7A1 e15 - 2ry Str + Mask'!$D$2,E127,F127)</f>
        <v>))....</v>
      </c>
      <c r="M127" s="26">
        <f t="shared" si="18"/>
        <v>0.66666666666666663</v>
      </c>
      <c r="N127" s="28">
        <f t="shared" si="19"/>
        <v>0</v>
      </c>
      <c r="O127" s="29" t="str">
        <f t="shared" si="20"/>
        <v>IIE</v>
      </c>
      <c r="P127" s="29" t="str">
        <f t="shared" si="21"/>
        <v>ESS</v>
      </c>
      <c r="Q127" s="28">
        <f t="shared" si="22"/>
        <v>0</v>
      </c>
      <c r="R127" s="30">
        <f t="shared" si="23"/>
        <v>0</v>
      </c>
    </row>
    <row r="128" spans="1:18" ht="32" customHeight="1" x14ac:dyDescent="0.15">
      <c r="A128" s="20" t="s">
        <v>46</v>
      </c>
      <c r="B128" s="20" t="s">
        <v>298</v>
      </c>
      <c r="C128" s="20" t="s">
        <v>37</v>
      </c>
      <c r="D128" s="21" t="s">
        <v>299</v>
      </c>
      <c r="E128" s="22">
        <f t="shared" si="12"/>
        <v>152</v>
      </c>
      <c r="F128" s="23">
        <f t="shared" si="13"/>
        <v>6</v>
      </c>
      <c r="G128" s="24">
        <f t="shared" si="14"/>
        <v>158</v>
      </c>
      <c r="H128" s="25">
        <f t="shared" si="15"/>
        <v>0</v>
      </c>
      <c r="I128" s="26">
        <f t="shared" si="16"/>
        <v>-0.16666666666666666</v>
      </c>
      <c r="J128" s="27" t="str">
        <f>MID('COL7A1 e15 - 2ry Str + Mask'!$A$2,E128,F128)</f>
        <v>).....</v>
      </c>
      <c r="K128" s="26">
        <f t="shared" si="17"/>
        <v>0.83333333333333337</v>
      </c>
      <c r="L128" s="27" t="str">
        <f>MID('COL7A1 e15 - 2ry Str + Mask'!$D$2,E128,F128)</f>
        <v>).....</v>
      </c>
      <c r="M128" s="26">
        <f t="shared" si="18"/>
        <v>0.83333333333333337</v>
      </c>
      <c r="N128" s="28">
        <f t="shared" si="19"/>
        <v>0</v>
      </c>
      <c r="O128" s="29" t="str">
        <f t="shared" si="20"/>
        <v>IIE</v>
      </c>
      <c r="P128" s="29" t="str">
        <f t="shared" si="21"/>
        <v>ESS</v>
      </c>
      <c r="Q128" s="28">
        <f t="shared" si="22"/>
        <v>0</v>
      </c>
      <c r="R128" s="30">
        <f t="shared" si="23"/>
        <v>0</v>
      </c>
    </row>
    <row r="129" spans="1:18" ht="32" customHeight="1" x14ac:dyDescent="0.15">
      <c r="A129" s="20" t="s">
        <v>46</v>
      </c>
      <c r="B129" s="20" t="s">
        <v>300</v>
      </c>
      <c r="C129" s="20" t="s">
        <v>37</v>
      </c>
      <c r="D129" s="21" t="s">
        <v>301</v>
      </c>
      <c r="E129" s="22">
        <f t="shared" si="12"/>
        <v>153</v>
      </c>
      <c r="F129" s="23">
        <f t="shared" si="13"/>
        <v>6</v>
      </c>
      <c r="G129" s="24">
        <f t="shared" si="14"/>
        <v>159</v>
      </c>
      <c r="H129" s="25">
        <f t="shared" si="15"/>
        <v>0</v>
      </c>
      <c r="I129" s="26">
        <f t="shared" si="16"/>
        <v>-0.16666666666666666</v>
      </c>
      <c r="J129" s="27" t="str">
        <f>MID('COL7A1 e15 - 2ry Str + Mask'!$A$2,E129,F129)</f>
        <v>......</v>
      </c>
      <c r="K129" s="26">
        <f t="shared" si="17"/>
        <v>1</v>
      </c>
      <c r="L129" s="27" t="str">
        <f>MID('COL7A1 e15 - 2ry Str + Mask'!$D$2,E129,F129)</f>
        <v>......</v>
      </c>
      <c r="M129" s="26">
        <f t="shared" si="18"/>
        <v>1</v>
      </c>
      <c r="N129" s="28">
        <f t="shared" si="19"/>
        <v>0</v>
      </c>
      <c r="O129" s="29" t="str">
        <f t="shared" si="20"/>
        <v>IIE</v>
      </c>
      <c r="P129" s="29" t="str">
        <f t="shared" si="21"/>
        <v>ESS</v>
      </c>
      <c r="Q129" s="28">
        <f t="shared" si="22"/>
        <v>0</v>
      </c>
      <c r="R129" s="30">
        <f t="shared" si="23"/>
        <v>0</v>
      </c>
    </row>
    <row r="130" spans="1:18" ht="44" customHeight="1" x14ac:dyDescent="0.15">
      <c r="A130" s="20" t="s">
        <v>69</v>
      </c>
      <c r="B130" s="20" t="s">
        <v>302</v>
      </c>
      <c r="C130" s="20" t="s">
        <v>303</v>
      </c>
      <c r="D130" s="21" t="s">
        <v>301</v>
      </c>
      <c r="E130" s="22">
        <f t="shared" ref="E130:E193" si="24">MID(D130,12,LEN(D130)-13)+50</f>
        <v>153</v>
      </c>
      <c r="F130" s="23">
        <f t="shared" ref="F130:F193" si="25">LEN(B130)-12</f>
        <v>7</v>
      </c>
      <c r="G130" s="24">
        <f t="shared" ref="G130:G193" si="26">E130+F130</f>
        <v>160</v>
      </c>
      <c r="H130" s="25">
        <f t="shared" ref="H130:H193" si="27">IF(P130="ESE",1/F130,0)</f>
        <v>0</v>
      </c>
      <c r="I130" s="26">
        <f t="shared" ref="I130:I193" si="28">IF(P130="ESS",-1/F130,0)</f>
        <v>-0.14285714285714285</v>
      </c>
      <c r="J130" s="27" t="str">
        <f>MID('COL7A1 e15 - 2ry Str + Mask'!$A$2,E130,F130)</f>
        <v>.......</v>
      </c>
      <c r="K130" s="26">
        <f t="shared" ref="K130:K193" si="29">(F130-LEN(SUBSTITUTE(J130,".","")))/F130</f>
        <v>1</v>
      </c>
      <c r="L130" s="27" t="str">
        <f>MID('COL7A1 e15 - 2ry Str + Mask'!$D$2,E130,F130)</f>
        <v>.......</v>
      </c>
      <c r="M130" s="26">
        <f t="shared" ref="M130:M193" si="30">(F130-LEN(SUBSTITUTE(L130,".","")))/F130</f>
        <v>1</v>
      </c>
      <c r="N130" s="28">
        <f t="shared" ref="N130:N193" si="31">M130-K130</f>
        <v>0</v>
      </c>
      <c r="O130" s="29" t="str">
        <f t="shared" ref="O130:O193" si="32">MID(A130,11,(LEN(A130)-22))</f>
        <v>Sironi_motif2</v>
      </c>
      <c r="P130" s="29" t="str">
        <f t="shared" ref="P130:P193" si="33">MID(A130,(LEN(A130)-9),3)</f>
        <v>ESS</v>
      </c>
      <c r="Q130" s="28">
        <f t="shared" ref="Q130:Q193" si="34">IF(P130="ESE",N130,0)</f>
        <v>0</v>
      </c>
      <c r="R130" s="30">
        <f t="shared" ref="R130:R193" si="35">IF(P130="ESS",N130,0)</f>
        <v>0</v>
      </c>
    </row>
    <row r="131" spans="1:18" ht="32" customHeight="1" x14ac:dyDescent="0.15">
      <c r="A131" s="20" t="s">
        <v>35</v>
      </c>
      <c r="B131" s="20" t="s">
        <v>304</v>
      </c>
      <c r="C131" s="20" t="s">
        <v>37</v>
      </c>
      <c r="D131" s="21" t="s">
        <v>305</v>
      </c>
      <c r="E131" s="22">
        <f t="shared" si="24"/>
        <v>154</v>
      </c>
      <c r="F131" s="23">
        <f t="shared" si="25"/>
        <v>6</v>
      </c>
      <c r="G131" s="24">
        <f t="shared" si="26"/>
        <v>160</v>
      </c>
      <c r="H131" s="25">
        <f t="shared" si="27"/>
        <v>0.16666666666666666</v>
      </c>
      <c r="I131" s="26">
        <f t="shared" si="28"/>
        <v>0</v>
      </c>
      <c r="J131" s="27" t="str">
        <f>MID('COL7A1 e15 - 2ry Str + Mask'!$A$2,E131,F131)</f>
        <v>......</v>
      </c>
      <c r="K131" s="26">
        <f t="shared" si="29"/>
        <v>1</v>
      </c>
      <c r="L131" s="27" t="str">
        <f>MID('COL7A1 e15 - 2ry Str + Mask'!$D$2,E131,F131)</f>
        <v>......</v>
      </c>
      <c r="M131" s="26">
        <f t="shared" si="30"/>
        <v>1</v>
      </c>
      <c r="N131" s="28">
        <f t="shared" si="31"/>
        <v>0</v>
      </c>
      <c r="O131" s="29" t="str">
        <f t="shared" si="32"/>
        <v>EIE</v>
      </c>
      <c r="P131" s="29" t="str">
        <f t="shared" si="33"/>
        <v>ESE</v>
      </c>
      <c r="Q131" s="28">
        <f t="shared" si="34"/>
        <v>0</v>
      </c>
      <c r="R131" s="30">
        <f t="shared" si="35"/>
        <v>0</v>
      </c>
    </row>
    <row r="132" spans="1:18" ht="32" customHeight="1" x14ac:dyDescent="0.15">
      <c r="A132" s="20" t="s">
        <v>46</v>
      </c>
      <c r="B132" s="20" t="s">
        <v>304</v>
      </c>
      <c r="C132" s="20" t="s">
        <v>37</v>
      </c>
      <c r="D132" s="21" t="s">
        <v>305</v>
      </c>
      <c r="E132" s="22">
        <f t="shared" si="24"/>
        <v>154</v>
      </c>
      <c r="F132" s="23">
        <f t="shared" si="25"/>
        <v>6</v>
      </c>
      <c r="G132" s="24">
        <f t="shared" si="26"/>
        <v>160</v>
      </c>
      <c r="H132" s="25">
        <f t="shared" si="27"/>
        <v>0</v>
      </c>
      <c r="I132" s="26">
        <f t="shared" si="28"/>
        <v>-0.16666666666666666</v>
      </c>
      <c r="J132" s="27" t="str">
        <f>MID('COL7A1 e15 - 2ry Str + Mask'!$A$2,E132,F132)</f>
        <v>......</v>
      </c>
      <c r="K132" s="26">
        <f t="shared" si="29"/>
        <v>1</v>
      </c>
      <c r="L132" s="27" t="str">
        <f>MID('COL7A1 e15 - 2ry Str + Mask'!$D$2,E132,F132)</f>
        <v>......</v>
      </c>
      <c r="M132" s="26">
        <f t="shared" si="30"/>
        <v>1</v>
      </c>
      <c r="N132" s="28">
        <f t="shared" si="31"/>
        <v>0</v>
      </c>
      <c r="O132" s="29" t="str">
        <f t="shared" si="32"/>
        <v>IIE</v>
      </c>
      <c r="P132" s="29" t="str">
        <f t="shared" si="33"/>
        <v>ESS</v>
      </c>
      <c r="Q132" s="28">
        <f t="shared" si="34"/>
        <v>0</v>
      </c>
      <c r="R132" s="30">
        <f t="shared" si="35"/>
        <v>0</v>
      </c>
    </row>
    <row r="133" spans="1:18" ht="32" customHeight="1" x14ac:dyDescent="0.15">
      <c r="A133" s="20" t="s">
        <v>46</v>
      </c>
      <c r="B133" s="20" t="s">
        <v>306</v>
      </c>
      <c r="C133" s="20" t="s">
        <v>37</v>
      </c>
      <c r="D133" s="21" t="s">
        <v>307</v>
      </c>
      <c r="E133" s="22">
        <f t="shared" si="24"/>
        <v>155</v>
      </c>
      <c r="F133" s="23">
        <f t="shared" si="25"/>
        <v>6</v>
      </c>
      <c r="G133" s="24">
        <f t="shared" si="26"/>
        <v>161</v>
      </c>
      <c r="H133" s="25">
        <f t="shared" si="27"/>
        <v>0</v>
      </c>
      <c r="I133" s="26">
        <f t="shared" si="28"/>
        <v>-0.16666666666666666</v>
      </c>
      <c r="J133" s="27" t="str">
        <f>MID('COL7A1 e15 - 2ry Str + Mask'!$A$2,E133,F133)</f>
        <v>......</v>
      </c>
      <c r="K133" s="26">
        <f t="shared" si="29"/>
        <v>1</v>
      </c>
      <c r="L133" s="27" t="str">
        <f>MID('COL7A1 e15 - 2ry Str + Mask'!$D$2,E133,F133)</f>
        <v>......</v>
      </c>
      <c r="M133" s="26">
        <f t="shared" si="30"/>
        <v>1</v>
      </c>
      <c r="N133" s="28">
        <f t="shared" si="31"/>
        <v>0</v>
      </c>
      <c r="O133" s="29" t="str">
        <f t="shared" si="32"/>
        <v>IIE</v>
      </c>
      <c r="P133" s="29" t="str">
        <f t="shared" si="33"/>
        <v>ESS</v>
      </c>
      <c r="Q133" s="28">
        <f t="shared" si="34"/>
        <v>0</v>
      </c>
      <c r="R133" s="30">
        <f t="shared" si="35"/>
        <v>0</v>
      </c>
    </row>
    <row r="134" spans="1:18" ht="44" customHeight="1" x14ac:dyDescent="0.15">
      <c r="A134" s="20" t="s">
        <v>78</v>
      </c>
      <c r="B134" s="20" t="s">
        <v>308</v>
      </c>
      <c r="C134" s="20" t="s">
        <v>309</v>
      </c>
      <c r="D134" s="21" t="s">
        <v>310</v>
      </c>
      <c r="E134" s="22">
        <f t="shared" si="24"/>
        <v>156</v>
      </c>
      <c r="F134" s="23">
        <f t="shared" si="25"/>
        <v>6</v>
      </c>
      <c r="G134" s="24">
        <f t="shared" si="26"/>
        <v>162</v>
      </c>
      <c r="H134" s="25">
        <f t="shared" si="27"/>
        <v>0.16666666666666666</v>
      </c>
      <c r="I134" s="26">
        <f t="shared" si="28"/>
        <v>0</v>
      </c>
      <c r="J134" s="27" t="str">
        <f>MID('COL7A1 e15 - 2ry Str + Mask'!$A$2,E134,F134)</f>
        <v>......</v>
      </c>
      <c r="K134" s="26">
        <f t="shared" si="29"/>
        <v>1</v>
      </c>
      <c r="L134" s="27" t="str">
        <f>MID('COL7A1 e15 - 2ry Str + Mask'!$D$2,E134,F134)</f>
        <v>.....|</v>
      </c>
      <c r="M134" s="26">
        <f t="shared" si="30"/>
        <v>0.83333333333333337</v>
      </c>
      <c r="N134" s="28">
        <f t="shared" si="31"/>
        <v>-0.16666666666666663</v>
      </c>
      <c r="O134" s="29" t="str">
        <f t="shared" si="32"/>
        <v>ESE_SRp55</v>
      </c>
      <c r="P134" s="29" t="str">
        <f t="shared" si="33"/>
        <v>ESE</v>
      </c>
      <c r="Q134" s="28">
        <f t="shared" si="34"/>
        <v>-0.16666666666666663</v>
      </c>
      <c r="R134" s="30">
        <f t="shared" si="35"/>
        <v>0</v>
      </c>
    </row>
    <row r="135" spans="1:18" ht="32" customHeight="1" x14ac:dyDescent="0.15">
      <c r="A135" s="20" t="s">
        <v>46</v>
      </c>
      <c r="B135" s="20" t="s">
        <v>308</v>
      </c>
      <c r="C135" s="20" t="s">
        <v>37</v>
      </c>
      <c r="D135" s="21" t="s">
        <v>310</v>
      </c>
      <c r="E135" s="22">
        <f t="shared" si="24"/>
        <v>156</v>
      </c>
      <c r="F135" s="23">
        <f t="shared" si="25"/>
        <v>6</v>
      </c>
      <c r="G135" s="24">
        <f t="shared" si="26"/>
        <v>162</v>
      </c>
      <c r="H135" s="25">
        <f t="shared" si="27"/>
        <v>0</v>
      </c>
      <c r="I135" s="26">
        <f t="shared" si="28"/>
        <v>-0.16666666666666666</v>
      </c>
      <c r="J135" s="27" t="str">
        <f>MID('COL7A1 e15 - 2ry Str + Mask'!$A$2,E135,F135)</f>
        <v>......</v>
      </c>
      <c r="K135" s="26">
        <f t="shared" si="29"/>
        <v>1</v>
      </c>
      <c r="L135" s="27" t="str">
        <f>MID('COL7A1 e15 - 2ry Str + Mask'!$D$2,E135,F135)</f>
        <v>.....|</v>
      </c>
      <c r="M135" s="26">
        <f t="shared" si="30"/>
        <v>0.83333333333333337</v>
      </c>
      <c r="N135" s="28">
        <f t="shared" si="31"/>
        <v>-0.16666666666666663</v>
      </c>
      <c r="O135" s="29" t="str">
        <f t="shared" si="32"/>
        <v>IIE</v>
      </c>
      <c r="P135" s="29" t="str">
        <f t="shared" si="33"/>
        <v>ESS</v>
      </c>
      <c r="Q135" s="28">
        <f t="shared" si="34"/>
        <v>0</v>
      </c>
      <c r="R135" s="30">
        <f t="shared" si="35"/>
        <v>-0.16666666666666663</v>
      </c>
    </row>
    <row r="136" spans="1:18" ht="44" customHeight="1" x14ac:dyDescent="0.15">
      <c r="A136" s="20" t="s">
        <v>69</v>
      </c>
      <c r="B136" s="20" t="s">
        <v>311</v>
      </c>
      <c r="C136" s="20" t="s">
        <v>312</v>
      </c>
      <c r="D136" s="21" t="s">
        <v>310</v>
      </c>
      <c r="E136" s="22">
        <f t="shared" si="24"/>
        <v>156</v>
      </c>
      <c r="F136" s="23">
        <f t="shared" si="25"/>
        <v>7</v>
      </c>
      <c r="G136" s="24">
        <f t="shared" si="26"/>
        <v>163</v>
      </c>
      <c r="H136" s="25">
        <f t="shared" si="27"/>
        <v>0</v>
      </c>
      <c r="I136" s="26">
        <f t="shared" si="28"/>
        <v>-0.14285714285714285</v>
      </c>
      <c r="J136" s="27" t="str">
        <f>MID('COL7A1 e15 - 2ry Str + Mask'!$A$2,E136,F136)</f>
        <v>.......</v>
      </c>
      <c r="K136" s="26">
        <f t="shared" si="29"/>
        <v>1</v>
      </c>
      <c r="L136" s="27" t="str">
        <f>MID('COL7A1 e15 - 2ry Str + Mask'!$D$2,E136,F136)</f>
        <v>.....||</v>
      </c>
      <c r="M136" s="26">
        <f t="shared" si="30"/>
        <v>0.7142857142857143</v>
      </c>
      <c r="N136" s="28">
        <f t="shared" si="31"/>
        <v>-0.2857142857142857</v>
      </c>
      <c r="O136" s="29" t="str">
        <f t="shared" si="32"/>
        <v>Sironi_motif2</v>
      </c>
      <c r="P136" s="29" t="str">
        <f t="shared" si="33"/>
        <v>ESS</v>
      </c>
      <c r="Q136" s="28">
        <f t="shared" si="34"/>
        <v>0</v>
      </c>
      <c r="R136" s="30">
        <f t="shared" si="35"/>
        <v>-0.2857142857142857</v>
      </c>
    </row>
    <row r="137" spans="1:18" ht="32" customHeight="1" x14ac:dyDescent="0.15">
      <c r="A137" s="20" t="s">
        <v>196</v>
      </c>
      <c r="B137" s="20" t="s">
        <v>313</v>
      </c>
      <c r="C137" s="20" t="s">
        <v>37</v>
      </c>
      <c r="D137" s="21" t="s">
        <v>314</v>
      </c>
      <c r="E137" s="22">
        <f t="shared" si="24"/>
        <v>157</v>
      </c>
      <c r="F137" s="23">
        <f t="shared" si="25"/>
        <v>6</v>
      </c>
      <c r="G137" s="24">
        <f t="shared" si="26"/>
        <v>163</v>
      </c>
      <c r="H137" s="25">
        <f t="shared" si="27"/>
        <v>0.16666666666666666</v>
      </c>
      <c r="I137" s="26">
        <f t="shared" si="28"/>
        <v>0</v>
      </c>
      <c r="J137" s="27" t="str">
        <f>MID('COL7A1 e15 - 2ry Str + Mask'!$A$2,E137,F137)</f>
        <v>......</v>
      </c>
      <c r="K137" s="26">
        <f t="shared" si="29"/>
        <v>1</v>
      </c>
      <c r="L137" s="27" t="str">
        <f>MID('COL7A1 e15 - 2ry Str + Mask'!$D$2,E137,F137)</f>
        <v>....||</v>
      </c>
      <c r="M137" s="26">
        <f t="shared" si="30"/>
        <v>0.66666666666666663</v>
      </c>
      <c r="N137" s="28">
        <f t="shared" si="31"/>
        <v>-0.33333333333333337</v>
      </c>
      <c r="O137" s="29" t="str">
        <f t="shared" si="32"/>
        <v>RESCUE ESE</v>
      </c>
      <c r="P137" s="29" t="str">
        <f t="shared" si="33"/>
        <v>ESE</v>
      </c>
      <c r="Q137" s="28">
        <f t="shared" si="34"/>
        <v>-0.33333333333333337</v>
      </c>
      <c r="R137" s="30">
        <f t="shared" si="35"/>
        <v>0</v>
      </c>
    </row>
    <row r="138" spans="1:18" ht="44" customHeight="1" x14ac:dyDescent="0.15">
      <c r="A138" s="20" t="s">
        <v>69</v>
      </c>
      <c r="B138" s="20" t="s">
        <v>315</v>
      </c>
      <c r="C138" s="20" t="s">
        <v>316</v>
      </c>
      <c r="D138" s="21" t="s">
        <v>317</v>
      </c>
      <c r="E138" s="22">
        <f t="shared" si="24"/>
        <v>158</v>
      </c>
      <c r="F138" s="23">
        <f t="shared" si="25"/>
        <v>7</v>
      </c>
      <c r="G138" s="24">
        <f t="shared" si="26"/>
        <v>165</v>
      </c>
      <c r="H138" s="25">
        <f t="shared" si="27"/>
        <v>0</v>
      </c>
      <c r="I138" s="26">
        <f t="shared" si="28"/>
        <v>-0.14285714285714285</v>
      </c>
      <c r="J138" s="27" t="str">
        <f>MID('COL7A1 e15 - 2ry Str + Mask'!$A$2,E138,F138)</f>
        <v>.......</v>
      </c>
      <c r="K138" s="26">
        <f t="shared" si="29"/>
        <v>1</v>
      </c>
      <c r="L138" s="27" t="str">
        <f>MID('COL7A1 e15 - 2ry Str + Mask'!$D$2,E138,F138)</f>
        <v>...||||</v>
      </c>
      <c r="M138" s="26">
        <f t="shared" si="30"/>
        <v>0.42857142857142855</v>
      </c>
      <c r="N138" s="28">
        <f t="shared" si="31"/>
        <v>-0.5714285714285714</v>
      </c>
      <c r="O138" s="29" t="str">
        <f t="shared" si="32"/>
        <v>Sironi_motif2</v>
      </c>
      <c r="P138" s="29" t="str">
        <f t="shared" si="33"/>
        <v>ESS</v>
      </c>
      <c r="Q138" s="28">
        <f t="shared" si="34"/>
        <v>0</v>
      </c>
      <c r="R138" s="30">
        <f t="shared" si="35"/>
        <v>-0.5714285714285714</v>
      </c>
    </row>
    <row r="139" spans="1:18" ht="44" customHeight="1" x14ac:dyDescent="0.15">
      <c r="A139" s="20" t="s">
        <v>49</v>
      </c>
      <c r="B139" s="20" t="s">
        <v>318</v>
      </c>
      <c r="C139" s="20" t="s">
        <v>152</v>
      </c>
      <c r="D139" s="21" t="s">
        <v>319</v>
      </c>
      <c r="E139" s="22">
        <f t="shared" si="24"/>
        <v>163</v>
      </c>
      <c r="F139" s="23">
        <f t="shared" si="25"/>
        <v>8</v>
      </c>
      <c r="G139" s="24">
        <f t="shared" si="26"/>
        <v>171</v>
      </c>
      <c r="H139" s="25">
        <f t="shared" si="27"/>
        <v>0.125</v>
      </c>
      <c r="I139" s="26">
        <f t="shared" si="28"/>
        <v>0</v>
      </c>
      <c r="J139" s="27" t="str">
        <f>MID('COL7A1 e15 - 2ry Str + Mask'!$A$2,E139,F139)</f>
        <v>...)))..</v>
      </c>
      <c r="K139" s="26">
        <f t="shared" si="29"/>
        <v>0.625</v>
      </c>
      <c r="L139" s="27" t="str">
        <f>MID('COL7A1 e15 - 2ry Str + Mask'!$D$2,E139,F139)</f>
        <v>||||||||</v>
      </c>
      <c r="M139" s="26">
        <f t="shared" si="30"/>
        <v>0</v>
      </c>
      <c r="N139" s="28">
        <f t="shared" si="31"/>
        <v>-0.625</v>
      </c>
      <c r="O139" s="29" t="str">
        <f t="shared" si="32"/>
        <v>ESE_SC35</v>
      </c>
      <c r="P139" s="29" t="str">
        <f t="shared" si="33"/>
        <v>ESE</v>
      </c>
      <c r="Q139" s="28">
        <f t="shared" si="34"/>
        <v>-0.625</v>
      </c>
      <c r="R139" s="30">
        <f t="shared" si="35"/>
        <v>0</v>
      </c>
    </row>
    <row r="140" spans="1:18" ht="32" customHeight="1" x14ac:dyDescent="0.15">
      <c r="A140" s="20" t="s">
        <v>35</v>
      </c>
      <c r="B140" s="20" t="s">
        <v>320</v>
      </c>
      <c r="C140" s="20" t="s">
        <v>37</v>
      </c>
      <c r="D140" s="21" t="s">
        <v>321</v>
      </c>
      <c r="E140" s="22">
        <f t="shared" si="24"/>
        <v>165</v>
      </c>
      <c r="F140" s="23">
        <f t="shared" si="25"/>
        <v>6</v>
      </c>
      <c r="G140" s="24">
        <f t="shared" si="26"/>
        <v>171</v>
      </c>
      <c r="H140" s="25">
        <f t="shared" si="27"/>
        <v>0.16666666666666666</v>
      </c>
      <c r="I140" s="26">
        <f t="shared" si="28"/>
        <v>0</v>
      </c>
      <c r="J140" s="27" t="str">
        <f>MID('COL7A1 e15 - 2ry Str + Mask'!$A$2,E140,F140)</f>
        <v>.)))..</v>
      </c>
      <c r="K140" s="26">
        <f t="shared" si="29"/>
        <v>0.5</v>
      </c>
      <c r="L140" s="27" t="str">
        <f>MID('COL7A1 e15 - 2ry Str + Mask'!$D$2,E140,F140)</f>
        <v>||||||</v>
      </c>
      <c r="M140" s="26">
        <f t="shared" si="30"/>
        <v>0</v>
      </c>
      <c r="N140" s="28">
        <f t="shared" si="31"/>
        <v>-0.5</v>
      </c>
      <c r="O140" s="29" t="str">
        <f t="shared" si="32"/>
        <v>EIE</v>
      </c>
      <c r="P140" s="29" t="str">
        <f t="shared" si="33"/>
        <v>ESE</v>
      </c>
      <c r="Q140" s="28">
        <f t="shared" si="34"/>
        <v>-0.5</v>
      </c>
      <c r="R140" s="30">
        <f t="shared" si="35"/>
        <v>0</v>
      </c>
    </row>
    <row r="141" spans="1:18" ht="32" customHeight="1" x14ac:dyDescent="0.15">
      <c r="A141" s="20" t="s">
        <v>35</v>
      </c>
      <c r="B141" s="20" t="s">
        <v>322</v>
      </c>
      <c r="C141" s="20" t="s">
        <v>37</v>
      </c>
      <c r="D141" s="21" t="s">
        <v>323</v>
      </c>
      <c r="E141" s="22">
        <f t="shared" si="24"/>
        <v>166</v>
      </c>
      <c r="F141" s="23">
        <f t="shared" si="25"/>
        <v>6</v>
      </c>
      <c r="G141" s="24">
        <f t="shared" si="26"/>
        <v>172</v>
      </c>
      <c r="H141" s="25">
        <f t="shared" si="27"/>
        <v>0.16666666666666666</v>
      </c>
      <c r="I141" s="26">
        <f t="shared" si="28"/>
        <v>0</v>
      </c>
      <c r="J141" s="27" t="str">
        <f>MID('COL7A1 e15 - 2ry Str + Mask'!$A$2,E141,F141)</f>
        <v>)))...</v>
      </c>
      <c r="K141" s="26">
        <f t="shared" si="29"/>
        <v>0.5</v>
      </c>
      <c r="L141" s="27" t="str">
        <f>MID('COL7A1 e15 - 2ry Str + Mask'!$D$2,E141,F141)</f>
        <v>||||||</v>
      </c>
      <c r="M141" s="26">
        <f t="shared" si="30"/>
        <v>0</v>
      </c>
      <c r="N141" s="28">
        <f t="shared" si="31"/>
        <v>-0.5</v>
      </c>
      <c r="O141" s="29" t="str">
        <f t="shared" si="32"/>
        <v>EIE</v>
      </c>
      <c r="P141" s="29" t="str">
        <f t="shared" si="33"/>
        <v>ESE</v>
      </c>
      <c r="Q141" s="28">
        <f t="shared" si="34"/>
        <v>-0.5</v>
      </c>
      <c r="R141" s="30">
        <f t="shared" si="35"/>
        <v>0</v>
      </c>
    </row>
    <row r="142" spans="1:18" ht="32" customHeight="1" x14ac:dyDescent="0.15">
      <c r="A142" s="20" t="s">
        <v>35</v>
      </c>
      <c r="B142" s="20" t="s">
        <v>324</v>
      </c>
      <c r="C142" s="20" t="s">
        <v>37</v>
      </c>
      <c r="D142" s="21" t="s">
        <v>325</v>
      </c>
      <c r="E142" s="22">
        <f t="shared" si="24"/>
        <v>167</v>
      </c>
      <c r="F142" s="23">
        <f t="shared" si="25"/>
        <v>6</v>
      </c>
      <c r="G142" s="24">
        <f t="shared" si="26"/>
        <v>173</v>
      </c>
      <c r="H142" s="25">
        <f t="shared" si="27"/>
        <v>0.16666666666666666</v>
      </c>
      <c r="I142" s="26">
        <f t="shared" si="28"/>
        <v>0</v>
      </c>
      <c r="J142" s="27" t="str">
        <f>MID('COL7A1 e15 - 2ry Str + Mask'!$A$2,E142,F142)</f>
        <v>))...)</v>
      </c>
      <c r="K142" s="26">
        <f t="shared" si="29"/>
        <v>0.5</v>
      </c>
      <c r="L142" s="27" t="str">
        <f>MID('COL7A1 e15 - 2ry Str + Mask'!$D$2,E142,F142)</f>
        <v>||||||</v>
      </c>
      <c r="M142" s="26">
        <f t="shared" si="30"/>
        <v>0</v>
      </c>
      <c r="N142" s="28">
        <f t="shared" si="31"/>
        <v>-0.5</v>
      </c>
      <c r="O142" s="29" t="str">
        <f t="shared" si="32"/>
        <v>EIE</v>
      </c>
      <c r="P142" s="29" t="str">
        <f t="shared" si="33"/>
        <v>ESE</v>
      </c>
      <c r="Q142" s="28">
        <f t="shared" si="34"/>
        <v>-0.5</v>
      </c>
      <c r="R142" s="30">
        <f t="shared" si="35"/>
        <v>0</v>
      </c>
    </row>
    <row r="143" spans="1:18" ht="44" customHeight="1" x14ac:dyDescent="0.15">
      <c r="A143" s="20" t="s">
        <v>69</v>
      </c>
      <c r="B143" s="20" t="s">
        <v>326</v>
      </c>
      <c r="C143" s="20" t="s">
        <v>327</v>
      </c>
      <c r="D143" s="21" t="s">
        <v>325</v>
      </c>
      <c r="E143" s="22">
        <f t="shared" si="24"/>
        <v>167</v>
      </c>
      <c r="F143" s="23">
        <f t="shared" si="25"/>
        <v>7</v>
      </c>
      <c r="G143" s="24">
        <f t="shared" si="26"/>
        <v>174</v>
      </c>
      <c r="H143" s="25">
        <f t="shared" si="27"/>
        <v>0</v>
      </c>
      <c r="I143" s="26">
        <f t="shared" si="28"/>
        <v>-0.14285714285714285</v>
      </c>
      <c r="J143" s="27" t="str">
        <f>MID('COL7A1 e15 - 2ry Str + Mask'!$A$2,E143,F143)</f>
        <v>))...))</v>
      </c>
      <c r="K143" s="26">
        <f t="shared" si="29"/>
        <v>0.42857142857142855</v>
      </c>
      <c r="L143" s="27" t="str">
        <f>MID('COL7A1 e15 - 2ry Str + Mask'!$D$2,E143,F143)</f>
        <v>|||||||</v>
      </c>
      <c r="M143" s="26">
        <f t="shared" si="30"/>
        <v>0</v>
      </c>
      <c r="N143" s="28">
        <f t="shared" si="31"/>
        <v>-0.42857142857142855</v>
      </c>
      <c r="O143" s="29" t="str">
        <f t="shared" si="32"/>
        <v>Sironi_motif2</v>
      </c>
      <c r="P143" s="29" t="str">
        <f t="shared" si="33"/>
        <v>ESS</v>
      </c>
      <c r="Q143" s="28">
        <f t="shared" si="34"/>
        <v>0</v>
      </c>
      <c r="R143" s="30">
        <f t="shared" si="35"/>
        <v>-0.42857142857142855</v>
      </c>
    </row>
    <row r="144" spans="1:18" ht="44" customHeight="1" x14ac:dyDescent="0.15">
      <c r="A144" s="20" t="s">
        <v>58</v>
      </c>
      <c r="B144" s="20" t="s">
        <v>328</v>
      </c>
      <c r="C144" s="20" t="s">
        <v>329</v>
      </c>
      <c r="D144" s="21" t="s">
        <v>325</v>
      </c>
      <c r="E144" s="22">
        <f t="shared" si="24"/>
        <v>167</v>
      </c>
      <c r="F144" s="23">
        <f t="shared" si="25"/>
        <v>8</v>
      </c>
      <c r="G144" s="24">
        <f t="shared" si="26"/>
        <v>175</v>
      </c>
      <c r="H144" s="25">
        <f t="shared" si="27"/>
        <v>0</v>
      </c>
      <c r="I144" s="26">
        <f t="shared" si="28"/>
        <v>-0.125</v>
      </c>
      <c r="J144" s="27" t="str">
        <f>MID('COL7A1 e15 - 2ry Str + Mask'!$A$2,E144,F144)</f>
        <v>))...)))</v>
      </c>
      <c r="K144" s="26">
        <f t="shared" si="29"/>
        <v>0.375</v>
      </c>
      <c r="L144" s="27" t="str">
        <f>MID('COL7A1 e15 - 2ry Str + Mask'!$D$2,E144,F144)</f>
        <v>||||||||</v>
      </c>
      <c r="M144" s="26">
        <f t="shared" si="30"/>
        <v>0</v>
      </c>
      <c r="N144" s="28">
        <f t="shared" si="31"/>
        <v>-0.375</v>
      </c>
      <c r="O144" s="29" t="str">
        <f t="shared" si="32"/>
        <v>Sironi_motif1</v>
      </c>
      <c r="P144" s="29" t="str">
        <f t="shared" si="33"/>
        <v>ESS</v>
      </c>
      <c r="Q144" s="28">
        <f t="shared" si="34"/>
        <v>0</v>
      </c>
      <c r="R144" s="30">
        <f t="shared" si="35"/>
        <v>-0.375</v>
      </c>
    </row>
    <row r="145" spans="1:18" ht="32" customHeight="1" x14ac:dyDescent="0.15">
      <c r="A145" s="20" t="s">
        <v>35</v>
      </c>
      <c r="B145" s="20" t="s">
        <v>330</v>
      </c>
      <c r="C145" s="20" t="s">
        <v>37</v>
      </c>
      <c r="D145" s="21" t="s">
        <v>331</v>
      </c>
      <c r="E145" s="22">
        <f t="shared" si="24"/>
        <v>169</v>
      </c>
      <c r="F145" s="23">
        <f t="shared" si="25"/>
        <v>6</v>
      </c>
      <c r="G145" s="24">
        <f t="shared" si="26"/>
        <v>175</v>
      </c>
      <c r="H145" s="25">
        <f t="shared" si="27"/>
        <v>0.16666666666666666</v>
      </c>
      <c r="I145" s="26">
        <f t="shared" si="28"/>
        <v>0</v>
      </c>
      <c r="J145" s="27" t="str">
        <f>MID('COL7A1 e15 - 2ry Str + Mask'!$A$2,E145,F145)</f>
        <v>...)))</v>
      </c>
      <c r="K145" s="26">
        <f t="shared" si="29"/>
        <v>0.5</v>
      </c>
      <c r="L145" s="27" t="str">
        <f>MID('COL7A1 e15 - 2ry Str + Mask'!$D$2,E145,F145)</f>
        <v>||||||</v>
      </c>
      <c r="M145" s="26">
        <f t="shared" si="30"/>
        <v>0</v>
      </c>
      <c r="N145" s="28">
        <f t="shared" si="31"/>
        <v>-0.5</v>
      </c>
      <c r="O145" s="29" t="str">
        <f t="shared" si="32"/>
        <v>EIE</v>
      </c>
      <c r="P145" s="29" t="str">
        <f t="shared" si="33"/>
        <v>ESE</v>
      </c>
      <c r="Q145" s="28">
        <f t="shared" si="34"/>
        <v>-0.5</v>
      </c>
      <c r="R145" s="30">
        <f t="shared" si="35"/>
        <v>0</v>
      </c>
    </row>
    <row r="146" spans="1:18" ht="32" customHeight="1" x14ac:dyDescent="0.15">
      <c r="A146" s="20" t="s">
        <v>88</v>
      </c>
      <c r="B146" s="20" t="s">
        <v>332</v>
      </c>
      <c r="C146" s="20" t="s">
        <v>333</v>
      </c>
      <c r="D146" s="21" t="s">
        <v>334</v>
      </c>
      <c r="E146" s="22">
        <f t="shared" si="24"/>
        <v>170</v>
      </c>
      <c r="F146" s="23">
        <f t="shared" si="25"/>
        <v>6</v>
      </c>
      <c r="G146" s="24">
        <f t="shared" si="26"/>
        <v>176</v>
      </c>
      <c r="H146" s="25">
        <f t="shared" si="27"/>
        <v>0.16666666666666666</v>
      </c>
      <c r="I146" s="26">
        <f t="shared" si="28"/>
        <v>0</v>
      </c>
      <c r="J146" s="27" t="str">
        <f>MID('COL7A1 e15 - 2ry Str + Mask'!$A$2,E146,F146)</f>
        <v>..))))</v>
      </c>
      <c r="K146" s="26">
        <f t="shared" si="29"/>
        <v>0.33333333333333331</v>
      </c>
      <c r="L146" s="27" t="str">
        <f>MID('COL7A1 e15 - 2ry Str + Mask'!$D$2,E146,F146)</f>
        <v>||||||</v>
      </c>
      <c r="M146" s="26">
        <f t="shared" si="30"/>
        <v>0</v>
      </c>
      <c r="N146" s="28">
        <f t="shared" si="31"/>
        <v>-0.33333333333333331</v>
      </c>
      <c r="O146" s="29" t="str">
        <f t="shared" si="32"/>
        <v>ESE_9G8</v>
      </c>
      <c r="P146" s="29" t="str">
        <f t="shared" si="33"/>
        <v>ESE</v>
      </c>
      <c r="Q146" s="28">
        <f t="shared" si="34"/>
        <v>-0.33333333333333331</v>
      </c>
      <c r="R146" s="30">
        <f t="shared" si="35"/>
        <v>0</v>
      </c>
    </row>
    <row r="147" spans="1:18" ht="44" customHeight="1" x14ac:dyDescent="0.15">
      <c r="A147" s="20" t="s">
        <v>65</v>
      </c>
      <c r="B147" s="20" t="s">
        <v>332</v>
      </c>
      <c r="C147" s="20" t="s">
        <v>335</v>
      </c>
      <c r="D147" s="21" t="s">
        <v>334</v>
      </c>
      <c r="E147" s="22">
        <f t="shared" si="24"/>
        <v>170</v>
      </c>
      <c r="F147" s="23">
        <f t="shared" si="25"/>
        <v>6</v>
      </c>
      <c r="G147" s="24">
        <f t="shared" si="26"/>
        <v>176</v>
      </c>
      <c r="H147" s="25">
        <f t="shared" si="27"/>
        <v>0</v>
      </c>
      <c r="I147" s="26">
        <f t="shared" si="28"/>
        <v>-0.16666666666666666</v>
      </c>
      <c r="J147" s="27" t="str">
        <f>MID('COL7A1 e15 - 2ry Str + Mask'!$A$2,E147,F147)</f>
        <v>..))))</v>
      </c>
      <c r="K147" s="26">
        <f t="shared" si="29"/>
        <v>0.33333333333333331</v>
      </c>
      <c r="L147" s="27" t="str">
        <f>MID('COL7A1 e15 - 2ry Str + Mask'!$D$2,E147,F147)</f>
        <v>||||||</v>
      </c>
      <c r="M147" s="26">
        <f t="shared" si="30"/>
        <v>0</v>
      </c>
      <c r="N147" s="28">
        <f t="shared" si="31"/>
        <v>-0.33333333333333331</v>
      </c>
      <c r="O147" s="29" t="str">
        <f t="shared" si="32"/>
        <v>ESS_hnRNPA1</v>
      </c>
      <c r="P147" s="29" t="str">
        <f t="shared" si="33"/>
        <v>ESS</v>
      </c>
      <c r="Q147" s="28">
        <f t="shared" si="34"/>
        <v>0</v>
      </c>
      <c r="R147" s="30">
        <f t="shared" si="35"/>
        <v>-0.33333333333333331</v>
      </c>
    </row>
    <row r="148" spans="1:18" ht="32" customHeight="1" x14ac:dyDescent="0.15">
      <c r="A148" s="20" t="s">
        <v>88</v>
      </c>
      <c r="B148" s="20" t="s">
        <v>336</v>
      </c>
      <c r="C148" s="20" t="s">
        <v>90</v>
      </c>
      <c r="D148" s="21" t="s">
        <v>337</v>
      </c>
      <c r="E148" s="22">
        <f t="shared" si="24"/>
        <v>173</v>
      </c>
      <c r="F148" s="23">
        <f t="shared" si="25"/>
        <v>6</v>
      </c>
      <c r="G148" s="24">
        <f t="shared" si="26"/>
        <v>179</v>
      </c>
      <c r="H148" s="25">
        <f t="shared" si="27"/>
        <v>0.16666666666666666</v>
      </c>
      <c r="I148" s="26">
        <f t="shared" si="28"/>
        <v>0</v>
      </c>
      <c r="J148" s="27" t="str">
        <f>MID('COL7A1 e15 - 2ry Str + Mask'!$A$2,E148,F148)</f>
        <v>))))))</v>
      </c>
      <c r="K148" s="26">
        <f t="shared" si="29"/>
        <v>0</v>
      </c>
      <c r="L148" s="27" t="str">
        <f>MID('COL7A1 e15 - 2ry Str + Mask'!$D$2,E148,F148)</f>
        <v>||||||</v>
      </c>
      <c r="M148" s="26">
        <f t="shared" si="30"/>
        <v>0</v>
      </c>
      <c r="N148" s="28">
        <f t="shared" si="31"/>
        <v>0</v>
      </c>
      <c r="O148" s="29" t="str">
        <f t="shared" si="32"/>
        <v>ESE_9G8</v>
      </c>
      <c r="P148" s="29" t="str">
        <f t="shared" si="33"/>
        <v>ESE</v>
      </c>
      <c r="Q148" s="28">
        <f t="shared" si="34"/>
        <v>0</v>
      </c>
      <c r="R148" s="30">
        <f t="shared" si="35"/>
        <v>0</v>
      </c>
    </row>
    <row r="149" spans="1:18" ht="32" customHeight="1" x14ac:dyDescent="0.15">
      <c r="A149" s="20" t="s">
        <v>35</v>
      </c>
      <c r="B149" s="20" t="s">
        <v>336</v>
      </c>
      <c r="C149" s="20" t="s">
        <v>37</v>
      </c>
      <c r="D149" s="21" t="s">
        <v>337</v>
      </c>
      <c r="E149" s="22">
        <f t="shared" si="24"/>
        <v>173</v>
      </c>
      <c r="F149" s="23">
        <f t="shared" si="25"/>
        <v>6</v>
      </c>
      <c r="G149" s="24">
        <f t="shared" si="26"/>
        <v>179</v>
      </c>
      <c r="H149" s="25">
        <f t="shared" si="27"/>
        <v>0.16666666666666666</v>
      </c>
      <c r="I149" s="26">
        <f t="shared" si="28"/>
        <v>0</v>
      </c>
      <c r="J149" s="27" t="str">
        <f>MID('COL7A1 e15 - 2ry Str + Mask'!$A$2,E149,F149)</f>
        <v>))))))</v>
      </c>
      <c r="K149" s="26">
        <f t="shared" si="29"/>
        <v>0</v>
      </c>
      <c r="L149" s="27" t="str">
        <f>MID('COL7A1 e15 - 2ry Str + Mask'!$D$2,E149,F149)</f>
        <v>||||||</v>
      </c>
      <c r="M149" s="26">
        <f t="shared" si="30"/>
        <v>0</v>
      </c>
      <c r="N149" s="28">
        <f t="shared" si="31"/>
        <v>0</v>
      </c>
      <c r="O149" s="29" t="str">
        <f t="shared" si="32"/>
        <v>EIE</v>
      </c>
      <c r="P149" s="29" t="str">
        <f t="shared" si="33"/>
        <v>ESE</v>
      </c>
      <c r="Q149" s="28">
        <f t="shared" si="34"/>
        <v>0</v>
      </c>
      <c r="R149" s="30">
        <f t="shared" si="35"/>
        <v>0</v>
      </c>
    </row>
    <row r="150" spans="1:18" ht="44" customHeight="1" x14ac:dyDescent="0.15">
      <c r="A150" s="20" t="s">
        <v>58</v>
      </c>
      <c r="B150" s="20" t="s">
        <v>338</v>
      </c>
      <c r="C150" s="20" t="s">
        <v>339</v>
      </c>
      <c r="D150" s="21" t="s">
        <v>337</v>
      </c>
      <c r="E150" s="22">
        <f t="shared" si="24"/>
        <v>173</v>
      </c>
      <c r="F150" s="23">
        <f t="shared" si="25"/>
        <v>8</v>
      </c>
      <c r="G150" s="24">
        <f t="shared" si="26"/>
        <v>181</v>
      </c>
      <c r="H150" s="25">
        <f t="shared" si="27"/>
        <v>0</v>
      </c>
      <c r="I150" s="26">
        <f t="shared" si="28"/>
        <v>-0.125</v>
      </c>
      <c r="J150" s="27" t="str">
        <f>MID('COL7A1 e15 - 2ry Str + Mask'!$A$2,E150,F150)</f>
        <v>))))))))</v>
      </c>
      <c r="K150" s="26">
        <f t="shared" si="29"/>
        <v>0</v>
      </c>
      <c r="L150" s="27" t="str">
        <f>MID('COL7A1 e15 - 2ry Str + Mask'!$D$2,E150,F150)</f>
        <v>||||||||</v>
      </c>
      <c r="M150" s="26">
        <f t="shared" si="30"/>
        <v>0</v>
      </c>
      <c r="N150" s="28">
        <f t="shared" si="31"/>
        <v>0</v>
      </c>
      <c r="O150" s="29" t="str">
        <f t="shared" si="32"/>
        <v>Sironi_motif1</v>
      </c>
      <c r="P150" s="29" t="str">
        <f t="shared" si="33"/>
        <v>ESS</v>
      </c>
      <c r="Q150" s="28">
        <f t="shared" si="34"/>
        <v>0</v>
      </c>
      <c r="R150" s="30">
        <f t="shared" si="35"/>
        <v>0</v>
      </c>
    </row>
    <row r="151" spans="1:18" ht="44" customHeight="1" x14ac:dyDescent="0.15">
      <c r="A151" s="20" t="s">
        <v>65</v>
      </c>
      <c r="B151" s="20" t="s">
        <v>340</v>
      </c>
      <c r="C151" s="20" t="s">
        <v>341</v>
      </c>
      <c r="D151" s="21" t="s">
        <v>342</v>
      </c>
      <c r="E151" s="22">
        <f t="shared" si="24"/>
        <v>174</v>
      </c>
      <c r="F151" s="23">
        <f t="shared" si="25"/>
        <v>6</v>
      </c>
      <c r="G151" s="24">
        <f t="shared" si="26"/>
        <v>180</v>
      </c>
      <c r="H151" s="25">
        <f t="shared" si="27"/>
        <v>0</v>
      </c>
      <c r="I151" s="26">
        <f t="shared" si="28"/>
        <v>-0.16666666666666666</v>
      </c>
      <c r="J151" s="27" t="str">
        <f>MID('COL7A1 e15 - 2ry Str + Mask'!$A$2,E151,F151)</f>
        <v>))))))</v>
      </c>
      <c r="K151" s="26">
        <f t="shared" si="29"/>
        <v>0</v>
      </c>
      <c r="L151" s="27" t="str">
        <f>MID('COL7A1 e15 - 2ry Str + Mask'!$D$2,E151,F151)</f>
        <v>||||||</v>
      </c>
      <c r="M151" s="26">
        <f t="shared" si="30"/>
        <v>0</v>
      </c>
      <c r="N151" s="28">
        <f t="shared" si="31"/>
        <v>0</v>
      </c>
      <c r="O151" s="29" t="str">
        <f t="shared" si="32"/>
        <v>ESS_hnRNPA1</v>
      </c>
      <c r="P151" s="29" t="str">
        <f t="shared" si="33"/>
        <v>ESS</v>
      </c>
      <c r="Q151" s="28">
        <f t="shared" si="34"/>
        <v>0</v>
      </c>
      <c r="R151" s="30">
        <f t="shared" si="35"/>
        <v>0</v>
      </c>
    </row>
    <row r="152" spans="1:18" ht="32" customHeight="1" x14ac:dyDescent="0.15">
      <c r="A152" s="20" t="s">
        <v>35</v>
      </c>
      <c r="B152" s="20" t="s">
        <v>340</v>
      </c>
      <c r="C152" s="20" t="s">
        <v>37</v>
      </c>
      <c r="D152" s="21" t="s">
        <v>342</v>
      </c>
      <c r="E152" s="22">
        <f t="shared" si="24"/>
        <v>174</v>
      </c>
      <c r="F152" s="23">
        <f t="shared" si="25"/>
        <v>6</v>
      </c>
      <c r="G152" s="24">
        <f t="shared" si="26"/>
        <v>180</v>
      </c>
      <c r="H152" s="25">
        <f t="shared" si="27"/>
        <v>0.16666666666666666</v>
      </c>
      <c r="I152" s="26">
        <f t="shared" si="28"/>
        <v>0</v>
      </c>
      <c r="J152" s="27" t="str">
        <f>MID('COL7A1 e15 - 2ry Str + Mask'!$A$2,E152,F152)</f>
        <v>))))))</v>
      </c>
      <c r="K152" s="26">
        <f t="shared" si="29"/>
        <v>0</v>
      </c>
      <c r="L152" s="27" t="str">
        <f>MID('COL7A1 e15 - 2ry Str + Mask'!$D$2,E152,F152)</f>
        <v>||||||</v>
      </c>
      <c r="M152" s="26">
        <f t="shared" si="30"/>
        <v>0</v>
      </c>
      <c r="N152" s="28">
        <f t="shared" si="31"/>
        <v>0</v>
      </c>
      <c r="O152" s="29" t="str">
        <f t="shared" si="32"/>
        <v>EIE</v>
      </c>
      <c r="P152" s="29" t="str">
        <f t="shared" si="33"/>
        <v>ESE</v>
      </c>
      <c r="Q152" s="28">
        <f t="shared" si="34"/>
        <v>0</v>
      </c>
      <c r="R152" s="30">
        <f t="shared" si="35"/>
        <v>0</v>
      </c>
    </row>
    <row r="153" spans="1:18" ht="32" customHeight="1" x14ac:dyDescent="0.15">
      <c r="A153" s="20" t="s">
        <v>39</v>
      </c>
      <c r="B153" s="20" t="s">
        <v>343</v>
      </c>
      <c r="C153" s="20" t="s">
        <v>344</v>
      </c>
      <c r="D153" s="21" t="s">
        <v>342</v>
      </c>
      <c r="E153" s="22">
        <f t="shared" si="24"/>
        <v>174</v>
      </c>
      <c r="F153" s="23">
        <f t="shared" si="25"/>
        <v>7</v>
      </c>
      <c r="G153" s="24">
        <f t="shared" si="26"/>
        <v>181</v>
      </c>
      <c r="H153" s="25">
        <f t="shared" si="27"/>
        <v>0.14285714285714285</v>
      </c>
      <c r="I153" s="26">
        <f t="shared" si="28"/>
        <v>0</v>
      </c>
      <c r="J153" s="27" t="str">
        <f>MID('COL7A1 e15 - 2ry Str + Mask'!$A$2,E153,F153)</f>
        <v>)))))))</v>
      </c>
      <c r="K153" s="26">
        <f t="shared" si="29"/>
        <v>0</v>
      </c>
      <c r="L153" s="27" t="str">
        <f>MID('COL7A1 e15 - 2ry Str + Mask'!$D$2,E153,F153)</f>
        <v>|||||||</v>
      </c>
      <c r="M153" s="26">
        <f t="shared" si="30"/>
        <v>0</v>
      </c>
      <c r="N153" s="28">
        <f t="shared" si="31"/>
        <v>0</v>
      </c>
      <c r="O153" s="29" t="str">
        <f t="shared" si="32"/>
        <v>ESE_ASF</v>
      </c>
      <c r="P153" s="29" t="str">
        <f t="shared" si="33"/>
        <v>ESE</v>
      </c>
      <c r="Q153" s="28">
        <f t="shared" si="34"/>
        <v>0</v>
      </c>
      <c r="R153" s="30">
        <f t="shared" si="35"/>
        <v>0</v>
      </c>
    </row>
    <row r="154" spans="1:18" ht="44" customHeight="1" x14ac:dyDescent="0.15">
      <c r="A154" s="20" t="s">
        <v>42</v>
      </c>
      <c r="B154" s="20" t="s">
        <v>343</v>
      </c>
      <c r="C154" s="20" t="s">
        <v>345</v>
      </c>
      <c r="D154" s="21" t="s">
        <v>342</v>
      </c>
      <c r="E154" s="22">
        <f t="shared" si="24"/>
        <v>174</v>
      </c>
      <c r="F154" s="23">
        <f t="shared" si="25"/>
        <v>7</v>
      </c>
      <c r="G154" s="24">
        <f t="shared" si="26"/>
        <v>181</v>
      </c>
      <c r="H154" s="25">
        <f t="shared" si="27"/>
        <v>0.14285714285714285</v>
      </c>
      <c r="I154" s="26">
        <f t="shared" si="28"/>
        <v>0</v>
      </c>
      <c r="J154" s="27" t="str">
        <f>MID('COL7A1 e15 - 2ry Str + Mask'!$A$2,E154,F154)</f>
        <v>)))))))</v>
      </c>
      <c r="K154" s="26">
        <f t="shared" si="29"/>
        <v>0</v>
      </c>
      <c r="L154" s="27" t="str">
        <f>MID('COL7A1 e15 - 2ry Str + Mask'!$D$2,E154,F154)</f>
        <v>|||||||</v>
      </c>
      <c r="M154" s="26">
        <f t="shared" si="30"/>
        <v>0</v>
      </c>
      <c r="N154" s="28">
        <f t="shared" si="31"/>
        <v>0</v>
      </c>
      <c r="O154" s="29" t="str">
        <f t="shared" si="32"/>
        <v>ESE_ASFB</v>
      </c>
      <c r="P154" s="29" t="str">
        <f t="shared" si="33"/>
        <v>ESE</v>
      </c>
      <c r="Q154" s="28">
        <f t="shared" si="34"/>
        <v>0</v>
      </c>
      <c r="R154" s="30">
        <f t="shared" si="35"/>
        <v>0</v>
      </c>
    </row>
    <row r="155" spans="1:18" ht="32" customHeight="1" x14ac:dyDescent="0.15">
      <c r="A155" s="20" t="s">
        <v>35</v>
      </c>
      <c r="B155" s="20" t="s">
        <v>346</v>
      </c>
      <c r="C155" s="20" t="s">
        <v>37</v>
      </c>
      <c r="D155" s="21" t="s">
        <v>347</v>
      </c>
      <c r="E155" s="22">
        <f t="shared" si="24"/>
        <v>175</v>
      </c>
      <c r="F155" s="23">
        <f t="shared" si="25"/>
        <v>6</v>
      </c>
      <c r="G155" s="24">
        <f t="shared" si="26"/>
        <v>181</v>
      </c>
      <c r="H155" s="25">
        <f t="shared" si="27"/>
        <v>0.16666666666666666</v>
      </c>
      <c r="I155" s="26">
        <f t="shared" si="28"/>
        <v>0</v>
      </c>
      <c r="J155" s="27" t="str">
        <f>MID('COL7A1 e15 - 2ry Str + Mask'!$A$2,E155,F155)</f>
        <v>))))))</v>
      </c>
      <c r="K155" s="26">
        <f t="shared" si="29"/>
        <v>0</v>
      </c>
      <c r="L155" s="27" t="str">
        <f>MID('COL7A1 e15 - 2ry Str + Mask'!$D$2,E155,F155)</f>
        <v>||||||</v>
      </c>
      <c r="M155" s="26">
        <f t="shared" si="30"/>
        <v>0</v>
      </c>
      <c r="N155" s="28">
        <f t="shared" si="31"/>
        <v>0</v>
      </c>
      <c r="O155" s="29" t="str">
        <f t="shared" si="32"/>
        <v>EIE</v>
      </c>
      <c r="P155" s="29" t="str">
        <f t="shared" si="33"/>
        <v>ESE</v>
      </c>
      <c r="Q155" s="28">
        <f t="shared" si="34"/>
        <v>0</v>
      </c>
      <c r="R155" s="30">
        <f t="shared" si="35"/>
        <v>0</v>
      </c>
    </row>
    <row r="156" spans="1:18" ht="44" customHeight="1" x14ac:dyDescent="0.15">
      <c r="A156" s="20" t="s">
        <v>54</v>
      </c>
      <c r="B156" s="20" t="s">
        <v>348</v>
      </c>
      <c r="C156" s="20" t="s">
        <v>349</v>
      </c>
      <c r="D156" s="21" t="s">
        <v>347</v>
      </c>
      <c r="E156" s="22">
        <f t="shared" si="24"/>
        <v>175</v>
      </c>
      <c r="F156" s="23">
        <f t="shared" si="25"/>
        <v>7</v>
      </c>
      <c r="G156" s="24">
        <f t="shared" si="26"/>
        <v>182</v>
      </c>
      <c r="H156" s="25">
        <f t="shared" si="27"/>
        <v>0.14285714285714285</v>
      </c>
      <c r="I156" s="26">
        <f t="shared" si="28"/>
        <v>0</v>
      </c>
      <c r="J156" s="27" t="str">
        <f>MID('COL7A1 e15 - 2ry Str + Mask'!$A$2,E156,F156)</f>
        <v>)))))).</v>
      </c>
      <c r="K156" s="26">
        <f t="shared" si="29"/>
        <v>0.14285714285714285</v>
      </c>
      <c r="L156" s="27" t="str">
        <f>MID('COL7A1 e15 - 2ry Str + Mask'!$D$2,E156,F156)</f>
        <v>|||||||</v>
      </c>
      <c r="M156" s="26">
        <f t="shared" si="30"/>
        <v>0</v>
      </c>
      <c r="N156" s="28">
        <f t="shared" si="31"/>
        <v>-0.14285714285714285</v>
      </c>
      <c r="O156" s="29" t="str">
        <f t="shared" si="32"/>
        <v>ESE_SRp40</v>
      </c>
      <c r="P156" s="29" t="str">
        <f t="shared" si="33"/>
        <v>ESE</v>
      </c>
      <c r="Q156" s="28">
        <f t="shared" si="34"/>
        <v>-0.14285714285714285</v>
      </c>
      <c r="R156" s="30">
        <f t="shared" si="35"/>
        <v>0</v>
      </c>
    </row>
    <row r="157" spans="1:18" ht="44" customHeight="1" x14ac:dyDescent="0.15">
      <c r="A157" s="20" t="s">
        <v>69</v>
      </c>
      <c r="B157" s="20" t="s">
        <v>348</v>
      </c>
      <c r="C157" s="20" t="s">
        <v>341</v>
      </c>
      <c r="D157" s="21" t="s">
        <v>347</v>
      </c>
      <c r="E157" s="22">
        <f t="shared" si="24"/>
        <v>175</v>
      </c>
      <c r="F157" s="23">
        <f t="shared" si="25"/>
        <v>7</v>
      </c>
      <c r="G157" s="24">
        <f t="shared" si="26"/>
        <v>182</v>
      </c>
      <c r="H157" s="25">
        <f t="shared" si="27"/>
        <v>0</v>
      </c>
      <c r="I157" s="26">
        <f t="shared" si="28"/>
        <v>-0.14285714285714285</v>
      </c>
      <c r="J157" s="27" t="str">
        <f>MID('COL7A1 e15 - 2ry Str + Mask'!$A$2,E157,F157)</f>
        <v>)))))).</v>
      </c>
      <c r="K157" s="26">
        <f t="shared" si="29"/>
        <v>0.14285714285714285</v>
      </c>
      <c r="L157" s="27" t="str">
        <f>MID('COL7A1 e15 - 2ry Str + Mask'!$D$2,E157,F157)</f>
        <v>|||||||</v>
      </c>
      <c r="M157" s="26">
        <f t="shared" si="30"/>
        <v>0</v>
      </c>
      <c r="N157" s="28">
        <f t="shared" si="31"/>
        <v>-0.14285714285714285</v>
      </c>
      <c r="O157" s="29" t="str">
        <f t="shared" si="32"/>
        <v>Sironi_motif2</v>
      </c>
      <c r="P157" s="29" t="str">
        <f t="shared" si="33"/>
        <v>ESS</v>
      </c>
      <c r="Q157" s="28">
        <f t="shared" si="34"/>
        <v>0</v>
      </c>
      <c r="R157" s="30">
        <f t="shared" si="35"/>
        <v>-0.14285714285714285</v>
      </c>
    </row>
    <row r="158" spans="1:18" ht="44" customHeight="1" x14ac:dyDescent="0.15">
      <c r="A158" s="20" t="s">
        <v>58</v>
      </c>
      <c r="B158" s="20" t="s">
        <v>350</v>
      </c>
      <c r="C158" s="20" t="s">
        <v>351</v>
      </c>
      <c r="D158" s="21" t="s">
        <v>347</v>
      </c>
      <c r="E158" s="22">
        <f t="shared" si="24"/>
        <v>175</v>
      </c>
      <c r="F158" s="23">
        <f t="shared" si="25"/>
        <v>8</v>
      </c>
      <c r="G158" s="24">
        <f t="shared" si="26"/>
        <v>183</v>
      </c>
      <c r="H158" s="25">
        <f t="shared" si="27"/>
        <v>0</v>
      </c>
      <c r="I158" s="26">
        <f t="shared" si="28"/>
        <v>-0.125</v>
      </c>
      <c r="J158" s="27" t="str">
        <f>MID('COL7A1 e15 - 2ry Str + Mask'!$A$2,E158,F158)</f>
        <v>))))))..</v>
      </c>
      <c r="K158" s="26">
        <f t="shared" si="29"/>
        <v>0.25</v>
      </c>
      <c r="L158" s="27" t="str">
        <f>MID('COL7A1 e15 - 2ry Str + Mask'!$D$2,E158,F158)</f>
        <v>||||||||</v>
      </c>
      <c r="M158" s="26">
        <f t="shared" si="30"/>
        <v>0</v>
      </c>
      <c r="N158" s="28">
        <f t="shared" si="31"/>
        <v>-0.25</v>
      </c>
      <c r="O158" s="29" t="str">
        <f t="shared" si="32"/>
        <v>Sironi_motif1</v>
      </c>
      <c r="P158" s="29" t="str">
        <f t="shared" si="33"/>
        <v>ESS</v>
      </c>
      <c r="Q158" s="28">
        <f t="shared" si="34"/>
        <v>0</v>
      </c>
      <c r="R158" s="30">
        <f t="shared" si="35"/>
        <v>-0.25</v>
      </c>
    </row>
    <row r="159" spans="1:18" ht="32" customHeight="1" x14ac:dyDescent="0.15">
      <c r="A159" s="20" t="s">
        <v>31</v>
      </c>
      <c r="B159" s="20" t="s">
        <v>350</v>
      </c>
      <c r="C159" s="20" t="s">
        <v>352</v>
      </c>
      <c r="D159" s="21" t="s">
        <v>347</v>
      </c>
      <c r="E159" s="22">
        <f t="shared" si="24"/>
        <v>175</v>
      </c>
      <c r="F159" s="23">
        <f t="shared" si="25"/>
        <v>8</v>
      </c>
      <c r="G159" s="24">
        <f t="shared" si="26"/>
        <v>183</v>
      </c>
      <c r="H159" s="25">
        <f t="shared" si="27"/>
        <v>0.125</v>
      </c>
      <c r="I159" s="26">
        <f t="shared" si="28"/>
        <v>0</v>
      </c>
      <c r="J159" s="27" t="str">
        <f>MID('COL7A1 e15 - 2ry Str + Mask'!$A$2,E159,F159)</f>
        <v>))))))..</v>
      </c>
      <c r="K159" s="26">
        <f t="shared" si="29"/>
        <v>0.25</v>
      </c>
      <c r="L159" s="27" t="str">
        <f>MID('COL7A1 e15 - 2ry Str + Mask'!$D$2,E159,F159)</f>
        <v>||||||||</v>
      </c>
      <c r="M159" s="26">
        <f t="shared" si="30"/>
        <v>0</v>
      </c>
      <c r="N159" s="28">
        <f t="shared" si="31"/>
        <v>-0.25</v>
      </c>
      <c r="O159" s="29" t="str">
        <f t="shared" si="32"/>
        <v>PESE</v>
      </c>
      <c r="P159" s="29" t="str">
        <f t="shared" si="33"/>
        <v>ESE</v>
      </c>
      <c r="Q159" s="28">
        <f t="shared" si="34"/>
        <v>-0.25</v>
      </c>
      <c r="R159" s="30">
        <f t="shared" si="35"/>
        <v>0</v>
      </c>
    </row>
    <row r="160" spans="1:18" ht="44" customHeight="1" x14ac:dyDescent="0.15">
      <c r="A160" s="20" t="s">
        <v>65</v>
      </c>
      <c r="B160" s="20" t="s">
        <v>353</v>
      </c>
      <c r="C160" s="20" t="s">
        <v>354</v>
      </c>
      <c r="D160" s="21" t="s">
        <v>355</v>
      </c>
      <c r="E160" s="22">
        <f t="shared" si="24"/>
        <v>176</v>
      </c>
      <c r="F160" s="23">
        <f t="shared" si="25"/>
        <v>6</v>
      </c>
      <c r="G160" s="24">
        <f t="shared" si="26"/>
        <v>182</v>
      </c>
      <c r="H160" s="25">
        <f t="shared" si="27"/>
        <v>0</v>
      </c>
      <c r="I160" s="26">
        <f t="shared" si="28"/>
        <v>-0.16666666666666666</v>
      </c>
      <c r="J160" s="27" t="str">
        <f>MID('COL7A1 e15 - 2ry Str + Mask'!$A$2,E160,F160)</f>
        <v>))))).</v>
      </c>
      <c r="K160" s="26">
        <f t="shared" si="29"/>
        <v>0.16666666666666666</v>
      </c>
      <c r="L160" s="27" t="str">
        <f>MID('COL7A1 e15 - 2ry Str + Mask'!$D$2,E160,F160)</f>
        <v>||||||</v>
      </c>
      <c r="M160" s="26">
        <f t="shared" si="30"/>
        <v>0</v>
      </c>
      <c r="N160" s="28">
        <f t="shared" si="31"/>
        <v>-0.16666666666666666</v>
      </c>
      <c r="O160" s="29" t="str">
        <f t="shared" si="32"/>
        <v>ESS_hnRNPA1</v>
      </c>
      <c r="P160" s="29" t="str">
        <f t="shared" si="33"/>
        <v>ESS</v>
      </c>
      <c r="Q160" s="28">
        <f t="shared" si="34"/>
        <v>0</v>
      </c>
      <c r="R160" s="30">
        <f t="shared" si="35"/>
        <v>-0.16666666666666666</v>
      </c>
    </row>
    <row r="161" spans="1:18" ht="32" customHeight="1" x14ac:dyDescent="0.15">
      <c r="A161" s="20" t="s">
        <v>39</v>
      </c>
      <c r="B161" s="20" t="s">
        <v>356</v>
      </c>
      <c r="C161" s="20" t="s">
        <v>357</v>
      </c>
      <c r="D161" s="21" t="s">
        <v>355</v>
      </c>
      <c r="E161" s="22">
        <f t="shared" si="24"/>
        <v>176</v>
      </c>
      <c r="F161" s="23">
        <f t="shared" si="25"/>
        <v>7</v>
      </c>
      <c r="G161" s="24">
        <f t="shared" si="26"/>
        <v>183</v>
      </c>
      <c r="H161" s="25">
        <f t="shared" si="27"/>
        <v>0.14285714285714285</v>
      </c>
      <c r="I161" s="26">
        <f t="shared" si="28"/>
        <v>0</v>
      </c>
      <c r="J161" s="27" t="str">
        <f>MID('COL7A1 e15 - 2ry Str + Mask'!$A$2,E161,F161)</f>
        <v>)))))..</v>
      </c>
      <c r="K161" s="26">
        <f t="shared" si="29"/>
        <v>0.2857142857142857</v>
      </c>
      <c r="L161" s="27" t="str">
        <f>MID('COL7A1 e15 - 2ry Str + Mask'!$D$2,E161,F161)</f>
        <v>|||||||</v>
      </c>
      <c r="M161" s="26">
        <f t="shared" si="30"/>
        <v>0</v>
      </c>
      <c r="N161" s="28">
        <f t="shared" si="31"/>
        <v>-0.2857142857142857</v>
      </c>
      <c r="O161" s="29" t="str">
        <f t="shared" si="32"/>
        <v>ESE_ASF</v>
      </c>
      <c r="P161" s="29" t="str">
        <f t="shared" si="33"/>
        <v>ESE</v>
      </c>
      <c r="Q161" s="28">
        <f t="shared" si="34"/>
        <v>-0.2857142857142857</v>
      </c>
      <c r="R161" s="30">
        <f t="shared" si="35"/>
        <v>0</v>
      </c>
    </row>
    <row r="162" spans="1:18" ht="32" customHeight="1" x14ac:dyDescent="0.15">
      <c r="A162" s="20" t="s">
        <v>196</v>
      </c>
      <c r="B162" s="20" t="s">
        <v>358</v>
      </c>
      <c r="C162" s="20" t="s">
        <v>37</v>
      </c>
      <c r="D162" s="21" t="s">
        <v>359</v>
      </c>
      <c r="E162" s="22">
        <f t="shared" si="24"/>
        <v>177</v>
      </c>
      <c r="F162" s="23">
        <f t="shared" si="25"/>
        <v>6</v>
      </c>
      <c r="G162" s="24">
        <f t="shared" si="26"/>
        <v>183</v>
      </c>
      <c r="H162" s="25">
        <f t="shared" si="27"/>
        <v>0.16666666666666666</v>
      </c>
      <c r="I162" s="26">
        <f t="shared" si="28"/>
        <v>0</v>
      </c>
      <c r="J162" s="27" t="str">
        <f>MID('COL7A1 e15 - 2ry Str + Mask'!$A$2,E162,F162)</f>
        <v>))))..</v>
      </c>
      <c r="K162" s="26">
        <f t="shared" si="29"/>
        <v>0.33333333333333331</v>
      </c>
      <c r="L162" s="27" t="str">
        <f>MID('COL7A1 e15 - 2ry Str + Mask'!$D$2,E162,F162)</f>
        <v>||||||</v>
      </c>
      <c r="M162" s="26">
        <f t="shared" si="30"/>
        <v>0</v>
      </c>
      <c r="N162" s="28">
        <f t="shared" si="31"/>
        <v>-0.33333333333333331</v>
      </c>
      <c r="O162" s="29" t="str">
        <f t="shared" si="32"/>
        <v>RESCUE ESE</v>
      </c>
      <c r="P162" s="29" t="str">
        <f t="shared" si="33"/>
        <v>ESE</v>
      </c>
      <c r="Q162" s="28">
        <f t="shared" si="34"/>
        <v>-0.33333333333333331</v>
      </c>
      <c r="R162" s="30">
        <f t="shared" si="35"/>
        <v>0</v>
      </c>
    </row>
    <row r="163" spans="1:18" ht="32" customHeight="1" x14ac:dyDescent="0.15">
      <c r="A163" s="20" t="s">
        <v>35</v>
      </c>
      <c r="B163" s="20" t="s">
        <v>358</v>
      </c>
      <c r="C163" s="20" t="s">
        <v>37</v>
      </c>
      <c r="D163" s="21" t="s">
        <v>359</v>
      </c>
      <c r="E163" s="22">
        <f t="shared" si="24"/>
        <v>177</v>
      </c>
      <c r="F163" s="23">
        <f t="shared" si="25"/>
        <v>6</v>
      </c>
      <c r="G163" s="24">
        <f t="shared" si="26"/>
        <v>183</v>
      </c>
      <c r="H163" s="25">
        <f t="shared" si="27"/>
        <v>0.16666666666666666</v>
      </c>
      <c r="I163" s="26">
        <f t="shared" si="28"/>
        <v>0</v>
      </c>
      <c r="J163" s="27" t="str">
        <f>MID('COL7A1 e15 - 2ry Str + Mask'!$A$2,E163,F163)</f>
        <v>))))..</v>
      </c>
      <c r="K163" s="26">
        <f t="shared" si="29"/>
        <v>0.33333333333333331</v>
      </c>
      <c r="L163" s="27" t="str">
        <f>MID('COL7A1 e15 - 2ry Str + Mask'!$D$2,E163,F163)</f>
        <v>||||||</v>
      </c>
      <c r="M163" s="26">
        <f t="shared" si="30"/>
        <v>0</v>
      </c>
      <c r="N163" s="28">
        <f t="shared" si="31"/>
        <v>-0.33333333333333331</v>
      </c>
      <c r="O163" s="29" t="str">
        <f t="shared" si="32"/>
        <v>EIE</v>
      </c>
      <c r="P163" s="29" t="str">
        <f t="shared" si="33"/>
        <v>ESE</v>
      </c>
      <c r="Q163" s="28">
        <f t="shared" si="34"/>
        <v>-0.33333333333333331</v>
      </c>
      <c r="R163" s="30">
        <f t="shared" si="35"/>
        <v>0</v>
      </c>
    </row>
    <row r="164" spans="1:18" ht="44" customHeight="1" x14ac:dyDescent="0.15">
      <c r="A164" s="20" t="s">
        <v>69</v>
      </c>
      <c r="B164" s="20" t="s">
        <v>360</v>
      </c>
      <c r="C164" s="20" t="s">
        <v>341</v>
      </c>
      <c r="D164" s="21" t="s">
        <v>359</v>
      </c>
      <c r="E164" s="22">
        <f t="shared" si="24"/>
        <v>177</v>
      </c>
      <c r="F164" s="23">
        <f t="shared" si="25"/>
        <v>7</v>
      </c>
      <c r="G164" s="24">
        <f t="shared" si="26"/>
        <v>184</v>
      </c>
      <c r="H164" s="25">
        <f t="shared" si="27"/>
        <v>0</v>
      </c>
      <c r="I164" s="26">
        <f t="shared" si="28"/>
        <v>-0.14285714285714285</v>
      </c>
      <c r="J164" s="27" t="str">
        <f>MID('COL7A1 e15 - 2ry Str + Mask'!$A$2,E164,F164)</f>
        <v>))))...</v>
      </c>
      <c r="K164" s="26">
        <f t="shared" si="29"/>
        <v>0.42857142857142855</v>
      </c>
      <c r="L164" s="27" t="str">
        <f>MID('COL7A1 e15 - 2ry Str + Mask'!$D$2,E164,F164)</f>
        <v>|||||||</v>
      </c>
      <c r="M164" s="26">
        <f t="shared" si="30"/>
        <v>0</v>
      </c>
      <c r="N164" s="28">
        <f t="shared" si="31"/>
        <v>-0.42857142857142855</v>
      </c>
      <c r="O164" s="29" t="str">
        <f t="shared" si="32"/>
        <v>Sironi_motif2</v>
      </c>
      <c r="P164" s="29" t="str">
        <f t="shared" si="33"/>
        <v>ESS</v>
      </c>
      <c r="Q164" s="28">
        <f t="shared" si="34"/>
        <v>0</v>
      </c>
      <c r="R164" s="30">
        <f t="shared" si="35"/>
        <v>-0.42857142857142855</v>
      </c>
    </row>
    <row r="165" spans="1:18" ht="32" customHeight="1" x14ac:dyDescent="0.15">
      <c r="A165" s="20" t="s">
        <v>88</v>
      </c>
      <c r="B165" s="20" t="s">
        <v>361</v>
      </c>
      <c r="C165" s="20" t="s">
        <v>362</v>
      </c>
      <c r="D165" s="21" t="s">
        <v>363</v>
      </c>
      <c r="E165" s="22">
        <f t="shared" si="24"/>
        <v>178</v>
      </c>
      <c r="F165" s="23">
        <f t="shared" si="25"/>
        <v>6</v>
      </c>
      <c r="G165" s="24">
        <f t="shared" si="26"/>
        <v>184</v>
      </c>
      <c r="H165" s="25">
        <f t="shared" si="27"/>
        <v>0.16666666666666666</v>
      </c>
      <c r="I165" s="26">
        <f t="shared" si="28"/>
        <v>0</v>
      </c>
      <c r="J165" s="27" t="str">
        <f>MID('COL7A1 e15 - 2ry Str + Mask'!$A$2,E165,F165)</f>
        <v>)))...</v>
      </c>
      <c r="K165" s="26">
        <f t="shared" si="29"/>
        <v>0.5</v>
      </c>
      <c r="L165" s="27" t="str">
        <f>MID('COL7A1 e15 - 2ry Str + Mask'!$D$2,E165,F165)</f>
        <v>||||||</v>
      </c>
      <c r="M165" s="26">
        <f t="shared" si="30"/>
        <v>0</v>
      </c>
      <c r="N165" s="28">
        <f t="shared" si="31"/>
        <v>-0.5</v>
      </c>
      <c r="O165" s="29" t="str">
        <f t="shared" si="32"/>
        <v>ESE_9G8</v>
      </c>
      <c r="P165" s="29" t="str">
        <f t="shared" si="33"/>
        <v>ESE</v>
      </c>
      <c r="Q165" s="28">
        <f t="shared" si="34"/>
        <v>-0.5</v>
      </c>
      <c r="R165" s="30">
        <f t="shared" si="35"/>
        <v>0</v>
      </c>
    </row>
    <row r="166" spans="1:18" ht="44" customHeight="1" x14ac:dyDescent="0.15">
      <c r="A166" s="20" t="s">
        <v>65</v>
      </c>
      <c r="B166" s="20" t="s">
        <v>361</v>
      </c>
      <c r="C166" s="20" t="s">
        <v>364</v>
      </c>
      <c r="D166" s="21" t="s">
        <v>363</v>
      </c>
      <c r="E166" s="22">
        <f t="shared" si="24"/>
        <v>178</v>
      </c>
      <c r="F166" s="23">
        <f t="shared" si="25"/>
        <v>6</v>
      </c>
      <c r="G166" s="24">
        <f t="shared" si="26"/>
        <v>184</v>
      </c>
      <c r="H166" s="25">
        <f t="shared" si="27"/>
        <v>0</v>
      </c>
      <c r="I166" s="26">
        <f t="shared" si="28"/>
        <v>-0.16666666666666666</v>
      </c>
      <c r="J166" s="27" t="str">
        <f>MID('COL7A1 e15 - 2ry Str + Mask'!$A$2,E166,F166)</f>
        <v>)))...</v>
      </c>
      <c r="K166" s="26">
        <f t="shared" si="29"/>
        <v>0.5</v>
      </c>
      <c r="L166" s="27" t="str">
        <f>MID('COL7A1 e15 - 2ry Str + Mask'!$D$2,E166,F166)</f>
        <v>||||||</v>
      </c>
      <c r="M166" s="26">
        <f t="shared" si="30"/>
        <v>0</v>
      </c>
      <c r="N166" s="28">
        <f t="shared" si="31"/>
        <v>-0.5</v>
      </c>
      <c r="O166" s="29" t="str">
        <f t="shared" si="32"/>
        <v>ESS_hnRNPA1</v>
      </c>
      <c r="P166" s="29" t="str">
        <f t="shared" si="33"/>
        <v>ESS</v>
      </c>
      <c r="Q166" s="28">
        <f t="shared" si="34"/>
        <v>0</v>
      </c>
      <c r="R166" s="30">
        <f t="shared" si="35"/>
        <v>-0.5</v>
      </c>
    </row>
    <row r="167" spans="1:18" ht="32" customHeight="1" x14ac:dyDescent="0.15">
      <c r="A167" s="20" t="s">
        <v>196</v>
      </c>
      <c r="B167" s="20" t="s">
        <v>361</v>
      </c>
      <c r="C167" s="20" t="s">
        <v>37</v>
      </c>
      <c r="D167" s="21" t="s">
        <v>363</v>
      </c>
      <c r="E167" s="22">
        <f t="shared" si="24"/>
        <v>178</v>
      </c>
      <c r="F167" s="23">
        <f t="shared" si="25"/>
        <v>6</v>
      </c>
      <c r="G167" s="24">
        <f t="shared" si="26"/>
        <v>184</v>
      </c>
      <c r="H167" s="25">
        <f t="shared" si="27"/>
        <v>0.16666666666666666</v>
      </c>
      <c r="I167" s="26">
        <f t="shared" si="28"/>
        <v>0</v>
      </c>
      <c r="J167" s="27" t="str">
        <f>MID('COL7A1 e15 - 2ry Str + Mask'!$A$2,E167,F167)</f>
        <v>)))...</v>
      </c>
      <c r="K167" s="26">
        <f t="shared" si="29"/>
        <v>0.5</v>
      </c>
      <c r="L167" s="27" t="str">
        <f>MID('COL7A1 e15 - 2ry Str + Mask'!$D$2,E167,F167)</f>
        <v>||||||</v>
      </c>
      <c r="M167" s="26">
        <f t="shared" si="30"/>
        <v>0</v>
      </c>
      <c r="N167" s="28">
        <f t="shared" si="31"/>
        <v>-0.5</v>
      </c>
      <c r="O167" s="29" t="str">
        <f t="shared" si="32"/>
        <v>RESCUE ESE</v>
      </c>
      <c r="P167" s="29" t="str">
        <f t="shared" si="33"/>
        <v>ESE</v>
      </c>
      <c r="Q167" s="28">
        <f t="shared" si="34"/>
        <v>-0.5</v>
      </c>
      <c r="R167" s="30">
        <f t="shared" si="35"/>
        <v>0</v>
      </c>
    </row>
    <row r="168" spans="1:18" ht="32" customHeight="1" x14ac:dyDescent="0.15">
      <c r="A168" s="20" t="s">
        <v>35</v>
      </c>
      <c r="B168" s="20" t="s">
        <v>361</v>
      </c>
      <c r="C168" s="20" t="s">
        <v>37</v>
      </c>
      <c r="D168" s="21" t="s">
        <v>363</v>
      </c>
      <c r="E168" s="22">
        <f t="shared" si="24"/>
        <v>178</v>
      </c>
      <c r="F168" s="23">
        <f t="shared" si="25"/>
        <v>6</v>
      </c>
      <c r="G168" s="24">
        <f t="shared" si="26"/>
        <v>184</v>
      </c>
      <c r="H168" s="25">
        <f t="shared" si="27"/>
        <v>0.16666666666666666</v>
      </c>
      <c r="I168" s="26">
        <f t="shared" si="28"/>
        <v>0</v>
      </c>
      <c r="J168" s="27" t="str">
        <f>MID('COL7A1 e15 - 2ry Str + Mask'!$A$2,E168,F168)</f>
        <v>)))...</v>
      </c>
      <c r="K168" s="26">
        <f t="shared" si="29"/>
        <v>0.5</v>
      </c>
      <c r="L168" s="27" t="str">
        <f>MID('COL7A1 e15 - 2ry Str + Mask'!$D$2,E168,F168)</f>
        <v>||||||</v>
      </c>
      <c r="M168" s="26">
        <f t="shared" si="30"/>
        <v>0</v>
      </c>
      <c r="N168" s="28">
        <f t="shared" si="31"/>
        <v>-0.5</v>
      </c>
      <c r="O168" s="29" t="str">
        <f t="shared" si="32"/>
        <v>EIE</v>
      </c>
      <c r="P168" s="29" t="str">
        <f t="shared" si="33"/>
        <v>ESE</v>
      </c>
      <c r="Q168" s="28">
        <f t="shared" si="34"/>
        <v>-0.5</v>
      </c>
      <c r="R168" s="30">
        <f t="shared" si="35"/>
        <v>0</v>
      </c>
    </row>
    <row r="169" spans="1:18" ht="44" customHeight="1" x14ac:dyDescent="0.15">
      <c r="A169" s="20" t="s">
        <v>58</v>
      </c>
      <c r="B169" s="20" t="s">
        <v>365</v>
      </c>
      <c r="C169" s="20" t="s">
        <v>366</v>
      </c>
      <c r="D169" s="21" t="s">
        <v>363</v>
      </c>
      <c r="E169" s="22">
        <f t="shared" si="24"/>
        <v>178</v>
      </c>
      <c r="F169" s="23">
        <f t="shared" si="25"/>
        <v>8</v>
      </c>
      <c r="G169" s="24">
        <f t="shared" si="26"/>
        <v>186</v>
      </c>
      <c r="H169" s="25">
        <f t="shared" si="27"/>
        <v>0</v>
      </c>
      <c r="I169" s="26">
        <f t="shared" si="28"/>
        <v>-0.125</v>
      </c>
      <c r="J169" s="27" t="str">
        <f>MID('COL7A1 e15 - 2ry Str + Mask'!$A$2,E169,F169)</f>
        <v>))).....</v>
      </c>
      <c r="K169" s="26">
        <f t="shared" si="29"/>
        <v>0.625</v>
      </c>
      <c r="L169" s="27" t="str">
        <f>MID('COL7A1 e15 - 2ry Str + Mask'!$D$2,E169,F169)</f>
        <v>||||||||</v>
      </c>
      <c r="M169" s="26">
        <f t="shared" si="30"/>
        <v>0</v>
      </c>
      <c r="N169" s="28">
        <f t="shared" si="31"/>
        <v>-0.625</v>
      </c>
      <c r="O169" s="29" t="str">
        <f t="shared" si="32"/>
        <v>Sironi_motif1</v>
      </c>
      <c r="P169" s="29" t="str">
        <f t="shared" si="33"/>
        <v>ESS</v>
      </c>
      <c r="Q169" s="28">
        <f t="shared" si="34"/>
        <v>0</v>
      </c>
      <c r="R169" s="30">
        <f t="shared" si="35"/>
        <v>-0.625</v>
      </c>
    </row>
    <row r="170" spans="1:18" ht="32" customHeight="1" x14ac:dyDescent="0.15">
      <c r="A170" s="20" t="s">
        <v>35</v>
      </c>
      <c r="B170" s="20" t="s">
        <v>367</v>
      </c>
      <c r="C170" s="20" t="s">
        <v>37</v>
      </c>
      <c r="D170" s="21" t="s">
        <v>368</v>
      </c>
      <c r="E170" s="22">
        <f t="shared" si="24"/>
        <v>179</v>
      </c>
      <c r="F170" s="23">
        <f t="shared" si="25"/>
        <v>6</v>
      </c>
      <c r="G170" s="24">
        <f t="shared" si="26"/>
        <v>185</v>
      </c>
      <c r="H170" s="25">
        <f t="shared" si="27"/>
        <v>0.16666666666666666</v>
      </c>
      <c r="I170" s="26">
        <f t="shared" si="28"/>
        <v>0</v>
      </c>
      <c r="J170" s="27" t="str">
        <f>MID('COL7A1 e15 - 2ry Str + Mask'!$A$2,E170,F170)</f>
        <v>))....</v>
      </c>
      <c r="K170" s="26">
        <f t="shared" si="29"/>
        <v>0.66666666666666663</v>
      </c>
      <c r="L170" s="27" t="str">
        <f>MID('COL7A1 e15 - 2ry Str + Mask'!$D$2,E170,F170)</f>
        <v>||||||</v>
      </c>
      <c r="M170" s="26">
        <f t="shared" si="30"/>
        <v>0</v>
      </c>
      <c r="N170" s="28">
        <f t="shared" si="31"/>
        <v>-0.66666666666666663</v>
      </c>
      <c r="O170" s="29" t="str">
        <f t="shared" si="32"/>
        <v>EIE</v>
      </c>
      <c r="P170" s="29" t="str">
        <f t="shared" si="33"/>
        <v>ESE</v>
      </c>
      <c r="Q170" s="28">
        <f t="shared" si="34"/>
        <v>-0.66666666666666663</v>
      </c>
      <c r="R170" s="30">
        <f t="shared" si="35"/>
        <v>0</v>
      </c>
    </row>
    <row r="171" spans="1:18" ht="32" customHeight="1" x14ac:dyDescent="0.15">
      <c r="A171" s="20" t="s">
        <v>39</v>
      </c>
      <c r="B171" s="20" t="s">
        <v>369</v>
      </c>
      <c r="C171" s="20" t="s">
        <v>370</v>
      </c>
      <c r="D171" s="21" t="s">
        <v>368</v>
      </c>
      <c r="E171" s="22">
        <f t="shared" si="24"/>
        <v>179</v>
      </c>
      <c r="F171" s="23">
        <f t="shared" si="25"/>
        <v>7</v>
      </c>
      <c r="G171" s="24">
        <f t="shared" si="26"/>
        <v>186</v>
      </c>
      <c r="H171" s="25">
        <f t="shared" si="27"/>
        <v>0.14285714285714285</v>
      </c>
      <c r="I171" s="26">
        <f t="shared" si="28"/>
        <v>0</v>
      </c>
      <c r="J171" s="27" t="str">
        <f>MID('COL7A1 e15 - 2ry Str + Mask'!$A$2,E171,F171)</f>
        <v>)).....</v>
      </c>
      <c r="K171" s="26">
        <f t="shared" si="29"/>
        <v>0.7142857142857143</v>
      </c>
      <c r="L171" s="27" t="str">
        <f>MID('COL7A1 e15 - 2ry Str + Mask'!$D$2,E171,F171)</f>
        <v>|||||||</v>
      </c>
      <c r="M171" s="26">
        <f t="shared" si="30"/>
        <v>0</v>
      </c>
      <c r="N171" s="28">
        <f t="shared" si="31"/>
        <v>-0.7142857142857143</v>
      </c>
      <c r="O171" s="29" t="str">
        <f t="shared" si="32"/>
        <v>ESE_ASF</v>
      </c>
      <c r="P171" s="29" t="str">
        <f t="shared" si="33"/>
        <v>ESE</v>
      </c>
      <c r="Q171" s="28">
        <f t="shared" si="34"/>
        <v>-0.7142857142857143</v>
      </c>
      <c r="R171" s="30">
        <f t="shared" si="35"/>
        <v>0</v>
      </c>
    </row>
    <row r="172" spans="1:18" ht="44" customHeight="1" x14ac:dyDescent="0.15">
      <c r="A172" s="20" t="s">
        <v>69</v>
      </c>
      <c r="B172" s="20" t="s">
        <v>369</v>
      </c>
      <c r="C172" s="20" t="s">
        <v>371</v>
      </c>
      <c r="D172" s="21" t="s">
        <v>368</v>
      </c>
      <c r="E172" s="22">
        <f t="shared" si="24"/>
        <v>179</v>
      </c>
      <c r="F172" s="23">
        <f t="shared" si="25"/>
        <v>7</v>
      </c>
      <c r="G172" s="24">
        <f t="shared" si="26"/>
        <v>186</v>
      </c>
      <c r="H172" s="25">
        <f t="shared" si="27"/>
        <v>0</v>
      </c>
      <c r="I172" s="26">
        <f t="shared" si="28"/>
        <v>-0.14285714285714285</v>
      </c>
      <c r="J172" s="27" t="str">
        <f>MID('COL7A1 e15 - 2ry Str + Mask'!$A$2,E172,F172)</f>
        <v>)).....</v>
      </c>
      <c r="K172" s="26">
        <f t="shared" si="29"/>
        <v>0.7142857142857143</v>
      </c>
      <c r="L172" s="27" t="str">
        <f>MID('COL7A1 e15 - 2ry Str + Mask'!$D$2,E172,F172)</f>
        <v>|||||||</v>
      </c>
      <c r="M172" s="26">
        <f t="shared" si="30"/>
        <v>0</v>
      </c>
      <c r="N172" s="28">
        <f t="shared" si="31"/>
        <v>-0.7142857142857143</v>
      </c>
      <c r="O172" s="29" t="str">
        <f t="shared" si="32"/>
        <v>Sironi_motif2</v>
      </c>
      <c r="P172" s="29" t="str">
        <f t="shared" si="33"/>
        <v>ESS</v>
      </c>
      <c r="Q172" s="28">
        <f t="shared" si="34"/>
        <v>0</v>
      </c>
      <c r="R172" s="30">
        <f t="shared" si="35"/>
        <v>-0.7142857142857143</v>
      </c>
    </row>
    <row r="173" spans="1:18" ht="32" customHeight="1" x14ac:dyDescent="0.15">
      <c r="A173" s="20" t="s">
        <v>46</v>
      </c>
      <c r="B173" s="20" t="s">
        <v>372</v>
      </c>
      <c r="C173" s="20" t="s">
        <v>37</v>
      </c>
      <c r="D173" s="21" t="s">
        <v>373</v>
      </c>
      <c r="E173" s="22">
        <f t="shared" si="24"/>
        <v>180</v>
      </c>
      <c r="F173" s="23">
        <f t="shared" si="25"/>
        <v>6</v>
      </c>
      <c r="G173" s="24">
        <f t="shared" si="26"/>
        <v>186</v>
      </c>
      <c r="H173" s="25">
        <f t="shared" si="27"/>
        <v>0</v>
      </c>
      <c r="I173" s="26">
        <f t="shared" si="28"/>
        <v>-0.16666666666666666</v>
      </c>
      <c r="J173" s="27" t="str">
        <f>MID('COL7A1 e15 - 2ry Str + Mask'!$A$2,E173,F173)</f>
        <v>).....</v>
      </c>
      <c r="K173" s="26">
        <f t="shared" si="29"/>
        <v>0.83333333333333337</v>
      </c>
      <c r="L173" s="27" t="str">
        <f>MID('COL7A1 e15 - 2ry Str + Mask'!$D$2,E173,F173)</f>
        <v>||||||</v>
      </c>
      <c r="M173" s="26">
        <f t="shared" si="30"/>
        <v>0</v>
      </c>
      <c r="N173" s="28">
        <f t="shared" si="31"/>
        <v>-0.83333333333333337</v>
      </c>
      <c r="O173" s="29" t="str">
        <f t="shared" si="32"/>
        <v>IIE</v>
      </c>
      <c r="P173" s="29" t="str">
        <f t="shared" si="33"/>
        <v>ESS</v>
      </c>
      <c r="Q173" s="28">
        <f t="shared" si="34"/>
        <v>0</v>
      </c>
      <c r="R173" s="30">
        <f t="shared" si="35"/>
        <v>-0.83333333333333337</v>
      </c>
    </row>
    <row r="174" spans="1:18" ht="32" customHeight="1" x14ac:dyDescent="0.15">
      <c r="A174" s="20" t="s">
        <v>288</v>
      </c>
      <c r="B174" s="20" t="s">
        <v>372</v>
      </c>
      <c r="C174" s="20" t="s">
        <v>37</v>
      </c>
      <c r="D174" s="21" t="s">
        <v>373</v>
      </c>
      <c r="E174" s="22">
        <f t="shared" si="24"/>
        <v>180</v>
      </c>
      <c r="F174" s="23">
        <f t="shared" si="25"/>
        <v>6</v>
      </c>
      <c r="G174" s="24">
        <f t="shared" si="26"/>
        <v>186</v>
      </c>
      <c r="H174" s="25">
        <f t="shared" si="27"/>
        <v>0</v>
      </c>
      <c r="I174" s="26">
        <f t="shared" si="28"/>
        <v>-0.16666666666666666</v>
      </c>
      <c r="J174" s="27" t="str">
        <f>MID('COL7A1 e15 - 2ry Str + Mask'!$A$2,E174,F174)</f>
        <v>).....</v>
      </c>
      <c r="K174" s="26">
        <f t="shared" si="29"/>
        <v>0.83333333333333337</v>
      </c>
      <c r="L174" s="27" t="str">
        <f>MID('COL7A1 e15 - 2ry Str + Mask'!$D$2,E174,F174)</f>
        <v>||||||</v>
      </c>
      <c r="M174" s="26">
        <f t="shared" si="30"/>
        <v>0</v>
      </c>
      <c r="N174" s="28">
        <f t="shared" si="31"/>
        <v>-0.83333333333333337</v>
      </c>
      <c r="O174" s="29" t="str">
        <f t="shared" si="32"/>
        <v>Fas ESS</v>
      </c>
      <c r="P174" s="29" t="str">
        <f t="shared" si="33"/>
        <v>ESS</v>
      </c>
      <c r="Q174" s="28">
        <f t="shared" si="34"/>
        <v>0</v>
      </c>
      <c r="R174" s="30">
        <f t="shared" si="35"/>
        <v>-0.83333333333333337</v>
      </c>
    </row>
    <row r="175" spans="1:18" ht="44" customHeight="1" x14ac:dyDescent="0.15">
      <c r="A175" s="20" t="s">
        <v>69</v>
      </c>
      <c r="B175" s="20" t="s">
        <v>374</v>
      </c>
      <c r="C175" s="20" t="s">
        <v>375</v>
      </c>
      <c r="D175" s="21" t="s">
        <v>373</v>
      </c>
      <c r="E175" s="22">
        <f t="shared" si="24"/>
        <v>180</v>
      </c>
      <c r="F175" s="23">
        <f t="shared" si="25"/>
        <v>7</v>
      </c>
      <c r="G175" s="24">
        <f t="shared" si="26"/>
        <v>187</v>
      </c>
      <c r="H175" s="25">
        <f t="shared" si="27"/>
        <v>0</v>
      </c>
      <c r="I175" s="26">
        <f t="shared" si="28"/>
        <v>-0.14285714285714285</v>
      </c>
      <c r="J175" s="27" t="str">
        <f>MID('COL7A1 e15 - 2ry Str + Mask'!$A$2,E175,F175)</f>
        <v>)......</v>
      </c>
      <c r="K175" s="26">
        <f t="shared" si="29"/>
        <v>0.8571428571428571</v>
      </c>
      <c r="L175" s="27" t="str">
        <f>MID('COL7A1 e15 - 2ry Str + Mask'!$D$2,E175,F175)</f>
        <v>||||||.</v>
      </c>
      <c r="M175" s="26">
        <f t="shared" si="30"/>
        <v>0.14285714285714285</v>
      </c>
      <c r="N175" s="28">
        <f t="shared" si="31"/>
        <v>-0.71428571428571419</v>
      </c>
      <c r="O175" s="29" t="str">
        <f t="shared" si="32"/>
        <v>Sironi_motif2</v>
      </c>
      <c r="P175" s="29" t="str">
        <f t="shared" si="33"/>
        <v>ESS</v>
      </c>
      <c r="Q175" s="28">
        <f t="shared" si="34"/>
        <v>0</v>
      </c>
      <c r="R175" s="30">
        <f t="shared" si="35"/>
        <v>-0.71428571428571419</v>
      </c>
    </row>
    <row r="176" spans="1:18" ht="32" customHeight="1" x14ac:dyDescent="0.15">
      <c r="A176" s="20" t="s">
        <v>88</v>
      </c>
      <c r="B176" s="20" t="s">
        <v>376</v>
      </c>
      <c r="C176" s="20" t="s">
        <v>377</v>
      </c>
      <c r="D176" s="21" t="s">
        <v>378</v>
      </c>
      <c r="E176" s="22">
        <f t="shared" si="24"/>
        <v>181</v>
      </c>
      <c r="F176" s="23">
        <f t="shared" si="25"/>
        <v>6</v>
      </c>
      <c r="G176" s="24">
        <f t="shared" si="26"/>
        <v>187</v>
      </c>
      <c r="H176" s="25">
        <f t="shared" si="27"/>
        <v>0.16666666666666666</v>
      </c>
      <c r="I176" s="26">
        <f t="shared" si="28"/>
        <v>0</v>
      </c>
      <c r="J176" s="27" t="str">
        <f>MID('COL7A1 e15 - 2ry Str + Mask'!$A$2,E176,F176)</f>
        <v>......</v>
      </c>
      <c r="K176" s="26">
        <f t="shared" si="29"/>
        <v>1</v>
      </c>
      <c r="L176" s="27" t="str">
        <f>MID('COL7A1 e15 - 2ry Str + Mask'!$D$2,E176,F176)</f>
        <v>|||||.</v>
      </c>
      <c r="M176" s="26">
        <f t="shared" si="30"/>
        <v>0.16666666666666666</v>
      </c>
      <c r="N176" s="28">
        <f t="shared" si="31"/>
        <v>-0.83333333333333337</v>
      </c>
      <c r="O176" s="29" t="str">
        <f t="shared" si="32"/>
        <v>ESE_9G8</v>
      </c>
      <c r="P176" s="29" t="str">
        <f t="shared" si="33"/>
        <v>ESE</v>
      </c>
      <c r="Q176" s="28">
        <f t="shared" si="34"/>
        <v>-0.83333333333333337</v>
      </c>
      <c r="R176" s="30">
        <f t="shared" si="35"/>
        <v>0</v>
      </c>
    </row>
    <row r="177" spans="1:18" ht="44" customHeight="1" x14ac:dyDescent="0.15">
      <c r="A177" s="20" t="s">
        <v>65</v>
      </c>
      <c r="B177" s="20" t="s">
        <v>376</v>
      </c>
      <c r="C177" s="20" t="s">
        <v>118</v>
      </c>
      <c r="D177" s="21" t="s">
        <v>378</v>
      </c>
      <c r="E177" s="22">
        <f t="shared" si="24"/>
        <v>181</v>
      </c>
      <c r="F177" s="23">
        <f t="shared" si="25"/>
        <v>6</v>
      </c>
      <c r="G177" s="24">
        <f t="shared" si="26"/>
        <v>187</v>
      </c>
      <c r="H177" s="25">
        <f t="shared" si="27"/>
        <v>0</v>
      </c>
      <c r="I177" s="26">
        <f t="shared" si="28"/>
        <v>-0.16666666666666666</v>
      </c>
      <c r="J177" s="27" t="str">
        <f>MID('COL7A1 e15 - 2ry Str + Mask'!$A$2,E177,F177)</f>
        <v>......</v>
      </c>
      <c r="K177" s="26">
        <f t="shared" si="29"/>
        <v>1</v>
      </c>
      <c r="L177" s="27" t="str">
        <f>MID('COL7A1 e15 - 2ry Str + Mask'!$D$2,E177,F177)</f>
        <v>|||||.</v>
      </c>
      <c r="M177" s="26">
        <f t="shared" si="30"/>
        <v>0.16666666666666666</v>
      </c>
      <c r="N177" s="28">
        <f t="shared" si="31"/>
        <v>-0.83333333333333337</v>
      </c>
      <c r="O177" s="29" t="str">
        <f t="shared" si="32"/>
        <v>ESS_hnRNPA1</v>
      </c>
      <c r="P177" s="29" t="str">
        <f t="shared" si="33"/>
        <v>ESS</v>
      </c>
      <c r="Q177" s="28">
        <f t="shared" si="34"/>
        <v>0</v>
      </c>
      <c r="R177" s="30">
        <f t="shared" si="35"/>
        <v>-0.83333333333333337</v>
      </c>
    </row>
    <row r="178" spans="1:18" ht="44" customHeight="1" x14ac:dyDescent="0.15">
      <c r="A178" s="20" t="s">
        <v>49</v>
      </c>
      <c r="B178" s="20" t="s">
        <v>379</v>
      </c>
      <c r="C178" s="20" t="s">
        <v>380</v>
      </c>
      <c r="D178" s="21" t="s">
        <v>381</v>
      </c>
      <c r="E178" s="22">
        <f t="shared" si="24"/>
        <v>183</v>
      </c>
      <c r="F178" s="23">
        <f t="shared" si="25"/>
        <v>8</v>
      </c>
      <c r="G178" s="24">
        <f t="shared" si="26"/>
        <v>191</v>
      </c>
      <c r="H178" s="25">
        <f t="shared" si="27"/>
        <v>0.125</v>
      </c>
      <c r="I178" s="26">
        <f t="shared" si="28"/>
        <v>0</v>
      </c>
      <c r="J178" s="27" t="str">
        <f>MID('COL7A1 e15 - 2ry Str + Mask'!$A$2,E178,F178)</f>
        <v>.......)</v>
      </c>
      <c r="K178" s="26">
        <f t="shared" si="29"/>
        <v>0.875</v>
      </c>
      <c r="L178" s="27" t="str">
        <f>MID('COL7A1 e15 - 2ry Str + Mask'!$D$2,E178,F178)</f>
        <v>|||.....</v>
      </c>
      <c r="M178" s="26">
        <f t="shared" si="30"/>
        <v>0.625</v>
      </c>
      <c r="N178" s="28">
        <f t="shared" si="31"/>
        <v>-0.25</v>
      </c>
      <c r="O178" s="29" t="str">
        <f t="shared" si="32"/>
        <v>ESE_SC35</v>
      </c>
      <c r="P178" s="29" t="str">
        <f t="shared" si="33"/>
        <v>ESE</v>
      </c>
      <c r="Q178" s="28">
        <f t="shared" si="34"/>
        <v>-0.25</v>
      </c>
      <c r="R178" s="30">
        <f t="shared" si="35"/>
        <v>0</v>
      </c>
    </row>
    <row r="179" spans="1:18" ht="32" customHeight="1" x14ac:dyDescent="0.15">
      <c r="A179" s="20" t="s">
        <v>35</v>
      </c>
      <c r="B179" s="20" t="s">
        <v>382</v>
      </c>
      <c r="C179" s="20" t="s">
        <v>37</v>
      </c>
      <c r="D179" s="21" t="s">
        <v>383</v>
      </c>
      <c r="E179" s="22">
        <f t="shared" si="24"/>
        <v>184</v>
      </c>
      <c r="F179" s="23">
        <f t="shared" si="25"/>
        <v>6</v>
      </c>
      <c r="G179" s="24">
        <f t="shared" si="26"/>
        <v>190</v>
      </c>
      <c r="H179" s="25">
        <f t="shared" si="27"/>
        <v>0.16666666666666666</v>
      </c>
      <c r="I179" s="26">
        <f t="shared" si="28"/>
        <v>0</v>
      </c>
      <c r="J179" s="27" t="str">
        <f>MID('COL7A1 e15 - 2ry Str + Mask'!$A$2,E179,F179)</f>
        <v>......</v>
      </c>
      <c r="K179" s="26">
        <f t="shared" si="29"/>
        <v>1</v>
      </c>
      <c r="L179" s="27" t="str">
        <f>MID('COL7A1 e15 - 2ry Str + Mask'!$D$2,E179,F179)</f>
        <v>||....</v>
      </c>
      <c r="M179" s="26">
        <f t="shared" si="30"/>
        <v>0.66666666666666663</v>
      </c>
      <c r="N179" s="28">
        <f t="shared" si="31"/>
        <v>-0.33333333333333337</v>
      </c>
      <c r="O179" s="29" t="str">
        <f t="shared" si="32"/>
        <v>EIE</v>
      </c>
      <c r="P179" s="29" t="str">
        <f t="shared" si="33"/>
        <v>ESE</v>
      </c>
      <c r="Q179" s="28">
        <f t="shared" si="34"/>
        <v>-0.33333333333333337</v>
      </c>
      <c r="R179" s="30">
        <f t="shared" si="35"/>
        <v>0</v>
      </c>
    </row>
    <row r="180" spans="1:18" ht="32" customHeight="1" x14ac:dyDescent="0.15">
      <c r="A180" s="20" t="s">
        <v>31</v>
      </c>
      <c r="B180" s="20" t="s">
        <v>384</v>
      </c>
      <c r="C180" s="20" t="s">
        <v>385</v>
      </c>
      <c r="D180" s="21" t="s">
        <v>383</v>
      </c>
      <c r="E180" s="22">
        <f t="shared" si="24"/>
        <v>184</v>
      </c>
      <c r="F180" s="23">
        <f t="shared" si="25"/>
        <v>8</v>
      </c>
      <c r="G180" s="24">
        <f t="shared" si="26"/>
        <v>192</v>
      </c>
      <c r="H180" s="25">
        <f t="shared" si="27"/>
        <v>0.125</v>
      </c>
      <c r="I180" s="26">
        <f t="shared" si="28"/>
        <v>0</v>
      </c>
      <c r="J180" s="27" t="str">
        <f>MID('COL7A1 e15 - 2ry Str + Mask'!$A$2,E180,F180)</f>
        <v>......))</v>
      </c>
      <c r="K180" s="26">
        <f t="shared" si="29"/>
        <v>0.75</v>
      </c>
      <c r="L180" s="27" t="str">
        <f>MID('COL7A1 e15 - 2ry Str + Mask'!$D$2,E180,F180)</f>
        <v>||......</v>
      </c>
      <c r="M180" s="26">
        <f t="shared" si="30"/>
        <v>0.75</v>
      </c>
      <c r="N180" s="28">
        <f t="shared" si="31"/>
        <v>0</v>
      </c>
      <c r="O180" s="29" t="str">
        <f t="shared" si="32"/>
        <v>PESE</v>
      </c>
      <c r="P180" s="29" t="str">
        <f t="shared" si="33"/>
        <v>ESE</v>
      </c>
      <c r="Q180" s="28">
        <f t="shared" si="34"/>
        <v>0</v>
      </c>
      <c r="R180" s="30">
        <f t="shared" si="35"/>
        <v>0</v>
      </c>
    </row>
    <row r="181" spans="1:18" ht="32" customHeight="1" x14ac:dyDescent="0.15">
      <c r="A181" s="20" t="s">
        <v>35</v>
      </c>
      <c r="B181" s="20" t="s">
        <v>386</v>
      </c>
      <c r="C181" s="20" t="s">
        <v>37</v>
      </c>
      <c r="D181" s="21" t="s">
        <v>387</v>
      </c>
      <c r="E181" s="22">
        <f t="shared" si="24"/>
        <v>185</v>
      </c>
      <c r="F181" s="23">
        <f t="shared" si="25"/>
        <v>6</v>
      </c>
      <c r="G181" s="24">
        <f t="shared" si="26"/>
        <v>191</v>
      </c>
      <c r="H181" s="25">
        <f t="shared" si="27"/>
        <v>0.16666666666666666</v>
      </c>
      <c r="I181" s="26">
        <f t="shared" si="28"/>
        <v>0</v>
      </c>
      <c r="J181" s="27" t="str">
        <f>MID('COL7A1 e15 - 2ry Str + Mask'!$A$2,E181,F181)</f>
        <v>.....)</v>
      </c>
      <c r="K181" s="26">
        <f t="shared" si="29"/>
        <v>0.83333333333333337</v>
      </c>
      <c r="L181" s="27" t="str">
        <f>MID('COL7A1 e15 - 2ry Str + Mask'!$D$2,E181,F181)</f>
        <v>|.....</v>
      </c>
      <c r="M181" s="26">
        <f t="shared" si="30"/>
        <v>0.83333333333333337</v>
      </c>
      <c r="N181" s="28">
        <f t="shared" si="31"/>
        <v>0</v>
      </c>
      <c r="O181" s="29" t="str">
        <f t="shared" si="32"/>
        <v>EIE</v>
      </c>
      <c r="P181" s="29" t="str">
        <f t="shared" si="33"/>
        <v>ESE</v>
      </c>
      <c r="Q181" s="28">
        <f t="shared" si="34"/>
        <v>0</v>
      </c>
      <c r="R181" s="30">
        <f t="shared" si="35"/>
        <v>0</v>
      </c>
    </row>
    <row r="182" spans="1:18" ht="32" customHeight="1" x14ac:dyDescent="0.15">
      <c r="A182" s="20" t="s">
        <v>35</v>
      </c>
      <c r="B182" s="20" t="s">
        <v>388</v>
      </c>
      <c r="C182" s="20" t="s">
        <v>37</v>
      </c>
      <c r="D182" s="21" t="s">
        <v>389</v>
      </c>
      <c r="E182" s="22">
        <f t="shared" si="24"/>
        <v>186</v>
      </c>
      <c r="F182" s="23">
        <f t="shared" si="25"/>
        <v>6</v>
      </c>
      <c r="G182" s="24">
        <f t="shared" si="26"/>
        <v>192</v>
      </c>
      <c r="H182" s="25">
        <f t="shared" si="27"/>
        <v>0.16666666666666666</v>
      </c>
      <c r="I182" s="26">
        <f t="shared" si="28"/>
        <v>0</v>
      </c>
      <c r="J182" s="27" t="str">
        <f>MID('COL7A1 e15 - 2ry Str + Mask'!$A$2,E182,F182)</f>
        <v>....))</v>
      </c>
      <c r="K182" s="26">
        <f t="shared" si="29"/>
        <v>0.66666666666666663</v>
      </c>
      <c r="L182" s="27" t="str">
        <f>MID('COL7A1 e15 - 2ry Str + Mask'!$D$2,E182,F182)</f>
        <v>......</v>
      </c>
      <c r="M182" s="26">
        <f t="shared" si="30"/>
        <v>1</v>
      </c>
      <c r="N182" s="28">
        <f t="shared" si="31"/>
        <v>0.33333333333333337</v>
      </c>
      <c r="O182" s="29" t="str">
        <f t="shared" si="32"/>
        <v>EIE</v>
      </c>
      <c r="P182" s="29" t="str">
        <f t="shared" si="33"/>
        <v>ESE</v>
      </c>
      <c r="Q182" s="28">
        <f t="shared" si="34"/>
        <v>0.33333333333333337</v>
      </c>
      <c r="R182" s="30">
        <f t="shared" si="35"/>
        <v>0</v>
      </c>
    </row>
    <row r="183" spans="1:18" ht="32" customHeight="1" x14ac:dyDescent="0.15">
      <c r="A183" s="20" t="s">
        <v>35</v>
      </c>
      <c r="B183" s="20" t="s">
        <v>390</v>
      </c>
      <c r="C183" s="20" t="s">
        <v>37</v>
      </c>
      <c r="D183" s="21" t="s">
        <v>391</v>
      </c>
      <c r="E183" s="22">
        <f t="shared" si="24"/>
        <v>187</v>
      </c>
      <c r="F183" s="23">
        <f t="shared" si="25"/>
        <v>6</v>
      </c>
      <c r="G183" s="24">
        <f t="shared" si="26"/>
        <v>193</v>
      </c>
      <c r="H183" s="25">
        <f t="shared" si="27"/>
        <v>0.16666666666666666</v>
      </c>
      <c r="I183" s="26">
        <f t="shared" si="28"/>
        <v>0</v>
      </c>
      <c r="J183" s="27" t="str">
        <f>MID('COL7A1 e15 - 2ry Str + Mask'!$A$2,E183,F183)</f>
        <v>...)))</v>
      </c>
      <c r="K183" s="26">
        <f t="shared" si="29"/>
        <v>0.5</v>
      </c>
      <c r="L183" s="27" t="str">
        <f>MID('COL7A1 e15 - 2ry Str + Mask'!$D$2,E183,F183)</f>
        <v>......</v>
      </c>
      <c r="M183" s="26">
        <f t="shared" si="30"/>
        <v>1</v>
      </c>
      <c r="N183" s="28">
        <f t="shared" si="31"/>
        <v>0.5</v>
      </c>
      <c r="O183" s="29" t="str">
        <f t="shared" si="32"/>
        <v>EIE</v>
      </c>
      <c r="P183" s="29" t="str">
        <f t="shared" si="33"/>
        <v>ESE</v>
      </c>
      <c r="Q183" s="28">
        <f t="shared" si="34"/>
        <v>0.5</v>
      </c>
      <c r="R183" s="30">
        <f t="shared" si="35"/>
        <v>0</v>
      </c>
    </row>
    <row r="184" spans="1:18" ht="32" customHeight="1" x14ac:dyDescent="0.15">
      <c r="A184" s="20" t="s">
        <v>46</v>
      </c>
      <c r="B184" s="20" t="s">
        <v>392</v>
      </c>
      <c r="C184" s="20" t="s">
        <v>37</v>
      </c>
      <c r="D184" s="21" t="s">
        <v>393</v>
      </c>
      <c r="E184" s="22">
        <f t="shared" si="24"/>
        <v>188</v>
      </c>
      <c r="F184" s="23">
        <f t="shared" si="25"/>
        <v>6</v>
      </c>
      <c r="G184" s="24">
        <f t="shared" si="26"/>
        <v>194</v>
      </c>
      <c r="H184" s="25">
        <f t="shared" si="27"/>
        <v>0</v>
      </c>
      <c r="I184" s="26">
        <f t="shared" si="28"/>
        <v>-0.16666666666666666</v>
      </c>
      <c r="J184" s="27" t="str">
        <f>MID('COL7A1 e15 - 2ry Str + Mask'!$A$2,E184,F184)</f>
        <v>..))).</v>
      </c>
      <c r="K184" s="26">
        <f t="shared" si="29"/>
        <v>0.5</v>
      </c>
      <c r="L184" s="27" t="str">
        <f>MID('COL7A1 e15 - 2ry Str + Mask'!$D$2,E184,F184)</f>
        <v>......</v>
      </c>
      <c r="M184" s="26">
        <f t="shared" si="30"/>
        <v>1</v>
      </c>
      <c r="N184" s="28">
        <f t="shared" si="31"/>
        <v>0.5</v>
      </c>
      <c r="O184" s="29" t="str">
        <f t="shared" si="32"/>
        <v>IIE</v>
      </c>
      <c r="P184" s="29" t="str">
        <f t="shared" si="33"/>
        <v>ESS</v>
      </c>
      <c r="Q184" s="28">
        <f t="shared" si="34"/>
        <v>0</v>
      </c>
      <c r="R184" s="30">
        <f t="shared" si="35"/>
        <v>0.5</v>
      </c>
    </row>
    <row r="185" spans="1:18" ht="44" customHeight="1" x14ac:dyDescent="0.15">
      <c r="A185" s="20" t="s">
        <v>78</v>
      </c>
      <c r="B185" s="20" t="s">
        <v>394</v>
      </c>
      <c r="C185" s="20" t="s">
        <v>395</v>
      </c>
      <c r="D185" s="21" t="s">
        <v>396</v>
      </c>
      <c r="E185" s="22">
        <f t="shared" si="24"/>
        <v>189</v>
      </c>
      <c r="F185" s="23">
        <f t="shared" si="25"/>
        <v>6</v>
      </c>
      <c r="G185" s="24">
        <f t="shared" si="26"/>
        <v>195</v>
      </c>
      <c r="H185" s="25">
        <f t="shared" si="27"/>
        <v>0.16666666666666666</v>
      </c>
      <c r="I185" s="26">
        <f t="shared" si="28"/>
        <v>0</v>
      </c>
      <c r="J185" s="27" t="str">
        <f>MID('COL7A1 e15 - 2ry Str + Mask'!$A$2,E185,F185)</f>
        <v>.)))..</v>
      </c>
      <c r="K185" s="26">
        <f t="shared" si="29"/>
        <v>0.5</v>
      </c>
      <c r="L185" s="27" t="str">
        <f>MID('COL7A1 e15 - 2ry Str + Mask'!$D$2,E185,F185)</f>
        <v>......</v>
      </c>
      <c r="M185" s="26">
        <f t="shared" si="30"/>
        <v>1</v>
      </c>
      <c r="N185" s="28">
        <f t="shared" si="31"/>
        <v>0.5</v>
      </c>
      <c r="O185" s="29" t="str">
        <f t="shared" si="32"/>
        <v>ESE_SRp55</v>
      </c>
      <c r="P185" s="29" t="str">
        <f t="shared" si="33"/>
        <v>ESE</v>
      </c>
      <c r="Q185" s="28">
        <f t="shared" si="34"/>
        <v>0.5</v>
      </c>
      <c r="R185" s="30">
        <f t="shared" si="35"/>
        <v>0</v>
      </c>
    </row>
    <row r="186" spans="1:18" ht="44" customHeight="1" x14ac:dyDescent="0.15">
      <c r="A186" s="20" t="s">
        <v>42</v>
      </c>
      <c r="B186" s="20" t="s">
        <v>397</v>
      </c>
      <c r="C186" s="20" t="s">
        <v>398</v>
      </c>
      <c r="D186" s="21" t="s">
        <v>399</v>
      </c>
      <c r="E186" s="22">
        <f t="shared" si="24"/>
        <v>191</v>
      </c>
      <c r="F186" s="23">
        <f t="shared" si="25"/>
        <v>7</v>
      </c>
      <c r="G186" s="24">
        <f t="shared" si="26"/>
        <v>198</v>
      </c>
      <c r="H186" s="25">
        <f t="shared" si="27"/>
        <v>0.14285714285714285</v>
      </c>
      <c r="I186" s="26">
        <f t="shared" si="28"/>
        <v>0</v>
      </c>
      <c r="J186" s="27" t="str">
        <f>MID('COL7A1 e15 - 2ry Str + Mask'!$A$2,E186,F186)</f>
        <v>)).....</v>
      </c>
      <c r="K186" s="26">
        <f t="shared" si="29"/>
        <v>0.7142857142857143</v>
      </c>
      <c r="L186" s="27" t="str">
        <f>MID('COL7A1 e15 - 2ry Str + Mask'!$D$2,E186,F186)</f>
        <v>.......</v>
      </c>
      <c r="M186" s="26">
        <f t="shared" si="30"/>
        <v>1</v>
      </c>
      <c r="N186" s="28">
        <f t="shared" si="31"/>
        <v>0.2857142857142857</v>
      </c>
      <c r="O186" s="29" t="str">
        <f t="shared" si="32"/>
        <v>ESE_ASFB</v>
      </c>
      <c r="P186" s="29" t="str">
        <f t="shared" si="33"/>
        <v>ESE</v>
      </c>
      <c r="Q186" s="28">
        <f t="shared" si="34"/>
        <v>0.2857142857142857</v>
      </c>
      <c r="R186" s="30">
        <f t="shared" si="35"/>
        <v>0</v>
      </c>
    </row>
    <row r="187" spans="1:18" ht="32" customHeight="1" x14ac:dyDescent="0.15">
      <c r="A187" s="20" t="s">
        <v>46</v>
      </c>
      <c r="B187" s="20" t="s">
        <v>400</v>
      </c>
      <c r="C187" s="20" t="s">
        <v>37</v>
      </c>
      <c r="D187" s="21" t="s">
        <v>401</v>
      </c>
      <c r="E187" s="22">
        <f t="shared" si="24"/>
        <v>192</v>
      </c>
      <c r="F187" s="23">
        <f t="shared" si="25"/>
        <v>6</v>
      </c>
      <c r="G187" s="24">
        <f t="shared" si="26"/>
        <v>198</v>
      </c>
      <c r="H187" s="25">
        <f t="shared" si="27"/>
        <v>0</v>
      </c>
      <c r="I187" s="26">
        <f t="shared" si="28"/>
        <v>-0.16666666666666666</v>
      </c>
      <c r="J187" s="27" t="str">
        <f>MID('COL7A1 e15 - 2ry Str + Mask'!$A$2,E187,F187)</f>
        <v>).....</v>
      </c>
      <c r="K187" s="26">
        <f t="shared" si="29"/>
        <v>0.83333333333333337</v>
      </c>
      <c r="L187" s="27" t="str">
        <f>MID('COL7A1 e15 - 2ry Str + Mask'!$D$2,E187,F187)</f>
        <v>......</v>
      </c>
      <c r="M187" s="26">
        <f t="shared" si="30"/>
        <v>1</v>
      </c>
      <c r="N187" s="28">
        <f t="shared" si="31"/>
        <v>0.16666666666666663</v>
      </c>
      <c r="O187" s="29" t="str">
        <f t="shared" si="32"/>
        <v>IIE</v>
      </c>
      <c r="P187" s="29" t="str">
        <f t="shared" si="33"/>
        <v>ESS</v>
      </c>
      <c r="Q187" s="28">
        <f t="shared" si="34"/>
        <v>0</v>
      </c>
      <c r="R187" s="30">
        <f t="shared" si="35"/>
        <v>0.16666666666666663</v>
      </c>
    </row>
    <row r="188" spans="1:18" ht="32" customHeight="1" x14ac:dyDescent="0.15">
      <c r="A188" s="20" t="s">
        <v>88</v>
      </c>
      <c r="B188" s="20" t="s">
        <v>402</v>
      </c>
      <c r="C188" s="20" t="s">
        <v>235</v>
      </c>
      <c r="D188" s="21" t="s">
        <v>403</v>
      </c>
      <c r="E188" s="22">
        <f t="shared" si="24"/>
        <v>193</v>
      </c>
      <c r="F188" s="23">
        <f t="shared" si="25"/>
        <v>6</v>
      </c>
      <c r="G188" s="24">
        <f t="shared" si="26"/>
        <v>199</v>
      </c>
      <c r="H188" s="25">
        <f t="shared" si="27"/>
        <v>0.16666666666666666</v>
      </c>
      <c r="I188" s="26">
        <f t="shared" si="28"/>
        <v>0</v>
      </c>
      <c r="J188" s="27" t="str">
        <f>MID('COL7A1 e15 - 2ry Str + Mask'!$A$2,E188,F188)</f>
        <v>......</v>
      </c>
      <c r="K188" s="26">
        <f t="shared" si="29"/>
        <v>1</v>
      </c>
      <c r="L188" s="27" t="str">
        <f>MID('COL7A1 e15 - 2ry Str + Mask'!$D$2,E188,F188)</f>
        <v>......</v>
      </c>
      <c r="M188" s="26">
        <f t="shared" si="30"/>
        <v>1</v>
      </c>
      <c r="N188" s="28">
        <f t="shared" si="31"/>
        <v>0</v>
      </c>
      <c r="O188" s="29" t="str">
        <f t="shared" si="32"/>
        <v>ESE_9G8</v>
      </c>
      <c r="P188" s="29" t="str">
        <f t="shared" si="33"/>
        <v>ESE</v>
      </c>
      <c r="Q188" s="28">
        <f t="shared" si="34"/>
        <v>0</v>
      </c>
      <c r="R188" s="30">
        <f t="shared" si="35"/>
        <v>0</v>
      </c>
    </row>
    <row r="189" spans="1:18" ht="32" customHeight="1" x14ac:dyDescent="0.15">
      <c r="A189" s="20" t="s">
        <v>35</v>
      </c>
      <c r="B189" s="20" t="s">
        <v>404</v>
      </c>
      <c r="C189" s="20" t="s">
        <v>37</v>
      </c>
      <c r="D189" s="21" t="s">
        <v>405</v>
      </c>
      <c r="E189" s="22">
        <f t="shared" si="24"/>
        <v>197</v>
      </c>
      <c r="F189" s="23">
        <f t="shared" si="25"/>
        <v>6</v>
      </c>
      <c r="G189" s="24">
        <f t="shared" si="26"/>
        <v>203</v>
      </c>
      <c r="H189" s="25">
        <f t="shared" si="27"/>
        <v>0.16666666666666666</v>
      </c>
      <c r="I189" s="26">
        <f t="shared" si="28"/>
        <v>0</v>
      </c>
      <c r="J189" s="27" t="str">
        <f>MID('COL7A1 e15 - 2ry Str + Mask'!$A$2,E189,F189)</f>
        <v>......</v>
      </c>
      <c r="K189" s="26">
        <f t="shared" si="29"/>
        <v>1</v>
      </c>
      <c r="L189" s="27" t="str">
        <f>MID('COL7A1 e15 - 2ry Str + Mask'!$D$2,E189,F189)</f>
        <v>......</v>
      </c>
      <c r="M189" s="26">
        <f t="shared" si="30"/>
        <v>1</v>
      </c>
      <c r="N189" s="28">
        <f t="shared" si="31"/>
        <v>0</v>
      </c>
      <c r="O189" s="29" t="str">
        <f t="shared" si="32"/>
        <v>EIE</v>
      </c>
      <c r="P189" s="29" t="str">
        <f t="shared" si="33"/>
        <v>ESE</v>
      </c>
      <c r="Q189" s="28">
        <f t="shared" si="34"/>
        <v>0</v>
      </c>
      <c r="R189" s="30">
        <f t="shared" si="35"/>
        <v>0</v>
      </c>
    </row>
    <row r="190" spans="1:18" ht="32" customHeight="1" x14ac:dyDescent="0.15">
      <c r="A190" s="20" t="s">
        <v>35</v>
      </c>
      <c r="B190" s="20" t="s">
        <v>406</v>
      </c>
      <c r="C190" s="20" t="s">
        <v>37</v>
      </c>
      <c r="D190" s="21" t="s">
        <v>407</v>
      </c>
      <c r="E190" s="22">
        <f t="shared" si="24"/>
        <v>198</v>
      </c>
      <c r="F190" s="23">
        <f t="shared" si="25"/>
        <v>6</v>
      </c>
      <c r="G190" s="24">
        <f t="shared" si="26"/>
        <v>204</v>
      </c>
      <c r="H190" s="25">
        <f t="shared" si="27"/>
        <v>0.16666666666666666</v>
      </c>
      <c r="I190" s="26">
        <f t="shared" si="28"/>
        <v>0</v>
      </c>
      <c r="J190" s="27" t="str">
        <f>MID('COL7A1 e15 - 2ry Str + Mask'!$A$2,E190,F190)</f>
        <v>......</v>
      </c>
      <c r="K190" s="26">
        <f t="shared" si="29"/>
        <v>1</v>
      </c>
      <c r="L190" s="27" t="str">
        <f>MID('COL7A1 e15 - 2ry Str + Mask'!$D$2,E190,F190)</f>
        <v>......</v>
      </c>
      <c r="M190" s="26">
        <f t="shared" si="30"/>
        <v>1</v>
      </c>
      <c r="N190" s="28">
        <f t="shared" si="31"/>
        <v>0</v>
      </c>
      <c r="O190" s="29" t="str">
        <f t="shared" si="32"/>
        <v>EIE</v>
      </c>
      <c r="P190" s="29" t="str">
        <f t="shared" si="33"/>
        <v>ESE</v>
      </c>
      <c r="Q190" s="28">
        <f t="shared" si="34"/>
        <v>0</v>
      </c>
      <c r="R190" s="30">
        <f t="shared" si="35"/>
        <v>0</v>
      </c>
    </row>
    <row r="191" spans="1:18" ht="32" customHeight="1" x14ac:dyDescent="0.15">
      <c r="A191" s="20" t="s">
        <v>35</v>
      </c>
      <c r="B191" s="20" t="s">
        <v>408</v>
      </c>
      <c r="C191" s="20" t="s">
        <v>37</v>
      </c>
      <c r="D191" s="21" t="s">
        <v>409</v>
      </c>
      <c r="E191" s="22">
        <f t="shared" si="24"/>
        <v>199</v>
      </c>
      <c r="F191" s="23">
        <f t="shared" si="25"/>
        <v>6</v>
      </c>
      <c r="G191" s="24">
        <f t="shared" si="26"/>
        <v>205</v>
      </c>
      <c r="H191" s="25">
        <f t="shared" si="27"/>
        <v>0.16666666666666666</v>
      </c>
      <c r="I191" s="26">
        <f t="shared" si="28"/>
        <v>0</v>
      </c>
      <c r="J191" s="27" t="str">
        <f>MID('COL7A1 e15 - 2ry Str + Mask'!$A$2,E191,F191)</f>
        <v>......</v>
      </c>
      <c r="K191" s="26">
        <f t="shared" si="29"/>
        <v>1</v>
      </c>
      <c r="L191" s="27" t="str">
        <f>MID('COL7A1 e15 - 2ry Str + Mask'!$D$2,E191,F191)</f>
        <v>......</v>
      </c>
      <c r="M191" s="26">
        <f t="shared" si="30"/>
        <v>1</v>
      </c>
      <c r="N191" s="28">
        <f t="shared" si="31"/>
        <v>0</v>
      </c>
      <c r="O191" s="29" t="str">
        <f t="shared" si="32"/>
        <v>EIE</v>
      </c>
      <c r="P191" s="29" t="str">
        <f t="shared" si="33"/>
        <v>ESE</v>
      </c>
      <c r="Q191" s="28">
        <f t="shared" si="34"/>
        <v>0</v>
      </c>
      <c r="R191" s="30">
        <f t="shared" si="35"/>
        <v>0</v>
      </c>
    </row>
    <row r="192" spans="1:18" ht="32" customHeight="1" x14ac:dyDescent="0.15">
      <c r="A192" s="20" t="s">
        <v>35</v>
      </c>
      <c r="B192" s="20" t="s">
        <v>410</v>
      </c>
      <c r="C192" s="20" t="s">
        <v>37</v>
      </c>
      <c r="D192" s="21" t="s">
        <v>411</v>
      </c>
      <c r="E192" s="22">
        <f t="shared" si="24"/>
        <v>200</v>
      </c>
      <c r="F192" s="23">
        <f t="shared" si="25"/>
        <v>6</v>
      </c>
      <c r="G192" s="24">
        <f t="shared" si="26"/>
        <v>206</v>
      </c>
      <c r="H192" s="25">
        <f t="shared" si="27"/>
        <v>0.16666666666666666</v>
      </c>
      <c r="I192" s="26">
        <f t="shared" si="28"/>
        <v>0</v>
      </c>
      <c r="J192" s="27" t="str">
        <f>MID('COL7A1 e15 - 2ry Str + Mask'!$A$2,E192,F192)</f>
        <v>......</v>
      </c>
      <c r="K192" s="26">
        <f t="shared" si="29"/>
        <v>1</v>
      </c>
      <c r="L192" s="27" t="str">
        <f>MID('COL7A1 e15 - 2ry Str + Mask'!$D$2,E192,F192)</f>
        <v>......</v>
      </c>
      <c r="M192" s="26">
        <f t="shared" si="30"/>
        <v>1</v>
      </c>
      <c r="N192" s="28">
        <f t="shared" si="31"/>
        <v>0</v>
      </c>
      <c r="O192" s="29" t="str">
        <f t="shared" si="32"/>
        <v>EIE</v>
      </c>
      <c r="P192" s="29" t="str">
        <f t="shared" si="33"/>
        <v>ESE</v>
      </c>
      <c r="Q192" s="28">
        <f t="shared" si="34"/>
        <v>0</v>
      </c>
      <c r="R192" s="30">
        <f t="shared" si="35"/>
        <v>0</v>
      </c>
    </row>
    <row r="193" spans="1:18" ht="44" customHeight="1" x14ac:dyDescent="0.15">
      <c r="A193" s="20" t="s">
        <v>78</v>
      </c>
      <c r="B193" s="20" t="s">
        <v>412</v>
      </c>
      <c r="C193" s="20" t="s">
        <v>413</v>
      </c>
      <c r="D193" s="21" t="s">
        <v>414</v>
      </c>
      <c r="E193" s="22">
        <f t="shared" si="24"/>
        <v>201</v>
      </c>
      <c r="F193" s="23">
        <f t="shared" si="25"/>
        <v>6</v>
      </c>
      <c r="G193" s="24">
        <f t="shared" si="26"/>
        <v>207</v>
      </c>
      <c r="H193" s="25">
        <f t="shared" si="27"/>
        <v>0.16666666666666666</v>
      </c>
      <c r="I193" s="26">
        <f t="shared" si="28"/>
        <v>0</v>
      </c>
      <c r="J193" s="27" t="str">
        <f>MID('COL7A1 e15 - 2ry Str + Mask'!$A$2,E193,F193)</f>
        <v>......</v>
      </c>
      <c r="K193" s="26">
        <f t="shared" si="29"/>
        <v>1</v>
      </c>
      <c r="L193" s="27" t="str">
        <f>MID('COL7A1 e15 - 2ry Str + Mask'!$D$2,E193,F193)</f>
        <v>......</v>
      </c>
      <c r="M193" s="26">
        <f t="shared" si="30"/>
        <v>1</v>
      </c>
      <c r="N193" s="28">
        <f t="shared" si="31"/>
        <v>0</v>
      </c>
      <c r="O193" s="29" t="str">
        <f t="shared" si="32"/>
        <v>ESE_SRp55</v>
      </c>
      <c r="P193" s="29" t="str">
        <f t="shared" si="33"/>
        <v>ESE</v>
      </c>
      <c r="Q193" s="28">
        <f t="shared" si="34"/>
        <v>0</v>
      </c>
      <c r="R193" s="30">
        <f t="shared" si="35"/>
        <v>0</v>
      </c>
    </row>
    <row r="194" spans="1:18" ht="44" customHeight="1" x14ac:dyDescent="0.15">
      <c r="A194" s="20" t="s">
        <v>69</v>
      </c>
      <c r="B194" s="20" t="s">
        <v>415</v>
      </c>
      <c r="C194" s="20" t="s">
        <v>416</v>
      </c>
      <c r="D194" s="21" t="s">
        <v>414</v>
      </c>
      <c r="E194" s="22">
        <f t="shared" ref="E194:E219" si="36">MID(D194,12,LEN(D194)-13)+50</f>
        <v>201</v>
      </c>
      <c r="F194" s="23">
        <f t="shared" ref="F194:F219" si="37">LEN(B194)-12</f>
        <v>7</v>
      </c>
      <c r="G194" s="24">
        <f t="shared" ref="G194:G219" si="38">E194+F194</f>
        <v>208</v>
      </c>
      <c r="H194" s="25">
        <f t="shared" ref="H194:H219" si="39">IF(P194="ESE",1/F194,0)</f>
        <v>0</v>
      </c>
      <c r="I194" s="26">
        <f t="shared" ref="I194:I219" si="40">IF(P194="ESS",-1/F194,0)</f>
        <v>-0.14285714285714285</v>
      </c>
      <c r="J194" s="27" t="str">
        <f>MID('COL7A1 e15 - 2ry Str + Mask'!$A$2,E194,F194)</f>
        <v>.......</v>
      </c>
      <c r="K194" s="26">
        <f t="shared" ref="K194:K219" si="41">(F194-LEN(SUBSTITUTE(J194,".","")))/F194</f>
        <v>1</v>
      </c>
      <c r="L194" s="27" t="str">
        <f>MID('COL7A1 e15 - 2ry Str + Mask'!$D$2,E194,F194)</f>
        <v>.......</v>
      </c>
      <c r="M194" s="26">
        <f t="shared" ref="M194:M219" si="42">(F194-LEN(SUBSTITUTE(L194,".","")))/F194</f>
        <v>1</v>
      </c>
      <c r="N194" s="28">
        <f t="shared" ref="N194:N219" si="43">M194-K194</f>
        <v>0</v>
      </c>
      <c r="O194" s="29" t="str">
        <f t="shared" ref="O194:O219" si="44">MID(A194,11,(LEN(A194)-22))</f>
        <v>Sironi_motif2</v>
      </c>
      <c r="P194" s="29" t="str">
        <f t="shared" ref="P194:P219" si="45">MID(A194,(LEN(A194)-9),3)</f>
        <v>ESS</v>
      </c>
      <c r="Q194" s="28">
        <f t="shared" ref="Q194:Q219" si="46">IF(P194="ESE",N194,0)</f>
        <v>0</v>
      </c>
      <c r="R194" s="30">
        <f t="shared" ref="R194:R219" si="47">IF(P194="ESS",N194,0)</f>
        <v>0</v>
      </c>
    </row>
    <row r="195" spans="1:18" ht="32" customHeight="1" x14ac:dyDescent="0.15">
      <c r="A195" s="20" t="s">
        <v>46</v>
      </c>
      <c r="B195" s="20" t="s">
        <v>296</v>
      </c>
      <c r="C195" s="20" t="s">
        <v>37</v>
      </c>
      <c r="D195" s="21" t="s">
        <v>417</v>
      </c>
      <c r="E195" s="22">
        <f t="shared" si="36"/>
        <v>202</v>
      </c>
      <c r="F195" s="23">
        <f t="shared" si="37"/>
        <v>6</v>
      </c>
      <c r="G195" s="24">
        <f t="shared" si="38"/>
        <v>208</v>
      </c>
      <c r="H195" s="25">
        <f t="shared" si="39"/>
        <v>0</v>
      </c>
      <c r="I195" s="26">
        <f t="shared" si="40"/>
        <v>-0.16666666666666666</v>
      </c>
      <c r="J195" s="27" t="str">
        <f>MID('COL7A1 e15 - 2ry Str + Mask'!$A$2,E195,F195)</f>
        <v>......</v>
      </c>
      <c r="K195" s="26">
        <f t="shared" si="41"/>
        <v>1</v>
      </c>
      <c r="L195" s="27" t="str">
        <f>MID('COL7A1 e15 - 2ry Str + Mask'!$D$2,E195,F195)</f>
        <v>......</v>
      </c>
      <c r="M195" s="26">
        <f t="shared" si="42"/>
        <v>1</v>
      </c>
      <c r="N195" s="28">
        <f t="shared" si="43"/>
        <v>0</v>
      </c>
      <c r="O195" s="29" t="str">
        <f t="shared" si="44"/>
        <v>IIE</v>
      </c>
      <c r="P195" s="29" t="str">
        <f t="shared" si="45"/>
        <v>ESS</v>
      </c>
      <c r="Q195" s="28">
        <f t="shared" si="46"/>
        <v>0</v>
      </c>
      <c r="R195" s="30">
        <f t="shared" si="47"/>
        <v>0</v>
      </c>
    </row>
    <row r="196" spans="1:18" ht="32" customHeight="1" x14ac:dyDescent="0.15">
      <c r="A196" s="20" t="s">
        <v>39</v>
      </c>
      <c r="B196" s="20" t="s">
        <v>418</v>
      </c>
      <c r="C196" s="20" t="s">
        <v>419</v>
      </c>
      <c r="D196" s="21" t="s">
        <v>420</v>
      </c>
      <c r="E196" s="22">
        <f t="shared" si="36"/>
        <v>204</v>
      </c>
      <c r="F196" s="23">
        <f t="shared" si="37"/>
        <v>7</v>
      </c>
      <c r="G196" s="24">
        <f t="shared" si="38"/>
        <v>211</v>
      </c>
      <c r="H196" s="25">
        <f t="shared" si="39"/>
        <v>0.14285714285714285</v>
      </c>
      <c r="I196" s="26">
        <f t="shared" si="40"/>
        <v>0</v>
      </c>
      <c r="J196" s="27" t="str">
        <f>MID('COL7A1 e15 - 2ry Str + Mask'!$A$2,E196,F196)</f>
        <v>.......</v>
      </c>
      <c r="K196" s="26">
        <f t="shared" si="41"/>
        <v>1</v>
      </c>
      <c r="L196" s="27" t="str">
        <f>MID('COL7A1 e15 - 2ry Str + Mask'!$D$2,E196,F196)</f>
        <v>.......</v>
      </c>
      <c r="M196" s="26">
        <f t="shared" si="42"/>
        <v>1</v>
      </c>
      <c r="N196" s="28">
        <f t="shared" si="43"/>
        <v>0</v>
      </c>
      <c r="O196" s="29" t="str">
        <f t="shared" si="44"/>
        <v>ESE_ASF</v>
      </c>
      <c r="P196" s="29" t="str">
        <f t="shared" si="45"/>
        <v>ESE</v>
      </c>
      <c r="Q196" s="28">
        <f t="shared" si="46"/>
        <v>0</v>
      </c>
      <c r="R196" s="30">
        <f t="shared" si="47"/>
        <v>0</v>
      </c>
    </row>
    <row r="197" spans="1:18" ht="44" customHeight="1" x14ac:dyDescent="0.15">
      <c r="A197" s="20" t="s">
        <v>49</v>
      </c>
      <c r="B197" s="20" t="s">
        <v>421</v>
      </c>
      <c r="C197" s="20" t="s">
        <v>422</v>
      </c>
      <c r="D197" s="21" t="s">
        <v>420</v>
      </c>
      <c r="E197" s="22">
        <f t="shared" si="36"/>
        <v>204</v>
      </c>
      <c r="F197" s="23">
        <f t="shared" si="37"/>
        <v>8</v>
      </c>
      <c r="G197" s="24">
        <f t="shared" si="38"/>
        <v>212</v>
      </c>
      <c r="H197" s="25">
        <f t="shared" si="39"/>
        <v>0.125</v>
      </c>
      <c r="I197" s="26">
        <f t="shared" si="40"/>
        <v>0</v>
      </c>
      <c r="J197" s="27" t="str">
        <f>MID('COL7A1 e15 - 2ry Str + Mask'!$A$2,E197,F197)</f>
        <v>........</v>
      </c>
      <c r="K197" s="26">
        <f t="shared" si="41"/>
        <v>1</v>
      </c>
      <c r="L197" s="27" t="str">
        <f>MID('COL7A1 e15 - 2ry Str + Mask'!$D$2,E197,F197)</f>
        <v>........</v>
      </c>
      <c r="M197" s="26">
        <f t="shared" si="42"/>
        <v>1</v>
      </c>
      <c r="N197" s="28">
        <f t="shared" si="43"/>
        <v>0</v>
      </c>
      <c r="O197" s="29" t="str">
        <f t="shared" si="44"/>
        <v>ESE_SC35</v>
      </c>
      <c r="P197" s="29" t="str">
        <f t="shared" si="45"/>
        <v>ESE</v>
      </c>
      <c r="Q197" s="28">
        <f t="shared" si="46"/>
        <v>0</v>
      </c>
      <c r="R197" s="30">
        <f t="shared" si="47"/>
        <v>0</v>
      </c>
    </row>
    <row r="198" spans="1:18" ht="32" customHeight="1" x14ac:dyDescent="0.15">
      <c r="A198" s="20" t="s">
        <v>39</v>
      </c>
      <c r="B198" s="20" t="s">
        <v>423</v>
      </c>
      <c r="C198" s="20" t="s">
        <v>424</v>
      </c>
      <c r="D198" s="21" t="s">
        <v>425</v>
      </c>
      <c r="E198" s="22">
        <f t="shared" si="36"/>
        <v>208</v>
      </c>
      <c r="F198" s="23">
        <f t="shared" si="37"/>
        <v>7</v>
      </c>
      <c r="G198" s="24">
        <f t="shared" si="38"/>
        <v>215</v>
      </c>
      <c r="H198" s="25">
        <f t="shared" si="39"/>
        <v>0.14285714285714285</v>
      </c>
      <c r="I198" s="26">
        <f t="shared" si="40"/>
        <v>0</v>
      </c>
      <c r="J198" s="27" t="str">
        <f>MID('COL7A1 e15 - 2ry Str + Mask'!$A$2,E198,F198)</f>
        <v>.......</v>
      </c>
      <c r="K198" s="26">
        <f t="shared" si="41"/>
        <v>1</v>
      </c>
      <c r="L198" s="27" t="str">
        <f>MID('COL7A1 e15 - 2ry Str + Mask'!$D$2,E198,F198)</f>
        <v>......)</v>
      </c>
      <c r="M198" s="26">
        <f t="shared" si="42"/>
        <v>0.8571428571428571</v>
      </c>
      <c r="N198" s="28">
        <f t="shared" si="43"/>
        <v>-0.1428571428571429</v>
      </c>
      <c r="O198" s="29" t="str">
        <f t="shared" si="44"/>
        <v>ESE_ASF</v>
      </c>
      <c r="P198" s="29" t="str">
        <f t="shared" si="45"/>
        <v>ESE</v>
      </c>
      <c r="Q198" s="28">
        <f t="shared" si="46"/>
        <v>-0.1428571428571429</v>
      </c>
      <c r="R198" s="30">
        <f t="shared" si="47"/>
        <v>0</v>
      </c>
    </row>
    <row r="199" spans="1:18" ht="44" customHeight="1" x14ac:dyDescent="0.15">
      <c r="A199" s="20" t="s">
        <v>42</v>
      </c>
      <c r="B199" s="20" t="s">
        <v>423</v>
      </c>
      <c r="C199" s="20" t="s">
        <v>426</v>
      </c>
      <c r="D199" s="21" t="s">
        <v>425</v>
      </c>
      <c r="E199" s="22">
        <f t="shared" si="36"/>
        <v>208</v>
      </c>
      <c r="F199" s="23">
        <f t="shared" si="37"/>
        <v>7</v>
      </c>
      <c r="G199" s="24">
        <f t="shared" si="38"/>
        <v>215</v>
      </c>
      <c r="H199" s="25">
        <f t="shared" si="39"/>
        <v>0.14285714285714285</v>
      </c>
      <c r="I199" s="26">
        <f t="shared" si="40"/>
        <v>0</v>
      </c>
      <c r="J199" s="27" t="str">
        <f>MID('COL7A1 e15 - 2ry Str + Mask'!$A$2,E199,F199)</f>
        <v>.......</v>
      </c>
      <c r="K199" s="26">
        <f t="shared" si="41"/>
        <v>1</v>
      </c>
      <c r="L199" s="27" t="str">
        <f>MID('COL7A1 e15 - 2ry Str + Mask'!$D$2,E199,F199)</f>
        <v>......)</v>
      </c>
      <c r="M199" s="26">
        <f t="shared" si="42"/>
        <v>0.8571428571428571</v>
      </c>
      <c r="N199" s="28">
        <f t="shared" si="43"/>
        <v>-0.1428571428571429</v>
      </c>
      <c r="O199" s="29" t="str">
        <f t="shared" si="44"/>
        <v>ESE_ASFB</v>
      </c>
      <c r="P199" s="29" t="str">
        <f t="shared" si="45"/>
        <v>ESE</v>
      </c>
      <c r="Q199" s="28">
        <f t="shared" si="46"/>
        <v>-0.1428571428571429</v>
      </c>
      <c r="R199" s="30">
        <f t="shared" si="47"/>
        <v>0</v>
      </c>
    </row>
    <row r="200" spans="1:18" ht="32" customHeight="1" x14ac:dyDescent="0.15">
      <c r="A200" s="20" t="s">
        <v>35</v>
      </c>
      <c r="B200" s="20" t="s">
        <v>427</v>
      </c>
      <c r="C200" s="20" t="s">
        <v>37</v>
      </c>
      <c r="D200" s="21" t="s">
        <v>428</v>
      </c>
      <c r="E200" s="22">
        <f t="shared" si="36"/>
        <v>209</v>
      </c>
      <c r="F200" s="23">
        <f t="shared" si="37"/>
        <v>6</v>
      </c>
      <c r="G200" s="24">
        <f t="shared" si="38"/>
        <v>215</v>
      </c>
      <c r="H200" s="25">
        <f t="shared" si="39"/>
        <v>0.16666666666666666</v>
      </c>
      <c r="I200" s="26">
        <f t="shared" si="40"/>
        <v>0</v>
      </c>
      <c r="J200" s="27" t="str">
        <f>MID('COL7A1 e15 - 2ry Str + Mask'!$A$2,E200,F200)</f>
        <v>......</v>
      </c>
      <c r="K200" s="26">
        <f t="shared" si="41"/>
        <v>1</v>
      </c>
      <c r="L200" s="27" t="str">
        <f>MID('COL7A1 e15 - 2ry Str + Mask'!$D$2,E200,F200)</f>
        <v>.....)</v>
      </c>
      <c r="M200" s="26">
        <f t="shared" si="42"/>
        <v>0.83333333333333337</v>
      </c>
      <c r="N200" s="28">
        <f t="shared" si="43"/>
        <v>-0.16666666666666663</v>
      </c>
      <c r="O200" s="29" t="str">
        <f t="shared" si="44"/>
        <v>EIE</v>
      </c>
      <c r="P200" s="29" t="str">
        <f t="shared" si="45"/>
        <v>ESE</v>
      </c>
      <c r="Q200" s="28">
        <f t="shared" si="46"/>
        <v>-0.16666666666666663</v>
      </c>
      <c r="R200" s="30">
        <f t="shared" si="47"/>
        <v>0</v>
      </c>
    </row>
    <row r="201" spans="1:18" ht="44" customHeight="1" x14ac:dyDescent="0.15">
      <c r="A201" s="20" t="s">
        <v>69</v>
      </c>
      <c r="B201" s="20" t="s">
        <v>429</v>
      </c>
      <c r="C201" s="20" t="s">
        <v>430</v>
      </c>
      <c r="D201" s="21" t="s">
        <v>428</v>
      </c>
      <c r="E201" s="22">
        <f t="shared" si="36"/>
        <v>209</v>
      </c>
      <c r="F201" s="23">
        <f t="shared" si="37"/>
        <v>7</v>
      </c>
      <c r="G201" s="24">
        <f t="shared" si="38"/>
        <v>216</v>
      </c>
      <c r="H201" s="25">
        <f t="shared" si="39"/>
        <v>0</v>
      </c>
      <c r="I201" s="26">
        <f t="shared" si="40"/>
        <v>-0.14285714285714285</v>
      </c>
      <c r="J201" s="27" t="str">
        <f>MID('COL7A1 e15 - 2ry Str + Mask'!$A$2,E201,F201)</f>
        <v>.......</v>
      </c>
      <c r="K201" s="26">
        <f t="shared" si="41"/>
        <v>1</v>
      </c>
      <c r="L201" s="27" t="str">
        <f>MID('COL7A1 e15 - 2ry Str + Mask'!$D$2,E201,F201)</f>
        <v>.....))</v>
      </c>
      <c r="M201" s="26">
        <f t="shared" si="42"/>
        <v>0.7142857142857143</v>
      </c>
      <c r="N201" s="28">
        <f t="shared" si="43"/>
        <v>-0.2857142857142857</v>
      </c>
      <c r="O201" s="29" t="str">
        <f t="shared" si="44"/>
        <v>Sironi_motif2</v>
      </c>
      <c r="P201" s="29" t="str">
        <f t="shared" si="45"/>
        <v>ESS</v>
      </c>
      <c r="Q201" s="28">
        <f t="shared" si="46"/>
        <v>0</v>
      </c>
      <c r="R201" s="30">
        <f t="shared" si="47"/>
        <v>-0.2857142857142857</v>
      </c>
    </row>
    <row r="202" spans="1:18" ht="32" customHeight="1" x14ac:dyDescent="0.15">
      <c r="A202" s="20" t="s">
        <v>35</v>
      </c>
      <c r="B202" s="20" t="s">
        <v>431</v>
      </c>
      <c r="C202" s="20" t="s">
        <v>37</v>
      </c>
      <c r="D202" s="21" t="s">
        <v>432</v>
      </c>
      <c r="E202" s="22">
        <f t="shared" si="36"/>
        <v>210</v>
      </c>
      <c r="F202" s="23">
        <f t="shared" si="37"/>
        <v>6</v>
      </c>
      <c r="G202" s="24">
        <f t="shared" si="38"/>
        <v>216</v>
      </c>
      <c r="H202" s="25">
        <f t="shared" si="39"/>
        <v>0.16666666666666666</v>
      </c>
      <c r="I202" s="26">
        <f t="shared" si="40"/>
        <v>0</v>
      </c>
      <c r="J202" s="27" t="str">
        <f>MID('COL7A1 e15 - 2ry Str + Mask'!$A$2,E202,F202)</f>
        <v>......</v>
      </c>
      <c r="K202" s="26">
        <f t="shared" si="41"/>
        <v>1</v>
      </c>
      <c r="L202" s="27" t="str">
        <f>MID('COL7A1 e15 - 2ry Str + Mask'!$D$2,E202,F202)</f>
        <v>....))</v>
      </c>
      <c r="M202" s="26">
        <f t="shared" si="42"/>
        <v>0.66666666666666663</v>
      </c>
      <c r="N202" s="28">
        <f t="shared" si="43"/>
        <v>-0.33333333333333337</v>
      </c>
      <c r="O202" s="29" t="str">
        <f t="shared" si="44"/>
        <v>EIE</v>
      </c>
      <c r="P202" s="29" t="str">
        <f t="shared" si="45"/>
        <v>ESE</v>
      </c>
      <c r="Q202" s="28">
        <f t="shared" si="46"/>
        <v>-0.33333333333333337</v>
      </c>
      <c r="R202" s="30">
        <f t="shared" si="47"/>
        <v>0</v>
      </c>
    </row>
    <row r="203" spans="1:18" ht="44" customHeight="1" x14ac:dyDescent="0.15">
      <c r="A203" s="20" t="s">
        <v>69</v>
      </c>
      <c r="B203" s="20" t="s">
        <v>433</v>
      </c>
      <c r="C203" s="20" t="s">
        <v>71</v>
      </c>
      <c r="D203" s="21" t="s">
        <v>434</v>
      </c>
      <c r="E203" s="22">
        <f t="shared" si="36"/>
        <v>214</v>
      </c>
      <c r="F203" s="23">
        <f t="shared" si="37"/>
        <v>7</v>
      </c>
      <c r="G203" s="24">
        <f t="shared" si="38"/>
        <v>221</v>
      </c>
      <c r="H203" s="25">
        <f t="shared" si="39"/>
        <v>0</v>
      </c>
      <c r="I203" s="26">
        <f t="shared" si="40"/>
        <v>-0.14285714285714285</v>
      </c>
      <c r="J203" s="27" t="str">
        <f>MID('COL7A1 e15 - 2ry Str + Mask'!$A$2,E203,F203)</f>
        <v>.....))</v>
      </c>
      <c r="K203" s="26">
        <f t="shared" si="41"/>
        <v>0.7142857142857143</v>
      </c>
      <c r="L203" s="27" t="str">
        <f>MID('COL7A1 e15 - 2ry Str + Mask'!$D$2,E203,F203)</f>
        <v>))...))</v>
      </c>
      <c r="M203" s="26">
        <f t="shared" si="42"/>
        <v>0.42857142857142855</v>
      </c>
      <c r="N203" s="28">
        <f t="shared" si="43"/>
        <v>-0.28571428571428575</v>
      </c>
      <c r="O203" s="29" t="str">
        <f t="shared" si="44"/>
        <v>Sironi_motif2</v>
      </c>
      <c r="P203" s="29" t="str">
        <f t="shared" si="45"/>
        <v>ESS</v>
      </c>
      <c r="Q203" s="28">
        <f t="shared" si="46"/>
        <v>0</v>
      </c>
      <c r="R203" s="30">
        <f t="shared" si="47"/>
        <v>-0.28571428571428575</v>
      </c>
    </row>
    <row r="204" spans="1:18" ht="44" customHeight="1" x14ac:dyDescent="0.15">
      <c r="A204" s="20" t="s">
        <v>65</v>
      </c>
      <c r="B204" s="20" t="s">
        <v>435</v>
      </c>
      <c r="C204" s="20" t="s">
        <v>436</v>
      </c>
      <c r="D204" s="21" t="s">
        <v>437</v>
      </c>
      <c r="E204" s="22">
        <f t="shared" si="36"/>
        <v>217</v>
      </c>
      <c r="F204" s="23">
        <f t="shared" si="37"/>
        <v>6</v>
      </c>
      <c r="G204" s="24">
        <f t="shared" si="38"/>
        <v>223</v>
      </c>
      <c r="H204" s="25">
        <f t="shared" si="39"/>
        <v>0</v>
      </c>
      <c r="I204" s="26">
        <f t="shared" si="40"/>
        <v>-0.16666666666666666</v>
      </c>
      <c r="J204" s="27" t="str">
        <f>MID('COL7A1 e15 - 2ry Str + Mask'!$A$2,E204,F204)</f>
        <v>..))))</v>
      </c>
      <c r="K204" s="26">
        <f t="shared" si="41"/>
        <v>0.33333333333333331</v>
      </c>
      <c r="L204" s="27" t="str">
        <f>MID('COL7A1 e15 - 2ry Str + Mask'!$D$2,E204,F204)</f>
        <v>..))))</v>
      </c>
      <c r="M204" s="26">
        <f t="shared" si="42"/>
        <v>0.33333333333333331</v>
      </c>
      <c r="N204" s="28">
        <f t="shared" si="43"/>
        <v>0</v>
      </c>
      <c r="O204" s="29" t="str">
        <f t="shared" si="44"/>
        <v>ESS_hnRNPA1</v>
      </c>
      <c r="P204" s="29" t="str">
        <f t="shared" si="45"/>
        <v>ESS</v>
      </c>
      <c r="Q204" s="28">
        <f t="shared" si="46"/>
        <v>0</v>
      </c>
      <c r="R204" s="30">
        <f t="shared" si="47"/>
        <v>0</v>
      </c>
    </row>
    <row r="205" spans="1:18" ht="32" customHeight="1" x14ac:dyDescent="0.15">
      <c r="A205" s="20" t="s">
        <v>35</v>
      </c>
      <c r="B205" s="20" t="s">
        <v>382</v>
      </c>
      <c r="C205" s="20" t="s">
        <v>37</v>
      </c>
      <c r="D205" s="21" t="s">
        <v>438</v>
      </c>
      <c r="E205" s="22">
        <f t="shared" si="36"/>
        <v>219</v>
      </c>
      <c r="F205" s="23">
        <f t="shared" si="37"/>
        <v>6</v>
      </c>
      <c r="G205" s="24">
        <f t="shared" si="38"/>
        <v>225</v>
      </c>
      <c r="H205" s="25">
        <f t="shared" si="39"/>
        <v>0.16666666666666666</v>
      </c>
      <c r="I205" s="26">
        <f t="shared" si="40"/>
        <v>0</v>
      </c>
      <c r="J205" s="27" t="str">
        <f>MID('COL7A1 e15 - 2ry Str + Mask'!$A$2,E205,F205)</f>
        <v>))))))</v>
      </c>
      <c r="K205" s="26">
        <f t="shared" si="41"/>
        <v>0</v>
      </c>
      <c r="L205" s="27" t="str">
        <f>MID('COL7A1 e15 - 2ry Str + Mask'!$D$2,E205,F205)</f>
        <v>))))))</v>
      </c>
      <c r="M205" s="26">
        <f t="shared" si="42"/>
        <v>0</v>
      </c>
      <c r="N205" s="28">
        <f t="shared" si="43"/>
        <v>0</v>
      </c>
      <c r="O205" s="29" t="str">
        <f t="shared" si="44"/>
        <v>EIE</v>
      </c>
      <c r="P205" s="29" t="str">
        <f t="shared" si="45"/>
        <v>ESE</v>
      </c>
      <c r="Q205" s="28">
        <f t="shared" si="46"/>
        <v>0</v>
      </c>
      <c r="R205" s="30">
        <f t="shared" si="47"/>
        <v>0</v>
      </c>
    </row>
    <row r="206" spans="1:18" ht="32" customHeight="1" x14ac:dyDescent="0.15">
      <c r="A206" s="20" t="s">
        <v>31</v>
      </c>
      <c r="B206" s="20" t="s">
        <v>384</v>
      </c>
      <c r="C206" s="20" t="s">
        <v>385</v>
      </c>
      <c r="D206" s="21" t="s">
        <v>438</v>
      </c>
      <c r="E206" s="22">
        <f t="shared" si="36"/>
        <v>219</v>
      </c>
      <c r="F206" s="23">
        <f t="shared" si="37"/>
        <v>8</v>
      </c>
      <c r="G206" s="24">
        <f t="shared" si="38"/>
        <v>227</v>
      </c>
      <c r="H206" s="25">
        <f t="shared" si="39"/>
        <v>0.125</v>
      </c>
      <c r="I206" s="26">
        <f t="shared" si="40"/>
        <v>0</v>
      </c>
      <c r="J206" s="27" t="str">
        <f>MID('COL7A1 e15 - 2ry Str + Mask'!$A$2,E206,F206)</f>
        <v>))))))))</v>
      </c>
      <c r="K206" s="26">
        <f t="shared" si="41"/>
        <v>0</v>
      </c>
      <c r="L206" s="27" t="str">
        <f>MID('COL7A1 e15 - 2ry Str + Mask'!$D$2,E206,F206)</f>
        <v>))))))))</v>
      </c>
      <c r="M206" s="26">
        <f t="shared" si="42"/>
        <v>0</v>
      </c>
      <c r="N206" s="28">
        <f t="shared" si="43"/>
        <v>0</v>
      </c>
      <c r="O206" s="29" t="str">
        <f t="shared" si="44"/>
        <v>PESE</v>
      </c>
      <c r="P206" s="29" t="str">
        <f t="shared" si="45"/>
        <v>ESE</v>
      </c>
      <c r="Q206" s="28">
        <f t="shared" si="46"/>
        <v>0</v>
      </c>
      <c r="R206" s="30">
        <f t="shared" si="47"/>
        <v>0</v>
      </c>
    </row>
    <row r="207" spans="1:18" ht="32" customHeight="1" x14ac:dyDescent="0.15">
      <c r="A207" s="20" t="s">
        <v>35</v>
      </c>
      <c r="B207" s="20" t="s">
        <v>386</v>
      </c>
      <c r="C207" s="20" t="s">
        <v>37</v>
      </c>
      <c r="D207" s="21" t="s">
        <v>439</v>
      </c>
      <c r="E207" s="22">
        <f t="shared" si="36"/>
        <v>220</v>
      </c>
      <c r="F207" s="23">
        <f t="shared" si="37"/>
        <v>6</v>
      </c>
      <c r="G207" s="24">
        <f t="shared" si="38"/>
        <v>226</v>
      </c>
      <c r="H207" s="25">
        <f t="shared" si="39"/>
        <v>0.16666666666666666</v>
      </c>
      <c r="I207" s="26">
        <f t="shared" si="40"/>
        <v>0</v>
      </c>
      <c r="J207" s="27" t="str">
        <f>MID('COL7A1 e15 - 2ry Str + Mask'!$A$2,E207,F207)</f>
        <v>))))))</v>
      </c>
      <c r="K207" s="26">
        <f t="shared" si="41"/>
        <v>0</v>
      </c>
      <c r="L207" s="27" t="str">
        <f>MID('COL7A1 e15 - 2ry Str + Mask'!$D$2,E207,F207)</f>
        <v>))))))</v>
      </c>
      <c r="M207" s="26">
        <f t="shared" si="42"/>
        <v>0</v>
      </c>
      <c r="N207" s="28">
        <f t="shared" si="43"/>
        <v>0</v>
      </c>
      <c r="O207" s="29" t="str">
        <f t="shared" si="44"/>
        <v>EIE</v>
      </c>
      <c r="P207" s="29" t="str">
        <f t="shared" si="45"/>
        <v>ESE</v>
      </c>
      <c r="Q207" s="28">
        <f t="shared" si="46"/>
        <v>0</v>
      </c>
      <c r="R207" s="30">
        <f t="shared" si="47"/>
        <v>0</v>
      </c>
    </row>
    <row r="208" spans="1:18" ht="32" customHeight="1" x14ac:dyDescent="0.15">
      <c r="A208" s="20" t="s">
        <v>35</v>
      </c>
      <c r="B208" s="20" t="s">
        <v>388</v>
      </c>
      <c r="C208" s="20" t="s">
        <v>37</v>
      </c>
      <c r="D208" s="21" t="s">
        <v>440</v>
      </c>
      <c r="E208" s="22">
        <f t="shared" si="36"/>
        <v>221</v>
      </c>
      <c r="F208" s="23">
        <f t="shared" si="37"/>
        <v>6</v>
      </c>
      <c r="G208" s="24">
        <f t="shared" si="38"/>
        <v>227</v>
      </c>
      <c r="H208" s="25">
        <f t="shared" si="39"/>
        <v>0.16666666666666666</v>
      </c>
      <c r="I208" s="26">
        <f t="shared" si="40"/>
        <v>0</v>
      </c>
      <c r="J208" s="27" t="str">
        <f>MID('COL7A1 e15 - 2ry Str + Mask'!$A$2,E208,F208)</f>
        <v>))))))</v>
      </c>
      <c r="K208" s="26">
        <f t="shared" si="41"/>
        <v>0</v>
      </c>
      <c r="L208" s="27" t="str">
        <f>MID('COL7A1 e15 - 2ry Str + Mask'!$D$2,E208,F208)</f>
        <v>))))))</v>
      </c>
      <c r="M208" s="26">
        <f t="shared" si="42"/>
        <v>0</v>
      </c>
      <c r="N208" s="28">
        <f t="shared" si="43"/>
        <v>0</v>
      </c>
      <c r="O208" s="29" t="str">
        <f t="shared" si="44"/>
        <v>EIE</v>
      </c>
      <c r="P208" s="29" t="str">
        <f t="shared" si="45"/>
        <v>ESE</v>
      </c>
      <c r="Q208" s="28">
        <f t="shared" si="46"/>
        <v>0</v>
      </c>
      <c r="R208" s="30">
        <f t="shared" si="47"/>
        <v>0</v>
      </c>
    </row>
    <row r="209" spans="1:18" ht="32" customHeight="1" x14ac:dyDescent="0.15">
      <c r="A209" s="20" t="s">
        <v>35</v>
      </c>
      <c r="B209" s="20" t="s">
        <v>441</v>
      </c>
      <c r="C209" s="20" t="s">
        <v>37</v>
      </c>
      <c r="D209" s="21" t="s">
        <v>442</v>
      </c>
      <c r="E209" s="22">
        <f t="shared" si="36"/>
        <v>222</v>
      </c>
      <c r="F209" s="23">
        <f t="shared" si="37"/>
        <v>6</v>
      </c>
      <c r="G209" s="24">
        <f t="shared" si="38"/>
        <v>228</v>
      </c>
      <c r="H209" s="25">
        <f t="shared" si="39"/>
        <v>0.16666666666666666</v>
      </c>
      <c r="I209" s="26">
        <f t="shared" si="40"/>
        <v>0</v>
      </c>
      <c r="J209" s="27" t="str">
        <f>MID('COL7A1 e15 - 2ry Str + Mask'!$A$2,E209,F209)</f>
        <v>))))))</v>
      </c>
      <c r="K209" s="26">
        <f t="shared" si="41"/>
        <v>0</v>
      </c>
      <c r="L209" s="27" t="str">
        <f>MID('COL7A1 e15 - 2ry Str + Mask'!$D$2,E209,F209)</f>
        <v>))))))</v>
      </c>
      <c r="M209" s="26">
        <f t="shared" si="42"/>
        <v>0</v>
      </c>
      <c r="N209" s="28">
        <f t="shared" si="43"/>
        <v>0</v>
      </c>
      <c r="O209" s="29" t="str">
        <f t="shared" si="44"/>
        <v>EIE</v>
      </c>
      <c r="P209" s="29" t="str">
        <f t="shared" si="45"/>
        <v>ESE</v>
      </c>
      <c r="Q209" s="28">
        <f t="shared" si="46"/>
        <v>0</v>
      </c>
      <c r="R209" s="30">
        <f t="shared" si="47"/>
        <v>0</v>
      </c>
    </row>
    <row r="210" spans="1:18" ht="44" customHeight="1" x14ac:dyDescent="0.15">
      <c r="A210" s="20" t="s">
        <v>24</v>
      </c>
      <c r="B210" s="20" t="s">
        <v>443</v>
      </c>
      <c r="C210" s="20" t="s">
        <v>90</v>
      </c>
      <c r="D210" s="21" t="s">
        <v>442</v>
      </c>
      <c r="E210" s="22">
        <f t="shared" si="36"/>
        <v>222</v>
      </c>
      <c r="F210" s="23">
        <f t="shared" si="37"/>
        <v>8</v>
      </c>
      <c r="G210" s="24">
        <f t="shared" si="38"/>
        <v>230</v>
      </c>
      <c r="H210" s="25">
        <f t="shared" si="39"/>
        <v>0</v>
      </c>
      <c r="I210" s="26">
        <f t="shared" si="40"/>
        <v>-0.125</v>
      </c>
      <c r="J210" s="27" t="str">
        <f>MID('COL7A1 e15 - 2ry Str + Mask'!$A$2,E210,F210)</f>
        <v>))))))..</v>
      </c>
      <c r="K210" s="26">
        <f t="shared" si="41"/>
        <v>0.25</v>
      </c>
      <c r="L210" s="27" t="str">
        <f>MID('COL7A1 e15 - 2ry Str + Mask'!$D$2,E210,F210)</f>
        <v>))))))..</v>
      </c>
      <c r="M210" s="26">
        <f t="shared" si="42"/>
        <v>0.25</v>
      </c>
      <c r="N210" s="28">
        <f t="shared" si="43"/>
        <v>0</v>
      </c>
      <c r="O210" s="29" t="str">
        <f t="shared" si="44"/>
        <v>Sironi_motif3</v>
      </c>
      <c r="P210" s="29" t="str">
        <f t="shared" si="45"/>
        <v>ESS</v>
      </c>
      <c r="Q210" s="28">
        <f t="shared" si="46"/>
        <v>0</v>
      </c>
      <c r="R210" s="30">
        <f t="shared" si="47"/>
        <v>0</v>
      </c>
    </row>
    <row r="211" spans="1:18" ht="32" customHeight="1" x14ac:dyDescent="0.15">
      <c r="A211" s="20" t="s">
        <v>35</v>
      </c>
      <c r="B211" s="20" t="s">
        <v>123</v>
      </c>
      <c r="C211" s="20" t="s">
        <v>37</v>
      </c>
      <c r="D211" s="21" t="s">
        <v>444</v>
      </c>
      <c r="E211" s="22">
        <f t="shared" si="36"/>
        <v>223</v>
      </c>
      <c r="F211" s="23">
        <f t="shared" si="37"/>
        <v>6</v>
      </c>
      <c r="G211" s="24">
        <f t="shared" si="38"/>
        <v>229</v>
      </c>
      <c r="H211" s="25">
        <f t="shared" si="39"/>
        <v>0.16666666666666666</v>
      </c>
      <c r="I211" s="26">
        <f t="shared" si="40"/>
        <v>0</v>
      </c>
      <c r="J211" s="27" t="str">
        <f>MID('COL7A1 e15 - 2ry Str + Mask'!$A$2,E211,F211)</f>
        <v>))))).</v>
      </c>
      <c r="K211" s="26">
        <f t="shared" si="41"/>
        <v>0.16666666666666666</v>
      </c>
      <c r="L211" s="27" t="str">
        <f>MID('COL7A1 e15 - 2ry Str + Mask'!$D$2,E211,F211)</f>
        <v>))))).</v>
      </c>
      <c r="M211" s="26">
        <f t="shared" si="42"/>
        <v>0.16666666666666666</v>
      </c>
      <c r="N211" s="28">
        <f t="shared" si="43"/>
        <v>0</v>
      </c>
      <c r="O211" s="29" t="str">
        <f t="shared" si="44"/>
        <v>EIE</v>
      </c>
      <c r="P211" s="29" t="str">
        <f t="shared" si="45"/>
        <v>ESE</v>
      </c>
      <c r="Q211" s="28">
        <f t="shared" si="46"/>
        <v>0</v>
      </c>
      <c r="R211" s="30">
        <f t="shared" si="47"/>
        <v>0</v>
      </c>
    </row>
    <row r="212" spans="1:18" ht="32" customHeight="1" x14ac:dyDescent="0.15">
      <c r="A212" s="20" t="s">
        <v>35</v>
      </c>
      <c r="B212" s="20" t="s">
        <v>125</v>
      </c>
      <c r="C212" s="20" t="s">
        <v>37</v>
      </c>
      <c r="D212" s="21" t="s">
        <v>445</v>
      </c>
      <c r="E212" s="22">
        <f t="shared" si="36"/>
        <v>224</v>
      </c>
      <c r="F212" s="23">
        <f t="shared" si="37"/>
        <v>6</v>
      </c>
      <c r="G212" s="24">
        <f t="shared" si="38"/>
        <v>230</v>
      </c>
      <c r="H212" s="25">
        <f t="shared" si="39"/>
        <v>0.16666666666666666</v>
      </c>
      <c r="I212" s="26">
        <f t="shared" si="40"/>
        <v>0</v>
      </c>
      <c r="J212" s="27" t="str">
        <f>MID('COL7A1 e15 - 2ry Str + Mask'!$A$2,E212,F212)</f>
        <v>))))..</v>
      </c>
      <c r="K212" s="26">
        <f t="shared" si="41"/>
        <v>0.33333333333333331</v>
      </c>
      <c r="L212" s="27" t="str">
        <f>MID('COL7A1 e15 - 2ry Str + Mask'!$D$2,E212,F212)</f>
        <v>))))..</v>
      </c>
      <c r="M212" s="26">
        <f t="shared" si="42"/>
        <v>0.33333333333333331</v>
      </c>
      <c r="N212" s="28">
        <f t="shared" si="43"/>
        <v>0</v>
      </c>
      <c r="O212" s="29" t="str">
        <f t="shared" si="44"/>
        <v>EIE</v>
      </c>
      <c r="P212" s="29" t="str">
        <f t="shared" si="45"/>
        <v>ESE</v>
      </c>
      <c r="Q212" s="28">
        <f t="shared" si="46"/>
        <v>0</v>
      </c>
      <c r="R212" s="30">
        <f t="shared" si="47"/>
        <v>0</v>
      </c>
    </row>
    <row r="213" spans="1:18" ht="44" customHeight="1" x14ac:dyDescent="0.15">
      <c r="A213" s="20" t="s">
        <v>49</v>
      </c>
      <c r="B213" s="20" t="s">
        <v>446</v>
      </c>
      <c r="C213" s="20" t="s">
        <v>447</v>
      </c>
      <c r="D213" s="21" t="s">
        <v>445</v>
      </c>
      <c r="E213" s="22">
        <f t="shared" si="36"/>
        <v>224</v>
      </c>
      <c r="F213" s="23">
        <f t="shared" si="37"/>
        <v>8</v>
      </c>
      <c r="G213" s="24">
        <f t="shared" si="38"/>
        <v>232</v>
      </c>
      <c r="H213" s="25">
        <f t="shared" si="39"/>
        <v>0.125</v>
      </c>
      <c r="I213" s="26">
        <f t="shared" si="40"/>
        <v>0</v>
      </c>
      <c r="J213" s="27" t="str">
        <f>MID('COL7A1 e15 - 2ry Str + Mask'!$A$2,E213,F213)</f>
        <v>))))...)</v>
      </c>
      <c r="K213" s="26">
        <f t="shared" si="41"/>
        <v>0.375</v>
      </c>
      <c r="L213" s="27" t="str">
        <f>MID('COL7A1 e15 - 2ry Str + Mask'!$D$2,E213,F213)</f>
        <v>))))...)</v>
      </c>
      <c r="M213" s="26">
        <f t="shared" si="42"/>
        <v>0.375</v>
      </c>
      <c r="N213" s="28">
        <f t="shared" si="43"/>
        <v>0</v>
      </c>
      <c r="O213" s="29" t="str">
        <f t="shared" si="44"/>
        <v>ESE_SC35</v>
      </c>
      <c r="P213" s="29" t="str">
        <f t="shared" si="45"/>
        <v>ESE</v>
      </c>
      <c r="Q213" s="28">
        <f t="shared" si="46"/>
        <v>0</v>
      </c>
      <c r="R213" s="30">
        <f t="shared" si="47"/>
        <v>0</v>
      </c>
    </row>
    <row r="214" spans="1:18" ht="44" customHeight="1" x14ac:dyDescent="0.15">
      <c r="A214" s="20" t="s">
        <v>24</v>
      </c>
      <c r="B214" s="20" t="s">
        <v>446</v>
      </c>
      <c r="C214" s="20" t="s">
        <v>448</v>
      </c>
      <c r="D214" s="21" t="s">
        <v>445</v>
      </c>
      <c r="E214" s="22">
        <f t="shared" si="36"/>
        <v>224</v>
      </c>
      <c r="F214" s="23">
        <f t="shared" si="37"/>
        <v>8</v>
      </c>
      <c r="G214" s="24">
        <f t="shared" si="38"/>
        <v>232</v>
      </c>
      <c r="H214" s="25">
        <f t="shared" si="39"/>
        <v>0</v>
      </c>
      <c r="I214" s="26">
        <f t="shared" si="40"/>
        <v>-0.125</v>
      </c>
      <c r="J214" s="27" t="str">
        <f>MID('COL7A1 e15 - 2ry Str + Mask'!$A$2,E214,F214)</f>
        <v>))))...)</v>
      </c>
      <c r="K214" s="26">
        <f t="shared" si="41"/>
        <v>0.375</v>
      </c>
      <c r="L214" s="27" t="str">
        <f>MID('COL7A1 e15 - 2ry Str + Mask'!$D$2,E214,F214)</f>
        <v>))))...)</v>
      </c>
      <c r="M214" s="26">
        <f t="shared" si="42"/>
        <v>0.375</v>
      </c>
      <c r="N214" s="28">
        <f t="shared" si="43"/>
        <v>0</v>
      </c>
      <c r="O214" s="29" t="str">
        <f t="shared" si="44"/>
        <v>Sironi_motif3</v>
      </c>
      <c r="P214" s="29" t="str">
        <f t="shared" si="45"/>
        <v>ESS</v>
      </c>
      <c r="Q214" s="28">
        <f t="shared" si="46"/>
        <v>0</v>
      </c>
      <c r="R214" s="30">
        <f t="shared" si="47"/>
        <v>0</v>
      </c>
    </row>
    <row r="215" spans="1:18" ht="32" customHeight="1" x14ac:dyDescent="0.15">
      <c r="A215" s="20" t="s">
        <v>35</v>
      </c>
      <c r="B215" s="20" t="s">
        <v>130</v>
      </c>
      <c r="C215" s="20" t="s">
        <v>37</v>
      </c>
      <c r="D215" s="21" t="s">
        <v>449</v>
      </c>
      <c r="E215" s="22">
        <f t="shared" si="36"/>
        <v>225</v>
      </c>
      <c r="F215" s="23">
        <f t="shared" si="37"/>
        <v>6</v>
      </c>
      <c r="G215" s="24">
        <f t="shared" si="38"/>
        <v>231</v>
      </c>
      <c r="H215" s="25">
        <f t="shared" si="39"/>
        <v>0.16666666666666666</v>
      </c>
      <c r="I215" s="26">
        <f t="shared" si="40"/>
        <v>0</v>
      </c>
      <c r="J215" s="27" t="str">
        <f>MID('COL7A1 e15 - 2ry Str + Mask'!$A$2,E215,F215)</f>
        <v>)))...</v>
      </c>
      <c r="K215" s="26">
        <f t="shared" si="41"/>
        <v>0.5</v>
      </c>
      <c r="L215" s="27" t="str">
        <f>MID('COL7A1 e15 - 2ry Str + Mask'!$D$2,E215,F215)</f>
        <v>)))...</v>
      </c>
      <c r="M215" s="26">
        <f t="shared" si="42"/>
        <v>0.5</v>
      </c>
      <c r="N215" s="28">
        <f t="shared" si="43"/>
        <v>0</v>
      </c>
      <c r="O215" s="29" t="str">
        <f t="shared" si="44"/>
        <v>EIE</v>
      </c>
      <c r="P215" s="29" t="str">
        <f t="shared" si="45"/>
        <v>ESE</v>
      </c>
      <c r="Q215" s="28">
        <f t="shared" si="46"/>
        <v>0</v>
      </c>
      <c r="R215" s="30">
        <f t="shared" si="47"/>
        <v>0</v>
      </c>
    </row>
    <row r="216" spans="1:18" ht="44" customHeight="1" x14ac:dyDescent="0.15">
      <c r="A216" s="20" t="s">
        <v>24</v>
      </c>
      <c r="B216" s="20" t="s">
        <v>450</v>
      </c>
      <c r="C216" s="20" t="s">
        <v>451</v>
      </c>
      <c r="D216" s="21" t="s">
        <v>449</v>
      </c>
      <c r="E216" s="22">
        <f t="shared" si="36"/>
        <v>225</v>
      </c>
      <c r="F216" s="23">
        <f t="shared" si="37"/>
        <v>8</v>
      </c>
      <c r="G216" s="24">
        <f t="shared" si="38"/>
        <v>233</v>
      </c>
      <c r="H216" s="25">
        <f t="shared" si="39"/>
        <v>0</v>
      </c>
      <c r="I216" s="26">
        <f t="shared" si="40"/>
        <v>-0.125</v>
      </c>
      <c r="J216" s="27" t="str">
        <f>MID('COL7A1 e15 - 2ry Str + Mask'!$A$2,E216,F216)</f>
        <v>)))...))</v>
      </c>
      <c r="K216" s="26">
        <f t="shared" si="41"/>
        <v>0.375</v>
      </c>
      <c r="L216" s="27" t="str">
        <f>MID('COL7A1 e15 - 2ry Str + Mask'!$D$2,E216,F216)</f>
        <v>)))...))</v>
      </c>
      <c r="M216" s="26">
        <f t="shared" si="42"/>
        <v>0.375</v>
      </c>
      <c r="N216" s="28">
        <f t="shared" si="43"/>
        <v>0</v>
      </c>
      <c r="O216" s="29" t="str">
        <f t="shared" si="44"/>
        <v>Sironi_motif3</v>
      </c>
      <c r="P216" s="29" t="str">
        <f t="shared" si="45"/>
        <v>ESS</v>
      </c>
      <c r="Q216" s="28">
        <f t="shared" si="46"/>
        <v>0</v>
      </c>
      <c r="R216" s="30">
        <f t="shared" si="47"/>
        <v>0</v>
      </c>
    </row>
    <row r="217" spans="1:18" ht="32" customHeight="1" x14ac:dyDescent="0.15">
      <c r="A217" s="20" t="s">
        <v>39</v>
      </c>
      <c r="B217" s="20" t="s">
        <v>452</v>
      </c>
      <c r="C217" s="20" t="s">
        <v>453</v>
      </c>
      <c r="D217" s="21" t="s">
        <v>454</v>
      </c>
      <c r="E217" s="22">
        <f t="shared" si="36"/>
        <v>226</v>
      </c>
      <c r="F217" s="23">
        <f t="shared" si="37"/>
        <v>7</v>
      </c>
      <c r="G217" s="24">
        <f t="shared" si="38"/>
        <v>233</v>
      </c>
      <c r="H217" s="25">
        <f t="shared" si="39"/>
        <v>0.14285714285714285</v>
      </c>
      <c r="I217" s="26">
        <f t="shared" si="40"/>
        <v>0</v>
      </c>
      <c r="J217" s="27" t="str">
        <f>MID('COL7A1 e15 - 2ry Str + Mask'!$A$2,E217,F217)</f>
        <v>))...))</v>
      </c>
      <c r="K217" s="26">
        <f t="shared" si="41"/>
        <v>0.42857142857142855</v>
      </c>
      <c r="L217" s="27" t="str">
        <f>MID('COL7A1 e15 - 2ry Str + Mask'!$D$2,E217,F217)</f>
        <v>))...))</v>
      </c>
      <c r="M217" s="26">
        <f t="shared" si="42"/>
        <v>0.42857142857142855</v>
      </c>
      <c r="N217" s="28">
        <f t="shared" si="43"/>
        <v>0</v>
      </c>
      <c r="O217" s="29" t="str">
        <f t="shared" si="44"/>
        <v>ESE_ASF</v>
      </c>
      <c r="P217" s="29" t="str">
        <f t="shared" si="45"/>
        <v>ESE</v>
      </c>
      <c r="Q217" s="28">
        <f t="shared" si="46"/>
        <v>0</v>
      </c>
      <c r="R217" s="30">
        <f t="shared" si="47"/>
        <v>0</v>
      </c>
    </row>
    <row r="218" spans="1:18" ht="44" customHeight="1" x14ac:dyDescent="0.15">
      <c r="A218" s="20" t="s">
        <v>42</v>
      </c>
      <c r="B218" s="20" t="s">
        <v>452</v>
      </c>
      <c r="C218" s="20" t="s">
        <v>455</v>
      </c>
      <c r="D218" s="21" t="s">
        <v>454</v>
      </c>
      <c r="E218" s="22">
        <f t="shared" si="36"/>
        <v>226</v>
      </c>
      <c r="F218" s="23">
        <f t="shared" si="37"/>
        <v>7</v>
      </c>
      <c r="G218" s="24">
        <f t="shared" si="38"/>
        <v>233</v>
      </c>
      <c r="H218" s="25">
        <f t="shared" si="39"/>
        <v>0.14285714285714285</v>
      </c>
      <c r="I218" s="26">
        <f t="shared" si="40"/>
        <v>0</v>
      </c>
      <c r="J218" s="27" t="str">
        <f>MID('COL7A1 e15 - 2ry Str + Mask'!$A$2,E218,F218)</f>
        <v>))...))</v>
      </c>
      <c r="K218" s="26">
        <f t="shared" si="41"/>
        <v>0.42857142857142855</v>
      </c>
      <c r="L218" s="27" t="str">
        <f>MID('COL7A1 e15 - 2ry Str + Mask'!$D$2,E218,F218)</f>
        <v>))...))</v>
      </c>
      <c r="M218" s="26">
        <f t="shared" si="42"/>
        <v>0.42857142857142855</v>
      </c>
      <c r="N218" s="28">
        <f t="shared" si="43"/>
        <v>0</v>
      </c>
      <c r="O218" s="29" t="str">
        <f t="shared" si="44"/>
        <v>ESE_ASFB</v>
      </c>
      <c r="P218" s="29" t="str">
        <f t="shared" si="45"/>
        <v>ESE</v>
      </c>
      <c r="Q218" s="28">
        <f t="shared" si="46"/>
        <v>0</v>
      </c>
      <c r="R218" s="30">
        <f t="shared" si="47"/>
        <v>0</v>
      </c>
    </row>
    <row r="219" spans="1:18" ht="44" customHeight="1" x14ac:dyDescent="0.15">
      <c r="A219" s="20" t="s">
        <v>78</v>
      </c>
      <c r="B219" s="20" t="s">
        <v>456</v>
      </c>
      <c r="C219" s="20" t="s">
        <v>457</v>
      </c>
      <c r="D219" s="21" t="s">
        <v>458</v>
      </c>
      <c r="E219" s="22">
        <f t="shared" si="36"/>
        <v>228</v>
      </c>
      <c r="F219" s="23">
        <f t="shared" si="37"/>
        <v>6</v>
      </c>
      <c r="G219" s="24">
        <f t="shared" si="38"/>
        <v>234</v>
      </c>
      <c r="H219" s="25">
        <f t="shared" si="39"/>
        <v>0.16666666666666666</v>
      </c>
      <c r="I219" s="26">
        <f t="shared" si="40"/>
        <v>0</v>
      </c>
      <c r="J219" s="27" t="str">
        <f>MID('COL7A1 e15 - 2ry Str + Mask'!$A$2,E219,F219)</f>
        <v>...)))</v>
      </c>
      <c r="K219" s="26">
        <f t="shared" si="41"/>
        <v>0.5</v>
      </c>
      <c r="L219" s="27" t="str">
        <f>MID('COL7A1 e15 - 2ry Str + Mask'!$D$2,E219,F219)</f>
        <v>...)))</v>
      </c>
      <c r="M219" s="26">
        <f t="shared" si="42"/>
        <v>0.5</v>
      </c>
      <c r="N219" s="28">
        <f t="shared" si="43"/>
        <v>0</v>
      </c>
      <c r="O219" s="29" t="str">
        <f t="shared" si="44"/>
        <v>ESE_SRp55</v>
      </c>
      <c r="P219" s="29" t="str">
        <f t="shared" si="45"/>
        <v>ESE</v>
      </c>
      <c r="Q219" s="28">
        <f t="shared" si="46"/>
        <v>0</v>
      </c>
      <c r="R219" s="30">
        <f t="shared" si="47"/>
        <v>0</v>
      </c>
    </row>
  </sheetData>
  <pageMargins left="1" right="1" top="1" bottom="1" header="0.25" footer="0.25"/>
  <pageSetup orientation="portrait"/>
  <headerFooter>
    <oddFooter>&amp;C&amp;"Helvetica Neue,Regular"&amp;12&amp;K000000&amp;P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R285"/>
  <sheetViews>
    <sheetView showGridLines="0" workbookViewId="0">
      <pane xSplit="1" ySplit="1" topLeftCell="B2" activePane="bottomRight" state="frozen"/>
      <selection pane="topRight"/>
      <selection pane="bottomLeft"/>
      <selection pane="bottomRight" activeCell="G1" sqref="G1:K1"/>
    </sheetView>
  </sheetViews>
  <sheetFormatPr baseColWidth="10" defaultColWidth="16.33203125" defaultRowHeight="20" customHeight="1" x14ac:dyDescent="0.15"/>
  <cols>
    <col min="1" max="1" width="5.33203125" style="31" customWidth="1"/>
    <col min="2" max="4" width="7.6640625" style="31" customWidth="1"/>
    <col min="5" max="5" width="8.83203125" style="31" customWidth="1"/>
    <col min="6" max="6" width="34.83203125" style="31" customWidth="1"/>
    <col min="7" max="11" width="5.83203125" style="31" customWidth="1"/>
    <col min="12" max="12" width="7.1640625" style="31" customWidth="1"/>
    <col min="13" max="14" width="5.83203125" style="31" customWidth="1"/>
    <col min="15" max="15" width="7.1640625" style="31" customWidth="1"/>
    <col min="16" max="18" width="5.83203125" style="31" customWidth="1"/>
    <col min="19" max="19" width="16.33203125" style="31" customWidth="1"/>
    <col min="20" max="16384" width="16.33203125" style="31"/>
  </cols>
  <sheetData>
    <row r="1" spans="1:18" ht="20.25" customHeight="1" x14ac:dyDescent="0.15">
      <c r="A1" s="2" t="s">
        <v>459</v>
      </c>
      <c r="B1" s="2" t="s">
        <v>460</v>
      </c>
      <c r="C1" s="2" t="s">
        <v>461</v>
      </c>
      <c r="D1" s="2" t="s">
        <v>462</v>
      </c>
      <c r="E1" s="2" t="s">
        <v>463</v>
      </c>
      <c r="F1" s="2" t="s">
        <v>464</v>
      </c>
      <c r="G1" s="2" t="s">
        <v>465</v>
      </c>
      <c r="H1" s="2" t="s">
        <v>466</v>
      </c>
      <c r="I1" s="2" t="s">
        <v>467</v>
      </c>
      <c r="J1" s="2" t="s">
        <v>468</v>
      </c>
      <c r="K1" s="2" t="s">
        <v>469</v>
      </c>
      <c r="L1" s="2" t="s">
        <v>470</v>
      </c>
      <c r="M1" s="2" t="s">
        <v>471</v>
      </c>
      <c r="N1" s="2" t="s">
        <v>472</v>
      </c>
      <c r="O1" s="2" t="s">
        <v>473</v>
      </c>
      <c r="P1" s="2" t="s">
        <v>474</v>
      </c>
      <c r="Q1" s="2" t="s">
        <v>475</v>
      </c>
      <c r="R1" s="2" t="s">
        <v>476</v>
      </c>
    </row>
    <row r="2" spans="1:18" ht="20.25" customHeight="1" x14ac:dyDescent="0.15">
      <c r="A2" s="32">
        <v>1</v>
      </c>
      <c r="B2" s="33" t="str">
        <f>IF($A2&lt;=LEN('COL7A1 e15 - 2ry Str + Mask'!A$2),MID('COL7A1 e15 - 2ry Str + Mask'!A$2,$A2,1),"")</f>
        <v>.</v>
      </c>
      <c r="C2" s="34" t="str">
        <f>IF($A2&lt;=LEN('COL7A1 e15 - 2ry Str + Mask'!B$2),MID('COL7A1 e15 - 2ry Str + Mask'!B$2,$A2,1),"")</f>
        <v>.</v>
      </c>
      <c r="D2" s="34" t="str">
        <f>IF($A2&lt;=LEN('COL7A1 e15 - 2ry Str + Mask'!C$2),MID('COL7A1 e15 - 2ry Str + Mask'!C$2,$A2,1),"")</f>
        <v>.</v>
      </c>
      <c r="E2" s="34" t="str">
        <f t="shared" ref="E2:E65" si="0">IF(D2="x","|",C2)</f>
        <v>.</v>
      </c>
      <c r="F2" s="34" t="str">
        <f>E2</f>
        <v>.</v>
      </c>
      <c r="G2" s="35">
        <f>IF($A2&lt;=LEN('COL7A1 e15 - 2ry Str + Mask'!A$2),SUMIF('COL7A1 e15 - HSF3.0'!E2:E219,"&lt;="&amp;$A2,'COL7A1 e15 - HSF3.0'!H2:H219)-SUMIF('COL7A1 e15 - HSF3.0'!G2:G219,"&lt;="&amp;$A2,'COL7A1 e15 - HSF3.0'!H2:H219),"")</f>
        <v>0</v>
      </c>
      <c r="H2" s="35">
        <f>IF($A2&lt;=LEN('COL7A1 e15 - 2ry Str + Mask'!A$2),SUMIF('COL7A1 e15 - HSF3.0'!E2:E219,"&lt;="&amp;$A2,'COL7A1 e15 - HSF3.0'!I2:I219)-SUMIF('COL7A1 e15 - HSF3.0'!G2:G219,"&lt;="&amp;$A2,'COL7A1 e15 - HSF3.0'!I2:I219),"")</f>
        <v>0</v>
      </c>
      <c r="I2" s="35">
        <f>IF($A2&lt;=LEN('COL7A1 e15 - 2ry Str + Mask'!A$2),G2+H2,"")</f>
        <v>0</v>
      </c>
      <c r="J2" s="35">
        <f>IF(OR(B2=".",B2=""),G2,0)</f>
        <v>0</v>
      </c>
      <c r="K2" s="35">
        <f t="shared" ref="K2:K65" si="1">IF(OR(B2=".",B2=""),H2,0)</f>
        <v>0</v>
      </c>
      <c r="L2" s="35">
        <f t="shared" ref="L2:L65" si="2">IF(OR(B2=".",B2=""),I2,0)</f>
        <v>0</v>
      </c>
      <c r="M2" s="35">
        <f t="shared" ref="M2:M65" si="3">IF(OR(E2=".",E2=""),G2,0)</f>
        <v>0</v>
      </c>
      <c r="N2" s="35">
        <f t="shared" ref="N2:N65" si="4">IF(OR(E2=".",E2=""),H2,0)</f>
        <v>0</v>
      </c>
      <c r="O2" s="35">
        <f t="shared" ref="O2:O65" si="5">IF(OR(E2=".",E2=""),I2,0)</f>
        <v>0</v>
      </c>
      <c r="P2" s="35">
        <f>IF($A2&lt;=LEN('COL7A1 e15 - 2ry Str + Mask'!A$2),M2-J2,"")</f>
        <v>0</v>
      </c>
      <c r="Q2" s="35">
        <f>IF($A2&lt;=LEN('COL7A1 e15 - 2ry Str + Mask'!A$2),N2-K2,"")</f>
        <v>0</v>
      </c>
      <c r="R2" s="35">
        <f>IF($A2&lt;=LEN('COL7A1 e15 - 2ry Str + Mask'!A$2),O2-L2,"")</f>
        <v>0</v>
      </c>
    </row>
    <row r="3" spans="1:18" ht="20" customHeight="1" x14ac:dyDescent="0.15">
      <c r="A3" s="36">
        <v>2</v>
      </c>
      <c r="B3" s="37" t="str">
        <f>IF($A3&lt;=LEN('COL7A1 e15 - 2ry Str + Mask'!A$2),MID('COL7A1 e15 - 2ry Str + Mask'!A$2,$A3,1),"")</f>
        <v>.</v>
      </c>
      <c r="C3" s="38" t="str">
        <f>IF($A3&lt;=LEN('COL7A1 e15 - 2ry Str + Mask'!B$2),MID('COL7A1 e15 - 2ry Str + Mask'!B$2,$A3,1),"")</f>
        <v>.</v>
      </c>
      <c r="D3" s="38" t="str">
        <f>IF($A3&lt;=LEN('COL7A1 e15 - 2ry Str + Mask'!C$2),MID('COL7A1 e15 - 2ry Str + Mask'!C$2,$A3,1),"")</f>
        <v>.</v>
      </c>
      <c r="E3" s="38" t="str">
        <f t="shared" si="0"/>
        <v>.</v>
      </c>
      <c r="F3" s="38" t="str">
        <f t="shared" ref="F3:F66" si="6">CONCATENATE(F2,E3)</f>
        <v>..</v>
      </c>
      <c r="G3" s="39">
        <f>IF($A3&lt;=LEN('COL7A1 e15 - 2ry Str + Mask'!A$2),SUMIF('COL7A1 e15 - HSF3.0'!E2:E219,"&lt;="&amp;$A3,'COL7A1 e15 - HSF3.0'!H2:H219)-SUMIF('COL7A1 e15 - HSF3.0'!G2:G219,"&lt;="&amp;$A3,'COL7A1 e15 - HSF3.0'!H2:H219),"")</f>
        <v>0</v>
      </c>
      <c r="H3" s="39">
        <f>IF($A3&lt;=LEN('COL7A1 e15 - 2ry Str + Mask'!A$2),SUMIF('COL7A1 e15 - HSF3.0'!E2:E219,"&lt;="&amp;$A3,'COL7A1 e15 - HSF3.0'!I2:I219)-SUMIF('COL7A1 e15 - HSF3.0'!G2:G219,"&lt;="&amp;$A3,'COL7A1 e15 - HSF3.0'!I2:I219),"")</f>
        <v>0</v>
      </c>
      <c r="I3" s="39">
        <f>IF($A3&lt;=LEN('COL7A1 e15 - 2ry Str + Mask'!A$2),G3+H3,"")</f>
        <v>0</v>
      </c>
      <c r="J3" s="39">
        <f t="shared" ref="J3:J65" si="7">IF(OR(B3=".",B3=""),G3,0)</f>
        <v>0</v>
      </c>
      <c r="K3" s="39">
        <f t="shared" si="1"/>
        <v>0</v>
      </c>
      <c r="L3" s="39">
        <f t="shared" si="2"/>
        <v>0</v>
      </c>
      <c r="M3" s="39">
        <f t="shared" si="3"/>
        <v>0</v>
      </c>
      <c r="N3" s="39">
        <f t="shared" si="4"/>
        <v>0</v>
      </c>
      <c r="O3" s="39">
        <f t="shared" si="5"/>
        <v>0</v>
      </c>
      <c r="P3" s="39">
        <f>IF($A3&lt;=LEN('COL7A1 e15 - 2ry Str + Mask'!A$2),M3-J3,"")</f>
        <v>0</v>
      </c>
      <c r="Q3" s="39">
        <f>IF($A3&lt;=LEN('COL7A1 e15 - 2ry Str + Mask'!A$2),N3-K3,"")</f>
        <v>0</v>
      </c>
      <c r="R3" s="39">
        <f>IF($A3&lt;=LEN('COL7A1 e15 - 2ry Str + Mask'!A$2),O3-L3,"")</f>
        <v>0</v>
      </c>
    </row>
    <row r="4" spans="1:18" ht="20" customHeight="1" x14ac:dyDescent="0.15">
      <c r="A4" s="36">
        <v>3</v>
      </c>
      <c r="B4" s="37" t="str">
        <f>IF($A4&lt;=LEN('COL7A1 e15 - 2ry Str + Mask'!A$2),MID('COL7A1 e15 - 2ry Str + Mask'!A$2,$A4,1),"")</f>
        <v>.</v>
      </c>
      <c r="C4" s="38" t="str">
        <f>IF($A4&lt;=LEN('COL7A1 e15 - 2ry Str + Mask'!B$2),MID('COL7A1 e15 - 2ry Str + Mask'!B$2,$A4,1),"")</f>
        <v>.</v>
      </c>
      <c r="D4" s="38" t="str">
        <f>IF($A4&lt;=LEN('COL7A1 e15 - 2ry Str + Mask'!C$2),MID('COL7A1 e15 - 2ry Str + Mask'!C$2,$A4,1),"")</f>
        <v>.</v>
      </c>
      <c r="E4" s="38" t="str">
        <f t="shared" si="0"/>
        <v>.</v>
      </c>
      <c r="F4" s="38" t="str">
        <f t="shared" si="6"/>
        <v>...</v>
      </c>
      <c r="G4" s="39">
        <f>IF($A4&lt;=LEN('COL7A1 e15 - 2ry Str + Mask'!A$2),SUMIF('COL7A1 e15 - HSF3.0'!E2:E219,"&lt;="&amp;$A4,'COL7A1 e15 - HSF3.0'!H2:H219)-SUMIF('COL7A1 e15 - HSF3.0'!G2:G219,"&lt;="&amp;$A4,'COL7A1 e15 - HSF3.0'!H2:H219),"")</f>
        <v>0</v>
      </c>
      <c r="H4" s="39">
        <f>IF($A4&lt;=LEN('COL7A1 e15 - 2ry Str + Mask'!A$2),SUMIF('COL7A1 e15 - HSF3.0'!E2:E219,"&lt;="&amp;$A4,'COL7A1 e15 - HSF3.0'!I2:I219)-SUMIF('COL7A1 e15 - HSF3.0'!G2:G219,"&lt;="&amp;$A4,'COL7A1 e15 - HSF3.0'!I2:I219),"")</f>
        <v>0</v>
      </c>
      <c r="I4" s="39">
        <f>IF($A4&lt;=LEN('COL7A1 e15 - 2ry Str + Mask'!A$2),G4+H4,"")</f>
        <v>0</v>
      </c>
      <c r="J4" s="39">
        <f t="shared" si="7"/>
        <v>0</v>
      </c>
      <c r="K4" s="39">
        <f t="shared" si="1"/>
        <v>0</v>
      </c>
      <c r="L4" s="39">
        <f t="shared" si="2"/>
        <v>0</v>
      </c>
      <c r="M4" s="39">
        <f t="shared" si="3"/>
        <v>0</v>
      </c>
      <c r="N4" s="39">
        <f t="shared" si="4"/>
        <v>0</v>
      </c>
      <c r="O4" s="39">
        <f t="shared" si="5"/>
        <v>0</v>
      </c>
      <c r="P4" s="39">
        <f>IF($A4&lt;=LEN('COL7A1 e15 - 2ry Str + Mask'!A$2),M4-J4,"")</f>
        <v>0</v>
      </c>
      <c r="Q4" s="39">
        <f>IF($A4&lt;=LEN('COL7A1 e15 - 2ry Str + Mask'!A$2),N4-K4,"")</f>
        <v>0</v>
      </c>
      <c r="R4" s="39">
        <f>IF($A4&lt;=LEN('COL7A1 e15 - 2ry Str + Mask'!A$2),O4-L4,"")</f>
        <v>0</v>
      </c>
    </row>
    <row r="5" spans="1:18" ht="20" customHeight="1" x14ac:dyDescent="0.15">
      <c r="A5" s="36">
        <v>4</v>
      </c>
      <c r="B5" s="37" t="str">
        <f>IF($A5&lt;=LEN('COL7A1 e15 - 2ry Str + Mask'!A$2),MID('COL7A1 e15 - 2ry Str + Mask'!A$2,$A5,1),"")</f>
        <v>.</v>
      </c>
      <c r="C5" s="38" t="str">
        <f>IF($A5&lt;=LEN('COL7A1 e15 - 2ry Str + Mask'!B$2),MID('COL7A1 e15 - 2ry Str + Mask'!B$2,$A5,1),"")</f>
        <v>.</v>
      </c>
      <c r="D5" s="38" t="str">
        <f>IF($A5&lt;=LEN('COL7A1 e15 - 2ry Str + Mask'!C$2),MID('COL7A1 e15 - 2ry Str + Mask'!C$2,$A5,1),"")</f>
        <v>.</v>
      </c>
      <c r="E5" s="38" t="str">
        <f t="shared" si="0"/>
        <v>.</v>
      </c>
      <c r="F5" s="38" t="str">
        <f t="shared" si="6"/>
        <v>....</v>
      </c>
      <c r="G5" s="39">
        <f>IF($A5&lt;=LEN('COL7A1 e15 - 2ry Str + Mask'!A$2),SUMIF('COL7A1 e15 - HSF3.0'!E2:E219,"&lt;="&amp;$A5,'COL7A1 e15 - HSF3.0'!H2:H219)-SUMIF('COL7A1 e15 - HSF3.0'!G2:G219,"&lt;="&amp;$A5,'COL7A1 e15 - HSF3.0'!H2:H219),"")</f>
        <v>0</v>
      </c>
      <c r="H5" s="39">
        <f>IF($A5&lt;=LEN('COL7A1 e15 - 2ry Str + Mask'!A$2),SUMIF('COL7A1 e15 - HSF3.0'!E2:E219,"&lt;="&amp;$A5,'COL7A1 e15 - HSF3.0'!I2:I219)-SUMIF('COL7A1 e15 - HSF3.0'!G2:G219,"&lt;="&amp;$A5,'COL7A1 e15 - HSF3.0'!I2:I219),"")</f>
        <v>0</v>
      </c>
      <c r="I5" s="39">
        <f>IF($A5&lt;=LEN('COL7A1 e15 - 2ry Str + Mask'!A$2),G5+H5,"")</f>
        <v>0</v>
      </c>
      <c r="J5" s="39">
        <f t="shared" si="7"/>
        <v>0</v>
      </c>
      <c r="K5" s="39">
        <f t="shared" si="1"/>
        <v>0</v>
      </c>
      <c r="L5" s="39">
        <f t="shared" si="2"/>
        <v>0</v>
      </c>
      <c r="M5" s="39">
        <f t="shared" si="3"/>
        <v>0</v>
      </c>
      <c r="N5" s="39">
        <f t="shared" si="4"/>
        <v>0</v>
      </c>
      <c r="O5" s="39">
        <f t="shared" si="5"/>
        <v>0</v>
      </c>
      <c r="P5" s="39">
        <f>IF($A5&lt;=LEN('COL7A1 e15 - 2ry Str + Mask'!A$2),M5-J5,"")</f>
        <v>0</v>
      </c>
      <c r="Q5" s="39">
        <f>IF($A5&lt;=LEN('COL7A1 e15 - 2ry Str + Mask'!A$2),N5-K5,"")</f>
        <v>0</v>
      </c>
      <c r="R5" s="39">
        <f>IF($A5&lt;=LEN('COL7A1 e15 - 2ry Str + Mask'!A$2),O5-L5,"")</f>
        <v>0</v>
      </c>
    </row>
    <row r="6" spans="1:18" ht="20" customHeight="1" x14ac:dyDescent="0.15">
      <c r="A6" s="36">
        <v>5</v>
      </c>
      <c r="B6" s="37" t="str">
        <f>IF($A6&lt;=LEN('COL7A1 e15 - 2ry Str + Mask'!A$2),MID('COL7A1 e15 - 2ry Str + Mask'!A$2,$A6,1),"")</f>
        <v>.</v>
      </c>
      <c r="C6" s="38" t="str">
        <f>IF($A6&lt;=LEN('COL7A1 e15 - 2ry Str + Mask'!B$2),MID('COL7A1 e15 - 2ry Str + Mask'!B$2,$A6,1),"")</f>
        <v>.</v>
      </c>
      <c r="D6" s="38" t="str">
        <f>IF($A6&lt;=LEN('COL7A1 e15 - 2ry Str + Mask'!C$2),MID('COL7A1 e15 - 2ry Str + Mask'!C$2,$A6,1),"")</f>
        <v>.</v>
      </c>
      <c r="E6" s="38" t="str">
        <f t="shared" si="0"/>
        <v>.</v>
      </c>
      <c r="F6" s="38" t="str">
        <f t="shared" si="6"/>
        <v>.....</v>
      </c>
      <c r="G6" s="39">
        <f>IF($A6&lt;=LEN('COL7A1 e15 - 2ry Str + Mask'!A$2),SUMIF('COL7A1 e15 - HSF3.0'!E2:E219,"&lt;="&amp;$A6,'COL7A1 e15 - HSF3.0'!H2:H219)-SUMIF('COL7A1 e15 - HSF3.0'!G2:G219,"&lt;="&amp;$A6,'COL7A1 e15 - HSF3.0'!H2:H219),"")</f>
        <v>0</v>
      </c>
      <c r="H6" s="39">
        <f>IF($A6&lt;=LEN('COL7A1 e15 - 2ry Str + Mask'!A$2),SUMIF('COL7A1 e15 - HSF3.0'!E2:E219,"&lt;="&amp;$A6,'COL7A1 e15 - HSF3.0'!I2:I219)-SUMIF('COL7A1 e15 - HSF3.0'!G2:G219,"&lt;="&amp;$A6,'COL7A1 e15 - HSF3.0'!I2:I219),"")</f>
        <v>0</v>
      </c>
      <c r="I6" s="39">
        <f>IF($A6&lt;=LEN('COL7A1 e15 - 2ry Str + Mask'!A$2),G6+H6,"")</f>
        <v>0</v>
      </c>
      <c r="J6" s="39">
        <f t="shared" si="7"/>
        <v>0</v>
      </c>
      <c r="K6" s="39">
        <f t="shared" si="1"/>
        <v>0</v>
      </c>
      <c r="L6" s="39">
        <f t="shared" si="2"/>
        <v>0</v>
      </c>
      <c r="M6" s="39">
        <f t="shared" si="3"/>
        <v>0</v>
      </c>
      <c r="N6" s="39">
        <f t="shared" si="4"/>
        <v>0</v>
      </c>
      <c r="O6" s="39">
        <f t="shared" si="5"/>
        <v>0</v>
      </c>
      <c r="P6" s="39">
        <f>IF($A6&lt;=LEN('COL7A1 e15 - 2ry Str + Mask'!A$2),M6-J6,"")</f>
        <v>0</v>
      </c>
      <c r="Q6" s="39">
        <f>IF($A6&lt;=LEN('COL7A1 e15 - 2ry Str + Mask'!A$2),N6-K6,"")</f>
        <v>0</v>
      </c>
      <c r="R6" s="39">
        <f>IF($A6&lt;=LEN('COL7A1 e15 - 2ry Str + Mask'!A$2),O6-L6,"")</f>
        <v>0</v>
      </c>
    </row>
    <row r="7" spans="1:18" ht="20" customHeight="1" x14ac:dyDescent="0.15">
      <c r="A7" s="36">
        <v>6</v>
      </c>
      <c r="B7" s="37" t="str">
        <f>IF($A7&lt;=LEN('COL7A1 e15 - 2ry Str + Mask'!A$2),MID('COL7A1 e15 - 2ry Str + Mask'!A$2,$A7,1),"")</f>
        <v>(</v>
      </c>
      <c r="C7" s="38" t="str">
        <f>IF($A7&lt;=LEN('COL7A1 e15 - 2ry Str + Mask'!B$2),MID('COL7A1 e15 - 2ry Str + Mask'!B$2,$A7,1),"")</f>
        <v>(</v>
      </c>
      <c r="D7" s="38" t="str">
        <f>IF($A7&lt;=LEN('COL7A1 e15 - 2ry Str + Mask'!C$2),MID('COL7A1 e15 - 2ry Str + Mask'!C$2,$A7,1),"")</f>
        <v>.</v>
      </c>
      <c r="E7" s="38" t="str">
        <f t="shared" si="0"/>
        <v>(</v>
      </c>
      <c r="F7" s="38" t="str">
        <f t="shared" si="6"/>
        <v>.....(</v>
      </c>
      <c r="G7" s="39">
        <f>IF($A7&lt;=LEN('COL7A1 e15 - 2ry Str + Mask'!A$2),SUMIF('COL7A1 e15 - HSF3.0'!E2:E219,"&lt;="&amp;$A7,'COL7A1 e15 - HSF3.0'!H2:H219)-SUMIF('COL7A1 e15 - HSF3.0'!G2:G219,"&lt;="&amp;$A7,'COL7A1 e15 - HSF3.0'!H2:H219),"")</f>
        <v>0</v>
      </c>
      <c r="H7" s="39">
        <f>IF($A7&lt;=LEN('COL7A1 e15 - 2ry Str + Mask'!A$2),SUMIF('COL7A1 e15 - HSF3.0'!E2:E219,"&lt;="&amp;$A7,'COL7A1 e15 - HSF3.0'!I2:I219)-SUMIF('COL7A1 e15 - HSF3.0'!G2:G219,"&lt;="&amp;$A7,'COL7A1 e15 - HSF3.0'!I2:I219),"")</f>
        <v>0</v>
      </c>
      <c r="I7" s="39">
        <f>IF($A7&lt;=LEN('COL7A1 e15 - 2ry Str + Mask'!A$2),G7+H7,"")</f>
        <v>0</v>
      </c>
      <c r="J7" s="39">
        <f t="shared" si="7"/>
        <v>0</v>
      </c>
      <c r="K7" s="39">
        <f t="shared" si="1"/>
        <v>0</v>
      </c>
      <c r="L7" s="39">
        <f t="shared" si="2"/>
        <v>0</v>
      </c>
      <c r="M7" s="39">
        <f t="shared" si="3"/>
        <v>0</v>
      </c>
      <c r="N7" s="39">
        <f t="shared" si="4"/>
        <v>0</v>
      </c>
      <c r="O7" s="39">
        <f t="shared" si="5"/>
        <v>0</v>
      </c>
      <c r="P7" s="39">
        <f>IF($A7&lt;=LEN('COL7A1 e15 - 2ry Str + Mask'!A$2),M7-J7,"")</f>
        <v>0</v>
      </c>
      <c r="Q7" s="39">
        <f>IF($A7&lt;=LEN('COL7A1 e15 - 2ry Str + Mask'!A$2),N7-K7,"")</f>
        <v>0</v>
      </c>
      <c r="R7" s="39">
        <f>IF($A7&lt;=LEN('COL7A1 e15 - 2ry Str + Mask'!A$2),O7-L7,"")</f>
        <v>0</v>
      </c>
    </row>
    <row r="8" spans="1:18" ht="20" customHeight="1" x14ac:dyDescent="0.15">
      <c r="A8" s="36">
        <v>7</v>
      </c>
      <c r="B8" s="37" t="str">
        <f>IF($A8&lt;=LEN('COL7A1 e15 - 2ry Str + Mask'!A$2),MID('COL7A1 e15 - 2ry Str + Mask'!A$2,$A8,1),"")</f>
        <v>(</v>
      </c>
      <c r="C8" s="38" t="str">
        <f>IF($A8&lt;=LEN('COL7A1 e15 - 2ry Str + Mask'!B$2),MID('COL7A1 e15 - 2ry Str + Mask'!B$2,$A8,1),"")</f>
        <v>(</v>
      </c>
      <c r="D8" s="38" t="str">
        <f>IF($A8&lt;=LEN('COL7A1 e15 - 2ry Str + Mask'!C$2),MID('COL7A1 e15 - 2ry Str + Mask'!C$2,$A8,1),"")</f>
        <v>.</v>
      </c>
      <c r="E8" s="38" t="str">
        <f t="shared" si="0"/>
        <v>(</v>
      </c>
      <c r="F8" s="38" t="str">
        <f t="shared" si="6"/>
        <v>.....((</v>
      </c>
      <c r="G8" s="39">
        <f>IF($A8&lt;=LEN('COL7A1 e15 - 2ry Str + Mask'!A$2),SUMIF('COL7A1 e15 - HSF3.0'!E2:E219,"&lt;="&amp;$A8,'COL7A1 e15 - HSF3.0'!H2:H219)-SUMIF('COL7A1 e15 - HSF3.0'!G2:G219,"&lt;="&amp;$A8,'COL7A1 e15 - HSF3.0'!H2:H219),"")</f>
        <v>0</v>
      </c>
      <c r="H8" s="39">
        <f>IF($A8&lt;=LEN('COL7A1 e15 - 2ry Str + Mask'!A$2),SUMIF('COL7A1 e15 - HSF3.0'!E2:E219,"&lt;="&amp;$A8,'COL7A1 e15 - HSF3.0'!I2:I219)-SUMIF('COL7A1 e15 - HSF3.0'!G2:G219,"&lt;="&amp;$A8,'COL7A1 e15 - HSF3.0'!I2:I219),"")</f>
        <v>0</v>
      </c>
      <c r="I8" s="39">
        <f>IF($A8&lt;=LEN('COL7A1 e15 - 2ry Str + Mask'!A$2),G8+H8,"")</f>
        <v>0</v>
      </c>
      <c r="J8" s="39">
        <f t="shared" si="7"/>
        <v>0</v>
      </c>
      <c r="K8" s="39">
        <f t="shared" si="1"/>
        <v>0</v>
      </c>
      <c r="L8" s="39">
        <f t="shared" si="2"/>
        <v>0</v>
      </c>
      <c r="M8" s="39">
        <f t="shared" si="3"/>
        <v>0</v>
      </c>
      <c r="N8" s="39">
        <f t="shared" si="4"/>
        <v>0</v>
      </c>
      <c r="O8" s="39">
        <f t="shared" si="5"/>
        <v>0</v>
      </c>
      <c r="P8" s="39">
        <f>IF($A8&lt;=LEN('COL7A1 e15 - 2ry Str + Mask'!A$2),M8-J8,"")</f>
        <v>0</v>
      </c>
      <c r="Q8" s="39">
        <f>IF($A8&lt;=LEN('COL7A1 e15 - 2ry Str + Mask'!A$2),N8-K8,"")</f>
        <v>0</v>
      </c>
      <c r="R8" s="39">
        <f>IF($A8&lt;=LEN('COL7A1 e15 - 2ry Str + Mask'!A$2),O8-L8,"")</f>
        <v>0</v>
      </c>
    </row>
    <row r="9" spans="1:18" ht="20" customHeight="1" x14ac:dyDescent="0.15">
      <c r="A9" s="36">
        <v>8</v>
      </c>
      <c r="B9" s="37" t="str">
        <f>IF($A9&lt;=LEN('COL7A1 e15 - 2ry Str + Mask'!A$2),MID('COL7A1 e15 - 2ry Str + Mask'!A$2,$A9,1),"")</f>
        <v>(</v>
      </c>
      <c r="C9" s="38" t="str">
        <f>IF($A9&lt;=LEN('COL7A1 e15 - 2ry Str + Mask'!B$2),MID('COL7A1 e15 - 2ry Str + Mask'!B$2,$A9,1),"")</f>
        <v>(</v>
      </c>
      <c r="D9" s="38" t="str">
        <f>IF($A9&lt;=LEN('COL7A1 e15 - 2ry Str + Mask'!C$2),MID('COL7A1 e15 - 2ry Str + Mask'!C$2,$A9,1),"")</f>
        <v>.</v>
      </c>
      <c r="E9" s="38" t="str">
        <f t="shared" si="0"/>
        <v>(</v>
      </c>
      <c r="F9" s="38" t="str">
        <f t="shared" si="6"/>
        <v>.....(((</v>
      </c>
      <c r="G9" s="39">
        <f>IF($A9&lt;=LEN('COL7A1 e15 - 2ry Str + Mask'!A$2),SUMIF('COL7A1 e15 - HSF3.0'!E2:E219,"&lt;="&amp;$A9,'COL7A1 e15 - HSF3.0'!H2:H219)-SUMIF('COL7A1 e15 - HSF3.0'!G2:G219,"&lt;="&amp;$A9,'COL7A1 e15 - HSF3.0'!H2:H219),"")</f>
        <v>0</v>
      </c>
      <c r="H9" s="39">
        <f>IF($A9&lt;=LEN('COL7A1 e15 - 2ry Str + Mask'!A$2),SUMIF('COL7A1 e15 - HSF3.0'!E2:E219,"&lt;="&amp;$A9,'COL7A1 e15 - HSF3.0'!I2:I219)-SUMIF('COL7A1 e15 - HSF3.0'!G2:G219,"&lt;="&amp;$A9,'COL7A1 e15 - HSF3.0'!I2:I219),"")</f>
        <v>0</v>
      </c>
      <c r="I9" s="39">
        <f>IF($A9&lt;=LEN('COL7A1 e15 - 2ry Str + Mask'!A$2),G9+H9,"")</f>
        <v>0</v>
      </c>
      <c r="J9" s="39">
        <f t="shared" si="7"/>
        <v>0</v>
      </c>
      <c r="K9" s="39">
        <f t="shared" si="1"/>
        <v>0</v>
      </c>
      <c r="L9" s="39">
        <f t="shared" si="2"/>
        <v>0</v>
      </c>
      <c r="M9" s="39">
        <f t="shared" si="3"/>
        <v>0</v>
      </c>
      <c r="N9" s="39">
        <f t="shared" si="4"/>
        <v>0</v>
      </c>
      <c r="O9" s="39">
        <f t="shared" si="5"/>
        <v>0</v>
      </c>
      <c r="P9" s="39">
        <f>IF($A9&lt;=LEN('COL7A1 e15 - 2ry Str + Mask'!A$2),M9-J9,"")</f>
        <v>0</v>
      </c>
      <c r="Q9" s="39">
        <f>IF($A9&lt;=LEN('COL7A1 e15 - 2ry Str + Mask'!A$2),N9-K9,"")</f>
        <v>0</v>
      </c>
      <c r="R9" s="39">
        <f>IF($A9&lt;=LEN('COL7A1 e15 - 2ry Str + Mask'!A$2),O9-L9,"")</f>
        <v>0</v>
      </c>
    </row>
    <row r="10" spans="1:18" ht="20" customHeight="1" x14ac:dyDescent="0.15">
      <c r="A10" s="36">
        <v>9</v>
      </c>
      <c r="B10" s="37" t="str">
        <f>IF($A10&lt;=LEN('COL7A1 e15 - 2ry Str + Mask'!A$2),MID('COL7A1 e15 - 2ry Str + Mask'!A$2,$A10,1),"")</f>
        <v>(</v>
      </c>
      <c r="C10" s="38" t="str">
        <f>IF($A10&lt;=LEN('COL7A1 e15 - 2ry Str + Mask'!B$2),MID('COL7A1 e15 - 2ry Str + Mask'!B$2,$A10,1),"")</f>
        <v>(</v>
      </c>
      <c r="D10" s="38" t="str">
        <f>IF($A10&lt;=LEN('COL7A1 e15 - 2ry Str + Mask'!C$2),MID('COL7A1 e15 - 2ry Str + Mask'!C$2,$A10,1),"")</f>
        <v>.</v>
      </c>
      <c r="E10" s="38" t="str">
        <f t="shared" si="0"/>
        <v>(</v>
      </c>
      <c r="F10" s="38" t="str">
        <f t="shared" si="6"/>
        <v>.....((((</v>
      </c>
      <c r="G10" s="39">
        <f>IF($A10&lt;=LEN('COL7A1 e15 - 2ry Str + Mask'!A$2),SUMIF('COL7A1 e15 - HSF3.0'!E2:E219,"&lt;="&amp;$A10,'COL7A1 e15 - HSF3.0'!H2:H219)-SUMIF('COL7A1 e15 - HSF3.0'!G2:G219,"&lt;="&amp;$A10,'COL7A1 e15 - HSF3.0'!H2:H219),"")</f>
        <v>0</v>
      </c>
      <c r="H10" s="39">
        <f>IF($A10&lt;=LEN('COL7A1 e15 - 2ry Str + Mask'!A$2),SUMIF('COL7A1 e15 - HSF3.0'!E2:E219,"&lt;="&amp;$A10,'COL7A1 e15 - HSF3.0'!I2:I219)-SUMIF('COL7A1 e15 - HSF3.0'!G2:G219,"&lt;="&amp;$A10,'COL7A1 e15 - HSF3.0'!I2:I219),"")</f>
        <v>0</v>
      </c>
      <c r="I10" s="39">
        <f>IF($A10&lt;=LEN('COL7A1 e15 - 2ry Str + Mask'!A$2),G10+H10,"")</f>
        <v>0</v>
      </c>
      <c r="J10" s="39">
        <f t="shared" si="7"/>
        <v>0</v>
      </c>
      <c r="K10" s="39">
        <f t="shared" si="1"/>
        <v>0</v>
      </c>
      <c r="L10" s="39">
        <f t="shared" si="2"/>
        <v>0</v>
      </c>
      <c r="M10" s="39">
        <f t="shared" si="3"/>
        <v>0</v>
      </c>
      <c r="N10" s="39">
        <f t="shared" si="4"/>
        <v>0</v>
      </c>
      <c r="O10" s="39">
        <f t="shared" si="5"/>
        <v>0</v>
      </c>
      <c r="P10" s="39">
        <f>IF($A10&lt;=LEN('COL7A1 e15 - 2ry Str + Mask'!A$2),M10-J10,"")</f>
        <v>0</v>
      </c>
      <c r="Q10" s="39">
        <f>IF($A10&lt;=LEN('COL7A1 e15 - 2ry Str + Mask'!A$2),N10-K10,"")</f>
        <v>0</v>
      </c>
      <c r="R10" s="39">
        <f>IF($A10&lt;=LEN('COL7A1 e15 - 2ry Str + Mask'!A$2),O10-L10,"")</f>
        <v>0</v>
      </c>
    </row>
    <row r="11" spans="1:18" ht="20" customHeight="1" x14ac:dyDescent="0.15">
      <c r="A11" s="36">
        <v>10</v>
      </c>
      <c r="B11" s="37" t="str">
        <f>IF($A11&lt;=LEN('COL7A1 e15 - 2ry Str + Mask'!A$2),MID('COL7A1 e15 - 2ry Str + Mask'!A$2,$A11,1),"")</f>
        <v>(</v>
      </c>
      <c r="C11" s="38" t="str">
        <f>IF($A11&lt;=LEN('COL7A1 e15 - 2ry Str + Mask'!B$2),MID('COL7A1 e15 - 2ry Str + Mask'!B$2,$A11,1),"")</f>
        <v>(</v>
      </c>
      <c r="D11" s="38" t="str">
        <f>IF($A11&lt;=LEN('COL7A1 e15 - 2ry Str + Mask'!C$2),MID('COL7A1 e15 - 2ry Str + Mask'!C$2,$A11,1),"")</f>
        <v>.</v>
      </c>
      <c r="E11" s="38" t="str">
        <f t="shared" si="0"/>
        <v>(</v>
      </c>
      <c r="F11" s="38" t="str">
        <f t="shared" si="6"/>
        <v>.....(((((</v>
      </c>
      <c r="G11" s="39">
        <f>IF($A11&lt;=LEN('COL7A1 e15 - 2ry Str + Mask'!A$2),SUMIF('COL7A1 e15 - HSF3.0'!E2:E219,"&lt;="&amp;$A11,'COL7A1 e15 - HSF3.0'!H2:H219)-SUMIF('COL7A1 e15 - HSF3.0'!G2:G219,"&lt;="&amp;$A11,'COL7A1 e15 - HSF3.0'!H2:H219),"")</f>
        <v>0</v>
      </c>
      <c r="H11" s="39">
        <f>IF($A11&lt;=LEN('COL7A1 e15 - 2ry Str + Mask'!A$2),SUMIF('COL7A1 e15 - HSF3.0'!E2:E219,"&lt;="&amp;$A11,'COL7A1 e15 - HSF3.0'!I2:I219)-SUMIF('COL7A1 e15 - HSF3.0'!G2:G219,"&lt;="&amp;$A11,'COL7A1 e15 - HSF3.0'!I2:I219),"")</f>
        <v>0</v>
      </c>
      <c r="I11" s="39">
        <f>IF($A11&lt;=LEN('COL7A1 e15 - 2ry Str + Mask'!A$2),G11+H11,"")</f>
        <v>0</v>
      </c>
      <c r="J11" s="39">
        <f t="shared" si="7"/>
        <v>0</v>
      </c>
      <c r="K11" s="39">
        <f t="shared" si="1"/>
        <v>0</v>
      </c>
      <c r="L11" s="39">
        <f t="shared" si="2"/>
        <v>0</v>
      </c>
      <c r="M11" s="39">
        <f t="shared" si="3"/>
        <v>0</v>
      </c>
      <c r="N11" s="39">
        <f t="shared" si="4"/>
        <v>0</v>
      </c>
      <c r="O11" s="39">
        <f t="shared" si="5"/>
        <v>0</v>
      </c>
      <c r="P11" s="39">
        <f>IF($A11&lt;=LEN('COL7A1 e15 - 2ry Str + Mask'!A$2),M11-J11,"")</f>
        <v>0</v>
      </c>
      <c r="Q11" s="39">
        <f>IF($A11&lt;=LEN('COL7A1 e15 - 2ry Str + Mask'!A$2),N11-K11,"")</f>
        <v>0</v>
      </c>
      <c r="R11" s="39">
        <f>IF($A11&lt;=LEN('COL7A1 e15 - 2ry Str + Mask'!A$2),O11-L11,"")</f>
        <v>0</v>
      </c>
    </row>
    <row r="12" spans="1:18" ht="20" customHeight="1" x14ac:dyDescent="0.15">
      <c r="A12" s="36">
        <v>11</v>
      </c>
      <c r="B12" s="37" t="str">
        <f>IF($A12&lt;=LEN('COL7A1 e15 - 2ry Str + Mask'!A$2),MID('COL7A1 e15 - 2ry Str + Mask'!A$2,$A12,1),"")</f>
        <v>.</v>
      </c>
      <c r="C12" s="38" t="str">
        <f>IF($A12&lt;=LEN('COL7A1 e15 - 2ry Str + Mask'!B$2),MID('COL7A1 e15 - 2ry Str + Mask'!B$2,$A12,1),"")</f>
        <v>.</v>
      </c>
      <c r="D12" s="38" t="str">
        <f>IF($A12&lt;=LEN('COL7A1 e15 - 2ry Str + Mask'!C$2),MID('COL7A1 e15 - 2ry Str + Mask'!C$2,$A12,1),"")</f>
        <v>.</v>
      </c>
      <c r="E12" s="38" t="str">
        <f t="shared" si="0"/>
        <v>.</v>
      </c>
      <c r="F12" s="38" t="str">
        <f t="shared" si="6"/>
        <v>.....(((((.</v>
      </c>
      <c r="G12" s="39">
        <f>IF($A12&lt;=LEN('COL7A1 e15 - 2ry Str + Mask'!A$2),SUMIF('COL7A1 e15 - HSF3.0'!E2:E219,"&lt;="&amp;$A12,'COL7A1 e15 - HSF3.0'!H2:H219)-SUMIF('COL7A1 e15 - HSF3.0'!G2:G219,"&lt;="&amp;$A12,'COL7A1 e15 - HSF3.0'!H2:H219),"")</f>
        <v>0</v>
      </c>
      <c r="H12" s="39">
        <f>IF($A12&lt;=LEN('COL7A1 e15 - 2ry Str + Mask'!A$2),SUMIF('COL7A1 e15 - HSF3.0'!E2:E219,"&lt;="&amp;$A12,'COL7A1 e15 - HSF3.0'!I2:I219)-SUMIF('COL7A1 e15 - HSF3.0'!G2:G219,"&lt;="&amp;$A12,'COL7A1 e15 - HSF3.0'!I2:I219),"")</f>
        <v>0</v>
      </c>
      <c r="I12" s="39">
        <f>IF($A12&lt;=LEN('COL7A1 e15 - 2ry Str + Mask'!A$2),G12+H12,"")</f>
        <v>0</v>
      </c>
      <c r="J12" s="39">
        <f t="shared" si="7"/>
        <v>0</v>
      </c>
      <c r="K12" s="39">
        <f t="shared" si="1"/>
        <v>0</v>
      </c>
      <c r="L12" s="39">
        <f t="shared" si="2"/>
        <v>0</v>
      </c>
      <c r="M12" s="39">
        <f t="shared" si="3"/>
        <v>0</v>
      </c>
      <c r="N12" s="39">
        <f t="shared" si="4"/>
        <v>0</v>
      </c>
      <c r="O12" s="39">
        <f t="shared" si="5"/>
        <v>0</v>
      </c>
      <c r="P12" s="39">
        <f>IF($A12&lt;=LEN('COL7A1 e15 - 2ry Str + Mask'!A$2),M12-J12,"")</f>
        <v>0</v>
      </c>
      <c r="Q12" s="39">
        <f>IF($A12&lt;=LEN('COL7A1 e15 - 2ry Str + Mask'!A$2),N12-K12,"")</f>
        <v>0</v>
      </c>
      <c r="R12" s="39">
        <f>IF($A12&lt;=LEN('COL7A1 e15 - 2ry Str + Mask'!A$2),O12-L12,"")</f>
        <v>0</v>
      </c>
    </row>
    <row r="13" spans="1:18" ht="20" customHeight="1" x14ac:dyDescent="0.15">
      <c r="A13" s="36">
        <v>12</v>
      </c>
      <c r="B13" s="37" t="str">
        <f>IF($A13&lt;=LEN('COL7A1 e15 - 2ry Str + Mask'!A$2),MID('COL7A1 e15 - 2ry Str + Mask'!A$2,$A13,1),"")</f>
        <v>.</v>
      </c>
      <c r="C13" s="38" t="str">
        <f>IF($A13&lt;=LEN('COL7A1 e15 - 2ry Str + Mask'!B$2),MID('COL7A1 e15 - 2ry Str + Mask'!B$2,$A13,1),"")</f>
        <v>.</v>
      </c>
      <c r="D13" s="38" t="str">
        <f>IF($A13&lt;=LEN('COL7A1 e15 - 2ry Str + Mask'!C$2),MID('COL7A1 e15 - 2ry Str + Mask'!C$2,$A13,1),"")</f>
        <v>.</v>
      </c>
      <c r="E13" s="38" t="str">
        <f t="shared" si="0"/>
        <v>.</v>
      </c>
      <c r="F13" s="38" t="str">
        <f t="shared" si="6"/>
        <v>.....(((((..</v>
      </c>
      <c r="G13" s="39">
        <f>IF($A13&lt;=LEN('COL7A1 e15 - 2ry Str + Mask'!A$2),SUMIF('COL7A1 e15 - HSF3.0'!E2:E219,"&lt;="&amp;$A13,'COL7A1 e15 - HSF3.0'!H2:H219)-SUMIF('COL7A1 e15 - HSF3.0'!G2:G219,"&lt;="&amp;$A13,'COL7A1 e15 - HSF3.0'!H2:H219),"")</f>
        <v>0</v>
      </c>
      <c r="H13" s="39">
        <f>IF($A13&lt;=LEN('COL7A1 e15 - 2ry Str + Mask'!A$2),SUMIF('COL7A1 e15 - HSF3.0'!E2:E219,"&lt;="&amp;$A13,'COL7A1 e15 - HSF3.0'!I2:I219)-SUMIF('COL7A1 e15 - HSF3.0'!G2:G219,"&lt;="&amp;$A13,'COL7A1 e15 - HSF3.0'!I2:I219),"")</f>
        <v>0</v>
      </c>
      <c r="I13" s="39">
        <f>IF($A13&lt;=LEN('COL7A1 e15 - 2ry Str + Mask'!A$2),G13+H13,"")</f>
        <v>0</v>
      </c>
      <c r="J13" s="39">
        <f t="shared" si="7"/>
        <v>0</v>
      </c>
      <c r="K13" s="39">
        <f t="shared" si="1"/>
        <v>0</v>
      </c>
      <c r="L13" s="39">
        <f t="shared" si="2"/>
        <v>0</v>
      </c>
      <c r="M13" s="39">
        <f t="shared" si="3"/>
        <v>0</v>
      </c>
      <c r="N13" s="39">
        <f t="shared" si="4"/>
        <v>0</v>
      </c>
      <c r="O13" s="39">
        <f t="shared" si="5"/>
        <v>0</v>
      </c>
      <c r="P13" s="39">
        <f>IF($A13&lt;=LEN('COL7A1 e15 - 2ry Str + Mask'!A$2),M13-J13,"")</f>
        <v>0</v>
      </c>
      <c r="Q13" s="39">
        <f>IF($A13&lt;=LEN('COL7A1 e15 - 2ry Str + Mask'!A$2),N13-K13,"")</f>
        <v>0</v>
      </c>
      <c r="R13" s="39">
        <f>IF($A13&lt;=LEN('COL7A1 e15 - 2ry Str + Mask'!A$2),O13-L13,"")</f>
        <v>0</v>
      </c>
    </row>
    <row r="14" spans="1:18" ht="20" customHeight="1" x14ac:dyDescent="0.15">
      <c r="A14" s="36">
        <v>13</v>
      </c>
      <c r="B14" s="37" t="str">
        <f>IF($A14&lt;=LEN('COL7A1 e15 - 2ry Str + Mask'!A$2),MID('COL7A1 e15 - 2ry Str + Mask'!A$2,$A14,1),"")</f>
        <v>(</v>
      </c>
      <c r="C14" s="38" t="str">
        <f>IF($A14&lt;=LEN('COL7A1 e15 - 2ry Str + Mask'!B$2),MID('COL7A1 e15 - 2ry Str + Mask'!B$2,$A14,1),"")</f>
        <v>(</v>
      </c>
      <c r="D14" s="38" t="str">
        <f>IF($A14&lt;=LEN('COL7A1 e15 - 2ry Str + Mask'!C$2),MID('COL7A1 e15 - 2ry Str + Mask'!C$2,$A14,1),"")</f>
        <v>.</v>
      </c>
      <c r="E14" s="38" t="str">
        <f t="shared" si="0"/>
        <v>(</v>
      </c>
      <c r="F14" s="38" t="str">
        <f t="shared" si="6"/>
        <v>.....(((((..(</v>
      </c>
      <c r="G14" s="39">
        <f>IF($A14&lt;=LEN('COL7A1 e15 - 2ry Str + Mask'!A$2),SUMIF('COL7A1 e15 - HSF3.0'!E2:E219,"&lt;="&amp;$A14,'COL7A1 e15 - HSF3.0'!H2:H219)-SUMIF('COL7A1 e15 - HSF3.0'!G2:G219,"&lt;="&amp;$A14,'COL7A1 e15 - HSF3.0'!H2:H219),"")</f>
        <v>0</v>
      </c>
      <c r="H14" s="39">
        <f>IF($A14&lt;=LEN('COL7A1 e15 - 2ry Str + Mask'!A$2),SUMIF('COL7A1 e15 - HSF3.0'!E2:E219,"&lt;="&amp;$A14,'COL7A1 e15 - HSF3.0'!I2:I219)-SUMIF('COL7A1 e15 - HSF3.0'!G2:G219,"&lt;="&amp;$A14,'COL7A1 e15 - HSF3.0'!I2:I219),"")</f>
        <v>0</v>
      </c>
      <c r="I14" s="39">
        <f>IF($A14&lt;=LEN('COL7A1 e15 - 2ry Str + Mask'!A$2),G14+H14,"")</f>
        <v>0</v>
      </c>
      <c r="J14" s="39">
        <f t="shared" si="7"/>
        <v>0</v>
      </c>
      <c r="K14" s="39">
        <f t="shared" si="1"/>
        <v>0</v>
      </c>
      <c r="L14" s="39">
        <f t="shared" si="2"/>
        <v>0</v>
      </c>
      <c r="M14" s="39">
        <f t="shared" si="3"/>
        <v>0</v>
      </c>
      <c r="N14" s="39">
        <f t="shared" si="4"/>
        <v>0</v>
      </c>
      <c r="O14" s="39">
        <f t="shared" si="5"/>
        <v>0</v>
      </c>
      <c r="P14" s="39">
        <f>IF($A14&lt;=LEN('COL7A1 e15 - 2ry Str + Mask'!A$2),M14-J14,"")</f>
        <v>0</v>
      </c>
      <c r="Q14" s="39">
        <f>IF($A14&lt;=LEN('COL7A1 e15 - 2ry Str + Mask'!A$2),N14-K14,"")</f>
        <v>0</v>
      </c>
      <c r="R14" s="39">
        <f>IF($A14&lt;=LEN('COL7A1 e15 - 2ry Str + Mask'!A$2),O14-L14,"")</f>
        <v>0</v>
      </c>
    </row>
    <row r="15" spans="1:18" ht="20" customHeight="1" x14ac:dyDescent="0.15">
      <c r="A15" s="36">
        <v>14</v>
      </c>
      <c r="B15" s="37" t="str">
        <f>IF($A15&lt;=LEN('COL7A1 e15 - 2ry Str + Mask'!A$2),MID('COL7A1 e15 - 2ry Str + Mask'!A$2,$A15,1),"")</f>
        <v>(</v>
      </c>
      <c r="C15" s="38" t="str">
        <f>IF($A15&lt;=LEN('COL7A1 e15 - 2ry Str + Mask'!B$2),MID('COL7A1 e15 - 2ry Str + Mask'!B$2,$A15,1),"")</f>
        <v>(</v>
      </c>
      <c r="D15" s="38" t="str">
        <f>IF($A15&lt;=LEN('COL7A1 e15 - 2ry Str + Mask'!C$2),MID('COL7A1 e15 - 2ry Str + Mask'!C$2,$A15,1),"")</f>
        <v>.</v>
      </c>
      <c r="E15" s="38" t="str">
        <f t="shared" si="0"/>
        <v>(</v>
      </c>
      <c r="F15" s="38" t="str">
        <f t="shared" si="6"/>
        <v>.....(((((..((</v>
      </c>
      <c r="G15" s="39">
        <f>IF($A15&lt;=LEN('COL7A1 e15 - 2ry Str + Mask'!A$2),SUMIF('COL7A1 e15 - HSF3.0'!E2:E219,"&lt;="&amp;$A15,'COL7A1 e15 - HSF3.0'!H2:H219)-SUMIF('COL7A1 e15 - HSF3.0'!G2:G219,"&lt;="&amp;$A15,'COL7A1 e15 - HSF3.0'!H2:H219),"")</f>
        <v>0</v>
      </c>
      <c r="H15" s="39">
        <f>IF($A15&lt;=LEN('COL7A1 e15 - 2ry Str + Mask'!A$2),SUMIF('COL7A1 e15 - HSF3.0'!E2:E219,"&lt;="&amp;$A15,'COL7A1 e15 - HSF3.0'!I2:I219)-SUMIF('COL7A1 e15 - HSF3.0'!G2:G219,"&lt;="&amp;$A15,'COL7A1 e15 - HSF3.0'!I2:I219),"")</f>
        <v>0</v>
      </c>
      <c r="I15" s="39">
        <f>IF($A15&lt;=LEN('COL7A1 e15 - 2ry Str + Mask'!A$2),G15+H15,"")</f>
        <v>0</v>
      </c>
      <c r="J15" s="39">
        <f t="shared" si="7"/>
        <v>0</v>
      </c>
      <c r="K15" s="39">
        <f t="shared" si="1"/>
        <v>0</v>
      </c>
      <c r="L15" s="39">
        <f t="shared" si="2"/>
        <v>0</v>
      </c>
      <c r="M15" s="39">
        <f t="shared" si="3"/>
        <v>0</v>
      </c>
      <c r="N15" s="39">
        <f t="shared" si="4"/>
        <v>0</v>
      </c>
      <c r="O15" s="39">
        <f t="shared" si="5"/>
        <v>0</v>
      </c>
      <c r="P15" s="39">
        <f>IF($A15&lt;=LEN('COL7A1 e15 - 2ry Str + Mask'!A$2),M15-J15,"")</f>
        <v>0</v>
      </c>
      <c r="Q15" s="39">
        <f>IF($A15&lt;=LEN('COL7A1 e15 - 2ry Str + Mask'!A$2),N15-K15,"")</f>
        <v>0</v>
      </c>
      <c r="R15" s="39">
        <f>IF($A15&lt;=LEN('COL7A1 e15 - 2ry Str + Mask'!A$2),O15-L15,"")</f>
        <v>0</v>
      </c>
    </row>
    <row r="16" spans="1:18" ht="20" customHeight="1" x14ac:dyDescent="0.15">
      <c r="A16" s="36">
        <v>15</v>
      </c>
      <c r="B16" s="37" t="str">
        <f>IF($A16&lt;=LEN('COL7A1 e15 - 2ry Str + Mask'!A$2),MID('COL7A1 e15 - 2ry Str + Mask'!A$2,$A16,1),"")</f>
        <v>(</v>
      </c>
      <c r="C16" s="38" t="str">
        <f>IF($A16&lt;=LEN('COL7A1 e15 - 2ry Str + Mask'!B$2),MID('COL7A1 e15 - 2ry Str + Mask'!B$2,$A16,1),"")</f>
        <v>(</v>
      </c>
      <c r="D16" s="38" t="str">
        <f>IF($A16&lt;=LEN('COL7A1 e15 - 2ry Str + Mask'!C$2),MID('COL7A1 e15 - 2ry Str + Mask'!C$2,$A16,1),"")</f>
        <v>.</v>
      </c>
      <c r="E16" s="38" t="str">
        <f t="shared" si="0"/>
        <v>(</v>
      </c>
      <c r="F16" s="38" t="str">
        <f t="shared" si="6"/>
        <v>.....(((((..(((</v>
      </c>
      <c r="G16" s="39">
        <f>IF($A16&lt;=LEN('COL7A1 e15 - 2ry Str + Mask'!A$2),SUMIF('COL7A1 e15 - HSF3.0'!E2:E219,"&lt;="&amp;$A16,'COL7A1 e15 - HSF3.0'!H2:H219)-SUMIF('COL7A1 e15 - HSF3.0'!G2:G219,"&lt;="&amp;$A16,'COL7A1 e15 - HSF3.0'!H2:H219),"")</f>
        <v>0</v>
      </c>
      <c r="H16" s="39">
        <f>IF($A16&lt;=LEN('COL7A1 e15 - 2ry Str + Mask'!A$2),SUMIF('COL7A1 e15 - HSF3.0'!E2:E219,"&lt;="&amp;$A16,'COL7A1 e15 - HSF3.0'!I2:I219)-SUMIF('COL7A1 e15 - HSF3.0'!G2:G219,"&lt;="&amp;$A16,'COL7A1 e15 - HSF3.0'!I2:I219),"")</f>
        <v>0</v>
      </c>
      <c r="I16" s="39">
        <f>IF($A16&lt;=LEN('COL7A1 e15 - 2ry Str + Mask'!A$2),G16+H16,"")</f>
        <v>0</v>
      </c>
      <c r="J16" s="39">
        <f t="shared" si="7"/>
        <v>0</v>
      </c>
      <c r="K16" s="39">
        <f t="shared" si="1"/>
        <v>0</v>
      </c>
      <c r="L16" s="39">
        <f t="shared" si="2"/>
        <v>0</v>
      </c>
      <c r="M16" s="39">
        <f t="shared" si="3"/>
        <v>0</v>
      </c>
      <c r="N16" s="39">
        <f t="shared" si="4"/>
        <v>0</v>
      </c>
      <c r="O16" s="39">
        <f t="shared" si="5"/>
        <v>0</v>
      </c>
      <c r="P16" s="39">
        <f>IF($A16&lt;=LEN('COL7A1 e15 - 2ry Str + Mask'!A$2),M16-J16,"")</f>
        <v>0</v>
      </c>
      <c r="Q16" s="39">
        <f>IF($A16&lt;=LEN('COL7A1 e15 - 2ry Str + Mask'!A$2),N16-K16,"")</f>
        <v>0</v>
      </c>
      <c r="R16" s="39">
        <f>IF($A16&lt;=LEN('COL7A1 e15 - 2ry Str + Mask'!A$2),O16-L16,"")</f>
        <v>0</v>
      </c>
    </row>
    <row r="17" spans="1:18" ht="20" customHeight="1" x14ac:dyDescent="0.15">
      <c r="A17" s="36">
        <v>16</v>
      </c>
      <c r="B17" s="37" t="str">
        <f>IF($A17&lt;=LEN('COL7A1 e15 - 2ry Str + Mask'!A$2),MID('COL7A1 e15 - 2ry Str + Mask'!A$2,$A17,1),"")</f>
        <v>.</v>
      </c>
      <c r="C17" s="38" t="str">
        <f>IF($A17&lt;=LEN('COL7A1 e15 - 2ry Str + Mask'!B$2),MID('COL7A1 e15 - 2ry Str + Mask'!B$2,$A17,1),"")</f>
        <v>(</v>
      </c>
      <c r="D17" s="38" t="str">
        <f>IF($A17&lt;=LEN('COL7A1 e15 - 2ry Str + Mask'!C$2),MID('COL7A1 e15 - 2ry Str + Mask'!C$2,$A17,1),"")</f>
        <v>.</v>
      </c>
      <c r="E17" s="38" t="str">
        <f t="shared" si="0"/>
        <v>(</v>
      </c>
      <c r="F17" s="38" t="str">
        <f t="shared" si="6"/>
        <v>.....(((((..((((</v>
      </c>
      <c r="G17" s="39">
        <f>IF($A17&lt;=LEN('COL7A1 e15 - 2ry Str + Mask'!A$2),SUMIF('COL7A1 e15 - HSF3.0'!E2:E219,"&lt;="&amp;$A17,'COL7A1 e15 - HSF3.0'!H2:H219)-SUMIF('COL7A1 e15 - HSF3.0'!G2:G219,"&lt;="&amp;$A17,'COL7A1 e15 - HSF3.0'!H2:H219),"")</f>
        <v>0</v>
      </c>
      <c r="H17" s="39">
        <f>IF($A17&lt;=LEN('COL7A1 e15 - 2ry Str + Mask'!A$2),SUMIF('COL7A1 e15 - HSF3.0'!E2:E219,"&lt;="&amp;$A17,'COL7A1 e15 - HSF3.0'!I2:I219)-SUMIF('COL7A1 e15 - HSF3.0'!G2:G219,"&lt;="&amp;$A17,'COL7A1 e15 - HSF3.0'!I2:I219),"")</f>
        <v>0</v>
      </c>
      <c r="I17" s="39">
        <f>IF($A17&lt;=LEN('COL7A1 e15 - 2ry Str + Mask'!A$2),G17+H17,"")</f>
        <v>0</v>
      </c>
      <c r="J17" s="39">
        <f t="shared" si="7"/>
        <v>0</v>
      </c>
      <c r="K17" s="39">
        <f t="shared" si="1"/>
        <v>0</v>
      </c>
      <c r="L17" s="39">
        <f t="shared" si="2"/>
        <v>0</v>
      </c>
      <c r="M17" s="39">
        <f t="shared" si="3"/>
        <v>0</v>
      </c>
      <c r="N17" s="39">
        <f t="shared" si="4"/>
        <v>0</v>
      </c>
      <c r="O17" s="39">
        <f t="shared" si="5"/>
        <v>0</v>
      </c>
      <c r="P17" s="39">
        <f>IF($A17&lt;=LEN('COL7A1 e15 - 2ry Str + Mask'!A$2),M17-J17,"")</f>
        <v>0</v>
      </c>
      <c r="Q17" s="39">
        <f>IF($A17&lt;=LEN('COL7A1 e15 - 2ry Str + Mask'!A$2),N17-K17,"")</f>
        <v>0</v>
      </c>
      <c r="R17" s="39">
        <f>IF($A17&lt;=LEN('COL7A1 e15 - 2ry Str + Mask'!A$2),O17-L17,"")</f>
        <v>0</v>
      </c>
    </row>
    <row r="18" spans="1:18" ht="20" customHeight="1" x14ac:dyDescent="0.15">
      <c r="A18" s="36">
        <v>17</v>
      </c>
      <c r="B18" s="37" t="str">
        <f>IF($A18&lt;=LEN('COL7A1 e15 - 2ry Str + Mask'!A$2),MID('COL7A1 e15 - 2ry Str + Mask'!A$2,$A18,1),"")</f>
        <v>.</v>
      </c>
      <c r="C18" s="38" t="str">
        <f>IF($A18&lt;=LEN('COL7A1 e15 - 2ry Str + Mask'!B$2),MID('COL7A1 e15 - 2ry Str + Mask'!B$2,$A18,1),"")</f>
        <v>.</v>
      </c>
      <c r="D18" s="38" t="str">
        <f>IF($A18&lt;=LEN('COL7A1 e15 - 2ry Str + Mask'!C$2),MID('COL7A1 e15 - 2ry Str + Mask'!C$2,$A18,1),"")</f>
        <v>.</v>
      </c>
      <c r="E18" s="38" t="str">
        <f t="shared" si="0"/>
        <v>.</v>
      </c>
      <c r="F18" s="38" t="str">
        <f t="shared" si="6"/>
        <v>.....(((((..((((.</v>
      </c>
      <c r="G18" s="39">
        <f>IF($A18&lt;=LEN('COL7A1 e15 - 2ry Str + Mask'!A$2),SUMIF('COL7A1 e15 - HSF3.0'!E2:E219,"&lt;="&amp;$A18,'COL7A1 e15 - HSF3.0'!H2:H219)-SUMIF('COL7A1 e15 - HSF3.0'!G2:G219,"&lt;="&amp;$A18,'COL7A1 e15 - HSF3.0'!H2:H219),"")</f>
        <v>0</v>
      </c>
      <c r="H18" s="39">
        <f>IF($A18&lt;=LEN('COL7A1 e15 - 2ry Str + Mask'!A$2),SUMIF('COL7A1 e15 - HSF3.0'!E2:E219,"&lt;="&amp;$A18,'COL7A1 e15 - HSF3.0'!I2:I219)-SUMIF('COL7A1 e15 - HSF3.0'!G2:G219,"&lt;="&amp;$A18,'COL7A1 e15 - HSF3.0'!I2:I219),"")</f>
        <v>0</v>
      </c>
      <c r="I18" s="39">
        <f>IF($A18&lt;=LEN('COL7A1 e15 - 2ry Str + Mask'!A$2),G18+H18,"")</f>
        <v>0</v>
      </c>
      <c r="J18" s="39">
        <f t="shared" si="7"/>
        <v>0</v>
      </c>
      <c r="K18" s="39">
        <f t="shared" si="1"/>
        <v>0</v>
      </c>
      <c r="L18" s="39">
        <f t="shared" si="2"/>
        <v>0</v>
      </c>
      <c r="M18" s="39">
        <f t="shared" si="3"/>
        <v>0</v>
      </c>
      <c r="N18" s="39">
        <f t="shared" si="4"/>
        <v>0</v>
      </c>
      <c r="O18" s="39">
        <f t="shared" si="5"/>
        <v>0</v>
      </c>
      <c r="P18" s="39">
        <f>IF($A18&lt;=LEN('COL7A1 e15 - 2ry Str + Mask'!A$2),M18-J18,"")</f>
        <v>0</v>
      </c>
      <c r="Q18" s="39">
        <f>IF($A18&lt;=LEN('COL7A1 e15 - 2ry Str + Mask'!A$2),N18-K18,"")</f>
        <v>0</v>
      </c>
      <c r="R18" s="39">
        <f>IF($A18&lt;=LEN('COL7A1 e15 - 2ry Str + Mask'!A$2),O18-L18,"")</f>
        <v>0</v>
      </c>
    </row>
    <row r="19" spans="1:18" ht="20" customHeight="1" x14ac:dyDescent="0.15">
      <c r="A19" s="36">
        <v>18</v>
      </c>
      <c r="B19" s="37" t="str">
        <f>IF($A19&lt;=LEN('COL7A1 e15 - 2ry Str + Mask'!A$2),MID('COL7A1 e15 - 2ry Str + Mask'!A$2,$A19,1),"")</f>
        <v>(</v>
      </c>
      <c r="C19" s="38" t="str">
        <f>IF($A19&lt;=LEN('COL7A1 e15 - 2ry Str + Mask'!B$2),MID('COL7A1 e15 - 2ry Str + Mask'!B$2,$A19,1),"")</f>
        <v>(</v>
      </c>
      <c r="D19" s="38" t="str">
        <f>IF($A19&lt;=LEN('COL7A1 e15 - 2ry Str + Mask'!C$2),MID('COL7A1 e15 - 2ry Str + Mask'!C$2,$A19,1),"")</f>
        <v>.</v>
      </c>
      <c r="E19" s="38" t="str">
        <f t="shared" si="0"/>
        <v>(</v>
      </c>
      <c r="F19" s="38" t="str">
        <f t="shared" si="6"/>
        <v>.....(((((..((((.(</v>
      </c>
      <c r="G19" s="39">
        <f>IF($A19&lt;=LEN('COL7A1 e15 - 2ry Str + Mask'!A$2),SUMIF('COL7A1 e15 - HSF3.0'!E2:E219,"&lt;="&amp;$A19,'COL7A1 e15 - HSF3.0'!H2:H219)-SUMIF('COL7A1 e15 - HSF3.0'!G2:G219,"&lt;="&amp;$A19,'COL7A1 e15 - HSF3.0'!H2:H219),"")</f>
        <v>0</v>
      </c>
      <c r="H19" s="39">
        <f>IF($A19&lt;=LEN('COL7A1 e15 - 2ry Str + Mask'!A$2),SUMIF('COL7A1 e15 - HSF3.0'!E2:E219,"&lt;="&amp;$A19,'COL7A1 e15 - HSF3.0'!I2:I219)-SUMIF('COL7A1 e15 - HSF3.0'!G2:G219,"&lt;="&amp;$A19,'COL7A1 e15 - HSF3.0'!I2:I219),"")</f>
        <v>0</v>
      </c>
      <c r="I19" s="39">
        <f>IF($A19&lt;=LEN('COL7A1 e15 - 2ry Str + Mask'!A$2),G19+H19,"")</f>
        <v>0</v>
      </c>
      <c r="J19" s="39">
        <f t="shared" si="7"/>
        <v>0</v>
      </c>
      <c r="K19" s="39">
        <f t="shared" si="1"/>
        <v>0</v>
      </c>
      <c r="L19" s="39">
        <f t="shared" si="2"/>
        <v>0</v>
      </c>
      <c r="M19" s="39">
        <f t="shared" si="3"/>
        <v>0</v>
      </c>
      <c r="N19" s="39">
        <f t="shared" si="4"/>
        <v>0</v>
      </c>
      <c r="O19" s="39">
        <f t="shared" si="5"/>
        <v>0</v>
      </c>
      <c r="P19" s="39">
        <f>IF($A19&lt;=LEN('COL7A1 e15 - 2ry Str + Mask'!A$2),M19-J19,"")</f>
        <v>0</v>
      </c>
      <c r="Q19" s="39">
        <f>IF($A19&lt;=LEN('COL7A1 e15 - 2ry Str + Mask'!A$2),N19-K19,"")</f>
        <v>0</v>
      </c>
      <c r="R19" s="39">
        <f>IF($A19&lt;=LEN('COL7A1 e15 - 2ry Str + Mask'!A$2),O19-L19,"")</f>
        <v>0</v>
      </c>
    </row>
    <row r="20" spans="1:18" ht="20" customHeight="1" x14ac:dyDescent="0.15">
      <c r="A20" s="36">
        <v>19</v>
      </c>
      <c r="B20" s="37" t="str">
        <f>IF($A20&lt;=LEN('COL7A1 e15 - 2ry Str + Mask'!A$2),MID('COL7A1 e15 - 2ry Str + Mask'!A$2,$A20,1),"")</f>
        <v>(</v>
      </c>
      <c r="C20" s="38" t="str">
        <f>IF($A20&lt;=LEN('COL7A1 e15 - 2ry Str + Mask'!B$2),MID('COL7A1 e15 - 2ry Str + Mask'!B$2,$A20,1),"")</f>
        <v>(</v>
      </c>
      <c r="D20" s="38" t="str">
        <f>IF($A20&lt;=LEN('COL7A1 e15 - 2ry Str + Mask'!C$2),MID('COL7A1 e15 - 2ry Str + Mask'!C$2,$A20,1),"")</f>
        <v>.</v>
      </c>
      <c r="E20" s="38" t="str">
        <f t="shared" si="0"/>
        <v>(</v>
      </c>
      <c r="F20" s="38" t="str">
        <f t="shared" si="6"/>
        <v>.....(((((..((((.((</v>
      </c>
      <c r="G20" s="39">
        <f>IF($A20&lt;=LEN('COL7A1 e15 - 2ry Str + Mask'!A$2),SUMIF('COL7A1 e15 - HSF3.0'!E2:E219,"&lt;="&amp;$A20,'COL7A1 e15 - HSF3.0'!H2:H219)-SUMIF('COL7A1 e15 - HSF3.0'!G2:G219,"&lt;="&amp;$A20,'COL7A1 e15 - HSF3.0'!H2:H219),"")</f>
        <v>0</v>
      </c>
      <c r="H20" s="39">
        <f>IF($A20&lt;=LEN('COL7A1 e15 - 2ry Str + Mask'!A$2),SUMIF('COL7A1 e15 - HSF3.0'!E2:E219,"&lt;="&amp;$A20,'COL7A1 e15 - HSF3.0'!I2:I219)-SUMIF('COL7A1 e15 - HSF3.0'!G2:G219,"&lt;="&amp;$A20,'COL7A1 e15 - HSF3.0'!I2:I219),"")</f>
        <v>0</v>
      </c>
      <c r="I20" s="39">
        <f>IF($A20&lt;=LEN('COL7A1 e15 - 2ry Str + Mask'!A$2),G20+H20,"")</f>
        <v>0</v>
      </c>
      <c r="J20" s="39">
        <f t="shared" si="7"/>
        <v>0</v>
      </c>
      <c r="K20" s="39">
        <f t="shared" si="1"/>
        <v>0</v>
      </c>
      <c r="L20" s="39">
        <f t="shared" si="2"/>
        <v>0</v>
      </c>
      <c r="M20" s="39">
        <f t="shared" si="3"/>
        <v>0</v>
      </c>
      <c r="N20" s="39">
        <f t="shared" si="4"/>
        <v>0</v>
      </c>
      <c r="O20" s="39">
        <f t="shared" si="5"/>
        <v>0</v>
      </c>
      <c r="P20" s="39">
        <f>IF($A20&lt;=LEN('COL7A1 e15 - 2ry Str + Mask'!A$2),M20-J20,"")</f>
        <v>0</v>
      </c>
      <c r="Q20" s="39">
        <f>IF($A20&lt;=LEN('COL7A1 e15 - 2ry Str + Mask'!A$2),N20-K20,"")</f>
        <v>0</v>
      </c>
      <c r="R20" s="39">
        <f>IF($A20&lt;=LEN('COL7A1 e15 - 2ry Str + Mask'!A$2),O20-L20,"")</f>
        <v>0</v>
      </c>
    </row>
    <row r="21" spans="1:18" ht="20" customHeight="1" x14ac:dyDescent="0.15">
      <c r="A21" s="36">
        <v>20</v>
      </c>
      <c r="B21" s="37" t="str">
        <f>IF($A21&lt;=LEN('COL7A1 e15 - 2ry Str + Mask'!A$2),MID('COL7A1 e15 - 2ry Str + Mask'!A$2,$A21,1),"")</f>
        <v>(</v>
      </c>
      <c r="C21" s="38" t="str">
        <f>IF($A21&lt;=LEN('COL7A1 e15 - 2ry Str + Mask'!B$2),MID('COL7A1 e15 - 2ry Str + Mask'!B$2,$A21,1),"")</f>
        <v>(</v>
      </c>
      <c r="D21" s="38" t="str">
        <f>IF($A21&lt;=LEN('COL7A1 e15 - 2ry Str + Mask'!C$2),MID('COL7A1 e15 - 2ry Str + Mask'!C$2,$A21,1),"")</f>
        <v>.</v>
      </c>
      <c r="E21" s="38" t="str">
        <f t="shared" si="0"/>
        <v>(</v>
      </c>
      <c r="F21" s="38" t="str">
        <f t="shared" si="6"/>
        <v>.....(((((..((((.(((</v>
      </c>
      <c r="G21" s="39">
        <f>IF($A21&lt;=LEN('COL7A1 e15 - 2ry Str + Mask'!A$2),SUMIF('COL7A1 e15 - HSF3.0'!E2:E219,"&lt;="&amp;$A21,'COL7A1 e15 - HSF3.0'!H2:H219)-SUMIF('COL7A1 e15 - HSF3.0'!G2:G219,"&lt;="&amp;$A21,'COL7A1 e15 - HSF3.0'!H2:H219),"")</f>
        <v>0</v>
      </c>
      <c r="H21" s="39">
        <f>IF($A21&lt;=LEN('COL7A1 e15 - 2ry Str + Mask'!A$2),SUMIF('COL7A1 e15 - HSF3.0'!E2:E219,"&lt;="&amp;$A21,'COL7A1 e15 - HSF3.0'!I2:I219)-SUMIF('COL7A1 e15 - HSF3.0'!G2:G219,"&lt;="&amp;$A21,'COL7A1 e15 - HSF3.0'!I2:I219),"")</f>
        <v>0</v>
      </c>
      <c r="I21" s="39">
        <f>IF($A21&lt;=LEN('COL7A1 e15 - 2ry Str + Mask'!A$2),G21+H21,"")</f>
        <v>0</v>
      </c>
      <c r="J21" s="39">
        <f t="shared" si="7"/>
        <v>0</v>
      </c>
      <c r="K21" s="39">
        <f t="shared" si="1"/>
        <v>0</v>
      </c>
      <c r="L21" s="39">
        <f t="shared" si="2"/>
        <v>0</v>
      </c>
      <c r="M21" s="39">
        <f t="shared" si="3"/>
        <v>0</v>
      </c>
      <c r="N21" s="39">
        <f t="shared" si="4"/>
        <v>0</v>
      </c>
      <c r="O21" s="39">
        <f t="shared" si="5"/>
        <v>0</v>
      </c>
      <c r="P21" s="39">
        <f>IF($A21&lt;=LEN('COL7A1 e15 - 2ry Str + Mask'!A$2),M21-J21,"")</f>
        <v>0</v>
      </c>
      <c r="Q21" s="39">
        <f>IF($A21&lt;=LEN('COL7A1 e15 - 2ry Str + Mask'!A$2),N21-K21,"")</f>
        <v>0</v>
      </c>
      <c r="R21" s="39">
        <f>IF($A21&lt;=LEN('COL7A1 e15 - 2ry Str + Mask'!A$2),O21-L21,"")</f>
        <v>0</v>
      </c>
    </row>
    <row r="22" spans="1:18" ht="20" customHeight="1" x14ac:dyDescent="0.15">
      <c r="A22" s="36">
        <v>21</v>
      </c>
      <c r="B22" s="37" t="str">
        <f>IF($A22&lt;=LEN('COL7A1 e15 - 2ry Str + Mask'!A$2),MID('COL7A1 e15 - 2ry Str + Mask'!A$2,$A22,1),"")</f>
        <v>.</v>
      </c>
      <c r="C22" s="38" t="str">
        <f>IF($A22&lt;=LEN('COL7A1 e15 - 2ry Str + Mask'!B$2),MID('COL7A1 e15 - 2ry Str + Mask'!B$2,$A22,1),"")</f>
        <v>.</v>
      </c>
      <c r="D22" s="38" t="str">
        <f>IF($A22&lt;=LEN('COL7A1 e15 - 2ry Str + Mask'!C$2),MID('COL7A1 e15 - 2ry Str + Mask'!C$2,$A22,1),"")</f>
        <v>.</v>
      </c>
      <c r="E22" s="38" t="str">
        <f t="shared" si="0"/>
        <v>.</v>
      </c>
      <c r="F22" s="38" t="str">
        <f t="shared" si="6"/>
        <v>.....(((((..((((.(((.</v>
      </c>
      <c r="G22" s="39">
        <f>IF($A22&lt;=LEN('COL7A1 e15 - 2ry Str + Mask'!A$2),SUMIF('COL7A1 e15 - HSF3.0'!E2:E219,"&lt;="&amp;$A22,'COL7A1 e15 - HSF3.0'!H2:H219)-SUMIF('COL7A1 e15 - HSF3.0'!G2:G219,"&lt;="&amp;$A22,'COL7A1 e15 - HSF3.0'!H2:H219),"")</f>
        <v>0</v>
      </c>
      <c r="H22" s="39">
        <f>IF($A22&lt;=LEN('COL7A1 e15 - 2ry Str + Mask'!A$2),SUMIF('COL7A1 e15 - HSF3.0'!E2:E219,"&lt;="&amp;$A22,'COL7A1 e15 - HSF3.0'!I2:I219)-SUMIF('COL7A1 e15 - HSF3.0'!G2:G219,"&lt;="&amp;$A22,'COL7A1 e15 - HSF3.0'!I2:I219),"")</f>
        <v>0</v>
      </c>
      <c r="I22" s="39">
        <f>IF($A22&lt;=LEN('COL7A1 e15 - 2ry Str + Mask'!A$2),G22+H22,"")</f>
        <v>0</v>
      </c>
      <c r="J22" s="39">
        <f t="shared" si="7"/>
        <v>0</v>
      </c>
      <c r="K22" s="39">
        <f t="shared" si="1"/>
        <v>0</v>
      </c>
      <c r="L22" s="39">
        <f t="shared" si="2"/>
        <v>0</v>
      </c>
      <c r="M22" s="39">
        <f t="shared" si="3"/>
        <v>0</v>
      </c>
      <c r="N22" s="39">
        <f t="shared" si="4"/>
        <v>0</v>
      </c>
      <c r="O22" s="39">
        <f t="shared" si="5"/>
        <v>0</v>
      </c>
      <c r="P22" s="39">
        <f>IF($A22&lt;=LEN('COL7A1 e15 - 2ry Str + Mask'!A$2),M22-J22,"")</f>
        <v>0</v>
      </c>
      <c r="Q22" s="39">
        <f>IF($A22&lt;=LEN('COL7A1 e15 - 2ry Str + Mask'!A$2),N22-K22,"")</f>
        <v>0</v>
      </c>
      <c r="R22" s="39">
        <f>IF($A22&lt;=LEN('COL7A1 e15 - 2ry Str + Mask'!A$2),O22-L22,"")</f>
        <v>0</v>
      </c>
    </row>
    <row r="23" spans="1:18" ht="20" customHeight="1" x14ac:dyDescent="0.15">
      <c r="A23" s="36">
        <v>22</v>
      </c>
      <c r="B23" s="37" t="str">
        <f>IF($A23&lt;=LEN('COL7A1 e15 - 2ry Str + Mask'!A$2),MID('COL7A1 e15 - 2ry Str + Mask'!A$2,$A23,1),"")</f>
        <v>(</v>
      </c>
      <c r="C23" s="38" t="str">
        <f>IF($A23&lt;=LEN('COL7A1 e15 - 2ry Str + Mask'!B$2),MID('COL7A1 e15 - 2ry Str + Mask'!B$2,$A23,1),"")</f>
        <v>(</v>
      </c>
      <c r="D23" s="38" t="str">
        <f>IF($A23&lt;=LEN('COL7A1 e15 - 2ry Str + Mask'!C$2),MID('COL7A1 e15 - 2ry Str + Mask'!C$2,$A23,1),"")</f>
        <v>.</v>
      </c>
      <c r="E23" s="38" t="str">
        <f t="shared" si="0"/>
        <v>(</v>
      </c>
      <c r="F23" s="38" t="str">
        <f t="shared" si="6"/>
        <v>.....(((((..((((.(((.(</v>
      </c>
      <c r="G23" s="39">
        <f>IF($A23&lt;=LEN('COL7A1 e15 - 2ry Str + Mask'!A$2),SUMIF('COL7A1 e15 - HSF3.0'!E2:E219,"&lt;="&amp;$A23,'COL7A1 e15 - HSF3.0'!H2:H219)-SUMIF('COL7A1 e15 - HSF3.0'!G2:G219,"&lt;="&amp;$A23,'COL7A1 e15 - HSF3.0'!H2:H219),"")</f>
        <v>0</v>
      </c>
      <c r="H23" s="39">
        <f>IF($A23&lt;=LEN('COL7A1 e15 - 2ry Str + Mask'!A$2),SUMIF('COL7A1 e15 - HSF3.0'!E2:E219,"&lt;="&amp;$A23,'COL7A1 e15 - HSF3.0'!I2:I219)-SUMIF('COL7A1 e15 - HSF3.0'!G2:G219,"&lt;="&amp;$A23,'COL7A1 e15 - HSF3.0'!I2:I219),"")</f>
        <v>0</v>
      </c>
      <c r="I23" s="39">
        <f>IF($A23&lt;=LEN('COL7A1 e15 - 2ry Str + Mask'!A$2),G23+H23,"")</f>
        <v>0</v>
      </c>
      <c r="J23" s="39">
        <f t="shared" si="7"/>
        <v>0</v>
      </c>
      <c r="K23" s="39">
        <f t="shared" si="1"/>
        <v>0</v>
      </c>
      <c r="L23" s="39">
        <f t="shared" si="2"/>
        <v>0</v>
      </c>
      <c r="M23" s="39">
        <f t="shared" si="3"/>
        <v>0</v>
      </c>
      <c r="N23" s="39">
        <f t="shared" si="4"/>
        <v>0</v>
      </c>
      <c r="O23" s="39">
        <f t="shared" si="5"/>
        <v>0</v>
      </c>
      <c r="P23" s="39">
        <f>IF($A23&lt;=LEN('COL7A1 e15 - 2ry Str + Mask'!A$2),M23-J23,"")</f>
        <v>0</v>
      </c>
      <c r="Q23" s="39">
        <f>IF($A23&lt;=LEN('COL7A1 e15 - 2ry Str + Mask'!A$2),N23-K23,"")</f>
        <v>0</v>
      </c>
      <c r="R23" s="39">
        <f>IF($A23&lt;=LEN('COL7A1 e15 - 2ry Str + Mask'!A$2),O23-L23,"")</f>
        <v>0</v>
      </c>
    </row>
    <row r="24" spans="1:18" ht="20" customHeight="1" x14ac:dyDescent="0.15">
      <c r="A24" s="36">
        <v>23</v>
      </c>
      <c r="B24" s="37" t="str">
        <f>IF($A24&lt;=LEN('COL7A1 e15 - 2ry Str + Mask'!A$2),MID('COL7A1 e15 - 2ry Str + Mask'!A$2,$A24,1),"")</f>
        <v>(</v>
      </c>
      <c r="C24" s="38" t="str">
        <f>IF($A24&lt;=LEN('COL7A1 e15 - 2ry Str + Mask'!B$2),MID('COL7A1 e15 - 2ry Str + Mask'!B$2,$A24,1),"")</f>
        <v>(</v>
      </c>
      <c r="D24" s="38" t="str">
        <f>IF($A24&lt;=LEN('COL7A1 e15 - 2ry Str + Mask'!C$2),MID('COL7A1 e15 - 2ry Str + Mask'!C$2,$A24,1),"")</f>
        <v>.</v>
      </c>
      <c r="E24" s="38" t="str">
        <f t="shared" si="0"/>
        <v>(</v>
      </c>
      <c r="F24" s="38" t="str">
        <f t="shared" si="6"/>
        <v>.....(((((..((((.(((.((</v>
      </c>
      <c r="G24" s="39">
        <f>IF($A24&lt;=LEN('COL7A1 e15 - 2ry Str + Mask'!A$2),SUMIF('COL7A1 e15 - HSF3.0'!E2:E219,"&lt;="&amp;$A24,'COL7A1 e15 - HSF3.0'!H2:H219)-SUMIF('COL7A1 e15 - HSF3.0'!G2:G219,"&lt;="&amp;$A24,'COL7A1 e15 - HSF3.0'!H2:H219),"")</f>
        <v>0</v>
      </c>
      <c r="H24" s="39">
        <f>IF($A24&lt;=LEN('COL7A1 e15 - 2ry Str + Mask'!A$2),SUMIF('COL7A1 e15 - HSF3.0'!E2:E219,"&lt;="&amp;$A24,'COL7A1 e15 - HSF3.0'!I2:I219)-SUMIF('COL7A1 e15 - HSF3.0'!G2:G219,"&lt;="&amp;$A24,'COL7A1 e15 - HSF3.0'!I2:I219),"")</f>
        <v>0</v>
      </c>
      <c r="I24" s="39">
        <f>IF($A24&lt;=LEN('COL7A1 e15 - 2ry Str + Mask'!A$2),G24+H24,"")</f>
        <v>0</v>
      </c>
      <c r="J24" s="39">
        <f t="shared" si="7"/>
        <v>0</v>
      </c>
      <c r="K24" s="39">
        <f t="shared" si="1"/>
        <v>0</v>
      </c>
      <c r="L24" s="39">
        <f t="shared" si="2"/>
        <v>0</v>
      </c>
      <c r="M24" s="39">
        <f t="shared" si="3"/>
        <v>0</v>
      </c>
      <c r="N24" s="39">
        <f t="shared" si="4"/>
        <v>0</v>
      </c>
      <c r="O24" s="39">
        <f t="shared" si="5"/>
        <v>0</v>
      </c>
      <c r="P24" s="39">
        <f>IF($A24&lt;=LEN('COL7A1 e15 - 2ry Str + Mask'!A$2),M24-J24,"")</f>
        <v>0</v>
      </c>
      <c r="Q24" s="39">
        <f>IF($A24&lt;=LEN('COL7A1 e15 - 2ry Str + Mask'!A$2),N24-K24,"")</f>
        <v>0</v>
      </c>
      <c r="R24" s="39">
        <f>IF($A24&lt;=LEN('COL7A1 e15 - 2ry Str + Mask'!A$2),O24-L24,"")</f>
        <v>0</v>
      </c>
    </row>
    <row r="25" spans="1:18" ht="20" customHeight="1" x14ac:dyDescent="0.15">
      <c r="A25" s="36">
        <v>24</v>
      </c>
      <c r="B25" s="37" t="str">
        <f>IF($A25&lt;=LEN('COL7A1 e15 - 2ry Str + Mask'!A$2),MID('COL7A1 e15 - 2ry Str + Mask'!A$2,$A25,1),"")</f>
        <v>(</v>
      </c>
      <c r="C25" s="38" t="str">
        <f>IF($A25&lt;=LEN('COL7A1 e15 - 2ry Str + Mask'!B$2),MID('COL7A1 e15 - 2ry Str + Mask'!B$2,$A25,1),"")</f>
        <v>(</v>
      </c>
      <c r="D25" s="38" t="str">
        <f>IF($A25&lt;=LEN('COL7A1 e15 - 2ry Str + Mask'!C$2),MID('COL7A1 e15 - 2ry Str + Mask'!C$2,$A25,1),"")</f>
        <v>.</v>
      </c>
      <c r="E25" s="38" t="str">
        <f t="shared" si="0"/>
        <v>(</v>
      </c>
      <c r="F25" s="38" t="str">
        <f t="shared" si="6"/>
        <v>.....(((((..((((.(((.(((</v>
      </c>
      <c r="G25" s="39">
        <f>IF($A25&lt;=LEN('COL7A1 e15 - 2ry Str + Mask'!A$2),SUMIF('COL7A1 e15 - HSF3.0'!E2:E219,"&lt;="&amp;$A25,'COL7A1 e15 - HSF3.0'!H2:H219)-SUMIF('COL7A1 e15 - HSF3.0'!G2:G219,"&lt;="&amp;$A25,'COL7A1 e15 - HSF3.0'!H2:H219),"")</f>
        <v>0</v>
      </c>
      <c r="H25" s="39">
        <f>IF($A25&lt;=LEN('COL7A1 e15 - 2ry Str + Mask'!A$2),SUMIF('COL7A1 e15 - HSF3.0'!E2:E219,"&lt;="&amp;$A25,'COL7A1 e15 - HSF3.0'!I2:I219)-SUMIF('COL7A1 e15 - HSF3.0'!G2:G219,"&lt;="&amp;$A25,'COL7A1 e15 - HSF3.0'!I2:I219),"")</f>
        <v>0</v>
      </c>
      <c r="I25" s="39">
        <f>IF($A25&lt;=LEN('COL7A1 e15 - 2ry Str + Mask'!A$2),G25+H25,"")</f>
        <v>0</v>
      </c>
      <c r="J25" s="39">
        <f t="shared" si="7"/>
        <v>0</v>
      </c>
      <c r="K25" s="39">
        <f t="shared" si="1"/>
        <v>0</v>
      </c>
      <c r="L25" s="39">
        <f t="shared" si="2"/>
        <v>0</v>
      </c>
      <c r="M25" s="39">
        <f t="shared" si="3"/>
        <v>0</v>
      </c>
      <c r="N25" s="39">
        <f t="shared" si="4"/>
        <v>0</v>
      </c>
      <c r="O25" s="39">
        <f t="shared" si="5"/>
        <v>0</v>
      </c>
      <c r="P25" s="39">
        <f>IF($A25&lt;=LEN('COL7A1 e15 - 2ry Str + Mask'!A$2),M25-J25,"")</f>
        <v>0</v>
      </c>
      <c r="Q25" s="39">
        <f>IF($A25&lt;=LEN('COL7A1 e15 - 2ry Str + Mask'!A$2),N25-K25,"")</f>
        <v>0</v>
      </c>
      <c r="R25" s="39">
        <f>IF($A25&lt;=LEN('COL7A1 e15 - 2ry Str + Mask'!A$2),O25-L25,"")</f>
        <v>0</v>
      </c>
    </row>
    <row r="26" spans="1:18" ht="20" customHeight="1" x14ac:dyDescent="0.15">
      <c r="A26" s="36">
        <v>25</v>
      </c>
      <c r="B26" s="37" t="str">
        <f>IF($A26&lt;=LEN('COL7A1 e15 - 2ry Str + Mask'!A$2),MID('COL7A1 e15 - 2ry Str + Mask'!A$2,$A26,1),"")</f>
        <v>(</v>
      </c>
      <c r="C26" s="38" t="str">
        <f>IF($A26&lt;=LEN('COL7A1 e15 - 2ry Str + Mask'!B$2),MID('COL7A1 e15 - 2ry Str + Mask'!B$2,$A26,1),"")</f>
        <v>(</v>
      </c>
      <c r="D26" s="38" t="str">
        <f>IF($A26&lt;=LEN('COL7A1 e15 - 2ry Str + Mask'!C$2),MID('COL7A1 e15 - 2ry Str + Mask'!C$2,$A26,1),"")</f>
        <v>.</v>
      </c>
      <c r="E26" s="38" t="str">
        <f t="shared" si="0"/>
        <v>(</v>
      </c>
      <c r="F26" s="38" t="str">
        <f t="shared" si="6"/>
        <v>.....(((((..((((.(((.((((</v>
      </c>
      <c r="G26" s="39">
        <f>IF($A26&lt;=LEN('COL7A1 e15 - 2ry Str + Mask'!A$2),SUMIF('COL7A1 e15 - HSF3.0'!E2:E219,"&lt;="&amp;$A26,'COL7A1 e15 - HSF3.0'!H2:H219)-SUMIF('COL7A1 e15 - HSF3.0'!G2:G219,"&lt;="&amp;$A26,'COL7A1 e15 - HSF3.0'!H2:H219),"")</f>
        <v>0</v>
      </c>
      <c r="H26" s="39">
        <f>IF($A26&lt;=LEN('COL7A1 e15 - 2ry Str + Mask'!A$2),SUMIF('COL7A1 e15 - HSF3.0'!E2:E219,"&lt;="&amp;$A26,'COL7A1 e15 - HSF3.0'!I2:I219)-SUMIF('COL7A1 e15 - HSF3.0'!G2:G219,"&lt;="&amp;$A26,'COL7A1 e15 - HSF3.0'!I2:I219),"")</f>
        <v>0</v>
      </c>
      <c r="I26" s="39">
        <f>IF($A26&lt;=LEN('COL7A1 e15 - 2ry Str + Mask'!A$2),G26+H26,"")</f>
        <v>0</v>
      </c>
      <c r="J26" s="39">
        <f t="shared" si="7"/>
        <v>0</v>
      </c>
      <c r="K26" s="39">
        <f t="shared" si="1"/>
        <v>0</v>
      </c>
      <c r="L26" s="39">
        <f t="shared" si="2"/>
        <v>0</v>
      </c>
      <c r="M26" s="39">
        <f t="shared" si="3"/>
        <v>0</v>
      </c>
      <c r="N26" s="39">
        <f t="shared" si="4"/>
        <v>0</v>
      </c>
      <c r="O26" s="39">
        <f t="shared" si="5"/>
        <v>0</v>
      </c>
      <c r="P26" s="39">
        <f>IF($A26&lt;=LEN('COL7A1 e15 - 2ry Str + Mask'!A$2),M26-J26,"")</f>
        <v>0</v>
      </c>
      <c r="Q26" s="39">
        <f>IF($A26&lt;=LEN('COL7A1 e15 - 2ry Str + Mask'!A$2),N26-K26,"")</f>
        <v>0</v>
      </c>
      <c r="R26" s="39">
        <f>IF($A26&lt;=LEN('COL7A1 e15 - 2ry Str + Mask'!A$2),O26-L26,"")</f>
        <v>0</v>
      </c>
    </row>
    <row r="27" spans="1:18" ht="20" customHeight="1" x14ac:dyDescent="0.15">
      <c r="A27" s="36">
        <v>26</v>
      </c>
      <c r="B27" s="37" t="str">
        <f>IF($A27&lt;=LEN('COL7A1 e15 - 2ry Str + Mask'!A$2),MID('COL7A1 e15 - 2ry Str + Mask'!A$2,$A27,1),"")</f>
        <v>.</v>
      </c>
      <c r="C27" s="38" t="str">
        <f>IF($A27&lt;=LEN('COL7A1 e15 - 2ry Str + Mask'!B$2),MID('COL7A1 e15 - 2ry Str + Mask'!B$2,$A27,1),"")</f>
        <v>.</v>
      </c>
      <c r="D27" s="38" t="str">
        <f>IF($A27&lt;=LEN('COL7A1 e15 - 2ry Str + Mask'!C$2),MID('COL7A1 e15 - 2ry Str + Mask'!C$2,$A27,1),"")</f>
        <v>.</v>
      </c>
      <c r="E27" s="38" t="str">
        <f t="shared" si="0"/>
        <v>.</v>
      </c>
      <c r="F27" s="38" t="str">
        <f t="shared" si="6"/>
        <v>.....(((((..((((.(((.((((.</v>
      </c>
      <c r="G27" s="39">
        <f>IF($A27&lt;=LEN('COL7A1 e15 - 2ry Str + Mask'!A$2),SUMIF('COL7A1 e15 - HSF3.0'!E2:E219,"&lt;="&amp;$A27,'COL7A1 e15 - HSF3.0'!H2:H219)-SUMIF('COL7A1 e15 - HSF3.0'!G2:G219,"&lt;="&amp;$A27,'COL7A1 e15 - HSF3.0'!H2:H219),"")</f>
        <v>0</v>
      </c>
      <c r="H27" s="39">
        <f>IF($A27&lt;=LEN('COL7A1 e15 - 2ry Str + Mask'!A$2),SUMIF('COL7A1 e15 - HSF3.0'!E2:E219,"&lt;="&amp;$A27,'COL7A1 e15 - HSF3.0'!I2:I219)-SUMIF('COL7A1 e15 - HSF3.0'!G2:G219,"&lt;="&amp;$A27,'COL7A1 e15 - HSF3.0'!I2:I219),"")</f>
        <v>0</v>
      </c>
      <c r="I27" s="39">
        <f>IF($A27&lt;=LEN('COL7A1 e15 - 2ry Str + Mask'!A$2),G27+H27,"")</f>
        <v>0</v>
      </c>
      <c r="J27" s="39">
        <f t="shared" si="7"/>
        <v>0</v>
      </c>
      <c r="K27" s="39">
        <f t="shared" si="1"/>
        <v>0</v>
      </c>
      <c r="L27" s="39">
        <f t="shared" si="2"/>
        <v>0</v>
      </c>
      <c r="M27" s="39">
        <f t="shared" si="3"/>
        <v>0</v>
      </c>
      <c r="N27" s="39">
        <f t="shared" si="4"/>
        <v>0</v>
      </c>
      <c r="O27" s="39">
        <f t="shared" si="5"/>
        <v>0</v>
      </c>
      <c r="P27" s="39">
        <f>IF($A27&lt;=LEN('COL7A1 e15 - 2ry Str + Mask'!A$2),M27-J27,"")</f>
        <v>0</v>
      </c>
      <c r="Q27" s="39">
        <f>IF($A27&lt;=LEN('COL7A1 e15 - 2ry Str + Mask'!A$2),N27-K27,"")</f>
        <v>0</v>
      </c>
      <c r="R27" s="39">
        <f>IF($A27&lt;=LEN('COL7A1 e15 - 2ry Str + Mask'!A$2),O27-L27,"")</f>
        <v>0</v>
      </c>
    </row>
    <row r="28" spans="1:18" ht="20" customHeight="1" x14ac:dyDescent="0.15">
      <c r="A28" s="36">
        <v>27</v>
      </c>
      <c r="B28" s="37" t="str">
        <f>IF($A28&lt;=LEN('COL7A1 e15 - 2ry Str + Mask'!A$2),MID('COL7A1 e15 - 2ry Str + Mask'!A$2,$A28,1),"")</f>
        <v>.</v>
      </c>
      <c r="C28" s="38" t="str">
        <f>IF($A28&lt;=LEN('COL7A1 e15 - 2ry Str + Mask'!B$2),MID('COL7A1 e15 - 2ry Str + Mask'!B$2,$A28,1),"")</f>
        <v>.</v>
      </c>
      <c r="D28" s="38" t="str">
        <f>IF($A28&lt;=LEN('COL7A1 e15 - 2ry Str + Mask'!C$2),MID('COL7A1 e15 - 2ry Str + Mask'!C$2,$A28,1),"")</f>
        <v>.</v>
      </c>
      <c r="E28" s="38" t="str">
        <f t="shared" si="0"/>
        <v>.</v>
      </c>
      <c r="F28" s="38" t="str">
        <f t="shared" si="6"/>
        <v>.....(((((..((((.(((.((((..</v>
      </c>
      <c r="G28" s="39">
        <f>IF($A28&lt;=LEN('COL7A1 e15 - 2ry Str + Mask'!A$2),SUMIF('COL7A1 e15 - HSF3.0'!E2:E219,"&lt;="&amp;$A28,'COL7A1 e15 - HSF3.0'!H2:H219)-SUMIF('COL7A1 e15 - HSF3.0'!G2:G219,"&lt;="&amp;$A28,'COL7A1 e15 - HSF3.0'!H2:H219),"")</f>
        <v>0</v>
      </c>
      <c r="H28" s="39">
        <f>IF($A28&lt;=LEN('COL7A1 e15 - 2ry Str + Mask'!A$2),SUMIF('COL7A1 e15 - HSF3.0'!E2:E219,"&lt;="&amp;$A28,'COL7A1 e15 - HSF3.0'!I2:I219)-SUMIF('COL7A1 e15 - HSF3.0'!G2:G219,"&lt;="&amp;$A28,'COL7A1 e15 - HSF3.0'!I2:I219),"")</f>
        <v>0</v>
      </c>
      <c r="I28" s="39">
        <f>IF($A28&lt;=LEN('COL7A1 e15 - 2ry Str + Mask'!A$2),G28+H28,"")</f>
        <v>0</v>
      </c>
      <c r="J28" s="39">
        <f t="shared" si="7"/>
        <v>0</v>
      </c>
      <c r="K28" s="39">
        <f t="shared" si="1"/>
        <v>0</v>
      </c>
      <c r="L28" s="39">
        <f t="shared" si="2"/>
        <v>0</v>
      </c>
      <c r="M28" s="39">
        <f t="shared" si="3"/>
        <v>0</v>
      </c>
      <c r="N28" s="39">
        <f t="shared" si="4"/>
        <v>0</v>
      </c>
      <c r="O28" s="39">
        <f t="shared" si="5"/>
        <v>0</v>
      </c>
      <c r="P28" s="39">
        <f>IF($A28&lt;=LEN('COL7A1 e15 - 2ry Str + Mask'!A$2),M28-J28,"")</f>
        <v>0</v>
      </c>
      <c r="Q28" s="39">
        <f>IF($A28&lt;=LEN('COL7A1 e15 - 2ry Str + Mask'!A$2),N28-K28,"")</f>
        <v>0</v>
      </c>
      <c r="R28" s="39">
        <f>IF($A28&lt;=LEN('COL7A1 e15 - 2ry Str + Mask'!A$2),O28-L28,"")</f>
        <v>0</v>
      </c>
    </row>
    <row r="29" spans="1:18" ht="20" customHeight="1" x14ac:dyDescent="0.15">
      <c r="A29" s="36">
        <v>28</v>
      </c>
      <c r="B29" s="37" t="str">
        <f>IF($A29&lt;=LEN('COL7A1 e15 - 2ry Str + Mask'!A$2),MID('COL7A1 e15 - 2ry Str + Mask'!A$2,$A29,1),"")</f>
        <v>(</v>
      </c>
      <c r="C29" s="38" t="str">
        <f>IF($A29&lt;=LEN('COL7A1 e15 - 2ry Str + Mask'!B$2),MID('COL7A1 e15 - 2ry Str + Mask'!B$2,$A29,1),"")</f>
        <v>(</v>
      </c>
      <c r="D29" s="38" t="str">
        <f>IF($A29&lt;=LEN('COL7A1 e15 - 2ry Str + Mask'!C$2),MID('COL7A1 e15 - 2ry Str + Mask'!C$2,$A29,1),"")</f>
        <v>.</v>
      </c>
      <c r="E29" s="38" t="str">
        <f t="shared" si="0"/>
        <v>(</v>
      </c>
      <c r="F29" s="38" t="str">
        <f t="shared" si="6"/>
        <v>.....(((((..((((.(((.((((..(</v>
      </c>
      <c r="G29" s="39">
        <f>IF($A29&lt;=LEN('COL7A1 e15 - 2ry Str + Mask'!A$2),SUMIF('COL7A1 e15 - HSF3.0'!E2:E219,"&lt;="&amp;$A29,'COL7A1 e15 - HSF3.0'!H2:H219)-SUMIF('COL7A1 e15 - HSF3.0'!G2:G219,"&lt;="&amp;$A29,'COL7A1 e15 - HSF3.0'!H2:H219),"")</f>
        <v>0</v>
      </c>
      <c r="H29" s="39">
        <f>IF($A29&lt;=LEN('COL7A1 e15 - 2ry Str + Mask'!A$2),SUMIF('COL7A1 e15 - HSF3.0'!E2:E219,"&lt;="&amp;$A29,'COL7A1 e15 - HSF3.0'!I2:I219)-SUMIF('COL7A1 e15 - HSF3.0'!G2:G219,"&lt;="&amp;$A29,'COL7A1 e15 - HSF3.0'!I2:I219),"")</f>
        <v>0</v>
      </c>
      <c r="I29" s="39">
        <f>IF($A29&lt;=LEN('COL7A1 e15 - 2ry Str + Mask'!A$2),G29+H29,"")</f>
        <v>0</v>
      </c>
      <c r="J29" s="39">
        <f t="shared" si="7"/>
        <v>0</v>
      </c>
      <c r="K29" s="39">
        <f t="shared" si="1"/>
        <v>0</v>
      </c>
      <c r="L29" s="39">
        <f t="shared" si="2"/>
        <v>0</v>
      </c>
      <c r="M29" s="39">
        <f t="shared" si="3"/>
        <v>0</v>
      </c>
      <c r="N29" s="39">
        <f t="shared" si="4"/>
        <v>0</v>
      </c>
      <c r="O29" s="39">
        <f t="shared" si="5"/>
        <v>0</v>
      </c>
      <c r="P29" s="39">
        <f>IF($A29&lt;=LEN('COL7A1 e15 - 2ry Str + Mask'!A$2),M29-J29,"")</f>
        <v>0</v>
      </c>
      <c r="Q29" s="39">
        <f>IF($A29&lt;=LEN('COL7A1 e15 - 2ry Str + Mask'!A$2),N29-K29,"")</f>
        <v>0</v>
      </c>
      <c r="R29" s="39">
        <f>IF($A29&lt;=LEN('COL7A1 e15 - 2ry Str + Mask'!A$2),O29-L29,"")</f>
        <v>0</v>
      </c>
    </row>
    <row r="30" spans="1:18" ht="20" customHeight="1" x14ac:dyDescent="0.15">
      <c r="A30" s="36">
        <v>29</v>
      </c>
      <c r="B30" s="37" t="str">
        <f>IF($A30&lt;=LEN('COL7A1 e15 - 2ry Str + Mask'!A$2),MID('COL7A1 e15 - 2ry Str + Mask'!A$2,$A30,1),"")</f>
        <v>(</v>
      </c>
      <c r="C30" s="38" t="str">
        <f>IF($A30&lt;=LEN('COL7A1 e15 - 2ry Str + Mask'!B$2),MID('COL7A1 e15 - 2ry Str + Mask'!B$2,$A30,1),"")</f>
        <v>(</v>
      </c>
      <c r="D30" s="38" t="str">
        <f>IF($A30&lt;=LEN('COL7A1 e15 - 2ry Str + Mask'!C$2),MID('COL7A1 e15 - 2ry Str + Mask'!C$2,$A30,1),"")</f>
        <v>.</v>
      </c>
      <c r="E30" s="38" t="str">
        <f t="shared" si="0"/>
        <v>(</v>
      </c>
      <c r="F30" s="38" t="str">
        <f t="shared" si="6"/>
        <v>.....(((((..((((.(((.((((..((</v>
      </c>
      <c r="G30" s="39">
        <f>IF($A30&lt;=LEN('COL7A1 e15 - 2ry Str + Mask'!A$2),SUMIF('COL7A1 e15 - HSF3.0'!E2:E219,"&lt;="&amp;$A30,'COL7A1 e15 - HSF3.0'!H2:H219)-SUMIF('COL7A1 e15 - HSF3.0'!G2:G219,"&lt;="&amp;$A30,'COL7A1 e15 - HSF3.0'!H2:H219),"")</f>
        <v>0</v>
      </c>
      <c r="H30" s="39">
        <f>IF($A30&lt;=LEN('COL7A1 e15 - 2ry Str + Mask'!A$2),SUMIF('COL7A1 e15 - HSF3.0'!E2:E219,"&lt;="&amp;$A30,'COL7A1 e15 - HSF3.0'!I2:I219)-SUMIF('COL7A1 e15 - HSF3.0'!G2:G219,"&lt;="&amp;$A30,'COL7A1 e15 - HSF3.0'!I2:I219),"")</f>
        <v>0</v>
      </c>
      <c r="I30" s="39">
        <f>IF($A30&lt;=LEN('COL7A1 e15 - 2ry Str + Mask'!A$2),G30+H30,"")</f>
        <v>0</v>
      </c>
      <c r="J30" s="39">
        <f t="shared" si="7"/>
        <v>0</v>
      </c>
      <c r="K30" s="39">
        <f t="shared" si="1"/>
        <v>0</v>
      </c>
      <c r="L30" s="39">
        <f t="shared" si="2"/>
        <v>0</v>
      </c>
      <c r="M30" s="39">
        <f t="shared" si="3"/>
        <v>0</v>
      </c>
      <c r="N30" s="39">
        <f t="shared" si="4"/>
        <v>0</v>
      </c>
      <c r="O30" s="39">
        <f t="shared" si="5"/>
        <v>0</v>
      </c>
      <c r="P30" s="39">
        <f>IF($A30&lt;=LEN('COL7A1 e15 - 2ry Str + Mask'!A$2),M30-J30,"")</f>
        <v>0</v>
      </c>
      <c r="Q30" s="39">
        <f>IF($A30&lt;=LEN('COL7A1 e15 - 2ry Str + Mask'!A$2),N30-K30,"")</f>
        <v>0</v>
      </c>
      <c r="R30" s="39">
        <f>IF($A30&lt;=LEN('COL7A1 e15 - 2ry Str + Mask'!A$2),O30-L30,"")</f>
        <v>0</v>
      </c>
    </row>
    <row r="31" spans="1:18" ht="20" customHeight="1" x14ac:dyDescent="0.15">
      <c r="A31" s="36">
        <v>30</v>
      </c>
      <c r="B31" s="37" t="str">
        <f>IF($A31&lt;=LEN('COL7A1 e15 - 2ry Str + Mask'!A$2),MID('COL7A1 e15 - 2ry Str + Mask'!A$2,$A31,1),"")</f>
        <v>(</v>
      </c>
      <c r="C31" s="38" t="str">
        <f>IF($A31&lt;=LEN('COL7A1 e15 - 2ry Str + Mask'!B$2),MID('COL7A1 e15 - 2ry Str + Mask'!B$2,$A31,1),"")</f>
        <v>(</v>
      </c>
      <c r="D31" s="38" t="str">
        <f>IF($A31&lt;=LEN('COL7A1 e15 - 2ry Str + Mask'!C$2),MID('COL7A1 e15 - 2ry Str + Mask'!C$2,$A31,1),"")</f>
        <v>.</v>
      </c>
      <c r="E31" s="38" t="str">
        <f t="shared" si="0"/>
        <v>(</v>
      </c>
      <c r="F31" s="38" t="str">
        <f t="shared" si="6"/>
        <v>.....(((((..((((.(((.((((..(((</v>
      </c>
      <c r="G31" s="39">
        <f>IF($A31&lt;=LEN('COL7A1 e15 - 2ry Str + Mask'!A$2),SUMIF('COL7A1 e15 - HSF3.0'!E2:E219,"&lt;="&amp;$A31,'COL7A1 e15 - HSF3.0'!H2:H219)-SUMIF('COL7A1 e15 - HSF3.0'!G2:G219,"&lt;="&amp;$A31,'COL7A1 e15 - HSF3.0'!H2:H219),"")</f>
        <v>0</v>
      </c>
      <c r="H31" s="39">
        <f>IF($A31&lt;=LEN('COL7A1 e15 - 2ry Str + Mask'!A$2),SUMIF('COL7A1 e15 - HSF3.0'!E2:E219,"&lt;="&amp;$A31,'COL7A1 e15 - HSF3.0'!I2:I219)-SUMIF('COL7A1 e15 - HSF3.0'!G2:G219,"&lt;="&amp;$A31,'COL7A1 e15 - HSF3.0'!I2:I219),"")</f>
        <v>0</v>
      </c>
      <c r="I31" s="39">
        <f>IF($A31&lt;=LEN('COL7A1 e15 - 2ry Str + Mask'!A$2),G31+H31,"")</f>
        <v>0</v>
      </c>
      <c r="J31" s="39">
        <f t="shared" si="7"/>
        <v>0</v>
      </c>
      <c r="K31" s="39">
        <f t="shared" si="1"/>
        <v>0</v>
      </c>
      <c r="L31" s="39">
        <f t="shared" si="2"/>
        <v>0</v>
      </c>
      <c r="M31" s="39">
        <f t="shared" si="3"/>
        <v>0</v>
      </c>
      <c r="N31" s="39">
        <f t="shared" si="4"/>
        <v>0</v>
      </c>
      <c r="O31" s="39">
        <f t="shared" si="5"/>
        <v>0</v>
      </c>
      <c r="P31" s="39">
        <f>IF($A31&lt;=LEN('COL7A1 e15 - 2ry Str + Mask'!A$2),M31-J31,"")</f>
        <v>0</v>
      </c>
      <c r="Q31" s="39">
        <f>IF($A31&lt;=LEN('COL7A1 e15 - 2ry Str + Mask'!A$2),N31-K31,"")</f>
        <v>0</v>
      </c>
      <c r="R31" s="39">
        <f>IF($A31&lt;=LEN('COL7A1 e15 - 2ry Str + Mask'!A$2),O31-L31,"")</f>
        <v>0</v>
      </c>
    </row>
    <row r="32" spans="1:18" ht="20" customHeight="1" x14ac:dyDescent="0.15">
      <c r="A32" s="36">
        <v>31</v>
      </c>
      <c r="B32" s="37" t="str">
        <f>IF($A32&lt;=LEN('COL7A1 e15 - 2ry Str + Mask'!A$2),MID('COL7A1 e15 - 2ry Str + Mask'!A$2,$A32,1),"")</f>
        <v>(</v>
      </c>
      <c r="C32" s="38" t="str">
        <f>IF($A32&lt;=LEN('COL7A1 e15 - 2ry Str + Mask'!B$2),MID('COL7A1 e15 - 2ry Str + Mask'!B$2,$A32,1),"")</f>
        <v>(</v>
      </c>
      <c r="D32" s="38" t="str">
        <f>IF($A32&lt;=LEN('COL7A1 e15 - 2ry Str + Mask'!C$2),MID('COL7A1 e15 - 2ry Str + Mask'!C$2,$A32,1),"")</f>
        <v>.</v>
      </c>
      <c r="E32" s="38" t="str">
        <f t="shared" si="0"/>
        <v>(</v>
      </c>
      <c r="F32" s="38" t="str">
        <f t="shared" si="6"/>
        <v>.....(((((..((((.(((.((((..((((</v>
      </c>
      <c r="G32" s="39">
        <f>IF($A32&lt;=LEN('COL7A1 e15 - 2ry Str + Mask'!A$2),SUMIF('COL7A1 e15 - HSF3.0'!E2:E219,"&lt;="&amp;$A32,'COL7A1 e15 - HSF3.0'!H2:H219)-SUMIF('COL7A1 e15 - HSF3.0'!G2:G219,"&lt;="&amp;$A32,'COL7A1 e15 - HSF3.0'!H2:H219),"")</f>
        <v>0</v>
      </c>
      <c r="H32" s="39">
        <f>IF($A32&lt;=LEN('COL7A1 e15 - 2ry Str + Mask'!A$2),SUMIF('COL7A1 e15 - HSF3.0'!E2:E219,"&lt;="&amp;$A32,'COL7A1 e15 - HSF3.0'!I2:I219)-SUMIF('COL7A1 e15 - HSF3.0'!G2:G219,"&lt;="&amp;$A32,'COL7A1 e15 - HSF3.0'!I2:I219),"")</f>
        <v>0</v>
      </c>
      <c r="I32" s="39">
        <f>IF($A32&lt;=LEN('COL7A1 e15 - 2ry Str + Mask'!A$2),G32+H32,"")</f>
        <v>0</v>
      </c>
      <c r="J32" s="39">
        <f t="shared" si="7"/>
        <v>0</v>
      </c>
      <c r="K32" s="39">
        <f t="shared" si="1"/>
        <v>0</v>
      </c>
      <c r="L32" s="39">
        <f t="shared" si="2"/>
        <v>0</v>
      </c>
      <c r="M32" s="39">
        <f t="shared" si="3"/>
        <v>0</v>
      </c>
      <c r="N32" s="39">
        <f t="shared" si="4"/>
        <v>0</v>
      </c>
      <c r="O32" s="39">
        <f t="shared" si="5"/>
        <v>0</v>
      </c>
      <c r="P32" s="39">
        <f>IF($A32&lt;=LEN('COL7A1 e15 - 2ry Str + Mask'!A$2),M32-J32,"")</f>
        <v>0</v>
      </c>
      <c r="Q32" s="39">
        <f>IF($A32&lt;=LEN('COL7A1 e15 - 2ry Str + Mask'!A$2),N32-K32,"")</f>
        <v>0</v>
      </c>
      <c r="R32" s="39">
        <f>IF($A32&lt;=LEN('COL7A1 e15 - 2ry Str + Mask'!A$2),O32-L32,"")</f>
        <v>0</v>
      </c>
    </row>
    <row r="33" spans="1:18" ht="20" customHeight="1" x14ac:dyDescent="0.15">
      <c r="A33" s="36">
        <v>32</v>
      </c>
      <c r="B33" s="37" t="str">
        <f>IF($A33&lt;=LEN('COL7A1 e15 - 2ry Str + Mask'!A$2),MID('COL7A1 e15 - 2ry Str + Mask'!A$2,$A33,1),"")</f>
        <v>(</v>
      </c>
      <c r="C33" s="38" t="str">
        <f>IF($A33&lt;=LEN('COL7A1 e15 - 2ry Str + Mask'!B$2),MID('COL7A1 e15 - 2ry Str + Mask'!B$2,$A33,1),"")</f>
        <v>(</v>
      </c>
      <c r="D33" s="38" t="str">
        <f>IF($A33&lt;=LEN('COL7A1 e15 - 2ry Str + Mask'!C$2),MID('COL7A1 e15 - 2ry Str + Mask'!C$2,$A33,1),"")</f>
        <v>.</v>
      </c>
      <c r="E33" s="38" t="str">
        <f t="shared" si="0"/>
        <v>(</v>
      </c>
      <c r="F33" s="38" t="str">
        <f t="shared" si="6"/>
        <v>.....(((((..((((.(((.((((..(((((</v>
      </c>
      <c r="G33" s="39">
        <f>IF($A33&lt;=LEN('COL7A1 e15 - 2ry Str + Mask'!A$2),SUMIF('COL7A1 e15 - HSF3.0'!E2:E219,"&lt;="&amp;$A33,'COL7A1 e15 - HSF3.0'!H2:H219)-SUMIF('COL7A1 e15 - HSF3.0'!G2:G219,"&lt;="&amp;$A33,'COL7A1 e15 - HSF3.0'!H2:H219),"")</f>
        <v>0</v>
      </c>
      <c r="H33" s="39">
        <f>IF($A33&lt;=LEN('COL7A1 e15 - 2ry Str + Mask'!A$2),SUMIF('COL7A1 e15 - HSF3.0'!E2:E219,"&lt;="&amp;$A33,'COL7A1 e15 - HSF3.0'!I2:I219)-SUMIF('COL7A1 e15 - HSF3.0'!G2:G219,"&lt;="&amp;$A33,'COL7A1 e15 - HSF3.0'!I2:I219),"")</f>
        <v>0</v>
      </c>
      <c r="I33" s="39">
        <f>IF($A33&lt;=LEN('COL7A1 e15 - 2ry Str + Mask'!A$2),G33+H33,"")</f>
        <v>0</v>
      </c>
      <c r="J33" s="39">
        <f t="shared" si="7"/>
        <v>0</v>
      </c>
      <c r="K33" s="39">
        <f t="shared" si="1"/>
        <v>0</v>
      </c>
      <c r="L33" s="39">
        <f t="shared" si="2"/>
        <v>0</v>
      </c>
      <c r="M33" s="39">
        <f t="shared" si="3"/>
        <v>0</v>
      </c>
      <c r="N33" s="39">
        <f t="shared" si="4"/>
        <v>0</v>
      </c>
      <c r="O33" s="39">
        <f t="shared" si="5"/>
        <v>0</v>
      </c>
      <c r="P33" s="39">
        <f>IF($A33&lt;=LEN('COL7A1 e15 - 2ry Str + Mask'!A$2),M33-J33,"")</f>
        <v>0</v>
      </c>
      <c r="Q33" s="39">
        <f>IF($A33&lt;=LEN('COL7A1 e15 - 2ry Str + Mask'!A$2),N33-K33,"")</f>
        <v>0</v>
      </c>
      <c r="R33" s="39">
        <f>IF($A33&lt;=LEN('COL7A1 e15 - 2ry Str + Mask'!A$2),O33-L33,"")</f>
        <v>0</v>
      </c>
    </row>
    <row r="34" spans="1:18" ht="20" customHeight="1" x14ac:dyDescent="0.15">
      <c r="A34" s="36">
        <v>33</v>
      </c>
      <c r="B34" s="37" t="str">
        <f>IF($A34&lt;=LEN('COL7A1 e15 - 2ry Str + Mask'!A$2),MID('COL7A1 e15 - 2ry Str + Mask'!A$2,$A34,1),"")</f>
        <v>(</v>
      </c>
      <c r="C34" s="38" t="str">
        <f>IF($A34&lt;=LEN('COL7A1 e15 - 2ry Str + Mask'!B$2),MID('COL7A1 e15 - 2ry Str + Mask'!B$2,$A34,1),"")</f>
        <v>(</v>
      </c>
      <c r="D34" s="38" t="str">
        <f>IF($A34&lt;=LEN('COL7A1 e15 - 2ry Str + Mask'!C$2),MID('COL7A1 e15 - 2ry Str + Mask'!C$2,$A34,1),"")</f>
        <v>.</v>
      </c>
      <c r="E34" s="38" t="str">
        <f t="shared" si="0"/>
        <v>(</v>
      </c>
      <c r="F34" s="38" t="str">
        <f t="shared" si="6"/>
        <v>.....(((((..((((.(((.((((..((((((</v>
      </c>
      <c r="G34" s="39">
        <f>IF($A34&lt;=LEN('COL7A1 e15 - 2ry Str + Mask'!A$2),SUMIF('COL7A1 e15 - HSF3.0'!E2:E219,"&lt;="&amp;$A34,'COL7A1 e15 - HSF3.0'!H2:H219)-SUMIF('COL7A1 e15 - HSF3.0'!G2:G219,"&lt;="&amp;$A34,'COL7A1 e15 - HSF3.0'!H2:H219),"")</f>
        <v>0</v>
      </c>
      <c r="H34" s="39">
        <f>IF($A34&lt;=LEN('COL7A1 e15 - 2ry Str + Mask'!A$2),SUMIF('COL7A1 e15 - HSF3.0'!E2:E219,"&lt;="&amp;$A34,'COL7A1 e15 - HSF3.0'!I2:I219)-SUMIF('COL7A1 e15 - HSF3.0'!G2:G219,"&lt;="&amp;$A34,'COL7A1 e15 - HSF3.0'!I2:I219),"")</f>
        <v>0</v>
      </c>
      <c r="I34" s="39">
        <f>IF($A34&lt;=LEN('COL7A1 e15 - 2ry Str + Mask'!A$2),G34+H34,"")</f>
        <v>0</v>
      </c>
      <c r="J34" s="39">
        <f t="shared" si="7"/>
        <v>0</v>
      </c>
      <c r="K34" s="39">
        <f t="shared" si="1"/>
        <v>0</v>
      </c>
      <c r="L34" s="39">
        <f t="shared" si="2"/>
        <v>0</v>
      </c>
      <c r="M34" s="39">
        <f t="shared" si="3"/>
        <v>0</v>
      </c>
      <c r="N34" s="39">
        <f t="shared" si="4"/>
        <v>0</v>
      </c>
      <c r="O34" s="39">
        <f t="shared" si="5"/>
        <v>0</v>
      </c>
      <c r="P34" s="39">
        <f>IF($A34&lt;=LEN('COL7A1 e15 - 2ry Str + Mask'!A$2),M34-J34,"")</f>
        <v>0</v>
      </c>
      <c r="Q34" s="39">
        <f>IF($A34&lt;=LEN('COL7A1 e15 - 2ry Str + Mask'!A$2),N34-K34,"")</f>
        <v>0</v>
      </c>
      <c r="R34" s="39">
        <f>IF($A34&lt;=LEN('COL7A1 e15 - 2ry Str + Mask'!A$2),O34-L34,"")</f>
        <v>0</v>
      </c>
    </row>
    <row r="35" spans="1:18" ht="20" customHeight="1" x14ac:dyDescent="0.15">
      <c r="A35" s="36">
        <v>34</v>
      </c>
      <c r="B35" s="37" t="str">
        <f>IF($A35&lt;=LEN('COL7A1 e15 - 2ry Str + Mask'!A$2),MID('COL7A1 e15 - 2ry Str + Mask'!A$2,$A35,1),"")</f>
        <v>.</v>
      </c>
      <c r="C35" s="38" t="str">
        <f>IF($A35&lt;=LEN('COL7A1 e15 - 2ry Str + Mask'!B$2),MID('COL7A1 e15 - 2ry Str + Mask'!B$2,$A35,1),"")</f>
        <v>.</v>
      </c>
      <c r="D35" s="38" t="str">
        <f>IF($A35&lt;=LEN('COL7A1 e15 - 2ry Str + Mask'!C$2),MID('COL7A1 e15 - 2ry Str + Mask'!C$2,$A35,1),"")</f>
        <v>.</v>
      </c>
      <c r="E35" s="38" t="str">
        <f t="shared" si="0"/>
        <v>.</v>
      </c>
      <c r="F35" s="38" t="str">
        <f t="shared" si="6"/>
        <v>.....(((((..((((.(((.((((..((((((.</v>
      </c>
      <c r="G35" s="39">
        <f>IF($A35&lt;=LEN('COL7A1 e15 - 2ry Str + Mask'!A$2),SUMIF('COL7A1 e15 - HSF3.0'!E2:E219,"&lt;="&amp;$A35,'COL7A1 e15 - HSF3.0'!H2:H219)-SUMIF('COL7A1 e15 - HSF3.0'!G2:G219,"&lt;="&amp;$A35,'COL7A1 e15 - HSF3.0'!H2:H219),"")</f>
        <v>0</v>
      </c>
      <c r="H35" s="39">
        <f>IF($A35&lt;=LEN('COL7A1 e15 - 2ry Str + Mask'!A$2),SUMIF('COL7A1 e15 - HSF3.0'!E2:E219,"&lt;="&amp;$A35,'COL7A1 e15 - HSF3.0'!I2:I219)-SUMIF('COL7A1 e15 - HSF3.0'!G2:G219,"&lt;="&amp;$A35,'COL7A1 e15 - HSF3.0'!I2:I219),"")</f>
        <v>0</v>
      </c>
      <c r="I35" s="39">
        <f>IF($A35&lt;=LEN('COL7A1 e15 - 2ry Str + Mask'!A$2),G35+H35,"")</f>
        <v>0</v>
      </c>
      <c r="J35" s="39">
        <f t="shared" si="7"/>
        <v>0</v>
      </c>
      <c r="K35" s="39">
        <f t="shared" si="1"/>
        <v>0</v>
      </c>
      <c r="L35" s="39">
        <f t="shared" si="2"/>
        <v>0</v>
      </c>
      <c r="M35" s="39">
        <f t="shared" si="3"/>
        <v>0</v>
      </c>
      <c r="N35" s="39">
        <f t="shared" si="4"/>
        <v>0</v>
      </c>
      <c r="O35" s="39">
        <f t="shared" si="5"/>
        <v>0</v>
      </c>
      <c r="P35" s="39">
        <f>IF($A35&lt;=LEN('COL7A1 e15 - 2ry Str + Mask'!A$2),M35-J35,"")</f>
        <v>0</v>
      </c>
      <c r="Q35" s="39">
        <f>IF($A35&lt;=LEN('COL7A1 e15 - 2ry Str + Mask'!A$2),N35-K35,"")</f>
        <v>0</v>
      </c>
      <c r="R35" s="39">
        <f>IF($A35&lt;=LEN('COL7A1 e15 - 2ry Str + Mask'!A$2),O35-L35,"")</f>
        <v>0</v>
      </c>
    </row>
    <row r="36" spans="1:18" ht="20" customHeight="1" x14ac:dyDescent="0.15">
      <c r="A36" s="36">
        <v>35</v>
      </c>
      <c r="B36" s="37" t="str">
        <f>IF($A36&lt;=LEN('COL7A1 e15 - 2ry Str + Mask'!A$2),MID('COL7A1 e15 - 2ry Str + Mask'!A$2,$A36,1),"")</f>
        <v>(</v>
      </c>
      <c r="C36" s="38" t="str">
        <f>IF($A36&lt;=LEN('COL7A1 e15 - 2ry Str + Mask'!B$2),MID('COL7A1 e15 - 2ry Str + Mask'!B$2,$A36,1),"")</f>
        <v>(</v>
      </c>
      <c r="D36" s="38" t="str">
        <f>IF($A36&lt;=LEN('COL7A1 e15 - 2ry Str + Mask'!C$2),MID('COL7A1 e15 - 2ry Str + Mask'!C$2,$A36,1),"")</f>
        <v>.</v>
      </c>
      <c r="E36" s="38" t="str">
        <f t="shared" si="0"/>
        <v>(</v>
      </c>
      <c r="F36" s="38" t="str">
        <f t="shared" si="6"/>
        <v>.....(((((..((((.(((.((((..((((((.(</v>
      </c>
      <c r="G36" s="39">
        <f>IF($A36&lt;=LEN('COL7A1 e15 - 2ry Str + Mask'!A$2),SUMIF('COL7A1 e15 - HSF3.0'!E2:E219,"&lt;="&amp;$A36,'COL7A1 e15 - HSF3.0'!H2:H219)-SUMIF('COL7A1 e15 - HSF3.0'!G2:G219,"&lt;="&amp;$A36,'COL7A1 e15 - HSF3.0'!H2:H219),"")</f>
        <v>0</v>
      </c>
      <c r="H36" s="39">
        <f>IF($A36&lt;=LEN('COL7A1 e15 - 2ry Str + Mask'!A$2),SUMIF('COL7A1 e15 - HSF3.0'!E2:E219,"&lt;="&amp;$A36,'COL7A1 e15 - HSF3.0'!I2:I219)-SUMIF('COL7A1 e15 - HSF3.0'!G2:G219,"&lt;="&amp;$A36,'COL7A1 e15 - HSF3.0'!I2:I219),"")</f>
        <v>0</v>
      </c>
      <c r="I36" s="39">
        <f>IF($A36&lt;=LEN('COL7A1 e15 - 2ry Str + Mask'!A$2),G36+H36,"")</f>
        <v>0</v>
      </c>
      <c r="J36" s="39">
        <f t="shared" si="7"/>
        <v>0</v>
      </c>
      <c r="K36" s="39">
        <f t="shared" si="1"/>
        <v>0</v>
      </c>
      <c r="L36" s="39">
        <f t="shared" si="2"/>
        <v>0</v>
      </c>
      <c r="M36" s="39">
        <f t="shared" si="3"/>
        <v>0</v>
      </c>
      <c r="N36" s="39">
        <f t="shared" si="4"/>
        <v>0</v>
      </c>
      <c r="O36" s="39">
        <f t="shared" si="5"/>
        <v>0</v>
      </c>
      <c r="P36" s="39">
        <f>IF($A36&lt;=LEN('COL7A1 e15 - 2ry Str + Mask'!A$2),M36-J36,"")</f>
        <v>0</v>
      </c>
      <c r="Q36" s="39">
        <f>IF($A36&lt;=LEN('COL7A1 e15 - 2ry Str + Mask'!A$2),N36-K36,"")</f>
        <v>0</v>
      </c>
      <c r="R36" s="39">
        <f>IF($A36&lt;=LEN('COL7A1 e15 - 2ry Str + Mask'!A$2),O36-L36,"")</f>
        <v>0</v>
      </c>
    </row>
    <row r="37" spans="1:18" ht="20" customHeight="1" x14ac:dyDescent="0.15">
      <c r="A37" s="36">
        <v>36</v>
      </c>
      <c r="B37" s="37" t="str">
        <f>IF($A37&lt;=LEN('COL7A1 e15 - 2ry Str + Mask'!A$2),MID('COL7A1 e15 - 2ry Str + Mask'!A$2,$A37,1),"")</f>
        <v>(</v>
      </c>
      <c r="C37" s="38" t="str">
        <f>IF($A37&lt;=LEN('COL7A1 e15 - 2ry Str + Mask'!B$2),MID('COL7A1 e15 - 2ry Str + Mask'!B$2,$A37,1),"")</f>
        <v>(</v>
      </c>
      <c r="D37" s="38" t="str">
        <f>IF($A37&lt;=LEN('COL7A1 e15 - 2ry Str + Mask'!C$2),MID('COL7A1 e15 - 2ry Str + Mask'!C$2,$A37,1),"")</f>
        <v>.</v>
      </c>
      <c r="E37" s="38" t="str">
        <f t="shared" si="0"/>
        <v>(</v>
      </c>
      <c r="F37" s="38" t="str">
        <f t="shared" si="6"/>
        <v>.....(((((..((((.(((.((((..((((((.((</v>
      </c>
      <c r="G37" s="39">
        <f>IF($A37&lt;=LEN('COL7A1 e15 - 2ry Str + Mask'!A$2),SUMIF('COL7A1 e15 - HSF3.0'!E2:E219,"&lt;="&amp;$A37,'COL7A1 e15 - HSF3.0'!H2:H219)-SUMIF('COL7A1 e15 - HSF3.0'!G2:G219,"&lt;="&amp;$A37,'COL7A1 e15 - HSF3.0'!H2:H219),"")</f>
        <v>0</v>
      </c>
      <c r="H37" s="39">
        <f>IF($A37&lt;=LEN('COL7A1 e15 - 2ry Str + Mask'!A$2),SUMIF('COL7A1 e15 - HSF3.0'!E2:E219,"&lt;="&amp;$A37,'COL7A1 e15 - HSF3.0'!I2:I219)-SUMIF('COL7A1 e15 - HSF3.0'!G2:G219,"&lt;="&amp;$A37,'COL7A1 e15 - HSF3.0'!I2:I219),"")</f>
        <v>0</v>
      </c>
      <c r="I37" s="39">
        <f>IF($A37&lt;=LEN('COL7A1 e15 - 2ry Str + Mask'!A$2),G37+H37,"")</f>
        <v>0</v>
      </c>
      <c r="J37" s="39">
        <f t="shared" si="7"/>
        <v>0</v>
      </c>
      <c r="K37" s="39">
        <f t="shared" si="1"/>
        <v>0</v>
      </c>
      <c r="L37" s="39">
        <f t="shared" si="2"/>
        <v>0</v>
      </c>
      <c r="M37" s="39">
        <f t="shared" si="3"/>
        <v>0</v>
      </c>
      <c r="N37" s="39">
        <f t="shared" si="4"/>
        <v>0</v>
      </c>
      <c r="O37" s="39">
        <f t="shared" si="5"/>
        <v>0</v>
      </c>
      <c r="P37" s="39">
        <f>IF($A37&lt;=LEN('COL7A1 e15 - 2ry Str + Mask'!A$2),M37-J37,"")</f>
        <v>0</v>
      </c>
      <c r="Q37" s="39">
        <f>IF($A37&lt;=LEN('COL7A1 e15 - 2ry Str + Mask'!A$2),N37-K37,"")</f>
        <v>0</v>
      </c>
      <c r="R37" s="39">
        <f>IF($A37&lt;=LEN('COL7A1 e15 - 2ry Str + Mask'!A$2),O37-L37,"")</f>
        <v>0</v>
      </c>
    </row>
    <row r="38" spans="1:18" ht="20" customHeight="1" x14ac:dyDescent="0.15">
      <c r="A38" s="36">
        <v>37</v>
      </c>
      <c r="B38" s="37" t="str">
        <f>IF($A38&lt;=LEN('COL7A1 e15 - 2ry Str + Mask'!A$2),MID('COL7A1 e15 - 2ry Str + Mask'!A$2,$A38,1),"")</f>
        <v>(</v>
      </c>
      <c r="C38" s="38" t="str">
        <f>IF($A38&lt;=LEN('COL7A1 e15 - 2ry Str + Mask'!B$2),MID('COL7A1 e15 - 2ry Str + Mask'!B$2,$A38,1),"")</f>
        <v>(</v>
      </c>
      <c r="D38" s="38" t="str">
        <f>IF($A38&lt;=LEN('COL7A1 e15 - 2ry Str + Mask'!C$2),MID('COL7A1 e15 - 2ry Str + Mask'!C$2,$A38,1),"")</f>
        <v>.</v>
      </c>
      <c r="E38" s="38" t="str">
        <f t="shared" si="0"/>
        <v>(</v>
      </c>
      <c r="F38" s="38" t="str">
        <f t="shared" si="6"/>
        <v>.....(((((..((((.(((.((((..((((((.(((</v>
      </c>
      <c r="G38" s="39">
        <f>IF($A38&lt;=LEN('COL7A1 e15 - 2ry Str + Mask'!A$2),SUMIF('COL7A1 e15 - HSF3.0'!E2:E219,"&lt;="&amp;$A38,'COL7A1 e15 - HSF3.0'!H2:H219)-SUMIF('COL7A1 e15 - HSF3.0'!G2:G219,"&lt;="&amp;$A38,'COL7A1 e15 - HSF3.0'!H2:H219),"")</f>
        <v>0</v>
      </c>
      <c r="H38" s="39">
        <f>IF($A38&lt;=LEN('COL7A1 e15 - 2ry Str + Mask'!A$2),SUMIF('COL7A1 e15 - HSF3.0'!E2:E219,"&lt;="&amp;$A38,'COL7A1 e15 - HSF3.0'!I2:I219)-SUMIF('COL7A1 e15 - HSF3.0'!G2:G219,"&lt;="&amp;$A38,'COL7A1 e15 - HSF3.0'!I2:I219),"")</f>
        <v>0</v>
      </c>
      <c r="I38" s="39">
        <f>IF($A38&lt;=LEN('COL7A1 e15 - 2ry Str + Mask'!A$2),G38+H38,"")</f>
        <v>0</v>
      </c>
      <c r="J38" s="39">
        <f t="shared" si="7"/>
        <v>0</v>
      </c>
      <c r="K38" s="39">
        <f t="shared" si="1"/>
        <v>0</v>
      </c>
      <c r="L38" s="39">
        <f t="shared" si="2"/>
        <v>0</v>
      </c>
      <c r="M38" s="39">
        <f t="shared" si="3"/>
        <v>0</v>
      </c>
      <c r="N38" s="39">
        <f t="shared" si="4"/>
        <v>0</v>
      </c>
      <c r="O38" s="39">
        <f t="shared" si="5"/>
        <v>0</v>
      </c>
      <c r="P38" s="39">
        <f>IF($A38&lt;=LEN('COL7A1 e15 - 2ry Str + Mask'!A$2),M38-J38,"")</f>
        <v>0</v>
      </c>
      <c r="Q38" s="39">
        <f>IF($A38&lt;=LEN('COL7A1 e15 - 2ry Str + Mask'!A$2),N38-K38,"")</f>
        <v>0</v>
      </c>
      <c r="R38" s="39">
        <f>IF($A38&lt;=LEN('COL7A1 e15 - 2ry Str + Mask'!A$2),O38-L38,"")</f>
        <v>0</v>
      </c>
    </row>
    <row r="39" spans="1:18" ht="20" customHeight="1" x14ac:dyDescent="0.15">
      <c r="A39" s="36">
        <v>38</v>
      </c>
      <c r="B39" s="37" t="str">
        <f>IF($A39&lt;=LEN('COL7A1 e15 - 2ry Str + Mask'!A$2),MID('COL7A1 e15 - 2ry Str + Mask'!A$2,$A39,1),"")</f>
        <v>(</v>
      </c>
      <c r="C39" s="38" t="str">
        <f>IF($A39&lt;=LEN('COL7A1 e15 - 2ry Str + Mask'!B$2),MID('COL7A1 e15 - 2ry Str + Mask'!B$2,$A39,1),"")</f>
        <v>(</v>
      </c>
      <c r="D39" s="38" t="str">
        <f>IF($A39&lt;=LEN('COL7A1 e15 - 2ry Str + Mask'!C$2),MID('COL7A1 e15 - 2ry Str + Mask'!C$2,$A39,1),"")</f>
        <v>.</v>
      </c>
      <c r="E39" s="38" t="str">
        <f t="shared" si="0"/>
        <v>(</v>
      </c>
      <c r="F39" s="38" t="str">
        <f t="shared" si="6"/>
        <v>.....(((((..((((.(((.((((..((((((.((((</v>
      </c>
      <c r="G39" s="39">
        <f>IF($A39&lt;=LEN('COL7A1 e15 - 2ry Str + Mask'!A$2),SUMIF('COL7A1 e15 - HSF3.0'!E2:E219,"&lt;="&amp;$A39,'COL7A1 e15 - HSF3.0'!H2:H219)-SUMIF('COL7A1 e15 - HSF3.0'!G2:G219,"&lt;="&amp;$A39,'COL7A1 e15 - HSF3.0'!H2:H219),"")</f>
        <v>0</v>
      </c>
      <c r="H39" s="39">
        <f>IF($A39&lt;=LEN('COL7A1 e15 - 2ry Str + Mask'!A$2),SUMIF('COL7A1 e15 - HSF3.0'!E2:E219,"&lt;="&amp;$A39,'COL7A1 e15 - HSF3.0'!I2:I219)-SUMIF('COL7A1 e15 - HSF3.0'!G2:G219,"&lt;="&amp;$A39,'COL7A1 e15 - HSF3.0'!I2:I219),"")</f>
        <v>0</v>
      </c>
      <c r="I39" s="39">
        <f>IF($A39&lt;=LEN('COL7A1 e15 - 2ry Str + Mask'!A$2),G39+H39,"")</f>
        <v>0</v>
      </c>
      <c r="J39" s="39">
        <f t="shared" si="7"/>
        <v>0</v>
      </c>
      <c r="K39" s="39">
        <f t="shared" si="1"/>
        <v>0</v>
      </c>
      <c r="L39" s="39">
        <f t="shared" si="2"/>
        <v>0</v>
      </c>
      <c r="M39" s="39">
        <f t="shared" si="3"/>
        <v>0</v>
      </c>
      <c r="N39" s="39">
        <f t="shared" si="4"/>
        <v>0</v>
      </c>
      <c r="O39" s="39">
        <f t="shared" si="5"/>
        <v>0</v>
      </c>
      <c r="P39" s="39">
        <f>IF($A39&lt;=LEN('COL7A1 e15 - 2ry Str + Mask'!A$2),M39-J39,"")</f>
        <v>0</v>
      </c>
      <c r="Q39" s="39">
        <f>IF($A39&lt;=LEN('COL7A1 e15 - 2ry Str + Mask'!A$2),N39-K39,"")</f>
        <v>0</v>
      </c>
      <c r="R39" s="39">
        <f>IF($A39&lt;=LEN('COL7A1 e15 - 2ry Str + Mask'!A$2),O39-L39,"")</f>
        <v>0</v>
      </c>
    </row>
    <row r="40" spans="1:18" ht="20" customHeight="1" x14ac:dyDescent="0.15">
      <c r="A40" s="36">
        <v>39</v>
      </c>
      <c r="B40" s="37" t="str">
        <f>IF($A40&lt;=LEN('COL7A1 e15 - 2ry Str + Mask'!A$2),MID('COL7A1 e15 - 2ry Str + Mask'!A$2,$A40,1),"")</f>
        <v>(</v>
      </c>
      <c r="C40" s="38" t="str">
        <f>IF($A40&lt;=LEN('COL7A1 e15 - 2ry Str + Mask'!B$2),MID('COL7A1 e15 - 2ry Str + Mask'!B$2,$A40,1),"")</f>
        <v>(</v>
      </c>
      <c r="D40" s="38" t="str">
        <f>IF($A40&lt;=LEN('COL7A1 e15 - 2ry Str + Mask'!C$2),MID('COL7A1 e15 - 2ry Str + Mask'!C$2,$A40,1),"")</f>
        <v>.</v>
      </c>
      <c r="E40" s="38" t="str">
        <f t="shared" si="0"/>
        <v>(</v>
      </c>
      <c r="F40" s="38" t="str">
        <f t="shared" si="6"/>
        <v>.....(((((..((((.(((.((((..((((((.(((((</v>
      </c>
      <c r="G40" s="39">
        <f>IF($A40&lt;=LEN('COL7A1 e15 - 2ry Str + Mask'!A$2),SUMIF('COL7A1 e15 - HSF3.0'!E2:E219,"&lt;="&amp;$A40,'COL7A1 e15 - HSF3.0'!H2:H219)-SUMIF('COL7A1 e15 - HSF3.0'!G2:G219,"&lt;="&amp;$A40,'COL7A1 e15 - HSF3.0'!H2:H219),"")</f>
        <v>0</v>
      </c>
      <c r="H40" s="39">
        <f>IF($A40&lt;=LEN('COL7A1 e15 - 2ry Str + Mask'!A$2),SUMIF('COL7A1 e15 - HSF3.0'!E2:E219,"&lt;="&amp;$A40,'COL7A1 e15 - HSF3.0'!I2:I219)-SUMIF('COL7A1 e15 - HSF3.0'!G2:G219,"&lt;="&amp;$A40,'COL7A1 e15 - HSF3.0'!I2:I219),"")</f>
        <v>0</v>
      </c>
      <c r="I40" s="39">
        <f>IF($A40&lt;=LEN('COL7A1 e15 - 2ry Str + Mask'!A$2),G40+H40,"")</f>
        <v>0</v>
      </c>
      <c r="J40" s="39">
        <f t="shared" si="7"/>
        <v>0</v>
      </c>
      <c r="K40" s="39">
        <f t="shared" si="1"/>
        <v>0</v>
      </c>
      <c r="L40" s="39">
        <f t="shared" si="2"/>
        <v>0</v>
      </c>
      <c r="M40" s="39">
        <f t="shared" si="3"/>
        <v>0</v>
      </c>
      <c r="N40" s="39">
        <f t="shared" si="4"/>
        <v>0</v>
      </c>
      <c r="O40" s="39">
        <f t="shared" si="5"/>
        <v>0</v>
      </c>
      <c r="P40" s="39">
        <f>IF($A40&lt;=LEN('COL7A1 e15 - 2ry Str + Mask'!A$2),M40-J40,"")</f>
        <v>0</v>
      </c>
      <c r="Q40" s="39">
        <f>IF($A40&lt;=LEN('COL7A1 e15 - 2ry Str + Mask'!A$2),N40-K40,"")</f>
        <v>0</v>
      </c>
      <c r="R40" s="39">
        <f>IF($A40&lt;=LEN('COL7A1 e15 - 2ry Str + Mask'!A$2),O40-L40,"")</f>
        <v>0</v>
      </c>
    </row>
    <row r="41" spans="1:18" ht="20" customHeight="1" x14ac:dyDescent="0.15">
      <c r="A41" s="36">
        <v>40</v>
      </c>
      <c r="B41" s="37" t="str">
        <f>IF($A41&lt;=LEN('COL7A1 e15 - 2ry Str + Mask'!A$2),MID('COL7A1 e15 - 2ry Str + Mask'!A$2,$A41,1),"")</f>
        <v>(</v>
      </c>
      <c r="C41" s="38" t="str">
        <f>IF($A41&lt;=LEN('COL7A1 e15 - 2ry Str + Mask'!B$2),MID('COL7A1 e15 - 2ry Str + Mask'!B$2,$A41,1),"")</f>
        <v>(</v>
      </c>
      <c r="D41" s="38" t="str">
        <f>IF($A41&lt;=LEN('COL7A1 e15 - 2ry Str + Mask'!C$2),MID('COL7A1 e15 - 2ry Str + Mask'!C$2,$A41,1),"")</f>
        <v>.</v>
      </c>
      <c r="E41" s="38" t="str">
        <f t="shared" si="0"/>
        <v>(</v>
      </c>
      <c r="F41" s="38" t="str">
        <f t="shared" si="6"/>
        <v>.....(((((..((((.(((.((((..((((((.((((((</v>
      </c>
      <c r="G41" s="39">
        <f>IF($A41&lt;=LEN('COL7A1 e15 - 2ry Str + Mask'!A$2),SUMIF('COL7A1 e15 - HSF3.0'!E2:E219,"&lt;="&amp;$A41,'COL7A1 e15 - HSF3.0'!H2:H219)-SUMIF('COL7A1 e15 - HSF3.0'!G2:G219,"&lt;="&amp;$A41,'COL7A1 e15 - HSF3.0'!H2:H219),"")</f>
        <v>0</v>
      </c>
      <c r="H41" s="39">
        <f>IF($A41&lt;=LEN('COL7A1 e15 - 2ry Str + Mask'!A$2),SUMIF('COL7A1 e15 - HSF3.0'!E2:E219,"&lt;="&amp;$A41,'COL7A1 e15 - HSF3.0'!I2:I219)-SUMIF('COL7A1 e15 - HSF3.0'!G2:G219,"&lt;="&amp;$A41,'COL7A1 e15 - HSF3.0'!I2:I219),"")</f>
        <v>0</v>
      </c>
      <c r="I41" s="39">
        <f>IF($A41&lt;=LEN('COL7A1 e15 - 2ry Str + Mask'!A$2),G41+H41,"")</f>
        <v>0</v>
      </c>
      <c r="J41" s="39">
        <f t="shared" si="7"/>
        <v>0</v>
      </c>
      <c r="K41" s="39">
        <f t="shared" si="1"/>
        <v>0</v>
      </c>
      <c r="L41" s="39">
        <f t="shared" si="2"/>
        <v>0</v>
      </c>
      <c r="M41" s="39">
        <f t="shared" si="3"/>
        <v>0</v>
      </c>
      <c r="N41" s="39">
        <f t="shared" si="4"/>
        <v>0</v>
      </c>
      <c r="O41" s="39">
        <f t="shared" si="5"/>
        <v>0</v>
      </c>
      <c r="P41" s="39">
        <f>IF($A41&lt;=LEN('COL7A1 e15 - 2ry Str + Mask'!A$2),M41-J41,"")</f>
        <v>0</v>
      </c>
      <c r="Q41" s="39">
        <f>IF($A41&lt;=LEN('COL7A1 e15 - 2ry Str + Mask'!A$2),N41-K41,"")</f>
        <v>0</v>
      </c>
      <c r="R41" s="39">
        <f>IF($A41&lt;=LEN('COL7A1 e15 - 2ry Str + Mask'!A$2),O41-L41,"")</f>
        <v>0</v>
      </c>
    </row>
    <row r="42" spans="1:18" ht="20" customHeight="1" x14ac:dyDescent="0.15">
      <c r="A42" s="36">
        <v>41</v>
      </c>
      <c r="B42" s="37" t="str">
        <f>IF($A42&lt;=LEN('COL7A1 e15 - 2ry Str + Mask'!A$2),MID('COL7A1 e15 - 2ry Str + Mask'!A$2,$A42,1),"")</f>
        <v>.</v>
      </c>
      <c r="C42" s="38" t="str">
        <f>IF($A42&lt;=LEN('COL7A1 e15 - 2ry Str + Mask'!B$2),MID('COL7A1 e15 - 2ry Str + Mask'!B$2,$A42,1),"")</f>
        <v>.</v>
      </c>
      <c r="D42" s="38" t="str">
        <f>IF($A42&lt;=LEN('COL7A1 e15 - 2ry Str + Mask'!C$2),MID('COL7A1 e15 - 2ry Str + Mask'!C$2,$A42,1),"")</f>
        <v>.</v>
      </c>
      <c r="E42" s="38" t="str">
        <f t="shared" si="0"/>
        <v>.</v>
      </c>
      <c r="F42" s="38" t="str">
        <f t="shared" si="6"/>
        <v>.....(((((..((((.(((.((((..((((((.((((((.</v>
      </c>
      <c r="G42" s="39">
        <f>IF($A42&lt;=LEN('COL7A1 e15 - 2ry Str + Mask'!A$2),SUMIF('COL7A1 e15 - HSF3.0'!E2:E219,"&lt;="&amp;$A42,'COL7A1 e15 - HSF3.0'!H2:H219)-SUMIF('COL7A1 e15 - HSF3.0'!G2:G219,"&lt;="&amp;$A42,'COL7A1 e15 - HSF3.0'!H2:H219),"")</f>
        <v>0</v>
      </c>
      <c r="H42" s="39">
        <f>IF($A42&lt;=LEN('COL7A1 e15 - 2ry Str + Mask'!A$2),SUMIF('COL7A1 e15 - HSF3.0'!E2:E219,"&lt;="&amp;$A42,'COL7A1 e15 - HSF3.0'!I2:I219)-SUMIF('COL7A1 e15 - HSF3.0'!G2:G219,"&lt;="&amp;$A42,'COL7A1 e15 - HSF3.0'!I2:I219),"")</f>
        <v>0</v>
      </c>
      <c r="I42" s="39">
        <f>IF($A42&lt;=LEN('COL7A1 e15 - 2ry Str + Mask'!A$2),G42+H42,"")</f>
        <v>0</v>
      </c>
      <c r="J42" s="39">
        <f t="shared" si="7"/>
        <v>0</v>
      </c>
      <c r="K42" s="39">
        <f t="shared" si="1"/>
        <v>0</v>
      </c>
      <c r="L42" s="39">
        <f t="shared" si="2"/>
        <v>0</v>
      </c>
      <c r="M42" s="39">
        <f t="shared" si="3"/>
        <v>0</v>
      </c>
      <c r="N42" s="39">
        <f t="shared" si="4"/>
        <v>0</v>
      </c>
      <c r="O42" s="39">
        <f t="shared" si="5"/>
        <v>0</v>
      </c>
      <c r="P42" s="39">
        <f>IF($A42&lt;=LEN('COL7A1 e15 - 2ry Str + Mask'!A$2),M42-J42,"")</f>
        <v>0</v>
      </c>
      <c r="Q42" s="39">
        <f>IF($A42&lt;=LEN('COL7A1 e15 - 2ry Str + Mask'!A$2),N42-K42,"")</f>
        <v>0</v>
      </c>
      <c r="R42" s="39">
        <f>IF($A42&lt;=LEN('COL7A1 e15 - 2ry Str + Mask'!A$2),O42-L42,"")</f>
        <v>0</v>
      </c>
    </row>
    <row r="43" spans="1:18" ht="20" customHeight="1" x14ac:dyDescent="0.15">
      <c r="A43" s="36">
        <v>42</v>
      </c>
      <c r="B43" s="37" t="str">
        <f>IF($A43&lt;=LEN('COL7A1 e15 - 2ry Str + Mask'!A$2),MID('COL7A1 e15 - 2ry Str + Mask'!A$2,$A43,1),"")</f>
        <v>(</v>
      </c>
      <c r="C43" s="38" t="str">
        <f>IF($A43&lt;=LEN('COL7A1 e15 - 2ry Str + Mask'!B$2),MID('COL7A1 e15 - 2ry Str + Mask'!B$2,$A43,1),"")</f>
        <v>(</v>
      </c>
      <c r="D43" s="38" t="str">
        <f>IF($A43&lt;=LEN('COL7A1 e15 - 2ry Str + Mask'!C$2),MID('COL7A1 e15 - 2ry Str + Mask'!C$2,$A43,1),"")</f>
        <v>.</v>
      </c>
      <c r="E43" s="38" t="str">
        <f t="shared" si="0"/>
        <v>(</v>
      </c>
      <c r="F43" s="38" t="str">
        <f t="shared" si="6"/>
        <v>.....(((((..((((.(((.((((..((((((.((((((.(</v>
      </c>
      <c r="G43" s="39">
        <f>IF($A43&lt;=LEN('COL7A1 e15 - 2ry Str + Mask'!A$2),SUMIF('COL7A1 e15 - HSF3.0'!E2:E219,"&lt;="&amp;$A43,'COL7A1 e15 - HSF3.0'!H2:H219)-SUMIF('COL7A1 e15 - HSF3.0'!G2:G219,"&lt;="&amp;$A43,'COL7A1 e15 - HSF3.0'!H2:H219),"")</f>
        <v>0</v>
      </c>
      <c r="H43" s="39">
        <f>IF($A43&lt;=LEN('COL7A1 e15 - 2ry Str + Mask'!A$2),SUMIF('COL7A1 e15 - HSF3.0'!E2:E219,"&lt;="&amp;$A43,'COL7A1 e15 - HSF3.0'!I2:I219)-SUMIF('COL7A1 e15 - HSF3.0'!G2:G219,"&lt;="&amp;$A43,'COL7A1 e15 - HSF3.0'!I2:I219),"")</f>
        <v>0</v>
      </c>
      <c r="I43" s="39">
        <f>IF($A43&lt;=LEN('COL7A1 e15 - 2ry Str + Mask'!A$2),G43+H43,"")</f>
        <v>0</v>
      </c>
      <c r="J43" s="39">
        <f t="shared" si="7"/>
        <v>0</v>
      </c>
      <c r="K43" s="39">
        <f t="shared" si="1"/>
        <v>0</v>
      </c>
      <c r="L43" s="39">
        <f t="shared" si="2"/>
        <v>0</v>
      </c>
      <c r="M43" s="39">
        <f t="shared" si="3"/>
        <v>0</v>
      </c>
      <c r="N43" s="39">
        <f t="shared" si="4"/>
        <v>0</v>
      </c>
      <c r="O43" s="39">
        <f t="shared" si="5"/>
        <v>0</v>
      </c>
      <c r="P43" s="39">
        <f>IF($A43&lt;=LEN('COL7A1 e15 - 2ry Str + Mask'!A$2),M43-J43,"")</f>
        <v>0</v>
      </c>
      <c r="Q43" s="39">
        <f>IF($A43&lt;=LEN('COL7A1 e15 - 2ry Str + Mask'!A$2),N43-K43,"")</f>
        <v>0</v>
      </c>
      <c r="R43" s="39">
        <f>IF($A43&lt;=LEN('COL7A1 e15 - 2ry Str + Mask'!A$2),O43-L43,"")</f>
        <v>0</v>
      </c>
    </row>
    <row r="44" spans="1:18" ht="20" customHeight="1" x14ac:dyDescent="0.15">
      <c r="A44" s="36">
        <v>43</v>
      </c>
      <c r="B44" s="37" t="str">
        <f>IF($A44&lt;=LEN('COL7A1 e15 - 2ry Str + Mask'!A$2),MID('COL7A1 e15 - 2ry Str + Mask'!A$2,$A44,1),"")</f>
        <v>(</v>
      </c>
      <c r="C44" s="38" t="str">
        <f>IF($A44&lt;=LEN('COL7A1 e15 - 2ry Str + Mask'!B$2),MID('COL7A1 e15 - 2ry Str + Mask'!B$2,$A44,1),"")</f>
        <v>(</v>
      </c>
      <c r="D44" s="38" t="str">
        <f>IF($A44&lt;=LEN('COL7A1 e15 - 2ry Str + Mask'!C$2),MID('COL7A1 e15 - 2ry Str + Mask'!C$2,$A44,1),"")</f>
        <v>.</v>
      </c>
      <c r="E44" s="38" t="str">
        <f t="shared" si="0"/>
        <v>(</v>
      </c>
      <c r="F44" s="38" t="str">
        <f t="shared" si="6"/>
        <v>.....(((((..((((.(((.((((..((((((.((((((.((</v>
      </c>
      <c r="G44" s="39">
        <f>IF($A44&lt;=LEN('COL7A1 e15 - 2ry Str + Mask'!A$2),SUMIF('COL7A1 e15 - HSF3.0'!E2:E219,"&lt;="&amp;$A44,'COL7A1 e15 - HSF3.0'!H2:H219)-SUMIF('COL7A1 e15 - HSF3.0'!G2:G219,"&lt;="&amp;$A44,'COL7A1 e15 - HSF3.0'!H2:H219),"")</f>
        <v>0</v>
      </c>
      <c r="H44" s="39">
        <f>IF($A44&lt;=LEN('COL7A1 e15 - 2ry Str + Mask'!A$2),SUMIF('COL7A1 e15 - HSF3.0'!E2:E219,"&lt;="&amp;$A44,'COL7A1 e15 - HSF3.0'!I2:I219)-SUMIF('COL7A1 e15 - HSF3.0'!G2:G219,"&lt;="&amp;$A44,'COL7A1 e15 - HSF3.0'!I2:I219),"")</f>
        <v>0</v>
      </c>
      <c r="I44" s="39">
        <f>IF($A44&lt;=LEN('COL7A1 e15 - 2ry Str + Mask'!A$2),G44+H44,"")</f>
        <v>0</v>
      </c>
      <c r="J44" s="39">
        <f t="shared" si="7"/>
        <v>0</v>
      </c>
      <c r="K44" s="39">
        <f t="shared" si="1"/>
        <v>0</v>
      </c>
      <c r="L44" s="39">
        <f t="shared" si="2"/>
        <v>0</v>
      </c>
      <c r="M44" s="39">
        <f t="shared" si="3"/>
        <v>0</v>
      </c>
      <c r="N44" s="39">
        <f t="shared" si="4"/>
        <v>0</v>
      </c>
      <c r="O44" s="39">
        <f t="shared" si="5"/>
        <v>0</v>
      </c>
      <c r="P44" s="39">
        <f>IF($A44&lt;=LEN('COL7A1 e15 - 2ry Str + Mask'!A$2),M44-J44,"")</f>
        <v>0</v>
      </c>
      <c r="Q44" s="39">
        <f>IF($A44&lt;=LEN('COL7A1 e15 - 2ry Str + Mask'!A$2),N44-K44,"")</f>
        <v>0</v>
      </c>
      <c r="R44" s="39">
        <f>IF($A44&lt;=LEN('COL7A1 e15 - 2ry Str + Mask'!A$2),O44-L44,"")</f>
        <v>0</v>
      </c>
    </row>
    <row r="45" spans="1:18" ht="20" customHeight="1" x14ac:dyDescent="0.15">
      <c r="A45" s="36">
        <v>44</v>
      </c>
      <c r="B45" s="37" t="str">
        <f>IF($A45&lt;=LEN('COL7A1 e15 - 2ry Str + Mask'!A$2),MID('COL7A1 e15 - 2ry Str + Mask'!A$2,$A45,1),"")</f>
        <v>(</v>
      </c>
      <c r="C45" s="38" t="str">
        <f>IF($A45&lt;=LEN('COL7A1 e15 - 2ry Str + Mask'!B$2),MID('COL7A1 e15 - 2ry Str + Mask'!B$2,$A45,1),"")</f>
        <v>(</v>
      </c>
      <c r="D45" s="38" t="str">
        <f>IF($A45&lt;=LEN('COL7A1 e15 - 2ry Str + Mask'!C$2),MID('COL7A1 e15 - 2ry Str + Mask'!C$2,$A45,1),"")</f>
        <v>.</v>
      </c>
      <c r="E45" s="38" t="str">
        <f t="shared" si="0"/>
        <v>(</v>
      </c>
      <c r="F45" s="38" t="str">
        <f t="shared" si="6"/>
        <v>.....(((((..((((.(((.((((..((((((.((((((.(((</v>
      </c>
      <c r="G45" s="39">
        <f>IF($A45&lt;=LEN('COL7A1 e15 - 2ry Str + Mask'!A$2),SUMIF('COL7A1 e15 - HSF3.0'!E2:E219,"&lt;="&amp;$A45,'COL7A1 e15 - HSF3.0'!H2:H219)-SUMIF('COL7A1 e15 - HSF3.0'!G2:G219,"&lt;="&amp;$A45,'COL7A1 e15 - HSF3.0'!H2:H219),"")</f>
        <v>0</v>
      </c>
      <c r="H45" s="39">
        <f>IF($A45&lt;=LEN('COL7A1 e15 - 2ry Str + Mask'!A$2),SUMIF('COL7A1 e15 - HSF3.0'!E2:E219,"&lt;="&amp;$A45,'COL7A1 e15 - HSF3.0'!I2:I219)-SUMIF('COL7A1 e15 - HSF3.0'!G2:G219,"&lt;="&amp;$A45,'COL7A1 e15 - HSF3.0'!I2:I219),"")</f>
        <v>0</v>
      </c>
      <c r="I45" s="39">
        <f>IF($A45&lt;=LEN('COL7A1 e15 - 2ry Str + Mask'!A$2),G45+H45,"")</f>
        <v>0</v>
      </c>
      <c r="J45" s="39">
        <f t="shared" si="7"/>
        <v>0</v>
      </c>
      <c r="K45" s="39">
        <f t="shared" si="1"/>
        <v>0</v>
      </c>
      <c r="L45" s="39">
        <f t="shared" si="2"/>
        <v>0</v>
      </c>
      <c r="M45" s="39">
        <f t="shared" si="3"/>
        <v>0</v>
      </c>
      <c r="N45" s="39">
        <f t="shared" si="4"/>
        <v>0</v>
      </c>
      <c r="O45" s="39">
        <f t="shared" si="5"/>
        <v>0</v>
      </c>
      <c r="P45" s="39">
        <f>IF($A45&lt;=LEN('COL7A1 e15 - 2ry Str + Mask'!A$2),M45-J45,"")</f>
        <v>0</v>
      </c>
      <c r="Q45" s="39">
        <f>IF($A45&lt;=LEN('COL7A1 e15 - 2ry Str + Mask'!A$2),N45-K45,"")</f>
        <v>0</v>
      </c>
      <c r="R45" s="39">
        <f>IF($A45&lt;=LEN('COL7A1 e15 - 2ry Str + Mask'!A$2),O45-L45,"")</f>
        <v>0</v>
      </c>
    </row>
    <row r="46" spans="1:18" ht="20" customHeight="1" x14ac:dyDescent="0.15">
      <c r="A46" s="36">
        <v>45</v>
      </c>
      <c r="B46" s="37" t="str">
        <f>IF($A46&lt;=LEN('COL7A1 e15 - 2ry Str + Mask'!A$2),MID('COL7A1 e15 - 2ry Str + Mask'!A$2,$A46,1),"")</f>
        <v>.</v>
      </c>
      <c r="C46" s="38" t="str">
        <f>IF($A46&lt;=LEN('COL7A1 e15 - 2ry Str + Mask'!B$2),MID('COL7A1 e15 - 2ry Str + Mask'!B$2,$A46,1),"")</f>
        <v>.</v>
      </c>
      <c r="D46" s="38" t="str">
        <f>IF($A46&lt;=LEN('COL7A1 e15 - 2ry Str + Mask'!C$2),MID('COL7A1 e15 - 2ry Str + Mask'!C$2,$A46,1),"")</f>
        <v>.</v>
      </c>
      <c r="E46" s="38" t="str">
        <f t="shared" si="0"/>
        <v>.</v>
      </c>
      <c r="F46" s="38" t="str">
        <f t="shared" si="6"/>
        <v>.....(((((..((((.(((.((((..((((((.((((((.(((.</v>
      </c>
      <c r="G46" s="39">
        <f>IF($A46&lt;=LEN('COL7A1 e15 - 2ry Str + Mask'!A$2),SUMIF('COL7A1 e15 - HSF3.0'!E2:E219,"&lt;="&amp;$A46,'COL7A1 e15 - HSF3.0'!H2:H219)-SUMIF('COL7A1 e15 - HSF3.0'!G2:G219,"&lt;="&amp;$A46,'COL7A1 e15 - HSF3.0'!H2:H219),"")</f>
        <v>0</v>
      </c>
      <c r="H46" s="39">
        <f>IF($A46&lt;=LEN('COL7A1 e15 - 2ry Str + Mask'!A$2),SUMIF('COL7A1 e15 - HSF3.0'!E2:E219,"&lt;="&amp;$A46,'COL7A1 e15 - HSF3.0'!I2:I219)-SUMIF('COL7A1 e15 - HSF3.0'!G2:G219,"&lt;="&amp;$A46,'COL7A1 e15 - HSF3.0'!I2:I219),"")</f>
        <v>0</v>
      </c>
      <c r="I46" s="39">
        <f>IF($A46&lt;=LEN('COL7A1 e15 - 2ry Str + Mask'!A$2),G46+H46,"")</f>
        <v>0</v>
      </c>
      <c r="J46" s="39">
        <f t="shared" si="7"/>
        <v>0</v>
      </c>
      <c r="K46" s="39">
        <f t="shared" si="1"/>
        <v>0</v>
      </c>
      <c r="L46" s="39">
        <f t="shared" si="2"/>
        <v>0</v>
      </c>
      <c r="M46" s="39">
        <f t="shared" si="3"/>
        <v>0</v>
      </c>
      <c r="N46" s="39">
        <f t="shared" si="4"/>
        <v>0</v>
      </c>
      <c r="O46" s="39">
        <f t="shared" si="5"/>
        <v>0</v>
      </c>
      <c r="P46" s="39">
        <f>IF($A46&lt;=LEN('COL7A1 e15 - 2ry Str + Mask'!A$2),M46-J46,"")</f>
        <v>0</v>
      </c>
      <c r="Q46" s="39">
        <f>IF($A46&lt;=LEN('COL7A1 e15 - 2ry Str + Mask'!A$2),N46-K46,"")</f>
        <v>0</v>
      </c>
      <c r="R46" s="39">
        <f>IF($A46&lt;=LEN('COL7A1 e15 - 2ry Str + Mask'!A$2),O46-L46,"")</f>
        <v>0</v>
      </c>
    </row>
    <row r="47" spans="1:18" ht="20" customHeight="1" x14ac:dyDescent="0.15">
      <c r="A47" s="36">
        <v>46</v>
      </c>
      <c r="B47" s="37" t="str">
        <f>IF($A47&lt;=LEN('COL7A1 e15 - 2ry Str + Mask'!A$2),MID('COL7A1 e15 - 2ry Str + Mask'!A$2,$A47,1),"")</f>
        <v>.</v>
      </c>
      <c r="C47" s="38" t="str">
        <f>IF($A47&lt;=LEN('COL7A1 e15 - 2ry Str + Mask'!B$2),MID('COL7A1 e15 - 2ry Str + Mask'!B$2,$A47,1),"")</f>
        <v>.</v>
      </c>
      <c r="D47" s="38" t="str">
        <f>IF($A47&lt;=LEN('COL7A1 e15 - 2ry Str + Mask'!C$2),MID('COL7A1 e15 - 2ry Str + Mask'!C$2,$A47,1),"")</f>
        <v>.</v>
      </c>
      <c r="E47" s="38" t="str">
        <f t="shared" si="0"/>
        <v>.</v>
      </c>
      <c r="F47" s="38" t="str">
        <f t="shared" si="6"/>
        <v>.....(((((..((((.(((.((((..((((((.((((((.(((..</v>
      </c>
      <c r="G47" s="39">
        <f>IF($A47&lt;=LEN('COL7A1 e15 - 2ry Str + Mask'!A$2),SUMIF('COL7A1 e15 - HSF3.0'!E2:E219,"&lt;="&amp;$A47,'COL7A1 e15 - HSF3.0'!H2:H219)-SUMIF('COL7A1 e15 - HSF3.0'!G2:G219,"&lt;="&amp;$A47,'COL7A1 e15 - HSF3.0'!H2:H219),"")</f>
        <v>0</v>
      </c>
      <c r="H47" s="39">
        <f>IF($A47&lt;=LEN('COL7A1 e15 - 2ry Str + Mask'!A$2),SUMIF('COL7A1 e15 - HSF3.0'!E2:E219,"&lt;="&amp;$A47,'COL7A1 e15 - HSF3.0'!I2:I219)-SUMIF('COL7A1 e15 - HSF3.0'!G2:G219,"&lt;="&amp;$A47,'COL7A1 e15 - HSF3.0'!I2:I219),"")</f>
        <v>0</v>
      </c>
      <c r="I47" s="39">
        <f>IF($A47&lt;=LEN('COL7A1 e15 - 2ry Str + Mask'!A$2),G47+H47,"")</f>
        <v>0</v>
      </c>
      <c r="J47" s="39">
        <f t="shared" si="7"/>
        <v>0</v>
      </c>
      <c r="K47" s="39">
        <f t="shared" si="1"/>
        <v>0</v>
      </c>
      <c r="L47" s="39">
        <f t="shared" si="2"/>
        <v>0</v>
      </c>
      <c r="M47" s="39">
        <f t="shared" si="3"/>
        <v>0</v>
      </c>
      <c r="N47" s="39">
        <f t="shared" si="4"/>
        <v>0</v>
      </c>
      <c r="O47" s="39">
        <f t="shared" si="5"/>
        <v>0</v>
      </c>
      <c r="P47" s="39">
        <f>IF($A47&lt;=LEN('COL7A1 e15 - 2ry Str + Mask'!A$2),M47-J47,"")</f>
        <v>0</v>
      </c>
      <c r="Q47" s="39">
        <f>IF($A47&lt;=LEN('COL7A1 e15 - 2ry Str + Mask'!A$2),N47-K47,"")</f>
        <v>0</v>
      </c>
      <c r="R47" s="39">
        <f>IF($A47&lt;=LEN('COL7A1 e15 - 2ry Str + Mask'!A$2),O47-L47,"")</f>
        <v>0</v>
      </c>
    </row>
    <row r="48" spans="1:18" ht="20" customHeight="1" x14ac:dyDescent="0.15">
      <c r="A48" s="36">
        <v>47</v>
      </c>
      <c r="B48" s="37" t="str">
        <f>IF($A48&lt;=LEN('COL7A1 e15 - 2ry Str + Mask'!A$2),MID('COL7A1 e15 - 2ry Str + Mask'!A$2,$A48,1),"")</f>
        <v>.</v>
      </c>
      <c r="C48" s="38" t="str">
        <f>IF($A48&lt;=LEN('COL7A1 e15 - 2ry Str + Mask'!B$2),MID('COL7A1 e15 - 2ry Str + Mask'!B$2,$A48,1),"")</f>
        <v>.</v>
      </c>
      <c r="D48" s="38" t="str">
        <f>IF($A48&lt;=LEN('COL7A1 e15 - 2ry Str + Mask'!C$2),MID('COL7A1 e15 - 2ry Str + Mask'!C$2,$A48,1),"")</f>
        <v>.</v>
      </c>
      <c r="E48" s="38" t="str">
        <f t="shared" si="0"/>
        <v>.</v>
      </c>
      <c r="F48" s="38" t="str">
        <f t="shared" si="6"/>
        <v>.....(((((..((((.(((.((((..((((((.((((((.(((...</v>
      </c>
      <c r="G48" s="39">
        <f>IF($A48&lt;=LEN('COL7A1 e15 - 2ry Str + Mask'!A$2),SUMIF('COL7A1 e15 - HSF3.0'!E2:E219,"&lt;="&amp;$A48,'COL7A1 e15 - HSF3.0'!H2:H219)-SUMIF('COL7A1 e15 - HSF3.0'!G2:G219,"&lt;="&amp;$A48,'COL7A1 e15 - HSF3.0'!H2:H219),"")</f>
        <v>0</v>
      </c>
      <c r="H48" s="39">
        <f>IF($A48&lt;=LEN('COL7A1 e15 - 2ry Str + Mask'!A$2),SUMIF('COL7A1 e15 - HSF3.0'!E2:E219,"&lt;="&amp;$A48,'COL7A1 e15 - HSF3.0'!I2:I219)-SUMIF('COL7A1 e15 - HSF3.0'!G2:G219,"&lt;="&amp;$A48,'COL7A1 e15 - HSF3.0'!I2:I219),"")</f>
        <v>0</v>
      </c>
      <c r="I48" s="39">
        <f>IF($A48&lt;=LEN('COL7A1 e15 - 2ry Str + Mask'!A$2),G48+H48,"")</f>
        <v>0</v>
      </c>
      <c r="J48" s="39">
        <f t="shared" si="7"/>
        <v>0</v>
      </c>
      <c r="K48" s="39">
        <f t="shared" si="1"/>
        <v>0</v>
      </c>
      <c r="L48" s="39">
        <f t="shared" si="2"/>
        <v>0</v>
      </c>
      <c r="M48" s="39">
        <f t="shared" si="3"/>
        <v>0</v>
      </c>
      <c r="N48" s="39">
        <f t="shared" si="4"/>
        <v>0</v>
      </c>
      <c r="O48" s="39">
        <f t="shared" si="5"/>
        <v>0</v>
      </c>
      <c r="P48" s="39">
        <f>IF($A48&lt;=LEN('COL7A1 e15 - 2ry Str + Mask'!A$2),M48-J48,"")</f>
        <v>0</v>
      </c>
      <c r="Q48" s="39">
        <f>IF($A48&lt;=LEN('COL7A1 e15 - 2ry Str + Mask'!A$2),N48-K48,"")</f>
        <v>0</v>
      </c>
      <c r="R48" s="39">
        <f>IF($A48&lt;=LEN('COL7A1 e15 - 2ry Str + Mask'!A$2),O48-L48,"")</f>
        <v>0</v>
      </c>
    </row>
    <row r="49" spans="1:18" ht="20" customHeight="1" x14ac:dyDescent="0.15">
      <c r="A49" s="36">
        <v>48</v>
      </c>
      <c r="B49" s="37" t="str">
        <f>IF($A49&lt;=LEN('COL7A1 e15 - 2ry Str + Mask'!A$2),MID('COL7A1 e15 - 2ry Str + Mask'!A$2,$A49,1),"")</f>
        <v>.</v>
      </c>
      <c r="C49" s="38" t="str">
        <f>IF($A49&lt;=LEN('COL7A1 e15 - 2ry Str + Mask'!B$2),MID('COL7A1 e15 - 2ry Str + Mask'!B$2,$A49,1),"")</f>
        <v>(</v>
      </c>
      <c r="D49" s="38" t="str">
        <f>IF($A49&lt;=LEN('COL7A1 e15 - 2ry Str + Mask'!C$2),MID('COL7A1 e15 - 2ry Str + Mask'!C$2,$A49,1),"")</f>
        <v>.</v>
      </c>
      <c r="E49" s="38" t="str">
        <f t="shared" si="0"/>
        <v>(</v>
      </c>
      <c r="F49" s="38" t="str">
        <f t="shared" si="6"/>
        <v>.....(((((..((((.(((.((((..((((((.((((((.(((...(</v>
      </c>
      <c r="G49" s="39">
        <f>IF($A49&lt;=LEN('COL7A1 e15 - 2ry Str + Mask'!A$2),SUMIF('COL7A1 e15 - HSF3.0'!E2:E219,"&lt;="&amp;$A49,'COL7A1 e15 - HSF3.0'!H2:H219)-SUMIF('COL7A1 e15 - HSF3.0'!G2:G219,"&lt;="&amp;$A49,'COL7A1 e15 - HSF3.0'!H2:H219),"")</f>
        <v>0</v>
      </c>
      <c r="H49" s="39">
        <f>IF($A49&lt;=LEN('COL7A1 e15 - 2ry Str + Mask'!A$2),SUMIF('COL7A1 e15 - HSF3.0'!E2:E219,"&lt;="&amp;$A49,'COL7A1 e15 - HSF3.0'!I2:I219)-SUMIF('COL7A1 e15 - HSF3.0'!G2:G219,"&lt;="&amp;$A49,'COL7A1 e15 - HSF3.0'!I2:I219),"")</f>
        <v>0</v>
      </c>
      <c r="I49" s="39">
        <f>IF($A49&lt;=LEN('COL7A1 e15 - 2ry Str + Mask'!A$2),G49+H49,"")</f>
        <v>0</v>
      </c>
      <c r="J49" s="39">
        <f t="shared" si="7"/>
        <v>0</v>
      </c>
      <c r="K49" s="39">
        <f t="shared" si="1"/>
        <v>0</v>
      </c>
      <c r="L49" s="39">
        <f t="shared" si="2"/>
        <v>0</v>
      </c>
      <c r="M49" s="39">
        <f t="shared" si="3"/>
        <v>0</v>
      </c>
      <c r="N49" s="39">
        <f t="shared" si="4"/>
        <v>0</v>
      </c>
      <c r="O49" s="39">
        <f t="shared" si="5"/>
        <v>0</v>
      </c>
      <c r="P49" s="39">
        <f>IF($A49&lt;=LEN('COL7A1 e15 - 2ry Str + Mask'!A$2),M49-J49,"")</f>
        <v>0</v>
      </c>
      <c r="Q49" s="39">
        <f>IF($A49&lt;=LEN('COL7A1 e15 - 2ry Str + Mask'!A$2),N49-K49,"")</f>
        <v>0</v>
      </c>
      <c r="R49" s="39">
        <f>IF($A49&lt;=LEN('COL7A1 e15 - 2ry Str + Mask'!A$2),O49-L49,"")</f>
        <v>0</v>
      </c>
    </row>
    <row r="50" spans="1:18" ht="20" customHeight="1" x14ac:dyDescent="0.15">
      <c r="A50" s="36">
        <v>49</v>
      </c>
      <c r="B50" s="37" t="str">
        <f>IF($A50&lt;=LEN('COL7A1 e15 - 2ry Str + Mask'!A$2),MID('COL7A1 e15 - 2ry Str + Mask'!A$2,$A50,1),"")</f>
        <v>.</v>
      </c>
      <c r="C50" s="38" t="str">
        <f>IF($A50&lt;=LEN('COL7A1 e15 - 2ry Str + Mask'!B$2),MID('COL7A1 e15 - 2ry Str + Mask'!B$2,$A50,1),"")</f>
        <v>(</v>
      </c>
      <c r="D50" s="38" t="str">
        <f>IF($A50&lt;=LEN('COL7A1 e15 - 2ry Str + Mask'!C$2),MID('COL7A1 e15 - 2ry Str + Mask'!C$2,$A50,1),"")</f>
        <v>.</v>
      </c>
      <c r="E50" s="38" t="str">
        <f t="shared" si="0"/>
        <v>(</v>
      </c>
      <c r="F50" s="38" t="str">
        <f t="shared" si="6"/>
        <v>.....(((((..((((.(((.((((..((((((.((((((.(((...((</v>
      </c>
      <c r="G50" s="39">
        <f>IF($A50&lt;=LEN('COL7A1 e15 - 2ry Str + Mask'!A$2),SUMIF('COL7A1 e15 - HSF3.0'!E2:E219,"&lt;="&amp;$A50,'COL7A1 e15 - HSF3.0'!H2:H219)-SUMIF('COL7A1 e15 - HSF3.0'!G2:G219,"&lt;="&amp;$A50,'COL7A1 e15 - HSF3.0'!H2:H219),"")</f>
        <v>0</v>
      </c>
      <c r="H50" s="39">
        <f>IF($A50&lt;=LEN('COL7A1 e15 - 2ry Str + Mask'!A$2),SUMIF('COL7A1 e15 - HSF3.0'!E2:E219,"&lt;="&amp;$A50,'COL7A1 e15 - HSF3.0'!I2:I219)-SUMIF('COL7A1 e15 - HSF3.0'!G2:G219,"&lt;="&amp;$A50,'COL7A1 e15 - HSF3.0'!I2:I219),"")</f>
        <v>0</v>
      </c>
      <c r="I50" s="39">
        <f>IF($A50&lt;=LEN('COL7A1 e15 - 2ry Str + Mask'!A$2),G50+H50,"")</f>
        <v>0</v>
      </c>
      <c r="J50" s="39">
        <f t="shared" si="7"/>
        <v>0</v>
      </c>
      <c r="K50" s="39">
        <f t="shared" si="1"/>
        <v>0</v>
      </c>
      <c r="L50" s="39">
        <f t="shared" si="2"/>
        <v>0</v>
      </c>
      <c r="M50" s="39">
        <f t="shared" si="3"/>
        <v>0</v>
      </c>
      <c r="N50" s="39">
        <f t="shared" si="4"/>
        <v>0</v>
      </c>
      <c r="O50" s="39">
        <f t="shared" si="5"/>
        <v>0</v>
      </c>
      <c r="P50" s="39">
        <f>IF($A50&lt;=LEN('COL7A1 e15 - 2ry Str + Mask'!A$2),M50-J50,"")</f>
        <v>0</v>
      </c>
      <c r="Q50" s="39">
        <f>IF($A50&lt;=LEN('COL7A1 e15 - 2ry Str + Mask'!A$2),N50-K50,"")</f>
        <v>0</v>
      </c>
      <c r="R50" s="39">
        <f>IF($A50&lt;=LEN('COL7A1 e15 - 2ry Str + Mask'!A$2),O50-L50,"")</f>
        <v>0</v>
      </c>
    </row>
    <row r="51" spans="1:18" ht="20" customHeight="1" x14ac:dyDescent="0.15">
      <c r="A51" s="36">
        <v>50</v>
      </c>
      <c r="B51" s="37" t="str">
        <f>IF($A51&lt;=LEN('COL7A1 e15 - 2ry Str + Mask'!A$2),MID('COL7A1 e15 - 2ry Str + Mask'!A$2,$A51,1),"")</f>
        <v>(</v>
      </c>
      <c r="C51" s="38" t="str">
        <f>IF($A51&lt;=LEN('COL7A1 e15 - 2ry Str + Mask'!B$2),MID('COL7A1 e15 - 2ry Str + Mask'!B$2,$A51,1),"")</f>
        <v>.</v>
      </c>
      <c r="D51" s="38" t="str">
        <f>IF($A51&lt;=LEN('COL7A1 e15 - 2ry Str + Mask'!C$2),MID('COL7A1 e15 - 2ry Str + Mask'!C$2,$A51,1),"")</f>
        <v>.</v>
      </c>
      <c r="E51" s="38" t="str">
        <f t="shared" si="0"/>
        <v>.</v>
      </c>
      <c r="F51" s="38" t="str">
        <f t="shared" si="6"/>
        <v>.....(((((..((((.(((.((((..((((((.((((((.(((...((.</v>
      </c>
      <c r="G51" s="39">
        <f>IF($A51&lt;=LEN('COL7A1 e15 - 2ry Str + Mask'!A$2),SUMIF('COL7A1 e15 - HSF3.0'!E2:E219,"&lt;="&amp;$A51,'COL7A1 e15 - HSF3.0'!H2:H219)-SUMIF('COL7A1 e15 - HSF3.0'!G2:G219,"&lt;="&amp;$A51,'COL7A1 e15 - HSF3.0'!H2:H219),"")</f>
        <v>0</v>
      </c>
      <c r="H51" s="39">
        <f>IF($A51&lt;=LEN('COL7A1 e15 - 2ry Str + Mask'!A$2),SUMIF('COL7A1 e15 - HSF3.0'!E2:E219,"&lt;="&amp;$A51,'COL7A1 e15 - HSF3.0'!I2:I219)-SUMIF('COL7A1 e15 - HSF3.0'!G2:G219,"&lt;="&amp;$A51,'COL7A1 e15 - HSF3.0'!I2:I219),"")</f>
        <v>0</v>
      </c>
      <c r="I51" s="39">
        <f>IF($A51&lt;=LEN('COL7A1 e15 - 2ry Str + Mask'!A$2),G51+H51,"")</f>
        <v>0</v>
      </c>
      <c r="J51" s="39">
        <f t="shared" si="7"/>
        <v>0</v>
      </c>
      <c r="K51" s="39">
        <f t="shared" si="1"/>
        <v>0</v>
      </c>
      <c r="L51" s="39">
        <f t="shared" si="2"/>
        <v>0</v>
      </c>
      <c r="M51" s="39">
        <f t="shared" si="3"/>
        <v>0</v>
      </c>
      <c r="N51" s="39">
        <f t="shared" si="4"/>
        <v>0</v>
      </c>
      <c r="O51" s="39">
        <f t="shared" si="5"/>
        <v>0</v>
      </c>
      <c r="P51" s="39">
        <f>IF($A51&lt;=LEN('COL7A1 e15 - 2ry Str + Mask'!A$2),M51-J51,"")</f>
        <v>0</v>
      </c>
      <c r="Q51" s="39">
        <f>IF($A51&lt;=LEN('COL7A1 e15 - 2ry Str + Mask'!A$2),N51-K51,"")</f>
        <v>0</v>
      </c>
      <c r="R51" s="39">
        <f>IF($A51&lt;=LEN('COL7A1 e15 - 2ry Str + Mask'!A$2),O51-L51,"")</f>
        <v>0</v>
      </c>
    </row>
    <row r="52" spans="1:18" ht="20" customHeight="1" x14ac:dyDescent="0.15">
      <c r="A52" s="36">
        <v>51</v>
      </c>
      <c r="B52" s="37" t="str">
        <f>IF($A52&lt;=LEN('COL7A1 e15 - 2ry Str + Mask'!A$2),MID('COL7A1 e15 - 2ry Str + Mask'!A$2,$A52,1),"")</f>
        <v>(</v>
      </c>
      <c r="C52" s="38" t="str">
        <f>IF($A52&lt;=LEN('COL7A1 e15 - 2ry Str + Mask'!B$2),MID('COL7A1 e15 - 2ry Str + Mask'!B$2,$A52,1),"")</f>
        <v>.</v>
      </c>
      <c r="D52" s="38" t="str">
        <f>IF($A52&lt;=LEN('COL7A1 e15 - 2ry Str + Mask'!C$2),MID('COL7A1 e15 - 2ry Str + Mask'!C$2,$A52,1),"")</f>
        <v>.</v>
      </c>
      <c r="E52" s="38" t="str">
        <f t="shared" si="0"/>
        <v>.</v>
      </c>
      <c r="F52" s="38" t="str">
        <f t="shared" si="6"/>
        <v>.....(((((..((((.(((.((((..((((((.((((((.(((...((..</v>
      </c>
      <c r="G52" s="39">
        <f>IF($A52&lt;=LEN('COL7A1 e15 - 2ry Str + Mask'!A$2),SUMIF('COL7A1 e15 - HSF3.0'!E2:E219,"&lt;="&amp;$A52,'COL7A1 e15 - HSF3.0'!H2:H219)-SUMIF('COL7A1 e15 - HSF3.0'!G2:G219,"&lt;="&amp;$A52,'COL7A1 e15 - HSF3.0'!H2:H219),"")</f>
        <v>0</v>
      </c>
      <c r="H52" s="39">
        <f>IF($A52&lt;=LEN('COL7A1 e15 - 2ry Str + Mask'!A$2),SUMIF('COL7A1 e15 - HSF3.0'!E2:E219,"&lt;="&amp;$A52,'COL7A1 e15 - HSF3.0'!I2:I219)-SUMIF('COL7A1 e15 - HSF3.0'!G2:G219,"&lt;="&amp;$A52,'COL7A1 e15 - HSF3.0'!I2:I219),"")</f>
        <v>0</v>
      </c>
      <c r="I52" s="39">
        <f>IF($A52&lt;=LEN('COL7A1 e15 - 2ry Str + Mask'!A$2),G52+H52,"")</f>
        <v>0</v>
      </c>
      <c r="J52" s="39">
        <f t="shared" si="7"/>
        <v>0</v>
      </c>
      <c r="K52" s="39">
        <f t="shared" si="1"/>
        <v>0</v>
      </c>
      <c r="L52" s="39">
        <f t="shared" si="2"/>
        <v>0</v>
      </c>
      <c r="M52" s="39">
        <f t="shared" si="3"/>
        <v>0</v>
      </c>
      <c r="N52" s="39">
        <f t="shared" si="4"/>
        <v>0</v>
      </c>
      <c r="O52" s="39">
        <f t="shared" si="5"/>
        <v>0</v>
      </c>
      <c r="P52" s="39">
        <f>IF($A52&lt;=LEN('COL7A1 e15 - 2ry Str + Mask'!A$2),M52-J52,"")</f>
        <v>0</v>
      </c>
      <c r="Q52" s="39">
        <f>IF($A52&lt;=LEN('COL7A1 e15 - 2ry Str + Mask'!A$2),N52-K52,"")</f>
        <v>0</v>
      </c>
      <c r="R52" s="39">
        <f>IF($A52&lt;=LEN('COL7A1 e15 - 2ry Str + Mask'!A$2),O52-L52,"")</f>
        <v>0</v>
      </c>
    </row>
    <row r="53" spans="1:18" ht="20" customHeight="1" x14ac:dyDescent="0.15">
      <c r="A53" s="36">
        <v>52</v>
      </c>
      <c r="B53" s="37" t="str">
        <f>IF($A53&lt;=LEN('COL7A1 e15 - 2ry Str + Mask'!A$2),MID('COL7A1 e15 - 2ry Str + Mask'!A$2,$A53,1),"")</f>
        <v>(</v>
      </c>
      <c r="C53" s="38" t="str">
        <f>IF($A53&lt;=LEN('COL7A1 e15 - 2ry Str + Mask'!B$2),MID('COL7A1 e15 - 2ry Str + Mask'!B$2,$A53,1),"")</f>
        <v>.</v>
      </c>
      <c r="D53" s="38" t="str">
        <f>IF($A53&lt;=LEN('COL7A1 e15 - 2ry Str + Mask'!C$2),MID('COL7A1 e15 - 2ry Str + Mask'!C$2,$A53,1),"")</f>
        <v>.</v>
      </c>
      <c r="E53" s="38" t="str">
        <f t="shared" si="0"/>
        <v>.</v>
      </c>
      <c r="F53" s="38" t="str">
        <f t="shared" si="6"/>
        <v>.....(((((..((((.(((.((((..((((((.((((((.(((...((...</v>
      </c>
      <c r="G53" s="39">
        <f>IF($A53&lt;=LEN('COL7A1 e15 - 2ry Str + Mask'!A$2),SUMIF('COL7A1 e15 - HSF3.0'!E2:E219,"&lt;="&amp;$A53,'COL7A1 e15 - HSF3.0'!H2:H219)-SUMIF('COL7A1 e15 - HSF3.0'!G2:G219,"&lt;="&amp;$A53,'COL7A1 e15 - HSF3.0'!H2:H219),"")</f>
        <v>0</v>
      </c>
      <c r="H53" s="39">
        <f>IF($A53&lt;=LEN('COL7A1 e15 - 2ry Str + Mask'!A$2),SUMIF('COL7A1 e15 - HSF3.0'!E2:E219,"&lt;="&amp;$A53,'COL7A1 e15 - HSF3.0'!I2:I219)-SUMIF('COL7A1 e15 - HSF3.0'!G2:G219,"&lt;="&amp;$A53,'COL7A1 e15 - HSF3.0'!I2:I219),"")</f>
        <v>0</v>
      </c>
      <c r="I53" s="39">
        <f>IF($A53&lt;=LEN('COL7A1 e15 - 2ry Str + Mask'!A$2),G53+H53,"")</f>
        <v>0</v>
      </c>
      <c r="J53" s="39">
        <f t="shared" si="7"/>
        <v>0</v>
      </c>
      <c r="K53" s="39">
        <f t="shared" si="1"/>
        <v>0</v>
      </c>
      <c r="L53" s="39">
        <f t="shared" si="2"/>
        <v>0</v>
      </c>
      <c r="M53" s="39">
        <f t="shared" si="3"/>
        <v>0</v>
      </c>
      <c r="N53" s="39">
        <f t="shared" si="4"/>
        <v>0</v>
      </c>
      <c r="O53" s="39">
        <f t="shared" si="5"/>
        <v>0</v>
      </c>
      <c r="P53" s="39">
        <f>IF($A53&lt;=LEN('COL7A1 e15 - 2ry Str + Mask'!A$2),M53-J53,"")</f>
        <v>0</v>
      </c>
      <c r="Q53" s="39">
        <f>IF($A53&lt;=LEN('COL7A1 e15 - 2ry Str + Mask'!A$2),N53-K53,"")</f>
        <v>0</v>
      </c>
      <c r="R53" s="39">
        <f>IF($A53&lt;=LEN('COL7A1 e15 - 2ry Str + Mask'!A$2),O53-L53,"")</f>
        <v>0</v>
      </c>
    </row>
    <row r="54" spans="1:18" ht="20" customHeight="1" x14ac:dyDescent="0.15">
      <c r="A54" s="36">
        <v>53</v>
      </c>
      <c r="B54" s="37" t="str">
        <f>IF($A54&lt;=LEN('COL7A1 e15 - 2ry Str + Mask'!A$2),MID('COL7A1 e15 - 2ry Str + Mask'!A$2,$A54,1),"")</f>
        <v>.</v>
      </c>
      <c r="C54" s="38" t="str">
        <f>IF($A54&lt;=LEN('COL7A1 e15 - 2ry Str + Mask'!B$2),MID('COL7A1 e15 - 2ry Str + Mask'!B$2,$A54,1),"")</f>
        <v>.</v>
      </c>
      <c r="D54" s="38" t="str">
        <f>IF($A54&lt;=LEN('COL7A1 e15 - 2ry Str + Mask'!C$2),MID('COL7A1 e15 - 2ry Str + Mask'!C$2,$A54,1),"")</f>
        <v>.</v>
      </c>
      <c r="E54" s="38" t="str">
        <f t="shared" si="0"/>
        <v>.</v>
      </c>
      <c r="F54" s="38" t="str">
        <f t="shared" si="6"/>
        <v>.....(((((..((((.(((.((((..((((((.((((((.(((...((....</v>
      </c>
      <c r="G54" s="39">
        <f>IF($A54&lt;=LEN('COL7A1 e15 - 2ry Str + Mask'!A$2),SUMIF('COL7A1 e15 - HSF3.0'!E2:E219,"&lt;="&amp;$A54,'COL7A1 e15 - HSF3.0'!H2:H219)-SUMIF('COL7A1 e15 - HSF3.0'!G2:G219,"&lt;="&amp;$A54,'COL7A1 e15 - HSF3.0'!H2:H219),"")</f>
        <v>0</v>
      </c>
      <c r="H54" s="39">
        <f>IF($A54&lt;=LEN('COL7A1 e15 - 2ry Str + Mask'!A$2),SUMIF('COL7A1 e15 - HSF3.0'!E2:E219,"&lt;="&amp;$A54,'COL7A1 e15 - HSF3.0'!I2:I219)-SUMIF('COL7A1 e15 - HSF3.0'!G2:G219,"&lt;="&amp;$A54,'COL7A1 e15 - HSF3.0'!I2:I219),"")</f>
        <v>0</v>
      </c>
      <c r="I54" s="39">
        <f>IF($A54&lt;=LEN('COL7A1 e15 - 2ry Str + Mask'!A$2),G54+H54,"")</f>
        <v>0</v>
      </c>
      <c r="J54" s="39">
        <f t="shared" si="7"/>
        <v>0</v>
      </c>
      <c r="K54" s="39">
        <f t="shared" si="1"/>
        <v>0</v>
      </c>
      <c r="L54" s="39">
        <f t="shared" si="2"/>
        <v>0</v>
      </c>
      <c r="M54" s="39">
        <f t="shared" si="3"/>
        <v>0</v>
      </c>
      <c r="N54" s="39">
        <f t="shared" si="4"/>
        <v>0</v>
      </c>
      <c r="O54" s="39">
        <f t="shared" si="5"/>
        <v>0</v>
      </c>
      <c r="P54" s="39">
        <f>IF($A54&lt;=LEN('COL7A1 e15 - 2ry Str + Mask'!A$2),M54-J54,"")</f>
        <v>0</v>
      </c>
      <c r="Q54" s="39">
        <f>IF($A54&lt;=LEN('COL7A1 e15 - 2ry Str + Mask'!A$2),N54-K54,"")</f>
        <v>0</v>
      </c>
      <c r="R54" s="39">
        <f>IF($A54&lt;=LEN('COL7A1 e15 - 2ry Str + Mask'!A$2),O54-L54,"")</f>
        <v>0</v>
      </c>
    </row>
    <row r="55" spans="1:18" ht="20" customHeight="1" x14ac:dyDescent="0.15">
      <c r="A55" s="36">
        <v>54</v>
      </c>
      <c r="B55" s="37" t="str">
        <f>IF($A55&lt;=LEN('COL7A1 e15 - 2ry Str + Mask'!A$2),MID('COL7A1 e15 - 2ry Str + Mask'!A$2,$A55,1),"")</f>
        <v>.</v>
      </c>
      <c r="C55" s="38" t="str">
        <f>IF($A55&lt;=LEN('COL7A1 e15 - 2ry Str + Mask'!B$2),MID('COL7A1 e15 - 2ry Str + Mask'!B$2,$A55,1),"")</f>
        <v>.</v>
      </c>
      <c r="D55" s="38" t="str">
        <f>IF($A55&lt;=LEN('COL7A1 e15 - 2ry Str + Mask'!C$2),MID('COL7A1 e15 - 2ry Str + Mask'!C$2,$A55,1),"")</f>
        <v>.</v>
      </c>
      <c r="E55" s="38" t="str">
        <f t="shared" si="0"/>
        <v>.</v>
      </c>
      <c r="F55" s="38" t="str">
        <f t="shared" si="6"/>
        <v>.....(((((..((((.(((.((((..((((((.((((((.(((...((.....</v>
      </c>
      <c r="G55" s="39">
        <f>IF($A55&lt;=LEN('COL7A1 e15 - 2ry Str + Mask'!A$2),SUMIF('COL7A1 e15 - HSF3.0'!E2:E219,"&lt;="&amp;$A55,'COL7A1 e15 - HSF3.0'!H2:H219)-SUMIF('COL7A1 e15 - HSF3.0'!G2:G219,"&lt;="&amp;$A55,'COL7A1 e15 - HSF3.0'!H2:H219),"")</f>
        <v>0</v>
      </c>
      <c r="H55" s="39">
        <f>IF($A55&lt;=LEN('COL7A1 e15 - 2ry Str + Mask'!A$2),SUMIF('COL7A1 e15 - HSF3.0'!E2:E219,"&lt;="&amp;$A55,'COL7A1 e15 - HSF3.0'!I2:I219)-SUMIF('COL7A1 e15 - HSF3.0'!G2:G219,"&lt;="&amp;$A55,'COL7A1 e15 - HSF3.0'!I2:I219),"")</f>
        <v>-0.125</v>
      </c>
      <c r="I55" s="39">
        <f>IF($A55&lt;=LEN('COL7A1 e15 - 2ry Str + Mask'!A$2),G55+H55,"")</f>
        <v>-0.125</v>
      </c>
      <c r="J55" s="39">
        <f t="shared" si="7"/>
        <v>0</v>
      </c>
      <c r="K55" s="39">
        <f t="shared" si="1"/>
        <v>-0.125</v>
      </c>
      <c r="L55" s="39">
        <f t="shared" si="2"/>
        <v>-0.125</v>
      </c>
      <c r="M55" s="39">
        <f t="shared" si="3"/>
        <v>0</v>
      </c>
      <c r="N55" s="39">
        <f t="shared" si="4"/>
        <v>-0.125</v>
      </c>
      <c r="O55" s="39">
        <f t="shared" si="5"/>
        <v>-0.125</v>
      </c>
      <c r="P55" s="39">
        <f>IF($A55&lt;=LEN('COL7A1 e15 - 2ry Str + Mask'!A$2),M55-J55,"")</f>
        <v>0</v>
      </c>
      <c r="Q55" s="39">
        <f>IF($A55&lt;=LEN('COL7A1 e15 - 2ry Str + Mask'!A$2),N55-K55,"")</f>
        <v>0</v>
      </c>
      <c r="R55" s="39">
        <f>IF($A55&lt;=LEN('COL7A1 e15 - 2ry Str + Mask'!A$2),O55-L55,"")</f>
        <v>0</v>
      </c>
    </row>
    <row r="56" spans="1:18" ht="20" customHeight="1" x14ac:dyDescent="0.15">
      <c r="A56" s="36">
        <v>55</v>
      </c>
      <c r="B56" s="37" t="str">
        <f>IF($A56&lt;=LEN('COL7A1 e15 - 2ry Str + Mask'!A$2),MID('COL7A1 e15 - 2ry Str + Mask'!A$2,$A56,1),"")</f>
        <v>.</v>
      </c>
      <c r="C56" s="38" t="str">
        <f>IF($A56&lt;=LEN('COL7A1 e15 - 2ry Str + Mask'!B$2),MID('COL7A1 e15 - 2ry Str + Mask'!B$2,$A56,1),"")</f>
        <v>.</v>
      </c>
      <c r="D56" s="38" t="str">
        <f>IF($A56&lt;=LEN('COL7A1 e15 - 2ry Str + Mask'!C$2),MID('COL7A1 e15 - 2ry Str + Mask'!C$2,$A56,1),"")</f>
        <v>.</v>
      </c>
      <c r="E56" s="38" t="str">
        <f t="shared" si="0"/>
        <v>.</v>
      </c>
      <c r="F56" s="38" t="str">
        <f t="shared" si="6"/>
        <v>.....(((((..((((.(((.((((..((((((.((((((.(((...((......</v>
      </c>
      <c r="G56" s="39">
        <f>IF($A56&lt;=LEN('COL7A1 e15 - 2ry Str + Mask'!A$2),SUMIF('COL7A1 e15 - HSF3.0'!E2:E219,"&lt;="&amp;$A56,'COL7A1 e15 - HSF3.0'!H2:H219)-SUMIF('COL7A1 e15 - HSF3.0'!G2:G219,"&lt;="&amp;$A56,'COL7A1 e15 - HSF3.0'!H2:H219),"")</f>
        <v>0</v>
      </c>
      <c r="H56" s="39">
        <f>IF($A56&lt;=LEN('COL7A1 e15 - 2ry Str + Mask'!A$2),SUMIF('COL7A1 e15 - HSF3.0'!E2:E219,"&lt;="&amp;$A56,'COL7A1 e15 - HSF3.0'!I2:I219)-SUMIF('COL7A1 e15 - HSF3.0'!G2:G219,"&lt;="&amp;$A56,'COL7A1 e15 - HSF3.0'!I2:I219),"")</f>
        <v>-0.125</v>
      </c>
      <c r="I56" s="39">
        <f>IF($A56&lt;=LEN('COL7A1 e15 - 2ry Str + Mask'!A$2),G56+H56,"")</f>
        <v>-0.125</v>
      </c>
      <c r="J56" s="39">
        <f t="shared" si="7"/>
        <v>0</v>
      </c>
      <c r="K56" s="39">
        <f t="shared" si="1"/>
        <v>-0.125</v>
      </c>
      <c r="L56" s="39">
        <f t="shared" si="2"/>
        <v>-0.125</v>
      </c>
      <c r="M56" s="39">
        <f t="shared" si="3"/>
        <v>0</v>
      </c>
      <c r="N56" s="39">
        <f t="shared" si="4"/>
        <v>-0.125</v>
      </c>
      <c r="O56" s="39">
        <f t="shared" si="5"/>
        <v>-0.125</v>
      </c>
      <c r="P56" s="39">
        <f>IF($A56&lt;=LEN('COL7A1 e15 - 2ry Str + Mask'!A$2),M56-J56,"")</f>
        <v>0</v>
      </c>
      <c r="Q56" s="39">
        <f>IF($A56&lt;=LEN('COL7A1 e15 - 2ry Str + Mask'!A$2),N56-K56,"")</f>
        <v>0</v>
      </c>
      <c r="R56" s="39">
        <f>IF($A56&lt;=LEN('COL7A1 e15 - 2ry Str + Mask'!A$2),O56-L56,"")</f>
        <v>0</v>
      </c>
    </row>
    <row r="57" spans="1:18" ht="20" customHeight="1" x14ac:dyDescent="0.15">
      <c r="A57" s="36">
        <v>56</v>
      </c>
      <c r="B57" s="37" t="str">
        <f>IF($A57&lt;=LEN('COL7A1 e15 - 2ry Str + Mask'!A$2),MID('COL7A1 e15 - 2ry Str + Mask'!A$2,$A57,1),"")</f>
        <v>.</v>
      </c>
      <c r="C57" s="38" t="str">
        <f>IF($A57&lt;=LEN('COL7A1 e15 - 2ry Str + Mask'!B$2),MID('COL7A1 e15 - 2ry Str + Mask'!B$2,$A57,1),"")</f>
        <v>.</v>
      </c>
      <c r="D57" s="38" t="str">
        <f>IF($A57&lt;=LEN('COL7A1 e15 - 2ry Str + Mask'!C$2),MID('COL7A1 e15 - 2ry Str + Mask'!C$2,$A57,1),"")</f>
        <v>.</v>
      </c>
      <c r="E57" s="38" t="str">
        <f t="shared" si="0"/>
        <v>.</v>
      </c>
      <c r="F57" s="38" t="str">
        <f t="shared" si="6"/>
        <v>.....(((((..((((.(((.((((..((((((.((((((.(((...((.......</v>
      </c>
      <c r="G57" s="39">
        <f>IF($A57&lt;=LEN('COL7A1 e15 - 2ry Str + Mask'!A$2),SUMIF('COL7A1 e15 - HSF3.0'!E2:E219,"&lt;="&amp;$A57,'COL7A1 e15 - HSF3.0'!H2:H219)-SUMIF('COL7A1 e15 - HSF3.0'!G2:G219,"&lt;="&amp;$A57,'COL7A1 e15 - HSF3.0'!H2:H219),"")</f>
        <v>0</v>
      </c>
      <c r="H57" s="39">
        <f>IF($A57&lt;=LEN('COL7A1 e15 - 2ry Str + Mask'!A$2),SUMIF('COL7A1 e15 - HSF3.0'!E2:E219,"&lt;="&amp;$A57,'COL7A1 e15 - HSF3.0'!I2:I219)-SUMIF('COL7A1 e15 - HSF3.0'!G2:G219,"&lt;="&amp;$A57,'COL7A1 e15 - HSF3.0'!I2:I219),"")</f>
        <v>-0.125</v>
      </c>
      <c r="I57" s="39">
        <f>IF($A57&lt;=LEN('COL7A1 e15 - 2ry Str + Mask'!A$2),G57+H57,"")</f>
        <v>-0.125</v>
      </c>
      <c r="J57" s="39">
        <f t="shared" si="7"/>
        <v>0</v>
      </c>
      <c r="K57" s="39">
        <f t="shared" si="1"/>
        <v>-0.125</v>
      </c>
      <c r="L57" s="39">
        <f t="shared" si="2"/>
        <v>-0.125</v>
      </c>
      <c r="M57" s="39">
        <f t="shared" si="3"/>
        <v>0</v>
      </c>
      <c r="N57" s="39">
        <f t="shared" si="4"/>
        <v>-0.125</v>
      </c>
      <c r="O57" s="39">
        <f t="shared" si="5"/>
        <v>-0.125</v>
      </c>
      <c r="P57" s="39">
        <f>IF($A57&lt;=LEN('COL7A1 e15 - 2ry Str + Mask'!A$2),M57-J57,"")</f>
        <v>0</v>
      </c>
      <c r="Q57" s="39">
        <f>IF($A57&lt;=LEN('COL7A1 e15 - 2ry Str + Mask'!A$2),N57-K57,"")</f>
        <v>0</v>
      </c>
      <c r="R57" s="39">
        <f>IF($A57&lt;=LEN('COL7A1 e15 - 2ry Str + Mask'!A$2),O57-L57,"")</f>
        <v>0</v>
      </c>
    </row>
    <row r="58" spans="1:18" ht="20" customHeight="1" x14ac:dyDescent="0.15">
      <c r="A58" s="36">
        <v>57</v>
      </c>
      <c r="B58" s="37" t="str">
        <f>IF($A58&lt;=LEN('COL7A1 e15 - 2ry Str + Mask'!A$2),MID('COL7A1 e15 - 2ry Str + Mask'!A$2,$A58,1),"")</f>
        <v>.</v>
      </c>
      <c r="C58" s="38" t="str">
        <f>IF($A58&lt;=LEN('COL7A1 e15 - 2ry Str + Mask'!B$2),MID('COL7A1 e15 - 2ry Str + Mask'!B$2,$A58,1),"")</f>
        <v>.</v>
      </c>
      <c r="D58" s="38" t="str">
        <f>IF($A58&lt;=LEN('COL7A1 e15 - 2ry Str + Mask'!C$2),MID('COL7A1 e15 - 2ry Str + Mask'!C$2,$A58,1),"")</f>
        <v>.</v>
      </c>
      <c r="E58" s="38" t="str">
        <f t="shared" si="0"/>
        <v>.</v>
      </c>
      <c r="F58" s="38" t="str">
        <f t="shared" si="6"/>
        <v>.....(((((..((((.(((.((((..((((((.((((((.(((...((........</v>
      </c>
      <c r="G58" s="39">
        <f>IF($A58&lt;=LEN('COL7A1 e15 - 2ry Str + Mask'!A$2),SUMIF('COL7A1 e15 - HSF3.0'!E2:E219,"&lt;="&amp;$A58,'COL7A1 e15 - HSF3.0'!H2:H219)-SUMIF('COL7A1 e15 - HSF3.0'!G2:G219,"&lt;="&amp;$A58,'COL7A1 e15 - HSF3.0'!H2:H219),"")</f>
        <v>0</v>
      </c>
      <c r="H58" s="39">
        <f>IF($A58&lt;=LEN('COL7A1 e15 - 2ry Str + Mask'!A$2),SUMIF('COL7A1 e15 - HSF3.0'!E2:E219,"&lt;="&amp;$A58,'COL7A1 e15 - HSF3.0'!I2:I219)-SUMIF('COL7A1 e15 - HSF3.0'!G2:G219,"&lt;="&amp;$A58,'COL7A1 e15 - HSF3.0'!I2:I219),"")</f>
        <v>-0.125</v>
      </c>
      <c r="I58" s="39">
        <f>IF($A58&lt;=LEN('COL7A1 e15 - 2ry Str + Mask'!A$2),G58+H58,"")</f>
        <v>-0.125</v>
      </c>
      <c r="J58" s="39">
        <f t="shared" si="7"/>
        <v>0</v>
      </c>
      <c r="K58" s="39">
        <f t="shared" si="1"/>
        <v>-0.125</v>
      </c>
      <c r="L58" s="39">
        <f t="shared" si="2"/>
        <v>-0.125</v>
      </c>
      <c r="M58" s="39">
        <f t="shared" si="3"/>
        <v>0</v>
      </c>
      <c r="N58" s="39">
        <f t="shared" si="4"/>
        <v>-0.125</v>
      </c>
      <c r="O58" s="39">
        <f t="shared" si="5"/>
        <v>-0.125</v>
      </c>
      <c r="P58" s="39">
        <f>IF($A58&lt;=LEN('COL7A1 e15 - 2ry Str + Mask'!A$2),M58-J58,"")</f>
        <v>0</v>
      </c>
      <c r="Q58" s="39">
        <f>IF($A58&lt;=LEN('COL7A1 e15 - 2ry Str + Mask'!A$2),N58-K58,"")</f>
        <v>0</v>
      </c>
      <c r="R58" s="39">
        <f>IF($A58&lt;=LEN('COL7A1 e15 - 2ry Str + Mask'!A$2),O58-L58,"")</f>
        <v>0</v>
      </c>
    </row>
    <row r="59" spans="1:18" ht="20" customHeight="1" x14ac:dyDescent="0.15">
      <c r="A59" s="36">
        <v>58</v>
      </c>
      <c r="B59" s="37" t="str">
        <f>IF($A59&lt;=LEN('COL7A1 e15 - 2ry Str + Mask'!A$2),MID('COL7A1 e15 - 2ry Str + Mask'!A$2,$A59,1),"")</f>
        <v>.</v>
      </c>
      <c r="C59" s="38" t="str">
        <f>IF($A59&lt;=LEN('COL7A1 e15 - 2ry Str + Mask'!B$2),MID('COL7A1 e15 - 2ry Str + Mask'!B$2,$A59,1),"")</f>
        <v>.</v>
      </c>
      <c r="D59" s="38" t="str">
        <f>IF($A59&lt;=LEN('COL7A1 e15 - 2ry Str + Mask'!C$2),MID('COL7A1 e15 - 2ry Str + Mask'!C$2,$A59,1),"")</f>
        <v>.</v>
      </c>
      <c r="E59" s="38" t="str">
        <f t="shared" si="0"/>
        <v>.</v>
      </c>
      <c r="F59" s="38" t="str">
        <f t="shared" si="6"/>
        <v>.....(((((..((((.(((.((((..((((((.((((((.(((...((.........</v>
      </c>
      <c r="G59" s="39">
        <f>IF($A59&lt;=LEN('COL7A1 e15 - 2ry Str + Mask'!A$2),SUMIF('COL7A1 e15 - HSF3.0'!E2:E219,"&lt;="&amp;$A59,'COL7A1 e15 - HSF3.0'!H2:H219)-SUMIF('COL7A1 e15 - HSF3.0'!G2:G219,"&lt;="&amp;$A59,'COL7A1 e15 - HSF3.0'!H2:H219),"")</f>
        <v>0</v>
      </c>
      <c r="H59" s="39">
        <f>IF($A59&lt;=LEN('COL7A1 e15 - 2ry Str + Mask'!A$2),SUMIF('COL7A1 e15 - HSF3.0'!E2:E219,"&lt;="&amp;$A59,'COL7A1 e15 - HSF3.0'!I2:I219)-SUMIF('COL7A1 e15 - HSF3.0'!G2:G219,"&lt;="&amp;$A59,'COL7A1 e15 - HSF3.0'!I2:I219),"")</f>
        <v>-0.25</v>
      </c>
      <c r="I59" s="39">
        <f>IF($A59&lt;=LEN('COL7A1 e15 - 2ry Str + Mask'!A$2),G59+H59,"")</f>
        <v>-0.25</v>
      </c>
      <c r="J59" s="39">
        <f t="shared" si="7"/>
        <v>0</v>
      </c>
      <c r="K59" s="39">
        <f t="shared" si="1"/>
        <v>-0.25</v>
      </c>
      <c r="L59" s="39">
        <f t="shared" si="2"/>
        <v>-0.25</v>
      </c>
      <c r="M59" s="39">
        <f t="shared" si="3"/>
        <v>0</v>
      </c>
      <c r="N59" s="39">
        <f t="shared" si="4"/>
        <v>-0.25</v>
      </c>
      <c r="O59" s="39">
        <f t="shared" si="5"/>
        <v>-0.25</v>
      </c>
      <c r="P59" s="39">
        <f>IF($A59&lt;=LEN('COL7A1 e15 - 2ry Str + Mask'!A$2),M59-J59,"")</f>
        <v>0</v>
      </c>
      <c r="Q59" s="39">
        <f>IF($A59&lt;=LEN('COL7A1 e15 - 2ry Str + Mask'!A$2),N59-K59,"")</f>
        <v>0</v>
      </c>
      <c r="R59" s="39">
        <f>IF($A59&lt;=LEN('COL7A1 e15 - 2ry Str + Mask'!A$2),O59-L59,"")</f>
        <v>0</v>
      </c>
    </row>
    <row r="60" spans="1:18" ht="20" customHeight="1" x14ac:dyDescent="0.15">
      <c r="A60" s="36">
        <v>59</v>
      </c>
      <c r="B60" s="37" t="str">
        <f>IF($A60&lt;=LEN('COL7A1 e15 - 2ry Str + Mask'!A$2),MID('COL7A1 e15 - 2ry Str + Mask'!A$2,$A60,1),"")</f>
        <v>.</v>
      </c>
      <c r="C60" s="38" t="str">
        <f>IF($A60&lt;=LEN('COL7A1 e15 - 2ry Str + Mask'!B$2),MID('COL7A1 e15 - 2ry Str + Mask'!B$2,$A60,1),"")</f>
        <v>(</v>
      </c>
      <c r="D60" s="38" t="str">
        <f>IF($A60&lt;=LEN('COL7A1 e15 - 2ry Str + Mask'!C$2),MID('COL7A1 e15 - 2ry Str + Mask'!C$2,$A60,1),"")</f>
        <v>.</v>
      </c>
      <c r="E60" s="38" t="str">
        <f t="shared" si="0"/>
        <v>(</v>
      </c>
      <c r="F60" s="38" t="str">
        <f t="shared" si="6"/>
        <v>.....(((((..((((.(((.((((..((((((.((((((.(((...((.........(</v>
      </c>
      <c r="G60" s="39">
        <f>IF($A60&lt;=LEN('COL7A1 e15 - 2ry Str + Mask'!A$2),SUMIF('COL7A1 e15 - HSF3.0'!E2:E219,"&lt;="&amp;$A60,'COL7A1 e15 - HSF3.0'!H2:H219)-SUMIF('COL7A1 e15 - HSF3.0'!G2:G219,"&lt;="&amp;$A60,'COL7A1 e15 - HSF3.0'!H2:H219),"")</f>
        <v>0</v>
      </c>
      <c r="H60" s="39">
        <f>IF($A60&lt;=LEN('COL7A1 e15 - 2ry Str + Mask'!A$2),SUMIF('COL7A1 e15 - HSF3.0'!E2:E219,"&lt;="&amp;$A60,'COL7A1 e15 - HSF3.0'!I2:I219)-SUMIF('COL7A1 e15 - HSF3.0'!G2:G219,"&lt;="&amp;$A60,'COL7A1 e15 - HSF3.0'!I2:I219),"")</f>
        <v>-0.25</v>
      </c>
      <c r="I60" s="39">
        <f>IF($A60&lt;=LEN('COL7A1 e15 - 2ry Str + Mask'!A$2),G60+H60,"")</f>
        <v>-0.25</v>
      </c>
      <c r="J60" s="39">
        <f t="shared" si="7"/>
        <v>0</v>
      </c>
      <c r="K60" s="39">
        <f t="shared" si="1"/>
        <v>-0.25</v>
      </c>
      <c r="L60" s="39">
        <f t="shared" si="2"/>
        <v>-0.25</v>
      </c>
      <c r="M60" s="39">
        <f t="shared" si="3"/>
        <v>0</v>
      </c>
      <c r="N60" s="39">
        <f t="shared" si="4"/>
        <v>0</v>
      </c>
      <c r="O60" s="39">
        <f t="shared" si="5"/>
        <v>0</v>
      </c>
      <c r="P60" s="39">
        <f>IF($A60&lt;=LEN('COL7A1 e15 - 2ry Str + Mask'!A$2),M60-J60,"")</f>
        <v>0</v>
      </c>
      <c r="Q60" s="39">
        <f>IF($A60&lt;=LEN('COL7A1 e15 - 2ry Str + Mask'!A$2),N60-K60,"")</f>
        <v>0.25</v>
      </c>
      <c r="R60" s="39">
        <f>IF($A60&lt;=LEN('COL7A1 e15 - 2ry Str + Mask'!A$2),O60-L60,"")</f>
        <v>0.25</v>
      </c>
    </row>
    <row r="61" spans="1:18" ht="20" customHeight="1" x14ac:dyDescent="0.15">
      <c r="A61" s="36">
        <v>60</v>
      </c>
      <c r="B61" s="37" t="str">
        <f>IF($A61&lt;=LEN('COL7A1 e15 - 2ry Str + Mask'!A$2),MID('COL7A1 e15 - 2ry Str + Mask'!A$2,$A61,1),"")</f>
        <v>.</v>
      </c>
      <c r="C61" s="38" t="str">
        <f>IF($A61&lt;=LEN('COL7A1 e15 - 2ry Str + Mask'!B$2),MID('COL7A1 e15 - 2ry Str + Mask'!B$2,$A61,1),"")</f>
        <v>(</v>
      </c>
      <c r="D61" s="38" t="str">
        <f>IF($A61&lt;=LEN('COL7A1 e15 - 2ry Str + Mask'!C$2),MID('COL7A1 e15 - 2ry Str + Mask'!C$2,$A61,1),"")</f>
        <v>.</v>
      </c>
      <c r="E61" s="38" t="str">
        <f t="shared" si="0"/>
        <v>(</v>
      </c>
      <c r="F61" s="38" t="str">
        <f t="shared" si="6"/>
        <v>.....(((((..((((.(((.((((..((((((.((((((.(((...((.........((</v>
      </c>
      <c r="G61" s="39">
        <f>IF($A61&lt;=LEN('COL7A1 e15 - 2ry Str + Mask'!A$2),SUMIF('COL7A1 e15 - HSF3.0'!E2:E219,"&lt;="&amp;$A61,'COL7A1 e15 - HSF3.0'!H2:H219)-SUMIF('COL7A1 e15 - HSF3.0'!G2:G219,"&lt;="&amp;$A61,'COL7A1 e15 - HSF3.0'!H2:H219),"")</f>
        <v>0.125</v>
      </c>
      <c r="H61" s="39">
        <f>IF($A61&lt;=LEN('COL7A1 e15 - 2ry Str + Mask'!A$2),SUMIF('COL7A1 e15 - HSF3.0'!E2:E219,"&lt;="&amp;$A61,'COL7A1 e15 - HSF3.0'!I2:I219)-SUMIF('COL7A1 e15 - HSF3.0'!G2:G219,"&lt;="&amp;$A61,'COL7A1 e15 - HSF3.0'!I2:I219),"")</f>
        <v>-0.25</v>
      </c>
      <c r="I61" s="39">
        <f>IF($A61&lt;=LEN('COL7A1 e15 - 2ry Str + Mask'!A$2),G61+H61,"")</f>
        <v>-0.125</v>
      </c>
      <c r="J61" s="39">
        <f t="shared" si="7"/>
        <v>0.125</v>
      </c>
      <c r="K61" s="39">
        <f t="shared" si="1"/>
        <v>-0.25</v>
      </c>
      <c r="L61" s="39">
        <f t="shared" si="2"/>
        <v>-0.125</v>
      </c>
      <c r="M61" s="39">
        <f t="shared" si="3"/>
        <v>0</v>
      </c>
      <c r="N61" s="39">
        <f t="shared" si="4"/>
        <v>0</v>
      </c>
      <c r="O61" s="39">
        <f t="shared" si="5"/>
        <v>0</v>
      </c>
      <c r="P61" s="39">
        <f>IF($A61&lt;=LEN('COL7A1 e15 - 2ry Str + Mask'!A$2),M61-J61,"")</f>
        <v>-0.125</v>
      </c>
      <c r="Q61" s="39">
        <f>IF($A61&lt;=LEN('COL7A1 e15 - 2ry Str + Mask'!A$2),N61-K61,"")</f>
        <v>0.25</v>
      </c>
      <c r="R61" s="39">
        <f>IF($A61&lt;=LEN('COL7A1 e15 - 2ry Str + Mask'!A$2),O61-L61,"")</f>
        <v>0.125</v>
      </c>
    </row>
    <row r="62" spans="1:18" ht="20" customHeight="1" x14ac:dyDescent="0.15">
      <c r="A62" s="36">
        <v>61</v>
      </c>
      <c r="B62" s="37" t="str">
        <f>IF($A62&lt;=LEN('COL7A1 e15 - 2ry Str + Mask'!A$2),MID('COL7A1 e15 - 2ry Str + Mask'!A$2,$A62,1),"")</f>
        <v>.</v>
      </c>
      <c r="C62" s="38" t="str">
        <f>IF($A62&lt;=LEN('COL7A1 e15 - 2ry Str + Mask'!B$2),MID('COL7A1 e15 - 2ry Str + Mask'!B$2,$A62,1),"")</f>
        <v>(</v>
      </c>
      <c r="D62" s="38" t="str">
        <f>IF($A62&lt;=LEN('COL7A1 e15 - 2ry Str + Mask'!C$2),MID('COL7A1 e15 - 2ry Str + Mask'!C$2,$A62,1),"")</f>
        <v>.</v>
      </c>
      <c r="E62" s="38" t="str">
        <f t="shared" si="0"/>
        <v>(</v>
      </c>
      <c r="F62" s="38" t="str">
        <f t="shared" si="6"/>
        <v>.....(((((..((((.(((.((((..((((((.((((((.(((...((.........(((</v>
      </c>
      <c r="G62" s="39">
        <f>IF($A62&lt;=LEN('COL7A1 e15 - 2ry Str + Mask'!A$2),SUMIF('COL7A1 e15 - HSF3.0'!E2:E219,"&lt;="&amp;$A62,'COL7A1 e15 - HSF3.0'!H2:H219)-SUMIF('COL7A1 e15 - HSF3.0'!G2:G219,"&lt;="&amp;$A62,'COL7A1 e15 - HSF3.0'!H2:H219),"")</f>
        <v>0.57738095238095233</v>
      </c>
      <c r="H62" s="39">
        <f>IF($A62&lt;=LEN('COL7A1 e15 - 2ry Str + Mask'!A$2),SUMIF('COL7A1 e15 - HSF3.0'!E2:E219,"&lt;="&amp;$A62,'COL7A1 e15 - HSF3.0'!I2:I219)-SUMIF('COL7A1 e15 - HSF3.0'!G2:G219,"&lt;="&amp;$A62,'COL7A1 e15 - HSF3.0'!I2:I219),"")</f>
        <v>-0.25</v>
      </c>
      <c r="I62" s="39">
        <f>IF($A62&lt;=LEN('COL7A1 e15 - 2ry Str + Mask'!A$2),G62+H62,"")</f>
        <v>0.32738095238095233</v>
      </c>
      <c r="J62" s="39">
        <f t="shared" si="7"/>
        <v>0.57738095238095233</v>
      </c>
      <c r="K62" s="39">
        <f t="shared" si="1"/>
        <v>-0.25</v>
      </c>
      <c r="L62" s="39">
        <f t="shared" si="2"/>
        <v>0.32738095238095233</v>
      </c>
      <c r="M62" s="39">
        <f t="shared" si="3"/>
        <v>0</v>
      </c>
      <c r="N62" s="39">
        <f t="shared" si="4"/>
        <v>0</v>
      </c>
      <c r="O62" s="39">
        <f t="shared" si="5"/>
        <v>0</v>
      </c>
      <c r="P62" s="39">
        <f>IF($A62&lt;=LEN('COL7A1 e15 - 2ry Str + Mask'!A$2),M62-J62,"")</f>
        <v>-0.57738095238095233</v>
      </c>
      <c r="Q62" s="39">
        <f>IF($A62&lt;=LEN('COL7A1 e15 - 2ry Str + Mask'!A$2),N62-K62,"")</f>
        <v>0.25</v>
      </c>
      <c r="R62" s="39">
        <f>IF($A62&lt;=LEN('COL7A1 e15 - 2ry Str + Mask'!A$2),O62-L62,"")</f>
        <v>-0.32738095238095233</v>
      </c>
    </row>
    <row r="63" spans="1:18" ht="20" customHeight="1" x14ac:dyDescent="0.15">
      <c r="A63" s="36">
        <v>62</v>
      </c>
      <c r="B63" s="37" t="str">
        <f>IF($A63&lt;=LEN('COL7A1 e15 - 2ry Str + Mask'!A$2),MID('COL7A1 e15 - 2ry Str + Mask'!A$2,$A63,1),"")</f>
        <v>.</v>
      </c>
      <c r="C63" s="38" t="str">
        <f>IF($A63&lt;=LEN('COL7A1 e15 - 2ry Str + Mask'!B$2),MID('COL7A1 e15 - 2ry Str + Mask'!B$2,$A63,1),"")</f>
        <v>(</v>
      </c>
      <c r="D63" s="38" t="str">
        <f>IF($A63&lt;=LEN('COL7A1 e15 - 2ry Str + Mask'!C$2),MID('COL7A1 e15 - 2ry Str + Mask'!C$2,$A63,1),"")</f>
        <v>.</v>
      </c>
      <c r="E63" s="38" t="str">
        <f t="shared" si="0"/>
        <v>(</v>
      </c>
      <c r="F63" s="38" t="str">
        <f t="shared" si="6"/>
        <v>.....(((((..((((.(((.((((..((((((.((((((.(((...((.........((((</v>
      </c>
      <c r="G63" s="39">
        <f>IF($A63&lt;=LEN('COL7A1 e15 - 2ry Str + Mask'!A$2),SUMIF('COL7A1 e15 - HSF3.0'!E2:E219,"&lt;="&amp;$A63,'COL7A1 e15 - HSF3.0'!H2:H219)-SUMIF('COL7A1 e15 - HSF3.0'!G2:G219,"&lt;="&amp;$A63,'COL7A1 e15 - HSF3.0'!H2:H219),"")</f>
        <v>0.74404761904761896</v>
      </c>
      <c r="H63" s="39">
        <f>IF($A63&lt;=LEN('COL7A1 e15 - 2ry Str + Mask'!A$2),SUMIF('COL7A1 e15 - HSF3.0'!E2:E219,"&lt;="&amp;$A63,'COL7A1 e15 - HSF3.0'!I2:I219)-SUMIF('COL7A1 e15 - HSF3.0'!G2:G219,"&lt;="&amp;$A63,'COL7A1 e15 - HSF3.0'!I2:I219),"")</f>
        <v>-0.29166666666666663</v>
      </c>
      <c r="I63" s="39">
        <f>IF($A63&lt;=LEN('COL7A1 e15 - 2ry Str + Mask'!A$2),G63+H63,"")</f>
        <v>0.45238095238095233</v>
      </c>
      <c r="J63" s="39">
        <f t="shared" si="7"/>
        <v>0.74404761904761896</v>
      </c>
      <c r="K63" s="39">
        <f t="shared" si="1"/>
        <v>-0.29166666666666663</v>
      </c>
      <c r="L63" s="39">
        <f t="shared" si="2"/>
        <v>0.45238095238095233</v>
      </c>
      <c r="M63" s="39">
        <f t="shared" si="3"/>
        <v>0</v>
      </c>
      <c r="N63" s="39">
        <f t="shared" si="4"/>
        <v>0</v>
      </c>
      <c r="O63" s="39">
        <f t="shared" si="5"/>
        <v>0</v>
      </c>
      <c r="P63" s="39">
        <f>IF($A63&lt;=LEN('COL7A1 e15 - 2ry Str + Mask'!A$2),M63-J63,"")</f>
        <v>-0.74404761904761896</v>
      </c>
      <c r="Q63" s="39">
        <f>IF($A63&lt;=LEN('COL7A1 e15 - 2ry Str + Mask'!A$2),N63-K63,"")</f>
        <v>0.29166666666666663</v>
      </c>
      <c r="R63" s="39">
        <f>IF($A63&lt;=LEN('COL7A1 e15 - 2ry Str + Mask'!A$2),O63-L63,"")</f>
        <v>-0.45238095238095233</v>
      </c>
    </row>
    <row r="64" spans="1:18" ht="20" customHeight="1" x14ac:dyDescent="0.15">
      <c r="A64" s="36">
        <v>63</v>
      </c>
      <c r="B64" s="37" t="str">
        <f>IF($A64&lt;=LEN('COL7A1 e15 - 2ry Str + Mask'!A$2),MID('COL7A1 e15 - 2ry Str + Mask'!A$2,$A64,1),"")</f>
        <v>.</v>
      </c>
      <c r="C64" s="38" t="str">
        <f>IF($A64&lt;=LEN('COL7A1 e15 - 2ry Str + Mask'!B$2),MID('COL7A1 e15 - 2ry Str + Mask'!B$2,$A64,1),"")</f>
        <v>(</v>
      </c>
      <c r="D64" s="38" t="str">
        <f>IF($A64&lt;=LEN('COL7A1 e15 - 2ry Str + Mask'!C$2),MID('COL7A1 e15 - 2ry Str + Mask'!C$2,$A64,1),"")</f>
        <v>.</v>
      </c>
      <c r="E64" s="38" t="str">
        <f t="shared" si="0"/>
        <v>(</v>
      </c>
      <c r="F64" s="38" t="str">
        <f t="shared" si="6"/>
        <v>.....(((((..((((.(((.((((..((((((.((((((.(((...((.........(((((</v>
      </c>
      <c r="G64" s="39">
        <f>IF($A64&lt;=LEN('COL7A1 e15 - 2ry Str + Mask'!A$2),SUMIF('COL7A1 e15 - HSF3.0'!E2:E219,"&lt;="&amp;$A64,'COL7A1 e15 - HSF3.0'!H2:H219)-SUMIF('COL7A1 e15 - HSF3.0'!G2:G219,"&lt;="&amp;$A64,'COL7A1 e15 - HSF3.0'!H2:H219),"")</f>
        <v>1.0357142857142856</v>
      </c>
      <c r="H64" s="39">
        <f>IF($A64&lt;=LEN('COL7A1 e15 - 2ry Str + Mask'!A$2),SUMIF('COL7A1 e15 - HSF3.0'!E2:E219,"&lt;="&amp;$A64,'COL7A1 e15 - HSF3.0'!I2:I219)-SUMIF('COL7A1 e15 - HSF3.0'!G2:G219,"&lt;="&amp;$A64,'COL7A1 e15 - HSF3.0'!I2:I219),"")</f>
        <v>-0.29166666666666663</v>
      </c>
      <c r="I64" s="39">
        <f>IF($A64&lt;=LEN('COL7A1 e15 - 2ry Str + Mask'!A$2),G64+H64,"")</f>
        <v>0.74404761904761896</v>
      </c>
      <c r="J64" s="39">
        <f t="shared" si="7"/>
        <v>1.0357142857142856</v>
      </c>
      <c r="K64" s="39">
        <f t="shared" si="1"/>
        <v>-0.29166666666666663</v>
      </c>
      <c r="L64" s="39">
        <f t="shared" si="2"/>
        <v>0.74404761904761896</v>
      </c>
      <c r="M64" s="39">
        <f t="shared" si="3"/>
        <v>0</v>
      </c>
      <c r="N64" s="39">
        <f t="shared" si="4"/>
        <v>0</v>
      </c>
      <c r="O64" s="39">
        <f t="shared" si="5"/>
        <v>0</v>
      </c>
      <c r="P64" s="39">
        <f>IF($A64&lt;=LEN('COL7A1 e15 - 2ry Str + Mask'!A$2),M64-J64,"")</f>
        <v>-1.0357142857142856</v>
      </c>
      <c r="Q64" s="39">
        <f>IF($A64&lt;=LEN('COL7A1 e15 - 2ry Str + Mask'!A$2),N64-K64,"")</f>
        <v>0.29166666666666663</v>
      </c>
      <c r="R64" s="39">
        <f>IF($A64&lt;=LEN('COL7A1 e15 - 2ry Str + Mask'!A$2),O64-L64,"")</f>
        <v>-0.74404761904761896</v>
      </c>
    </row>
    <row r="65" spans="1:18" ht="20" customHeight="1" x14ac:dyDescent="0.15">
      <c r="A65" s="36">
        <v>64</v>
      </c>
      <c r="B65" s="37" t="str">
        <f>IF($A65&lt;=LEN('COL7A1 e15 - 2ry Str + Mask'!A$2),MID('COL7A1 e15 - 2ry Str + Mask'!A$2,$A65,1),"")</f>
        <v>(</v>
      </c>
      <c r="C65" s="38" t="str">
        <f>IF($A65&lt;=LEN('COL7A1 e15 - 2ry Str + Mask'!B$2),MID('COL7A1 e15 - 2ry Str + Mask'!B$2,$A65,1),"")</f>
        <v>(</v>
      </c>
      <c r="D65" s="38" t="str">
        <f>IF($A65&lt;=LEN('COL7A1 e15 - 2ry Str + Mask'!C$2),MID('COL7A1 e15 - 2ry Str + Mask'!C$2,$A65,1),"")</f>
        <v>.</v>
      </c>
      <c r="E65" s="38" t="str">
        <f t="shared" si="0"/>
        <v>(</v>
      </c>
      <c r="F65" s="38" t="str">
        <f t="shared" si="6"/>
        <v>.....(((((..((((.(((.((((..((((((.((((((.(((...((.........((((((</v>
      </c>
      <c r="G65" s="39">
        <f>IF($A65&lt;=LEN('COL7A1 e15 - 2ry Str + Mask'!A$2),SUMIF('COL7A1 e15 - HSF3.0'!E2:E219,"&lt;="&amp;$A65,'COL7A1 e15 - HSF3.0'!H2:H219)-SUMIF('COL7A1 e15 - HSF3.0'!G2:G219,"&lt;="&amp;$A65,'COL7A1 e15 - HSF3.0'!H2:H219),"")</f>
        <v>1.2023809523809523</v>
      </c>
      <c r="H65" s="39">
        <f>IF($A65&lt;=LEN('COL7A1 e15 - 2ry Str + Mask'!A$2),SUMIF('COL7A1 e15 - HSF3.0'!E2:E219,"&lt;="&amp;$A65,'COL7A1 e15 - HSF3.0'!I2:I219)-SUMIF('COL7A1 e15 - HSF3.0'!G2:G219,"&lt;="&amp;$A65,'COL7A1 e15 - HSF3.0'!I2:I219),"")</f>
        <v>-0.29166666666666663</v>
      </c>
      <c r="I65" s="39">
        <f>IF($A65&lt;=LEN('COL7A1 e15 - 2ry Str + Mask'!A$2),G65+H65,"")</f>
        <v>0.9107142857142857</v>
      </c>
      <c r="J65" s="39">
        <f t="shared" si="7"/>
        <v>0</v>
      </c>
      <c r="K65" s="39">
        <f t="shared" si="1"/>
        <v>0</v>
      </c>
      <c r="L65" s="39">
        <f t="shared" si="2"/>
        <v>0</v>
      </c>
      <c r="M65" s="39">
        <f t="shared" si="3"/>
        <v>0</v>
      </c>
      <c r="N65" s="39">
        <f t="shared" si="4"/>
        <v>0</v>
      </c>
      <c r="O65" s="39">
        <f t="shared" si="5"/>
        <v>0</v>
      </c>
      <c r="P65" s="39">
        <f>IF($A65&lt;=LEN('COL7A1 e15 - 2ry Str + Mask'!A$2),M65-J65,"")</f>
        <v>0</v>
      </c>
      <c r="Q65" s="39">
        <f>IF($A65&lt;=LEN('COL7A1 e15 - 2ry Str + Mask'!A$2),N65-K65,"")</f>
        <v>0</v>
      </c>
      <c r="R65" s="39">
        <f>IF($A65&lt;=LEN('COL7A1 e15 - 2ry Str + Mask'!A$2),O65-L65,"")</f>
        <v>0</v>
      </c>
    </row>
    <row r="66" spans="1:18" ht="20" customHeight="1" x14ac:dyDescent="0.15">
      <c r="A66" s="36">
        <v>65</v>
      </c>
      <c r="B66" s="37" t="str">
        <f>IF($A66&lt;=LEN('COL7A1 e15 - 2ry Str + Mask'!A$2),MID('COL7A1 e15 - 2ry Str + Mask'!A$2,$A66,1),"")</f>
        <v>(</v>
      </c>
      <c r="C66" s="38" t="str">
        <f>IF($A66&lt;=LEN('COL7A1 e15 - 2ry Str + Mask'!B$2),MID('COL7A1 e15 - 2ry Str + Mask'!B$2,$A66,1),"")</f>
        <v>(</v>
      </c>
      <c r="D66" s="38" t="str">
        <f>IF($A66&lt;=LEN('COL7A1 e15 - 2ry Str + Mask'!C$2),MID('COL7A1 e15 - 2ry Str + Mask'!C$2,$A66,1),"")</f>
        <v>.</v>
      </c>
      <c r="E66" s="38" t="str">
        <f t="shared" ref="E66:E129" si="8">IF(D66="x","|",C66)</f>
        <v>(</v>
      </c>
      <c r="F66" s="38" t="str">
        <f t="shared" si="6"/>
        <v>.....(((((..((((.(((.((((..((((((.((((((.(((...((.........(((((((</v>
      </c>
      <c r="G66" s="39">
        <f>IF($A66&lt;=LEN('COL7A1 e15 - 2ry Str + Mask'!A$2),SUMIF('COL7A1 e15 - HSF3.0'!E2:E219,"&lt;="&amp;$A66,'COL7A1 e15 - HSF3.0'!H2:H219)-SUMIF('COL7A1 e15 - HSF3.0'!G2:G219,"&lt;="&amp;$A66,'COL7A1 e15 - HSF3.0'!H2:H219),"")</f>
        <v>1.3452380952380951</v>
      </c>
      <c r="H66" s="39">
        <f>IF($A66&lt;=LEN('COL7A1 e15 - 2ry Str + Mask'!A$2),SUMIF('COL7A1 e15 - HSF3.0'!E2:E219,"&lt;="&amp;$A66,'COL7A1 e15 - HSF3.0'!I2:I219)-SUMIF('COL7A1 e15 - HSF3.0'!G2:G219,"&lt;="&amp;$A66,'COL7A1 e15 - HSF3.0'!I2:I219),"")</f>
        <v>-0.41666666666666663</v>
      </c>
      <c r="I66" s="39">
        <f>IF($A66&lt;=LEN('COL7A1 e15 - 2ry Str + Mask'!A$2),G66+H66,"")</f>
        <v>0.92857142857142849</v>
      </c>
      <c r="J66" s="39">
        <f t="shared" ref="J66:J129" si="9">IF(OR(B66=".",B66=""),G66,0)</f>
        <v>0</v>
      </c>
      <c r="K66" s="39">
        <f t="shared" ref="K66:K129" si="10">IF(OR(B66=".",B66=""),H66,0)</f>
        <v>0</v>
      </c>
      <c r="L66" s="39">
        <f t="shared" ref="L66:L129" si="11">IF(OR(B66=".",B66=""),I66,0)</f>
        <v>0</v>
      </c>
      <c r="M66" s="39">
        <f t="shared" ref="M66:M129" si="12">IF(OR(E66=".",E66=""),G66,0)</f>
        <v>0</v>
      </c>
      <c r="N66" s="39">
        <f t="shared" ref="N66:N129" si="13">IF(OR(E66=".",E66=""),H66,0)</f>
        <v>0</v>
      </c>
      <c r="O66" s="39">
        <f t="shared" ref="O66:O129" si="14">IF(OR(E66=".",E66=""),I66,0)</f>
        <v>0</v>
      </c>
      <c r="P66" s="39">
        <f>IF($A66&lt;=LEN('COL7A1 e15 - 2ry Str + Mask'!A$2),M66-J66,"")</f>
        <v>0</v>
      </c>
      <c r="Q66" s="39">
        <f>IF($A66&lt;=LEN('COL7A1 e15 - 2ry Str + Mask'!A$2),N66-K66,"")</f>
        <v>0</v>
      </c>
      <c r="R66" s="39">
        <f>IF($A66&lt;=LEN('COL7A1 e15 - 2ry Str + Mask'!A$2),O66-L66,"")</f>
        <v>0</v>
      </c>
    </row>
    <row r="67" spans="1:18" ht="20" customHeight="1" x14ac:dyDescent="0.15">
      <c r="A67" s="36">
        <v>66</v>
      </c>
      <c r="B67" s="37" t="str">
        <f>IF($A67&lt;=LEN('COL7A1 e15 - 2ry Str + Mask'!A$2),MID('COL7A1 e15 - 2ry Str + Mask'!A$2,$A67,1),"")</f>
        <v>(</v>
      </c>
      <c r="C67" s="38" t="str">
        <f>IF($A67&lt;=LEN('COL7A1 e15 - 2ry Str + Mask'!B$2),MID('COL7A1 e15 - 2ry Str + Mask'!B$2,$A67,1),"")</f>
        <v>(</v>
      </c>
      <c r="D67" s="38" t="str">
        <f>IF($A67&lt;=LEN('COL7A1 e15 - 2ry Str + Mask'!C$2),MID('COL7A1 e15 - 2ry Str + Mask'!C$2,$A67,1),"")</f>
        <v>.</v>
      </c>
      <c r="E67" s="38" t="str">
        <f t="shared" si="8"/>
        <v>(</v>
      </c>
      <c r="F67" s="38" t="str">
        <f t="shared" ref="F67:F130" si="15">CONCATENATE(F66,E67)</f>
        <v>.....(((((..((((.(((.((((..((((((.((((((.(((...((.........((((((((</v>
      </c>
      <c r="G67" s="39">
        <f>IF($A67&lt;=LEN('COL7A1 e15 - 2ry Str + Mask'!A$2),SUMIF('COL7A1 e15 - HSF3.0'!E2:E219,"&lt;="&amp;$A67,'COL7A1 e15 - HSF3.0'!H2:H219)-SUMIF('COL7A1 e15 - HSF3.0'!G2:G219,"&lt;="&amp;$A67,'COL7A1 e15 - HSF3.0'!H2:H219),"")</f>
        <v>1.6309523809523807</v>
      </c>
      <c r="H67" s="39">
        <f>IF($A67&lt;=LEN('COL7A1 e15 - 2ry Str + Mask'!A$2),SUMIF('COL7A1 e15 - HSF3.0'!E2:E219,"&lt;="&amp;$A67,'COL7A1 e15 - HSF3.0'!I2:I219)-SUMIF('COL7A1 e15 - HSF3.0'!G2:G219,"&lt;="&amp;$A67,'COL7A1 e15 - HSF3.0'!I2:I219),"")</f>
        <v>-0.29166666666666663</v>
      </c>
      <c r="I67" s="39">
        <f>IF($A67&lt;=LEN('COL7A1 e15 - 2ry Str + Mask'!A$2),G67+H67,"")</f>
        <v>1.339285714285714</v>
      </c>
      <c r="J67" s="39">
        <f t="shared" si="9"/>
        <v>0</v>
      </c>
      <c r="K67" s="39">
        <f t="shared" si="10"/>
        <v>0</v>
      </c>
      <c r="L67" s="39">
        <f t="shared" si="11"/>
        <v>0</v>
      </c>
      <c r="M67" s="39">
        <f t="shared" si="12"/>
        <v>0</v>
      </c>
      <c r="N67" s="39">
        <f t="shared" si="13"/>
        <v>0</v>
      </c>
      <c r="O67" s="39">
        <f t="shared" si="14"/>
        <v>0</v>
      </c>
      <c r="P67" s="39">
        <f>IF($A67&lt;=LEN('COL7A1 e15 - 2ry Str + Mask'!A$2),M67-J67,"")</f>
        <v>0</v>
      </c>
      <c r="Q67" s="39">
        <f>IF($A67&lt;=LEN('COL7A1 e15 - 2ry Str + Mask'!A$2),N67-K67,"")</f>
        <v>0</v>
      </c>
      <c r="R67" s="39">
        <f>IF($A67&lt;=LEN('COL7A1 e15 - 2ry Str + Mask'!A$2),O67-L67,"")</f>
        <v>0</v>
      </c>
    </row>
    <row r="68" spans="1:18" ht="20" customHeight="1" x14ac:dyDescent="0.15">
      <c r="A68" s="36">
        <v>67</v>
      </c>
      <c r="B68" s="37" t="str">
        <f>IF($A68&lt;=LEN('COL7A1 e15 - 2ry Str + Mask'!A$2),MID('COL7A1 e15 - 2ry Str + Mask'!A$2,$A68,1),"")</f>
        <v>.</v>
      </c>
      <c r="C68" s="38" t="str">
        <f>IF($A68&lt;=LEN('COL7A1 e15 - 2ry Str + Mask'!B$2),MID('COL7A1 e15 - 2ry Str + Mask'!B$2,$A68,1),"")</f>
        <v>.</v>
      </c>
      <c r="D68" s="38" t="str">
        <f>IF($A68&lt;=LEN('COL7A1 e15 - 2ry Str + Mask'!C$2),MID('COL7A1 e15 - 2ry Str + Mask'!C$2,$A68,1),"")</f>
        <v>.</v>
      </c>
      <c r="E68" s="38" t="str">
        <f t="shared" si="8"/>
        <v>.</v>
      </c>
      <c r="F68" s="38" t="str">
        <f t="shared" si="15"/>
        <v>.....(((((..((((.(((.((((..((((((.((((((.(((...((.........((((((((.</v>
      </c>
      <c r="G68" s="39">
        <f>IF($A68&lt;=LEN('COL7A1 e15 - 2ry Str + Mask'!A$2),SUMIF('COL7A1 e15 - HSF3.0'!E2:E219,"&lt;="&amp;$A68,'COL7A1 e15 - HSF3.0'!H2:H219)-SUMIF('COL7A1 e15 - HSF3.0'!G2:G219,"&lt;="&amp;$A68,'COL7A1 e15 - HSF3.0'!H2:H219),"")</f>
        <v>1.464285714285714</v>
      </c>
      <c r="H68" s="39">
        <f>IF($A68&lt;=LEN('COL7A1 e15 - 2ry Str + Mask'!A$2),SUMIF('COL7A1 e15 - HSF3.0'!E2:E219,"&lt;="&amp;$A68,'COL7A1 e15 - HSF3.0'!I2:I219)-SUMIF('COL7A1 e15 - HSF3.0'!G2:G219,"&lt;="&amp;$A68,'COL7A1 e15 - HSF3.0'!I2:I219),"")</f>
        <v>-0.29166666666666663</v>
      </c>
      <c r="I68" s="39">
        <f>IF($A68&lt;=LEN('COL7A1 e15 - 2ry Str + Mask'!A$2),G68+H68,"")</f>
        <v>1.1726190476190474</v>
      </c>
      <c r="J68" s="39">
        <f t="shared" si="9"/>
        <v>1.464285714285714</v>
      </c>
      <c r="K68" s="39">
        <f t="shared" si="10"/>
        <v>-0.29166666666666663</v>
      </c>
      <c r="L68" s="39">
        <f t="shared" si="11"/>
        <v>1.1726190476190474</v>
      </c>
      <c r="M68" s="39">
        <f t="shared" si="12"/>
        <v>1.464285714285714</v>
      </c>
      <c r="N68" s="39">
        <f t="shared" si="13"/>
        <v>-0.29166666666666663</v>
      </c>
      <c r="O68" s="39">
        <f t="shared" si="14"/>
        <v>1.1726190476190474</v>
      </c>
      <c r="P68" s="39">
        <f>IF($A68&lt;=LEN('COL7A1 e15 - 2ry Str + Mask'!A$2),M68-J68,"")</f>
        <v>0</v>
      </c>
      <c r="Q68" s="39">
        <f>IF($A68&lt;=LEN('COL7A1 e15 - 2ry Str + Mask'!A$2),N68-K68,"")</f>
        <v>0</v>
      </c>
      <c r="R68" s="39">
        <f>IF($A68&lt;=LEN('COL7A1 e15 - 2ry Str + Mask'!A$2),O68-L68,"")</f>
        <v>0</v>
      </c>
    </row>
    <row r="69" spans="1:18" ht="20" customHeight="1" x14ac:dyDescent="0.15">
      <c r="A69" s="36">
        <v>68</v>
      </c>
      <c r="B69" s="37" t="str">
        <f>IF($A69&lt;=LEN('COL7A1 e15 - 2ry Str + Mask'!A$2),MID('COL7A1 e15 - 2ry Str + Mask'!A$2,$A69,1),"")</f>
        <v>.</v>
      </c>
      <c r="C69" s="38" t="str">
        <f>IF($A69&lt;=LEN('COL7A1 e15 - 2ry Str + Mask'!B$2),MID('COL7A1 e15 - 2ry Str + Mask'!B$2,$A69,1),"")</f>
        <v>.</v>
      </c>
      <c r="D69" s="38" t="str">
        <f>IF($A69&lt;=LEN('COL7A1 e15 - 2ry Str + Mask'!C$2),MID('COL7A1 e15 - 2ry Str + Mask'!C$2,$A69,1),"")</f>
        <v>.</v>
      </c>
      <c r="E69" s="38" t="str">
        <f t="shared" si="8"/>
        <v>.</v>
      </c>
      <c r="F69" s="38" t="str">
        <f t="shared" si="15"/>
        <v>.....(((((..((((.(((.((((..((((((.((((((.(((...((.........((((((((..</v>
      </c>
      <c r="G69" s="39">
        <f>IF($A69&lt;=LEN('COL7A1 e15 - 2ry Str + Mask'!A$2),SUMIF('COL7A1 e15 - HSF3.0'!E2:E219,"&lt;="&amp;$A69,'COL7A1 e15 - HSF3.0'!H2:H219)-SUMIF('COL7A1 e15 - HSF3.0'!G2:G219,"&lt;="&amp;$A69,'COL7A1 e15 - HSF3.0'!H2:H219),"")</f>
        <v>0.88690476190476175</v>
      </c>
      <c r="H69" s="39">
        <f>IF($A69&lt;=LEN('COL7A1 e15 - 2ry Str + Mask'!A$2),SUMIF('COL7A1 e15 - HSF3.0'!E2:E219,"&lt;="&amp;$A69,'COL7A1 e15 - HSF3.0'!I2:I219)-SUMIF('COL7A1 e15 - HSF3.0'!G2:G219,"&lt;="&amp;$A69,'COL7A1 e15 - HSF3.0'!I2:I219),"")</f>
        <v>-0.29166666666666663</v>
      </c>
      <c r="I69" s="39">
        <f>IF($A69&lt;=LEN('COL7A1 e15 - 2ry Str + Mask'!A$2),G69+H69,"")</f>
        <v>0.59523809523809512</v>
      </c>
      <c r="J69" s="39">
        <f t="shared" si="9"/>
        <v>0.88690476190476175</v>
      </c>
      <c r="K69" s="39">
        <f t="shared" si="10"/>
        <v>-0.29166666666666663</v>
      </c>
      <c r="L69" s="39">
        <f t="shared" si="11"/>
        <v>0.59523809523809512</v>
      </c>
      <c r="M69" s="39">
        <f t="shared" si="12"/>
        <v>0.88690476190476175</v>
      </c>
      <c r="N69" s="39">
        <f t="shared" si="13"/>
        <v>-0.29166666666666663</v>
      </c>
      <c r="O69" s="39">
        <f t="shared" si="14"/>
        <v>0.59523809523809512</v>
      </c>
      <c r="P69" s="39">
        <f>IF($A69&lt;=LEN('COL7A1 e15 - 2ry Str + Mask'!A$2),M69-J69,"")</f>
        <v>0</v>
      </c>
      <c r="Q69" s="39">
        <f>IF($A69&lt;=LEN('COL7A1 e15 - 2ry Str + Mask'!A$2),N69-K69,"")</f>
        <v>0</v>
      </c>
      <c r="R69" s="39">
        <f>IF($A69&lt;=LEN('COL7A1 e15 - 2ry Str + Mask'!A$2),O69-L69,"")</f>
        <v>0</v>
      </c>
    </row>
    <row r="70" spans="1:18" ht="20" customHeight="1" x14ac:dyDescent="0.15">
      <c r="A70" s="36">
        <v>69</v>
      </c>
      <c r="B70" s="37" t="str">
        <f>IF($A70&lt;=LEN('COL7A1 e15 - 2ry Str + Mask'!A$2),MID('COL7A1 e15 - 2ry Str + Mask'!A$2,$A70,1),"")</f>
        <v>.</v>
      </c>
      <c r="C70" s="38" t="str">
        <f>IF($A70&lt;=LEN('COL7A1 e15 - 2ry Str + Mask'!B$2),MID('COL7A1 e15 - 2ry Str + Mask'!B$2,$A70,1),"")</f>
        <v>.</v>
      </c>
      <c r="D70" s="38" t="str">
        <f>IF($A70&lt;=LEN('COL7A1 e15 - 2ry Str + Mask'!C$2),MID('COL7A1 e15 - 2ry Str + Mask'!C$2,$A70,1),"")</f>
        <v>.</v>
      </c>
      <c r="E70" s="38" t="str">
        <f t="shared" si="8"/>
        <v>.</v>
      </c>
      <c r="F70" s="38" t="str">
        <f t="shared" si="15"/>
        <v>.....(((((..((((.(((.((((..((((((.((((((.(((...((.........((((((((...</v>
      </c>
      <c r="G70" s="39">
        <f>IF($A70&lt;=LEN('COL7A1 e15 - 2ry Str + Mask'!A$2),SUMIF('COL7A1 e15 - HSF3.0'!E2:E219,"&lt;="&amp;$A70,'COL7A1 e15 - HSF3.0'!H2:H219)-SUMIF('COL7A1 e15 - HSF3.0'!G2:G219,"&lt;="&amp;$A70,'COL7A1 e15 - HSF3.0'!H2:H219),"")</f>
        <v>0.72023809523809512</v>
      </c>
      <c r="H70" s="39">
        <f>IF($A70&lt;=LEN('COL7A1 e15 - 2ry Str + Mask'!A$2),SUMIF('COL7A1 e15 - HSF3.0'!E2:E219,"&lt;="&amp;$A70,'COL7A1 e15 - HSF3.0'!I2:I219)-SUMIF('COL7A1 e15 - HSF3.0'!G2:G219,"&lt;="&amp;$A70,'COL7A1 e15 - HSF3.0'!I2:I219),"")</f>
        <v>-0.29166666666666663</v>
      </c>
      <c r="I70" s="39">
        <f>IF($A70&lt;=LEN('COL7A1 e15 - 2ry Str + Mask'!A$2),G70+H70,"")</f>
        <v>0.42857142857142849</v>
      </c>
      <c r="J70" s="39">
        <f t="shared" si="9"/>
        <v>0.72023809523809512</v>
      </c>
      <c r="K70" s="39">
        <f t="shared" si="10"/>
        <v>-0.29166666666666663</v>
      </c>
      <c r="L70" s="39">
        <f t="shared" si="11"/>
        <v>0.42857142857142849</v>
      </c>
      <c r="M70" s="39">
        <f t="shared" si="12"/>
        <v>0.72023809523809512</v>
      </c>
      <c r="N70" s="39">
        <f t="shared" si="13"/>
        <v>-0.29166666666666663</v>
      </c>
      <c r="O70" s="39">
        <f t="shared" si="14"/>
        <v>0.42857142857142849</v>
      </c>
      <c r="P70" s="39">
        <f>IF($A70&lt;=LEN('COL7A1 e15 - 2ry Str + Mask'!A$2),M70-J70,"")</f>
        <v>0</v>
      </c>
      <c r="Q70" s="39">
        <f>IF($A70&lt;=LEN('COL7A1 e15 - 2ry Str + Mask'!A$2),N70-K70,"")</f>
        <v>0</v>
      </c>
      <c r="R70" s="39">
        <f>IF($A70&lt;=LEN('COL7A1 e15 - 2ry Str + Mask'!A$2),O70-L70,"")</f>
        <v>0</v>
      </c>
    </row>
    <row r="71" spans="1:18" ht="20" customHeight="1" x14ac:dyDescent="0.15">
      <c r="A71" s="36">
        <v>70</v>
      </c>
      <c r="B71" s="37" t="str">
        <f>IF($A71&lt;=LEN('COL7A1 e15 - 2ry Str + Mask'!A$2),MID('COL7A1 e15 - 2ry Str + Mask'!A$2,$A71,1),"")</f>
        <v>)</v>
      </c>
      <c r="C71" s="38" t="str">
        <f>IF($A71&lt;=LEN('COL7A1 e15 - 2ry Str + Mask'!B$2),MID('COL7A1 e15 - 2ry Str + Mask'!B$2,$A71,1),"")</f>
        <v>)</v>
      </c>
      <c r="D71" s="38" t="str">
        <f>IF($A71&lt;=LEN('COL7A1 e15 - 2ry Str + Mask'!C$2),MID('COL7A1 e15 - 2ry Str + Mask'!C$2,$A71,1),"")</f>
        <v>.</v>
      </c>
      <c r="E71" s="38" t="str">
        <f t="shared" si="8"/>
        <v>)</v>
      </c>
      <c r="F71" s="38" t="str">
        <f t="shared" si="15"/>
        <v>.....(((((..((((.(((.((((..((((((.((((((.(((...((.........((((((((...)</v>
      </c>
      <c r="G71" s="39">
        <f>IF($A71&lt;=LEN('COL7A1 e15 - 2ry Str + Mask'!A$2),SUMIF('COL7A1 e15 - HSF3.0'!E2:E219,"&lt;="&amp;$A71,'COL7A1 e15 - HSF3.0'!H2:H219)-SUMIF('COL7A1 e15 - HSF3.0'!G2:G219,"&lt;="&amp;$A71,'COL7A1 e15 - HSF3.0'!H2:H219),"")</f>
        <v>0.55357142857142838</v>
      </c>
      <c r="H71" s="39">
        <f>IF($A71&lt;=LEN('COL7A1 e15 - 2ry Str + Mask'!A$2),SUMIF('COL7A1 e15 - HSF3.0'!E2:E219,"&lt;="&amp;$A71,'COL7A1 e15 - HSF3.0'!I2:I219)-SUMIF('COL7A1 e15 - HSF3.0'!G2:G219,"&lt;="&amp;$A71,'COL7A1 e15 - HSF3.0'!I2:I219),"")</f>
        <v>-0.43452380952380942</v>
      </c>
      <c r="I71" s="39">
        <f>IF($A71&lt;=LEN('COL7A1 e15 - 2ry Str + Mask'!A$2),G71+H71,"")</f>
        <v>0.11904761904761896</v>
      </c>
      <c r="J71" s="39">
        <f t="shared" si="9"/>
        <v>0</v>
      </c>
      <c r="K71" s="39">
        <f t="shared" si="10"/>
        <v>0</v>
      </c>
      <c r="L71" s="39">
        <f t="shared" si="11"/>
        <v>0</v>
      </c>
      <c r="M71" s="39">
        <f t="shared" si="12"/>
        <v>0</v>
      </c>
      <c r="N71" s="39">
        <f t="shared" si="13"/>
        <v>0</v>
      </c>
      <c r="O71" s="39">
        <f t="shared" si="14"/>
        <v>0</v>
      </c>
      <c r="P71" s="39">
        <f>IF($A71&lt;=LEN('COL7A1 e15 - 2ry Str + Mask'!A$2),M71-J71,"")</f>
        <v>0</v>
      </c>
      <c r="Q71" s="39">
        <f>IF($A71&lt;=LEN('COL7A1 e15 - 2ry Str + Mask'!A$2),N71-K71,"")</f>
        <v>0</v>
      </c>
      <c r="R71" s="39">
        <f>IF($A71&lt;=LEN('COL7A1 e15 - 2ry Str + Mask'!A$2),O71-L71,"")</f>
        <v>0</v>
      </c>
    </row>
    <row r="72" spans="1:18" ht="20" customHeight="1" x14ac:dyDescent="0.15">
      <c r="A72" s="36">
        <v>71</v>
      </c>
      <c r="B72" s="37" t="str">
        <f>IF($A72&lt;=LEN('COL7A1 e15 - 2ry Str + Mask'!A$2),MID('COL7A1 e15 - 2ry Str + Mask'!A$2,$A72,1),"")</f>
        <v>)</v>
      </c>
      <c r="C72" s="38" t="str">
        <f>IF($A72&lt;=LEN('COL7A1 e15 - 2ry Str + Mask'!B$2),MID('COL7A1 e15 - 2ry Str + Mask'!B$2,$A72,1),"")</f>
        <v>)</v>
      </c>
      <c r="D72" s="38" t="str">
        <f>IF($A72&lt;=LEN('COL7A1 e15 - 2ry Str + Mask'!C$2),MID('COL7A1 e15 - 2ry Str + Mask'!C$2,$A72,1),"")</f>
        <v>.</v>
      </c>
      <c r="E72" s="38" t="str">
        <f t="shared" si="8"/>
        <v>)</v>
      </c>
      <c r="F72" s="38" t="str">
        <f t="shared" si="15"/>
        <v>.....(((((..((((.(((.((((..((((((.((((((.(((...((.........((((((((...))</v>
      </c>
      <c r="G72" s="39">
        <f>IF($A72&lt;=LEN('COL7A1 e15 - 2ry Str + Mask'!A$2),SUMIF('COL7A1 e15 - HSF3.0'!E2:E219,"&lt;="&amp;$A72,'COL7A1 e15 - HSF3.0'!H2:H219)-SUMIF('COL7A1 e15 - HSF3.0'!G2:G219,"&lt;="&amp;$A72,'COL7A1 e15 - HSF3.0'!H2:H219),"")</f>
        <v>0.69642857142857117</v>
      </c>
      <c r="H72" s="39">
        <f>IF($A72&lt;=LEN('COL7A1 e15 - 2ry Str + Mask'!A$2),SUMIF('COL7A1 e15 - HSF3.0'!E2:E219,"&lt;="&amp;$A72,'COL7A1 e15 - HSF3.0'!I2:I219)-SUMIF('COL7A1 e15 - HSF3.0'!G2:G219,"&lt;="&amp;$A72,'COL7A1 e15 - HSF3.0'!I2:I219),"")</f>
        <v>-0.43452380952380942</v>
      </c>
      <c r="I72" s="39">
        <f>IF($A72&lt;=LEN('COL7A1 e15 - 2ry Str + Mask'!A$2),G72+H72,"")</f>
        <v>0.26190476190476175</v>
      </c>
      <c r="J72" s="39">
        <f t="shared" si="9"/>
        <v>0</v>
      </c>
      <c r="K72" s="39">
        <f t="shared" si="10"/>
        <v>0</v>
      </c>
      <c r="L72" s="39">
        <f t="shared" si="11"/>
        <v>0</v>
      </c>
      <c r="M72" s="39">
        <f t="shared" si="12"/>
        <v>0</v>
      </c>
      <c r="N72" s="39">
        <f t="shared" si="13"/>
        <v>0</v>
      </c>
      <c r="O72" s="39">
        <f t="shared" si="14"/>
        <v>0</v>
      </c>
      <c r="P72" s="39">
        <f>IF($A72&lt;=LEN('COL7A1 e15 - 2ry Str + Mask'!A$2),M72-J72,"")</f>
        <v>0</v>
      </c>
      <c r="Q72" s="39">
        <f>IF($A72&lt;=LEN('COL7A1 e15 - 2ry Str + Mask'!A$2),N72-K72,"")</f>
        <v>0</v>
      </c>
      <c r="R72" s="39">
        <f>IF($A72&lt;=LEN('COL7A1 e15 - 2ry Str + Mask'!A$2),O72-L72,"")</f>
        <v>0</v>
      </c>
    </row>
    <row r="73" spans="1:18" ht="20" customHeight="1" x14ac:dyDescent="0.15">
      <c r="A73" s="36">
        <v>72</v>
      </c>
      <c r="B73" s="37" t="str">
        <f>IF($A73&lt;=LEN('COL7A1 e15 - 2ry Str + Mask'!A$2),MID('COL7A1 e15 - 2ry Str + Mask'!A$2,$A73,1),"")</f>
        <v>)</v>
      </c>
      <c r="C73" s="38" t="str">
        <f>IF($A73&lt;=LEN('COL7A1 e15 - 2ry Str + Mask'!B$2),MID('COL7A1 e15 - 2ry Str + Mask'!B$2,$A73,1),"")</f>
        <v>)</v>
      </c>
      <c r="D73" s="38" t="str">
        <f>IF($A73&lt;=LEN('COL7A1 e15 - 2ry Str + Mask'!C$2),MID('COL7A1 e15 - 2ry Str + Mask'!C$2,$A73,1),"")</f>
        <v>.</v>
      </c>
      <c r="E73" s="38" t="str">
        <f t="shared" si="8"/>
        <v>)</v>
      </c>
      <c r="F73" s="38" t="str">
        <f t="shared" si="15"/>
        <v>.....(((((..((((.(((.((((..((((((.((((((.(((...((.........((((((((...)))</v>
      </c>
      <c r="G73" s="39">
        <f>IF($A73&lt;=LEN('COL7A1 e15 - 2ry Str + Mask'!A$2),SUMIF('COL7A1 e15 - HSF3.0'!E2:E219,"&lt;="&amp;$A73,'COL7A1 e15 - HSF3.0'!H2:H219)-SUMIF('COL7A1 e15 - HSF3.0'!G2:G219,"&lt;="&amp;$A73,'COL7A1 e15 - HSF3.0'!H2:H219),"")</f>
        <v>0.72023809523809512</v>
      </c>
      <c r="H73" s="39">
        <f>IF($A73&lt;=LEN('COL7A1 e15 - 2ry Str + Mask'!A$2),SUMIF('COL7A1 e15 - HSF3.0'!E2:E219,"&lt;="&amp;$A73,'COL7A1 e15 - HSF3.0'!I2:I219)-SUMIF('COL7A1 e15 - HSF3.0'!G2:G219,"&lt;="&amp;$A73,'COL7A1 e15 - HSF3.0'!I2:I219),"")</f>
        <v>-0.43452380952380942</v>
      </c>
      <c r="I73" s="39">
        <f>IF($A73&lt;=LEN('COL7A1 e15 - 2ry Str + Mask'!A$2),G73+H73,"")</f>
        <v>0.2857142857142857</v>
      </c>
      <c r="J73" s="39">
        <f t="shared" si="9"/>
        <v>0</v>
      </c>
      <c r="K73" s="39">
        <f t="shared" si="10"/>
        <v>0</v>
      </c>
      <c r="L73" s="39">
        <f t="shared" si="11"/>
        <v>0</v>
      </c>
      <c r="M73" s="39">
        <f t="shared" si="12"/>
        <v>0</v>
      </c>
      <c r="N73" s="39">
        <f t="shared" si="13"/>
        <v>0</v>
      </c>
      <c r="O73" s="39">
        <f t="shared" si="14"/>
        <v>0</v>
      </c>
      <c r="P73" s="39">
        <f>IF($A73&lt;=LEN('COL7A1 e15 - 2ry Str + Mask'!A$2),M73-J73,"")</f>
        <v>0</v>
      </c>
      <c r="Q73" s="39">
        <f>IF($A73&lt;=LEN('COL7A1 e15 - 2ry Str + Mask'!A$2),N73-K73,"")</f>
        <v>0</v>
      </c>
      <c r="R73" s="39">
        <f>IF($A73&lt;=LEN('COL7A1 e15 - 2ry Str + Mask'!A$2),O73-L73,"")</f>
        <v>0</v>
      </c>
    </row>
    <row r="74" spans="1:18" ht="20" customHeight="1" x14ac:dyDescent="0.15">
      <c r="A74" s="36">
        <v>73</v>
      </c>
      <c r="B74" s="37" t="str">
        <f>IF($A74&lt;=LEN('COL7A1 e15 - 2ry Str + Mask'!A$2),MID('COL7A1 e15 - 2ry Str + Mask'!A$2,$A74,1),"")</f>
        <v>.</v>
      </c>
      <c r="C74" s="38" t="str">
        <f>IF($A74&lt;=LEN('COL7A1 e15 - 2ry Str + Mask'!B$2),MID('COL7A1 e15 - 2ry Str + Mask'!B$2,$A74,1),"")</f>
        <v>)</v>
      </c>
      <c r="D74" s="38" t="str">
        <f>IF($A74&lt;=LEN('COL7A1 e15 - 2ry Str + Mask'!C$2),MID('COL7A1 e15 - 2ry Str + Mask'!C$2,$A74,1),"")</f>
        <v>.</v>
      </c>
      <c r="E74" s="38" t="str">
        <f t="shared" si="8"/>
        <v>)</v>
      </c>
      <c r="F74" s="38" t="str">
        <f t="shared" si="15"/>
        <v>.....(((((..((((.(((.((((..((((((.((((((.(((...((.........((((((((...))))</v>
      </c>
      <c r="G74" s="39">
        <f>IF($A74&lt;=LEN('COL7A1 e15 - 2ry Str + Mask'!A$2),SUMIF('COL7A1 e15 - HSF3.0'!E2:E219,"&lt;="&amp;$A74,'COL7A1 e15 - HSF3.0'!H2:H219)-SUMIF('COL7A1 e15 - HSF3.0'!G2:G219,"&lt;="&amp;$A74,'COL7A1 e15 - HSF3.0'!H2:H219),"")</f>
        <v>0.43452380952380953</v>
      </c>
      <c r="H74" s="39">
        <f>IF($A74&lt;=LEN('COL7A1 e15 - 2ry Str + Mask'!A$2),SUMIF('COL7A1 e15 - HSF3.0'!E2:E219,"&lt;="&amp;$A74,'COL7A1 e15 - HSF3.0'!I2:I219)-SUMIF('COL7A1 e15 - HSF3.0'!G2:G219,"&lt;="&amp;$A74,'COL7A1 e15 - HSF3.0'!I2:I219),"")</f>
        <v>-0.43452380952380942</v>
      </c>
      <c r="I74" s="39">
        <f>IF($A74&lt;=LEN('COL7A1 e15 - 2ry Str + Mask'!A$2),G74+H74,"")</f>
        <v>1.1102230246251565E-16</v>
      </c>
      <c r="J74" s="39">
        <f t="shared" si="9"/>
        <v>0.43452380952380953</v>
      </c>
      <c r="K74" s="39">
        <f t="shared" si="10"/>
        <v>-0.43452380952380942</v>
      </c>
      <c r="L74" s="39">
        <f t="shared" si="11"/>
        <v>1.1102230246251565E-16</v>
      </c>
      <c r="M74" s="39">
        <f t="shared" si="12"/>
        <v>0</v>
      </c>
      <c r="N74" s="39">
        <f t="shared" si="13"/>
        <v>0</v>
      </c>
      <c r="O74" s="39">
        <f t="shared" si="14"/>
        <v>0</v>
      </c>
      <c r="P74" s="39">
        <f>IF($A74&lt;=LEN('COL7A1 e15 - 2ry Str + Mask'!A$2),M74-J74,"")</f>
        <v>-0.43452380952380953</v>
      </c>
      <c r="Q74" s="39">
        <f>IF($A74&lt;=LEN('COL7A1 e15 - 2ry Str + Mask'!A$2),N74-K74,"")</f>
        <v>0.43452380952380942</v>
      </c>
      <c r="R74" s="39">
        <f>IF($A74&lt;=LEN('COL7A1 e15 - 2ry Str + Mask'!A$2),O74-L74,"")</f>
        <v>-1.1102230246251565E-16</v>
      </c>
    </row>
    <row r="75" spans="1:18" ht="20" customHeight="1" x14ac:dyDescent="0.15">
      <c r="A75" s="36">
        <v>74</v>
      </c>
      <c r="B75" s="37" t="str">
        <f>IF($A75&lt;=LEN('COL7A1 e15 - 2ry Str + Mask'!A$2),MID('COL7A1 e15 - 2ry Str + Mask'!A$2,$A75,1),"")</f>
        <v>.</v>
      </c>
      <c r="C75" s="38" t="str">
        <f>IF($A75&lt;=LEN('COL7A1 e15 - 2ry Str + Mask'!B$2),MID('COL7A1 e15 - 2ry Str + Mask'!B$2,$A75,1),"")</f>
        <v>.</v>
      </c>
      <c r="D75" s="38" t="str">
        <f>IF($A75&lt;=LEN('COL7A1 e15 - 2ry Str + Mask'!C$2),MID('COL7A1 e15 - 2ry Str + Mask'!C$2,$A75,1),"")</f>
        <v>.</v>
      </c>
      <c r="E75" s="38" t="str">
        <f t="shared" si="8"/>
        <v>.</v>
      </c>
      <c r="F75" s="38" t="str">
        <f t="shared" si="15"/>
        <v>.....(((((..((((.(((.((((..((((((.((((((.(((...((.........((((((((...)))).</v>
      </c>
      <c r="G75" s="39">
        <f>IF($A75&lt;=LEN('COL7A1 e15 - 2ry Str + Mask'!A$2),SUMIF('COL7A1 e15 - HSF3.0'!E2:E219,"&lt;="&amp;$A75,'COL7A1 e15 - HSF3.0'!H2:H219)-SUMIF('COL7A1 e15 - HSF3.0'!G2:G219,"&lt;="&amp;$A75,'COL7A1 e15 - HSF3.0'!H2:H219),"")</f>
        <v>0.57738095238095233</v>
      </c>
      <c r="H75" s="39">
        <f>IF($A75&lt;=LEN('COL7A1 e15 - 2ry Str + Mask'!A$2),SUMIF('COL7A1 e15 - HSF3.0'!E2:E219,"&lt;="&amp;$A75,'COL7A1 e15 - HSF3.0'!I2:I219)-SUMIF('COL7A1 e15 - HSF3.0'!G2:G219,"&lt;="&amp;$A75,'COL7A1 e15 - HSF3.0'!I2:I219),"")</f>
        <v>-0.26785714285714279</v>
      </c>
      <c r="I75" s="39">
        <f>IF($A75&lt;=LEN('COL7A1 e15 - 2ry Str + Mask'!A$2),G75+H75,"")</f>
        <v>0.30952380952380953</v>
      </c>
      <c r="J75" s="39">
        <f t="shared" si="9"/>
        <v>0.57738095238095233</v>
      </c>
      <c r="K75" s="39">
        <f t="shared" si="10"/>
        <v>-0.26785714285714279</v>
      </c>
      <c r="L75" s="39">
        <f t="shared" si="11"/>
        <v>0.30952380952380953</v>
      </c>
      <c r="M75" s="39">
        <f t="shared" si="12"/>
        <v>0.57738095238095233</v>
      </c>
      <c r="N75" s="39">
        <f t="shared" si="13"/>
        <v>-0.26785714285714279</v>
      </c>
      <c r="O75" s="39">
        <f t="shared" si="14"/>
        <v>0.30952380952380953</v>
      </c>
      <c r="P75" s="39">
        <f>IF($A75&lt;=LEN('COL7A1 e15 - 2ry Str + Mask'!A$2),M75-J75,"")</f>
        <v>0</v>
      </c>
      <c r="Q75" s="39">
        <f>IF($A75&lt;=LEN('COL7A1 e15 - 2ry Str + Mask'!A$2),N75-K75,"")</f>
        <v>0</v>
      </c>
      <c r="R75" s="39">
        <f>IF($A75&lt;=LEN('COL7A1 e15 - 2ry Str + Mask'!A$2),O75-L75,"")</f>
        <v>0</v>
      </c>
    </row>
    <row r="76" spans="1:18" ht="20" customHeight="1" x14ac:dyDescent="0.15">
      <c r="A76" s="36">
        <v>75</v>
      </c>
      <c r="B76" s="37" t="str">
        <f>IF($A76&lt;=LEN('COL7A1 e15 - 2ry Str + Mask'!A$2),MID('COL7A1 e15 - 2ry Str + Mask'!A$2,$A76,1),"")</f>
        <v>.</v>
      </c>
      <c r="C76" s="38" t="str">
        <f>IF($A76&lt;=LEN('COL7A1 e15 - 2ry Str + Mask'!B$2),MID('COL7A1 e15 - 2ry Str + Mask'!B$2,$A76,1),"")</f>
        <v>)</v>
      </c>
      <c r="D76" s="38" t="str">
        <f>IF($A76&lt;=LEN('COL7A1 e15 - 2ry Str + Mask'!C$2),MID('COL7A1 e15 - 2ry Str + Mask'!C$2,$A76,1),"")</f>
        <v>.</v>
      </c>
      <c r="E76" s="38" t="str">
        <f t="shared" si="8"/>
        <v>)</v>
      </c>
      <c r="F76" s="38" t="str">
        <f t="shared" si="15"/>
        <v>.....(((((..((((.(((.((((..((((((.((((((.(((...((.........((((((((...)))).)</v>
      </c>
      <c r="G76" s="39">
        <f>IF($A76&lt;=LEN('COL7A1 e15 - 2ry Str + Mask'!A$2),SUMIF('COL7A1 e15 - HSF3.0'!E2:E219,"&lt;="&amp;$A76,'COL7A1 e15 - HSF3.0'!H2:H219)-SUMIF('COL7A1 e15 - HSF3.0'!G2:G219,"&lt;="&amp;$A76,'COL7A1 e15 - HSF3.0'!H2:H219),"")</f>
        <v>0.74404761904761885</v>
      </c>
      <c r="H76" s="39">
        <f>IF($A76&lt;=LEN('COL7A1 e15 - 2ry Str + Mask'!A$2),SUMIF('COL7A1 e15 - HSF3.0'!E2:E219,"&lt;="&amp;$A76,'COL7A1 e15 - HSF3.0'!I2:I219)-SUMIF('COL7A1 e15 - HSF3.0'!G2:G219,"&lt;="&amp;$A76,'COL7A1 e15 - HSF3.0'!I2:I219),"")</f>
        <v>-0.26785714285714279</v>
      </c>
      <c r="I76" s="39">
        <f>IF($A76&lt;=LEN('COL7A1 e15 - 2ry Str + Mask'!A$2),G76+H76,"")</f>
        <v>0.47619047619047605</v>
      </c>
      <c r="J76" s="39">
        <f t="shared" si="9"/>
        <v>0.74404761904761885</v>
      </c>
      <c r="K76" s="39">
        <f t="shared" si="10"/>
        <v>-0.26785714285714279</v>
      </c>
      <c r="L76" s="39">
        <f t="shared" si="11"/>
        <v>0.47619047619047605</v>
      </c>
      <c r="M76" s="39">
        <f t="shared" si="12"/>
        <v>0</v>
      </c>
      <c r="N76" s="39">
        <f t="shared" si="13"/>
        <v>0</v>
      </c>
      <c r="O76" s="39">
        <f t="shared" si="14"/>
        <v>0</v>
      </c>
      <c r="P76" s="39">
        <f>IF($A76&lt;=LEN('COL7A1 e15 - 2ry Str + Mask'!A$2),M76-J76,"")</f>
        <v>-0.74404761904761885</v>
      </c>
      <c r="Q76" s="39">
        <f>IF($A76&lt;=LEN('COL7A1 e15 - 2ry Str + Mask'!A$2),N76-K76,"")</f>
        <v>0.26785714285714279</v>
      </c>
      <c r="R76" s="39">
        <f>IF($A76&lt;=LEN('COL7A1 e15 - 2ry Str + Mask'!A$2),O76-L76,"")</f>
        <v>-0.47619047619047605</v>
      </c>
    </row>
    <row r="77" spans="1:18" ht="32" customHeight="1" x14ac:dyDescent="0.15">
      <c r="A77" s="36">
        <v>76</v>
      </c>
      <c r="B77" s="37" t="str">
        <f>IF($A77&lt;=LEN('COL7A1 e15 - 2ry Str + Mask'!A$2),MID('COL7A1 e15 - 2ry Str + Mask'!A$2,$A77,1),"")</f>
        <v>.</v>
      </c>
      <c r="C77" s="38" t="str">
        <f>IF($A77&lt;=LEN('COL7A1 e15 - 2ry Str + Mask'!B$2),MID('COL7A1 e15 - 2ry Str + Mask'!B$2,$A77,1),"")</f>
        <v>)</v>
      </c>
      <c r="D77" s="38" t="str">
        <f>IF($A77&lt;=LEN('COL7A1 e15 - 2ry Str + Mask'!C$2),MID('COL7A1 e15 - 2ry Str + Mask'!C$2,$A77,1),"")</f>
        <v>.</v>
      </c>
      <c r="E77" s="38" t="str">
        <f t="shared" si="8"/>
        <v>)</v>
      </c>
      <c r="F77" s="38" t="str">
        <f t="shared" si="15"/>
        <v>.....(((((..((((.(((.((((..((((((.((((((.(((...((.........((((((((...)))).))</v>
      </c>
      <c r="G77" s="39">
        <f>IF($A77&lt;=LEN('COL7A1 e15 - 2ry Str + Mask'!A$2),SUMIF('COL7A1 e15 - HSF3.0'!E2:E219,"&lt;="&amp;$A77,'COL7A1 e15 - HSF3.0'!H2:H219)-SUMIF('COL7A1 e15 - HSF3.0'!G2:G219,"&lt;="&amp;$A77,'COL7A1 e15 - HSF3.0'!H2:H219),"")</f>
        <v>0.86904761904761885</v>
      </c>
      <c r="H77" s="39">
        <f>IF($A77&lt;=LEN('COL7A1 e15 - 2ry Str + Mask'!A$2),SUMIF('COL7A1 e15 - HSF3.0'!E2:E219,"&lt;="&amp;$A77,'COL7A1 e15 - HSF3.0'!I2:I219)-SUMIF('COL7A1 e15 - HSF3.0'!G2:G219,"&lt;="&amp;$A77,'COL7A1 e15 - HSF3.0'!I2:I219),"")</f>
        <v>-0.26785714285714279</v>
      </c>
      <c r="I77" s="39">
        <f>IF($A77&lt;=LEN('COL7A1 e15 - 2ry Str + Mask'!A$2),G77+H77,"")</f>
        <v>0.60119047619047605</v>
      </c>
      <c r="J77" s="39">
        <f t="shared" si="9"/>
        <v>0.86904761904761885</v>
      </c>
      <c r="K77" s="39">
        <f t="shared" si="10"/>
        <v>-0.26785714285714279</v>
      </c>
      <c r="L77" s="39">
        <f t="shared" si="11"/>
        <v>0.60119047619047605</v>
      </c>
      <c r="M77" s="39">
        <f t="shared" si="12"/>
        <v>0</v>
      </c>
      <c r="N77" s="39">
        <f t="shared" si="13"/>
        <v>0</v>
      </c>
      <c r="O77" s="39">
        <f t="shared" si="14"/>
        <v>0</v>
      </c>
      <c r="P77" s="39">
        <f>IF($A77&lt;=LEN('COL7A1 e15 - 2ry Str + Mask'!A$2),M77-J77,"")</f>
        <v>-0.86904761904761885</v>
      </c>
      <c r="Q77" s="39">
        <f>IF($A77&lt;=LEN('COL7A1 e15 - 2ry Str + Mask'!A$2),N77-K77,"")</f>
        <v>0.26785714285714279</v>
      </c>
      <c r="R77" s="39">
        <f>IF($A77&lt;=LEN('COL7A1 e15 - 2ry Str + Mask'!A$2),O77-L77,"")</f>
        <v>-0.60119047619047605</v>
      </c>
    </row>
    <row r="78" spans="1:18" ht="32" customHeight="1" x14ac:dyDescent="0.15">
      <c r="A78" s="36">
        <v>77</v>
      </c>
      <c r="B78" s="37" t="str">
        <f>IF($A78&lt;=LEN('COL7A1 e15 - 2ry Str + Mask'!A$2),MID('COL7A1 e15 - 2ry Str + Mask'!A$2,$A78,1),"")</f>
        <v>.</v>
      </c>
      <c r="C78" s="38" t="str">
        <f>IF($A78&lt;=LEN('COL7A1 e15 - 2ry Str + Mask'!B$2),MID('COL7A1 e15 - 2ry Str + Mask'!B$2,$A78,1),"")</f>
        <v>)</v>
      </c>
      <c r="D78" s="38" t="str">
        <f>IF($A78&lt;=LEN('COL7A1 e15 - 2ry Str + Mask'!C$2),MID('COL7A1 e15 - 2ry Str + Mask'!C$2,$A78,1),"")</f>
        <v>.</v>
      </c>
      <c r="E78" s="38" t="str">
        <f t="shared" si="8"/>
        <v>)</v>
      </c>
      <c r="F78" s="38" t="str">
        <f t="shared" si="15"/>
        <v>.....(((((..((((.(((.((((..((((((.((((((.(((...((.........((((((((...)))).)))</v>
      </c>
      <c r="G78" s="39">
        <f>IF($A78&lt;=LEN('COL7A1 e15 - 2ry Str + Mask'!A$2),SUMIF('COL7A1 e15 - HSF3.0'!E2:E219,"&lt;="&amp;$A78,'COL7A1 e15 - HSF3.0'!H2:H219)-SUMIF('COL7A1 e15 - HSF3.0'!G2:G219,"&lt;="&amp;$A78,'COL7A1 e15 - HSF3.0'!H2:H219),"")</f>
        <v>0.86904761904761885</v>
      </c>
      <c r="H78" s="39">
        <f>IF($A78&lt;=LEN('COL7A1 e15 - 2ry Str + Mask'!A$2),SUMIF('COL7A1 e15 - HSF3.0'!E2:E219,"&lt;="&amp;$A78,'COL7A1 e15 - HSF3.0'!I2:I219)-SUMIF('COL7A1 e15 - HSF3.0'!G2:G219,"&lt;="&amp;$A78,'COL7A1 e15 - HSF3.0'!I2:I219),"")</f>
        <v>-0.125</v>
      </c>
      <c r="I78" s="39">
        <f>IF($A78&lt;=LEN('COL7A1 e15 - 2ry Str + Mask'!A$2),G78+H78,"")</f>
        <v>0.74404761904761885</v>
      </c>
      <c r="J78" s="39">
        <f t="shared" si="9"/>
        <v>0.86904761904761885</v>
      </c>
      <c r="K78" s="39">
        <f t="shared" si="10"/>
        <v>-0.125</v>
      </c>
      <c r="L78" s="39">
        <f t="shared" si="11"/>
        <v>0.74404761904761885</v>
      </c>
      <c r="M78" s="39">
        <f t="shared" si="12"/>
        <v>0</v>
      </c>
      <c r="N78" s="39">
        <f t="shared" si="13"/>
        <v>0</v>
      </c>
      <c r="O78" s="39">
        <f t="shared" si="14"/>
        <v>0</v>
      </c>
      <c r="P78" s="39">
        <f>IF($A78&lt;=LEN('COL7A1 e15 - 2ry Str + Mask'!A$2),M78-J78,"")</f>
        <v>-0.86904761904761885</v>
      </c>
      <c r="Q78" s="39">
        <f>IF($A78&lt;=LEN('COL7A1 e15 - 2ry Str + Mask'!A$2),N78-K78,"")</f>
        <v>0.125</v>
      </c>
      <c r="R78" s="39">
        <f>IF($A78&lt;=LEN('COL7A1 e15 - 2ry Str + Mask'!A$2),O78-L78,"")</f>
        <v>-0.74404761904761885</v>
      </c>
    </row>
    <row r="79" spans="1:18" ht="32" customHeight="1" x14ac:dyDescent="0.15">
      <c r="A79" s="36">
        <v>78</v>
      </c>
      <c r="B79" s="37" t="str">
        <f>IF($A79&lt;=LEN('COL7A1 e15 - 2ry Str + Mask'!A$2),MID('COL7A1 e15 - 2ry Str + Mask'!A$2,$A79,1),"")</f>
        <v>.</v>
      </c>
      <c r="C79" s="38" t="str">
        <f>IF($A79&lt;=LEN('COL7A1 e15 - 2ry Str + Mask'!B$2),MID('COL7A1 e15 - 2ry Str + Mask'!B$2,$A79,1),"")</f>
        <v>)</v>
      </c>
      <c r="D79" s="38" t="str">
        <f>IF($A79&lt;=LEN('COL7A1 e15 - 2ry Str + Mask'!C$2),MID('COL7A1 e15 - 2ry Str + Mask'!C$2,$A79,1),"")</f>
        <v>.</v>
      </c>
      <c r="E79" s="38" t="str">
        <f t="shared" si="8"/>
        <v>)</v>
      </c>
      <c r="F79" s="38" t="str">
        <f t="shared" si="15"/>
        <v>.....(((((..((((.(((.((((..((((((.((((((.(((...((.........((((((((...)))).))))</v>
      </c>
      <c r="G79" s="39">
        <f>IF($A79&lt;=LEN('COL7A1 e15 - 2ry Str + Mask'!A$2),SUMIF('COL7A1 e15 - HSF3.0'!E2:E219,"&lt;="&amp;$A79,'COL7A1 e15 - HSF3.0'!H2:H219)-SUMIF('COL7A1 e15 - HSF3.0'!G2:G219,"&lt;="&amp;$A79,'COL7A1 e15 - HSF3.0'!H2:H219),"")</f>
        <v>0.55952380952380931</v>
      </c>
      <c r="H79" s="39">
        <f>IF($A79&lt;=LEN('COL7A1 e15 - 2ry Str + Mask'!A$2),SUMIF('COL7A1 e15 - HSF3.0'!E2:E219,"&lt;="&amp;$A79,'COL7A1 e15 - HSF3.0'!I2:I219)-SUMIF('COL7A1 e15 - HSF3.0'!G2:G219,"&lt;="&amp;$A79,'COL7A1 e15 - HSF3.0'!I2:I219),"")</f>
        <v>-0.125</v>
      </c>
      <c r="I79" s="39">
        <f>IF($A79&lt;=LEN('COL7A1 e15 - 2ry Str + Mask'!A$2),G79+H79,"")</f>
        <v>0.43452380952380931</v>
      </c>
      <c r="J79" s="39">
        <f t="shared" si="9"/>
        <v>0.55952380952380931</v>
      </c>
      <c r="K79" s="39">
        <f t="shared" si="10"/>
        <v>-0.125</v>
      </c>
      <c r="L79" s="39">
        <f t="shared" si="11"/>
        <v>0.43452380952380931</v>
      </c>
      <c r="M79" s="39">
        <f t="shared" si="12"/>
        <v>0</v>
      </c>
      <c r="N79" s="39">
        <f t="shared" si="13"/>
        <v>0</v>
      </c>
      <c r="O79" s="39">
        <f t="shared" si="14"/>
        <v>0</v>
      </c>
      <c r="P79" s="39">
        <f>IF($A79&lt;=LEN('COL7A1 e15 - 2ry Str + Mask'!A$2),M79-J79,"")</f>
        <v>-0.55952380952380931</v>
      </c>
      <c r="Q79" s="39">
        <f>IF($A79&lt;=LEN('COL7A1 e15 - 2ry Str + Mask'!A$2),N79-K79,"")</f>
        <v>0.125</v>
      </c>
      <c r="R79" s="39">
        <f>IF($A79&lt;=LEN('COL7A1 e15 - 2ry Str + Mask'!A$2),O79-L79,"")</f>
        <v>-0.43452380952380931</v>
      </c>
    </row>
    <row r="80" spans="1:18" ht="32" customHeight="1" x14ac:dyDescent="0.15">
      <c r="A80" s="36">
        <v>79</v>
      </c>
      <c r="B80" s="37" t="str">
        <f>IF($A80&lt;=LEN('COL7A1 e15 - 2ry Str + Mask'!A$2),MID('COL7A1 e15 - 2ry Str + Mask'!A$2,$A80,1),"")</f>
        <v>.</v>
      </c>
      <c r="C80" s="38" t="str">
        <f>IF($A80&lt;=LEN('COL7A1 e15 - 2ry Str + Mask'!B$2),MID('COL7A1 e15 - 2ry Str + Mask'!B$2,$A80,1),"")</f>
        <v>.</v>
      </c>
      <c r="D80" s="38" t="str">
        <f>IF($A80&lt;=LEN('COL7A1 e15 - 2ry Str + Mask'!C$2),MID('COL7A1 e15 - 2ry Str + Mask'!C$2,$A80,1),"")</f>
        <v>.</v>
      </c>
      <c r="E80" s="38" t="str">
        <f t="shared" si="8"/>
        <v>.</v>
      </c>
      <c r="F80" s="38" t="str">
        <f t="shared" si="15"/>
        <v>.....(((((..((((.(((.((((..((((((.((((((.(((...((.........((((((((...)))).)))).</v>
      </c>
      <c r="G80" s="39">
        <f>IF($A80&lt;=LEN('COL7A1 e15 - 2ry Str + Mask'!A$2),SUMIF('COL7A1 e15 - HSF3.0'!E2:E219,"&lt;="&amp;$A80,'COL7A1 e15 - HSF3.0'!H2:H219)-SUMIF('COL7A1 e15 - HSF3.0'!G2:G219,"&lt;="&amp;$A80,'COL7A1 e15 - HSF3.0'!H2:H219),"")</f>
        <v>0.43452380952380931</v>
      </c>
      <c r="H80" s="39">
        <f>IF($A80&lt;=LEN('COL7A1 e15 - 2ry Str + Mask'!A$2),SUMIF('COL7A1 e15 - HSF3.0'!E2:E219,"&lt;="&amp;$A80,'COL7A1 e15 - HSF3.0'!I2:I219)-SUMIF('COL7A1 e15 - HSF3.0'!G2:G219,"&lt;="&amp;$A80,'COL7A1 e15 - HSF3.0'!I2:I219),"")</f>
        <v>-0.125</v>
      </c>
      <c r="I80" s="39">
        <f>IF($A80&lt;=LEN('COL7A1 e15 - 2ry Str + Mask'!A$2),G80+H80,"")</f>
        <v>0.30952380952380931</v>
      </c>
      <c r="J80" s="39">
        <f t="shared" si="9"/>
        <v>0.43452380952380931</v>
      </c>
      <c r="K80" s="39">
        <f t="shared" si="10"/>
        <v>-0.125</v>
      </c>
      <c r="L80" s="39">
        <f t="shared" si="11"/>
        <v>0.30952380952380931</v>
      </c>
      <c r="M80" s="39">
        <f t="shared" si="12"/>
        <v>0.43452380952380931</v>
      </c>
      <c r="N80" s="39">
        <f t="shared" si="13"/>
        <v>-0.125</v>
      </c>
      <c r="O80" s="39">
        <f t="shared" si="14"/>
        <v>0.30952380952380931</v>
      </c>
      <c r="P80" s="39">
        <f>IF($A80&lt;=LEN('COL7A1 e15 - 2ry Str + Mask'!A$2),M80-J80,"")</f>
        <v>0</v>
      </c>
      <c r="Q80" s="39">
        <f>IF($A80&lt;=LEN('COL7A1 e15 - 2ry Str + Mask'!A$2),N80-K80,"")</f>
        <v>0</v>
      </c>
      <c r="R80" s="39">
        <f>IF($A80&lt;=LEN('COL7A1 e15 - 2ry Str + Mask'!A$2),O80-L80,"")</f>
        <v>0</v>
      </c>
    </row>
    <row r="81" spans="1:18" ht="32" customHeight="1" x14ac:dyDescent="0.15">
      <c r="A81" s="36">
        <v>80</v>
      </c>
      <c r="B81" s="37" t="str">
        <f>IF($A81&lt;=LEN('COL7A1 e15 - 2ry Str + Mask'!A$2),MID('COL7A1 e15 - 2ry Str + Mask'!A$2,$A81,1),"")</f>
        <v>.</v>
      </c>
      <c r="C81" s="38" t="str">
        <f>IF($A81&lt;=LEN('COL7A1 e15 - 2ry Str + Mask'!B$2),MID('COL7A1 e15 - 2ry Str + Mask'!B$2,$A81,1),"")</f>
        <v>.</v>
      </c>
      <c r="D81" s="38" t="str">
        <f>IF($A81&lt;=LEN('COL7A1 e15 - 2ry Str + Mask'!C$2),MID('COL7A1 e15 - 2ry Str + Mask'!C$2,$A81,1),"")</f>
        <v>.</v>
      </c>
      <c r="E81" s="38" t="str">
        <f t="shared" si="8"/>
        <v>.</v>
      </c>
      <c r="F81" s="38" t="str">
        <f t="shared" si="15"/>
        <v>.....(((((..((((.(((.((((..((((((.((((((.(((...((.........((((((((...)))).))))..</v>
      </c>
      <c r="G81" s="39">
        <f>IF($A81&lt;=LEN('COL7A1 e15 - 2ry Str + Mask'!A$2),SUMIF('COL7A1 e15 - HSF3.0'!E2:E219,"&lt;="&amp;$A81,'COL7A1 e15 - HSF3.0'!H2:H219)-SUMIF('COL7A1 e15 - HSF3.0'!G2:G219,"&lt;="&amp;$A81,'COL7A1 e15 - HSF3.0'!H2:H219),"")</f>
        <v>0.43452380952380931</v>
      </c>
      <c r="H81" s="39">
        <f>IF($A81&lt;=LEN('COL7A1 e15 - 2ry Str + Mask'!A$2),SUMIF('COL7A1 e15 - HSF3.0'!E2:E219,"&lt;="&amp;$A81,'COL7A1 e15 - HSF3.0'!I2:I219)-SUMIF('COL7A1 e15 - HSF3.0'!G2:G219,"&lt;="&amp;$A81,'COL7A1 e15 - HSF3.0'!I2:I219),"")</f>
        <v>-0.25</v>
      </c>
      <c r="I81" s="39">
        <f>IF($A81&lt;=LEN('COL7A1 e15 - 2ry Str + Mask'!A$2),G81+H81,"")</f>
        <v>0.18452380952380931</v>
      </c>
      <c r="J81" s="39">
        <f t="shared" si="9"/>
        <v>0.43452380952380931</v>
      </c>
      <c r="K81" s="39">
        <f t="shared" si="10"/>
        <v>-0.25</v>
      </c>
      <c r="L81" s="39">
        <f t="shared" si="11"/>
        <v>0.18452380952380931</v>
      </c>
      <c r="M81" s="39">
        <f t="shared" si="12"/>
        <v>0.43452380952380931</v>
      </c>
      <c r="N81" s="39">
        <f t="shared" si="13"/>
        <v>-0.25</v>
      </c>
      <c r="O81" s="39">
        <f t="shared" si="14"/>
        <v>0.18452380952380931</v>
      </c>
      <c r="P81" s="39">
        <f>IF($A81&lt;=LEN('COL7A1 e15 - 2ry Str + Mask'!A$2),M81-J81,"")</f>
        <v>0</v>
      </c>
      <c r="Q81" s="39">
        <f>IF($A81&lt;=LEN('COL7A1 e15 - 2ry Str + Mask'!A$2),N81-K81,"")</f>
        <v>0</v>
      </c>
      <c r="R81" s="39">
        <f>IF($A81&lt;=LEN('COL7A1 e15 - 2ry Str + Mask'!A$2),O81-L81,"")</f>
        <v>0</v>
      </c>
    </row>
    <row r="82" spans="1:18" ht="32" customHeight="1" x14ac:dyDescent="0.15">
      <c r="A82" s="36">
        <v>81</v>
      </c>
      <c r="B82" s="37" t="str">
        <f>IF($A82&lt;=LEN('COL7A1 e15 - 2ry Str + Mask'!A$2),MID('COL7A1 e15 - 2ry Str + Mask'!A$2,$A82,1),"")</f>
        <v>.</v>
      </c>
      <c r="C82" s="38" t="str">
        <f>IF($A82&lt;=LEN('COL7A1 e15 - 2ry Str + Mask'!B$2),MID('COL7A1 e15 - 2ry Str + Mask'!B$2,$A82,1),"")</f>
        <v>.</v>
      </c>
      <c r="D82" s="38" t="str">
        <f>IF($A82&lt;=LEN('COL7A1 e15 - 2ry Str + Mask'!C$2),MID('COL7A1 e15 - 2ry Str + Mask'!C$2,$A82,1),"")</f>
        <v>.</v>
      </c>
      <c r="E82" s="38" t="str">
        <f t="shared" si="8"/>
        <v>.</v>
      </c>
      <c r="F82" s="38" t="str">
        <f t="shared" si="15"/>
        <v>.....(((((..((((.(((.((((..((((((.((((((.(((...((.........((((((((...)))).))))...</v>
      </c>
      <c r="G82" s="39">
        <f>IF($A82&lt;=LEN('COL7A1 e15 - 2ry Str + Mask'!A$2),SUMIF('COL7A1 e15 - HSF3.0'!E2:E219,"&lt;="&amp;$A82,'COL7A1 e15 - HSF3.0'!H2:H219)-SUMIF('COL7A1 e15 - HSF3.0'!G2:G219,"&lt;="&amp;$A82,'COL7A1 e15 - HSF3.0'!H2:H219),"")</f>
        <v>0.41071428571428559</v>
      </c>
      <c r="H82" s="39">
        <f>IF($A82&lt;=LEN('COL7A1 e15 - 2ry Str + Mask'!A$2),SUMIF('COL7A1 e15 - HSF3.0'!E2:E219,"&lt;="&amp;$A82,'COL7A1 e15 - HSF3.0'!I2:I219)-SUMIF('COL7A1 e15 - HSF3.0'!G2:G219,"&lt;="&amp;$A82,'COL7A1 e15 - HSF3.0'!I2:I219),"")</f>
        <v>-0.125</v>
      </c>
      <c r="I82" s="39">
        <f>IF($A82&lt;=LEN('COL7A1 e15 - 2ry Str + Mask'!A$2),G82+H82,"")</f>
        <v>0.28571428571428559</v>
      </c>
      <c r="J82" s="39">
        <f t="shared" si="9"/>
        <v>0.41071428571428559</v>
      </c>
      <c r="K82" s="39">
        <f t="shared" si="10"/>
        <v>-0.125</v>
      </c>
      <c r="L82" s="39">
        <f t="shared" si="11"/>
        <v>0.28571428571428559</v>
      </c>
      <c r="M82" s="39">
        <f t="shared" si="12"/>
        <v>0.41071428571428559</v>
      </c>
      <c r="N82" s="39">
        <f t="shared" si="13"/>
        <v>-0.125</v>
      </c>
      <c r="O82" s="39">
        <f t="shared" si="14"/>
        <v>0.28571428571428559</v>
      </c>
      <c r="P82" s="39">
        <f>IF($A82&lt;=LEN('COL7A1 e15 - 2ry Str + Mask'!A$2),M82-J82,"")</f>
        <v>0</v>
      </c>
      <c r="Q82" s="39">
        <f>IF($A82&lt;=LEN('COL7A1 e15 - 2ry Str + Mask'!A$2),N82-K82,"")</f>
        <v>0</v>
      </c>
      <c r="R82" s="39">
        <f>IF($A82&lt;=LEN('COL7A1 e15 - 2ry Str + Mask'!A$2),O82-L82,"")</f>
        <v>0</v>
      </c>
    </row>
    <row r="83" spans="1:18" ht="32" customHeight="1" x14ac:dyDescent="0.15">
      <c r="A83" s="36">
        <v>82</v>
      </c>
      <c r="B83" s="37" t="str">
        <f>IF($A83&lt;=LEN('COL7A1 e15 - 2ry Str + Mask'!A$2),MID('COL7A1 e15 - 2ry Str + Mask'!A$2,$A83,1),"")</f>
        <v>.</v>
      </c>
      <c r="C83" s="38" t="str">
        <f>IF($A83&lt;=LEN('COL7A1 e15 - 2ry Str + Mask'!B$2),MID('COL7A1 e15 - 2ry Str + Mask'!B$2,$A83,1),"")</f>
        <v>.</v>
      </c>
      <c r="D83" s="38" t="str">
        <f>IF($A83&lt;=LEN('COL7A1 e15 - 2ry Str + Mask'!C$2),MID('COL7A1 e15 - 2ry Str + Mask'!C$2,$A83,1),"")</f>
        <v>.</v>
      </c>
      <c r="E83" s="38" t="str">
        <f t="shared" si="8"/>
        <v>.</v>
      </c>
      <c r="F83" s="38" t="str">
        <f t="shared" si="15"/>
        <v>.....(((((..((((.(((.((((..((((((.((((((.(((...((.........((((((((...)))).))))....</v>
      </c>
      <c r="G83" s="39">
        <f>IF($A83&lt;=LEN('COL7A1 e15 - 2ry Str + Mask'!A$2),SUMIF('COL7A1 e15 - HSF3.0'!E2:E219,"&lt;="&amp;$A83,'COL7A1 e15 - HSF3.0'!H2:H219)-SUMIF('COL7A1 e15 - HSF3.0'!G2:G219,"&lt;="&amp;$A83,'COL7A1 e15 - HSF3.0'!H2:H219),"")</f>
        <v>0.41071428571428559</v>
      </c>
      <c r="H83" s="39">
        <f>IF($A83&lt;=LEN('COL7A1 e15 - 2ry Str + Mask'!A$2),SUMIF('COL7A1 e15 - HSF3.0'!E2:E219,"&lt;="&amp;$A83,'COL7A1 e15 - HSF3.0'!I2:I219)-SUMIF('COL7A1 e15 - HSF3.0'!G2:G219,"&lt;="&amp;$A83,'COL7A1 e15 - HSF3.0'!I2:I219),"")</f>
        <v>-0.125</v>
      </c>
      <c r="I83" s="39">
        <f>IF($A83&lt;=LEN('COL7A1 e15 - 2ry Str + Mask'!A$2),G83+H83,"")</f>
        <v>0.28571428571428559</v>
      </c>
      <c r="J83" s="39">
        <f t="shared" si="9"/>
        <v>0.41071428571428559</v>
      </c>
      <c r="K83" s="39">
        <f t="shared" si="10"/>
        <v>-0.125</v>
      </c>
      <c r="L83" s="39">
        <f t="shared" si="11"/>
        <v>0.28571428571428559</v>
      </c>
      <c r="M83" s="39">
        <f t="shared" si="12"/>
        <v>0.41071428571428559</v>
      </c>
      <c r="N83" s="39">
        <f t="shared" si="13"/>
        <v>-0.125</v>
      </c>
      <c r="O83" s="39">
        <f t="shared" si="14"/>
        <v>0.28571428571428559</v>
      </c>
      <c r="P83" s="39">
        <f>IF($A83&lt;=LEN('COL7A1 e15 - 2ry Str + Mask'!A$2),M83-J83,"")</f>
        <v>0</v>
      </c>
      <c r="Q83" s="39">
        <f>IF($A83&lt;=LEN('COL7A1 e15 - 2ry Str + Mask'!A$2),N83-K83,"")</f>
        <v>0</v>
      </c>
      <c r="R83" s="39">
        <f>IF($A83&lt;=LEN('COL7A1 e15 - 2ry Str + Mask'!A$2),O83-L83,"")</f>
        <v>0</v>
      </c>
    </row>
    <row r="84" spans="1:18" ht="32" customHeight="1" x14ac:dyDescent="0.15">
      <c r="A84" s="36">
        <v>83</v>
      </c>
      <c r="B84" s="37" t="str">
        <f>IF($A84&lt;=LEN('COL7A1 e15 - 2ry Str + Mask'!A$2),MID('COL7A1 e15 - 2ry Str + Mask'!A$2,$A84,1),"")</f>
        <v>.</v>
      </c>
      <c r="C84" s="38" t="str">
        <f>IF($A84&lt;=LEN('COL7A1 e15 - 2ry Str + Mask'!B$2),MID('COL7A1 e15 - 2ry Str + Mask'!B$2,$A84,1),"")</f>
        <v>.</v>
      </c>
      <c r="D84" s="38" t="str">
        <f>IF($A84&lt;=LEN('COL7A1 e15 - 2ry Str + Mask'!C$2),MID('COL7A1 e15 - 2ry Str + Mask'!C$2,$A84,1),"")</f>
        <v>.</v>
      </c>
      <c r="E84" s="38" t="str">
        <f t="shared" si="8"/>
        <v>.</v>
      </c>
      <c r="F84" s="38" t="str">
        <f t="shared" si="15"/>
        <v>.....(((((..((((.(((.((((..((((((.((((((.(((...((.........((((((((...)))).)))).....</v>
      </c>
      <c r="G84" s="39">
        <f>IF($A84&lt;=LEN('COL7A1 e15 - 2ry Str + Mask'!A$2),SUMIF('COL7A1 e15 - HSF3.0'!E2:E219,"&lt;="&amp;$A84,'COL7A1 e15 - HSF3.0'!H2:H219)-SUMIF('COL7A1 e15 - HSF3.0'!G2:G219,"&lt;="&amp;$A84,'COL7A1 e15 - HSF3.0'!H2:H219),"")</f>
        <v>0.57738095238095211</v>
      </c>
      <c r="H84" s="39">
        <f>IF($A84&lt;=LEN('COL7A1 e15 - 2ry Str + Mask'!A$2),SUMIF('COL7A1 e15 - HSF3.0'!E2:E219,"&lt;="&amp;$A84,'COL7A1 e15 - HSF3.0'!I2:I219)-SUMIF('COL7A1 e15 - HSF3.0'!G2:G219,"&lt;="&amp;$A84,'COL7A1 e15 - HSF3.0'!I2:I219),"")</f>
        <v>-0.125</v>
      </c>
      <c r="I84" s="39">
        <f>IF($A84&lt;=LEN('COL7A1 e15 - 2ry Str + Mask'!A$2),G84+H84,"")</f>
        <v>0.45238095238095211</v>
      </c>
      <c r="J84" s="39">
        <f t="shared" si="9"/>
        <v>0.57738095238095211</v>
      </c>
      <c r="K84" s="39">
        <f t="shared" si="10"/>
        <v>-0.125</v>
      </c>
      <c r="L84" s="39">
        <f t="shared" si="11"/>
        <v>0.45238095238095211</v>
      </c>
      <c r="M84" s="39">
        <f t="shared" si="12"/>
        <v>0.57738095238095211</v>
      </c>
      <c r="N84" s="39">
        <f t="shared" si="13"/>
        <v>-0.125</v>
      </c>
      <c r="O84" s="39">
        <f t="shared" si="14"/>
        <v>0.45238095238095211</v>
      </c>
      <c r="P84" s="39">
        <f>IF($A84&lt;=LEN('COL7A1 e15 - 2ry Str + Mask'!A$2),M84-J84,"")</f>
        <v>0</v>
      </c>
      <c r="Q84" s="39">
        <f>IF($A84&lt;=LEN('COL7A1 e15 - 2ry Str + Mask'!A$2),N84-K84,"")</f>
        <v>0</v>
      </c>
      <c r="R84" s="39">
        <f>IF($A84&lt;=LEN('COL7A1 e15 - 2ry Str + Mask'!A$2),O84-L84,"")</f>
        <v>0</v>
      </c>
    </row>
    <row r="85" spans="1:18" ht="32" customHeight="1" x14ac:dyDescent="0.15">
      <c r="A85" s="36">
        <v>84</v>
      </c>
      <c r="B85" s="37" t="str">
        <f>IF($A85&lt;=LEN('COL7A1 e15 - 2ry Str + Mask'!A$2),MID('COL7A1 e15 - 2ry Str + Mask'!A$2,$A85,1),"")</f>
        <v>.</v>
      </c>
      <c r="C85" s="38" t="str">
        <f>IF($A85&lt;=LEN('COL7A1 e15 - 2ry Str + Mask'!B$2),MID('COL7A1 e15 - 2ry Str + Mask'!B$2,$A85,1),"")</f>
        <v>.</v>
      </c>
      <c r="D85" s="38" t="str">
        <f>IF($A85&lt;=LEN('COL7A1 e15 - 2ry Str + Mask'!C$2),MID('COL7A1 e15 - 2ry Str + Mask'!C$2,$A85,1),"")</f>
        <v>.</v>
      </c>
      <c r="E85" s="38" t="str">
        <f t="shared" si="8"/>
        <v>.</v>
      </c>
      <c r="F85" s="38" t="str">
        <f t="shared" si="15"/>
        <v>.....(((((..((((.(((.((((..((((((.((((((.(((...((.........((((((((...)))).))))......</v>
      </c>
      <c r="G85" s="39">
        <f>IF($A85&lt;=LEN('COL7A1 e15 - 2ry Str + Mask'!A$2),SUMIF('COL7A1 e15 - HSF3.0'!E2:E219,"&lt;="&amp;$A85,'COL7A1 e15 - HSF3.0'!H2:H219)-SUMIF('COL7A1 e15 - HSF3.0'!G2:G219,"&lt;="&amp;$A85,'COL7A1 e15 - HSF3.0'!H2:H219),"")</f>
        <v>0.78571428571428514</v>
      </c>
      <c r="H85" s="39">
        <f>IF($A85&lt;=LEN('COL7A1 e15 - 2ry Str + Mask'!A$2),SUMIF('COL7A1 e15 - HSF3.0'!E2:E219,"&lt;="&amp;$A85,'COL7A1 e15 - HSF3.0'!I2:I219)-SUMIF('COL7A1 e15 - HSF3.0'!G2:G219,"&lt;="&amp;$A85,'COL7A1 e15 - HSF3.0'!I2:I219),"")</f>
        <v>-0.25</v>
      </c>
      <c r="I85" s="39">
        <f>IF($A85&lt;=LEN('COL7A1 e15 - 2ry Str + Mask'!A$2),G85+H85,"")</f>
        <v>0.53571428571428514</v>
      </c>
      <c r="J85" s="39">
        <f t="shared" si="9"/>
        <v>0.78571428571428514</v>
      </c>
      <c r="K85" s="39">
        <f t="shared" si="10"/>
        <v>-0.25</v>
      </c>
      <c r="L85" s="39">
        <f t="shared" si="11"/>
        <v>0.53571428571428514</v>
      </c>
      <c r="M85" s="39">
        <f t="shared" si="12"/>
        <v>0.78571428571428514</v>
      </c>
      <c r="N85" s="39">
        <f t="shared" si="13"/>
        <v>-0.25</v>
      </c>
      <c r="O85" s="39">
        <f t="shared" si="14"/>
        <v>0.53571428571428514</v>
      </c>
      <c r="P85" s="39">
        <f>IF($A85&lt;=LEN('COL7A1 e15 - 2ry Str + Mask'!A$2),M85-J85,"")</f>
        <v>0</v>
      </c>
      <c r="Q85" s="39">
        <f>IF($A85&lt;=LEN('COL7A1 e15 - 2ry Str + Mask'!A$2),N85-K85,"")</f>
        <v>0</v>
      </c>
      <c r="R85" s="39">
        <f>IF($A85&lt;=LEN('COL7A1 e15 - 2ry Str + Mask'!A$2),O85-L85,"")</f>
        <v>0</v>
      </c>
    </row>
    <row r="86" spans="1:18" ht="32" customHeight="1" x14ac:dyDescent="0.15">
      <c r="A86" s="36">
        <v>85</v>
      </c>
      <c r="B86" s="37" t="str">
        <f>IF($A86&lt;=LEN('COL7A1 e15 - 2ry Str + Mask'!A$2),MID('COL7A1 e15 - 2ry Str + Mask'!A$2,$A86,1),"")</f>
        <v>.</v>
      </c>
      <c r="C86" s="38" t="str">
        <f>IF($A86&lt;=LEN('COL7A1 e15 - 2ry Str + Mask'!B$2),MID('COL7A1 e15 - 2ry Str + Mask'!B$2,$A86,1),"")</f>
        <v>.</v>
      </c>
      <c r="D86" s="38" t="str">
        <f>IF($A86&lt;=LEN('COL7A1 e15 - 2ry Str + Mask'!C$2),MID('COL7A1 e15 - 2ry Str + Mask'!C$2,$A86,1),"")</f>
        <v>.</v>
      </c>
      <c r="E86" s="38" t="str">
        <f t="shared" si="8"/>
        <v>.</v>
      </c>
      <c r="F86" s="38" t="str">
        <f t="shared" si="15"/>
        <v>.....(((((..((((.(((.((((..((((((.((((((.(((...((.........((((((((...)))).)))).......</v>
      </c>
      <c r="G86" s="39">
        <f>IF($A86&lt;=LEN('COL7A1 e15 - 2ry Str + Mask'!A$2),SUMIF('COL7A1 e15 - HSF3.0'!E2:E219,"&lt;="&amp;$A86,'COL7A1 e15 - HSF3.0'!H2:H219)-SUMIF('COL7A1 e15 - HSF3.0'!G2:G219,"&lt;="&amp;$A86,'COL7A1 e15 - HSF3.0'!H2:H219),"")</f>
        <v>0.95238095238095166</v>
      </c>
      <c r="H86" s="39">
        <f>IF($A86&lt;=LEN('COL7A1 e15 - 2ry Str + Mask'!A$2),SUMIF('COL7A1 e15 - HSF3.0'!E2:E219,"&lt;="&amp;$A86,'COL7A1 e15 - HSF3.0'!I2:I219)-SUMIF('COL7A1 e15 - HSF3.0'!G2:G219,"&lt;="&amp;$A86,'COL7A1 e15 - HSF3.0'!I2:I219),"")</f>
        <v>-0.25</v>
      </c>
      <c r="I86" s="39">
        <f>IF($A86&lt;=LEN('COL7A1 e15 - 2ry Str + Mask'!A$2),G86+H86,"")</f>
        <v>0.70238095238095166</v>
      </c>
      <c r="J86" s="39">
        <f t="shared" si="9"/>
        <v>0.95238095238095166</v>
      </c>
      <c r="K86" s="39">
        <f t="shared" si="10"/>
        <v>-0.25</v>
      </c>
      <c r="L86" s="39">
        <f t="shared" si="11"/>
        <v>0.70238095238095166</v>
      </c>
      <c r="M86" s="39">
        <f t="shared" si="12"/>
        <v>0.95238095238095166</v>
      </c>
      <c r="N86" s="39">
        <f t="shared" si="13"/>
        <v>-0.25</v>
      </c>
      <c r="O86" s="39">
        <f t="shared" si="14"/>
        <v>0.70238095238095166</v>
      </c>
      <c r="P86" s="39">
        <f>IF($A86&lt;=LEN('COL7A1 e15 - 2ry Str + Mask'!A$2),M86-J86,"")</f>
        <v>0</v>
      </c>
      <c r="Q86" s="39">
        <f>IF($A86&lt;=LEN('COL7A1 e15 - 2ry Str + Mask'!A$2),N86-K86,"")</f>
        <v>0</v>
      </c>
      <c r="R86" s="39">
        <f>IF($A86&lt;=LEN('COL7A1 e15 - 2ry Str + Mask'!A$2),O86-L86,"")</f>
        <v>0</v>
      </c>
    </row>
    <row r="87" spans="1:18" ht="32" customHeight="1" x14ac:dyDescent="0.15">
      <c r="A87" s="36">
        <v>86</v>
      </c>
      <c r="B87" s="37" t="str">
        <f>IF($A87&lt;=LEN('COL7A1 e15 - 2ry Str + Mask'!A$2),MID('COL7A1 e15 - 2ry Str + Mask'!A$2,$A87,1),"")</f>
        <v>.</v>
      </c>
      <c r="C87" s="38" t="str">
        <f>IF($A87&lt;=LEN('COL7A1 e15 - 2ry Str + Mask'!B$2),MID('COL7A1 e15 - 2ry Str + Mask'!B$2,$A87,1),"")</f>
        <v>.</v>
      </c>
      <c r="D87" s="38" t="str">
        <f>IF($A87&lt;=LEN('COL7A1 e15 - 2ry Str + Mask'!C$2),MID('COL7A1 e15 - 2ry Str + Mask'!C$2,$A87,1),"")</f>
        <v>.</v>
      </c>
      <c r="E87" s="38" t="str">
        <f t="shared" si="8"/>
        <v>.</v>
      </c>
      <c r="F87" s="38" t="str">
        <f t="shared" si="15"/>
        <v>.....(((((..((((.(((.((((..((((((.((((((.(((...((.........((((((((...)))).))))........</v>
      </c>
      <c r="G87" s="39">
        <f>IF($A87&lt;=LEN('COL7A1 e15 - 2ry Str + Mask'!A$2),SUMIF('COL7A1 e15 - HSF3.0'!E2:E219,"&lt;="&amp;$A87,'COL7A1 e15 - HSF3.0'!H2:H219)-SUMIF('COL7A1 e15 - HSF3.0'!G2:G219,"&lt;="&amp;$A87,'COL7A1 e15 - HSF3.0'!H2:H219),"")</f>
        <v>1.0773809523809517</v>
      </c>
      <c r="H87" s="39">
        <f>IF($A87&lt;=LEN('COL7A1 e15 - 2ry Str + Mask'!A$2),SUMIF('COL7A1 e15 - HSF3.0'!E2:E219,"&lt;="&amp;$A87,'COL7A1 e15 - HSF3.0'!I2:I219)-SUMIF('COL7A1 e15 - HSF3.0'!G2:G219,"&lt;="&amp;$A87,'COL7A1 e15 - HSF3.0'!I2:I219),"")</f>
        <v>-0.25</v>
      </c>
      <c r="I87" s="39">
        <f>IF($A87&lt;=LEN('COL7A1 e15 - 2ry Str + Mask'!A$2),G87+H87,"")</f>
        <v>0.82738095238095166</v>
      </c>
      <c r="J87" s="39">
        <f t="shared" si="9"/>
        <v>1.0773809523809517</v>
      </c>
      <c r="K87" s="39">
        <f t="shared" si="10"/>
        <v>-0.25</v>
      </c>
      <c r="L87" s="39">
        <f t="shared" si="11"/>
        <v>0.82738095238095166</v>
      </c>
      <c r="M87" s="39">
        <f t="shared" si="12"/>
        <v>1.0773809523809517</v>
      </c>
      <c r="N87" s="39">
        <f t="shared" si="13"/>
        <v>-0.25</v>
      </c>
      <c r="O87" s="39">
        <f t="shared" si="14"/>
        <v>0.82738095238095166</v>
      </c>
      <c r="P87" s="39">
        <f>IF($A87&lt;=LEN('COL7A1 e15 - 2ry Str + Mask'!A$2),M87-J87,"")</f>
        <v>0</v>
      </c>
      <c r="Q87" s="39">
        <f>IF($A87&lt;=LEN('COL7A1 e15 - 2ry Str + Mask'!A$2),N87-K87,"")</f>
        <v>0</v>
      </c>
      <c r="R87" s="39">
        <f>IF($A87&lt;=LEN('COL7A1 e15 - 2ry Str + Mask'!A$2),O87-L87,"")</f>
        <v>0</v>
      </c>
    </row>
    <row r="88" spans="1:18" ht="32" customHeight="1" x14ac:dyDescent="0.15">
      <c r="A88" s="36">
        <v>87</v>
      </c>
      <c r="B88" s="37" t="str">
        <f>IF($A88&lt;=LEN('COL7A1 e15 - 2ry Str + Mask'!A$2),MID('COL7A1 e15 - 2ry Str + Mask'!A$2,$A88,1),"")</f>
        <v>.</v>
      </c>
      <c r="C88" s="38" t="str">
        <f>IF($A88&lt;=LEN('COL7A1 e15 - 2ry Str + Mask'!B$2),MID('COL7A1 e15 - 2ry Str + Mask'!B$2,$A88,1),"")</f>
        <v>.</v>
      </c>
      <c r="D88" s="38" t="str">
        <f>IF($A88&lt;=LEN('COL7A1 e15 - 2ry Str + Mask'!C$2),MID('COL7A1 e15 - 2ry Str + Mask'!C$2,$A88,1),"")</f>
        <v>.</v>
      </c>
      <c r="E88" s="38" t="str">
        <f t="shared" si="8"/>
        <v>.</v>
      </c>
      <c r="F88" s="38" t="str">
        <f t="shared" si="15"/>
        <v>.....(((((..((((.(((.((((..((((((.((((((.(((...((.........((((((((...)))).)))).........</v>
      </c>
      <c r="G88" s="39">
        <f>IF($A88&lt;=LEN('COL7A1 e15 - 2ry Str + Mask'!A$2),SUMIF('COL7A1 e15 - HSF3.0'!E2:E219,"&lt;="&amp;$A88,'COL7A1 e15 - HSF3.0'!H2:H219)-SUMIF('COL7A1 e15 - HSF3.0'!G2:G219,"&lt;="&amp;$A88,'COL7A1 e15 - HSF3.0'!H2:H219),"")</f>
        <v>1.2202380952380945</v>
      </c>
      <c r="H88" s="39">
        <f>IF($A88&lt;=LEN('COL7A1 e15 - 2ry Str + Mask'!A$2),SUMIF('COL7A1 e15 - HSF3.0'!E2:E219,"&lt;="&amp;$A88,'COL7A1 e15 - HSF3.0'!I2:I219)-SUMIF('COL7A1 e15 - HSF3.0'!G2:G219,"&lt;="&amp;$A88,'COL7A1 e15 - HSF3.0'!I2:I219),"")</f>
        <v>-0.25</v>
      </c>
      <c r="I88" s="39">
        <f>IF($A88&lt;=LEN('COL7A1 e15 - 2ry Str + Mask'!A$2),G88+H88,"")</f>
        <v>0.97023809523809446</v>
      </c>
      <c r="J88" s="39">
        <f t="shared" si="9"/>
        <v>1.2202380952380945</v>
      </c>
      <c r="K88" s="39">
        <f t="shared" si="10"/>
        <v>-0.25</v>
      </c>
      <c r="L88" s="39">
        <f t="shared" si="11"/>
        <v>0.97023809523809446</v>
      </c>
      <c r="M88" s="39">
        <f t="shared" si="12"/>
        <v>1.2202380952380945</v>
      </c>
      <c r="N88" s="39">
        <f t="shared" si="13"/>
        <v>-0.25</v>
      </c>
      <c r="O88" s="39">
        <f t="shared" si="14"/>
        <v>0.97023809523809446</v>
      </c>
      <c r="P88" s="39">
        <f>IF($A88&lt;=LEN('COL7A1 e15 - 2ry Str + Mask'!A$2),M88-J88,"")</f>
        <v>0</v>
      </c>
      <c r="Q88" s="39">
        <f>IF($A88&lt;=LEN('COL7A1 e15 - 2ry Str + Mask'!A$2),N88-K88,"")</f>
        <v>0</v>
      </c>
      <c r="R88" s="39">
        <f>IF($A88&lt;=LEN('COL7A1 e15 - 2ry Str + Mask'!A$2),O88-L88,"")</f>
        <v>0</v>
      </c>
    </row>
    <row r="89" spans="1:18" ht="32" customHeight="1" x14ac:dyDescent="0.15">
      <c r="A89" s="36">
        <v>88</v>
      </c>
      <c r="B89" s="37" t="str">
        <f>IF($A89&lt;=LEN('COL7A1 e15 - 2ry Str + Mask'!A$2),MID('COL7A1 e15 - 2ry Str + Mask'!A$2,$A89,1),"")</f>
        <v>.</v>
      </c>
      <c r="C89" s="38" t="str">
        <f>IF($A89&lt;=LEN('COL7A1 e15 - 2ry Str + Mask'!B$2),MID('COL7A1 e15 - 2ry Str + Mask'!B$2,$A89,1),"")</f>
        <v>.</v>
      </c>
      <c r="D89" s="38" t="str">
        <f>IF($A89&lt;=LEN('COL7A1 e15 - 2ry Str + Mask'!C$2),MID('COL7A1 e15 - 2ry Str + Mask'!C$2,$A89,1),"")</f>
        <v>.</v>
      </c>
      <c r="E89" s="38" t="str">
        <f t="shared" si="8"/>
        <v>.</v>
      </c>
      <c r="F89" s="38" t="str">
        <f t="shared" si="15"/>
        <v>.....(((((..((((.(((.((((..((((((.((((((.(((...((.........((((((((...)))).))))..........</v>
      </c>
      <c r="G89" s="39">
        <f>IF($A89&lt;=LEN('COL7A1 e15 - 2ry Str + Mask'!A$2),SUMIF('COL7A1 e15 - HSF3.0'!E2:E219,"&lt;="&amp;$A89,'COL7A1 e15 - HSF3.0'!H2:H219)-SUMIF('COL7A1 e15 - HSF3.0'!G2:G219,"&lt;="&amp;$A89,'COL7A1 e15 - HSF3.0'!H2:H219),"")</f>
        <v>1.0773809523809517</v>
      </c>
      <c r="H89" s="39">
        <f>IF($A89&lt;=LEN('COL7A1 e15 - 2ry Str + Mask'!A$2),SUMIF('COL7A1 e15 - HSF3.0'!E2:E219,"&lt;="&amp;$A89,'COL7A1 e15 - HSF3.0'!I2:I219)-SUMIF('COL7A1 e15 - HSF3.0'!G2:G219,"&lt;="&amp;$A89,'COL7A1 e15 - HSF3.0'!I2:I219),"")</f>
        <v>-0.125</v>
      </c>
      <c r="I89" s="39">
        <f>IF($A89&lt;=LEN('COL7A1 e15 - 2ry Str + Mask'!A$2),G89+H89,"")</f>
        <v>0.95238095238095166</v>
      </c>
      <c r="J89" s="39">
        <f t="shared" si="9"/>
        <v>1.0773809523809517</v>
      </c>
      <c r="K89" s="39">
        <f t="shared" si="10"/>
        <v>-0.125</v>
      </c>
      <c r="L89" s="39">
        <f t="shared" si="11"/>
        <v>0.95238095238095166</v>
      </c>
      <c r="M89" s="39">
        <f t="shared" si="12"/>
        <v>1.0773809523809517</v>
      </c>
      <c r="N89" s="39">
        <f t="shared" si="13"/>
        <v>-0.125</v>
      </c>
      <c r="O89" s="39">
        <f t="shared" si="14"/>
        <v>0.95238095238095166</v>
      </c>
      <c r="P89" s="39">
        <f>IF($A89&lt;=LEN('COL7A1 e15 - 2ry Str + Mask'!A$2),M89-J89,"")</f>
        <v>0</v>
      </c>
      <c r="Q89" s="39">
        <f>IF($A89&lt;=LEN('COL7A1 e15 - 2ry Str + Mask'!A$2),N89-K89,"")</f>
        <v>0</v>
      </c>
      <c r="R89" s="39">
        <f>IF($A89&lt;=LEN('COL7A1 e15 - 2ry Str + Mask'!A$2),O89-L89,"")</f>
        <v>0</v>
      </c>
    </row>
    <row r="90" spans="1:18" ht="32" customHeight="1" x14ac:dyDescent="0.15">
      <c r="A90" s="36">
        <v>89</v>
      </c>
      <c r="B90" s="37" t="str">
        <f>IF($A90&lt;=LEN('COL7A1 e15 - 2ry Str + Mask'!A$2),MID('COL7A1 e15 - 2ry Str + Mask'!A$2,$A90,1),"")</f>
        <v>.</v>
      </c>
      <c r="C90" s="38" t="str">
        <f>IF($A90&lt;=LEN('COL7A1 e15 - 2ry Str + Mask'!B$2),MID('COL7A1 e15 - 2ry Str + Mask'!B$2,$A90,1),"")</f>
        <v>.</v>
      </c>
      <c r="D90" s="38" t="str">
        <f>IF($A90&lt;=LEN('COL7A1 e15 - 2ry Str + Mask'!C$2),MID('COL7A1 e15 - 2ry Str + Mask'!C$2,$A90,1),"")</f>
        <v>.</v>
      </c>
      <c r="E90" s="38" t="str">
        <f t="shared" si="8"/>
        <v>.</v>
      </c>
      <c r="F90" s="38" t="str">
        <f t="shared" si="15"/>
        <v>.....(((((..((((.(((.((((..((((((.((((((.(((...((.........((((((((...)))).))))...........</v>
      </c>
      <c r="G90" s="39">
        <f>IF($A90&lt;=LEN('COL7A1 e15 - 2ry Str + Mask'!A$2),SUMIF('COL7A1 e15 - HSF3.0'!E2:E219,"&lt;="&amp;$A90,'COL7A1 e15 - HSF3.0'!H2:H219)-SUMIF('COL7A1 e15 - HSF3.0'!G2:G219,"&lt;="&amp;$A90,'COL7A1 e15 - HSF3.0'!H2:H219),"")</f>
        <v>0.91071428571428514</v>
      </c>
      <c r="H90" s="39">
        <f>IF($A90&lt;=LEN('COL7A1 e15 - 2ry Str + Mask'!A$2),SUMIF('COL7A1 e15 - HSF3.0'!E2:E219,"&lt;="&amp;$A90,'COL7A1 e15 - HSF3.0'!I2:I219)-SUMIF('COL7A1 e15 - HSF3.0'!G2:G219,"&lt;="&amp;$A90,'COL7A1 e15 - HSF3.0'!I2:I219),"")</f>
        <v>-0.125</v>
      </c>
      <c r="I90" s="39">
        <f>IF($A90&lt;=LEN('COL7A1 e15 - 2ry Str + Mask'!A$2),G90+H90,"")</f>
        <v>0.78571428571428514</v>
      </c>
      <c r="J90" s="39">
        <f t="shared" si="9"/>
        <v>0.91071428571428514</v>
      </c>
      <c r="K90" s="39">
        <f t="shared" si="10"/>
        <v>-0.125</v>
      </c>
      <c r="L90" s="39">
        <f t="shared" si="11"/>
        <v>0.78571428571428514</v>
      </c>
      <c r="M90" s="39">
        <f t="shared" si="12"/>
        <v>0.91071428571428514</v>
      </c>
      <c r="N90" s="39">
        <f t="shared" si="13"/>
        <v>-0.125</v>
      </c>
      <c r="O90" s="39">
        <f t="shared" si="14"/>
        <v>0.78571428571428514</v>
      </c>
      <c r="P90" s="39">
        <f>IF($A90&lt;=LEN('COL7A1 e15 - 2ry Str + Mask'!A$2),M90-J90,"")</f>
        <v>0</v>
      </c>
      <c r="Q90" s="39">
        <f>IF($A90&lt;=LEN('COL7A1 e15 - 2ry Str + Mask'!A$2),N90-K90,"")</f>
        <v>0</v>
      </c>
      <c r="R90" s="39">
        <f>IF($A90&lt;=LEN('COL7A1 e15 - 2ry Str + Mask'!A$2),O90-L90,"")</f>
        <v>0</v>
      </c>
    </row>
    <row r="91" spans="1:18" ht="32" customHeight="1" x14ac:dyDescent="0.15">
      <c r="A91" s="36">
        <v>90</v>
      </c>
      <c r="B91" s="37" t="str">
        <f>IF($A91&lt;=LEN('COL7A1 e15 - 2ry Str + Mask'!A$2),MID('COL7A1 e15 - 2ry Str + Mask'!A$2,$A91,1),"")</f>
        <v>.</v>
      </c>
      <c r="C91" s="38" t="str">
        <f>IF($A91&lt;=LEN('COL7A1 e15 - 2ry Str + Mask'!B$2),MID('COL7A1 e15 - 2ry Str + Mask'!B$2,$A91,1),"")</f>
        <v>.</v>
      </c>
      <c r="D91" s="38" t="str">
        <f>IF($A91&lt;=LEN('COL7A1 e15 - 2ry Str + Mask'!C$2),MID('COL7A1 e15 - 2ry Str + Mask'!C$2,$A91,1),"")</f>
        <v>.</v>
      </c>
      <c r="E91" s="38" t="str">
        <f t="shared" si="8"/>
        <v>.</v>
      </c>
      <c r="F91" s="38" t="str">
        <f t="shared" si="15"/>
        <v>.....(((((..((((.(((.((((..((((((.((((((.(((...((.........((((((((...)))).))))............</v>
      </c>
      <c r="G91" s="39">
        <f>IF($A91&lt;=LEN('COL7A1 e15 - 2ry Str + Mask'!A$2),SUMIF('COL7A1 e15 - HSF3.0'!E2:E219,"&lt;="&amp;$A91,'COL7A1 e15 - HSF3.0'!H2:H219)-SUMIF('COL7A1 e15 - HSF3.0'!G2:G219,"&lt;="&amp;$A91,'COL7A1 e15 - HSF3.0'!H2:H219),"")</f>
        <v>0.57738095238095211</v>
      </c>
      <c r="H91" s="39">
        <f>IF($A91&lt;=LEN('COL7A1 e15 - 2ry Str + Mask'!A$2),SUMIF('COL7A1 e15 - HSF3.0'!E2:E219,"&lt;="&amp;$A91,'COL7A1 e15 - HSF3.0'!I2:I219)-SUMIF('COL7A1 e15 - HSF3.0'!G2:G219,"&lt;="&amp;$A91,'COL7A1 e15 - HSF3.0'!I2:I219),"")</f>
        <v>-0.25</v>
      </c>
      <c r="I91" s="39">
        <f>IF($A91&lt;=LEN('COL7A1 e15 - 2ry Str + Mask'!A$2),G91+H91,"")</f>
        <v>0.32738095238095211</v>
      </c>
      <c r="J91" s="39">
        <f t="shared" si="9"/>
        <v>0.57738095238095211</v>
      </c>
      <c r="K91" s="39">
        <f t="shared" si="10"/>
        <v>-0.25</v>
      </c>
      <c r="L91" s="39">
        <f t="shared" si="11"/>
        <v>0.32738095238095211</v>
      </c>
      <c r="M91" s="39">
        <f t="shared" si="12"/>
        <v>0.57738095238095211</v>
      </c>
      <c r="N91" s="39">
        <f t="shared" si="13"/>
        <v>-0.25</v>
      </c>
      <c r="O91" s="39">
        <f t="shared" si="14"/>
        <v>0.32738095238095211</v>
      </c>
      <c r="P91" s="39">
        <f>IF($A91&lt;=LEN('COL7A1 e15 - 2ry Str + Mask'!A$2),M91-J91,"")</f>
        <v>0</v>
      </c>
      <c r="Q91" s="39">
        <f>IF($A91&lt;=LEN('COL7A1 e15 - 2ry Str + Mask'!A$2),N91-K91,"")</f>
        <v>0</v>
      </c>
      <c r="R91" s="39">
        <f>IF($A91&lt;=LEN('COL7A1 e15 - 2ry Str + Mask'!A$2),O91-L91,"")</f>
        <v>0</v>
      </c>
    </row>
    <row r="92" spans="1:18" ht="32" customHeight="1" x14ac:dyDescent="0.15">
      <c r="A92" s="36">
        <v>91</v>
      </c>
      <c r="B92" s="37" t="str">
        <f>IF($A92&lt;=LEN('COL7A1 e15 - 2ry Str + Mask'!A$2),MID('COL7A1 e15 - 2ry Str + Mask'!A$2,$A92,1),"")</f>
        <v>.</v>
      </c>
      <c r="C92" s="38" t="str">
        <f>IF($A92&lt;=LEN('COL7A1 e15 - 2ry Str + Mask'!B$2),MID('COL7A1 e15 - 2ry Str + Mask'!B$2,$A92,1),"")</f>
        <v>.</v>
      </c>
      <c r="D92" s="38" t="str">
        <f>IF($A92&lt;=LEN('COL7A1 e15 - 2ry Str + Mask'!C$2),MID('COL7A1 e15 - 2ry Str + Mask'!C$2,$A92,1),"")</f>
        <v>.</v>
      </c>
      <c r="E92" s="38" t="str">
        <f t="shared" si="8"/>
        <v>.</v>
      </c>
      <c r="F92" s="38" t="str">
        <f t="shared" si="15"/>
        <v>.....(((((..((((.(((.((((..((((((.((((((.(((...((.........((((((((...)))).)))).............</v>
      </c>
      <c r="G92" s="39">
        <f>IF($A92&lt;=LEN('COL7A1 e15 - 2ry Str + Mask'!A$2),SUMIF('COL7A1 e15 - HSF3.0'!E2:E219,"&lt;="&amp;$A92,'COL7A1 e15 - HSF3.0'!H2:H219)-SUMIF('COL7A1 e15 - HSF3.0'!G2:G219,"&lt;="&amp;$A92,'COL7A1 e15 - HSF3.0'!H2:H219),"")</f>
        <v>0.57738095238095211</v>
      </c>
      <c r="H92" s="39">
        <f>IF($A92&lt;=LEN('COL7A1 e15 - 2ry Str + Mask'!A$2),SUMIF('COL7A1 e15 - HSF3.0'!E2:E219,"&lt;="&amp;$A92,'COL7A1 e15 - HSF3.0'!I2:I219)-SUMIF('COL7A1 e15 - HSF3.0'!G2:G219,"&lt;="&amp;$A92,'COL7A1 e15 - HSF3.0'!I2:I219),"")</f>
        <v>-0.25</v>
      </c>
      <c r="I92" s="39">
        <f>IF($A92&lt;=LEN('COL7A1 e15 - 2ry Str + Mask'!A$2),G92+H92,"")</f>
        <v>0.32738095238095211</v>
      </c>
      <c r="J92" s="39">
        <f t="shared" si="9"/>
        <v>0.57738095238095211</v>
      </c>
      <c r="K92" s="39">
        <f t="shared" si="10"/>
        <v>-0.25</v>
      </c>
      <c r="L92" s="39">
        <f t="shared" si="11"/>
        <v>0.32738095238095211</v>
      </c>
      <c r="M92" s="39">
        <f t="shared" si="12"/>
        <v>0.57738095238095211</v>
      </c>
      <c r="N92" s="39">
        <f t="shared" si="13"/>
        <v>-0.25</v>
      </c>
      <c r="O92" s="39">
        <f t="shared" si="14"/>
        <v>0.32738095238095211</v>
      </c>
      <c r="P92" s="39">
        <f>IF($A92&lt;=LEN('COL7A1 e15 - 2ry Str + Mask'!A$2),M92-J92,"")</f>
        <v>0</v>
      </c>
      <c r="Q92" s="39">
        <f>IF($A92&lt;=LEN('COL7A1 e15 - 2ry Str + Mask'!A$2),N92-K92,"")</f>
        <v>0</v>
      </c>
      <c r="R92" s="39">
        <f>IF($A92&lt;=LEN('COL7A1 e15 - 2ry Str + Mask'!A$2),O92-L92,"")</f>
        <v>0</v>
      </c>
    </row>
    <row r="93" spans="1:18" ht="32" customHeight="1" x14ac:dyDescent="0.15">
      <c r="A93" s="36">
        <v>92</v>
      </c>
      <c r="B93" s="37" t="str">
        <f>IF($A93&lt;=LEN('COL7A1 e15 - 2ry Str + Mask'!A$2),MID('COL7A1 e15 - 2ry Str + Mask'!A$2,$A93,1),"")</f>
        <v>.</v>
      </c>
      <c r="C93" s="38" t="str">
        <f>IF($A93&lt;=LEN('COL7A1 e15 - 2ry Str + Mask'!B$2),MID('COL7A1 e15 - 2ry Str + Mask'!B$2,$A93,1),"")</f>
        <v>.</v>
      </c>
      <c r="D93" s="38" t="str">
        <f>IF($A93&lt;=LEN('COL7A1 e15 - 2ry Str + Mask'!C$2),MID('COL7A1 e15 - 2ry Str + Mask'!C$2,$A93,1),"")</f>
        <v>.</v>
      </c>
      <c r="E93" s="38" t="str">
        <f t="shared" si="8"/>
        <v>.</v>
      </c>
      <c r="F93" s="38" t="str">
        <f t="shared" si="15"/>
        <v>.....(((((..((((.(((.((((..((((((.((((((.(((...((.........((((((((...)))).))))..............</v>
      </c>
      <c r="G93" s="39">
        <f>IF($A93&lt;=LEN('COL7A1 e15 - 2ry Str + Mask'!A$2),SUMIF('COL7A1 e15 - HSF3.0'!E2:E219,"&lt;="&amp;$A93,'COL7A1 e15 - HSF3.0'!H2:H219)-SUMIF('COL7A1 e15 - HSF3.0'!G2:G219,"&lt;="&amp;$A93,'COL7A1 e15 - HSF3.0'!H2:H219),"")</f>
        <v>0.86904761904761907</v>
      </c>
      <c r="H93" s="39">
        <f>IF($A93&lt;=LEN('COL7A1 e15 - 2ry Str + Mask'!A$2),SUMIF('COL7A1 e15 - HSF3.0'!E2:E219,"&lt;="&amp;$A93,'COL7A1 e15 - HSF3.0'!I2:I219)-SUMIF('COL7A1 e15 - HSF3.0'!G2:G219,"&lt;="&amp;$A93,'COL7A1 e15 - HSF3.0'!I2:I219),"")</f>
        <v>-0.25</v>
      </c>
      <c r="I93" s="39">
        <f>IF($A93&lt;=LEN('COL7A1 e15 - 2ry Str + Mask'!A$2),G93+H93,"")</f>
        <v>0.61904761904761907</v>
      </c>
      <c r="J93" s="39">
        <f t="shared" si="9"/>
        <v>0.86904761904761907</v>
      </c>
      <c r="K93" s="39">
        <f t="shared" si="10"/>
        <v>-0.25</v>
      </c>
      <c r="L93" s="39">
        <f t="shared" si="11"/>
        <v>0.61904761904761907</v>
      </c>
      <c r="M93" s="39">
        <f t="shared" si="12"/>
        <v>0.86904761904761907</v>
      </c>
      <c r="N93" s="39">
        <f t="shared" si="13"/>
        <v>-0.25</v>
      </c>
      <c r="O93" s="39">
        <f t="shared" si="14"/>
        <v>0.61904761904761907</v>
      </c>
      <c r="P93" s="39">
        <f>IF($A93&lt;=LEN('COL7A1 e15 - 2ry Str + Mask'!A$2),M93-J93,"")</f>
        <v>0</v>
      </c>
      <c r="Q93" s="39">
        <f>IF($A93&lt;=LEN('COL7A1 e15 - 2ry Str + Mask'!A$2),N93-K93,"")</f>
        <v>0</v>
      </c>
      <c r="R93" s="39">
        <f>IF($A93&lt;=LEN('COL7A1 e15 - 2ry Str + Mask'!A$2),O93-L93,"")</f>
        <v>0</v>
      </c>
    </row>
    <row r="94" spans="1:18" ht="32" customHeight="1" x14ac:dyDescent="0.15">
      <c r="A94" s="36">
        <v>93</v>
      </c>
      <c r="B94" s="37" t="str">
        <f>IF($A94&lt;=LEN('COL7A1 e15 - 2ry Str + Mask'!A$2),MID('COL7A1 e15 - 2ry Str + Mask'!A$2,$A94,1),"")</f>
        <v>.</v>
      </c>
      <c r="C94" s="38" t="str">
        <f>IF($A94&lt;=LEN('COL7A1 e15 - 2ry Str + Mask'!B$2),MID('COL7A1 e15 - 2ry Str + Mask'!B$2,$A94,1),"")</f>
        <v>.</v>
      </c>
      <c r="D94" s="38" t="str">
        <f>IF($A94&lt;=LEN('COL7A1 e15 - 2ry Str + Mask'!C$2),MID('COL7A1 e15 - 2ry Str + Mask'!C$2,$A94,1),"")</f>
        <v>.</v>
      </c>
      <c r="E94" s="38" t="str">
        <f t="shared" si="8"/>
        <v>.</v>
      </c>
      <c r="F94" s="38" t="str">
        <f t="shared" si="15"/>
        <v>.....(((((..((((.(((.((((..((((((.((((((.(((...((.........((((((((...)))).))))...............</v>
      </c>
      <c r="G94" s="39">
        <f>IF($A94&lt;=LEN('COL7A1 e15 - 2ry Str + Mask'!A$2),SUMIF('COL7A1 e15 - HSF3.0'!E2:E219,"&lt;="&amp;$A94,'COL7A1 e15 - HSF3.0'!H2:H219)-SUMIF('COL7A1 e15 - HSF3.0'!G2:G219,"&lt;="&amp;$A94,'COL7A1 e15 - HSF3.0'!H2:H219),"")</f>
        <v>1.160714285714286</v>
      </c>
      <c r="H94" s="39">
        <f>IF($A94&lt;=LEN('COL7A1 e15 - 2ry Str + Mask'!A$2),SUMIF('COL7A1 e15 - HSF3.0'!E2:E219,"&lt;="&amp;$A94,'COL7A1 e15 - HSF3.0'!I2:I219)-SUMIF('COL7A1 e15 - HSF3.0'!G2:G219,"&lt;="&amp;$A94,'COL7A1 e15 - HSF3.0'!I2:I219),"")</f>
        <v>-0.375</v>
      </c>
      <c r="I94" s="39">
        <f>IF($A94&lt;=LEN('COL7A1 e15 - 2ry Str + Mask'!A$2),G94+H94,"")</f>
        <v>0.78571428571428603</v>
      </c>
      <c r="J94" s="39">
        <f t="shared" si="9"/>
        <v>1.160714285714286</v>
      </c>
      <c r="K94" s="39">
        <f t="shared" si="10"/>
        <v>-0.375</v>
      </c>
      <c r="L94" s="39">
        <f t="shared" si="11"/>
        <v>0.78571428571428603</v>
      </c>
      <c r="M94" s="39">
        <f t="shared" si="12"/>
        <v>1.160714285714286</v>
      </c>
      <c r="N94" s="39">
        <f t="shared" si="13"/>
        <v>-0.375</v>
      </c>
      <c r="O94" s="39">
        <f t="shared" si="14"/>
        <v>0.78571428571428603</v>
      </c>
      <c r="P94" s="39">
        <f>IF($A94&lt;=LEN('COL7A1 e15 - 2ry Str + Mask'!A$2),M94-J94,"")</f>
        <v>0</v>
      </c>
      <c r="Q94" s="39">
        <f>IF($A94&lt;=LEN('COL7A1 e15 - 2ry Str + Mask'!A$2),N94-K94,"")</f>
        <v>0</v>
      </c>
      <c r="R94" s="39">
        <f>IF($A94&lt;=LEN('COL7A1 e15 - 2ry Str + Mask'!A$2),O94-L94,"")</f>
        <v>0</v>
      </c>
    </row>
    <row r="95" spans="1:18" ht="32" customHeight="1" x14ac:dyDescent="0.15">
      <c r="A95" s="36">
        <v>94</v>
      </c>
      <c r="B95" s="37" t="str">
        <f>IF($A95&lt;=LEN('COL7A1 e15 - 2ry Str + Mask'!A$2),MID('COL7A1 e15 - 2ry Str + Mask'!A$2,$A95,1),"")</f>
        <v>.</v>
      </c>
      <c r="C95" s="38" t="str">
        <f>IF($A95&lt;=LEN('COL7A1 e15 - 2ry Str + Mask'!B$2),MID('COL7A1 e15 - 2ry Str + Mask'!B$2,$A95,1),"")</f>
        <v>.</v>
      </c>
      <c r="D95" s="38" t="str">
        <f>IF($A95&lt;=LEN('COL7A1 e15 - 2ry Str + Mask'!C$2),MID('COL7A1 e15 - 2ry Str + Mask'!C$2,$A95,1),"")</f>
        <v>.</v>
      </c>
      <c r="E95" s="38" t="str">
        <f t="shared" si="8"/>
        <v>.</v>
      </c>
      <c r="F95" s="38" t="str">
        <f t="shared" si="15"/>
        <v>.....(((((..((((.(((.((((..((((((.((((((.(((...((.........((((((((...)))).))))................</v>
      </c>
      <c r="G95" s="39">
        <f>IF($A95&lt;=LEN('COL7A1 e15 - 2ry Str + Mask'!A$2),SUMIF('COL7A1 e15 - HSF3.0'!E2:E219,"&lt;="&amp;$A95,'COL7A1 e15 - HSF3.0'!H2:H219)-SUMIF('COL7A1 e15 - HSF3.0'!G2:G219,"&lt;="&amp;$A95,'COL7A1 e15 - HSF3.0'!H2:H219),"")</f>
        <v>1.2023809523809534</v>
      </c>
      <c r="H95" s="39">
        <f>IF($A95&lt;=LEN('COL7A1 e15 - 2ry Str + Mask'!A$2),SUMIF('COL7A1 e15 - HSF3.0'!E2:E219,"&lt;="&amp;$A95,'COL7A1 e15 - HSF3.0'!I2:I219)-SUMIF('COL7A1 e15 - HSF3.0'!G2:G219,"&lt;="&amp;$A95,'COL7A1 e15 - HSF3.0'!I2:I219),"")</f>
        <v>-0.375</v>
      </c>
      <c r="I95" s="39">
        <f>IF($A95&lt;=LEN('COL7A1 e15 - 2ry Str + Mask'!A$2),G95+H95,"")</f>
        <v>0.82738095238095344</v>
      </c>
      <c r="J95" s="39">
        <f t="shared" si="9"/>
        <v>1.2023809523809534</v>
      </c>
      <c r="K95" s="39">
        <f t="shared" si="10"/>
        <v>-0.375</v>
      </c>
      <c r="L95" s="39">
        <f t="shared" si="11"/>
        <v>0.82738095238095344</v>
      </c>
      <c r="M95" s="39">
        <f t="shared" si="12"/>
        <v>1.2023809523809534</v>
      </c>
      <c r="N95" s="39">
        <f t="shared" si="13"/>
        <v>-0.375</v>
      </c>
      <c r="O95" s="39">
        <f t="shared" si="14"/>
        <v>0.82738095238095344</v>
      </c>
      <c r="P95" s="39">
        <f>IF($A95&lt;=LEN('COL7A1 e15 - 2ry Str + Mask'!A$2),M95-J95,"")</f>
        <v>0</v>
      </c>
      <c r="Q95" s="39">
        <f>IF($A95&lt;=LEN('COL7A1 e15 - 2ry Str + Mask'!A$2),N95-K95,"")</f>
        <v>0</v>
      </c>
      <c r="R95" s="39">
        <f>IF($A95&lt;=LEN('COL7A1 e15 - 2ry Str + Mask'!A$2),O95-L95,"")</f>
        <v>0</v>
      </c>
    </row>
    <row r="96" spans="1:18" ht="32" customHeight="1" x14ac:dyDescent="0.15">
      <c r="A96" s="36">
        <v>95</v>
      </c>
      <c r="B96" s="37" t="str">
        <f>IF($A96&lt;=LEN('COL7A1 e15 - 2ry Str + Mask'!A$2),MID('COL7A1 e15 - 2ry Str + Mask'!A$2,$A96,1),"")</f>
        <v>.</v>
      </c>
      <c r="C96" s="38" t="str">
        <f>IF($A96&lt;=LEN('COL7A1 e15 - 2ry Str + Mask'!B$2),MID('COL7A1 e15 - 2ry Str + Mask'!B$2,$A96,1),"")</f>
        <v>.</v>
      </c>
      <c r="D96" s="38" t="str">
        <f>IF($A96&lt;=LEN('COL7A1 e15 - 2ry Str + Mask'!C$2),MID('COL7A1 e15 - 2ry Str + Mask'!C$2,$A96,1),"")</f>
        <v>.</v>
      </c>
      <c r="E96" s="38" t="str">
        <f t="shared" si="8"/>
        <v>.</v>
      </c>
      <c r="F96" s="38" t="str">
        <f t="shared" si="15"/>
        <v>.....(((((..((((.(((.((((..((((((.((((((.(((...((.........((((((((...)))).)))).................</v>
      </c>
      <c r="G96" s="39">
        <f>IF($A96&lt;=LEN('COL7A1 e15 - 2ry Str + Mask'!A$2),SUMIF('COL7A1 e15 - HSF3.0'!E2:E219,"&lt;="&amp;$A96,'COL7A1 e15 - HSF3.0'!H2:H219)-SUMIF('COL7A1 e15 - HSF3.0'!G2:G219,"&lt;="&amp;$A96,'COL7A1 e15 - HSF3.0'!H2:H219),"")</f>
        <v>1.3690476190476208</v>
      </c>
      <c r="H96" s="39">
        <f>IF($A96&lt;=LEN('COL7A1 e15 - 2ry Str + Mask'!A$2),SUMIF('COL7A1 e15 - HSF3.0'!E2:E219,"&lt;="&amp;$A96,'COL7A1 e15 - HSF3.0'!I2:I219)-SUMIF('COL7A1 e15 - HSF3.0'!G2:G219,"&lt;="&amp;$A96,'COL7A1 e15 - HSF3.0'!I2:I219),"")</f>
        <v>-0.375</v>
      </c>
      <c r="I96" s="39">
        <f>IF($A96&lt;=LEN('COL7A1 e15 - 2ry Str + Mask'!A$2),G96+H96,"")</f>
        <v>0.99404761904762085</v>
      </c>
      <c r="J96" s="39">
        <f t="shared" si="9"/>
        <v>1.3690476190476208</v>
      </c>
      <c r="K96" s="39">
        <f t="shared" si="10"/>
        <v>-0.375</v>
      </c>
      <c r="L96" s="39">
        <f t="shared" si="11"/>
        <v>0.99404761904762085</v>
      </c>
      <c r="M96" s="39">
        <f t="shared" si="12"/>
        <v>1.3690476190476208</v>
      </c>
      <c r="N96" s="39">
        <f t="shared" si="13"/>
        <v>-0.375</v>
      </c>
      <c r="O96" s="39">
        <f t="shared" si="14"/>
        <v>0.99404761904762085</v>
      </c>
      <c r="P96" s="39">
        <f>IF($A96&lt;=LEN('COL7A1 e15 - 2ry Str + Mask'!A$2),M96-J96,"")</f>
        <v>0</v>
      </c>
      <c r="Q96" s="39">
        <f>IF($A96&lt;=LEN('COL7A1 e15 - 2ry Str + Mask'!A$2),N96-K96,"")</f>
        <v>0</v>
      </c>
      <c r="R96" s="39">
        <f>IF($A96&lt;=LEN('COL7A1 e15 - 2ry Str + Mask'!A$2),O96-L96,"")</f>
        <v>0</v>
      </c>
    </row>
    <row r="97" spans="1:18" ht="32" customHeight="1" x14ac:dyDescent="0.15">
      <c r="A97" s="36">
        <v>96</v>
      </c>
      <c r="B97" s="37" t="str">
        <f>IF($A97&lt;=LEN('COL7A1 e15 - 2ry Str + Mask'!A$2),MID('COL7A1 e15 - 2ry Str + Mask'!A$2,$A97,1),"")</f>
        <v>.</v>
      </c>
      <c r="C97" s="38" t="str">
        <f>IF($A97&lt;=LEN('COL7A1 e15 - 2ry Str + Mask'!B$2),MID('COL7A1 e15 - 2ry Str + Mask'!B$2,$A97,1),"")</f>
        <v>.</v>
      </c>
      <c r="D97" s="38" t="str">
        <f>IF($A97&lt;=LEN('COL7A1 e15 - 2ry Str + Mask'!C$2),MID('COL7A1 e15 - 2ry Str + Mask'!C$2,$A97,1),"")</f>
        <v>.</v>
      </c>
      <c r="E97" s="38" t="str">
        <f t="shared" si="8"/>
        <v>.</v>
      </c>
      <c r="F97" s="38" t="str">
        <f t="shared" si="15"/>
        <v>.....(((((..((((.(((.((((..((((((.((((((.(((...((.........((((((((...)))).))))..................</v>
      </c>
      <c r="G97" s="39">
        <f>IF($A97&lt;=LEN('COL7A1 e15 - 2ry Str + Mask'!A$2),SUMIF('COL7A1 e15 - HSF3.0'!E2:E219,"&lt;="&amp;$A97,'COL7A1 e15 - HSF3.0'!H2:H219)-SUMIF('COL7A1 e15 - HSF3.0'!G2:G219,"&lt;="&amp;$A97,'COL7A1 e15 - HSF3.0'!H2:H219),"")</f>
        <v>1.5357142857142878</v>
      </c>
      <c r="H97" s="39">
        <f>IF($A97&lt;=LEN('COL7A1 e15 - 2ry Str + Mask'!A$2),SUMIF('COL7A1 e15 - HSF3.0'!E2:E219,"&lt;="&amp;$A97,'COL7A1 e15 - HSF3.0'!I2:I219)-SUMIF('COL7A1 e15 - HSF3.0'!G2:G219,"&lt;="&amp;$A97,'COL7A1 e15 - HSF3.0'!I2:I219),"")</f>
        <v>-0.375</v>
      </c>
      <c r="I97" s="39">
        <f>IF($A97&lt;=LEN('COL7A1 e15 - 2ry Str + Mask'!A$2),G97+H97,"")</f>
        <v>1.1607142857142878</v>
      </c>
      <c r="J97" s="39">
        <f t="shared" si="9"/>
        <v>1.5357142857142878</v>
      </c>
      <c r="K97" s="39">
        <f t="shared" si="10"/>
        <v>-0.375</v>
      </c>
      <c r="L97" s="39">
        <f t="shared" si="11"/>
        <v>1.1607142857142878</v>
      </c>
      <c r="M97" s="39">
        <f t="shared" si="12"/>
        <v>1.5357142857142878</v>
      </c>
      <c r="N97" s="39">
        <f t="shared" si="13"/>
        <v>-0.375</v>
      </c>
      <c r="O97" s="39">
        <f t="shared" si="14"/>
        <v>1.1607142857142878</v>
      </c>
      <c r="P97" s="39">
        <f>IF($A97&lt;=LEN('COL7A1 e15 - 2ry Str + Mask'!A$2),M97-J97,"")</f>
        <v>0</v>
      </c>
      <c r="Q97" s="39">
        <f>IF($A97&lt;=LEN('COL7A1 e15 - 2ry Str + Mask'!A$2),N97-K97,"")</f>
        <v>0</v>
      </c>
      <c r="R97" s="39">
        <f>IF($A97&lt;=LEN('COL7A1 e15 - 2ry Str + Mask'!A$2),O97-L97,"")</f>
        <v>0</v>
      </c>
    </row>
    <row r="98" spans="1:18" ht="32" customHeight="1" x14ac:dyDescent="0.15">
      <c r="A98" s="36">
        <v>97</v>
      </c>
      <c r="B98" s="37" t="str">
        <f>IF($A98&lt;=LEN('COL7A1 e15 - 2ry Str + Mask'!A$2),MID('COL7A1 e15 - 2ry Str + Mask'!A$2,$A98,1),"")</f>
        <v>.</v>
      </c>
      <c r="C98" s="38" t="str">
        <f>IF($A98&lt;=LEN('COL7A1 e15 - 2ry Str + Mask'!B$2),MID('COL7A1 e15 - 2ry Str + Mask'!B$2,$A98,1),"")</f>
        <v>.</v>
      </c>
      <c r="D98" s="38" t="str">
        <f>IF($A98&lt;=LEN('COL7A1 e15 - 2ry Str + Mask'!C$2),MID('COL7A1 e15 - 2ry Str + Mask'!C$2,$A98,1),"")</f>
        <v>.</v>
      </c>
      <c r="E98" s="38" t="str">
        <f t="shared" si="8"/>
        <v>.</v>
      </c>
      <c r="F98" s="38" t="str">
        <f t="shared" si="15"/>
        <v>.....(((((..((((.(((.((((..((((((.((((((.(((...((.........((((((((...)))).))))...................</v>
      </c>
      <c r="G98" s="39">
        <f>IF($A98&lt;=LEN('COL7A1 e15 - 2ry Str + Mask'!A$2),SUMIF('COL7A1 e15 - HSF3.0'!E2:E219,"&lt;="&amp;$A98,'COL7A1 e15 - HSF3.0'!H2:H219)-SUMIF('COL7A1 e15 - HSF3.0'!G2:G219,"&lt;="&amp;$A98,'COL7A1 e15 - HSF3.0'!H2:H219),"")</f>
        <v>1.7023809523809552</v>
      </c>
      <c r="H98" s="39">
        <f>IF($A98&lt;=LEN('COL7A1 e15 - 2ry Str + Mask'!A$2),SUMIF('COL7A1 e15 - HSF3.0'!E2:E219,"&lt;="&amp;$A98,'COL7A1 e15 - HSF3.0'!I2:I219)-SUMIF('COL7A1 e15 - HSF3.0'!G2:G219,"&lt;="&amp;$A98,'COL7A1 e15 - HSF3.0'!I2:I219),"")</f>
        <v>-0.5</v>
      </c>
      <c r="I98" s="39">
        <f>IF($A98&lt;=LEN('COL7A1 e15 - 2ry Str + Mask'!A$2),G98+H98,"")</f>
        <v>1.2023809523809552</v>
      </c>
      <c r="J98" s="39">
        <f t="shared" si="9"/>
        <v>1.7023809523809552</v>
      </c>
      <c r="K98" s="39">
        <f t="shared" si="10"/>
        <v>-0.5</v>
      </c>
      <c r="L98" s="39">
        <f t="shared" si="11"/>
        <v>1.2023809523809552</v>
      </c>
      <c r="M98" s="39">
        <f t="shared" si="12"/>
        <v>1.7023809523809552</v>
      </c>
      <c r="N98" s="39">
        <f t="shared" si="13"/>
        <v>-0.5</v>
      </c>
      <c r="O98" s="39">
        <f t="shared" si="14"/>
        <v>1.2023809523809552</v>
      </c>
      <c r="P98" s="39">
        <f>IF($A98&lt;=LEN('COL7A1 e15 - 2ry Str + Mask'!A$2),M98-J98,"")</f>
        <v>0</v>
      </c>
      <c r="Q98" s="39">
        <f>IF($A98&lt;=LEN('COL7A1 e15 - 2ry Str + Mask'!A$2),N98-K98,"")</f>
        <v>0</v>
      </c>
      <c r="R98" s="39">
        <f>IF($A98&lt;=LEN('COL7A1 e15 - 2ry Str + Mask'!A$2),O98-L98,"")</f>
        <v>0</v>
      </c>
    </row>
    <row r="99" spans="1:18" ht="32" customHeight="1" x14ac:dyDescent="0.15">
      <c r="A99" s="36">
        <v>98</v>
      </c>
      <c r="B99" s="37" t="str">
        <f>IF($A99&lt;=LEN('COL7A1 e15 - 2ry Str + Mask'!A$2),MID('COL7A1 e15 - 2ry Str + Mask'!A$2,$A99,1),"")</f>
        <v>.</v>
      </c>
      <c r="C99" s="38" t="str">
        <f>IF($A99&lt;=LEN('COL7A1 e15 - 2ry Str + Mask'!B$2),MID('COL7A1 e15 - 2ry Str + Mask'!B$2,$A99,1),"")</f>
        <v>.</v>
      </c>
      <c r="D99" s="38" t="str">
        <f>IF($A99&lt;=LEN('COL7A1 e15 - 2ry Str + Mask'!C$2),MID('COL7A1 e15 - 2ry Str + Mask'!C$2,$A99,1),"")</f>
        <v>.</v>
      </c>
      <c r="E99" s="38" t="str">
        <f t="shared" si="8"/>
        <v>.</v>
      </c>
      <c r="F99" s="38" t="str">
        <f t="shared" si="15"/>
        <v>.....(((((..((((.(((.((((..((((((.((((((.(((...((.........((((((((...)))).))))....................</v>
      </c>
      <c r="G99" s="39">
        <f>IF($A99&lt;=LEN('COL7A1 e15 - 2ry Str + Mask'!A$2),SUMIF('COL7A1 e15 - HSF3.0'!E2:E219,"&lt;="&amp;$A99,'COL7A1 e15 - HSF3.0'!H2:H219)-SUMIF('COL7A1 e15 - HSF3.0'!G2:G219,"&lt;="&amp;$A99,'COL7A1 e15 - HSF3.0'!H2:H219),"")</f>
        <v>1.8214285714285747</v>
      </c>
      <c r="H99" s="39">
        <f>IF($A99&lt;=LEN('COL7A1 e15 - 2ry Str + Mask'!A$2),SUMIF('COL7A1 e15 - HSF3.0'!E2:E219,"&lt;="&amp;$A99,'COL7A1 e15 - HSF3.0'!I2:I219)-SUMIF('COL7A1 e15 - HSF3.0'!G2:G219,"&lt;="&amp;$A99,'COL7A1 e15 - HSF3.0'!I2:I219),"")</f>
        <v>-0.375</v>
      </c>
      <c r="I99" s="39">
        <f>IF($A99&lt;=LEN('COL7A1 e15 - 2ry Str + Mask'!A$2),G99+H99,"")</f>
        <v>1.4464285714285747</v>
      </c>
      <c r="J99" s="39">
        <f t="shared" si="9"/>
        <v>1.8214285714285747</v>
      </c>
      <c r="K99" s="39">
        <f t="shared" si="10"/>
        <v>-0.375</v>
      </c>
      <c r="L99" s="39">
        <f t="shared" si="11"/>
        <v>1.4464285714285747</v>
      </c>
      <c r="M99" s="39">
        <f t="shared" si="12"/>
        <v>1.8214285714285747</v>
      </c>
      <c r="N99" s="39">
        <f t="shared" si="13"/>
        <v>-0.375</v>
      </c>
      <c r="O99" s="39">
        <f t="shared" si="14"/>
        <v>1.4464285714285747</v>
      </c>
      <c r="P99" s="39">
        <f>IF($A99&lt;=LEN('COL7A1 e15 - 2ry Str + Mask'!A$2),M99-J99,"")</f>
        <v>0</v>
      </c>
      <c r="Q99" s="39">
        <f>IF($A99&lt;=LEN('COL7A1 e15 - 2ry Str + Mask'!A$2),N99-K99,"")</f>
        <v>0</v>
      </c>
      <c r="R99" s="39">
        <f>IF($A99&lt;=LEN('COL7A1 e15 - 2ry Str + Mask'!A$2),O99-L99,"")</f>
        <v>0</v>
      </c>
    </row>
    <row r="100" spans="1:18" ht="32" customHeight="1" x14ac:dyDescent="0.15">
      <c r="A100" s="36">
        <v>99</v>
      </c>
      <c r="B100" s="37" t="str">
        <f>IF($A100&lt;=LEN('COL7A1 e15 - 2ry Str + Mask'!A$2),MID('COL7A1 e15 - 2ry Str + Mask'!A$2,$A100,1),"")</f>
        <v>.</v>
      </c>
      <c r="C100" s="38" t="str">
        <f>IF($A100&lt;=LEN('COL7A1 e15 - 2ry Str + Mask'!B$2),MID('COL7A1 e15 - 2ry Str + Mask'!B$2,$A100,1),"")</f>
        <v>.</v>
      </c>
      <c r="D100" s="38" t="str">
        <f>IF($A100&lt;=LEN('COL7A1 e15 - 2ry Str + Mask'!C$2),MID('COL7A1 e15 - 2ry Str + Mask'!C$2,$A100,1),"")</f>
        <v>.</v>
      </c>
      <c r="E100" s="38" t="str">
        <f t="shared" si="8"/>
        <v>.</v>
      </c>
      <c r="F100" s="38" t="str">
        <f t="shared" si="15"/>
        <v>.....(((((..((((.(((.((((..((((((.((((((.(((...((.........((((((((...)))).)))).....................</v>
      </c>
      <c r="G100" s="39">
        <f>IF($A100&lt;=LEN('COL7A1 e15 - 2ry Str + Mask'!A$2),SUMIF('COL7A1 e15 - HSF3.0'!E2:E219,"&lt;="&amp;$A100,'COL7A1 e15 - HSF3.0'!H2:H219)-SUMIF('COL7A1 e15 - HSF3.0'!G2:G219,"&lt;="&amp;$A100,'COL7A1 e15 - HSF3.0'!H2:H219),"")</f>
        <v>1.7797619047619078</v>
      </c>
      <c r="H100" s="39">
        <f>IF($A100&lt;=LEN('COL7A1 e15 - 2ry Str + Mask'!A$2),SUMIF('COL7A1 e15 - HSF3.0'!E2:E219,"&lt;="&amp;$A100,'COL7A1 e15 - HSF3.0'!I2:I219)-SUMIF('COL7A1 e15 - HSF3.0'!G2:G219,"&lt;="&amp;$A100,'COL7A1 e15 - HSF3.0'!I2:I219),"")</f>
        <v>-0.375</v>
      </c>
      <c r="I100" s="39">
        <f>IF($A100&lt;=LEN('COL7A1 e15 - 2ry Str + Mask'!A$2),G100+H100,"")</f>
        <v>1.4047619047619078</v>
      </c>
      <c r="J100" s="39">
        <f t="shared" si="9"/>
        <v>1.7797619047619078</v>
      </c>
      <c r="K100" s="39">
        <f t="shared" si="10"/>
        <v>-0.375</v>
      </c>
      <c r="L100" s="39">
        <f t="shared" si="11"/>
        <v>1.4047619047619078</v>
      </c>
      <c r="M100" s="39">
        <f t="shared" si="12"/>
        <v>1.7797619047619078</v>
      </c>
      <c r="N100" s="39">
        <f t="shared" si="13"/>
        <v>-0.375</v>
      </c>
      <c r="O100" s="39">
        <f t="shared" si="14"/>
        <v>1.4047619047619078</v>
      </c>
      <c r="P100" s="39">
        <f>IF($A100&lt;=LEN('COL7A1 e15 - 2ry Str + Mask'!A$2),M100-J100,"")</f>
        <v>0</v>
      </c>
      <c r="Q100" s="39">
        <f>IF($A100&lt;=LEN('COL7A1 e15 - 2ry Str + Mask'!A$2),N100-K100,"")</f>
        <v>0</v>
      </c>
      <c r="R100" s="39">
        <f>IF($A100&lt;=LEN('COL7A1 e15 - 2ry Str + Mask'!A$2),O100-L100,"")</f>
        <v>0</v>
      </c>
    </row>
    <row r="101" spans="1:18" ht="32" customHeight="1" x14ac:dyDescent="0.15">
      <c r="A101" s="36">
        <v>100</v>
      </c>
      <c r="B101" s="37" t="str">
        <f>IF($A101&lt;=LEN('COL7A1 e15 - 2ry Str + Mask'!A$2),MID('COL7A1 e15 - 2ry Str + Mask'!A$2,$A101,1),"")</f>
        <v>.</v>
      </c>
      <c r="C101" s="38" t="str">
        <f>IF($A101&lt;=LEN('COL7A1 e15 - 2ry Str + Mask'!B$2),MID('COL7A1 e15 - 2ry Str + Mask'!B$2,$A101,1),"")</f>
        <v>.</v>
      </c>
      <c r="D101" s="38" t="str">
        <f>IF($A101&lt;=LEN('COL7A1 e15 - 2ry Str + Mask'!C$2),MID('COL7A1 e15 - 2ry Str + Mask'!C$2,$A101,1),"")</f>
        <v>.</v>
      </c>
      <c r="E101" s="38" t="str">
        <f t="shared" si="8"/>
        <v>.</v>
      </c>
      <c r="F101" s="38" t="str">
        <f t="shared" si="15"/>
        <v>.....(((((..((((.(((.((((..((((((.((((((.(((...((.........((((((((...)))).))))......................</v>
      </c>
      <c r="G101" s="39">
        <f>IF($A101&lt;=LEN('COL7A1 e15 - 2ry Str + Mask'!A$2),SUMIF('COL7A1 e15 - HSF3.0'!E2:E219,"&lt;="&amp;$A101,'COL7A1 e15 - HSF3.0'!H2:H219)-SUMIF('COL7A1 e15 - HSF3.0'!G2:G219,"&lt;="&amp;$A101,'COL7A1 e15 - HSF3.0'!H2:H219),"")</f>
        <v>1.4880952380952408</v>
      </c>
      <c r="H101" s="39">
        <f>IF($A101&lt;=LEN('COL7A1 e15 - 2ry Str + Mask'!A$2),SUMIF('COL7A1 e15 - HSF3.0'!E2:E219,"&lt;="&amp;$A101,'COL7A1 e15 - HSF3.0'!I2:I219)-SUMIF('COL7A1 e15 - HSF3.0'!G2:G219,"&lt;="&amp;$A101,'COL7A1 e15 - HSF3.0'!I2:I219),"")</f>
        <v>-0.25</v>
      </c>
      <c r="I101" s="39">
        <f>IF($A101&lt;=LEN('COL7A1 e15 - 2ry Str + Mask'!A$2),G101+H101,"")</f>
        <v>1.2380952380952408</v>
      </c>
      <c r="J101" s="39">
        <f t="shared" si="9"/>
        <v>1.4880952380952408</v>
      </c>
      <c r="K101" s="39">
        <f t="shared" si="10"/>
        <v>-0.25</v>
      </c>
      <c r="L101" s="39">
        <f t="shared" si="11"/>
        <v>1.2380952380952408</v>
      </c>
      <c r="M101" s="39">
        <f t="shared" si="12"/>
        <v>1.4880952380952408</v>
      </c>
      <c r="N101" s="39">
        <f t="shared" si="13"/>
        <v>-0.25</v>
      </c>
      <c r="O101" s="39">
        <f t="shared" si="14"/>
        <v>1.2380952380952408</v>
      </c>
      <c r="P101" s="39">
        <f>IF($A101&lt;=LEN('COL7A1 e15 - 2ry Str + Mask'!A$2),M101-J101,"")</f>
        <v>0</v>
      </c>
      <c r="Q101" s="39">
        <f>IF($A101&lt;=LEN('COL7A1 e15 - 2ry Str + Mask'!A$2),N101-K101,"")</f>
        <v>0</v>
      </c>
      <c r="R101" s="39">
        <f>IF($A101&lt;=LEN('COL7A1 e15 - 2ry Str + Mask'!A$2),O101-L101,"")</f>
        <v>0</v>
      </c>
    </row>
    <row r="102" spans="1:18" ht="32" customHeight="1" x14ac:dyDescent="0.15">
      <c r="A102" s="36">
        <v>101</v>
      </c>
      <c r="B102" s="37" t="str">
        <f>IF($A102&lt;=LEN('COL7A1 e15 - 2ry Str + Mask'!A$2),MID('COL7A1 e15 - 2ry Str + Mask'!A$2,$A102,1),"")</f>
        <v>.</v>
      </c>
      <c r="C102" s="38" t="str">
        <f>IF($A102&lt;=LEN('COL7A1 e15 - 2ry Str + Mask'!B$2),MID('COL7A1 e15 - 2ry Str + Mask'!B$2,$A102,1),"")</f>
        <v>.</v>
      </c>
      <c r="D102" s="38" t="str">
        <f>IF($A102&lt;=LEN('COL7A1 e15 - 2ry Str + Mask'!C$2),MID('COL7A1 e15 - 2ry Str + Mask'!C$2,$A102,1),"")</f>
        <v>.</v>
      </c>
      <c r="E102" s="38" t="str">
        <f t="shared" si="8"/>
        <v>.</v>
      </c>
      <c r="F102" s="38" t="str">
        <f t="shared" si="15"/>
        <v>.....(((((..((((.(((.((((..((((((.((((((.(((...((.........((((((((...)))).)))).......................</v>
      </c>
      <c r="G102" s="39">
        <f>IF($A102&lt;=LEN('COL7A1 e15 - 2ry Str + Mask'!A$2),SUMIF('COL7A1 e15 - HSF3.0'!E2:E219,"&lt;="&amp;$A102,'COL7A1 e15 - HSF3.0'!H2:H219)-SUMIF('COL7A1 e15 - HSF3.0'!G2:G219,"&lt;="&amp;$A102,'COL7A1 e15 - HSF3.0'!H2:H219),"")</f>
        <v>1.2202380952380976</v>
      </c>
      <c r="H102" s="39">
        <f>IF($A102&lt;=LEN('COL7A1 e15 - 2ry Str + Mask'!A$2),SUMIF('COL7A1 e15 - HSF3.0'!E2:E219,"&lt;="&amp;$A102,'COL7A1 e15 - HSF3.0'!I2:I219)-SUMIF('COL7A1 e15 - HSF3.0'!G2:G219,"&lt;="&amp;$A102,'COL7A1 e15 - HSF3.0'!I2:I219),"")</f>
        <v>-0.125</v>
      </c>
      <c r="I102" s="39">
        <f>IF($A102&lt;=LEN('COL7A1 e15 - 2ry Str + Mask'!A$2),G102+H102,"")</f>
        <v>1.0952380952380976</v>
      </c>
      <c r="J102" s="39">
        <f t="shared" si="9"/>
        <v>1.2202380952380976</v>
      </c>
      <c r="K102" s="39">
        <f t="shared" si="10"/>
        <v>-0.125</v>
      </c>
      <c r="L102" s="39">
        <f t="shared" si="11"/>
        <v>1.0952380952380976</v>
      </c>
      <c r="M102" s="39">
        <f t="shared" si="12"/>
        <v>1.2202380952380976</v>
      </c>
      <c r="N102" s="39">
        <f t="shared" si="13"/>
        <v>-0.125</v>
      </c>
      <c r="O102" s="39">
        <f t="shared" si="14"/>
        <v>1.0952380952380976</v>
      </c>
      <c r="P102" s="39">
        <f>IF($A102&lt;=LEN('COL7A1 e15 - 2ry Str + Mask'!A$2),M102-J102,"")</f>
        <v>0</v>
      </c>
      <c r="Q102" s="39">
        <f>IF($A102&lt;=LEN('COL7A1 e15 - 2ry Str + Mask'!A$2),N102-K102,"")</f>
        <v>0</v>
      </c>
      <c r="R102" s="39">
        <f>IF($A102&lt;=LEN('COL7A1 e15 - 2ry Str + Mask'!A$2),O102-L102,"")</f>
        <v>0</v>
      </c>
    </row>
    <row r="103" spans="1:18" ht="32" customHeight="1" x14ac:dyDescent="0.15">
      <c r="A103" s="36">
        <v>102</v>
      </c>
      <c r="B103" s="37" t="str">
        <f>IF($A103&lt;=LEN('COL7A1 e15 - 2ry Str + Mask'!A$2),MID('COL7A1 e15 - 2ry Str + Mask'!A$2,$A103,1),"")</f>
        <v>(</v>
      </c>
      <c r="C103" s="38" t="str">
        <f>IF($A103&lt;=LEN('COL7A1 e15 - 2ry Str + Mask'!B$2),MID('COL7A1 e15 - 2ry Str + Mask'!B$2,$A103,1),"")</f>
        <v>.</v>
      </c>
      <c r="D103" s="38" t="str">
        <f>IF($A103&lt;=LEN('COL7A1 e15 - 2ry Str + Mask'!C$2),MID('COL7A1 e15 - 2ry Str + Mask'!C$2,$A103,1),"")</f>
        <v>.</v>
      </c>
      <c r="E103" s="38" t="str">
        <f t="shared" si="8"/>
        <v>.</v>
      </c>
      <c r="F103" s="38" t="str">
        <f t="shared" si="15"/>
        <v>.....(((((..((((.(((.((((..((((((.((((((.(((...((.........((((((((...)))).))))........................</v>
      </c>
      <c r="G103" s="39">
        <f>IF($A103&lt;=LEN('COL7A1 e15 - 2ry Str + Mask'!A$2),SUMIF('COL7A1 e15 - HSF3.0'!E2:E219,"&lt;="&amp;$A103,'COL7A1 e15 - HSF3.0'!H2:H219)-SUMIF('COL7A1 e15 - HSF3.0'!G2:G219,"&lt;="&amp;$A103,'COL7A1 e15 - HSF3.0'!H2:H219),"")</f>
        <v>1.2023809523809543</v>
      </c>
      <c r="H103" s="39">
        <f>IF($A103&lt;=LEN('COL7A1 e15 - 2ry Str + Mask'!A$2),SUMIF('COL7A1 e15 - HSF3.0'!E2:E219,"&lt;="&amp;$A103,'COL7A1 e15 - HSF3.0'!I2:I219)-SUMIF('COL7A1 e15 - HSF3.0'!G2:G219,"&lt;="&amp;$A103,'COL7A1 e15 - HSF3.0'!I2:I219),"")</f>
        <v>-0.125</v>
      </c>
      <c r="I103" s="39">
        <f>IF($A103&lt;=LEN('COL7A1 e15 - 2ry Str + Mask'!A$2),G103+H103,"")</f>
        <v>1.0773809523809543</v>
      </c>
      <c r="J103" s="39">
        <f t="shared" si="9"/>
        <v>0</v>
      </c>
      <c r="K103" s="39">
        <f t="shared" si="10"/>
        <v>0</v>
      </c>
      <c r="L103" s="39">
        <f t="shared" si="11"/>
        <v>0</v>
      </c>
      <c r="M103" s="39">
        <f t="shared" si="12"/>
        <v>1.2023809523809543</v>
      </c>
      <c r="N103" s="39">
        <f t="shared" si="13"/>
        <v>-0.125</v>
      </c>
      <c r="O103" s="39">
        <f t="shared" si="14"/>
        <v>1.0773809523809543</v>
      </c>
      <c r="P103" s="39">
        <f>IF($A103&lt;=LEN('COL7A1 e15 - 2ry Str + Mask'!A$2),M103-J103,"")</f>
        <v>1.2023809523809543</v>
      </c>
      <c r="Q103" s="39">
        <f>IF($A103&lt;=LEN('COL7A1 e15 - 2ry Str + Mask'!A$2),N103-K103,"")</f>
        <v>-0.125</v>
      </c>
      <c r="R103" s="39">
        <f>IF($A103&lt;=LEN('COL7A1 e15 - 2ry Str + Mask'!A$2),O103-L103,"")</f>
        <v>1.0773809523809543</v>
      </c>
    </row>
    <row r="104" spans="1:18" ht="32" customHeight="1" x14ac:dyDescent="0.15">
      <c r="A104" s="36">
        <v>103</v>
      </c>
      <c r="B104" s="37" t="str">
        <f>IF($A104&lt;=LEN('COL7A1 e15 - 2ry Str + Mask'!A$2),MID('COL7A1 e15 - 2ry Str + Mask'!A$2,$A104,1),"")</f>
        <v>(</v>
      </c>
      <c r="C104" s="38" t="str">
        <f>IF($A104&lt;=LEN('COL7A1 e15 - 2ry Str + Mask'!B$2),MID('COL7A1 e15 - 2ry Str + Mask'!B$2,$A104,1),"")</f>
        <v>.</v>
      </c>
      <c r="D104" s="38" t="str">
        <f>IF($A104&lt;=LEN('COL7A1 e15 - 2ry Str + Mask'!C$2),MID('COL7A1 e15 - 2ry Str + Mask'!C$2,$A104,1),"")</f>
        <v>.</v>
      </c>
      <c r="E104" s="38" t="str">
        <f t="shared" si="8"/>
        <v>.</v>
      </c>
      <c r="F104" s="38" t="str">
        <f t="shared" si="15"/>
        <v>.....(((((..((((.(((.((((..((((((.((((((.(((...((.........((((((((...)))).)))).........................</v>
      </c>
      <c r="G104" s="39">
        <f>IF($A104&lt;=LEN('COL7A1 e15 - 2ry Str + Mask'!A$2),SUMIF('COL7A1 e15 - HSF3.0'!E2:E219,"&lt;="&amp;$A104,'COL7A1 e15 - HSF3.0'!H2:H219)-SUMIF('COL7A1 e15 - HSF3.0'!G2:G219,"&lt;="&amp;$A104,'COL7A1 e15 - HSF3.0'!H2:H219),"")</f>
        <v>1.0357142857142874</v>
      </c>
      <c r="H104" s="39">
        <f>IF($A104&lt;=LEN('COL7A1 e15 - 2ry Str + Mask'!A$2),SUMIF('COL7A1 e15 - HSF3.0'!E2:E219,"&lt;="&amp;$A104,'COL7A1 e15 - HSF3.0'!I2:I219)-SUMIF('COL7A1 e15 - HSF3.0'!G2:G219,"&lt;="&amp;$A104,'COL7A1 e15 - HSF3.0'!I2:I219),"")</f>
        <v>-0.125</v>
      </c>
      <c r="I104" s="39">
        <f>IF($A104&lt;=LEN('COL7A1 e15 - 2ry Str + Mask'!A$2),G104+H104,"")</f>
        <v>0.91071428571428736</v>
      </c>
      <c r="J104" s="39">
        <f t="shared" si="9"/>
        <v>0</v>
      </c>
      <c r="K104" s="39">
        <f t="shared" si="10"/>
        <v>0</v>
      </c>
      <c r="L104" s="39">
        <f t="shared" si="11"/>
        <v>0</v>
      </c>
      <c r="M104" s="39">
        <f t="shared" si="12"/>
        <v>1.0357142857142874</v>
      </c>
      <c r="N104" s="39">
        <f t="shared" si="13"/>
        <v>-0.125</v>
      </c>
      <c r="O104" s="39">
        <f t="shared" si="14"/>
        <v>0.91071428571428736</v>
      </c>
      <c r="P104" s="39">
        <f>IF($A104&lt;=LEN('COL7A1 e15 - 2ry Str + Mask'!A$2),M104-J104,"")</f>
        <v>1.0357142857142874</v>
      </c>
      <c r="Q104" s="39">
        <f>IF($A104&lt;=LEN('COL7A1 e15 - 2ry Str + Mask'!A$2),N104-K104,"")</f>
        <v>-0.125</v>
      </c>
      <c r="R104" s="39">
        <f>IF($A104&lt;=LEN('COL7A1 e15 - 2ry Str + Mask'!A$2),O104-L104,"")</f>
        <v>0.91071428571428736</v>
      </c>
    </row>
    <row r="105" spans="1:18" ht="32" customHeight="1" x14ac:dyDescent="0.15">
      <c r="A105" s="36">
        <v>104</v>
      </c>
      <c r="B105" s="37" t="str">
        <f>IF($A105&lt;=LEN('COL7A1 e15 - 2ry Str + Mask'!A$2),MID('COL7A1 e15 - 2ry Str + Mask'!A$2,$A105,1),"")</f>
        <v>(</v>
      </c>
      <c r="C105" s="38" t="str">
        <f>IF($A105&lt;=LEN('COL7A1 e15 - 2ry Str + Mask'!B$2),MID('COL7A1 e15 - 2ry Str + Mask'!B$2,$A105,1),"")</f>
        <v>.</v>
      </c>
      <c r="D105" s="38" t="str">
        <f>IF($A105&lt;=LEN('COL7A1 e15 - 2ry Str + Mask'!C$2),MID('COL7A1 e15 - 2ry Str + Mask'!C$2,$A105,1),"")</f>
        <v>.</v>
      </c>
      <c r="E105" s="38" t="str">
        <f t="shared" si="8"/>
        <v>.</v>
      </c>
      <c r="F105" s="38" t="str">
        <f t="shared" si="15"/>
        <v>.....(((((..((((.(((.((((..((((((.((((((.(((...((.........((((((((...)))).))))..........................</v>
      </c>
      <c r="G105" s="39">
        <f>IF($A105&lt;=LEN('COL7A1 e15 - 2ry Str + Mask'!A$2),SUMIF('COL7A1 e15 - HSF3.0'!E2:E219,"&lt;="&amp;$A105,'COL7A1 e15 - HSF3.0'!H2:H219)-SUMIF('COL7A1 e15 - HSF3.0'!G2:G219,"&lt;="&amp;$A105,'COL7A1 e15 - HSF3.0'!H2:H219),"")</f>
        <v>1.3452380952380976</v>
      </c>
      <c r="H105" s="39">
        <f>IF($A105&lt;=LEN('COL7A1 e15 - 2ry Str + Mask'!A$2),SUMIF('COL7A1 e15 - HSF3.0'!E2:E219,"&lt;="&amp;$A105,'COL7A1 e15 - HSF3.0'!I2:I219)-SUMIF('COL7A1 e15 - HSF3.0'!G2:G219,"&lt;="&amp;$A105,'COL7A1 e15 - HSF3.0'!I2:I219),"")</f>
        <v>-0.125</v>
      </c>
      <c r="I105" s="39">
        <f>IF($A105&lt;=LEN('COL7A1 e15 - 2ry Str + Mask'!A$2),G105+H105,"")</f>
        <v>1.2202380952380976</v>
      </c>
      <c r="J105" s="39">
        <f t="shared" si="9"/>
        <v>0</v>
      </c>
      <c r="K105" s="39">
        <f t="shared" si="10"/>
        <v>0</v>
      </c>
      <c r="L105" s="39">
        <f t="shared" si="11"/>
        <v>0</v>
      </c>
      <c r="M105" s="39">
        <f t="shared" si="12"/>
        <v>1.3452380952380976</v>
      </c>
      <c r="N105" s="39">
        <f t="shared" si="13"/>
        <v>-0.125</v>
      </c>
      <c r="O105" s="39">
        <f t="shared" si="14"/>
        <v>1.2202380952380976</v>
      </c>
      <c r="P105" s="39">
        <f>IF($A105&lt;=LEN('COL7A1 e15 - 2ry Str + Mask'!A$2),M105-J105,"")</f>
        <v>1.3452380952380976</v>
      </c>
      <c r="Q105" s="39">
        <f>IF($A105&lt;=LEN('COL7A1 e15 - 2ry Str + Mask'!A$2),N105-K105,"")</f>
        <v>-0.125</v>
      </c>
      <c r="R105" s="39">
        <f>IF($A105&lt;=LEN('COL7A1 e15 - 2ry Str + Mask'!A$2),O105-L105,"")</f>
        <v>1.2202380952380976</v>
      </c>
    </row>
    <row r="106" spans="1:18" ht="32" customHeight="1" x14ac:dyDescent="0.15">
      <c r="A106" s="36">
        <v>105</v>
      </c>
      <c r="B106" s="37" t="str">
        <f>IF($A106&lt;=LEN('COL7A1 e15 - 2ry Str + Mask'!A$2),MID('COL7A1 e15 - 2ry Str + Mask'!A$2,$A106,1),"")</f>
        <v>(</v>
      </c>
      <c r="C106" s="38" t="str">
        <f>IF($A106&lt;=LEN('COL7A1 e15 - 2ry Str + Mask'!B$2),MID('COL7A1 e15 - 2ry Str + Mask'!B$2,$A106,1),"")</f>
        <v>.</v>
      </c>
      <c r="D106" s="38" t="str">
        <f>IF($A106&lt;=LEN('COL7A1 e15 - 2ry Str + Mask'!C$2),MID('COL7A1 e15 - 2ry Str + Mask'!C$2,$A106,1),"")</f>
        <v>.</v>
      </c>
      <c r="E106" s="38" t="str">
        <f t="shared" si="8"/>
        <v>.</v>
      </c>
      <c r="F106" s="38" t="str">
        <f t="shared" si="15"/>
        <v>.....(((((..((((.(((.((((..((((((.((((((.(((...((.........((((((((...)))).))))...........................</v>
      </c>
      <c r="G106" s="39">
        <f>IF($A106&lt;=LEN('COL7A1 e15 - 2ry Str + Mask'!A$2),SUMIF('COL7A1 e15 - HSF3.0'!E2:E219,"&lt;="&amp;$A106,'COL7A1 e15 - HSF3.0'!H2:H219)-SUMIF('COL7A1 e15 - HSF3.0'!G2:G219,"&lt;="&amp;$A106,'COL7A1 e15 - HSF3.0'!H2:H219),"")</f>
        <v>1.0595238095238111</v>
      </c>
      <c r="H106" s="39">
        <f>IF($A106&lt;=LEN('COL7A1 e15 - 2ry Str + Mask'!A$2),SUMIF('COL7A1 e15 - HSF3.0'!E2:E219,"&lt;="&amp;$A106,'COL7A1 e15 - HSF3.0'!I2:I219)-SUMIF('COL7A1 e15 - HSF3.0'!G2:G219,"&lt;="&amp;$A106,'COL7A1 e15 - HSF3.0'!I2:I219),"")</f>
        <v>0</v>
      </c>
      <c r="I106" s="39">
        <f>IF($A106&lt;=LEN('COL7A1 e15 - 2ry Str + Mask'!A$2),G106+H106,"")</f>
        <v>1.0595238095238111</v>
      </c>
      <c r="J106" s="39">
        <f t="shared" si="9"/>
        <v>0</v>
      </c>
      <c r="K106" s="39">
        <f t="shared" si="10"/>
        <v>0</v>
      </c>
      <c r="L106" s="39">
        <f t="shared" si="11"/>
        <v>0</v>
      </c>
      <c r="M106" s="39">
        <f t="shared" si="12"/>
        <v>1.0595238095238111</v>
      </c>
      <c r="N106" s="39">
        <f t="shared" si="13"/>
        <v>0</v>
      </c>
      <c r="O106" s="39">
        <f t="shared" si="14"/>
        <v>1.0595238095238111</v>
      </c>
      <c r="P106" s="39">
        <f>IF($A106&lt;=LEN('COL7A1 e15 - 2ry Str + Mask'!A$2),M106-J106,"")</f>
        <v>1.0595238095238111</v>
      </c>
      <c r="Q106" s="39">
        <f>IF($A106&lt;=LEN('COL7A1 e15 - 2ry Str + Mask'!A$2),N106-K106,"")</f>
        <v>0</v>
      </c>
      <c r="R106" s="39">
        <f>IF($A106&lt;=LEN('COL7A1 e15 - 2ry Str + Mask'!A$2),O106-L106,"")</f>
        <v>1.0595238095238111</v>
      </c>
    </row>
    <row r="107" spans="1:18" ht="32" customHeight="1" x14ac:dyDescent="0.15">
      <c r="A107" s="36">
        <v>106</v>
      </c>
      <c r="B107" s="37" t="str">
        <f>IF($A107&lt;=LEN('COL7A1 e15 - 2ry Str + Mask'!A$2),MID('COL7A1 e15 - 2ry Str + Mask'!A$2,$A107,1),"")</f>
        <v>.</v>
      </c>
      <c r="C107" s="38" t="str">
        <f>IF($A107&lt;=LEN('COL7A1 e15 - 2ry Str + Mask'!B$2),MID('COL7A1 e15 - 2ry Str + Mask'!B$2,$A107,1),"")</f>
        <v>.</v>
      </c>
      <c r="D107" s="38" t="str">
        <f>IF($A107&lt;=LEN('COL7A1 e15 - 2ry Str + Mask'!C$2),MID('COL7A1 e15 - 2ry Str + Mask'!C$2,$A107,1),"")</f>
        <v>.</v>
      </c>
      <c r="E107" s="38" t="str">
        <f t="shared" si="8"/>
        <v>.</v>
      </c>
      <c r="F107" s="38" t="str">
        <f t="shared" si="15"/>
        <v>.....(((((..((((.(((.((((..((((((.((((((.(((...((.........((((((((...)))).))))............................</v>
      </c>
      <c r="G107" s="39">
        <f>IF($A107&lt;=LEN('COL7A1 e15 - 2ry Str + Mask'!A$2),SUMIF('COL7A1 e15 - HSF3.0'!E2:E219,"&lt;="&amp;$A107,'COL7A1 e15 - HSF3.0'!H2:H219)-SUMIF('COL7A1 e15 - HSF3.0'!G2:G219,"&lt;="&amp;$A107,'COL7A1 e15 - HSF3.0'!H2:H219),"")</f>
        <v>1.0595238095238111</v>
      </c>
      <c r="H107" s="39">
        <f>IF($A107&lt;=LEN('COL7A1 e15 - 2ry Str + Mask'!A$2),SUMIF('COL7A1 e15 - HSF3.0'!E2:E219,"&lt;="&amp;$A107,'COL7A1 e15 - HSF3.0'!I2:I219)-SUMIF('COL7A1 e15 - HSF3.0'!G2:G219,"&lt;="&amp;$A107,'COL7A1 e15 - HSF3.0'!I2:I219),"")</f>
        <v>-0.125</v>
      </c>
      <c r="I107" s="39">
        <f>IF($A107&lt;=LEN('COL7A1 e15 - 2ry Str + Mask'!A$2),G107+H107,"")</f>
        <v>0.93452380952381109</v>
      </c>
      <c r="J107" s="39">
        <f t="shared" si="9"/>
        <v>1.0595238095238111</v>
      </c>
      <c r="K107" s="39">
        <f t="shared" si="10"/>
        <v>-0.125</v>
      </c>
      <c r="L107" s="39">
        <f t="shared" si="11"/>
        <v>0.93452380952381109</v>
      </c>
      <c r="M107" s="39">
        <f t="shared" si="12"/>
        <v>1.0595238095238111</v>
      </c>
      <c r="N107" s="39">
        <f t="shared" si="13"/>
        <v>-0.125</v>
      </c>
      <c r="O107" s="39">
        <f t="shared" si="14"/>
        <v>0.93452380952381109</v>
      </c>
      <c r="P107" s="39">
        <f>IF($A107&lt;=LEN('COL7A1 e15 - 2ry Str + Mask'!A$2),M107-J107,"")</f>
        <v>0</v>
      </c>
      <c r="Q107" s="39">
        <f>IF($A107&lt;=LEN('COL7A1 e15 - 2ry Str + Mask'!A$2),N107-K107,"")</f>
        <v>0</v>
      </c>
      <c r="R107" s="39">
        <f>IF($A107&lt;=LEN('COL7A1 e15 - 2ry Str + Mask'!A$2),O107-L107,"")</f>
        <v>0</v>
      </c>
    </row>
    <row r="108" spans="1:18" ht="32" customHeight="1" x14ac:dyDescent="0.15">
      <c r="A108" s="36">
        <v>107</v>
      </c>
      <c r="B108" s="37" t="str">
        <f>IF($A108&lt;=LEN('COL7A1 e15 - 2ry Str + Mask'!A$2),MID('COL7A1 e15 - 2ry Str + Mask'!A$2,$A108,1),"")</f>
        <v>(</v>
      </c>
      <c r="C108" s="38" t="str">
        <f>IF($A108&lt;=LEN('COL7A1 e15 - 2ry Str + Mask'!B$2),MID('COL7A1 e15 - 2ry Str + Mask'!B$2,$A108,1),"")</f>
        <v>.</v>
      </c>
      <c r="D108" s="38" t="str">
        <f>IF($A108&lt;=LEN('COL7A1 e15 - 2ry Str + Mask'!C$2),MID('COL7A1 e15 - 2ry Str + Mask'!C$2,$A108,1),"")</f>
        <v>.</v>
      </c>
      <c r="E108" s="38" t="str">
        <f t="shared" si="8"/>
        <v>.</v>
      </c>
      <c r="F108" s="38" t="str">
        <f t="shared" si="15"/>
        <v>.....(((((..((((.(((.((((..((((((.((((((.(((...((.........((((((((...)))).)))).............................</v>
      </c>
      <c r="G108" s="39">
        <f>IF($A108&lt;=LEN('COL7A1 e15 - 2ry Str + Mask'!A$2),SUMIF('COL7A1 e15 - HSF3.0'!E2:E219,"&lt;="&amp;$A108,'COL7A1 e15 - HSF3.0'!H2:H219)-SUMIF('COL7A1 e15 - HSF3.0'!G2:G219,"&lt;="&amp;$A108,'COL7A1 e15 - HSF3.0'!H2:H219),"")</f>
        <v>0.89285714285714413</v>
      </c>
      <c r="H108" s="39">
        <f>IF($A108&lt;=LEN('COL7A1 e15 - 2ry Str + Mask'!A$2),SUMIF('COL7A1 e15 - HSF3.0'!E2:E219,"&lt;="&amp;$A108,'COL7A1 e15 - HSF3.0'!I2:I219)-SUMIF('COL7A1 e15 - HSF3.0'!G2:G219,"&lt;="&amp;$A108,'COL7A1 e15 - HSF3.0'!I2:I219),"")</f>
        <v>-0.125</v>
      </c>
      <c r="I108" s="39">
        <f>IF($A108&lt;=LEN('COL7A1 e15 - 2ry Str + Mask'!A$2),G108+H108,"")</f>
        <v>0.76785714285714413</v>
      </c>
      <c r="J108" s="39">
        <f t="shared" si="9"/>
        <v>0</v>
      </c>
      <c r="K108" s="39">
        <f t="shared" si="10"/>
        <v>0</v>
      </c>
      <c r="L108" s="39">
        <f t="shared" si="11"/>
        <v>0</v>
      </c>
      <c r="M108" s="39">
        <f t="shared" si="12"/>
        <v>0.89285714285714413</v>
      </c>
      <c r="N108" s="39">
        <f t="shared" si="13"/>
        <v>-0.125</v>
      </c>
      <c r="O108" s="39">
        <f t="shared" si="14"/>
        <v>0.76785714285714413</v>
      </c>
      <c r="P108" s="39">
        <f>IF($A108&lt;=LEN('COL7A1 e15 - 2ry Str + Mask'!A$2),M108-J108,"")</f>
        <v>0.89285714285714413</v>
      </c>
      <c r="Q108" s="39">
        <f>IF($A108&lt;=LEN('COL7A1 e15 - 2ry Str + Mask'!A$2),N108-K108,"")</f>
        <v>-0.125</v>
      </c>
      <c r="R108" s="39">
        <f>IF($A108&lt;=LEN('COL7A1 e15 - 2ry Str + Mask'!A$2),O108-L108,"")</f>
        <v>0.76785714285714413</v>
      </c>
    </row>
    <row r="109" spans="1:18" ht="32" customHeight="1" x14ac:dyDescent="0.15">
      <c r="A109" s="36">
        <v>108</v>
      </c>
      <c r="B109" s="37" t="str">
        <f>IF($A109&lt;=LEN('COL7A1 e15 - 2ry Str + Mask'!A$2),MID('COL7A1 e15 - 2ry Str + Mask'!A$2,$A109,1),"")</f>
        <v>(</v>
      </c>
      <c r="C109" s="38" t="str">
        <f>IF($A109&lt;=LEN('COL7A1 e15 - 2ry Str + Mask'!B$2),MID('COL7A1 e15 - 2ry Str + Mask'!B$2,$A109,1),"")</f>
        <v>.</v>
      </c>
      <c r="D109" s="38" t="str">
        <f>IF($A109&lt;=LEN('COL7A1 e15 - 2ry Str + Mask'!C$2),MID('COL7A1 e15 - 2ry Str + Mask'!C$2,$A109,1),"")</f>
        <v>.</v>
      </c>
      <c r="E109" s="38" t="str">
        <f t="shared" si="8"/>
        <v>.</v>
      </c>
      <c r="F109" s="38" t="str">
        <f t="shared" si="15"/>
        <v>.....(((((..((((.(((.((((..((((((.((((((.(((...((.........((((((((...)))).))))..............................</v>
      </c>
      <c r="G109" s="39">
        <f>IF($A109&lt;=LEN('COL7A1 e15 - 2ry Str + Mask'!A$2),SUMIF('COL7A1 e15 - HSF3.0'!E2:E219,"&lt;="&amp;$A109,'COL7A1 e15 - HSF3.0'!H2:H219)-SUMIF('COL7A1 e15 - HSF3.0'!G2:G219,"&lt;="&amp;$A109,'COL7A1 e15 - HSF3.0'!H2:H219),"")</f>
        <v>0.85119047619047716</v>
      </c>
      <c r="H109" s="39">
        <f>IF($A109&lt;=LEN('COL7A1 e15 - 2ry Str + Mask'!A$2),SUMIF('COL7A1 e15 - HSF3.0'!E2:E219,"&lt;="&amp;$A109,'COL7A1 e15 - HSF3.0'!I2:I219)-SUMIF('COL7A1 e15 - HSF3.0'!G2:G219,"&lt;="&amp;$A109,'COL7A1 e15 - HSF3.0'!I2:I219),"")</f>
        <v>-0.125</v>
      </c>
      <c r="I109" s="39">
        <f>IF($A109&lt;=LEN('COL7A1 e15 - 2ry Str + Mask'!A$2),G109+H109,"")</f>
        <v>0.72619047619047716</v>
      </c>
      <c r="J109" s="39">
        <f t="shared" si="9"/>
        <v>0</v>
      </c>
      <c r="K109" s="39">
        <f t="shared" si="10"/>
        <v>0</v>
      </c>
      <c r="L109" s="39">
        <f t="shared" si="11"/>
        <v>0</v>
      </c>
      <c r="M109" s="39">
        <f t="shared" si="12"/>
        <v>0.85119047619047716</v>
      </c>
      <c r="N109" s="39">
        <f t="shared" si="13"/>
        <v>-0.125</v>
      </c>
      <c r="O109" s="39">
        <f t="shared" si="14"/>
        <v>0.72619047619047716</v>
      </c>
      <c r="P109" s="39">
        <f>IF($A109&lt;=LEN('COL7A1 e15 - 2ry Str + Mask'!A$2),M109-J109,"")</f>
        <v>0.85119047619047716</v>
      </c>
      <c r="Q109" s="39">
        <f>IF($A109&lt;=LEN('COL7A1 e15 - 2ry Str + Mask'!A$2),N109-K109,"")</f>
        <v>-0.125</v>
      </c>
      <c r="R109" s="39">
        <f>IF($A109&lt;=LEN('COL7A1 e15 - 2ry Str + Mask'!A$2),O109-L109,"")</f>
        <v>0.72619047619047716</v>
      </c>
    </row>
    <row r="110" spans="1:18" ht="32" customHeight="1" x14ac:dyDescent="0.15">
      <c r="A110" s="36">
        <v>109</v>
      </c>
      <c r="B110" s="37" t="str">
        <f>IF($A110&lt;=LEN('COL7A1 e15 - 2ry Str + Mask'!A$2),MID('COL7A1 e15 - 2ry Str + Mask'!A$2,$A110,1),"")</f>
        <v>(</v>
      </c>
      <c r="C110" s="38" t="str">
        <f>IF($A110&lt;=LEN('COL7A1 e15 - 2ry Str + Mask'!B$2),MID('COL7A1 e15 - 2ry Str + Mask'!B$2,$A110,1),"")</f>
        <v>.</v>
      </c>
      <c r="D110" s="38" t="str">
        <f>IF($A110&lt;=LEN('COL7A1 e15 - 2ry Str + Mask'!C$2),MID('COL7A1 e15 - 2ry Str + Mask'!C$2,$A110,1),"")</f>
        <v>.</v>
      </c>
      <c r="E110" s="38" t="str">
        <f t="shared" si="8"/>
        <v>.</v>
      </c>
      <c r="F110" s="38" t="str">
        <f t="shared" si="15"/>
        <v>.....(((((..((((.(((.((((..((((((.((((((.(((...((.........((((((((...)))).))))...............................</v>
      </c>
      <c r="G110" s="39">
        <f>IF($A110&lt;=LEN('COL7A1 e15 - 2ry Str + Mask'!A$2),SUMIF('COL7A1 e15 - HSF3.0'!E2:E219,"&lt;="&amp;$A110,'COL7A1 e15 - HSF3.0'!H2:H219)-SUMIF('COL7A1 e15 - HSF3.0'!G2:G219,"&lt;="&amp;$A110,'COL7A1 e15 - HSF3.0'!H2:H219),"")</f>
        <v>0.6845238095238102</v>
      </c>
      <c r="H110" s="39">
        <f>IF($A110&lt;=LEN('COL7A1 e15 - 2ry Str + Mask'!A$2),SUMIF('COL7A1 e15 - HSF3.0'!E2:E219,"&lt;="&amp;$A110,'COL7A1 e15 - HSF3.0'!I2:I219)-SUMIF('COL7A1 e15 - HSF3.0'!G2:G219,"&lt;="&amp;$A110,'COL7A1 e15 - HSF3.0'!I2:I219),"")</f>
        <v>-0.125</v>
      </c>
      <c r="I110" s="39">
        <f>IF($A110&lt;=LEN('COL7A1 e15 - 2ry Str + Mask'!A$2),G110+H110,"")</f>
        <v>0.5595238095238102</v>
      </c>
      <c r="J110" s="39">
        <f t="shared" si="9"/>
        <v>0</v>
      </c>
      <c r="K110" s="39">
        <f t="shared" si="10"/>
        <v>0</v>
      </c>
      <c r="L110" s="39">
        <f t="shared" si="11"/>
        <v>0</v>
      </c>
      <c r="M110" s="39">
        <f t="shared" si="12"/>
        <v>0.6845238095238102</v>
      </c>
      <c r="N110" s="39">
        <f t="shared" si="13"/>
        <v>-0.125</v>
      </c>
      <c r="O110" s="39">
        <f t="shared" si="14"/>
        <v>0.5595238095238102</v>
      </c>
      <c r="P110" s="39">
        <f>IF($A110&lt;=LEN('COL7A1 e15 - 2ry Str + Mask'!A$2),M110-J110,"")</f>
        <v>0.6845238095238102</v>
      </c>
      <c r="Q110" s="39">
        <f>IF($A110&lt;=LEN('COL7A1 e15 - 2ry Str + Mask'!A$2),N110-K110,"")</f>
        <v>-0.125</v>
      </c>
      <c r="R110" s="39">
        <f>IF($A110&lt;=LEN('COL7A1 e15 - 2ry Str + Mask'!A$2),O110-L110,"")</f>
        <v>0.5595238095238102</v>
      </c>
    </row>
    <row r="111" spans="1:18" ht="32" customHeight="1" x14ac:dyDescent="0.15">
      <c r="A111" s="36">
        <v>110</v>
      </c>
      <c r="B111" s="37" t="str">
        <f>IF($A111&lt;=LEN('COL7A1 e15 - 2ry Str + Mask'!A$2),MID('COL7A1 e15 - 2ry Str + Mask'!A$2,$A111,1),"")</f>
        <v>(</v>
      </c>
      <c r="C111" s="38" t="str">
        <f>IF($A111&lt;=LEN('COL7A1 e15 - 2ry Str + Mask'!B$2),MID('COL7A1 e15 - 2ry Str + Mask'!B$2,$A111,1),"")</f>
        <v>.</v>
      </c>
      <c r="D111" s="38" t="str">
        <f>IF($A111&lt;=LEN('COL7A1 e15 - 2ry Str + Mask'!C$2),MID('COL7A1 e15 - 2ry Str + Mask'!C$2,$A111,1),"")</f>
        <v>.</v>
      </c>
      <c r="E111" s="38" t="str">
        <f t="shared" si="8"/>
        <v>.</v>
      </c>
      <c r="F111" s="38" t="str">
        <f t="shared" si="15"/>
        <v>.....(((((..((((.(((.((((..((((((.((((((.(((...((.........((((((((...)))).))))................................</v>
      </c>
      <c r="G111" s="39">
        <f>IF($A111&lt;=LEN('COL7A1 e15 - 2ry Str + Mask'!A$2),SUMIF('COL7A1 e15 - HSF3.0'!E2:E219,"&lt;="&amp;$A111,'COL7A1 e15 - HSF3.0'!H2:H219)-SUMIF('COL7A1 e15 - HSF3.0'!G2:G219,"&lt;="&amp;$A111,'COL7A1 e15 - HSF3.0'!H2:H219),"")</f>
        <v>0.53571428571428648</v>
      </c>
      <c r="H111" s="39">
        <f>IF($A111&lt;=LEN('COL7A1 e15 - 2ry Str + Mask'!A$2),SUMIF('COL7A1 e15 - HSF3.0'!E2:E219,"&lt;="&amp;$A111,'COL7A1 e15 - HSF3.0'!I2:I219)-SUMIF('COL7A1 e15 - HSF3.0'!G2:G219,"&lt;="&amp;$A111,'COL7A1 e15 - HSF3.0'!I2:I219),"")</f>
        <v>-0.25</v>
      </c>
      <c r="I111" s="39">
        <f>IF($A111&lt;=LEN('COL7A1 e15 - 2ry Str + Mask'!A$2),G111+H111,"")</f>
        <v>0.28571428571428648</v>
      </c>
      <c r="J111" s="39">
        <f t="shared" si="9"/>
        <v>0</v>
      </c>
      <c r="K111" s="39">
        <f t="shared" si="10"/>
        <v>0</v>
      </c>
      <c r="L111" s="39">
        <f t="shared" si="11"/>
        <v>0</v>
      </c>
      <c r="M111" s="39">
        <f t="shared" si="12"/>
        <v>0.53571428571428648</v>
      </c>
      <c r="N111" s="39">
        <f t="shared" si="13"/>
        <v>-0.25</v>
      </c>
      <c r="O111" s="39">
        <f t="shared" si="14"/>
        <v>0.28571428571428648</v>
      </c>
      <c r="P111" s="39">
        <f>IF($A111&lt;=LEN('COL7A1 e15 - 2ry Str + Mask'!A$2),M111-J111,"")</f>
        <v>0.53571428571428648</v>
      </c>
      <c r="Q111" s="39">
        <f>IF($A111&lt;=LEN('COL7A1 e15 - 2ry Str + Mask'!A$2),N111-K111,"")</f>
        <v>-0.25</v>
      </c>
      <c r="R111" s="39">
        <f>IF($A111&lt;=LEN('COL7A1 e15 - 2ry Str + Mask'!A$2),O111-L111,"")</f>
        <v>0.28571428571428648</v>
      </c>
    </row>
    <row r="112" spans="1:18" ht="32" customHeight="1" x14ac:dyDescent="0.15">
      <c r="A112" s="36">
        <v>111</v>
      </c>
      <c r="B112" s="37" t="str">
        <f>IF($A112&lt;=LEN('COL7A1 e15 - 2ry Str + Mask'!A$2),MID('COL7A1 e15 - 2ry Str + Mask'!A$2,$A112,1),"")</f>
        <v>(</v>
      </c>
      <c r="C112" s="38" t="str">
        <f>IF($A112&lt;=LEN('COL7A1 e15 - 2ry Str + Mask'!B$2),MID('COL7A1 e15 - 2ry Str + Mask'!B$2,$A112,1),"")</f>
        <v>.</v>
      </c>
      <c r="D112" s="38" t="str">
        <f>IF($A112&lt;=LEN('COL7A1 e15 - 2ry Str + Mask'!C$2),MID('COL7A1 e15 - 2ry Str + Mask'!C$2,$A112,1),"")</f>
        <v>.</v>
      </c>
      <c r="E112" s="38" t="str">
        <f t="shared" si="8"/>
        <v>.</v>
      </c>
      <c r="F112" s="38" t="str">
        <f t="shared" si="15"/>
        <v>.....(((((..((((.(((.((((..((((((.((((((.(((...((.........((((((((...)))).)))).................................</v>
      </c>
      <c r="G112" s="39">
        <f>IF($A112&lt;=LEN('COL7A1 e15 - 2ry Str + Mask'!A$2),SUMIF('COL7A1 e15 - HSF3.0'!E2:E219,"&lt;="&amp;$A112,'COL7A1 e15 - HSF3.0'!H2:H219)-SUMIF('COL7A1 e15 - HSF3.0'!G2:G219,"&lt;="&amp;$A112,'COL7A1 e15 - HSF3.0'!H2:H219),"")</f>
        <v>0.70238095238095344</v>
      </c>
      <c r="H112" s="39">
        <f>IF($A112&lt;=LEN('COL7A1 e15 - 2ry Str + Mask'!A$2),SUMIF('COL7A1 e15 - HSF3.0'!E2:E219,"&lt;="&amp;$A112,'COL7A1 e15 - HSF3.0'!I2:I219)-SUMIF('COL7A1 e15 - HSF3.0'!G2:G219,"&lt;="&amp;$A112,'COL7A1 e15 - HSF3.0'!I2:I219),"")</f>
        <v>-0.37500000000000022</v>
      </c>
      <c r="I112" s="39">
        <f>IF($A112&lt;=LEN('COL7A1 e15 - 2ry Str + Mask'!A$2),G112+H112,"")</f>
        <v>0.32738095238095322</v>
      </c>
      <c r="J112" s="39">
        <f t="shared" si="9"/>
        <v>0</v>
      </c>
      <c r="K112" s="39">
        <f t="shared" si="10"/>
        <v>0</v>
      </c>
      <c r="L112" s="39">
        <f t="shared" si="11"/>
        <v>0</v>
      </c>
      <c r="M112" s="39">
        <f t="shared" si="12"/>
        <v>0.70238095238095344</v>
      </c>
      <c r="N112" s="39">
        <f t="shared" si="13"/>
        <v>-0.37500000000000022</v>
      </c>
      <c r="O112" s="39">
        <f t="shared" si="14"/>
        <v>0.32738095238095322</v>
      </c>
      <c r="P112" s="39">
        <f>IF($A112&lt;=LEN('COL7A1 e15 - 2ry Str + Mask'!A$2),M112-J112,"")</f>
        <v>0.70238095238095344</v>
      </c>
      <c r="Q112" s="39">
        <f>IF($A112&lt;=LEN('COL7A1 e15 - 2ry Str + Mask'!A$2),N112-K112,"")</f>
        <v>-0.37500000000000022</v>
      </c>
      <c r="R112" s="39">
        <f>IF($A112&lt;=LEN('COL7A1 e15 - 2ry Str + Mask'!A$2),O112-L112,"")</f>
        <v>0.32738095238095322</v>
      </c>
    </row>
    <row r="113" spans="1:18" ht="32" customHeight="1" x14ac:dyDescent="0.15">
      <c r="A113" s="36">
        <v>112</v>
      </c>
      <c r="B113" s="37" t="str">
        <f>IF($A113&lt;=LEN('COL7A1 e15 - 2ry Str + Mask'!A$2),MID('COL7A1 e15 - 2ry Str + Mask'!A$2,$A113,1),"")</f>
        <v>.</v>
      </c>
      <c r="C113" s="38" t="str">
        <f>IF($A113&lt;=LEN('COL7A1 e15 - 2ry Str + Mask'!B$2),MID('COL7A1 e15 - 2ry Str + Mask'!B$2,$A113,1),"")</f>
        <v>.</v>
      </c>
      <c r="D113" s="38" t="str">
        <f>IF($A113&lt;=LEN('COL7A1 e15 - 2ry Str + Mask'!C$2),MID('COL7A1 e15 - 2ry Str + Mask'!C$2,$A113,1),"")</f>
        <v>.</v>
      </c>
      <c r="E113" s="38" t="str">
        <f t="shared" si="8"/>
        <v>.</v>
      </c>
      <c r="F113" s="38" t="str">
        <f t="shared" si="15"/>
        <v>.....(((((..((((.(((.((((..((((((.((((((.(((...((.........((((((((...)))).))))..................................</v>
      </c>
      <c r="G113" s="39">
        <f>IF($A113&lt;=LEN('COL7A1 e15 - 2ry Str + Mask'!A$2),SUMIF('COL7A1 e15 - HSF3.0'!E2:E219,"&lt;="&amp;$A113,'COL7A1 e15 - HSF3.0'!H2:H219)-SUMIF('COL7A1 e15 - HSF3.0'!G2:G219,"&lt;="&amp;$A113,'COL7A1 e15 - HSF3.0'!H2:H219),"")</f>
        <v>1.0357142857142865</v>
      </c>
      <c r="H113" s="39">
        <f>IF($A113&lt;=LEN('COL7A1 e15 - 2ry Str + Mask'!A$2),SUMIF('COL7A1 e15 - HSF3.0'!E2:E219,"&lt;="&amp;$A113,'COL7A1 e15 - HSF3.0'!I2:I219)-SUMIF('COL7A1 e15 - HSF3.0'!G2:G219,"&lt;="&amp;$A113,'COL7A1 e15 - HSF3.0'!I2:I219),"")</f>
        <v>-0.50000000000000022</v>
      </c>
      <c r="I113" s="39">
        <f>IF($A113&lt;=LEN('COL7A1 e15 - 2ry Str + Mask'!A$2),G113+H113,"")</f>
        <v>0.53571428571428625</v>
      </c>
      <c r="J113" s="39">
        <f t="shared" si="9"/>
        <v>1.0357142857142865</v>
      </c>
      <c r="K113" s="39">
        <f t="shared" si="10"/>
        <v>-0.50000000000000022</v>
      </c>
      <c r="L113" s="39">
        <f t="shared" si="11"/>
        <v>0.53571428571428625</v>
      </c>
      <c r="M113" s="39">
        <f t="shared" si="12"/>
        <v>1.0357142857142865</v>
      </c>
      <c r="N113" s="39">
        <f t="shared" si="13"/>
        <v>-0.50000000000000022</v>
      </c>
      <c r="O113" s="39">
        <f t="shared" si="14"/>
        <v>0.53571428571428625</v>
      </c>
      <c r="P113" s="39">
        <f>IF($A113&lt;=LEN('COL7A1 e15 - 2ry Str + Mask'!A$2),M113-J113,"")</f>
        <v>0</v>
      </c>
      <c r="Q113" s="39">
        <f>IF($A113&lt;=LEN('COL7A1 e15 - 2ry Str + Mask'!A$2),N113-K113,"")</f>
        <v>0</v>
      </c>
      <c r="R113" s="39">
        <f>IF($A113&lt;=LEN('COL7A1 e15 - 2ry Str + Mask'!A$2),O113-L113,"")</f>
        <v>0</v>
      </c>
    </row>
    <row r="114" spans="1:18" ht="32" customHeight="1" x14ac:dyDescent="0.15">
      <c r="A114" s="36">
        <v>113</v>
      </c>
      <c r="B114" s="37" t="str">
        <f>IF($A114&lt;=LEN('COL7A1 e15 - 2ry Str + Mask'!A$2),MID('COL7A1 e15 - 2ry Str + Mask'!A$2,$A114,1),"")</f>
        <v>(</v>
      </c>
      <c r="C114" s="38" t="str">
        <f>IF($A114&lt;=LEN('COL7A1 e15 - 2ry Str + Mask'!B$2),MID('COL7A1 e15 - 2ry Str + Mask'!B$2,$A114,1),"")</f>
        <v>.</v>
      </c>
      <c r="D114" s="38" t="str">
        <f>IF($A114&lt;=LEN('COL7A1 e15 - 2ry Str + Mask'!C$2),MID('COL7A1 e15 - 2ry Str + Mask'!C$2,$A114,1),"")</f>
        <v>.</v>
      </c>
      <c r="E114" s="38" t="str">
        <f t="shared" si="8"/>
        <v>.</v>
      </c>
      <c r="F114" s="38" t="str">
        <f t="shared" si="15"/>
        <v>.....(((((..((((.(((.((((..((((((.((((((.(((...((.........((((((((...)))).))))...................................</v>
      </c>
      <c r="G114" s="39">
        <f>IF($A114&lt;=LEN('COL7A1 e15 - 2ry Str + Mask'!A$2),SUMIF('COL7A1 e15 - HSF3.0'!E2:E219,"&lt;="&amp;$A114,'COL7A1 e15 - HSF3.0'!H2:H219)-SUMIF('COL7A1 e15 - HSF3.0'!G2:G219,"&lt;="&amp;$A114,'COL7A1 e15 - HSF3.0'!H2:H219),"")</f>
        <v>1.4880952380952372</v>
      </c>
      <c r="H114" s="39">
        <f>IF($A114&lt;=LEN('COL7A1 e15 - 2ry Str + Mask'!A$2),SUMIF('COL7A1 e15 - HSF3.0'!E2:E219,"&lt;="&amp;$A114,'COL7A1 e15 - HSF3.0'!I2:I219)-SUMIF('COL7A1 e15 - HSF3.0'!G2:G219,"&lt;="&amp;$A114,'COL7A1 e15 - HSF3.0'!I2:I219),"")</f>
        <v>-0.50000000000000022</v>
      </c>
      <c r="I114" s="39">
        <f>IF($A114&lt;=LEN('COL7A1 e15 - 2ry Str + Mask'!A$2),G114+H114,"")</f>
        <v>0.98809523809523703</v>
      </c>
      <c r="J114" s="39">
        <f t="shared" si="9"/>
        <v>0</v>
      </c>
      <c r="K114" s="39">
        <f t="shared" si="10"/>
        <v>0</v>
      </c>
      <c r="L114" s="39">
        <f t="shared" si="11"/>
        <v>0</v>
      </c>
      <c r="M114" s="39">
        <f t="shared" si="12"/>
        <v>1.4880952380952372</v>
      </c>
      <c r="N114" s="39">
        <f t="shared" si="13"/>
        <v>-0.50000000000000022</v>
      </c>
      <c r="O114" s="39">
        <f t="shared" si="14"/>
        <v>0.98809523809523703</v>
      </c>
      <c r="P114" s="39">
        <f>IF($A114&lt;=LEN('COL7A1 e15 - 2ry Str + Mask'!A$2),M114-J114,"")</f>
        <v>1.4880952380952372</v>
      </c>
      <c r="Q114" s="39">
        <f>IF($A114&lt;=LEN('COL7A1 e15 - 2ry Str + Mask'!A$2),N114-K114,"")</f>
        <v>-0.50000000000000022</v>
      </c>
      <c r="R114" s="39">
        <f>IF($A114&lt;=LEN('COL7A1 e15 - 2ry Str + Mask'!A$2),O114-L114,"")</f>
        <v>0.98809523809523703</v>
      </c>
    </row>
    <row r="115" spans="1:18" ht="32" customHeight="1" x14ac:dyDescent="0.15">
      <c r="A115" s="36">
        <v>114</v>
      </c>
      <c r="B115" s="37" t="str">
        <f>IF($A115&lt;=LEN('COL7A1 e15 - 2ry Str + Mask'!A$2),MID('COL7A1 e15 - 2ry Str + Mask'!A$2,$A115,1),"")</f>
        <v>(</v>
      </c>
      <c r="C115" s="38" t="str">
        <f>IF($A115&lt;=LEN('COL7A1 e15 - 2ry Str + Mask'!B$2),MID('COL7A1 e15 - 2ry Str + Mask'!B$2,$A115,1),"")</f>
        <v>.</v>
      </c>
      <c r="D115" s="38" t="str">
        <f>IF($A115&lt;=LEN('COL7A1 e15 - 2ry Str + Mask'!C$2),MID('COL7A1 e15 - 2ry Str + Mask'!C$2,$A115,1),"")</f>
        <v>.</v>
      </c>
      <c r="E115" s="38" t="str">
        <f t="shared" si="8"/>
        <v>.</v>
      </c>
      <c r="F115" s="38" t="str">
        <f t="shared" si="15"/>
        <v>.....(((((..((((.(((.((((..((((((.((((((.(((...((.........((((((((...)))).))))....................................</v>
      </c>
      <c r="G115" s="39">
        <f>IF($A115&lt;=LEN('COL7A1 e15 - 2ry Str + Mask'!A$2),SUMIF('COL7A1 e15 - HSF3.0'!E2:E219,"&lt;="&amp;$A115,'COL7A1 e15 - HSF3.0'!H2:H219)-SUMIF('COL7A1 e15 - HSF3.0'!G2:G219,"&lt;="&amp;$A115,'COL7A1 e15 - HSF3.0'!H2:H219),"")</f>
        <v>1.9464285714285694</v>
      </c>
      <c r="H115" s="39">
        <f>IF($A115&lt;=LEN('COL7A1 e15 - 2ry Str + Mask'!A$2),SUMIF('COL7A1 e15 - HSF3.0'!E2:E219,"&lt;="&amp;$A115,'COL7A1 e15 - HSF3.0'!I2:I219)-SUMIF('COL7A1 e15 - HSF3.0'!G2:G219,"&lt;="&amp;$A115,'COL7A1 e15 - HSF3.0'!I2:I219),"")</f>
        <v>-0.37500000000000022</v>
      </c>
      <c r="I115" s="39">
        <f>IF($A115&lt;=LEN('COL7A1 e15 - 2ry Str + Mask'!A$2),G115+H115,"")</f>
        <v>1.5714285714285692</v>
      </c>
      <c r="J115" s="39">
        <f t="shared" si="9"/>
        <v>0</v>
      </c>
      <c r="K115" s="39">
        <f t="shared" si="10"/>
        <v>0</v>
      </c>
      <c r="L115" s="39">
        <f t="shared" si="11"/>
        <v>0</v>
      </c>
      <c r="M115" s="39">
        <f t="shared" si="12"/>
        <v>1.9464285714285694</v>
      </c>
      <c r="N115" s="39">
        <f t="shared" si="13"/>
        <v>-0.37500000000000022</v>
      </c>
      <c r="O115" s="39">
        <f t="shared" si="14"/>
        <v>1.5714285714285692</v>
      </c>
      <c r="P115" s="39">
        <f>IF($A115&lt;=LEN('COL7A1 e15 - 2ry Str + Mask'!A$2),M115-J115,"")</f>
        <v>1.9464285714285694</v>
      </c>
      <c r="Q115" s="39">
        <f>IF($A115&lt;=LEN('COL7A1 e15 - 2ry Str + Mask'!A$2),N115-K115,"")</f>
        <v>-0.37500000000000022</v>
      </c>
      <c r="R115" s="39">
        <f>IF($A115&lt;=LEN('COL7A1 e15 - 2ry Str + Mask'!A$2),O115-L115,"")</f>
        <v>1.5714285714285692</v>
      </c>
    </row>
    <row r="116" spans="1:18" ht="32" customHeight="1" x14ac:dyDescent="0.15">
      <c r="A116" s="36">
        <v>115</v>
      </c>
      <c r="B116" s="37" t="str">
        <f>IF($A116&lt;=LEN('COL7A1 e15 - 2ry Str + Mask'!A$2),MID('COL7A1 e15 - 2ry Str + Mask'!A$2,$A116,1),"")</f>
        <v>(</v>
      </c>
      <c r="C116" s="38" t="str">
        <f>IF($A116&lt;=LEN('COL7A1 e15 - 2ry Str + Mask'!B$2),MID('COL7A1 e15 - 2ry Str + Mask'!B$2,$A116,1),"")</f>
        <v>.</v>
      </c>
      <c r="D116" s="38" t="str">
        <f>IF($A116&lt;=LEN('COL7A1 e15 - 2ry Str + Mask'!C$2),MID('COL7A1 e15 - 2ry Str + Mask'!C$2,$A116,1),"")</f>
        <v>.</v>
      </c>
      <c r="E116" s="38" t="str">
        <f t="shared" si="8"/>
        <v>.</v>
      </c>
      <c r="F116" s="38" t="str">
        <f t="shared" si="15"/>
        <v>.....(((((..((((.(((.((((..((((((.((((((.(((...((.........((((((((...)))).)))).....................................</v>
      </c>
      <c r="G116" s="39">
        <f>IF($A116&lt;=LEN('COL7A1 e15 - 2ry Str + Mask'!A$2),SUMIF('COL7A1 e15 - HSF3.0'!E2:E219,"&lt;="&amp;$A116,'COL7A1 e15 - HSF3.0'!H2:H219)-SUMIF('COL7A1 e15 - HSF3.0'!G2:G219,"&lt;="&amp;$A116,'COL7A1 e15 - HSF3.0'!H2:H219),"")</f>
        <v>2.1547619047619015</v>
      </c>
      <c r="H116" s="39">
        <f>IF($A116&lt;=LEN('COL7A1 e15 - 2ry Str + Mask'!A$2),SUMIF('COL7A1 e15 - HSF3.0'!E2:E219,"&lt;="&amp;$A116,'COL7A1 e15 - HSF3.0'!I2:I219)-SUMIF('COL7A1 e15 - HSF3.0'!G2:G219,"&lt;="&amp;$A116,'COL7A1 e15 - HSF3.0'!I2:I219),"")</f>
        <v>-0.37500000000000022</v>
      </c>
      <c r="I116" s="39">
        <f>IF($A116&lt;=LEN('COL7A1 e15 - 2ry Str + Mask'!A$2),G116+H116,"")</f>
        <v>1.7797619047619013</v>
      </c>
      <c r="J116" s="39">
        <f t="shared" si="9"/>
        <v>0</v>
      </c>
      <c r="K116" s="39">
        <f t="shared" si="10"/>
        <v>0</v>
      </c>
      <c r="L116" s="39">
        <f t="shared" si="11"/>
        <v>0</v>
      </c>
      <c r="M116" s="39">
        <f t="shared" si="12"/>
        <v>2.1547619047619015</v>
      </c>
      <c r="N116" s="39">
        <f t="shared" si="13"/>
        <v>-0.37500000000000022</v>
      </c>
      <c r="O116" s="39">
        <f t="shared" si="14"/>
        <v>1.7797619047619013</v>
      </c>
      <c r="P116" s="39">
        <f>IF($A116&lt;=LEN('COL7A1 e15 - 2ry Str + Mask'!A$2),M116-J116,"")</f>
        <v>2.1547619047619015</v>
      </c>
      <c r="Q116" s="39">
        <f>IF($A116&lt;=LEN('COL7A1 e15 - 2ry Str + Mask'!A$2),N116-K116,"")</f>
        <v>-0.37500000000000022</v>
      </c>
      <c r="R116" s="39">
        <f>IF($A116&lt;=LEN('COL7A1 e15 - 2ry Str + Mask'!A$2),O116-L116,"")</f>
        <v>1.7797619047619013</v>
      </c>
    </row>
    <row r="117" spans="1:18" ht="32" customHeight="1" x14ac:dyDescent="0.15">
      <c r="A117" s="36">
        <v>116</v>
      </c>
      <c r="B117" s="37" t="str">
        <f>IF($A117&lt;=LEN('COL7A1 e15 - 2ry Str + Mask'!A$2),MID('COL7A1 e15 - 2ry Str + Mask'!A$2,$A117,1),"")</f>
        <v>.</v>
      </c>
      <c r="C117" s="38" t="str">
        <f>IF($A117&lt;=LEN('COL7A1 e15 - 2ry Str + Mask'!B$2),MID('COL7A1 e15 - 2ry Str + Mask'!B$2,$A117,1),"")</f>
        <v>.</v>
      </c>
      <c r="D117" s="38" t="str">
        <f>IF($A117&lt;=LEN('COL7A1 e15 - 2ry Str + Mask'!C$2),MID('COL7A1 e15 - 2ry Str + Mask'!C$2,$A117,1),"")</f>
        <v>.</v>
      </c>
      <c r="E117" s="38" t="str">
        <f t="shared" si="8"/>
        <v>.</v>
      </c>
      <c r="F117" s="38" t="str">
        <f t="shared" si="15"/>
        <v>.....(((((..((((.(((.((((..((((((.((((((.(((...((.........((((((((...)))).))))......................................</v>
      </c>
      <c r="G117" s="39">
        <f>IF($A117&lt;=LEN('COL7A1 e15 - 2ry Str + Mask'!A$2),SUMIF('COL7A1 e15 - HSF3.0'!E2:E219,"&lt;="&amp;$A117,'COL7A1 e15 - HSF3.0'!H2:H219)-SUMIF('COL7A1 e15 - HSF3.0'!G2:G219,"&lt;="&amp;$A117,'COL7A1 e15 - HSF3.0'!H2:H219),"")</f>
        <v>2.1964285714285676</v>
      </c>
      <c r="H117" s="39">
        <f>IF($A117&lt;=LEN('COL7A1 e15 - 2ry Str + Mask'!A$2),SUMIF('COL7A1 e15 - HSF3.0'!E2:E219,"&lt;="&amp;$A117,'COL7A1 e15 - HSF3.0'!I2:I219)-SUMIF('COL7A1 e15 - HSF3.0'!G2:G219,"&lt;="&amp;$A117,'COL7A1 e15 - HSF3.0'!I2:I219),"")</f>
        <v>-0.37500000000000022</v>
      </c>
      <c r="I117" s="39">
        <f>IF($A117&lt;=LEN('COL7A1 e15 - 2ry Str + Mask'!A$2),G117+H117,"")</f>
        <v>1.8214285714285674</v>
      </c>
      <c r="J117" s="39">
        <f t="shared" si="9"/>
        <v>2.1964285714285676</v>
      </c>
      <c r="K117" s="39">
        <f t="shared" si="10"/>
        <v>-0.37500000000000022</v>
      </c>
      <c r="L117" s="39">
        <f t="shared" si="11"/>
        <v>1.8214285714285674</v>
      </c>
      <c r="M117" s="39">
        <f t="shared" si="12"/>
        <v>2.1964285714285676</v>
      </c>
      <c r="N117" s="39">
        <f t="shared" si="13"/>
        <v>-0.37500000000000022</v>
      </c>
      <c r="O117" s="39">
        <f t="shared" si="14"/>
        <v>1.8214285714285674</v>
      </c>
      <c r="P117" s="39">
        <f>IF($A117&lt;=LEN('COL7A1 e15 - 2ry Str + Mask'!A$2),M117-J117,"")</f>
        <v>0</v>
      </c>
      <c r="Q117" s="39">
        <f>IF($A117&lt;=LEN('COL7A1 e15 - 2ry Str + Mask'!A$2),N117-K117,"")</f>
        <v>0</v>
      </c>
      <c r="R117" s="39">
        <f>IF($A117&lt;=LEN('COL7A1 e15 - 2ry Str + Mask'!A$2),O117-L117,"")</f>
        <v>0</v>
      </c>
    </row>
    <row r="118" spans="1:18" ht="32" customHeight="1" x14ac:dyDescent="0.15">
      <c r="A118" s="36">
        <v>117</v>
      </c>
      <c r="B118" s="37" t="str">
        <f>IF($A118&lt;=LEN('COL7A1 e15 - 2ry Str + Mask'!A$2),MID('COL7A1 e15 - 2ry Str + Mask'!A$2,$A118,1),"")</f>
        <v>.</v>
      </c>
      <c r="C118" s="38" t="str">
        <f>IF($A118&lt;=LEN('COL7A1 e15 - 2ry Str + Mask'!B$2),MID('COL7A1 e15 - 2ry Str + Mask'!B$2,$A118,1),"")</f>
        <v>.</v>
      </c>
      <c r="D118" s="38" t="str">
        <f>IF($A118&lt;=LEN('COL7A1 e15 - 2ry Str + Mask'!C$2),MID('COL7A1 e15 - 2ry Str + Mask'!C$2,$A118,1),"")</f>
        <v>.</v>
      </c>
      <c r="E118" s="38" t="str">
        <f t="shared" si="8"/>
        <v>.</v>
      </c>
      <c r="F118" s="38" t="str">
        <f t="shared" si="15"/>
        <v>.....(((((..((((.(((.((((..((((((.((((((.(((...((.........((((((((...)))).)))).......................................</v>
      </c>
      <c r="G118" s="39">
        <f>IF($A118&lt;=LEN('COL7A1 e15 - 2ry Str + Mask'!A$2),SUMIF('COL7A1 e15 - HSF3.0'!E2:E219,"&lt;="&amp;$A118,'COL7A1 e15 - HSF3.0'!H2:H219)-SUMIF('COL7A1 e15 - HSF3.0'!G2:G219,"&lt;="&amp;$A118,'COL7A1 e15 - HSF3.0'!H2:H219),"")</f>
        <v>1.8869047619047574</v>
      </c>
      <c r="H118" s="39">
        <f>IF($A118&lt;=LEN('COL7A1 e15 - 2ry Str + Mask'!A$2),SUMIF('COL7A1 e15 - HSF3.0'!E2:E219,"&lt;="&amp;$A118,'COL7A1 e15 - HSF3.0'!I2:I219)-SUMIF('COL7A1 e15 - HSF3.0'!G2:G219,"&lt;="&amp;$A118,'COL7A1 e15 - HSF3.0'!I2:I219),"")</f>
        <v>-0.50000000000000022</v>
      </c>
      <c r="I118" s="39">
        <f>IF($A118&lt;=LEN('COL7A1 e15 - 2ry Str + Mask'!A$2),G118+H118,"")</f>
        <v>1.3869047619047572</v>
      </c>
      <c r="J118" s="39">
        <f t="shared" si="9"/>
        <v>1.8869047619047574</v>
      </c>
      <c r="K118" s="39">
        <f t="shared" si="10"/>
        <v>-0.50000000000000022</v>
      </c>
      <c r="L118" s="39">
        <f t="shared" si="11"/>
        <v>1.3869047619047572</v>
      </c>
      <c r="M118" s="39">
        <f t="shared" si="12"/>
        <v>1.8869047619047574</v>
      </c>
      <c r="N118" s="39">
        <f t="shared" si="13"/>
        <v>-0.50000000000000022</v>
      </c>
      <c r="O118" s="39">
        <f t="shared" si="14"/>
        <v>1.3869047619047572</v>
      </c>
      <c r="P118" s="39">
        <f>IF($A118&lt;=LEN('COL7A1 e15 - 2ry Str + Mask'!A$2),M118-J118,"")</f>
        <v>0</v>
      </c>
      <c r="Q118" s="39">
        <f>IF($A118&lt;=LEN('COL7A1 e15 - 2ry Str + Mask'!A$2),N118-K118,"")</f>
        <v>0</v>
      </c>
      <c r="R118" s="39">
        <f>IF($A118&lt;=LEN('COL7A1 e15 - 2ry Str + Mask'!A$2),O118-L118,"")</f>
        <v>0</v>
      </c>
    </row>
    <row r="119" spans="1:18" ht="32" customHeight="1" x14ac:dyDescent="0.15">
      <c r="A119" s="36">
        <v>118</v>
      </c>
      <c r="B119" s="37" t="str">
        <f>IF($A119&lt;=LEN('COL7A1 e15 - 2ry Str + Mask'!A$2),MID('COL7A1 e15 - 2ry Str + Mask'!A$2,$A119,1),"")</f>
        <v>.</v>
      </c>
      <c r="C119" s="38" t="str">
        <f>IF($A119&lt;=LEN('COL7A1 e15 - 2ry Str + Mask'!B$2),MID('COL7A1 e15 - 2ry Str + Mask'!B$2,$A119,1),"")</f>
        <v>.</v>
      </c>
      <c r="D119" s="38" t="str">
        <f>IF($A119&lt;=LEN('COL7A1 e15 - 2ry Str + Mask'!C$2),MID('COL7A1 e15 - 2ry Str + Mask'!C$2,$A119,1),"")</f>
        <v>.</v>
      </c>
      <c r="E119" s="38" t="str">
        <f t="shared" si="8"/>
        <v>.</v>
      </c>
      <c r="F119" s="38" t="str">
        <f t="shared" si="15"/>
        <v>.....(((((..((((.(((.((((..((((((.((((((.(((...((.........((((((((...)))).))))........................................</v>
      </c>
      <c r="G119" s="39">
        <f>IF($A119&lt;=LEN('COL7A1 e15 - 2ry Str + Mask'!A$2),SUMIF('COL7A1 e15 - HSF3.0'!E2:E219,"&lt;="&amp;$A119,'COL7A1 e15 - HSF3.0'!H2:H219)-SUMIF('COL7A1 e15 - HSF3.0'!G2:G219,"&lt;="&amp;$A119,'COL7A1 e15 - HSF3.0'!H2:H219),"")</f>
        <v>1.4107142857142811</v>
      </c>
      <c r="H119" s="39">
        <f>IF($A119&lt;=LEN('COL7A1 e15 - 2ry Str + Mask'!A$2),SUMIF('COL7A1 e15 - HSF3.0'!E2:E219,"&lt;="&amp;$A119,'COL7A1 e15 - HSF3.0'!I2:I219)-SUMIF('COL7A1 e15 - HSF3.0'!G2:G219,"&lt;="&amp;$A119,'COL7A1 e15 - HSF3.0'!I2:I219),"")</f>
        <v>-0.37500000000000022</v>
      </c>
      <c r="I119" s="39">
        <f>IF($A119&lt;=LEN('COL7A1 e15 - 2ry Str + Mask'!A$2),G119+H119,"")</f>
        <v>1.0357142857142809</v>
      </c>
      <c r="J119" s="39">
        <f t="shared" si="9"/>
        <v>1.4107142857142811</v>
      </c>
      <c r="K119" s="39">
        <f t="shared" si="10"/>
        <v>-0.37500000000000022</v>
      </c>
      <c r="L119" s="39">
        <f t="shared" si="11"/>
        <v>1.0357142857142809</v>
      </c>
      <c r="M119" s="39">
        <f t="shared" si="12"/>
        <v>1.4107142857142811</v>
      </c>
      <c r="N119" s="39">
        <f t="shared" si="13"/>
        <v>-0.37500000000000022</v>
      </c>
      <c r="O119" s="39">
        <f t="shared" si="14"/>
        <v>1.0357142857142809</v>
      </c>
      <c r="P119" s="39">
        <f>IF($A119&lt;=LEN('COL7A1 e15 - 2ry Str + Mask'!A$2),M119-J119,"")</f>
        <v>0</v>
      </c>
      <c r="Q119" s="39">
        <f>IF($A119&lt;=LEN('COL7A1 e15 - 2ry Str + Mask'!A$2),N119-K119,"")</f>
        <v>0</v>
      </c>
      <c r="R119" s="39">
        <f>IF($A119&lt;=LEN('COL7A1 e15 - 2ry Str + Mask'!A$2),O119-L119,"")</f>
        <v>0</v>
      </c>
    </row>
    <row r="120" spans="1:18" ht="32" customHeight="1" x14ac:dyDescent="0.15">
      <c r="A120" s="36">
        <v>119</v>
      </c>
      <c r="B120" s="37" t="str">
        <f>IF($A120&lt;=LEN('COL7A1 e15 - 2ry Str + Mask'!A$2),MID('COL7A1 e15 - 2ry Str + Mask'!A$2,$A120,1),"")</f>
        <v>.</v>
      </c>
      <c r="C120" s="38" t="str">
        <f>IF($A120&lt;=LEN('COL7A1 e15 - 2ry Str + Mask'!B$2),MID('COL7A1 e15 - 2ry Str + Mask'!B$2,$A120,1),"")</f>
        <v>.</v>
      </c>
      <c r="D120" s="38" t="str">
        <f>IF($A120&lt;=LEN('COL7A1 e15 - 2ry Str + Mask'!C$2),MID('COL7A1 e15 - 2ry Str + Mask'!C$2,$A120,1),"")</f>
        <v>.</v>
      </c>
      <c r="E120" s="38" t="str">
        <f t="shared" si="8"/>
        <v>.</v>
      </c>
      <c r="F120" s="38" t="str">
        <f t="shared" si="15"/>
        <v>.....(((((..((((.(((.((((..((((((.((((((.(((...((.........((((((((...)))).)))).........................................</v>
      </c>
      <c r="G120" s="39">
        <f>IF($A120&lt;=LEN('COL7A1 e15 - 2ry Str + Mask'!A$2),SUMIF('COL7A1 e15 - HSF3.0'!E2:E219,"&lt;="&amp;$A120,'COL7A1 e15 - HSF3.0'!H2:H219)-SUMIF('COL7A1 e15 - HSF3.0'!G2:G219,"&lt;="&amp;$A120,'COL7A1 e15 - HSF3.0'!H2:H219),"")</f>
        <v>1.3869047619047574</v>
      </c>
      <c r="H120" s="39">
        <f>IF($A120&lt;=LEN('COL7A1 e15 - 2ry Str + Mask'!A$2),SUMIF('COL7A1 e15 - HSF3.0'!E2:E219,"&lt;="&amp;$A120,'COL7A1 e15 - HSF3.0'!I2:I219)-SUMIF('COL7A1 e15 - HSF3.0'!G2:G219,"&lt;="&amp;$A120,'COL7A1 e15 - HSF3.0'!I2:I219),"")</f>
        <v>-0.375</v>
      </c>
      <c r="I120" s="39">
        <f>IF($A120&lt;=LEN('COL7A1 e15 - 2ry Str + Mask'!A$2),G120+H120,"")</f>
        <v>1.0119047619047574</v>
      </c>
      <c r="J120" s="39">
        <f t="shared" si="9"/>
        <v>1.3869047619047574</v>
      </c>
      <c r="K120" s="39">
        <f t="shared" si="10"/>
        <v>-0.375</v>
      </c>
      <c r="L120" s="39">
        <f t="shared" si="11"/>
        <v>1.0119047619047574</v>
      </c>
      <c r="M120" s="39">
        <f t="shared" si="12"/>
        <v>1.3869047619047574</v>
      </c>
      <c r="N120" s="39">
        <f t="shared" si="13"/>
        <v>-0.375</v>
      </c>
      <c r="O120" s="39">
        <f t="shared" si="14"/>
        <v>1.0119047619047574</v>
      </c>
      <c r="P120" s="39">
        <f>IF($A120&lt;=LEN('COL7A1 e15 - 2ry Str + Mask'!A$2),M120-J120,"")</f>
        <v>0</v>
      </c>
      <c r="Q120" s="39">
        <f>IF($A120&lt;=LEN('COL7A1 e15 - 2ry Str + Mask'!A$2),N120-K120,"")</f>
        <v>0</v>
      </c>
      <c r="R120" s="39">
        <f>IF($A120&lt;=LEN('COL7A1 e15 - 2ry Str + Mask'!A$2),O120-L120,"")</f>
        <v>0</v>
      </c>
    </row>
    <row r="121" spans="1:18" ht="32" customHeight="1" x14ac:dyDescent="0.15">
      <c r="A121" s="36">
        <v>120</v>
      </c>
      <c r="B121" s="37" t="str">
        <f>IF($A121&lt;=LEN('COL7A1 e15 - 2ry Str + Mask'!A$2),MID('COL7A1 e15 - 2ry Str + Mask'!A$2,$A121,1),"")</f>
        <v>.</v>
      </c>
      <c r="C121" s="38" t="str">
        <f>IF($A121&lt;=LEN('COL7A1 e15 - 2ry Str + Mask'!B$2),MID('COL7A1 e15 - 2ry Str + Mask'!B$2,$A121,1),"")</f>
        <v>.</v>
      </c>
      <c r="D121" s="38" t="str">
        <f>IF($A121&lt;=LEN('COL7A1 e15 - 2ry Str + Mask'!C$2),MID('COL7A1 e15 - 2ry Str + Mask'!C$2,$A121,1),"")</f>
        <v>.</v>
      </c>
      <c r="E121" s="38" t="str">
        <f t="shared" si="8"/>
        <v>.</v>
      </c>
      <c r="F121" s="38" t="str">
        <f t="shared" si="15"/>
        <v>.....(((((..((((.(((.((((..((((((.((((((.(((...((.........((((((((...)))).))))..........................................</v>
      </c>
      <c r="G121" s="39">
        <f>IF($A121&lt;=LEN('COL7A1 e15 - 2ry Str + Mask'!A$2),SUMIF('COL7A1 e15 - HSF3.0'!E2:E219,"&lt;="&amp;$A121,'COL7A1 e15 - HSF3.0'!H2:H219)-SUMIF('COL7A1 e15 - HSF3.0'!G2:G219,"&lt;="&amp;$A121,'COL7A1 e15 - HSF3.0'!H2:H219),"")</f>
        <v>1.0535714285714253</v>
      </c>
      <c r="H121" s="39">
        <f>IF($A121&lt;=LEN('COL7A1 e15 - 2ry Str + Mask'!A$2),SUMIF('COL7A1 e15 - HSF3.0'!E2:E219,"&lt;="&amp;$A121,'COL7A1 e15 - HSF3.0'!I2:I219)-SUMIF('COL7A1 e15 - HSF3.0'!G2:G219,"&lt;="&amp;$A121,'COL7A1 e15 - HSF3.0'!I2:I219),"")</f>
        <v>-0.25</v>
      </c>
      <c r="I121" s="39">
        <f>IF($A121&lt;=LEN('COL7A1 e15 - 2ry Str + Mask'!A$2),G121+H121,"")</f>
        <v>0.80357142857142527</v>
      </c>
      <c r="J121" s="39">
        <f t="shared" si="9"/>
        <v>1.0535714285714253</v>
      </c>
      <c r="K121" s="39">
        <f t="shared" si="10"/>
        <v>-0.25</v>
      </c>
      <c r="L121" s="39">
        <f t="shared" si="11"/>
        <v>0.80357142857142527</v>
      </c>
      <c r="M121" s="39">
        <f t="shared" si="12"/>
        <v>1.0535714285714253</v>
      </c>
      <c r="N121" s="39">
        <f t="shared" si="13"/>
        <v>-0.25</v>
      </c>
      <c r="O121" s="39">
        <f t="shared" si="14"/>
        <v>0.80357142857142527</v>
      </c>
      <c r="P121" s="39">
        <f>IF($A121&lt;=LEN('COL7A1 e15 - 2ry Str + Mask'!A$2),M121-J121,"")</f>
        <v>0</v>
      </c>
      <c r="Q121" s="39">
        <f>IF($A121&lt;=LEN('COL7A1 e15 - 2ry Str + Mask'!A$2),N121-K121,"")</f>
        <v>0</v>
      </c>
      <c r="R121" s="39">
        <f>IF($A121&lt;=LEN('COL7A1 e15 - 2ry Str + Mask'!A$2),O121-L121,"")</f>
        <v>0</v>
      </c>
    </row>
    <row r="122" spans="1:18" ht="32" customHeight="1" x14ac:dyDescent="0.15">
      <c r="A122" s="36">
        <v>121</v>
      </c>
      <c r="B122" s="37" t="str">
        <f>IF($A122&lt;=LEN('COL7A1 e15 - 2ry Str + Mask'!A$2),MID('COL7A1 e15 - 2ry Str + Mask'!A$2,$A122,1),"")</f>
        <v>.</v>
      </c>
      <c r="C122" s="38" t="str">
        <f>IF($A122&lt;=LEN('COL7A1 e15 - 2ry Str + Mask'!B$2),MID('COL7A1 e15 - 2ry Str + Mask'!B$2,$A122,1),"")</f>
        <v>.</v>
      </c>
      <c r="D122" s="38" t="str">
        <f>IF($A122&lt;=LEN('COL7A1 e15 - 2ry Str + Mask'!C$2),MID('COL7A1 e15 - 2ry Str + Mask'!C$2,$A122,1),"")</f>
        <v>.</v>
      </c>
      <c r="E122" s="38" t="str">
        <f t="shared" si="8"/>
        <v>.</v>
      </c>
      <c r="F122" s="38" t="str">
        <f t="shared" si="15"/>
        <v>.....(((((..((((.(((.((((..((((((.((((((.(((...((.........((((((((...)))).))))...........................................</v>
      </c>
      <c r="G122" s="39">
        <f>IF($A122&lt;=LEN('COL7A1 e15 - 2ry Str + Mask'!A$2),SUMIF('COL7A1 e15 - HSF3.0'!E2:E219,"&lt;="&amp;$A122,'COL7A1 e15 - HSF3.0'!H2:H219)-SUMIF('COL7A1 e15 - HSF3.0'!G2:G219,"&lt;="&amp;$A122,'COL7A1 e15 - HSF3.0'!H2:H219),"")</f>
        <v>0.72023809523809312</v>
      </c>
      <c r="H122" s="39">
        <f>IF($A122&lt;=LEN('COL7A1 e15 - 2ry Str + Mask'!A$2),SUMIF('COL7A1 e15 - HSF3.0'!E2:E219,"&lt;="&amp;$A122,'COL7A1 e15 - HSF3.0'!I2:I219)-SUMIF('COL7A1 e15 - HSF3.0'!G2:G219,"&lt;="&amp;$A122,'COL7A1 e15 - HSF3.0'!I2:I219),"")</f>
        <v>-0.51785714285714279</v>
      </c>
      <c r="I122" s="39">
        <f>IF($A122&lt;=LEN('COL7A1 e15 - 2ry Str + Mask'!A$2),G122+H122,"")</f>
        <v>0.20238095238095033</v>
      </c>
      <c r="J122" s="39">
        <f t="shared" si="9"/>
        <v>0.72023809523809312</v>
      </c>
      <c r="K122" s="39">
        <f t="shared" si="10"/>
        <v>-0.51785714285714279</v>
      </c>
      <c r="L122" s="39">
        <f t="shared" si="11"/>
        <v>0.20238095238095033</v>
      </c>
      <c r="M122" s="39">
        <f t="shared" si="12"/>
        <v>0.72023809523809312</v>
      </c>
      <c r="N122" s="39">
        <f t="shared" si="13"/>
        <v>-0.51785714285714279</v>
      </c>
      <c r="O122" s="39">
        <f t="shared" si="14"/>
        <v>0.20238095238095033</v>
      </c>
      <c r="P122" s="39">
        <f>IF($A122&lt;=LEN('COL7A1 e15 - 2ry Str + Mask'!A$2),M122-J122,"")</f>
        <v>0</v>
      </c>
      <c r="Q122" s="39">
        <f>IF($A122&lt;=LEN('COL7A1 e15 - 2ry Str + Mask'!A$2),N122-K122,"")</f>
        <v>0</v>
      </c>
      <c r="R122" s="39">
        <f>IF($A122&lt;=LEN('COL7A1 e15 - 2ry Str + Mask'!A$2),O122-L122,"")</f>
        <v>0</v>
      </c>
    </row>
    <row r="123" spans="1:18" ht="32" customHeight="1" x14ac:dyDescent="0.15">
      <c r="A123" s="36">
        <v>122</v>
      </c>
      <c r="B123" s="37" t="str">
        <f>IF($A123&lt;=LEN('COL7A1 e15 - 2ry Str + Mask'!A$2),MID('COL7A1 e15 - 2ry Str + Mask'!A$2,$A123,1),"")</f>
        <v>.</v>
      </c>
      <c r="C123" s="38" t="str">
        <f>IF($A123&lt;=LEN('COL7A1 e15 - 2ry Str + Mask'!B$2),MID('COL7A1 e15 - 2ry Str + Mask'!B$2,$A123,1),"")</f>
        <v>.</v>
      </c>
      <c r="D123" s="38" t="str">
        <f>IF($A123&lt;=LEN('COL7A1 e15 - 2ry Str + Mask'!C$2),MID('COL7A1 e15 - 2ry Str + Mask'!C$2,$A123,1),"")</f>
        <v>.</v>
      </c>
      <c r="E123" s="38" t="str">
        <f t="shared" si="8"/>
        <v>.</v>
      </c>
      <c r="F123" s="38" t="str">
        <f t="shared" si="15"/>
        <v>.....(((((..((((.(((.((((..((((((.((((((.(((...((.........((((((((...)))).))))............................................</v>
      </c>
      <c r="G123" s="39">
        <f>IF($A123&lt;=LEN('COL7A1 e15 - 2ry Str + Mask'!A$2),SUMIF('COL7A1 e15 - HSF3.0'!E2:E219,"&lt;="&amp;$A123,'COL7A1 e15 - HSF3.0'!H2:H219)-SUMIF('COL7A1 e15 - HSF3.0'!G2:G219,"&lt;="&amp;$A123,'COL7A1 e15 - HSF3.0'!H2:H219),"")</f>
        <v>0.59523809523809312</v>
      </c>
      <c r="H123" s="39">
        <f>IF($A123&lt;=LEN('COL7A1 e15 - 2ry Str + Mask'!A$2),SUMIF('COL7A1 e15 - HSF3.0'!E2:E219,"&lt;="&amp;$A123,'COL7A1 e15 - HSF3.0'!I2:I219)-SUMIF('COL7A1 e15 - HSF3.0'!G2:G219,"&lt;="&amp;$A123,'COL7A1 e15 - HSF3.0'!I2:I219),"")</f>
        <v>-0.68452380952380931</v>
      </c>
      <c r="I123" s="39">
        <f>IF($A123&lt;=LEN('COL7A1 e15 - 2ry Str + Mask'!A$2),G123+H123,"")</f>
        <v>-8.9285714285716189E-2</v>
      </c>
      <c r="J123" s="39">
        <f t="shared" si="9"/>
        <v>0.59523809523809312</v>
      </c>
      <c r="K123" s="39">
        <f t="shared" si="10"/>
        <v>-0.68452380952380931</v>
      </c>
      <c r="L123" s="39">
        <f t="shared" si="11"/>
        <v>-8.9285714285716189E-2</v>
      </c>
      <c r="M123" s="39">
        <f t="shared" si="12"/>
        <v>0.59523809523809312</v>
      </c>
      <c r="N123" s="39">
        <f t="shared" si="13"/>
        <v>-0.68452380952380931</v>
      </c>
      <c r="O123" s="39">
        <f t="shared" si="14"/>
        <v>-8.9285714285716189E-2</v>
      </c>
      <c r="P123" s="39">
        <f>IF($A123&lt;=LEN('COL7A1 e15 - 2ry Str + Mask'!A$2),M123-J123,"")</f>
        <v>0</v>
      </c>
      <c r="Q123" s="39">
        <f>IF($A123&lt;=LEN('COL7A1 e15 - 2ry Str + Mask'!A$2),N123-K123,"")</f>
        <v>0</v>
      </c>
      <c r="R123" s="39">
        <f>IF($A123&lt;=LEN('COL7A1 e15 - 2ry Str + Mask'!A$2),O123-L123,"")</f>
        <v>0</v>
      </c>
    </row>
    <row r="124" spans="1:18" ht="32" customHeight="1" x14ac:dyDescent="0.15">
      <c r="A124" s="36">
        <v>123</v>
      </c>
      <c r="B124" s="37" t="str">
        <f>IF($A124&lt;=LEN('COL7A1 e15 - 2ry Str + Mask'!A$2),MID('COL7A1 e15 - 2ry Str + Mask'!A$2,$A124,1),"")</f>
        <v>.</v>
      </c>
      <c r="C124" s="38" t="str">
        <f>IF($A124&lt;=LEN('COL7A1 e15 - 2ry Str + Mask'!B$2),MID('COL7A1 e15 - 2ry Str + Mask'!B$2,$A124,1),"")</f>
        <v>.</v>
      </c>
      <c r="D124" s="38" t="str">
        <f>IF($A124&lt;=LEN('COL7A1 e15 - 2ry Str + Mask'!C$2),MID('COL7A1 e15 - 2ry Str + Mask'!C$2,$A124,1),"")</f>
        <v>.</v>
      </c>
      <c r="E124" s="38" t="str">
        <f t="shared" si="8"/>
        <v>.</v>
      </c>
      <c r="F124" s="38" t="str">
        <f t="shared" si="15"/>
        <v>.....(((((..((((.(((.((((..((((((.((((((.(((...((.........((((((((...)))).)))).............................................</v>
      </c>
      <c r="G124" s="39">
        <f>IF($A124&lt;=LEN('COL7A1 e15 - 2ry Str + Mask'!A$2),SUMIF('COL7A1 e15 - HSF3.0'!E2:E219,"&lt;="&amp;$A124,'COL7A1 e15 - HSF3.0'!H2:H219)-SUMIF('COL7A1 e15 - HSF3.0'!G2:G219,"&lt;="&amp;$A124,'COL7A1 e15 - HSF3.0'!H2:H219),"")</f>
        <v>0.59523809523809312</v>
      </c>
      <c r="H124" s="39">
        <f>IF($A124&lt;=LEN('COL7A1 e15 - 2ry Str + Mask'!A$2),SUMIF('COL7A1 e15 - HSF3.0'!E2:E219,"&lt;="&amp;$A124,'COL7A1 e15 - HSF3.0'!I2:I219)-SUMIF('COL7A1 e15 - HSF3.0'!G2:G219,"&lt;="&amp;$A124,'COL7A1 e15 - HSF3.0'!I2:I219),"")</f>
        <v>-0.68452380952380931</v>
      </c>
      <c r="I124" s="39">
        <f>IF($A124&lt;=LEN('COL7A1 e15 - 2ry Str + Mask'!A$2),G124+H124,"")</f>
        <v>-8.9285714285716189E-2</v>
      </c>
      <c r="J124" s="39">
        <f t="shared" si="9"/>
        <v>0.59523809523809312</v>
      </c>
      <c r="K124" s="39">
        <f t="shared" si="10"/>
        <v>-0.68452380952380931</v>
      </c>
      <c r="L124" s="39">
        <f t="shared" si="11"/>
        <v>-8.9285714285716189E-2</v>
      </c>
      <c r="M124" s="39">
        <f t="shared" si="12"/>
        <v>0.59523809523809312</v>
      </c>
      <c r="N124" s="39">
        <f t="shared" si="13"/>
        <v>-0.68452380952380931</v>
      </c>
      <c r="O124" s="39">
        <f t="shared" si="14"/>
        <v>-8.9285714285716189E-2</v>
      </c>
      <c r="P124" s="39">
        <f>IF($A124&lt;=LEN('COL7A1 e15 - 2ry Str + Mask'!A$2),M124-J124,"")</f>
        <v>0</v>
      </c>
      <c r="Q124" s="39">
        <f>IF($A124&lt;=LEN('COL7A1 e15 - 2ry Str + Mask'!A$2),N124-K124,"")</f>
        <v>0</v>
      </c>
      <c r="R124" s="39">
        <f>IF($A124&lt;=LEN('COL7A1 e15 - 2ry Str + Mask'!A$2),O124-L124,"")</f>
        <v>0</v>
      </c>
    </row>
    <row r="125" spans="1:18" ht="32" customHeight="1" x14ac:dyDescent="0.15">
      <c r="A125" s="36">
        <v>124</v>
      </c>
      <c r="B125" s="37" t="str">
        <f>IF($A125&lt;=LEN('COL7A1 e15 - 2ry Str + Mask'!A$2),MID('COL7A1 e15 - 2ry Str + Mask'!A$2,$A125,1),"")</f>
        <v>.</v>
      </c>
      <c r="C125" s="38" t="str">
        <f>IF($A125&lt;=LEN('COL7A1 e15 - 2ry Str + Mask'!B$2),MID('COL7A1 e15 - 2ry Str + Mask'!B$2,$A125,1),"")</f>
        <v>.</v>
      </c>
      <c r="D125" s="38" t="str">
        <f>IF($A125&lt;=LEN('COL7A1 e15 - 2ry Str + Mask'!C$2),MID('COL7A1 e15 - 2ry Str + Mask'!C$2,$A125,1),"")</f>
        <v>.</v>
      </c>
      <c r="E125" s="38" t="str">
        <f t="shared" si="8"/>
        <v>.</v>
      </c>
      <c r="F125" s="38" t="str">
        <f t="shared" si="15"/>
        <v>.....(((((..((((.(((.((((..((((((.((((((.(((...((.........((((((((...)))).))))..............................................</v>
      </c>
      <c r="G125" s="39">
        <f>IF($A125&lt;=LEN('COL7A1 e15 - 2ry Str + Mask'!A$2),SUMIF('COL7A1 e15 - HSF3.0'!E2:E219,"&lt;="&amp;$A125,'COL7A1 e15 - HSF3.0'!H2:H219)-SUMIF('COL7A1 e15 - HSF3.0'!G2:G219,"&lt;="&amp;$A125,'COL7A1 e15 - HSF3.0'!H2:H219),"")</f>
        <v>0.59523809523809312</v>
      </c>
      <c r="H125" s="39">
        <f>IF($A125&lt;=LEN('COL7A1 e15 - 2ry Str + Mask'!A$2),SUMIF('COL7A1 e15 - HSF3.0'!E2:E219,"&lt;="&amp;$A125,'COL7A1 e15 - HSF3.0'!I2:I219)-SUMIF('COL7A1 e15 - HSF3.0'!G2:G219,"&lt;="&amp;$A125,'COL7A1 e15 - HSF3.0'!I2:I219),"")</f>
        <v>-0.85119047619047583</v>
      </c>
      <c r="I125" s="39">
        <f>IF($A125&lt;=LEN('COL7A1 e15 - 2ry Str + Mask'!A$2),G125+H125,"")</f>
        <v>-0.25595238095238271</v>
      </c>
      <c r="J125" s="39">
        <f t="shared" si="9"/>
        <v>0.59523809523809312</v>
      </c>
      <c r="K125" s="39">
        <f t="shared" si="10"/>
        <v>-0.85119047619047583</v>
      </c>
      <c r="L125" s="39">
        <f t="shared" si="11"/>
        <v>-0.25595238095238271</v>
      </c>
      <c r="M125" s="39">
        <f t="shared" si="12"/>
        <v>0.59523809523809312</v>
      </c>
      <c r="N125" s="39">
        <f t="shared" si="13"/>
        <v>-0.85119047619047583</v>
      </c>
      <c r="O125" s="39">
        <f t="shared" si="14"/>
        <v>-0.25595238095238271</v>
      </c>
      <c r="P125" s="39">
        <f>IF($A125&lt;=LEN('COL7A1 e15 - 2ry Str + Mask'!A$2),M125-J125,"")</f>
        <v>0</v>
      </c>
      <c r="Q125" s="39">
        <f>IF($A125&lt;=LEN('COL7A1 e15 - 2ry Str + Mask'!A$2),N125-K125,"")</f>
        <v>0</v>
      </c>
      <c r="R125" s="39">
        <f>IF($A125&lt;=LEN('COL7A1 e15 - 2ry Str + Mask'!A$2),O125-L125,"")</f>
        <v>0</v>
      </c>
    </row>
    <row r="126" spans="1:18" ht="32" customHeight="1" x14ac:dyDescent="0.15">
      <c r="A126" s="36">
        <v>125</v>
      </c>
      <c r="B126" s="37" t="str">
        <f>IF($A126&lt;=LEN('COL7A1 e15 - 2ry Str + Mask'!A$2),MID('COL7A1 e15 - 2ry Str + Mask'!A$2,$A126,1),"")</f>
        <v>.</v>
      </c>
      <c r="C126" s="38" t="str">
        <f>IF($A126&lt;=LEN('COL7A1 e15 - 2ry Str + Mask'!B$2),MID('COL7A1 e15 - 2ry Str + Mask'!B$2,$A126,1),"")</f>
        <v>.</v>
      </c>
      <c r="D126" s="38" t="str">
        <f>IF($A126&lt;=LEN('COL7A1 e15 - 2ry Str + Mask'!C$2),MID('COL7A1 e15 - 2ry Str + Mask'!C$2,$A126,1),"")</f>
        <v>.</v>
      </c>
      <c r="E126" s="38" t="str">
        <f t="shared" si="8"/>
        <v>.</v>
      </c>
      <c r="F126" s="38" t="str">
        <f t="shared" si="15"/>
        <v>.....(((((..((((.(((.((((..((((((.((((((.(((...((.........((((((((...)))).))))...............................................</v>
      </c>
      <c r="G126" s="39">
        <f>IF($A126&lt;=LEN('COL7A1 e15 - 2ry Str + Mask'!A$2),SUMIF('COL7A1 e15 - HSF3.0'!E2:E219,"&lt;="&amp;$A126,'COL7A1 e15 - HSF3.0'!H2:H219)-SUMIF('COL7A1 e15 - HSF3.0'!G2:G219,"&lt;="&amp;$A126,'COL7A1 e15 - HSF3.0'!H2:H219),"")</f>
        <v>0.72023809523809312</v>
      </c>
      <c r="H126" s="39">
        <f>IF($A126&lt;=LEN('COL7A1 e15 - 2ry Str + Mask'!A$2),SUMIF('COL7A1 e15 - HSF3.0'!E2:E219,"&lt;="&amp;$A126,'COL7A1 e15 - HSF3.0'!I2:I219)-SUMIF('COL7A1 e15 - HSF3.0'!G2:G219,"&lt;="&amp;$A126,'COL7A1 e15 - HSF3.0'!I2:I219),"")</f>
        <v>-0.72619047619047583</v>
      </c>
      <c r="I126" s="39">
        <f>IF($A126&lt;=LEN('COL7A1 e15 - 2ry Str + Mask'!A$2),G126+H126,"")</f>
        <v>-5.9523809523827076E-3</v>
      </c>
      <c r="J126" s="39">
        <f t="shared" si="9"/>
        <v>0.72023809523809312</v>
      </c>
      <c r="K126" s="39">
        <f t="shared" si="10"/>
        <v>-0.72619047619047583</v>
      </c>
      <c r="L126" s="39">
        <f t="shared" si="11"/>
        <v>-5.9523809523827076E-3</v>
      </c>
      <c r="M126" s="39">
        <f t="shared" si="12"/>
        <v>0.72023809523809312</v>
      </c>
      <c r="N126" s="39">
        <f t="shared" si="13"/>
        <v>-0.72619047619047583</v>
      </c>
      <c r="O126" s="39">
        <f t="shared" si="14"/>
        <v>-5.9523809523827076E-3</v>
      </c>
      <c r="P126" s="39">
        <f>IF($A126&lt;=LEN('COL7A1 e15 - 2ry Str + Mask'!A$2),M126-J126,"")</f>
        <v>0</v>
      </c>
      <c r="Q126" s="39">
        <f>IF($A126&lt;=LEN('COL7A1 e15 - 2ry Str + Mask'!A$2),N126-K126,"")</f>
        <v>0</v>
      </c>
      <c r="R126" s="39">
        <f>IF($A126&lt;=LEN('COL7A1 e15 - 2ry Str + Mask'!A$2),O126-L126,"")</f>
        <v>0</v>
      </c>
    </row>
    <row r="127" spans="1:18" ht="32" customHeight="1" x14ac:dyDescent="0.15">
      <c r="A127" s="36">
        <v>126</v>
      </c>
      <c r="B127" s="37" t="str">
        <f>IF($A127&lt;=LEN('COL7A1 e15 - 2ry Str + Mask'!A$2),MID('COL7A1 e15 - 2ry Str + Mask'!A$2,$A127,1),"")</f>
        <v>.</v>
      </c>
      <c r="C127" s="38" t="str">
        <f>IF($A127&lt;=LEN('COL7A1 e15 - 2ry Str + Mask'!B$2),MID('COL7A1 e15 - 2ry Str + Mask'!B$2,$A127,1),"")</f>
        <v>.</v>
      </c>
      <c r="D127" s="38" t="str">
        <f>IF($A127&lt;=LEN('COL7A1 e15 - 2ry Str + Mask'!C$2),MID('COL7A1 e15 - 2ry Str + Mask'!C$2,$A127,1),"")</f>
        <v>.</v>
      </c>
      <c r="E127" s="38" t="str">
        <f t="shared" si="8"/>
        <v>.</v>
      </c>
      <c r="F127" s="38" t="str">
        <f t="shared" si="15"/>
        <v>.....(((((..((((.(((.((((..((((((.((((((.(((...((.........((((((((...)))).))))................................................</v>
      </c>
      <c r="G127" s="39">
        <f>IF($A127&lt;=LEN('COL7A1 e15 - 2ry Str + Mask'!A$2),SUMIF('COL7A1 e15 - HSF3.0'!E2:E219,"&lt;="&amp;$A127,'COL7A1 e15 - HSF3.0'!H2:H219)-SUMIF('COL7A1 e15 - HSF3.0'!G2:G219,"&lt;="&amp;$A127,'COL7A1 e15 - HSF3.0'!H2:H219),"")</f>
        <v>0.57738095238095077</v>
      </c>
      <c r="H127" s="39">
        <f>IF($A127&lt;=LEN('COL7A1 e15 - 2ry Str + Mask'!A$2),SUMIF('COL7A1 e15 - HSF3.0'!E2:E219,"&lt;="&amp;$A127,'COL7A1 e15 - HSF3.0'!I2:I219)-SUMIF('COL7A1 e15 - HSF3.0'!G2:G219,"&lt;="&amp;$A127,'COL7A1 e15 - HSF3.0'!I2:I219),"")</f>
        <v>-0.72619047619047583</v>
      </c>
      <c r="I127" s="39">
        <f>IF($A127&lt;=LEN('COL7A1 e15 - 2ry Str + Mask'!A$2),G127+H127,"")</f>
        <v>-0.14880952380952506</v>
      </c>
      <c r="J127" s="39">
        <f t="shared" si="9"/>
        <v>0.57738095238095077</v>
      </c>
      <c r="K127" s="39">
        <f t="shared" si="10"/>
        <v>-0.72619047619047583</v>
      </c>
      <c r="L127" s="39">
        <f t="shared" si="11"/>
        <v>-0.14880952380952506</v>
      </c>
      <c r="M127" s="39">
        <f t="shared" si="12"/>
        <v>0.57738095238095077</v>
      </c>
      <c r="N127" s="39">
        <f t="shared" si="13"/>
        <v>-0.72619047619047583</v>
      </c>
      <c r="O127" s="39">
        <f t="shared" si="14"/>
        <v>-0.14880952380952506</v>
      </c>
      <c r="P127" s="39">
        <f>IF($A127&lt;=LEN('COL7A1 e15 - 2ry Str + Mask'!A$2),M127-J127,"")</f>
        <v>0</v>
      </c>
      <c r="Q127" s="39">
        <f>IF($A127&lt;=LEN('COL7A1 e15 - 2ry Str + Mask'!A$2),N127-K127,"")</f>
        <v>0</v>
      </c>
      <c r="R127" s="39">
        <f>IF($A127&lt;=LEN('COL7A1 e15 - 2ry Str + Mask'!A$2),O127-L127,"")</f>
        <v>0</v>
      </c>
    </row>
    <row r="128" spans="1:18" ht="32" customHeight="1" x14ac:dyDescent="0.15">
      <c r="A128" s="36">
        <v>127</v>
      </c>
      <c r="B128" s="37" t="str">
        <f>IF($A128&lt;=LEN('COL7A1 e15 - 2ry Str + Mask'!A$2),MID('COL7A1 e15 - 2ry Str + Mask'!A$2,$A128,1),"")</f>
        <v>.</v>
      </c>
      <c r="C128" s="38" t="str">
        <f>IF($A128&lt;=LEN('COL7A1 e15 - 2ry Str + Mask'!B$2),MID('COL7A1 e15 - 2ry Str + Mask'!B$2,$A128,1),"")</f>
        <v>.</v>
      </c>
      <c r="D128" s="38" t="str">
        <f>IF($A128&lt;=LEN('COL7A1 e15 - 2ry Str + Mask'!C$2),MID('COL7A1 e15 - 2ry Str + Mask'!C$2,$A128,1),"")</f>
        <v>.</v>
      </c>
      <c r="E128" s="38" t="str">
        <f t="shared" si="8"/>
        <v>.</v>
      </c>
      <c r="F128" s="38" t="str">
        <f t="shared" si="15"/>
        <v>.....(((((..((((.(((.((((..((((((.((((((.(((...((.........((((((((...)))).)))).................................................</v>
      </c>
      <c r="G128" s="39">
        <f>IF($A128&lt;=LEN('COL7A1 e15 - 2ry Str + Mask'!A$2),SUMIF('COL7A1 e15 - HSF3.0'!E2:E219,"&lt;="&amp;$A128,'COL7A1 e15 - HSF3.0'!H2:H219)-SUMIF('COL7A1 e15 - HSF3.0'!G2:G219,"&lt;="&amp;$A128,'COL7A1 e15 - HSF3.0'!H2:H219),"")</f>
        <v>0.29166666666666607</v>
      </c>
      <c r="H128" s="39">
        <f>IF($A128&lt;=LEN('COL7A1 e15 - 2ry Str + Mask'!A$2),SUMIF('COL7A1 e15 - HSF3.0'!E2:E219,"&lt;="&amp;$A128,'COL7A1 e15 - HSF3.0'!I2:I219)-SUMIF('COL7A1 e15 - HSF3.0'!G2:G219,"&lt;="&amp;$A128,'COL7A1 e15 - HSF3.0'!I2:I219),"")</f>
        <v>-0.60119047619047583</v>
      </c>
      <c r="I128" s="39">
        <f>IF($A128&lt;=LEN('COL7A1 e15 - 2ry Str + Mask'!A$2),G128+H128,"")</f>
        <v>-0.30952380952380976</v>
      </c>
      <c r="J128" s="39">
        <f t="shared" si="9"/>
        <v>0.29166666666666607</v>
      </c>
      <c r="K128" s="39">
        <f t="shared" si="10"/>
        <v>-0.60119047619047583</v>
      </c>
      <c r="L128" s="39">
        <f t="shared" si="11"/>
        <v>-0.30952380952380976</v>
      </c>
      <c r="M128" s="39">
        <f t="shared" si="12"/>
        <v>0.29166666666666607</v>
      </c>
      <c r="N128" s="39">
        <f t="shared" si="13"/>
        <v>-0.60119047619047583</v>
      </c>
      <c r="O128" s="39">
        <f t="shared" si="14"/>
        <v>-0.30952380952380976</v>
      </c>
      <c r="P128" s="39">
        <f>IF($A128&lt;=LEN('COL7A1 e15 - 2ry Str + Mask'!A$2),M128-J128,"")</f>
        <v>0</v>
      </c>
      <c r="Q128" s="39">
        <f>IF($A128&lt;=LEN('COL7A1 e15 - 2ry Str + Mask'!A$2),N128-K128,"")</f>
        <v>0</v>
      </c>
      <c r="R128" s="39">
        <f>IF($A128&lt;=LEN('COL7A1 e15 - 2ry Str + Mask'!A$2),O128-L128,"")</f>
        <v>0</v>
      </c>
    </row>
    <row r="129" spans="1:18" ht="32" customHeight="1" x14ac:dyDescent="0.15">
      <c r="A129" s="36">
        <v>128</v>
      </c>
      <c r="B129" s="37" t="str">
        <f>IF($A129&lt;=LEN('COL7A1 e15 - 2ry Str + Mask'!A$2),MID('COL7A1 e15 - 2ry Str + Mask'!A$2,$A129,1),"")</f>
        <v>.</v>
      </c>
      <c r="C129" s="38" t="str">
        <f>IF($A129&lt;=LEN('COL7A1 e15 - 2ry Str + Mask'!B$2),MID('COL7A1 e15 - 2ry Str + Mask'!B$2,$A129,1),"")</f>
        <v>.</v>
      </c>
      <c r="D129" s="38" t="str">
        <f>IF($A129&lt;=LEN('COL7A1 e15 - 2ry Str + Mask'!C$2),MID('COL7A1 e15 - 2ry Str + Mask'!C$2,$A129,1),"")</f>
        <v>.</v>
      </c>
      <c r="E129" s="38" t="str">
        <f t="shared" si="8"/>
        <v>.</v>
      </c>
      <c r="F129" s="38" t="str">
        <f t="shared" si="15"/>
        <v>.....(((((..((((.(((.((((..((((((.((((((.(((...((.........((((((((...)))).))))..................................................</v>
      </c>
      <c r="G129" s="39">
        <f>IF($A129&lt;=LEN('COL7A1 e15 - 2ry Str + Mask'!A$2),SUMIF('COL7A1 e15 - HSF3.0'!E2:E219,"&lt;="&amp;$A129,'COL7A1 e15 - HSF3.0'!H2:H219)-SUMIF('COL7A1 e15 - HSF3.0'!G2:G219,"&lt;="&amp;$A129,'COL7A1 e15 - HSF3.0'!H2:H219),"")</f>
        <v>0.29166666666666607</v>
      </c>
      <c r="H129" s="39">
        <f>IF($A129&lt;=LEN('COL7A1 e15 - 2ry Str + Mask'!A$2),SUMIF('COL7A1 e15 - HSF3.0'!E2:E219,"&lt;="&amp;$A129,'COL7A1 e15 - HSF3.0'!I2:I219)-SUMIF('COL7A1 e15 - HSF3.0'!G2:G219,"&lt;="&amp;$A129,'COL7A1 e15 - HSF3.0'!I2:I219),"")</f>
        <v>-0.29166666666666652</v>
      </c>
      <c r="I129" s="39">
        <f>IF($A129&lt;=LEN('COL7A1 e15 - 2ry Str + Mask'!A$2),G129+H129,"")</f>
        <v>-4.4408920985006262E-16</v>
      </c>
      <c r="J129" s="39">
        <f t="shared" si="9"/>
        <v>0.29166666666666607</v>
      </c>
      <c r="K129" s="39">
        <f t="shared" si="10"/>
        <v>-0.29166666666666652</v>
      </c>
      <c r="L129" s="39">
        <f t="shared" si="11"/>
        <v>-4.4408920985006262E-16</v>
      </c>
      <c r="M129" s="39">
        <f t="shared" si="12"/>
        <v>0.29166666666666607</v>
      </c>
      <c r="N129" s="39">
        <f t="shared" si="13"/>
        <v>-0.29166666666666652</v>
      </c>
      <c r="O129" s="39">
        <f t="shared" si="14"/>
        <v>-4.4408920985006262E-16</v>
      </c>
      <c r="P129" s="39">
        <f>IF($A129&lt;=LEN('COL7A1 e15 - 2ry Str + Mask'!A$2),M129-J129,"")</f>
        <v>0</v>
      </c>
      <c r="Q129" s="39">
        <f>IF($A129&lt;=LEN('COL7A1 e15 - 2ry Str + Mask'!A$2),N129-K129,"")</f>
        <v>0</v>
      </c>
      <c r="R129" s="39">
        <f>IF($A129&lt;=LEN('COL7A1 e15 - 2ry Str + Mask'!A$2),O129-L129,"")</f>
        <v>0</v>
      </c>
    </row>
    <row r="130" spans="1:18" ht="32" customHeight="1" x14ac:dyDescent="0.15">
      <c r="A130" s="36">
        <v>129</v>
      </c>
      <c r="B130" s="37" t="str">
        <f>IF($A130&lt;=LEN('COL7A1 e15 - 2ry Str + Mask'!A$2),MID('COL7A1 e15 - 2ry Str + Mask'!A$2,$A130,1),"")</f>
        <v>.</v>
      </c>
      <c r="C130" s="38" t="str">
        <f>IF($A130&lt;=LEN('COL7A1 e15 - 2ry Str + Mask'!B$2),MID('COL7A1 e15 - 2ry Str + Mask'!B$2,$A130,1),"")</f>
        <v>.</v>
      </c>
      <c r="D130" s="38" t="str">
        <f>IF($A130&lt;=LEN('COL7A1 e15 - 2ry Str + Mask'!C$2),MID('COL7A1 e15 - 2ry Str + Mask'!C$2,$A130,1),"")</f>
        <v>.</v>
      </c>
      <c r="E130" s="38" t="str">
        <f t="shared" ref="E130:E193" si="16">IF(D130="x","|",C130)</f>
        <v>.</v>
      </c>
      <c r="F130" s="38" t="str">
        <f t="shared" si="15"/>
        <v>.....(((((..((((.(((.((((..((((((.((((((.(((...((.........((((((((...)))).))))...................................................</v>
      </c>
      <c r="G130" s="39">
        <f>IF($A130&lt;=LEN('COL7A1 e15 - 2ry Str + Mask'!A$2),SUMIF('COL7A1 e15 - HSF3.0'!E2:E219,"&lt;="&amp;$A130,'COL7A1 e15 - HSF3.0'!H2:H219)-SUMIF('COL7A1 e15 - HSF3.0'!G2:G219,"&lt;="&amp;$A130,'COL7A1 e15 - HSF3.0'!H2:H219),"")</f>
        <v>0.45833333333333215</v>
      </c>
      <c r="H130" s="39">
        <f>IF($A130&lt;=LEN('COL7A1 e15 - 2ry Str + Mask'!A$2),SUMIF('COL7A1 e15 - HSF3.0'!E2:E219,"&lt;="&amp;$A130,'COL7A1 e15 - HSF3.0'!I2:I219)-SUMIF('COL7A1 e15 - HSF3.0'!G2:G219,"&lt;="&amp;$A130,'COL7A1 e15 - HSF3.0'!I2:I219),"")</f>
        <v>-0.16666666666666652</v>
      </c>
      <c r="I130" s="39">
        <f>IF($A130&lt;=LEN('COL7A1 e15 - 2ry Str + Mask'!A$2),G130+H130,"")</f>
        <v>0.29166666666666563</v>
      </c>
      <c r="J130" s="39">
        <f t="shared" ref="J130:J193" si="17">IF(OR(B130=".",B130=""),G130,0)</f>
        <v>0.45833333333333215</v>
      </c>
      <c r="K130" s="39">
        <f t="shared" ref="K130:K193" si="18">IF(OR(B130=".",B130=""),H130,0)</f>
        <v>-0.16666666666666652</v>
      </c>
      <c r="L130" s="39">
        <f t="shared" ref="L130:L193" si="19">IF(OR(B130=".",B130=""),I130,0)</f>
        <v>0.29166666666666563</v>
      </c>
      <c r="M130" s="39">
        <f t="shared" ref="M130:M193" si="20">IF(OR(E130=".",E130=""),G130,0)</f>
        <v>0.45833333333333215</v>
      </c>
      <c r="N130" s="39">
        <f t="shared" ref="N130:N193" si="21">IF(OR(E130=".",E130=""),H130,0)</f>
        <v>-0.16666666666666652</v>
      </c>
      <c r="O130" s="39">
        <f t="shared" ref="O130:O193" si="22">IF(OR(E130=".",E130=""),I130,0)</f>
        <v>0.29166666666666563</v>
      </c>
      <c r="P130" s="39">
        <f>IF($A130&lt;=LEN('COL7A1 e15 - 2ry Str + Mask'!A$2),M130-J130,"")</f>
        <v>0</v>
      </c>
      <c r="Q130" s="39">
        <f>IF($A130&lt;=LEN('COL7A1 e15 - 2ry Str + Mask'!A$2),N130-K130,"")</f>
        <v>0</v>
      </c>
      <c r="R130" s="39">
        <f>IF($A130&lt;=LEN('COL7A1 e15 - 2ry Str + Mask'!A$2),O130-L130,"")</f>
        <v>0</v>
      </c>
    </row>
    <row r="131" spans="1:18" ht="32" customHeight="1" x14ac:dyDescent="0.15">
      <c r="A131" s="36">
        <v>130</v>
      </c>
      <c r="B131" s="37" t="str">
        <f>IF($A131&lt;=LEN('COL7A1 e15 - 2ry Str + Mask'!A$2),MID('COL7A1 e15 - 2ry Str + Mask'!A$2,$A131,1),"")</f>
        <v>.</v>
      </c>
      <c r="C131" s="38" t="str">
        <f>IF($A131&lt;=LEN('COL7A1 e15 - 2ry Str + Mask'!B$2),MID('COL7A1 e15 - 2ry Str + Mask'!B$2,$A131,1),"")</f>
        <v>.</v>
      </c>
      <c r="D131" s="38" t="str">
        <f>IF($A131&lt;=LEN('COL7A1 e15 - 2ry Str + Mask'!C$2),MID('COL7A1 e15 - 2ry Str + Mask'!C$2,$A131,1),"")</f>
        <v>.</v>
      </c>
      <c r="E131" s="38" t="str">
        <f t="shared" si="16"/>
        <v>.</v>
      </c>
      <c r="F131" s="38" t="str">
        <f t="shared" ref="F131:F194" si="23">CONCATENATE(F130,E131)</f>
        <v>.....(((((..((((.(((.((((..((((((.((((((.(((...((.........((((((((...)))).))))....................................................</v>
      </c>
      <c r="G131" s="39">
        <f>IF($A131&lt;=LEN('COL7A1 e15 - 2ry Str + Mask'!A$2),SUMIF('COL7A1 e15 - HSF3.0'!E2:E219,"&lt;="&amp;$A131,'COL7A1 e15 - HSF3.0'!H2:H219)-SUMIF('COL7A1 e15 - HSF3.0'!G2:G219,"&lt;="&amp;$A131,'COL7A1 e15 - HSF3.0'!H2:H219),"")</f>
        <v>0.91071428571428292</v>
      </c>
      <c r="H131" s="39">
        <f>IF($A131&lt;=LEN('COL7A1 e15 - 2ry Str + Mask'!A$2),SUMIF('COL7A1 e15 - HSF3.0'!E2:E219,"&lt;="&amp;$A131,'COL7A1 e15 - HSF3.0'!I2:I219)-SUMIF('COL7A1 e15 - HSF3.0'!G2:G219,"&lt;="&amp;$A131,'COL7A1 e15 - HSF3.0'!I2:I219),"")</f>
        <v>0</v>
      </c>
      <c r="I131" s="39">
        <f>IF($A131&lt;=LEN('COL7A1 e15 - 2ry Str + Mask'!A$2),G131+H131,"")</f>
        <v>0.91071428571428292</v>
      </c>
      <c r="J131" s="39">
        <f t="shared" si="17"/>
        <v>0.91071428571428292</v>
      </c>
      <c r="K131" s="39">
        <f t="shared" si="18"/>
        <v>0</v>
      </c>
      <c r="L131" s="39">
        <f t="shared" si="19"/>
        <v>0.91071428571428292</v>
      </c>
      <c r="M131" s="39">
        <f t="shared" si="20"/>
        <v>0.91071428571428292</v>
      </c>
      <c r="N131" s="39">
        <f t="shared" si="21"/>
        <v>0</v>
      </c>
      <c r="O131" s="39">
        <f t="shared" si="22"/>
        <v>0.91071428571428292</v>
      </c>
      <c r="P131" s="39">
        <f>IF($A131&lt;=LEN('COL7A1 e15 - 2ry Str + Mask'!A$2),M131-J131,"")</f>
        <v>0</v>
      </c>
      <c r="Q131" s="39">
        <f>IF($A131&lt;=LEN('COL7A1 e15 - 2ry Str + Mask'!A$2),N131-K131,"")</f>
        <v>0</v>
      </c>
      <c r="R131" s="39">
        <f>IF($A131&lt;=LEN('COL7A1 e15 - 2ry Str + Mask'!A$2),O131-L131,"")</f>
        <v>0</v>
      </c>
    </row>
    <row r="132" spans="1:18" ht="32" customHeight="1" x14ac:dyDescent="0.15">
      <c r="A132" s="36">
        <v>131</v>
      </c>
      <c r="B132" s="37" t="str">
        <f>IF($A132&lt;=LEN('COL7A1 e15 - 2ry Str + Mask'!A$2),MID('COL7A1 e15 - 2ry Str + Mask'!A$2,$A132,1),"")</f>
        <v>.</v>
      </c>
      <c r="C132" s="38" t="str">
        <f>IF($A132&lt;=LEN('COL7A1 e15 - 2ry Str + Mask'!B$2),MID('COL7A1 e15 - 2ry Str + Mask'!B$2,$A132,1),"")</f>
        <v>.</v>
      </c>
      <c r="D132" s="38" t="str">
        <f>IF($A132&lt;=LEN('COL7A1 e15 - 2ry Str + Mask'!C$2),MID('COL7A1 e15 - 2ry Str + Mask'!C$2,$A132,1),"")</f>
        <v>.</v>
      </c>
      <c r="E132" s="38" t="str">
        <f t="shared" si="16"/>
        <v>.</v>
      </c>
      <c r="F132" s="38" t="str">
        <f t="shared" si="23"/>
        <v>.....(((((..((((.(((.((((..((((((.((((((.(((...((.........((((((((...)))).)))).....................................................</v>
      </c>
      <c r="G132" s="39">
        <f>IF($A132&lt;=LEN('COL7A1 e15 - 2ry Str + Mask'!A$2),SUMIF('COL7A1 e15 - HSF3.0'!E2:E219,"&lt;="&amp;$A132,'COL7A1 e15 - HSF3.0'!H2:H219)-SUMIF('COL7A1 e15 - HSF3.0'!G2:G219,"&lt;="&amp;$A132,'COL7A1 e15 - HSF3.0'!H2:H219),"")</f>
        <v>1.202380952380949</v>
      </c>
      <c r="H132" s="39">
        <f>IF($A132&lt;=LEN('COL7A1 e15 - 2ry Str + Mask'!A$2),SUMIF('COL7A1 e15 - HSF3.0'!E2:E219,"&lt;="&amp;$A132,'COL7A1 e15 - HSF3.0'!I2:I219)-SUMIF('COL7A1 e15 - HSF3.0'!G2:G219,"&lt;="&amp;$A132,'COL7A1 e15 - HSF3.0'!I2:I219),"")</f>
        <v>0</v>
      </c>
      <c r="I132" s="39">
        <f>IF($A132&lt;=LEN('COL7A1 e15 - 2ry Str + Mask'!A$2),G132+H132,"")</f>
        <v>1.202380952380949</v>
      </c>
      <c r="J132" s="39">
        <f t="shared" si="17"/>
        <v>1.202380952380949</v>
      </c>
      <c r="K132" s="39">
        <f t="shared" si="18"/>
        <v>0</v>
      </c>
      <c r="L132" s="39">
        <f t="shared" si="19"/>
        <v>1.202380952380949</v>
      </c>
      <c r="M132" s="39">
        <f t="shared" si="20"/>
        <v>1.202380952380949</v>
      </c>
      <c r="N132" s="39">
        <f t="shared" si="21"/>
        <v>0</v>
      </c>
      <c r="O132" s="39">
        <f t="shared" si="22"/>
        <v>1.202380952380949</v>
      </c>
      <c r="P132" s="39">
        <f>IF($A132&lt;=LEN('COL7A1 e15 - 2ry Str + Mask'!A$2),M132-J132,"")</f>
        <v>0</v>
      </c>
      <c r="Q132" s="39">
        <f>IF($A132&lt;=LEN('COL7A1 e15 - 2ry Str + Mask'!A$2),N132-K132,"")</f>
        <v>0</v>
      </c>
      <c r="R132" s="39">
        <f>IF($A132&lt;=LEN('COL7A1 e15 - 2ry Str + Mask'!A$2),O132-L132,"")</f>
        <v>0</v>
      </c>
    </row>
    <row r="133" spans="1:18" ht="44" customHeight="1" x14ac:dyDescent="0.15">
      <c r="A133" s="36">
        <v>132</v>
      </c>
      <c r="B133" s="37" t="str">
        <f>IF($A133&lt;=LEN('COL7A1 e15 - 2ry Str + Mask'!A$2),MID('COL7A1 e15 - 2ry Str + Mask'!A$2,$A133,1),"")</f>
        <v>(</v>
      </c>
      <c r="C133" s="38" t="str">
        <f>IF($A133&lt;=LEN('COL7A1 e15 - 2ry Str + Mask'!B$2),MID('COL7A1 e15 - 2ry Str + Mask'!B$2,$A133,1),"")</f>
        <v>.</v>
      </c>
      <c r="D133" s="38" t="str">
        <f>IF($A133&lt;=LEN('COL7A1 e15 - 2ry Str + Mask'!C$2),MID('COL7A1 e15 - 2ry Str + Mask'!C$2,$A133,1),"")</f>
        <v>.</v>
      </c>
      <c r="E133" s="38" t="str">
        <f t="shared" si="16"/>
        <v>.</v>
      </c>
      <c r="F133" s="38" t="str">
        <f t="shared" si="23"/>
        <v>.....(((((..((((.(((.((((..((((((.((((((.(((...((.........((((((((...)))).))))......................................................</v>
      </c>
      <c r="G133" s="39">
        <f>IF($A133&lt;=LEN('COL7A1 e15 - 2ry Str + Mask'!A$2),SUMIF('COL7A1 e15 - HSF3.0'!E2:E219,"&lt;="&amp;$A133,'COL7A1 e15 - HSF3.0'!H2:H219)-SUMIF('COL7A1 e15 - HSF3.0'!G2:G219,"&lt;="&amp;$A133,'COL7A1 e15 - HSF3.0'!H2:H219),"")</f>
        <v>1.4940476190476151</v>
      </c>
      <c r="H133" s="39">
        <f>IF($A133&lt;=LEN('COL7A1 e15 - 2ry Str + Mask'!A$2),SUMIF('COL7A1 e15 - HSF3.0'!E2:E219,"&lt;="&amp;$A133,'COL7A1 e15 - HSF3.0'!I2:I219)-SUMIF('COL7A1 e15 - HSF3.0'!G2:G219,"&lt;="&amp;$A133,'COL7A1 e15 - HSF3.0'!I2:I219),"")</f>
        <v>0</v>
      </c>
      <c r="I133" s="39">
        <f>IF($A133&lt;=LEN('COL7A1 e15 - 2ry Str + Mask'!A$2),G133+H133,"")</f>
        <v>1.4940476190476151</v>
      </c>
      <c r="J133" s="39">
        <f t="shared" si="17"/>
        <v>0</v>
      </c>
      <c r="K133" s="39">
        <f t="shared" si="18"/>
        <v>0</v>
      </c>
      <c r="L133" s="39">
        <f t="shared" si="19"/>
        <v>0</v>
      </c>
      <c r="M133" s="39">
        <f t="shared" si="20"/>
        <v>1.4940476190476151</v>
      </c>
      <c r="N133" s="39">
        <f t="shared" si="21"/>
        <v>0</v>
      </c>
      <c r="O133" s="39">
        <f t="shared" si="22"/>
        <v>1.4940476190476151</v>
      </c>
      <c r="P133" s="39">
        <f>IF($A133&lt;=LEN('COL7A1 e15 - 2ry Str + Mask'!A$2),M133-J133,"")</f>
        <v>1.4940476190476151</v>
      </c>
      <c r="Q133" s="39">
        <f>IF($A133&lt;=LEN('COL7A1 e15 - 2ry Str + Mask'!A$2),N133-K133,"")</f>
        <v>0</v>
      </c>
      <c r="R133" s="39">
        <f>IF($A133&lt;=LEN('COL7A1 e15 - 2ry Str + Mask'!A$2),O133-L133,"")</f>
        <v>1.4940476190476151</v>
      </c>
    </row>
    <row r="134" spans="1:18" ht="44" customHeight="1" x14ac:dyDescent="0.15">
      <c r="A134" s="36">
        <v>133</v>
      </c>
      <c r="B134" s="37" t="str">
        <f>IF($A134&lt;=LEN('COL7A1 e15 - 2ry Str + Mask'!A$2),MID('COL7A1 e15 - 2ry Str + Mask'!A$2,$A134,1),"")</f>
        <v>(</v>
      </c>
      <c r="C134" s="38" t="str">
        <f>IF($A134&lt;=LEN('COL7A1 e15 - 2ry Str + Mask'!B$2),MID('COL7A1 e15 - 2ry Str + Mask'!B$2,$A134,1),"")</f>
        <v>.</v>
      </c>
      <c r="D134" s="38" t="str">
        <f>IF($A134&lt;=LEN('COL7A1 e15 - 2ry Str + Mask'!C$2),MID('COL7A1 e15 - 2ry Str + Mask'!C$2,$A134,1),"")</f>
        <v>.</v>
      </c>
      <c r="E134" s="38" t="str">
        <f t="shared" si="16"/>
        <v>.</v>
      </c>
      <c r="F134" s="38" t="str">
        <f t="shared" si="23"/>
        <v>.....(((((..((((.(((.((((..((((((.((((((.(((...((.........((((((((...)))).)))).......................................................</v>
      </c>
      <c r="G134" s="39">
        <f>IF($A134&lt;=LEN('COL7A1 e15 - 2ry Str + Mask'!A$2),SUMIF('COL7A1 e15 - HSF3.0'!E2:E219,"&lt;="&amp;$A134,'COL7A1 e15 - HSF3.0'!H2:H219)-SUMIF('COL7A1 e15 - HSF3.0'!G2:G219,"&lt;="&amp;$A134,'COL7A1 e15 - HSF3.0'!H2:H219),"")</f>
        <v>1.6607142857142811</v>
      </c>
      <c r="H134" s="39">
        <f>IF($A134&lt;=LEN('COL7A1 e15 - 2ry Str + Mask'!A$2),SUMIF('COL7A1 e15 - HSF3.0'!E2:E219,"&lt;="&amp;$A134,'COL7A1 e15 - HSF3.0'!I2:I219)-SUMIF('COL7A1 e15 - HSF3.0'!G2:G219,"&lt;="&amp;$A134,'COL7A1 e15 - HSF3.0'!I2:I219),"")</f>
        <v>0</v>
      </c>
      <c r="I134" s="39">
        <f>IF($A134&lt;=LEN('COL7A1 e15 - 2ry Str + Mask'!A$2),G134+H134,"")</f>
        <v>1.6607142857142811</v>
      </c>
      <c r="J134" s="39">
        <f t="shared" si="17"/>
        <v>0</v>
      </c>
      <c r="K134" s="39">
        <f t="shared" si="18"/>
        <v>0</v>
      </c>
      <c r="L134" s="39">
        <f t="shared" si="19"/>
        <v>0</v>
      </c>
      <c r="M134" s="39">
        <f t="shared" si="20"/>
        <v>1.6607142857142811</v>
      </c>
      <c r="N134" s="39">
        <f t="shared" si="21"/>
        <v>0</v>
      </c>
      <c r="O134" s="39">
        <f t="shared" si="22"/>
        <v>1.6607142857142811</v>
      </c>
      <c r="P134" s="39">
        <f>IF($A134&lt;=LEN('COL7A1 e15 - 2ry Str + Mask'!A$2),M134-J134,"")</f>
        <v>1.6607142857142811</v>
      </c>
      <c r="Q134" s="39">
        <f>IF($A134&lt;=LEN('COL7A1 e15 - 2ry Str + Mask'!A$2),N134-K134,"")</f>
        <v>0</v>
      </c>
      <c r="R134" s="39">
        <f>IF($A134&lt;=LEN('COL7A1 e15 - 2ry Str + Mask'!A$2),O134-L134,"")</f>
        <v>1.6607142857142811</v>
      </c>
    </row>
    <row r="135" spans="1:18" ht="44" customHeight="1" x14ac:dyDescent="0.15">
      <c r="A135" s="36">
        <v>134</v>
      </c>
      <c r="B135" s="37" t="str">
        <f>IF($A135&lt;=LEN('COL7A1 e15 - 2ry Str + Mask'!A$2),MID('COL7A1 e15 - 2ry Str + Mask'!A$2,$A135,1),"")</f>
        <v>(</v>
      </c>
      <c r="C135" s="38" t="str">
        <f>IF($A135&lt;=LEN('COL7A1 e15 - 2ry Str + Mask'!B$2),MID('COL7A1 e15 - 2ry Str + Mask'!B$2,$A135,1),"")</f>
        <v>.</v>
      </c>
      <c r="D135" s="38" t="str">
        <f>IF($A135&lt;=LEN('COL7A1 e15 - 2ry Str + Mask'!C$2),MID('COL7A1 e15 - 2ry Str + Mask'!C$2,$A135,1),"")</f>
        <v>.</v>
      </c>
      <c r="E135" s="38" t="str">
        <f t="shared" si="16"/>
        <v>.</v>
      </c>
      <c r="F135" s="38" t="str">
        <f t="shared" si="23"/>
        <v>.....(((((..((((.(((.((((..((((((.((((((.(((...((.........((((((((...)))).))))........................................................</v>
      </c>
      <c r="G135" s="39">
        <f>IF($A135&lt;=LEN('COL7A1 e15 - 2ry Str + Mask'!A$2),SUMIF('COL7A1 e15 - HSF3.0'!E2:E219,"&lt;="&amp;$A135,'COL7A1 e15 - HSF3.0'!H2:H219)-SUMIF('COL7A1 e15 - HSF3.0'!G2:G219,"&lt;="&amp;$A135,'COL7A1 e15 - HSF3.0'!H2:H219),"")</f>
        <v>1.6607142857142811</v>
      </c>
      <c r="H135" s="39">
        <f>IF($A135&lt;=LEN('COL7A1 e15 - 2ry Str + Mask'!A$2),SUMIF('COL7A1 e15 - HSF3.0'!E2:E219,"&lt;="&amp;$A135,'COL7A1 e15 - HSF3.0'!I2:I219)-SUMIF('COL7A1 e15 - HSF3.0'!G2:G219,"&lt;="&amp;$A135,'COL7A1 e15 - HSF3.0'!I2:I219),"")</f>
        <v>0</v>
      </c>
      <c r="I135" s="39">
        <f>IF($A135&lt;=LEN('COL7A1 e15 - 2ry Str + Mask'!A$2),G135+H135,"")</f>
        <v>1.6607142857142811</v>
      </c>
      <c r="J135" s="39">
        <f t="shared" si="17"/>
        <v>0</v>
      </c>
      <c r="K135" s="39">
        <f t="shared" si="18"/>
        <v>0</v>
      </c>
      <c r="L135" s="39">
        <f t="shared" si="19"/>
        <v>0</v>
      </c>
      <c r="M135" s="39">
        <f t="shared" si="20"/>
        <v>1.6607142857142811</v>
      </c>
      <c r="N135" s="39">
        <f t="shared" si="21"/>
        <v>0</v>
      </c>
      <c r="O135" s="39">
        <f t="shared" si="22"/>
        <v>1.6607142857142811</v>
      </c>
      <c r="P135" s="39">
        <f>IF($A135&lt;=LEN('COL7A1 e15 - 2ry Str + Mask'!A$2),M135-J135,"")</f>
        <v>1.6607142857142811</v>
      </c>
      <c r="Q135" s="39">
        <f>IF($A135&lt;=LEN('COL7A1 e15 - 2ry Str + Mask'!A$2),N135-K135,"")</f>
        <v>0</v>
      </c>
      <c r="R135" s="39">
        <f>IF($A135&lt;=LEN('COL7A1 e15 - 2ry Str + Mask'!A$2),O135-L135,"")</f>
        <v>1.6607142857142811</v>
      </c>
    </row>
    <row r="136" spans="1:18" ht="44" customHeight="1" x14ac:dyDescent="0.15">
      <c r="A136" s="36">
        <v>135</v>
      </c>
      <c r="B136" s="37" t="str">
        <f>IF($A136&lt;=LEN('COL7A1 e15 - 2ry Str + Mask'!A$2),MID('COL7A1 e15 - 2ry Str + Mask'!A$2,$A136,1),"")</f>
        <v>(</v>
      </c>
      <c r="C136" s="38" t="str">
        <f>IF($A136&lt;=LEN('COL7A1 e15 - 2ry Str + Mask'!B$2),MID('COL7A1 e15 - 2ry Str + Mask'!B$2,$A136,1),"")</f>
        <v>.</v>
      </c>
      <c r="D136" s="38" t="str">
        <f>IF($A136&lt;=LEN('COL7A1 e15 - 2ry Str + Mask'!C$2),MID('COL7A1 e15 - 2ry Str + Mask'!C$2,$A136,1),"")</f>
        <v>.</v>
      </c>
      <c r="E136" s="38" t="str">
        <f t="shared" si="16"/>
        <v>.</v>
      </c>
      <c r="F136" s="38" t="str">
        <f t="shared" si="23"/>
        <v>.....(((((..((((.(((.((((..((((((.((((((.(((...((.........((((((((...)))).)))).........................................................</v>
      </c>
      <c r="G136" s="39">
        <f>IF($A136&lt;=LEN('COL7A1 e15 - 2ry Str + Mask'!A$2),SUMIF('COL7A1 e15 - HSF3.0'!E2:E219,"&lt;="&amp;$A136,'COL7A1 e15 - HSF3.0'!H2:H219)-SUMIF('COL7A1 e15 - HSF3.0'!G2:G219,"&lt;="&amp;$A136,'COL7A1 e15 - HSF3.0'!H2:H219),"")</f>
        <v>1.8273809523809472</v>
      </c>
      <c r="H136" s="39">
        <f>IF($A136&lt;=LEN('COL7A1 e15 - 2ry Str + Mask'!A$2),SUMIF('COL7A1 e15 - HSF3.0'!E2:E219,"&lt;="&amp;$A136,'COL7A1 e15 - HSF3.0'!I2:I219)-SUMIF('COL7A1 e15 - HSF3.0'!G2:G219,"&lt;="&amp;$A136,'COL7A1 e15 - HSF3.0'!I2:I219),"")</f>
        <v>0</v>
      </c>
      <c r="I136" s="39">
        <f>IF($A136&lt;=LEN('COL7A1 e15 - 2ry Str + Mask'!A$2),G136+H136,"")</f>
        <v>1.8273809523809472</v>
      </c>
      <c r="J136" s="39">
        <f t="shared" si="17"/>
        <v>0</v>
      </c>
      <c r="K136" s="39">
        <f t="shared" si="18"/>
        <v>0</v>
      </c>
      <c r="L136" s="39">
        <f t="shared" si="19"/>
        <v>0</v>
      </c>
      <c r="M136" s="39">
        <f t="shared" si="20"/>
        <v>1.8273809523809472</v>
      </c>
      <c r="N136" s="39">
        <f t="shared" si="21"/>
        <v>0</v>
      </c>
      <c r="O136" s="39">
        <f t="shared" si="22"/>
        <v>1.8273809523809472</v>
      </c>
      <c r="P136" s="39">
        <f>IF($A136&lt;=LEN('COL7A1 e15 - 2ry Str + Mask'!A$2),M136-J136,"")</f>
        <v>1.8273809523809472</v>
      </c>
      <c r="Q136" s="39">
        <f>IF($A136&lt;=LEN('COL7A1 e15 - 2ry Str + Mask'!A$2),N136-K136,"")</f>
        <v>0</v>
      </c>
      <c r="R136" s="39">
        <f>IF($A136&lt;=LEN('COL7A1 e15 - 2ry Str + Mask'!A$2),O136-L136,"")</f>
        <v>1.8273809523809472</v>
      </c>
    </row>
    <row r="137" spans="1:18" ht="44" customHeight="1" x14ac:dyDescent="0.15">
      <c r="A137" s="36">
        <v>136</v>
      </c>
      <c r="B137" s="37" t="str">
        <f>IF($A137&lt;=LEN('COL7A1 e15 - 2ry Str + Mask'!A$2),MID('COL7A1 e15 - 2ry Str + Mask'!A$2,$A137,1),"")</f>
        <v>(</v>
      </c>
      <c r="C137" s="38" t="str">
        <f>IF($A137&lt;=LEN('COL7A1 e15 - 2ry Str + Mask'!B$2),MID('COL7A1 e15 - 2ry Str + Mask'!B$2,$A137,1),"")</f>
        <v>.</v>
      </c>
      <c r="D137" s="38" t="str">
        <f>IF($A137&lt;=LEN('COL7A1 e15 - 2ry Str + Mask'!C$2),MID('COL7A1 e15 - 2ry Str + Mask'!C$2,$A137,1),"")</f>
        <v>.</v>
      </c>
      <c r="E137" s="38" t="str">
        <f t="shared" si="16"/>
        <v>.</v>
      </c>
      <c r="F137" s="38" t="str">
        <f t="shared" si="23"/>
        <v>.....(((((..((((.(((.((((..((((((.((((((.(((...((.........((((((((...)))).))))..........................................................</v>
      </c>
      <c r="G137" s="39">
        <f>IF($A137&lt;=LEN('COL7A1 e15 - 2ry Str + Mask'!A$2),SUMIF('COL7A1 e15 - HSF3.0'!E2:E219,"&lt;="&amp;$A137,'COL7A1 e15 - HSF3.0'!H2:H219)-SUMIF('COL7A1 e15 - HSF3.0'!G2:G219,"&lt;="&amp;$A137,'COL7A1 e15 - HSF3.0'!H2:H219),"")</f>
        <v>1.8273809523809472</v>
      </c>
      <c r="H137" s="39">
        <f>IF($A137&lt;=LEN('COL7A1 e15 - 2ry Str + Mask'!A$2),SUMIF('COL7A1 e15 - HSF3.0'!E2:E219,"&lt;="&amp;$A137,'COL7A1 e15 - HSF3.0'!I2:I219)-SUMIF('COL7A1 e15 - HSF3.0'!G2:G219,"&lt;="&amp;$A137,'COL7A1 e15 - HSF3.0'!I2:I219),"")</f>
        <v>0</v>
      </c>
      <c r="I137" s="39">
        <f>IF($A137&lt;=LEN('COL7A1 e15 - 2ry Str + Mask'!A$2),G137+H137,"")</f>
        <v>1.8273809523809472</v>
      </c>
      <c r="J137" s="39">
        <f t="shared" si="17"/>
        <v>0</v>
      </c>
      <c r="K137" s="39">
        <f t="shared" si="18"/>
        <v>0</v>
      </c>
      <c r="L137" s="39">
        <f t="shared" si="19"/>
        <v>0</v>
      </c>
      <c r="M137" s="39">
        <f t="shared" si="20"/>
        <v>1.8273809523809472</v>
      </c>
      <c r="N137" s="39">
        <f t="shared" si="21"/>
        <v>0</v>
      </c>
      <c r="O137" s="39">
        <f t="shared" si="22"/>
        <v>1.8273809523809472</v>
      </c>
      <c r="P137" s="39">
        <f>IF($A137&lt;=LEN('COL7A1 e15 - 2ry Str + Mask'!A$2),M137-J137,"")</f>
        <v>1.8273809523809472</v>
      </c>
      <c r="Q137" s="39">
        <f>IF($A137&lt;=LEN('COL7A1 e15 - 2ry Str + Mask'!A$2),N137-K137,"")</f>
        <v>0</v>
      </c>
      <c r="R137" s="39">
        <f>IF($A137&lt;=LEN('COL7A1 e15 - 2ry Str + Mask'!A$2),O137-L137,"")</f>
        <v>1.8273809523809472</v>
      </c>
    </row>
    <row r="138" spans="1:18" ht="44" customHeight="1" x14ac:dyDescent="0.15">
      <c r="A138" s="36">
        <v>137</v>
      </c>
      <c r="B138" s="37" t="str">
        <f>IF($A138&lt;=LEN('COL7A1 e15 - 2ry Str + Mask'!A$2),MID('COL7A1 e15 - 2ry Str + Mask'!A$2,$A138,1),"")</f>
        <v>(</v>
      </c>
      <c r="C138" s="38" t="str">
        <f>IF($A138&lt;=LEN('COL7A1 e15 - 2ry Str + Mask'!B$2),MID('COL7A1 e15 - 2ry Str + Mask'!B$2,$A138,1),"")</f>
        <v>.</v>
      </c>
      <c r="D138" s="38" t="str">
        <f>IF($A138&lt;=LEN('COL7A1 e15 - 2ry Str + Mask'!C$2),MID('COL7A1 e15 - 2ry Str + Mask'!C$2,$A138,1),"")</f>
        <v>.</v>
      </c>
      <c r="E138" s="38" t="str">
        <f t="shared" si="16"/>
        <v>.</v>
      </c>
      <c r="F138" s="38" t="str">
        <f t="shared" si="23"/>
        <v>.....(((((..((((.(((.((((..((((((.((((((.(((...((.........((((((((...)))).))))...........................................................</v>
      </c>
      <c r="G138" s="39">
        <f>IF($A138&lt;=LEN('COL7A1 e15 - 2ry Str + Mask'!A$2),SUMIF('COL7A1 e15 - HSF3.0'!E2:E219,"&lt;="&amp;$A138,'COL7A1 e15 - HSF3.0'!H2:H219)-SUMIF('COL7A1 e15 - HSF3.0'!G2:G219,"&lt;="&amp;$A138,'COL7A1 e15 - HSF3.0'!H2:H219),"")</f>
        <v>1.7083333333333286</v>
      </c>
      <c r="H138" s="39">
        <f>IF($A138&lt;=LEN('COL7A1 e15 - 2ry Str + Mask'!A$2),SUMIF('COL7A1 e15 - HSF3.0'!E2:E219,"&lt;="&amp;$A138,'COL7A1 e15 - HSF3.0'!I2:I219)-SUMIF('COL7A1 e15 - HSF3.0'!G2:G219,"&lt;="&amp;$A138,'COL7A1 e15 - HSF3.0'!I2:I219),"")</f>
        <v>0</v>
      </c>
      <c r="I138" s="39">
        <f>IF($A138&lt;=LEN('COL7A1 e15 - 2ry Str + Mask'!A$2),G138+H138,"")</f>
        <v>1.7083333333333286</v>
      </c>
      <c r="J138" s="39">
        <f t="shared" si="17"/>
        <v>0</v>
      </c>
      <c r="K138" s="39">
        <f t="shared" si="18"/>
        <v>0</v>
      </c>
      <c r="L138" s="39">
        <f t="shared" si="19"/>
        <v>0</v>
      </c>
      <c r="M138" s="39">
        <f t="shared" si="20"/>
        <v>1.7083333333333286</v>
      </c>
      <c r="N138" s="39">
        <f t="shared" si="21"/>
        <v>0</v>
      </c>
      <c r="O138" s="39">
        <f t="shared" si="22"/>
        <v>1.7083333333333286</v>
      </c>
      <c r="P138" s="39">
        <f>IF($A138&lt;=LEN('COL7A1 e15 - 2ry Str + Mask'!A$2),M138-J138,"")</f>
        <v>1.7083333333333286</v>
      </c>
      <c r="Q138" s="39">
        <f>IF($A138&lt;=LEN('COL7A1 e15 - 2ry Str + Mask'!A$2),N138-K138,"")</f>
        <v>0</v>
      </c>
      <c r="R138" s="39">
        <f>IF($A138&lt;=LEN('COL7A1 e15 - 2ry Str + Mask'!A$2),O138-L138,"")</f>
        <v>1.7083333333333286</v>
      </c>
    </row>
    <row r="139" spans="1:18" ht="44" customHeight="1" x14ac:dyDescent="0.15">
      <c r="A139" s="36">
        <v>138</v>
      </c>
      <c r="B139" s="37" t="str">
        <f>IF($A139&lt;=LEN('COL7A1 e15 - 2ry Str + Mask'!A$2),MID('COL7A1 e15 - 2ry Str + Mask'!A$2,$A139,1),"")</f>
        <v>.</v>
      </c>
      <c r="C139" s="38" t="str">
        <f>IF($A139&lt;=LEN('COL7A1 e15 - 2ry Str + Mask'!B$2),MID('COL7A1 e15 - 2ry Str + Mask'!B$2,$A139,1),"")</f>
        <v>.</v>
      </c>
      <c r="D139" s="38" t="str">
        <f>IF($A139&lt;=LEN('COL7A1 e15 - 2ry Str + Mask'!C$2),MID('COL7A1 e15 - 2ry Str + Mask'!C$2,$A139,1),"")</f>
        <v>.</v>
      </c>
      <c r="E139" s="38" t="str">
        <f t="shared" si="16"/>
        <v>.</v>
      </c>
      <c r="F139" s="38" t="str">
        <f t="shared" si="23"/>
        <v>.....(((((..((((.(((.((((..((((((.((((((.(((...((.........((((((((...)))).))))............................................................</v>
      </c>
      <c r="G139" s="39">
        <f>IF($A139&lt;=LEN('COL7A1 e15 - 2ry Str + Mask'!A$2),SUMIF('COL7A1 e15 - HSF3.0'!E2:E219,"&lt;="&amp;$A139,'COL7A1 e15 - HSF3.0'!H2:H219)-SUMIF('COL7A1 e15 - HSF3.0'!G2:G219,"&lt;="&amp;$A139,'COL7A1 e15 - HSF3.0'!H2:H219),"")</f>
        <v>1.5416666666666625</v>
      </c>
      <c r="H139" s="39">
        <f>IF($A139&lt;=LEN('COL7A1 e15 - 2ry Str + Mask'!A$2),SUMIF('COL7A1 e15 - HSF3.0'!E2:E219,"&lt;="&amp;$A139,'COL7A1 e15 - HSF3.0'!I2:I219)-SUMIF('COL7A1 e15 - HSF3.0'!G2:G219,"&lt;="&amp;$A139,'COL7A1 e15 - HSF3.0'!I2:I219),"")</f>
        <v>0</v>
      </c>
      <c r="I139" s="39">
        <f>IF($A139&lt;=LEN('COL7A1 e15 - 2ry Str + Mask'!A$2),G139+H139,"")</f>
        <v>1.5416666666666625</v>
      </c>
      <c r="J139" s="39">
        <f t="shared" si="17"/>
        <v>1.5416666666666625</v>
      </c>
      <c r="K139" s="39">
        <f t="shared" si="18"/>
        <v>0</v>
      </c>
      <c r="L139" s="39">
        <f t="shared" si="19"/>
        <v>1.5416666666666625</v>
      </c>
      <c r="M139" s="39">
        <f t="shared" si="20"/>
        <v>1.5416666666666625</v>
      </c>
      <c r="N139" s="39">
        <f t="shared" si="21"/>
        <v>0</v>
      </c>
      <c r="O139" s="39">
        <f t="shared" si="22"/>
        <v>1.5416666666666625</v>
      </c>
      <c r="P139" s="39">
        <f>IF($A139&lt;=LEN('COL7A1 e15 - 2ry Str + Mask'!A$2),M139-J139,"")</f>
        <v>0</v>
      </c>
      <c r="Q139" s="39">
        <f>IF($A139&lt;=LEN('COL7A1 e15 - 2ry Str + Mask'!A$2),N139-K139,"")</f>
        <v>0</v>
      </c>
      <c r="R139" s="39">
        <f>IF($A139&lt;=LEN('COL7A1 e15 - 2ry Str + Mask'!A$2),O139-L139,"")</f>
        <v>0</v>
      </c>
    </row>
    <row r="140" spans="1:18" ht="44" customHeight="1" x14ac:dyDescent="0.15">
      <c r="A140" s="36">
        <v>139</v>
      </c>
      <c r="B140" s="37" t="str">
        <f>IF($A140&lt;=LEN('COL7A1 e15 - 2ry Str + Mask'!A$2),MID('COL7A1 e15 - 2ry Str + Mask'!A$2,$A140,1),"")</f>
        <v>.</v>
      </c>
      <c r="C140" s="38" t="str">
        <f>IF($A140&lt;=LEN('COL7A1 e15 - 2ry Str + Mask'!B$2),MID('COL7A1 e15 - 2ry Str + Mask'!B$2,$A140,1),"")</f>
        <v>.</v>
      </c>
      <c r="D140" s="38" t="str">
        <f>IF($A140&lt;=LEN('COL7A1 e15 - 2ry Str + Mask'!C$2),MID('COL7A1 e15 - 2ry Str + Mask'!C$2,$A140,1),"")</f>
        <v>.</v>
      </c>
      <c r="E140" s="38" t="str">
        <f t="shared" si="16"/>
        <v>.</v>
      </c>
      <c r="F140" s="38" t="str">
        <f t="shared" si="23"/>
        <v>.....(((((..((((.(((.((((..((((((.((((((.(((...((.........((((((((...)))).)))).............................................................</v>
      </c>
      <c r="G140" s="39">
        <f>IF($A140&lt;=LEN('COL7A1 e15 - 2ry Str + Mask'!A$2),SUMIF('COL7A1 e15 - HSF3.0'!E2:E219,"&lt;="&amp;$A140,'COL7A1 e15 - HSF3.0'!H2:H219)-SUMIF('COL7A1 e15 - HSF3.0'!G2:G219,"&lt;="&amp;$A140,'COL7A1 e15 - HSF3.0'!H2:H219),"")</f>
        <v>1.4166666666666625</v>
      </c>
      <c r="H140" s="39">
        <f>IF($A140&lt;=LEN('COL7A1 e15 - 2ry Str + Mask'!A$2),SUMIF('COL7A1 e15 - HSF3.0'!E2:E219,"&lt;="&amp;$A140,'COL7A1 e15 - HSF3.0'!I2:I219)-SUMIF('COL7A1 e15 - HSF3.0'!G2:G219,"&lt;="&amp;$A140,'COL7A1 e15 - HSF3.0'!I2:I219),"")</f>
        <v>0</v>
      </c>
      <c r="I140" s="39">
        <f>IF($A140&lt;=LEN('COL7A1 e15 - 2ry Str + Mask'!A$2),G140+H140,"")</f>
        <v>1.4166666666666625</v>
      </c>
      <c r="J140" s="39">
        <f t="shared" si="17"/>
        <v>1.4166666666666625</v>
      </c>
      <c r="K140" s="39">
        <f t="shared" si="18"/>
        <v>0</v>
      </c>
      <c r="L140" s="39">
        <f t="shared" si="19"/>
        <v>1.4166666666666625</v>
      </c>
      <c r="M140" s="39">
        <f t="shared" si="20"/>
        <v>1.4166666666666625</v>
      </c>
      <c r="N140" s="39">
        <f t="shared" si="21"/>
        <v>0</v>
      </c>
      <c r="O140" s="39">
        <f t="shared" si="22"/>
        <v>1.4166666666666625</v>
      </c>
      <c r="P140" s="39">
        <f>IF($A140&lt;=LEN('COL7A1 e15 - 2ry Str + Mask'!A$2),M140-J140,"")</f>
        <v>0</v>
      </c>
      <c r="Q140" s="39">
        <f>IF($A140&lt;=LEN('COL7A1 e15 - 2ry Str + Mask'!A$2),N140-K140,"")</f>
        <v>0</v>
      </c>
      <c r="R140" s="39">
        <f>IF($A140&lt;=LEN('COL7A1 e15 - 2ry Str + Mask'!A$2),O140-L140,"")</f>
        <v>0</v>
      </c>
    </row>
    <row r="141" spans="1:18" ht="44" customHeight="1" x14ac:dyDescent="0.15">
      <c r="A141" s="36">
        <v>140</v>
      </c>
      <c r="B141" s="37" t="str">
        <f>IF($A141&lt;=LEN('COL7A1 e15 - 2ry Str + Mask'!A$2),MID('COL7A1 e15 - 2ry Str + Mask'!A$2,$A141,1),"")</f>
        <v>.</v>
      </c>
      <c r="C141" s="38" t="str">
        <f>IF($A141&lt;=LEN('COL7A1 e15 - 2ry Str + Mask'!B$2),MID('COL7A1 e15 - 2ry Str + Mask'!B$2,$A141,1),"")</f>
        <v>.</v>
      </c>
      <c r="D141" s="38" t="str">
        <f>IF($A141&lt;=LEN('COL7A1 e15 - 2ry Str + Mask'!C$2),MID('COL7A1 e15 - 2ry Str + Mask'!C$2,$A141,1),"")</f>
        <v>.</v>
      </c>
      <c r="E141" s="38" t="str">
        <f t="shared" si="16"/>
        <v>.</v>
      </c>
      <c r="F141" s="38" t="str">
        <f t="shared" si="23"/>
        <v>.....(((((..((((.(((.((((..((((((.((((((.(((...((.........((((((((...)))).))))..............................................................</v>
      </c>
      <c r="G141" s="39">
        <f>IF($A141&lt;=LEN('COL7A1 e15 - 2ry Str + Mask'!A$2),SUMIF('COL7A1 e15 - HSF3.0'!E2:E219,"&lt;="&amp;$A141,'COL7A1 e15 - HSF3.0'!H2:H219)-SUMIF('COL7A1 e15 - HSF3.0'!G2:G219,"&lt;="&amp;$A141,'COL7A1 e15 - HSF3.0'!H2:H219),"")</f>
        <v>1.1249999999999964</v>
      </c>
      <c r="H141" s="39">
        <f>IF($A141&lt;=LEN('COL7A1 e15 - 2ry Str + Mask'!A$2),SUMIF('COL7A1 e15 - HSF3.0'!E2:E219,"&lt;="&amp;$A141,'COL7A1 e15 - HSF3.0'!I2:I219)-SUMIF('COL7A1 e15 - HSF3.0'!G2:G219,"&lt;="&amp;$A141,'COL7A1 e15 - HSF3.0'!I2:I219),"")</f>
        <v>-0.125</v>
      </c>
      <c r="I141" s="39">
        <f>IF($A141&lt;=LEN('COL7A1 e15 - 2ry Str + Mask'!A$2),G141+H141,"")</f>
        <v>0.99999999999999645</v>
      </c>
      <c r="J141" s="39">
        <f t="shared" si="17"/>
        <v>1.1249999999999964</v>
      </c>
      <c r="K141" s="39">
        <f t="shared" si="18"/>
        <v>-0.125</v>
      </c>
      <c r="L141" s="39">
        <f t="shared" si="19"/>
        <v>0.99999999999999645</v>
      </c>
      <c r="M141" s="39">
        <f t="shared" si="20"/>
        <v>1.1249999999999964</v>
      </c>
      <c r="N141" s="39">
        <f t="shared" si="21"/>
        <v>-0.125</v>
      </c>
      <c r="O141" s="39">
        <f t="shared" si="22"/>
        <v>0.99999999999999645</v>
      </c>
      <c r="P141" s="39">
        <f>IF($A141&lt;=LEN('COL7A1 e15 - 2ry Str + Mask'!A$2),M141-J141,"")</f>
        <v>0</v>
      </c>
      <c r="Q141" s="39">
        <f>IF($A141&lt;=LEN('COL7A1 e15 - 2ry Str + Mask'!A$2),N141-K141,"")</f>
        <v>0</v>
      </c>
      <c r="R141" s="39">
        <f>IF($A141&lt;=LEN('COL7A1 e15 - 2ry Str + Mask'!A$2),O141-L141,"")</f>
        <v>0</v>
      </c>
    </row>
    <row r="142" spans="1:18" ht="44" customHeight="1" x14ac:dyDescent="0.15">
      <c r="A142" s="36">
        <v>141</v>
      </c>
      <c r="B142" s="37" t="str">
        <f>IF($A142&lt;=LEN('COL7A1 e15 - 2ry Str + Mask'!A$2),MID('COL7A1 e15 - 2ry Str + Mask'!A$2,$A142,1),"")</f>
        <v>.</v>
      </c>
      <c r="C142" s="38" t="str">
        <f>IF($A142&lt;=LEN('COL7A1 e15 - 2ry Str + Mask'!B$2),MID('COL7A1 e15 - 2ry Str + Mask'!B$2,$A142,1),"")</f>
        <v>.</v>
      </c>
      <c r="D142" s="38" t="str">
        <f>IF($A142&lt;=LEN('COL7A1 e15 - 2ry Str + Mask'!C$2),MID('COL7A1 e15 - 2ry Str + Mask'!C$2,$A142,1),"")</f>
        <v>.</v>
      </c>
      <c r="E142" s="38" t="str">
        <f t="shared" si="16"/>
        <v>.</v>
      </c>
      <c r="F142" s="38" t="str">
        <f t="shared" si="23"/>
        <v>.....(((((..((((.(((.((((..((((((.((((((.(((...((.........((((((((...)))).))))...............................................................</v>
      </c>
      <c r="G142" s="39">
        <f>IF($A142&lt;=LEN('COL7A1 e15 - 2ry Str + Mask'!A$2),SUMIF('COL7A1 e15 - HSF3.0'!E2:E219,"&lt;="&amp;$A142,'COL7A1 e15 - HSF3.0'!H2:H219)-SUMIF('COL7A1 e15 - HSF3.0'!G2:G219,"&lt;="&amp;$A142,'COL7A1 e15 - HSF3.0'!H2:H219),"")</f>
        <v>0.83333333333333037</v>
      </c>
      <c r="H142" s="39">
        <f>IF($A142&lt;=LEN('COL7A1 e15 - 2ry Str + Mask'!A$2),SUMIF('COL7A1 e15 - HSF3.0'!E2:E219,"&lt;="&amp;$A142,'COL7A1 e15 - HSF3.0'!I2:I219)-SUMIF('COL7A1 e15 - HSF3.0'!G2:G219,"&lt;="&amp;$A142,'COL7A1 e15 - HSF3.0'!I2:I219),"")</f>
        <v>-0.125</v>
      </c>
      <c r="I142" s="39">
        <f>IF($A142&lt;=LEN('COL7A1 e15 - 2ry Str + Mask'!A$2),G142+H142,"")</f>
        <v>0.70833333333333037</v>
      </c>
      <c r="J142" s="39">
        <f t="shared" si="17"/>
        <v>0.83333333333333037</v>
      </c>
      <c r="K142" s="39">
        <f t="shared" si="18"/>
        <v>-0.125</v>
      </c>
      <c r="L142" s="39">
        <f t="shared" si="19"/>
        <v>0.70833333333333037</v>
      </c>
      <c r="M142" s="39">
        <f t="shared" si="20"/>
        <v>0.83333333333333037</v>
      </c>
      <c r="N142" s="39">
        <f t="shared" si="21"/>
        <v>-0.125</v>
      </c>
      <c r="O142" s="39">
        <f t="shared" si="22"/>
        <v>0.70833333333333037</v>
      </c>
      <c r="P142" s="39">
        <f>IF($A142&lt;=LEN('COL7A1 e15 - 2ry Str + Mask'!A$2),M142-J142,"")</f>
        <v>0</v>
      </c>
      <c r="Q142" s="39">
        <f>IF($A142&lt;=LEN('COL7A1 e15 - 2ry Str + Mask'!A$2),N142-K142,"")</f>
        <v>0</v>
      </c>
      <c r="R142" s="39">
        <f>IF($A142&lt;=LEN('COL7A1 e15 - 2ry Str + Mask'!A$2),O142-L142,"")</f>
        <v>0</v>
      </c>
    </row>
    <row r="143" spans="1:18" ht="44" customHeight="1" x14ac:dyDescent="0.15">
      <c r="A143" s="36">
        <v>142</v>
      </c>
      <c r="B143" s="37" t="str">
        <f>IF($A143&lt;=LEN('COL7A1 e15 - 2ry Str + Mask'!A$2),MID('COL7A1 e15 - 2ry Str + Mask'!A$2,$A143,1),"")</f>
        <v>.</v>
      </c>
      <c r="C143" s="38" t="str">
        <f>IF($A143&lt;=LEN('COL7A1 e15 - 2ry Str + Mask'!B$2),MID('COL7A1 e15 - 2ry Str + Mask'!B$2,$A143,1),"")</f>
        <v>(</v>
      </c>
      <c r="D143" s="38" t="str">
        <f>IF($A143&lt;=LEN('COL7A1 e15 - 2ry Str + Mask'!C$2),MID('COL7A1 e15 - 2ry Str + Mask'!C$2,$A143,1),"")</f>
        <v>.</v>
      </c>
      <c r="E143" s="38" t="str">
        <f t="shared" si="16"/>
        <v>(</v>
      </c>
      <c r="F143" s="38" t="str">
        <f t="shared" si="23"/>
        <v>.....(((((..((((.(((.((((..((((((.((((((.(((...((.........((((((((...)))).))))...............................................................(</v>
      </c>
      <c r="G143" s="39">
        <f>IF($A143&lt;=LEN('COL7A1 e15 - 2ry Str + Mask'!A$2),SUMIF('COL7A1 e15 - HSF3.0'!E2:E219,"&lt;="&amp;$A143,'COL7A1 e15 - HSF3.0'!H2:H219)-SUMIF('COL7A1 e15 - HSF3.0'!G2:G219,"&lt;="&amp;$A143,'COL7A1 e15 - HSF3.0'!H2:H219),"")</f>
        <v>0.83333333333333037</v>
      </c>
      <c r="H143" s="39">
        <f>IF($A143&lt;=LEN('COL7A1 e15 - 2ry Str + Mask'!A$2),SUMIF('COL7A1 e15 - HSF3.0'!E2:E219,"&lt;="&amp;$A143,'COL7A1 e15 - HSF3.0'!I2:I219)-SUMIF('COL7A1 e15 - HSF3.0'!G2:G219,"&lt;="&amp;$A143,'COL7A1 e15 - HSF3.0'!I2:I219),"")</f>
        <v>-0.125</v>
      </c>
      <c r="I143" s="39">
        <f>IF($A143&lt;=LEN('COL7A1 e15 - 2ry Str + Mask'!A$2),G143+H143,"")</f>
        <v>0.70833333333333037</v>
      </c>
      <c r="J143" s="39">
        <f t="shared" si="17"/>
        <v>0.83333333333333037</v>
      </c>
      <c r="K143" s="39">
        <f t="shared" si="18"/>
        <v>-0.125</v>
      </c>
      <c r="L143" s="39">
        <f t="shared" si="19"/>
        <v>0.70833333333333037</v>
      </c>
      <c r="M143" s="39">
        <f t="shared" si="20"/>
        <v>0</v>
      </c>
      <c r="N143" s="39">
        <f t="shared" si="21"/>
        <v>0</v>
      </c>
      <c r="O143" s="39">
        <f t="shared" si="22"/>
        <v>0</v>
      </c>
      <c r="P143" s="39">
        <f>IF($A143&lt;=LEN('COL7A1 e15 - 2ry Str + Mask'!A$2),M143-J143,"")</f>
        <v>-0.83333333333333037</v>
      </c>
      <c r="Q143" s="39">
        <f>IF($A143&lt;=LEN('COL7A1 e15 - 2ry Str + Mask'!A$2),N143-K143,"")</f>
        <v>0.125</v>
      </c>
      <c r="R143" s="39">
        <f>IF($A143&lt;=LEN('COL7A1 e15 - 2ry Str + Mask'!A$2),O143-L143,"")</f>
        <v>-0.70833333333333037</v>
      </c>
    </row>
    <row r="144" spans="1:18" ht="44" customHeight="1" x14ac:dyDescent="0.15">
      <c r="A144" s="36">
        <v>143</v>
      </c>
      <c r="B144" s="37" t="str">
        <f>IF($A144&lt;=LEN('COL7A1 e15 - 2ry Str + Mask'!A$2),MID('COL7A1 e15 - 2ry Str + Mask'!A$2,$A144,1),"")</f>
        <v>.</v>
      </c>
      <c r="C144" s="38" t="str">
        <f>IF($A144&lt;=LEN('COL7A1 e15 - 2ry Str + Mask'!B$2),MID('COL7A1 e15 - 2ry Str + Mask'!B$2,$A144,1),"")</f>
        <v>(</v>
      </c>
      <c r="D144" s="38" t="str">
        <f>IF($A144&lt;=LEN('COL7A1 e15 - 2ry Str + Mask'!C$2),MID('COL7A1 e15 - 2ry Str + Mask'!C$2,$A144,1),"")</f>
        <v>.</v>
      </c>
      <c r="E144" s="38" t="str">
        <f t="shared" si="16"/>
        <v>(</v>
      </c>
      <c r="F144" s="38" t="str">
        <f t="shared" si="23"/>
        <v>.....(((((..((((.(((.((((..((((((.((((((.(((...((.........((((((((...)))).))))...............................................................((</v>
      </c>
      <c r="G144" s="39">
        <f>IF($A144&lt;=LEN('COL7A1 e15 - 2ry Str + Mask'!A$2),SUMIF('COL7A1 e15 - HSF3.0'!E2:E219,"&lt;="&amp;$A144,'COL7A1 e15 - HSF3.0'!H2:H219)-SUMIF('COL7A1 e15 - HSF3.0'!G2:G219,"&lt;="&amp;$A144,'COL7A1 e15 - HSF3.0'!H2:H219),"")</f>
        <v>0.6666666666666643</v>
      </c>
      <c r="H144" s="39">
        <f>IF($A144&lt;=LEN('COL7A1 e15 - 2ry Str + Mask'!A$2),SUMIF('COL7A1 e15 - HSF3.0'!E2:E219,"&lt;="&amp;$A144,'COL7A1 e15 - HSF3.0'!I2:I219)-SUMIF('COL7A1 e15 - HSF3.0'!G2:G219,"&lt;="&amp;$A144,'COL7A1 e15 - HSF3.0'!I2:I219),"")</f>
        <v>-0.25</v>
      </c>
      <c r="I144" s="39">
        <f>IF($A144&lt;=LEN('COL7A1 e15 - 2ry Str + Mask'!A$2),G144+H144,"")</f>
        <v>0.4166666666666643</v>
      </c>
      <c r="J144" s="39">
        <f t="shared" si="17"/>
        <v>0.6666666666666643</v>
      </c>
      <c r="K144" s="39">
        <f t="shared" si="18"/>
        <v>-0.25</v>
      </c>
      <c r="L144" s="39">
        <f t="shared" si="19"/>
        <v>0.4166666666666643</v>
      </c>
      <c r="M144" s="39">
        <f t="shared" si="20"/>
        <v>0</v>
      </c>
      <c r="N144" s="39">
        <f t="shared" si="21"/>
        <v>0</v>
      </c>
      <c r="O144" s="39">
        <f t="shared" si="22"/>
        <v>0</v>
      </c>
      <c r="P144" s="39">
        <f>IF($A144&lt;=LEN('COL7A1 e15 - 2ry Str + Mask'!A$2),M144-J144,"")</f>
        <v>-0.6666666666666643</v>
      </c>
      <c r="Q144" s="39">
        <f>IF($A144&lt;=LEN('COL7A1 e15 - 2ry Str + Mask'!A$2),N144-K144,"")</f>
        <v>0.25</v>
      </c>
      <c r="R144" s="39">
        <f>IF($A144&lt;=LEN('COL7A1 e15 - 2ry Str + Mask'!A$2),O144-L144,"")</f>
        <v>-0.4166666666666643</v>
      </c>
    </row>
    <row r="145" spans="1:18" ht="44" customHeight="1" x14ac:dyDescent="0.15">
      <c r="A145" s="36">
        <v>144</v>
      </c>
      <c r="B145" s="37" t="str">
        <f>IF($A145&lt;=LEN('COL7A1 e15 - 2ry Str + Mask'!A$2),MID('COL7A1 e15 - 2ry Str + Mask'!A$2,$A145,1),"")</f>
        <v>.</v>
      </c>
      <c r="C145" s="38" t="str">
        <f>IF($A145&lt;=LEN('COL7A1 e15 - 2ry Str + Mask'!B$2),MID('COL7A1 e15 - 2ry Str + Mask'!B$2,$A145,1),"")</f>
        <v>(</v>
      </c>
      <c r="D145" s="38" t="str">
        <f>IF($A145&lt;=LEN('COL7A1 e15 - 2ry Str + Mask'!C$2),MID('COL7A1 e15 - 2ry Str + Mask'!C$2,$A145,1),"")</f>
        <v>.</v>
      </c>
      <c r="E145" s="38" t="str">
        <f t="shared" si="16"/>
        <v>(</v>
      </c>
      <c r="F145" s="38" t="str">
        <f t="shared" si="23"/>
        <v>.....(((((..((((.(((.((((..((((((.((((((.(((...((.........((((((((...)))).))))...............................................................(((</v>
      </c>
      <c r="G145" s="39">
        <f>IF($A145&lt;=LEN('COL7A1 e15 - 2ry Str + Mask'!A$2),SUMIF('COL7A1 e15 - HSF3.0'!E2:E219,"&lt;="&amp;$A145,'COL7A1 e15 - HSF3.0'!H2:H219)-SUMIF('COL7A1 e15 - HSF3.0'!G2:G219,"&lt;="&amp;$A145,'COL7A1 e15 - HSF3.0'!H2:H219),"")</f>
        <v>0.97619047619047272</v>
      </c>
      <c r="H145" s="39">
        <f>IF($A145&lt;=LEN('COL7A1 e15 - 2ry Str + Mask'!A$2),SUMIF('COL7A1 e15 - HSF3.0'!E2:E219,"&lt;="&amp;$A145,'COL7A1 e15 - HSF3.0'!I2:I219)-SUMIF('COL7A1 e15 - HSF3.0'!G2:G219,"&lt;="&amp;$A145,'COL7A1 e15 - HSF3.0'!I2:I219),"")</f>
        <v>-0.25</v>
      </c>
      <c r="I145" s="39">
        <f>IF($A145&lt;=LEN('COL7A1 e15 - 2ry Str + Mask'!A$2),G145+H145,"")</f>
        <v>0.72619047619047272</v>
      </c>
      <c r="J145" s="39">
        <f t="shared" si="17"/>
        <v>0.97619047619047272</v>
      </c>
      <c r="K145" s="39">
        <f t="shared" si="18"/>
        <v>-0.25</v>
      </c>
      <c r="L145" s="39">
        <f t="shared" si="19"/>
        <v>0.72619047619047272</v>
      </c>
      <c r="M145" s="39">
        <f t="shared" si="20"/>
        <v>0</v>
      </c>
      <c r="N145" s="39">
        <f t="shared" si="21"/>
        <v>0</v>
      </c>
      <c r="O145" s="39">
        <f t="shared" si="22"/>
        <v>0</v>
      </c>
      <c r="P145" s="39">
        <f>IF($A145&lt;=LEN('COL7A1 e15 - 2ry Str + Mask'!A$2),M145-J145,"")</f>
        <v>-0.97619047619047272</v>
      </c>
      <c r="Q145" s="39">
        <f>IF($A145&lt;=LEN('COL7A1 e15 - 2ry Str + Mask'!A$2),N145-K145,"")</f>
        <v>0.25</v>
      </c>
      <c r="R145" s="39">
        <f>IF($A145&lt;=LEN('COL7A1 e15 - 2ry Str + Mask'!A$2),O145-L145,"")</f>
        <v>-0.72619047619047272</v>
      </c>
    </row>
    <row r="146" spans="1:18" ht="44" customHeight="1" x14ac:dyDescent="0.15">
      <c r="A146" s="36">
        <v>145</v>
      </c>
      <c r="B146" s="37" t="str">
        <f>IF($A146&lt;=LEN('COL7A1 e15 - 2ry Str + Mask'!A$2),MID('COL7A1 e15 - 2ry Str + Mask'!A$2,$A146,1),"")</f>
        <v>.</v>
      </c>
      <c r="C146" s="38" t="str">
        <f>IF($A146&lt;=LEN('COL7A1 e15 - 2ry Str + Mask'!B$2),MID('COL7A1 e15 - 2ry Str + Mask'!B$2,$A146,1),"")</f>
        <v>.</v>
      </c>
      <c r="D146" s="38" t="str">
        <f>IF($A146&lt;=LEN('COL7A1 e15 - 2ry Str + Mask'!C$2),MID('COL7A1 e15 - 2ry Str + Mask'!C$2,$A146,1),"")</f>
        <v>.</v>
      </c>
      <c r="E146" s="38" t="str">
        <f t="shared" si="16"/>
        <v>.</v>
      </c>
      <c r="F146" s="38" t="str">
        <f t="shared" si="23"/>
        <v>.....(((((..((((.(((.((((..((((((.((((((.(((...((.........((((((((...)))).))))...............................................................(((.</v>
      </c>
      <c r="G146" s="39">
        <f>IF($A146&lt;=LEN('COL7A1 e15 - 2ry Str + Mask'!A$2),SUMIF('COL7A1 e15 - HSF3.0'!E2:E219,"&lt;="&amp;$A146,'COL7A1 e15 - HSF3.0'!H2:H219)-SUMIF('COL7A1 e15 - HSF3.0'!G2:G219,"&lt;="&amp;$A146,'COL7A1 e15 - HSF3.0'!H2:H219),"")</f>
        <v>0.97619047619047272</v>
      </c>
      <c r="H146" s="39">
        <f>IF($A146&lt;=LEN('COL7A1 e15 - 2ry Str + Mask'!A$2),SUMIF('COL7A1 e15 - HSF3.0'!E2:E219,"&lt;="&amp;$A146,'COL7A1 e15 - HSF3.0'!I2:I219)-SUMIF('COL7A1 e15 - HSF3.0'!G2:G219,"&lt;="&amp;$A146,'COL7A1 e15 - HSF3.0'!I2:I219),"")</f>
        <v>-0.25</v>
      </c>
      <c r="I146" s="39">
        <f>IF($A146&lt;=LEN('COL7A1 e15 - 2ry Str + Mask'!A$2),G146+H146,"")</f>
        <v>0.72619047619047272</v>
      </c>
      <c r="J146" s="39">
        <f t="shared" si="17"/>
        <v>0.97619047619047272</v>
      </c>
      <c r="K146" s="39">
        <f t="shared" si="18"/>
        <v>-0.25</v>
      </c>
      <c r="L146" s="39">
        <f t="shared" si="19"/>
        <v>0.72619047619047272</v>
      </c>
      <c r="M146" s="39">
        <f t="shared" si="20"/>
        <v>0.97619047619047272</v>
      </c>
      <c r="N146" s="39">
        <f t="shared" si="21"/>
        <v>-0.25</v>
      </c>
      <c r="O146" s="39">
        <f t="shared" si="22"/>
        <v>0.72619047619047272</v>
      </c>
      <c r="P146" s="39">
        <f>IF($A146&lt;=LEN('COL7A1 e15 - 2ry Str + Mask'!A$2),M146-J146,"")</f>
        <v>0</v>
      </c>
      <c r="Q146" s="39">
        <f>IF($A146&lt;=LEN('COL7A1 e15 - 2ry Str + Mask'!A$2),N146-K146,"")</f>
        <v>0</v>
      </c>
      <c r="R146" s="39">
        <f>IF($A146&lt;=LEN('COL7A1 e15 - 2ry Str + Mask'!A$2),O146-L146,"")</f>
        <v>0</v>
      </c>
    </row>
    <row r="147" spans="1:18" ht="44" customHeight="1" x14ac:dyDescent="0.15">
      <c r="A147" s="36">
        <v>146</v>
      </c>
      <c r="B147" s="37" t="str">
        <f>IF($A147&lt;=LEN('COL7A1 e15 - 2ry Str + Mask'!A$2),MID('COL7A1 e15 - 2ry Str + Mask'!A$2,$A147,1),"")</f>
        <v>.</v>
      </c>
      <c r="C147" s="38" t="str">
        <f>IF($A147&lt;=LEN('COL7A1 e15 - 2ry Str + Mask'!B$2),MID('COL7A1 e15 - 2ry Str + Mask'!B$2,$A147,1),"")</f>
        <v>.</v>
      </c>
      <c r="D147" s="38" t="str">
        <f>IF($A147&lt;=LEN('COL7A1 e15 - 2ry Str + Mask'!C$2),MID('COL7A1 e15 - 2ry Str + Mask'!C$2,$A147,1),"")</f>
        <v>.</v>
      </c>
      <c r="E147" s="38" t="str">
        <f t="shared" si="16"/>
        <v>.</v>
      </c>
      <c r="F147" s="38" t="str">
        <f t="shared" si="23"/>
        <v>.....(((((..((((.(((.((((..((((((.((((((.(((...((.........((((((((...)))).))))...............................................................(((..</v>
      </c>
      <c r="G147" s="39">
        <f>IF($A147&lt;=LEN('COL7A1 e15 - 2ry Str + Mask'!A$2),SUMIF('COL7A1 e15 - HSF3.0'!E2:E219,"&lt;="&amp;$A147,'COL7A1 e15 - HSF3.0'!H2:H219)-SUMIF('COL7A1 e15 - HSF3.0'!G2:G219,"&lt;="&amp;$A147,'COL7A1 e15 - HSF3.0'!H2:H219),"")</f>
        <v>0.97619047619047272</v>
      </c>
      <c r="H147" s="39">
        <f>IF($A147&lt;=LEN('COL7A1 e15 - 2ry Str + Mask'!A$2),SUMIF('COL7A1 e15 - HSF3.0'!E2:E219,"&lt;="&amp;$A147,'COL7A1 e15 - HSF3.0'!I2:I219)-SUMIF('COL7A1 e15 - HSF3.0'!G2:G219,"&lt;="&amp;$A147,'COL7A1 e15 - HSF3.0'!I2:I219),"")</f>
        <v>-0.25</v>
      </c>
      <c r="I147" s="39">
        <f>IF($A147&lt;=LEN('COL7A1 e15 - 2ry Str + Mask'!A$2),G147+H147,"")</f>
        <v>0.72619047619047272</v>
      </c>
      <c r="J147" s="39">
        <f t="shared" si="17"/>
        <v>0.97619047619047272</v>
      </c>
      <c r="K147" s="39">
        <f t="shared" si="18"/>
        <v>-0.25</v>
      </c>
      <c r="L147" s="39">
        <f t="shared" si="19"/>
        <v>0.72619047619047272</v>
      </c>
      <c r="M147" s="39">
        <f t="shared" si="20"/>
        <v>0.97619047619047272</v>
      </c>
      <c r="N147" s="39">
        <f t="shared" si="21"/>
        <v>-0.25</v>
      </c>
      <c r="O147" s="39">
        <f t="shared" si="22"/>
        <v>0.72619047619047272</v>
      </c>
      <c r="P147" s="39">
        <f>IF($A147&lt;=LEN('COL7A1 e15 - 2ry Str + Mask'!A$2),M147-J147,"")</f>
        <v>0</v>
      </c>
      <c r="Q147" s="39">
        <f>IF($A147&lt;=LEN('COL7A1 e15 - 2ry Str + Mask'!A$2),N147-K147,"")</f>
        <v>0</v>
      </c>
      <c r="R147" s="39">
        <f>IF($A147&lt;=LEN('COL7A1 e15 - 2ry Str + Mask'!A$2),O147-L147,"")</f>
        <v>0</v>
      </c>
    </row>
    <row r="148" spans="1:18" ht="44" customHeight="1" x14ac:dyDescent="0.15">
      <c r="A148" s="36">
        <v>147</v>
      </c>
      <c r="B148" s="37" t="str">
        <f>IF($A148&lt;=LEN('COL7A1 e15 - 2ry Str + Mask'!A$2),MID('COL7A1 e15 - 2ry Str + Mask'!A$2,$A148,1),"")</f>
        <v>)</v>
      </c>
      <c r="C148" s="38" t="str">
        <f>IF($A148&lt;=LEN('COL7A1 e15 - 2ry Str + Mask'!B$2),MID('COL7A1 e15 - 2ry Str + Mask'!B$2,$A148,1),"")</f>
        <v>.</v>
      </c>
      <c r="D148" s="38" t="str">
        <f>IF($A148&lt;=LEN('COL7A1 e15 - 2ry Str + Mask'!C$2),MID('COL7A1 e15 - 2ry Str + Mask'!C$2,$A148,1),"")</f>
        <v>.</v>
      </c>
      <c r="E148" s="38" t="str">
        <f t="shared" si="16"/>
        <v>.</v>
      </c>
      <c r="F148" s="38" t="str">
        <f t="shared" si="23"/>
        <v>.....(((((..((((.(((.((((..((((((.((((((.(((...((.........((((((((...)))).))))...............................................................(((...</v>
      </c>
      <c r="G148" s="39">
        <f>IF($A148&lt;=LEN('COL7A1 e15 - 2ry Str + Mask'!A$2),SUMIF('COL7A1 e15 - HSF3.0'!E2:E219,"&lt;="&amp;$A148,'COL7A1 e15 - HSF3.0'!H2:H219)-SUMIF('COL7A1 e15 - HSF3.0'!G2:G219,"&lt;="&amp;$A148,'COL7A1 e15 - HSF3.0'!H2:H219),"")</f>
        <v>0.80952380952380665</v>
      </c>
      <c r="H148" s="39">
        <f>IF($A148&lt;=LEN('COL7A1 e15 - 2ry Str + Mask'!A$2),SUMIF('COL7A1 e15 - HSF3.0'!E2:E219,"&lt;="&amp;$A148,'COL7A1 e15 - HSF3.0'!I2:I219)-SUMIF('COL7A1 e15 - HSF3.0'!G2:G219,"&lt;="&amp;$A148,'COL7A1 e15 - HSF3.0'!I2:I219),"")</f>
        <v>-0.25</v>
      </c>
      <c r="I148" s="39">
        <f>IF($A148&lt;=LEN('COL7A1 e15 - 2ry Str + Mask'!A$2),G148+H148,"")</f>
        <v>0.55952380952380665</v>
      </c>
      <c r="J148" s="39">
        <f t="shared" si="17"/>
        <v>0</v>
      </c>
      <c r="K148" s="39">
        <f t="shared" si="18"/>
        <v>0</v>
      </c>
      <c r="L148" s="39">
        <f t="shared" si="19"/>
        <v>0</v>
      </c>
      <c r="M148" s="39">
        <f t="shared" si="20"/>
        <v>0.80952380952380665</v>
      </c>
      <c r="N148" s="39">
        <f t="shared" si="21"/>
        <v>-0.25</v>
      </c>
      <c r="O148" s="39">
        <f t="shared" si="22"/>
        <v>0.55952380952380665</v>
      </c>
      <c r="P148" s="39">
        <f>IF($A148&lt;=LEN('COL7A1 e15 - 2ry Str + Mask'!A$2),M148-J148,"")</f>
        <v>0.80952380952380665</v>
      </c>
      <c r="Q148" s="39">
        <f>IF($A148&lt;=LEN('COL7A1 e15 - 2ry Str + Mask'!A$2),N148-K148,"")</f>
        <v>-0.25</v>
      </c>
      <c r="R148" s="39">
        <f>IF($A148&lt;=LEN('COL7A1 e15 - 2ry Str + Mask'!A$2),O148-L148,"")</f>
        <v>0.55952380952380665</v>
      </c>
    </row>
    <row r="149" spans="1:18" ht="44" customHeight="1" x14ac:dyDescent="0.15">
      <c r="A149" s="36">
        <v>148</v>
      </c>
      <c r="B149" s="37" t="str">
        <f>IF($A149&lt;=LEN('COL7A1 e15 - 2ry Str + Mask'!A$2),MID('COL7A1 e15 - 2ry Str + Mask'!A$2,$A149,1),"")</f>
        <v>)</v>
      </c>
      <c r="C149" s="38" t="str">
        <f>IF($A149&lt;=LEN('COL7A1 e15 - 2ry Str + Mask'!B$2),MID('COL7A1 e15 - 2ry Str + Mask'!B$2,$A149,1),"")</f>
        <v>.</v>
      </c>
      <c r="D149" s="38" t="str">
        <f>IF($A149&lt;=LEN('COL7A1 e15 - 2ry Str + Mask'!C$2),MID('COL7A1 e15 - 2ry Str + Mask'!C$2,$A149,1),"")</f>
        <v>.</v>
      </c>
      <c r="E149" s="38" t="str">
        <f t="shared" si="16"/>
        <v>.</v>
      </c>
      <c r="F149" s="38" t="str">
        <f t="shared" si="23"/>
        <v>.....(((((..((((.(((.((((..((((((.((((((.(((...((.........((((((((...)))).))))...............................................................(((....</v>
      </c>
      <c r="G149" s="39">
        <f>IF($A149&lt;=LEN('COL7A1 e15 - 2ry Str + Mask'!A$2),SUMIF('COL7A1 e15 - HSF3.0'!E2:E219,"&lt;="&amp;$A149,'COL7A1 e15 - HSF3.0'!H2:H219)-SUMIF('COL7A1 e15 - HSF3.0'!G2:G219,"&lt;="&amp;$A149,'COL7A1 e15 - HSF3.0'!H2:H219),"")</f>
        <v>0.64285714285714057</v>
      </c>
      <c r="H149" s="39">
        <f>IF($A149&lt;=LEN('COL7A1 e15 - 2ry Str + Mask'!A$2),SUMIF('COL7A1 e15 - HSF3.0'!E2:E219,"&lt;="&amp;$A149,'COL7A1 e15 - HSF3.0'!I2:I219)-SUMIF('COL7A1 e15 - HSF3.0'!G2:G219,"&lt;="&amp;$A149,'COL7A1 e15 - HSF3.0'!I2:I219),"")</f>
        <v>-0.41666666666666652</v>
      </c>
      <c r="I149" s="39">
        <f>IF($A149&lt;=LEN('COL7A1 e15 - 2ry Str + Mask'!A$2),G149+H149,"")</f>
        <v>0.22619047619047405</v>
      </c>
      <c r="J149" s="39">
        <f t="shared" si="17"/>
        <v>0</v>
      </c>
      <c r="K149" s="39">
        <f t="shared" si="18"/>
        <v>0</v>
      </c>
      <c r="L149" s="39">
        <f t="shared" si="19"/>
        <v>0</v>
      </c>
      <c r="M149" s="39">
        <f t="shared" si="20"/>
        <v>0.64285714285714057</v>
      </c>
      <c r="N149" s="39">
        <f t="shared" si="21"/>
        <v>-0.41666666666666652</v>
      </c>
      <c r="O149" s="39">
        <f t="shared" si="22"/>
        <v>0.22619047619047405</v>
      </c>
      <c r="P149" s="39">
        <f>IF($A149&lt;=LEN('COL7A1 e15 - 2ry Str + Mask'!A$2),M149-J149,"")</f>
        <v>0.64285714285714057</v>
      </c>
      <c r="Q149" s="39">
        <f>IF($A149&lt;=LEN('COL7A1 e15 - 2ry Str + Mask'!A$2),N149-K149,"")</f>
        <v>-0.41666666666666652</v>
      </c>
      <c r="R149" s="39">
        <f>IF($A149&lt;=LEN('COL7A1 e15 - 2ry Str + Mask'!A$2),O149-L149,"")</f>
        <v>0.22619047619047405</v>
      </c>
    </row>
    <row r="150" spans="1:18" ht="44" customHeight="1" x14ac:dyDescent="0.15">
      <c r="A150" s="36">
        <v>149</v>
      </c>
      <c r="B150" s="37" t="str">
        <f>IF($A150&lt;=LEN('COL7A1 e15 - 2ry Str + Mask'!A$2),MID('COL7A1 e15 - 2ry Str + Mask'!A$2,$A150,1),"")</f>
        <v>)</v>
      </c>
      <c r="C150" s="38" t="str">
        <f>IF($A150&lt;=LEN('COL7A1 e15 - 2ry Str + Mask'!B$2),MID('COL7A1 e15 - 2ry Str + Mask'!B$2,$A150,1),"")</f>
        <v>.</v>
      </c>
      <c r="D150" s="38" t="str">
        <f>IF($A150&lt;=LEN('COL7A1 e15 - 2ry Str + Mask'!C$2),MID('COL7A1 e15 - 2ry Str + Mask'!C$2,$A150,1),"")</f>
        <v>.</v>
      </c>
      <c r="E150" s="38" t="str">
        <f t="shared" si="16"/>
        <v>.</v>
      </c>
      <c r="F150" s="38" t="str">
        <f t="shared" si="23"/>
        <v>.....(((((..((((.(((.((((..((((((.((((((.(((...((.........((((((((...)))).))))...............................................................(((.....</v>
      </c>
      <c r="G150" s="39">
        <f>IF($A150&lt;=LEN('COL7A1 e15 - 2ry Str + Mask'!A$2),SUMIF('COL7A1 e15 - HSF3.0'!E2:E219,"&lt;="&amp;$A150,'COL7A1 e15 - HSF3.0'!H2:H219)-SUMIF('COL7A1 e15 - HSF3.0'!G2:G219,"&lt;="&amp;$A150,'COL7A1 e15 - HSF3.0'!H2:H219),"")</f>
        <v>0.4761904761904745</v>
      </c>
      <c r="H150" s="39">
        <f>IF($A150&lt;=LEN('COL7A1 e15 - 2ry Str + Mask'!A$2),SUMIF('COL7A1 e15 - HSF3.0'!E2:E219,"&lt;="&amp;$A150,'COL7A1 e15 - HSF3.0'!I2:I219)-SUMIF('COL7A1 e15 - HSF3.0'!G2:G219,"&lt;="&amp;$A150,'COL7A1 e15 - HSF3.0'!I2:I219),"")</f>
        <v>-0.89285714285714279</v>
      </c>
      <c r="I150" s="39">
        <f>IF($A150&lt;=LEN('COL7A1 e15 - 2ry Str + Mask'!A$2),G150+H150,"")</f>
        <v>-0.41666666666666829</v>
      </c>
      <c r="J150" s="39">
        <f t="shared" si="17"/>
        <v>0</v>
      </c>
      <c r="K150" s="39">
        <f t="shared" si="18"/>
        <v>0</v>
      </c>
      <c r="L150" s="39">
        <f t="shared" si="19"/>
        <v>0</v>
      </c>
      <c r="M150" s="39">
        <f t="shared" si="20"/>
        <v>0.4761904761904745</v>
      </c>
      <c r="N150" s="39">
        <f t="shared" si="21"/>
        <v>-0.89285714285714279</v>
      </c>
      <c r="O150" s="39">
        <f t="shared" si="22"/>
        <v>-0.41666666666666829</v>
      </c>
      <c r="P150" s="39">
        <f>IF($A150&lt;=LEN('COL7A1 e15 - 2ry Str + Mask'!A$2),M150-J150,"")</f>
        <v>0.4761904761904745</v>
      </c>
      <c r="Q150" s="39">
        <f>IF($A150&lt;=LEN('COL7A1 e15 - 2ry Str + Mask'!A$2),N150-K150,"")</f>
        <v>-0.89285714285714279</v>
      </c>
      <c r="R150" s="39">
        <f>IF($A150&lt;=LEN('COL7A1 e15 - 2ry Str + Mask'!A$2),O150-L150,"")</f>
        <v>-0.41666666666666829</v>
      </c>
    </row>
    <row r="151" spans="1:18" ht="44" customHeight="1" x14ac:dyDescent="0.15">
      <c r="A151" s="36">
        <v>150</v>
      </c>
      <c r="B151" s="37" t="str">
        <f>IF($A151&lt;=LEN('COL7A1 e15 - 2ry Str + Mask'!A$2),MID('COL7A1 e15 - 2ry Str + Mask'!A$2,$A151,1),"")</f>
        <v>)</v>
      </c>
      <c r="C151" s="38" t="str">
        <f>IF($A151&lt;=LEN('COL7A1 e15 - 2ry Str + Mask'!B$2),MID('COL7A1 e15 - 2ry Str + Mask'!B$2,$A151,1),"")</f>
        <v>)</v>
      </c>
      <c r="D151" s="38" t="str">
        <f>IF($A151&lt;=LEN('COL7A1 e15 - 2ry Str + Mask'!C$2),MID('COL7A1 e15 - 2ry Str + Mask'!C$2,$A151,1),"")</f>
        <v>.</v>
      </c>
      <c r="E151" s="38" t="str">
        <f t="shared" si="16"/>
        <v>)</v>
      </c>
      <c r="F151" s="38" t="str">
        <f t="shared" si="23"/>
        <v>.....(((((..((((.(((.((((..((((((.((((((.(((...((.........((((((((...)))).))))...............................................................(((.....)</v>
      </c>
      <c r="G151" s="39">
        <f>IF($A151&lt;=LEN('COL7A1 e15 - 2ry Str + Mask'!A$2),SUMIF('COL7A1 e15 - HSF3.0'!E2:E219,"&lt;="&amp;$A151,'COL7A1 e15 - HSF3.0'!H2:H219)-SUMIF('COL7A1 e15 - HSF3.0'!G2:G219,"&lt;="&amp;$A151,'COL7A1 e15 - HSF3.0'!H2:H219),"")</f>
        <v>0.4761904761904745</v>
      </c>
      <c r="H151" s="39">
        <f>IF($A151&lt;=LEN('COL7A1 e15 - 2ry Str + Mask'!A$2),SUMIF('COL7A1 e15 - HSF3.0'!E2:E219,"&lt;="&amp;$A151,'COL7A1 e15 - HSF3.0'!I2:I219)-SUMIF('COL7A1 e15 - HSF3.0'!G2:G219,"&lt;="&amp;$A151,'COL7A1 e15 - HSF3.0'!I2:I219),"")</f>
        <v>-1.202380952380953</v>
      </c>
      <c r="I151" s="39">
        <f>IF($A151&lt;=LEN('COL7A1 e15 - 2ry Str + Mask'!A$2),G151+H151,"")</f>
        <v>-0.7261904761904785</v>
      </c>
      <c r="J151" s="39">
        <f t="shared" si="17"/>
        <v>0</v>
      </c>
      <c r="K151" s="39">
        <f t="shared" si="18"/>
        <v>0</v>
      </c>
      <c r="L151" s="39">
        <f t="shared" si="19"/>
        <v>0</v>
      </c>
      <c r="M151" s="39">
        <f t="shared" si="20"/>
        <v>0</v>
      </c>
      <c r="N151" s="39">
        <f t="shared" si="21"/>
        <v>0</v>
      </c>
      <c r="O151" s="39">
        <f t="shared" si="22"/>
        <v>0</v>
      </c>
      <c r="P151" s="39">
        <f>IF($A151&lt;=LEN('COL7A1 e15 - 2ry Str + Mask'!A$2),M151-J151,"")</f>
        <v>0</v>
      </c>
      <c r="Q151" s="39">
        <f>IF($A151&lt;=LEN('COL7A1 e15 - 2ry Str + Mask'!A$2),N151-K151,"")</f>
        <v>0</v>
      </c>
      <c r="R151" s="39">
        <f>IF($A151&lt;=LEN('COL7A1 e15 - 2ry Str + Mask'!A$2),O151-L151,"")</f>
        <v>0</v>
      </c>
    </row>
    <row r="152" spans="1:18" ht="44" customHeight="1" x14ac:dyDescent="0.15">
      <c r="A152" s="36">
        <v>151</v>
      </c>
      <c r="B152" s="37" t="str">
        <f>IF($A152&lt;=LEN('COL7A1 e15 - 2ry Str + Mask'!A$2),MID('COL7A1 e15 - 2ry Str + Mask'!A$2,$A152,1),"")</f>
        <v>)</v>
      </c>
      <c r="C152" s="38" t="str">
        <f>IF($A152&lt;=LEN('COL7A1 e15 - 2ry Str + Mask'!B$2),MID('COL7A1 e15 - 2ry Str + Mask'!B$2,$A152,1),"")</f>
        <v>)</v>
      </c>
      <c r="D152" s="38" t="str">
        <f>IF($A152&lt;=LEN('COL7A1 e15 - 2ry Str + Mask'!C$2),MID('COL7A1 e15 - 2ry Str + Mask'!C$2,$A152,1),"")</f>
        <v>.</v>
      </c>
      <c r="E152" s="38" t="str">
        <f t="shared" si="16"/>
        <v>)</v>
      </c>
      <c r="F152" s="38" t="str">
        <f t="shared" si="23"/>
        <v>.....(((((..((((.(((.((((..((((((.((((((.(((...((.........((((((((...)))).))))...............................................................(((.....))</v>
      </c>
      <c r="G152" s="39">
        <f>IF($A152&lt;=LEN('COL7A1 e15 - 2ry Str + Mask'!A$2),SUMIF('COL7A1 e15 - HSF3.0'!E2:E219,"&lt;="&amp;$A152,'COL7A1 e15 - HSF3.0'!H2:H219)-SUMIF('COL7A1 e15 - HSF3.0'!G2:G219,"&lt;="&amp;$A152,'COL7A1 e15 - HSF3.0'!H2:H219),"")</f>
        <v>0.16666666666666607</v>
      </c>
      <c r="H152" s="39">
        <f>IF($A152&lt;=LEN('COL7A1 e15 - 2ry Str + Mask'!A$2),SUMIF('COL7A1 e15 - HSF3.0'!E2:E219,"&lt;="&amp;$A152,'COL7A1 e15 - HSF3.0'!I2:I219)-SUMIF('COL7A1 e15 - HSF3.0'!G2:G219,"&lt;="&amp;$A152,'COL7A1 e15 - HSF3.0'!I2:I219),"")</f>
        <v>-1.24404761904762</v>
      </c>
      <c r="I152" s="39">
        <f>IF($A152&lt;=LEN('COL7A1 e15 - 2ry Str + Mask'!A$2),G152+H152,"")</f>
        <v>-1.0773809523809539</v>
      </c>
      <c r="J152" s="39">
        <f t="shared" si="17"/>
        <v>0</v>
      </c>
      <c r="K152" s="39">
        <f t="shared" si="18"/>
        <v>0</v>
      </c>
      <c r="L152" s="39">
        <f t="shared" si="19"/>
        <v>0</v>
      </c>
      <c r="M152" s="39">
        <f t="shared" si="20"/>
        <v>0</v>
      </c>
      <c r="N152" s="39">
        <f t="shared" si="21"/>
        <v>0</v>
      </c>
      <c r="O152" s="39">
        <f t="shared" si="22"/>
        <v>0</v>
      </c>
      <c r="P152" s="39">
        <f>IF($A152&lt;=LEN('COL7A1 e15 - 2ry Str + Mask'!A$2),M152-J152,"")</f>
        <v>0</v>
      </c>
      <c r="Q152" s="39">
        <f>IF($A152&lt;=LEN('COL7A1 e15 - 2ry Str + Mask'!A$2),N152-K152,"")</f>
        <v>0</v>
      </c>
      <c r="R152" s="39">
        <f>IF($A152&lt;=LEN('COL7A1 e15 - 2ry Str + Mask'!A$2),O152-L152,"")</f>
        <v>0</v>
      </c>
    </row>
    <row r="153" spans="1:18" ht="44" customHeight="1" x14ac:dyDescent="0.15">
      <c r="A153" s="36">
        <v>152</v>
      </c>
      <c r="B153" s="37" t="str">
        <f>IF($A153&lt;=LEN('COL7A1 e15 - 2ry Str + Mask'!A$2),MID('COL7A1 e15 - 2ry Str + Mask'!A$2,$A153,1),"")</f>
        <v>)</v>
      </c>
      <c r="C153" s="38" t="str">
        <f>IF($A153&lt;=LEN('COL7A1 e15 - 2ry Str + Mask'!B$2),MID('COL7A1 e15 - 2ry Str + Mask'!B$2,$A153,1),"")</f>
        <v>)</v>
      </c>
      <c r="D153" s="38" t="str">
        <f>IF($A153&lt;=LEN('COL7A1 e15 - 2ry Str + Mask'!C$2),MID('COL7A1 e15 - 2ry Str + Mask'!C$2,$A153,1),"")</f>
        <v>.</v>
      </c>
      <c r="E153" s="38" t="str">
        <f t="shared" si="16"/>
        <v>)</v>
      </c>
      <c r="F153" s="38" t="str">
        <f t="shared" si="23"/>
        <v>.....(((((..((((.(((.((((..((((((.((((((.(((...((.........((((((((...)))).))))...............................................................(((.....)))</v>
      </c>
      <c r="G153" s="39">
        <f>IF($A153&lt;=LEN('COL7A1 e15 - 2ry Str + Mask'!A$2),SUMIF('COL7A1 e15 - HSF3.0'!E2:E219,"&lt;="&amp;$A153,'COL7A1 e15 - HSF3.0'!H2:H219)-SUMIF('COL7A1 e15 - HSF3.0'!G2:G219,"&lt;="&amp;$A153,'COL7A1 e15 - HSF3.0'!H2:H219),"")</f>
        <v>0.16666666666666607</v>
      </c>
      <c r="H153" s="39">
        <f>IF($A153&lt;=LEN('COL7A1 e15 - 2ry Str + Mask'!A$2),SUMIF('COL7A1 e15 - HSF3.0'!E2:E219,"&lt;="&amp;$A153,'COL7A1 e15 - HSF3.0'!I2:I219)-SUMIF('COL7A1 e15 - HSF3.0'!G2:G219,"&lt;="&amp;$A153,'COL7A1 e15 - HSF3.0'!I2:I219),"")</f>
        <v>-1.4107142857142869</v>
      </c>
      <c r="I153" s="39">
        <f>IF($A153&lt;=LEN('COL7A1 e15 - 2ry Str + Mask'!A$2),G153+H153,"")</f>
        <v>-1.2440476190476208</v>
      </c>
      <c r="J153" s="39">
        <f t="shared" si="17"/>
        <v>0</v>
      </c>
      <c r="K153" s="39">
        <f t="shared" si="18"/>
        <v>0</v>
      </c>
      <c r="L153" s="39">
        <f t="shared" si="19"/>
        <v>0</v>
      </c>
      <c r="M153" s="39">
        <f t="shared" si="20"/>
        <v>0</v>
      </c>
      <c r="N153" s="39">
        <f t="shared" si="21"/>
        <v>0</v>
      </c>
      <c r="O153" s="39">
        <f t="shared" si="22"/>
        <v>0</v>
      </c>
      <c r="P153" s="39">
        <f>IF($A153&lt;=LEN('COL7A1 e15 - 2ry Str + Mask'!A$2),M153-J153,"")</f>
        <v>0</v>
      </c>
      <c r="Q153" s="39">
        <f>IF($A153&lt;=LEN('COL7A1 e15 - 2ry Str + Mask'!A$2),N153-K153,"")</f>
        <v>0</v>
      </c>
      <c r="R153" s="39">
        <f>IF($A153&lt;=LEN('COL7A1 e15 - 2ry Str + Mask'!A$2),O153-L153,"")</f>
        <v>0</v>
      </c>
    </row>
    <row r="154" spans="1:18" ht="44" customHeight="1" x14ac:dyDescent="0.15">
      <c r="A154" s="36">
        <v>153</v>
      </c>
      <c r="B154" s="37" t="str">
        <f>IF($A154&lt;=LEN('COL7A1 e15 - 2ry Str + Mask'!A$2),MID('COL7A1 e15 - 2ry Str + Mask'!A$2,$A154,1),"")</f>
        <v>.</v>
      </c>
      <c r="C154" s="38" t="str">
        <f>IF($A154&lt;=LEN('COL7A1 e15 - 2ry Str + Mask'!B$2),MID('COL7A1 e15 - 2ry Str + Mask'!B$2,$A154,1),"")</f>
        <v>.</v>
      </c>
      <c r="D154" s="38" t="str">
        <f>IF($A154&lt;=LEN('COL7A1 e15 - 2ry Str + Mask'!C$2),MID('COL7A1 e15 - 2ry Str + Mask'!C$2,$A154,1),"")</f>
        <v>.</v>
      </c>
      <c r="E154" s="38" t="str">
        <f t="shared" si="16"/>
        <v>.</v>
      </c>
      <c r="F154" s="38" t="str">
        <f t="shared" si="23"/>
        <v>.....(((((..((((.(((.((((..((((((.((((((.(((...((.........((((((((...)))).))))...............................................................(((.....))).</v>
      </c>
      <c r="G154" s="39">
        <f>IF($A154&lt;=LEN('COL7A1 e15 - 2ry Str + Mask'!A$2),SUMIF('COL7A1 e15 - HSF3.0'!E2:E219,"&lt;="&amp;$A154,'COL7A1 e15 - HSF3.0'!H2:H219)-SUMIF('COL7A1 e15 - HSF3.0'!G2:G219,"&lt;="&amp;$A154,'COL7A1 e15 - HSF3.0'!H2:H219),"")</f>
        <v>0.16666666666666607</v>
      </c>
      <c r="H154" s="39">
        <f>IF($A154&lt;=LEN('COL7A1 e15 - 2ry Str + Mask'!A$2),SUMIF('COL7A1 e15 - HSF3.0'!E2:E219,"&lt;="&amp;$A154,'COL7A1 e15 - HSF3.0'!I2:I219)-SUMIF('COL7A1 e15 - HSF3.0'!G2:G219,"&lt;="&amp;$A154,'COL7A1 e15 - HSF3.0'!I2:I219),"")</f>
        <v>-1.7202380952380971</v>
      </c>
      <c r="I154" s="39">
        <f>IF($A154&lt;=LEN('COL7A1 e15 - 2ry Str + Mask'!A$2),G154+H154,"")</f>
        <v>-1.553571428571431</v>
      </c>
      <c r="J154" s="39">
        <f t="shared" si="17"/>
        <v>0.16666666666666607</v>
      </c>
      <c r="K154" s="39">
        <f t="shared" si="18"/>
        <v>-1.7202380952380971</v>
      </c>
      <c r="L154" s="39">
        <f t="shared" si="19"/>
        <v>-1.553571428571431</v>
      </c>
      <c r="M154" s="39">
        <f t="shared" si="20"/>
        <v>0.16666666666666607</v>
      </c>
      <c r="N154" s="39">
        <f t="shared" si="21"/>
        <v>-1.7202380952380971</v>
      </c>
      <c r="O154" s="39">
        <f t="shared" si="22"/>
        <v>-1.553571428571431</v>
      </c>
      <c r="P154" s="39">
        <f>IF($A154&lt;=LEN('COL7A1 e15 - 2ry Str + Mask'!A$2),M154-J154,"")</f>
        <v>0</v>
      </c>
      <c r="Q154" s="39">
        <f>IF($A154&lt;=LEN('COL7A1 e15 - 2ry Str + Mask'!A$2),N154-K154,"")</f>
        <v>0</v>
      </c>
      <c r="R154" s="39">
        <f>IF($A154&lt;=LEN('COL7A1 e15 - 2ry Str + Mask'!A$2),O154-L154,"")</f>
        <v>0</v>
      </c>
    </row>
    <row r="155" spans="1:18" ht="44" customHeight="1" x14ac:dyDescent="0.15">
      <c r="A155" s="36">
        <v>154</v>
      </c>
      <c r="B155" s="37" t="str">
        <f>IF($A155&lt;=LEN('COL7A1 e15 - 2ry Str + Mask'!A$2),MID('COL7A1 e15 - 2ry Str + Mask'!A$2,$A155,1),"")</f>
        <v>.</v>
      </c>
      <c r="C155" s="38" t="str">
        <f>IF($A155&lt;=LEN('COL7A1 e15 - 2ry Str + Mask'!B$2),MID('COL7A1 e15 - 2ry Str + Mask'!B$2,$A155,1),"")</f>
        <v>.</v>
      </c>
      <c r="D155" s="38" t="str">
        <f>IF($A155&lt;=LEN('COL7A1 e15 - 2ry Str + Mask'!C$2),MID('COL7A1 e15 - 2ry Str + Mask'!C$2,$A155,1),"")</f>
        <v>.</v>
      </c>
      <c r="E155" s="38" t="str">
        <f t="shared" si="16"/>
        <v>.</v>
      </c>
      <c r="F155" s="38" t="str">
        <f t="shared" si="23"/>
        <v>.....(((((..((((.(((.((((..((((((.((((((.(((...((.........((((((((...)))).))))...............................................................(((.....)))..</v>
      </c>
      <c r="G155" s="39">
        <f>IF($A155&lt;=LEN('COL7A1 e15 - 2ry Str + Mask'!A$2),SUMIF('COL7A1 e15 - HSF3.0'!E2:E219,"&lt;="&amp;$A155,'COL7A1 e15 - HSF3.0'!H2:H219)-SUMIF('COL7A1 e15 - HSF3.0'!G2:G219,"&lt;="&amp;$A155,'COL7A1 e15 - HSF3.0'!H2:H219),"")</f>
        <v>0.33333333333333215</v>
      </c>
      <c r="H155" s="39">
        <f>IF($A155&lt;=LEN('COL7A1 e15 - 2ry Str + Mask'!A$2),SUMIF('COL7A1 e15 - HSF3.0'!E2:E219,"&lt;="&amp;$A155,'COL7A1 e15 - HSF3.0'!I2:I219)-SUMIF('COL7A1 e15 - HSF3.0'!G2:G219,"&lt;="&amp;$A155,'COL7A1 e15 - HSF3.0'!I2:I219),"")</f>
        <v>-1.7202380952380976</v>
      </c>
      <c r="I155" s="39">
        <f>IF($A155&lt;=LEN('COL7A1 e15 - 2ry Str + Mask'!A$2),G155+H155,"")</f>
        <v>-1.3869047619047654</v>
      </c>
      <c r="J155" s="39">
        <f t="shared" si="17"/>
        <v>0.33333333333333215</v>
      </c>
      <c r="K155" s="39">
        <f t="shared" si="18"/>
        <v>-1.7202380952380976</v>
      </c>
      <c r="L155" s="39">
        <f t="shared" si="19"/>
        <v>-1.3869047619047654</v>
      </c>
      <c r="M155" s="39">
        <f t="shared" si="20"/>
        <v>0.33333333333333215</v>
      </c>
      <c r="N155" s="39">
        <f t="shared" si="21"/>
        <v>-1.7202380952380976</v>
      </c>
      <c r="O155" s="39">
        <f t="shared" si="22"/>
        <v>-1.3869047619047654</v>
      </c>
      <c r="P155" s="39">
        <f>IF($A155&lt;=LEN('COL7A1 e15 - 2ry Str + Mask'!A$2),M155-J155,"")</f>
        <v>0</v>
      </c>
      <c r="Q155" s="39">
        <f>IF($A155&lt;=LEN('COL7A1 e15 - 2ry Str + Mask'!A$2),N155-K155,"")</f>
        <v>0</v>
      </c>
      <c r="R155" s="39">
        <f>IF($A155&lt;=LEN('COL7A1 e15 - 2ry Str + Mask'!A$2),O155-L155,"")</f>
        <v>0</v>
      </c>
    </row>
    <row r="156" spans="1:18" ht="44" customHeight="1" x14ac:dyDescent="0.15">
      <c r="A156" s="36">
        <v>155</v>
      </c>
      <c r="B156" s="37" t="str">
        <f>IF($A156&lt;=LEN('COL7A1 e15 - 2ry Str + Mask'!A$2),MID('COL7A1 e15 - 2ry Str + Mask'!A$2,$A156,1),"")</f>
        <v>.</v>
      </c>
      <c r="C156" s="38" t="str">
        <f>IF($A156&lt;=LEN('COL7A1 e15 - 2ry Str + Mask'!B$2),MID('COL7A1 e15 - 2ry Str + Mask'!B$2,$A156,1),"")</f>
        <v>.</v>
      </c>
      <c r="D156" s="38" t="str">
        <f>IF($A156&lt;=LEN('COL7A1 e15 - 2ry Str + Mask'!C$2),MID('COL7A1 e15 - 2ry Str + Mask'!C$2,$A156,1),"")</f>
        <v>.</v>
      </c>
      <c r="E156" s="38" t="str">
        <f t="shared" si="16"/>
        <v>.</v>
      </c>
      <c r="F156" s="38" t="str">
        <f t="shared" si="23"/>
        <v>.....(((((..((((.(((.((((..((((((.((((((.(((...((.........((((((((...)))).))))...............................................................(((.....)))...</v>
      </c>
      <c r="G156" s="39">
        <f>IF($A156&lt;=LEN('COL7A1 e15 - 2ry Str + Mask'!A$2),SUMIF('COL7A1 e15 - HSF3.0'!E2:E219,"&lt;="&amp;$A156,'COL7A1 e15 - HSF3.0'!H2:H219)-SUMIF('COL7A1 e15 - HSF3.0'!G2:G219,"&lt;="&amp;$A156,'COL7A1 e15 - HSF3.0'!H2:H219),"")</f>
        <v>0.33333333333333215</v>
      </c>
      <c r="H156" s="39">
        <f>IF($A156&lt;=LEN('COL7A1 e15 - 2ry Str + Mask'!A$2),SUMIF('COL7A1 e15 - HSF3.0'!E2:E219,"&lt;="&amp;$A156,'COL7A1 e15 - HSF3.0'!I2:I219)-SUMIF('COL7A1 e15 - HSF3.0'!G2:G219,"&lt;="&amp;$A156,'COL7A1 e15 - HSF3.0'!I2:I219),"")</f>
        <v>-1.5535714285714315</v>
      </c>
      <c r="I156" s="39">
        <f>IF($A156&lt;=LEN('COL7A1 e15 - 2ry Str + Mask'!A$2),G156+H156,"")</f>
        <v>-1.2202380952380993</v>
      </c>
      <c r="J156" s="39">
        <f t="shared" si="17"/>
        <v>0.33333333333333215</v>
      </c>
      <c r="K156" s="39">
        <f t="shared" si="18"/>
        <v>-1.5535714285714315</v>
      </c>
      <c r="L156" s="39">
        <f t="shared" si="19"/>
        <v>-1.2202380952380993</v>
      </c>
      <c r="M156" s="39">
        <f t="shared" si="20"/>
        <v>0.33333333333333215</v>
      </c>
      <c r="N156" s="39">
        <f t="shared" si="21"/>
        <v>-1.5535714285714315</v>
      </c>
      <c r="O156" s="39">
        <f t="shared" si="22"/>
        <v>-1.2202380952380993</v>
      </c>
      <c r="P156" s="39">
        <f>IF($A156&lt;=LEN('COL7A1 e15 - 2ry Str + Mask'!A$2),M156-J156,"")</f>
        <v>0</v>
      </c>
      <c r="Q156" s="39">
        <f>IF($A156&lt;=LEN('COL7A1 e15 - 2ry Str + Mask'!A$2),N156-K156,"")</f>
        <v>0</v>
      </c>
      <c r="R156" s="39">
        <f>IF($A156&lt;=LEN('COL7A1 e15 - 2ry Str + Mask'!A$2),O156-L156,"")</f>
        <v>0</v>
      </c>
    </row>
    <row r="157" spans="1:18" ht="44" customHeight="1" x14ac:dyDescent="0.15">
      <c r="A157" s="36">
        <v>156</v>
      </c>
      <c r="B157" s="37" t="str">
        <f>IF($A157&lt;=LEN('COL7A1 e15 - 2ry Str + Mask'!A$2),MID('COL7A1 e15 - 2ry Str + Mask'!A$2,$A157,1),"")</f>
        <v>.</v>
      </c>
      <c r="C157" s="38" t="str">
        <f>IF($A157&lt;=LEN('COL7A1 e15 - 2ry Str + Mask'!B$2),MID('COL7A1 e15 - 2ry Str + Mask'!B$2,$A157,1),"")</f>
        <v>.</v>
      </c>
      <c r="D157" s="38" t="str">
        <f>IF($A157&lt;=LEN('COL7A1 e15 - 2ry Str + Mask'!C$2),MID('COL7A1 e15 - 2ry Str + Mask'!C$2,$A157,1),"")</f>
        <v>.</v>
      </c>
      <c r="E157" s="38" t="str">
        <f t="shared" si="16"/>
        <v>.</v>
      </c>
      <c r="F157" s="38" t="str">
        <f t="shared" si="23"/>
        <v>.....(((((..((((.(((.((((..((((((.((((((.(((...((.........((((((((...)))).))))...............................................................(((.....)))....</v>
      </c>
      <c r="G157" s="39">
        <f>IF($A157&lt;=LEN('COL7A1 e15 - 2ry Str + Mask'!A$2),SUMIF('COL7A1 e15 - HSF3.0'!E2:E219,"&lt;="&amp;$A157,'COL7A1 e15 - HSF3.0'!H2:H219)-SUMIF('COL7A1 e15 - HSF3.0'!G2:G219,"&lt;="&amp;$A157,'COL7A1 e15 - HSF3.0'!H2:H219),"")</f>
        <v>0.33333333333333215</v>
      </c>
      <c r="H157" s="39">
        <f>IF($A157&lt;=LEN('COL7A1 e15 - 2ry Str + Mask'!A$2),SUMIF('COL7A1 e15 - HSF3.0'!E2:E219,"&lt;="&amp;$A157,'COL7A1 e15 - HSF3.0'!I2:I219)-SUMIF('COL7A1 e15 - HSF3.0'!G2:G219,"&lt;="&amp;$A157,'COL7A1 e15 - HSF3.0'!I2:I219),"")</f>
        <v>-1.4285714285714315</v>
      </c>
      <c r="I157" s="39">
        <f>IF($A157&lt;=LEN('COL7A1 e15 - 2ry Str + Mask'!A$2),G157+H157,"")</f>
        <v>-1.0952380952380993</v>
      </c>
      <c r="J157" s="39">
        <f t="shared" si="17"/>
        <v>0.33333333333333215</v>
      </c>
      <c r="K157" s="39">
        <f t="shared" si="18"/>
        <v>-1.4285714285714315</v>
      </c>
      <c r="L157" s="39">
        <f t="shared" si="19"/>
        <v>-1.0952380952380993</v>
      </c>
      <c r="M157" s="39">
        <f t="shared" si="20"/>
        <v>0.33333333333333215</v>
      </c>
      <c r="N157" s="39">
        <f t="shared" si="21"/>
        <v>-1.4285714285714315</v>
      </c>
      <c r="O157" s="39">
        <f t="shared" si="22"/>
        <v>-1.0952380952380993</v>
      </c>
      <c r="P157" s="39">
        <f>IF($A157&lt;=LEN('COL7A1 e15 - 2ry Str + Mask'!A$2),M157-J157,"")</f>
        <v>0</v>
      </c>
      <c r="Q157" s="39">
        <f>IF($A157&lt;=LEN('COL7A1 e15 - 2ry Str + Mask'!A$2),N157-K157,"")</f>
        <v>0</v>
      </c>
      <c r="R157" s="39">
        <f>IF($A157&lt;=LEN('COL7A1 e15 - 2ry Str + Mask'!A$2),O157-L157,"")</f>
        <v>0</v>
      </c>
    </row>
    <row r="158" spans="1:18" ht="44" customHeight="1" x14ac:dyDescent="0.15">
      <c r="A158" s="36">
        <v>157</v>
      </c>
      <c r="B158" s="37" t="str">
        <f>IF($A158&lt;=LEN('COL7A1 e15 - 2ry Str + Mask'!A$2),MID('COL7A1 e15 - 2ry Str + Mask'!A$2,$A158,1),"")</f>
        <v>.</v>
      </c>
      <c r="C158" s="38" t="str">
        <f>IF($A158&lt;=LEN('COL7A1 e15 - 2ry Str + Mask'!B$2),MID('COL7A1 e15 - 2ry Str + Mask'!B$2,$A158,1),"")</f>
        <v>.</v>
      </c>
      <c r="D158" s="38" t="str">
        <f>IF($A158&lt;=LEN('COL7A1 e15 - 2ry Str + Mask'!C$2),MID('COL7A1 e15 - 2ry Str + Mask'!C$2,$A158,1),"")</f>
        <v>.</v>
      </c>
      <c r="E158" s="38" t="str">
        <f t="shared" si="16"/>
        <v>.</v>
      </c>
      <c r="F158" s="38" t="str">
        <f t="shared" si="23"/>
        <v>.....(((((..((((.(((.((((..((((((.((((((.(((...((.........((((((((...)))).))))...............................................................(((.....))).....</v>
      </c>
      <c r="G158" s="39">
        <f>IF($A158&lt;=LEN('COL7A1 e15 - 2ry Str + Mask'!A$2),SUMIF('COL7A1 e15 - HSF3.0'!E2:E219,"&lt;="&amp;$A158,'COL7A1 e15 - HSF3.0'!H2:H219)-SUMIF('COL7A1 e15 - HSF3.0'!G2:G219,"&lt;="&amp;$A158,'COL7A1 e15 - HSF3.0'!H2:H219),"")</f>
        <v>0.49999999999999822</v>
      </c>
      <c r="H158" s="39">
        <f>IF($A158&lt;=LEN('COL7A1 e15 - 2ry Str + Mask'!A$2),SUMIF('COL7A1 e15 - HSF3.0'!E2:E219,"&lt;="&amp;$A158,'COL7A1 e15 - HSF3.0'!I2:I219)-SUMIF('COL7A1 e15 - HSF3.0'!G2:G219,"&lt;="&amp;$A158,'COL7A1 e15 - HSF3.0'!I2:I219),"")</f>
        <v>-1.1190476190476213</v>
      </c>
      <c r="I158" s="39">
        <f>IF($A158&lt;=LEN('COL7A1 e15 - 2ry Str + Mask'!A$2),G158+H158,"")</f>
        <v>-0.61904761904762307</v>
      </c>
      <c r="J158" s="39">
        <f t="shared" si="17"/>
        <v>0.49999999999999822</v>
      </c>
      <c r="K158" s="39">
        <f t="shared" si="18"/>
        <v>-1.1190476190476213</v>
      </c>
      <c r="L158" s="39">
        <f t="shared" si="19"/>
        <v>-0.61904761904762307</v>
      </c>
      <c r="M158" s="39">
        <f t="shared" si="20"/>
        <v>0.49999999999999822</v>
      </c>
      <c r="N158" s="39">
        <f t="shared" si="21"/>
        <v>-1.1190476190476213</v>
      </c>
      <c r="O158" s="39">
        <f t="shared" si="22"/>
        <v>-0.61904761904762307</v>
      </c>
      <c r="P158" s="39">
        <f>IF($A158&lt;=LEN('COL7A1 e15 - 2ry Str + Mask'!A$2),M158-J158,"")</f>
        <v>0</v>
      </c>
      <c r="Q158" s="39">
        <f>IF($A158&lt;=LEN('COL7A1 e15 - 2ry Str + Mask'!A$2),N158-K158,"")</f>
        <v>0</v>
      </c>
      <c r="R158" s="39">
        <f>IF($A158&lt;=LEN('COL7A1 e15 - 2ry Str + Mask'!A$2),O158-L158,"")</f>
        <v>0</v>
      </c>
    </row>
    <row r="159" spans="1:18" ht="44" customHeight="1" x14ac:dyDescent="0.15">
      <c r="A159" s="36">
        <v>158</v>
      </c>
      <c r="B159" s="37" t="str">
        <f>IF($A159&lt;=LEN('COL7A1 e15 - 2ry Str + Mask'!A$2),MID('COL7A1 e15 - 2ry Str + Mask'!A$2,$A159,1),"")</f>
        <v>.</v>
      </c>
      <c r="C159" s="38" t="str">
        <f>IF($A159&lt;=LEN('COL7A1 e15 - 2ry Str + Mask'!B$2),MID('COL7A1 e15 - 2ry Str + Mask'!B$2,$A159,1),"")</f>
        <v>.</v>
      </c>
      <c r="D159" s="38" t="str">
        <f>IF($A159&lt;=LEN('COL7A1 e15 - 2ry Str + Mask'!C$2),MID('COL7A1 e15 - 2ry Str + Mask'!C$2,$A159,1),"")</f>
        <v>.</v>
      </c>
      <c r="E159" s="38" t="str">
        <f t="shared" si="16"/>
        <v>.</v>
      </c>
      <c r="F159" s="38" t="str">
        <f t="shared" si="23"/>
        <v>.....(((((..((((.(((.((((..((((((.((((((.(((...((.........((((((((...)))).))))...............................................................(((.....)))......</v>
      </c>
      <c r="G159" s="39">
        <f>IF($A159&lt;=LEN('COL7A1 e15 - 2ry Str + Mask'!A$2),SUMIF('COL7A1 e15 - HSF3.0'!E2:E219,"&lt;="&amp;$A159,'COL7A1 e15 - HSF3.0'!H2:H219)-SUMIF('COL7A1 e15 - HSF3.0'!G2:G219,"&lt;="&amp;$A159,'COL7A1 e15 - HSF3.0'!H2:H219),"")</f>
        <v>0.49999999999999822</v>
      </c>
      <c r="H159" s="39">
        <f>IF($A159&lt;=LEN('COL7A1 e15 - 2ry Str + Mask'!A$2),SUMIF('COL7A1 e15 - HSF3.0'!E2:E219,"&lt;="&amp;$A159,'COL7A1 e15 - HSF3.0'!I2:I219)-SUMIF('COL7A1 e15 - HSF3.0'!G2:G219,"&lt;="&amp;$A159,'COL7A1 e15 - HSF3.0'!I2:I219),"")</f>
        <v>-1.0952380952380976</v>
      </c>
      <c r="I159" s="39">
        <f>IF($A159&lt;=LEN('COL7A1 e15 - 2ry Str + Mask'!A$2),G159+H159,"")</f>
        <v>-0.59523809523809934</v>
      </c>
      <c r="J159" s="39">
        <f t="shared" si="17"/>
        <v>0.49999999999999822</v>
      </c>
      <c r="K159" s="39">
        <f t="shared" si="18"/>
        <v>-1.0952380952380976</v>
      </c>
      <c r="L159" s="39">
        <f t="shared" si="19"/>
        <v>-0.59523809523809934</v>
      </c>
      <c r="M159" s="39">
        <f t="shared" si="20"/>
        <v>0.49999999999999822</v>
      </c>
      <c r="N159" s="39">
        <f t="shared" si="21"/>
        <v>-1.0952380952380976</v>
      </c>
      <c r="O159" s="39">
        <f t="shared" si="22"/>
        <v>-0.59523809523809934</v>
      </c>
      <c r="P159" s="39">
        <f>IF($A159&lt;=LEN('COL7A1 e15 - 2ry Str + Mask'!A$2),M159-J159,"")</f>
        <v>0</v>
      </c>
      <c r="Q159" s="39">
        <f>IF($A159&lt;=LEN('COL7A1 e15 - 2ry Str + Mask'!A$2),N159-K159,"")</f>
        <v>0</v>
      </c>
      <c r="R159" s="39">
        <f>IF($A159&lt;=LEN('COL7A1 e15 - 2ry Str + Mask'!A$2),O159-L159,"")</f>
        <v>0</v>
      </c>
    </row>
    <row r="160" spans="1:18" ht="44" customHeight="1" x14ac:dyDescent="0.15">
      <c r="A160" s="36">
        <v>159</v>
      </c>
      <c r="B160" s="37" t="str">
        <f>IF($A160&lt;=LEN('COL7A1 e15 - 2ry Str + Mask'!A$2),MID('COL7A1 e15 - 2ry Str + Mask'!A$2,$A160,1),"")</f>
        <v>.</v>
      </c>
      <c r="C160" s="38" t="str">
        <f>IF($A160&lt;=LEN('COL7A1 e15 - 2ry Str + Mask'!B$2),MID('COL7A1 e15 - 2ry Str + Mask'!B$2,$A160,1),"")</f>
        <v>.</v>
      </c>
      <c r="D160" s="38" t="str">
        <f>IF($A160&lt;=LEN('COL7A1 e15 - 2ry Str + Mask'!C$2),MID('COL7A1 e15 - 2ry Str + Mask'!C$2,$A160,1),"")</f>
        <v>.</v>
      </c>
      <c r="E160" s="38" t="str">
        <f t="shared" si="16"/>
        <v>.</v>
      </c>
      <c r="F160" s="38" t="str">
        <f t="shared" si="23"/>
        <v>.....(((((..((((.(((.((((..((((((.((((((.(((...((.........((((((((...)))).))))...............................................................(((.....))).......</v>
      </c>
      <c r="G160" s="39">
        <f>IF($A160&lt;=LEN('COL7A1 e15 - 2ry Str + Mask'!A$2),SUMIF('COL7A1 e15 - HSF3.0'!E2:E219,"&lt;="&amp;$A160,'COL7A1 e15 - HSF3.0'!H2:H219)-SUMIF('COL7A1 e15 - HSF3.0'!G2:G219,"&lt;="&amp;$A160,'COL7A1 e15 - HSF3.0'!H2:H219),"")</f>
        <v>0.49999999999999822</v>
      </c>
      <c r="H160" s="39">
        <f>IF($A160&lt;=LEN('COL7A1 e15 - 2ry Str + Mask'!A$2),SUMIF('COL7A1 e15 - HSF3.0'!E2:E219,"&lt;="&amp;$A160,'COL7A1 e15 - HSF3.0'!I2:I219)-SUMIF('COL7A1 e15 - HSF3.0'!G2:G219,"&lt;="&amp;$A160,'COL7A1 e15 - HSF3.0'!I2:I219),"")</f>
        <v>-0.9285714285714306</v>
      </c>
      <c r="I160" s="39">
        <f>IF($A160&lt;=LEN('COL7A1 e15 - 2ry Str + Mask'!A$2),G160+H160,"")</f>
        <v>-0.42857142857143238</v>
      </c>
      <c r="J160" s="39">
        <f t="shared" si="17"/>
        <v>0.49999999999999822</v>
      </c>
      <c r="K160" s="39">
        <f t="shared" si="18"/>
        <v>-0.9285714285714306</v>
      </c>
      <c r="L160" s="39">
        <f t="shared" si="19"/>
        <v>-0.42857142857143238</v>
      </c>
      <c r="M160" s="39">
        <f t="shared" si="20"/>
        <v>0.49999999999999822</v>
      </c>
      <c r="N160" s="39">
        <f t="shared" si="21"/>
        <v>-0.9285714285714306</v>
      </c>
      <c r="O160" s="39">
        <f t="shared" si="22"/>
        <v>-0.42857142857143238</v>
      </c>
      <c r="P160" s="39">
        <f>IF($A160&lt;=LEN('COL7A1 e15 - 2ry Str + Mask'!A$2),M160-J160,"")</f>
        <v>0</v>
      </c>
      <c r="Q160" s="39">
        <f>IF($A160&lt;=LEN('COL7A1 e15 - 2ry Str + Mask'!A$2),N160-K160,"")</f>
        <v>0</v>
      </c>
      <c r="R160" s="39">
        <f>IF($A160&lt;=LEN('COL7A1 e15 - 2ry Str + Mask'!A$2),O160-L160,"")</f>
        <v>0</v>
      </c>
    </row>
    <row r="161" spans="1:18" ht="44" customHeight="1" x14ac:dyDescent="0.15">
      <c r="A161" s="36">
        <v>160</v>
      </c>
      <c r="B161" s="37" t="str">
        <f>IF($A161&lt;=LEN('COL7A1 e15 - 2ry Str + Mask'!A$2),MID('COL7A1 e15 - 2ry Str + Mask'!A$2,$A161,1),"")</f>
        <v>.</v>
      </c>
      <c r="C161" s="38" t="str">
        <f>IF($A161&lt;=LEN('COL7A1 e15 - 2ry Str + Mask'!B$2),MID('COL7A1 e15 - 2ry Str + Mask'!B$2,$A161,1),"")</f>
        <v>.</v>
      </c>
      <c r="D161" s="38" t="str">
        <f>IF($A161&lt;=LEN('COL7A1 e15 - 2ry Str + Mask'!C$2),MID('COL7A1 e15 - 2ry Str + Mask'!C$2,$A161,1),"")</f>
        <v>.</v>
      </c>
      <c r="E161" s="38" t="str">
        <f t="shared" si="16"/>
        <v>.</v>
      </c>
      <c r="F161" s="38" t="str">
        <f t="shared" si="23"/>
        <v>.....(((((..((((.(((.((((..((((((.((((((.(((...((.........((((((((...)))).))))...............................................................(((.....)))........</v>
      </c>
      <c r="G161" s="39">
        <f>IF($A161&lt;=LEN('COL7A1 e15 - 2ry Str + Mask'!A$2),SUMIF('COL7A1 e15 - HSF3.0'!E2:E219,"&lt;="&amp;$A161,'COL7A1 e15 - HSF3.0'!H2:H219)-SUMIF('COL7A1 e15 - HSF3.0'!G2:G219,"&lt;="&amp;$A161,'COL7A1 e15 - HSF3.0'!H2:H219),"")</f>
        <v>0.33333333333333215</v>
      </c>
      <c r="H161" s="39">
        <f>IF($A161&lt;=LEN('COL7A1 e15 - 2ry Str + Mask'!A$2),SUMIF('COL7A1 e15 - HSF3.0'!E2:E219,"&lt;="&amp;$A161,'COL7A1 e15 - HSF3.0'!I2:I219)-SUMIF('COL7A1 e15 - HSF3.0'!G2:G219,"&lt;="&amp;$A161,'COL7A1 e15 - HSF3.0'!I2:I219),"")</f>
        <v>-0.6190476190476204</v>
      </c>
      <c r="I161" s="39">
        <f>IF($A161&lt;=LEN('COL7A1 e15 - 2ry Str + Mask'!A$2),G161+H161,"")</f>
        <v>-0.28571428571428825</v>
      </c>
      <c r="J161" s="39">
        <f t="shared" si="17"/>
        <v>0.33333333333333215</v>
      </c>
      <c r="K161" s="39">
        <f t="shared" si="18"/>
        <v>-0.6190476190476204</v>
      </c>
      <c r="L161" s="39">
        <f t="shared" si="19"/>
        <v>-0.28571428571428825</v>
      </c>
      <c r="M161" s="39">
        <f t="shared" si="20"/>
        <v>0.33333333333333215</v>
      </c>
      <c r="N161" s="39">
        <f t="shared" si="21"/>
        <v>-0.6190476190476204</v>
      </c>
      <c r="O161" s="39">
        <f t="shared" si="22"/>
        <v>-0.28571428571428825</v>
      </c>
      <c r="P161" s="39">
        <f>IF($A161&lt;=LEN('COL7A1 e15 - 2ry Str + Mask'!A$2),M161-J161,"")</f>
        <v>0</v>
      </c>
      <c r="Q161" s="39">
        <f>IF($A161&lt;=LEN('COL7A1 e15 - 2ry Str + Mask'!A$2),N161-K161,"")</f>
        <v>0</v>
      </c>
      <c r="R161" s="39">
        <f>IF($A161&lt;=LEN('COL7A1 e15 - 2ry Str + Mask'!A$2),O161-L161,"")</f>
        <v>0</v>
      </c>
    </row>
    <row r="162" spans="1:18" ht="44" customHeight="1" x14ac:dyDescent="0.15">
      <c r="A162" s="36">
        <v>161</v>
      </c>
      <c r="B162" s="37" t="str">
        <f>IF($A162&lt;=LEN('COL7A1 e15 - 2ry Str + Mask'!A$2),MID('COL7A1 e15 - 2ry Str + Mask'!A$2,$A162,1),"")</f>
        <v>.</v>
      </c>
      <c r="C162" s="38" t="str">
        <f>IF($A162&lt;=LEN('COL7A1 e15 - 2ry Str + Mask'!B$2),MID('COL7A1 e15 - 2ry Str + Mask'!B$2,$A162,1),"")</f>
        <v>.</v>
      </c>
      <c r="D162" s="38" t="str">
        <f>IF($A162&lt;=LEN('COL7A1 e15 - 2ry Str + Mask'!C$2),MID('COL7A1 e15 - 2ry Str + Mask'!C$2,$A162,1),"")</f>
        <v>x</v>
      </c>
      <c r="E162" s="38" t="str">
        <f t="shared" si="16"/>
        <v>|</v>
      </c>
      <c r="F162" s="38" t="str">
        <f t="shared" si="23"/>
        <v>.....(((((..((((.(((.((((..((((((.((((((.(((...((.........((((((((...)))).))))...............................................................(((.....)))........|</v>
      </c>
      <c r="G162" s="39">
        <f>IF($A162&lt;=LEN('COL7A1 e15 - 2ry Str + Mask'!A$2),SUMIF('COL7A1 e15 - HSF3.0'!E2:E219,"&lt;="&amp;$A162,'COL7A1 e15 - HSF3.0'!H2:H219)-SUMIF('COL7A1 e15 - HSF3.0'!G2:G219,"&lt;="&amp;$A162,'COL7A1 e15 - HSF3.0'!H2:H219),"")</f>
        <v>0.33333333333333215</v>
      </c>
      <c r="H162" s="39">
        <f>IF($A162&lt;=LEN('COL7A1 e15 - 2ry Str + Mask'!A$2),SUMIF('COL7A1 e15 - HSF3.0'!E2:E219,"&lt;="&amp;$A162,'COL7A1 e15 - HSF3.0'!I2:I219)-SUMIF('COL7A1 e15 - HSF3.0'!G2:G219,"&lt;="&amp;$A162,'COL7A1 e15 - HSF3.0'!I2:I219),"")</f>
        <v>-0.45238095238095344</v>
      </c>
      <c r="I162" s="39">
        <f>IF($A162&lt;=LEN('COL7A1 e15 - 2ry Str + Mask'!A$2),G162+H162,"")</f>
        <v>-0.11904761904762129</v>
      </c>
      <c r="J162" s="39">
        <f t="shared" si="17"/>
        <v>0.33333333333333215</v>
      </c>
      <c r="K162" s="39">
        <f t="shared" si="18"/>
        <v>-0.45238095238095344</v>
      </c>
      <c r="L162" s="39">
        <f t="shared" si="19"/>
        <v>-0.11904761904762129</v>
      </c>
      <c r="M162" s="39">
        <f t="shared" si="20"/>
        <v>0</v>
      </c>
      <c r="N162" s="39">
        <f t="shared" si="21"/>
        <v>0</v>
      </c>
      <c r="O162" s="39">
        <f t="shared" si="22"/>
        <v>0</v>
      </c>
      <c r="P162" s="39">
        <f>IF($A162&lt;=LEN('COL7A1 e15 - 2ry Str + Mask'!A$2),M162-J162,"")</f>
        <v>-0.33333333333333215</v>
      </c>
      <c r="Q162" s="39">
        <f>IF($A162&lt;=LEN('COL7A1 e15 - 2ry Str + Mask'!A$2),N162-K162,"")</f>
        <v>0.45238095238095344</v>
      </c>
      <c r="R162" s="39">
        <f>IF($A162&lt;=LEN('COL7A1 e15 - 2ry Str + Mask'!A$2),O162-L162,"")</f>
        <v>0.11904761904762129</v>
      </c>
    </row>
    <row r="163" spans="1:18" ht="44" customHeight="1" x14ac:dyDescent="0.15">
      <c r="A163" s="36">
        <v>162</v>
      </c>
      <c r="B163" s="37" t="str">
        <f>IF($A163&lt;=LEN('COL7A1 e15 - 2ry Str + Mask'!A$2),MID('COL7A1 e15 - 2ry Str + Mask'!A$2,$A163,1),"")</f>
        <v>.</v>
      </c>
      <c r="C163" s="38" t="str">
        <f>IF($A163&lt;=LEN('COL7A1 e15 - 2ry Str + Mask'!B$2),MID('COL7A1 e15 - 2ry Str + Mask'!B$2,$A163,1),"")</f>
        <v>.</v>
      </c>
      <c r="D163" s="38" t="str">
        <f>IF($A163&lt;=LEN('COL7A1 e15 - 2ry Str + Mask'!C$2),MID('COL7A1 e15 - 2ry Str + Mask'!C$2,$A163,1),"")</f>
        <v>x</v>
      </c>
      <c r="E163" s="38" t="str">
        <f t="shared" si="16"/>
        <v>|</v>
      </c>
      <c r="F163" s="38" t="str">
        <f t="shared" si="23"/>
        <v>.....(((((..((((.(((.((((..((((((.((((((.(((...((.........((((((((...)))).))))...............................................................(((.....)))........||</v>
      </c>
      <c r="G163" s="39">
        <f>IF($A163&lt;=LEN('COL7A1 e15 - 2ry Str + Mask'!A$2),SUMIF('COL7A1 e15 - HSF3.0'!E2:E219,"&lt;="&amp;$A163,'COL7A1 e15 - HSF3.0'!H2:H219)-SUMIF('COL7A1 e15 - HSF3.0'!G2:G219,"&lt;="&amp;$A163,'COL7A1 e15 - HSF3.0'!H2:H219),"")</f>
        <v>0.16666666666666607</v>
      </c>
      <c r="H163" s="39">
        <f>IF($A163&lt;=LEN('COL7A1 e15 - 2ry Str + Mask'!A$2),SUMIF('COL7A1 e15 - HSF3.0'!E2:E219,"&lt;="&amp;$A163,'COL7A1 e15 - HSF3.0'!I2:I219)-SUMIF('COL7A1 e15 - HSF3.0'!G2:G219,"&lt;="&amp;$A163,'COL7A1 e15 - HSF3.0'!I2:I219),"")</f>
        <v>-0.28571428571428648</v>
      </c>
      <c r="I163" s="39">
        <f>IF($A163&lt;=LEN('COL7A1 e15 - 2ry Str + Mask'!A$2),G163+H163,"")</f>
        <v>-0.1190476190476204</v>
      </c>
      <c r="J163" s="39">
        <f t="shared" si="17"/>
        <v>0.16666666666666607</v>
      </c>
      <c r="K163" s="39">
        <f t="shared" si="18"/>
        <v>-0.28571428571428648</v>
      </c>
      <c r="L163" s="39">
        <f t="shared" si="19"/>
        <v>-0.1190476190476204</v>
      </c>
      <c r="M163" s="39">
        <f t="shared" si="20"/>
        <v>0</v>
      </c>
      <c r="N163" s="39">
        <f t="shared" si="21"/>
        <v>0</v>
      </c>
      <c r="O163" s="39">
        <f t="shared" si="22"/>
        <v>0</v>
      </c>
      <c r="P163" s="39">
        <f>IF($A163&lt;=LEN('COL7A1 e15 - 2ry Str + Mask'!A$2),M163-J163,"")</f>
        <v>-0.16666666666666607</v>
      </c>
      <c r="Q163" s="39">
        <f>IF($A163&lt;=LEN('COL7A1 e15 - 2ry Str + Mask'!A$2),N163-K163,"")</f>
        <v>0.28571428571428648</v>
      </c>
      <c r="R163" s="39">
        <f>IF($A163&lt;=LEN('COL7A1 e15 - 2ry Str + Mask'!A$2),O163-L163,"")</f>
        <v>0.1190476190476204</v>
      </c>
    </row>
    <row r="164" spans="1:18" ht="44" customHeight="1" x14ac:dyDescent="0.15">
      <c r="A164" s="36">
        <v>163</v>
      </c>
      <c r="B164" s="37" t="str">
        <f>IF($A164&lt;=LEN('COL7A1 e15 - 2ry Str + Mask'!A$2),MID('COL7A1 e15 - 2ry Str + Mask'!A$2,$A164,1),"")</f>
        <v>.</v>
      </c>
      <c r="C164" s="38" t="str">
        <f>IF($A164&lt;=LEN('COL7A1 e15 - 2ry Str + Mask'!B$2),MID('COL7A1 e15 - 2ry Str + Mask'!B$2,$A164,1),"")</f>
        <v>.</v>
      </c>
      <c r="D164" s="38" t="str">
        <f>IF($A164&lt;=LEN('COL7A1 e15 - 2ry Str + Mask'!C$2),MID('COL7A1 e15 - 2ry Str + Mask'!C$2,$A164,1),"")</f>
        <v>x</v>
      </c>
      <c r="E164" s="38" t="str">
        <f t="shared" si="16"/>
        <v>|</v>
      </c>
      <c r="F164" s="38" t="str">
        <f t="shared" si="23"/>
        <v>.....(((((..((((.(((.((((..((((((.((((((.(((...((.........((((((((...)))).))))...............................................................(((.....)))........|||</v>
      </c>
      <c r="G164" s="39">
        <f>IF($A164&lt;=LEN('COL7A1 e15 - 2ry Str + Mask'!A$2),SUMIF('COL7A1 e15 - HSF3.0'!E2:E219,"&lt;="&amp;$A164,'COL7A1 e15 - HSF3.0'!H2:H219)-SUMIF('COL7A1 e15 - HSF3.0'!G2:G219,"&lt;="&amp;$A164,'COL7A1 e15 - HSF3.0'!H2:H219),"")</f>
        <v>0.125</v>
      </c>
      <c r="H164" s="39">
        <f>IF($A164&lt;=LEN('COL7A1 e15 - 2ry Str + Mask'!A$2),SUMIF('COL7A1 e15 - HSF3.0'!E2:E219,"&lt;="&amp;$A164,'COL7A1 e15 - HSF3.0'!I2:I219)-SUMIF('COL7A1 e15 - HSF3.0'!G2:G219,"&lt;="&amp;$A164,'COL7A1 e15 - HSF3.0'!I2:I219),"")</f>
        <v>-0.14285714285714324</v>
      </c>
      <c r="I164" s="39">
        <f>IF($A164&lt;=LEN('COL7A1 e15 - 2ry Str + Mask'!A$2),G164+H164,"")</f>
        <v>-1.7857142857143238E-2</v>
      </c>
      <c r="J164" s="39">
        <f t="shared" si="17"/>
        <v>0.125</v>
      </c>
      <c r="K164" s="39">
        <f t="shared" si="18"/>
        <v>-0.14285714285714324</v>
      </c>
      <c r="L164" s="39">
        <f t="shared" si="19"/>
        <v>-1.7857142857143238E-2</v>
      </c>
      <c r="M164" s="39">
        <f t="shared" si="20"/>
        <v>0</v>
      </c>
      <c r="N164" s="39">
        <f t="shared" si="21"/>
        <v>0</v>
      </c>
      <c r="O164" s="39">
        <f t="shared" si="22"/>
        <v>0</v>
      </c>
      <c r="P164" s="39">
        <f>IF($A164&lt;=LEN('COL7A1 e15 - 2ry Str + Mask'!A$2),M164-J164,"")</f>
        <v>-0.125</v>
      </c>
      <c r="Q164" s="39">
        <f>IF($A164&lt;=LEN('COL7A1 e15 - 2ry Str + Mask'!A$2),N164-K164,"")</f>
        <v>0.14285714285714324</v>
      </c>
      <c r="R164" s="39">
        <f>IF($A164&lt;=LEN('COL7A1 e15 - 2ry Str + Mask'!A$2),O164-L164,"")</f>
        <v>1.7857142857143238E-2</v>
      </c>
    </row>
    <row r="165" spans="1:18" ht="44" customHeight="1" x14ac:dyDescent="0.15">
      <c r="A165" s="36">
        <v>164</v>
      </c>
      <c r="B165" s="37" t="str">
        <f>IF($A165&lt;=LEN('COL7A1 e15 - 2ry Str + Mask'!A$2),MID('COL7A1 e15 - 2ry Str + Mask'!A$2,$A165,1),"")</f>
        <v>.</v>
      </c>
      <c r="C165" s="38" t="str">
        <f>IF($A165&lt;=LEN('COL7A1 e15 - 2ry Str + Mask'!B$2),MID('COL7A1 e15 - 2ry Str + Mask'!B$2,$A165,1),"")</f>
        <v>.</v>
      </c>
      <c r="D165" s="38" t="str">
        <f>IF($A165&lt;=LEN('COL7A1 e15 - 2ry Str + Mask'!C$2),MID('COL7A1 e15 - 2ry Str + Mask'!C$2,$A165,1),"")</f>
        <v>x</v>
      </c>
      <c r="E165" s="38" t="str">
        <f t="shared" si="16"/>
        <v>|</v>
      </c>
      <c r="F165" s="38" t="str">
        <f t="shared" si="23"/>
        <v>.....(((((..((((.(((.((((..((((((.((((((.(((...((.........((((((((...)))).))))...............................................................(((.....)))........||||</v>
      </c>
      <c r="G165" s="39">
        <f>IF($A165&lt;=LEN('COL7A1 e15 - 2ry Str + Mask'!A$2),SUMIF('COL7A1 e15 - HSF3.0'!E2:E219,"&lt;="&amp;$A165,'COL7A1 e15 - HSF3.0'!H2:H219)-SUMIF('COL7A1 e15 - HSF3.0'!G2:G219,"&lt;="&amp;$A165,'COL7A1 e15 - HSF3.0'!H2:H219),"")</f>
        <v>0.125</v>
      </c>
      <c r="H165" s="39">
        <f>IF($A165&lt;=LEN('COL7A1 e15 - 2ry Str + Mask'!A$2),SUMIF('COL7A1 e15 - HSF3.0'!E2:E219,"&lt;="&amp;$A165,'COL7A1 e15 - HSF3.0'!I2:I219)-SUMIF('COL7A1 e15 - HSF3.0'!G2:G219,"&lt;="&amp;$A165,'COL7A1 e15 - HSF3.0'!I2:I219),"")</f>
        <v>-0.14285714285714324</v>
      </c>
      <c r="I165" s="39">
        <f>IF($A165&lt;=LEN('COL7A1 e15 - 2ry Str + Mask'!A$2),G165+H165,"")</f>
        <v>-1.7857142857143238E-2</v>
      </c>
      <c r="J165" s="39">
        <f t="shared" si="17"/>
        <v>0.125</v>
      </c>
      <c r="K165" s="39">
        <f t="shared" si="18"/>
        <v>-0.14285714285714324</v>
      </c>
      <c r="L165" s="39">
        <f t="shared" si="19"/>
        <v>-1.7857142857143238E-2</v>
      </c>
      <c r="M165" s="39">
        <f t="shared" si="20"/>
        <v>0</v>
      </c>
      <c r="N165" s="39">
        <f t="shared" si="21"/>
        <v>0</v>
      </c>
      <c r="O165" s="39">
        <f t="shared" si="22"/>
        <v>0</v>
      </c>
      <c r="P165" s="39">
        <f>IF($A165&lt;=LEN('COL7A1 e15 - 2ry Str + Mask'!A$2),M165-J165,"")</f>
        <v>-0.125</v>
      </c>
      <c r="Q165" s="39">
        <f>IF($A165&lt;=LEN('COL7A1 e15 - 2ry Str + Mask'!A$2),N165-K165,"")</f>
        <v>0.14285714285714324</v>
      </c>
      <c r="R165" s="39">
        <f>IF($A165&lt;=LEN('COL7A1 e15 - 2ry Str + Mask'!A$2),O165-L165,"")</f>
        <v>1.7857142857143238E-2</v>
      </c>
    </row>
    <row r="166" spans="1:18" ht="44" customHeight="1" x14ac:dyDescent="0.15">
      <c r="A166" s="36">
        <v>165</v>
      </c>
      <c r="B166" s="37" t="str">
        <f>IF($A166&lt;=LEN('COL7A1 e15 - 2ry Str + Mask'!A$2),MID('COL7A1 e15 - 2ry Str + Mask'!A$2,$A166,1),"")</f>
        <v>.</v>
      </c>
      <c r="C166" s="38" t="str">
        <f>IF($A166&lt;=LEN('COL7A1 e15 - 2ry Str + Mask'!B$2),MID('COL7A1 e15 - 2ry Str + Mask'!B$2,$A166,1),"")</f>
        <v>.</v>
      </c>
      <c r="D166" s="38" t="str">
        <f>IF($A166&lt;=LEN('COL7A1 e15 - 2ry Str + Mask'!C$2),MID('COL7A1 e15 - 2ry Str + Mask'!C$2,$A166,1),"")</f>
        <v>x</v>
      </c>
      <c r="E166" s="38" t="str">
        <f t="shared" si="16"/>
        <v>|</v>
      </c>
      <c r="F166" s="38" t="str">
        <f t="shared" si="23"/>
        <v>.....(((((..((((.(((.((((..((((((.((((((.(((...((.........((((((((...)))).))))...............................................................(((.....)))........|||||</v>
      </c>
      <c r="G166" s="39">
        <f>IF($A166&lt;=LEN('COL7A1 e15 - 2ry Str + Mask'!A$2),SUMIF('COL7A1 e15 - HSF3.0'!E2:E219,"&lt;="&amp;$A166,'COL7A1 e15 - HSF3.0'!H2:H219)-SUMIF('COL7A1 e15 - HSF3.0'!G2:G219,"&lt;="&amp;$A166,'COL7A1 e15 - HSF3.0'!H2:H219),"")</f>
        <v>0.29166666666666607</v>
      </c>
      <c r="H166" s="39">
        <f>IF($A166&lt;=LEN('COL7A1 e15 - 2ry Str + Mask'!A$2),SUMIF('COL7A1 e15 - HSF3.0'!E2:E219,"&lt;="&amp;$A166,'COL7A1 e15 - HSF3.0'!I2:I219)-SUMIF('COL7A1 e15 - HSF3.0'!G2:G219,"&lt;="&amp;$A166,'COL7A1 e15 - HSF3.0'!I2:I219),"")</f>
        <v>0</v>
      </c>
      <c r="I166" s="39">
        <f>IF($A166&lt;=LEN('COL7A1 e15 - 2ry Str + Mask'!A$2),G166+H166,"")</f>
        <v>0.29166666666666607</v>
      </c>
      <c r="J166" s="39">
        <f t="shared" si="17"/>
        <v>0.29166666666666607</v>
      </c>
      <c r="K166" s="39">
        <f t="shared" si="18"/>
        <v>0</v>
      </c>
      <c r="L166" s="39">
        <f t="shared" si="19"/>
        <v>0.29166666666666607</v>
      </c>
      <c r="M166" s="39">
        <f t="shared" si="20"/>
        <v>0</v>
      </c>
      <c r="N166" s="39">
        <f t="shared" si="21"/>
        <v>0</v>
      </c>
      <c r="O166" s="39">
        <f t="shared" si="22"/>
        <v>0</v>
      </c>
      <c r="P166" s="39">
        <f>IF($A166&lt;=LEN('COL7A1 e15 - 2ry Str + Mask'!A$2),M166-J166,"")</f>
        <v>-0.29166666666666607</v>
      </c>
      <c r="Q166" s="39">
        <f>IF($A166&lt;=LEN('COL7A1 e15 - 2ry Str + Mask'!A$2),N166-K166,"")</f>
        <v>0</v>
      </c>
      <c r="R166" s="39">
        <f>IF($A166&lt;=LEN('COL7A1 e15 - 2ry Str + Mask'!A$2),O166-L166,"")</f>
        <v>-0.29166666666666607</v>
      </c>
    </row>
    <row r="167" spans="1:18" ht="44" customHeight="1" x14ac:dyDescent="0.15">
      <c r="A167" s="36">
        <v>166</v>
      </c>
      <c r="B167" s="37" t="str">
        <f>IF($A167&lt;=LEN('COL7A1 e15 - 2ry Str + Mask'!A$2),MID('COL7A1 e15 - 2ry Str + Mask'!A$2,$A167,1),"")</f>
        <v>)</v>
      </c>
      <c r="C167" s="38" t="str">
        <f>IF($A167&lt;=LEN('COL7A1 e15 - 2ry Str + Mask'!B$2),MID('COL7A1 e15 - 2ry Str + Mask'!B$2,$A167,1),"")</f>
        <v>.</v>
      </c>
      <c r="D167" s="38" t="str">
        <f>IF($A167&lt;=LEN('COL7A1 e15 - 2ry Str + Mask'!C$2),MID('COL7A1 e15 - 2ry Str + Mask'!C$2,$A167,1),"")</f>
        <v>x</v>
      </c>
      <c r="E167" s="38" t="str">
        <f t="shared" si="16"/>
        <v>|</v>
      </c>
      <c r="F167" s="38" t="str">
        <f t="shared" si="23"/>
        <v>.....(((((..((((.(((.((((..((((((.((((((.(((...((.........((((((((...)))).))))...............................................................(((.....)))........||||||</v>
      </c>
      <c r="G167" s="39">
        <f>IF($A167&lt;=LEN('COL7A1 e15 - 2ry Str + Mask'!A$2),SUMIF('COL7A1 e15 - HSF3.0'!E2:E219,"&lt;="&amp;$A167,'COL7A1 e15 - HSF3.0'!H2:H219)-SUMIF('COL7A1 e15 - HSF3.0'!G2:G219,"&lt;="&amp;$A167,'COL7A1 e15 - HSF3.0'!H2:H219),"")</f>
        <v>0.45833333333333215</v>
      </c>
      <c r="H167" s="39">
        <f>IF($A167&lt;=LEN('COL7A1 e15 - 2ry Str + Mask'!A$2),SUMIF('COL7A1 e15 - HSF3.0'!E2:E219,"&lt;="&amp;$A167,'COL7A1 e15 - HSF3.0'!I2:I219)-SUMIF('COL7A1 e15 - HSF3.0'!G2:G219,"&lt;="&amp;$A167,'COL7A1 e15 - HSF3.0'!I2:I219),"")</f>
        <v>0</v>
      </c>
      <c r="I167" s="39">
        <f>IF($A167&lt;=LEN('COL7A1 e15 - 2ry Str + Mask'!A$2),G167+H167,"")</f>
        <v>0.45833333333333215</v>
      </c>
      <c r="J167" s="39">
        <f t="shared" si="17"/>
        <v>0</v>
      </c>
      <c r="K167" s="39">
        <f t="shared" si="18"/>
        <v>0</v>
      </c>
      <c r="L167" s="39">
        <f t="shared" si="19"/>
        <v>0</v>
      </c>
      <c r="M167" s="39">
        <f t="shared" si="20"/>
        <v>0</v>
      </c>
      <c r="N167" s="39">
        <f t="shared" si="21"/>
        <v>0</v>
      </c>
      <c r="O167" s="39">
        <f t="shared" si="22"/>
        <v>0</v>
      </c>
      <c r="P167" s="39">
        <f>IF($A167&lt;=LEN('COL7A1 e15 - 2ry Str + Mask'!A$2),M167-J167,"")</f>
        <v>0</v>
      </c>
      <c r="Q167" s="39">
        <f>IF($A167&lt;=LEN('COL7A1 e15 - 2ry Str + Mask'!A$2),N167-K167,"")</f>
        <v>0</v>
      </c>
      <c r="R167" s="39">
        <f>IF($A167&lt;=LEN('COL7A1 e15 - 2ry Str + Mask'!A$2),O167-L167,"")</f>
        <v>0</v>
      </c>
    </row>
    <row r="168" spans="1:18" ht="44" customHeight="1" x14ac:dyDescent="0.15">
      <c r="A168" s="36">
        <v>167</v>
      </c>
      <c r="B168" s="37" t="str">
        <f>IF($A168&lt;=LEN('COL7A1 e15 - 2ry Str + Mask'!A$2),MID('COL7A1 e15 - 2ry Str + Mask'!A$2,$A168,1),"")</f>
        <v>)</v>
      </c>
      <c r="C168" s="38" t="str">
        <f>IF($A168&lt;=LEN('COL7A1 e15 - 2ry Str + Mask'!B$2),MID('COL7A1 e15 - 2ry Str + Mask'!B$2,$A168,1),"")</f>
        <v>.</v>
      </c>
      <c r="D168" s="38" t="str">
        <f>IF($A168&lt;=LEN('COL7A1 e15 - 2ry Str + Mask'!C$2),MID('COL7A1 e15 - 2ry Str + Mask'!C$2,$A168,1),"")</f>
        <v>x</v>
      </c>
      <c r="E168" s="38" t="str">
        <f t="shared" si="16"/>
        <v>|</v>
      </c>
      <c r="F168" s="38" t="str">
        <f t="shared" si="23"/>
        <v>.....(((((..((((.(((.((((..((((((.((((((.(((...((.........((((((((...)))).))))...............................................................(((.....)))........|||||||</v>
      </c>
      <c r="G168" s="39">
        <f>IF($A168&lt;=LEN('COL7A1 e15 - 2ry Str + Mask'!A$2),SUMIF('COL7A1 e15 - HSF3.0'!E2:E219,"&lt;="&amp;$A168,'COL7A1 e15 - HSF3.0'!H2:H219)-SUMIF('COL7A1 e15 - HSF3.0'!G2:G219,"&lt;="&amp;$A168,'COL7A1 e15 - HSF3.0'!H2:H219),"")</f>
        <v>0.62499999999999822</v>
      </c>
      <c r="H168" s="39">
        <f>IF($A168&lt;=LEN('COL7A1 e15 - 2ry Str + Mask'!A$2),SUMIF('COL7A1 e15 - HSF3.0'!E2:E219,"&lt;="&amp;$A168,'COL7A1 e15 - HSF3.0'!I2:I219)-SUMIF('COL7A1 e15 - HSF3.0'!G2:G219,"&lt;="&amp;$A168,'COL7A1 e15 - HSF3.0'!I2:I219),"")</f>
        <v>-0.26785714285714324</v>
      </c>
      <c r="I168" s="39">
        <f>IF($A168&lt;=LEN('COL7A1 e15 - 2ry Str + Mask'!A$2),G168+H168,"")</f>
        <v>0.35714285714285499</v>
      </c>
      <c r="J168" s="39">
        <f t="shared" si="17"/>
        <v>0</v>
      </c>
      <c r="K168" s="39">
        <f t="shared" si="18"/>
        <v>0</v>
      </c>
      <c r="L168" s="39">
        <f t="shared" si="19"/>
        <v>0</v>
      </c>
      <c r="M168" s="39">
        <f t="shared" si="20"/>
        <v>0</v>
      </c>
      <c r="N168" s="39">
        <f t="shared" si="21"/>
        <v>0</v>
      </c>
      <c r="O168" s="39">
        <f t="shared" si="22"/>
        <v>0</v>
      </c>
      <c r="P168" s="39">
        <f>IF($A168&lt;=LEN('COL7A1 e15 - 2ry Str + Mask'!A$2),M168-J168,"")</f>
        <v>0</v>
      </c>
      <c r="Q168" s="39">
        <f>IF($A168&lt;=LEN('COL7A1 e15 - 2ry Str + Mask'!A$2),N168-K168,"")</f>
        <v>0</v>
      </c>
      <c r="R168" s="39">
        <f>IF($A168&lt;=LEN('COL7A1 e15 - 2ry Str + Mask'!A$2),O168-L168,"")</f>
        <v>0</v>
      </c>
    </row>
    <row r="169" spans="1:18" ht="44" customHeight="1" x14ac:dyDescent="0.15">
      <c r="A169" s="36">
        <v>168</v>
      </c>
      <c r="B169" s="37" t="str">
        <f>IF($A169&lt;=LEN('COL7A1 e15 - 2ry Str + Mask'!A$2),MID('COL7A1 e15 - 2ry Str + Mask'!A$2,$A169,1),"")</f>
        <v>)</v>
      </c>
      <c r="C169" s="38" t="str">
        <f>IF($A169&lt;=LEN('COL7A1 e15 - 2ry Str + Mask'!B$2),MID('COL7A1 e15 - 2ry Str + Mask'!B$2,$A169,1),"")</f>
        <v>.</v>
      </c>
      <c r="D169" s="38" t="str">
        <f>IF($A169&lt;=LEN('COL7A1 e15 - 2ry Str + Mask'!C$2),MID('COL7A1 e15 - 2ry Str + Mask'!C$2,$A169,1),"")</f>
        <v>x</v>
      </c>
      <c r="E169" s="38" t="str">
        <f t="shared" si="16"/>
        <v>|</v>
      </c>
      <c r="F169" s="38" t="str">
        <f t="shared" si="23"/>
        <v>.....(((((..((((.(((.((((..((((((.((((((.(((...((.........((((((((...)))).))))...............................................................(((.....)))........||||||||</v>
      </c>
      <c r="G169" s="39">
        <f>IF($A169&lt;=LEN('COL7A1 e15 - 2ry Str + Mask'!A$2),SUMIF('COL7A1 e15 - HSF3.0'!E2:E219,"&lt;="&amp;$A169,'COL7A1 e15 - HSF3.0'!H2:H219)-SUMIF('COL7A1 e15 - HSF3.0'!G2:G219,"&lt;="&amp;$A169,'COL7A1 e15 - HSF3.0'!H2:H219),"")</f>
        <v>0.62499999999999822</v>
      </c>
      <c r="H169" s="39">
        <f>IF($A169&lt;=LEN('COL7A1 e15 - 2ry Str + Mask'!A$2),SUMIF('COL7A1 e15 - HSF3.0'!E2:E219,"&lt;="&amp;$A169,'COL7A1 e15 - HSF3.0'!I2:I219)-SUMIF('COL7A1 e15 - HSF3.0'!G2:G219,"&lt;="&amp;$A169,'COL7A1 e15 - HSF3.0'!I2:I219),"")</f>
        <v>-0.26785714285714324</v>
      </c>
      <c r="I169" s="39">
        <f>IF($A169&lt;=LEN('COL7A1 e15 - 2ry Str + Mask'!A$2),G169+H169,"")</f>
        <v>0.35714285714285499</v>
      </c>
      <c r="J169" s="39">
        <f t="shared" si="17"/>
        <v>0</v>
      </c>
      <c r="K169" s="39">
        <f t="shared" si="18"/>
        <v>0</v>
      </c>
      <c r="L169" s="39">
        <f t="shared" si="19"/>
        <v>0</v>
      </c>
      <c r="M169" s="39">
        <f t="shared" si="20"/>
        <v>0</v>
      </c>
      <c r="N169" s="39">
        <f t="shared" si="21"/>
        <v>0</v>
      </c>
      <c r="O169" s="39">
        <f t="shared" si="22"/>
        <v>0</v>
      </c>
      <c r="P169" s="39">
        <f>IF($A169&lt;=LEN('COL7A1 e15 - 2ry Str + Mask'!A$2),M169-J169,"")</f>
        <v>0</v>
      </c>
      <c r="Q169" s="39">
        <f>IF($A169&lt;=LEN('COL7A1 e15 - 2ry Str + Mask'!A$2),N169-K169,"")</f>
        <v>0</v>
      </c>
      <c r="R169" s="39">
        <f>IF($A169&lt;=LEN('COL7A1 e15 - 2ry Str + Mask'!A$2),O169-L169,"")</f>
        <v>0</v>
      </c>
    </row>
    <row r="170" spans="1:18" ht="44" customHeight="1" x14ac:dyDescent="0.15">
      <c r="A170" s="36">
        <v>169</v>
      </c>
      <c r="B170" s="37" t="str">
        <f>IF($A170&lt;=LEN('COL7A1 e15 - 2ry Str + Mask'!A$2),MID('COL7A1 e15 - 2ry Str + Mask'!A$2,$A170,1),"")</f>
        <v>.</v>
      </c>
      <c r="C170" s="38" t="str">
        <f>IF($A170&lt;=LEN('COL7A1 e15 - 2ry Str + Mask'!B$2),MID('COL7A1 e15 - 2ry Str + Mask'!B$2,$A170,1),"")</f>
        <v>.</v>
      </c>
      <c r="D170" s="38" t="str">
        <f>IF($A170&lt;=LEN('COL7A1 e15 - 2ry Str + Mask'!C$2),MID('COL7A1 e15 - 2ry Str + Mask'!C$2,$A170,1),"")</f>
        <v>x</v>
      </c>
      <c r="E170" s="38" t="str">
        <f t="shared" si="16"/>
        <v>|</v>
      </c>
      <c r="F170" s="38" t="str">
        <f t="shared" si="23"/>
        <v>.....(((((..((((.(((.((((..((((((.((((((.(((...((.........((((((((...)))).))))...............................................................(((.....)))........|||||||||</v>
      </c>
      <c r="G170" s="39">
        <f>IF($A170&lt;=LEN('COL7A1 e15 - 2ry Str + Mask'!A$2),SUMIF('COL7A1 e15 - HSF3.0'!E2:E219,"&lt;="&amp;$A170,'COL7A1 e15 - HSF3.0'!H2:H219)-SUMIF('COL7A1 e15 - HSF3.0'!G2:G219,"&lt;="&amp;$A170,'COL7A1 e15 - HSF3.0'!H2:H219),"")</f>
        <v>0.7916666666666643</v>
      </c>
      <c r="H170" s="39">
        <f>IF($A170&lt;=LEN('COL7A1 e15 - 2ry Str + Mask'!A$2),SUMIF('COL7A1 e15 - HSF3.0'!E2:E219,"&lt;="&amp;$A170,'COL7A1 e15 - HSF3.0'!I2:I219)-SUMIF('COL7A1 e15 - HSF3.0'!G2:G219,"&lt;="&amp;$A170,'COL7A1 e15 - HSF3.0'!I2:I219),"")</f>
        <v>-0.26785714285714324</v>
      </c>
      <c r="I170" s="39">
        <f>IF($A170&lt;=LEN('COL7A1 e15 - 2ry Str + Mask'!A$2),G170+H170,"")</f>
        <v>0.52380952380952106</v>
      </c>
      <c r="J170" s="39">
        <f t="shared" si="17"/>
        <v>0.7916666666666643</v>
      </c>
      <c r="K170" s="39">
        <f t="shared" si="18"/>
        <v>-0.26785714285714324</v>
      </c>
      <c r="L170" s="39">
        <f t="shared" si="19"/>
        <v>0.52380952380952106</v>
      </c>
      <c r="M170" s="39">
        <f t="shared" si="20"/>
        <v>0</v>
      </c>
      <c r="N170" s="39">
        <f t="shared" si="21"/>
        <v>0</v>
      </c>
      <c r="O170" s="39">
        <f t="shared" si="22"/>
        <v>0</v>
      </c>
      <c r="P170" s="39">
        <f>IF($A170&lt;=LEN('COL7A1 e15 - 2ry Str + Mask'!A$2),M170-J170,"")</f>
        <v>-0.7916666666666643</v>
      </c>
      <c r="Q170" s="39">
        <f>IF($A170&lt;=LEN('COL7A1 e15 - 2ry Str + Mask'!A$2),N170-K170,"")</f>
        <v>0.26785714285714324</v>
      </c>
      <c r="R170" s="39">
        <f>IF($A170&lt;=LEN('COL7A1 e15 - 2ry Str + Mask'!A$2),O170-L170,"")</f>
        <v>-0.52380952380952106</v>
      </c>
    </row>
    <row r="171" spans="1:18" ht="44" customHeight="1" x14ac:dyDescent="0.15">
      <c r="A171" s="36">
        <v>170</v>
      </c>
      <c r="B171" s="37" t="str">
        <f>IF($A171&lt;=LEN('COL7A1 e15 - 2ry Str + Mask'!A$2),MID('COL7A1 e15 - 2ry Str + Mask'!A$2,$A171,1),"")</f>
        <v>.</v>
      </c>
      <c r="C171" s="38" t="str">
        <f>IF($A171&lt;=LEN('COL7A1 e15 - 2ry Str + Mask'!B$2),MID('COL7A1 e15 - 2ry Str + Mask'!B$2,$A171,1),"")</f>
        <v>.</v>
      </c>
      <c r="D171" s="38" t="str">
        <f>IF($A171&lt;=LEN('COL7A1 e15 - 2ry Str + Mask'!C$2),MID('COL7A1 e15 - 2ry Str + Mask'!C$2,$A171,1),"")</f>
        <v>x</v>
      </c>
      <c r="E171" s="38" t="str">
        <f t="shared" si="16"/>
        <v>|</v>
      </c>
      <c r="F171" s="38" t="str">
        <f t="shared" si="23"/>
        <v>.....(((((..((((.(((.((((..((((((.((((((.(((...((.........((((((((...)))).))))...............................................................(((.....)))........||||||||||</v>
      </c>
      <c r="G171" s="39">
        <f>IF($A171&lt;=LEN('COL7A1 e15 - 2ry Str + Mask'!A$2),SUMIF('COL7A1 e15 - HSF3.0'!E2:E219,"&lt;="&amp;$A171,'COL7A1 e15 - HSF3.0'!H2:H219)-SUMIF('COL7A1 e15 - HSF3.0'!G2:G219,"&lt;="&amp;$A171,'COL7A1 e15 - HSF3.0'!H2:H219),"")</f>
        <v>0.95833333333333037</v>
      </c>
      <c r="H171" s="39">
        <f>IF($A171&lt;=LEN('COL7A1 e15 - 2ry Str + Mask'!A$2),SUMIF('COL7A1 e15 - HSF3.0'!E2:E219,"&lt;="&amp;$A171,'COL7A1 e15 - HSF3.0'!I2:I219)-SUMIF('COL7A1 e15 - HSF3.0'!G2:G219,"&lt;="&amp;$A171,'COL7A1 e15 - HSF3.0'!I2:I219),"")</f>
        <v>-0.4345238095238102</v>
      </c>
      <c r="I171" s="39">
        <f>IF($A171&lt;=LEN('COL7A1 e15 - 2ry Str + Mask'!A$2),G171+H171,"")</f>
        <v>0.52380952380952017</v>
      </c>
      <c r="J171" s="39">
        <f t="shared" si="17"/>
        <v>0.95833333333333037</v>
      </c>
      <c r="K171" s="39">
        <f t="shared" si="18"/>
        <v>-0.4345238095238102</v>
      </c>
      <c r="L171" s="39">
        <f t="shared" si="19"/>
        <v>0.52380952380952017</v>
      </c>
      <c r="M171" s="39">
        <f t="shared" si="20"/>
        <v>0</v>
      </c>
      <c r="N171" s="39">
        <f t="shared" si="21"/>
        <v>0</v>
      </c>
      <c r="O171" s="39">
        <f t="shared" si="22"/>
        <v>0</v>
      </c>
      <c r="P171" s="39">
        <f>IF($A171&lt;=LEN('COL7A1 e15 - 2ry Str + Mask'!A$2),M171-J171,"")</f>
        <v>-0.95833333333333037</v>
      </c>
      <c r="Q171" s="39">
        <f>IF($A171&lt;=LEN('COL7A1 e15 - 2ry Str + Mask'!A$2),N171-K171,"")</f>
        <v>0.4345238095238102</v>
      </c>
      <c r="R171" s="39">
        <f>IF($A171&lt;=LEN('COL7A1 e15 - 2ry Str + Mask'!A$2),O171-L171,"")</f>
        <v>-0.52380952380952017</v>
      </c>
    </row>
    <row r="172" spans="1:18" ht="44" customHeight="1" x14ac:dyDescent="0.15">
      <c r="A172" s="36">
        <v>171</v>
      </c>
      <c r="B172" s="37" t="str">
        <f>IF($A172&lt;=LEN('COL7A1 e15 - 2ry Str + Mask'!A$2),MID('COL7A1 e15 - 2ry Str + Mask'!A$2,$A172,1),"")</f>
        <v>.</v>
      </c>
      <c r="C172" s="38" t="str">
        <f>IF($A172&lt;=LEN('COL7A1 e15 - 2ry Str + Mask'!B$2),MID('COL7A1 e15 - 2ry Str + Mask'!B$2,$A172,1),"")</f>
        <v>.</v>
      </c>
      <c r="D172" s="38" t="str">
        <f>IF($A172&lt;=LEN('COL7A1 e15 - 2ry Str + Mask'!C$2),MID('COL7A1 e15 - 2ry Str + Mask'!C$2,$A172,1),"")</f>
        <v>x</v>
      </c>
      <c r="E172" s="38" t="str">
        <f t="shared" si="16"/>
        <v>|</v>
      </c>
      <c r="F172" s="38" t="str">
        <f t="shared" si="23"/>
        <v>.....(((((..((((.(((.((((..((((((.((((((.(((...((.........((((((((...)))).))))...............................................................(((.....)))........|||||||||||</v>
      </c>
      <c r="G172" s="39">
        <f>IF($A172&lt;=LEN('COL7A1 e15 - 2ry Str + Mask'!A$2),SUMIF('COL7A1 e15 - HSF3.0'!E2:E219,"&lt;="&amp;$A172,'COL7A1 e15 - HSF3.0'!H2:H219)-SUMIF('COL7A1 e15 - HSF3.0'!G2:G219,"&lt;="&amp;$A172,'COL7A1 e15 - HSF3.0'!H2:H219),"")</f>
        <v>0.6666666666666643</v>
      </c>
      <c r="H172" s="39">
        <f>IF($A172&lt;=LEN('COL7A1 e15 - 2ry Str + Mask'!A$2),SUMIF('COL7A1 e15 - HSF3.0'!E2:E219,"&lt;="&amp;$A172,'COL7A1 e15 - HSF3.0'!I2:I219)-SUMIF('COL7A1 e15 - HSF3.0'!G2:G219,"&lt;="&amp;$A172,'COL7A1 e15 - HSF3.0'!I2:I219),"")</f>
        <v>-0.4345238095238102</v>
      </c>
      <c r="I172" s="39">
        <f>IF($A172&lt;=LEN('COL7A1 e15 - 2ry Str + Mask'!A$2),G172+H172,"")</f>
        <v>0.2321428571428541</v>
      </c>
      <c r="J172" s="39">
        <f t="shared" si="17"/>
        <v>0.6666666666666643</v>
      </c>
      <c r="K172" s="39">
        <f t="shared" si="18"/>
        <v>-0.4345238095238102</v>
      </c>
      <c r="L172" s="39">
        <f t="shared" si="19"/>
        <v>0.2321428571428541</v>
      </c>
      <c r="M172" s="39">
        <f t="shared" si="20"/>
        <v>0</v>
      </c>
      <c r="N172" s="39">
        <f t="shared" si="21"/>
        <v>0</v>
      </c>
      <c r="O172" s="39">
        <f t="shared" si="22"/>
        <v>0</v>
      </c>
      <c r="P172" s="39">
        <f>IF($A172&lt;=LEN('COL7A1 e15 - 2ry Str + Mask'!A$2),M172-J172,"")</f>
        <v>-0.6666666666666643</v>
      </c>
      <c r="Q172" s="39">
        <f>IF($A172&lt;=LEN('COL7A1 e15 - 2ry Str + Mask'!A$2),N172-K172,"")</f>
        <v>0.4345238095238102</v>
      </c>
      <c r="R172" s="39">
        <f>IF($A172&lt;=LEN('COL7A1 e15 - 2ry Str + Mask'!A$2),O172-L172,"")</f>
        <v>-0.2321428571428541</v>
      </c>
    </row>
    <row r="173" spans="1:18" ht="44" customHeight="1" x14ac:dyDescent="0.15">
      <c r="A173" s="36">
        <v>172</v>
      </c>
      <c r="B173" s="37" t="str">
        <f>IF($A173&lt;=LEN('COL7A1 e15 - 2ry Str + Mask'!A$2),MID('COL7A1 e15 - 2ry Str + Mask'!A$2,$A173,1),"")</f>
        <v>)</v>
      </c>
      <c r="C173" s="38" t="str">
        <f>IF($A173&lt;=LEN('COL7A1 e15 - 2ry Str + Mask'!B$2),MID('COL7A1 e15 - 2ry Str + Mask'!B$2,$A173,1),"")</f>
        <v>.</v>
      </c>
      <c r="D173" s="38" t="str">
        <f>IF($A173&lt;=LEN('COL7A1 e15 - 2ry Str + Mask'!C$2),MID('COL7A1 e15 - 2ry Str + Mask'!C$2,$A173,1),"")</f>
        <v>x</v>
      </c>
      <c r="E173" s="38" t="str">
        <f t="shared" si="16"/>
        <v>|</v>
      </c>
      <c r="F173" s="38" t="str">
        <f t="shared" si="23"/>
        <v>.....(((((..((((.(((.((((..((((((.((((((.(((...((.........((((((((...)))).))))...............................................................(((.....)))........||||||||||||</v>
      </c>
      <c r="G173" s="39">
        <f>IF($A173&lt;=LEN('COL7A1 e15 - 2ry Str + Mask'!A$2),SUMIF('COL7A1 e15 - HSF3.0'!E2:E219,"&lt;="&amp;$A173,'COL7A1 e15 - HSF3.0'!H2:H219)-SUMIF('COL7A1 e15 - HSF3.0'!G2:G219,"&lt;="&amp;$A173,'COL7A1 e15 - HSF3.0'!H2:H219),"")</f>
        <v>0.49999999999999822</v>
      </c>
      <c r="H173" s="39">
        <f>IF($A173&lt;=LEN('COL7A1 e15 - 2ry Str + Mask'!A$2),SUMIF('COL7A1 e15 - HSF3.0'!E2:E219,"&lt;="&amp;$A173,'COL7A1 e15 - HSF3.0'!I2:I219)-SUMIF('COL7A1 e15 - HSF3.0'!G2:G219,"&lt;="&amp;$A173,'COL7A1 e15 - HSF3.0'!I2:I219),"")</f>
        <v>-0.4345238095238102</v>
      </c>
      <c r="I173" s="39">
        <f>IF($A173&lt;=LEN('COL7A1 e15 - 2ry Str + Mask'!A$2),G173+H173,"")</f>
        <v>6.5476190476188023E-2</v>
      </c>
      <c r="J173" s="39">
        <f t="shared" si="17"/>
        <v>0</v>
      </c>
      <c r="K173" s="39">
        <f t="shared" si="18"/>
        <v>0</v>
      </c>
      <c r="L173" s="39">
        <f t="shared" si="19"/>
        <v>0</v>
      </c>
      <c r="M173" s="39">
        <f t="shared" si="20"/>
        <v>0</v>
      </c>
      <c r="N173" s="39">
        <f t="shared" si="21"/>
        <v>0</v>
      </c>
      <c r="O173" s="39">
        <f t="shared" si="22"/>
        <v>0</v>
      </c>
      <c r="P173" s="39">
        <f>IF($A173&lt;=LEN('COL7A1 e15 - 2ry Str + Mask'!A$2),M173-J173,"")</f>
        <v>0</v>
      </c>
      <c r="Q173" s="39">
        <f>IF($A173&lt;=LEN('COL7A1 e15 - 2ry Str + Mask'!A$2),N173-K173,"")</f>
        <v>0</v>
      </c>
      <c r="R173" s="39">
        <f>IF($A173&lt;=LEN('COL7A1 e15 - 2ry Str + Mask'!A$2),O173-L173,"")</f>
        <v>0</v>
      </c>
    </row>
    <row r="174" spans="1:18" ht="44" customHeight="1" x14ac:dyDescent="0.15">
      <c r="A174" s="36">
        <v>173</v>
      </c>
      <c r="B174" s="37" t="str">
        <f>IF($A174&lt;=LEN('COL7A1 e15 - 2ry Str + Mask'!A$2),MID('COL7A1 e15 - 2ry Str + Mask'!A$2,$A174,1),"")</f>
        <v>)</v>
      </c>
      <c r="C174" s="38" t="str">
        <f>IF($A174&lt;=LEN('COL7A1 e15 - 2ry Str + Mask'!B$2),MID('COL7A1 e15 - 2ry Str + Mask'!B$2,$A174,1),"")</f>
        <v>.</v>
      </c>
      <c r="D174" s="38" t="str">
        <f>IF($A174&lt;=LEN('COL7A1 e15 - 2ry Str + Mask'!C$2),MID('COL7A1 e15 - 2ry Str + Mask'!C$2,$A174,1),"")</f>
        <v>x</v>
      </c>
      <c r="E174" s="38" t="str">
        <f t="shared" si="16"/>
        <v>|</v>
      </c>
      <c r="F174" s="38" t="str">
        <f t="shared" si="23"/>
        <v>.....(((((..((((.(((.((((..((((((.((((((.(((...((.........((((((((...)))).))))...............................................................(((.....)))........|||||||||||||</v>
      </c>
      <c r="G174" s="39">
        <f>IF($A174&lt;=LEN('COL7A1 e15 - 2ry Str + Mask'!A$2),SUMIF('COL7A1 e15 - HSF3.0'!E2:E219,"&lt;="&amp;$A174,'COL7A1 e15 - HSF3.0'!H2:H219)-SUMIF('COL7A1 e15 - HSF3.0'!G2:G219,"&lt;="&amp;$A174,'COL7A1 e15 - HSF3.0'!H2:H219),"")</f>
        <v>0.66666666666666607</v>
      </c>
      <c r="H174" s="39">
        <f>IF($A174&lt;=LEN('COL7A1 e15 - 2ry Str + Mask'!A$2),SUMIF('COL7A1 e15 - HSF3.0'!E2:E219,"&lt;="&amp;$A174,'COL7A1 e15 - HSF3.0'!I2:I219)-SUMIF('COL7A1 e15 - HSF3.0'!G2:G219,"&lt;="&amp;$A174,'COL7A1 e15 - HSF3.0'!I2:I219),"")</f>
        <v>-0.5595238095238102</v>
      </c>
      <c r="I174" s="39">
        <f>IF($A174&lt;=LEN('COL7A1 e15 - 2ry Str + Mask'!A$2),G174+H174,"")</f>
        <v>0.10714285714285587</v>
      </c>
      <c r="J174" s="39">
        <f t="shared" si="17"/>
        <v>0</v>
      </c>
      <c r="K174" s="39">
        <f t="shared" si="18"/>
        <v>0</v>
      </c>
      <c r="L174" s="39">
        <f t="shared" si="19"/>
        <v>0</v>
      </c>
      <c r="M174" s="39">
        <f t="shared" si="20"/>
        <v>0</v>
      </c>
      <c r="N174" s="39">
        <f t="shared" si="21"/>
        <v>0</v>
      </c>
      <c r="O174" s="39">
        <f t="shared" si="22"/>
        <v>0</v>
      </c>
      <c r="P174" s="39">
        <f>IF($A174&lt;=LEN('COL7A1 e15 - 2ry Str + Mask'!A$2),M174-J174,"")</f>
        <v>0</v>
      </c>
      <c r="Q174" s="39">
        <f>IF($A174&lt;=LEN('COL7A1 e15 - 2ry Str + Mask'!A$2),N174-K174,"")</f>
        <v>0</v>
      </c>
      <c r="R174" s="39">
        <f>IF($A174&lt;=LEN('COL7A1 e15 - 2ry Str + Mask'!A$2),O174-L174,"")</f>
        <v>0</v>
      </c>
    </row>
    <row r="175" spans="1:18" ht="44" customHeight="1" x14ac:dyDescent="0.15">
      <c r="A175" s="36">
        <v>174</v>
      </c>
      <c r="B175" s="37" t="str">
        <f>IF($A175&lt;=LEN('COL7A1 e15 - 2ry Str + Mask'!A$2),MID('COL7A1 e15 - 2ry Str + Mask'!A$2,$A175,1),"")</f>
        <v>)</v>
      </c>
      <c r="C175" s="38" t="str">
        <f>IF($A175&lt;=LEN('COL7A1 e15 - 2ry Str + Mask'!B$2),MID('COL7A1 e15 - 2ry Str + Mask'!B$2,$A175,1),"")</f>
        <v>.</v>
      </c>
      <c r="D175" s="38" t="str">
        <f>IF($A175&lt;=LEN('COL7A1 e15 - 2ry Str + Mask'!C$2),MID('COL7A1 e15 - 2ry Str + Mask'!C$2,$A175,1),"")</f>
        <v>x</v>
      </c>
      <c r="E175" s="38" t="str">
        <f t="shared" si="16"/>
        <v>|</v>
      </c>
      <c r="F175" s="38" t="str">
        <f t="shared" si="23"/>
        <v>.....(((((..((((.(((.((((..((((((.((((((.(((...((.........((((((((...)))).))))...............................................................(((.....)))........||||||||||||||</v>
      </c>
      <c r="G175" s="39">
        <f>IF($A175&lt;=LEN('COL7A1 e15 - 2ry Str + Mask'!A$2),SUMIF('COL7A1 e15 - HSF3.0'!E2:E219,"&lt;="&amp;$A175,'COL7A1 e15 - HSF3.0'!H2:H219)-SUMIF('COL7A1 e15 - HSF3.0'!G2:G219,"&lt;="&amp;$A175,'COL7A1 e15 - HSF3.0'!H2:H219),"")</f>
        <v>1.1190476190476186</v>
      </c>
      <c r="H175" s="39">
        <f>IF($A175&lt;=LEN('COL7A1 e15 - 2ry Str + Mask'!A$2),SUMIF('COL7A1 e15 - HSF3.0'!E2:E219,"&lt;="&amp;$A175,'COL7A1 e15 - HSF3.0'!I2:I219)-SUMIF('COL7A1 e15 - HSF3.0'!G2:G219,"&lt;="&amp;$A175,'COL7A1 e15 - HSF3.0'!I2:I219),"")</f>
        <v>-0.58333333333333393</v>
      </c>
      <c r="I175" s="39">
        <f>IF($A175&lt;=LEN('COL7A1 e15 - 2ry Str + Mask'!A$2),G175+H175,"")</f>
        <v>0.5357142857142847</v>
      </c>
      <c r="J175" s="39">
        <f t="shared" si="17"/>
        <v>0</v>
      </c>
      <c r="K175" s="39">
        <f t="shared" si="18"/>
        <v>0</v>
      </c>
      <c r="L175" s="39">
        <f t="shared" si="19"/>
        <v>0</v>
      </c>
      <c r="M175" s="39">
        <f t="shared" si="20"/>
        <v>0</v>
      </c>
      <c r="N175" s="39">
        <f t="shared" si="21"/>
        <v>0</v>
      </c>
      <c r="O175" s="39">
        <f t="shared" si="22"/>
        <v>0</v>
      </c>
      <c r="P175" s="39">
        <f>IF($A175&lt;=LEN('COL7A1 e15 - 2ry Str + Mask'!A$2),M175-J175,"")</f>
        <v>0</v>
      </c>
      <c r="Q175" s="39">
        <f>IF($A175&lt;=LEN('COL7A1 e15 - 2ry Str + Mask'!A$2),N175-K175,"")</f>
        <v>0</v>
      </c>
      <c r="R175" s="39">
        <f>IF($A175&lt;=LEN('COL7A1 e15 - 2ry Str + Mask'!A$2),O175-L175,"")</f>
        <v>0</v>
      </c>
    </row>
    <row r="176" spans="1:18" ht="44" customHeight="1" x14ac:dyDescent="0.15">
      <c r="A176" s="36">
        <v>175</v>
      </c>
      <c r="B176" s="37" t="str">
        <f>IF($A176&lt;=LEN('COL7A1 e15 - 2ry Str + Mask'!A$2),MID('COL7A1 e15 - 2ry Str + Mask'!A$2,$A176,1),"")</f>
        <v>)</v>
      </c>
      <c r="C176" s="38" t="str">
        <f>IF($A176&lt;=LEN('COL7A1 e15 - 2ry Str + Mask'!B$2),MID('COL7A1 e15 - 2ry Str + Mask'!B$2,$A176,1),"")</f>
        <v>.</v>
      </c>
      <c r="D176" s="38" t="str">
        <f>IF($A176&lt;=LEN('COL7A1 e15 - 2ry Str + Mask'!C$2),MID('COL7A1 e15 - 2ry Str + Mask'!C$2,$A176,1),"")</f>
        <v>x</v>
      </c>
      <c r="E176" s="38" t="str">
        <f t="shared" si="16"/>
        <v>|</v>
      </c>
      <c r="F176" s="38" t="str">
        <f t="shared" si="23"/>
        <v>.....(((((..((((.(((.((((..((((((.((((((.(((...((.........((((((((...)))).))))...............................................................(((.....)))........|||||||||||||||</v>
      </c>
      <c r="G176" s="39">
        <f>IF($A176&lt;=LEN('COL7A1 e15 - 2ry Str + Mask'!A$2),SUMIF('COL7A1 e15 - HSF3.0'!E2:E219,"&lt;="&amp;$A176,'COL7A1 e15 - HSF3.0'!H2:H219)-SUMIF('COL7A1 e15 - HSF3.0'!G2:G219,"&lt;="&amp;$A176,'COL7A1 e15 - HSF3.0'!H2:H219),"")</f>
        <v>1.3869047619047628</v>
      </c>
      <c r="H176" s="39">
        <f>IF($A176&lt;=LEN('COL7A1 e15 - 2ry Str + Mask'!A$2),SUMIF('COL7A1 e15 - HSF3.0'!E2:E219,"&lt;="&amp;$A176,'COL7A1 e15 - HSF3.0'!I2:I219)-SUMIF('COL7A1 e15 - HSF3.0'!G2:G219,"&lt;="&amp;$A176,'COL7A1 e15 - HSF3.0'!I2:I219),"")</f>
        <v>-0.72619047619047716</v>
      </c>
      <c r="I176" s="39">
        <f>IF($A176&lt;=LEN('COL7A1 e15 - 2ry Str + Mask'!A$2),G176+H176,"")</f>
        <v>0.66071428571428559</v>
      </c>
      <c r="J176" s="39">
        <f t="shared" si="17"/>
        <v>0</v>
      </c>
      <c r="K176" s="39">
        <f t="shared" si="18"/>
        <v>0</v>
      </c>
      <c r="L176" s="39">
        <f t="shared" si="19"/>
        <v>0</v>
      </c>
      <c r="M176" s="39">
        <f t="shared" si="20"/>
        <v>0</v>
      </c>
      <c r="N176" s="39">
        <f t="shared" si="21"/>
        <v>0</v>
      </c>
      <c r="O176" s="39">
        <f t="shared" si="22"/>
        <v>0</v>
      </c>
      <c r="P176" s="39">
        <f>IF($A176&lt;=LEN('COL7A1 e15 - 2ry Str + Mask'!A$2),M176-J176,"")</f>
        <v>0</v>
      </c>
      <c r="Q176" s="39">
        <f>IF($A176&lt;=LEN('COL7A1 e15 - 2ry Str + Mask'!A$2),N176-K176,"")</f>
        <v>0</v>
      </c>
      <c r="R176" s="39">
        <f>IF($A176&lt;=LEN('COL7A1 e15 - 2ry Str + Mask'!A$2),O176-L176,"")</f>
        <v>0</v>
      </c>
    </row>
    <row r="177" spans="1:18" ht="44" customHeight="1" x14ac:dyDescent="0.15">
      <c r="A177" s="36">
        <v>176</v>
      </c>
      <c r="B177" s="37" t="str">
        <f>IF($A177&lt;=LEN('COL7A1 e15 - 2ry Str + Mask'!A$2),MID('COL7A1 e15 - 2ry Str + Mask'!A$2,$A177,1),"")</f>
        <v>)</v>
      </c>
      <c r="C177" s="38" t="str">
        <f>IF($A177&lt;=LEN('COL7A1 e15 - 2ry Str + Mask'!B$2),MID('COL7A1 e15 - 2ry Str + Mask'!B$2,$A177,1),"")</f>
        <v>.</v>
      </c>
      <c r="D177" s="38" t="str">
        <f>IF($A177&lt;=LEN('COL7A1 e15 - 2ry Str + Mask'!C$2),MID('COL7A1 e15 - 2ry Str + Mask'!C$2,$A177,1),"")</f>
        <v>x</v>
      </c>
      <c r="E177" s="38" t="str">
        <f t="shared" si="16"/>
        <v>|</v>
      </c>
      <c r="F177" s="38" t="str">
        <f t="shared" si="23"/>
        <v>.....(((((..((((.(((.((((..((((((.((((((.(((...((.........((((((((...)))).))))...............................................................(((.....)))........||||||||||||||||</v>
      </c>
      <c r="G177" s="39">
        <f>IF($A177&lt;=LEN('COL7A1 e15 - 2ry Str + Mask'!A$2),SUMIF('COL7A1 e15 - HSF3.0'!E2:E219,"&lt;="&amp;$A177,'COL7A1 e15 - HSF3.0'!H2:H219)-SUMIF('COL7A1 e15 - HSF3.0'!G2:G219,"&lt;="&amp;$A177,'COL7A1 e15 - HSF3.0'!H2:H219),"")</f>
        <v>1.363095238095239</v>
      </c>
      <c r="H177" s="39">
        <f>IF($A177&lt;=LEN('COL7A1 e15 - 2ry Str + Mask'!A$2),SUMIF('COL7A1 e15 - HSF3.0'!E2:E219,"&lt;="&amp;$A177,'COL7A1 e15 - HSF3.0'!I2:I219)-SUMIF('COL7A1 e15 - HSF3.0'!G2:G219,"&lt;="&amp;$A177,'COL7A1 e15 - HSF3.0'!I2:I219),"")</f>
        <v>-0.72619047619047716</v>
      </c>
      <c r="I177" s="39">
        <f>IF($A177&lt;=LEN('COL7A1 e15 - 2ry Str + Mask'!A$2),G177+H177,"")</f>
        <v>0.63690476190476186</v>
      </c>
      <c r="J177" s="39">
        <f t="shared" si="17"/>
        <v>0</v>
      </c>
      <c r="K177" s="39">
        <f t="shared" si="18"/>
        <v>0</v>
      </c>
      <c r="L177" s="39">
        <f t="shared" si="19"/>
        <v>0</v>
      </c>
      <c r="M177" s="39">
        <f t="shared" si="20"/>
        <v>0</v>
      </c>
      <c r="N177" s="39">
        <f t="shared" si="21"/>
        <v>0</v>
      </c>
      <c r="O177" s="39">
        <f t="shared" si="22"/>
        <v>0</v>
      </c>
      <c r="P177" s="39">
        <f>IF($A177&lt;=LEN('COL7A1 e15 - 2ry Str + Mask'!A$2),M177-J177,"")</f>
        <v>0</v>
      </c>
      <c r="Q177" s="39">
        <f>IF($A177&lt;=LEN('COL7A1 e15 - 2ry Str + Mask'!A$2),N177-K177,"")</f>
        <v>0</v>
      </c>
      <c r="R177" s="39">
        <f>IF($A177&lt;=LEN('COL7A1 e15 - 2ry Str + Mask'!A$2),O177-L177,"")</f>
        <v>0</v>
      </c>
    </row>
    <row r="178" spans="1:18" ht="44" customHeight="1" x14ac:dyDescent="0.15">
      <c r="A178" s="36">
        <v>177</v>
      </c>
      <c r="B178" s="37" t="str">
        <f>IF($A178&lt;=LEN('COL7A1 e15 - 2ry Str + Mask'!A$2),MID('COL7A1 e15 - 2ry Str + Mask'!A$2,$A178,1),"")</f>
        <v>)</v>
      </c>
      <c r="C178" s="38" t="str">
        <f>IF($A178&lt;=LEN('COL7A1 e15 - 2ry Str + Mask'!B$2),MID('COL7A1 e15 - 2ry Str + Mask'!B$2,$A178,1),"")</f>
        <v>.</v>
      </c>
      <c r="D178" s="38" t="str">
        <f>IF($A178&lt;=LEN('COL7A1 e15 - 2ry Str + Mask'!C$2),MID('COL7A1 e15 - 2ry Str + Mask'!C$2,$A178,1),"")</f>
        <v>x</v>
      </c>
      <c r="E178" s="38" t="str">
        <f t="shared" si="16"/>
        <v>|</v>
      </c>
      <c r="F178" s="38" t="str">
        <f t="shared" si="23"/>
        <v>.....(((((..((((.(((.((((..((((((.((((((.(((...((.........((((((((...)))).))))...............................................................(((.....)))........|||||||||||||||||</v>
      </c>
      <c r="G178" s="39">
        <f>IF($A178&lt;=LEN('COL7A1 e15 - 2ry Str + Mask'!A$2),SUMIF('COL7A1 e15 - HSF3.0'!E2:E219,"&lt;="&amp;$A178,'COL7A1 e15 - HSF3.0'!H2:H219)-SUMIF('COL7A1 e15 - HSF3.0'!G2:G219,"&lt;="&amp;$A178,'COL7A1 e15 - HSF3.0'!H2:H219),"")</f>
        <v>1.6964285714285747</v>
      </c>
      <c r="H178" s="39">
        <f>IF($A178&lt;=LEN('COL7A1 e15 - 2ry Str + Mask'!A$2),SUMIF('COL7A1 e15 - HSF3.0'!E2:E219,"&lt;="&amp;$A178,'COL7A1 e15 - HSF3.0'!I2:I219)-SUMIF('COL7A1 e15 - HSF3.0'!G2:G219,"&lt;="&amp;$A178,'COL7A1 e15 - HSF3.0'!I2:I219),"")</f>
        <v>-0.8690476190476204</v>
      </c>
      <c r="I178" s="39">
        <f>IF($A178&lt;=LEN('COL7A1 e15 - 2ry Str + Mask'!A$2),G178+H178,"")</f>
        <v>0.82738095238095433</v>
      </c>
      <c r="J178" s="39">
        <f t="shared" si="17"/>
        <v>0</v>
      </c>
      <c r="K178" s="39">
        <f t="shared" si="18"/>
        <v>0</v>
      </c>
      <c r="L178" s="39">
        <f t="shared" si="19"/>
        <v>0</v>
      </c>
      <c r="M178" s="39">
        <f t="shared" si="20"/>
        <v>0</v>
      </c>
      <c r="N178" s="39">
        <f t="shared" si="21"/>
        <v>0</v>
      </c>
      <c r="O178" s="39">
        <f t="shared" si="22"/>
        <v>0</v>
      </c>
      <c r="P178" s="39">
        <f>IF($A178&lt;=LEN('COL7A1 e15 - 2ry Str + Mask'!A$2),M178-J178,"")</f>
        <v>0</v>
      </c>
      <c r="Q178" s="39">
        <f>IF($A178&lt;=LEN('COL7A1 e15 - 2ry Str + Mask'!A$2),N178-K178,"")</f>
        <v>0</v>
      </c>
      <c r="R178" s="39">
        <f>IF($A178&lt;=LEN('COL7A1 e15 - 2ry Str + Mask'!A$2),O178-L178,"")</f>
        <v>0</v>
      </c>
    </row>
    <row r="179" spans="1:18" ht="44" customHeight="1" x14ac:dyDescent="0.15">
      <c r="A179" s="36">
        <v>178</v>
      </c>
      <c r="B179" s="37" t="str">
        <f>IF($A179&lt;=LEN('COL7A1 e15 - 2ry Str + Mask'!A$2),MID('COL7A1 e15 - 2ry Str + Mask'!A$2,$A179,1),"")</f>
        <v>)</v>
      </c>
      <c r="C179" s="38" t="str">
        <f>IF($A179&lt;=LEN('COL7A1 e15 - 2ry Str + Mask'!B$2),MID('COL7A1 e15 - 2ry Str + Mask'!B$2,$A179,1),"")</f>
        <v>.</v>
      </c>
      <c r="D179" s="38" t="str">
        <f>IF($A179&lt;=LEN('COL7A1 e15 - 2ry Str + Mask'!C$2),MID('COL7A1 e15 - 2ry Str + Mask'!C$2,$A179,1),"")</f>
        <v>x</v>
      </c>
      <c r="E179" s="38" t="str">
        <f t="shared" si="16"/>
        <v>|</v>
      </c>
      <c r="F179" s="38" t="str">
        <f t="shared" si="23"/>
        <v>.....(((((..((((.(((.((((..((((((.((((((.(((...((.........((((((((...)))).))))...............................................................(((.....)))........||||||||||||||||||</v>
      </c>
      <c r="G179" s="39">
        <f>IF($A179&lt;=LEN('COL7A1 e15 - 2ry Str + Mask'!A$2),SUMIF('COL7A1 e15 - HSF3.0'!E2:E219,"&lt;="&amp;$A179,'COL7A1 e15 - HSF3.0'!H2:H219)-SUMIF('COL7A1 e15 - HSF3.0'!G2:G219,"&lt;="&amp;$A179,'COL7A1 e15 - HSF3.0'!H2:H219),"")</f>
        <v>2.1964285714285783</v>
      </c>
      <c r="H179" s="39">
        <f>IF($A179&lt;=LEN('COL7A1 e15 - 2ry Str + Mask'!A$2),SUMIF('COL7A1 e15 - HSF3.0'!E2:E219,"&lt;="&amp;$A179,'COL7A1 e15 - HSF3.0'!I2:I219)-SUMIF('COL7A1 e15 - HSF3.0'!G2:G219,"&lt;="&amp;$A179,'COL7A1 e15 - HSF3.0'!I2:I219),"")</f>
        <v>-1.1607142857142874</v>
      </c>
      <c r="I179" s="39">
        <f>IF($A179&lt;=LEN('COL7A1 e15 - 2ry Str + Mask'!A$2),G179+H179,"")</f>
        <v>1.0357142857142909</v>
      </c>
      <c r="J179" s="39">
        <f t="shared" si="17"/>
        <v>0</v>
      </c>
      <c r="K179" s="39">
        <f t="shared" si="18"/>
        <v>0</v>
      </c>
      <c r="L179" s="39">
        <f t="shared" si="19"/>
        <v>0</v>
      </c>
      <c r="M179" s="39">
        <f t="shared" si="20"/>
        <v>0</v>
      </c>
      <c r="N179" s="39">
        <f t="shared" si="21"/>
        <v>0</v>
      </c>
      <c r="O179" s="39">
        <f t="shared" si="22"/>
        <v>0</v>
      </c>
      <c r="P179" s="39">
        <f>IF($A179&lt;=LEN('COL7A1 e15 - 2ry Str + Mask'!A$2),M179-J179,"")</f>
        <v>0</v>
      </c>
      <c r="Q179" s="39">
        <f>IF($A179&lt;=LEN('COL7A1 e15 - 2ry Str + Mask'!A$2),N179-K179,"")</f>
        <v>0</v>
      </c>
      <c r="R179" s="39">
        <f>IF($A179&lt;=LEN('COL7A1 e15 - 2ry Str + Mask'!A$2),O179-L179,"")</f>
        <v>0</v>
      </c>
    </row>
    <row r="180" spans="1:18" ht="44" customHeight="1" x14ac:dyDescent="0.15">
      <c r="A180" s="36">
        <v>179</v>
      </c>
      <c r="B180" s="37" t="str">
        <f>IF($A180&lt;=LEN('COL7A1 e15 - 2ry Str + Mask'!A$2),MID('COL7A1 e15 - 2ry Str + Mask'!A$2,$A180,1),"")</f>
        <v>)</v>
      </c>
      <c r="C180" s="38" t="str">
        <f>IF($A180&lt;=LEN('COL7A1 e15 - 2ry Str + Mask'!B$2),MID('COL7A1 e15 - 2ry Str + Mask'!B$2,$A180,1),"")</f>
        <v>.</v>
      </c>
      <c r="D180" s="38" t="str">
        <f>IF($A180&lt;=LEN('COL7A1 e15 - 2ry Str + Mask'!C$2),MID('COL7A1 e15 - 2ry Str + Mask'!C$2,$A180,1),"")</f>
        <v>x</v>
      </c>
      <c r="E180" s="38" t="str">
        <f t="shared" si="16"/>
        <v>|</v>
      </c>
      <c r="F180" s="38" t="str">
        <f t="shared" si="23"/>
        <v>.....(((((..((((.(((.((((..((((((.((((((.(((...((.........((((((((...)))).))))...............................................................(((.....)))........|||||||||||||||||||</v>
      </c>
      <c r="G180" s="39">
        <f>IF($A180&lt;=LEN('COL7A1 e15 - 2ry Str + Mask'!A$2),SUMIF('COL7A1 e15 - HSF3.0'!E2:E219,"&lt;="&amp;$A180,'COL7A1 e15 - HSF3.0'!H2:H219)-SUMIF('COL7A1 e15 - HSF3.0'!G2:G219,"&lt;="&amp;$A180,'COL7A1 e15 - HSF3.0'!H2:H219),"")</f>
        <v>2.1726190476190546</v>
      </c>
      <c r="H180" s="39">
        <f>IF($A180&lt;=LEN('COL7A1 e15 - 2ry Str + Mask'!A$2),SUMIF('COL7A1 e15 - HSF3.0'!E2:E219,"&lt;="&amp;$A180,'COL7A1 e15 - HSF3.0'!I2:I219)-SUMIF('COL7A1 e15 - HSF3.0'!G2:G219,"&lt;="&amp;$A180,'COL7A1 e15 - HSF3.0'!I2:I219),"")</f>
        <v>-1.3035714285714306</v>
      </c>
      <c r="I180" s="39">
        <f>IF($A180&lt;=LEN('COL7A1 e15 - 2ry Str + Mask'!A$2),G180+H180,"")</f>
        <v>0.86904761904762395</v>
      </c>
      <c r="J180" s="39">
        <f t="shared" si="17"/>
        <v>0</v>
      </c>
      <c r="K180" s="39">
        <f t="shared" si="18"/>
        <v>0</v>
      </c>
      <c r="L180" s="39">
        <f t="shared" si="19"/>
        <v>0</v>
      </c>
      <c r="M180" s="39">
        <f t="shared" si="20"/>
        <v>0</v>
      </c>
      <c r="N180" s="39">
        <f t="shared" si="21"/>
        <v>0</v>
      </c>
      <c r="O180" s="39">
        <f t="shared" si="22"/>
        <v>0</v>
      </c>
      <c r="P180" s="39">
        <f>IF($A180&lt;=LEN('COL7A1 e15 - 2ry Str + Mask'!A$2),M180-J180,"")</f>
        <v>0</v>
      </c>
      <c r="Q180" s="39">
        <f>IF($A180&lt;=LEN('COL7A1 e15 - 2ry Str + Mask'!A$2),N180-K180,"")</f>
        <v>0</v>
      </c>
      <c r="R180" s="39">
        <f>IF($A180&lt;=LEN('COL7A1 e15 - 2ry Str + Mask'!A$2),O180-L180,"")</f>
        <v>0</v>
      </c>
    </row>
    <row r="181" spans="1:18" ht="44" customHeight="1" x14ac:dyDescent="0.15">
      <c r="A181" s="36">
        <v>180</v>
      </c>
      <c r="B181" s="37" t="str">
        <f>IF($A181&lt;=LEN('COL7A1 e15 - 2ry Str + Mask'!A$2),MID('COL7A1 e15 - 2ry Str + Mask'!A$2,$A181,1),"")</f>
        <v>)</v>
      </c>
      <c r="C181" s="38" t="str">
        <f>IF($A181&lt;=LEN('COL7A1 e15 - 2ry Str + Mask'!B$2),MID('COL7A1 e15 - 2ry Str + Mask'!B$2,$A181,1),"")</f>
        <v>.</v>
      </c>
      <c r="D181" s="38" t="str">
        <f>IF($A181&lt;=LEN('COL7A1 e15 - 2ry Str + Mask'!C$2),MID('COL7A1 e15 - 2ry Str + Mask'!C$2,$A181,1),"")</f>
        <v>x</v>
      </c>
      <c r="E181" s="38" t="str">
        <f t="shared" si="16"/>
        <v>|</v>
      </c>
      <c r="F181" s="38" t="str">
        <f t="shared" si="23"/>
        <v>.....(((((..((((.(((.((((..((((((.((((((.(((...((.........((((((((...)))).))))...............................................................(((.....)))........||||||||||||||||||||</v>
      </c>
      <c r="G181" s="39">
        <f>IF($A181&lt;=LEN('COL7A1 e15 - 2ry Str + Mask'!A$2),SUMIF('COL7A1 e15 - HSF3.0'!E2:E219,"&lt;="&amp;$A181,'COL7A1 e15 - HSF3.0'!H2:H219)-SUMIF('COL7A1 e15 - HSF3.0'!G2:G219,"&lt;="&amp;$A181,'COL7A1 e15 - HSF3.0'!H2:H219),"")</f>
        <v>2.0059523809523867</v>
      </c>
      <c r="H181" s="39">
        <f>IF($A181&lt;=LEN('COL7A1 e15 - 2ry Str + Mask'!A$2),SUMIF('COL7A1 e15 - HSF3.0'!E2:E219,"&lt;="&amp;$A181,'COL7A1 e15 - HSF3.0'!I2:I219)-SUMIF('COL7A1 e15 - HSF3.0'!G2:G219,"&lt;="&amp;$A181,'COL7A1 e15 - HSF3.0'!I2:I219),"")</f>
        <v>-1.6130952380952408</v>
      </c>
      <c r="I181" s="39">
        <f>IF($A181&lt;=LEN('COL7A1 e15 - 2ry Str + Mask'!A$2),G181+H181,"")</f>
        <v>0.3928571428571459</v>
      </c>
      <c r="J181" s="39">
        <f t="shared" si="17"/>
        <v>0</v>
      </c>
      <c r="K181" s="39">
        <f t="shared" si="18"/>
        <v>0</v>
      </c>
      <c r="L181" s="39">
        <f t="shared" si="19"/>
        <v>0</v>
      </c>
      <c r="M181" s="39">
        <f t="shared" si="20"/>
        <v>0</v>
      </c>
      <c r="N181" s="39">
        <f t="shared" si="21"/>
        <v>0</v>
      </c>
      <c r="O181" s="39">
        <f t="shared" si="22"/>
        <v>0</v>
      </c>
      <c r="P181" s="39">
        <f>IF($A181&lt;=LEN('COL7A1 e15 - 2ry Str + Mask'!A$2),M181-J181,"")</f>
        <v>0</v>
      </c>
      <c r="Q181" s="39">
        <f>IF($A181&lt;=LEN('COL7A1 e15 - 2ry Str + Mask'!A$2),N181-K181,"")</f>
        <v>0</v>
      </c>
      <c r="R181" s="39">
        <f>IF($A181&lt;=LEN('COL7A1 e15 - 2ry Str + Mask'!A$2),O181-L181,"")</f>
        <v>0</v>
      </c>
    </row>
    <row r="182" spans="1:18" ht="44" customHeight="1" x14ac:dyDescent="0.15">
      <c r="A182" s="36">
        <v>181</v>
      </c>
      <c r="B182" s="37" t="str">
        <f>IF($A182&lt;=LEN('COL7A1 e15 - 2ry Str + Mask'!A$2),MID('COL7A1 e15 - 2ry Str + Mask'!A$2,$A182,1),"")</f>
        <v>.</v>
      </c>
      <c r="C182" s="38" t="str">
        <f>IF($A182&lt;=LEN('COL7A1 e15 - 2ry Str + Mask'!B$2),MID('COL7A1 e15 - 2ry Str + Mask'!B$2,$A182,1),"")</f>
        <v>.</v>
      </c>
      <c r="D182" s="38" t="str">
        <f>IF($A182&lt;=LEN('COL7A1 e15 - 2ry Str + Mask'!C$2),MID('COL7A1 e15 - 2ry Str + Mask'!C$2,$A182,1),"")</f>
        <v>x</v>
      </c>
      <c r="E182" s="38" t="str">
        <f t="shared" si="16"/>
        <v>|</v>
      </c>
      <c r="F182" s="38" t="str">
        <f t="shared" si="23"/>
        <v>.....(((((..((((.(((.((((..((((((.((((((.(((...((.........((((((((...)))).))))...............................................................(((.....)))........|||||||||||||||||||||</v>
      </c>
      <c r="G182" s="39">
        <f>IF($A182&lt;=LEN('COL7A1 e15 - 2ry Str + Mask'!A$2),SUMIF('COL7A1 e15 - HSF3.0'!E2:E219,"&lt;="&amp;$A182,'COL7A1 e15 - HSF3.0'!H2:H219)-SUMIF('COL7A1 e15 - HSF3.0'!G2:G219,"&lt;="&amp;$A182,'COL7A1 e15 - HSF3.0'!H2:H219),"")</f>
        <v>1.720238095238102</v>
      </c>
      <c r="H182" s="39">
        <f>IF($A182&lt;=LEN('COL7A1 e15 - 2ry Str + Mask'!A$2),SUMIF('COL7A1 e15 - HSF3.0'!E2:E219,"&lt;="&amp;$A182,'COL7A1 e15 - HSF3.0'!I2:I219)-SUMIF('COL7A1 e15 - HSF3.0'!G2:G219,"&lt;="&amp;$A182,'COL7A1 e15 - HSF3.0'!I2:I219),"")</f>
        <v>-1.6547619047619069</v>
      </c>
      <c r="I182" s="39">
        <f>IF($A182&lt;=LEN('COL7A1 e15 - 2ry Str + Mask'!A$2),G182+H182,"")</f>
        <v>6.5476190476195129E-2</v>
      </c>
      <c r="J182" s="39">
        <f t="shared" si="17"/>
        <v>1.720238095238102</v>
      </c>
      <c r="K182" s="39">
        <f t="shared" si="18"/>
        <v>-1.6547619047619069</v>
      </c>
      <c r="L182" s="39">
        <f t="shared" si="19"/>
        <v>6.5476190476195129E-2</v>
      </c>
      <c r="M182" s="39">
        <f t="shared" si="20"/>
        <v>0</v>
      </c>
      <c r="N182" s="39">
        <f t="shared" si="21"/>
        <v>0</v>
      </c>
      <c r="O182" s="39">
        <f t="shared" si="22"/>
        <v>0</v>
      </c>
      <c r="P182" s="39">
        <f>IF($A182&lt;=LEN('COL7A1 e15 - 2ry Str + Mask'!A$2),M182-J182,"")</f>
        <v>-1.720238095238102</v>
      </c>
      <c r="Q182" s="39">
        <f>IF($A182&lt;=LEN('COL7A1 e15 - 2ry Str + Mask'!A$2),N182-K182,"")</f>
        <v>1.6547619047619069</v>
      </c>
      <c r="R182" s="39">
        <f>IF($A182&lt;=LEN('COL7A1 e15 - 2ry Str + Mask'!A$2),O182-L182,"")</f>
        <v>-6.5476190476195129E-2</v>
      </c>
    </row>
    <row r="183" spans="1:18" ht="44" customHeight="1" x14ac:dyDescent="0.15">
      <c r="A183" s="36">
        <v>182</v>
      </c>
      <c r="B183" s="37" t="str">
        <f>IF($A183&lt;=LEN('COL7A1 e15 - 2ry Str + Mask'!A$2),MID('COL7A1 e15 - 2ry Str + Mask'!A$2,$A183,1),"")</f>
        <v>.</v>
      </c>
      <c r="C183" s="38" t="str">
        <f>IF($A183&lt;=LEN('COL7A1 e15 - 2ry Str + Mask'!B$2),MID('COL7A1 e15 - 2ry Str + Mask'!B$2,$A183,1),"")</f>
        <v>.</v>
      </c>
      <c r="D183" s="38" t="str">
        <f>IF($A183&lt;=LEN('COL7A1 e15 - 2ry Str + Mask'!C$2),MID('COL7A1 e15 - 2ry Str + Mask'!C$2,$A183,1),"")</f>
        <v>x</v>
      </c>
      <c r="E183" s="38" t="str">
        <f t="shared" si="16"/>
        <v>|</v>
      </c>
      <c r="F183" s="38" t="str">
        <f t="shared" si="23"/>
        <v>.....(((((..((((.(((.((((..((((((.((((((.(((...((.........((((((((...)))).))))...............................................................(((.....)))........||||||||||||||||||||||</v>
      </c>
      <c r="G183" s="39">
        <f>IF($A183&lt;=LEN('COL7A1 e15 - 2ry Str + Mask'!A$2),SUMIF('COL7A1 e15 - HSF3.0'!E2:E219,"&lt;="&amp;$A183,'COL7A1 e15 - HSF3.0'!H2:H219)-SUMIF('COL7A1 e15 - HSF3.0'!G2:G219,"&lt;="&amp;$A183,'COL7A1 e15 - HSF3.0'!H2:H219),"")</f>
        <v>1.5773809523809597</v>
      </c>
      <c r="H183" s="39">
        <f>IF($A183&lt;=LEN('COL7A1 e15 - 2ry Str + Mask'!A$2),SUMIF('COL7A1 e15 - HSF3.0'!E2:E219,"&lt;="&amp;$A183,'COL7A1 e15 - HSF3.0'!I2:I219)-SUMIF('COL7A1 e15 - HSF3.0'!G2:G219,"&lt;="&amp;$A183,'COL7A1 e15 - HSF3.0'!I2:I219),"")</f>
        <v>-1.3452380952380967</v>
      </c>
      <c r="I183" s="39">
        <f>IF($A183&lt;=LEN('COL7A1 e15 - 2ry Str + Mask'!A$2),G183+H183,"")</f>
        <v>0.23214285714286298</v>
      </c>
      <c r="J183" s="39">
        <f t="shared" si="17"/>
        <v>1.5773809523809597</v>
      </c>
      <c r="K183" s="39">
        <f t="shared" si="18"/>
        <v>-1.3452380952380967</v>
      </c>
      <c r="L183" s="39">
        <f t="shared" si="19"/>
        <v>0.23214285714286298</v>
      </c>
      <c r="M183" s="39">
        <f t="shared" si="20"/>
        <v>0</v>
      </c>
      <c r="N183" s="39">
        <f t="shared" si="21"/>
        <v>0</v>
      </c>
      <c r="O183" s="39">
        <f t="shared" si="22"/>
        <v>0</v>
      </c>
      <c r="P183" s="39">
        <f>IF($A183&lt;=LEN('COL7A1 e15 - 2ry Str + Mask'!A$2),M183-J183,"")</f>
        <v>-1.5773809523809597</v>
      </c>
      <c r="Q183" s="39">
        <f>IF($A183&lt;=LEN('COL7A1 e15 - 2ry Str + Mask'!A$2),N183-K183,"")</f>
        <v>1.3452380952380967</v>
      </c>
      <c r="R183" s="39">
        <f>IF($A183&lt;=LEN('COL7A1 e15 - 2ry Str + Mask'!A$2),O183-L183,"")</f>
        <v>-0.23214285714286298</v>
      </c>
    </row>
    <row r="184" spans="1:18" ht="44" customHeight="1" x14ac:dyDescent="0.15">
      <c r="A184" s="36">
        <v>183</v>
      </c>
      <c r="B184" s="37" t="str">
        <f>IF($A184&lt;=LEN('COL7A1 e15 - 2ry Str + Mask'!A$2),MID('COL7A1 e15 - 2ry Str + Mask'!A$2,$A184,1),"")</f>
        <v>.</v>
      </c>
      <c r="C184" s="38" t="str">
        <f>IF($A184&lt;=LEN('COL7A1 e15 - 2ry Str + Mask'!B$2),MID('COL7A1 e15 - 2ry Str + Mask'!B$2,$A184,1),"")</f>
        <v>.</v>
      </c>
      <c r="D184" s="38" t="str">
        <f>IF($A184&lt;=LEN('COL7A1 e15 - 2ry Str + Mask'!C$2),MID('COL7A1 e15 - 2ry Str + Mask'!C$2,$A184,1),"")</f>
        <v>x</v>
      </c>
      <c r="E184" s="38" t="str">
        <f t="shared" si="16"/>
        <v>|</v>
      </c>
      <c r="F184" s="38" t="str">
        <f t="shared" si="23"/>
        <v>.....(((((..((((.(((.((((..((((((.((((((.(((...((.........((((((((...)))).))))...............................................................(((.....)))........|||||||||||||||||||||||</v>
      </c>
      <c r="G184" s="39">
        <f>IF($A184&lt;=LEN('COL7A1 e15 - 2ry Str + Mask'!A$2),SUMIF('COL7A1 e15 - HSF3.0'!E2:E219,"&lt;="&amp;$A184,'COL7A1 e15 - HSF3.0'!H2:H219)-SUMIF('COL7A1 e15 - HSF3.0'!G2:G219,"&lt;="&amp;$A184,'COL7A1 e15 - HSF3.0'!H2:H219),"")</f>
        <v>1.1011904761904816</v>
      </c>
      <c r="H184" s="39">
        <f>IF($A184&lt;=LEN('COL7A1 e15 - 2ry Str + Mask'!A$2),SUMIF('COL7A1 e15 - HSF3.0'!E2:E219,"&lt;="&amp;$A184,'COL7A1 e15 - HSF3.0'!I2:I219)-SUMIF('COL7A1 e15 - HSF3.0'!G2:G219,"&lt;="&amp;$A184,'COL7A1 e15 - HSF3.0'!I2:I219),"")</f>
        <v>-1.2202380952380967</v>
      </c>
      <c r="I184" s="39">
        <f>IF($A184&lt;=LEN('COL7A1 e15 - 2ry Str + Mask'!A$2),G184+H184,"")</f>
        <v>-0.11904761904761507</v>
      </c>
      <c r="J184" s="39">
        <f t="shared" si="17"/>
        <v>1.1011904761904816</v>
      </c>
      <c r="K184" s="39">
        <f t="shared" si="18"/>
        <v>-1.2202380952380967</v>
      </c>
      <c r="L184" s="39">
        <f t="shared" si="19"/>
        <v>-0.11904761904761507</v>
      </c>
      <c r="M184" s="39">
        <f t="shared" si="20"/>
        <v>0</v>
      </c>
      <c r="N184" s="39">
        <f t="shared" si="21"/>
        <v>0</v>
      </c>
      <c r="O184" s="39">
        <f t="shared" si="22"/>
        <v>0</v>
      </c>
      <c r="P184" s="39">
        <f>IF($A184&lt;=LEN('COL7A1 e15 - 2ry Str + Mask'!A$2),M184-J184,"")</f>
        <v>-1.1011904761904816</v>
      </c>
      <c r="Q184" s="39">
        <f>IF($A184&lt;=LEN('COL7A1 e15 - 2ry Str + Mask'!A$2),N184-K184,"")</f>
        <v>1.2202380952380967</v>
      </c>
      <c r="R184" s="39">
        <f>IF($A184&lt;=LEN('COL7A1 e15 - 2ry Str + Mask'!A$2),O184-L184,"")</f>
        <v>0.11904761904761507</v>
      </c>
    </row>
    <row r="185" spans="1:18" ht="44" customHeight="1" x14ac:dyDescent="0.15">
      <c r="A185" s="36">
        <v>184</v>
      </c>
      <c r="B185" s="37" t="str">
        <f>IF($A185&lt;=LEN('COL7A1 e15 - 2ry Str + Mask'!A$2),MID('COL7A1 e15 - 2ry Str + Mask'!A$2,$A185,1),"")</f>
        <v>.</v>
      </c>
      <c r="C185" s="38" t="str">
        <f>IF($A185&lt;=LEN('COL7A1 e15 - 2ry Str + Mask'!B$2),MID('COL7A1 e15 - 2ry Str + Mask'!B$2,$A185,1),"")</f>
        <v>.</v>
      </c>
      <c r="D185" s="38" t="str">
        <f>IF($A185&lt;=LEN('COL7A1 e15 - 2ry Str + Mask'!C$2),MID('COL7A1 e15 - 2ry Str + Mask'!C$2,$A185,1),"")</f>
        <v>x</v>
      </c>
      <c r="E185" s="38" t="str">
        <f t="shared" si="16"/>
        <v>|</v>
      </c>
      <c r="F185" s="38" t="str">
        <f t="shared" si="23"/>
        <v>.....(((((..((((.(((.((((..((((((.((((((.(((...((.........((((((((...)))).))))...............................................................(((.....)))........||||||||||||||||||||||||</v>
      </c>
      <c r="G185" s="39">
        <f>IF($A185&lt;=LEN('COL7A1 e15 - 2ry Str + Mask'!A$2),SUMIF('COL7A1 e15 - HSF3.0'!E2:E219,"&lt;="&amp;$A185,'COL7A1 e15 - HSF3.0'!H2:H219)-SUMIF('COL7A1 e15 - HSF3.0'!G2:G219,"&lt;="&amp;$A185,'COL7A1 e15 - HSF3.0'!H2:H219),"")</f>
        <v>0.8928571428571459</v>
      </c>
      <c r="H185" s="39">
        <f>IF($A185&lt;=LEN('COL7A1 e15 - 2ry Str + Mask'!A$2),SUMIF('COL7A1 e15 - HSF3.0'!E2:E219,"&lt;="&amp;$A185,'COL7A1 e15 - HSF3.0'!I2:I219)-SUMIF('COL7A1 e15 - HSF3.0'!G2:G219,"&lt;="&amp;$A185,'COL7A1 e15 - HSF3.0'!I2:I219),"")</f>
        <v>-0.91071428571428648</v>
      </c>
      <c r="I185" s="39">
        <f>IF($A185&lt;=LEN('COL7A1 e15 - 2ry Str + Mask'!A$2),G185+H185,"")</f>
        <v>-1.7857142857140573E-2</v>
      </c>
      <c r="J185" s="39">
        <f t="shared" si="17"/>
        <v>0.8928571428571459</v>
      </c>
      <c r="K185" s="39">
        <f t="shared" si="18"/>
        <v>-0.91071428571428648</v>
      </c>
      <c r="L185" s="39">
        <f t="shared" si="19"/>
        <v>-1.7857142857140573E-2</v>
      </c>
      <c r="M185" s="39">
        <f t="shared" si="20"/>
        <v>0</v>
      </c>
      <c r="N185" s="39">
        <f t="shared" si="21"/>
        <v>0</v>
      </c>
      <c r="O185" s="39">
        <f t="shared" si="22"/>
        <v>0</v>
      </c>
      <c r="P185" s="39">
        <f>IF($A185&lt;=LEN('COL7A1 e15 - 2ry Str + Mask'!A$2),M185-J185,"")</f>
        <v>-0.8928571428571459</v>
      </c>
      <c r="Q185" s="39">
        <f>IF($A185&lt;=LEN('COL7A1 e15 - 2ry Str + Mask'!A$2),N185-K185,"")</f>
        <v>0.91071428571428648</v>
      </c>
      <c r="R185" s="39">
        <f>IF($A185&lt;=LEN('COL7A1 e15 - 2ry Str + Mask'!A$2),O185-L185,"")</f>
        <v>1.7857142857140573E-2</v>
      </c>
    </row>
    <row r="186" spans="1:18" ht="44" customHeight="1" x14ac:dyDescent="0.15">
      <c r="A186" s="36">
        <v>185</v>
      </c>
      <c r="B186" s="37" t="str">
        <f>IF($A186&lt;=LEN('COL7A1 e15 - 2ry Str + Mask'!A$2),MID('COL7A1 e15 - 2ry Str + Mask'!A$2,$A186,1),"")</f>
        <v>.</v>
      </c>
      <c r="C186" s="38" t="str">
        <f>IF($A186&lt;=LEN('COL7A1 e15 - 2ry Str + Mask'!B$2),MID('COL7A1 e15 - 2ry Str + Mask'!B$2,$A186,1),"")</f>
        <v>.</v>
      </c>
      <c r="D186" s="38" t="str">
        <f>IF($A186&lt;=LEN('COL7A1 e15 - 2ry Str + Mask'!C$2),MID('COL7A1 e15 - 2ry Str + Mask'!C$2,$A186,1),"")</f>
        <v>x</v>
      </c>
      <c r="E186" s="38" t="str">
        <f t="shared" si="16"/>
        <v>|</v>
      </c>
      <c r="F186" s="38" t="str">
        <f t="shared" si="23"/>
        <v>.....(((((..((((.(((.((((..((((((.((((((.(((...((.........((((((((...)))).))))...............................................................(((.....)))........|||||||||||||||||||||||||</v>
      </c>
      <c r="G186" s="39">
        <f>IF($A186&lt;=LEN('COL7A1 e15 - 2ry Str + Mask'!A$2),SUMIF('COL7A1 e15 - HSF3.0'!E2:E219,"&lt;="&amp;$A186,'COL7A1 e15 - HSF3.0'!H2:H219)-SUMIF('COL7A1 e15 - HSF3.0'!G2:G219,"&lt;="&amp;$A186,'COL7A1 e15 - HSF3.0'!H2:H219),"")</f>
        <v>0.8928571428571459</v>
      </c>
      <c r="H186" s="39">
        <f>IF($A186&lt;=LEN('COL7A1 e15 - 2ry Str + Mask'!A$2),SUMIF('COL7A1 e15 - HSF3.0'!E2:E219,"&lt;="&amp;$A186,'COL7A1 e15 - HSF3.0'!I2:I219)-SUMIF('COL7A1 e15 - HSF3.0'!G2:G219,"&lt;="&amp;$A186,'COL7A1 e15 - HSF3.0'!I2:I219),"")</f>
        <v>-0.91071428571428648</v>
      </c>
      <c r="I186" s="39">
        <f>IF($A186&lt;=LEN('COL7A1 e15 - 2ry Str + Mask'!A$2),G186+H186,"")</f>
        <v>-1.7857142857140573E-2</v>
      </c>
      <c r="J186" s="39">
        <f t="shared" si="17"/>
        <v>0.8928571428571459</v>
      </c>
      <c r="K186" s="39">
        <f t="shared" si="18"/>
        <v>-0.91071428571428648</v>
      </c>
      <c r="L186" s="39">
        <f t="shared" si="19"/>
        <v>-1.7857142857140573E-2</v>
      </c>
      <c r="M186" s="39">
        <f t="shared" si="20"/>
        <v>0</v>
      </c>
      <c r="N186" s="39">
        <f t="shared" si="21"/>
        <v>0</v>
      </c>
      <c r="O186" s="39">
        <f t="shared" si="22"/>
        <v>0</v>
      </c>
      <c r="P186" s="39">
        <f>IF($A186&lt;=LEN('COL7A1 e15 - 2ry Str + Mask'!A$2),M186-J186,"")</f>
        <v>-0.8928571428571459</v>
      </c>
      <c r="Q186" s="39">
        <f>IF($A186&lt;=LEN('COL7A1 e15 - 2ry Str + Mask'!A$2),N186-K186,"")</f>
        <v>0.91071428571428648</v>
      </c>
      <c r="R186" s="39">
        <f>IF($A186&lt;=LEN('COL7A1 e15 - 2ry Str + Mask'!A$2),O186-L186,"")</f>
        <v>1.7857142857140573E-2</v>
      </c>
    </row>
    <row r="187" spans="1:18" ht="44" customHeight="1" x14ac:dyDescent="0.15">
      <c r="A187" s="36">
        <v>186</v>
      </c>
      <c r="B187" s="37" t="str">
        <f>IF($A187&lt;=LEN('COL7A1 e15 - 2ry Str + Mask'!A$2),MID('COL7A1 e15 - 2ry Str + Mask'!A$2,$A187,1),"")</f>
        <v>.</v>
      </c>
      <c r="C187" s="38" t="str">
        <f>IF($A187&lt;=LEN('COL7A1 e15 - 2ry Str + Mask'!B$2),MID('COL7A1 e15 - 2ry Str + Mask'!B$2,$A187,1),"")</f>
        <v>.</v>
      </c>
      <c r="D187" s="38" t="str">
        <f>IF($A187&lt;=LEN('COL7A1 e15 - 2ry Str + Mask'!C$2),MID('COL7A1 e15 - 2ry Str + Mask'!C$2,$A187,1),"")</f>
        <v>.</v>
      </c>
      <c r="E187" s="38" t="str">
        <f t="shared" si="16"/>
        <v>.</v>
      </c>
      <c r="F187" s="38" t="str">
        <f t="shared" si="23"/>
        <v>.....(((((..((((.(((.((((..((((((.((((((.(((...((.........((((((((...)))).))))...............................................................(((.....)))........|||||||||||||||||||||||||.</v>
      </c>
      <c r="G187" s="39">
        <f>IF($A187&lt;=LEN('COL7A1 e15 - 2ry Str + Mask'!A$2),SUMIF('COL7A1 e15 - HSF3.0'!E2:E219,"&lt;="&amp;$A187,'COL7A1 e15 - HSF3.0'!H2:H219)-SUMIF('COL7A1 e15 - HSF3.0'!G2:G219,"&lt;="&amp;$A187,'COL7A1 e15 - HSF3.0'!H2:H219),"")</f>
        <v>0.9166666666666714</v>
      </c>
      <c r="H187" s="39">
        <f>IF($A187&lt;=LEN('COL7A1 e15 - 2ry Str + Mask'!A$2),SUMIF('COL7A1 e15 - HSF3.0'!E2:E219,"&lt;="&amp;$A187,'COL7A1 e15 - HSF3.0'!I2:I219)-SUMIF('COL7A1 e15 - HSF3.0'!G2:G219,"&lt;="&amp;$A187,'COL7A1 e15 - HSF3.0'!I2:I219),"")</f>
        <v>-0.30952380952380931</v>
      </c>
      <c r="I187" s="39">
        <f>IF($A187&lt;=LEN('COL7A1 e15 - 2ry Str + Mask'!A$2),G187+H187,"")</f>
        <v>0.60714285714286209</v>
      </c>
      <c r="J187" s="39">
        <f t="shared" si="17"/>
        <v>0.9166666666666714</v>
      </c>
      <c r="K187" s="39">
        <f t="shared" si="18"/>
        <v>-0.30952380952380931</v>
      </c>
      <c r="L187" s="39">
        <f t="shared" si="19"/>
        <v>0.60714285714286209</v>
      </c>
      <c r="M187" s="39">
        <f t="shared" si="20"/>
        <v>0.9166666666666714</v>
      </c>
      <c r="N187" s="39">
        <f t="shared" si="21"/>
        <v>-0.30952380952380931</v>
      </c>
      <c r="O187" s="39">
        <f t="shared" si="22"/>
        <v>0.60714285714286209</v>
      </c>
      <c r="P187" s="39">
        <f>IF($A187&lt;=LEN('COL7A1 e15 - 2ry Str + Mask'!A$2),M187-J187,"")</f>
        <v>0</v>
      </c>
      <c r="Q187" s="39">
        <f>IF($A187&lt;=LEN('COL7A1 e15 - 2ry Str + Mask'!A$2),N187-K187,"")</f>
        <v>0</v>
      </c>
      <c r="R187" s="39">
        <f>IF($A187&lt;=LEN('COL7A1 e15 - 2ry Str + Mask'!A$2),O187-L187,"")</f>
        <v>0</v>
      </c>
    </row>
    <row r="188" spans="1:18" ht="44" customHeight="1" x14ac:dyDescent="0.15">
      <c r="A188" s="36">
        <v>187</v>
      </c>
      <c r="B188" s="37" t="str">
        <f>IF($A188&lt;=LEN('COL7A1 e15 - 2ry Str + Mask'!A$2),MID('COL7A1 e15 - 2ry Str + Mask'!A$2,$A188,1),"")</f>
        <v>.</v>
      </c>
      <c r="C188" s="38" t="str">
        <f>IF($A188&lt;=LEN('COL7A1 e15 - 2ry Str + Mask'!B$2),MID('COL7A1 e15 - 2ry Str + Mask'!B$2,$A188,1),"")</f>
        <v>.</v>
      </c>
      <c r="D188" s="38" t="str">
        <f>IF($A188&lt;=LEN('COL7A1 e15 - 2ry Str + Mask'!C$2),MID('COL7A1 e15 - 2ry Str + Mask'!C$2,$A188,1),"")</f>
        <v>.</v>
      </c>
      <c r="E188" s="38" t="str">
        <f t="shared" si="16"/>
        <v>.</v>
      </c>
      <c r="F188" s="38" t="str">
        <f t="shared" si="23"/>
        <v>.....(((((..((((.(((.((((..((((((.((((((.(((...((.........((((((((...)))).))))...............................................................(((.....)))........|||||||||||||||||||||||||..</v>
      </c>
      <c r="G188" s="39">
        <f>IF($A188&lt;=LEN('COL7A1 e15 - 2ry Str + Mask'!A$2),SUMIF('COL7A1 e15 - HSF3.0'!E2:E219,"&lt;="&amp;$A188,'COL7A1 e15 - HSF3.0'!H2:H219)-SUMIF('COL7A1 e15 - HSF3.0'!G2:G219,"&lt;="&amp;$A188,'COL7A1 e15 - HSF3.0'!H2:H219),"")</f>
        <v>0.9166666666666714</v>
      </c>
      <c r="H188" s="39">
        <f>IF($A188&lt;=LEN('COL7A1 e15 - 2ry Str + Mask'!A$2),SUMIF('COL7A1 e15 - HSF3.0'!E2:E219,"&lt;="&amp;$A188,'COL7A1 e15 - HSF3.0'!I2:I219)-SUMIF('COL7A1 e15 - HSF3.0'!G2:G219,"&lt;="&amp;$A188,'COL7A1 e15 - HSF3.0'!I2:I219),"")</f>
        <v>0</v>
      </c>
      <c r="I188" s="39">
        <f>IF($A188&lt;=LEN('COL7A1 e15 - 2ry Str + Mask'!A$2),G188+H188,"")</f>
        <v>0.9166666666666714</v>
      </c>
      <c r="J188" s="39">
        <f t="shared" si="17"/>
        <v>0.9166666666666714</v>
      </c>
      <c r="K188" s="39">
        <f t="shared" si="18"/>
        <v>0</v>
      </c>
      <c r="L188" s="39">
        <f t="shared" si="19"/>
        <v>0.9166666666666714</v>
      </c>
      <c r="M188" s="39">
        <f t="shared" si="20"/>
        <v>0.9166666666666714</v>
      </c>
      <c r="N188" s="39">
        <f t="shared" si="21"/>
        <v>0</v>
      </c>
      <c r="O188" s="39">
        <f t="shared" si="22"/>
        <v>0.9166666666666714</v>
      </c>
      <c r="P188" s="39">
        <f>IF($A188&lt;=LEN('COL7A1 e15 - 2ry Str + Mask'!A$2),M188-J188,"")</f>
        <v>0</v>
      </c>
      <c r="Q188" s="39">
        <f>IF($A188&lt;=LEN('COL7A1 e15 - 2ry Str + Mask'!A$2),N188-K188,"")</f>
        <v>0</v>
      </c>
      <c r="R188" s="39">
        <f>IF($A188&lt;=LEN('COL7A1 e15 - 2ry Str + Mask'!A$2),O188-L188,"")</f>
        <v>0</v>
      </c>
    </row>
    <row r="189" spans="1:18" ht="44" customHeight="1" x14ac:dyDescent="0.15">
      <c r="A189" s="36">
        <v>188</v>
      </c>
      <c r="B189" s="37" t="str">
        <f>IF($A189&lt;=LEN('COL7A1 e15 - 2ry Str + Mask'!A$2),MID('COL7A1 e15 - 2ry Str + Mask'!A$2,$A189,1),"")</f>
        <v>.</v>
      </c>
      <c r="C189" s="38" t="str">
        <f>IF($A189&lt;=LEN('COL7A1 e15 - 2ry Str + Mask'!B$2),MID('COL7A1 e15 - 2ry Str + Mask'!B$2,$A189,1),"")</f>
        <v>.</v>
      </c>
      <c r="D189" s="38" t="str">
        <f>IF($A189&lt;=LEN('COL7A1 e15 - 2ry Str + Mask'!C$2),MID('COL7A1 e15 - 2ry Str + Mask'!C$2,$A189,1),"")</f>
        <v>.</v>
      </c>
      <c r="E189" s="38" t="str">
        <f t="shared" si="16"/>
        <v>.</v>
      </c>
      <c r="F189" s="38" t="str">
        <f t="shared" si="23"/>
        <v>.....(((((..((((.(((.((((..((((((.((((((.(((...((.........((((((((...)))).))))...............................................................(((.....)))........|||||||||||||||||||||||||...</v>
      </c>
      <c r="G189" s="39">
        <f>IF($A189&lt;=LEN('COL7A1 e15 - 2ry Str + Mask'!A$2),SUMIF('COL7A1 e15 - HSF3.0'!E2:E219,"&lt;="&amp;$A189,'COL7A1 e15 - HSF3.0'!H2:H219)-SUMIF('COL7A1 e15 - HSF3.0'!G2:G219,"&lt;="&amp;$A189,'COL7A1 e15 - HSF3.0'!H2:H219),"")</f>
        <v>0.9166666666666714</v>
      </c>
      <c r="H189" s="39">
        <f>IF($A189&lt;=LEN('COL7A1 e15 - 2ry Str + Mask'!A$2),SUMIF('COL7A1 e15 - HSF3.0'!E2:E219,"&lt;="&amp;$A189,'COL7A1 e15 - HSF3.0'!I2:I219)-SUMIF('COL7A1 e15 - HSF3.0'!G2:G219,"&lt;="&amp;$A189,'COL7A1 e15 - HSF3.0'!I2:I219),"")</f>
        <v>-0.16666666666666607</v>
      </c>
      <c r="I189" s="39">
        <f>IF($A189&lt;=LEN('COL7A1 e15 - 2ry Str + Mask'!A$2),G189+H189,"")</f>
        <v>0.75000000000000533</v>
      </c>
      <c r="J189" s="39">
        <f t="shared" si="17"/>
        <v>0.9166666666666714</v>
      </c>
      <c r="K189" s="39">
        <f t="shared" si="18"/>
        <v>-0.16666666666666607</v>
      </c>
      <c r="L189" s="39">
        <f t="shared" si="19"/>
        <v>0.75000000000000533</v>
      </c>
      <c r="M189" s="39">
        <f t="shared" si="20"/>
        <v>0.9166666666666714</v>
      </c>
      <c r="N189" s="39">
        <f t="shared" si="21"/>
        <v>-0.16666666666666607</v>
      </c>
      <c r="O189" s="39">
        <f t="shared" si="22"/>
        <v>0.75000000000000533</v>
      </c>
      <c r="P189" s="39">
        <f>IF($A189&lt;=LEN('COL7A1 e15 - 2ry Str + Mask'!A$2),M189-J189,"")</f>
        <v>0</v>
      </c>
      <c r="Q189" s="39">
        <f>IF($A189&lt;=LEN('COL7A1 e15 - 2ry Str + Mask'!A$2),N189-K189,"")</f>
        <v>0</v>
      </c>
      <c r="R189" s="39">
        <f>IF($A189&lt;=LEN('COL7A1 e15 - 2ry Str + Mask'!A$2),O189-L189,"")</f>
        <v>0</v>
      </c>
    </row>
    <row r="190" spans="1:18" ht="44" customHeight="1" x14ac:dyDescent="0.15">
      <c r="A190" s="36">
        <v>189</v>
      </c>
      <c r="B190" s="37" t="str">
        <f>IF($A190&lt;=LEN('COL7A1 e15 - 2ry Str + Mask'!A$2),MID('COL7A1 e15 - 2ry Str + Mask'!A$2,$A190,1),"")</f>
        <v>.</v>
      </c>
      <c r="C190" s="38" t="str">
        <f>IF($A190&lt;=LEN('COL7A1 e15 - 2ry Str + Mask'!B$2),MID('COL7A1 e15 - 2ry Str + Mask'!B$2,$A190,1),"")</f>
        <v>.</v>
      </c>
      <c r="D190" s="38" t="str">
        <f>IF($A190&lt;=LEN('COL7A1 e15 - 2ry Str + Mask'!C$2),MID('COL7A1 e15 - 2ry Str + Mask'!C$2,$A190,1),"")</f>
        <v>.</v>
      </c>
      <c r="E190" s="38" t="str">
        <f t="shared" si="16"/>
        <v>.</v>
      </c>
      <c r="F190" s="38" t="str">
        <f t="shared" si="23"/>
        <v>.....(((((..((((.(((.((((..((((((.((((((.(((...((.........((((((((...)))).))))...............................................................(((.....)))........|||||||||||||||||||||||||....</v>
      </c>
      <c r="G190" s="39">
        <f>IF($A190&lt;=LEN('COL7A1 e15 - 2ry Str + Mask'!A$2),SUMIF('COL7A1 e15 - HSF3.0'!E2:E219,"&lt;="&amp;$A190,'COL7A1 e15 - HSF3.0'!H2:H219)-SUMIF('COL7A1 e15 - HSF3.0'!G2:G219,"&lt;="&amp;$A190,'COL7A1 e15 - HSF3.0'!H2:H219),"")</f>
        <v>1.0833333333333393</v>
      </c>
      <c r="H190" s="39">
        <f>IF($A190&lt;=LEN('COL7A1 e15 - 2ry Str + Mask'!A$2),SUMIF('COL7A1 e15 - HSF3.0'!E2:E219,"&lt;="&amp;$A190,'COL7A1 e15 - HSF3.0'!I2:I219)-SUMIF('COL7A1 e15 - HSF3.0'!G2:G219,"&lt;="&amp;$A190,'COL7A1 e15 - HSF3.0'!I2:I219),"")</f>
        <v>-0.16666666666666607</v>
      </c>
      <c r="I190" s="39">
        <f>IF($A190&lt;=LEN('COL7A1 e15 - 2ry Str + Mask'!A$2),G190+H190,"")</f>
        <v>0.91666666666667318</v>
      </c>
      <c r="J190" s="39">
        <f t="shared" si="17"/>
        <v>1.0833333333333393</v>
      </c>
      <c r="K190" s="39">
        <f t="shared" si="18"/>
        <v>-0.16666666666666607</v>
      </c>
      <c r="L190" s="39">
        <f t="shared" si="19"/>
        <v>0.91666666666667318</v>
      </c>
      <c r="M190" s="39">
        <f t="shared" si="20"/>
        <v>1.0833333333333393</v>
      </c>
      <c r="N190" s="39">
        <f t="shared" si="21"/>
        <v>-0.16666666666666607</v>
      </c>
      <c r="O190" s="39">
        <f t="shared" si="22"/>
        <v>0.91666666666667318</v>
      </c>
      <c r="P190" s="39">
        <f>IF($A190&lt;=LEN('COL7A1 e15 - 2ry Str + Mask'!A$2),M190-J190,"")</f>
        <v>0</v>
      </c>
      <c r="Q190" s="39">
        <f>IF($A190&lt;=LEN('COL7A1 e15 - 2ry Str + Mask'!A$2),N190-K190,"")</f>
        <v>0</v>
      </c>
      <c r="R190" s="39">
        <f>IF($A190&lt;=LEN('COL7A1 e15 - 2ry Str + Mask'!A$2),O190-L190,"")</f>
        <v>0</v>
      </c>
    </row>
    <row r="191" spans="1:18" ht="44" customHeight="1" x14ac:dyDescent="0.15">
      <c r="A191" s="36">
        <v>190</v>
      </c>
      <c r="B191" s="37" t="str">
        <f>IF($A191&lt;=LEN('COL7A1 e15 - 2ry Str + Mask'!A$2),MID('COL7A1 e15 - 2ry Str + Mask'!A$2,$A191,1),"")</f>
        <v>)</v>
      </c>
      <c r="C191" s="38" t="str">
        <f>IF($A191&lt;=LEN('COL7A1 e15 - 2ry Str + Mask'!B$2),MID('COL7A1 e15 - 2ry Str + Mask'!B$2,$A191,1),"")</f>
        <v>.</v>
      </c>
      <c r="D191" s="38" t="str">
        <f>IF($A191&lt;=LEN('COL7A1 e15 - 2ry Str + Mask'!C$2),MID('COL7A1 e15 - 2ry Str + Mask'!C$2,$A191,1),"")</f>
        <v>.</v>
      </c>
      <c r="E191" s="38" t="str">
        <f t="shared" si="16"/>
        <v>.</v>
      </c>
      <c r="F191" s="38" t="str">
        <f t="shared" si="23"/>
        <v>.....(((((..((((.(((.((((..((((((.((((((.(((...((.........((((((((...)))).))))...............................................................(((.....)))........|||||||||||||||||||||||||.....</v>
      </c>
      <c r="G191" s="39">
        <f>IF($A191&lt;=LEN('COL7A1 e15 - 2ry Str + Mask'!A$2),SUMIF('COL7A1 e15 - HSF3.0'!E2:E219,"&lt;="&amp;$A191,'COL7A1 e15 - HSF3.0'!H2:H219)-SUMIF('COL7A1 e15 - HSF3.0'!G2:G219,"&lt;="&amp;$A191,'COL7A1 e15 - HSF3.0'!H2:H219),"")</f>
        <v>0.9166666666666714</v>
      </c>
      <c r="H191" s="39">
        <f>IF($A191&lt;=LEN('COL7A1 e15 - 2ry Str + Mask'!A$2),SUMIF('COL7A1 e15 - HSF3.0'!E2:E219,"&lt;="&amp;$A191,'COL7A1 e15 - HSF3.0'!I2:I219)-SUMIF('COL7A1 e15 - HSF3.0'!G2:G219,"&lt;="&amp;$A191,'COL7A1 e15 - HSF3.0'!I2:I219),"")</f>
        <v>-0.16666666666666607</v>
      </c>
      <c r="I191" s="39">
        <f>IF($A191&lt;=LEN('COL7A1 e15 - 2ry Str + Mask'!A$2),G191+H191,"")</f>
        <v>0.75000000000000533</v>
      </c>
      <c r="J191" s="39">
        <f t="shared" si="17"/>
        <v>0</v>
      </c>
      <c r="K191" s="39">
        <f t="shared" si="18"/>
        <v>0</v>
      </c>
      <c r="L191" s="39">
        <f t="shared" si="19"/>
        <v>0</v>
      </c>
      <c r="M191" s="39">
        <f t="shared" si="20"/>
        <v>0.9166666666666714</v>
      </c>
      <c r="N191" s="39">
        <f t="shared" si="21"/>
        <v>-0.16666666666666607</v>
      </c>
      <c r="O191" s="39">
        <f t="shared" si="22"/>
        <v>0.75000000000000533</v>
      </c>
      <c r="P191" s="39">
        <f>IF($A191&lt;=LEN('COL7A1 e15 - 2ry Str + Mask'!A$2),M191-J191,"")</f>
        <v>0.9166666666666714</v>
      </c>
      <c r="Q191" s="39">
        <f>IF($A191&lt;=LEN('COL7A1 e15 - 2ry Str + Mask'!A$2),N191-K191,"")</f>
        <v>-0.16666666666666607</v>
      </c>
      <c r="R191" s="39">
        <f>IF($A191&lt;=LEN('COL7A1 e15 - 2ry Str + Mask'!A$2),O191-L191,"")</f>
        <v>0.75000000000000533</v>
      </c>
    </row>
    <row r="192" spans="1:18" ht="44" customHeight="1" x14ac:dyDescent="0.15">
      <c r="A192" s="36">
        <v>191</v>
      </c>
      <c r="B192" s="37" t="str">
        <f>IF($A192&lt;=LEN('COL7A1 e15 - 2ry Str + Mask'!A$2),MID('COL7A1 e15 - 2ry Str + Mask'!A$2,$A192,1),"")</f>
        <v>)</v>
      </c>
      <c r="C192" s="38" t="str">
        <f>IF($A192&lt;=LEN('COL7A1 e15 - 2ry Str + Mask'!B$2),MID('COL7A1 e15 - 2ry Str + Mask'!B$2,$A192,1),"")</f>
        <v>.</v>
      </c>
      <c r="D192" s="38" t="str">
        <f>IF($A192&lt;=LEN('COL7A1 e15 - 2ry Str + Mask'!C$2),MID('COL7A1 e15 - 2ry Str + Mask'!C$2,$A192,1),"")</f>
        <v>.</v>
      </c>
      <c r="E192" s="38" t="str">
        <f t="shared" si="16"/>
        <v>.</v>
      </c>
      <c r="F192" s="38" t="str">
        <f t="shared" si="23"/>
        <v>.....(((((..((((.(((.((((..((((((.((((((.(((...((.........((((((((...)))).))))...............................................................(((.....)))........|||||||||||||||||||||||||......</v>
      </c>
      <c r="G192" s="39">
        <f>IF($A192&lt;=LEN('COL7A1 e15 - 2ry Str + Mask'!A$2),SUMIF('COL7A1 e15 - HSF3.0'!E2:E219,"&lt;="&amp;$A192,'COL7A1 e15 - HSF3.0'!H2:H219)-SUMIF('COL7A1 e15 - HSF3.0'!G2:G219,"&lt;="&amp;$A192,'COL7A1 e15 - HSF3.0'!H2:H219),"")</f>
        <v>0.7678571428571459</v>
      </c>
      <c r="H192" s="39">
        <f>IF($A192&lt;=LEN('COL7A1 e15 - 2ry Str + Mask'!A$2),SUMIF('COL7A1 e15 - HSF3.0'!E2:E219,"&lt;="&amp;$A192,'COL7A1 e15 - HSF3.0'!I2:I219)-SUMIF('COL7A1 e15 - HSF3.0'!G2:G219,"&lt;="&amp;$A192,'COL7A1 e15 - HSF3.0'!I2:I219),"")</f>
        <v>-0.16666666666666607</v>
      </c>
      <c r="I192" s="39">
        <f>IF($A192&lt;=LEN('COL7A1 e15 - 2ry Str + Mask'!A$2),G192+H192,"")</f>
        <v>0.60119047619047983</v>
      </c>
      <c r="J192" s="39">
        <f t="shared" si="17"/>
        <v>0</v>
      </c>
      <c r="K192" s="39">
        <f t="shared" si="18"/>
        <v>0</v>
      </c>
      <c r="L192" s="39">
        <f t="shared" si="19"/>
        <v>0</v>
      </c>
      <c r="M192" s="39">
        <f t="shared" si="20"/>
        <v>0.7678571428571459</v>
      </c>
      <c r="N192" s="39">
        <f t="shared" si="21"/>
        <v>-0.16666666666666607</v>
      </c>
      <c r="O192" s="39">
        <f t="shared" si="22"/>
        <v>0.60119047619047983</v>
      </c>
      <c r="P192" s="39">
        <f>IF($A192&lt;=LEN('COL7A1 e15 - 2ry Str + Mask'!A$2),M192-J192,"")</f>
        <v>0.7678571428571459</v>
      </c>
      <c r="Q192" s="39">
        <f>IF($A192&lt;=LEN('COL7A1 e15 - 2ry Str + Mask'!A$2),N192-K192,"")</f>
        <v>-0.16666666666666607</v>
      </c>
      <c r="R192" s="39">
        <f>IF($A192&lt;=LEN('COL7A1 e15 - 2ry Str + Mask'!A$2),O192-L192,"")</f>
        <v>0.60119047619047983</v>
      </c>
    </row>
    <row r="193" spans="1:18" ht="44" customHeight="1" x14ac:dyDescent="0.15">
      <c r="A193" s="36">
        <v>192</v>
      </c>
      <c r="B193" s="37" t="str">
        <f>IF($A193&lt;=LEN('COL7A1 e15 - 2ry Str + Mask'!A$2),MID('COL7A1 e15 - 2ry Str + Mask'!A$2,$A193,1),"")</f>
        <v>)</v>
      </c>
      <c r="C193" s="38" t="str">
        <f>IF($A193&lt;=LEN('COL7A1 e15 - 2ry Str + Mask'!B$2),MID('COL7A1 e15 - 2ry Str + Mask'!B$2,$A193,1),"")</f>
        <v>.</v>
      </c>
      <c r="D193" s="38" t="str">
        <f>IF($A193&lt;=LEN('COL7A1 e15 - 2ry Str + Mask'!C$2),MID('COL7A1 e15 - 2ry Str + Mask'!C$2,$A193,1),"")</f>
        <v>.</v>
      </c>
      <c r="E193" s="38" t="str">
        <f t="shared" si="16"/>
        <v>.</v>
      </c>
      <c r="F193" s="38" t="str">
        <f t="shared" si="23"/>
        <v>.....(((((..((((.(((.((((..((((((.((((((.(((...((.........((((((((...)))).))))...............................................................(((.....)))........|||||||||||||||||||||||||.......</v>
      </c>
      <c r="G193" s="39">
        <f>IF($A193&lt;=LEN('COL7A1 e15 - 2ry Str + Mask'!A$2),SUMIF('COL7A1 e15 - HSF3.0'!E2:E219,"&lt;="&amp;$A193,'COL7A1 e15 - HSF3.0'!H2:H219)-SUMIF('COL7A1 e15 - HSF3.0'!G2:G219,"&lt;="&amp;$A193,'COL7A1 e15 - HSF3.0'!H2:H219),"")</f>
        <v>0.47619047619047805</v>
      </c>
      <c r="H193" s="39">
        <f>IF($A193&lt;=LEN('COL7A1 e15 - 2ry Str + Mask'!A$2),SUMIF('COL7A1 e15 - HSF3.0'!E2:E219,"&lt;="&amp;$A193,'COL7A1 e15 - HSF3.0'!I2:I219)-SUMIF('COL7A1 e15 - HSF3.0'!G2:G219,"&lt;="&amp;$A193,'COL7A1 e15 - HSF3.0'!I2:I219),"")</f>
        <v>-0.33333333333333215</v>
      </c>
      <c r="I193" s="39">
        <f>IF($A193&lt;=LEN('COL7A1 e15 - 2ry Str + Mask'!A$2),G193+H193,"")</f>
        <v>0.1428571428571459</v>
      </c>
      <c r="J193" s="39">
        <f t="shared" si="17"/>
        <v>0</v>
      </c>
      <c r="K193" s="39">
        <f t="shared" si="18"/>
        <v>0</v>
      </c>
      <c r="L193" s="39">
        <f t="shared" si="19"/>
        <v>0</v>
      </c>
      <c r="M193" s="39">
        <f t="shared" si="20"/>
        <v>0.47619047619047805</v>
      </c>
      <c r="N193" s="39">
        <f t="shared" si="21"/>
        <v>-0.33333333333333215</v>
      </c>
      <c r="O193" s="39">
        <f t="shared" si="22"/>
        <v>0.1428571428571459</v>
      </c>
      <c r="P193" s="39">
        <f>IF($A193&lt;=LEN('COL7A1 e15 - 2ry Str + Mask'!A$2),M193-J193,"")</f>
        <v>0.47619047619047805</v>
      </c>
      <c r="Q193" s="39">
        <f>IF($A193&lt;=LEN('COL7A1 e15 - 2ry Str + Mask'!A$2),N193-K193,"")</f>
        <v>-0.33333333333333215</v>
      </c>
      <c r="R193" s="39">
        <f>IF($A193&lt;=LEN('COL7A1 e15 - 2ry Str + Mask'!A$2),O193-L193,"")</f>
        <v>0.1428571428571459</v>
      </c>
    </row>
    <row r="194" spans="1:18" ht="44" customHeight="1" x14ac:dyDescent="0.15">
      <c r="A194" s="36">
        <v>193</v>
      </c>
      <c r="B194" s="37" t="str">
        <f>IF($A194&lt;=LEN('COL7A1 e15 - 2ry Str + Mask'!A$2),MID('COL7A1 e15 - 2ry Str + Mask'!A$2,$A194,1),"")</f>
        <v>.</v>
      </c>
      <c r="C194" s="38" t="str">
        <f>IF($A194&lt;=LEN('COL7A1 e15 - 2ry Str + Mask'!B$2),MID('COL7A1 e15 - 2ry Str + Mask'!B$2,$A194,1),"")</f>
        <v>.</v>
      </c>
      <c r="D194" s="38" t="str">
        <f>IF($A194&lt;=LEN('COL7A1 e15 - 2ry Str + Mask'!C$2),MID('COL7A1 e15 - 2ry Str + Mask'!C$2,$A194,1),"")</f>
        <v>.</v>
      </c>
      <c r="E194" s="38" t="str">
        <f t="shared" ref="E194:E257" si="24">IF(D194="x","|",C194)</f>
        <v>.</v>
      </c>
      <c r="F194" s="38" t="str">
        <f t="shared" si="23"/>
        <v>.....(((((..((((.(((.((((..((((((.((((((.(((...((.........((((((((...)))).))))...............................................................(((.....)))........|||||||||||||||||||||||||........</v>
      </c>
      <c r="G194" s="39">
        <f>IF($A194&lt;=LEN('COL7A1 e15 - 2ry Str + Mask'!A$2),SUMIF('COL7A1 e15 - HSF3.0'!E2:E219,"&lt;="&amp;$A194,'COL7A1 e15 - HSF3.0'!H2:H219)-SUMIF('COL7A1 e15 - HSF3.0'!G2:G219,"&lt;="&amp;$A194,'COL7A1 e15 - HSF3.0'!H2:H219),"")</f>
        <v>0.47619047619047805</v>
      </c>
      <c r="H194" s="39">
        <f>IF($A194&lt;=LEN('COL7A1 e15 - 2ry Str + Mask'!A$2),SUMIF('COL7A1 e15 - HSF3.0'!E2:E219,"&lt;="&amp;$A194,'COL7A1 e15 - HSF3.0'!I2:I219)-SUMIF('COL7A1 e15 - HSF3.0'!G2:G219,"&lt;="&amp;$A194,'COL7A1 e15 - HSF3.0'!I2:I219),"")</f>
        <v>-0.33333333333333215</v>
      </c>
      <c r="I194" s="39">
        <f>IF($A194&lt;=LEN('COL7A1 e15 - 2ry Str + Mask'!A$2),G194+H194,"")</f>
        <v>0.1428571428571459</v>
      </c>
      <c r="J194" s="39">
        <f t="shared" ref="J194:J257" si="25">IF(OR(B194=".",B194=""),G194,0)</f>
        <v>0.47619047619047805</v>
      </c>
      <c r="K194" s="39">
        <f t="shared" ref="K194:K257" si="26">IF(OR(B194=".",B194=""),H194,0)</f>
        <v>-0.33333333333333215</v>
      </c>
      <c r="L194" s="39">
        <f t="shared" ref="L194:L257" si="27">IF(OR(B194=".",B194=""),I194,0)</f>
        <v>0.1428571428571459</v>
      </c>
      <c r="M194" s="39">
        <f t="shared" ref="M194:M257" si="28">IF(OR(E194=".",E194=""),G194,0)</f>
        <v>0.47619047619047805</v>
      </c>
      <c r="N194" s="39">
        <f t="shared" ref="N194:N257" si="29">IF(OR(E194=".",E194=""),H194,0)</f>
        <v>-0.33333333333333215</v>
      </c>
      <c r="O194" s="39">
        <f t="shared" ref="O194:O257" si="30">IF(OR(E194=".",E194=""),I194,0)</f>
        <v>0.1428571428571459</v>
      </c>
      <c r="P194" s="39">
        <f>IF($A194&lt;=LEN('COL7A1 e15 - 2ry Str + Mask'!A$2),M194-J194,"")</f>
        <v>0</v>
      </c>
      <c r="Q194" s="39">
        <f>IF($A194&lt;=LEN('COL7A1 e15 - 2ry Str + Mask'!A$2),N194-K194,"")</f>
        <v>0</v>
      </c>
      <c r="R194" s="39">
        <f>IF($A194&lt;=LEN('COL7A1 e15 - 2ry Str + Mask'!A$2),O194-L194,"")</f>
        <v>0</v>
      </c>
    </row>
    <row r="195" spans="1:18" ht="44" customHeight="1" x14ac:dyDescent="0.15">
      <c r="A195" s="36">
        <v>194</v>
      </c>
      <c r="B195" s="37" t="str">
        <f>IF($A195&lt;=LEN('COL7A1 e15 - 2ry Str + Mask'!A$2),MID('COL7A1 e15 - 2ry Str + Mask'!A$2,$A195,1),"")</f>
        <v>.</v>
      </c>
      <c r="C195" s="38" t="str">
        <f>IF($A195&lt;=LEN('COL7A1 e15 - 2ry Str + Mask'!B$2),MID('COL7A1 e15 - 2ry Str + Mask'!B$2,$A195,1),"")</f>
        <v>.</v>
      </c>
      <c r="D195" s="38" t="str">
        <f>IF($A195&lt;=LEN('COL7A1 e15 - 2ry Str + Mask'!C$2),MID('COL7A1 e15 - 2ry Str + Mask'!C$2,$A195,1),"")</f>
        <v>.</v>
      </c>
      <c r="E195" s="38" t="str">
        <f t="shared" si="24"/>
        <v>.</v>
      </c>
      <c r="F195" s="38" t="str">
        <f t="shared" ref="F195:F258" si="31">CONCATENATE(F194,E195)</f>
        <v>.....(((((..((((.(((.((((..((((((.((((((.(((...((.........((((((((...)))).))))...............................................................(((.....)))........|||||||||||||||||||||||||.........</v>
      </c>
      <c r="G195" s="39">
        <f>IF($A195&lt;=LEN('COL7A1 e15 - 2ry Str + Mask'!A$2),SUMIF('COL7A1 e15 - HSF3.0'!E2:E219,"&lt;="&amp;$A195,'COL7A1 e15 - HSF3.0'!H2:H219)-SUMIF('COL7A1 e15 - HSF3.0'!G2:G219,"&lt;="&amp;$A195,'COL7A1 e15 - HSF3.0'!H2:H219),"")</f>
        <v>0.47619047619047805</v>
      </c>
      <c r="H195" s="39">
        <f>IF($A195&lt;=LEN('COL7A1 e15 - 2ry Str + Mask'!A$2),SUMIF('COL7A1 e15 - HSF3.0'!E2:E219,"&lt;="&amp;$A195,'COL7A1 e15 - HSF3.0'!I2:I219)-SUMIF('COL7A1 e15 - HSF3.0'!G2:G219,"&lt;="&amp;$A195,'COL7A1 e15 - HSF3.0'!I2:I219),"")</f>
        <v>-0.16666666666666607</v>
      </c>
      <c r="I195" s="39">
        <f>IF($A195&lt;=LEN('COL7A1 e15 - 2ry Str + Mask'!A$2),G195+H195,"")</f>
        <v>0.30952380952381198</v>
      </c>
      <c r="J195" s="39">
        <f t="shared" si="25"/>
        <v>0.47619047619047805</v>
      </c>
      <c r="K195" s="39">
        <f t="shared" si="26"/>
        <v>-0.16666666666666607</v>
      </c>
      <c r="L195" s="39">
        <f t="shared" si="27"/>
        <v>0.30952380952381198</v>
      </c>
      <c r="M195" s="39">
        <f t="shared" si="28"/>
        <v>0.47619047619047805</v>
      </c>
      <c r="N195" s="39">
        <f t="shared" si="29"/>
        <v>-0.16666666666666607</v>
      </c>
      <c r="O195" s="39">
        <f t="shared" si="30"/>
        <v>0.30952380952381198</v>
      </c>
      <c r="P195" s="39">
        <f>IF($A195&lt;=LEN('COL7A1 e15 - 2ry Str + Mask'!A$2),M195-J195,"")</f>
        <v>0</v>
      </c>
      <c r="Q195" s="39">
        <f>IF($A195&lt;=LEN('COL7A1 e15 - 2ry Str + Mask'!A$2),N195-K195,"")</f>
        <v>0</v>
      </c>
      <c r="R195" s="39">
        <f>IF($A195&lt;=LEN('COL7A1 e15 - 2ry Str + Mask'!A$2),O195-L195,"")</f>
        <v>0</v>
      </c>
    </row>
    <row r="196" spans="1:18" ht="44" customHeight="1" x14ac:dyDescent="0.15">
      <c r="A196" s="36">
        <v>195</v>
      </c>
      <c r="B196" s="37" t="str">
        <f>IF($A196&lt;=LEN('COL7A1 e15 - 2ry Str + Mask'!A$2),MID('COL7A1 e15 - 2ry Str + Mask'!A$2,$A196,1),"")</f>
        <v>.</v>
      </c>
      <c r="C196" s="38" t="str">
        <f>IF($A196&lt;=LEN('COL7A1 e15 - 2ry Str + Mask'!B$2),MID('COL7A1 e15 - 2ry Str + Mask'!B$2,$A196,1),"")</f>
        <v>.</v>
      </c>
      <c r="D196" s="38" t="str">
        <f>IF($A196&lt;=LEN('COL7A1 e15 - 2ry Str + Mask'!C$2),MID('COL7A1 e15 - 2ry Str + Mask'!C$2,$A196,1),"")</f>
        <v>.</v>
      </c>
      <c r="E196" s="38" t="str">
        <f t="shared" si="24"/>
        <v>.</v>
      </c>
      <c r="F196" s="38" t="str">
        <f t="shared" si="31"/>
        <v>.....(((((..((((.(((.((((..((((((.((((((.(((...((.........((((((((...)))).))))...............................................................(((.....)))........|||||||||||||||||||||||||..........</v>
      </c>
      <c r="G196" s="39">
        <f>IF($A196&lt;=LEN('COL7A1 e15 - 2ry Str + Mask'!A$2),SUMIF('COL7A1 e15 - HSF3.0'!E2:E219,"&lt;="&amp;$A196,'COL7A1 e15 - HSF3.0'!H2:H219)-SUMIF('COL7A1 e15 - HSF3.0'!G2:G219,"&lt;="&amp;$A196,'COL7A1 e15 - HSF3.0'!H2:H219),"")</f>
        <v>0.3095238095238102</v>
      </c>
      <c r="H196" s="39">
        <f>IF($A196&lt;=LEN('COL7A1 e15 - 2ry Str + Mask'!A$2),SUMIF('COL7A1 e15 - HSF3.0'!E2:E219,"&lt;="&amp;$A196,'COL7A1 e15 - HSF3.0'!I2:I219)-SUMIF('COL7A1 e15 - HSF3.0'!G2:G219,"&lt;="&amp;$A196,'COL7A1 e15 - HSF3.0'!I2:I219),"")</f>
        <v>-0.16666666666666607</v>
      </c>
      <c r="I196" s="39">
        <f>IF($A196&lt;=LEN('COL7A1 e15 - 2ry Str + Mask'!A$2),G196+H196,"")</f>
        <v>0.14285714285714413</v>
      </c>
      <c r="J196" s="39">
        <f t="shared" si="25"/>
        <v>0.3095238095238102</v>
      </c>
      <c r="K196" s="39">
        <f t="shared" si="26"/>
        <v>-0.16666666666666607</v>
      </c>
      <c r="L196" s="39">
        <f t="shared" si="27"/>
        <v>0.14285714285714413</v>
      </c>
      <c r="M196" s="39">
        <f t="shared" si="28"/>
        <v>0.3095238095238102</v>
      </c>
      <c r="N196" s="39">
        <f t="shared" si="29"/>
        <v>-0.16666666666666607</v>
      </c>
      <c r="O196" s="39">
        <f t="shared" si="30"/>
        <v>0.14285714285714413</v>
      </c>
      <c r="P196" s="39">
        <f>IF($A196&lt;=LEN('COL7A1 e15 - 2ry Str + Mask'!A$2),M196-J196,"")</f>
        <v>0</v>
      </c>
      <c r="Q196" s="39">
        <f>IF($A196&lt;=LEN('COL7A1 e15 - 2ry Str + Mask'!A$2),N196-K196,"")</f>
        <v>0</v>
      </c>
      <c r="R196" s="39">
        <f>IF($A196&lt;=LEN('COL7A1 e15 - 2ry Str + Mask'!A$2),O196-L196,"")</f>
        <v>0</v>
      </c>
    </row>
    <row r="197" spans="1:18" ht="44" customHeight="1" x14ac:dyDescent="0.15">
      <c r="A197" s="36">
        <v>196</v>
      </c>
      <c r="B197" s="37" t="str">
        <f>IF($A197&lt;=LEN('COL7A1 e15 - 2ry Str + Mask'!A$2),MID('COL7A1 e15 - 2ry Str + Mask'!A$2,$A197,1),"")</f>
        <v>.</v>
      </c>
      <c r="C197" s="38" t="str">
        <f>IF($A197&lt;=LEN('COL7A1 e15 - 2ry Str + Mask'!B$2),MID('COL7A1 e15 - 2ry Str + Mask'!B$2,$A197,1),"")</f>
        <v>.</v>
      </c>
      <c r="D197" s="38" t="str">
        <f>IF($A197&lt;=LEN('COL7A1 e15 - 2ry Str + Mask'!C$2),MID('COL7A1 e15 - 2ry Str + Mask'!C$2,$A197,1),"")</f>
        <v>.</v>
      </c>
      <c r="E197" s="38" t="str">
        <f t="shared" si="24"/>
        <v>.</v>
      </c>
      <c r="F197" s="38" t="str">
        <f t="shared" si="31"/>
        <v>.....(((((..((((.(((.((((..((((((.((((((.(((...((.........((((((((...)))).))))...............................................................(((.....)))........|||||||||||||||||||||||||...........</v>
      </c>
      <c r="G197" s="39">
        <f>IF($A197&lt;=LEN('COL7A1 e15 - 2ry Str + Mask'!A$2),SUMIF('COL7A1 e15 - HSF3.0'!E2:E219,"&lt;="&amp;$A197,'COL7A1 e15 - HSF3.0'!H2:H219)-SUMIF('COL7A1 e15 - HSF3.0'!G2:G219,"&lt;="&amp;$A197,'COL7A1 e15 - HSF3.0'!H2:H219),"")</f>
        <v>0.3095238095238102</v>
      </c>
      <c r="H197" s="39">
        <f>IF($A197&lt;=LEN('COL7A1 e15 - 2ry Str + Mask'!A$2),SUMIF('COL7A1 e15 - HSF3.0'!E2:E219,"&lt;="&amp;$A197,'COL7A1 e15 - HSF3.0'!I2:I219)-SUMIF('COL7A1 e15 - HSF3.0'!G2:G219,"&lt;="&amp;$A197,'COL7A1 e15 - HSF3.0'!I2:I219),"")</f>
        <v>-0.16666666666666607</v>
      </c>
      <c r="I197" s="39">
        <f>IF($A197&lt;=LEN('COL7A1 e15 - 2ry Str + Mask'!A$2),G197+H197,"")</f>
        <v>0.14285714285714413</v>
      </c>
      <c r="J197" s="39">
        <f t="shared" si="25"/>
        <v>0.3095238095238102</v>
      </c>
      <c r="K197" s="39">
        <f t="shared" si="26"/>
        <v>-0.16666666666666607</v>
      </c>
      <c r="L197" s="39">
        <f t="shared" si="27"/>
        <v>0.14285714285714413</v>
      </c>
      <c r="M197" s="39">
        <f t="shared" si="28"/>
        <v>0.3095238095238102</v>
      </c>
      <c r="N197" s="39">
        <f t="shared" si="29"/>
        <v>-0.16666666666666607</v>
      </c>
      <c r="O197" s="39">
        <f t="shared" si="30"/>
        <v>0.14285714285714413</v>
      </c>
      <c r="P197" s="39">
        <f>IF($A197&lt;=LEN('COL7A1 e15 - 2ry Str + Mask'!A$2),M197-J197,"")</f>
        <v>0</v>
      </c>
      <c r="Q197" s="39">
        <f>IF($A197&lt;=LEN('COL7A1 e15 - 2ry Str + Mask'!A$2),N197-K197,"")</f>
        <v>0</v>
      </c>
      <c r="R197" s="39">
        <f>IF($A197&lt;=LEN('COL7A1 e15 - 2ry Str + Mask'!A$2),O197-L197,"")</f>
        <v>0</v>
      </c>
    </row>
    <row r="198" spans="1:18" ht="44" customHeight="1" x14ac:dyDescent="0.15">
      <c r="A198" s="36">
        <v>197</v>
      </c>
      <c r="B198" s="37" t="str">
        <f>IF($A198&lt;=LEN('COL7A1 e15 - 2ry Str + Mask'!A$2),MID('COL7A1 e15 - 2ry Str + Mask'!A$2,$A198,1),"")</f>
        <v>.</v>
      </c>
      <c r="C198" s="38" t="str">
        <f>IF($A198&lt;=LEN('COL7A1 e15 - 2ry Str + Mask'!B$2),MID('COL7A1 e15 - 2ry Str + Mask'!B$2,$A198,1),"")</f>
        <v>.</v>
      </c>
      <c r="D198" s="38" t="str">
        <f>IF($A198&lt;=LEN('COL7A1 e15 - 2ry Str + Mask'!C$2),MID('COL7A1 e15 - 2ry Str + Mask'!C$2,$A198,1),"")</f>
        <v>.</v>
      </c>
      <c r="E198" s="38" t="str">
        <f t="shared" si="24"/>
        <v>.</v>
      </c>
      <c r="F198" s="38" t="str">
        <f t="shared" si="31"/>
        <v>.....(((((..((((.(((.((((..((((((.((((((.(((...((.........((((((((...)))).))))...............................................................(((.....)))........|||||||||||||||||||||||||............</v>
      </c>
      <c r="G198" s="39">
        <f>IF($A198&lt;=LEN('COL7A1 e15 - 2ry Str + Mask'!A$2),SUMIF('COL7A1 e15 - HSF3.0'!E2:E219,"&lt;="&amp;$A198,'COL7A1 e15 - HSF3.0'!H2:H219)-SUMIF('COL7A1 e15 - HSF3.0'!G2:G219,"&lt;="&amp;$A198,'COL7A1 e15 - HSF3.0'!H2:H219),"")</f>
        <v>0.47619047619047805</v>
      </c>
      <c r="H198" s="39">
        <f>IF($A198&lt;=LEN('COL7A1 e15 - 2ry Str + Mask'!A$2),SUMIF('COL7A1 e15 - HSF3.0'!E2:E219,"&lt;="&amp;$A198,'COL7A1 e15 - HSF3.0'!I2:I219)-SUMIF('COL7A1 e15 - HSF3.0'!G2:G219,"&lt;="&amp;$A198,'COL7A1 e15 - HSF3.0'!I2:I219),"")</f>
        <v>-0.16666666666666607</v>
      </c>
      <c r="I198" s="39">
        <f>IF($A198&lt;=LEN('COL7A1 e15 - 2ry Str + Mask'!A$2),G198+H198,"")</f>
        <v>0.30952380952381198</v>
      </c>
      <c r="J198" s="39">
        <f t="shared" si="25"/>
        <v>0.47619047619047805</v>
      </c>
      <c r="K198" s="39">
        <f t="shared" si="26"/>
        <v>-0.16666666666666607</v>
      </c>
      <c r="L198" s="39">
        <f t="shared" si="27"/>
        <v>0.30952380952381198</v>
      </c>
      <c r="M198" s="39">
        <f t="shared" si="28"/>
        <v>0.47619047619047805</v>
      </c>
      <c r="N198" s="39">
        <f t="shared" si="29"/>
        <v>-0.16666666666666607</v>
      </c>
      <c r="O198" s="39">
        <f t="shared" si="30"/>
        <v>0.30952380952381198</v>
      </c>
      <c r="P198" s="39">
        <f>IF($A198&lt;=LEN('COL7A1 e15 - 2ry Str + Mask'!A$2),M198-J198,"")</f>
        <v>0</v>
      </c>
      <c r="Q198" s="39">
        <f>IF($A198&lt;=LEN('COL7A1 e15 - 2ry Str + Mask'!A$2),N198-K198,"")</f>
        <v>0</v>
      </c>
      <c r="R198" s="39">
        <f>IF($A198&lt;=LEN('COL7A1 e15 - 2ry Str + Mask'!A$2),O198-L198,"")</f>
        <v>0</v>
      </c>
    </row>
    <row r="199" spans="1:18" ht="44" customHeight="1" x14ac:dyDescent="0.15">
      <c r="A199" s="36">
        <v>198</v>
      </c>
      <c r="B199" s="37" t="str">
        <f>IF($A199&lt;=LEN('COL7A1 e15 - 2ry Str + Mask'!A$2),MID('COL7A1 e15 - 2ry Str + Mask'!A$2,$A199,1),"")</f>
        <v>.</v>
      </c>
      <c r="C199" s="38" t="str">
        <f>IF($A199&lt;=LEN('COL7A1 e15 - 2ry Str + Mask'!B$2),MID('COL7A1 e15 - 2ry Str + Mask'!B$2,$A199,1),"")</f>
        <v>.</v>
      </c>
      <c r="D199" s="38" t="str">
        <f>IF($A199&lt;=LEN('COL7A1 e15 - 2ry Str + Mask'!C$2),MID('COL7A1 e15 - 2ry Str + Mask'!C$2,$A199,1),"")</f>
        <v>.</v>
      </c>
      <c r="E199" s="38" t="str">
        <f t="shared" si="24"/>
        <v>.</v>
      </c>
      <c r="F199" s="38" t="str">
        <f t="shared" si="31"/>
        <v>.....(((((..((((.(((.((((..((((((.((((((.(((...((.........((((((((...)))).))))...............................................................(((.....)))........|||||||||||||||||||||||||.............</v>
      </c>
      <c r="G199" s="39">
        <f>IF($A199&lt;=LEN('COL7A1 e15 - 2ry Str + Mask'!A$2),SUMIF('COL7A1 e15 - HSF3.0'!E2:E219,"&lt;="&amp;$A199,'COL7A1 e15 - HSF3.0'!H2:H219)-SUMIF('COL7A1 e15 - HSF3.0'!G2:G219,"&lt;="&amp;$A199,'COL7A1 e15 - HSF3.0'!H2:H219),"")</f>
        <v>0.50000000000000355</v>
      </c>
      <c r="H199" s="39">
        <f>IF($A199&lt;=LEN('COL7A1 e15 - 2ry Str + Mask'!A$2),SUMIF('COL7A1 e15 - HSF3.0'!E2:E219,"&lt;="&amp;$A199,'COL7A1 e15 - HSF3.0'!I2:I219)-SUMIF('COL7A1 e15 - HSF3.0'!G2:G219,"&lt;="&amp;$A199,'COL7A1 e15 - HSF3.0'!I2:I219),"")</f>
        <v>0</v>
      </c>
      <c r="I199" s="39">
        <f>IF($A199&lt;=LEN('COL7A1 e15 - 2ry Str + Mask'!A$2),G199+H199,"")</f>
        <v>0.50000000000000355</v>
      </c>
      <c r="J199" s="39">
        <f t="shared" si="25"/>
        <v>0.50000000000000355</v>
      </c>
      <c r="K199" s="39">
        <f t="shared" si="26"/>
        <v>0</v>
      </c>
      <c r="L199" s="39">
        <f t="shared" si="27"/>
        <v>0.50000000000000355</v>
      </c>
      <c r="M199" s="39">
        <f t="shared" si="28"/>
        <v>0.50000000000000355</v>
      </c>
      <c r="N199" s="39">
        <f t="shared" si="29"/>
        <v>0</v>
      </c>
      <c r="O199" s="39">
        <f t="shared" si="30"/>
        <v>0.50000000000000355</v>
      </c>
      <c r="P199" s="39">
        <f>IF($A199&lt;=LEN('COL7A1 e15 - 2ry Str + Mask'!A$2),M199-J199,"")</f>
        <v>0</v>
      </c>
      <c r="Q199" s="39">
        <f>IF($A199&lt;=LEN('COL7A1 e15 - 2ry Str + Mask'!A$2),N199-K199,"")</f>
        <v>0</v>
      </c>
      <c r="R199" s="39">
        <f>IF($A199&lt;=LEN('COL7A1 e15 - 2ry Str + Mask'!A$2),O199-L199,"")</f>
        <v>0</v>
      </c>
    </row>
    <row r="200" spans="1:18" ht="44" customHeight="1" x14ac:dyDescent="0.15">
      <c r="A200" s="36">
        <v>199</v>
      </c>
      <c r="B200" s="37" t="str">
        <f>IF($A200&lt;=LEN('COL7A1 e15 - 2ry Str + Mask'!A$2),MID('COL7A1 e15 - 2ry Str + Mask'!A$2,$A200,1),"")</f>
        <v>.</v>
      </c>
      <c r="C200" s="38" t="str">
        <f>IF($A200&lt;=LEN('COL7A1 e15 - 2ry Str + Mask'!B$2),MID('COL7A1 e15 - 2ry Str + Mask'!B$2,$A200,1),"")</f>
        <v>.</v>
      </c>
      <c r="D200" s="38" t="str">
        <f>IF($A200&lt;=LEN('COL7A1 e15 - 2ry Str + Mask'!C$2),MID('COL7A1 e15 - 2ry Str + Mask'!C$2,$A200,1),"")</f>
        <v>.</v>
      </c>
      <c r="E200" s="38" t="str">
        <f t="shared" si="24"/>
        <v>.</v>
      </c>
      <c r="F200" s="38" t="str">
        <f t="shared" si="31"/>
        <v>.....(((((..((((.(((.((((..((((((.((((((.(((...((.........((((((((...)))).))))...............................................................(((.....)))........|||||||||||||||||||||||||..............</v>
      </c>
      <c r="G200" s="39">
        <f>IF($A200&lt;=LEN('COL7A1 e15 - 2ry Str + Mask'!A$2),SUMIF('COL7A1 e15 - HSF3.0'!E2:E219,"&lt;="&amp;$A200,'COL7A1 e15 - HSF3.0'!H2:H219)-SUMIF('COL7A1 e15 - HSF3.0'!G2:G219,"&lt;="&amp;$A200,'COL7A1 e15 - HSF3.0'!H2:H219),"")</f>
        <v>0.50000000000000355</v>
      </c>
      <c r="H200" s="39">
        <f>IF($A200&lt;=LEN('COL7A1 e15 - 2ry Str + Mask'!A$2),SUMIF('COL7A1 e15 - HSF3.0'!E2:E219,"&lt;="&amp;$A200,'COL7A1 e15 - HSF3.0'!I2:I219)-SUMIF('COL7A1 e15 - HSF3.0'!G2:G219,"&lt;="&amp;$A200,'COL7A1 e15 - HSF3.0'!I2:I219),"")</f>
        <v>0</v>
      </c>
      <c r="I200" s="39">
        <f>IF($A200&lt;=LEN('COL7A1 e15 - 2ry Str + Mask'!A$2),G200+H200,"")</f>
        <v>0.50000000000000355</v>
      </c>
      <c r="J200" s="39">
        <f t="shared" si="25"/>
        <v>0.50000000000000355</v>
      </c>
      <c r="K200" s="39">
        <f t="shared" si="26"/>
        <v>0</v>
      </c>
      <c r="L200" s="39">
        <f t="shared" si="27"/>
        <v>0.50000000000000355</v>
      </c>
      <c r="M200" s="39">
        <f t="shared" si="28"/>
        <v>0.50000000000000355</v>
      </c>
      <c r="N200" s="39">
        <f t="shared" si="29"/>
        <v>0</v>
      </c>
      <c r="O200" s="39">
        <f t="shared" si="30"/>
        <v>0.50000000000000355</v>
      </c>
      <c r="P200" s="39">
        <f>IF($A200&lt;=LEN('COL7A1 e15 - 2ry Str + Mask'!A$2),M200-J200,"")</f>
        <v>0</v>
      </c>
      <c r="Q200" s="39">
        <f>IF($A200&lt;=LEN('COL7A1 e15 - 2ry Str + Mask'!A$2),N200-K200,"")</f>
        <v>0</v>
      </c>
      <c r="R200" s="39">
        <f>IF($A200&lt;=LEN('COL7A1 e15 - 2ry Str + Mask'!A$2),O200-L200,"")</f>
        <v>0</v>
      </c>
    </row>
    <row r="201" spans="1:18" ht="44" customHeight="1" x14ac:dyDescent="0.15">
      <c r="A201" s="36">
        <v>200</v>
      </c>
      <c r="B201" s="37" t="str">
        <f>IF($A201&lt;=LEN('COL7A1 e15 - 2ry Str + Mask'!A$2),MID('COL7A1 e15 - 2ry Str + Mask'!A$2,$A201,1),"")</f>
        <v>.</v>
      </c>
      <c r="C201" s="38" t="str">
        <f>IF($A201&lt;=LEN('COL7A1 e15 - 2ry Str + Mask'!B$2),MID('COL7A1 e15 - 2ry Str + Mask'!B$2,$A201,1),"")</f>
        <v>.</v>
      </c>
      <c r="D201" s="38" t="str">
        <f>IF($A201&lt;=LEN('COL7A1 e15 - 2ry Str + Mask'!C$2),MID('COL7A1 e15 - 2ry Str + Mask'!C$2,$A201,1),"")</f>
        <v>.</v>
      </c>
      <c r="E201" s="38" t="str">
        <f t="shared" si="24"/>
        <v>.</v>
      </c>
      <c r="F201" s="38" t="str">
        <f t="shared" si="31"/>
        <v>.....(((((..((((.(((.((((..((((((.((((((.(((...((.........((((((((...)))).))))...............................................................(((.....)))........|||||||||||||||||||||||||...............</v>
      </c>
      <c r="G201" s="39">
        <f>IF($A201&lt;=LEN('COL7A1 e15 - 2ry Str + Mask'!A$2),SUMIF('COL7A1 e15 - HSF3.0'!E2:E219,"&lt;="&amp;$A201,'COL7A1 e15 - HSF3.0'!H2:H219)-SUMIF('COL7A1 e15 - HSF3.0'!G2:G219,"&lt;="&amp;$A201,'COL7A1 e15 - HSF3.0'!H2:H219),"")</f>
        <v>0.6666666666666714</v>
      </c>
      <c r="H201" s="39">
        <f>IF($A201&lt;=LEN('COL7A1 e15 - 2ry Str + Mask'!A$2),SUMIF('COL7A1 e15 - HSF3.0'!E2:E219,"&lt;="&amp;$A201,'COL7A1 e15 - HSF3.0'!I2:I219)-SUMIF('COL7A1 e15 - HSF3.0'!G2:G219,"&lt;="&amp;$A201,'COL7A1 e15 - HSF3.0'!I2:I219),"")</f>
        <v>0</v>
      </c>
      <c r="I201" s="39">
        <f>IF($A201&lt;=LEN('COL7A1 e15 - 2ry Str + Mask'!A$2),G201+H201,"")</f>
        <v>0.6666666666666714</v>
      </c>
      <c r="J201" s="39">
        <f t="shared" si="25"/>
        <v>0.6666666666666714</v>
      </c>
      <c r="K201" s="39">
        <f t="shared" si="26"/>
        <v>0</v>
      </c>
      <c r="L201" s="39">
        <f t="shared" si="27"/>
        <v>0.6666666666666714</v>
      </c>
      <c r="M201" s="39">
        <f t="shared" si="28"/>
        <v>0.6666666666666714</v>
      </c>
      <c r="N201" s="39">
        <f t="shared" si="29"/>
        <v>0</v>
      </c>
      <c r="O201" s="39">
        <f t="shared" si="30"/>
        <v>0.6666666666666714</v>
      </c>
      <c r="P201" s="39">
        <f>IF($A201&lt;=LEN('COL7A1 e15 - 2ry Str + Mask'!A$2),M201-J201,"")</f>
        <v>0</v>
      </c>
      <c r="Q201" s="39">
        <f>IF($A201&lt;=LEN('COL7A1 e15 - 2ry Str + Mask'!A$2),N201-K201,"")</f>
        <v>0</v>
      </c>
      <c r="R201" s="39">
        <f>IF($A201&lt;=LEN('COL7A1 e15 - 2ry Str + Mask'!A$2),O201-L201,"")</f>
        <v>0</v>
      </c>
    </row>
    <row r="202" spans="1:18" ht="44" customHeight="1" x14ac:dyDescent="0.15">
      <c r="A202" s="36">
        <v>201</v>
      </c>
      <c r="B202" s="37" t="str">
        <f>IF($A202&lt;=LEN('COL7A1 e15 - 2ry Str + Mask'!A$2),MID('COL7A1 e15 - 2ry Str + Mask'!A$2,$A202,1),"")</f>
        <v>.</v>
      </c>
      <c r="C202" s="38" t="str">
        <f>IF($A202&lt;=LEN('COL7A1 e15 - 2ry Str + Mask'!B$2),MID('COL7A1 e15 - 2ry Str + Mask'!B$2,$A202,1),"")</f>
        <v>.</v>
      </c>
      <c r="D202" s="38" t="str">
        <f>IF($A202&lt;=LEN('COL7A1 e15 - 2ry Str + Mask'!C$2),MID('COL7A1 e15 - 2ry Str + Mask'!C$2,$A202,1),"")</f>
        <v>.</v>
      </c>
      <c r="E202" s="38" t="str">
        <f t="shared" si="24"/>
        <v>.</v>
      </c>
      <c r="F202" s="38" t="str">
        <f t="shared" si="31"/>
        <v>.....(((((..((((.(((.((((..((((((.((((((.(((...((.........((((((((...)))).))))...............................................................(((.....)))........|||||||||||||||||||||||||................</v>
      </c>
      <c r="G202" s="39">
        <f>IF($A202&lt;=LEN('COL7A1 e15 - 2ry Str + Mask'!A$2),SUMIF('COL7A1 e15 - HSF3.0'!E2:E219,"&lt;="&amp;$A202,'COL7A1 e15 - HSF3.0'!H2:H219)-SUMIF('COL7A1 e15 - HSF3.0'!G2:G219,"&lt;="&amp;$A202,'COL7A1 e15 - HSF3.0'!H2:H219),"")</f>
        <v>0.83333333333333925</v>
      </c>
      <c r="H202" s="39">
        <f>IF($A202&lt;=LEN('COL7A1 e15 - 2ry Str + Mask'!A$2),SUMIF('COL7A1 e15 - HSF3.0'!E2:E219,"&lt;="&amp;$A202,'COL7A1 e15 - HSF3.0'!I2:I219)-SUMIF('COL7A1 e15 - HSF3.0'!G2:G219,"&lt;="&amp;$A202,'COL7A1 e15 - HSF3.0'!I2:I219),"")</f>
        <v>-0.14285714285714235</v>
      </c>
      <c r="I202" s="39">
        <f>IF($A202&lt;=LEN('COL7A1 e15 - 2ry Str + Mask'!A$2),G202+H202,"")</f>
        <v>0.6904761904761969</v>
      </c>
      <c r="J202" s="39">
        <f t="shared" si="25"/>
        <v>0.83333333333333925</v>
      </c>
      <c r="K202" s="39">
        <f t="shared" si="26"/>
        <v>-0.14285714285714235</v>
      </c>
      <c r="L202" s="39">
        <f t="shared" si="27"/>
        <v>0.6904761904761969</v>
      </c>
      <c r="M202" s="39">
        <f t="shared" si="28"/>
        <v>0.83333333333333925</v>
      </c>
      <c r="N202" s="39">
        <f t="shared" si="29"/>
        <v>-0.14285714285714235</v>
      </c>
      <c r="O202" s="39">
        <f t="shared" si="30"/>
        <v>0.6904761904761969</v>
      </c>
      <c r="P202" s="39">
        <f>IF($A202&lt;=LEN('COL7A1 e15 - 2ry Str + Mask'!A$2),M202-J202,"")</f>
        <v>0</v>
      </c>
      <c r="Q202" s="39">
        <f>IF($A202&lt;=LEN('COL7A1 e15 - 2ry Str + Mask'!A$2),N202-K202,"")</f>
        <v>0</v>
      </c>
      <c r="R202" s="39">
        <f>IF($A202&lt;=LEN('COL7A1 e15 - 2ry Str + Mask'!A$2),O202-L202,"")</f>
        <v>0</v>
      </c>
    </row>
    <row r="203" spans="1:18" ht="44" customHeight="1" x14ac:dyDescent="0.15">
      <c r="A203" s="36">
        <v>202</v>
      </c>
      <c r="B203" s="37" t="str">
        <f>IF($A203&lt;=LEN('COL7A1 e15 - 2ry Str + Mask'!A$2),MID('COL7A1 e15 - 2ry Str + Mask'!A$2,$A203,1),"")</f>
        <v>.</v>
      </c>
      <c r="C203" s="38" t="str">
        <f>IF($A203&lt;=LEN('COL7A1 e15 - 2ry Str + Mask'!B$2),MID('COL7A1 e15 - 2ry Str + Mask'!B$2,$A203,1),"")</f>
        <v>.</v>
      </c>
      <c r="D203" s="38" t="str">
        <f>IF($A203&lt;=LEN('COL7A1 e15 - 2ry Str + Mask'!C$2),MID('COL7A1 e15 - 2ry Str + Mask'!C$2,$A203,1),"")</f>
        <v>.</v>
      </c>
      <c r="E203" s="38" t="str">
        <f t="shared" si="24"/>
        <v>.</v>
      </c>
      <c r="F203" s="38" t="str">
        <f t="shared" si="31"/>
        <v>.....(((((..((((.(((.((((..((((((.((((((.(((...((.........((((((((...)))).))))...............................................................(((.....)))........|||||||||||||||||||||||||.................</v>
      </c>
      <c r="G203" s="39">
        <f>IF($A203&lt;=LEN('COL7A1 e15 - 2ry Str + Mask'!A$2),SUMIF('COL7A1 e15 - HSF3.0'!E2:E219,"&lt;="&amp;$A203,'COL7A1 e15 - HSF3.0'!H2:H219)-SUMIF('COL7A1 e15 - HSF3.0'!G2:G219,"&lt;="&amp;$A203,'COL7A1 e15 - HSF3.0'!H2:H219),"")</f>
        <v>0.83333333333333925</v>
      </c>
      <c r="H203" s="39">
        <f>IF($A203&lt;=LEN('COL7A1 e15 - 2ry Str + Mask'!A$2),SUMIF('COL7A1 e15 - HSF3.0'!E2:E219,"&lt;="&amp;$A203,'COL7A1 e15 - HSF3.0'!I2:I219)-SUMIF('COL7A1 e15 - HSF3.0'!G2:G219,"&lt;="&amp;$A203,'COL7A1 e15 - HSF3.0'!I2:I219),"")</f>
        <v>-0.30952380952380842</v>
      </c>
      <c r="I203" s="39">
        <f>IF($A203&lt;=LEN('COL7A1 e15 - 2ry Str + Mask'!A$2),G203+H203,"")</f>
        <v>0.52380952380953083</v>
      </c>
      <c r="J203" s="39">
        <f t="shared" si="25"/>
        <v>0.83333333333333925</v>
      </c>
      <c r="K203" s="39">
        <f t="shared" si="26"/>
        <v>-0.30952380952380842</v>
      </c>
      <c r="L203" s="39">
        <f t="shared" si="27"/>
        <v>0.52380952380953083</v>
      </c>
      <c r="M203" s="39">
        <f t="shared" si="28"/>
        <v>0.83333333333333925</v>
      </c>
      <c r="N203" s="39">
        <f t="shared" si="29"/>
        <v>-0.30952380952380842</v>
      </c>
      <c r="O203" s="39">
        <f t="shared" si="30"/>
        <v>0.52380952380953083</v>
      </c>
      <c r="P203" s="39">
        <f>IF($A203&lt;=LEN('COL7A1 e15 - 2ry Str + Mask'!A$2),M203-J203,"")</f>
        <v>0</v>
      </c>
      <c r="Q203" s="39">
        <f>IF($A203&lt;=LEN('COL7A1 e15 - 2ry Str + Mask'!A$2),N203-K203,"")</f>
        <v>0</v>
      </c>
      <c r="R203" s="39">
        <f>IF($A203&lt;=LEN('COL7A1 e15 - 2ry Str + Mask'!A$2),O203-L203,"")</f>
        <v>0</v>
      </c>
    </row>
    <row r="204" spans="1:18" ht="44" customHeight="1" x14ac:dyDescent="0.15">
      <c r="A204" s="36">
        <v>203</v>
      </c>
      <c r="B204" s="37" t="str">
        <f>IF($A204&lt;=LEN('COL7A1 e15 - 2ry Str + Mask'!A$2),MID('COL7A1 e15 - 2ry Str + Mask'!A$2,$A204,1),"")</f>
        <v>.</v>
      </c>
      <c r="C204" s="38" t="str">
        <f>IF($A204&lt;=LEN('COL7A1 e15 - 2ry Str + Mask'!B$2),MID('COL7A1 e15 - 2ry Str + Mask'!B$2,$A204,1),"")</f>
        <v>.</v>
      </c>
      <c r="D204" s="38" t="str">
        <f>IF($A204&lt;=LEN('COL7A1 e15 - 2ry Str + Mask'!C$2),MID('COL7A1 e15 - 2ry Str + Mask'!C$2,$A204,1),"")</f>
        <v>.</v>
      </c>
      <c r="E204" s="38" t="str">
        <f t="shared" si="24"/>
        <v>.</v>
      </c>
      <c r="F204" s="38" t="str">
        <f t="shared" si="31"/>
        <v>.....(((((..((((.(((.((((..((((((.((((((.(((...((.........((((((((...)))).))))...............................................................(((.....)))........|||||||||||||||||||||||||..................</v>
      </c>
      <c r="G204" s="39">
        <f>IF($A204&lt;=LEN('COL7A1 e15 - 2ry Str + Mask'!A$2),SUMIF('COL7A1 e15 - HSF3.0'!E2:E219,"&lt;="&amp;$A204,'COL7A1 e15 - HSF3.0'!H2:H219)-SUMIF('COL7A1 e15 - HSF3.0'!G2:G219,"&lt;="&amp;$A204,'COL7A1 e15 - HSF3.0'!H2:H219),"")</f>
        <v>0.6666666666666714</v>
      </c>
      <c r="H204" s="39">
        <f>IF($A204&lt;=LEN('COL7A1 e15 - 2ry Str + Mask'!A$2),SUMIF('COL7A1 e15 - HSF3.0'!E2:E219,"&lt;="&amp;$A204,'COL7A1 e15 - HSF3.0'!I2:I219)-SUMIF('COL7A1 e15 - HSF3.0'!G2:G219,"&lt;="&amp;$A204,'COL7A1 e15 - HSF3.0'!I2:I219),"")</f>
        <v>-0.30952380952380842</v>
      </c>
      <c r="I204" s="39">
        <f>IF($A204&lt;=LEN('COL7A1 e15 - 2ry Str + Mask'!A$2),G204+H204,"")</f>
        <v>0.35714285714286298</v>
      </c>
      <c r="J204" s="39">
        <f t="shared" si="25"/>
        <v>0.6666666666666714</v>
      </c>
      <c r="K204" s="39">
        <f t="shared" si="26"/>
        <v>-0.30952380952380842</v>
      </c>
      <c r="L204" s="39">
        <f t="shared" si="27"/>
        <v>0.35714285714286298</v>
      </c>
      <c r="M204" s="39">
        <f t="shared" si="28"/>
        <v>0.6666666666666714</v>
      </c>
      <c r="N204" s="39">
        <f t="shared" si="29"/>
        <v>-0.30952380952380842</v>
      </c>
      <c r="O204" s="39">
        <f t="shared" si="30"/>
        <v>0.35714285714286298</v>
      </c>
      <c r="P204" s="39">
        <f>IF($A204&lt;=LEN('COL7A1 e15 - 2ry Str + Mask'!A$2),M204-J204,"")</f>
        <v>0</v>
      </c>
      <c r="Q204" s="39">
        <f>IF($A204&lt;=LEN('COL7A1 e15 - 2ry Str + Mask'!A$2),N204-K204,"")</f>
        <v>0</v>
      </c>
      <c r="R204" s="39">
        <f>IF($A204&lt;=LEN('COL7A1 e15 - 2ry Str + Mask'!A$2),O204-L204,"")</f>
        <v>0</v>
      </c>
    </row>
    <row r="205" spans="1:18" ht="44" customHeight="1" x14ac:dyDescent="0.15">
      <c r="A205" s="36">
        <v>204</v>
      </c>
      <c r="B205" s="37" t="str">
        <f>IF($A205&lt;=LEN('COL7A1 e15 - 2ry Str + Mask'!A$2),MID('COL7A1 e15 - 2ry Str + Mask'!A$2,$A205,1),"")</f>
        <v>.</v>
      </c>
      <c r="C205" s="38" t="str">
        <f>IF($A205&lt;=LEN('COL7A1 e15 - 2ry Str + Mask'!B$2),MID('COL7A1 e15 - 2ry Str + Mask'!B$2,$A205,1),"")</f>
        <v>.</v>
      </c>
      <c r="D205" s="38" t="str">
        <f>IF($A205&lt;=LEN('COL7A1 e15 - 2ry Str + Mask'!C$2),MID('COL7A1 e15 - 2ry Str + Mask'!C$2,$A205,1),"")</f>
        <v>.</v>
      </c>
      <c r="E205" s="38" t="str">
        <f t="shared" si="24"/>
        <v>.</v>
      </c>
      <c r="F205" s="38" t="str">
        <f t="shared" si="31"/>
        <v>.....(((((..((((.(((.((((..((((((.((((((.(((...((.........((((((((...)))).))))...............................................................(((.....)))........|||||||||||||||||||||||||...................</v>
      </c>
      <c r="G205" s="39">
        <f>IF($A205&lt;=LEN('COL7A1 e15 - 2ry Str + Mask'!A$2),SUMIF('COL7A1 e15 - HSF3.0'!E2:E219,"&lt;="&amp;$A205,'COL7A1 e15 - HSF3.0'!H2:H219)-SUMIF('COL7A1 e15 - HSF3.0'!G2:G219,"&lt;="&amp;$A205,'COL7A1 e15 - HSF3.0'!H2:H219),"")</f>
        <v>0.7678571428571459</v>
      </c>
      <c r="H205" s="39">
        <f>IF($A205&lt;=LEN('COL7A1 e15 - 2ry Str + Mask'!A$2),SUMIF('COL7A1 e15 - HSF3.0'!E2:E219,"&lt;="&amp;$A205,'COL7A1 e15 - HSF3.0'!I2:I219)-SUMIF('COL7A1 e15 - HSF3.0'!G2:G219,"&lt;="&amp;$A205,'COL7A1 e15 - HSF3.0'!I2:I219),"")</f>
        <v>-0.30952380952380842</v>
      </c>
      <c r="I205" s="39">
        <f>IF($A205&lt;=LEN('COL7A1 e15 - 2ry Str + Mask'!A$2),G205+H205,"")</f>
        <v>0.45833333333333748</v>
      </c>
      <c r="J205" s="39">
        <f t="shared" si="25"/>
        <v>0.7678571428571459</v>
      </c>
      <c r="K205" s="39">
        <f t="shared" si="26"/>
        <v>-0.30952380952380842</v>
      </c>
      <c r="L205" s="39">
        <f t="shared" si="27"/>
        <v>0.45833333333333748</v>
      </c>
      <c r="M205" s="39">
        <f t="shared" si="28"/>
        <v>0.7678571428571459</v>
      </c>
      <c r="N205" s="39">
        <f t="shared" si="29"/>
        <v>-0.30952380952380842</v>
      </c>
      <c r="O205" s="39">
        <f t="shared" si="30"/>
        <v>0.45833333333333748</v>
      </c>
      <c r="P205" s="39">
        <f>IF($A205&lt;=LEN('COL7A1 e15 - 2ry Str + Mask'!A$2),M205-J205,"")</f>
        <v>0</v>
      </c>
      <c r="Q205" s="39">
        <f>IF($A205&lt;=LEN('COL7A1 e15 - 2ry Str + Mask'!A$2),N205-K205,"")</f>
        <v>0</v>
      </c>
      <c r="R205" s="39">
        <f>IF($A205&lt;=LEN('COL7A1 e15 - 2ry Str + Mask'!A$2),O205-L205,"")</f>
        <v>0</v>
      </c>
    </row>
    <row r="206" spans="1:18" ht="44" customHeight="1" x14ac:dyDescent="0.15">
      <c r="A206" s="36">
        <v>205</v>
      </c>
      <c r="B206" s="37" t="str">
        <f>IF($A206&lt;=LEN('COL7A1 e15 - 2ry Str + Mask'!A$2),MID('COL7A1 e15 - 2ry Str + Mask'!A$2,$A206,1),"")</f>
        <v>.</v>
      </c>
      <c r="C206" s="38" t="str">
        <f>IF($A206&lt;=LEN('COL7A1 e15 - 2ry Str + Mask'!B$2),MID('COL7A1 e15 - 2ry Str + Mask'!B$2,$A206,1),"")</f>
        <v>.</v>
      </c>
      <c r="D206" s="38" t="str">
        <f>IF($A206&lt;=LEN('COL7A1 e15 - 2ry Str + Mask'!C$2),MID('COL7A1 e15 - 2ry Str + Mask'!C$2,$A206,1),"")</f>
        <v>.</v>
      </c>
      <c r="E206" s="38" t="str">
        <f t="shared" si="24"/>
        <v>.</v>
      </c>
      <c r="F206" s="38" t="str">
        <f t="shared" si="31"/>
        <v>.....(((((..((((.(((.((((..((((((.((((((.(((...((.........((((((((...)))).))))...............................................................(((.....)))........|||||||||||||||||||||||||....................</v>
      </c>
      <c r="G206" s="39">
        <f>IF($A206&lt;=LEN('COL7A1 e15 - 2ry Str + Mask'!A$2),SUMIF('COL7A1 e15 - HSF3.0'!E2:E219,"&lt;="&amp;$A206,'COL7A1 e15 - HSF3.0'!H2:H219)-SUMIF('COL7A1 e15 - HSF3.0'!G2:G219,"&lt;="&amp;$A206,'COL7A1 e15 - HSF3.0'!H2:H219),"")</f>
        <v>0.60119047619047805</v>
      </c>
      <c r="H206" s="39">
        <f>IF($A206&lt;=LEN('COL7A1 e15 - 2ry Str + Mask'!A$2),SUMIF('COL7A1 e15 - HSF3.0'!E2:E219,"&lt;="&amp;$A206,'COL7A1 e15 - HSF3.0'!I2:I219)-SUMIF('COL7A1 e15 - HSF3.0'!G2:G219,"&lt;="&amp;$A206,'COL7A1 e15 - HSF3.0'!I2:I219),"")</f>
        <v>-0.30952380952380842</v>
      </c>
      <c r="I206" s="39">
        <f>IF($A206&lt;=LEN('COL7A1 e15 - 2ry Str + Mask'!A$2),G206+H206,"")</f>
        <v>0.29166666666666963</v>
      </c>
      <c r="J206" s="39">
        <f t="shared" si="25"/>
        <v>0.60119047619047805</v>
      </c>
      <c r="K206" s="39">
        <f t="shared" si="26"/>
        <v>-0.30952380952380842</v>
      </c>
      <c r="L206" s="39">
        <f t="shared" si="27"/>
        <v>0.29166666666666963</v>
      </c>
      <c r="M206" s="39">
        <f t="shared" si="28"/>
        <v>0.60119047619047805</v>
      </c>
      <c r="N206" s="39">
        <f t="shared" si="29"/>
        <v>-0.30952380952380842</v>
      </c>
      <c r="O206" s="39">
        <f t="shared" si="30"/>
        <v>0.29166666666666963</v>
      </c>
      <c r="P206" s="39">
        <f>IF($A206&lt;=LEN('COL7A1 e15 - 2ry Str + Mask'!A$2),M206-J206,"")</f>
        <v>0</v>
      </c>
      <c r="Q206" s="39">
        <f>IF($A206&lt;=LEN('COL7A1 e15 - 2ry Str + Mask'!A$2),N206-K206,"")</f>
        <v>0</v>
      </c>
      <c r="R206" s="39">
        <f>IF($A206&lt;=LEN('COL7A1 e15 - 2ry Str + Mask'!A$2),O206-L206,"")</f>
        <v>0</v>
      </c>
    </row>
    <row r="207" spans="1:18" ht="44" customHeight="1" x14ac:dyDescent="0.15">
      <c r="A207" s="36">
        <v>206</v>
      </c>
      <c r="B207" s="37" t="str">
        <f>IF($A207&lt;=LEN('COL7A1 e15 - 2ry Str + Mask'!A$2),MID('COL7A1 e15 - 2ry Str + Mask'!A$2,$A207,1),"")</f>
        <v>.</v>
      </c>
      <c r="C207" s="38" t="str">
        <f>IF($A207&lt;=LEN('COL7A1 e15 - 2ry Str + Mask'!B$2),MID('COL7A1 e15 - 2ry Str + Mask'!B$2,$A207,1),"")</f>
        <v>.</v>
      </c>
      <c r="D207" s="38" t="str">
        <f>IF($A207&lt;=LEN('COL7A1 e15 - 2ry Str + Mask'!C$2),MID('COL7A1 e15 - 2ry Str + Mask'!C$2,$A207,1),"")</f>
        <v>.</v>
      </c>
      <c r="E207" s="38" t="str">
        <f t="shared" si="24"/>
        <v>.</v>
      </c>
      <c r="F207" s="38" t="str">
        <f t="shared" si="31"/>
        <v>.....(((((..((((.(((.((((..((((((.((((((.(((...((.........((((((((...)))).))))...............................................................(((.....)))........|||||||||||||||||||||||||.....................</v>
      </c>
      <c r="G207" s="39">
        <f>IF($A207&lt;=LEN('COL7A1 e15 - 2ry Str + Mask'!A$2),SUMIF('COL7A1 e15 - HSF3.0'!E2:E219,"&lt;="&amp;$A207,'COL7A1 e15 - HSF3.0'!H2:H219)-SUMIF('COL7A1 e15 - HSF3.0'!G2:G219,"&lt;="&amp;$A207,'COL7A1 e15 - HSF3.0'!H2:H219),"")</f>
        <v>0.4345238095238102</v>
      </c>
      <c r="H207" s="39">
        <f>IF($A207&lt;=LEN('COL7A1 e15 - 2ry Str + Mask'!A$2),SUMIF('COL7A1 e15 - HSF3.0'!E2:E219,"&lt;="&amp;$A207,'COL7A1 e15 - HSF3.0'!I2:I219)-SUMIF('COL7A1 e15 - HSF3.0'!G2:G219,"&lt;="&amp;$A207,'COL7A1 e15 - HSF3.0'!I2:I219),"")</f>
        <v>-0.30952380952380842</v>
      </c>
      <c r="I207" s="39">
        <f>IF($A207&lt;=LEN('COL7A1 e15 - 2ry Str + Mask'!A$2),G207+H207,"")</f>
        <v>0.12500000000000178</v>
      </c>
      <c r="J207" s="39">
        <f t="shared" si="25"/>
        <v>0.4345238095238102</v>
      </c>
      <c r="K207" s="39">
        <f t="shared" si="26"/>
        <v>-0.30952380952380842</v>
      </c>
      <c r="L207" s="39">
        <f t="shared" si="27"/>
        <v>0.12500000000000178</v>
      </c>
      <c r="M207" s="39">
        <f t="shared" si="28"/>
        <v>0.4345238095238102</v>
      </c>
      <c r="N207" s="39">
        <f t="shared" si="29"/>
        <v>-0.30952380952380842</v>
      </c>
      <c r="O207" s="39">
        <f t="shared" si="30"/>
        <v>0.12500000000000178</v>
      </c>
      <c r="P207" s="39">
        <f>IF($A207&lt;=LEN('COL7A1 e15 - 2ry Str + Mask'!A$2),M207-J207,"")</f>
        <v>0</v>
      </c>
      <c r="Q207" s="39">
        <f>IF($A207&lt;=LEN('COL7A1 e15 - 2ry Str + Mask'!A$2),N207-K207,"")</f>
        <v>0</v>
      </c>
      <c r="R207" s="39">
        <f>IF($A207&lt;=LEN('COL7A1 e15 - 2ry Str + Mask'!A$2),O207-L207,"")</f>
        <v>0</v>
      </c>
    </row>
    <row r="208" spans="1:18" ht="44" customHeight="1" x14ac:dyDescent="0.15">
      <c r="A208" s="36">
        <v>207</v>
      </c>
      <c r="B208" s="37" t="str">
        <f>IF($A208&lt;=LEN('COL7A1 e15 - 2ry Str + Mask'!A$2),MID('COL7A1 e15 - 2ry Str + Mask'!A$2,$A208,1),"")</f>
        <v>.</v>
      </c>
      <c r="C208" s="38" t="str">
        <f>IF($A208&lt;=LEN('COL7A1 e15 - 2ry Str + Mask'!B$2),MID('COL7A1 e15 - 2ry Str + Mask'!B$2,$A208,1),"")</f>
        <v>.</v>
      </c>
      <c r="D208" s="38" t="str">
        <f>IF($A208&lt;=LEN('COL7A1 e15 - 2ry Str + Mask'!C$2),MID('COL7A1 e15 - 2ry Str + Mask'!C$2,$A208,1),"")</f>
        <v>.</v>
      </c>
      <c r="E208" s="38" t="str">
        <f t="shared" si="24"/>
        <v>.</v>
      </c>
      <c r="F208" s="38" t="str">
        <f t="shared" si="31"/>
        <v>.....(((((..((((.(((.((((..((((((.((((((.(((...((.........((((((((...)))).))))...............................................................(((.....)))........|||||||||||||||||||||||||......................</v>
      </c>
      <c r="G208" s="39">
        <f>IF($A208&lt;=LEN('COL7A1 e15 - 2ry Str + Mask'!A$2),SUMIF('COL7A1 e15 - HSF3.0'!E2:E219,"&lt;="&amp;$A208,'COL7A1 e15 - HSF3.0'!H2:H219)-SUMIF('COL7A1 e15 - HSF3.0'!G2:G219,"&lt;="&amp;$A208,'COL7A1 e15 - HSF3.0'!H2:H219),"")</f>
        <v>0.26785714285714235</v>
      </c>
      <c r="H208" s="39">
        <f>IF($A208&lt;=LEN('COL7A1 e15 - 2ry Str + Mask'!A$2),SUMIF('COL7A1 e15 - HSF3.0'!E2:E219,"&lt;="&amp;$A208,'COL7A1 e15 - HSF3.0'!I2:I219)-SUMIF('COL7A1 e15 - HSF3.0'!G2:G219,"&lt;="&amp;$A208,'COL7A1 e15 - HSF3.0'!I2:I219),"")</f>
        <v>-0.30952380952380842</v>
      </c>
      <c r="I208" s="39">
        <f>IF($A208&lt;=LEN('COL7A1 e15 - 2ry Str + Mask'!A$2),G208+H208,"")</f>
        <v>-4.1666666666666075E-2</v>
      </c>
      <c r="J208" s="39">
        <f t="shared" si="25"/>
        <v>0.26785714285714235</v>
      </c>
      <c r="K208" s="39">
        <f t="shared" si="26"/>
        <v>-0.30952380952380842</v>
      </c>
      <c r="L208" s="39">
        <f t="shared" si="27"/>
        <v>-4.1666666666666075E-2</v>
      </c>
      <c r="M208" s="39">
        <f t="shared" si="28"/>
        <v>0.26785714285714235</v>
      </c>
      <c r="N208" s="39">
        <f t="shared" si="29"/>
        <v>-0.30952380952380842</v>
      </c>
      <c r="O208" s="39">
        <f t="shared" si="30"/>
        <v>-4.1666666666666075E-2</v>
      </c>
      <c r="P208" s="39">
        <f>IF($A208&lt;=LEN('COL7A1 e15 - 2ry Str + Mask'!A$2),M208-J208,"")</f>
        <v>0</v>
      </c>
      <c r="Q208" s="39">
        <f>IF($A208&lt;=LEN('COL7A1 e15 - 2ry Str + Mask'!A$2),N208-K208,"")</f>
        <v>0</v>
      </c>
      <c r="R208" s="39">
        <f>IF($A208&lt;=LEN('COL7A1 e15 - 2ry Str + Mask'!A$2),O208-L208,"")</f>
        <v>0</v>
      </c>
    </row>
    <row r="209" spans="1:18" ht="44" customHeight="1" x14ac:dyDescent="0.15">
      <c r="A209" s="36">
        <v>208</v>
      </c>
      <c r="B209" s="37" t="str">
        <f>IF($A209&lt;=LEN('COL7A1 e15 - 2ry Str + Mask'!A$2),MID('COL7A1 e15 - 2ry Str + Mask'!A$2,$A209,1),"")</f>
        <v>.</v>
      </c>
      <c r="C209" s="38" t="str">
        <f>IF($A209&lt;=LEN('COL7A1 e15 - 2ry Str + Mask'!B$2),MID('COL7A1 e15 - 2ry Str + Mask'!B$2,$A209,1),"")</f>
        <v>.</v>
      </c>
      <c r="D209" s="38" t="str">
        <f>IF($A209&lt;=LEN('COL7A1 e15 - 2ry Str + Mask'!C$2),MID('COL7A1 e15 - 2ry Str + Mask'!C$2,$A209,1),"")</f>
        <v>.</v>
      </c>
      <c r="E209" s="38" t="str">
        <f t="shared" si="24"/>
        <v>.</v>
      </c>
      <c r="F209" s="38" t="str">
        <f t="shared" si="31"/>
        <v>.....(((((..((((.(((.((((..((((((.((((((.(((...((.........((((((((...)))).))))...............................................................(((.....)))........|||||||||||||||||||||||||.......................</v>
      </c>
      <c r="G209" s="39">
        <f>IF($A209&lt;=LEN('COL7A1 e15 - 2ry Str + Mask'!A$2),SUMIF('COL7A1 e15 - HSF3.0'!E2:E219,"&lt;="&amp;$A209,'COL7A1 e15 - HSF3.0'!H2:H219)-SUMIF('COL7A1 e15 - HSF3.0'!G2:G219,"&lt;="&amp;$A209,'COL7A1 e15 - HSF3.0'!H2:H219),"")</f>
        <v>0.55357142857142705</v>
      </c>
      <c r="H209" s="39">
        <f>IF($A209&lt;=LEN('COL7A1 e15 - 2ry Str + Mask'!A$2),SUMIF('COL7A1 e15 - HSF3.0'!E2:E219,"&lt;="&amp;$A209,'COL7A1 e15 - HSF3.0'!I2:I219)-SUMIF('COL7A1 e15 - HSF3.0'!G2:G219,"&lt;="&amp;$A209,'COL7A1 e15 - HSF3.0'!I2:I219),"")</f>
        <v>0</v>
      </c>
      <c r="I209" s="39">
        <f>IF($A209&lt;=LEN('COL7A1 e15 - 2ry Str + Mask'!A$2),G209+H209,"")</f>
        <v>0.55357142857142705</v>
      </c>
      <c r="J209" s="39">
        <f t="shared" si="25"/>
        <v>0.55357142857142705</v>
      </c>
      <c r="K209" s="39">
        <f t="shared" si="26"/>
        <v>0</v>
      </c>
      <c r="L209" s="39">
        <f t="shared" si="27"/>
        <v>0.55357142857142705</v>
      </c>
      <c r="M209" s="39">
        <f t="shared" si="28"/>
        <v>0.55357142857142705</v>
      </c>
      <c r="N209" s="39">
        <f t="shared" si="29"/>
        <v>0</v>
      </c>
      <c r="O209" s="39">
        <f t="shared" si="30"/>
        <v>0.55357142857142705</v>
      </c>
      <c r="P209" s="39">
        <f>IF($A209&lt;=LEN('COL7A1 e15 - 2ry Str + Mask'!A$2),M209-J209,"")</f>
        <v>0</v>
      </c>
      <c r="Q209" s="39">
        <f>IF($A209&lt;=LEN('COL7A1 e15 - 2ry Str + Mask'!A$2),N209-K209,"")</f>
        <v>0</v>
      </c>
      <c r="R209" s="39">
        <f>IF($A209&lt;=LEN('COL7A1 e15 - 2ry Str + Mask'!A$2),O209-L209,"")</f>
        <v>0</v>
      </c>
    </row>
    <row r="210" spans="1:18" ht="56" customHeight="1" x14ac:dyDescent="0.15">
      <c r="A210" s="36">
        <v>209</v>
      </c>
      <c r="B210" s="37" t="str">
        <f>IF($A210&lt;=LEN('COL7A1 e15 - 2ry Str + Mask'!A$2),MID('COL7A1 e15 - 2ry Str + Mask'!A$2,$A210,1),"")</f>
        <v>.</v>
      </c>
      <c r="C210" s="38" t="str">
        <f>IF($A210&lt;=LEN('COL7A1 e15 - 2ry Str + Mask'!B$2),MID('COL7A1 e15 - 2ry Str + Mask'!B$2,$A210,1),"")</f>
        <v>.</v>
      </c>
      <c r="D210" s="38" t="str">
        <f>IF($A210&lt;=LEN('COL7A1 e15 - 2ry Str + Mask'!C$2),MID('COL7A1 e15 - 2ry Str + Mask'!C$2,$A210,1),"")</f>
        <v>.</v>
      </c>
      <c r="E210" s="38" t="str">
        <f t="shared" si="24"/>
        <v>.</v>
      </c>
      <c r="F210" s="38" t="str">
        <f t="shared" si="31"/>
        <v>.....(((((..((((.(((.((((..((((((.((((((.(((...((.........((((((((...)))).))))...............................................................(((.....)))........|||||||||||||||||||||||||........................</v>
      </c>
      <c r="G210" s="39">
        <f>IF($A210&lt;=LEN('COL7A1 e15 - 2ry Str + Mask'!A$2),SUMIF('COL7A1 e15 - HSF3.0'!E2:E219,"&lt;="&amp;$A210,'COL7A1 e15 - HSF3.0'!H2:H219)-SUMIF('COL7A1 e15 - HSF3.0'!G2:G219,"&lt;="&amp;$A210,'COL7A1 e15 - HSF3.0'!H2:H219),"")</f>
        <v>0.7202380952380949</v>
      </c>
      <c r="H210" s="39">
        <f>IF($A210&lt;=LEN('COL7A1 e15 - 2ry Str + Mask'!A$2),SUMIF('COL7A1 e15 - HSF3.0'!E2:E219,"&lt;="&amp;$A210,'COL7A1 e15 - HSF3.0'!I2:I219)-SUMIF('COL7A1 e15 - HSF3.0'!G2:G219,"&lt;="&amp;$A210,'COL7A1 e15 - HSF3.0'!I2:I219),"")</f>
        <v>-0.14285714285714235</v>
      </c>
      <c r="I210" s="39">
        <f>IF($A210&lt;=LEN('COL7A1 e15 - 2ry Str + Mask'!A$2),G210+H210,"")</f>
        <v>0.57738095238095255</v>
      </c>
      <c r="J210" s="39">
        <f t="shared" si="25"/>
        <v>0.7202380952380949</v>
      </c>
      <c r="K210" s="39">
        <f t="shared" si="26"/>
        <v>-0.14285714285714235</v>
      </c>
      <c r="L210" s="39">
        <f t="shared" si="27"/>
        <v>0.57738095238095255</v>
      </c>
      <c r="M210" s="39">
        <f t="shared" si="28"/>
        <v>0.7202380952380949</v>
      </c>
      <c r="N210" s="39">
        <f t="shared" si="29"/>
        <v>-0.14285714285714235</v>
      </c>
      <c r="O210" s="39">
        <f t="shared" si="30"/>
        <v>0.57738095238095255</v>
      </c>
      <c r="P210" s="39">
        <f>IF($A210&lt;=LEN('COL7A1 e15 - 2ry Str + Mask'!A$2),M210-J210,"")</f>
        <v>0</v>
      </c>
      <c r="Q210" s="39">
        <f>IF($A210&lt;=LEN('COL7A1 e15 - 2ry Str + Mask'!A$2),N210-K210,"")</f>
        <v>0</v>
      </c>
      <c r="R210" s="39">
        <f>IF($A210&lt;=LEN('COL7A1 e15 - 2ry Str + Mask'!A$2),O210-L210,"")</f>
        <v>0</v>
      </c>
    </row>
    <row r="211" spans="1:18" ht="56" customHeight="1" x14ac:dyDescent="0.15">
      <c r="A211" s="36">
        <v>210</v>
      </c>
      <c r="B211" s="37" t="str">
        <f>IF($A211&lt;=LEN('COL7A1 e15 - 2ry Str + Mask'!A$2),MID('COL7A1 e15 - 2ry Str + Mask'!A$2,$A211,1),"")</f>
        <v>.</v>
      </c>
      <c r="C211" s="38" t="str">
        <f>IF($A211&lt;=LEN('COL7A1 e15 - 2ry Str + Mask'!B$2),MID('COL7A1 e15 - 2ry Str + Mask'!B$2,$A211,1),"")</f>
        <v>.</v>
      </c>
      <c r="D211" s="38" t="str">
        <f>IF($A211&lt;=LEN('COL7A1 e15 - 2ry Str + Mask'!C$2),MID('COL7A1 e15 - 2ry Str + Mask'!C$2,$A211,1),"")</f>
        <v>.</v>
      </c>
      <c r="E211" s="38" t="str">
        <f t="shared" si="24"/>
        <v>.</v>
      </c>
      <c r="F211" s="38" t="str">
        <f t="shared" si="31"/>
        <v>.....(((((..((((.(((.((((..((((((.((((((.(((...((.........((((((((...)))).))))...............................................................(((.....)))........|||||||||||||||||||||||||.........................</v>
      </c>
      <c r="G211" s="39">
        <f>IF($A211&lt;=LEN('COL7A1 e15 - 2ry Str + Mask'!A$2),SUMIF('COL7A1 e15 - HSF3.0'!E2:E219,"&lt;="&amp;$A211,'COL7A1 e15 - HSF3.0'!H2:H219)-SUMIF('COL7A1 e15 - HSF3.0'!G2:G219,"&lt;="&amp;$A211,'COL7A1 e15 - HSF3.0'!H2:H219),"")</f>
        <v>0.88690476190476275</v>
      </c>
      <c r="H211" s="39">
        <f>IF($A211&lt;=LEN('COL7A1 e15 - 2ry Str + Mask'!A$2),SUMIF('COL7A1 e15 - HSF3.0'!E2:E219,"&lt;="&amp;$A211,'COL7A1 e15 - HSF3.0'!I2:I219)-SUMIF('COL7A1 e15 - HSF3.0'!G2:G219,"&lt;="&amp;$A211,'COL7A1 e15 - HSF3.0'!I2:I219),"")</f>
        <v>-0.14285714285714235</v>
      </c>
      <c r="I211" s="39">
        <f>IF($A211&lt;=LEN('COL7A1 e15 - 2ry Str + Mask'!A$2),G211+H211,"")</f>
        <v>0.7440476190476204</v>
      </c>
      <c r="J211" s="39">
        <f t="shared" si="25"/>
        <v>0.88690476190476275</v>
      </c>
      <c r="K211" s="39">
        <f t="shared" si="26"/>
        <v>-0.14285714285714235</v>
      </c>
      <c r="L211" s="39">
        <f t="shared" si="27"/>
        <v>0.7440476190476204</v>
      </c>
      <c r="M211" s="39">
        <f t="shared" si="28"/>
        <v>0.88690476190476275</v>
      </c>
      <c r="N211" s="39">
        <f t="shared" si="29"/>
        <v>-0.14285714285714235</v>
      </c>
      <c r="O211" s="39">
        <f t="shared" si="30"/>
        <v>0.7440476190476204</v>
      </c>
      <c r="P211" s="39">
        <f>IF($A211&lt;=LEN('COL7A1 e15 - 2ry Str + Mask'!A$2),M211-J211,"")</f>
        <v>0</v>
      </c>
      <c r="Q211" s="39">
        <f>IF($A211&lt;=LEN('COL7A1 e15 - 2ry Str + Mask'!A$2),N211-K211,"")</f>
        <v>0</v>
      </c>
      <c r="R211" s="39">
        <f>IF($A211&lt;=LEN('COL7A1 e15 - 2ry Str + Mask'!A$2),O211-L211,"")</f>
        <v>0</v>
      </c>
    </row>
    <row r="212" spans="1:18" ht="56" customHeight="1" x14ac:dyDescent="0.15">
      <c r="A212" s="36">
        <v>211</v>
      </c>
      <c r="B212" s="37" t="str">
        <f>IF($A212&lt;=LEN('COL7A1 e15 - 2ry Str + Mask'!A$2),MID('COL7A1 e15 - 2ry Str + Mask'!A$2,$A212,1),"")</f>
        <v>.</v>
      </c>
      <c r="C212" s="38" t="str">
        <f>IF($A212&lt;=LEN('COL7A1 e15 - 2ry Str + Mask'!B$2),MID('COL7A1 e15 - 2ry Str + Mask'!B$2,$A212,1),"")</f>
        <v>.</v>
      </c>
      <c r="D212" s="38" t="str">
        <f>IF($A212&lt;=LEN('COL7A1 e15 - 2ry Str + Mask'!C$2),MID('COL7A1 e15 - 2ry Str + Mask'!C$2,$A212,1),"")</f>
        <v>.</v>
      </c>
      <c r="E212" s="38" t="str">
        <f t="shared" si="24"/>
        <v>.</v>
      </c>
      <c r="F212" s="38" t="str">
        <f t="shared" si="31"/>
        <v>.....(((((..((((.(((.((((..((((((.((((((.(((...((.........((((((((...)))).))))...............................................................(((.....)))........|||||||||||||||||||||||||..........................</v>
      </c>
      <c r="G212" s="39">
        <f>IF($A212&lt;=LEN('COL7A1 e15 - 2ry Str + Mask'!A$2),SUMIF('COL7A1 e15 - HSF3.0'!E2:E219,"&lt;="&amp;$A212,'COL7A1 e15 - HSF3.0'!H2:H219)-SUMIF('COL7A1 e15 - HSF3.0'!G2:G219,"&lt;="&amp;$A212,'COL7A1 e15 - HSF3.0'!H2:H219),"")</f>
        <v>0.7440476190476204</v>
      </c>
      <c r="H212" s="39">
        <f>IF($A212&lt;=LEN('COL7A1 e15 - 2ry Str + Mask'!A$2),SUMIF('COL7A1 e15 - HSF3.0'!E2:E219,"&lt;="&amp;$A212,'COL7A1 e15 - HSF3.0'!I2:I219)-SUMIF('COL7A1 e15 - HSF3.0'!G2:G219,"&lt;="&amp;$A212,'COL7A1 e15 - HSF3.0'!I2:I219),"")</f>
        <v>-0.14285714285714235</v>
      </c>
      <c r="I212" s="39">
        <f>IF($A212&lt;=LEN('COL7A1 e15 - 2ry Str + Mask'!A$2),G212+H212,"")</f>
        <v>0.60119047619047805</v>
      </c>
      <c r="J212" s="39">
        <f t="shared" si="25"/>
        <v>0.7440476190476204</v>
      </c>
      <c r="K212" s="39">
        <f t="shared" si="26"/>
        <v>-0.14285714285714235</v>
      </c>
      <c r="L212" s="39">
        <f t="shared" si="27"/>
        <v>0.60119047619047805</v>
      </c>
      <c r="M212" s="39">
        <f t="shared" si="28"/>
        <v>0.7440476190476204</v>
      </c>
      <c r="N212" s="39">
        <f t="shared" si="29"/>
        <v>-0.14285714285714235</v>
      </c>
      <c r="O212" s="39">
        <f t="shared" si="30"/>
        <v>0.60119047619047805</v>
      </c>
      <c r="P212" s="39">
        <f>IF($A212&lt;=LEN('COL7A1 e15 - 2ry Str + Mask'!A$2),M212-J212,"")</f>
        <v>0</v>
      </c>
      <c r="Q212" s="39">
        <f>IF($A212&lt;=LEN('COL7A1 e15 - 2ry Str + Mask'!A$2),N212-K212,"")</f>
        <v>0</v>
      </c>
      <c r="R212" s="39">
        <f>IF($A212&lt;=LEN('COL7A1 e15 - 2ry Str + Mask'!A$2),O212-L212,"")</f>
        <v>0</v>
      </c>
    </row>
    <row r="213" spans="1:18" ht="56" customHeight="1" x14ac:dyDescent="0.15">
      <c r="A213" s="36">
        <v>212</v>
      </c>
      <c r="B213" s="37" t="str">
        <f>IF($A213&lt;=LEN('COL7A1 e15 - 2ry Str + Mask'!A$2),MID('COL7A1 e15 - 2ry Str + Mask'!A$2,$A213,1),"")</f>
        <v>.</v>
      </c>
      <c r="C213" s="38" t="str">
        <f>IF($A213&lt;=LEN('COL7A1 e15 - 2ry Str + Mask'!B$2),MID('COL7A1 e15 - 2ry Str + Mask'!B$2,$A213,1),"")</f>
        <v>.</v>
      </c>
      <c r="D213" s="38" t="str">
        <f>IF($A213&lt;=LEN('COL7A1 e15 - 2ry Str + Mask'!C$2),MID('COL7A1 e15 - 2ry Str + Mask'!C$2,$A213,1),"")</f>
        <v>.</v>
      </c>
      <c r="E213" s="38" t="str">
        <f t="shared" si="24"/>
        <v>.</v>
      </c>
      <c r="F213" s="38" t="str">
        <f t="shared" si="31"/>
        <v>.....(((((..((((.(((.((((..((((((.((((((.(((...((.........((((((((...)))).))))...............................................................(((.....)))........|||||||||||||||||||||||||...........................</v>
      </c>
      <c r="G213" s="39">
        <f>IF($A213&lt;=LEN('COL7A1 e15 - 2ry Str + Mask'!A$2),SUMIF('COL7A1 e15 - HSF3.0'!E2:E219,"&lt;="&amp;$A213,'COL7A1 e15 - HSF3.0'!H2:H219)-SUMIF('COL7A1 e15 - HSF3.0'!G2:G219,"&lt;="&amp;$A213,'COL7A1 e15 - HSF3.0'!H2:H219),"")</f>
        <v>0.6190476190476204</v>
      </c>
      <c r="H213" s="39">
        <f>IF($A213&lt;=LEN('COL7A1 e15 - 2ry Str + Mask'!A$2),SUMIF('COL7A1 e15 - HSF3.0'!E2:E219,"&lt;="&amp;$A213,'COL7A1 e15 - HSF3.0'!I2:I219)-SUMIF('COL7A1 e15 - HSF3.0'!G2:G219,"&lt;="&amp;$A213,'COL7A1 e15 - HSF3.0'!I2:I219),"")</f>
        <v>-0.14285714285714235</v>
      </c>
      <c r="I213" s="39">
        <f>IF($A213&lt;=LEN('COL7A1 e15 - 2ry Str + Mask'!A$2),G213+H213,"")</f>
        <v>0.47619047619047805</v>
      </c>
      <c r="J213" s="39">
        <f t="shared" si="25"/>
        <v>0.6190476190476204</v>
      </c>
      <c r="K213" s="39">
        <f t="shared" si="26"/>
        <v>-0.14285714285714235</v>
      </c>
      <c r="L213" s="39">
        <f t="shared" si="27"/>
        <v>0.47619047619047805</v>
      </c>
      <c r="M213" s="39">
        <f t="shared" si="28"/>
        <v>0.6190476190476204</v>
      </c>
      <c r="N213" s="39">
        <f t="shared" si="29"/>
        <v>-0.14285714285714235</v>
      </c>
      <c r="O213" s="39">
        <f t="shared" si="30"/>
        <v>0.47619047619047805</v>
      </c>
      <c r="P213" s="39">
        <f>IF($A213&lt;=LEN('COL7A1 e15 - 2ry Str + Mask'!A$2),M213-J213,"")</f>
        <v>0</v>
      </c>
      <c r="Q213" s="39">
        <f>IF($A213&lt;=LEN('COL7A1 e15 - 2ry Str + Mask'!A$2),N213-K213,"")</f>
        <v>0</v>
      </c>
      <c r="R213" s="39">
        <f>IF($A213&lt;=LEN('COL7A1 e15 - 2ry Str + Mask'!A$2),O213-L213,"")</f>
        <v>0</v>
      </c>
    </row>
    <row r="214" spans="1:18" ht="56" customHeight="1" x14ac:dyDescent="0.15">
      <c r="A214" s="36">
        <v>213</v>
      </c>
      <c r="B214" s="37" t="str">
        <f>IF($A214&lt;=LEN('COL7A1 e15 - 2ry Str + Mask'!A$2),MID('COL7A1 e15 - 2ry Str + Mask'!A$2,$A214,1),"")</f>
        <v>.</v>
      </c>
      <c r="C214" s="38" t="str">
        <f>IF($A214&lt;=LEN('COL7A1 e15 - 2ry Str + Mask'!B$2),MID('COL7A1 e15 - 2ry Str + Mask'!B$2,$A214,1),"")</f>
        <v>.</v>
      </c>
      <c r="D214" s="38" t="str">
        <f>IF($A214&lt;=LEN('COL7A1 e15 - 2ry Str + Mask'!C$2),MID('COL7A1 e15 - 2ry Str + Mask'!C$2,$A214,1),"")</f>
        <v>.</v>
      </c>
      <c r="E214" s="38" t="str">
        <f t="shared" si="24"/>
        <v>.</v>
      </c>
      <c r="F214" s="38" t="str">
        <f t="shared" si="31"/>
        <v>.....(((((..((((.(((.((((..((((((.((((((.(((...((.........((((((((...)))).))))...............................................................(((.....)))........|||||||||||||||||||||||||............................</v>
      </c>
      <c r="G214" s="39">
        <f>IF($A214&lt;=LEN('COL7A1 e15 - 2ry Str + Mask'!A$2),SUMIF('COL7A1 e15 - HSF3.0'!E2:E219,"&lt;="&amp;$A214,'COL7A1 e15 - HSF3.0'!H2:H219)-SUMIF('COL7A1 e15 - HSF3.0'!G2:G219,"&lt;="&amp;$A214,'COL7A1 e15 - HSF3.0'!H2:H219),"")</f>
        <v>0.6190476190476204</v>
      </c>
      <c r="H214" s="39">
        <f>IF($A214&lt;=LEN('COL7A1 e15 - 2ry Str + Mask'!A$2),SUMIF('COL7A1 e15 - HSF3.0'!E2:E219,"&lt;="&amp;$A214,'COL7A1 e15 - HSF3.0'!I2:I219)-SUMIF('COL7A1 e15 - HSF3.0'!G2:G219,"&lt;="&amp;$A214,'COL7A1 e15 - HSF3.0'!I2:I219),"")</f>
        <v>-0.14285714285714235</v>
      </c>
      <c r="I214" s="39">
        <f>IF($A214&lt;=LEN('COL7A1 e15 - 2ry Str + Mask'!A$2),G214+H214,"")</f>
        <v>0.47619047619047805</v>
      </c>
      <c r="J214" s="39">
        <f t="shared" si="25"/>
        <v>0.6190476190476204</v>
      </c>
      <c r="K214" s="39">
        <f t="shared" si="26"/>
        <v>-0.14285714285714235</v>
      </c>
      <c r="L214" s="39">
        <f t="shared" si="27"/>
        <v>0.47619047619047805</v>
      </c>
      <c r="M214" s="39">
        <f t="shared" si="28"/>
        <v>0.6190476190476204</v>
      </c>
      <c r="N214" s="39">
        <f t="shared" si="29"/>
        <v>-0.14285714285714235</v>
      </c>
      <c r="O214" s="39">
        <f t="shared" si="30"/>
        <v>0.47619047619047805</v>
      </c>
      <c r="P214" s="39">
        <f>IF($A214&lt;=LEN('COL7A1 e15 - 2ry Str + Mask'!A$2),M214-J214,"")</f>
        <v>0</v>
      </c>
      <c r="Q214" s="39">
        <f>IF($A214&lt;=LEN('COL7A1 e15 - 2ry Str + Mask'!A$2),N214-K214,"")</f>
        <v>0</v>
      </c>
      <c r="R214" s="39">
        <f>IF($A214&lt;=LEN('COL7A1 e15 - 2ry Str + Mask'!A$2),O214-L214,"")</f>
        <v>0</v>
      </c>
    </row>
    <row r="215" spans="1:18" ht="56" customHeight="1" x14ac:dyDescent="0.15">
      <c r="A215" s="36">
        <v>214</v>
      </c>
      <c r="B215" s="37" t="str">
        <f>IF($A215&lt;=LEN('COL7A1 e15 - 2ry Str + Mask'!A$2),MID('COL7A1 e15 - 2ry Str + Mask'!A$2,$A215,1),"")</f>
        <v>.</v>
      </c>
      <c r="C215" s="38" t="str">
        <f>IF($A215&lt;=LEN('COL7A1 e15 - 2ry Str + Mask'!B$2),MID('COL7A1 e15 - 2ry Str + Mask'!B$2,$A215,1),"")</f>
        <v>)</v>
      </c>
      <c r="D215" s="38" t="str">
        <f>IF($A215&lt;=LEN('COL7A1 e15 - 2ry Str + Mask'!C$2),MID('COL7A1 e15 - 2ry Str + Mask'!C$2,$A215,1),"")</f>
        <v>.</v>
      </c>
      <c r="E215" s="38" t="str">
        <f t="shared" si="24"/>
        <v>)</v>
      </c>
      <c r="F215" s="38" t="str">
        <f t="shared" si="31"/>
        <v>.....(((((..((((.(((.((((..((((((.((((((.(((...((.........((((((((...)))).))))...............................................................(((.....)))........|||||||||||||||||||||||||............................)</v>
      </c>
      <c r="G215" s="39">
        <f>IF($A215&lt;=LEN('COL7A1 e15 - 2ry Str + Mask'!A$2),SUMIF('COL7A1 e15 - HSF3.0'!E2:E219,"&lt;="&amp;$A215,'COL7A1 e15 - HSF3.0'!H2:H219)-SUMIF('COL7A1 e15 - HSF3.0'!G2:G219,"&lt;="&amp;$A215,'COL7A1 e15 - HSF3.0'!H2:H219),"")</f>
        <v>0.6190476190476204</v>
      </c>
      <c r="H215" s="39">
        <f>IF($A215&lt;=LEN('COL7A1 e15 - 2ry Str + Mask'!A$2),SUMIF('COL7A1 e15 - HSF3.0'!E2:E219,"&lt;="&amp;$A215,'COL7A1 e15 - HSF3.0'!I2:I219)-SUMIF('COL7A1 e15 - HSF3.0'!G2:G219,"&lt;="&amp;$A215,'COL7A1 e15 - HSF3.0'!I2:I219),"")</f>
        <v>-0.2857142857142847</v>
      </c>
      <c r="I215" s="39">
        <f>IF($A215&lt;=LEN('COL7A1 e15 - 2ry Str + Mask'!A$2),G215+H215,"")</f>
        <v>0.3333333333333357</v>
      </c>
      <c r="J215" s="39">
        <f t="shared" si="25"/>
        <v>0.6190476190476204</v>
      </c>
      <c r="K215" s="39">
        <f t="shared" si="26"/>
        <v>-0.2857142857142847</v>
      </c>
      <c r="L215" s="39">
        <f t="shared" si="27"/>
        <v>0.3333333333333357</v>
      </c>
      <c r="M215" s="39">
        <f t="shared" si="28"/>
        <v>0</v>
      </c>
      <c r="N215" s="39">
        <f t="shared" si="29"/>
        <v>0</v>
      </c>
      <c r="O215" s="39">
        <f t="shared" si="30"/>
        <v>0</v>
      </c>
      <c r="P215" s="39">
        <f>IF($A215&lt;=LEN('COL7A1 e15 - 2ry Str + Mask'!A$2),M215-J215,"")</f>
        <v>-0.6190476190476204</v>
      </c>
      <c r="Q215" s="39">
        <f>IF($A215&lt;=LEN('COL7A1 e15 - 2ry Str + Mask'!A$2),N215-K215,"")</f>
        <v>0.2857142857142847</v>
      </c>
      <c r="R215" s="39">
        <f>IF($A215&lt;=LEN('COL7A1 e15 - 2ry Str + Mask'!A$2),O215-L215,"")</f>
        <v>-0.3333333333333357</v>
      </c>
    </row>
    <row r="216" spans="1:18" ht="56" customHeight="1" x14ac:dyDescent="0.15">
      <c r="A216" s="36">
        <v>215</v>
      </c>
      <c r="B216" s="37" t="str">
        <f>IF($A216&lt;=LEN('COL7A1 e15 - 2ry Str + Mask'!A$2),MID('COL7A1 e15 - 2ry Str + Mask'!A$2,$A216,1),"")</f>
        <v>.</v>
      </c>
      <c r="C216" s="38" t="str">
        <f>IF($A216&lt;=LEN('COL7A1 e15 - 2ry Str + Mask'!B$2),MID('COL7A1 e15 - 2ry Str + Mask'!B$2,$A216,1),"")</f>
        <v>)</v>
      </c>
      <c r="D216" s="38" t="str">
        <f>IF($A216&lt;=LEN('COL7A1 e15 - 2ry Str + Mask'!C$2),MID('COL7A1 e15 - 2ry Str + Mask'!C$2,$A216,1),"")</f>
        <v>.</v>
      </c>
      <c r="E216" s="38" t="str">
        <f t="shared" si="24"/>
        <v>)</v>
      </c>
      <c r="F216" s="38" t="str">
        <f t="shared" si="31"/>
        <v>.....(((((..((((.(((.((((..((((((.((((((.(((...((.........((((((((...)))).))))...............................................................(((.....)))........|||||||||||||||||||||||||............................))</v>
      </c>
      <c r="G216" s="39">
        <f>IF($A216&lt;=LEN('COL7A1 e15 - 2ry Str + Mask'!A$2),SUMIF('COL7A1 e15 - HSF3.0'!E2:E219,"&lt;="&amp;$A216,'COL7A1 e15 - HSF3.0'!H2:H219)-SUMIF('COL7A1 e15 - HSF3.0'!G2:G219,"&lt;="&amp;$A216,'COL7A1 e15 - HSF3.0'!H2:H219),"")</f>
        <v>0.16666666666666785</v>
      </c>
      <c r="H216" s="39">
        <f>IF($A216&lt;=LEN('COL7A1 e15 - 2ry Str + Mask'!A$2),SUMIF('COL7A1 e15 - HSF3.0'!E2:E219,"&lt;="&amp;$A216,'COL7A1 e15 - HSF3.0'!I2:I219)-SUMIF('COL7A1 e15 - HSF3.0'!G2:G219,"&lt;="&amp;$A216,'COL7A1 e15 - HSF3.0'!I2:I219),"")</f>
        <v>-0.2857142857142847</v>
      </c>
      <c r="I216" s="39">
        <f>IF($A216&lt;=LEN('COL7A1 e15 - 2ry Str + Mask'!A$2),G216+H216,"")</f>
        <v>-0.11904761904761685</v>
      </c>
      <c r="J216" s="39">
        <f t="shared" si="25"/>
        <v>0.16666666666666785</v>
      </c>
      <c r="K216" s="39">
        <f t="shared" si="26"/>
        <v>-0.2857142857142847</v>
      </c>
      <c r="L216" s="39">
        <f t="shared" si="27"/>
        <v>-0.11904761904761685</v>
      </c>
      <c r="M216" s="39">
        <f t="shared" si="28"/>
        <v>0</v>
      </c>
      <c r="N216" s="39">
        <f t="shared" si="29"/>
        <v>0</v>
      </c>
      <c r="O216" s="39">
        <f t="shared" si="30"/>
        <v>0</v>
      </c>
      <c r="P216" s="39">
        <f>IF($A216&lt;=LEN('COL7A1 e15 - 2ry Str + Mask'!A$2),M216-J216,"")</f>
        <v>-0.16666666666666785</v>
      </c>
      <c r="Q216" s="39">
        <f>IF($A216&lt;=LEN('COL7A1 e15 - 2ry Str + Mask'!A$2),N216-K216,"")</f>
        <v>0.2857142857142847</v>
      </c>
      <c r="R216" s="39">
        <f>IF($A216&lt;=LEN('COL7A1 e15 - 2ry Str + Mask'!A$2),O216-L216,"")</f>
        <v>0.11904761904761685</v>
      </c>
    </row>
    <row r="217" spans="1:18" ht="56" customHeight="1" x14ac:dyDescent="0.15">
      <c r="A217" s="36">
        <v>216</v>
      </c>
      <c r="B217" s="37" t="str">
        <f>IF($A217&lt;=LEN('COL7A1 e15 - 2ry Str + Mask'!A$2),MID('COL7A1 e15 - 2ry Str + Mask'!A$2,$A217,1),"")</f>
        <v>.</v>
      </c>
      <c r="C217" s="38" t="str">
        <f>IF($A217&lt;=LEN('COL7A1 e15 - 2ry Str + Mask'!B$2),MID('COL7A1 e15 - 2ry Str + Mask'!B$2,$A217,1),"")</f>
        <v>.</v>
      </c>
      <c r="D217" s="38" t="str">
        <f>IF($A217&lt;=LEN('COL7A1 e15 - 2ry Str + Mask'!C$2),MID('COL7A1 e15 - 2ry Str + Mask'!C$2,$A217,1),"")</f>
        <v>.</v>
      </c>
      <c r="E217" s="38" t="str">
        <f t="shared" si="24"/>
        <v>.</v>
      </c>
      <c r="F217" s="38" t="str">
        <f t="shared" si="31"/>
        <v>.....(((((..((((.(((.((((..((((((.((((((.(((...((.........((((((((...)))).))))...............................................................(((.....)))........|||||||||||||||||||||||||............................)).</v>
      </c>
      <c r="G217" s="39">
        <f>IF($A217&lt;=LEN('COL7A1 e15 - 2ry Str + Mask'!A$2),SUMIF('COL7A1 e15 - HSF3.0'!E2:E219,"&lt;="&amp;$A217,'COL7A1 e15 - HSF3.0'!H2:H219)-SUMIF('COL7A1 e15 - HSF3.0'!G2:G219,"&lt;="&amp;$A217,'COL7A1 e15 - HSF3.0'!H2:H219),"")</f>
        <v>0</v>
      </c>
      <c r="H217" s="39">
        <f>IF($A217&lt;=LEN('COL7A1 e15 - 2ry Str + Mask'!A$2),SUMIF('COL7A1 e15 - HSF3.0'!E2:E219,"&lt;="&amp;$A217,'COL7A1 e15 - HSF3.0'!I2:I219)-SUMIF('COL7A1 e15 - HSF3.0'!G2:G219,"&lt;="&amp;$A217,'COL7A1 e15 - HSF3.0'!I2:I219),"")</f>
        <v>-0.14285714285714235</v>
      </c>
      <c r="I217" s="39">
        <f>IF($A217&lt;=LEN('COL7A1 e15 - 2ry Str + Mask'!A$2),G217+H217,"")</f>
        <v>-0.14285714285714235</v>
      </c>
      <c r="J217" s="39">
        <f t="shared" si="25"/>
        <v>0</v>
      </c>
      <c r="K217" s="39">
        <f t="shared" si="26"/>
        <v>-0.14285714285714235</v>
      </c>
      <c r="L217" s="39">
        <f t="shared" si="27"/>
        <v>-0.14285714285714235</v>
      </c>
      <c r="M217" s="39">
        <f t="shared" si="28"/>
        <v>0</v>
      </c>
      <c r="N217" s="39">
        <f t="shared" si="29"/>
        <v>-0.14285714285714235</v>
      </c>
      <c r="O217" s="39">
        <f t="shared" si="30"/>
        <v>-0.14285714285714235</v>
      </c>
      <c r="P217" s="39">
        <f>IF($A217&lt;=LEN('COL7A1 e15 - 2ry Str + Mask'!A$2),M217-J217,"")</f>
        <v>0</v>
      </c>
      <c r="Q217" s="39">
        <f>IF($A217&lt;=LEN('COL7A1 e15 - 2ry Str + Mask'!A$2),N217-K217,"")</f>
        <v>0</v>
      </c>
      <c r="R217" s="39">
        <f>IF($A217&lt;=LEN('COL7A1 e15 - 2ry Str + Mask'!A$2),O217-L217,"")</f>
        <v>0</v>
      </c>
    </row>
    <row r="218" spans="1:18" ht="56" customHeight="1" x14ac:dyDescent="0.15">
      <c r="A218" s="36">
        <v>217</v>
      </c>
      <c r="B218" s="37" t="str">
        <f>IF($A218&lt;=LEN('COL7A1 e15 - 2ry Str + Mask'!A$2),MID('COL7A1 e15 - 2ry Str + Mask'!A$2,$A218,1),"")</f>
        <v>.</v>
      </c>
      <c r="C218" s="38" t="str">
        <f>IF($A218&lt;=LEN('COL7A1 e15 - 2ry Str + Mask'!B$2),MID('COL7A1 e15 - 2ry Str + Mask'!B$2,$A218,1),"")</f>
        <v>.</v>
      </c>
      <c r="D218" s="38" t="str">
        <f>IF($A218&lt;=LEN('COL7A1 e15 - 2ry Str + Mask'!C$2),MID('COL7A1 e15 - 2ry Str + Mask'!C$2,$A218,1),"")</f>
        <v>.</v>
      </c>
      <c r="E218" s="38" t="str">
        <f t="shared" si="24"/>
        <v>.</v>
      </c>
      <c r="F218" s="38" t="str">
        <f t="shared" si="31"/>
        <v>.....(((((..((((.(((.((((..((((((.((((((.(((...((.........((((((((...)))).))))...............................................................(((.....)))........|||||||||||||||||||||||||............................))..</v>
      </c>
      <c r="G218" s="39">
        <f>IF($A218&lt;=LEN('COL7A1 e15 - 2ry Str + Mask'!A$2),SUMIF('COL7A1 e15 - HSF3.0'!E2:E219,"&lt;="&amp;$A218,'COL7A1 e15 - HSF3.0'!H2:H219)-SUMIF('COL7A1 e15 - HSF3.0'!G2:G219,"&lt;="&amp;$A218,'COL7A1 e15 - HSF3.0'!H2:H219),"")</f>
        <v>0</v>
      </c>
      <c r="H218" s="39">
        <f>IF($A218&lt;=LEN('COL7A1 e15 - 2ry Str + Mask'!A$2),SUMIF('COL7A1 e15 - HSF3.0'!E2:E219,"&lt;="&amp;$A218,'COL7A1 e15 - HSF3.0'!I2:I219)-SUMIF('COL7A1 e15 - HSF3.0'!G2:G219,"&lt;="&amp;$A218,'COL7A1 e15 - HSF3.0'!I2:I219),"")</f>
        <v>-0.30952380952380842</v>
      </c>
      <c r="I218" s="39">
        <f>IF($A218&lt;=LEN('COL7A1 e15 - 2ry Str + Mask'!A$2),G218+H218,"")</f>
        <v>-0.30952380952380842</v>
      </c>
      <c r="J218" s="39">
        <f t="shared" si="25"/>
        <v>0</v>
      </c>
      <c r="K218" s="39">
        <f t="shared" si="26"/>
        <v>-0.30952380952380842</v>
      </c>
      <c r="L218" s="39">
        <f t="shared" si="27"/>
        <v>-0.30952380952380842</v>
      </c>
      <c r="M218" s="39">
        <f t="shared" si="28"/>
        <v>0</v>
      </c>
      <c r="N218" s="39">
        <f t="shared" si="29"/>
        <v>-0.30952380952380842</v>
      </c>
      <c r="O218" s="39">
        <f t="shared" si="30"/>
        <v>-0.30952380952380842</v>
      </c>
      <c r="P218" s="39">
        <f>IF($A218&lt;=LEN('COL7A1 e15 - 2ry Str + Mask'!A$2),M218-J218,"")</f>
        <v>0</v>
      </c>
      <c r="Q218" s="39">
        <f>IF($A218&lt;=LEN('COL7A1 e15 - 2ry Str + Mask'!A$2),N218-K218,"")</f>
        <v>0</v>
      </c>
      <c r="R218" s="39">
        <f>IF($A218&lt;=LEN('COL7A1 e15 - 2ry Str + Mask'!A$2),O218-L218,"")</f>
        <v>0</v>
      </c>
    </row>
    <row r="219" spans="1:18" ht="56" customHeight="1" x14ac:dyDescent="0.15">
      <c r="A219" s="36">
        <v>218</v>
      </c>
      <c r="B219" s="37" t="str">
        <f>IF($A219&lt;=LEN('COL7A1 e15 - 2ry Str + Mask'!A$2),MID('COL7A1 e15 - 2ry Str + Mask'!A$2,$A219,1),"")</f>
        <v>.</v>
      </c>
      <c r="C219" s="38" t="str">
        <f>IF($A219&lt;=LEN('COL7A1 e15 - 2ry Str + Mask'!B$2),MID('COL7A1 e15 - 2ry Str + Mask'!B$2,$A219,1),"")</f>
        <v>.</v>
      </c>
      <c r="D219" s="38" t="str">
        <f>IF($A219&lt;=LEN('COL7A1 e15 - 2ry Str + Mask'!C$2),MID('COL7A1 e15 - 2ry Str + Mask'!C$2,$A219,1),"")</f>
        <v>.</v>
      </c>
      <c r="E219" s="38" t="str">
        <f t="shared" si="24"/>
        <v>.</v>
      </c>
      <c r="F219" s="38" t="str">
        <f t="shared" si="31"/>
        <v>.....(((((..((((.(((.((((..((((((.((((((.(((...((.........((((((((...)))).))))...............................................................(((.....)))........|||||||||||||||||||||||||............................))...</v>
      </c>
      <c r="G219" s="39">
        <f>IF($A219&lt;=LEN('COL7A1 e15 - 2ry Str + Mask'!A$2),SUMIF('COL7A1 e15 - HSF3.0'!E2:E219,"&lt;="&amp;$A219,'COL7A1 e15 - HSF3.0'!H2:H219)-SUMIF('COL7A1 e15 - HSF3.0'!G2:G219,"&lt;="&amp;$A219,'COL7A1 e15 - HSF3.0'!H2:H219),"")</f>
        <v>0</v>
      </c>
      <c r="H219" s="39">
        <f>IF($A219&lt;=LEN('COL7A1 e15 - 2ry Str + Mask'!A$2),SUMIF('COL7A1 e15 - HSF3.0'!E2:E219,"&lt;="&amp;$A219,'COL7A1 e15 - HSF3.0'!I2:I219)-SUMIF('COL7A1 e15 - HSF3.0'!G2:G219,"&lt;="&amp;$A219,'COL7A1 e15 - HSF3.0'!I2:I219),"")</f>
        <v>-0.30952380952380842</v>
      </c>
      <c r="I219" s="39">
        <f>IF($A219&lt;=LEN('COL7A1 e15 - 2ry Str + Mask'!A$2),G219+H219,"")</f>
        <v>-0.30952380952380842</v>
      </c>
      <c r="J219" s="39">
        <f t="shared" si="25"/>
        <v>0</v>
      </c>
      <c r="K219" s="39">
        <f t="shared" si="26"/>
        <v>-0.30952380952380842</v>
      </c>
      <c r="L219" s="39">
        <f t="shared" si="27"/>
        <v>-0.30952380952380842</v>
      </c>
      <c r="M219" s="39">
        <f t="shared" si="28"/>
        <v>0</v>
      </c>
      <c r="N219" s="39">
        <f t="shared" si="29"/>
        <v>-0.30952380952380842</v>
      </c>
      <c r="O219" s="39">
        <f t="shared" si="30"/>
        <v>-0.30952380952380842</v>
      </c>
      <c r="P219" s="39">
        <f>IF($A219&lt;=LEN('COL7A1 e15 - 2ry Str + Mask'!A$2),M219-J219,"")</f>
        <v>0</v>
      </c>
      <c r="Q219" s="39">
        <f>IF($A219&lt;=LEN('COL7A1 e15 - 2ry Str + Mask'!A$2),N219-K219,"")</f>
        <v>0</v>
      </c>
      <c r="R219" s="39">
        <f>IF($A219&lt;=LEN('COL7A1 e15 - 2ry Str + Mask'!A$2),O219-L219,"")</f>
        <v>0</v>
      </c>
    </row>
    <row r="220" spans="1:18" ht="68" customHeight="1" x14ac:dyDescent="0.15">
      <c r="A220" s="36">
        <v>219</v>
      </c>
      <c r="B220" s="37" t="str">
        <f>IF($A220&lt;=LEN('COL7A1 e15 - 2ry Str + Mask'!A$2),MID('COL7A1 e15 - 2ry Str + Mask'!A$2,$A220,1),"")</f>
        <v>)</v>
      </c>
      <c r="C220" s="38" t="str">
        <f>IF($A220&lt;=LEN('COL7A1 e15 - 2ry Str + Mask'!B$2),MID('COL7A1 e15 - 2ry Str + Mask'!B$2,$A220,1),"")</f>
        <v>)</v>
      </c>
      <c r="D220" s="38" t="str">
        <f>IF($A220&lt;=LEN('COL7A1 e15 - 2ry Str + Mask'!C$2),MID('COL7A1 e15 - 2ry Str + Mask'!C$2,$A220,1),"")</f>
        <v>.</v>
      </c>
      <c r="E220" s="38" t="str">
        <f t="shared" si="24"/>
        <v>)</v>
      </c>
      <c r="F220" s="38" t="str">
        <f t="shared" si="31"/>
        <v>.....(((((..((((.(((.((((..((((((.((((((.(((...((.........((((((((...)))).))))...............................................................(((.....)))........|||||||||||||||||||||||||............................))...)</v>
      </c>
      <c r="G220" s="39">
        <f>IF($A220&lt;=LEN('COL7A1 e15 - 2ry Str + Mask'!A$2),SUMIF('COL7A1 e15 - HSF3.0'!E2:E219,"&lt;="&amp;$A220,'COL7A1 e15 - HSF3.0'!H2:H219)-SUMIF('COL7A1 e15 - HSF3.0'!G2:G219,"&lt;="&amp;$A220,'COL7A1 e15 - HSF3.0'!H2:H219),"")</f>
        <v>0.29166666666666785</v>
      </c>
      <c r="H220" s="39">
        <f>IF($A220&lt;=LEN('COL7A1 e15 - 2ry Str + Mask'!A$2),SUMIF('COL7A1 e15 - HSF3.0'!E2:E219,"&lt;="&amp;$A220,'COL7A1 e15 - HSF3.0'!I2:I219)-SUMIF('COL7A1 e15 - HSF3.0'!G2:G219,"&lt;="&amp;$A220,'COL7A1 e15 - HSF3.0'!I2:I219),"")</f>
        <v>-0.30952380952380842</v>
      </c>
      <c r="I220" s="39">
        <f>IF($A220&lt;=LEN('COL7A1 e15 - 2ry Str + Mask'!A$2),G220+H220,"")</f>
        <v>-1.7857142857140573E-2</v>
      </c>
      <c r="J220" s="39">
        <f t="shared" si="25"/>
        <v>0</v>
      </c>
      <c r="K220" s="39">
        <f t="shared" si="26"/>
        <v>0</v>
      </c>
      <c r="L220" s="39">
        <f t="shared" si="27"/>
        <v>0</v>
      </c>
      <c r="M220" s="39">
        <f t="shared" si="28"/>
        <v>0</v>
      </c>
      <c r="N220" s="39">
        <f t="shared" si="29"/>
        <v>0</v>
      </c>
      <c r="O220" s="39">
        <f t="shared" si="30"/>
        <v>0</v>
      </c>
      <c r="P220" s="39">
        <f>IF($A220&lt;=LEN('COL7A1 e15 - 2ry Str + Mask'!A$2),M220-J220,"")</f>
        <v>0</v>
      </c>
      <c r="Q220" s="39">
        <f>IF($A220&lt;=LEN('COL7A1 e15 - 2ry Str + Mask'!A$2),N220-K220,"")</f>
        <v>0</v>
      </c>
      <c r="R220" s="39">
        <f>IF($A220&lt;=LEN('COL7A1 e15 - 2ry Str + Mask'!A$2),O220-L220,"")</f>
        <v>0</v>
      </c>
    </row>
    <row r="221" spans="1:18" ht="68" customHeight="1" x14ac:dyDescent="0.15">
      <c r="A221" s="36">
        <v>220</v>
      </c>
      <c r="B221" s="37" t="str">
        <f>IF($A221&lt;=LEN('COL7A1 e15 - 2ry Str + Mask'!A$2),MID('COL7A1 e15 - 2ry Str + Mask'!A$2,$A221,1),"")</f>
        <v>)</v>
      </c>
      <c r="C221" s="38" t="str">
        <f>IF($A221&lt;=LEN('COL7A1 e15 - 2ry Str + Mask'!B$2),MID('COL7A1 e15 - 2ry Str + Mask'!B$2,$A221,1),"")</f>
        <v>)</v>
      </c>
      <c r="D221" s="38" t="str">
        <f>IF($A221&lt;=LEN('COL7A1 e15 - 2ry Str + Mask'!C$2),MID('COL7A1 e15 - 2ry Str + Mask'!C$2,$A221,1),"")</f>
        <v>.</v>
      </c>
      <c r="E221" s="38" t="str">
        <f t="shared" si="24"/>
        <v>)</v>
      </c>
      <c r="F221" s="38" t="str">
        <f t="shared" si="31"/>
        <v>.....(((((..((((.(((.((((..((((((.((((((.(((...((.........((((((((...)))).))))...............................................................(((.....)))........|||||||||||||||||||||||||............................))...))</v>
      </c>
      <c r="G221" s="39">
        <f>IF($A221&lt;=LEN('COL7A1 e15 - 2ry Str + Mask'!A$2),SUMIF('COL7A1 e15 - HSF3.0'!E2:E219,"&lt;="&amp;$A221,'COL7A1 e15 - HSF3.0'!H2:H219)-SUMIF('COL7A1 e15 - HSF3.0'!G2:G219,"&lt;="&amp;$A221,'COL7A1 e15 - HSF3.0'!H2:H219),"")</f>
        <v>0.4583333333333357</v>
      </c>
      <c r="H221" s="39">
        <f>IF($A221&lt;=LEN('COL7A1 e15 - 2ry Str + Mask'!A$2),SUMIF('COL7A1 e15 - HSF3.0'!E2:E219,"&lt;="&amp;$A221,'COL7A1 e15 - HSF3.0'!I2:I219)-SUMIF('COL7A1 e15 - HSF3.0'!G2:G219,"&lt;="&amp;$A221,'COL7A1 e15 - HSF3.0'!I2:I219),"")</f>
        <v>-0.30952380952380842</v>
      </c>
      <c r="I221" s="39">
        <f>IF($A221&lt;=LEN('COL7A1 e15 - 2ry Str + Mask'!A$2),G221+H221,"")</f>
        <v>0.14880952380952728</v>
      </c>
      <c r="J221" s="39">
        <f t="shared" si="25"/>
        <v>0</v>
      </c>
      <c r="K221" s="39">
        <f t="shared" si="26"/>
        <v>0</v>
      </c>
      <c r="L221" s="39">
        <f t="shared" si="27"/>
        <v>0</v>
      </c>
      <c r="M221" s="39">
        <f t="shared" si="28"/>
        <v>0</v>
      </c>
      <c r="N221" s="39">
        <f t="shared" si="29"/>
        <v>0</v>
      </c>
      <c r="O221" s="39">
        <f t="shared" si="30"/>
        <v>0</v>
      </c>
      <c r="P221" s="39">
        <f>IF($A221&lt;=LEN('COL7A1 e15 - 2ry Str + Mask'!A$2),M221-J221,"")</f>
        <v>0</v>
      </c>
      <c r="Q221" s="39">
        <f>IF($A221&lt;=LEN('COL7A1 e15 - 2ry Str + Mask'!A$2),N221-K221,"")</f>
        <v>0</v>
      </c>
      <c r="R221" s="39">
        <f>IF($A221&lt;=LEN('COL7A1 e15 - 2ry Str + Mask'!A$2),O221-L221,"")</f>
        <v>0</v>
      </c>
    </row>
    <row r="222" spans="1:18" ht="68" customHeight="1" x14ac:dyDescent="0.15">
      <c r="A222" s="36">
        <v>221</v>
      </c>
      <c r="B222" s="37" t="str">
        <f>IF($A222&lt;=LEN('COL7A1 e15 - 2ry Str + Mask'!A$2),MID('COL7A1 e15 - 2ry Str + Mask'!A$2,$A222,1),"")</f>
        <v>)</v>
      </c>
      <c r="C222" s="38" t="str">
        <f>IF($A222&lt;=LEN('COL7A1 e15 - 2ry Str + Mask'!B$2),MID('COL7A1 e15 - 2ry Str + Mask'!B$2,$A222,1),"")</f>
        <v>)</v>
      </c>
      <c r="D222" s="38" t="str">
        <f>IF($A222&lt;=LEN('COL7A1 e15 - 2ry Str + Mask'!C$2),MID('COL7A1 e15 - 2ry Str + Mask'!C$2,$A222,1),"")</f>
        <v>.</v>
      </c>
      <c r="E222" s="38" t="str">
        <f t="shared" si="24"/>
        <v>)</v>
      </c>
      <c r="F222" s="38" t="str">
        <f t="shared" si="31"/>
        <v>.....(((((..((((.(((.((((..((((((.((((((.(((...((.........((((((((...)))).))))...............................................................(((.....)))........|||||||||||||||||||||||||............................))...)))</v>
      </c>
      <c r="G222" s="39">
        <f>IF($A222&lt;=LEN('COL7A1 e15 - 2ry Str + Mask'!A$2),SUMIF('COL7A1 e15 - HSF3.0'!E2:E219,"&lt;="&amp;$A222,'COL7A1 e15 - HSF3.0'!H2:H219)-SUMIF('COL7A1 e15 - HSF3.0'!G2:G219,"&lt;="&amp;$A222,'COL7A1 e15 - HSF3.0'!H2:H219),"")</f>
        <v>0.62500000000000355</v>
      </c>
      <c r="H222" s="39">
        <f>IF($A222&lt;=LEN('COL7A1 e15 - 2ry Str + Mask'!A$2),SUMIF('COL7A1 e15 - HSF3.0'!E2:E219,"&lt;="&amp;$A222,'COL7A1 e15 - HSF3.0'!I2:I219)-SUMIF('COL7A1 e15 - HSF3.0'!G2:G219,"&lt;="&amp;$A222,'COL7A1 e15 - HSF3.0'!I2:I219),"")</f>
        <v>-0.16666666666666607</v>
      </c>
      <c r="I222" s="39">
        <f>IF($A222&lt;=LEN('COL7A1 e15 - 2ry Str + Mask'!A$2),G222+H222,"")</f>
        <v>0.45833333333333748</v>
      </c>
      <c r="J222" s="39">
        <f t="shared" si="25"/>
        <v>0</v>
      </c>
      <c r="K222" s="39">
        <f t="shared" si="26"/>
        <v>0</v>
      </c>
      <c r="L222" s="39">
        <f t="shared" si="27"/>
        <v>0</v>
      </c>
      <c r="M222" s="39">
        <f t="shared" si="28"/>
        <v>0</v>
      </c>
      <c r="N222" s="39">
        <f t="shared" si="29"/>
        <v>0</v>
      </c>
      <c r="O222" s="39">
        <f t="shared" si="30"/>
        <v>0</v>
      </c>
      <c r="P222" s="39">
        <f>IF($A222&lt;=LEN('COL7A1 e15 - 2ry Str + Mask'!A$2),M222-J222,"")</f>
        <v>0</v>
      </c>
      <c r="Q222" s="39">
        <f>IF($A222&lt;=LEN('COL7A1 e15 - 2ry Str + Mask'!A$2),N222-K222,"")</f>
        <v>0</v>
      </c>
      <c r="R222" s="39">
        <f>IF($A222&lt;=LEN('COL7A1 e15 - 2ry Str + Mask'!A$2),O222-L222,"")</f>
        <v>0</v>
      </c>
    </row>
    <row r="223" spans="1:18" ht="68" customHeight="1" x14ac:dyDescent="0.15">
      <c r="A223" s="36">
        <v>222</v>
      </c>
      <c r="B223" s="37" t="str">
        <f>IF($A223&lt;=LEN('COL7A1 e15 - 2ry Str + Mask'!A$2),MID('COL7A1 e15 - 2ry Str + Mask'!A$2,$A223,1),"")</f>
        <v>)</v>
      </c>
      <c r="C223" s="38" t="str">
        <f>IF($A223&lt;=LEN('COL7A1 e15 - 2ry Str + Mask'!B$2),MID('COL7A1 e15 - 2ry Str + Mask'!B$2,$A223,1),"")</f>
        <v>)</v>
      </c>
      <c r="D223" s="38" t="str">
        <f>IF($A223&lt;=LEN('COL7A1 e15 - 2ry Str + Mask'!C$2),MID('COL7A1 e15 - 2ry Str + Mask'!C$2,$A223,1),"")</f>
        <v>.</v>
      </c>
      <c r="E223" s="38" t="str">
        <f t="shared" si="24"/>
        <v>)</v>
      </c>
      <c r="F223" s="38" t="str">
        <f t="shared" si="31"/>
        <v>.....(((((..((((.(((.((((..((((((.((((((.(((...((.........((((((((...)))).))))...............................................................(((.....)))........|||||||||||||||||||||||||............................))...))))</v>
      </c>
      <c r="G223" s="39">
        <f>IF($A223&lt;=LEN('COL7A1 e15 - 2ry Str + Mask'!A$2),SUMIF('COL7A1 e15 - HSF3.0'!E2:E219,"&lt;="&amp;$A223,'COL7A1 e15 - HSF3.0'!H2:H219)-SUMIF('COL7A1 e15 - HSF3.0'!G2:G219,"&lt;="&amp;$A223,'COL7A1 e15 - HSF3.0'!H2:H219),"")</f>
        <v>0.7916666666666714</v>
      </c>
      <c r="H223" s="39">
        <f>IF($A223&lt;=LEN('COL7A1 e15 - 2ry Str + Mask'!A$2),SUMIF('COL7A1 e15 - HSF3.0'!E2:E219,"&lt;="&amp;$A223,'COL7A1 e15 - HSF3.0'!I2:I219)-SUMIF('COL7A1 e15 - HSF3.0'!G2:G219,"&lt;="&amp;$A223,'COL7A1 e15 - HSF3.0'!I2:I219),"")</f>
        <v>-0.29166666666666607</v>
      </c>
      <c r="I223" s="39">
        <f>IF($A223&lt;=LEN('COL7A1 e15 - 2ry Str + Mask'!A$2),G223+H223,"")</f>
        <v>0.50000000000000533</v>
      </c>
      <c r="J223" s="39">
        <f t="shared" si="25"/>
        <v>0</v>
      </c>
      <c r="K223" s="39">
        <f t="shared" si="26"/>
        <v>0</v>
      </c>
      <c r="L223" s="39">
        <f t="shared" si="27"/>
        <v>0</v>
      </c>
      <c r="M223" s="39">
        <f t="shared" si="28"/>
        <v>0</v>
      </c>
      <c r="N223" s="39">
        <f t="shared" si="29"/>
        <v>0</v>
      </c>
      <c r="O223" s="39">
        <f t="shared" si="30"/>
        <v>0</v>
      </c>
      <c r="P223" s="39">
        <f>IF($A223&lt;=LEN('COL7A1 e15 - 2ry Str + Mask'!A$2),M223-J223,"")</f>
        <v>0</v>
      </c>
      <c r="Q223" s="39">
        <f>IF($A223&lt;=LEN('COL7A1 e15 - 2ry Str + Mask'!A$2),N223-K223,"")</f>
        <v>0</v>
      </c>
      <c r="R223" s="39">
        <f>IF($A223&lt;=LEN('COL7A1 e15 - 2ry Str + Mask'!A$2),O223-L223,"")</f>
        <v>0</v>
      </c>
    </row>
    <row r="224" spans="1:18" ht="68" customHeight="1" x14ac:dyDescent="0.15">
      <c r="A224" s="36">
        <v>223</v>
      </c>
      <c r="B224" s="37" t="str">
        <f>IF($A224&lt;=LEN('COL7A1 e15 - 2ry Str + Mask'!A$2),MID('COL7A1 e15 - 2ry Str + Mask'!A$2,$A224,1),"")</f>
        <v>)</v>
      </c>
      <c r="C224" s="38" t="str">
        <f>IF($A224&lt;=LEN('COL7A1 e15 - 2ry Str + Mask'!B$2),MID('COL7A1 e15 - 2ry Str + Mask'!B$2,$A224,1),"")</f>
        <v>)</v>
      </c>
      <c r="D224" s="38" t="str">
        <f>IF($A224&lt;=LEN('COL7A1 e15 - 2ry Str + Mask'!C$2),MID('COL7A1 e15 - 2ry Str + Mask'!C$2,$A224,1),"")</f>
        <v>.</v>
      </c>
      <c r="E224" s="38" t="str">
        <f t="shared" si="24"/>
        <v>)</v>
      </c>
      <c r="F224" s="38" t="str">
        <f t="shared" si="31"/>
        <v>.....(((((..((((.(((.((((..((((((.((((((.(((...((.........((((((((...)))).))))...............................................................(((.....)))........|||||||||||||||||||||||||............................))...)))))</v>
      </c>
      <c r="G224" s="39">
        <f>IF($A224&lt;=LEN('COL7A1 e15 - 2ry Str + Mask'!A$2),SUMIF('COL7A1 e15 - HSF3.0'!E2:E219,"&lt;="&amp;$A224,'COL7A1 e15 - HSF3.0'!H2:H219)-SUMIF('COL7A1 e15 - HSF3.0'!G2:G219,"&lt;="&amp;$A224,'COL7A1 e15 - HSF3.0'!H2:H219),"")</f>
        <v>0.95833333333333925</v>
      </c>
      <c r="H224" s="39">
        <f>IF($A224&lt;=LEN('COL7A1 e15 - 2ry Str + Mask'!A$2),SUMIF('COL7A1 e15 - HSF3.0'!E2:E219,"&lt;="&amp;$A224,'COL7A1 e15 - HSF3.0'!I2:I219)-SUMIF('COL7A1 e15 - HSF3.0'!G2:G219,"&lt;="&amp;$A224,'COL7A1 e15 - HSF3.0'!I2:I219),"")</f>
        <v>-0.125</v>
      </c>
      <c r="I224" s="39">
        <f>IF($A224&lt;=LEN('COL7A1 e15 - 2ry Str + Mask'!A$2),G224+H224,"")</f>
        <v>0.83333333333333925</v>
      </c>
      <c r="J224" s="39">
        <f t="shared" si="25"/>
        <v>0</v>
      </c>
      <c r="K224" s="39">
        <f t="shared" si="26"/>
        <v>0</v>
      </c>
      <c r="L224" s="39">
        <f t="shared" si="27"/>
        <v>0</v>
      </c>
      <c r="M224" s="39">
        <f t="shared" si="28"/>
        <v>0</v>
      </c>
      <c r="N224" s="39">
        <f t="shared" si="29"/>
        <v>0</v>
      </c>
      <c r="O224" s="39">
        <f t="shared" si="30"/>
        <v>0</v>
      </c>
      <c r="P224" s="39">
        <f>IF($A224&lt;=LEN('COL7A1 e15 - 2ry Str + Mask'!A$2),M224-J224,"")</f>
        <v>0</v>
      </c>
      <c r="Q224" s="39">
        <f>IF($A224&lt;=LEN('COL7A1 e15 - 2ry Str + Mask'!A$2),N224-K224,"")</f>
        <v>0</v>
      </c>
      <c r="R224" s="39">
        <f>IF($A224&lt;=LEN('COL7A1 e15 - 2ry Str + Mask'!A$2),O224-L224,"")</f>
        <v>0</v>
      </c>
    </row>
    <row r="225" spans="1:18" ht="68" customHeight="1" x14ac:dyDescent="0.15">
      <c r="A225" s="36">
        <v>224</v>
      </c>
      <c r="B225" s="37" t="str">
        <f>IF($A225&lt;=LEN('COL7A1 e15 - 2ry Str + Mask'!A$2),MID('COL7A1 e15 - 2ry Str + Mask'!A$2,$A225,1),"")</f>
        <v>)</v>
      </c>
      <c r="C225" s="38" t="str">
        <f>IF($A225&lt;=LEN('COL7A1 e15 - 2ry Str + Mask'!B$2),MID('COL7A1 e15 - 2ry Str + Mask'!B$2,$A225,1),"")</f>
        <v>)</v>
      </c>
      <c r="D225" s="38" t="str">
        <f>IF($A225&lt;=LEN('COL7A1 e15 - 2ry Str + Mask'!C$2),MID('COL7A1 e15 - 2ry Str + Mask'!C$2,$A225,1),"")</f>
        <v>.</v>
      </c>
      <c r="E225" s="38" t="str">
        <f t="shared" si="24"/>
        <v>)</v>
      </c>
      <c r="F225" s="38" t="str">
        <f t="shared" si="31"/>
        <v>.....(((((..((((.(((.((((..((((((.((((((.(((...((.........((((((((...)))).))))...............................................................(((.....)))........|||||||||||||||||||||||||............................))...))))))</v>
      </c>
      <c r="G225" s="39">
        <f>IF($A225&lt;=LEN('COL7A1 e15 - 2ry Str + Mask'!A$2),SUMIF('COL7A1 e15 - HSF3.0'!E2:E219,"&lt;="&amp;$A225,'COL7A1 e15 - HSF3.0'!H2:H219)-SUMIF('COL7A1 e15 - HSF3.0'!G2:G219,"&lt;="&amp;$A225,'COL7A1 e15 - HSF3.0'!H2:H219),"")</f>
        <v>1.2500000000000071</v>
      </c>
      <c r="H225" s="39">
        <f>IF($A225&lt;=LEN('COL7A1 e15 - 2ry Str + Mask'!A$2),SUMIF('COL7A1 e15 - HSF3.0'!E2:E219,"&lt;="&amp;$A225,'COL7A1 e15 - HSF3.0'!I2:I219)-SUMIF('COL7A1 e15 - HSF3.0'!G2:G219,"&lt;="&amp;$A225,'COL7A1 e15 - HSF3.0'!I2:I219),"")</f>
        <v>-0.25</v>
      </c>
      <c r="I225" s="39">
        <f>IF($A225&lt;=LEN('COL7A1 e15 - 2ry Str + Mask'!A$2),G225+H225,"")</f>
        <v>1.0000000000000071</v>
      </c>
      <c r="J225" s="39">
        <f t="shared" si="25"/>
        <v>0</v>
      </c>
      <c r="K225" s="39">
        <f t="shared" si="26"/>
        <v>0</v>
      </c>
      <c r="L225" s="39">
        <f t="shared" si="27"/>
        <v>0</v>
      </c>
      <c r="M225" s="39">
        <f t="shared" si="28"/>
        <v>0</v>
      </c>
      <c r="N225" s="39">
        <f t="shared" si="29"/>
        <v>0</v>
      </c>
      <c r="O225" s="39">
        <f t="shared" si="30"/>
        <v>0</v>
      </c>
      <c r="P225" s="39">
        <f>IF($A225&lt;=LEN('COL7A1 e15 - 2ry Str + Mask'!A$2),M225-J225,"")</f>
        <v>0</v>
      </c>
      <c r="Q225" s="39">
        <f>IF($A225&lt;=LEN('COL7A1 e15 - 2ry Str + Mask'!A$2),N225-K225,"")</f>
        <v>0</v>
      </c>
      <c r="R225" s="39">
        <f>IF($A225&lt;=LEN('COL7A1 e15 - 2ry Str + Mask'!A$2),O225-L225,"")</f>
        <v>0</v>
      </c>
    </row>
    <row r="226" spans="1:18" ht="68" customHeight="1" x14ac:dyDescent="0.15">
      <c r="A226" s="36">
        <v>225</v>
      </c>
      <c r="B226" s="37" t="str">
        <f>IF($A226&lt;=LEN('COL7A1 e15 - 2ry Str + Mask'!A$2),MID('COL7A1 e15 - 2ry Str + Mask'!A$2,$A226,1),"")</f>
        <v>)</v>
      </c>
      <c r="C226" s="38" t="str">
        <f>IF($A226&lt;=LEN('COL7A1 e15 - 2ry Str + Mask'!B$2),MID('COL7A1 e15 - 2ry Str + Mask'!B$2,$A226,1),"")</f>
        <v>)</v>
      </c>
      <c r="D226" s="38" t="str">
        <f>IF($A226&lt;=LEN('COL7A1 e15 - 2ry Str + Mask'!C$2),MID('COL7A1 e15 - 2ry Str + Mask'!C$2,$A226,1),"")</f>
        <v>.</v>
      </c>
      <c r="E226" s="38" t="str">
        <f t="shared" si="24"/>
        <v>)</v>
      </c>
      <c r="F226" s="38" t="str">
        <f t="shared" si="31"/>
        <v>.....(((((..((((.(((.((((..((((((.((((((.(((...((.........((((((((...)))).))))...............................................................(((.....)))........|||||||||||||||||||||||||............................))...)))))))</v>
      </c>
      <c r="G226" s="39">
        <f>IF($A226&lt;=LEN('COL7A1 e15 - 2ry Str + Mask'!A$2),SUMIF('COL7A1 e15 - HSF3.0'!E2:E219,"&lt;="&amp;$A226,'COL7A1 e15 - HSF3.0'!H2:H219)-SUMIF('COL7A1 e15 - HSF3.0'!G2:G219,"&lt;="&amp;$A226,'COL7A1 e15 - HSF3.0'!H2:H219),"")</f>
        <v>1.2500000000000071</v>
      </c>
      <c r="H226" s="39">
        <f>IF($A226&lt;=LEN('COL7A1 e15 - 2ry Str + Mask'!A$2),SUMIF('COL7A1 e15 - HSF3.0'!E2:E219,"&lt;="&amp;$A226,'COL7A1 e15 - HSF3.0'!I2:I219)-SUMIF('COL7A1 e15 - HSF3.0'!G2:G219,"&lt;="&amp;$A226,'COL7A1 e15 - HSF3.0'!I2:I219),"")</f>
        <v>-0.375</v>
      </c>
      <c r="I226" s="39">
        <f>IF($A226&lt;=LEN('COL7A1 e15 - 2ry Str + Mask'!A$2),G226+H226,"")</f>
        <v>0.87500000000000711</v>
      </c>
      <c r="J226" s="39">
        <f t="shared" si="25"/>
        <v>0</v>
      </c>
      <c r="K226" s="39">
        <f t="shared" si="26"/>
        <v>0</v>
      </c>
      <c r="L226" s="39">
        <f t="shared" si="27"/>
        <v>0</v>
      </c>
      <c r="M226" s="39">
        <f t="shared" si="28"/>
        <v>0</v>
      </c>
      <c r="N226" s="39">
        <f t="shared" si="29"/>
        <v>0</v>
      </c>
      <c r="O226" s="39">
        <f t="shared" si="30"/>
        <v>0</v>
      </c>
      <c r="P226" s="39">
        <f>IF($A226&lt;=LEN('COL7A1 e15 - 2ry Str + Mask'!A$2),M226-J226,"")</f>
        <v>0</v>
      </c>
      <c r="Q226" s="39">
        <f>IF($A226&lt;=LEN('COL7A1 e15 - 2ry Str + Mask'!A$2),N226-K226,"")</f>
        <v>0</v>
      </c>
      <c r="R226" s="39">
        <f>IF($A226&lt;=LEN('COL7A1 e15 - 2ry Str + Mask'!A$2),O226-L226,"")</f>
        <v>0</v>
      </c>
    </row>
    <row r="227" spans="1:18" ht="68" customHeight="1" x14ac:dyDescent="0.15">
      <c r="A227" s="36">
        <v>226</v>
      </c>
      <c r="B227" s="37" t="str">
        <f>IF($A227&lt;=LEN('COL7A1 e15 - 2ry Str + Mask'!A$2),MID('COL7A1 e15 - 2ry Str + Mask'!A$2,$A227,1),"")</f>
        <v>)</v>
      </c>
      <c r="C227" s="38" t="str">
        <f>IF($A227&lt;=LEN('COL7A1 e15 - 2ry Str + Mask'!B$2),MID('COL7A1 e15 - 2ry Str + Mask'!B$2,$A227,1),"")</f>
        <v>)</v>
      </c>
      <c r="D227" s="38" t="str">
        <f>IF($A227&lt;=LEN('COL7A1 e15 - 2ry Str + Mask'!C$2),MID('COL7A1 e15 - 2ry Str + Mask'!C$2,$A227,1),"")</f>
        <v>.</v>
      </c>
      <c r="E227" s="38" t="str">
        <f t="shared" si="24"/>
        <v>)</v>
      </c>
      <c r="F227" s="38" t="str">
        <f t="shared" si="31"/>
        <v>.....(((((..((((.(((.((((..((((((.((((((.(((...((.........((((((((...)))).))))...............................................................(((.....)))........|||||||||||||||||||||||||............................))...))))))))</v>
      </c>
      <c r="G227" s="39">
        <f>IF($A227&lt;=LEN('COL7A1 e15 - 2ry Str + Mask'!A$2),SUMIF('COL7A1 e15 - HSF3.0'!E2:E219,"&lt;="&amp;$A227,'COL7A1 e15 - HSF3.0'!H2:H219)-SUMIF('COL7A1 e15 - HSF3.0'!G2:G219,"&lt;="&amp;$A227,'COL7A1 e15 - HSF3.0'!H2:H219),"")</f>
        <v>1.369047619047624</v>
      </c>
      <c r="H227" s="39">
        <f>IF($A227&lt;=LEN('COL7A1 e15 - 2ry Str + Mask'!A$2),SUMIF('COL7A1 e15 - HSF3.0'!E2:E219,"&lt;="&amp;$A227,'COL7A1 e15 - HSF3.0'!I2:I219)-SUMIF('COL7A1 e15 - HSF3.0'!G2:G219,"&lt;="&amp;$A227,'COL7A1 e15 - HSF3.0'!I2:I219),"")</f>
        <v>-0.375</v>
      </c>
      <c r="I227" s="39">
        <f>IF($A227&lt;=LEN('COL7A1 e15 - 2ry Str + Mask'!A$2),G227+H227,"")</f>
        <v>0.99404761904762395</v>
      </c>
      <c r="J227" s="39">
        <f t="shared" si="25"/>
        <v>0</v>
      </c>
      <c r="K227" s="39">
        <f t="shared" si="26"/>
        <v>0</v>
      </c>
      <c r="L227" s="39">
        <f t="shared" si="27"/>
        <v>0</v>
      </c>
      <c r="M227" s="39">
        <f t="shared" si="28"/>
        <v>0</v>
      </c>
      <c r="N227" s="39">
        <f t="shared" si="29"/>
        <v>0</v>
      </c>
      <c r="O227" s="39">
        <f t="shared" si="30"/>
        <v>0</v>
      </c>
      <c r="P227" s="39">
        <f>IF($A227&lt;=LEN('COL7A1 e15 - 2ry Str + Mask'!A$2),M227-J227,"")</f>
        <v>0</v>
      </c>
      <c r="Q227" s="39">
        <f>IF($A227&lt;=LEN('COL7A1 e15 - 2ry Str + Mask'!A$2),N227-K227,"")</f>
        <v>0</v>
      </c>
      <c r="R227" s="39">
        <f>IF($A227&lt;=LEN('COL7A1 e15 - 2ry Str + Mask'!A$2),O227-L227,"")</f>
        <v>0</v>
      </c>
    </row>
    <row r="228" spans="1:18" ht="68" customHeight="1" x14ac:dyDescent="0.15">
      <c r="A228" s="36">
        <v>227</v>
      </c>
      <c r="B228" s="37" t="str">
        <f>IF($A228&lt;=LEN('COL7A1 e15 - 2ry Str + Mask'!A$2),MID('COL7A1 e15 - 2ry Str + Mask'!A$2,$A228,1),"")</f>
        <v>)</v>
      </c>
      <c r="C228" s="38" t="str">
        <f>IF($A228&lt;=LEN('COL7A1 e15 - 2ry Str + Mask'!B$2),MID('COL7A1 e15 - 2ry Str + Mask'!B$2,$A228,1),"")</f>
        <v>)</v>
      </c>
      <c r="D228" s="38" t="str">
        <f>IF($A228&lt;=LEN('COL7A1 e15 - 2ry Str + Mask'!C$2),MID('COL7A1 e15 - 2ry Str + Mask'!C$2,$A228,1),"")</f>
        <v>.</v>
      </c>
      <c r="E228" s="38" t="str">
        <f t="shared" si="24"/>
        <v>)</v>
      </c>
      <c r="F228" s="38" t="str">
        <f t="shared" si="31"/>
        <v>.....(((((..((((.(((.((((..((((((.((((((.(((...((.........((((((((...)))).))))...............................................................(((.....)))........|||||||||||||||||||||||||............................))...)))))))))</v>
      </c>
      <c r="G228" s="39">
        <f>IF($A228&lt;=LEN('COL7A1 e15 - 2ry Str + Mask'!A$2),SUMIF('COL7A1 e15 - HSF3.0'!E2:E219,"&lt;="&amp;$A228,'COL7A1 e15 - HSF3.0'!H2:H219)-SUMIF('COL7A1 e15 - HSF3.0'!G2:G219,"&lt;="&amp;$A228,'COL7A1 e15 - HSF3.0'!H2:H219),"")</f>
        <v>1.0773809523809561</v>
      </c>
      <c r="H228" s="39">
        <f>IF($A228&lt;=LEN('COL7A1 e15 - 2ry Str + Mask'!A$2),SUMIF('COL7A1 e15 - HSF3.0'!E2:E219,"&lt;="&amp;$A228,'COL7A1 e15 - HSF3.0'!I2:I219)-SUMIF('COL7A1 e15 - HSF3.0'!G2:G219,"&lt;="&amp;$A228,'COL7A1 e15 - HSF3.0'!I2:I219),"")</f>
        <v>-0.375</v>
      </c>
      <c r="I228" s="39">
        <f>IF($A228&lt;=LEN('COL7A1 e15 - 2ry Str + Mask'!A$2),G228+H228,"")</f>
        <v>0.7023809523809561</v>
      </c>
      <c r="J228" s="39">
        <f t="shared" si="25"/>
        <v>0</v>
      </c>
      <c r="K228" s="39">
        <f t="shared" si="26"/>
        <v>0</v>
      </c>
      <c r="L228" s="39">
        <f t="shared" si="27"/>
        <v>0</v>
      </c>
      <c r="M228" s="39">
        <f t="shared" si="28"/>
        <v>0</v>
      </c>
      <c r="N228" s="39">
        <f t="shared" si="29"/>
        <v>0</v>
      </c>
      <c r="O228" s="39">
        <f t="shared" si="30"/>
        <v>0</v>
      </c>
      <c r="P228" s="39">
        <f>IF($A228&lt;=LEN('COL7A1 e15 - 2ry Str + Mask'!A$2),M228-J228,"")</f>
        <v>0</v>
      </c>
      <c r="Q228" s="39">
        <f>IF($A228&lt;=LEN('COL7A1 e15 - 2ry Str + Mask'!A$2),N228-K228,"")</f>
        <v>0</v>
      </c>
      <c r="R228" s="39">
        <f>IF($A228&lt;=LEN('COL7A1 e15 - 2ry Str + Mask'!A$2),O228-L228,"")</f>
        <v>0</v>
      </c>
    </row>
    <row r="229" spans="1:18" ht="68" customHeight="1" x14ac:dyDescent="0.15">
      <c r="A229" s="36">
        <v>228</v>
      </c>
      <c r="B229" s="37" t="str">
        <f>IF($A229&lt;=LEN('COL7A1 e15 - 2ry Str + Mask'!A$2),MID('COL7A1 e15 - 2ry Str + Mask'!A$2,$A229,1),"")</f>
        <v>.</v>
      </c>
      <c r="C229" s="38" t="str">
        <f>IF($A229&lt;=LEN('COL7A1 e15 - 2ry Str + Mask'!B$2),MID('COL7A1 e15 - 2ry Str + Mask'!B$2,$A229,1),"")</f>
        <v>.</v>
      </c>
      <c r="D229" s="38" t="str">
        <f>IF($A229&lt;=LEN('COL7A1 e15 - 2ry Str + Mask'!C$2),MID('COL7A1 e15 - 2ry Str + Mask'!C$2,$A229,1),"")</f>
        <v>.</v>
      </c>
      <c r="E229" s="38" t="str">
        <f t="shared" si="24"/>
        <v>.</v>
      </c>
      <c r="F229" s="38" t="str">
        <f t="shared" si="31"/>
        <v>.....(((((..((((.(((.((((..((((((.((((((.(((...((.........((((((((...)))).))))...............................................................(((.....)))........|||||||||||||||||||||||||............................))...))))))))).</v>
      </c>
      <c r="G229" s="39">
        <f>IF($A229&lt;=LEN('COL7A1 e15 - 2ry Str + Mask'!A$2),SUMIF('COL7A1 e15 - HSF3.0'!E2:E219,"&lt;="&amp;$A229,'COL7A1 e15 - HSF3.0'!H2:H219)-SUMIF('COL7A1 e15 - HSF3.0'!G2:G219,"&lt;="&amp;$A229,'COL7A1 e15 - HSF3.0'!H2:H219),"")</f>
        <v>1.0773809523809561</v>
      </c>
      <c r="H229" s="39">
        <f>IF($A229&lt;=LEN('COL7A1 e15 - 2ry Str + Mask'!A$2),SUMIF('COL7A1 e15 - HSF3.0'!E2:E219,"&lt;="&amp;$A229,'COL7A1 e15 - HSF3.0'!I2:I219)-SUMIF('COL7A1 e15 - HSF3.0'!G2:G219,"&lt;="&amp;$A229,'COL7A1 e15 - HSF3.0'!I2:I219),"")</f>
        <v>-0.375</v>
      </c>
      <c r="I229" s="39">
        <f>IF($A229&lt;=LEN('COL7A1 e15 - 2ry Str + Mask'!A$2),G229+H229,"")</f>
        <v>0.7023809523809561</v>
      </c>
      <c r="J229" s="39">
        <f t="shared" si="25"/>
        <v>1.0773809523809561</v>
      </c>
      <c r="K229" s="39">
        <f t="shared" si="26"/>
        <v>-0.375</v>
      </c>
      <c r="L229" s="39">
        <f t="shared" si="27"/>
        <v>0.7023809523809561</v>
      </c>
      <c r="M229" s="39">
        <f t="shared" si="28"/>
        <v>1.0773809523809561</v>
      </c>
      <c r="N229" s="39">
        <f t="shared" si="29"/>
        <v>-0.375</v>
      </c>
      <c r="O229" s="39">
        <f t="shared" si="30"/>
        <v>0.7023809523809561</v>
      </c>
      <c r="P229" s="39">
        <f>IF($A229&lt;=LEN('COL7A1 e15 - 2ry Str + Mask'!A$2),M229-J229,"")</f>
        <v>0</v>
      </c>
      <c r="Q229" s="39">
        <f>IF($A229&lt;=LEN('COL7A1 e15 - 2ry Str + Mask'!A$2),N229-K229,"")</f>
        <v>0</v>
      </c>
      <c r="R229" s="39">
        <f>IF($A229&lt;=LEN('COL7A1 e15 - 2ry Str + Mask'!A$2),O229-L229,"")</f>
        <v>0</v>
      </c>
    </row>
    <row r="230" spans="1:18" ht="68" customHeight="1" x14ac:dyDescent="0.15">
      <c r="A230" s="36">
        <v>229</v>
      </c>
      <c r="B230" s="37" t="str">
        <f>IF($A230&lt;=LEN('COL7A1 e15 - 2ry Str + Mask'!A$2),MID('COL7A1 e15 - 2ry Str + Mask'!A$2,$A230,1),"")</f>
        <v>.</v>
      </c>
      <c r="C230" s="38" t="str">
        <f>IF($A230&lt;=LEN('COL7A1 e15 - 2ry Str + Mask'!B$2),MID('COL7A1 e15 - 2ry Str + Mask'!B$2,$A230,1),"")</f>
        <v>.</v>
      </c>
      <c r="D230" s="38" t="str">
        <f>IF($A230&lt;=LEN('COL7A1 e15 - 2ry Str + Mask'!C$2),MID('COL7A1 e15 - 2ry Str + Mask'!C$2,$A230,1),"")</f>
        <v>.</v>
      </c>
      <c r="E230" s="38" t="str">
        <f t="shared" si="24"/>
        <v>.</v>
      </c>
      <c r="F230" s="38" t="str">
        <f t="shared" si="31"/>
        <v>.....(((((..((((.(((.((((..((((((.((((((.(((...((.........((((((((...)))).))))...............................................................(((.....)))........|||||||||||||||||||||||||............................))...)))))))))..</v>
      </c>
      <c r="G230" s="39">
        <f>IF($A230&lt;=LEN('COL7A1 e15 - 2ry Str + Mask'!A$2),SUMIF('COL7A1 e15 - HSF3.0'!E2:E219,"&lt;="&amp;$A230,'COL7A1 e15 - HSF3.0'!H2:H219)-SUMIF('COL7A1 e15 - HSF3.0'!G2:G219,"&lt;="&amp;$A230,'COL7A1 e15 - HSF3.0'!H2:H219),"")</f>
        <v>0.91071428571428825</v>
      </c>
      <c r="H230" s="39">
        <f>IF($A230&lt;=LEN('COL7A1 e15 - 2ry Str + Mask'!A$2),SUMIF('COL7A1 e15 - HSF3.0'!E2:E219,"&lt;="&amp;$A230,'COL7A1 e15 - HSF3.0'!I2:I219)-SUMIF('COL7A1 e15 - HSF3.0'!G2:G219,"&lt;="&amp;$A230,'COL7A1 e15 - HSF3.0'!I2:I219),"")</f>
        <v>-0.375</v>
      </c>
      <c r="I230" s="39">
        <f>IF($A230&lt;=LEN('COL7A1 e15 - 2ry Str + Mask'!A$2),G230+H230,"")</f>
        <v>0.53571428571428825</v>
      </c>
      <c r="J230" s="39">
        <f t="shared" si="25"/>
        <v>0.91071428571428825</v>
      </c>
      <c r="K230" s="39">
        <f t="shared" si="26"/>
        <v>-0.375</v>
      </c>
      <c r="L230" s="39">
        <f t="shared" si="27"/>
        <v>0.53571428571428825</v>
      </c>
      <c r="M230" s="39">
        <f t="shared" si="28"/>
        <v>0.91071428571428825</v>
      </c>
      <c r="N230" s="39">
        <f t="shared" si="29"/>
        <v>-0.375</v>
      </c>
      <c r="O230" s="39">
        <f t="shared" si="30"/>
        <v>0.53571428571428825</v>
      </c>
      <c r="P230" s="39">
        <f>IF($A230&lt;=LEN('COL7A1 e15 - 2ry Str + Mask'!A$2),M230-J230,"")</f>
        <v>0</v>
      </c>
      <c r="Q230" s="39">
        <f>IF($A230&lt;=LEN('COL7A1 e15 - 2ry Str + Mask'!A$2),N230-K230,"")</f>
        <v>0</v>
      </c>
      <c r="R230" s="39">
        <f>IF($A230&lt;=LEN('COL7A1 e15 - 2ry Str + Mask'!A$2),O230-L230,"")</f>
        <v>0</v>
      </c>
    </row>
    <row r="231" spans="1:18" ht="68" customHeight="1" x14ac:dyDescent="0.15">
      <c r="A231" s="36">
        <v>230</v>
      </c>
      <c r="B231" s="37" t="str">
        <f>IF($A231&lt;=LEN('COL7A1 e15 - 2ry Str + Mask'!A$2),MID('COL7A1 e15 - 2ry Str + Mask'!A$2,$A231,1),"")</f>
        <v>.</v>
      </c>
      <c r="C231" s="38" t="str">
        <f>IF($A231&lt;=LEN('COL7A1 e15 - 2ry Str + Mask'!B$2),MID('COL7A1 e15 - 2ry Str + Mask'!B$2,$A231,1),"")</f>
        <v>.</v>
      </c>
      <c r="D231" s="38" t="str">
        <f>IF($A231&lt;=LEN('COL7A1 e15 - 2ry Str + Mask'!C$2),MID('COL7A1 e15 - 2ry Str + Mask'!C$2,$A231,1),"")</f>
        <v>.</v>
      </c>
      <c r="E231" s="38" t="str">
        <f t="shared" si="24"/>
        <v>.</v>
      </c>
      <c r="F231" s="38" t="str">
        <f t="shared" si="31"/>
        <v>.....(((((..((((.(((.((((..((((((.((((((.(((...((.........((((((((...)))).))))...............................................................(((.....)))........|||||||||||||||||||||||||............................))...)))))))))...</v>
      </c>
      <c r="G231" s="39">
        <f>IF($A231&lt;=LEN('COL7A1 e15 - 2ry Str + Mask'!A$2),SUMIF('COL7A1 e15 - HSF3.0'!E2:E219,"&lt;="&amp;$A231,'COL7A1 e15 - HSF3.0'!H2:H219)-SUMIF('COL7A1 e15 - HSF3.0'!G2:G219,"&lt;="&amp;$A231,'COL7A1 e15 - HSF3.0'!H2:H219),"")</f>
        <v>0.7440476190476204</v>
      </c>
      <c r="H231" s="39">
        <f>IF($A231&lt;=LEN('COL7A1 e15 - 2ry Str + Mask'!A$2),SUMIF('COL7A1 e15 - HSF3.0'!E2:E219,"&lt;="&amp;$A231,'COL7A1 e15 - HSF3.0'!I2:I219)-SUMIF('COL7A1 e15 - HSF3.0'!G2:G219,"&lt;="&amp;$A231,'COL7A1 e15 - HSF3.0'!I2:I219),"")</f>
        <v>-0.25</v>
      </c>
      <c r="I231" s="39">
        <f>IF($A231&lt;=LEN('COL7A1 e15 - 2ry Str + Mask'!A$2),G231+H231,"")</f>
        <v>0.4940476190476204</v>
      </c>
      <c r="J231" s="39">
        <f t="shared" si="25"/>
        <v>0.7440476190476204</v>
      </c>
      <c r="K231" s="39">
        <f t="shared" si="26"/>
        <v>-0.25</v>
      </c>
      <c r="L231" s="39">
        <f t="shared" si="27"/>
        <v>0.4940476190476204</v>
      </c>
      <c r="M231" s="39">
        <f t="shared" si="28"/>
        <v>0.7440476190476204</v>
      </c>
      <c r="N231" s="39">
        <f t="shared" si="29"/>
        <v>-0.25</v>
      </c>
      <c r="O231" s="39">
        <f t="shared" si="30"/>
        <v>0.4940476190476204</v>
      </c>
      <c r="P231" s="39">
        <f>IF($A231&lt;=LEN('COL7A1 e15 - 2ry Str + Mask'!A$2),M231-J231,"")</f>
        <v>0</v>
      </c>
      <c r="Q231" s="39">
        <f>IF($A231&lt;=LEN('COL7A1 e15 - 2ry Str + Mask'!A$2),N231-K231,"")</f>
        <v>0</v>
      </c>
      <c r="R231" s="39">
        <f>IF($A231&lt;=LEN('COL7A1 e15 - 2ry Str + Mask'!A$2),O231-L231,"")</f>
        <v>0</v>
      </c>
    </row>
    <row r="232" spans="1:18" ht="68" customHeight="1" x14ac:dyDescent="0.15">
      <c r="A232" s="36">
        <v>231</v>
      </c>
      <c r="B232" s="37" t="str">
        <f>IF($A232&lt;=LEN('COL7A1 e15 - 2ry Str + Mask'!A$2),MID('COL7A1 e15 - 2ry Str + Mask'!A$2,$A232,1),"")</f>
        <v>)</v>
      </c>
      <c r="C232" s="38" t="str">
        <f>IF($A232&lt;=LEN('COL7A1 e15 - 2ry Str + Mask'!B$2),MID('COL7A1 e15 - 2ry Str + Mask'!B$2,$A232,1),"")</f>
        <v>)</v>
      </c>
      <c r="D232" s="38" t="str">
        <f>IF($A232&lt;=LEN('COL7A1 e15 - 2ry Str + Mask'!C$2),MID('COL7A1 e15 - 2ry Str + Mask'!C$2,$A232,1),"")</f>
        <v>.</v>
      </c>
      <c r="E232" s="38" t="str">
        <f t="shared" si="24"/>
        <v>)</v>
      </c>
      <c r="F232" s="38" t="str">
        <f t="shared" si="31"/>
        <v>.....(((((..((((.(((.((((..((((((.((((((.(((...((.........((((((((...)))).))))...............................................................(((.....)))........|||||||||||||||||||||||||............................))...)))))))))...)</v>
      </c>
      <c r="G232" s="39">
        <f>IF($A232&lt;=LEN('COL7A1 e15 - 2ry Str + Mask'!A$2),SUMIF('COL7A1 e15 - HSF3.0'!E2:E219,"&lt;="&amp;$A232,'COL7A1 e15 - HSF3.0'!H2:H219)-SUMIF('COL7A1 e15 - HSF3.0'!G2:G219,"&lt;="&amp;$A232,'COL7A1 e15 - HSF3.0'!H2:H219),"")</f>
        <v>0.57738095238095255</v>
      </c>
      <c r="H232" s="39">
        <f>IF($A232&lt;=LEN('COL7A1 e15 - 2ry Str + Mask'!A$2),SUMIF('COL7A1 e15 - HSF3.0'!E2:E219,"&lt;="&amp;$A232,'COL7A1 e15 - HSF3.0'!I2:I219)-SUMIF('COL7A1 e15 - HSF3.0'!G2:G219,"&lt;="&amp;$A232,'COL7A1 e15 - HSF3.0'!I2:I219),"")</f>
        <v>-0.25</v>
      </c>
      <c r="I232" s="39">
        <f>IF($A232&lt;=LEN('COL7A1 e15 - 2ry Str + Mask'!A$2),G232+H232,"")</f>
        <v>0.32738095238095255</v>
      </c>
      <c r="J232" s="39">
        <f t="shared" si="25"/>
        <v>0</v>
      </c>
      <c r="K232" s="39">
        <f t="shared" si="26"/>
        <v>0</v>
      </c>
      <c r="L232" s="39">
        <f t="shared" si="27"/>
        <v>0</v>
      </c>
      <c r="M232" s="39">
        <f t="shared" si="28"/>
        <v>0</v>
      </c>
      <c r="N232" s="39">
        <f t="shared" si="29"/>
        <v>0</v>
      </c>
      <c r="O232" s="39">
        <f t="shared" si="30"/>
        <v>0</v>
      </c>
      <c r="P232" s="39">
        <f>IF($A232&lt;=LEN('COL7A1 e15 - 2ry Str + Mask'!A$2),M232-J232,"")</f>
        <v>0</v>
      </c>
      <c r="Q232" s="39">
        <f>IF($A232&lt;=LEN('COL7A1 e15 - 2ry Str + Mask'!A$2),N232-K232,"")</f>
        <v>0</v>
      </c>
      <c r="R232" s="39">
        <f>IF($A232&lt;=LEN('COL7A1 e15 - 2ry Str + Mask'!A$2),O232-L232,"")</f>
        <v>0</v>
      </c>
    </row>
    <row r="233" spans="1:18" ht="68" customHeight="1" x14ac:dyDescent="0.15">
      <c r="A233" s="36">
        <v>232</v>
      </c>
      <c r="B233" s="37" t="str">
        <f>IF($A233&lt;=LEN('COL7A1 e15 - 2ry Str + Mask'!A$2),MID('COL7A1 e15 - 2ry Str + Mask'!A$2,$A233,1),"")</f>
        <v>)</v>
      </c>
      <c r="C233" s="38" t="str">
        <f>IF($A233&lt;=LEN('COL7A1 e15 - 2ry Str + Mask'!B$2),MID('COL7A1 e15 - 2ry Str + Mask'!B$2,$A233,1),"")</f>
        <v>)</v>
      </c>
      <c r="D233" s="38" t="str">
        <f>IF($A233&lt;=LEN('COL7A1 e15 - 2ry Str + Mask'!C$2),MID('COL7A1 e15 - 2ry Str + Mask'!C$2,$A233,1),"")</f>
        <v>.</v>
      </c>
      <c r="E233" s="38" t="str">
        <f t="shared" si="24"/>
        <v>)</v>
      </c>
      <c r="F233" s="38" t="str">
        <f t="shared" si="31"/>
        <v>.....(((((..((((.(((.((((..((((((.((((((.(((...((.........((((((((...)))).))))...............................................................(((.....)))........|||||||||||||||||||||||||............................))...)))))))))...))</v>
      </c>
      <c r="G233" s="39">
        <f>IF($A233&lt;=LEN('COL7A1 e15 - 2ry Str + Mask'!A$2),SUMIF('COL7A1 e15 - HSF3.0'!E2:E219,"&lt;="&amp;$A233,'COL7A1 e15 - HSF3.0'!H2:H219)-SUMIF('COL7A1 e15 - HSF3.0'!G2:G219,"&lt;="&amp;$A233,'COL7A1 e15 - HSF3.0'!H2:H219),"")</f>
        <v>0.45238095238095255</v>
      </c>
      <c r="H233" s="39">
        <f>IF($A233&lt;=LEN('COL7A1 e15 - 2ry Str + Mask'!A$2),SUMIF('COL7A1 e15 - HSF3.0'!E2:E219,"&lt;="&amp;$A233,'COL7A1 e15 - HSF3.0'!I2:I219)-SUMIF('COL7A1 e15 - HSF3.0'!G2:G219,"&lt;="&amp;$A233,'COL7A1 e15 - HSF3.0'!I2:I219),"")</f>
        <v>-0.125</v>
      </c>
      <c r="I233" s="39">
        <f>IF($A233&lt;=LEN('COL7A1 e15 - 2ry Str + Mask'!A$2),G233+H233,"")</f>
        <v>0.32738095238095255</v>
      </c>
      <c r="J233" s="39">
        <f t="shared" si="25"/>
        <v>0</v>
      </c>
      <c r="K233" s="39">
        <f t="shared" si="26"/>
        <v>0</v>
      </c>
      <c r="L233" s="39">
        <f t="shared" si="27"/>
        <v>0</v>
      </c>
      <c r="M233" s="39">
        <f t="shared" si="28"/>
        <v>0</v>
      </c>
      <c r="N233" s="39">
        <f t="shared" si="29"/>
        <v>0</v>
      </c>
      <c r="O233" s="39">
        <f t="shared" si="30"/>
        <v>0</v>
      </c>
      <c r="P233" s="39">
        <f>IF($A233&lt;=LEN('COL7A1 e15 - 2ry Str + Mask'!A$2),M233-J233,"")</f>
        <v>0</v>
      </c>
      <c r="Q233" s="39">
        <f>IF($A233&lt;=LEN('COL7A1 e15 - 2ry Str + Mask'!A$2),N233-K233,"")</f>
        <v>0</v>
      </c>
      <c r="R233" s="39">
        <f>IF($A233&lt;=LEN('COL7A1 e15 - 2ry Str + Mask'!A$2),O233-L233,"")</f>
        <v>0</v>
      </c>
    </row>
    <row r="234" spans="1:18" ht="68" customHeight="1" x14ac:dyDescent="0.15">
      <c r="A234" s="36">
        <v>233</v>
      </c>
      <c r="B234" s="37" t="str">
        <f>IF($A234&lt;=LEN('COL7A1 e15 - 2ry Str + Mask'!A$2),MID('COL7A1 e15 - 2ry Str + Mask'!A$2,$A234,1),"")</f>
        <v>)</v>
      </c>
      <c r="C234" s="38" t="str">
        <f>IF($A234&lt;=LEN('COL7A1 e15 - 2ry Str + Mask'!B$2),MID('COL7A1 e15 - 2ry Str + Mask'!B$2,$A234,1),"")</f>
        <v>)</v>
      </c>
      <c r="D234" s="38" t="str">
        <f>IF($A234&lt;=LEN('COL7A1 e15 - 2ry Str + Mask'!C$2),MID('COL7A1 e15 - 2ry Str + Mask'!C$2,$A234,1),"")</f>
        <v>.</v>
      </c>
      <c r="E234" s="38" t="str">
        <f t="shared" si="24"/>
        <v>)</v>
      </c>
      <c r="F234" s="38" t="str">
        <f t="shared" si="31"/>
        <v>.....(((((..((((.(((.((((..((((((.((((((.(((...((.........((((((((...)))).))))...............................................................(((.....)))........|||||||||||||||||||||||||............................))...)))))))))...)))</v>
      </c>
      <c r="G234" s="39">
        <f>IF($A234&lt;=LEN('COL7A1 e15 - 2ry Str + Mask'!A$2),SUMIF('COL7A1 e15 - HSF3.0'!E2:E219,"&lt;="&amp;$A234,'COL7A1 e15 - HSF3.0'!H2:H219)-SUMIF('COL7A1 e15 - HSF3.0'!G2:G219,"&lt;="&amp;$A234,'COL7A1 e15 - HSF3.0'!H2:H219),"")</f>
        <v>0.16666666666666785</v>
      </c>
      <c r="H234" s="39">
        <f>IF($A234&lt;=LEN('COL7A1 e15 - 2ry Str + Mask'!A$2),SUMIF('COL7A1 e15 - HSF3.0'!E2:E219,"&lt;="&amp;$A234,'COL7A1 e15 - HSF3.0'!I2:I219)-SUMIF('COL7A1 e15 - HSF3.0'!G2:G219,"&lt;="&amp;$A234,'COL7A1 e15 - HSF3.0'!I2:I219),"")</f>
        <v>0</v>
      </c>
      <c r="I234" s="39">
        <f>IF($A234&lt;=LEN('COL7A1 e15 - 2ry Str + Mask'!A$2),G234+H234,"")</f>
        <v>0.16666666666666785</v>
      </c>
      <c r="J234" s="39">
        <f t="shared" si="25"/>
        <v>0</v>
      </c>
      <c r="K234" s="39">
        <f t="shared" si="26"/>
        <v>0</v>
      </c>
      <c r="L234" s="39">
        <f t="shared" si="27"/>
        <v>0</v>
      </c>
      <c r="M234" s="39">
        <f t="shared" si="28"/>
        <v>0</v>
      </c>
      <c r="N234" s="39">
        <f t="shared" si="29"/>
        <v>0</v>
      </c>
      <c r="O234" s="39">
        <f t="shared" si="30"/>
        <v>0</v>
      </c>
      <c r="P234" s="39">
        <f>IF($A234&lt;=LEN('COL7A1 e15 - 2ry Str + Mask'!A$2),M234-J234,"")</f>
        <v>0</v>
      </c>
      <c r="Q234" s="39">
        <f>IF($A234&lt;=LEN('COL7A1 e15 - 2ry Str + Mask'!A$2),N234-K234,"")</f>
        <v>0</v>
      </c>
      <c r="R234" s="39">
        <f>IF($A234&lt;=LEN('COL7A1 e15 - 2ry Str + Mask'!A$2),O234-L234,"")</f>
        <v>0</v>
      </c>
    </row>
    <row r="235" spans="1:18" ht="68" customHeight="1" x14ac:dyDescent="0.15">
      <c r="A235" s="36">
        <v>234</v>
      </c>
      <c r="B235" s="37" t="str">
        <f>IF($A235&lt;=LEN('COL7A1 e15 - 2ry Str + Mask'!A$2),MID('COL7A1 e15 - 2ry Str + Mask'!A$2,$A235,1),"")</f>
        <v>)</v>
      </c>
      <c r="C235" s="38" t="str">
        <f>IF($A235&lt;=LEN('COL7A1 e15 - 2ry Str + Mask'!B$2),MID('COL7A1 e15 - 2ry Str + Mask'!B$2,$A235,1),"")</f>
        <v>)</v>
      </c>
      <c r="D235" s="38" t="str">
        <f>IF($A235&lt;=LEN('COL7A1 e15 - 2ry Str + Mask'!C$2),MID('COL7A1 e15 - 2ry Str + Mask'!C$2,$A235,1),"")</f>
        <v>.</v>
      </c>
      <c r="E235" s="38" t="str">
        <f t="shared" si="24"/>
        <v>)</v>
      </c>
      <c r="F235" s="38" t="str">
        <f t="shared" si="31"/>
        <v>.....(((((..((((.(((.((((..((((((.((((((.(((...((.........((((((((...)))).))))...............................................................(((.....)))........|||||||||||||||||||||||||............................))...)))))))))...))))</v>
      </c>
      <c r="G235" s="39">
        <f>IF($A235&lt;=LEN('COL7A1 e15 - 2ry Str + Mask'!A$2),SUMIF('COL7A1 e15 - HSF3.0'!E2:E219,"&lt;="&amp;$A235,'COL7A1 e15 - HSF3.0'!H2:H219)-SUMIF('COL7A1 e15 - HSF3.0'!G2:G219,"&lt;="&amp;$A235,'COL7A1 e15 - HSF3.0'!H2:H219),"")</f>
        <v>0</v>
      </c>
      <c r="H235" s="39">
        <f>IF($A235&lt;=LEN('COL7A1 e15 - 2ry Str + Mask'!A$2),SUMIF('COL7A1 e15 - HSF3.0'!E2:E219,"&lt;="&amp;$A235,'COL7A1 e15 - HSF3.0'!I2:I219)-SUMIF('COL7A1 e15 - HSF3.0'!G2:G219,"&lt;="&amp;$A235,'COL7A1 e15 - HSF3.0'!I2:I219),"")</f>
        <v>0</v>
      </c>
      <c r="I235" s="39">
        <f>IF($A235&lt;=LEN('COL7A1 e15 - 2ry Str + Mask'!A$2),G235+H235,"")</f>
        <v>0</v>
      </c>
      <c r="J235" s="39">
        <f t="shared" si="25"/>
        <v>0</v>
      </c>
      <c r="K235" s="39">
        <f t="shared" si="26"/>
        <v>0</v>
      </c>
      <c r="L235" s="39">
        <f t="shared" si="27"/>
        <v>0</v>
      </c>
      <c r="M235" s="39">
        <f t="shared" si="28"/>
        <v>0</v>
      </c>
      <c r="N235" s="39">
        <f t="shared" si="29"/>
        <v>0</v>
      </c>
      <c r="O235" s="39">
        <f t="shared" si="30"/>
        <v>0</v>
      </c>
      <c r="P235" s="39">
        <f>IF($A235&lt;=LEN('COL7A1 e15 - 2ry Str + Mask'!A$2),M235-J235,"")</f>
        <v>0</v>
      </c>
      <c r="Q235" s="39">
        <f>IF($A235&lt;=LEN('COL7A1 e15 - 2ry Str + Mask'!A$2),N235-K235,"")</f>
        <v>0</v>
      </c>
      <c r="R235" s="39">
        <f>IF($A235&lt;=LEN('COL7A1 e15 - 2ry Str + Mask'!A$2),O235-L235,"")</f>
        <v>0</v>
      </c>
    </row>
    <row r="236" spans="1:18" ht="68" customHeight="1" x14ac:dyDescent="0.15">
      <c r="A236" s="36">
        <v>235</v>
      </c>
      <c r="B236" s="37" t="str">
        <f>IF($A236&lt;=LEN('COL7A1 e15 - 2ry Str + Mask'!A$2),MID('COL7A1 e15 - 2ry Str + Mask'!A$2,$A236,1),"")</f>
        <v>)</v>
      </c>
      <c r="C236" s="38" t="str">
        <f>IF($A236&lt;=LEN('COL7A1 e15 - 2ry Str + Mask'!B$2),MID('COL7A1 e15 - 2ry Str + Mask'!B$2,$A236,1),"")</f>
        <v>)</v>
      </c>
      <c r="D236" s="38" t="str">
        <f>IF($A236&lt;=LEN('COL7A1 e15 - 2ry Str + Mask'!C$2),MID('COL7A1 e15 - 2ry Str + Mask'!C$2,$A236,1),"")</f>
        <v>.</v>
      </c>
      <c r="E236" s="38" t="str">
        <f t="shared" si="24"/>
        <v>)</v>
      </c>
      <c r="F236" s="38" t="str">
        <f t="shared" si="31"/>
        <v>.....(((((..((((.(((.((((..((((((.((((((.(((...((.........((((((((...)))).))))...............................................................(((.....)))........|||||||||||||||||||||||||............................))...)))))))))...)))))</v>
      </c>
      <c r="G236" s="39">
        <f>IF($A236&lt;=LEN('COL7A1 e15 - 2ry Str + Mask'!A$2),SUMIF('COL7A1 e15 - HSF3.0'!E2:E219,"&lt;="&amp;$A236,'COL7A1 e15 - HSF3.0'!H2:H219)-SUMIF('COL7A1 e15 - HSF3.0'!G2:G219,"&lt;="&amp;$A236,'COL7A1 e15 - HSF3.0'!H2:H219),"")</f>
        <v>0</v>
      </c>
      <c r="H236" s="39">
        <f>IF($A236&lt;=LEN('COL7A1 e15 - 2ry Str + Mask'!A$2),SUMIF('COL7A1 e15 - HSF3.0'!E2:E219,"&lt;="&amp;$A236,'COL7A1 e15 - HSF3.0'!I2:I219)-SUMIF('COL7A1 e15 - HSF3.0'!G2:G219,"&lt;="&amp;$A236,'COL7A1 e15 - HSF3.0'!I2:I219),"")</f>
        <v>0</v>
      </c>
      <c r="I236" s="39">
        <f>IF($A236&lt;=LEN('COL7A1 e15 - 2ry Str + Mask'!A$2),G236+H236,"")</f>
        <v>0</v>
      </c>
      <c r="J236" s="39">
        <f t="shared" si="25"/>
        <v>0</v>
      </c>
      <c r="K236" s="39">
        <f t="shared" si="26"/>
        <v>0</v>
      </c>
      <c r="L236" s="39">
        <f t="shared" si="27"/>
        <v>0</v>
      </c>
      <c r="M236" s="39">
        <f t="shared" si="28"/>
        <v>0</v>
      </c>
      <c r="N236" s="39">
        <f t="shared" si="29"/>
        <v>0</v>
      </c>
      <c r="O236" s="39">
        <f t="shared" si="30"/>
        <v>0</v>
      </c>
      <c r="P236" s="39">
        <f>IF($A236&lt;=LEN('COL7A1 e15 - 2ry Str + Mask'!A$2),M236-J236,"")</f>
        <v>0</v>
      </c>
      <c r="Q236" s="39">
        <f>IF($A236&lt;=LEN('COL7A1 e15 - 2ry Str + Mask'!A$2),N236-K236,"")</f>
        <v>0</v>
      </c>
      <c r="R236" s="39">
        <f>IF($A236&lt;=LEN('COL7A1 e15 - 2ry Str + Mask'!A$2),O236-L236,"")</f>
        <v>0</v>
      </c>
    </row>
    <row r="237" spans="1:18" ht="68" customHeight="1" x14ac:dyDescent="0.15">
      <c r="A237" s="36">
        <v>236</v>
      </c>
      <c r="B237" s="37" t="str">
        <f>IF($A237&lt;=LEN('COL7A1 e15 - 2ry Str + Mask'!A$2),MID('COL7A1 e15 - 2ry Str + Mask'!A$2,$A237,1),"")</f>
        <v>)</v>
      </c>
      <c r="C237" s="38" t="str">
        <f>IF($A237&lt;=LEN('COL7A1 e15 - 2ry Str + Mask'!B$2),MID('COL7A1 e15 - 2ry Str + Mask'!B$2,$A237,1),"")</f>
        <v>)</v>
      </c>
      <c r="D237" s="38" t="str">
        <f>IF($A237&lt;=LEN('COL7A1 e15 - 2ry Str + Mask'!C$2),MID('COL7A1 e15 - 2ry Str + Mask'!C$2,$A237,1),"")</f>
        <v>.</v>
      </c>
      <c r="E237" s="38" t="str">
        <f t="shared" si="24"/>
        <v>)</v>
      </c>
      <c r="F237" s="38" t="str">
        <f t="shared" si="31"/>
        <v>.....(((((..((((.(((.((((..((((((.((((((.(((...((.........((((((((...)))).))))...............................................................(((.....)))........|||||||||||||||||||||||||............................))...)))))))))...))))))</v>
      </c>
      <c r="G237" s="39">
        <f>IF($A237&lt;=LEN('COL7A1 e15 - 2ry Str + Mask'!A$2),SUMIF('COL7A1 e15 - HSF3.0'!E2:E219,"&lt;="&amp;$A237,'COL7A1 e15 - HSF3.0'!H2:H219)-SUMIF('COL7A1 e15 - HSF3.0'!G2:G219,"&lt;="&amp;$A237,'COL7A1 e15 - HSF3.0'!H2:H219),"")</f>
        <v>0</v>
      </c>
      <c r="H237" s="39">
        <f>IF($A237&lt;=LEN('COL7A1 e15 - 2ry Str + Mask'!A$2),SUMIF('COL7A1 e15 - HSF3.0'!E2:E219,"&lt;="&amp;$A237,'COL7A1 e15 - HSF3.0'!I2:I219)-SUMIF('COL7A1 e15 - HSF3.0'!G2:G219,"&lt;="&amp;$A237,'COL7A1 e15 - HSF3.0'!I2:I219),"")</f>
        <v>0</v>
      </c>
      <c r="I237" s="39">
        <f>IF($A237&lt;=LEN('COL7A1 e15 - 2ry Str + Mask'!A$2),G237+H237,"")</f>
        <v>0</v>
      </c>
      <c r="J237" s="39">
        <f t="shared" si="25"/>
        <v>0</v>
      </c>
      <c r="K237" s="39">
        <f t="shared" si="26"/>
        <v>0</v>
      </c>
      <c r="L237" s="39">
        <f t="shared" si="27"/>
        <v>0</v>
      </c>
      <c r="M237" s="39">
        <f t="shared" si="28"/>
        <v>0</v>
      </c>
      <c r="N237" s="39">
        <f t="shared" si="29"/>
        <v>0</v>
      </c>
      <c r="O237" s="39">
        <f t="shared" si="30"/>
        <v>0</v>
      </c>
      <c r="P237" s="39">
        <f>IF($A237&lt;=LEN('COL7A1 e15 - 2ry Str + Mask'!A$2),M237-J237,"")</f>
        <v>0</v>
      </c>
      <c r="Q237" s="39">
        <f>IF($A237&lt;=LEN('COL7A1 e15 - 2ry Str + Mask'!A$2),N237-K237,"")</f>
        <v>0</v>
      </c>
      <c r="R237" s="39">
        <f>IF($A237&lt;=LEN('COL7A1 e15 - 2ry Str + Mask'!A$2),O237-L237,"")</f>
        <v>0</v>
      </c>
    </row>
    <row r="238" spans="1:18" ht="68" customHeight="1" x14ac:dyDescent="0.15">
      <c r="A238" s="36">
        <v>237</v>
      </c>
      <c r="B238" s="37" t="str">
        <f>IF($A238&lt;=LEN('COL7A1 e15 - 2ry Str + Mask'!A$2),MID('COL7A1 e15 - 2ry Str + Mask'!A$2,$A238,1),"")</f>
        <v>)</v>
      </c>
      <c r="C238" s="38" t="str">
        <f>IF($A238&lt;=LEN('COL7A1 e15 - 2ry Str + Mask'!B$2),MID('COL7A1 e15 - 2ry Str + Mask'!B$2,$A238,1),"")</f>
        <v>)</v>
      </c>
      <c r="D238" s="38" t="str">
        <f>IF($A238&lt;=LEN('COL7A1 e15 - 2ry Str + Mask'!C$2),MID('COL7A1 e15 - 2ry Str + Mask'!C$2,$A238,1),"")</f>
        <v>.</v>
      </c>
      <c r="E238" s="38" t="str">
        <f t="shared" si="24"/>
        <v>)</v>
      </c>
      <c r="F238" s="38" t="str">
        <f t="shared" si="31"/>
        <v>.....(((((..((((.(((.((((..((((((.((((((.(((...((.........((((((((...)))).))))...............................................................(((.....)))........|||||||||||||||||||||||||............................))...)))))))))...)))))))</v>
      </c>
      <c r="G238" s="39">
        <f>IF($A238&lt;=LEN('COL7A1 e15 - 2ry Str + Mask'!A$2),SUMIF('COL7A1 e15 - HSF3.0'!E2:E219,"&lt;="&amp;$A238,'COL7A1 e15 - HSF3.0'!H2:H219)-SUMIF('COL7A1 e15 - HSF3.0'!G2:G219,"&lt;="&amp;$A238,'COL7A1 e15 - HSF3.0'!H2:H219),"")</f>
        <v>0</v>
      </c>
      <c r="H238" s="39">
        <f>IF($A238&lt;=LEN('COL7A1 e15 - 2ry Str + Mask'!A$2),SUMIF('COL7A1 e15 - HSF3.0'!E2:E219,"&lt;="&amp;$A238,'COL7A1 e15 - HSF3.0'!I2:I219)-SUMIF('COL7A1 e15 - HSF3.0'!G2:G219,"&lt;="&amp;$A238,'COL7A1 e15 - HSF3.0'!I2:I219),"")</f>
        <v>0</v>
      </c>
      <c r="I238" s="39">
        <f>IF($A238&lt;=LEN('COL7A1 e15 - 2ry Str + Mask'!A$2),G238+H238,"")</f>
        <v>0</v>
      </c>
      <c r="J238" s="39">
        <f t="shared" si="25"/>
        <v>0</v>
      </c>
      <c r="K238" s="39">
        <f t="shared" si="26"/>
        <v>0</v>
      </c>
      <c r="L238" s="39">
        <f t="shared" si="27"/>
        <v>0</v>
      </c>
      <c r="M238" s="39">
        <f t="shared" si="28"/>
        <v>0</v>
      </c>
      <c r="N238" s="39">
        <f t="shared" si="29"/>
        <v>0</v>
      </c>
      <c r="O238" s="39">
        <f t="shared" si="30"/>
        <v>0</v>
      </c>
      <c r="P238" s="39">
        <f>IF($A238&lt;=LEN('COL7A1 e15 - 2ry Str + Mask'!A$2),M238-J238,"")</f>
        <v>0</v>
      </c>
      <c r="Q238" s="39">
        <f>IF($A238&lt;=LEN('COL7A1 e15 - 2ry Str + Mask'!A$2),N238-K238,"")</f>
        <v>0</v>
      </c>
      <c r="R238" s="39">
        <f>IF($A238&lt;=LEN('COL7A1 e15 - 2ry Str + Mask'!A$2),O238-L238,"")</f>
        <v>0</v>
      </c>
    </row>
    <row r="239" spans="1:18" ht="68" customHeight="1" x14ac:dyDescent="0.15">
      <c r="A239" s="36">
        <v>238</v>
      </c>
      <c r="B239" s="37" t="str">
        <f>IF($A239&lt;=LEN('COL7A1 e15 - 2ry Str + Mask'!A$2),MID('COL7A1 e15 - 2ry Str + Mask'!A$2,$A239,1),"")</f>
        <v>)</v>
      </c>
      <c r="C239" s="38" t="str">
        <f>IF($A239&lt;=LEN('COL7A1 e15 - 2ry Str + Mask'!B$2),MID('COL7A1 e15 - 2ry Str + Mask'!B$2,$A239,1),"")</f>
        <v>)</v>
      </c>
      <c r="D239" s="38" t="str">
        <f>IF($A239&lt;=LEN('COL7A1 e15 - 2ry Str + Mask'!C$2),MID('COL7A1 e15 - 2ry Str + Mask'!C$2,$A239,1),"")</f>
        <v>.</v>
      </c>
      <c r="E239" s="38" t="str">
        <f t="shared" si="24"/>
        <v>)</v>
      </c>
      <c r="F239" s="38" t="str">
        <f t="shared" si="31"/>
        <v>.....(((((..((((.(((.((((..((((((.((((((.(((...((.........((((((((...)))).))))...............................................................(((.....)))........|||||||||||||||||||||||||............................))...)))))))))...))))))))</v>
      </c>
      <c r="G239" s="39">
        <f>IF($A239&lt;=LEN('COL7A1 e15 - 2ry Str + Mask'!A$2),SUMIF('COL7A1 e15 - HSF3.0'!E2:E219,"&lt;="&amp;$A239,'COL7A1 e15 - HSF3.0'!H2:H219)-SUMIF('COL7A1 e15 - HSF3.0'!G2:G219,"&lt;="&amp;$A239,'COL7A1 e15 - HSF3.0'!H2:H219),"")</f>
        <v>0</v>
      </c>
      <c r="H239" s="39">
        <f>IF($A239&lt;=LEN('COL7A1 e15 - 2ry Str + Mask'!A$2),SUMIF('COL7A1 e15 - HSF3.0'!E2:E219,"&lt;="&amp;$A239,'COL7A1 e15 - HSF3.0'!I2:I219)-SUMIF('COL7A1 e15 - HSF3.0'!G2:G219,"&lt;="&amp;$A239,'COL7A1 e15 - HSF3.0'!I2:I219),"")</f>
        <v>0</v>
      </c>
      <c r="I239" s="39">
        <f>IF($A239&lt;=LEN('COL7A1 e15 - 2ry Str + Mask'!A$2),G239+H239,"")</f>
        <v>0</v>
      </c>
      <c r="J239" s="39">
        <f t="shared" si="25"/>
        <v>0</v>
      </c>
      <c r="K239" s="39">
        <f t="shared" si="26"/>
        <v>0</v>
      </c>
      <c r="L239" s="39">
        <f t="shared" si="27"/>
        <v>0</v>
      </c>
      <c r="M239" s="39">
        <f t="shared" si="28"/>
        <v>0</v>
      </c>
      <c r="N239" s="39">
        <f t="shared" si="29"/>
        <v>0</v>
      </c>
      <c r="O239" s="39">
        <f t="shared" si="30"/>
        <v>0</v>
      </c>
      <c r="P239" s="39">
        <f>IF($A239&lt;=LEN('COL7A1 e15 - 2ry Str + Mask'!A$2),M239-J239,"")</f>
        <v>0</v>
      </c>
      <c r="Q239" s="39">
        <f>IF($A239&lt;=LEN('COL7A1 e15 - 2ry Str + Mask'!A$2),N239-K239,"")</f>
        <v>0</v>
      </c>
      <c r="R239" s="39">
        <f>IF($A239&lt;=LEN('COL7A1 e15 - 2ry Str + Mask'!A$2),O239-L239,"")</f>
        <v>0</v>
      </c>
    </row>
    <row r="240" spans="1:18" ht="68" customHeight="1" x14ac:dyDescent="0.15">
      <c r="A240" s="36">
        <v>239</v>
      </c>
      <c r="B240" s="37" t="str">
        <f>IF($A240&lt;=LEN('COL7A1 e15 - 2ry Str + Mask'!A$2),MID('COL7A1 e15 - 2ry Str + Mask'!A$2,$A240,1),"")</f>
        <v>)</v>
      </c>
      <c r="C240" s="38" t="str">
        <f>IF($A240&lt;=LEN('COL7A1 e15 - 2ry Str + Mask'!B$2),MID('COL7A1 e15 - 2ry Str + Mask'!B$2,$A240,1),"")</f>
        <v>)</v>
      </c>
      <c r="D240" s="38" t="str">
        <f>IF($A240&lt;=LEN('COL7A1 e15 - 2ry Str + Mask'!C$2),MID('COL7A1 e15 - 2ry Str + Mask'!C$2,$A240,1),"")</f>
        <v>.</v>
      </c>
      <c r="E240" s="38" t="str">
        <f t="shared" si="24"/>
        <v>)</v>
      </c>
      <c r="F240" s="38" t="str">
        <f t="shared" si="31"/>
        <v>.....(((((..((((.(((.((((..((((((.((((((.(((...((.........((((((((...)))).))))...............................................................(((.....)))........|||||||||||||||||||||||||............................))...)))))))))...)))))))))</v>
      </c>
      <c r="G240" s="39">
        <f>IF($A240&lt;=LEN('COL7A1 e15 - 2ry Str + Mask'!A$2),SUMIF('COL7A1 e15 - HSF3.0'!E2:E219,"&lt;="&amp;$A240,'COL7A1 e15 - HSF3.0'!H2:H219)-SUMIF('COL7A1 e15 - HSF3.0'!G2:G219,"&lt;="&amp;$A240,'COL7A1 e15 - HSF3.0'!H2:H219),"")</f>
        <v>0</v>
      </c>
      <c r="H240" s="39">
        <f>IF($A240&lt;=LEN('COL7A1 e15 - 2ry Str + Mask'!A$2),SUMIF('COL7A1 e15 - HSF3.0'!E2:E219,"&lt;="&amp;$A240,'COL7A1 e15 - HSF3.0'!I2:I219)-SUMIF('COL7A1 e15 - HSF3.0'!G2:G219,"&lt;="&amp;$A240,'COL7A1 e15 - HSF3.0'!I2:I219),"")</f>
        <v>0</v>
      </c>
      <c r="I240" s="39">
        <f>IF($A240&lt;=LEN('COL7A1 e15 - 2ry Str + Mask'!A$2),G240+H240,"")</f>
        <v>0</v>
      </c>
      <c r="J240" s="39">
        <f t="shared" si="25"/>
        <v>0</v>
      </c>
      <c r="K240" s="39">
        <f t="shared" si="26"/>
        <v>0</v>
      </c>
      <c r="L240" s="39">
        <f t="shared" si="27"/>
        <v>0</v>
      </c>
      <c r="M240" s="39">
        <f t="shared" si="28"/>
        <v>0</v>
      </c>
      <c r="N240" s="39">
        <f t="shared" si="29"/>
        <v>0</v>
      </c>
      <c r="O240" s="39">
        <f t="shared" si="30"/>
        <v>0</v>
      </c>
      <c r="P240" s="39">
        <f>IF($A240&lt;=LEN('COL7A1 e15 - 2ry Str + Mask'!A$2),M240-J240,"")</f>
        <v>0</v>
      </c>
      <c r="Q240" s="39">
        <f>IF($A240&lt;=LEN('COL7A1 e15 - 2ry Str + Mask'!A$2),N240-K240,"")</f>
        <v>0</v>
      </c>
      <c r="R240" s="39">
        <f>IF($A240&lt;=LEN('COL7A1 e15 - 2ry Str + Mask'!A$2),O240-L240,"")</f>
        <v>0</v>
      </c>
    </row>
    <row r="241" spans="1:18" ht="68" customHeight="1" x14ac:dyDescent="0.15">
      <c r="A241" s="36">
        <v>240</v>
      </c>
      <c r="B241" s="37" t="str">
        <f>IF($A241&lt;=LEN('COL7A1 e15 - 2ry Str + Mask'!A$2),MID('COL7A1 e15 - 2ry Str + Mask'!A$2,$A241,1),"")</f>
        <v>)</v>
      </c>
      <c r="C241" s="38" t="str">
        <f>IF($A241&lt;=LEN('COL7A1 e15 - 2ry Str + Mask'!B$2),MID('COL7A1 e15 - 2ry Str + Mask'!B$2,$A241,1),"")</f>
        <v>)</v>
      </c>
      <c r="D241" s="38" t="str">
        <f>IF($A241&lt;=LEN('COL7A1 e15 - 2ry Str + Mask'!C$2),MID('COL7A1 e15 - 2ry Str + Mask'!C$2,$A241,1),"")</f>
        <v>.</v>
      </c>
      <c r="E241" s="38" t="str">
        <f t="shared" si="24"/>
        <v>)</v>
      </c>
      <c r="F241" s="38" t="str">
        <f t="shared" si="31"/>
        <v>.....(((((..((((.(((.((((..((((((.((((((.(((...((.........((((((((...)))).))))...............................................................(((.....)))........|||||||||||||||||||||||||............................))...)))))))))...))))))))))</v>
      </c>
      <c r="G241" s="39">
        <f>IF($A241&lt;=LEN('COL7A1 e15 - 2ry Str + Mask'!A$2),SUMIF('COL7A1 e15 - HSF3.0'!E2:E219,"&lt;="&amp;$A241,'COL7A1 e15 - HSF3.0'!H2:H219)-SUMIF('COL7A1 e15 - HSF3.0'!G2:G219,"&lt;="&amp;$A241,'COL7A1 e15 - HSF3.0'!H2:H219),"")</f>
        <v>0</v>
      </c>
      <c r="H241" s="39">
        <f>IF($A241&lt;=LEN('COL7A1 e15 - 2ry Str + Mask'!A$2),SUMIF('COL7A1 e15 - HSF3.0'!E2:E219,"&lt;="&amp;$A241,'COL7A1 e15 - HSF3.0'!I2:I219)-SUMIF('COL7A1 e15 - HSF3.0'!G2:G219,"&lt;="&amp;$A241,'COL7A1 e15 - HSF3.0'!I2:I219),"")</f>
        <v>0</v>
      </c>
      <c r="I241" s="39">
        <f>IF($A241&lt;=LEN('COL7A1 e15 - 2ry Str + Mask'!A$2),G241+H241,"")</f>
        <v>0</v>
      </c>
      <c r="J241" s="39">
        <f t="shared" si="25"/>
        <v>0</v>
      </c>
      <c r="K241" s="39">
        <f t="shared" si="26"/>
        <v>0</v>
      </c>
      <c r="L241" s="39">
        <f t="shared" si="27"/>
        <v>0</v>
      </c>
      <c r="M241" s="39">
        <f t="shared" si="28"/>
        <v>0</v>
      </c>
      <c r="N241" s="39">
        <f t="shared" si="29"/>
        <v>0</v>
      </c>
      <c r="O241" s="39">
        <f t="shared" si="30"/>
        <v>0</v>
      </c>
      <c r="P241" s="39">
        <f>IF($A241&lt;=LEN('COL7A1 e15 - 2ry Str + Mask'!A$2),M241-J241,"")</f>
        <v>0</v>
      </c>
      <c r="Q241" s="39">
        <f>IF($A241&lt;=LEN('COL7A1 e15 - 2ry Str + Mask'!A$2),N241-K241,"")</f>
        <v>0</v>
      </c>
      <c r="R241" s="39">
        <f>IF($A241&lt;=LEN('COL7A1 e15 - 2ry Str + Mask'!A$2),O241-L241,"")</f>
        <v>0</v>
      </c>
    </row>
    <row r="242" spans="1:18" ht="68" customHeight="1" x14ac:dyDescent="0.15">
      <c r="A242" s="36">
        <v>241</v>
      </c>
      <c r="B242" s="37" t="str">
        <f>IF($A242&lt;=LEN('COL7A1 e15 - 2ry Str + Mask'!A$2),MID('COL7A1 e15 - 2ry Str + Mask'!A$2,$A242,1),"")</f>
        <v>.</v>
      </c>
      <c r="C242" s="38" t="str">
        <f>IF($A242&lt;=LEN('COL7A1 e15 - 2ry Str + Mask'!B$2),MID('COL7A1 e15 - 2ry Str + Mask'!B$2,$A242,1),"")</f>
        <v>.</v>
      </c>
      <c r="D242" s="38" t="str">
        <f>IF($A242&lt;=LEN('COL7A1 e15 - 2ry Str + Mask'!C$2),MID('COL7A1 e15 - 2ry Str + Mask'!C$2,$A242,1),"")</f>
        <v>.</v>
      </c>
      <c r="E242" s="38" t="str">
        <f t="shared" si="24"/>
        <v>.</v>
      </c>
      <c r="F242" s="38" t="str">
        <f t="shared" si="31"/>
        <v>.....(((((..((((.(((.((((..((((((.((((((.(((...((.........((((((((...)))).))))...............................................................(((.....)))........|||||||||||||||||||||||||............................))...)))))))))...)))))))))).</v>
      </c>
      <c r="G242" s="39">
        <f>IF($A242&lt;=LEN('COL7A1 e15 - 2ry Str + Mask'!A$2),SUMIF('COL7A1 e15 - HSF3.0'!E2:E219,"&lt;="&amp;$A242,'COL7A1 e15 - HSF3.0'!H2:H219)-SUMIF('COL7A1 e15 - HSF3.0'!G2:G219,"&lt;="&amp;$A242,'COL7A1 e15 - HSF3.0'!H2:H219),"")</f>
        <v>0</v>
      </c>
      <c r="H242" s="39">
        <f>IF($A242&lt;=LEN('COL7A1 e15 - 2ry Str + Mask'!A$2),SUMIF('COL7A1 e15 - HSF3.0'!E2:E219,"&lt;="&amp;$A242,'COL7A1 e15 - HSF3.0'!I2:I219)-SUMIF('COL7A1 e15 - HSF3.0'!G2:G219,"&lt;="&amp;$A242,'COL7A1 e15 - HSF3.0'!I2:I219),"")</f>
        <v>0</v>
      </c>
      <c r="I242" s="39">
        <f>IF($A242&lt;=LEN('COL7A1 e15 - 2ry Str + Mask'!A$2),G242+H242,"")</f>
        <v>0</v>
      </c>
      <c r="J242" s="39">
        <f t="shared" si="25"/>
        <v>0</v>
      </c>
      <c r="K242" s="39">
        <f t="shared" si="26"/>
        <v>0</v>
      </c>
      <c r="L242" s="39">
        <f t="shared" si="27"/>
        <v>0</v>
      </c>
      <c r="M242" s="39">
        <f t="shared" si="28"/>
        <v>0</v>
      </c>
      <c r="N242" s="39">
        <f t="shared" si="29"/>
        <v>0</v>
      </c>
      <c r="O242" s="39">
        <f t="shared" si="30"/>
        <v>0</v>
      </c>
      <c r="P242" s="39">
        <f>IF($A242&lt;=LEN('COL7A1 e15 - 2ry Str + Mask'!A$2),M242-J242,"")</f>
        <v>0</v>
      </c>
      <c r="Q242" s="39">
        <f>IF($A242&lt;=LEN('COL7A1 e15 - 2ry Str + Mask'!A$2),N242-K242,"")</f>
        <v>0</v>
      </c>
      <c r="R242" s="39">
        <f>IF($A242&lt;=LEN('COL7A1 e15 - 2ry Str + Mask'!A$2),O242-L242,"")</f>
        <v>0</v>
      </c>
    </row>
    <row r="243" spans="1:18" ht="68" customHeight="1" x14ac:dyDescent="0.15">
      <c r="A243" s="36">
        <v>242</v>
      </c>
      <c r="B243" s="37" t="str">
        <f>IF($A243&lt;=LEN('COL7A1 e15 - 2ry Str + Mask'!A$2),MID('COL7A1 e15 - 2ry Str + Mask'!A$2,$A243,1),"")</f>
        <v>)</v>
      </c>
      <c r="C243" s="38" t="str">
        <f>IF($A243&lt;=LEN('COL7A1 e15 - 2ry Str + Mask'!B$2),MID('COL7A1 e15 - 2ry Str + Mask'!B$2,$A243,1),"")</f>
        <v>)</v>
      </c>
      <c r="D243" s="38" t="str">
        <f>IF($A243&lt;=LEN('COL7A1 e15 - 2ry Str + Mask'!C$2),MID('COL7A1 e15 - 2ry Str + Mask'!C$2,$A243,1),"")</f>
        <v>.</v>
      </c>
      <c r="E243" s="38" t="str">
        <f t="shared" si="24"/>
        <v>)</v>
      </c>
      <c r="F243" s="38" t="str">
        <f t="shared" si="31"/>
        <v>.....(((((..((((.(((.((((..((((((.((((((.(((...((.........((((((((...)))).))))...............................................................(((.....)))........|||||||||||||||||||||||||............................))...)))))))))...)))))))))).)</v>
      </c>
      <c r="G243" s="39">
        <f>IF($A243&lt;=LEN('COL7A1 e15 - 2ry Str + Mask'!A$2),SUMIF('COL7A1 e15 - HSF3.0'!E2:E219,"&lt;="&amp;$A243,'COL7A1 e15 - HSF3.0'!H2:H219)-SUMIF('COL7A1 e15 - HSF3.0'!G2:G219,"&lt;="&amp;$A243,'COL7A1 e15 - HSF3.0'!H2:H219),"")</f>
        <v>0</v>
      </c>
      <c r="H243" s="39">
        <f>IF($A243&lt;=LEN('COL7A1 e15 - 2ry Str + Mask'!A$2),SUMIF('COL7A1 e15 - HSF3.0'!E2:E219,"&lt;="&amp;$A243,'COL7A1 e15 - HSF3.0'!I2:I219)-SUMIF('COL7A1 e15 - HSF3.0'!G2:G219,"&lt;="&amp;$A243,'COL7A1 e15 - HSF3.0'!I2:I219),"")</f>
        <v>0</v>
      </c>
      <c r="I243" s="39">
        <f>IF($A243&lt;=LEN('COL7A1 e15 - 2ry Str + Mask'!A$2),G243+H243,"")</f>
        <v>0</v>
      </c>
      <c r="J243" s="39">
        <f t="shared" si="25"/>
        <v>0</v>
      </c>
      <c r="K243" s="39">
        <f t="shared" si="26"/>
        <v>0</v>
      </c>
      <c r="L243" s="39">
        <f t="shared" si="27"/>
        <v>0</v>
      </c>
      <c r="M243" s="39">
        <f t="shared" si="28"/>
        <v>0</v>
      </c>
      <c r="N243" s="39">
        <f t="shared" si="29"/>
        <v>0</v>
      </c>
      <c r="O243" s="39">
        <f t="shared" si="30"/>
        <v>0</v>
      </c>
      <c r="P243" s="39">
        <f>IF($A243&lt;=LEN('COL7A1 e15 - 2ry Str + Mask'!A$2),M243-J243,"")</f>
        <v>0</v>
      </c>
      <c r="Q243" s="39">
        <f>IF($A243&lt;=LEN('COL7A1 e15 - 2ry Str + Mask'!A$2),N243-K243,"")</f>
        <v>0</v>
      </c>
      <c r="R243" s="39">
        <f>IF($A243&lt;=LEN('COL7A1 e15 - 2ry Str + Mask'!A$2),O243-L243,"")</f>
        <v>0</v>
      </c>
    </row>
    <row r="244" spans="1:18" ht="68" customHeight="1" x14ac:dyDescent="0.15">
      <c r="A244" s="36">
        <v>243</v>
      </c>
      <c r="B244" s="37" t="str">
        <f>IF($A244&lt;=LEN('COL7A1 e15 - 2ry Str + Mask'!A$2),MID('COL7A1 e15 - 2ry Str + Mask'!A$2,$A244,1),"")</f>
        <v>)</v>
      </c>
      <c r="C244" s="38" t="str">
        <f>IF($A244&lt;=LEN('COL7A1 e15 - 2ry Str + Mask'!B$2),MID('COL7A1 e15 - 2ry Str + Mask'!B$2,$A244,1),"")</f>
        <v>)</v>
      </c>
      <c r="D244" s="38" t="str">
        <f>IF($A244&lt;=LEN('COL7A1 e15 - 2ry Str + Mask'!C$2),MID('COL7A1 e15 - 2ry Str + Mask'!C$2,$A244,1),"")</f>
        <v>.</v>
      </c>
      <c r="E244" s="38" t="str">
        <f t="shared" si="24"/>
        <v>)</v>
      </c>
      <c r="F244" s="38" t="str">
        <f t="shared" si="31"/>
        <v>.....(((((..((((.(((.((((..((((((.((((((.(((...((.........((((((((...)))).))))...............................................................(((.....)))........|||||||||||||||||||||||||............................))...)))))))))...)))))))))).))</v>
      </c>
      <c r="G244" s="39">
        <f>IF($A244&lt;=LEN('COL7A1 e15 - 2ry Str + Mask'!A$2),SUMIF('COL7A1 e15 - HSF3.0'!E2:E219,"&lt;="&amp;$A244,'COL7A1 e15 - HSF3.0'!H2:H219)-SUMIF('COL7A1 e15 - HSF3.0'!G2:G219,"&lt;="&amp;$A244,'COL7A1 e15 - HSF3.0'!H2:H219),"")</f>
        <v>0</v>
      </c>
      <c r="H244" s="39">
        <f>IF($A244&lt;=LEN('COL7A1 e15 - 2ry Str + Mask'!A$2),SUMIF('COL7A1 e15 - HSF3.0'!E2:E219,"&lt;="&amp;$A244,'COL7A1 e15 - HSF3.0'!I2:I219)-SUMIF('COL7A1 e15 - HSF3.0'!G2:G219,"&lt;="&amp;$A244,'COL7A1 e15 - HSF3.0'!I2:I219),"")</f>
        <v>0</v>
      </c>
      <c r="I244" s="39">
        <f>IF($A244&lt;=LEN('COL7A1 e15 - 2ry Str + Mask'!A$2),G244+H244,"")</f>
        <v>0</v>
      </c>
      <c r="J244" s="39">
        <f t="shared" si="25"/>
        <v>0</v>
      </c>
      <c r="K244" s="39">
        <f t="shared" si="26"/>
        <v>0</v>
      </c>
      <c r="L244" s="39">
        <f t="shared" si="27"/>
        <v>0</v>
      </c>
      <c r="M244" s="39">
        <f t="shared" si="28"/>
        <v>0</v>
      </c>
      <c r="N244" s="39">
        <f t="shared" si="29"/>
        <v>0</v>
      </c>
      <c r="O244" s="39">
        <f t="shared" si="30"/>
        <v>0</v>
      </c>
      <c r="P244" s="39">
        <f>IF($A244&lt;=LEN('COL7A1 e15 - 2ry Str + Mask'!A$2),M244-J244,"")</f>
        <v>0</v>
      </c>
      <c r="Q244" s="39">
        <f>IF($A244&lt;=LEN('COL7A1 e15 - 2ry Str + Mask'!A$2),N244-K244,"")</f>
        <v>0</v>
      </c>
      <c r="R244" s="39">
        <f>IF($A244&lt;=LEN('COL7A1 e15 - 2ry Str + Mask'!A$2),O244-L244,"")</f>
        <v>0</v>
      </c>
    </row>
    <row r="245" spans="1:18" ht="68" customHeight="1" x14ac:dyDescent="0.15">
      <c r="A245" s="36">
        <v>244</v>
      </c>
      <c r="B245" s="37" t="str">
        <f>IF($A245&lt;=LEN('COL7A1 e15 - 2ry Str + Mask'!A$2),MID('COL7A1 e15 - 2ry Str + Mask'!A$2,$A245,1),"")</f>
        <v>)</v>
      </c>
      <c r="C245" s="38" t="str">
        <f>IF($A245&lt;=LEN('COL7A1 e15 - 2ry Str + Mask'!B$2),MID('COL7A1 e15 - 2ry Str + Mask'!B$2,$A245,1),"")</f>
        <v>)</v>
      </c>
      <c r="D245" s="38" t="str">
        <f>IF($A245&lt;=LEN('COL7A1 e15 - 2ry Str + Mask'!C$2),MID('COL7A1 e15 - 2ry Str + Mask'!C$2,$A245,1),"")</f>
        <v>.</v>
      </c>
      <c r="E245" s="38" t="str">
        <f t="shared" si="24"/>
        <v>)</v>
      </c>
      <c r="F245" s="38" t="str">
        <f t="shared" si="31"/>
        <v>.....(((((..((((.(((.((((..((((((.((((((.(((...((.........((((((((...)))).))))...............................................................(((.....)))........|||||||||||||||||||||||||............................))...)))))))))...)))))))))).)))</v>
      </c>
      <c r="G245" s="39">
        <f>IF($A245&lt;=LEN('COL7A1 e15 - 2ry Str + Mask'!A$2),SUMIF('COL7A1 e15 - HSF3.0'!E2:E219,"&lt;="&amp;$A245,'COL7A1 e15 - HSF3.0'!H2:H219)-SUMIF('COL7A1 e15 - HSF3.0'!G2:G219,"&lt;="&amp;$A245,'COL7A1 e15 - HSF3.0'!H2:H219),"")</f>
        <v>0</v>
      </c>
      <c r="H245" s="39">
        <f>IF($A245&lt;=LEN('COL7A1 e15 - 2ry Str + Mask'!A$2),SUMIF('COL7A1 e15 - HSF3.0'!E2:E219,"&lt;="&amp;$A245,'COL7A1 e15 - HSF3.0'!I2:I219)-SUMIF('COL7A1 e15 - HSF3.0'!G2:G219,"&lt;="&amp;$A245,'COL7A1 e15 - HSF3.0'!I2:I219),"")</f>
        <v>0</v>
      </c>
      <c r="I245" s="39">
        <f>IF($A245&lt;=LEN('COL7A1 e15 - 2ry Str + Mask'!A$2),G245+H245,"")</f>
        <v>0</v>
      </c>
      <c r="J245" s="39">
        <f t="shared" si="25"/>
        <v>0</v>
      </c>
      <c r="K245" s="39">
        <f t="shared" si="26"/>
        <v>0</v>
      </c>
      <c r="L245" s="39">
        <f t="shared" si="27"/>
        <v>0</v>
      </c>
      <c r="M245" s="39">
        <f t="shared" si="28"/>
        <v>0</v>
      </c>
      <c r="N245" s="39">
        <f t="shared" si="29"/>
        <v>0</v>
      </c>
      <c r="O245" s="39">
        <f t="shared" si="30"/>
        <v>0</v>
      </c>
      <c r="P245" s="39">
        <f>IF($A245&lt;=LEN('COL7A1 e15 - 2ry Str + Mask'!A$2),M245-J245,"")</f>
        <v>0</v>
      </c>
      <c r="Q245" s="39">
        <f>IF($A245&lt;=LEN('COL7A1 e15 - 2ry Str + Mask'!A$2),N245-K245,"")</f>
        <v>0</v>
      </c>
      <c r="R245" s="39">
        <f>IF($A245&lt;=LEN('COL7A1 e15 - 2ry Str + Mask'!A$2),O245-L245,"")</f>
        <v>0</v>
      </c>
    </row>
    <row r="246" spans="1:18" ht="68" customHeight="1" x14ac:dyDescent="0.15">
      <c r="A246" s="36">
        <v>245</v>
      </c>
      <c r="B246" s="37" t="str">
        <f>IF($A246&lt;=LEN('COL7A1 e15 - 2ry Str + Mask'!A$2),MID('COL7A1 e15 - 2ry Str + Mask'!A$2,$A246,1),"")</f>
        <v>.</v>
      </c>
      <c r="C246" s="38" t="str">
        <f>IF($A246&lt;=LEN('COL7A1 e15 - 2ry Str + Mask'!B$2),MID('COL7A1 e15 - 2ry Str + Mask'!B$2,$A246,1),"")</f>
        <v>)</v>
      </c>
      <c r="D246" s="38" t="str">
        <f>IF($A246&lt;=LEN('COL7A1 e15 - 2ry Str + Mask'!C$2),MID('COL7A1 e15 - 2ry Str + Mask'!C$2,$A246,1),"")</f>
        <v>.</v>
      </c>
      <c r="E246" s="38" t="str">
        <f t="shared" si="24"/>
        <v>)</v>
      </c>
      <c r="F246" s="38" t="str">
        <f t="shared" si="31"/>
        <v>.....(((((..((((.(((.((((..((((((.((((((.(((...((.........((((((((...)))).))))...............................................................(((.....)))........|||||||||||||||||||||||||............................))...)))))))))...)))))))))).))))</v>
      </c>
      <c r="G246" s="39">
        <f>IF($A246&lt;=LEN('COL7A1 e15 - 2ry Str + Mask'!A$2),SUMIF('COL7A1 e15 - HSF3.0'!E2:E219,"&lt;="&amp;$A246,'COL7A1 e15 - HSF3.0'!H2:H219)-SUMIF('COL7A1 e15 - HSF3.0'!G2:G219,"&lt;="&amp;$A246,'COL7A1 e15 - HSF3.0'!H2:H219),"")</f>
        <v>0</v>
      </c>
      <c r="H246" s="39">
        <f>IF($A246&lt;=LEN('COL7A1 e15 - 2ry Str + Mask'!A$2),SUMIF('COL7A1 e15 - HSF3.0'!E2:E219,"&lt;="&amp;$A246,'COL7A1 e15 - HSF3.0'!I2:I219)-SUMIF('COL7A1 e15 - HSF3.0'!G2:G219,"&lt;="&amp;$A246,'COL7A1 e15 - HSF3.0'!I2:I219),"")</f>
        <v>0</v>
      </c>
      <c r="I246" s="39">
        <f>IF($A246&lt;=LEN('COL7A1 e15 - 2ry Str + Mask'!A$2),G246+H246,"")</f>
        <v>0</v>
      </c>
      <c r="J246" s="39">
        <f t="shared" si="25"/>
        <v>0</v>
      </c>
      <c r="K246" s="39">
        <f t="shared" si="26"/>
        <v>0</v>
      </c>
      <c r="L246" s="39">
        <f t="shared" si="27"/>
        <v>0</v>
      </c>
      <c r="M246" s="39">
        <f t="shared" si="28"/>
        <v>0</v>
      </c>
      <c r="N246" s="39">
        <f t="shared" si="29"/>
        <v>0</v>
      </c>
      <c r="O246" s="39">
        <f t="shared" si="30"/>
        <v>0</v>
      </c>
      <c r="P246" s="39">
        <f>IF($A246&lt;=LEN('COL7A1 e15 - 2ry Str + Mask'!A$2),M246-J246,"")</f>
        <v>0</v>
      </c>
      <c r="Q246" s="39">
        <f>IF($A246&lt;=LEN('COL7A1 e15 - 2ry Str + Mask'!A$2),N246-K246,"")</f>
        <v>0</v>
      </c>
      <c r="R246" s="39">
        <f>IF($A246&lt;=LEN('COL7A1 e15 - 2ry Str + Mask'!A$2),O246-L246,"")</f>
        <v>0</v>
      </c>
    </row>
    <row r="247" spans="1:18" ht="68" customHeight="1" x14ac:dyDescent="0.15">
      <c r="A247" s="36">
        <v>246</v>
      </c>
      <c r="B247" s="37" t="str">
        <f>IF($A247&lt;=LEN('COL7A1 e15 - 2ry Str + Mask'!A$2),MID('COL7A1 e15 - 2ry Str + Mask'!A$2,$A247,1),"")</f>
        <v>)</v>
      </c>
      <c r="C247" s="38" t="str">
        <f>IF($A247&lt;=LEN('COL7A1 e15 - 2ry Str + Mask'!B$2),MID('COL7A1 e15 - 2ry Str + Mask'!B$2,$A247,1),"")</f>
        <v>)</v>
      </c>
      <c r="D247" s="38" t="str">
        <f>IF($A247&lt;=LEN('COL7A1 e15 - 2ry Str + Mask'!C$2),MID('COL7A1 e15 - 2ry Str + Mask'!C$2,$A247,1),"")</f>
        <v>.</v>
      </c>
      <c r="E247" s="38" t="str">
        <f t="shared" si="24"/>
        <v>)</v>
      </c>
      <c r="F247" s="38" t="str">
        <f t="shared" si="31"/>
        <v>.....(((((..((((.(((.((((..((((((.((((((.(((...((.........((((((((...)))).))))...............................................................(((.....)))........|||||||||||||||||||||||||............................))...)))))))))...)))))))))).)))))</v>
      </c>
      <c r="G247" s="39">
        <f>IF($A247&lt;=LEN('COL7A1 e15 - 2ry Str + Mask'!A$2),SUMIF('COL7A1 e15 - HSF3.0'!E2:E219,"&lt;="&amp;$A247,'COL7A1 e15 - HSF3.0'!H2:H219)-SUMIF('COL7A1 e15 - HSF3.0'!G2:G219,"&lt;="&amp;$A247,'COL7A1 e15 - HSF3.0'!H2:H219),"")</f>
        <v>0</v>
      </c>
      <c r="H247" s="39">
        <f>IF($A247&lt;=LEN('COL7A1 e15 - 2ry Str + Mask'!A$2),SUMIF('COL7A1 e15 - HSF3.0'!E2:E219,"&lt;="&amp;$A247,'COL7A1 e15 - HSF3.0'!I2:I219)-SUMIF('COL7A1 e15 - HSF3.0'!G2:G219,"&lt;="&amp;$A247,'COL7A1 e15 - HSF3.0'!I2:I219),"")</f>
        <v>0</v>
      </c>
      <c r="I247" s="39">
        <f>IF($A247&lt;=LEN('COL7A1 e15 - 2ry Str + Mask'!A$2),G247+H247,"")</f>
        <v>0</v>
      </c>
      <c r="J247" s="39">
        <f t="shared" si="25"/>
        <v>0</v>
      </c>
      <c r="K247" s="39">
        <f t="shared" si="26"/>
        <v>0</v>
      </c>
      <c r="L247" s="39">
        <f t="shared" si="27"/>
        <v>0</v>
      </c>
      <c r="M247" s="39">
        <f t="shared" si="28"/>
        <v>0</v>
      </c>
      <c r="N247" s="39">
        <f t="shared" si="29"/>
        <v>0</v>
      </c>
      <c r="O247" s="39">
        <f t="shared" si="30"/>
        <v>0</v>
      </c>
      <c r="P247" s="39">
        <f>IF($A247&lt;=LEN('COL7A1 e15 - 2ry Str + Mask'!A$2),M247-J247,"")</f>
        <v>0</v>
      </c>
      <c r="Q247" s="39">
        <f>IF($A247&lt;=LEN('COL7A1 e15 - 2ry Str + Mask'!A$2),N247-K247,"")</f>
        <v>0</v>
      </c>
      <c r="R247" s="39">
        <f>IF($A247&lt;=LEN('COL7A1 e15 - 2ry Str + Mask'!A$2),O247-L247,"")</f>
        <v>0</v>
      </c>
    </row>
    <row r="248" spans="1:18" ht="68" customHeight="1" x14ac:dyDescent="0.15">
      <c r="A248" s="36">
        <v>247</v>
      </c>
      <c r="B248" s="37" t="str">
        <f>IF($A248&lt;=LEN('COL7A1 e15 - 2ry Str + Mask'!A$2),MID('COL7A1 e15 - 2ry Str + Mask'!A$2,$A248,1),"")</f>
        <v>)</v>
      </c>
      <c r="C248" s="38" t="str">
        <f>IF($A248&lt;=LEN('COL7A1 e15 - 2ry Str + Mask'!B$2),MID('COL7A1 e15 - 2ry Str + Mask'!B$2,$A248,1),"")</f>
        <v>)</v>
      </c>
      <c r="D248" s="38" t="str">
        <f>IF($A248&lt;=LEN('COL7A1 e15 - 2ry Str + Mask'!C$2),MID('COL7A1 e15 - 2ry Str + Mask'!C$2,$A248,1),"")</f>
        <v>.</v>
      </c>
      <c r="E248" s="38" t="str">
        <f t="shared" si="24"/>
        <v>)</v>
      </c>
      <c r="F248" s="38" t="str">
        <f t="shared" si="31"/>
        <v>.....(((((..((((.(((.((((..((((((.((((((.(((...((.........((((((((...)))).))))...............................................................(((.....)))........|||||||||||||||||||||||||............................))...)))))))))...)))))))))).))))))</v>
      </c>
      <c r="G248" s="39">
        <f>IF($A248&lt;=LEN('COL7A1 e15 - 2ry Str + Mask'!A$2),SUMIF('COL7A1 e15 - HSF3.0'!E2:E219,"&lt;="&amp;$A248,'COL7A1 e15 - HSF3.0'!H2:H219)-SUMIF('COL7A1 e15 - HSF3.0'!G2:G219,"&lt;="&amp;$A248,'COL7A1 e15 - HSF3.0'!H2:H219),"")</f>
        <v>0</v>
      </c>
      <c r="H248" s="39">
        <f>IF($A248&lt;=LEN('COL7A1 e15 - 2ry Str + Mask'!A$2),SUMIF('COL7A1 e15 - HSF3.0'!E2:E219,"&lt;="&amp;$A248,'COL7A1 e15 - HSF3.0'!I2:I219)-SUMIF('COL7A1 e15 - HSF3.0'!G2:G219,"&lt;="&amp;$A248,'COL7A1 e15 - HSF3.0'!I2:I219),"")</f>
        <v>0</v>
      </c>
      <c r="I248" s="39">
        <f>IF($A248&lt;=LEN('COL7A1 e15 - 2ry Str + Mask'!A$2),G248+H248,"")</f>
        <v>0</v>
      </c>
      <c r="J248" s="39">
        <f t="shared" si="25"/>
        <v>0</v>
      </c>
      <c r="K248" s="39">
        <f t="shared" si="26"/>
        <v>0</v>
      </c>
      <c r="L248" s="39">
        <f t="shared" si="27"/>
        <v>0</v>
      </c>
      <c r="M248" s="39">
        <f t="shared" si="28"/>
        <v>0</v>
      </c>
      <c r="N248" s="39">
        <f t="shared" si="29"/>
        <v>0</v>
      </c>
      <c r="O248" s="39">
        <f t="shared" si="30"/>
        <v>0</v>
      </c>
      <c r="P248" s="39">
        <f>IF($A248&lt;=LEN('COL7A1 e15 - 2ry Str + Mask'!A$2),M248-J248,"")</f>
        <v>0</v>
      </c>
      <c r="Q248" s="39">
        <f>IF($A248&lt;=LEN('COL7A1 e15 - 2ry Str + Mask'!A$2),N248-K248,"")</f>
        <v>0</v>
      </c>
      <c r="R248" s="39">
        <f>IF($A248&lt;=LEN('COL7A1 e15 - 2ry Str + Mask'!A$2),O248-L248,"")</f>
        <v>0</v>
      </c>
    </row>
    <row r="249" spans="1:18" ht="68" customHeight="1" x14ac:dyDescent="0.15">
      <c r="A249" s="36">
        <v>248</v>
      </c>
      <c r="B249" s="37" t="str">
        <f>IF($A249&lt;=LEN('COL7A1 e15 - 2ry Str + Mask'!A$2),MID('COL7A1 e15 - 2ry Str + Mask'!A$2,$A249,1),"")</f>
        <v>)</v>
      </c>
      <c r="C249" s="38" t="str">
        <f>IF($A249&lt;=LEN('COL7A1 e15 - 2ry Str + Mask'!B$2),MID('COL7A1 e15 - 2ry Str + Mask'!B$2,$A249,1),"")</f>
        <v>)</v>
      </c>
      <c r="D249" s="38" t="str">
        <f>IF($A249&lt;=LEN('COL7A1 e15 - 2ry Str + Mask'!C$2),MID('COL7A1 e15 - 2ry Str + Mask'!C$2,$A249,1),"")</f>
        <v>.</v>
      </c>
      <c r="E249" s="38" t="str">
        <f t="shared" si="24"/>
        <v>)</v>
      </c>
      <c r="F249" s="38" t="str">
        <f t="shared" si="31"/>
        <v>.....(((((..((((.(((.((((..((((((.((((((.(((...((.........((((((((...)))).))))...............................................................(((.....)))........|||||||||||||||||||||||||............................))...)))))))))...)))))))))).)))))))</v>
      </c>
      <c r="G249" s="39">
        <f>IF($A249&lt;=LEN('COL7A1 e15 - 2ry Str + Mask'!A$2),SUMIF('COL7A1 e15 - HSF3.0'!E2:E219,"&lt;="&amp;$A249,'COL7A1 e15 - HSF3.0'!H2:H219)-SUMIF('COL7A1 e15 - HSF3.0'!G2:G219,"&lt;="&amp;$A249,'COL7A1 e15 - HSF3.0'!H2:H219),"")</f>
        <v>0</v>
      </c>
      <c r="H249" s="39">
        <f>IF($A249&lt;=LEN('COL7A1 e15 - 2ry Str + Mask'!A$2),SUMIF('COL7A1 e15 - HSF3.0'!E2:E219,"&lt;="&amp;$A249,'COL7A1 e15 - HSF3.0'!I2:I219)-SUMIF('COL7A1 e15 - HSF3.0'!G2:G219,"&lt;="&amp;$A249,'COL7A1 e15 - HSF3.0'!I2:I219),"")</f>
        <v>0</v>
      </c>
      <c r="I249" s="39">
        <f>IF($A249&lt;=LEN('COL7A1 e15 - 2ry Str + Mask'!A$2),G249+H249,"")</f>
        <v>0</v>
      </c>
      <c r="J249" s="39">
        <f t="shared" si="25"/>
        <v>0</v>
      </c>
      <c r="K249" s="39">
        <f t="shared" si="26"/>
        <v>0</v>
      </c>
      <c r="L249" s="39">
        <f t="shared" si="27"/>
        <v>0</v>
      </c>
      <c r="M249" s="39">
        <f t="shared" si="28"/>
        <v>0</v>
      </c>
      <c r="N249" s="39">
        <f t="shared" si="29"/>
        <v>0</v>
      </c>
      <c r="O249" s="39">
        <f t="shared" si="30"/>
        <v>0</v>
      </c>
      <c r="P249" s="39">
        <f>IF($A249&lt;=LEN('COL7A1 e15 - 2ry Str + Mask'!A$2),M249-J249,"")</f>
        <v>0</v>
      </c>
      <c r="Q249" s="39">
        <f>IF($A249&lt;=LEN('COL7A1 e15 - 2ry Str + Mask'!A$2),N249-K249,"")</f>
        <v>0</v>
      </c>
      <c r="R249" s="39">
        <f>IF($A249&lt;=LEN('COL7A1 e15 - 2ry Str + Mask'!A$2),O249-L249,"")</f>
        <v>0</v>
      </c>
    </row>
    <row r="250" spans="1:18" ht="68" customHeight="1" x14ac:dyDescent="0.15">
      <c r="A250" s="36">
        <v>249</v>
      </c>
      <c r="B250" s="37" t="str">
        <f>IF($A250&lt;=LEN('COL7A1 e15 - 2ry Str + Mask'!A$2),MID('COL7A1 e15 - 2ry Str + Mask'!A$2,$A250,1),"")</f>
        <v>.</v>
      </c>
      <c r="C250" s="38" t="str">
        <f>IF($A250&lt;=LEN('COL7A1 e15 - 2ry Str + Mask'!B$2),MID('COL7A1 e15 - 2ry Str + Mask'!B$2,$A250,1),"")</f>
        <v>.</v>
      </c>
      <c r="D250" s="38" t="str">
        <f>IF($A250&lt;=LEN('COL7A1 e15 - 2ry Str + Mask'!C$2),MID('COL7A1 e15 - 2ry Str + Mask'!C$2,$A250,1),"")</f>
        <v>.</v>
      </c>
      <c r="E250" s="38" t="str">
        <f t="shared" si="24"/>
        <v>.</v>
      </c>
      <c r="F250" s="38" t="str">
        <f t="shared" si="31"/>
        <v>.....(((((..((((.(((.((((..((((((.((((((.(((...((.........((((((((...)))).))))...............................................................(((.....)))........|||||||||||||||||||||||||............................))...)))))))))...)))))))))).))))))).</v>
      </c>
      <c r="G250" s="39">
        <f>IF($A250&lt;=LEN('COL7A1 e15 - 2ry Str + Mask'!A$2),SUMIF('COL7A1 e15 - HSF3.0'!E2:E219,"&lt;="&amp;$A250,'COL7A1 e15 - HSF3.0'!H2:H219)-SUMIF('COL7A1 e15 - HSF3.0'!G2:G219,"&lt;="&amp;$A250,'COL7A1 e15 - HSF3.0'!H2:H219),"")</f>
        <v>0</v>
      </c>
      <c r="H250" s="39">
        <f>IF($A250&lt;=LEN('COL7A1 e15 - 2ry Str + Mask'!A$2),SUMIF('COL7A1 e15 - HSF3.0'!E2:E219,"&lt;="&amp;$A250,'COL7A1 e15 - HSF3.0'!I2:I219)-SUMIF('COL7A1 e15 - HSF3.0'!G2:G219,"&lt;="&amp;$A250,'COL7A1 e15 - HSF3.0'!I2:I219),"")</f>
        <v>0</v>
      </c>
      <c r="I250" s="39">
        <f>IF($A250&lt;=LEN('COL7A1 e15 - 2ry Str + Mask'!A$2),G250+H250,"")</f>
        <v>0</v>
      </c>
      <c r="J250" s="39">
        <f t="shared" si="25"/>
        <v>0</v>
      </c>
      <c r="K250" s="39">
        <f t="shared" si="26"/>
        <v>0</v>
      </c>
      <c r="L250" s="39">
        <f t="shared" si="27"/>
        <v>0</v>
      </c>
      <c r="M250" s="39">
        <f t="shared" si="28"/>
        <v>0</v>
      </c>
      <c r="N250" s="39">
        <f t="shared" si="29"/>
        <v>0</v>
      </c>
      <c r="O250" s="39">
        <f t="shared" si="30"/>
        <v>0</v>
      </c>
      <c r="P250" s="39">
        <f>IF($A250&lt;=LEN('COL7A1 e15 - 2ry Str + Mask'!A$2),M250-J250,"")</f>
        <v>0</v>
      </c>
      <c r="Q250" s="39">
        <f>IF($A250&lt;=LEN('COL7A1 e15 - 2ry Str + Mask'!A$2),N250-K250,"")</f>
        <v>0</v>
      </c>
      <c r="R250" s="39">
        <f>IF($A250&lt;=LEN('COL7A1 e15 - 2ry Str + Mask'!A$2),O250-L250,"")</f>
        <v>0</v>
      </c>
    </row>
    <row r="251" spans="1:18" ht="68" customHeight="1" x14ac:dyDescent="0.15">
      <c r="A251" s="36">
        <v>250</v>
      </c>
      <c r="B251" s="37" t="str">
        <f>IF($A251&lt;=LEN('COL7A1 e15 - 2ry Str + Mask'!A$2),MID('COL7A1 e15 - 2ry Str + Mask'!A$2,$A251,1),"")</f>
        <v>.</v>
      </c>
      <c r="C251" s="38" t="str">
        <f>IF($A251&lt;=LEN('COL7A1 e15 - 2ry Str + Mask'!B$2),MID('COL7A1 e15 - 2ry Str + Mask'!B$2,$A251,1),"")</f>
        <v>.</v>
      </c>
      <c r="D251" s="38" t="str">
        <f>IF($A251&lt;=LEN('COL7A1 e15 - 2ry Str + Mask'!C$2),MID('COL7A1 e15 - 2ry Str + Mask'!C$2,$A251,1),"")</f>
        <v>.</v>
      </c>
      <c r="E251" s="38" t="str">
        <f t="shared" si="24"/>
        <v>.</v>
      </c>
      <c r="F251" s="38" t="str">
        <f t="shared" si="31"/>
        <v>.....(((((..((((.(((.((((..((((((.((((((.(((...((.........((((((((...)))).))))...............................................................(((.....)))........|||||||||||||||||||||||||............................))...)))))))))...)))))))))).)))))))..</v>
      </c>
      <c r="G251" s="39">
        <f>IF($A251&lt;=LEN('COL7A1 e15 - 2ry Str + Mask'!A$2),SUMIF('COL7A1 e15 - HSF3.0'!E2:E219,"&lt;="&amp;$A251,'COL7A1 e15 - HSF3.0'!H2:H219)-SUMIF('COL7A1 e15 - HSF3.0'!G2:G219,"&lt;="&amp;$A251,'COL7A1 e15 - HSF3.0'!H2:H219),"")</f>
        <v>0</v>
      </c>
      <c r="H251" s="39">
        <f>IF($A251&lt;=LEN('COL7A1 e15 - 2ry Str + Mask'!A$2),SUMIF('COL7A1 e15 - HSF3.0'!E2:E219,"&lt;="&amp;$A251,'COL7A1 e15 - HSF3.0'!I2:I219)-SUMIF('COL7A1 e15 - HSF3.0'!G2:G219,"&lt;="&amp;$A251,'COL7A1 e15 - HSF3.0'!I2:I219),"")</f>
        <v>0</v>
      </c>
      <c r="I251" s="39">
        <f>IF($A251&lt;=LEN('COL7A1 e15 - 2ry Str + Mask'!A$2),G251+H251,"")</f>
        <v>0</v>
      </c>
      <c r="J251" s="39">
        <f t="shared" si="25"/>
        <v>0</v>
      </c>
      <c r="K251" s="39">
        <f t="shared" si="26"/>
        <v>0</v>
      </c>
      <c r="L251" s="39">
        <f t="shared" si="27"/>
        <v>0</v>
      </c>
      <c r="M251" s="39">
        <f t="shared" si="28"/>
        <v>0</v>
      </c>
      <c r="N251" s="39">
        <f t="shared" si="29"/>
        <v>0</v>
      </c>
      <c r="O251" s="39">
        <f t="shared" si="30"/>
        <v>0</v>
      </c>
      <c r="P251" s="39">
        <f>IF($A251&lt;=LEN('COL7A1 e15 - 2ry Str + Mask'!A$2),M251-J251,"")</f>
        <v>0</v>
      </c>
      <c r="Q251" s="39">
        <f>IF($A251&lt;=LEN('COL7A1 e15 - 2ry Str + Mask'!A$2),N251-K251,"")</f>
        <v>0</v>
      </c>
      <c r="R251" s="39">
        <f>IF($A251&lt;=LEN('COL7A1 e15 - 2ry Str + Mask'!A$2),O251-L251,"")</f>
        <v>0</v>
      </c>
    </row>
    <row r="252" spans="1:18" ht="68" customHeight="1" x14ac:dyDescent="0.15">
      <c r="A252" s="36">
        <v>251</v>
      </c>
      <c r="B252" s="37" t="str">
        <f>IF($A252&lt;=LEN('COL7A1 e15 - 2ry Str + Mask'!A$2),MID('COL7A1 e15 - 2ry Str + Mask'!A$2,$A252,1),"")</f>
        <v>)</v>
      </c>
      <c r="C252" s="38" t="str">
        <f>IF($A252&lt;=LEN('COL7A1 e15 - 2ry Str + Mask'!B$2),MID('COL7A1 e15 - 2ry Str + Mask'!B$2,$A252,1),"")</f>
        <v>)</v>
      </c>
      <c r="D252" s="38" t="str">
        <f>IF($A252&lt;=LEN('COL7A1 e15 - 2ry Str + Mask'!C$2),MID('COL7A1 e15 - 2ry Str + Mask'!C$2,$A252,1),"")</f>
        <v>.</v>
      </c>
      <c r="E252" s="38" t="str">
        <f t="shared" si="24"/>
        <v>)</v>
      </c>
      <c r="F252" s="38" t="str">
        <f t="shared" si="31"/>
        <v>.....(((((..((((.(((.((((..((((((.((((((.(((...((.........((((((((...)))).))))...............................................................(((.....)))........|||||||||||||||||||||||||............................))...)))))))))...)))))))))).)))))))..)</v>
      </c>
      <c r="G252" s="39">
        <f>IF($A252&lt;=LEN('COL7A1 e15 - 2ry Str + Mask'!A$2),SUMIF('COL7A1 e15 - HSF3.0'!E2:E219,"&lt;="&amp;$A252,'COL7A1 e15 - HSF3.0'!H2:H219)-SUMIF('COL7A1 e15 - HSF3.0'!G2:G219,"&lt;="&amp;$A252,'COL7A1 e15 - HSF3.0'!H2:H219),"")</f>
        <v>0</v>
      </c>
      <c r="H252" s="39">
        <f>IF($A252&lt;=LEN('COL7A1 e15 - 2ry Str + Mask'!A$2),SUMIF('COL7A1 e15 - HSF3.0'!E2:E219,"&lt;="&amp;$A252,'COL7A1 e15 - HSF3.0'!I2:I219)-SUMIF('COL7A1 e15 - HSF3.0'!G2:G219,"&lt;="&amp;$A252,'COL7A1 e15 - HSF3.0'!I2:I219),"")</f>
        <v>0</v>
      </c>
      <c r="I252" s="39">
        <f>IF($A252&lt;=LEN('COL7A1 e15 - 2ry Str + Mask'!A$2),G252+H252,"")</f>
        <v>0</v>
      </c>
      <c r="J252" s="39">
        <f t="shared" si="25"/>
        <v>0</v>
      </c>
      <c r="K252" s="39">
        <f t="shared" si="26"/>
        <v>0</v>
      </c>
      <c r="L252" s="39">
        <f t="shared" si="27"/>
        <v>0</v>
      </c>
      <c r="M252" s="39">
        <f t="shared" si="28"/>
        <v>0</v>
      </c>
      <c r="N252" s="39">
        <f t="shared" si="29"/>
        <v>0</v>
      </c>
      <c r="O252" s="39">
        <f t="shared" si="30"/>
        <v>0</v>
      </c>
      <c r="P252" s="39">
        <f>IF($A252&lt;=LEN('COL7A1 e15 - 2ry Str + Mask'!A$2),M252-J252,"")</f>
        <v>0</v>
      </c>
      <c r="Q252" s="39">
        <f>IF($A252&lt;=LEN('COL7A1 e15 - 2ry Str + Mask'!A$2),N252-K252,"")</f>
        <v>0</v>
      </c>
      <c r="R252" s="39">
        <f>IF($A252&lt;=LEN('COL7A1 e15 - 2ry Str + Mask'!A$2),O252-L252,"")</f>
        <v>0</v>
      </c>
    </row>
    <row r="253" spans="1:18" ht="68" customHeight="1" x14ac:dyDescent="0.15">
      <c r="A253" s="36">
        <v>252</v>
      </c>
      <c r="B253" s="37" t="str">
        <f>IF($A253&lt;=LEN('COL7A1 e15 - 2ry Str + Mask'!A$2),MID('COL7A1 e15 - 2ry Str + Mask'!A$2,$A253,1),"")</f>
        <v>)</v>
      </c>
      <c r="C253" s="38" t="str">
        <f>IF($A253&lt;=LEN('COL7A1 e15 - 2ry Str + Mask'!B$2),MID('COL7A1 e15 - 2ry Str + Mask'!B$2,$A253,1),"")</f>
        <v>)</v>
      </c>
      <c r="D253" s="38" t="str">
        <f>IF($A253&lt;=LEN('COL7A1 e15 - 2ry Str + Mask'!C$2),MID('COL7A1 e15 - 2ry Str + Mask'!C$2,$A253,1),"")</f>
        <v>.</v>
      </c>
      <c r="E253" s="38" t="str">
        <f t="shared" si="24"/>
        <v>)</v>
      </c>
      <c r="F253" s="38" t="str">
        <f t="shared" si="31"/>
        <v>.....(((((..((((.(((.((((..((((((.((((((.(((...((.........((((((((...)))).))))...............................................................(((.....)))........|||||||||||||||||||||||||............................))...)))))))))...)))))))))).)))))))..))</v>
      </c>
      <c r="G253" s="39">
        <f>IF($A253&lt;=LEN('COL7A1 e15 - 2ry Str + Mask'!A$2),SUMIF('COL7A1 e15 - HSF3.0'!E2:E219,"&lt;="&amp;$A253,'COL7A1 e15 - HSF3.0'!H2:H219)-SUMIF('COL7A1 e15 - HSF3.0'!G2:G219,"&lt;="&amp;$A253,'COL7A1 e15 - HSF3.0'!H2:H219),"")</f>
        <v>0</v>
      </c>
      <c r="H253" s="39">
        <f>IF($A253&lt;=LEN('COL7A1 e15 - 2ry Str + Mask'!A$2),SUMIF('COL7A1 e15 - HSF3.0'!E2:E219,"&lt;="&amp;$A253,'COL7A1 e15 - HSF3.0'!I2:I219)-SUMIF('COL7A1 e15 - HSF3.0'!G2:G219,"&lt;="&amp;$A253,'COL7A1 e15 - HSF3.0'!I2:I219),"")</f>
        <v>0</v>
      </c>
      <c r="I253" s="39">
        <f>IF($A253&lt;=LEN('COL7A1 e15 - 2ry Str + Mask'!A$2),G253+H253,"")</f>
        <v>0</v>
      </c>
      <c r="J253" s="39">
        <f t="shared" si="25"/>
        <v>0</v>
      </c>
      <c r="K253" s="39">
        <f t="shared" si="26"/>
        <v>0</v>
      </c>
      <c r="L253" s="39">
        <f t="shared" si="27"/>
        <v>0</v>
      </c>
      <c r="M253" s="39">
        <f t="shared" si="28"/>
        <v>0</v>
      </c>
      <c r="N253" s="39">
        <f t="shared" si="29"/>
        <v>0</v>
      </c>
      <c r="O253" s="39">
        <f t="shared" si="30"/>
        <v>0</v>
      </c>
      <c r="P253" s="39">
        <f>IF($A253&lt;=LEN('COL7A1 e15 - 2ry Str + Mask'!A$2),M253-J253,"")</f>
        <v>0</v>
      </c>
      <c r="Q253" s="39">
        <f>IF($A253&lt;=LEN('COL7A1 e15 - 2ry Str + Mask'!A$2),N253-K253,"")</f>
        <v>0</v>
      </c>
      <c r="R253" s="39">
        <f>IF($A253&lt;=LEN('COL7A1 e15 - 2ry Str + Mask'!A$2),O253-L253,"")</f>
        <v>0</v>
      </c>
    </row>
    <row r="254" spans="1:18" ht="68" customHeight="1" x14ac:dyDescent="0.15">
      <c r="A254" s="36">
        <v>253</v>
      </c>
      <c r="B254" s="37" t="str">
        <f>IF($A254&lt;=LEN('COL7A1 e15 - 2ry Str + Mask'!A$2),MID('COL7A1 e15 - 2ry Str + Mask'!A$2,$A254,1),"")</f>
        <v>)</v>
      </c>
      <c r="C254" s="38" t="str">
        <f>IF($A254&lt;=LEN('COL7A1 e15 - 2ry Str + Mask'!B$2),MID('COL7A1 e15 - 2ry Str + Mask'!B$2,$A254,1),"")</f>
        <v>)</v>
      </c>
      <c r="D254" s="38" t="str">
        <f>IF($A254&lt;=LEN('COL7A1 e15 - 2ry Str + Mask'!C$2),MID('COL7A1 e15 - 2ry Str + Mask'!C$2,$A254,1),"")</f>
        <v>.</v>
      </c>
      <c r="E254" s="38" t="str">
        <f t="shared" si="24"/>
        <v>)</v>
      </c>
      <c r="F254" s="38" t="str">
        <f t="shared" si="31"/>
        <v>.....(((((..((((.(((.((((..((((((.((((((.(((...((.........((((((((...)))).))))...............................................................(((.....)))........|||||||||||||||||||||||||............................))...)))))))))...)))))))))).)))))))..)))</v>
      </c>
      <c r="G254" s="39">
        <f>IF($A254&lt;=LEN('COL7A1 e15 - 2ry Str + Mask'!A$2),SUMIF('COL7A1 e15 - HSF3.0'!E2:E219,"&lt;="&amp;$A254,'COL7A1 e15 - HSF3.0'!H2:H219)-SUMIF('COL7A1 e15 - HSF3.0'!G2:G219,"&lt;="&amp;$A254,'COL7A1 e15 - HSF3.0'!H2:H219),"")</f>
        <v>0</v>
      </c>
      <c r="H254" s="39">
        <f>IF($A254&lt;=LEN('COL7A1 e15 - 2ry Str + Mask'!A$2),SUMIF('COL7A1 e15 - HSF3.0'!E2:E219,"&lt;="&amp;$A254,'COL7A1 e15 - HSF3.0'!I2:I219)-SUMIF('COL7A1 e15 - HSF3.0'!G2:G219,"&lt;="&amp;$A254,'COL7A1 e15 - HSF3.0'!I2:I219),"")</f>
        <v>0</v>
      </c>
      <c r="I254" s="39">
        <f>IF($A254&lt;=LEN('COL7A1 e15 - 2ry Str + Mask'!A$2),G254+H254,"")</f>
        <v>0</v>
      </c>
      <c r="J254" s="39">
        <f t="shared" si="25"/>
        <v>0</v>
      </c>
      <c r="K254" s="39">
        <f t="shared" si="26"/>
        <v>0</v>
      </c>
      <c r="L254" s="39">
        <f t="shared" si="27"/>
        <v>0</v>
      </c>
      <c r="M254" s="39">
        <f t="shared" si="28"/>
        <v>0</v>
      </c>
      <c r="N254" s="39">
        <f t="shared" si="29"/>
        <v>0</v>
      </c>
      <c r="O254" s="39">
        <f t="shared" si="30"/>
        <v>0</v>
      </c>
      <c r="P254" s="39">
        <f>IF($A254&lt;=LEN('COL7A1 e15 - 2ry Str + Mask'!A$2),M254-J254,"")</f>
        <v>0</v>
      </c>
      <c r="Q254" s="39">
        <f>IF($A254&lt;=LEN('COL7A1 e15 - 2ry Str + Mask'!A$2),N254-K254,"")</f>
        <v>0</v>
      </c>
      <c r="R254" s="39">
        <f>IF($A254&lt;=LEN('COL7A1 e15 - 2ry Str + Mask'!A$2),O254-L254,"")</f>
        <v>0</v>
      </c>
    </row>
    <row r="255" spans="1:18" ht="68" customHeight="1" x14ac:dyDescent="0.15">
      <c r="A255" s="36">
        <v>254</v>
      </c>
      <c r="B255" s="37" t="str">
        <f>IF($A255&lt;=LEN('COL7A1 e15 - 2ry Str + Mask'!A$2),MID('COL7A1 e15 - 2ry Str + Mask'!A$2,$A255,1),"")</f>
        <v>)</v>
      </c>
      <c r="C255" s="38" t="str">
        <f>IF($A255&lt;=LEN('COL7A1 e15 - 2ry Str + Mask'!B$2),MID('COL7A1 e15 - 2ry Str + Mask'!B$2,$A255,1),"")</f>
        <v>)</v>
      </c>
      <c r="D255" s="38" t="str">
        <f>IF($A255&lt;=LEN('COL7A1 e15 - 2ry Str + Mask'!C$2),MID('COL7A1 e15 - 2ry Str + Mask'!C$2,$A255,1),"")</f>
        <v>.</v>
      </c>
      <c r="E255" s="38" t="str">
        <f t="shared" si="24"/>
        <v>)</v>
      </c>
      <c r="F255" s="38" t="str">
        <f t="shared" si="31"/>
        <v>.....(((((..((((.(((.((((..((((((.((((((.(((...((.........((((((((...)))).))))...............................................................(((.....)))........|||||||||||||||||||||||||............................))...)))))))))...)))))))))).)))))))..))))</v>
      </c>
      <c r="G255" s="39">
        <f>IF($A255&lt;=LEN('COL7A1 e15 - 2ry Str + Mask'!A$2),SUMIF('COL7A1 e15 - HSF3.0'!E2:E219,"&lt;="&amp;$A255,'COL7A1 e15 - HSF3.0'!H2:H219)-SUMIF('COL7A1 e15 - HSF3.0'!G2:G219,"&lt;="&amp;$A255,'COL7A1 e15 - HSF3.0'!H2:H219),"")</f>
        <v>0</v>
      </c>
      <c r="H255" s="39">
        <f>IF($A255&lt;=LEN('COL7A1 e15 - 2ry Str + Mask'!A$2),SUMIF('COL7A1 e15 - HSF3.0'!E2:E219,"&lt;="&amp;$A255,'COL7A1 e15 - HSF3.0'!I2:I219)-SUMIF('COL7A1 e15 - HSF3.0'!G2:G219,"&lt;="&amp;$A255,'COL7A1 e15 - HSF3.0'!I2:I219),"")</f>
        <v>0</v>
      </c>
      <c r="I255" s="39">
        <f>IF($A255&lt;=LEN('COL7A1 e15 - 2ry Str + Mask'!A$2),G255+H255,"")</f>
        <v>0</v>
      </c>
      <c r="J255" s="39">
        <f t="shared" si="25"/>
        <v>0</v>
      </c>
      <c r="K255" s="39">
        <f t="shared" si="26"/>
        <v>0</v>
      </c>
      <c r="L255" s="39">
        <f t="shared" si="27"/>
        <v>0</v>
      </c>
      <c r="M255" s="39">
        <f t="shared" si="28"/>
        <v>0</v>
      </c>
      <c r="N255" s="39">
        <f t="shared" si="29"/>
        <v>0</v>
      </c>
      <c r="O255" s="39">
        <f t="shared" si="30"/>
        <v>0</v>
      </c>
      <c r="P255" s="39">
        <f>IF($A255&lt;=LEN('COL7A1 e15 - 2ry Str + Mask'!A$2),M255-J255,"")</f>
        <v>0</v>
      </c>
      <c r="Q255" s="39">
        <f>IF($A255&lt;=LEN('COL7A1 e15 - 2ry Str + Mask'!A$2),N255-K255,"")</f>
        <v>0</v>
      </c>
      <c r="R255" s="39">
        <f>IF($A255&lt;=LEN('COL7A1 e15 - 2ry Str + Mask'!A$2),O255-L255,"")</f>
        <v>0</v>
      </c>
    </row>
    <row r="256" spans="1:18" ht="68" customHeight="1" x14ac:dyDescent="0.15">
      <c r="A256" s="36">
        <v>255</v>
      </c>
      <c r="B256" s="37" t="str">
        <f>IF($A256&lt;=LEN('COL7A1 e15 - 2ry Str + Mask'!A$2),MID('COL7A1 e15 - 2ry Str + Mask'!A$2,$A256,1),"")</f>
        <v>)</v>
      </c>
      <c r="C256" s="38" t="str">
        <f>IF($A256&lt;=LEN('COL7A1 e15 - 2ry Str + Mask'!B$2),MID('COL7A1 e15 - 2ry Str + Mask'!B$2,$A256,1),"")</f>
        <v>)</v>
      </c>
      <c r="D256" s="38" t="str">
        <f>IF($A256&lt;=LEN('COL7A1 e15 - 2ry Str + Mask'!C$2),MID('COL7A1 e15 - 2ry Str + Mask'!C$2,$A256,1),"")</f>
        <v>.</v>
      </c>
      <c r="E256" s="38" t="str">
        <f t="shared" si="24"/>
        <v>)</v>
      </c>
      <c r="F256" s="38" t="str">
        <f t="shared" si="31"/>
        <v>.....(((((..((((.(((.((((..((((((.((((((.(((...((.........((((((((...)))).))))...............................................................(((.....)))........|||||||||||||||||||||||||............................))...)))))))))...)))))))))).)))))))..)))))</v>
      </c>
      <c r="G256" s="39">
        <f>IF($A256&lt;=LEN('COL7A1 e15 - 2ry Str + Mask'!A$2),SUMIF('COL7A1 e15 - HSF3.0'!E2:E219,"&lt;="&amp;$A256,'COL7A1 e15 - HSF3.0'!H2:H219)-SUMIF('COL7A1 e15 - HSF3.0'!G2:G219,"&lt;="&amp;$A256,'COL7A1 e15 - HSF3.0'!H2:H219),"")</f>
        <v>0</v>
      </c>
      <c r="H256" s="39">
        <f>IF($A256&lt;=LEN('COL7A1 e15 - 2ry Str + Mask'!A$2),SUMIF('COL7A1 e15 - HSF3.0'!E2:E219,"&lt;="&amp;$A256,'COL7A1 e15 - HSF3.0'!I2:I219)-SUMIF('COL7A1 e15 - HSF3.0'!G2:G219,"&lt;="&amp;$A256,'COL7A1 e15 - HSF3.0'!I2:I219),"")</f>
        <v>0</v>
      </c>
      <c r="I256" s="39">
        <f>IF($A256&lt;=LEN('COL7A1 e15 - 2ry Str + Mask'!A$2),G256+H256,"")</f>
        <v>0</v>
      </c>
      <c r="J256" s="39">
        <f t="shared" si="25"/>
        <v>0</v>
      </c>
      <c r="K256" s="39">
        <f t="shared" si="26"/>
        <v>0</v>
      </c>
      <c r="L256" s="39">
        <f t="shared" si="27"/>
        <v>0</v>
      </c>
      <c r="M256" s="39">
        <f t="shared" si="28"/>
        <v>0</v>
      </c>
      <c r="N256" s="39">
        <f t="shared" si="29"/>
        <v>0</v>
      </c>
      <c r="O256" s="39">
        <f t="shared" si="30"/>
        <v>0</v>
      </c>
      <c r="P256" s="39">
        <f>IF($A256&lt;=LEN('COL7A1 e15 - 2ry Str + Mask'!A$2),M256-J256,"")</f>
        <v>0</v>
      </c>
      <c r="Q256" s="39">
        <f>IF($A256&lt;=LEN('COL7A1 e15 - 2ry Str + Mask'!A$2),N256-K256,"")</f>
        <v>0</v>
      </c>
      <c r="R256" s="39">
        <f>IF($A256&lt;=LEN('COL7A1 e15 - 2ry Str + Mask'!A$2),O256-L256,"")</f>
        <v>0</v>
      </c>
    </row>
    <row r="257" spans="1:18" ht="68" customHeight="1" x14ac:dyDescent="0.15">
      <c r="A257" s="36">
        <v>256</v>
      </c>
      <c r="B257" s="37" t="str">
        <f>IF($A257&lt;=LEN('COL7A1 e15 - 2ry Str + Mask'!A$2),MID('COL7A1 e15 - 2ry Str + Mask'!A$2,$A257,1),"")</f>
        <v>.</v>
      </c>
      <c r="C257" s="38" t="str">
        <f>IF($A257&lt;=LEN('COL7A1 e15 - 2ry Str + Mask'!B$2),MID('COL7A1 e15 - 2ry Str + Mask'!B$2,$A257,1),"")</f>
        <v>.</v>
      </c>
      <c r="D257" s="38" t="str">
        <f>IF($A257&lt;=LEN('COL7A1 e15 - 2ry Str + Mask'!C$2),MID('COL7A1 e15 - 2ry Str + Mask'!C$2,$A257,1),"")</f>
        <v>.</v>
      </c>
      <c r="E257" s="38" t="str">
        <f t="shared" si="24"/>
        <v>.</v>
      </c>
      <c r="F257" s="38" t="str">
        <f t="shared" si="31"/>
        <v>.....(((((..((((.(((.((((..((((((.((((((.(((...((.........((((((((...)))).))))...............................................................(((.....)))........|||||||||||||||||||||||||............................))...)))))))))...)))))))))).)))))))..))))).</v>
      </c>
      <c r="G257" s="39">
        <f>IF($A257&lt;=LEN('COL7A1 e15 - 2ry Str + Mask'!A$2),SUMIF('COL7A1 e15 - HSF3.0'!E2:E219,"&lt;="&amp;$A257,'COL7A1 e15 - HSF3.0'!H2:H219)-SUMIF('COL7A1 e15 - HSF3.0'!G2:G219,"&lt;="&amp;$A257,'COL7A1 e15 - HSF3.0'!H2:H219),"")</f>
        <v>0</v>
      </c>
      <c r="H257" s="39">
        <f>IF($A257&lt;=LEN('COL7A1 e15 - 2ry Str + Mask'!A$2),SUMIF('COL7A1 e15 - HSF3.0'!E2:E219,"&lt;="&amp;$A257,'COL7A1 e15 - HSF3.0'!I2:I219)-SUMIF('COL7A1 e15 - HSF3.0'!G2:G219,"&lt;="&amp;$A257,'COL7A1 e15 - HSF3.0'!I2:I219),"")</f>
        <v>0</v>
      </c>
      <c r="I257" s="39">
        <f>IF($A257&lt;=LEN('COL7A1 e15 - 2ry Str + Mask'!A$2),G257+H257,"")</f>
        <v>0</v>
      </c>
      <c r="J257" s="39">
        <f t="shared" si="25"/>
        <v>0</v>
      </c>
      <c r="K257" s="39">
        <f t="shared" si="26"/>
        <v>0</v>
      </c>
      <c r="L257" s="39">
        <f t="shared" si="27"/>
        <v>0</v>
      </c>
      <c r="M257" s="39">
        <f t="shared" si="28"/>
        <v>0</v>
      </c>
      <c r="N257" s="39">
        <f t="shared" si="29"/>
        <v>0</v>
      </c>
      <c r="O257" s="39">
        <f t="shared" si="30"/>
        <v>0</v>
      </c>
      <c r="P257" s="39">
        <f>IF($A257&lt;=LEN('COL7A1 e15 - 2ry Str + Mask'!A$2),M257-J257,"")</f>
        <v>0</v>
      </c>
      <c r="Q257" s="39">
        <f>IF($A257&lt;=LEN('COL7A1 e15 - 2ry Str + Mask'!A$2),N257-K257,"")</f>
        <v>0</v>
      </c>
      <c r="R257" s="39">
        <f>IF($A257&lt;=LEN('COL7A1 e15 - 2ry Str + Mask'!A$2),O257-L257,"")</f>
        <v>0</v>
      </c>
    </row>
    <row r="258" spans="1:18" ht="68" customHeight="1" x14ac:dyDescent="0.15">
      <c r="A258" s="36">
        <v>257</v>
      </c>
      <c r="B258" s="37" t="str">
        <f>IF($A258&lt;=LEN('COL7A1 e15 - 2ry Str + Mask'!A$2),MID('COL7A1 e15 - 2ry Str + Mask'!A$2,$A258,1),"")</f>
        <v>.</v>
      </c>
      <c r="C258" s="38" t="str">
        <f>IF($A258&lt;=LEN('COL7A1 e15 - 2ry Str + Mask'!B$2),MID('COL7A1 e15 - 2ry Str + Mask'!B$2,$A258,1),"")</f>
        <v>.</v>
      </c>
      <c r="D258" s="38" t="str">
        <f>IF($A258&lt;=LEN('COL7A1 e15 - 2ry Str + Mask'!C$2),MID('COL7A1 e15 - 2ry Str + Mask'!C$2,$A258,1),"")</f>
        <v>.</v>
      </c>
      <c r="E258" s="38" t="str">
        <f t="shared" ref="E258:E285" si="32">IF(D258="x","|",C258)</f>
        <v>.</v>
      </c>
      <c r="F258" s="38" t="str">
        <f t="shared" si="31"/>
        <v>.....(((((..((((.(((.((((..((((((.((((((.(((...((.........((((((((...)))).))))...............................................................(((.....)))........|||||||||||||||||||||||||............................))...)))))))))...)))))))))).)))))))..)))))..</v>
      </c>
      <c r="G258" s="39">
        <f>IF($A258&lt;=LEN('COL7A1 e15 - 2ry Str + Mask'!A$2),SUMIF('COL7A1 e15 - HSF3.0'!E2:E219,"&lt;="&amp;$A258,'COL7A1 e15 - HSF3.0'!H2:H219)-SUMIF('COL7A1 e15 - HSF3.0'!G2:G219,"&lt;="&amp;$A258,'COL7A1 e15 - HSF3.0'!H2:H219),"")</f>
        <v>0</v>
      </c>
      <c r="H258" s="39">
        <f>IF($A258&lt;=LEN('COL7A1 e15 - 2ry Str + Mask'!A$2),SUMIF('COL7A1 e15 - HSF3.0'!E2:E219,"&lt;="&amp;$A258,'COL7A1 e15 - HSF3.0'!I2:I219)-SUMIF('COL7A1 e15 - HSF3.0'!G2:G219,"&lt;="&amp;$A258,'COL7A1 e15 - HSF3.0'!I2:I219),"")</f>
        <v>0</v>
      </c>
      <c r="I258" s="39">
        <f>IF($A258&lt;=LEN('COL7A1 e15 - 2ry Str + Mask'!A$2),G258+H258,"")</f>
        <v>0</v>
      </c>
      <c r="J258" s="39">
        <f t="shared" ref="J258:J285" si="33">IF(OR(B258=".",B258=""),G258,0)</f>
        <v>0</v>
      </c>
      <c r="K258" s="39">
        <f t="shared" ref="K258:K285" si="34">IF(OR(B258=".",B258=""),H258,0)</f>
        <v>0</v>
      </c>
      <c r="L258" s="39">
        <f t="shared" ref="L258:L285" si="35">IF(OR(B258=".",B258=""),I258,0)</f>
        <v>0</v>
      </c>
      <c r="M258" s="39">
        <f t="shared" ref="M258:M285" si="36">IF(OR(E258=".",E258=""),G258,0)</f>
        <v>0</v>
      </c>
      <c r="N258" s="39">
        <f t="shared" ref="N258:N285" si="37">IF(OR(E258=".",E258=""),H258,0)</f>
        <v>0</v>
      </c>
      <c r="O258" s="39">
        <f t="shared" ref="O258:O285" si="38">IF(OR(E258=".",E258=""),I258,0)</f>
        <v>0</v>
      </c>
      <c r="P258" s="39">
        <f>IF($A258&lt;=LEN('COL7A1 e15 - 2ry Str + Mask'!A$2),M258-J258,"")</f>
        <v>0</v>
      </c>
      <c r="Q258" s="39">
        <f>IF($A258&lt;=LEN('COL7A1 e15 - 2ry Str + Mask'!A$2),N258-K258,"")</f>
        <v>0</v>
      </c>
      <c r="R258" s="39">
        <f>IF($A258&lt;=LEN('COL7A1 e15 - 2ry Str + Mask'!A$2),O258-L258,"")</f>
        <v>0</v>
      </c>
    </row>
    <row r="259" spans="1:18" ht="68" customHeight="1" x14ac:dyDescent="0.15">
      <c r="A259" s="36">
        <v>258</v>
      </c>
      <c r="B259" s="37" t="str">
        <f>IF($A259&lt;=LEN('COL7A1 e15 - 2ry Str + Mask'!A$2),MID('COL7A1 e15 - 2ry Str + Mask'!A$2,$A259,1),"")</f>
        <v>.</v>
      </c>
      <c r="C259" s="38" t="str">
        <f>IF($A259&lt;=LEN('COL7A1 e15 - 2ry Str + Mask'!B$2),MID('COL7A1 e15 - 2ry Str + Mask'!B$2,$A259,1),"")</f>
        <v>.</v>
      </c>
      <c r="D259" s="38" t="str">
        <f>IF($A259&lt;=LEN('COL7A1 e15 - 2ry Str + Mask'!C$2),MID('COL7A1 e15 - 2ry Str + Mask'!C$2,$A259,1),"")</f>
        <v>.</v>
      </c>
      <c r="E259" s="38" t="str">
        <f t="shared" si="32"/>
        <v>.</v>
      </c>
      <c r="F259" s="38" t="str">
        <f t="shared" ref="F259:F285" si="39">CONCATENATE(F258,E259)</f>
        <v>.....(((((..((((.(((.((((..((((((.((((((.(((...((.........((((((((...)))).))))...............................................................(((.....)))........|||||||||||||||||||||||||............................))...)))))))))...)))))))))).)))))))..)))))...</v>
      </c>
      <c r="G259" s="39">
        <f>IF($A259&lt;=LEN('COL7A1 e15 - 2ry Str + Mask'!A$2),SUMIF('COL7A1 e15 - HSF3.0'!E2:E219,"&lt;="&amp;$A259,'COL7A1 e15 - HSF3.0'!H2:H219)-SUMIF('COL7A1 e15 - HSF3.0'!G2:G219,"&lt;="&amp;$A259,'COL7A1 e15 - HSF3.0'!H2:H219),"")</f>
        <v>0</v>
      </c>
      <c r="H259" s="39">
        <f>IF($A259&lt;=LEN('COL7A1 e15 - 2ry Str + Mask'!A$2),SUMIF('COL7A1 e15 - HSF3.0'!E2:E219,"&lt;="&amp;$A259,'COL7A1 e15 - HSF3.0'!I2:I219)-SUMIF('COL7A1 e15 - HSF3.0'!G2:G219,"&lt;="&amp;$A259,'COL7A1 e15 - HSF3.0'!I2:I219),"")</f>
        <v>0</v>
      </c>
      <c r="I259" s="39">
        <f>IF($A259&lt;=LEN('COL7A1 e15 - 2ry Str + Mask'!A$2),G259+H259,"")</f>
        <v>0</v>
      </c>
      <c r="J259" s="39">
        <f t="shared" si="33"/>
        <v>0</v>
      </c>
      <c r="K259" s="39">
        <f t="shared" si="34"/>
        <v>0</v>
      </c>
      <c r="L259" s="39">
        <f t="shared" si="35"/>
        <v>0</v>
      </c>
      <c r="M259" s="39">
        <f t="shared" si="36"/>
        <v>0</v>
      </c>
      <c r="N259" s="39">
        <f t="shared" si="37"/>
        <v>0</v>
      </c>
      <c r="O259" s="39">
        <f t="shared" si="38"/>
        <v>0</v>
      </c>
      <c r="P259" s="39">
        <f>IF($A259&lt;=LEN('COL7A1 e15 - 2ry Str + Mask'!A$2),M259-J259,"")</f>
        <v>0</v>
      </c>
      <c r="Q259" s="39">
        <f>IF($A259&lt;=LEN('COL7A1 e15 - 2ry Str + Mask'!A$2),N259-K259,"")</f>
        <v>0</v>
      </c>
      <c r="R259" s="39">
        <f>IF($A259&lt;=LEN('COL7A1 e15 - 2ry Str + Mask'!A$2),O259-L259,"")</f>
        <v>0</v>
      </c>
    </row>
    <row r="260" spans="1:18" ht="68" customHeight="1" x14ac:dyDescent="0.15">
      <c r="A260" s="36">
        <v>259</v>
      </c>
      <c r="B260" s="37" t="str">
        <f>IF($A260&lt;=LEN('COL7A1 e15 - 2ry Str + Mask'!A$2),MID('COL7A1 e15 - 2ry Str + Mask'!A$2,$A260,1),"")</f>
        <v>.</v>
      </c>
      <c r="C260" s="38" t="str">
        <f>IF($A260&lt;=LEN('COL7A1 e15 - 2ry Str + Mask'!B$2),MID('COL7A1 e15 - 2ry Str + Mask'!B$2,$A260,1),"")</f>
        <v>.</v>
      </c>
      <c r="D260" s="38" t="str">
        <f>IF($A260&lt;=LEN('COL7A1 e15 - 2ry Str + Mask'!C$2),MID('COL7A1 e15 - 2ry Str + Mask'!C$2,$A260,1),"")</f>
        <v>.</v>
      </c>
      <c r="E260" s="38" t="str">
        <f t="shared" si="32"/>
        <v>.</v>
      </c>
      <c r="F260" s="38" t="str">
        <f t="shared" si="39"/>
        <v>.....(((((..((((.(((.((((..((((((.((((((.(((...((.........((((((((...)))).))))...............................................................(((.....)))........|||||||||||||||||||||||||............................))...)))))))))...)))))))))).)))))))..)))))....</v>
      </c>
      <c r="G260" s="39">
        <f>IF($A260&lt;=LEN('COL7A1 e15 - 2ry Str + Mask'!A$2),SUMIF('COL7A1 e15 - HSF3.0'!E2:E219,"&lt;="&amp;$A260,'COL7A1 e15 - HSF3.0'!H2:H219)-SUMIF('COL7A1 e15 - HSF3.0'!G2:G219,"&lt;="&amp;$A260,'COL7A1 e15 - HSF3.0'!H2:H219),"")</f>
        <v>0</v>
      </c>
      <c r="H260" s="39">
        <f>IF($A260&lt;=LEN('COL7A1 e15 - 2ry Str + Mask'!A$2),SUMIF('COL7A1 e15 - HSF3.0'!E2:E219,"&lt;="&amp;$A260,'COL7A1 e15 - HSF3.0'!I2:I219)-SUMIF('COL7A1 e15 - HSF3.0'!G2:G219,"&lt;="&amp;$A260,'COL7A1 e15 - HSF3.0'!I2:I219),"")</f>
        <v>0</v>
      </c>
      <c r="I260" s="39">
        <f>IF($A260&lt;=LEN('COL7A1 e15 - 2ry Str + Mask'!A$2),G260+H260,"")</f>
        <v>0</v>
      </c>
      <c r="J260" s="39">
        <f t="shared" si="33"/>
        <v>0</v>
      </c>
      <c r="K260" s="39">
        <f t="shared" si="34"/>
        <v>0</v>
      </c>
      <c r="L260" s="39">
        <f t="shared" si="35"/>
        <v>0</v>
      </c>
      <c r="M260" s="39">
        <f t="shared" si="36"/>
        <v>0</v>
      </c>
      <c r="N260" s="39">
        <f t="shared" si="37"/>
        <v>0</v>
      </c>
      <c r="O260" s="39">
        <f t="shared" si="38"/>
        <v>0</v>
      </c>
      <c r="P260" s="39">
        <f>IF($A260&lt;=LEN('COL7A1 e15 - 2ry Str + Mask'!A$2),M260-J260,"")</f>
        <v>0</v>
      </c>
      <c r="Q260" s="39">
        <f>IF($A260&lt;=LEN('COL7A1 e15 - 2ry Str + Mask'!A$2),N260-K260,"")</f>
        <v>0</v>
      </c>
      <c r="R260" s="39">
        <f>IF($A260&lt;=LEN('COL7A1 e15 - 2ry Str + Mask'!A$2),O260-L260,"")</f>
        <v>0</v>
      </c>
    </row>
    <row r="261" spans="1:18" ht="68" customHeight="1" x14ac:dyDescent="0.15">
      <c r="A261" s="36">
        <v>260</v>
      </c>
      <c r="B261" s="37" t="str">
        <f>IF($A261&lt;=LEN('COL7A1 e15 - 2ry Str + Mask'!A$2),MID('COL7A1 e15 - 2ry Str + Mask'!A$2,$A261,1),"")</f>
        <v>.</v>
      </c>
      <c r="C261" s="38" t="str">
        <f>IF($A261&lt;=LEN('COL7A1 e15 - 2ry Str + Mask'!B$2),MID('COL7A1 e15 - 2ry Str + Mask'!B$2,$A261,1),"")</f>
        <v>.</v>
      </c>
      <c r="D261" s="38" t="str">
        <f>IF($A261&lt;=LEN('COL7A1 e15 - 2ry Str + Mask'!C$2),MID('COL7A1 e15 - 2ry Str + Mask'!C$2,$A261,1),"")</f>
        <v>.</v>
      </c>
      <c r="E261" s="38" t="str">
        <f t="shared" si="32"/>
        <v>.</v>
      </c>
      <c r="F261" s="38" t="str">
        <f t="shared" si="39"/>
        <v>.....(((((..((((.(((.((((..((((((.((((((.(((...((.........((((((((...)))).))))...............................................................(((.....)))........|||||||||||||||||||||||||............................))...)))))))))...)))))))))).)))))))..))))).....</v>
      </c>
      <c r="G261" s="39">
        <f>IF($A261&lt;=LEN('COL7A1 e15 - 2ry Str + Mask'!A$2),SUMIF('COL7A1 e15 - HSF3.0'!E2:E219,"&lt;="&amp;$A261,'COL7A1 e15 - HSF3.0'!H2:H219)-SUMIF('COL7A1 e15 - HSF3.0'!G2:G219,"&lt;="&amp;$A261,'COL7A1 e15 - HSF3.0'!H2:H219),"")</f>
        <v>0</v>
      </c>
      <c r="H261" s="39">
        <f>IF($A261&lt;=LEN('COL7A1 e15 - 2ry Str + Mask'!A$2),SUMIF('COL7A1 e15 - HSF3.0'!E2:E219,"&lt;="&amp;$A261,'COL7A1 e15 - HSF3.0'!I2:I219)-SUMIF('COL7A1 e15 - HSF3.0'!G2:G219,"&lt;="&amp;$A261,'COL7A1 e15 - HSF3.0'!I2:I219),"")</f>
        <v>0</v>
      </c>
      <c r="I261" s="39">
        <f>IF($A261&lt;=LEN('COL7A1 e15 - 2ry Str + Mask'!A$2),G261+H261,"")</f>
        <v>0</v>
      </c>
      <c r="J261" s="39">
        <f t="shared" si="33"/>
        <v>0</v>
      </c>
      <c r="K261" s="39">
        <f t="shared" si="34"/>
        <v>0</v>
      </c>
      <c r="L261" s="39">
        <f t="shared" si="35"/>
        <v>0</v>
      </c>
      <c r="M261" s="39">
        <f t="shared" si="36"/>
        <v>0</v>
      </c>
      <c r="N261" s="39">
        <f t="shared" si="37"/>
        <v>0</v>
      </c>
      <c r="O261" s="39">
        <f t="shared" si="38"/>
        <v>0</v>
      </c>
      <c r="P261" s="39">
        <f>IF($A261&lt;=LEN('COL7A1 e15 - 2ry Str + Mask'!A$2),M261-J261,"")</f>
        <v>0</v>
      </c>
      <c r="Q261" s="39">
        <f>IF($A261&lt;=LEN('COL7A1 e15 - 2ry Str + Mask'!A$2),N261-K261,"")</f>
        <v>0</v>
      </c>
      <c r="R261" s="39">
        <f>IF($A261&lt;=LEN('COL7A1 e15 - 2ry Str + Mask'!A$2),O261-L261,"")</f>
        <v>0</v>
      </c>
    </row>
    <row r="262" spans="1:18" ht="68" customHeight="1" x14ac:dyDescent="0.15">
      <c r="A262" s="36">
        <v>261</v>
      </c>
      <c r="B262" s="37" t="str">
        <f>IF($A262&lt;=LEN('COL7A1 e15 - 2ry Str + Mask'!A$2),MID('COL7A1 e15 - 2ry Str + Mask'!A$2,$A262,1),"")</f>
        <v>.</v>
      </c>
      <c r="C262" s="38" t="str">
        <f>IF($A262&lt;=LEN('COL7A1 e15 - 2ry Str + Mask'!B$2),MID('COL7A1 e15 - 2ry Str + Mask'!B$2,$A262,1),"")</f>
        <v>.</v>
      </c>
      <c r="D262" s="38" t="str">
        <f>IF($A262&lt;=LEN('COL7A1 e15 - 2ry Str + Mask'!C$2),MID('COL7A1 e15 - 2ry Str + Mask'!C$2,$A262,1),"")</f>
        <v>.</v>
      </c>
      <c r="E262" s="38" t="str">
        <f t="shared" si="32"/>
        <v>.</v>
      </c>
      <c r="F262" s="38" t="str">
        <f t="shared" si="39"/>
        <v>.....(((((..((((.(((.((((..((((((.((((((.(((...((.........((((((((...)))).))))...............................................................(((.....)))........|||||||||||||||||||||||||............................))...)))))))))...)))))))))).)))))))..)))))......</v>
      </c>
      <c r="G262" s="39">
        <f>IF($A262&lt;=LEN('COL7A1 e15 - 2ry Str + Mask'!A$2),SUMIF('COL7A1 e15 - HSF3.0'!E2:E219,"&lt;="&amp;$A262,'COL7A1 e15 - HSF3.0'!H2:H219)-SUMIF('COL7A1 e15 - HSF3.0'!G2:G219,"&lt;="&amp;$A262,'COL7A1 e15 - HSF3.0'!H2:H219),"")</f>
        <v>0</v>
      </c>
      <c r="H262" s="39">
        <f>IF($A262&lt;=LEN('COL7A1 e15 - 2ry Str + Mask'!A$2),SUMIF('COL7A1 e15 - HSF3.0'!E2:E219,"&lt;="&amp;$A262,'COL7A1 e15 - HSF3.0'!I2:I219)-SUMIF('COL7A1 e15 - HSF3.0'!G2:G219,"&lt;="&amp;$A262,'COL7A1 e15 - HSF3.0'!I2:I219),"")</f>
        <v>0</v>
      </c>
      <c r="I262" s="39">
        <f>IF($A262&lt;=LEN('COL7A1 e15 - 2ry Str + Mask'!A$2),G262+H262,"")</f>
        <v>0</v>
      </c>
      <c r="J262" s="39">
        <f t="shared" si="33"/>
        <v>0</v>
      </c>
      <c r="K262" s="39">
        <f t="shared" si="34"/>
        <v>0</v>
      </c>
      <c r="L262" s="39">
        <f t="shared" si="35"/>
        <v>0</v>
      </c>
      <c r="M262" s="39">
        <f t="shared" si="36"/>
        <v>0</v>
      </c>
      <c r="N262" s="39">
        <f t="shared" si="37"/>
        <v>0</v>
      </c>
      <c r="O262" s="39">
        <f t="shared" si="38"/>
        <v>0</v>
      </c>
      <c r="P262" s="39">
        <f>IF($A262&lt;=LEN('COL7A1 e15 - 2ry Str + Mask'!A$2),M262-J262,"")</f>
        <v>0</v>
      </c>
      <c r="Q262" s="39">
        <f>IF($A262&lt;=LEN('COL7A1 e15 - 2ry Str + Mask'!A$2),N262-K262,"")</f>
        <v>0</v>
      </c>
      <c r="R262" s="39">
        <f>IF($A262&lt;=LEN('COL7A1 e15 - 2ry Str + Mask'!A$2),O262-L262,"")</f>
        <v>0</v>
      </c>
    </row>
    <row r="263" spans="1:18" ht="68" customHeight="1" x14ac:dyDescent="0.15">
      <c r="A263" s="36">
        <v>262</v>
      </c>
      <c r="B263" s="37" t="str">
        <f>IF($A263&lt;=LEN('COL7A1 e15 - 2ry Str + Mask'!A$2),MID('COL7A1 e15 - 2ry Str + Mask'!A$2,$A263,1),"")</f>
        <v>.</v>
      </c>
      <c r="C263" s="38" t="str">
        <f>IF($A263&lt;=LEN('COL7A1 e15 - 2ry Str + Mask'!B$2),MID('COL7A1 e15 - 2ry Str + Mask'!B$2,$A263,1),"")</f>
        <v>.</v>
      </c>
      <c r="D263" s="38" t="str">
        <f>IF($A263&lt;=LEN('COL7A1 e15 - 2ry Str + Mask'!C$2),MID('COL7A1 e15 - 2ry Str + Mask'!C$2,$A263,1),"")</f>
        <v>.</v>
      </c>
      <c r="E263" s="38" t="str">
        <f t="shared" si="32"/>
        <v>.</v>
      </c>
      <c r="F263" s="38" t="str">
        <f t="shared" si="39"/>
        <v>.....(((((..((((.(((.((((..((((((.((((((.(((...((.........((((((((...)))).))))...............................................................(((.....)))........|||||||||||||||||||||||||............................))...)))))))))...)))))))))).)))))))..))))).......</v>
      </c>
      <c r="G263" s="39">
        <f>IF($A263&lt;=LEN('COL7A1 e15 - 2ry Str + Mask'!A$2),SUMIF('COL7A1 e15 - HSF3.0'!E2:E219,"&lt;="&amp;$A263,'COL7A1 e15 - HSF3.0'!H2:H219)-SUMIF('COL7A1 e15 - HSF3.0'!G2:G219,"&lt;="&amp;$A263,'COL7A1 e15 - HSF3.0'!H2:H219),"")</f>
        <v>0</v>
      </c>
      <c r="H263" s="39">
        <f>IF($A263&lt;=LEN('COL7A1 e15 - 2ry Str + Mask'!A$2),SUMIF('COL7A1 e15 - HSF3.0'!E2:E219,"&lt;="&amp;$A263,'COL7A1 e15 - HSF3.0'!I2:I219)-SUMIF('COL7A1 e15 - HSF3.0'!G2:G219,"&lt;="&amp;$A263,'COL7A1 e15 - HSF3.0'!I2:I219),"")</f>
        <v>0</v>
      </c>
      <c r="I263" s="39">
        <f>IF($A263&lt;=LEN('COL7A1 e15 - 2ry Str + Mask'!A$2),G263+H263,"")</f>
        <v>0</v>
      </c>
      <c r="J263" s="39">
        <f t="shared" si="33"/>
        <v>0</v>
      </c>
      <c r="K263" s="39">
        <f t="shared" si="34"/>
        <v>0</v>
      </c>
      <c r="L263" s="39">
        <f t="shared" si="35"/>
        <v>0</v>
      </c>
      <c r="M263" s="39">
        <f t="shared" si="36"/>
        <v>0</v>
      </c>
      <c r="N263" s="39">
        <f t="shared" si="37"/>
        <v>0</v>
      </c>
      <c r="O263" s="39">
        <f t="shared" si="38"/>
        <v>0</v>
      </c>
      <c r="P263" s="39">
        <f>IF($A263&lt;=LEN('COL7A1 e15 - 2ry Str + Mask'!A$2),M263-J263,"")</f>
        <v>0</v>
      </c>
      <c r="Q263" s="39">
        <f>IF($A263&lt;=LEN('COL7A1 e15 - 2ry Str + Mask'!A$2),N263-K263,"")</f>
        <v>0</v>
      </c>
      <c r="R263" s="39">
        <f>IF($A263&lt;=LEN('COL7A1 e15 - 2ry Str + Mask'!A$2),O263-L263,"")</f>
        <v>0</v>
      </c>
    </row>
    <row r="264" spans="1:18" ht="68" customHeight="1" x14ac:dyDescent="0.15">
      <c r="A264" s="36">
        <v>263</v>
      </c>
      <c r="B264" s="37" t="str">
        <f>IF($A264&lt;=LEN('COL7A1 e15 - 2ry Str + Mask'!A$2),MID('COL7A1 e15 - 2ry Str + Mask'!A$2,$A264,1),"")</f>
        <v>.</v>
      </c>
      <c r="C264" s="38" t="str">
        <f>IF($A264&lt;=LEN('COL7A1 e15 - 2ry Str + Mask'!B$2),MID('COL7A1 e15 - 2ry Str + Mask'!B$2,$A264,1),"")</f>
        <v>.</v>
      </c>
      <c r="D264" s="38" t="str">
        <f>IF($A264&lt;=LEN('COL7A1 e15 - 2ry Str + Mask'!C$2),MID('COL7A1 e15 - 2ry Str + Mask'!C$2,$A264,1),"")</f>
        <v>.</v>
      </c>
      <c r="E264" s="38" t="str">
        <f t="shared" si="32"/>
        <v>.</v>
      </c>
      <c r="F264" s="38" t="str">
        <f t="shared" si="39"/>
        <v>.....(((((..((((.(((.((((..((((((.((((((.(((...((.........((((((((...)))).))))...............................................................(((.....)))........|||||||||||||||||||||||||............................))...)))))))))...)))))))))).)))))))..)))))........</v>
      </c>
      <c r="G264" s="39">
        <f>IF($A264&lt;=LEN('COL7A1 e15 - 2ry Str + Mask'!A$2),SUMIF('COL7A1 e15 - HSF3.0'!E2:E219,"&lt;="&amp;$A264,'COL7A1 e15 - HSF3.0'!H2:H219)-SUMIF('COL7A1 e15 - HSF3.0'!G2:G219,"&lt;="&amp;$A264,'COL7A1 e15 - HSF3.0'!H2:H219),"")</f>
        <v>0</v>
      </c>
      <c r="H264" s="39">
        <f>IF($A264&lt;=LEN('COL7A1 e15 - 2ry Str + Mask'!A$2),SUMIF('COL7A1 e15 - HSF3.0'!E2:E219,"&lt;="&amp;$A264,'COL7A1 e15 - HSF3.0'!I2:I219)-SUMIF('COL7A1 e15 - HSF3.0'!G2:G219,"&lt;="&amp;$A264,'COL7A1 e15 - HSF3.0'!I2:I219),"")</f>
        <v>0</v>
      </c>
      <c r="I264" s="39">
        <f>IF($A264&lt;=LEN('COL7A1 e15 - 2ry Str + Mask'!A$2),G264+H264,"")</f>
        <v>0</v>
      </c>
      <c r="J264" s="39">
        <f t="shared" si="33"/>
        <v>0</v>
      </c>
      <c r="K264" s="39">
        <f t="shared" si="34"/>
        <v>0</v>
      </c>
      <c r="L264" s="39">
        <f t="shared" si="35"/>
        <v>0</v>
      </c>
      <c r="M264" s="39">
        <f t="shared" si="36"/>
        <v>0</v>
      </c>
      <c r="N264" s="39">
        <f t="shared" si="37"/>
        <v>0</v>
      </c>
      <c r="O264" s="39">
        <f t="shared" si="38"/>
        <v>0</v>
      </c>
      <c r="P264" s="39">
        <f>IF($A264&lt;=LEN('COL7A1 e15 - 2ry Str + Mask'!A$2),M264-J264,"")</f>
        <v>0</v>
      </c>
      <c r="Q264" s="39">
        <f>IF($A264&lt;=LEN('COL7A1 e15 - 2ry Str + Mask'!A$2),N264-K264,"")</f>
        <v>0</v>
      </c>
      <c r="R264" s="39">
        <f>IF($A264&lt;=LEN('COL7A1 e15 - 2ry Str + Mask'!A$2),O264-L264,"")</f>
        <v>0</v>
      </c>
    </row>
    <row r="265" spans="1:18" ht="68" customHeight="1" x14ac:dyDescent="0.15">
      <c r="A265" s="36">
        <v>264</v>
      </c>
      <c r="B265" s="37" t="str">
        <f>IF($A265&lt;=LEN('COL7A1 e15 - 2ry Str + Mask'!A$2),MID('COL7A1 e15 - 2ry Str + Mask'!A$2,$A265,1),"")</f>
        <v>.</v>
      </c>
      <c r="C265" s="38" t="str">
        <f>IF($A265&lt;=LEN('COL7A1 e15 - 2ry Str + Mask'!B$2),MID('COL7A1 e15 - 2ry Str + Mask'!B$2,$A265,1),"")</f>
        <v>.</v>
      </c>
      <c r="D265" s="38" t="str">
        <f>IF($A265&lt;=LEN('COL7A1 e15 - 2ry Str + Mask'!C$2),MID('COL7A1 e15 - 2ry Str + Mask'!C$2,$A265,1),"")</f>
        <v>.</v>
      </c>
      <c r="E265" s="38" t="str">
        <f t="shared" si="32"/>
        <v>.</v>
      </c>
      <c r="F265" s="38" t="str">
        <f t="shared" si="39"/>
        <v>.....(((((..((((.(((.((((..((((((.((((((.(((...((.........((((((((...)))).))))...............................................................(((.....)))........|||||||||||||||||||||||||............................))...)))))))))...)))))))))).)))))))..))))).........</v>
      </c>
      <c r="G265" s="39">
        <f>IF($A265&lt;=LEN('COL7A1 e15 - 2ry Str + Mask'!A$2),SUMIF('COL7A1 e15 - HSF3.0'!E2:E219,"&lt;="&amp;$A265,'COL7A1 e15 - HSF3.0'!H2:H219)-SUMIF('COL7A1 e15 - HSF3.0'!G2:G219,"&lt;="&amp;$A265,'COL7A1 e15 - HSF3.0'!H2:H219),"")</f>
        <v>0</v>
      </c>
      <c r="H265" s="39">
        <f>IF($A265&lt;=LEN('COL7A1 e15 - 2ry Str + Mask'!A$2),SUMIF('COL7A1 e15 - HSF3.0'!E2:E219,"&lt;="&amp;$A265,'COL7A1 e15 - HSF3.0'!I2:I219)-SUMIF('COL7A1 e15 - HSF3.0'!G2:G219,"&lt;="&amp;$A265,'COL7A1 e15 - HSF3.0'!I2:I219),"")</f>
        <v>0</v>
      </c>
      <c r="I265" s="39">
        <f>IF($A265&lt;=LEN('COL7A1 e15 - 2ry Str + Mask'!A$2),G265+H265,"")</f>
        <v>0</v>
      </c>
      <c r="J265" s="39">
        <f t="shared" si="33"/>
        <v>0</v>
      </c>
      <c r="K265" s="39">
        <f t="shared" si="34"/>
        <v>0</v>
      </c>
      <c r="L265" s="39">
        <f t="shared" si="35"/>
        <v>0</v>
      </c>
      <c r="M265" s="39">
        <f t="shared" si="36"/>
        <v>0</v>
      </c>
      <c r="N265" s="39">
        <f t="shared" si="37"/>
        <v>0</v>
      </c>
      <c r="O265" s="39">
        <f t="shared" si="38"/>
        <v>0</v>
      </c>
      <c r="P265" s="39">
        <f>IF($A265&lt;=LEN('COL7A1 e15 - 2ry Str + Mask'!A$2),M265-J265,"")</f>
        <v>0</v>
      </c>
      <c r="Q265" s="39">
        <f>IF($A265&lt;=LEN('COL7A1 e15 - 2ry Str + Mask'!A$2),N265-K265,"")</f>
        <v>0</v>
      </c>
      <c r="R265" s="39">
        <f>IF($A265&lt;=LEN('COL7A1 e15 - 2ry Str + Mask'!A$2),O265-L265,"")</f>
        <v>0</v>
      </c>
    </row>
    <row r="266" spans="1:18" ht="68" customHeight="1" x14ac:dyDescent="0.15">
      <c r="A266" s="36">
        <v>265</v>
      </c>
      <c r="B266" s="37" t="str">
        <f>IF($A266&lt;=LEN('COL7A1 e15 - 2ry Str + Mask'!A$2),MID('COL7A1 e15 - 2ry Str + Mask'!A$2,$A266,1),"")</f>
        <v>.</v>
      </c>
      <c r="C266" s="38" t="str">
        <f>IF($A266&lt;=LEN('COL7A1 e15 - 2ry Str + Mask'!B$2),MID('COL7A1 e15 - 2ry Str + Mask'!B$2,$A266,1),"")</f>
        <v>.</v>
      </c>
      <c r="D266" s="38" t="str">
        <f>IF($A266&lt;=LEN('COL7A1 e15 - 2ry Str + Mask'!C$2),MID('COL7A1 e15 - 2ry Str + Mask'!C$2,$A266,1),"")</f>
        <v>.</v>
      </c>
      <c r="E266" s="38" t="str">
        <f t="shared" si="32"/>
        <v>.</v>
      </c>
      <c r="F266" s="38" t="str">
        <f t="shared" si="39"/>
        <v>.....(((((..((((.(((.((((..((((((.((((((.(((...((.........((((((((...)))).))))...............................................................(((.....)))........|||||||||||||||||||||||||............................))...)))))))))...)))))))))).)))))))..)))))..........</v>
      </c>
      <c r="G266" s="39">
        <f>IF($A266&lt;=LEN('COL7A1 e15 - 2ry Str + Mask'!A$2),SUMIF('COL7A1 e15 - HSF3.0'!E2:E219,"&lt;="&amp;$A266,'COL7A1 e15 - HSF3.0'!H2:H219)-SUMIF('COL7A1 e15 - HSF3.0'!G2:G219,"&lt;="&amp;$A266,'COL7A1 e15 - HSF3.0'!H2:H219),"")</f>
        <v>0</v>
      </c>
      <c r="H266" s="39">
        <f>IF($A266&lt;=LEN('COL7A1 e15 - 2ry Str + Mask'!A$2),SUMIF('COL7A1 e15 - HSF3.0'!E2:E219,"&lt;="&amp;$A266,'COL7A1 e15 - HSF3.0'!I2:I219)-SUMIF('COL7A1 e15 - HSF3.0'!G2:G219,"&lt;="&amp;$A266,'COL7A1 e15 - HSF3.0'!I2:I219),"")</f>
        <v>0</v>
      </c>
      <c r="I266" s="39">
        <f>IF($A266&lt;=LEN('COL7A1 e15 - 2ry Str + Mask'!A$2),G266+H266,"")</f>
        <v>0</v>
      </c>
      <c r="J266" s="39">
        <f t="shared" si="33"/>
        <v>0</v>
      </c>
      <c r="K266" s="39">
        <f t="shared" si="34"/>
        <v>0</v>
      </c>
      <c r="L266" s="39">
        <f t="shared" si="35"/>
        <v>0</v>
      </c>
      <c r="M266" s="39">
        <f t="shared" si="36"/>
        <v>0</v>
      </c>
      <c r="N266" s="39">
        <f t="shared" si="37"/>
        <v>0</v>
      </c>
      <c r="O266" s="39">
        <f t="shared" si="38"/>
        <v>0</v>
      </c>
      <c r="P266" s="39">
        <f>IF($A266&lt;=LEN('COL7A1 e15 - 2ry Str + Mask'!A$2),M266-J266,"")</f>
        <v>0</v>
      </c>
      <c r="Q266" s="39">
        <f>IF($A266&lt;=LEN('COL7A1 e15 - 2ry Str + Mask'!A$2),N266-K266,"")</f>
        <v>0</v>
      </c>
      <c r="R266" s="39">
        <f>IF($A266&lt;=LEN('COL7A1 e15 - 2ry Str + Mask'!A$2),O266-L266,"")</f>
        <v>0</v>
      </c>
    </row>
    <row r="267" spans="1:18" ht="68" customHeight="1" x14ac:dyDescent="0.15">
      <c r="A267" s="36">
        <v>266</v>
      </c>
      <c r="B267" s="37" t="str">
        <f>IF($A267&lt;=LEN('COL7A1 e15 - 2ry Str + Mask'!A$2),MID('COL7A1 e15 - 2ry Str + Mask'!A$2,$A267,1),"")</f>
        <v>.</v>
      </c>
      <c r="C267" s="38" t="str">
        <f>IF($A267&lt;=LEN('COL7A1 e15 - 2ry Str + Mask'!B$2),MID('COL7A1 e15 - 2ry Str + Mask'!B$2,$A267,1),"")</f>
        <v>.</v>
      </c>
      <c r="D267" s="38" t="str">
        <f>IF($A267&lt;=LEN('COL7A1 e15 - 2ry Str + Mask'!C$2),MID('COL7A1 e15 - 2ry Str + Mask'!C$2,$A267,1),"")</f>
        <v>.</v>
      </c>
      <c r="E267" s="38" t="str">
        <f t="shared" si="32"/>
        <v>.</v>
      </c>
      <c r="F267" s="38" t="str">
        <f t="shared" si="39"/>
        <v>.....(((((..((((.(((.((((..((((((.((((((.(((...((.........((((((((...)))).))))...............................................................(((.....)))........|||||||||||||||||||||||||............................))...)))))))))...)))))))))).)))))))..)))))...........</v>
      </c>
      <c r="G267" s="39">
        <f>IF($A267&lt;=LEN('COL7A1 e15 - 2ry Str + Mask'!A$2),SUMIF('COL7A1 e15 - HSF3.0'!E2:E219,"&lt;="&amp;$A267,'COL7A1 e15 - HSF3.0'!H2:H219)-SUMIF('COL7A1 e15 - HSF3.0'!G2:G219,"&lt;="&amp;$A267,'COL7A1 e15 - HSF3.0'!H2:H219),"")</f>
        <v>0</v>
      </c>
      <c r="H267" s="39">
        <f>IF($A267&lt;=LEN('COL7A1 e15 - 2ry Str + Mask'!A$2),SUMIF('COL7A1 e15 - HSF3.0'!E2:E219,"&lt;="&amp;$A267,'COL7A1 e15 - HSF3.0'!I2:I219)-SUMIF('COL7A1 e15 - HSF3.0'!G2:G219,"&lt;="&amp;$A267,'COL7A1 e15 - HSF3.0'!I2:I219),"")</f>
        <v>0</v>
      </c>
      <c r="I267" s="39">
        <f>IF($A267&lt;=LEN('COL7A1 e15 - 2ry Str + Mask'!A$2),G267+H267,"")</f>
        <v>0</v>
      </c>
      <c r="J267" s="39">
        <f t="shared" si="33"/>
        <v>0</v>
      </c>
      <c r="K267" s="39">
        <f t="shared" si="34"/>
        <v>0</v>
      </c>
      <c r="L267" s="39">
        <f t="shared" si="35"/>
        <v>0</v>
      </c>
      <c r="M267" s="39">
        <f t="shared" si="36"/>
        <v>0</v>
      </c>
      <c r="N267" s="39">
        <f t="shared" si="37"/>
        <v>0</v>
      </c>
      <c r="O267" s="39">
        <f t="shared" si="38"/>
        <v>0</v>
      </c>
      <c r="P267" s="39">
        <f>IF($A267&lt;=LEN('COL7A1 e15 - 2ry Str + Mask'!A$2),M267-J267,"")</f>
        <v>0</v>
      </c>
      <c r="Q267" s="39">
        <f>IF($A267&lt;=LEN('COL7A1 e15 - 2ry Str + Mask'!A$2),N267-K267,"")</f>
        <v>0</v>
      </c>
      <c r="R267" s="39">
        <f>IF($A267&lt;=LEN('COL7A1 e15 - 2ry Str + Mask'!A$2),O267-L267,"")</f>
        <v>0</v>
      </c>
    </row>
    <row r="268" spans="1:18" ht="68" customHeight="1" x14ac:dyDescent="0.15">
      <c r="A268" s="36">
        <v>267</v>
      </c>
      <c r="B268" s="37" t="str">
        <f>IF($A268&lt;=LEN('COL7A1 e15 - 2ry Str + Mask'!A$2),MID('COL7A1 e15 - 2ry Str + Mask'!A$2,$A268,1),"")</f>
        <v>.</v>
      </c>
      <c r="C268" s="38" t="str">
        <f>IF($A268&lt;=LEN('COL7A1 e15 - 2ry Str + Mask'!B$2),MID('COL7A1 e15 - 2ry Str + Mask'!B$2,$A268,1),"")</f>
        <v>.</v>
      </c>
      <c r="D268" s="38" t="str">
        <f>IF($A268&lt;=LEN('COL7A1 e15 - 2ry Str + Mask'!C$2),MID('COL7A1 e15 - 2ry Str + Mask'!C$2,$A268,1),"")</f>
        <v>.</v>
      </c>
      <c r="E268" s="38" t="str">
        <f t="shared" si="32"/>
        <v>.</v>
      </c>
      <c r="F268" s="38" t="str">
        <f t="shared" si="39"/>
        <v>.....(((((..((((.(((.((((..((((((.((((((.(((...((.........((((((((...)))).))))...............................................................(((.....)))........|||||||||||||||||||||||||............................))...)))))))))...)))))))))).)))))))..)))))............</v>
      </c>
      <c r="G268" s="39">
        <f>IF($A268&lt;=LEN('COL7A1 e15 - 2ry Str + Mask'!A$2),SUMIF('COL7A1 e15 - HSF3.0'!E2:E219,"&lt;="&amp;$A268,'COL7A1 e15 - HSF3.0'!H2:H219)-SUMIF('COL7A1 e15 - HSF3.0'!G2:G219,"&lt;="&amp;$A268,'COL7A1 e15 - HSF3.0'!H2:H219),"")</f>
        <v>0</v>
      </c>
      <c r="H268" s="39">
        <f>IF($A268&lt;=LEN('COL7A1 e15 - 2ry Str + Mask'!A$2),SUMIF('COL7A1 e15 - HSF3.0'!E2:E219,"&lt;="&amp;$A268,'COL7A1 e15 - HSF3.0'!I2:I219)-SUMIF('COL7A1 e15 - HSF3.0'!G2:G219,"&lt;="&amp;$A268,'COL7A1 e15 - HSF3.0'!I2:I219),"")</f>
        <v>0</v>
      </c>
      <c r="I268" s="39">
        <f>IF($A268&lt;=LEN('COL7A1 e15 - 2ry Str + Mask'!A$2),G268+H268,"")</f>
        <v>0</v>
      </c>
      <c r="J268" s="39">
        <f t="shared" si="33"/>
        <v>0</v>
      </c>
      <c r="K268" s="39">
        <f t="shared" si="34"/>
        <v>0</v>
      </c>
      <c r="L268" s="39">
        <f t="shared" si="35"/>
        <v>0</v>
      </c>
      <c r="M268" s="39">
        <f t="shared" si="36"/>
        <v>0</v>
      </c>
      <c r="N268" s="39">
        <f t="shared" si="37"/>
        <v>0</v>
      </c>
      <c r="O268" s="39">
        <f t="shared" si="38"/>
        <v>0</v>
      </c>
      <c r="P268" s="39">
        <f>IF($A268&lt;=LEN('COL7A1 e15 - 2ry Str + Mask'!A$2),M268-J268,"")</f>
        <v>0</v>
      </c>
      <c r="Q268" s="39">
        <f>IF($A268&lt;=LEN('COL7A1 e15 - 2ry Str + Mask'!A$2),N268-K268,"")</f>
        <v>0</v>
      </c>
      <c r="R268" s="39">
        <f>IF($A268&lt;=LEN('COL7A1 e15 - 2ry Str + Mask'!A$2),O268-L268,"")</f>
        <v>0</v>
      </c>
    </row>
    <row r="269" spans="1:18" ht="68" customHeight="1" x14ac:dyDescent="0.15">
      <c r="A269" s="36">
        <v>268</v>
      </c>
      <c r="B269" s="37" t="str">
        <f>IF($A269&lt;=LEN('COL7A1 e15 - 2ry Str + Mask'!A$2),MID('COL7A1 e15 - 2ry Str + Mask'!A$2,$A269,1),"")</f>
        <v>.</v>
      </c>
      <c r="C269" s="38" t="str">
        <f>IF($A269&lt;=LEN('COL7A1 e15 - 2ry Str + Mask'!B$2),MID('COL7A1 e15 - 2ry Str + Mask'!B$2,$A269,1),"")</f>
        <v>.</v>
      </c>
      <c r="D269" s="38" t="str">
        <f>IF($A269&lt;=LEN('COL7A1 e15 - 2ry Str + Mask'!C$2),MID('COL7A1 e15 - 2ry Str + Mask'!C$2,$A269,1),"")</f>
        <v>.</v>
      </c>
      <c r="E269" s="38" t="str">
        <f t="shared" si="32"/>
        <v>.</v>
      </c>
      <c r="F269" s="38" t="str">
        <f t="shared" si="39"/>
        <v>.....(((((..((((.(((.((((..((((((.((((((.(((...((.........((((((((...)))).))))...............................................................(((.....)))........|||||||||||||||||||||||||............................))...)))))))))...)))))))))).)))))))..))))).............</v>
      </c>
      <c r="G269" s="39">
        <f>IF($A269&lt;=LEN('COL7A1 e15 - 2ry Str + Mask'!A$2),SUMIF('COL7A1 e15 - HSF3.0'!E2:E219,"&lt;="&amp;$A269,'COL7A1 e15 - HSF3.0'!H2:H219)-SUMIF('COL7A1 e15 - HSF3.0'!G2:G219,"&lt;="&amp;$A269,'COL7A1 e15 - HSF3.0'!H2:H219),"")</f>
        <v>0</v>
      </c>
      <c r="H269" s="39">
        <f>IF($A269&lt;=LEN('COL7A1 e15 - 2ry Str + Mask'!A$2),SUMIF('COL7A1 e15 - HSF3.0'!E2:E219,"&lt;="&amp;$A269,'COL7A1 e15 - HSF3.0'!I2:I219)-SUMIF('COL7A1 e15 - HSF3.0'!G2:G219,"&lt;="&amp;$A269,'COL7A1 e15 - HSF3.0'!I2:I219),"")</f>
        <v>0</v>
      </c>
      <c r="I269" s="39">
        <f>IF($A269&lt;=LEN('COL7A1 e15 - 2ry Str + Mask'!A$2),G269+H269,"")</f>
        <v>0</v>
      </c>
      <c r="J269" s="39">
        <f t="shared" si="33"/>
        <v>0</v>
      </c>
      <c r="K269" s="39">
        <f t="shared" si="34"/>
        <v>0</v>
      </c>
      <c r="L269" s="39">
        <f t="shared" si="35"/>
        <v>0</v>
      </c>
      <c r="M269" s="39">
        <f t="shared" si="36"/>
        <v>0</v>
      </c>
      <c r="N269" s="39">
        <f t="shared" si="37"/>
        <v>0</v>
      </c>
      <c r="O269" s="39">
        <f t="shared" si="38"/>
        <v>0</v>
      </c>
      <c r="P269" s="39">
        <f>IF($A269&lt;=LEN('COL7A1 e15 - 2ry Str + Mask'!A$2),M269-J269,"")</f>
        <v>0</v>
      </c>
      <c r="Q269" s="39">
        <f>IF($A269&lt;=LEN('COL7A1 e15 - 2ry Str + Mask'!A$2),N269-K269,"")</f>
        <v>0</v>
      </c>
      <c r="R269" s="39">
        <f>IF($A269&lt;=LEN('COL7A1 e15 - 2ry Str + Mask'!A$2),O269-L269,"")</f>
        <v>0</v>
      </c>
    </row>
    <row r="270" spans="1:18" ht="68" customHeight="1" x14ac:dyDescent="0.15">
      <c r="A270" s="36">
        <v>269</v>
      </c>
      <c r="B270" s="37" t="str">
        <f>IF($A270&lt;=LEN('COL7A1 e15 - 2ry Str + Mask'!A$2),MID('COL7A1 e15 - 2ry Str + Mask'!A$2,$A270,1),"")</f>
        <v>.</v>
      </c>
      <c r="C270" s="38" t="str">
        <f>IF($A270&lt;=LEN('COL7A1 e15 - 2ry Str + Mask'!B$2),MID('COL7A1 e15 - 2ry Str + Mask'!B$2,$A270,1),"")</f>
        <v>.</v>
      </c>
      <c r="D270" s="38" t="str">
        <f>IF($A270&lt;=LEN('COL7A1 e15 - 2ry Str + Mask'!C$2),MID('COL7A1 e15 - 2ry Str + Mask'!C$2,$A270,1),"")</f>
        <v>.</v>
      </c>
      <c r="E270" s="38" t="str">
        <f t="shared" si="32"/>
        <v>.</v>
      </c>
      <c r="F270" s="38" t="str">
        <f t="shared" si="39"/>
        <v>.....(((((..((((.(((.((((..((((((.((((((.(((...((.........((((((((...)))).))))...............................................................(((.....)))........|||||||||||||||||||||||||............................))...)))))))))...)))))))))).)))))))..)))))..............</v>
      </c>
      <c r="G270" s="39">
        <f>IF($A270&lt;=LEN('COL7A1 e15 - 2ry Str + Mask'!A$2),SUMIF('COL7A1 e15 - HSF3.0'!E2:E219,"&lt;="&amp;$A270,'COL7A1 e15 - HSF3.0'!H2:H219)-SUMIF('COL7A1 e15 - HSF3.0'!G2:G219,"&lt;="&amp;$A270,'COL7A1 e15 - HSF3.0'!H2:H219),"")</f>
        <v>0</v>
      </c>
      <c r="H270" s="39">
        <f>IF($A270&lt;=LEN('COL7A1 e15 - 2ry Str + Mask'!A$2),SUMIF('COL7A1 e15 - HSF3.0'!E2:E219,"&lt;="&amp;$A270,'COL7A1 e15 - HSF3.0'!I2:I219)-SUMIF('COL7A1 e15 - HSF3.0'!G2:G219,"&lt;="&amp;$A270,'COL7A1 e15 - HSF3.0'!I2:I219),"")</f>
        <v>0</v>
      </c>
      <c r="I270" s="39">
        <f>IF($A270&lt;=LEN('COL7A1 e15 - 2ry Str + Mask'!A$2),G270+H270,"")</f>
        <v>0</v>
      </c>
      <c r="J270" s="39">
        <f t="shared" si="33"/>
        <v>0</v>
      </c>
      <c r="K270" s="39">
        <f t="shared" si="34"/>
        <v>0</v>
      </c>
      <c r="L270" s="39">
        <f t="shared" si="35"/>
        <v>0</v>
      </c>
      <c r="M270" s="39">
        <f t="shared" si="36"/>
        <v>0</v>
      </c>
      <c r="N270" s="39">
        <f t="shared" si="37"/>
        <v>0</v>
      </c>
      <c r="O270" s="39">
        <f t="shared" si="38"/>
        <v>0</v>
      </c>
      <c r="P270" s="39">
        <f>IF($A270&lt;=LEN('COL7A1 e15 - 2ry Str + Mask'!A$2),M270-J270,"")</f>
        <v>0</v>
      </c>
      <c r="Q270" s="39">
        <f>IF($A270&lt;=LEN('COL7A1 e15 - 2ry Str + Mask'!A$2),N270-K270,"")</f>
        <v>0</v>
      </c>
      <c r="R270" s="39">
        <f>IF($A270&lt;=LEN('COL7A1 e15 - 2ry Str + Mask'!A$2),O270-L270,"")</f>
        <v>0</v>
      </c>
    </row>
    <row r="271" spans="1:18" ht="68" customHeight="1" x14ac:dyDescent="0.15">
      <c r="A271" s="36">
        <v>270</v>
      </c>
      <c r="B271" s="37" t="str">
        <f>IF($A271&lt;=LEN('COL7A1 e15 - 2ry Str + Mask'!A$2),MID('COL7A1 e15 - 2ry Str + Mask'!A$2,$A271,1),"")</f>
        <v>.</v>
      </c>
      <c r="C271" s="38" t="str">
        <f>IF($A271&lt;=LEN('COL7A1 e15 - 2ry Str + Mask'!B$2),MID('COL7A1 e15 - 2ry Str + Mask'!B$2,$A271,1),"")</f>
        <v>.</v>
      </c>
      <c r="D271" s="38" t="str">
        <f>IF($A271&lt;=LEN('COL7A1 e15 - 2ry Str + Mask'!C$2),MID('COL7A1 e15 - 2ry Str + Mask'!C$2,$A271,1),"")</f>
        <v>.</v>
      </c>
      <c r="E271" s="38" t="str">
        <f t="shared" si="32"/>
        <v>.</v>
      </c>
      <c r="F271" s="38" t="str">
        <f t="shared" si="39"/>
        <v>.....(((((..((((.(((.((((..((((((.((((((.(((...((.........((((((((...)))).))))...............................................................(((.....)))........|||||||||||||||||||||||||............................))...)))))))))...)))))))))).)))))))..)))))...............</v>
      </c>
      <c r="G271" s="39">
        <f>IF($A271&lt;=LEN('COL7A1 e15 - 2ry Str + Mask'!A$2),SUMIF('COL7A1 e15 - HSF3.0'!E2:E219,"&lt;="&amp;$A271,'COL7A1 e15 - HSF3.0'!H2:H219)-SUMIF('COL7A1 e15 - HSF3.0'!G2:G219,"&lt;="&amp;$A271,'COL7A1 e15 - HSF3.0'!H2:H219),"")</f>
        <v>0</v>
      </c>
      <c r="H271" s="39">
        <f>IF($A271&lt;=LEN('COL7A1 e15 - 2ry Str + Mask'!A$2),SUMIF('COL7A1 e15 - HSF3.0'!E2:E219,"&lt;="&amp;$A271,'COL7A1 e15 - HSF3.0'!I2:I219)-SUMIF('COL7A1 e15 - HSF3.0'!G2:G219,"&lt;="&amp;$A271,'COL7A1 e15 - HSF3.0'!I2:I219),"")</f>
        <v>0</v>
      </c>
      <c r="I271" s="39">
        <f>IF($A271&lt;=LEN('COL7A1 e15 - 2ry Str + Mask'!A$2),G271+H271,"")</f>
        <v>0</v>
      </c>
      <c r="J271" s="39">
        <f t="shared" si="33"/>
        <v>0</v>
      </c>
      <c r="K271" s="39">
        <f t="shared" si="34"/>
        <v>0</v>
      </c>
      <c r="L271" s="39">
        <f t="shared" si="35"/>
        <v>0</v>
      </c>
      <c r="M271" s="39">
        <f t="shared" si="36"/>
        <v>0</v>
      </c>
      <c r="N271" s="39">
        <f t="shared" si="37"/>
        <v>0</v>
      </c>
      <c r="O271" s="39">
        <f t="shared" si="38"/>
        <v>0</v>
      </c>
      <c r="P271" s="39">
        <f>IF($A271&lt;=LEN('COL7A1 e15 - 2ry Str + Mask'!A$2),M271-J271,"")</f>
        <v>0</v>
      </c>
      <c r="Q271" s="39">
        <f>IF($A271&lt;=LEN('COL7A1 e15 - 2ry Str + Mask'!A$2),N271-K271,"")</f>
        <v>0</v>
      </c>
      <c r="R271" s="39">
        <f>IF($A271&lt;=LEN('COL7A1 e15 - 2ry Str + Mask'!A$2),O271-L271,"")</f>
        <v>0</v>
      </c>
    </row>
    <row r="272" spans="1:18" ht="68" customHeight="1" x14ac:dyDescent="0.15">
      <c r="A272" s="36">
        <v>271</v>
      </c>
      <c r="B272" s="37" t="str">
        <f>IF($A272&lt;=LEN('COL7A1 e15 - 2ry Str + Mask'!A$2),MID('COL7A1 e15 - 2ry Str + Mask'!A$2,$A272,1),"")</f>
        <v>.</v>
      </c>
      <c r="C272" s="38" t="str">
        <f>IF($A272&lt;=LEN('COL7A1 e15 - 2ry Str + Mask'!B$2),MID('COL7A1 e15 - 2ry Str + Mask'!B$2,$A272,1),"")</f>
        <v>.</v>
      </c>
      <c r="D272" s="38" t="str">
        <f>IF($A272&lt;=LEN('COL7A1 e15 - 2ry Str + Mask'!C$2),MID('COL7A1 e15 - 2ry Str + Mask'!C$2,$A272,1),"")</f>
        <v>.</v>
      </c>
      <c r="E272" s="38" t="str">
        <f t="shared" si="32"/>
        <v>.</v>
      </c>
      <c r="F272" s="38" t="str">
        <f t="shared" si="39"/>
        <v>.....(((((..((((.(((.((((..((((((.((((((.(((...((.........((((((((...)))).))))...............................................................(((.....)))........|||||||||||||||||||||||||............................))...)))))))))...)))))))))).)))))))..)))))................</v>
      </c>
      <c r="G272" s="39">
        <f>IF($A272&lt;=LEN('COL7A1 e15 - 2ry Str + Mask'!A$2),SUMIF('COL7A1 e15 - HSF3.0'!E2:E219,"&lt;="&amp;$A272,'COL7A1 e15 - HSF3.0'!H2:H219)-SUMIF('COL7A1 e15 - HSF3.0'!G2:G219,"&lt;="&amp;$A272,'COL7A1 e15 - HSF3.0'!H2:H219),"")</f>
        <v>0</v>
      </c>
      <c r="H272" s="39">
        <f>IF($A272&lt;=LEN('COL7A1 e15 - 2ry Str + Mask'!A$2),SUMIF('COL7A1 e15 - HSF3.0'!E2:E219,"&lt;="&amp;$A272,'COL7A1 e15 - HSF3.0'!I2:I219)-SUMIF('COL7A1 e15 - HSF3.0'!G2:G219,"&lt;="&amp;$A272,'COL7A1 e15 - HSF3.0'!I2:I219),"")</f>
        <v>0</v>
      </c>
      <c r="I272" s="39">
        <f>IF($A272&lt;=LEN('COL7A1 e15 - 2ry Str + Mask'!A$2),G272+H272,"")</f>
        <v>0</v>
      </c>
      <c r="J272" s="39">
        <f t="shared" si="33"/>
        <v>0</v>
      </c>
      <c r="K272" s="39">
        <f t="shared" si="34"/>
        <v>0</v>
      </c>
      <c r="L272" s="39">
        <f t="shared" si="35"/>
        <v>0</v>
      </c>
      <c r="M272" s="39">
        <f t="shared" si="36"/>
        <v>0</v>
      </c>
      <c r="N272" s="39">
        <f t="shared" si="37"/>
        <v>0</v>
      </c>
      <c r="O272" s="39">
        <f t="shared" si="38"/>
        <v>0</v>
      </c>
      <c r="P272" s="39">
        <f>IF($A272&lt;=LEN('COL7A1 e15 - 2ry Str + Mask'!A$2),M272-J272,"")</f>
        <v>0</v>
      </c>
      <c r="Q272" s="39">
        <f>IF($A272&lt;=LEN('COL7A1 e15 - 2ry Str + Mask'!A$2),N272-K272,"")</f>
        <v>0</v>
      </c>
      <c r="R272" s="39">
        <f>IF($A272&lt;=LEN('COL7A1 e15 - 2ry Str + Mask'!A$2),O272-L272,"")</f>
        <v>0</v>
      </c>
    </row>
    <row r="273" spans="1:18" ht="68" customHeight="1" x14ac:dyDescent="0.15">
      <c r="A273" s="36">
        <v>272</v>
      </c>
      <c r="B273" s="37" t="str">
        <f>IF($A273&lt;=LEN('COL7A1 e15 - 2ry Str + Mask'!A$2),MID('COL7A1 e15 - 2ry Str + Mask'!A$2,$A273,1),"")</f>
        <v>.</v>
      </c>
      <c r="C273" s="38" t="str">
        <f>IF($A273&lt;=LEN('COL7A1 e15 - 2ry Str + Mask'!B$2),MID('COL7A1 e15 - 2ry Str + Mask'!B$2,$A273,1),"")</f>
        <v>.</v>
      </c>
      <c r="D273" s="38" t="str">
        <f>IF($A273&lt;=LEN('COL7A1 e15 - 2ry Str + Mask'!C$2),MID('COL7A1 e15 - 2ry Str + Mask'!C$2,$A273,1),"")</f>
        <v>.</v>
      </c>
      <c r="E273" s="38" t="str">
        <f t="shared" si="32"/>
        <v>.</v>
      </c>
      <c r="F273" s="38" t="str">
        <f t="shared" si="39"/>
        <v>.....(((((..((((.(((.((((..((((((.((((((.(((...((.........((((((((...)))).))))...............................................................(((.....)))........|||||||||||||||||||||||||............................))...)))))))))...)))))))))).)))))))..))))).................</v>
      </c>
      <c r="G273" s="39">
        <f>IF($A273&lt;=LEN('COL7A1 e15 - 2ry Str + Mask'!A$2),SUMIF('COL7A1 e15 - HSF3.0'!E2:E219,"&lt;="&amp;$A273,'COL7A1 e15 - HSF3.0'!H2:H219)-SUMIF('COL7A1 e15 - HSF3.0'!G2:G219,"&lt;="&amp;$A273,'COL7A1 e15 - HSF3.0'!H2:H219),"")</f>
        <v>0</v>
      </c>
      <c r="H273" s="39">
        <f>IF($A273&lt;=LEN('COL7A1 e15 - 2ry Str + Mask'!A$2),SUMIF('COL7A1 e15 - HSF3.0'!E2:E219,"&lt;="&amp;$A273,'COL7A1 e15 - HSF3.0'!I2:I219)-SUMIF('COL7A1 e15 - HSF3.0'!G2:G219,"&lt;="&amp;$A273,'COL7A1 e15 - HSF3.0'!I2:I219),"")</f>
        <v>0</v>
      </c>
      <c r="I273" s="39">
        <f>IF($A273&lt;=LEN('COL7A1 e15 - 2ry Str + Mask'!A$2),G273+H273,"")</f>
        <v>0</v>
      </c>
      <c r="J273" s="39">
        <f t="shared" si="33"/>
        <v>0</v>
      </c>
      <c r="K273" s="39">
        <f t="shared" si="34"/>
        <v>0</v>
      </c>
      <c r="L273" s="39">
        <f t="shared" si="35"/>
        <v>0</v>
      </c>
      <c r="M273" s="39">
        <f t="shared" si="36"/>
        <v>0</v>
      </c>
      <c r="N273" s="39">
        <f t="shared" si="37"/>
        <v>0</v>
      </c>
      <c r="O273" s="39">
        <f t="shared" si="38"/>
        <v>0</v>
      </c>
      <c r="P273" s="39">
        <f>IF($A273&lt;=LEN('COL7A1 e15 - 2ry Str + Mask'!A$2),M273-J273,"")</f>
        <v>0</v>
      </c>
      <c r="Q273" s="39">
        <f>IF($A273&lt;=LEN('COL7A1 e15 - 2ry Str + Mask'!A$2),N273-K273,"")</f>
        <v>0</v>
      </c>
      <c r="R273" s="39">
        <f>IF($A273&lt;=LEN('COL7A1 e15 - 2ry Str + Mask'!A$2),O273-L273,"")</f>
        <v>0</v>
      </c>
    </row>
    <row r="274" spans="1:18" ht="68" customHeight="1" x14ac:dyDescent="0.15">
      <c r="A274" s="36">
        <v>273</v>
      </c>
      <c r="B274" s="37" t="str">
        <f>IF($A274&lt;=LEN('COL7A1 e15 - 2ry Str + Mask'!A$2),MID('COL7A1 e15 - 2ry Str + Mask'!A$2,$A274,1),"")</f>
        <v>.</v>
      </c>
      <c r="C274" s="38" t="str">
        <f>IF($A274&lt;=LEN('COL7A1 e15 - 2ry Str + Mask'!B$2),MID('COL7A1 e15 - 2ry Str + Mask'!B$2,$A274,1),"")</f>
        <v>.</v>
      </c>
      <c r="D274" s="38" t="str">
        <f>IF($A274&lt;=LEN('COL7A1 e15 - 2ry Str + Mask'!C$2),MID('COL7A1 e15 - 2ry Str + Mask'!C$2,$A274,1),"")</f>
        <v>.</v>
      </c>
      <c r="E274" s="38" t="str">
        <f t="shared" si="32"/>
        <v>.</v>
      </c>
      <c r="F274" s="38" t="str">
        <f t="shared" si="39"/>
        <v>.....(((((..((((.(((.((((..((((((.((((((.(((...((.........((((((((...)))).))))...............................................................(((.....)))........|||||||||||||||||||||||||............................))...)))))))))...)))))))))).)))))))..)))))..................</v>
      </c>
      <c r="G274" s="39">
        <f>IF($A274&lt;=LEN('COL7A1 e15 - 2ry Str + Mask'!A$2),SUMIF('COL7A1 e15 - HSF3.0'!E2:E219,"&lt;="&amp;$A274,'COL7A1 e15 - HSF3.0'!H2:H219)-SUMIF('COL7A1 e15 - HSF3.0'!G2:G219,"&lt;="&amp;$A274,'COL7A1 e15 - HSF3.0'!H2:H219),"")</f>
        <v>0</v>
      </c>
      <c r="H274" s="39">
        <f>IF($A274&lt;=LEN('COL7A1 e15 - 2ry Str + Mask'!A$2),SUMIF('COL7A1 e15 - HSF3.0'!E2:E219,"&lt;="&amp;$A274,'COL7A1 e15 - HSF3.0'!I2:I219)-SUMIF('COL7A1 e15 - HSF3.0'!G2:G219,"&lt;="&amp;$A274,'COL7A1 e15 - HSF3.0'!I2:I219),"")</f>
        <v>0</v>
      </c>
      <c r="I274" s="39">
        <f>IF($A274&lt;=LEN('COL7A1 e15 - 2ry Str + Mask'!A$2),G274+H274,"")</f>
        <v>0</v>
      </c>
      <c r="J274" s="39">
        <f t="shared" si="33"/>
        <v>0</v>
      </c>
      <c r="K274" s="39">
        <f t="shared" si="34"/>
        <v>0</v>
      </c>
      <c r="L274" s="39">
        <f t="shared" si="35"/>
        <v>0</v>
      </c>
      <c r="M274" s="39">
        <f t="shared" si="36"/>
        <v>0</v>
      </c>
      <c r="N274" s="39">
        <f t="shared" si="37"/>
        <v>0</v>
      </c>
      <c r="O274" s="39">
        <f t="shared" si="38"/>
        <v>0</v>
      </c>
      <c r="P274" s="39">
        <f>IF($A274&lt;=LEN('COL7A1 e15 - 2ry Str + Mask'!A$2),M274-J274,"")</f>
        <v>0</v>
      </c>
      <c r="Q274" s="39">
        <f>IF($A274&lt;=LEN('COL7A1 e15 - 2ry Str + Mask'!A$2),N274-K274,"")</f>
        <v>0</v>
      </c>
      <c r="R274" s="39">
        <f>IF($A274&lt;=LEN('COL7A1 e15 - 2ry Str + Mask'!A$2),O274-L274,"")</f>
        <v>0</v>
      </c>
    </row>
    <row r="275" spans="1:18" ht="68" customHeight="1" x14ac:dyDescent="0.15">
      <c r="A275" s="36">
        <v>274</v>
      </c>
      <c r="B275" s="37" t="str">
        <f>IF($A275&lt;=LEN('COL7A1 e15 - 2ry Str + Mask'!A$2),MID('COL7A1 e15 - 2ry Str + Mask'!A$2,$A275,1),"")</f>
        <v>.</v>
      </c>
      <c r="C275" s="38" t="str">
        <f>IF($A275&lt;=LEN('COL7A1 e15 - 2ry Str + Mask'!B$2),MID('COL7A1 e15 - 2ry Str + Mask'!B$2,$A275,1),"")</f>
        <v>.</v>
      </c>
      <c r="D275" s="38" t="str">
        <f>IF($A275&lt;=LEN('COL7A1 e15 - 2ry Str + Mask'!C$2),MID('COL7A1 e15 - 2ry Str + Mask'!C$2,$A275,1),"")</f>
        <v>.</v>
      </c>
      <c r="E275" s="38" t="str">
        <f t="shared" si="32"/>
        <v>.</v>
      </c>
      <c r="F275" s="38" t="str">
        <f t="shared" si="39"/>
        <v>.....(((((..((((.(((.((((..((((((.((((((.(((...((.........((((((((...)))).))))...............................................................(((.....)))........|||||||||||||||||||||||||............................))...)))))))))...)))))))))).)))))))..)))))...................</v>
      </c>
      <c r="G275" s="39">
        <f>IF($A275&lt;=LEN('COL7A1 e15 - 2ry Str + Mask'!A$2),SUMIF('COL7A1 e15 - HSF3.0'!E2:E219,"&lt;="&amp;$A275,'COL7A1 e15 - HSF3.0'!H2:H219)-SUMIF('COL7A1 e15 - HSF3.0'!G2:G219,"&lt;="&amp;$A275,'COL7A1 e15 - HSF3.0'!H2:H219),"")</f>
        <v>0</v>
      </c>
      <c r="H275" s="39">
        <f>IF($A275&lt;=LEN('COL7A1 e15 - 2ry Str + Mask'!A$2),SUMIF('COL7A1 e15 - HSF3.0'!E2:E219,"&lt;="&amp;$A275,'COL7A1 e15 - HSF3.0'!I2:I219)-SUMIF('COL7A1 e15 - HSF3.0'!G2:G219,"&lt;="&amp;$A275,'COL7A1 e15 - HSF3.0'!I2:I219),"")</f>
        <v>0</v>
      </c>
      <c r="I275" s="39">
        <f>IF($A275&lt;=LEN('COL7A1 e15 - 2ry Str + Mask'!A$2),G275+H275,"")</f>
        <v>0</v>
      </c>
      <c r="J275" s="39">
        <f t="shared" si="33"/>
        <v>0</v>
      </c>
      <c r="K275" s="39">
        <f t="shared" si="34"/>
        <v>0</v>
      </c>
      <c r="L275" s="39">
        <f t="shared" si="35"/>
        <v>0</v>
      </c>
      <c r="M275" s="39">
        <f t="shared" si="36"/>
        <v>0</v>
      </c>
      <c r="N275" s="39">
        <f t="shared" si="37"/>
        <v>0</v>
      </c>
      <c r="O275" s="39">
        <f t="shared" si="38"/>
        <v>0</v>
      </c>
      <c r="P275" s="39">
        <f>IF($A275&lt;=LEN('COL7A1 e15 - 2ry Str + Mask'!A$2),M275-J275,"")</f>
        <v>0</v>
      </c>
      <c r="Q275" s="39">
        <f>IF($A275&lt;=LEN('COL7A1 e15 - 2ry Str + Mask'!A$2),N275-K275,"")</f>
        <v>0</v>
      </c>
      <c r="R275" s="39">
        <f>IF($A275&lt;=LEN('COL7A1 e15 - 2ry Str + Mask'!A$2),O275-L275,"")</f>
        <v>0</v>
      </c>
    </row>
    <row r="276" spans="1:18" ht="68" customHeight="1" x14ac:dyDescent="0.15">
      <c r="A276" s="36">
        <v>275</v>
      </c>
      <c r="B276" s="37" t="str">
        <f>IF($A276&lt;=LEN('COL7A1 e15 - 2ry Str + Mask'!A$2),MID('COL7A1 e15 - 2ry Str + Mask'!A$2,$A276,1),"")</f>
        <v>.</v>
      </c>
      <c r="C276" s="38" t="str">
        <f>IF($A276&lt;=LEN('COL7A1 e15 - 2ry Str + Mask'!B$2),MID('COL7A1 e15 - 2ry Str + Mask'!B$2,$A276,1),"")</f>
        <v>.</v>
      </c>
      <c r="D276" s="38" t="str">
        <f>IF($A276&lt;=LEN('COL7A1 e15 - 2ry Str + Mask'!C$2),MID('COL7A1 e15 - 2ry Str + Mask'!C$2,$A276,1),"")</f>
        <v>.</v>
      </c>
      <c r="E276" s="38" t="str">
        <f t="shared" si="32"/>
        <v>.</v>
      </c>
      <c r="F276" s="38" t="str">
        <f t="shared" si="39"/>
        <v>.....(((((..((((.(((.((((..((((((.((((((.(((...((.........((((((((...)))).))))...............................................................(((.....)))........|||||||||||||||||||||||||............................))...)))))))))...)))))))))).)))))))..)))))....................</v>
      </c>
      <c r="G276" s="39">
        <f>IF($A276&lt;=LEN('COL7A1 e15 - 2ry Str + Mask'!A$2),SUMIF('COL7A1 e15 - HSF3.0'!E2:E219,"&lt;="&amp;$A276,'COL7A1 e15 - HSF3.0'!H2:H219)-SUMIF('COL7A1 e15 - HSF3.0'!G2:G219,"&lt;="&amp;$A276,'COL7A1 e15 - HSF3.0'!H2:H219),"")</f>
        <v>0</v>
      </c>
      <c r="H276" s="39">
        <f>IF($A276&lt;=LEN('COL7A1 e15 - 2ry Str + Mask'!A$2),SUMIF('COL7A1 e15 - HSF3.0'!E2:E219,"&lt;="&amp;$A276,'COL7A1 e15 - HSF3.0'!I2:I219)-SUMIF('COL7A1 e15 - HSF3.0'!G2:G219,"&lt;="&amp;$A276,'COL7A1 e15 - HSF3.0'!I2:I219),"")</f>
        <v>0</v>
      </c>
      <c r="I276" s="39">
        <f>IF($A276&lt;=LEN('COL7A1 e15 - 2ry Str + Mask'!A$2),G276+H276,"")</f>
        <v>0</v>
      </c>
      <c r="J276" s="39">
        <f t="shared" si="33"/>
        <v>0</v>
      </c>
      <c r="K276" s="39">
        <f t="shared" si="34"/>
        <v>0</v>
      </c>
      <c r="L276" s="39">
        <f t="shared" si="35"/>
        <v>0</v>
      </c>
      <c r="M276" s="39">
        <f t="shared" si="36"/>
        <v>0</v>
      </c>
      <c r="N276" s="39">
        <f t="shared" si="37"/>
        <v>0</v>
      </c>
      <c r="O276" s="39">
        <f t="shared" si="38"/>
        <v>0</v>
      </c>
      <c r="P276" s="39">
        <f>IF($A276&lt;=LEN('COL7A1 e15 - 2ry Str + Mask'!A$2),M276-J276,"")</f>
        <v>0</v>
      </c>
      <c r="Q276" s="39">
        <f>IF($A276&lt;=LEN('COL7A1 e15 - 2ry Str + Mask'!A$2),N276-K276,"")</f>
        <v>0</v>
      </c>
      <c r="R276" s="39">
        <f>IF($A276&lt;=LEN('COL7A1 e15 - 2ry Str + Mask'!A$2),O276-L276,"")</f>
        <v>0</v>
      </c>
    </row>
    <row r="277" spans="1:18" ht="68" customHeight="1" x14ac:dyDescent="0.15">
      <c r="A277" s="36">
        <v>276</v>
      </c>
      <c r="B277" s="37" t="str">
        <f>IF($A277&lt;=LEN('COL7A1 e15 - 2ry Str + Mask'!A$2),MID('COL7A1 e15 - 2ry Str + Mask'!A$2,$A277,1),"")</f>
        <v>.</v>
      </c>
      <c r="C277" s="38" t="str">
        <f>IF($A277&lt;=LEN('COL7A1 e15 - 2ry Str + Mask'!B$2),MID('COL7A1 e15 - 2ry Str + Mask'!B$2,$A277,1),"")</f>
        <v>.</v>
      </c>
      <c r="D277" s="38" t="str">
        <f>IF($A277&lt;=LEN('COL7A1 e15 - 2ry Str + Mask'!C$2),MID('COL7A1 e15 - 2ry Str + Mask'!C$2,$A277,1),"")</f>
        <v>.</v>
      </c>
      <c r="E277" s="38" t="str">
        <f t="shared" si="32"/>
        <v>.</v>
      </c>
      <c r="F277" s="38" t="str">
        <f t="shared" si="39"/>
        <v>.....(((((..((((.(((.((((..((((((.((((((.(((...((.........((((((((...)))).))))...............................................................(((.....)))........|||||||||||||||||||||||||............................))...)))))))))...)))))))))).)))))))..))))).....................</v>
      </c>
      <c r="G277" s="39">
        <f>IF($A277&lt;=LEN('COL7A1 e15 - 2ry Str + Mask'!A$2),SUMIF('COL7A1 e15 - HSF3.0'!E2:E219,"&lt;="&amp;$A277,'COL7A1 e15 - HSF3.0'!H2:H219)-SUMIF('COL7A1 e15 - HSF3.0'!G2:G219,"&lt;="&amp;$A277,'COL7A1 e15 - HSF3.0'!H2:H219),"")</f>
        <v>0</v>
      </c>
      <c r="H277" s="39">
        <f>IF($A277&lt;=LEN('COL7A1 e15 - 2ry Str + Mask'!A$2),SUMIF('COL7A1 e15 - HSF3.0'!E2:E219,"&lt;="&amp;$A277,'COL7A1 e15 - HSF3.0'!I2:I219)-SUMIF('COL7A1 e15 - HSF3.0'!G2:G219,"&lt;="&amp;$A277,'COL7A1 e15 - HSF3.0'!I2:I219),"")</f>
        <v>0</v>
      </c>
      <c r="I277" s="39">
        <f>IF($A277&lt;=LEN('COL7A1 e15 - 2ry Str + Mask'!A$2),G277+H277,"")</f>
        <v>0</v>
      </c>
      <c r="J277" s="39">
        <f t="shared" si="33"/>
        <v>0</v>
      </c>
      <c r="K277" s="39">
        <f t="shared" si="34"/>
        <v>0</v>
      </c>
      <c r="L277" s="39">
        <f t="shared" si="35"/>
        <v>0</v>
      </c>
      <c r="M277" s="39">
        <f t="shared" si="36"/>
        <v>0</v>
      </c>
      <c r="N277" s="39">
        <f t="shared" si="37"/>
        <v>0</v>
      </c>
      <c r="O277" s="39">
        <f t="shared" si="38"/>
        <v>0</v>
      </c>
      <c r="P277" s="39">
        <f>IF($A277&lt;=LEN('COL7A1 e15 - 2ry Str + Mask'!A$2),M277-J277,"")</f>
        <v>0</v>
      </c>
      <c r="Q277" s="39">
        <f>IF($A277&lt;=LEN('COL7A1 e15 - 2ry Str + Mask'!A$2),N277-K277,"")</f>
        <v>0</v>
      </c>
      <c r="R277" s="39">
        <f>IF($A277&lt;=LEN('COL7A1 e15 - 2ry Str + Mask'!A$2),O277-L277,"")</f>
        <v>0</v>
      </c>
    </row>
    <row r="278" spans="1:18" ht="68" customHeight="1" x14ac:dyDescent="0.15">
      <c r="A278" s="36">
        <v>277</v>
      </c>
      <c r="B278" s="37" t="str">
        <f>IF($A278&lt;=LEN('COL7A1 e15 - 2ry Str + Mask'!A$2),MID('COL7A1 e15 - 2ry Str + Mask'!A$2,$A278,1),"")</f>
        <v>.</v>
      </c>
      <c r="C278" s="38" t="str">
        <f>IF($A278&lt;=LEN('COL7A1 e15 - 2ry Str + Mask'!B$2),MID('COL7A1 e15 - 2ry Str + Mask'!B$2,$A278,1),"")</f>
        <v>.</v>
      </c>
      <c r="D278" s="38" t="str">
        <f>IF($A278&lt;=LEN('COL7A1 e15 - 2ry Str + Mask'!C$2),MID('COL7A1 e15 - 2ry Str + Mask'!C$2,$A278,1),"")</f>
        <v>.</v>
      </c>
      <c r="E278" s="38" t="str">
        <f t="shared" si="32"/>
        <v>.</v>
      </c>
      <c r="F278" s="38" t="str">
        <f t="shared" si="39"/>
        <v>.....(((((..((((.(((.((((..((((((.((((((.(((...((.........((((((((...)))).))))...............................................................(((.....)))........|||||||||||||||||||||||||............................))...)))))))))...)))))))))).)))))))..)))))......................</v>
      </c>
      <c r="G278" s="39">
        <f>IF($A278&lt;=LEN('COL7A1 e15 - 2ry Str + Mask'!A$2),SUMIF('COL7A1 e15 - HSF3.0'!E2:E219,"&lt;="&amp;$A278,'COL7A1 e15 - HSF3.0'!H2:H219)-SUMIF('COL7A1 e15 - HSF3.0'!G2:G219,"&lt;="&amp;$A278,'COL7A1 e15 - HSF3.0'!H2:H219),"")</f>
        <v>0</v>
      </c>
      <c r="H278" s="39">
        <f>IF($A278&lt;=LEN('COL7A1 e15 - 2ry Str + Mask'!A$2),SUMIF('COL7A1 e15 - HSF3.0'!E2:E219,"&lt;="&amp;$A278,'COL7A1 e15 - HSF3.0'!I2:I219)-SUMIF('COL7A1 e15 - HSF3.0'!G2:G219,"&lt;="&amp;$A278,'COL7A1 e15 - HSF3.0'!I2:I219),"")</f>
        <v>0</v>
      </c>
      <c r="I278" s="39">
        <f>IF($A278&lt;=LEN('COL7A1 e15 - 2ry Str + Mask'!A$2),G278+H278,"")</f>
        <v>0</v>
      </c>
      <c r="J278" s="39">
        <f t="shared" si="33"/>
        <v>0</v>
      </c>
      <c r="K278" s="39">
        <f t="shared" si="34"/>
        <v>0</v>
      </c>
      <c r="L278" s="39">
        <f t="shared" si="35"/>
        <v>0</v>
      </c>
      <c r="M278" s="39">
        <f t="shared" si="36"/>
        <v>0</v>
      </c>
      <c r="N278" s="39">
        <f t="shared" si="37"/>
        <v>0</v>
      </c>
      <c r="O278" s="39">
        <f t="shared" si="38"/>
        <v>0</v>
      </c>
      <c r="P278" s="39">
        <f>IF($A278&lt;=LEN('COL7A1 e15 - 2ry Str + Mask'!A$2),M278-J278,"")</f>
        <v>0</v>
      </c>
      <c r="Q278" s="39">
        <f>IF($A278&lt;=LEN('COL7A1 e15 - 2ry Str + Mask'!A$2),N278-K278,"")</f>
        <v>0</v>
      </c>
      <c r="R278" s="39">
        <f>IF($A278&lt;=LEN('COL7A1 e15 - 2ry Str + Mask'!A$2),O278-L278,"")</f>
        <v>0</v>
      </c>
    </row>
    <row r="279" spans="1:18" ht="68" customHeight="1" x14ac:dyDescent="0.15">
      <c r="A279" s="36">
        <v>278</v>
      </c>
      <c r="B279" s="37" t="str">
        <f>IF($A279&lt;=LEN('COL7A1 e15 - 2ry Str + Mask'!A$2),MID('COL7A1 e15 - 2ry Str + Mask'!A$2,$A279,1),"")</f>
        <v>.</v>
      </c>
      <c r="C279" s="38" t="str">
        <f>IF($A279&lt;=LEN('COL7A1 e15 - 2ry Str + Mask'!B$2),MID('COL7A1 e15 - 2ry Str + Mask'!B$2,$A279,1),"")</f>
        <v>.</v>
      </c>
      <c r="D279" s="38" t="str">
        <f>IF($A279&lt;=LEN('COL7A1 e15 - 2ry Str + Mask'!C$2),MID('COL7A1 e15 - 2ry Str + Mask'!C$2,$A279,1),"")</f>
        <v>.</v>
      </c>
      <c r="E279" s="38" t="str">
        <f t="shared" si="32"/>
        <v>.</v>
      </c>
      <c r="F279" s="38" t="str">
        <f t="shared" si="39"/>
        <v>.....(((((..((((.(((.((((..((((((.((((((.(((...((.........((((((((...)))).))))...............................................................(((.....)))........|||||||||||||||||||||||||............................))...)))))))))...)))))))))).)))))))..))))).......................</v>
      </c>
      <c r="G279" s="39">
        <f>IF($A279&lt;=LEN('COL7A1 e15 - 2ry Str + Mask'!A$2),SUMIF('COL7A1 e15 - HSF3.0'!E2:E219,"&lt;="&amp;$A279,'COL7A1 e15 - HSF3.0'!H2:H219)-SUMIF('COL7A1 e15 - HSF3.0'!G2:G219,"&lt;="&amp;$A279,'COL7A1 e15 - HSF3.0'!H2:H219),"")</f>
        <v>0</v>
      </c>
      <c r="H279" s="39">
        <f>IF($A279&lt;=LEN('COL7A1 e15 - 2ry Str + Mask'!A$2),SUMIF('COL7A1 e15 - HSF3.0'!E2:E219,"&lt;="&amp;$A279,'COL7A1 e15 - HSF3.0'!I2:I219)-SUMIF('COL7A1 e15 - HSF3.0'!G2:G219,"&lt;="&amp;$A279,'COL7A1 e15 - HSF3.0'!I2:I219),"")</f>
        <v>0</v>
      </c>
      <c r="I279" s="39">
        <f>IF($A279&lt;=LEN('COL7A1 e15 - 2ry Str + Mask'!A$2),G279+H279,"")</f>
        <v>0</v>
      </c>
      <c r="J279" s="39">
        <f t="shared" si="33"/>
        <v>0</v>
      </c>
      <c r="K279" s="39">
        <f t="shared" si="34"/>
        <v>0</v>
      </c>
      <c r="L279" s="39">
        <f t="shared" si="35"/>
        <v>0</v>
      </c>
      <c r="M279" s="39">
        <f t="shared" si="36"/>
        <v>0</v>
      </c>
      <c r="N279" s="39">
        <f t="shared" si="37"/>
        <v>0</v>
      </c>
      <c r="O279" s="39">
        <f t="shared" si="38"/>
        <v>0</v>
      </c>
      <c r="P279" s="39">
        <f>IF($A279&lt;=LEN('COL7A1 e15 - 2ry Str + Mask'!A$2),M279-J279,"")</f>
        <v>0</v>
      </c>
      <c r="Q279" s="39">
        <f>IF($A279&lt;=LEN('COL7A1 e15 - 2ry Str + Mask'!A$2),N279-K279,"")</f>
        <v>0</v>
      </c>
      <c r="R279" s="39">
        <f>IF($A279&lt;=LEN('COL7A1 e15 - 2ry Str + Mask'!A$2),O279-L279,"")</f>
        <v>0</v>
      </c>
    </row>
    <row r="280" spans="1:18" ht="68" customHeight="1" x14ac:dyDescent="0.15">
      <c r="A280" s="36">
        <v>279</v>
      </c>
      <c r="B280" s="37" t="str">
        <f>IF($A280&lt;=LEN('COL7A1 e15 - 2ry Str + Mask'!A$2),MID('COL7A1 e15 - 2ry Str + Mask'!A$2,$A280,1),"")</f>
        <v>.</v>
      </c>
      <c r="C280" s="38" t="str">
        <f>IF($A280&lt;=LEN('COL7A1 e15 - 2ry Str + Mask'!B$2),MID('COL7A1 e15 - 2ry Str + Mask'!B$2,$A280,1),"")</f>
        <v>.</v>
      </c>
      <c r="D280" s="38" t="str">
        <f>IF($A280&lt;=LEN('COL7A1 e15 - 2ry Str + Mask'!C$2),MID('COL7A1 e15 - 2ry Str + Mask'!C$2,$A280,1),"")</f>
        <v>.</v>
      </c>
      <c r="E280" s="38" t="str">
        <f t="shared" si="32"/>
        <v>.</v>
      </c>
      <c r="F280" s="38" t="str">
        <f t="shared" si="39"/>
        <v>.....(((((..((((.(((.((((..((((((.((((((.(((...((.........((((((((...)))).))))...............................................................(((.....)))........|||||||||||||||||||||||||............................))...)))))))))...)))))))))).)))))))..)))))........................</v>
      </c>
      <c r="G280" s="39">
        <f>IF($A280&lt;=LEN('COL7A1 e15 - 2ry Str + Mask'!A$2),SUMIF('COL7A1 e15 - HSF3.0'!E2:E219,"&lt;="&amp;$A280,'COL7A1 e15 - HSF3.0'!H2:H219)-SUMIF('COL7A1 e15 - HSF3.0'!G2:G219,"&lt;="&amp;$A280,'COL7A1 e15 - HSF3.0'!H2:H219),"")</f>
        <v>0</v>
      </c>
      <c r="H280" s="39">
        <f>IF($A280&lt;=LEN('COL7A1 e15 - 2ry Str + Mask'!A$2),SUMIF('COL7A1 e15 - HSF3.0'!E2:E219,"&lt;="&amp;$A280,'COL7A1 e15 - HSF3.0'!I2:I219)-SUMIF('COL7A1 e15 - HSF3.0'!G2:G219,"&lt;="&amp;$A280,'COL7A1 e15 - HSF3.0'!I2:I219),"")</f>
        <v>0</v>
      </c>
      <c r="I280" s="39">
        <f>IF($A280&lt;=LEN('COL7A1 e15 - 2ry Str + Mask'!A$2),G280+H280,"")</f>
        <v>0</v>
      </c>
      <c r="J280" s="39">
        <f t="shared" si="33"/>
        <v>0</v>
      </c>
      <c r="K280" s="39">
        <f t="shared" si="34"/>
        <v>0</v>
      </c>
      <c r="L280" s="39">
        <f t="shared" si="35"/>
        <v>0</v>
      </c>
      <c r="M280" s="39">
        <f t="shared" si="36"/>
        <v>0</v>
      </c>
      <c r="N280" s="39">
        <f t="shared" si="37"/>
        <v>0</v>
      </c>
      <c r="O280" s="39">
        <f t="shared" si="38"/>
        <v>0</v>
      </c>
      <c r="P280" s="39">
        <f>IF($A280&lt;=LEN('COL7A1 e15 - 2ry Str + Mask'!A$2),M280-J280,"")</f>
        <v>0</v>
      </c>
      <c r="Q280" s="39">
        <f>IF($A280&lt;=LEN('COL7A1 e15 - 2ry Str + Mask'!A$2),N280-K280,"")</f>
        <v>0</v>
      </c>
      <c r="R280" s="39">
        <f>IF($A280&lt;=LEN('COL7A1 e15 - 2ry Str + Mask'!A$2),O280-L280,"")</f>
        <v>0</v>
      </c>
    </row>
    <row r="281" spans="1:18" ht="68" customHeight="1" x14ac:dyDescent="0.15">
      <c r="A281" s="36">
        <v>280</v>
      </c>
      <c r="B281" s="37" t="str">
        <f>IF($A281&lt;=LEN('COL7A1 e15 - 2ry Str + Mask'!A$2),MID('COL7A1 e15 - 2ry Str + Mask'!A$2,$A281,1),"")</f>
        <v>.</v>
      </c>
      <c r="C281" s="38" t="str">
        <f>IF($A281&lt;=LEN('COL7A1 e15 - 2ry Str + Mask'!B$2),MID('COL7A1 e15 - 2ry Str + Mask'!B$2,$A281,1),"")</f>
        <v>.</v>
      </c>
      <c r="D281" s="38" t="str">
        <f>IF($A281&lt;=LEN('COL7A1 e15 - 2ry Str + Mask'!C$2),MID('COL7A1 e15 - 2ry Str + Mask'!C$2,$A281,1),"")</f>
        <v>.</v>
      </c>
      <c r="E281" s="38" t="str">
        <f t="shared" si="32"/>
        <v>.</v>
      </c>
      <c r="F281" s="38" t="str">
        <f t="shared" si="39"/>
        <v>.....(((((..((((.(((.((((..((((((.((((((.(((...((.........((((((((...)))).))))...............................................................(((.....)))........|||||||||||||||||||||||||............................))...)))))))))...)))))))))).)))))))..))))).........................</v>
      </c>
      <c r="G281" s="39">
        <f>IF($A281&lt;=LEN('COL7A1 e15 - 2ry Str + Mask'!A$2),SUMIF('COL7A1 e15 - HSF3.0'!E2:E219,"&lt;="&amp;$A281,'COL7A1 e15 - HSF3.0'!H2:H219)-SUMIF('COL7A1 e15 - HSF3.0'!G2:G219,"&lt;="&amp;$A281,'COL7A1 e15 - HSF3.0'!H2:H219),"")</f>
        <v>0</v>
      </c>
      <c r="H281" s="39">
        <f>IF($A281&lt;=LEN('COL7A1 e15 - 2ry Str + Mask'!A$2),SUMIF('COL7A1 e15 - HSF3.0'!E2:E219,"&lt;="&amp;$A281,'COL7A1 e15 - HSF3.0'!I2:I219)-SUMIF('COL7A1 e15 - HSF3.0'!G2:G219,"&lt;="&amp;$A281,'COL7A1 e15 - HSF3.0'!I2:I219),"")</f>
        <v>0</v>
      </c>
      <c r="I281" s="39">
        <f>IF($A281&lt;=LEN('COL7A1 e15 - 2ry Str + Mask'!A$2),G281+H281,"")</f>
        <v>0</v>
      </c>
      <c r="J281" s="39">
        <f t="shared" si="33"/>
        <v>0</v>
      </c>
      <c r="K281" s="39">
        <f t="shared" si="34"/>
        <v>0</v>
      </c>
      <c r="L281" s="39">
        <f t="shared" si="35"/>
        <v>0</v>
      </c>
      <c r="M281" s="39">
        <f t="shared" si="36"/>
        <v>0</v>
      </c>
      <c r="N281" s="39">
        <f t="shared" si="37"/>
        <v>0</v>
      </c>
      <c r="O281" s="39">
        <f t="shared" si="38"/>
        <v>0</v>
      </c>
      <c r="P281" s="39">
        <f>IF($A281&lt;=LEN('COL7A1 e15 - 2ry Str + Mask'!A$2),M281-J281,"")</f>
        <v>0</v>
      </c>
      <c r="Q281" s="39">
        <f>IF($A281&lt;=LEN('COL7A1 e15 - 2ry Str + Mask'!A$2),N281-K281,"")</f>
        <v>0</v>
      </c>
      <c r="R281" s="39">
        <f>IF($A281&lt;=LEN('COL7A1 e15 - 2ry Str + Mask'!A$2),O281-L281,"")</f>
        <v>0</v>
      </c>
    </row>
    <row r="282" spans="1:18" ht="68" customHeight="1" x14ac:dyDescent="0.15">
      <c r="A282" s="36">
        <v>281</v>
      </c>
      <c r="B282" s="37" t="str">
        <f>IF($A282&lt;=LEN('COL7A1 e15 - 2ry Str + Mask'!A$2),MID('COL7A1 e15 - 2ry Str + Mask'!A$2,$A282,1),"")</f>
        <v>.</v>
      </c>
      <c r="C282" s="38" t="str">
        <f>IF($A282&lt;=LEN('COL7A1 e15 - 2ry Str + Mask'!B$2),MID('COL7A1 e15 - 2ry Str + Mask'!B$2,$A282,1),"")</f>
        <v>.</v>
      </c>
      <c r="D282" s="38" t="str">
        <f>IF($A282&lt;=LEN('COL7A1 e15 - 2ry Str + Mask'!C$2),MID('COL7A1 e15 - 2ry Str + Mask'!C$2,$A282,1),"")</f>
        <v>.</v>
      </c>
      <c r="E282" s="38" t="str">
        <f t="shared" si="32"/>
        <v>.</v>
      </c>
      <c r="F282" s="38" t="str">
        <f t="shared" si="39"/>
        <v>.....(((((..((((.(((.((((..((((((.((((((.(((...((.........((((((((...)))).))))...............................................................(((.....)))........|||||||||||||||||||||||||............................))...)))))))))...)))))))))).)))))))..)))))..........................</v>
      </c>
      <c r="G282" s="39">
        <f>IF($A282&lt;=LEN('COL7A1 e15 - 2ry Str + Mask'!A$2),SUMIF('COL7A1 e15 - HSF3.0'!E2:E219,"&lt;="&amp;$A282,'COL7A1 e15 - HSF3.0'!H2:H219)-SUMIF('COL7A1 e15 - HSF3.0'!G2:G219,"&lt;="&amp;$A282,'COL7A1 e15 - HSF3.0'!H2:H219),"")</f>
        <v>0</v>
      </c>
      <c r="H282" s="39">
        <f>IF($A282&lt;=LEN('COL7A1 e15 - 2ry Str + Mask'!A$2),SUMIF('COL7A1 e15 - HSF3.0'!E2:E219,"&lt;="&amp;$A282,'COL7A1 e15 - HSF3.0'!I2:I219)-SUMIF('COL7A1 e15 - HSF3.0'!G2:G219,"&lt;="&amp;$A282,'COL7A1 e15 - HSF3.0'!I2:I219),"")</f>
        <v>0</v>
      </c>
      <c r="I282" s="39">
        <f>IF($A282&lt;=LEN('COL7A1 e15 - 2ry Str + Mask'!A$2),G282+H282,"")</f>
        <v>0</v>
      </c>
      <c r="J282" s="39">
        <f t="shared" si="33"/>
        <v>0</v>
      </c>
      <c r="K282" s="39">
        <f t="shared" si="34"/>
        <v>0</v>
      </c>
      <c r="L282" s="39">
        <f t="shared" si="35"/>
        <v>0</v>
      </c>
      <c r="M282" s="39">
        <f t="shared" si="36"/>
        <v>0</v>
      </c>
      <c r="N282" s="39">
        <f t="shared" si="37"/>
        <v>0</v>
      </c>
      <c r="O282" s="39">
        <f t="shared" si="38"/>
        <v>0</v>
      </c>
      <c r="P282" s="39">
        <f>IF($A282&lt;=LEN('COL7A1 e15 - 2ry Str + Mask'!A$2),M282-J282,"")</f>
        <v>0</v>
      </c>
      <c r="Q282" s="39">
        <f>IF($A282&lt;=LEN('COL7A1 e15 - 2ry Str + Mask'!A$2),N282-K282,"")</f>
        <v>0</v>
      </c>
      <c r="R282" s="39">
        <f>IF($A282&lt;=LEN('COL7A1 e15 - 2ry Str + Mask'!A$2),O282-L282,"")</f>
        <v>0</v>
      </c>
    </row>
    <row r="283" spans="1:18" ht="68" customHeight="1" x14ac:dyDescent="0.15">
      <c r="A283" s="36">
        <v>282</v>
      </c>
      <c r="B283" s="37" t="str">
        <f>IF($A283&lt;=LEN('COL7A1 e15 - 2ry Str + Mask'!A$2),MID('COL7A1 e15 - 2ry Str + Mask'!A$2,$A283,1),"")</f>
        <v>.</v>
      </c>
      <c r="C283" s="38" t="str">
        <f>IF($A283&lt;=LEN('COL7A1 e15 - 2ry Str + Mask'!B$2),MID('COL7A1 e15 - 2ry Str + Mask'!B$2,$A283,1),"")</f>
        <v>.</v>
      </c>
      <c r="D283" s="38" t="str">
        <f>IF($A283&lt;=LEN('COL7A1 e15 - 2ry Str + Mask'!C$2),MID('COL7A1 e15 - 2ry Str + Mask'!C$2,$A283,1),"")</f>
        <v>.</v>
      </c>
      <c r="E283" s="38" t="str">
        <f t="shared" si="32"/>
        <v>.</v>
      </c>
      <c r="F283" s="38" t="str">
        <f t="shared" si="39"/>
        <v>.....(((((..((((.(((.((((..((((((.((((((.(((...((.........((((((((...)))).))))...............................................................(((.....)))........|||||||||||||||||||||||||............................))...)))))))))...)))))))))).)))))))..)))))...........................</v>
      </c>
      <c r="G283" s="39">
        <f>IF($A283&lt;=LEN('COL7A1 e15 - 2ry Str + Mask'!A$2),SUMIF('COL7A1 e15 - HSF3.0'!E2:E219,"&lt;="&amp;$A283,'COL7A1 e15 - HSF3.0'!H2:H219)-SUMIF('COL7A1 e15 - HSF3.0'!G2:G219,"&lt;="&amp;$A283,'COL7A1 e15 - HSF3.0'!H2:H219),"")</f>
        <v>0</v>
      </c>
      <c r="H283" s="39">
        <f>IF($A283&lt;=LEN('COL7A1 e15 - 2ry Str + Mask'!A$2),SUMIF('COL7A1 e15 - HSF3.0'!E2:E219,"&lt;="&amp;$A283,'COL7A1 e15 - HSF3.0'!I2:I219)-SUMIF('COL7A1 e15 - HSF3.0'!G2:G219,"&lt;="&amp;$A283,'COL7A1 e15 - HSF3.0'!I2:I219),"")</f>
        <v>0</v>
      </c>
      <c r="I283" s="39">
        <f>IF($A283&lt;=LEN('COL7A1 e15 - 2ry Str + Mask'!A$2),G283+H283,"")</f>
        <v>0</v>
      </c>
      <c r="J283" s="39">
        <f t="shared" si="33"/>
        <v>0</v>
      </c>
      <c r="K283" s="39">
        <f t="shared" si="34"/>
        <v>0</v>
      </c>
      <c r="L283" s="39">
        <f t="shared" si="35"/>
        <v>0</v>
      </c>
      <c r="M283" s="39">
        <f t="shared" si="36"/>
        <v>0</v>
      </c>
      <c r="N283" s="39">
        <f t="shared" si="37"/>
        <v>0</v>
      </c>
      <c r="O283" s="39">
        <f t="shared" si="38"/>
        <v>0</v>
      </c>
      <c r="P283" s="39">
        <f>IF($A283&lt;=LEN('COL7A1 e15 - 2ry Str + Mask'!A$2),M283-J283,"")</f>
        <v>0</v>
      </c>
      <c r="Q283" s="39">
        <f>IF($A283&lt;=LEN('COL7A1 e15 - 2ry Str + Mask'!A$2),N283-K283,"")</f>
        <v>0</v>
      </c>
      <c r="R283" s="39">
        <f>IF($A283&lt;=LEN('COL7A1 e15 - 2ry Str + Mask'!A$2),O283-L283,"")</f>
        <v>0</v>
      </c>
    </row>
    <row r="284" spans="1:18" ht="68" customHeight="1" x14ac:dyDescent="0.15">
      <c r="A284" s="36">
        <v>283</v>
      </c>
      <c r="B284" s="37" t="str">
        <f>IF($A284&lt;=LEN('COL7A1 e15 - 2ry Str + Mask'!A$2),MID('COL7A1 e15 - 2ry Str + Mask'!A$2,$A284,1),"")</f>
        <v>.</v>
      </c>
      <c r="C284" s="38" t="str">
        <f>IF($A284&lt;=LEN('COL7A1 e15 - 2ry Str + Mask'!B$2),MID('COL7A1 e15 - 2ry Str + Mask'!B$2,$A284,1),"")</f>
        <v>.</v>
      </c>
      <c r="D284" s="38" t="str">
        <f>IF($A284&lt;=LEN('COL7A1 e15 - 2ry Str + Mask'!C$2),MID('COL7A1 e15 - 2ry Str + Mask'!C$2,$A284,1),"")</f>
        <v>.</v>
      </c>
      <c r="E284" s="38" t="str">
        <f t="shared" si="32"/>
        <v>.</v>
      </c>
      <c r="F284" s="38" t="str">
        <f t="shared" si="39"/>
        <v>.....(((((..((((.(((.((((..((((((.((((((.(((...((.........((((((((...)))).))))...............................................................(((.....)))........|||||||||||||||||||||||||............................))...)))))))))...)))))))))).)))))))..)))))............................</v>
      </c>
      <c r="G284" s="39">
        <f>IF($A284&lt;=LEN('COL7A1 e15 - 2ry Str + Mask'!A$2),SUMIF('COL7A1 e15 - HSF3.0'!E2:E219,"&lt;="&amp;$A284,'COL7A1 e15 - HSF3.0'!H2:H219)-SUMIF('COL7A1 e15 - HSF3.0'!G2:G219,"&lt;="&amp;$A284,'COL7A1 e15 - HSF3.0'!H2:H219),"")</f>
        <v>0</v>
      </c>
      <c r="H284" s="39">
        <f>IF($A284&lt;=LEN('COL7A1 e15 - 2ry Str + Mask'!A$2),SUMIF('COL7A1 e15 - HSF3.0'!E2:E219,"&lt;="&amp;$A284,'COL7A1 e15 - HSF3.0'!I2:I219)-SUMIF('COL7A1 e15 - HSF3.0'!G2:G219,"&lt;="&amp;$A284,'COL7A1 e15 - HSF3.0'!I2:I219),"")</f>
        <v>0</v>
      </c>
      <c r="I284" s="39">
        <f>IF($A284&lt;=LEN('COL7A1 e15 - 2ry Str + Mask'!A$2),G284+H284,"")</f>
        <v>0</v>
      </c>
      <c r="J284" s="39">
        <f t="shared" si="33"/>
        <v>0</v>
      </c>
      <c r="K284" s="39">
        <f t="shared" si="34"/>
        <v>0</v>
      </c>
      <c r="L284" s="39">
        <f t="shared" si="35"/>
        <v>0</v>
      </c>
      <c r="M284" s="39">
        <f t="shared" si="36"/>
        <v>0</v>
      </c>
      <c r="N284" s="39">
        <f t="shared" si="37"/>
        <v>0</v>
      </c>
      <c r="O284" s="39">
        <f t="shared" si="38"/>
        <v>0</v>
      </c>
      <c r="P284" s="39">
        <f>IF($A284&lt;=LEN('COL7A1 e15 - 2ry Str + Mask'!A$2),M284-J284,"")</f>
        <v>0</v>
      </c>
      <c r="Q284" s="39">
        <f>IF($A284&lt;=LEN('COL7A1 e15 - 2ry Str + Mask'!A$2),N284-K284,"")</f>
        <v>0</v>
      </c>
      <c r="R284" s="39">
        <f>IF($A284&lt;=LEN('COL7A1 e15 - 2ry Str + Mask'!A$2),O284-L284,"")</f>
        <v>0</v>
      </c>
    </row>
    <row r="285" spans="1:18" ht="68" customHeight="1" x14ac:dyDescent="0.15">
      <c r="A285" s="36">
        <v>284</v>
      </c>
      <c r="B285" s="37" t="str">
        <f>IF($A285&lt;=LEN('COL7A1 e15 - 2ry Str + Mask'!A$2),MID('COL7A1 e15 - 2ry Str + Mask'!A$2,$A285,1),"")</f>
        <v>.</v>
      </c>
      <c r="C285" s="38" t="str">
        <f>IF($A285&lt;=LEN('COL7A1 e15 - 2ry Str + Mask'!B$2),MID('COL7A1 e15 - 2ry Str + Mask'!B$2,$A285,1),"")</f>
        <v>.</v>
      </c>
      <c r="D285" s="38" t="str">
        <f>IF($A285&lt;=LEN('COL7A1 e15 - 2ry Str + Mask'!C$2),MID('COL7A1 e15 - 2ry Str + Mask'!C$2,$A285,1),"")</f>
        <v>.</v>
      </c>
      <c r="E285" s="38" t="str">
        <f t="shared" si="32"/>
        <v>.</v>
      </c>
      <c r="F285" s="38" t="str">
        <f t="shared" si="39"/>
        <v>.....(((((..((((.(((.((((..((((((.((((((.(((...((.........((((((((...)))).))))...............................................................(((.....)))........|||||||||||||||||||||||||............................))...)))))))))...)))))))))).)))))))..))))).............................</v>
      </c>
      <c r="G285" s="39">
        <f>IF($A285&lt;=LEN('COL7A1 e15 - 2ry Str + Mask'!A$2),SUMIF('COL7A1 e15 - HSF3.0'!E2:E219,"&lt;="&amp;$A285,'COL7A1 e15 - HSF3.0'!H2:H219)-SUMIF('COL7A1 e15 - HSF3.0'!G2:G219,"&lt;="&amp;$A285,'COL7A1 e15 - HSF3.0'!H2:H219),"")</f>
        <v>0</v>
      </c>
      <c r="H285" s="39">
        <f>IF($A285&lt;=LEN('COL7A1 e15 - 2ry Str + Mask'!A$2),SUMIF('COL7A1 e15 - HSF3.0'!E2:E219,"&lt;="&amp;$A285,'COL7A1 e15 - HSF3.0'!I2:I219)-SUMIF('COL7A1 e15 - HSF3.0'!G2:G219,"&lt;="&amp;$A285,'COL7A1 e15 - HSF3.0'!I2:I219),"")</f>
        <v>0</v>
      </c>
      <c r="I285" s="39">
        <f>IF($A285&lt;=LEN('COL7A1 e15 - 2ry Str + Mask'!A$2),G285+H285,"")</f>
        <v>0</v>
      </c>
      <c r="J285" s="39">
        <f t="shared" si="33"/>
        <v>0</v>
      </c>
      <c r="K285" s="39">
        <f t="shared" si="34"/>
        <v>0</v>
      </c>
      <c r="L285" s="39">
        <f t="shared" si="35"/>
        <v>0</v>
      </c>
      <c r="M285" s="39">
        <f t="shared" si="36"/>
        <v>0</v>
      </c>
      <c r="N285" s="39">
        <f t="shared" si="37"/>
        <v>0</v>
      </c>
      <c r="O285" s="39">
        <f t="shared" si="38"/>
        <v>0</v>
      </c>
      <c r="P285" s="39">
        <f>IF($A285&lt;=LEN('COL7A1 e15 - 2ry Str + Mask'!A$2),M285-J285,"")</f>
        <v>0</v>
      </c>
      <c r="Q285" s="39">
        <f>IF($A285&lt;=LEN('COL7A1 e15 - 2ry Str + Mask'!A$2),N285-K285,"")</f>
        <v>0</v>
      </c>
      <c r="R285" s="39">
        <f>IF($A285&lt;=LEN('COL7A1 e15 - 2ry Str + Mask'!A$2),O285-L285,"")</f>
        <v>0</v>
      </c>
    </row>
  </sheetData>
  <pageMargins left="1" right="1" top="1" bottom="1" header="0.25" footer="0.25"/>
  <pageSetup orientation="portrait"/>
  <headerFooter>
    <oddFooter>&amp;C&amp;"Helvetica Neue,Regular"&amp;12&amp;K000000&amp;P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D2"/>
  <sheetViews>
    <sheetView showGridLines="0" workbookViewId="0">
      <pane ySplit="1" topLeftCell="A2" activePane="bottomLeft" state="frozen"/>
      <selection pane="bottomLeft" activeCell="C1" sqref="C1"/>
    </sheetView>
  </sheetViews>
  <sheetFormatPr baseColWidth="10" defaultColWidth="16.33203125" defaultRowHeight="20" customHeight="1" x14ac:dyDescent="0.15"/>
  <cols>
    <col min="1" max="1" width="19.5" style="41" customWidth="1"/>
    <col min="2" max="2" width="25" style="41" customWidth="1"/>
    <col min="3" max="3" width="20.33203125" style="41" customWidth="1"/>
    <col min="4" max="4" width="19" style="41" customWidth="1"/>
    <col min="5" max="5" width="16.33203125" style="41" customWidth="1"/>
    <col min="6" max="16384" width="16.33203125" style="41"/>
  </cols>
  <sheetData>
    <row r="1" spans="1:4" ht="20.25" customHeight="1" x14ac:dyDescent="0.15">
      <c r="A1" s="2" t="s">
        <v>0</v>
      </c>
      <c r="B1" s="2" t="s">
        <v>477</v>
      </c>
      <c r="C1" s="2" t="s">
        <v>478</v>
      </c>
      <c r="D1" s="2" t="s">
        <v>3</v>
      </c>
    </row>
    <row r="2" spans="1:4" ht="392.5" customHeight="1" x14ac:dyDescent="0.15">
      <c r="A2" s="3" t="s">
        <v>479</v>
      </c>
      <c r="B2" s="3" t="s">
        <v>480</v>
      </c>
      <c r="C2" s="4" t="s">
        <v>481</v>
      </c>
      <c r="D2" s="4" t="str">
        <f>INDEX('SRSF2 e2 - Analysis'!F1:F452,(COUNTA('SRSF2 e2 - Analysis'!F2:F452)+COUNTBLANK('SRSF2 e2 - Analysis'!F2:F452)),1)</f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)).....(((((((.((........)).)))))))..............</v>
      </c>
    </row>
  </sheetData>
  <pageMargins left="1" right="1" top="1" bottom="1" header="0.25" footer="0.25"/>
  <pageSetup orientation="portrait"/>
  <headerFooter>
    <oddFooter>&amp;C&amp;"Helvetica Neue,Regular"&amp;12&amp;K000000&amp;P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R342"/>
  <sheetViews>
    <sheetView showGridLines="0" workbookViewId="0">
      <pane ySplit="1" topLeftCell="A2" activePane="bottomLeft" state="frozen"/>
      <selection pane="bottomLeft" sqref="A1:XFD1"/>
    </sheetView>
  </sheetViews>
  <sheetFormatPr baseColWidth="10" defaultColWidth="16.33203125" defaultRowHeight="20" customHeight="1" x14ac:dyDescent="0.15"/>
  <cols>
    <col min="1" max="4" width="16.33203125" style="40" customWidth="1"/>
    <col min="5" max="5" width="5.5" style="40" customWidth="1"/>
    <col min="6" max="7" width="4.5" style="40" customWidth="1"/>
    <col min="8" max="9" width="5.1640625" style="40" customWidth="1"/>
    <col min="10" max="10" width="7.33203125" style="40" customWidth="1"/>
    <col min="11" max="11" width="6.1640625" style="40" customWidth="1"/>
    <col min="12" max="14" width="7.5" style="40" customWidth="1"/>
    <col min="15" max="15" width="12.83203125" style="40" customWidth="1"/>
    <col min="16" max="16" width="7.33203125" style="40" customWidth="1"/>
    <col min="17" max="17" width="6.33203125" style="40" customWidth="1"/>
    <col min="18" max="18" width="7.1640625" style="40" customWidth="1"/>
    <col min="19" max="19" width="16.33203125" style="40" customWidth="1"/>
    <col min="20" max="16384" width="16.33203125" style="40"/>
  </cols>
  <sheetData>
    <row r="1" spans="1:18" ht="32.25" customHeight="1" x14ac:dyDescent="0.15">
      <c r="A1" s="2" t="s">
        <v>7</v>
      </c>
      <c r="B1" s="2" t="s">
        <v>8</v>
      </c>
      <c r="C1" s="2" t="s">
        <v>9</v>
      </c>
      <c r="D1" s="6" t="s">
        <v>10</v>
      </c>
      <c r="E1" s="7" t="s">
        <v>11</v>
      </c>
      <c r="F1" s="2" t="s">
        <v>12</v>
      </c>
      <c r="G1" s="2" t="s">
        <v>13</v>
      </c>
      <c r="H1" s="2" t="s">
        <v>14</v>
      </c>
      <c r="I1" s="6" t="s">
        <v>15</v>
      </c>
      <c r="J1" s="7" t="s">
        <v>16</v>
      </c>
      <c r="K1" s="6" t="s">
        <v>17</v>
      </c>
      <c r="L1" s="7" t="s">
        <v>18</v>
      </c>
      <c r="M1" s="6" t="s">
        <v>19</v>
      </c>
      <c r="N1" s="8" t="s">
        <v>20</v>
      </c>
      <c r="O1" s="8" t="s">
        <v>7</v>
      </c>
      <c r="P1" s="8" t="s">
        <v>21</v>
      </c>
      <c r="Q1" s="8" t="s">
        <v>22</v>
      </c>
      <c r="R1" s="7" t="s">
        <v>23</v>
      </c>
    </row>
    <row r="2" spans="1:18" ht="32.25" customHeight="1" x14ac:dyDescent="0.15">
      <c r="A2" s="9" t="s">
        <v>46</v>
      </c>
      <c r="B2" s="9" t="s">
        <v>482</v>
      </c>
      <c r="C2" s="9" t="s">
        <v>37</v>
      </c>
      <c r="D2" s="10" t="s">
        <v>483</v>
      </c>
      <c r="E2" s="11">
        <f t="shared" ref="E2:E65" si="0">MID(D2,12,LEN(D2)-13)+50</f>
        <v>51</v>
      </c>
      <c r="F2" s="12">
        <f t="shared" ref="F2:F65" si="1">LEN(B2)-12</f>
        <v>6</v>
      </c>
      <c r="G2" s="13">
        <f t="shared" ref="G2:G65" si="2">E2+F2</f>
        <v>57</v>
      </c>
      <c r="H2" s="14">
        <f t="shared" ref="H2:H65" si="3">IF(P2="ESE",1/F2,0)</f>
        <v>0</v>
      </c>
      <c r="I2" s="15">
        <f t="shared" ref="I2:I65" si="4">IF(P2="ESS",-1/F2,0)</f>
        <v>-0.16666666666666666</v>
      </c>
      <c r="J2" s="16" t="str">
        <f>MID('SRSF2 e2 - 2ry Str + Mask'!$A$2,E2,F2)</f>
        <v>...)))</v>
      </c>
      <c r="K2" s="15">
        <f t="shared" ref="K2:K65" si="5">(F2-LEN(SUBSTITUTE(J2,".","")))/F2</f>
        <v>0.5</v>
      </c>
      <c r="L2" s="16" t="str">
        <f>MID('SRSF2 e2 - 2ry Str + Mask'!$D$2,E2,F2)</f>
        <v>...)))</v>
      </c>
      <c r="M2" s="15">
        <f t="shared" ref="M2:M65" si="6">(F2-LEN(SUBSTITUTE(L2,".","")))/F2</f>
        <v>0.5</v>
      </c>
      <c r="N2" s="17">
        <f t="shared" ref="N2:N65" si="7">M2-K2</f>
        <v>0</v>
      </c>
      <c r="O2" s="18" t="str">
        <f t="shared" ref="O2:O65" si="8">MID(A2,11,(LEN(A2)-22))</f>
        <v>IIE</v>
      </c>
      <c r="P2" s="18" t="str">
        <f t="shared" ref="P2:P65" si="9">MID(A2,(LEN(A2)-9),3)</f>
        <v>ESS</v>
      </c>
      <c r="Q2" s="17">
        <f t="shared" ref="Q2:Q65" si="10">IF(P2="ESE",N2,0)</f>
        <v>0</v>
      </c>
      <c r="R2" s="19">
        <f t="shared" ref="R2:R65" si="11">IF(P2="ESS",N2,0)</f>
        <v>0</v>
      </c>
    </row>
    <row r="3" spans="1:18" ht="32" customHeight="1" x14ac:dyDescent="0.15">
      <c r="A3" s="20" t="s">
        <v>46</v>
      </c>
      <c r="B3" s="20" t="s">
        <v>484</v>
      </c>
      <c r="C3" s="20" t="s">
        <v>37</v>
      </c>
      <c r="D3" s="21" t="s">
        <v>485</v>
      </c>
      <c r="E3" s="22">
        <f t="shared" si="0"/>
        <v>52</v>
      </c>
      <c r="F3" s="23">
        <f t="shared" si="1"/>
        <v>6</v>
      </c>
      <c r="G3" s="24">
        <f t="shared" si="2"/>
        <v>58</v>
      </c>
      <c r="H3" s="25">
        <f t="shared" si="3"/>
        <v>0</v>
      </c>
      <c r="I3" s="26">
        <f t="shared" si="4"/>
        <v>-0.16666666666666666</v>
      </c>
      <c r="J3" s="27" t="str">
        <f>MID('SRSF2 e2 - 2ry Str + Mask'!$A$2,E3,F3)</f>
        <v>..))).</v>
      </c>
      <c r="K3" s="26">
        <f t="shared" si="5"/>
        <v>0.5</v>
      </c>
      <c r="L3" s="27" t="str">
        <f>MID('SRSF2 e2 - 2ry Str + Mask'!$D$2,E3,F3)</f>
        <v>..))).</v>
      </c>
      <c r="M3" s="26">
        <f t="shared" si="6"/>
        <v>0.5</v>
      </c>
      <c r="N3" s="28">
        <f t="shared" si="7"/>
        <v>0</v>
      </c>
      <c r="O3" s="29" t="str">
        <f t="shared" si="8"/>
        <v>IIE</v>
      </c>
      <c r="P3" s="29" t="str">
        <f t="shared" si="9"/>
        <v>ESS</v>
      </c>
      <c r="Q3" s="28">
        <f t="shared" si="10"/>
        <v>0</v>
      </c>
      <c r="R3" s="30">
        <f t="shared" si="11"/>
        <v>0</v>
      </c>
    </row>
    <row r="4" spans="1:18" ht="44" customHeight="1" x14ac:dyDescent="0.15">
      <c r="A4" s="20" t="s">
        <v>54</v>
      </c>
      <c r="B4" s="20" t="s">
        <v>486</v>
      </c>
      <c r="C4" s="20" t="s">
        <v>487</v>
      </c>
      <c r="D4" s="21" t="s">
        <v>485</v>
      </c>
      <c r="E4" s="22">
        <f t="shared" si="0"/>
        <v>52</v>
      </c>
      <c r="F4" s="23">
        <f t="shared" si="1"/>
        <v>7</v>
      </c>
      <c r="G4" s="24">
        <f t="shared" si="2"/>
        <v>59</v>
      </c>
      <c r="H4" s="25">
        <f t="shared" si="3"/>
        <v>0.14285714285714285</v>
      </c>
      <c r="I4" s="26">
        <f t="shared" si="4"/>
        <v>0</v>
      </c>
      <c r="J4" s="27" t="str">
        <f>MID('SRSF2 e2 - 2ry Str + Mask'!$A$2,E4,F4)</f>
        <v>..))).)</v>
      </c>
      <c r="K4" s="26">
        <f t="shared" si="5"/>
        <v>0.42857142857142855</v>
      </c>
      <c r="L4" s="27" t="str">
        <f>MID('SRSF2 e2 - 2ry Str + Mask'!$D$2,E4,F4)</f>
        <v>..))).)</v>
      </c>
      <c r="M4" s="26">
        <f t="shared" si="6"/>
        <v>0.42857142857142855</v>
      </c>
      <c r="N4" s="28">
        <f t="shared" si="7"/>
        <v>0</v>
      </c>
      <c r="O4" s="29" t="str">
        <f t="shared" si="8"/>
        <v>ESE_SRp40</v>
      </c>
      <c r="P4" s="29" t="str">
        <f t="shared" si="9"/>
        <v>ESE</v>
      </c>
      <c r="Q4" s="28">
        <f t="shared" si="10"/>
        <v>0</v>
      </c>
      <c r="R4" s="30">
        <f t="shared" si="11"/>
        <v>0</v>
      </c>
    </row>
    <row r="5" spans="1:18" ht="44" customHeight="1" x14ac:dyDescent="0.15">
      <c r="A5" s="20" t="s">
        <v>78</v>
      </c>
      <c r="B5" s="20" t="s">
        <v>488</v>
      </c>
      <c r="C5" s="20" t="s">
        <v>457</v>
      </c>
      <c r="D5" s="21" t="s">
        <v>489</v>
      </c>
      <c r="E5" s="22">
        <f t="shared" si="0"/>
        <v>55</v>
      </c>
      <c r="F5" s="23">
        <f t="shared" si="1"/>
        <v>6</v>
      </c>
      <c r="G5" s="24">
        <f t="shared" si="2"/>
        <v>61</v>
      </c>
      <c r="H5" s="25">
        <f t="shared" si="3"/>
        <v>0.16666666666666666</v>
      </c>
      <c r="I5" s="26">
        <f t="shared" si="4"/>
        <v>0</v>
      </c>
      <c r="J5" s="27" t="str">
        <f>MID('SRSF2 e2 - 2ry Str + Mask'!$A$2,E5,F5)</f>
        <v>)).)))</v>
      </c>
      <c r="K5" s="26">
        <f t="shared" si="5"/>
        <v>0.16666666666666666</v>
      </c>
      <c r="L5" s="27" t="str">
        <f>MID('SRSF2 e2 - 2ry Str + Mask'!$D$2,E5,F5)</f>
        <v>)).)))</v>
      </c>
      <c r="M5" s="26">
        <f t="shared" si="6"/>
        <v>0.16666666666666666</v>
      </c>
      <c r="N5" s="28">
        <f t="shared" si="7"/>
        <v>0</v>
      </c>
      <c r="O5" s="29" t="str">
        <f t="shared" si="8"/>
        <v>ESE_SRp55</v>
      </c>
      <c r="P5" s="29" t="str">
        <f t="shared" si="9"/>
        <v>ESE</v>
      </c>
      <c r="Q5" s="28">
        <f t="shared" si="10"/>
        <v>0</v>
      </c>
      <c r="R5" s="30">
        <f t="shared" si="11"/>
        <v>0</v>
      </c>
    </row>
    <row r="6" spans="1:18" ht="44" customHeight="1" x14ac:dyDescent="0.15">
      <c r="A6" s="20" t="s">
        <v>24</v>
      </c>
      <c r="B6" s="20" t="s">
        <v>490</v>
      </c>
      <c r="C6" s="20" t="s">
        <v>491</v>
      </c>
      <c r="D6" s="21" t="s">
        <v>492</v>
      </c>
      <c r="E6" s="22">
        <f t="shared" si="0"/>
        <v>57</v>
      </c>
      <c r="F6" s="23">
        <f t="shared" si="1"/>
        <v>8</v>
      </c>
      <c r="G6" s="24">
        <f t="shared" si="2"/>
        <v>65</v>
      </c>
      <c r="H6" s="25">
        <f t="shared" si="3"/>
        <v>0</v>
      </c>
      <c r="I6" s="26">
        <f t="shared" si="4"/>
        <v>-0.125</v>
      </c>
      <c r="J6" s="27" t="str">
        <f>MID('SRSF2 e2 - 2ry Str + Mask'!$A$2,E6,F6)</f>
        <v>.)))))))</v>
      </c>
      <c r="K6" s="26">
        <f t="shared" si="5"/>
        <v>0.125</v>
      </c>
      <c r="L6" s="27" t="str">
        <f>MID('SRSF2 e2 - 2ry Str + Mask'!$D$2,E6,F6)</f>
        <v>.)))))))</v>
      </c>
      <c r="M6" s="26">
        <f t="shared" si="6"/>
        <v>0.125</v>
      </c>
      <c r="N6" s="28">
        <f t="shared" si="7"/>
        <v>0</v>
      </c>
      <c r="O6" s="29" t="str">
        <f t="shared" si="8"/>
        <v>Sironi_motif3</v>
      </c>
      <c r="P6" s="29" t="str">
        <f t="shared" si="9"/>
        <v>ESS</v>
      </c>
      <c r="Q6" s="28">
        <f t="shared" si="10"/>
        <v>0</v>
      </c>
      <c r="R6" s="30">
        <f t="shared" si="11"/>
        <v>0</v>
      </c>
    </row>
    <row r="7" spans="1:18" ht="32" customHeight="1" x14ac:dyDescent="0.15">
      <c r="A7" s="20" t="s">
        <v>35</v>
      </c>
      <c r="B7" s="20" t="s">
        <v>493</v>
      </c>
      <c r="C7" s="20" t="s">
        <v>37</v>
      </c>
      <c r="D7" s="21" t="s">
        <v>34</v>
      </c>
      <c r="E7" s="22">
        <f t="shared" si="0"/>
        <v>60</v>
      </c>
      <c r="F7" s="23">
        <f t="shared" si="1"/>
        <v>6</v>
      </c>
      <c r="G7" s="24">
        <f t="shared" si="2"/>
        <v>66</v>
      </c>
      <c r="H7" s="25">
        <f t="shared" si="3"/>
        <v>0.16666666666666666</v>
      </c>
      <c r="I7" s="26">
        <f t="shared" si="4"/>
        <v>0</v>
      </c>
      <c r="J7" s="27" t="str">
        <f>MID('SRSF2 e2 - 2ry Str + Mask'!$A$2,E7,F7)</f>
        <v>))))))</v>
      </c>
      <c r="K7" s="26">
        <f t="shared" si="5"/>
        <v>0</v>
      </c>
      <c r="L7" s="27" t="str">
        <f>MID('SRSF2 e2 - 2ry Str + Mask'!$D$2,E7,F7)</f>
        <v>))))))</v>
      </c>
      <c r="M7" s="26">
        <f t="shared" si="6"/>
        <v>0</v>
      </c>
      <c r="N7" s="28">
        <f t="shared" si="7"/>
        <v>0</v>
      </c>
      <c r="O7" s="29" t="str">
        <f t="shared" si="8"/>
        <v>EIE</v>
      </c>
      <c r="P7" s="29" t="str">
        <f t="shared" si="9"/>
        <v>ESE</v>
      </c>
      <c r="Q7" s="28">
        <f t="shared" si="10"/>
        <v>0</v>
      </c>
      <c r="R7" s="30">
        <f t="shared" si="11"/>
        <v>0</v>
      </c>
    </row>
    <row r="8" spans="1:18" ht="32" customHeight="1" x14ac:dyDescent="0.15">
      <c r="A8" s="20" t="s">
        <v>31</v>
      </c>
      <c r="B8" s="20" t="s">
        <v>494</v>
      </c>
      <c r="C8" s="20" t="s">
        <v>495</v>
      </c>
      <c r="D8" s="21" t="s">
        <v>34</v>
      </c>
      <c r="E8" s="22">
        <f t="shared" si="0"/>
        <v>60</v>
      </c>
      <c r="F8" s="23">
        <f t="shared" si="1"/>
        <v>8</v>
      </c>
      <c r="G8" s="24">
        <f t="shared" si="2"/>
        <v>68</v>
      </c>
      <c r="H8" s="25">
        <f t="shared" si="3"/>
        <v>0.125</v>
      </c>
      <c r="I8" s="26">
        <f t="shared" si="4"/>
        <v>0</v>
      </c>
      <c r="J8" s="27" t="str">
        <f>MID('SRSF2 e2 - 2ry Str + Mask'!$A$2,E8,F8)</f>
        <v>))))))))</v>
      </c>
      <c r="K8" s="26">
        <f t="shared" si="5"/>
        <v>0</v>
      </c>
      <c r="L8" s="27" t="str">
        <f>MID('SRSF2 e2 - 2ry Str + Mask'!$D$2,E8,F8)</f>
        <v>))))))))</v>
      </c>
      <c r="M8" s="26">
        <f t="shared" si="6"/>
        <v>0</v>
      </c>
      <c r="N8" s="28">
        <f t="shared" si="7"/>
        <v>0</v>
      </c>
      <c r="O8" s="29" t="str">
        <f t="shared" si="8"/>
        <v>PESE</v>
      </c>
      <c r="P8" s="29" t="str">
        <f t="shared" si="9"/>
        <v>ESE</v>
      </c>
      <c r="Q8" s="28">
        <f t="shared" si="10"/>
        <v>0</v>
      </c>
      <c r="R8" s="30">
        <f t="shared" si="11"/>
        <v>0</v>
      </c>
    </row>
    <row r="9" spans="1:18" ht="32" customHeight="1" x14ac:dyDescent="0.15">
      <c r="A9" s="20" t="s">
        <v>35</v>
      </c>
      <c r="B9" s="20" t="s">
        <v>496</v>
      </c>
      <c r="C9" s="20" t="s">
        <v>37</v>
      </c>
      <c r="D9" s="21" t="s">
        <v>38</v>
      </c>
      <c r="E9" s="22">
        <f t="shared" si="0"/>
        <v>61</v>
      </c>
      <c r="F9" s="23">
        <f t="shared" si="1"/>
        <v>6</v>
      </c>
      <c r="G9" s="24">
        <f t="shared" si="2"/>
        <v>67</v>
      </c>
      <c r="H9" s="25">
        <f t="shared" si="3"/>
        <v>0.16666666666666666</v>
      </c>
      <c r="I9" s="26">
        <f t="shared" si="4"/>
        <v>0</v>
      </c>
      <c r="J9" s="27" t="str">
        <f>MID('SRSF2 e2 - 2ry Str + Mask'!$A$2,E9,F9)</f>
        <v>))))))</v>
      </c>
      <c r="K9" s="26">
        <f t="shared" si="5"/>
        <v>0</v>
      </c>
      <c r="L9" s="27" t="str">
        <f>MID('SRSF2 e2 - 2ry Str + Mask'!$D$2,E9,F9)</f>
        <v>))))))</v>
      </c>
      <c r="M9" s="26">
        <f t="shared" si="6"/>
        <v>0</v>
      </c>
      <c r="N9" s="28">
        <f t="shared" si="7"/>
        <v>0</v>
      </c>
      <c r="O9" s="29" t="str">
        <f t="shared" si="8"/>
        <v>EIE</v>
      </c>
      <c r="P9" s="29" t="str">
        <f t="shared" si="9"/>
        <v>ESE</v>
      </c>
      <c r="Q9" s="28">
        <f t="shared" si="10"/>
        <v>0</v>
      </c>
      <c r="R9" s="30">
        <f t="shared" si="11"/>
        <v>0</v>
      </c>
    </row>
    <row r="10" spans="1:18" ht="44" customHeight="1" x14ac:dyDescent="0.15">
      <c r="A10" s="20" t="s">
        <v>24</v>
      </c>
      <c r="B10" s="20" t="s">
        <v>497</v>
      </c>
      <c r="C10" s="20" t="s">
        <v>498</v>
      </c>
      <c r="D10" s="21" t="s">
        <v>38</v>
      </c>
      <c r="E10" s="22">
        <f t="shared" si="0"/>
        <v>61</v>
      </c>
      <c r="F10" s="23">
        <f t="shared" si="1"/>
        <v>8</v>
      </c>
      <c r="G10" s="24">
        <f t="shared" si="2"/>
        <v>69</v>
      </c>
      <c r="H10" s="25">
        <f t="shared" si="3"/>
        <v>0</v>
      </c>
      <c r="I10" s="26">
        <f t="shared" si="4"/>
        <v>-0.125</v>
      </c>
      <c r="J10" s="27" t="str">
        <f>MID('SRSF2 e2 - 2ry Str + Mask'!$A$2,E10,F10)</f>
        <v>))))))))</v>
      </c>
      <c r="K10" s="26">
        <f t="shared" si="5"/>
        <v>0</v>
      </c>
      <c r="L10" s="27" t="str">
        <f>MID('SRSF2 e2 - 2ry Str + Mask'!$D$2,E10,F10)</f>
        <v>))))))))</v>
      </c>
      <c r="M10" s="26">
        <f t="shared" si="6"/>
        <v>0</v>
      </c>
      <c r="N10" s="28">
        <f t="shared" si="7"/>
        <v>0</v>
      </c>
      <c r="O10" s="29" t="str">
        <f t="shared" si="8"/>
        <v>Sironi_motif3</v>
      </c>
      <c r="P10" s="29" t="str">
        <f t="shared" si="9"/>
        <v>ESS</v>
      </c>
      <c r="Q10" s="28">
        <f t="shared" si="10"/>
        <v>0</v>
      </c>
      <c r="R10" s="30">
        <f t="shared" si="11"/>
        <v>0</v>
      </c>
    </row>
    <row r="11" spans="1:18" ht="32" customHeight="1" x14ac:dyDescent="0.15">
      <c r="A11" s="20" t="s">
        <v>31</v>
      </c>
      <c r="B11" s="20" t="s">
        <v>497</v>
      </c>
      <c r="C11" s="20" t="s">
        <v>499</v>
      </c>
      <c r="D11" s="21" t="s">
        <v>38</v>
      </c>
      <c r="E11" s="22">
        <f t="shared" si="0"/>
        <v>61</v>
      </c>
      <c r="F11" s="23">
        <f t="shared" si="1"/>
        <v>8</v>
      </c>
      <c r="G11" s="24">
        <f t="shared" si="2"/>
        <v>69</v>
      </c>
      <c r="H11" s="25">
        <f t="shared" si="3"/>
        <v>0.125</v>
      </c>
      <c r="I11" s="26">
        <f t="shared" si="4"/>
        <v>0</v>
      </c>
      <c r="J11" s="27" t="str">
        <f>MID('SRSF2 e2 - 2ry Str + Mask'!$A$2,E11,F11)</f>
        <v>))))))))</v>
      </c>
      <c r="K11" s="26">
        <f t="shared" si="5"/>
        <v>0</v>
      </c>
      <c r="L11" s="27" t="str">
        <f>MID('SRSF2 e2 - 2ry Str + Mask'!$D$2,E11,F11)</f>
        <v>))))))))</v>
      </c>
      <c r="M11" s="26">
        <f t="shared" si="6"/>
        <v>0</v>
      </c>
      <c r="N11" s="28">
        <f t="shared" si="7"/>
        <v>0</v>
      </c>
      <c r="O11" s="29" t="str">
        <f t="shared" si="8"/>
        <v>PESE</v>
      </c>
      <c r="P11" s="29" t="str">
        <f t="shared" si="9"/>
        <v>ESE</v>
      </c>
      <c r="Q11" s="28">
        <f t="shared" si="10"/>
        <v>0</v>
      </c>
      <c r="R11" s="30">
        <f t="shared" si="11"/>
        <v>0</v>
      </c>
    </row>
    <row r="12" spans="1:18" ht="32" customHeight="1" x14ac:dyDescent="0.15">
      <c r="A12" s="20" t="s">
        <v>39</v>
      </c>
      <c r="B12" s="20" t="s">
        <v>500</v>
      </c>
      <c r="C12" s="20" t="s">
        <v>501</v>
      </c>
      <c r="D12" s="21" t="s">
        <v>45</v>
      </c>
      <c r="E12" s="22">
        <f t="shared" si="0"/>
        <v>62</v>
      </c>
      <c r="F12" s="23">
        <f t="shared" si="1"/>
        <v>7</v>
      </c>
      <c r="G12" s="24">
        <f t="shared" si="2"/>
        <v>69</v>
      </c>
      <c r="H12" s="25">
        <f t="shared" si="3"/>
        <v>0.14285714285714285</v>
      </c>
      <c r="I12" s="26">
        <f t="shared" si="4"/>
        <v>0</v>
      </c>
      <c r="J12" s="27" t="str">
        <f>MID('SRSF2 e2 - 2ry Str + Mask'!$A$2,E12,F12)</f>
        <v>)))))))</v>
      </c>
      <c r="K12" s="26">
        <f t="shared" si="5"/>
        <v>0</v>
      </c>
      <c r="L12" s="27" t="str">
        <f>MID('SRSF2 e2 - 2ry Str + Mask'!$D$2,E12,F12)</f>
        <v>)))))))</v>
      </c>
      <c r="M12" s="26">
        <f t="shared" si="6"/>
        <v>0</v>
      </c>
      <c r="N12" s="28">
        <f t="shared" si="7"/>
        <v>0</v>
      </c>
      <c r="O12" s="29" t="str">
        <f t="shared" si="8"/>
        <v>ESE_ASF</v>
      </c>
      <c r="P12" s="29" t="str">
        <f t="shared" si="9"/>
        <v>ESE</v>
      </c>
      <c r="Q12" s="28">
        <f t="shared" si="10"/>
        <v>0</v>
      </c>
      <c r="R12" s="30">
        <f t="shared" si="11"/>
        <v>0</v>
      </c>
    </row>
    <row r="13" spans="1:18" ht="44" customHeight="1" x14ac:dyDescent="0.15">
      <c r="A13" s="20" t="s">
        <v>42</v>
      </c>
      <c r="B13" s="20" t="s">
        <v>500</v>
      </c>
      <c r="C13" s="20" t="s">
        <v>502</v>
      </c>
      <c r="D13" s="21" t="s">
        <v>45</v>
      </c>
      <c r="E13" s="22">
        <f t="shared" si="0"/>
        <v>62</v>
      </c>
      <c r="F13" s="23">
        <f t="shared" si="1"/>
        <v>7</v>
      </c>
      <c r="G13" s="24">
        <f t="shared" si="2"/>
        <v>69</v>
      </c>
      <c r="H13" s="25">
        <f t="shared" si="3"/>
        <v>0.14285714285714285</v>
      </c>
      <c r="I13" s="26">
        <f t="shared" si="4"/>
        <v>0</v>
      </c>
      <c r="J13" s="27" t="str">
        <f>MID('SRSF2 e2 - 2ry Str + Mask'!$A$2,E13,F13)</f>
        <v>)))))))</v>
      </c>
      <c r="K13" s="26">
        <f t="shared" si="5"/>
        <v>0</v>
      </c>
      <c r="L13" s="27" t="str">
        <f>MID('SRSF2 e2 - 2ry Str + Mask'!$D$2,E13,F13)</f>
        <v>)))))))</v>
      </c>
      <c r="M13" s="26">
        <f t="shared" si="6"/>
        <v>0</v>
      </c>
      <c r="N13" s="28">
        <f t="shared" si="7"/>
        <v>0</v>
      </c>
      <c r="O13" s="29" t="str">
        <f t="shared" si="8"/>
        <v>ESE_ASFB</v>
      </c>
      <c r="P13" s="29" t="str">
        <f t="shared" si="9"/>
        <v>ESE</v>
      </c>
      <c r="Q13" s="28">
        <f t="shared" si="10"/>
        <v>0</v>
      </c>
      <c r="R13" s="30">
        <f t="shared" si="11"/>
        <v>0</v>
      </c>
    </row>
    <row r="14" spans="1:18" ht="32" customHeight="1" x14ac:dyDescent="0.15">
      <c r="A14" s="20" t="s">
        <v>184</v>
      </c>
      <c r="B14" s="20" t="s">
        <v>503</v>
      </c>
      <c r="C14" s="20" t="s">
        <v>504</v>
      </c>
      <c r="D14" s="21" t="s">
        <v>45</v>
      </c>
      <c r="E14" s="22">
        <f t="shared" si="0"/>
        <v>62</v>
      </c>
      <c r="F14" s="23">
        <f t="shared" si="1"/>
        <v>8</v>
      </c>
      <c r="G14" s="24">
        <f t="shared" si="2"/>
        <v>70</v>
      </c>
      <c r="H14" s="25">
        <f t="shared" si="3"/>
        <v>0</v>
      </c>
      <c r="I14" s="26">
        <f t="shared" si="4"/>
        <v>-0.125</v>
      </c>
      <c r="J14" s="27" t="str">
        <f>MID('SRSF2 e2 - 2ry Str + Mask'!$A$2,E14,F14)</f>
        <v>))))))).</v>
      </c>
      <c r="K14" s="26">
        <f t="shared" si="5"/>
        <v>0.125</v>
      </c>
      <c r="L14" s="27" t="str">
        <f>MID('SRSF2 e2 - 2ry Str + Mask'!$D$2,E14,F14)</f>
        <v>))))))).</v>
      </c>
      <c r="M14" s="26">
        <f t="shared" si="6"/>
        <v>0.125</v>
      </c>
      <c r="N14" s="28">
        <f t="shared" si="7"/>
        <v>0</v>
      </c>
      <c r="O14" s="29" t="str">
        <f t="shared" si="8"/>
        <v>PESS</v>
      </c>
      <c r="P14" s="29" t="str">
        <f t="shared" si="9"/>
        <v>ESS</v>
      </c>
      <c r="Q14" s="28">
        <f t="shared" si="10"/>
        <v>0</v>
      </c>
      <c r="R14" s="30">
        <f t="shared" si="11"/>
        <v>0</v>
      </c>
    </row>
    <row r="15" spans="1:18" ht="44" customHeight="1" x14ac:dyDescent="0.15">
      <c r="A15" s="20" t="s">
        <v>49</v>
      </c>
      <c r="B15" s="20" t="s">
        <v>505</v>
      </c>
      <c r="C15" s="20" t="s">
        <v>506</v>
      </c>
      <c r="D15" s="21" t="s">
        <v>48</v>
      </c>
      <c r="E15" s="22">
        <f t="shared" si="0"/>
        <v>63</v>
      </c>
      <c r="F15" s="23">
        <f t="shared" si="1"/>
        <v>8</v>
      </c>
      <c r="G15" s="24">
        <f t="shared" si="2"/>
        <v>71</v>
      </c>
      <c r="H15" s="25">
        <f t="shared" si="3"/>
        <v>0.125</v>
      </c>
      <c r="I15" s="26">
        <f t="shared" si="4"/>
        <v>0</v>
      </c>
      <c r="J15" s="27" t="str">
        <f>MID('SRSF2 e2 - 2ry Str + Mask'!$A$2,E15,F15)</f>
        <v>))))))..</v>
      </c>
      <c r="K15" s="26">
        <f t="shared" si="5"/>
        <v>0.25</v>
      </c>
      <c r="L15" s="27" t="str">
        <f>MID('SRSF2 e2 - 2ry Str + Mask'!$D$2,E15,F15)</f>
        <v>))))))..</v>
      </c>
      <c r="M15" s="26">
        <f t="shared" si="6"/>
        <v>0.25</v>
      </c>
      <c r="N15" s="28">
        <f t="shared" si="7"/>
        <v>0</v>
      </c>
      <c r="O15" s="29" t="str">
        <f t="shared" si="8"/>
        <v>ESE_SC35</v>
      </c>
      <c r="P15" s="29" t="str">
        <f t="shared" si="9"/>
        <v>ESE</v>
      </c>
      <c r="Q15" s="28">
        <f t="shared" si="10"/>
        <v>0</v>
      </c>
      <c r="R15" s="30">
        <f t="shared" si="11"/>
        <v>0</v>
      </c>
    </row>
    <row r="16" spans="1:18" ht="44" customHeight="1" x14ac:dyDescent="0.15">
      <c r="A16" s="20" t="s">
        <v>24</v>
      </c>
      <c r="B16" s="20" t="s">
        <v>505</v>
      </c>
      <c r="C16" s="20" t="s">
        <v>507</v>
      </c>
      <c r="D16" s="21" t="s">
        <v>48</v>
      </c>
      <c r="E16" s="22">
        <f t="shared" si="0"/>
        <v>63</v>
      </c>
      <c r="F16" s="23">
        <f t="shared" si="1"/>
        <v>8</v>
      </c>
      <c r="G16" s="24">
        <f t="shared" si="2"/>
        <v>71</v>
      </c>
      <c r="H16" s="25">
        <f t="shared" si="3"/>
        <v>0</v>
      </c>
      <c r="I16" s="26">
        <f t="shared" si="4"/>
        <v>-0.125</v>
      </c>
      <c r="J16" s="27" t="str">
        <f>MID('SRSF2 e2 - 2ry Str + Mask'!$A$2,E16,F16)</f>
        <v>))))))..</v>
      </c>
      <c r="K16" s="26">
        <f t="shared" si="5"/>
        <v>0.25</v>
      </c>
      <c r="L16" s="27" t="str">
        <f>MID('SRSF2 e2 - 2ry Str + Mask'!$D$2,E16,F16)</f>
        <v>))))))..</v>
      </c>
      <c r="M16" s="26">
        <f t="shared" si="6"/>
        <v>0.25</v>
      </c>
      <c r="N16" s="28">
        <f t="shared" si="7"/>
        <v>0</v>
      </c>
      <c r="O16" s="29" t="str">
        <f t="shared" si="8"/>
        <v>Sironi_motif3</v>
      </c>
      <c r="P16" s="29" t="str">
        <f t="shared" si="9"/>
        <v>ESS</v>
      </c>
      <c r="Q16" s="28">
        <f t="shared" si="10"/>
        <v>0</v>
      </c>
      <c r="R16" s="30">
        <f t="shared" si="11"/>
        <v>0</v>
      </c>
    </row>
    <row r="17" spans="1:18" ht="32" customHeight="1" x14ac:dyDescent="0.15">
      <c r="A17" s="20" t="s">
        <v>31</v>
      </c>
      <c r="B17" s="20" t="s">
        <v>505</v>
      </c>
      <c r="C17" s="20" t="s">
        <v>508</v>
      </c>
      <c r="D17" s="21" t="s">
        <v>48</v>
      </c>
      <c r="E17" s="22">
        <f t="shared" si="0"/>
        <v>63</v>
      </c>
      <c r="F17" s="23">
        <f t="shared" si="1"/>
        <v>8</v>
      </c>
      <c r="G17" s="24">
        <f t="shared" si="2"/>
        <v>71</v>
      </c>
      <c r="H17" s="25">
        <f t="shared" si="3"/>
        <v>0.125</v>
      </c>
      <c r="I17" s="26">
        <f t="shared" si="4"/>
        <v>0</v>
      </c>
      <c r="J17" s="27" t="str">
        <f>MID('SRSF2 e2 - 2ry Str + Mask'!$A$2,E17,F17)</f>
        <v>))))))..</v>
      </c>
      <c r="K17" s="26">
        <f t="shared" si="5"/>
        <v>0.25</v>
      </c>
      <c r="L17" s="27" t="str">
        <f>MID('SRSF2 e2 - 2ry Str + Mask'!$D$2,E17,F17)</f>
        <v>))))))..</v>
      </c>
      <c r="M17" s="26">
        <f t="shared" si="6"/>
        <v>0.25</v>
      </c>
      <c r="N17" s="28">
        <f t="shared" si="7"/>
        <v>0</v>
      </c>
      <c r="O17" s="29" t="str">
        <f t="shared" si="8"/>
        <v>PESE</v>
      </c>
      <c r="P17" s="29" t="str">
        <f t="shared" si="9"/>
        <v>ESE</v>
      </c>
      <c r="Q17" s="28">
        <f t="shared" si="10"/>
        <v>0</v>
      </c>
      <c r="R17" s="30">
        <f t="shared" si="11"/>
        <v>0</v>
      </c>
    </row>
    <row r="18" spans="1:18" ht="44" customHeight="1" x14ac:dyDescent="0.15">
      <c r="A18" s="20" t="s">
        <v>78</v>
      </c>
      <c r="B18" s="20" t="s">
        <v>509</v>
      </c>
      <c r="C18" s="20" t="s">
        <v>510</v>
      </c>
      <c r="D18" s="21" t="s">
        <v>63</v>
      </c>
      <c r="E18" s="22">
        <f t="shared" si="0"/>
        <v>66</v>
      </c>
      <c r="F18" s="23">
        <f t="shared" si="1"/>
        <v>6</v>
      </c>
      <c r="G18" s="24">
        <f t="shared" si="2"/>
        <v>72</v>
      </c>
      <c r="H18" s="25">
        <f t="shared" si="3"/>
        <v>0.16666666666666666</v>
      </c>
      <c r="I18" s="26">
        <f t="shared" si="4"/>
        <v>0</v>
      </c>
      <c r="J18" s="27" t="str">
        <f>MID('SRSF2 e2 - 2ry Str + Mask'!$A$2,E18,F18)</f>
        <v>)))...</v>
      </c>
      <c r="K18" s="26">
        <f t="shared" si="5"/>
        <v>0.5</v>
      </c>
      <c r="L18" s="27" t="str">
        <f>MID('SRSF2 e2 - 2ry Str + Mask'!$D$2,E18,F18)</f>
        <v>)))...</v>
      </c>
      <c r="M18" s="26">
        <f t="shared" si="6"/>
        <v>0.5</v>
      </c>
      <c r="N18" s="28">
        <f t="shared" si="7"/>
        <v>0</v>
      </c>
      <c r="O18" s="29" t="str">
        <f t="shared" si="8"/>
        <v>ESE_SRp55</v>
      </c>
      <c r="P18" s="29" t="str">
        <f t="shared" si="9"/>
        <v>ESE</v>
      </c>
      <c r="Q18" s="28">
        <f t="shared" si="10"/>
        <v>0</v>
      </c>
      <c r="R18" s="30">
        <f t="shared" si="11"/>
        <v>0</v>
      </c>
    </row>
    <row r="19" spans="1:18" ht="44" customHeight="1" x14ac:dyDescent="0.15">
      <c r="A19" s="20" t="s">
        <v>42</v>
      </c>
      <c r="B19" s="20" t="s">
        <v>511</v>
      </c>
      <c r="C19" s="20" t="s">
        <v>512</v>
      </c>
      <c r="D19" s="21" t="s">
        <v>63</v>
      </c>
      <c r="E19" s="22">
        <f t="shared" si="0"/>
        <v>66</v>
      </c>
      <c r="F19" s="23">
        <f t="shared" si="1"/>
        <v>7</v>
      </c>
      <c r="G19" s="24">
        <f t="shared" si="2"/>
        <v>73</v>
      </c>
      <c r="H19" s="25">
        <f t="shared" si="3"/>
        <v>0.14285714285714285</v>
      </c>
      <c r="I19" s="26">
        <f t="shared" si="4"/>
        <v>0</v>
      </c>
      <c r="J19" s="27" t="str">
        <f>MID('SRSF2 e2 - 2ry Str + Mask'!$A$2,E19,F19)</f>
        <v>)))....</v>
      </c>
      <c r="K19" s="26">
        <f t="shared" si="5"/>
        <v>0.5714285714285714</v>
      </c>
      <c r="L19" s="27" t="str">
        <f>MID('SRSF2 e2 - 2ry Str + Mask'!$D$2,E19,F19)</f>
        <v>)))....</v>
      </c>
      <c r="M19" s="26">
        <f t="shared" si="6"/>
        <v>0.5714285714285714</v>
      </c>
      <c r="N19" s="28">
        <f t="shared" si="7"/>
        <v>0</v>
      </c>
      <c r="O19" s="29" t="str">
        <f t="shared" si="8"/>
        <v>ESE_ASFB</v>
      </c>
      <c r="P19" s="29" t="str">
        <f t="shared" si="9"/>
        <v>ESE</v>
      </c>
      <c r="Q19" s="28">
        <f t="shared" si="10"/>
        <v>0</v>
      </c>
      <c r="R19" s="30">
        <f t="shared" si="11"/>
        <v>0</v>
      </c>
    </row>
    <row r="20" spans="1:18" ht="32" customHeight="1" x14ac:dyDescent="0.15">
      <c r="A20" s="20" t="s">
        <v>88</v>
      </c>
      <c r="B20" s="20" t="s">
        <v>234</v>
      </c>
      <c r="C20" s="20" t="s">
        <v>235</v>
      </c>
      <c r="D20" s="21" t="s">
        <v>513</v>
      </c>
      <c r="E20" s="22">
        <f t="shared" si="0"/>
        <v>67</v>
      </c>
      <c r="F20" s="23">
        <f t="shared" si="1"/>
        <v>6</v>
      </c>
      <c r="G20" s="24">
        <f t="shared" si="2"/>
        <v>73</v>
      </c>
      <c r="H20" s="25">
        <f t="shared" si="3"/>
        <v>0.16666666666666666</v>
      </c>
      <c r="I20" s="26">
        <f t="shared" si="4"/>
        <v>0</v>
      </c>
      <c r="J20" s="27" t="str">
        <f>MID('SRSF2 e2 - 2ry Str + Mask'!$A$2,E20,F20)</f>
        <v>))....</v>
      </c>
      <c r="K20" s="26">
        <f t="shared" si="5"/>
        <v>0.66666666666666663</v>
      </c>
      <c r="L20" s="27" t="str">
        <f>MID('SRSF2 e2 - 2ry Str + Mask'!$D$2,E20,F20)</f>
        <v>))....</v>
      </c>
      <c r="M20" s="26">
        <f t="shared" si="6"/>
        <v>0.66666666666666663</v>
      </c>
      <c r="N20" s="28">
        <f t="shared" si="7"/>
        <v>0</v>
      </c>
      <c r="O20" s="29" t="str">
        <f t="shared" si="8"/>
        <v>ESE_9G8</v>
      </c>
      <c r="P20" s="29" t="str">
        <f t="shared" si="9"/>
        <v>ESE</v>
      </c>
      <c r="Q20" s="28">
        <f t="shared" si="10"/>
        <v>0</v>
      </c>
      <c r="R20" s="30">
        <f t="shared" si="11"/>
        <v>0</v>
      </c>
    </row>
    <row r="21" spans="1:18" ht="32" customHeight="1" x14ac:dyDescent="0.15">
      <c r="A21" s="20" t="s">
        <v>35</v>
      </c>
      <c r="B21" s="20" t="s">
        <v>514</v>
      </c>
      <c r="C21" s="20" t="s">
        <v>37</v>
      </c>
      <c r="D21" s="21" t="s">
        <v>68</v>
      </c>
      <c r="E21" s="22">
        <f t="shared" si="0"/>
        <v>68</v>
      </c>
      <c r="F21" s="23">
        <f t="shared" si="1"/>
        <v>6</v>
      </c>
      <c r="G21" s="24">
        <f t="shared" si="2"/>
        <v>74</v>
      </c>
      <c r="H21" s="25">
        <f t="shared" si="3"/>
        <v>0.16666666666666666</v>
      </c>
      <c r="I21" s="26">
        <f t="shared" si="4"/>
        <v>0</v>
      </c>
      <c r="J21" s="27" t="str">
        <f>MID('SRSF2 e2 - 2ry Str + Mask'!$A$2,E21,F21)</f>
        <v>).....</v>
      </c>
      <c r="K21" s="26">
        <f t="shared" si="5"/>
        <v>0.83333333333333337</v>
      </c>
      <c r="L21" s="27" t="str">
        <f>MID('SRSF2 e2 - 2ry Str + Mask'!$D$2,E21,F21)</f>
        <v>).....</v>
      </c>
      <c r="M21" s="26">
        <f t="shared" si="6"/>
        <v>0.83333333333333337</v>
      </c>
      <c r="N21" s="28">
        <f t="shared" si="7"/>
        <v>0</v>
      </c>
      <c r="O21" s="29" t="str">
        <f t="shared" si="8"/>
        <v>EIE</v>
      </c>
      <c r="P21" s="29" t="str">
        <f t="shared" si="9"/>
        <v>ESE</v>
      </c>
      <c r="Q21" s="28">
        <f t="shared" si="10"/>
        <v>0</v>
      </c>
      <c r="R21" s="30">
        <f t="shared" si="11"/>
        <v>0</v>
      </c>
    </row>
    <row r="22" spans="1:18" ht="32" customHeight="1" x14ac:dyDescent="0.15">
      <c r="A22" s="20" t="s">
        <v>39</v>
      </c>
      <c r="B22" s="20" t="s">
        <v>515</v>
      </c>
      <c r="C22" s="20" t="s">
        <v>344</v>
      </c>
      <c r="D22" s="21" t="s">
        <v>68</v>
      </c>
      <c r="E22" s="22">
        <f t="shared" si="0"/>
        <v>68</v>
      </c>
      <c r="F22" s="23">
        <f t="shared" si="1"/>
        <v>7</v>
      </c>
      <c r="G22" s="24">
        <f t="shared" si="2"/>
        <v>75</v>
      </c>
      <c r="H22" s="25">
        <f t="shared" si="3"/>
        <v>0.14285714285714285</v>
      </c>
      <c r="I22" s="26">
        <f t="shared" si="4"/>
        <v>0</v>
      </c>
      <c r="J22" s="27" t="str">
        <f>MID('SRSF2 e2 - 2ry Str + Mask'!$A$2,E22,F22)</f>
        <v>)......</v>
      </c>
      <c r="K22" s="26">
        <f t="shared" si="5"/>
        <v>0.8571428571428571</v>
      </c>
      <c r="L22" s="27" t="str">
        <f>MID('SRSF2 e2 - 2ry Str + Mask'!$D$2,E22,F22)</f>
        <v>)......</v>
      </c>
      <c r="M22" s="26">
        <f t="shared" si="6"/>
        <v>0.8571428571428571</v>
      </c>
      <c r="N22" s="28">
        <f t="shared" si="7"/>
        <v>0</v>
      </c>
      <c r="O22" s="29" t="str">
        <f t="shared" si="8"/>
        <v>ESE_ASF</v>
      </c>
      <c r="P22" s="29" t="str">
        <f t="shared" si="9"/>
        <v>ESE</v>
      </c>
      <c r="Q22" s="28">
        <f t="shared" si="10"/>
        <v>0</v>
      </c>
      <c r="R22" s="30">
        <f t="shared" si="11"/>
        <v>0</v>
      </c>
    </row>
    <row r="23" spans="1:18" ht="44" customHeight="1" x14ac:dyDescent="0.15">
      <c r="A23" s="20" t="s">
        <v>42</v>
      </c>
      <c r="B23" s="20" t="s">
        <v>515</v>
      </c>
      <c r="C23" s="20" t="s">
        <v>516</v>
      </c>
      <c r="D23" s="21" t="s">
        <v>68</v>
      </c>
      <c r="E23" s="22">
        <f t="shared" si="0"/>
        <v>68</v>
      </c>
      <c r="F23" s="23">
        <f t="shared" si="1"/>
        <v>7</v>
      </c>
      <c r="G23" s="24">
        <f t="shared" si="2"/>
        <v>75</v>
      </c>
      <c r="H23" s="25">
        <f t="shared" si="3"/>
        <v>0.14285714285714285</v>
      </c>
      <c r="I23" s="26">
        <f t="shared" si="4"/>
        <v>0</v>
      </c>
      <c r="J23" s="27" t="str">
        <f>MID('SRSF2 e2 - 2ry Str + Mask'!$A$2,E23,F23)</f>
        <v>)......</v>
      </c>
      <c r="K23" s="26">
        <f t="shared" si="5"/>
        <v>0.8571428571428571</v>
      </c>
      <c r="L23" s="27" t="str">
        <f>MID('SRSF2 e2 - 2ry Str + Mask'!$D$2,E23,F23)</f>
        <v>)......</v>
      </c>
      <c r="M23" s="26">
        <f t="shared" si="6"/>
        <v>0.8571428571428571</v>
      </c>
      <c r="N23" s="28">
        <f t="shared" si="7"/>
        <v>0</v>
      </c>
      <c r="O23" s="29" t="str">
        <f t="shared" si="8"/>
        <v>ESE_ASFB</v>
      </c>
      <c r="P23" s="29" t="str">
        <f t="shared" si="9"/>
        <v>ESE</v>
      </c>
      <c r="Q23" s="28">
        <f t="shared" si="10"/>
        <v>0</v>
      </c>
      <c r="R23" s="30">
        <f t="shared" si="11"/>
        <v>0</v>
      </c>
    </row>
    <row r="24" spans="1:18" ht="44" customHeight="1" x14ac:dyDescent="0.15">
      <c r="A24" s="20" t="s">
        <v>24</v>
      </c>
      <c r="B24" s="20" t="s">
        <v>517</v>
      </c>
      <c r="C24" s="20" t="s">
        <v>518</v>
      </c>
      <c r="D24" s="21" t="s">
        <v>68</v>
      </c>
      <c r="E24" s="22">
        <f t="shared" si="0"/>
        <v>68</v>
      </c>
      <c r="F24" s="23">
        <f t="shared" si="1"/>
        <v>8</v>
      </c>
      <c r="G24" s="24">
        <f t="shared" si="2"/>
        <v>76</v>
      </c>
      <c r="H24" s="25">
        <f t="shared" si="3"/>
        <v>0</v>
      </c>
      <c r="I24" s="26">
        <f t="shared" si="4"/>
        <v>-0.125</v>
      </c>
      <c r="J24" s="27" t="str">
        <f>MID('SRSF2 e2 - 2ry Str + Mask'!$A$2,E24,F24)</f>
        <v>).......</v>
      </c>
      <c r="K24" s="26">
        <f t="shared" si="5"/>
        <v>0.875</v>
      </c>
      <c r="L24" s="27" t="str">
        <f>MID('SRSF2 e2 - 2ry Str + Mask'!$D$2,E24,F24)</f>
        <v>).......</v>
      </c>
      <c r="M24" s="26">
        <f t="shared" si="6"/>
        <v>0.875</v>
      </c>
      <c r="N24" s="28">
        <f t="shared" si="7"/>
        <v>0</v>
      </c>
      <c r="O24" s="29" t="str">
        <f t="shared" si="8"/>
        <v>Sironi_motif3</v>
      </c>
      <c r="P24" s="29" t="str">
        <f t="shared" si="9"/>
        <v>ESS</v>
      </c>
      <c r="Q24" s="28">
        <f t="shared" si="10"/>
        <v>0</v>
      </c>
      <c r="R24" s="30">
        <f t="shared" si="11"/>
        <v>0</v>
      </c>
    </row>
    <row r="25" spans="1:18" ht="32" customHeight="1" x14ac:dyDescent="0.15">
      <c r="A25" s="20" t="s">
        <v>35</v>
      </c>
      <c r="B25" s="20" t="s">
        <v>519</v>
      </c>
      <c r="C25" s="20" t="s">
        <v>37</v>
      </c>
      <c r="D25" s="21" t="s">
        <v>520</v>
      </c>
      <c r="E25" s="22">
        <f t="shared" si="0"/>
        <v>69</v>
      </c>
      <c r="F25" s="23">
        <f t="shared" si="1"/>
        <v>6</v>
      </c>
      <c r="G25" s="24">
        <f t="shared" si="2"/>
        <v>75</v>
      </c>
      <c r="H25" s="25">
        <f t="shared" si="3"/>
        <v>0.16666666666666666</v>
      </c>
      <c r="I25" s="26">
        <f t="shared" si="4"/>
        <v>0</v>
      </c>
      <c r="J25" s="27" t="str">
        <f>MID('SRSF2 e2 - 2ry Str + Mask'!$A$2,E25,F25)</f>
        <v>......</v>
      </c>
      <c r="K25" s="26">
        <f t="shared" si="5"/>
        <v>1</v>
      </c>
      <c r="L25" s="27" t="str">
        <f>MID('SRSF2 e2 - 2ry Str + Mask'!$D$2,E25,F25)</f>
        <v>......</v>
      </c>
      <c r="M25" s="26">
        <f t="shared" si="6"/>
        <v>1</v>
      </c>
      <c r="N25" s="28">
        <f t="shared" si="7"/>
        <v>0</v>
      </c>
      <c r="O25" s="29" t="str">
        <f t="shared" si="8"/>
        <v>EIE</v>
      </c>
      <c r="P25" s="29" t="str">
        <f t="shared" si="9"/>
        <v>ESE</v>
      </c>
      <c r="Q25" s="28">
        <f t="shared" si="10"/>
        <v>0</v>
      </c>
      <c r="R25" s="30">
        <f t="shared" si="11"/>
        <v>0</v>
      </c>
    </row>
    <row r="26" spans="1:18" ht="32" customHeight="1" x14ac:dyDescent="0.15">
      <c r="A26" s="20" t="s">
        <v>35</v>
      </c>
      <c r="B26" s="20" t="s">
        <v>521</v>
      </c>
      <c r="C26" s="20" t="s">
        <v>37</v>
      </c>
      <c r="D26" s="21" t="s">
        <v>72</v>
      </c>
      <c r="E26" s="22">
        <f t="shared" si="0"/>
        <v>70</v>
      </c>
      <c r="F26" s="23">
        <f t="shared" si="1"/>
        <v>6</v>
      </c>
      <c r="G26" s="24">
        <f t="shared" si="2"/>
        <v>76</v>
      </c>
      <c r="H26" s="25">
        <f t="shared" si="3"/>
        <v>0.16666666666666666</v>
      </c>
      <c r="I26" s="26">
        <f t="shared" si="4"/>
        <v>0</v>
      </c>
      <c r="J26" s="27" t="str">
        <f>MID('SRSF2 e2 - 2ry Str + Mask'!$A$2,E26,F26)</f>
        <v>......</v>
      </c>
      <c r="K26" s="26">
        <f t="shared" si="5"/>
        <v>1</v>
      </c>
      <c r="L26" s="27" t="str">
        <f>MID('SRSF2 e2 - 2ry Str + Mask'!$D$2,E26,F26)</f>
        <v>......</v>
      </c>
      <c r="M26" s="26">
        <f t="shared" si="6"/>
        <v>1</v>
      </c>
      <c r="N26" s="28">
        <f t="shared" si="7"/>
        <v>0</v>
      </c>
      <c r="O26" s="29" t="str">
        <f t="shared" si="8"/>
        <v>EIE</v>
      </c>
      <c r="P26" s="29" t="str">
        <f t="shared" si="9"/>
        <v>ESE</v>
      </c>
      <c r="Q26" s="28">
        <f t="shared" si="10"/>
        <v>0</v>
      </c>
      <c r="R26" s="30">
        <f t="shared" si="11"/>
        <v>0</v>
      </c>
    </row>
    <row r="27" spans="1:18" ht="32" customHeight="1" x14ac:dyDescent="0.15">
      <c r="A27" s="20" t="s">
        <v>35</v>
      </c>
      <c r="B27" s="20" t="s">
        <v>522</v>
      </c>
      <c r="C27" s="20" t="s">
        <v>37</v>
      </c>
      <c r="D27" s="21" t="s">
        <v>75</v>
      </c>
      <c r="E27" s="22">
        <f t="shared" si="0"/>
        <v>71</v>
      </c>
      <c r="F27" s="23">
        <f t="shared" si="1"/>
        <v>6</v>
      </c>
      <c r="G27" s="24">
        <f t="shared" si="2"/>
        <v>77</v>
      </c>
      <c r="H27" s="25">
        <f t="shared" si="3"/>
        <v>0.16666666666666666</v>
      </c>
      <c r="I27" s="26">
        <f t="shared" si="4"/>
        <v>0</v>
      </c>
      <c r="J27" s="27" t="str">
        <f>MID('SRSF2 e2 - 2ry Str + Mask'!$A$2,E27,F27)</f>
        <v>......</v>
      </c>
      <c r="K27" s="26">
        <f t="shared" si="5"/>
        <v>1</v>
      </c>
      <c r="L27" s="27" t="str">
        <f>MID('SRSF2 e2 - 2ry Str + Mask'!$D$2,E27,F27)</f>
        <v>......</v>
      </c>
      <c r="M27" s="26">
        <f t="shared" si="6"/>
        <v>1</v>
      </c>
      <c r="N27" s="28">
        <f t="shared" si="7"/>
        <v>0</v>
      </c>
      <c r="O27" s="29" t="str">
        <f t="shared" si="8"/>
        <v>EIE</v>
      </c>
      <c r="P27" s="29" t="str">
        <f t="shared" si="9"/>
        <v>ESE</v>
      </c>
      <c r="Q27" s="28">
        <f t="shared" si="10"/>
        <v>0</v>
      </c>
      <c r="R27" s="30">
        <f t="shared" si="11"/>
        <v>0</v>
      </c>
    </row>
    <row r="28" spans="1:18" ht="44" customHeight="1" x14ac:dyDescent="0.15">
      <c r="A28" s="20" t="s">
        <v>65</v>
      </c>
      <c r="B28" s="20" t="s">
        <v>523</v>
      </c>
      <c r="C28" s="20" t="s">
        <v>524</v>
      </c>
      <c r="D28" s="21" t="s">
        <v>87</v>
      </c>
      <c r="E28" s="22">
        <f t="shared" si="0"/>
        <v>74</v>
      </c>
      <c r="F28" s="23">
        <f t="shared" si="1"/>
        <v>6</v>
      </c>
      <c r="G28" s="24">
        <f t="shared" si="2"/>
        <v>80</v>
      </c>
      <c r="H28" s="25">
        <f t="shared" si="3"/>
        <v>0</v>
      </c>
      <c r="I28" s="26">
        <f t="shared" si="4"/>
        <v>-0.16666666666666666</v>
      </c>
      <c r="J28" s="27" t="str">
        <f>MID('SRSF2 e2 - 2ry Str + Mask'!$A$2,E28,F28)</f>
        <v>......</v>
      </c>
      <c r="K28" s="26">
        <f t="shared" si="5"/>
        <v>1</v>
      </c>
      <c r="L28" s="27" t="str">
        <f>MID('SRSF2 e2 - 2ry Str + Mask'!$D$2,E28,F28)</f>
        <v>......</v>
      </c>
      <c r="M28" s="26">
        <f t="shared" si="6"/>
        <v>1</v>
      </c>
      <c r="N28" s="28">
        <f t="shared" si="7"/>
        <v>0</v>
      </c>
      <c r="O28" s="29" t="str">
        <f t="shared" si="8"/>
        <v>ESS_hnRNPA1</v>
      </c>
      <c r="P28" s="29" t="str">
        <f t="shared" si="9"/>
        <v>ESS</v>
      </c>
      <c r="Q28" s="28">
        <f t="shared" si="10"/>
        <v>0</v>
      </c>
      <c r="R28" s="30">
        <f t="shared" si="11"/>
        <v>0</v>
      </c>
    </row>
    <row r="29" spans="1:18" ht="32" customHeight="1" x14ac:dyDescent="0.15">
      <c r="A29" s="20" t="s">
        <v>31</v>
      </c>
      <c r="B29" s="20" t="s">
        <v>525</v>
      </c>
      <c r="C29" s="20" t="s">
        <v>526</v>
      </c>
      <c r="D29" s="21" t="s">
        <v>91</v>
      </c>
      <c r="E29" s="22">
        <f t="shared" si="0"/>
        <v>75</v>
      </c>
      <c r="F29" s="23">
        <f t="shared" si="1"/>
        <v>8</v>
      </c>
      <c r="G29" s="24">
        <f t="shared" si="2"/>
        <v>83</v>
      </c>
      <c r="H29" s="25">
        <f t="shared" si="3"/>
        <v>0.125</v>
      </c>
      <c r="I29" s="26">
        <f t="shared" si="4"/>
        <v>0</v>
      </c>
      <c r="J29" s="27" t="str">
        <f>MID('SRSF2 e2 - 2ry Str + Mask'!$A$2,E29,F29)</f>
        <v>........</v>
      </c>
      <c r="K29" s="26">
        <f t="shared" si="5"/>
        <v>1</v>
      </c>
      <c r="L29" s="27" t="str">
        <f>MID('SRSF2 e2 - 2ry Str + Mask'!$D$2,E29,F29)</f>
        <v>........</v>
      </c>
      <c r="M29" s="26">
        <f t="shared" si="6"/>
        <v>1</v>
      </c>
      <c r="N29" s="28">
        <f t="shared" si="7"/>
        <v>0</v>
      </c>
      <c r="O29" s="29" t="str">
        <f t="shared" si="8"/>
        <v>PESE</v>
      </c>
      <c r="P29" s="29" t="str">
        <f t="shared" si="9"/>
        <v>ESE</v>
      </c>
      <c r="Q29" s="28">
        <f t="shared" si="10"/>
        <v>0</v>
      </c>
      <c r="R29" s="30">
        <f t="shared" si="11"/>
        <v>0</v>
      </c>
    </row>
    <row r="30" spans="1:18" ht="32" customHeight="1" x14ac:dyDescent="0.15">
      <c r="A30" s="20" t="s">
        <v>88</v>
      </c>
      <c r="B30" s="20" t="s">
        <v>527</v>
      </c>
      <c r="C30" s="20" t="s">
        <v>528</v>
      </c>
      <c r="D30" s="21" t="s">
        <v>94</v>
      </c>
      <c r="E30" s="22">
        <f t="shared" si="0"/>
        <v>76</v>
      </c>
      <c r="F30" s="23">
        <f t="shared" si="1"/>
        <v>6</v>
      </c>
      <c r="G30" s="24">
        <f t="shared" si="2"/>
        <v>82</v>
      </c>
      <c r="H30" s="25">
        <f t="shared" si="3"/>
        <v>0.16666666666666666</v>
      </c>
      <c r="I30" s="26">
        <f t="shared" si="4"/>
        <v>0</v>
      </c>
      <c r="J30" s="27" t="str">
        <f>MID('SRSF2 e2 - 2ry Str + Mask'!$A$2,E30,F30)</f>
        <v>......</v>
      </c>
      <c r="K30" s="26">
        <f t="shared" si="5"/>
        <v>1</v>
      </c>
      <c r="L30" s="27" t="str">
        <f>MID('SRSF2 e2 - 2ry Str + Mask'!$D$2,E30,F30)</f>
        <v>......</v>
      </c>
      <c r="M30" s="26">
        <f t="shared" si="6"/>
        <v>1</v>
      </c>
      <c r="N30" s="28">
        <f t="shared" si="7"/>
        <v>0</v>
      </c>
      <c r="O30" s="29" t="str">
        <f t="shared" si="8"/>
        <v>ESE_9G8</v>
      </c>
      <c r="P30" s="29" t="str">
        <f t="shared" si="9"/>
        <v>ESE</v>
      </c>
      <c r="Q30" s="28">
        <f t="shared" si="10"/>
        <v>0</v>
      </c>
      <c r="R30" s="30">
        <f t="shared" si="11"/>
        <v>0</v>
      </c>
    </row>
    <row r="31" spans="1:18" ht="44" customHeight="1" x14ac:dyDescent="0.15">
      <c r="A31" s="20" t="s">
        <v>69</v>
      </c>
      <c r="B31" s="20" t="s">
        <v>529</v>
      </c>
      <c r="C31" s="20" t="s">
        <v>530</v>
      </c>
      <c r="D31" s="21" t="s">
        <v>94</v>
      </c>
      <c r="E31" s="22">
        <f t="shared" si="0"/>
        <v>76</v>
      </c>
      <c r="F31" s="23">
        <f t="shared" si="1"/>
        <v>7</v>
      </c>
      <c r="G31" s="24">
        <f t="shared" si="2"/>
        <v>83</v>
      </c>
      <c r="H31" s="25">
        <f t="shared" si="3"/>
        <v>0</v>
      </c>
      <c r="I31" s="26">
        <f t="shared" si="4"/>
        <v>-0.14285714285714285</v>
      </c>
      <c r="J31" s="27" t="str">
        <f>MID('SRSF2 e2 - 2ry Str + Mask'!$A$2,E31,F31)</f>
        <v>.......</v>
      </c>
      <c r="K31" s="26">
        <f t="shared" si="5"/>
        <v>1</v>
      </c>
      <c r="L31" s="27" t="str">
        <f>MID('SRSF2 e2 - 2ry Str + Mask'!$D$2,E31,F31)</f>
        <v>.......</v>
      </c>
      <c r="M31" s="26">
        <f t="shared" si="6"/>
        <v>1</v>
      </c>
      <c r="N31" s="28">
        <f t="shared" si="7"/>
        <v>0</v>
      </c>
      <c r="O31" s="29" t="str">
        <f t="shared" si="8"/>
        <v>Sironi_motif2</v>
      </c>
      <c r="P31" s="29" t="str">
        <f t="shared" si="9"/>
        <v>ESS</v>
      </c>
      <c r="Q31" s="28">
        <f t="shared" si="10"/>
        <v>0</v>
      </c>
      <c r="R31" s="30">
        <f t="shared" si="11"/>
        <v>0</v>
      </c>
    </row>
    <row r="32" spans="1:18" ht="32" customHeight="1" x14ac:dyDescent="0.15">
      <c r="A32" s="20" t="s">
        <v>184</v>
      </c>
      <c r="B32" s="20" t="s">
        <v>531</v>
      </c>
      <c r="C32" s="20" t="s">
        <v>532</v>
      </c>
      <c r="D32" s="21" t="s">
        <v>94</v>
      </c>
      <c r="E32" s="22">
        <f t="shared" si="0"/>
        <v>76</v>
      </c>
      <c r="F32" s="23">
        <f t="shared" si="1"/>
        <v>8</v>
      </c>
      <c r="G32" s="24">
        <f t="shared" si="2"/>
        <v>84</v>
      </c>
      <c r="H32" s="25">
        <f t="shared" si="3"/>
        <v>0</v>
      </c>
      <c r="I32" s="26">
        <f t="shared" si="4"/>
        <v>-0.125</v>
      </c>
      <c r="J32" s="27" t="str">
        <f>MID('SRSF2 e2 - 2ry Str + Mask'!$A$2,E32,F32)</f>
        <v>........</v>
      </c>
      <c r="K32" s="26">
        <f t="shared" si="5"/>
        <v>1</v>
      </c>
      <c r="L32" s="27" t="str">
        <f>MID('SRSF2 e2 - 2ry Str + Mask'!$D$2,E32,F32)</f>
        <v>........</v>
      </c>
      <c r="M32" s="26">
        <f t="shared" si="6"/>
        <v>1</v>
      </c>
      <c r="N32" s="28">
        <f t="shared" si="7"/>
        <v>0</v>
      </c>
      <c r="O32" s="29" t="str">
        <f t="shared" si="8"/>
        <v>PESS</v>
      </c>
      <c r="P32" s="29" t="str">
        <f t="shared" si="9"/>
        <v>ESS</v>
      </c>
      <c r="Q32" s="28">
        <f t="shared" si="10"/>
        <v>0</v>
      </c>
      <c r="R32" s="30">
        <f t="shared" si="11"/>
        <v>0</v>
      </c>
    </row>
    <row r="33" spans="1:18" ht="32" customHeight="1" x14ac:dyDescent="0.15">
      <c r="A33" s="20" t="s">
        <v>31</v>
      </c>
      <c r="B33" s="20" t="s">
        <v>533</v>
      </c>
      <c r="C33" s="20" t="s">
        <v>534</v>
      </c>
      <c r="D33" s="21" t="s">
        <v>535</v>
      </c>
      <c r="E33" s="22">
        <f t="shared" si="0"/>
        <v>77</v>
      </c>
      <c r="F33" s="23">
        <f t="shared" si="1"/>
        <v>8</v>
      </c>
      <c r="G33" s="24">
        <f t="shared" si="2"/>
        <v>85</v>
      </c>
      <c r="H33" s="25">
        <f t="shared" si="3"/>
        <v>0.125</v>
      </c>
      <c r="I33" s="26">
        <f t="shared" si="4"/>
        <v>0</v>
      </c>
      <c r="J33" s="27" t="str">
        <f>MID('SRSF2 e2 - 2ry Str + Mask'!$A$2,E33,F33)</f>
        <v>........</v>
      </c>
      <c r="K33" s="26">
        <f t="shared" si="5"/>
        <v>1</v>
      </c>
      <c r="L33" s="27" t="str">
        <f>MID('SRSF2 e2 - 2ry Str + Mask'!$D$2,E33,F33)</f>
        <v>........</v>
      </c>
      <c r="M33" s="26">
        <f t="shared" si="6"/>
        <v>1</v>
      </c>
      <c r="N33" s="28">
        <f t="shared" si="7"/>
        <v>0</v>
      </c>
      <c r="O33" s="29" t="str">
        <f t="shared" si="8"/>
        <v>PESE</v>
      </c>
      <c r="P33" s="29" t="str">
        <f t="shared" si="9"/>
        <v>ESE</v>
      </c>
      <c r="Q33" s="28">
        <f t="shared" si="10"/>
        <v>0</v>
      </c>
      <c r="R33" s="30">
        <f t="shared" si="11"/>
        <v>0</v>
      </c>
    </row>
    <row r="34" spans="1:18" ht="32" customHeight="1" x14ac:dyDescent="0.15">
      <c r="A34" s="20" t="s">
        <v>88</v>
      </c>
      <c r="B34" s="20" t="s">
        <v>536</v>
      </c>
      <c r="C34" s="20" t="s">
        <v>537</v>
      </c>
      <c r="D34" s="21" t="s">
        <v>538</v>
      </c>
      <c r="E34" s="22">
        <f t="shared" si="0"/>
        <v>79</v>
      </c>
      <c r="F34" s="23">
        <f t="shared" si="1"/>
        <v>6</v>
      </c>
      <c r="G34" s="24">
        <f t="shared" si="2"/>
        <v>85</v>
      </c>
      <c r="H34" s="25">
        <f t="shared" si="3"/>
        <v>0.16666666666666666</v>
      </c>
      <c r="I34" s="26">
        <f t="shared" si="4"/>
        <v>0</v>
      </c>
      <c r="J34" s="27" t="str">
        <f>MID('SRSF2 e2 - 2ry Str + Mask'!$A$2,E34,F34)</f>
        <v>......</v>
      </c>
      <c r="K34" s="26">
        <f t="shared" si="5"/>
        <v>1</v>
      </c>
      <c r="L34" s="27" t="str">
        <f>MID('SRSF2 e2 - 2ry Str + Mask'!$D$2,E34,F34)</f>
        <v>......</v>
      </c>
      <c r="M34" s="26">
        <f t="shared" si="6"/>
        <v>1</v>
      </c>
      <c r="N34" s="28">
        <f t="shared" si="7"/>
        <v>0</v>
      </c>
      <c r="O34" s="29" t="str">
        <f t="shared" si="8"/>
        <v>ESE_9G8</v>
      </c>
      <c r="P34" s="29" t="str">
        <f t="shared" si="9"/>
        <v>ESE</v>
      </c>
      <c r="Q34" s="28">
        <f t="shared" si="10"/>
        <v>0</v>
      </c>
      <c r="R34" s="30">
        <f t="shared" si="11"/>
        <v>0</v>
      </c>
    </row>
    <row r="35" spans="1:18" ht="44" customHeight="1" x14ac:dyDescent="0.15">
      <c r="A35" s="20" t="s">
        <v>78</v>
      </c>
      <c r="B35" s="20" t="s">
        <v>536</v>
      </c>
      <c r="C35" s="20" t="s">
        <v>539</v>
      </c>
      <c r="D35" s="21" t="s">
        <v>538</v>
      </c>
      <c r="E35" s="22">
        <f t="shared" si="0"/>
        <v>79</v>
      </c>
      <c r="F35" s="23">
        <f t="shared" si="1"/>
        <v>6</v>
      </c>
      <c r="G35" s="24">
        <f t="shared" si="2"/>
        <v>85</v>
      </c>
      <c r="H35" s="25">
        <f t="shared" si="3"/>
        <v>0.16666666666666666</v>
      </c>
      <c r="I35" s="26">
        <f t="shared" si="4"/>
        <v>0</v>
      </c>
      <c r="J35" s="27" t="str">
        <f>MID('SRSF2 e2 - 2ry Str + Mask'!$A$2,E35,F35)</f>
        <v>......</v>
      </c>
      <c r="K35" s="26">
        <f t="shared" si="5"/>
        <v>1</v>
      </c>
      <c r="L35" s="27" t="str">
        <f>MID('SRSF2 e2 - 2ry Str + Mask'!$D$2,E35,F35)</f>
        <v>......</v>
      </c>
      <c r="M35" s="26">
        <f t="shared" si="6"/>
        <v>1</v>
      </c>
      <c r="N35" s="28">
        <f t="shared" si="7"/>
        <v>0</v>
      </c>
      <c r="O35" s="29" t="str">
        <f t="shared" si="8"/>
        <v>ESE_SRp55</v>
      </c>
      <c r="P35" s="29" t="str">
        <f t="shared" si="9"/>
        <v>ESE</v>
      </c>
      <c r="Q35" s="28">
        <f t="shared" si="10"/>
        <v>0</v>
      </c>
      <c r="R35" s="30">
        <f t="shared" si="11"/>
        <v>0</v>
      </c>
    </row>
    <row r="36" spans="1:18" ht="32" customHeight="1" x14ac:dyDescent="0.15">
      <c r="A36" s="20" t="s">
        <v>196</v>
      </c>
      <c r="B36" s="20" t="s">
        <v>540</v>
      </c>
      <c r="C36" s="20" t="s">
        <v>37</v>
      </c>
      <c r="D36" s="21" t="s">
        <v>100</v>
      </c>
      <c r="E36" s="22">
        <f t="shared" si="0"/>
        <v>81</v>
      </c>
      <c r="F36" s="23">
        <f t="shared" si="1"/>
        <v>6</v>
      </c>
      <c r="G36" s="24">
        <f t="shared" si="2"/>
        <v>87</v>
      </c>
      <c r="H36" s="25">
        <f t="shared" si="3"/>
        <v>0.16666666666666666</v>
      </c>
      <c r="I36" s="26">
        <f t="shared" si="4"/>
        <v>0</v>
      </c>
      <c r="J36" s="27" t="str">
        <f>MID('SRSF2 e2 - 2ry Str + Mask'!$A$2,E36,F36)</f>
        <v>......</v>
      </c>
      <c r="K36" s="26">
        <f t="shared" si="5"/>
        <v>1</v>
      </c>
      <c r="L36" s="27" t="str">
        <f>MID('SRSF2 e2 - 2ry Str + Mask'!$D$2,E36,F36)</f>
        <v>......</v>
      </c>
      <c r="M36" s="26">
        <f t="shared" si="6"/>
        <v>1</v>
      </c>
      <c r="N36" s="28">
        <f t="shared" si="7"/>
        <v>0</v>
      </c>
      <c r="O36" s="29" t="str">
        <f t="shared" si="8"/>
        <v>RESCUE ESE</v>
      </c>
      <c r="P36" s="29" t="str">
        <f t="shared" si="9"/>
        <v>ESE</v>
      </c>
      <c r="Q36" s="28">
        <f t="shared" si="10"/>
        <v>0</v>
      </c>
      <c r="R36" s="30">
        <f t="shared" si="11"/>
        <v>0</v>
      </c>
    </row>
    <row r="37" spans="1:18" ht="32" customHeight="1" x14ac:dyDescent="0.15">
      <c r="A37" s="20" t="s">
        <v>31</v>
      </c>
      <c r="B37" s="20" t="s">
        <v>541</v>
      </c>
      <c r="C37" s="20" t="s">
        <v>542</v>
      </c>
      <c r="D37" s="21" t="s">
        <v>100</v>
      </c>
      <c r="E37" s="22">
        <f t="shared" si="0"/>
        <v>81</v>
      </c>
      <c r="F37" s="23">
        <f t="shared" si="1"/>
        <v>8</v>
      </c>
      <c r="G37" s="24">
        <f t="shared" si="2"/>
        <v>89</v>
      </c>
      <c r="H37" s="25">
        <f t="shared" si="3"/>
        <v>0.125</v>
      </c>
      <c r="I37" s="26">
        <f t="shared" si="4"/>
        <v>0</v>
      </c>
      <c r="J37" s="27" t="str">
        <f>MID('SRSF2 e2 - 2ry Str + Mask'!$A$2,E37,F37)</f>
        <v>........</v>
      </c>
      <c r="K37" s="26">
        <f t="shared" si="5"/>
        <v>1</v>
      </c>
      <c r="L37" s="27" t="str">
        <f>MID('SRSF2 e2 - 2ry Str + Mask'!$D$2,E37,F37)</f>
        <v>........</v>
      </c>
      <c r="M37" s="26">
        <f t="shared" si="6"/>
        <v>1</v>
      </c>
      <c r="N37" s="28">
        <f t="shared" si="7"/>
        <v>0</v>
      </c>
      <c r="O37" s="29" t="str">
        <f t="shared" si="8"/>
        <v>PESE</v>
      </c>
      <c r="P37" s="29" t="str">
        <f t="shared" si="9"/>
        <v>ESE</v>
      </c>
      <c r="Q37" s="28">
        <f t="shared" si="10"/>
        <v>0</v>
      </c>
      <c r="R37" s="30">
        <f t="shared" si="11"/>
        <v>0</v>
      </c>
    </row>
    <row r="38" spans="1:18" ht="32" customHeight="1" x14ac:dyDescent="0.15">
      <c r="A38" s="20" t="s">
        <v>88</v>
      </c>
      <c r="B38" s="20" t="s">
        <v>543</v>
      </c>
      <c r="C38" s="20" t="s">
        <v>544</v>
      </c>
      <c r="D38" s="21" t="s">
        <v>545</v>
      </c>
      <c r="E38" s="22">
        <f t="shared" si="0"/>
        <v>82</v>
      </c>
      <c r="F38" s="23">
        <f t="shared" si="1"/>
        <v>6</v>
      </c>
      <c r="G38" s="24">
        <f t="shared" si="2"/>
        <v>88</v>
      </c>
      <c r="H38" s="25">
        <f t="shared" si="3"/>
        <v>0.16666666666666666</v>
      </c>
      <c r="I38" s="26">
        <f t="shared" si="4"/>
        <v>0</v>
      </c>
      <c r="J38" s="27" t="str">
        <f>MID('SRSF2 e2 - 2ry Str + Mask'!$A$2,E38,F38)</f>
        <v>......</v>
      </c>
      <c r="K38" s="26">
        <f t="shared" si="5"/>
        <v>1</v>
      </c>
      <c r="L38" s="27" t="str">
        <f>MID('SRSF2 e2 - 2ry Str + Mask'!$D$2,E38,F38)</f>
        <v>......</v>
      </c>
      <c r="M38" s="26">
        <f t="shared" si="6"/>
        <v>1</v>
      </c>
      <c r="N38" s="28">
        <f t="shared" si="7"/>
        <v>0</v>
      </c>
      <c r="O38" s="29" t="str">
        <f t="shared" si="8"/>
        <v>ESE_9G8</v>
      </c>
      <c r="P38" s="29" t="str">
        <f t="shared" si="9"/>
        <v>ESE</v>
      </c>
      <c r="Q38" s="28">
        <f t="shared" si="10"/>
        <v>0</v>
      </c>
      <c r="R38" s="30">
        <f t="shared" si="11"/>
        <v>0</v>
      </c>
    </row>
    <row r="39" spans="1:18" ht="32" customHeight="1" x14ac:dyDescent="0.15">
      <c r="A39" s="20" t="s">
        <v>31</v>
      </c>
      <c r="B39" s="20" t="s">
        <v>546</v>
      </c>
      <c r="C39" s="20" t="s">
        <v>547</v>
      </c>
      <c r="D39" s="21" t="s">
        <v>545</v>
      </c>
      <c r="E39" s="22">
        <f t="shared" si="0"/>
        <v>82</v>
      </c>
      <c r="F39" s="23">
        <f t="shared" si="1"/>
        <v>8</v>
      </c>
      <c r="G39" s="24">
        <f t="shared" si="2"/>
        <v>90</v>
      </c>
      <c r="H39" s="25">
        <f t="shared" si="3"/>
        <v>0.125</v>
      </c>
      <c r="I39" s="26">
        <f t="shared" si="4"/>
        <v>0</v>
      </c>
      <c r="J39" s="27" t="str">
        <f>MID('SRSF2 e2 - 2ry Str + Mask'!$A$2,E39,F39)</f>
        <v>........</v>
      </c>
      <c r="K39" s="26">
        <f t="shared" si="5"/>
        <v>1</v>
      </c>
      <c r="L39" s="27" t="str">
        <f>MID('SRSF2 e2 - 2ry Str + Mask'!$D$2,E39,F39)</f>
        <v>........</v>
      </c>
      <c r="M39" s="26">
        <f t="shared" si="6"/>
        <v>1</v>
      </c>
      <c r="N39" s="28">
        <f t="shared" si="7"/>
        <v>0</v>
      </c>
      <c r="O39" s="29" t="str">
        <f t="shared" si="8"/>
        <v>PESE</v>
      </c>
      <c r="P39" s="29" t="str">
        <f t="shared" si="9"/>
        <v>ESE</v>
      </c>
      <c r="Q39" s="28">
        <f t="shared" si="10"/>
        <v>0</v>
      </c>
      <c r="R39" s="30">
        <f t="shared" si="11"/>
        <v>0</v>
      </c>
    </row>
    <row r="40" spans="1:18" ht="44" customHeight="1" x14ac:dyDescent="0.15">
      <c r="A40" s="20" t="s">
        <v>24</v>
      </c>
      <c r="B40" s="20" t="s">
        <v>548</v>
      </c>
      <c r="C40" s="20" t="s">
        <v>549</v>
      </c>
      <c r="D40" s="21" t="s">
        <v>103</v>
      </c>
      <c r="E40" s="22">
        <f t="shared" si="0"/>
        <v>83</v>
      </c>
      <c r="F40" s="23">
        <f t="shared" si="1"/>
        <v>8</v>
      </c>
      <c r="G40" s="24">
        <f t="shared" si="2"/>
        <v>91</v>
      </c>
      <c r="H40" s="25">
        <f t="shared" si="3"/>
        <v>0</v>
      </c>
      <c r="I40" s="26">
        <f t="shared" si="4"/>
        <v>-0.125</v>
      </c>
      <c r="J40" s="27" t="str">
        <f>MID('SRSF2 e2 - 2ry Str + Mask'!$A$2,E40,F40)</f>
        <v>........</v>
      </c>
      <c r="K40" s="26">
        <f t="shared" si="5"/>
        <v>1</v>
      </c>
      <c r="L40" s="27" t="str">
        <f>MID('SRSF2 e2 - 2ry Str + Mask'!$D$2,E40,F40)</f>
        <v>........</v>
      </c>
      <c r="M40" s="26">
        <f t="shared" si="6"/>
        <v>1</v>
      </c>
      <c r="N40" s="28">
        <f t="shared" si="7"/>
        <v>0</v>
      </c>
      <c r="O40" s="29" t="str">
        <f t="shared" si="8"/>
        <v>Sironi_motif3</v>
      </c>
      <c r="P40" s="29" t="str">
        <f t="shared" si="9"/>
        <v>ESS</v>
      </c>
      <c r="Q40" s="28">
        <f t="shared" si="10"/>
        <v>0</v>
      </c>
      <c r="R40" s="30">
        <f t="shared" si="11"/>
        <v>0</v>
      </c>
    </row>
    <row r="41" spans="1:18" ht="32" customHeight="1" x14ac:dyDescent="0.15">
      <c r="A41" s="20" t="s">
        <v>39</v>
      </c>
      <c r="B41" s="20" t="s">
        <v>550</v>
      </c>
      <c r="C41" s="20" t="s">
        <v>551</v>
      </c>
      <c r="D41" s="21" t="s">
        <v>106</v>
      </c>
      <c r="E41" s="22">
        <f t="shared" si="0"/>
        <v>84</v>
      </c>
      <c r="F41" s="23">
        <f t="shared" si="1"/>
        <v>7</v>
      </c>
      <c r="G41" s="24">
        <f t="shared" si="2"/>
        <v>91</v>
      </c>
      <c r="H41" s="25">
        <f t="shared" si="3"/>
        <v>0.14285714285714285</v>
      </c>
      <c r="I41" s="26">
        <f t="shared" si="4"/>
        <v>0</v>
      </c>
      <c r="J41" s="27" t="str">
        <f>MID('SRSF2 e2 - 2ry Str + Mask'!$A$2,E41,F41)</f>
        <v>.......</v>
      </c>
      <c r="K41" s="26">
        <f t="shared" si="5"/>
        <v>1</v>
      </c>
      <c r="L41" s="27" t="str">
        <f>MID('SRSF2 e2 - 2ry Str + Mask'!$D$2,E41,F41)</f>
        <v>.......</v>
      </c>
      <c r="M41" s="26">
        <f t="shared" si="6"/>
        <v>1</v>
      </c>
      <c r="N41" s="28">
        <f t="shared" si="7"/>
        <v>0</v>
      </c>
      <c r="O41" s="29" t="str">
        <f t="shared" si="8"/>
        <v>ESE_ASF</v>
      </c>
      <c r="P41" s="29" t="str">
        <f t="shared" si="9"/>
        <v>ESE</v>
      </c>
      <c r="Q41" s="28">
        <f t="shared" si="10"/>
        <v>0</v>
      </c>
      <c r="R41" s="30">
        <f t="shared" si="11"/>
        <v>0</v>
      </c>
    </row>
    <row r="42" spans="1:18" ht="44" customHeight="1" x14ac:dyDescent="0.15">
      <c r="A42" s="20" t="s">
        <v>42</v>
      </c>
      <c r="B42" s="20" t="s">
        <v>550</v>
      </c>
      <c r="C42" s="20" t="s">
        <v>552</v>
      </c>
      <c r="D42" s="21" t="s">
        <v>106</v>
      </c>
      <c r="E42" s="22">
        <f t="shared" si="0"/>
        <v>84</v>
      </c>
      <c r="F42" s="23">
        <f t="shared" si="1"/>
        <v>7</v>
      </c>
      <c r="G42" s="24">
        <f t="shared" si="2"/>
        <v>91</v>
      </c>
      <c r="H42" s="25">
        <f t="shared" si="3"/>
        <v>0.14285714285714285</v>
      </c>
      <c r="I42" s="26">
        <f t="shared" si="4"/>
        <v>0</v>
      </c>
      <c r="J42" s="27" t="str">
        <f>MID('SRSF2 e2 - 2ry Str + Mask'!$A$2,E42,F42)</f>
        <v>.......</v>
      </c>
      <c r="K42" s="26">
        <f t="shared" si="5"/>
        <v>1</v>
      </c>
      <c r="L42" s="27" t="str">
        <f>MID('SRSF2 e2 - 2ry Str + Mask'!$D$2,E42,F42)</f>
        <v>.......</v>
      </c>
      <c r="M42" s="26">
        <f t="shared" si="6"/>
        <v>1</v>
      </c>
      <c r="N42" s="28">
        <f t="shared" si="7"/>
        <v>0</v>
      </c>
      <c r="O42" s="29" t="str">
        <f t="shared" si="8"/>
        <v>ESE_ASFB</v>
      </c>
      <c r="P42" s="29" t="str">
        <f t="shared" si="9"/>
        <v>ESE</v>
      </c>
      <c r="Q42" s="28">
        <f t="shared" si="10"/>
        <v>0</v>
      </c>
      <c r="R42" s="30">
        <f t="shared" si="11"/>
        <v>0</v>
      </c>
    </row>
    <row r="43" spans="1:18" ht="44" customHeight="1" x14ac:dyDescent="0.15">
      <c r="A43" s="20" t="s">
        <v>49</v>
      </c>
      <c r="B43" s="20" t="s">
        <v>553</v>
      </c>
      <c r="C43" s="20" t="s">
        <v>506</v>
      </c>
      <c r="D43" s="21" t="s">
        <v>106</v>
      </c>
      <c r="E43" s="22">
        <f t="shared" si="0"/>
        <v>84</v>
      </c>
      <c r="F43" s="23">
        <f t="shared" si="1"/>
        <v>8</v>
      </c>
      <c r="G43" s="24">
        <f t="shared" si="2"/>
        <v>92</v>
      </c>
      <c r="H43" s="25">
        <f t="shared" si="3"/>
        <v>0.125</v>
      </c>
      <c r="I43" s="26">
        <f t="shared" si="4"/>
        <v>0</v>
      </c>
      <c r="J43" s="27" t="str">
        <f>MID('SRSF2 e2 - 2ry Str + Mask'!$A$2,E43,F43)</f>
        <v>........</v>
      </c>
      <c r="K43" s="26">
        <f t="shared" si="5"/>
        <v>1</v>
      </c>
      <c r="L43" s="27" t="str">
        <f>MID('SRSF2 e2 - 2ry Str + Mask'!$D$2,E43,F43)</f>
        <v>........</v>
      </c>
      <c r="M43" s="26">
        <f t="shared" si="6"/>
        <v>1</v>
      </c>
      <c r="N43" s="28">
        <f t="shared" si="7"/>
        <v>0</v>
      </c>
      <c r="O43" s="29" t="str">
        <f t="shared" si="8"/>
        <v>ESE_SC35</v>
      </c>
      <c r="P43" s="29" t="str">
        <f t="shared" si="9"/>
        <v>ESE</v>
      </c>
      <c r="Q43" s="28">
        <f t="shared" si="10"/>
        <v>0</v>
      </c>
      <c r="R43" s="30">
        <f t="shared" si="11"/>
        <v>0</v>
      </c>
    </row>
    <row r="44" spans="1:18" ht="32" customHeight="1" x14ac:dyDescent="0.15">
      <c r="A44" s="20" t="s">
        <v>31</v>
      </c>
      <c r="B44" s="20" t="s">
        <v>554</v>
      </c>
      <c r="C44" s="20" t="s">
        <v>555</v>
      </c>
      <c r="D44" s="21" t="s">
        <v>110</v>
      </c>
      <c r="E44" s="22">
        <f t="shared" si="0"/>
        <v>85</v>
      </c>
      <c r="F44" s="23">
        <f t="shared" si="1"/>
        <v>8</v>
      </c>
      <c r="G44" s="24">
        <f t="shared" si="2"/>
        <v>93</v>
      </c>
      <c r="H44" s="25">
        <f t="shared" si="3"/>
        <v>0.125</v>
      </c>
      <c r="I44" s="26">
        <f t="shared" si="4"/>
        <v>0</v>
      </c>
      <c r="J44" s="27" t="str">
        <f>MID('SRSF2 e2 - 2ry Str + Mask'!$A$2,E44,F44)</f>
        <v>........</v>
      </c>
      <c r="K44" s="26">
        <f t="shared" si="5"/>
        <v>1</v>
      </c>
      <c r="L44" s="27" t="str">
        <f>MID('SRSF2 e2 - 2ry Str + Mask'!$D$2,E44,F44)</f>
        <v>........</v>
      </c>
      <c r="M44" s="26">
        <f t="shared" si="6"/>
        <v>1</v>
      </c>
      <c r="N44" s="28">
        <f t="shared" si="7"/>
        <v>0</v>
      </c>
      <c r="O44" s="29" t="str">
        <f t="shared" si="8"/>
        <v>PESE</v>
      </c>
      <c r="P44" s="29" t="str">
        <f t="shared" si="9"/>
        <v>ESE</v>
      </c>
      <c r="Q44" s="28">
        <f t="shared" si="10"/>
        <v>0</v>
      </c>
      <c r="R44" s="30">
        <f t="shared" si="11"/>
        <v>0</v>
      </c>
    </row>
    <row r="45" spans="1:18" ht="44" customHeight="1" x14ac:dyDescent="0.15">
      <c r="A45" s="20" t="s">
        <v>78</v>
      </c>
      <c r="B45" s="20" t="s">
        <v>509</v>
      </c>
      <c r="C45" s="20" t="s">
        <v>510</v>
      </c>
      <c r="D45" s="21" t="s">
        <v>116</v>
      </c>
      <c r="E45" s="22">
        <f t="shared" si="0"/>
        <v>87</v>
      </c>
      <c r="F45" s="23">
        <f t="shared" si="1"/>
        <v>6</v>
      </c>
      <c r="G45" s="24">
        <f t="shared" si="2"/>
        <v>93</v>
      </c>
      <c r="H45" s="25">
        <f t="shared" si="3"/>
        <v>0.16666666666666666</v>
      </c>
      <c r="I45" s="26">
        <f t="shared" si="4"/>
        <v>0</v>
      </c>
      <c r="J45" s="27" t="str">
        <f>MID('SRSF2 e2 - 2ry Str + Mask'!$A$2,E45,F45)</f>
        <v>......</v>
      </c>
      <c r="K45" s="26">
        <f t="shared" si="5"/>
        <v>1</v>
      </c>
      <c r="L45" s="27" t="str">
        <f>MID('SRSF2 e2 - 2ry Str + Mask'!$D$2,E45,F45)</f>
        <v>......</v>
      </c>
      <c r="M45" s="26">
        <f t="shared" si="6"/>
        <v>1</v>
      </c>
      <c r="N45" s="28">
        <f t="shared" si="7"/>
        <v>0</v>
      </c>
      <c r="O45" s="29" t="str">
        <f t="shared" si="8"/>
        <v>ESE_SRp55</v>
      </c>
      <c r="P45" s="29" t="str">
        <f t="shared" si="9"/>
        <v>ESE</v>
      </c>
      <c r="Q45" s="28">
        <f t="shared" si="10"/>
        <v>0</v>
      </c>
      <c r="R45" s="30">
        <f t="shared" si="11"/>
        <v>0</v>
      </c>
    </row>
    <row r="46" spans="1:18" ht="44" customHeight="1" x14ac:dyDescent="0.15">
      <c r="A46" s="20" t="s">
        <v>42</v>
      </c>
      <c r="B46" s="20" t="s">
        <v>511</v>
      </c>
      <c r="C46" s="20" t="s">
        <v>512</v>
      </c>
      <c r="D46" s="21" t="s">
        <v>116</v>
      </c>
      <c r="E46" s="22">
        <f t="shared" si="0"/>
        <v>87</v>
      </c>
      <c r="F46" s="23">
        <f t="shared" si="1"/>
        <v>7</v>
      </c>
      <c r="G46" s="24">
        <f t="shared" si="2"/>
        <v>94</v>
      </c>
      <c r="H46" s="25">
        <f t="shared" si="3"/>
        <v>0.14285714285714285</v>
      </c>
      <c r="I46" s="26">
        <f t="shared" si="4"/>
        <v>0</v>
      </c>
      <c r="J46" s="27" t="str">
        <f>MID('SRSF2 e2 - 2ry Str + Mask'!$A$2,E46,F46)</f>
        <v>.......</v>
      </c>
      <c r="K46" s="26">
        <f t="shared" si="5"/>
        <v>1</v>
      </c>
      <c r="L46" s="27" t="str">
        <f>MID('SRSF2 e2 - 2ry Str + Mask'!$D$2,E46,F46)</f>
        <v>.......</v>
      </c>
      <c r="M46" s="26">
        <f t="shared" si="6"/>
        <v>1</v>
      </c>
      <c r="N46" s="28">
        <f t="shared" si="7"/>
        <v>0</v>
      </c>
      <c r="O46" s="29" t="str">
        <f t="shared" si="8"/>
        <v>ESE_ASFB</v>
      </c>
      <c r="P46" s="29" t="str">
        <f t="shared" si="9"/>
        <v>ESE</v>
      </c>
      <c r="Q46" s="28">
        <f t="shared" si="10"/>
        <v>0</v>
      </c>
      <c r="R46" s="30">
        <f t="shared" si="11"/>
        <v>0</v>
      </c>
    </row>
    <row r="47" spans="1:18" ht="32" customHeight="1" x14ac:dyDescent="0.15">
      <c r="A47" s="20" t="s">
        <v>184</v>
      </c>
      <c r="B47" s="20" t="s">
        <v>556</v>
      </c>
      <c r="C47" s="20" t="s">
        <v>557</v>
      </c>
      <c r="D47" s="21" t="s">
        <v>116</v>
      </c>
      <c r="E47" s="22">
        <f t="shared" si="0"/>
        <v>87</v>
      </c>
      <c r="F47" s="23">
        <f t="shared" si="1"/>
        <v>8</v>
      </c>
      <c r="G47" s="24">
        <f t="shared" si="2"/>
        <v>95</v>
      </c>
      <c r="H47" s="25">
        <f t="shared" si="3"/>
        <v>0</v>
      </c>
      <c r="I47" s="26">
        <f t="shared" si="4"/>
        <v>-0.125</v>
      </c>
      <c r="J47" s="27" t="str">
        <f>MID('SRSF2 e2 - 2ry Str + Mask'!$A$2,E47,F47)</f>
        <v>.......(</v>
      </c>
      <c r="K47" s="26">
        <f t="shared" si="5"/>
        <v>0.875</v>
      </c>
      <c r="L47" s="27" t="str">
        <f>MID('SRSF2 e2 - 2ry Str + Mask'!$D$2,E47,F47)</f>
        <v>.......(</v>
      </c>
      <c r="M47" s="26">
        <f t="shared" si="6"/>
        <v>0.875</v>
      </c>
      <c r="N47" s="28">
        <f t="shared" si="7"/>
        <v>0</v>
      </c>
      <c r="O47" s="29" t="str">
        <f t="shared" si="8"/>
        <v>PESS</v>
      </c>
      <c r="P47" s="29" t="str">
        <f t="shared" si="9"/>
        <v>ESS</v>
      </c>
      <c r="Q47" s="28">
        <f t="shared" si="10"/>
        <v>0</v>
      </c>
      <c r="R47" s="30">
        <f t="shared" si="11"/>
        <v>0</v>
      </c>
    </row>
    <row r="48" spans="1:18" ht="32" customHeight="1" x14ac:dyDescent="0.15">
      <c r="A48" s="20" t="s">
        <v>88</v>
      </c>
      <c r="B48" s="20" t="s">
        <v>234</v>
      </c>
      <c r="C48" s="20" t="s">
        <v>235</v>
      </c>
      <c r="D48" s="21" t="s">
        <v>119</v>
      </c>
      <c r="E48" s="22">
        <f t="shared" si="0"/>
        <v>88</v>
      </c>
      <c r="F48" s="23">
        <f t="shared" si="1"/>
        <v>6</v>
      </c>
      <c r="G48" s="24">
        <f t="shared" si="2"/>
        <v>94</v>
      </c>
      <c r="H48" s="25">
        <f t="shared" si="3"/>
        <v>0.16666666666666666</v>
      </c>
      <c r="I48" s="26">
        <f t="shared" si="4"/>
        <v>0</v>
      </c>
      <c r="J48" s="27" t="str">
        <f>MID('SRSF2 e2 - 2ry Str + Mask'!$A$2,E48,F48)</f>
        <v>......</v>
      </c>
      <c r="K48" s="26">
        <f t="shared" si="5"/>
        <v>1</v>
      </c>
      <c r="L48" s="27" t="str">
        <f>MID('SRSF2 e2 - 2ry Str + Mask'!$D$2,E48,F48)</f>
        <v>......</v>
      </c>
      <c r="M48" s="26">
        <f t="shared" si="6"/>
        <v>1</v>
      </c>
      <c r="N48" s="28">
        <f t="shared" si="7"/>
        <v>0</v>
      </c>
      <c r="O48" s="29" t="str">
        <f t="shared" si="8"/>
        <v>ESE_9G8</v>
      </c>
      <c r="P48" s="29" t="str">
        <f t="shared" si="9"/>
        <v>ESE</v>
      </c>
      <c r="Q48" s="28">
        <f t="shared" si="10"/>
        <v>0</v>
      </c>
      <c r="R48" s="30">
        <f t="shared" si="11"/>
        <v>0</v>
      </c>
    </row>
    <row r="49" spans="1:18" ht="32" customHeight="1" x14ac:dyDescent="0.15">
      <c r="A49" s="20" t="s">
        <v>39</v>
      </c>
      <c r="B49" s="20" t="s">
        <v>558</v>
      </c>
      <c r="C49" s="20" t="s">
        <v>559</v>
      </c>
      <c r="D49" s="21" t="s">
        <v>560</v>
      </c>
      <c r="E49" s="22">
        <f t="shared" si="0"/>
        <v>89</v>
      </c>
      <c r="F49" s="23">
        <f t="shared" si="1"/>
        <v>7</v>
      </c>
      <c r="G49" s="24">
        <f t="shared" si="2"/>
        <v>96</v>
      </c>
      <c r="H49" s="25">
        <f t="shared" si="3"/>
        <v>0.14285714285714285</v>
      </c>
      <c r="I49" s="26">
        <f t="shared" si="4"/>
        <v>0</v>
      </c>
      <c r="J49" s="27" t="str">
        <f>MID('SRSF2 e2 - 2ry Str + Mask'!$A$2,E49,F49)</f>
        <v>.....((</v>
      </c>
      <c r="K49" s="26">
        <f t="shared" si="5"/>
        <v>0.7142857142857143</v>
      </c>
      <c r="L49" s="27" t="str">
        <f>MID('SRSF2 e2 - 2ry Str + Mask'!$D$2,E49,F49)</f>
        <v>.....((</v>
      </c>
      <c r="M49" s="26">
        <f t="shared" si="6"/>
        <v>0.7142857142857143</v>
      </c>
      <c r="N49" s="28">
        <f t="shared" si="7"/>
        <v>0</v>
      </c>
      <c r="O49" s="29" t="str">
        <f t="shared" si="8"/>
        <v>ESE_ASF</v>
      </c>
      <c r="P49" s="29" t="str">
        <f t="shared" si="9"/>
        <v>ESE</v>
      </c>
      <c r="Q49" s="28">
        <f t="shared" si="10"/>
        <v>0</v>
      </c>
      <c r="R49" s="30">
        <f t="shared" si="11"/>
        <v>0</v>
      </c>
    </row>
    <row r="50" spans="1:18" ht="44" customHeight="1" x14ac:dyDescent="0.15">
      <c r="A50" s="20" t="s">
        <v>42</v>
      </c>
      <c r="B50" s="20" t="s">
        <v>558</v>
      </c>
      <c r="C50" s="20" t="s">
        <v>561</v>
      </c>
      <c r="D50" s="21" t="s">
        <v>560</v>
      </c>
      <c r="E50" s="22">
        <f t="shared" si="0"/>
        <v>89</v>
      </c>
      <c r="F50" s="23">
        <f t="shared" si="1"/>
        <v>7</v>
      </c>
      <c r="G50" s="24">
        <f t="shared" si="2"/>
        <v>96</v>
      </c>
      <c r="H50" s="25">
        <f t="shared" si="3"/>
        <v>0.14285714285714285</v>
      </c>
      <c r="I50" s="26">
        <f t="shared" si="4"/>
        <v>0</v>
      </c>
      <c r="J50" s="27" t="str">
        <f>MID('SRSF2 e2 - 2ry Str + Mask'!$A$2,E50,F50)</f>
        <v>.....((</v>
      </c>
      <c r="K50" s="26">
        <f t="shared" si="5"/>
        <v>0.7142857142857143</v>
      </c>
      <c r="L50" s="27" t="str">
        <f>MID('SRSF2 e2 - 2ry Str + Mask'!$D$2,E50,F50)</f>
        <v>.....((</v>
      </c>
      <c r="M50" s="26">
        <f t="shared" si="6"/>
        <v>0.7142857142857143</v>
      </c>
      <c r="N50" s="28">
        <f t="shared" si="7"/>
        <v>0</v>
      </c>
      <c r="O50" s="29" t="str">
        <f t="shared" si="8"/>
        <v>ESE_ASFB</v>
      </c>
      <c r="P50" s="29" t="str">
        <f t="shared" si="9"/>
        <v>ESE</v>
      </c>
      <c r="Q50" s="28">
        <f t="shared" si="10"/>
        <v>0</v>
      </c>
      <c r="R50" s="30">
        <f t="shared" si="11"/>
        <v>0</v>
      </c>
    </row>
    <row r="51" spans="1:18" ht="32" customHeight="1" x14ac:dyDescent="0.15">
      <c r="A51" s="20" t="s">
        <v>88</v>
      </c>
      <c r="B51" s="20" t="s">
        <v>562</v>
      </c>
      <c r="C51" s="20" t="s">
        <v>563</v>
      </c>
      <c r="D51" s="21" t="s">
        <v>124</v>
      </c>
      <c r="E51" s="22">
        <f t="shared" si="0"/>
        <v>91</v>
      </c>
      <c r="F51" s="23">
        <f t="shared" si="1"/>
        <v>6</v>
      </c>
      <c r="G51" s="24">
        <f t="shared" si="2"/>
        <v>97</v>
      </c>
      <c r="H51" s="25">
        <f t="shared" si="3"/>
        <v>0.16666666666666666</v>
      </c>
      <c r="I51" s="26">
        <f t="shared" si="4"/>
        <v>0</v>
      </c>
      <c r="J51" s="27" t="str">
        <f>MID('SRSF2 e2 - 2ry Str + Mask'!$A$2,E51,F51)</f>
        <v>...(((</v>
      </c>
      <c r="K51" s="26">
        <f t="shared" si="5"/>
        <v>0.5</v>
      </c>
      <c r="L51" s="27" t="str">
        <f>MID('SRSF2 e2 - 2ry Str + Mask'!$D$2,E51,F51)</f>
        <v>...(((</v>
      </c>
      <c r="M51" s="26">
        <f t="shared" si="6"/>
        <v>0.5</v>
      </c>
      <c r="N51" s="28">
        <f t="shared" si="7"/>
        <v>0</v>
      </c>
      <c r="O51" s="29" t="str">
        <f t="shared" si="8"/>
        <v>ESE_9G8</v>
      </c>
      <c r="P51" s="29" t="str">
        <f t="shared" si="9"/>
        <v>ESE</v>
      </c>
      <c r="Q51" s="28">
        <f t="shared" si="10"/>
        <v>0</v>
      </c>
      <c r="R51" s="30">
        <f t="shared" si="11"/>
        <v>0</v>
      </c>
    </row>
    <row r="52" spans="1:18" ht="44" customHeight="1" x14ac:dyDescent="0.15">
      <c r="A52" s="20" t="s">
        <v>49</v>
      </c>
      <c r="B52" s="20" t="s">
        <v>564</v>
      </c>
      <c r="C52" s="20" t="s">
        <v>565</v>
      </c>
      <c r="D52" s="21" t="s">
        <v>131</v>
      </c>
      <c r="E52" s="22">
        <f t="shared" si="0"/>
        <v>93</v>
      </c>
      <c r="F52" s="23">
        <f t="shared" si="1"/>
        <v>8</v>
      </c>
      <c r="G52" s="24">
        <f t="shared" si="2"/>
        <v>101</v>
      </c>
      <c r="H52" s="25">
        <f t="shared" si="3"/>
        <v>0.125</v>
      </c>
      <c r="I52" s="26">
        <f t="shared" si="4"/>
        <v>0</v>
      </c>
      <c r="J52" s="27" t="str">
        <f>MID('SRSF2 e2 - 2ry Str + Mask'!$A$2,E52,F52)</f>
        <v>.(((.(((</v>
      </c>
      <c r="K52" s="26">
        <f t="shared" si="5"/>
        <v>0.25</v>
      </c>
      <c r="L52" s="27" t="str">
        <f>MID('SRSF2 e2 - 2ry Str + Mask'!$D$2,E52,F52)</f>
        <v>.(((.(((</v>
      </c>
      <c r="M52" s="26">
        <f t="shared" si="6"/>
        <v>0.25</v>
      </c>
      <c r="N52" s="28">
        <f t="shared" si="7"/>
        <v>0</v>
      </c>
      <c r="O52" s="29" t="str">
        <f t="shared" si="8"/>
        <v>ESE_SC35</v>
      </c>
      <c r="P52" s="29" t="str">
        <f t="shared" si="9"/>
        <v>ESE</v>
      </c>
      <c r="Q52" s="28">
        <f t="shared" si="10"/>
        <v>0</v>
      </c>
      <c r="R52" s="30">
        <f t="shared" si="11"/>
        <v>0</v>
      </c>
    </row>
    <row r="53" spans="1:18" ht="44" customHeight="1" x14ac:dyDescent="0.15">
      <c r="A53" s="20" t="s">
        <v>49</v>
      </c>
      <c r="B53" s="20" t="s">
        <v>566</v>
      </c>
      <c r="C53" s="20" t="s">
        <v>567</v>
      </c>
      <c r="D53" s="21" t="s">
        <v>136</v>
      </c>
      <c r="E53" s="22">
        <f t="shared" si="0"/>
        <v>94</v>
      </c>
      <c r="F53" s="23">
        <f t="shared" si="1"/>
        <v>8</v>
      </c>
      <c r="G53" s="24">
        <f t="shared" si="2"/>
        <v>102</v>
      </c>
      <c r="H53" s="25">
        <f t="shared" si="3"/>
        <v>0.125</v>
      </c>
      <c r="I53" s="26">
        <f t="shared" si="4"/>
        <v>0</v>
      </c>
      <c r="J53" s="27" t="str">
        <f>MID('SRSF2 e2 - 2ry Str + Mask'!$A$2,E53,F53)</f>
        <v>(((.(((.</v>
      </c>
      <c r="K53" s="26">
        <f t="shared" si="5"/>
        <v>0.25</v>
      </c>
      <c r="L53" s="27" t="str">
        <f>MID('SRSF2 e2 - 2ry Str + Mask'!$D$2,E53,F53)</f>
        <v>(((.(((.</v>
      </c>
      <c r="M53" s="26">
        <f t="shared" si="6"/>
        <v>0.25</v>
      </c>
      <c r="N53" s="28">
        <f t="shared" si="7"/>
        <v>0</v>
      </c>
      <c r="O53" s="29" t="str">
        <f t="shared" si="8"/>
        <v>ESE_SC35</v>
      </c>
      <c r="P53" s="29" t="str">
        <f t="shared" si="9"/>
        <v>ESE</v>
      </c>
      <c r="Q53" s="28">
        <f t="shared" si="10"/>
        <v>0</v>
      </c>
      <c r="R53" s="30">
        <f t="shared" si="11"/>
        <v>0</v>
      </c>
    </row>
    <row r="54" spans="1:18" ht="44" customHeight="1" x14ac:dyDescent="0.15">
      <c r="A54" s="20" t="s">
        <v>24</v>
      </c>
      <c r="B54" s="20" t="s">
        <v>566</v>
      </c>
      <c r="C54" s="20" t="s">
        <v>568</v>
      </c>
      <c r="D54" s="21" t="s">
        <v>136</v>
      </c>
      <c r="E54" s="22">
        <f t="shared" si="0"/>
        <v>94</v>
      </c>
      <c r="F54" s="23">
        <f t="shared" si="1"/>
        <v>8</v>
      </c>
      <c r="G54" s="24">
        <f t="shared" si="2"/>
        <v>102</v>
      </c>
      <c r="H54" s="25">
        <f t="shared" si="3"/>
        <v>0</v>
      </c>
      <c r="I54" s="26">
        <f t="shared" si="4"/>
        <v>-0.125</v>
      </c>
      <c r="J54" s="27" t="str">
        <f>MID('SRSF2 e2 - 2ry Str + Mask'!$A$2,E54,F54)</f>
        <v>(((.(((.</v>
      </c>
      <c r="K54" s="26">
        <f t="shared" si="5"/>
        <v>0.25</v>
      </c>
      <c r="L54" s="27" t="str">
        <f>MID('SRSF2 e2 - 2ry Str + Mask'!$D$2,E54,F54)</f>
        <v>(((.(((.</v>
      </c>
      <c r="M54" s="26">
        <f t="shared" si="6"/>
        <v>0.25</v>
      </c>
      <c r="N54" s="28">
        <f t="shared" si="7"/>
        <v>0</v>
      </c>
      <c r="O54" s="29" t="str">
        <f t="shared" si="8"/>
        <v>Sironi_motif3</v>
      </c>
      <c r="P54" s="29" t="str">
        <f t="shared" si="9"/>
        <v>ESS</v>
      </c>
      <c r="Q54" s="28">
        <f t="shared" si="10"/>
        <v>0</v>
      </c>
      <c r="R54" s="30">
        <f t="shared" si="11"/>
        <v>0</v>
      </c>
    </row>
    <row r="55" spans="1:18" ht="44" customHeight="1" x14ac:dyDescent="0.15">
      <c r="A55" s="20" t="s">
        <v>58</v>
      </c>
      <c r="B55" s="20" t="s">
        <v>82</v>
      </c>
      <c r="C55" s="20" t="s">
        <v>83</v>
      </c>
      <c r="D55" s="21" t="s">
        <v>149</v>
      </c>
      <c r="E55" s="22">
        <f t="shared" si="0"/>
        <v>98</v>
      </c>
      <c r="F55" s="23">
        <f t="shared" si="1"/>
        <v>8</v>
      </c>
      <c r="G55" s="24">
        <f t="shared" si="2"/>
        <v>106</v>
      </c>
      <c r="H55" s="25">
        <f t="shared" si="3"/>
        <v>0</v>
      </c>
      <c r="I55" s="26">
        <f t="shared" si="4"/>
        <v>-0.125</v>
      </c>
      <c r="J55" s="27" t="str">
        <f>MID('SRSF2 e2 - 2ry Str + Mask'!$A$2,E55,F55)</f>
        <v>(((....)</v>
      </c>
      <c r="K55" s="26">
        <f t="shared" si="5"/>
        <v>0.5</v>
      </c>
      <c r="L55" s="27" t="str">
        <f>MID('SRSF2 e2 - 2ry Str + Mask'!$D$2,E55,F55)</f>
        <v>(((....)</v>
      </c>
      <c r="M55" s="26">
        <f t="shared" si="6"/>
        <v>0.5</v>
      </c>
      <c r="N55" s="28">
        <f t="shared" si="7"/>
        <v>0</v>
      </c>
      <c r="O55" s="29" t="str">
        <f t="shared" si="8"/>
        <v>Sironi_motif1</v>
      </c>
      <c r="P55" s="29" t="str">
        <f t="shared" si="9"/>
        <v>ESS</v>
      </c>
      <c r="Q55" s="28">
        <f t="shared" si="10"/>
        <v>0</v>
      </c>
      <c r="R55" s="30">
        <f t="shared" si="11"/>
        <v>0</v>
      </c>
    </row>
    <row r="56" spans="1:18" ht="44" customHeight="1" x14ac:dyDescent="0.15">
      <c r="A56" s="20" t="s">
        <v>42</v>
      </c>
      <c r="B56" s="20" t="s">
        <v>85</v>
      </c>
      <c r="C56" s="20" t="s">
        <v>86</v>
      </c>
      <c r="D56" s="21" t="s">
        <v>153</v>
      </c>
      <c r="E56" s="22">
        <f t="shared" si="0"/>
        <v>99</v>
      </c>
      <c r="F56" s="23">
        <f t="shared" si="1"/>
        <v>7</v>
      </c>
      <c r="G56" s="24">
        <f t="shared" si="2"/>
        <v>106</v>
      </c>
      <c r="H56" s="25">
        <f t="shared" si="3"/>
        <v>0.14285714285714285</v>
      </c>
      <c r="I56" s="26">
        <f t="shared" si="4"/>
        <v>0</v>
      </c>
      <c r="J56" s="27" t="str">
        <f>MID('SRSF2 e2 - 2ry Str + Mask'!$A$2,E56,F56)</f>
        <v>((....)</v>
      </c>
      <c r="K56" s="26">
        <f t="shared" si="5"/>
        <v>0.5714285714285714</v>
      </c>
      <c r="L56" s="27" t="str">
        <f>MID('SRSF2 e2 - 2ry Str + Mask'!$D$2,E56,F56)</f>
        <v>((....)</v>
      </c>
      <c r="M56" s="26">
        <f t="shared" si="6"/>
        <v>0.5714285714285714</v>
      </c>
      <c r="N56" s="28">
        <f t="shared" si="7"/>
        <v>0</v>
      </c>
      <c r="O56" s="29" t="str">
        <f t="shared" si="8"/>
        <v>ESE_ASFB</v>
      </c>
      <c r="P56" s="29" t="str">
        <f t="shared" si="9"/>
        <v>ESE</v>
      </c>
      <c r="Q56" s="28">
        <f t="shared" si="10"/>
        <v>0</v>
      </c>
      <c r="R56" s="30">
        <f t="shared" si="11"/>
        <v>0</v>
      </c>
    </row>
    <row r="57" spans="1:18" ht="32" customHeight="1" x14ac:dyDescent="0.15">
      <c r="A57" s="20" t="s">
        <v>88</v>
      </c>
      <c r="B57" s="20" t="s">
        <v>89</v>
      </c>
      <c r="C57" s="20" t="s">
        <v>90</v>
      </c>
      <c r="D57" s="21" t="s">
        <v>569</v>
      </c>
      <c r="E57" s="22">
        <f t="shared" si="0"/>
        <v>100</v>
      </c>
      <c r="F57" s="23">
        <f t="shared" si="1"/>
        <v>6</v>
      </c>
      <c r="G57" s="24">
        <f t="shared" si="2"/>
        <v>106</v>
      </c>
      <c r="H57" s="25">
        <f t="shared" si="3"/>
        <v>0.16666666666666666</v>
      </c>
      <c r="I57" s="26">
        <f t="shared" si="4"/>
        <v>0</v>
      </c>
      <c r="J57" s="27" t="str">
        <f>MID('SRSF2 e2 - 2ry Str + Mask'!$A$2,E57,F57)</f>
        <v>(....)</v>
      </c>
      <c r="K57" s="26">
        <f t="shared" si="5"/>
        <v>0.66666666666666663</v>
      </c>
      <c r="L57" s="27" t="str">
        <f>MID('SRSF2 e2 - 2ry Str + Mask'!$D$2,E57,F57)</f>
        <v>(....)</v>
      </c>
      <c r="M57" s="26">
        <f t="shared" si="6"/>
        <v>0.66666666666666663</v>
      </c>
      <c r="N57" s="28">
        <f t="shared" si="7"/>
        <v>0</v>
      </c>
      <c r="O57" s="29" t="str">
        <f t="shared" si="8"/>
        <v>ESE_9G8</v>
      </c>
      <c r="P57" s="29" t="str">
        <f t="shared" si="9"/>
        <v>ESE</v>
      </c>
      <c r="Q57" s="28">
        <f t="shared" si="10"/>
        <v>0</v>
      </c>
      <c r="R57" s="30">
        <f t="shared" si="11"/>
        <v>0</v>
      </c>
    </row>
    <row r="58" spans="1:18" ht="44" customHeight="1" x14ac:dyDescent="0.15">
      <c r="A58" s="20" t="s">
        <v>69</v>
      </c>
      <c r="B58" s="20" t="s">
        <v>570</v>
      </c>
      <c r="C58" s="20" t="s">
        <v>571</v>
      </c>
      <c r="D58" s="21" t="s">
        <v>569</v>
      </c>
      <c r="E58" s="22">
        <f t="shared" si="0"/>
        <v>100</v>
      </c>
      <c r="F58" s="23">
        <f t="shared" si="1"/>
        <v>7</v>
      </c>
      <c r="G58" s="24">
        <f t="shared" si="2"/>
        <v>107</v>
      </c>
      <c r="H58" s="25">
        <f t="shared" si="3"/>
        <v>0</v>
      </c>
      <c r="I58" s="26">
        <f t="shared" si="4"/>
        <v>-0.14285714285714285</v>
      </c>
      <c r="J58" s="27" t="str">
        <f>MID('SRSF2 e2 - 2ry Str + Mask'!$A$2,E58,F58)</f>
        <v>(....))</v>
      </c>
      <c r="K58" s="26">
        <f t="shared" si="5"/>
        <v>0.5714285714285714</v>
      </c>
      <c r="L58" s="27" t="str">
        <f>MID('SRSF2 e2 - 2ry Str + Mask'!$D$2,E58,F58)</f>
        <v>(....))</v>
      </c>
      <c r="M58" s="26">
        <f t="shared" si="6"/>
        <v>0.5714285714285714</v>
      </c>
      <c r="N58" s="28">
        <f t="shared" si="7"/>
        <v>0</v>
      </c>
      <c r="O58" s="29" t="str">
        <f t="shared" si="8"/>
        <v>Sironi_motif2</v>
      </c>
      <c r="P58" s="29" t="str">
        <f t="shared" si="9"/>
        <v>ESS</v>
      </c>
      <c r="Q58" s="28">
        <f t="shared" si="10"/>
        <v>0</v>
      </c>
      <c r="R58" s="30">
        <f t="shared" si="11"/>
        <v>0</v>
      </c>
    </row>
    <row r="59" spans="1:18" ht="44" customHeight="1" x14ac:dyDescent="0.15">
      <c r="A59" s="20" t="s">
        <v>69</v>
      </c>
      <c r="B59" s="20" t="s">
        <v>572</v>
      </c>
      <c r="C59" s="20" t="s">
        <v>573</v>
      </c>
      <c r="D59" s="21" t="s">
        <v>157</v>
      </c>
      <c r="E59" s="22">
        <f t="shared" si="0"/>
        <v>102</v>
      </c>
      <c r="F59" s="23">
        <f t="shared" si="1"/>
        <v>7</v>
      </c>
      <c r="G59" s="24">
        <f t="shared" si="2"/>
        <v>109</v>
      </c>
      <c r="H59" s="25">
        <f t="shared" si="3"/>
        <v>0</v>
      </c>
      <c r="I59" s="26">
        <f t="shared" si="4"/>
        <v>-0.14285714285714285</v>
      </c>
      <c r="J59" s="27" t="str">
        <f>MID('SRSF2 e2 - 2ry Str + Mask'!$A$2,E59,F59)</f>
        <v>...))).</v>
      </c>
      <c r="K59" s="26">
        <f t="shared" si="5"/>
        <v>0.5714285714285714</v>
      </c>
      <c r="L59" s="27" t="str">
        <f>MID('SRSF2 e2 - 2ry Str + Mask'!$D$2,E59,F59)</f>
        <v>...))).</v>
      </c>
      <c r="M59" s="26">
        <f t="shared" si="6"/>
        <v>0.5714285714285714</v>
      </c>
      <c r="N59" s="28">
        <f t="shared" si="7"/>
        <v>0</v>
      </c>
      <c r="O59" s="29" t="str">
        <f t="shared" si="8"/>
        <v>Sironi_motif2</v>
      </c>
      <c r="P59" s="29" t="str">
        <f t="shared" si="9"/>
        <v>ESS</v>
      </c>
      <c r="Q59" s="28">
        <f t="shared" si="10"/>
        <v>0</v>
      </c>
      <c r="R59" s="30">
        <f t="shared" si="11"/>
        <v>0</v>
      </c>
    </row>
    <row r="60" spans="1:18" ht="44" customHeight="1" x14ac:dyDescent="0.15">
      <c r="A60" s="20" t="s">
        <v>42</v>
      </c>
      <c r="B60" s="20" t="s">
        <v>85</v>
      </c>
      <c r="C60" s="20" t="s">
        <v>86</v>
      </c>
      <c r="D60" s="21" t="s">
        <v>574</v>
      </c>
      <c r="E60" s="22">
        <f t="shared" si="0"/>
        <v>105</v>
      </c>
      <c r="F60" s="23">
        <f t="shared" si="1"/>
        <v>7</v>
      </c>
      <c r="G60" s="24">
        <f t="shared" si="2"/>
        <v>112</v>
      </c>
      <c r="H60" s="25">
        <f t="shared" si="3"/>
        <v>0.14285714285714285</v>
      </c>
      <c r="I60" s="26">
        <f t="shared" si="4"/>
        <v>0</v>
      </c>
      <c r="J60" s="27" t="str">
        <f>MID('SRSF2 e2 - 2ry Str + Mask'!$A$2,E60,F60)</f>
        <v>))).)))</v>
      </c>
      <c r="K60" s="26">
        <f t="shared" si="5"/>
        <v>0.14285714285714285</v>
      </c>
      <c r="L60" s="27" t="str">
        <f>MID('SRSF2 e2 - 2ry Str + Mask'!$D$2,E60,F60)</f>
        <v>))).)))</v>
      </c>
      <c r="M60" s="26">
        <f t="shared" si="6"/>
        <v>0.14285714285714285</v>
      </c>
      <c r="N60" s="28">
        <f t="shared" si="7"/>
        <v>0</v>
      </c>
      <c r="O60" s="29" t="str">
        <f t="shared" si="8"/>
        <v>ESE_ASFB</v>
      </c>
      <c r="P60" s="29" t="str">
        <f t="shared" si="9"/>
        <v>ESE</v>
      </c>
      <c r="Q60" s="28">
        <f t="shared" si="10"/>
        <v>0</v>
      </c>
      <c r="R60" s="30">
        <f t="shared" si="11"/>
        <v>0</v>
      </c>
    </row>
    <row r="61" spans="1:18" ht="32" customHeight="1" x14ac:dyDescent="0.15">
      <c r="A61" s="20" t="s">
        <v>88</v>
      </c>
      <c r="B61" s="20" t="s">
        <v>89</v>
      </c>
      <c r="C61" s="20" t="s">
        <v>90</v>
      </c>
      <c r="D61" s="21" t="s">
        <v>168</v>
      </c>
      <c r="E61" s="22">
        <f t="shared" si="0"/>
        <v>106</v>
      </c>
      <c r="F61" s="23">
        <f t="shared" si="1"/>
        <v>6</v>
      </c>
      <c r="G61" s="24">
        <f t="shared" si="2"/>
        <v>112</v>
      </c>
      <c r="H61" s="25">
        <f t="shared" si="3"/>
        <v>0.16666666666666666</v>
      </c>
      <c r="I61" s="26">
        <f t="shared" si="4"/>
        <v>0</v>
      </c>
      <c r="J61" s="27" t="str">
        <f>MID('SRSF2 e2 - 2ry Str + Mask'!$A$2,E61,F61)</f>
        <v>)).)))</v>
      </c>
      <c r="K61" s="26">
        <f t="shared" si="5"/>
        <v>0.16666666666666666</v>
      </c>
      <c r="L61" s="27" t="str">
        <f>MID('SRSF2 e2 - 2ry Str + Mask'!$D$2,E61,F61)</f>
        <v>)).)))</v>
      </c>
      <c r="M61" s="26">
        <f t="shared" si="6"/>
        <v>0.16666666666666666</v>
      </c>
      <c r="N61" s="28">
        <f t="shared" si="7"/>
        <v>0</v>
      </c>
      <c r="O61" s="29" t="str">
        <f t="shared" si="8"/>
        <v>ESE_9G8</v>
      </c>
      <c r="P61" s="29" t="str">
        <f t="shared" si="9"/>
        <v>ESE</v>
      </c>
      <c r="Q61" s="28">
        <f t="shared" si="10"/>
        <v>0</v>
      </c>
      <c r="R61" s="30">
        <f t="shared" si="11"/>
        <v>0</v>
      </c>
    </row>
    <row r="62" spans="1:18" ht="44" customHeight="1" x14ac:dyDescent="0.15">
      <c r="A62" s="20" t="s">
        <v>69</v>
      </c>
      <c r="B62" s="20" t="s">
        <v>570</v>
      </c>
      <c r="C62" s="20" t="s">
        <v>571</v>
      </c>
      <c r="D62" s="21" t="s">
        <v>168</v>
      </c>
      <c r="E62" s="22">
        <f t="shared" si="0"/>
        <v>106</v>
      </c>
      <c r="F62" s="23">
        <f t="shared" si="1"/>
        <v>7</v>
      </c>
      <c r="G62" s="24">
        <f t="shared" si="2"/>
        <v>113</v>
      </c>
      <c r="H62" s="25">
        <f t="shared" si="3"/>
        <v>0</v>
      </c>
      <c r="I62" s="26">
        <f t="shared" si="4"/>
        <v>-0.14285714285714285</v>
      </c>
      <c r="J62" s="27" t="str">
        <f>MID('SRSF2 e2 - 2ry Str + Mask'!$A$2,E62,F62)</f>
        <v>)).))).</v>
      </c>
      <c r="K62" s="26">
        <f t="shared" si="5"/>
        <v>0.2857142857142857</v>
      </c>
      <c r="L62" s="27" t="str">
        <f>MID('SRSF2 e2 - 2ry Str + Mask'!$D$2,E62,F62)</f>
        <v>)).))).</v>
      </c>
      <c r="M62" s="26">
        <f t="shared" si="6"/>
        <v>0.2857142857142857</v>
      </c>
      <c r="N62" s="28">
        <f t="shared" si="7"/>
        <v>0</v>
      </c>
      <c r="O62" s="29" t="str">
        <f t="shared" si="8"/>
        <v>Sironi_motif2</v>
      </c>
      <c r="P62" s="29" t="str">
        <f t="shared" si="9"/>
        <v>ESS</v>
      </c>
      <c r="Q62" s="28">
        <f t="shared" si="10"/>
        <v>0</v>
      </c>
      <c r="R62" s="30">
        <f t="shared" si="11"/>
        <v>0</v>
      </c>
    </row>
    <row r="63" spans="1:18" ht="32" customHeight="1" x14ac:dyDescent="0.15">
      <c r="A63" s="20" t="s">
        <v>39</v>
      </c>
      <c r="B63" s="20" t="s">
        <v>575</v>
      </c>
      <c r="C63" s="20" t="s">
        <v>576</v>
      </c>
      <c r="D63" s="21" t="s">
        <v>171</v>
      </c>
      <c r="E63" s="22">
        <f t="shared" si="0"/>
        <v>107</v>
      </c>
      <c r="F63" s="23">
        <f t="shared" si="1"/>
        <v>7</v>
      </c>
      <c r="G63" s="24">
        <f t="shared" si="2"/>
        <v>114</v>
      </c>
      <c r="H63" s="25">
        <f t="shared" si="3"/>
        <v>0.14285714285714285</v>
      </c>
      <c r="I63" s="26">
        <f t="shared" si="4"/>
        <v>0</v>
      </c>
      <c r="J63" s="27" t="str">
        <f>MID('SRSF2 e2 - 2ry Str + Mask'!$A$2,E63,F63)</f>
        <v>).)))..</v>
      </c>
      <c r="K63" s="26">
        <f t="shared" si="5"/>
        <v>0.42857142857142855</v>
      </c>
      <c r="L63" s="27" t="str">
        <f>MID('SRSF2 e2 - 2ry Str + Mask'!$D$2,E63,F63)</f>
        <v>).)))..</v>
      </c>
      <c r="M63" s="26">
        <f t="shared" si="6"/>
        <v>0.42857142857142855</v>
      </c>
      <c r="N63" s="28">
        <f t="shared" si="7"/>
        <v>0</v>
      </c>
      <c r="O63" s="29" t="str">
        <f t="shared" si="8"/>
        <v>ESE_ASF</v>
      </c>
      <c r="P63" s="29" t="str">
        <f t="shared" si="9"/>
        <v>ESE</v>
      </c>
      <c r="Q63" s="28">
        <f t="shared" si="10"/>
        <v>0</v>
      </c>
      <c r="R63" s="30">
        <f t="shared" si="11"/>
        <v>0</v>
      </c>
    </row>
    <row r="64" spans="1:18" ht="32" customHeight="1" x14ac:dyDescent="0.15">
      <c r="A64" s="20" t="s">
        <v>288</v>
      </c>
      <c r="B64" s="20" t="s">
        <v>577</v>
      </c>
      <c r="C64" s="20" t="s">
        <v>37</v>
      </c>
      <c r="D64" s="21" t="s">
        <v>174</v>
      </c>
      <c r="E64" s="22">
        <f t="shared" si="0"/>
        <v>108</v>
      </c>
      <c r="F64" s="23">
        <f t="shared" si="1"/>
        <v>6</v>
      </c>
      <c r="G64" s="24">
        <f t="shared" si="2"/>
        <v>114</v>
      </c>
      <c r="H64" s="25">
        <f t="shared" si="3"/>
        <v>0</v>
      </c>
      <c r="I64" s="26">
        <f t="shared" si="4"/>
        <v>-0.16666666666666666</v>
      </c>
      <c r="J64" s="27" t="str">
        <f>MID('SRSF2 e2 - 2ry Str + Mask'!$A$2,E64,F64)</f>
        <v>.)))..</v>
      </c>
      <c r="K64" s="26">
        <f t="shared" si="5"/>
        <v>0.5</v>
      </c>
      <c r="L64" s="27" t="str">
        <f>MID('SRSF2 e2 - 2ry Str + Mask'!$D$2,E64,F64)</f>
        <v>.)))..</v>
      </c>
      <c r="M64" s="26">
        <f t="shared" si="6"/>
        <v>0.5</v>
      </c>
      <c r="N64" s="28">
        <f t="shared" si="7"/>
        <v>0</v>
      </c>
      <c r="O64" s="29" t="str">
        <f t="shared" si="8"/>
        <v>Fas ESS</v>
      </c>
      <c r="P64" s="29" t="str">
        <f t="shared" si="9"/>
        <v>ESS</v>
      </c>
      <c r="Q64" s="28">
        <f t="shared" si="10"/>
        <v>0</v>
      </c>
      <c r="R64" s="30">
        <f t="shared" si="11"/>
        <v>0</v>
      </c>
    </row>
    <row r="65" spans="1:18" ht="32" customHeight="1" x14ac:dyDescent="0.15">
      <c r="A65" s="20" t="s">
        <v>288</v>
      </c>
      <c r="B65" s="20" t="s">
        <v>578</v>
      </c>
      <c r="C65" s="20" t="s">
        <v>37</v>
      </c>
      <c r="D65" s="21" t="s">
        <v>579</v>
      </c>
      <c r="E65" s="22">
        <f t="shared" si="0"/>
        <v>109</v>
      </c>
      <c r="F65" s="23">
        <f t="shared" si="1"/>
        <v>6</v>
      </c>
      <c r="G65" s="24">
        <f t="shared" si="2"/>
        <v>115</v>
      </c>
      <c r="H65" s="25">
        <f t="shared" si="3"/>
        <v>0</v>
      </c>
      <c r="I65" s="26">
        <f t="shared" si="4"/>
        <v>-0.16666666666666666</v>
      </c>
      <c r="J65" s="27" t="str">
        <f>MID('SRSF2 e2 - 2ry Str + Mask'!$A$2,E65,F65)</f>
        <v>)))...</v>
      </c>
      <c r="K65" s="26">
        <f t="shared" si="5"/>
        <v>0.5</v>
      </c>
      <c r="L65" s="27" t="str">
        <f>MID('SRSF2 e2 - 2ry Str + Mask'!$D$2,E65,F65)</f>
        <v>)))...</v>
      </c>
      <c r="M65" s="26">
        <f t="shared" si="6"/>
        <v>0.5</v>
      </c>
      <c r="N65" s="28">
        <f t="shared" si="7"/>
        <v>0</v>
      </c>
      <c r="O65" s="29" t="str">
        <f t="shared" si="8"/>
        <v>Fas ESS</v>
      </c>
      <c r="P65" s="29" t="str">
        <f t="shared" si="9"/>
        <v>ESS</v>
      </c>
      <c r="Q65" s="28">
        <f t="shared" si="10"/>
        <v>0</v>
      </c>
      <c r="R65" s="30">
        <f t="shared" si="11"/>
        <v>0</v>
      </c>
    </row>
    <row r="66" spans="1:18" ht="32" customHeight="1" x14ac:dyDescent="0.15">
      <c r="A66" s="20" t="s">
        <v>288</v>
      </c>
      <c r="B66" s="20" t="s">
        <v>580</v>
      </c>
      <c r="C66" s="20" t="s">
        <v>37</v>
      </c>
      <c r="D66" s="21" t="s">
        <v>177</v>
      </c>
      <c r="E66" s="22">
        <f t="shared" ref="E66:E129" si="12">MID(D66,12,LEN(D66)-13)+50</f>
        <v>110</v>
      </c>
      <c r="F66" s="23">
        <f t="shared" ref="F66:F129" si="13">LEN(B66)-12</f>
        <v>6</v>
      </c>
      <c r="G66" s="24">
        <f t="shared" ref="G66:G129" si="14">E66+F66</f>
        <v>116</v>
      </c>
      <c r="H66" s="25">
        <f t="shared" ref="H66:H129" si="15">IF(P66="ESE",1/F66,0)</f>
        <v>0</v>
      </c>
      <c r="I66" s="26">
        <f t="shared" ref="I66:I129" si="16">IF(P66="ESS",-1/F66,0)</f>
        <v>-0.16666666666666666</v>
      </c>
      <c r="J66" s="27" t="str">
        <f>MID('SRSF2 e2 - 2ry Str + Mask'!$A$2,E66,F66)</f>
        <v>))....</v>
      </c>
      <c r="K66" s="26">
        <f t="shared" ref="K66:K129" si="17">(F66-LEN(SUBSTITUTE(J66,".","")))/F66</f>
        <v>0.66666666666666663</v>
      </c>
      <c r="L66" s="27" t="str">
        <f>MID('SRSF2 e2 - 2ry Str + Mask'!$D$2,E66,F66)</f>
        <v>))....</v>
      </c>
      <c r="M66" s="26">
        <f t="shared" ref="M66:M129" si="18">(F66-LEN(SUBSTITUTE(L66,".","")))/F66</f>
        <v>0.66666666666666663</v>
      </c>
      <c r="N66" s="28">
        <f t="shared" ref="N66:N129" si="19">M66-K66</f>
        <v>0</v>
      </c>
      <c r="O66" s="29" t="str">
        <f t="shared" ref="O66:O129" si="20">MID(A66,11,(LEN(A66)-22))</f>
        <v>Fas ESS</v>
      </c>
      <c r="P66" s="29" t="str">
        <f t="shared" ref="P66:P129" si="21">MID(A66,(LEN(A66)-9),3)</f>
        <v>ESS</v>
      </c>
      <c r="Q66" s="28">
        <f t="shared" ref="Q66:Q129" si="22">IF(P66="ESE",N66,0)</f>
        <v>0</v>
      </c>
      <c r="R66" s="30">
        <f t="shared" ref="R66:R129" si="23">IF(P66="ESS",N66,0)</f>
        <v>0</v>
      </c>
    </row>
    <row r="67" spans="1:18" ht="32" customHeight="1" x14ac:dyDescent="0.15">
      <c r="A67" s="20" t="s">
        <v>288</v>
      </c>
      <c r="B67" s="20" t="s">
        <v>581</v>
      </c>
      <c r="C67" s="20" t="s">
        <v>37</v>
      </c>
      <c r="D67" s="21" t="s">
        <v>181</v>
      </c>
      <c r="E67" s="22">
        <f t="shared" si="12"/>
        <v>111</v>
      </c>
      <c r="F67" s="23">
        <f t="shared" si="13"/>
        <v>6</v>
      </c>
      <c r="G67" s="24">
        <f t="shared" si="14"/>
        <v>117</v>
      </c>
      <c r="H67" s="25">
        <f t="shared" si="15"/>
        <v>0</v>
      </c>
      <c r="I67" s="26">
        <f t="shared" si="16"/>
        <v>-0.16666666666666666</v>
      </c>
      <c r="J67" s="27" t="str">
        <f>MID('SRSF2 e2 - 2ry Str + Mask'!$A$2,E67,F67)</f>
        <v>).....</v>
      </c>
      <c r="K67" s="26">
        <f t="shared" si="17"/>
        <v>0.83333333333333337</v>
      </c>
      <c r="L67" s="27" t="str">
        <f>MID('SRSF2 e2 - 2ry Str + Mask'!$D$2,E67,F67)</f>
        <v>).....</v>
      </c>
      <c r="M67" s="26">
        <f t="shared" si="18"/>
        <v>0.83333333333333337</v>
      </c>
      <c r="N67" s="28">
        <f t="shared" si="19"/>
        <v>0</v>
      </c>
      <c r="O67" s="29" t="str">
        <f t="shared" si="20"/>
        <v>Fas ESS</v>
      </c>
      <c r="P67" s="29" t="str">
        <f t="shared" si="21"/>
        <v>ESS</v>
      </c>
      <c r="Q67" s="28">
        <f t="shared" si="22"/>
        <v>0</v>
      </c>
      <c r="R67" s="30">
        <f t="shared" si="23"/>
        <v>0</v>
      </c>
    </row>
    <row r="68" spans="1:18" ht="44" customHeight="1" x14ac:dyDescent="0.15">
      <c r="A68" s="20" t="s">
        <v>49</v>
      </c>
      <c r="B68" s="20" t="s">
        <v>582</v>
      </c>
      <c r="C68" s="20" t="s">
        <v>583</v>
      </c>
      <c r="D68" s="21" t="s">
        <v>181</v>
      </c>
      <c r="E68" s="22">
        <f t="shared" si="12"/>
        <v>111</v>
      </c>
      <c r="F68" s="23">
        <f t="shared" si="13"/>
        <v>8</v>
      </c>
      <c r="G68" s="24">
        <f t="shared" si="14"/>
        <v>119</v>
      </c>
      <c r="H68" s="25">
        <f t="shared" si="15"/>
        <v>0.125</v>
      </c>
      <c r="I68" s="26">
        <f t="shared" si="16"/>
        <v>0</v>
      </c>
      <c r="J68" s="27" t="str">
        <f>MID('SRSF2 e2 - 2ry Str + Mask'!$A$2,E68,F68)</f>
        <v>).......</v>
      </c>
      <c r="K68" s="26">
        <f t="shared" si="17"/>
        <v>0.875</v>
      </c>
      <c r="L68" s="27" t="str">
        <f>MID('SRSF2 e2 - 2ry Str + Mask'!$D$2,E68,F68)</f>
        <v>).......</v>
      </c>
      <c r="M68" s="26">
        <f t="shared" si="18"/>
        <v>0.875</v>
      </c>
      <c r="N68" s="28">
        <f t="shared" si="19"/>
        <v>0</v>
      </c>
      <c r="O68" s="29" t="str">
        <f t="shared" si="20"/>
        <v>ESE_SC35</v>
      </c>
      <c r="P68" s="29" t="str">
        <f t="shared" si="21"/>
        <v>ESE</v>
      </c>
      <c r="Q68" s="28">
        <f t="shared" si="22"/>
        <v>0</v>
      </c>
      <c r="R68" s="30">
        <f t="shared" si="23"/>
        <v>0</v>
      </c>
    </row>
    <row r="69" spans="1:18" ht="44" customHeight="1" x14ac:dyDescent="0.15">
      <c r="A69" s="20" t="s">
        <v>24</v>
      </c>
      <c r="B69" s="20" t="s">
        <v>582</v>
      </c>
      <c r="C69" s="20" t="s">
        <v>584</v>
      </c>
      <c r="D69" s="21" t="s">
        <v>181</v>
      </c>
      <c r="E69" s="22">
        <f t="shared" si="12"/>
        <v>111</v>
      </c>
      <c r="F69" s="23">
        <f t="shared" si="13"/>
        <v>8</v>
      </c>
      <c r="G69" s="24">
        <f t="shared" si="14"/>
        <v>119</v>
      </c>
      <c r="H69" s="25">
        <f t="shared" si="15"/>
        <v>0</v>
      </c>
      <c r="I69" s="26">
        <f t="shared" si="16"/>
        <v>-0.125</v>
      </c>
      <c r="J69" s="27" t="str">
        <f>MID('SRSF2 e2 - 2ry Str + Mask'!$A$2,E69,F69)</f>
        <v>).......</v>
      </c>
      <c r="K69" s="26">
        <f t="shared" si="17"/>
        <v>0.875</v>
      </c>
      <c r="L69" s="27" t="str">
        <f>MID('SRSF2 e2 - 2ry Str + Mask'!$D$2,E69,F69)</f>
        <v>).......</v>
      </c>
      <c r="M69" s="26">
        <f t="shared" si="18"/>
        <v>0.875</v>
      </c>
      <c r="N69" s="28">
        <f t="shared" si="19"/>
        <v>0</v>
      </c>
      <c r="O69" s="29" t="str">
        <f t="shared" si="20"/>
        <v>Sironi_motif3</v>
      </c>
      <c r="P69" s="29" t="str">
        <f t="shared" si="21"/>
        <v>ESS</v>
      </c>
      <c r="Q69" s="28">
        <f t="shared" si="22"/>
        <v>0</v>
      </c>
      <c r="R69" s="30">
        <f t="shared" si="23"/>
        <v>0</v>
      </c>
    </row>
    <row r="70" spans="1:18" ht="44" customHeight="1" x14ac:dyDescent="0.15">
      <c r="A70" s="20" t="s">
        <v>54</v>
      </c>
      <c r="B70" s="20" t="s">
        <v>585</v>
      </c>
      <c r="C70" s="20" t="s">
        <v>586</v>
      </c>
      <c r="D70" s="21" t="s">
        <v>192</v>
      </c>
      <c r="E70" s="22">
        <f t="shared" si="12"/>
        <v>113</v>
      </c>
      <c r="F70" s="23">
        <f t="shared" si="13"/>
        <v>7</v>
      </c>
      <c r="G70" s="24">
        <f t="shared" si="14"/>
        <v>120</v>
      </c>
      <c r="H70" s="25">
        <f t="shared" si="15"/>
        <v>0.14285714285714285</v>
      </c>
      <c r="I70" s="26">
        <f t="shared" si="16"/>
        <v>0</v>
      </c>
      <c r="J70" s="27" t="str">
        <f>MID('SRSF2 e2 - 2ry Str + Mask'!$A$2,E70,F70)</f>
        <v>.......</v>
      </c>
      <c r="K70" s="26">
        <f t="shared" si="17"/>
        <v>1</v>
      </c>
      <c r="L70" s="27" t="str">
        <f>MID('SRSF2 e2 - 2ry Str + Mask'!$D$2,E70,F70)</f>
        <v>.......</v>
      </c>
      <c r="M70" s="26">
        <f t="shared" si="18"/>
        <v>1</v>
      </c>
      <c r="N70" s="28">
        <f t="shared" si="19"/>
        <v>0</v>
      </c>
      <c r="O70" s="29" t="str">
        <f t="shared" si="20"/>
        <v>ESE_SRp40</v>
      </c>
      <c r="P70" s="29" t="str">
        <f t="shared" si="21"/>
        <v>ESE</v>
      </c>
      <c r="Q70" s="28">
        <f t="shared" si="22"/>
        <v>0</v>
      </c>
      <c r="R70" s="30">
        <f t="shared" si="23"/>
        <v>0</v>
      </c>
    </row>
    <row r="71" spans="1:18" ht="44" customHeight="1" x14ac:dyDescent="0.15">
      <c r="A71" s="20" t="s">
        <v>65</v>
      </c>
      <c r="B71" s="20" t="s">
        <v>66</v>
      </c>
      <c r="C71" s="20" t="s">
        <v>67</v>
      </c>
      <c r="D71" s="21" t="s">
        <v>205</v>
      </c>
      <c r="E71" s="22">
        <f t="shared" si="12"/>
        <v>116</v>
      </c>
      <c r="F71" s="23">
        <f t="shared" si="13"/>
        <v>6</v>
      </c>
      <c r="G71" s="24">
        <f t="shared" si="14"/>
        <v>122</v>
      </c>
      <c r="H71" s="25">
        <f t="shared" si="15"/>
        <v>0</v>
      </c>
      <c r="I71" s="26">
        <f t="shared" si="16"/>
        <v>-0.16666666666666666</v>
      </c>
      <c r="J71" s="27" t="str">
        <f>MID('SRSF2 e2 - 2ry Str + Mask'!$A$2,E71,F71)</f>
        <v>......</v>
      </c>
      <c r="K71" s="26">
        <f t="shared" si="17"/>
        <v>1</v>
      </c>
      <c r="L71" s="27" t="str">
        <f>MID('SRSF2 e2 - 2ry Str + Mask'!$D$2,E71,F71)</f>
        <v>......</v>
      </c>
      <c r="M71" s="26">
        <f t="shared" si="18"/>
        <v>1</v>
      </c>
      <c r="N71" s="28">
        <f t="shared" si="19"/>
        <v>0</v>
      </c>
      <c r="O71" s="29" t="str">
        <f t="shared" si="20"/>
        <v>ESS_hnRNPA1</v>
      </c>
      <c r="P71" s="29" t="str">
        <f t="shared" si="21"/>
        <v>ESS</v>
      </c>
      <c r="Q71" s="28">
        <f t="shared" si="22"/>
        <v>0</v>
      </c>
      <c r="R71" s="30">
        <f t="shared" si="23"/>
        <v>0</v>
      </c>
    </row>
    <row r="72" spans="1:18" ht="44" customHeight="1" x14ac:dyDescent="0.15">
      <c r="A72" s="20" t="s">
        <v>49</v>
      </c>
      <c r="B72" s="20" t="s">
        <v>587</v>
      </c>
      <c r="C72" s="20" t="s">
        <v>588</v>
      </c>
      <c r="D72" s="21" t="s">
        <v>211</v>
      </c>
      <c r="E72" s="22">
        <f t="shared" si="12"/>
        <v>119</v>
      </c>
      <c r="F72" s="23">
        <f t="shared" si="13"/>
        <v>8</v>
      </c>
      <c r="G72" s="24">
        <f t="shared" si="14"/>
        <v>127</v>
      </c>
      <c r="H72" s="25">
        <f t="shared" si="15"/>
        <v>0.125</v>
      </c>
      <c r="I72" s="26">
        <f t="shared" si="16"/>
        <v>0</v>
      </c>
      <c r="J72" s="27" t="str">
        <f>MID('SRSF2 e2 - 2ry Str + Mask'!$A$2,E72,F72)</f>
        <v>........</v>
      </c>
      <c r="K72" s="26">
        <f t="shared" si="17"/>
        <v>1</v>
      </c>
      <c r="L72" s="27" t="str">
        <f>MID('SRSF2 e2 - 2ry Str + Mask'!$D$2,E72,F72)</f>
        <v>........</v>
      </c>
      <c r="M72" s="26">
        <f t="shared" si="18"/>
        <v>1</v>
      </c>
      <c r="N72" s="28">
        <f t="shared" si="19"/>
        <v>0</v>
      </c>
      <c r="O72" s="29" t="str">
        <f t="shared" si="20"/>
        <v>ESE_SC35</v>
      </c>
      <c r="P72" s="29" t="str">
        <f t="shared" si="21"/>
        <v>ESE</v>
      </c>
      <c r="Q72" s="28">
        <f t="shared" si="22"/>
        <v>0</v>
      </c>
      <c r="R72" s="30">
        <f t="shared" si="23"/>
        <v>0</v>
      </c>
    </row>
    <row r="73" spans="1:18" ht="44" customHeight="1" x14ac:dyDescent="0.15">
      <c r="A73" s="20" t="s">
        <v>24</v>
      </c>
      <c r="B73" s="20" t="s">
        <v>589</v>
      </c>
      <c r="C73" s="20" t="s">
        <v>590</v>
      </c>
      <c r="D73" s="21" t="s">
        <v>216</v>
      </c>
      <c r="E73" s="22">
        <f t="shared" si="12"/>
        <v>120</v>
      </c>
      <c r="F73" s="23">
        <f t="shared" si="13"/>
        <v>8</v>
      </c>
      <c r="G73" s="24">
        <f t="shared" si="14"/>
        <v>128</v>
      </c>
      <c r="H73" s="25">
        <f t="shared" si="15"/>
        <v>0</v>
      </c>
      <c r="I73" s="26">
        <f t="shared" si="16"/>
        <v>-0.125</v>
      </c>
      <c r="J73" s="27" t="str">
        <f>MID('SRSF2 e2 - 2ry Str + Mask'!$A$2,E73,F73)</f>
        <v>........</v>
      </c>
      <c r="K73" s="26">
        <f t="shared" si="17"/>
        <v>1</v>
      </c>
      <c r="L73" s="27" t="str">
        <f>MID('SRSF2 e2 - 2ry Str + Mask'!$D$2,E73,F73)</f>
        <v>........</v>
      </c>
      <c r="M73" s="26">
        <f t="shared" si="18"/>
        <v>1</v>
      </c>
      <c r="N73" s="28">
        <f t="shared" si="19"/>
        <v>0</v>
      </c>
      <c r="O73" s="29" t="str">
        <f t="shared" si="20"/>
        <v>Sironi_motif3</v>
      </c>
      <c r="P73" s="29" t="str">
        <f t="shared" si="21"/>
        <v>ESS</v>
      </c>
      <c r="Q73" s="28">
        <f t="shared" si="22"/>
        <v>0</v>
      </c>
      <c r="R73" s="30">
        <f t="shared" si="23"/>
        <v>0</v>
      </c>
    </row>
    <row r="74" spans="1:18" ht="44" customHeight="1" x14ac:dyDescent="0.15">
      <c r="A74" s="20" t="s">
        <v>54</v>
      </c>
      <c r="B74" s="20" t="s">
        <v>591</v>
      </c>
      <c r="C74" s="20" t="s">
        <v>592</v>
      </c>
      <c r="D74" s="21" t="s">
        <v>225</v>
      </c>
      <c r="E74" s="22">
        <f t="shared" si="12"/>
        <v>122</v>
      </c>
      <c r="F74" s="23">
        <f t="shared" si="13"/>
        <v>7</v>
      </c>
      <c r="G74" s="24">
        <f t="shared" si="14"/>
        <v>129</v>
      </c>
      <c r="H74" s="25">
        <f t="shared" si="15"/>
        <v>0.14285714285714285</v>
      </c>
      <c r="I74" s="26">
        <f t="shared" si="16"/>
        <v>0</v>
      </c>
      <c r="J74" s="27" t="str">
        <f>MID('SRSF2 e2 - 2ry Str + Mask'!$A$2,E74,F74)</f>
        <v>.......</v>
      </c>
      <c r="K74" s="26">
        <f t="shared" si="17"/>
        <v>1</v>
      </c>
      <c r="L74" s="27" t="str">
        <f>MID('SRSF2 e2 - 2ry Str + Mask'!$D$2,E74,F74)</f>
        <v>.......</v>
      </c>
      <c r="M74" s="26">
        <f t="shared" si="18"/>
        <v>1</v>
      </c>
      <c r="N74" s="28">
        <f t="shared" si="19"/>
        <v>0</v>
      </c>
      <c r="O74" s="29" t="str">
        <f t="shared" si="20"/>
        <v>ESE_SRp40</v>
      </c>
      <c r="P74" s="29" t="str">
        <f t="shared" si="21"/>
        <v>ESE</v>
      </c>
      <c r="Q74" s="28">
        <f t="shared" si="22"/>
        <v>0</v>
      </c>
      <c r="R74" s="30">
        <f t="shared" si="23"/>
        <v>0</v>
      </c>
    </row>
    <row r="75" spans="1:18" ht="44" customHeight="1" x14ac:dyDescent="0.15">
      <c r="A75" s="20" t="s">
        <v>78</v>
      </c>
      <c r="B75" s="20" t="s">
        <v>509</v>
      </c>
      <c r="C75" s="20" t="s">
        <v>510</v>
      </c>
      <c r="D75" s="21" t="s">
        <v>593</v>
      </c>
      <c r="E75" s="22">
        <f t="shared" si="12"/>
        <v>123</v>
      </c>
      <c r="F75" s="23">
        <f t="shared" si="13"/>
        <v>6</v>
      </c>
      <c r="G75" s="24">
        <f t="shared" si="14"/>
        <v>129</v>
      </c>
      <c r="H75" s="25">
        <f t="shared" si="15"/>
        <v>0.16666666666666666</v>
      </c>
      <c r="I75" s="26">
        <f t="shared" si="16"/>
        <v>0</v>
      </c>
      <c r="J75" s="27" t="str">
        <f>MID('SRSF2 e2 - 2ry Str + Mask'!$A$2,E75,F75)</f>
        <v>......</v>
      </c>
      <c r="K75" s="26">
        <f t="shared" si="17"/>
        <v>1</v>
      </c>
      <c r="L75" s="27" t="str">
        <f>MID('SRSF2 e2 - 2ry Str + Mask'!$D$2,E75,F75)</f>
        <v>......</v>
      </c>
      <c r="M75" s="26">
        <f t="shared" si="18"/>
        <v>1</v>
      </c>
      <c r="N75" s="28">
        <f t="shared" si="19"/>
        <v>0</v>
      </c>
      <c r="O75" s="29" t="str">
        <f t="shared" si="20"/>
        <v>ESE_SRp55</v>
      </c>
      <c r="P75" s="29" t="str">
        <f t="shared" si="21"/>
        <v>ESE</v>
      </c>
      <c r="Q75" s="28">
        <f t="shared" si="22"/>
        <v>0</v>
      </c>
      <c r="R75" s="30">
        <f t="shared" si="23"/>
        <v>0</v>
      </c>
    </row>
    <row r="76" spans="1:18" ht="44" customHeight="1" x14ac:dyDescent="0.15">
      <c r="A76" s="20" t="s">
        <v>42</v>
      </c>
      <c r="B76" s="20" t="s">
        <v>511</v>
      </c>
      <c r="C76" s="20" t="s">
        <v>512</v>
      </c>
      <c r="D76" s="21" t="s">
        <v>593</v>
      </c>
      <c r="E76" s="22">
        <f t="shared" si="12"/>
        <v>123</v>
      </c>
      <c r="F76" s="23">
        <f t="shared" si="13"/>
        <v>7</v>
      </c>
      <c r="G76" s="24">
        <f t="shared" si="14"/>
        <v>130</v>
      </c>
      <c r="H76" s="25">
        <f t="shared" si="15"/>
        <v>0.14285714285714285</v>
      </c>
      <c r="I76" s="26">
        <f t="shared" si="16"/>
        <v>0</v>
      </c>
      <c r="J76" s="27" t="str">
        <f>MID('SRSF2 e2 - 2ry Str + Mask'!$A$2,E76,F76)</f>
        <v>.......</v>
      </c>
      <c r="K76" s="26">
        <f t="shared" si="17"/>
        <v>1</v>
      </c>
      <c r="L76" s="27" t="str">
        <f>MID('SRSF2 e2 - 2ry Str + Mask'!$D$2,E76,F76)</f>
        <v>.......</v>
      </c>
      <c r="M76" s="26">
        <f t="shared" si="18"/>
        <v>1</v>
      </c>
      <c r="N76" s="28">
        <f t="shared" si="19"/>
        <v>0</v>
      </c>
      <c r="O76" s="29" t="str">
        <f t="shared" si="20"/>
        <v>ESE_ASFB</v>
      </c>
      <c r="P76" s="29" t="str">
        <f t="shared" si="21"/>
        <v>ESE</v>
      </c>
      <c r="Q76" s="28">
        <f t="shared" si="22"/>
        <v>0</v>
      </c>
      <c r="R76" s="30">
        <f t="shared" si="23"/>
        <v>0</v>
      </c>
    </row>
    <row r="77" spans="1:18" ht="32" customHeight="1" x14ac:dyDescent="0.15">
      <c r="A77" s="20" t="s">
        <v>184</v>
      </c>
      <c r="B77" s="20" t="s">
        <v>556</v>
      </c>
      <c r="C77" s="20" t="s">
        <v>557</v>
      </c>
      <c r="D77" s="21" t="s">
        <v>593</v>
      </c>
      <c r="E77" s="22">
        <f t="shared" si="12"/>
        <v>123</v>
      </c>
      <c r="F77" s="23">
        <f t="shared" si="13"/>
        <v>8</v>
      </c>
      <c r="G77" s="24">
        <f t="shared" si="14"/>
        <v>131</v>
      </c>
      <c r="H77" s="25">
        <f t="shared" si="15"/>
        <v>0</v>
      </c>
      <c r="I77" s="26">
        <f t="shared" si="16"/>
        <v>-0.125</v>
      </c>
      <c r="J77" s="27" t="str">
        <f>MID('SRSF2 e2 - 2ry Str + Mask'!$A$2,E77,F77)</f>
        <v>........</v>
      </c>
      <c r="K77" s="26">
        <f t="shared" si="17"/>
        <v>1</v>
      </c>
      <c r="L77" s="27" t="str">
        <f>MID('SRSF2 e2 - 2ry Str + Mask'!$D$2,E77,F77)</f>
        <v>........</v>
      </c>
      <c r="M77" s="26">
        <f t="shared" si="18"/>
        <v>1</v>
      </c>
      <c r="N77" s="28">
        <f t="shared" si="19"/>
        <v>0</v>
      </c>
      <c r="O77" s="29" t="str">
        <f t="shared" si="20"/>
        <v>PESS</v>
      </c>
      <c r="P77" s="29" t="str">
        <f t="shared" si="21"/>
        <v>ESS</v>
      </c>
      <c r="Q77" s="28">
        <f t="shared" si="22"/>
        <v>0</v>
      </c>
      <c r="R77" s="30">
        <f t="shared" si="23"/>
        <v>0</v>
      </c>
    </row>
    <row r="78" spans="1:18" ht="32" customHeight="1" x14ac:dyDescent="0.15">
      <c r="A78" s="20" t="s">
        <v>88</v>
      </c>
      <c r="B78" s="20" t="s">
        <v>234</v>
      </c>
      <c r="C78" s="20" t="s">
        <v>235</v>
      </c>
      <c r="D78" s="21" t="s">
        <v>228</v>
      </c>
      <c r="E78" s="22">
        <f t="shared" si="12"/>
        <v>124</v>
      </c>
      <c r="F78" s="23">
        <f t="shared" si="13"/>
        <v>6</v>
      </c>
      <c r="G78" s="24">
        <f t="shared" si="14"/>
        <v>130</v>
      </c>
      <c r="H78" s="25">
        <f t="shared" si="15"/>
        <v>0.16666666666666666</v>
      </c>
      <c r="I78" s="26">
        <f t="shared" si="16"/>
        <v>0</v>
      </c>
      <c r="J78" s="27" t="str">
        <f>MID('SRSF2 e2 - 2ry Str + Mask'!$A$2,E78,F78)</f>
        <v>......</v>
      </c>
      <c r="K78" s="26">
        <f t="shared" si="17"/>
        <v>1</v>
      </c>
      <c r="L78" s="27" t="str">
        <f>MID('SRSF2 e2 - 2ry Str + Mask'!$D$2,E78,F78)</f>
        <v>......</v>
      </c>
      <c r="M78" s="26">
        <f t="shared" si="18"/>
        <v>1</v>
      </c>
      <c r="N78" s="28">
        <f t="shared" si="19"/>
        <v>0</v>
      </c>
      <c r="O78" s="29" t="str">
        <f t="shared" si="20"/>
        <v>ESE_9G8</v>
      </c>
      <c r="P78" s="29" t="str">
        <f t="shared" si="21"/>
        <v>ESE</v>
      </c>
      <c r="Q78" s="28">
        <f t="shared" si="22"/>
        <v>0</v>
      </c>
      <c r="R78" s="30">
        <f t="shared" si="23"/>
        <v>0</v>
      </c>
    </row>
    <row r="79" spans="1:18" ht="32" customHeight="1" x14ac:dyDescent="0.15">
      <c r="A79" s="20" t="s">
        <v>39</v>
      </c>
      <c r="B79" s="20" t="s">
        <v>558</v>
      </c>
      <c r="C79" s="20" t="s">
        <v>559</v>
      </c>
      <c r="D79" s="21" t="s">
        <v>230</v>
      </c>
      <c r="E79" s="22">
        <f t="shared" si="12"/>
        <v>125</v>
      </c>
      <c r="F79" s="23">
        <f t="shared" si="13"/>
        <v>7</v>
      </c>
      <c r="G79" s="24">
        <f t="shared" si="14"/>
        <v>132</v>
      </c>
      <c r="H79" s="25">
        <f t="shared" si="15"/>
        <v>0.14285714285714285</v>
      </c>
      <c r="I79" s="26">
        <f t="shared" si="16"/>
        <v>0</v>
      </c>
      <c r="J79" s="27" t="str">
        <f>MID('SRSF2 e2 - 2ry Str + Mask'!$A$2,E79,F79)</f>
        <v>.......</v>
      </c>
      <c r="K79" s="26">
        <f t="shared" si="17"/>
        <v>1</v>
      </c>
      <c r="L79" s="27" t="str">
        <f>MID('SRSF2 e2 - 2ry Str + Mask'!$D$2,E79,F79)</f>
        <v>.......</v>
      </c>
      <c r="M79" s="26">
        <f t="shared" si="18"/>
        <v>1</v>
      </c>
      <c r="N79" s="28">
        <f t="shared" si="19"/>
        <v>0</v>
      </c>
      <c r="O79" s="29" t="str">
        <f t="shared" si="20"/>
        <v>ESE_ASF</v>
      </c>
      <c r="P79" s="29" t="str">
        <f t="shared" si="21"/>
        <v>ESE</v>
      </c>
      <c r="Q79" s="28">
        <f t="shared" si="22"/>
        <v>0</v>
      </c>
      <c r="R79" s="30">
        <f t="shared" si="23"/>
        <v>0</v>
      </c>
    </row>
    <row r="80" spans="1:18" ht="44" customHeight="1" x14ac:dyDescent="0.15">
      <c r="A80" s="20" t="s">
        <v>42</v>
      </c>
      <c r="B80" s="20" t="s">
        <v>558</v>
      </c>
      <c r="C80" s="20" t="s">
        <v>561</v>
      </c>
      <c r="D80" s="21" t="s">
        <v>230</v>
      </c>
      <c r="E80" s="22">
        <f t="shared" si="12"/>
        <v>125</v>
      </c>
      <c r="F80" s="23">
        <f t="shared" si="13"/>
        <v>7</v>
      </c>
      <c r="G80" s="24">
        <f t="shared" si="14"/>
        <v>132</v>
      </c>
      <c r="H80" s="25">
        <f t="shared" si="15"/>
        <v>0.14285714285714285</v>
      </c>
      <c r="I80" s="26">
        <f t="shared" si="16"/>
        <v>0</v>
      </c>
      <c r="J80" s="27" t="str">
        <f>MID('SRSF2 e2 - 2ry Str + Mask'!$A$2,E80,F80)</f>
        <v>.......</v>
      </c>
      <c r="K80" s="26">
        <f t="shared" si="17"/>
        <v>1</v>
      </c>
      <c r="L80" s="27" t="str">
        <f>MID('SRSF2 e2 - 2ry Str + Mask'!$D$2,E80,F80)</f>
        <v>.......</v>
      </c>
      <c r="M80" s="26">
        <f t="shared" si="18"/>
        <v>1</v>
      </c>
      <c r="N80" s="28">
        <f t="shared" si="19"/>
        <v>0</v>
      </c>
      <c r="O80" s="29" t="str">
        <f t="shared" si="20"/>
        <v>ESE_ASFB</v>
      </c>
      <c r="P80" s="29" t="str">
        <f t="shared" si="21"/>
        <v>ESE</v>
      </c>
      <c r="Q80" s="28">
        <f t="shared" si="22"/>
        <v>0</v>
      </c>
      <c r="R80" s="30">
        <f t="shared" si="23"/>
        <v>0</v>
      </c>
    </row>
    <row r="81" spans="1:18" ht="32" customHeight="1" x14ac:dyDescent="0.15">
      <c r="A81" s="20" t="s">
        <v>88</v>
      </c>
      <c r="B81" s="20" t="s">
        <v>562</v>
      </c>
      <c r="C81" s="20" t="s">
        <v>563</v>
      </c>
      <c r="D81" s="21" t="s">
        <v>594</v>
      </c>
      <c r="E81" s="22">
        <f t="shared" si="12"/>
        <v>127</v>
      </c>
      <c r="F81" s="23">
        <f t="shared" si="13"/>
        <v>6</v>
      </c>
      <c r="G81" s="24">
        <f t="shared" si="14"/>
        <v>133</v>
      </c>
      <c r="H81" s="25">
        <f t="shared" si="15"/>
        <v>0.16666666666666666</v>
      </c>
      <c r="I81" s="26">
        <f t="shared" si="16"/>
        <v>0</v>
      </c>
      <c r="J81" s="27" t="str">
        <f>MID('SRSF2 e2 - 2ry Str + Mask'!$A$2,E81,F81)</f>
        <v>......</v>
      </c>
      <c r="K81" s="26">
        <f t="shared" si="17"/>
        <v>1</v>
      </c>
      <c r="L81" s="27" t="str">
        <f>MID('SRSF2 e2 - 2ry Str + Mask'!$D$2,E81,F81)</f>
        <v>......</v>
      </c>
      <c r="M81" s="26">
        <f t="shared" si="18"/>
        <v>1</v>
      </c>
      <c r="N81" s="28">
        <f t="shared" si="19"/>
        <v>0</v>
      </c>
      <c r="O81" s="29" t="str">
        <f t="shared" si="20"/>
        <v>ESE_9G8</v>
      </c>
      <c r="P81" s="29" t="str">
        <f t="shared" si="21"/>
        <v>ESE</v>
      </c>
      <c r="Q81" s="28">
        <f t="shared" si="22"/>
        <v>0</v>
      </c>
      <c r="R81" s="30">
        <f t="shared" si="23"/>
        <v>0</v>
      </c>
    </row>
    <row r="82" spans="1:18" ht="44" customHeight="1" x14ac:dyDescent="0.15">
      <c r="A82" s="20" t="s">
        <v>24</v>
      </c>
      <c r="B82" s="20" t="s">
        <v>595</v>
      </c>
      <c r="C82" s="20" t="s">
        <v>596</v>
      </c>
      <c r="D82" s="21" t="s">
        <v>247</v>
      </c>
      <c r="E82" s="22">
        <f t="shared" si="12"/>
        <v>132</v>
      </c>
      <c r="F82" s="23">
        <f t="shared" si="13"/>
        <v>8</v>
      </c>
      <c r="G82" s="24">
        <f t="shared" si="14"/>
        <v>140</v>
      </c>
      <c r="H82" s="25">
        <f t="shared" si="15"/>
        <v>0</v>
      </c>
      <c r="I82" s="26">
        <f t="shared" si="16"/>
        <v>-0.125</v>
      </c>
      <c r="J82" s="27" t="str">
        <f>MID('SRSF2 e2 - 2ry Str + Mask'!$A$2,E82,F82)</f>
        <v>........</v>
      </c>
      <c r="K82" s="26">
        <f t="shared" si="17"/>
        <v>1</v>
      </c>
      <c r="L82" s="27" t="str">
        <f>MID('SRSF2 e2 - 2ry Str + Mask'!$D$2,E82,F82)</f>
        <v>........</v>
      </c>
      <c r="M82" s="26">
        <f t="shared" si="18"/>
        <v>1</v>
      </c>
      <c r="N82" s="28">
        <f t="shared" si="19"/>
        <v>0</v>
      </c>
      <c r="O82" s="29" t="str">
        <f t="shared" si="20"/>
        <v>Sironi_motif3</v>
      </c>
      <c r="P82" s="29" t="str">
        <f t="shared" si="21"/>
        <v>ESS</v>
      </c>
      <c r="Q82" s="28">
        <f t="shared" si="22"/>
        <v>0</v>
      </c>
      <c r="R82" s="30">
        <f t="shared" si="23"/>
        <v>0</v>
      </c>
    </row>
    <row r="83" spans="1:18" ht="32" customHeight="1" x14ac:dyDescent="0.15">
      <c r="A83" s="20" t="s">
        <v>35</v>
      </c>
      <c r="B83" s="20" t="s">
        <v>597</v>
      </c>
      <c r="C83" s="20" t="s">
        <v>37</v>
      </c>
      <c r="D83" s="21" t="s">
        <v>255</v>
      </c>
      <c r="E83" s="22">
        <f t="shared" si="12"/>
        <v>134</v>
      </c>
      <c r="F83" s="23">
        <f t="shared" si="13"/>
        <v>6</v>
      </c>
      <c r="G83" s="24">
        <f t="shared" si="14"/>
        <v>140</v>
      </c>
      <c r="H83" s="25">
        <f t="shared" si="15"/>
        <v>0.16666666666666666</v>
      </c>
      <c r="I83" s="26">
        <f t="shared" si="16"/>
        <v>0</v>
      </c>
      <c r="J83" s="27" t="str">
        <f>MID('SRSF2 e2 - 2ry Str + Mask'!$A$2,E83,F83)</f>
        <v>......</v>
      </c>
      <c r="K83" s="26">
        <f t="shared" si="17"/>
        <v>1</v>
      </c>
      <c r="L83" s="27" t="str">
        <f>MID('SRSF2 e2 - 2ry Str + Mask'!$D$2,E83,F83)</f>
        <v>......</v>
      </c>
      <c r="M83" s="26">
        <f t="shared" si="18"/>
        <v>1</v>
      </c>
      <c r="N83" s="28">
        <f t="shared" si="19"/>
        <v>0</v>
      </c>
      <c r="O83" s="29" t="str">
        <f t="shared" si="20"/>
        <v>EIE</v>
      </c>
      <c r="P83" s="29" t="str">
        <f t="shared" si="21"/>
        <v>ESE</v>
      </c>
      <c r="Q83" s="28">
        <f t="shared" si="22"/>
        <v>0</v>
      </c>
      <c r="R83" s="30">
        <f t="shared" si="23"/>
        <v>0</v>
      </c>
    </row>
    <row r="84" spans="1:18" ht="32" customHeight="1" x14ac:dyDescent="0.15">
      <c r="A84" s="20" t="s">
        <v>35</v>
      </c>
      <c r="B84" s="20" t="s">
        <v>598</v>
      </c>
      <c r="C84" s="20" t="s">
        <v>37</v>
      </c>
      <c r="D84" s="21" t="s">
        <v>257</v>
      </c>
      <c r="E84" s="22">
        <f t="shared" si="12"/>
        <v>135</v>
      </c>
      <c r="F84" s="23">
        <f t="shared" si="13"/>
        <v>6</v>
      </c>
      <c r="G84" s="24">
        <f t="shared" si="14"/>
        <v>141</v>
      </c>
      <c r="H84" s="25">
        <f t="shared" si="15"/>
        <v>0.16666666666666666</v>
      </c>
      <c r="I84" s="26">
        <f t="shared" si="16"/>
        <v>0</v>
      </c>
      <c r="J84" s="27" t="str">
        <f>MID('SRSF2 e2 - 2ry Str + Mask'!$A$2,E84,F84)</f>
        <v>......</v>
      </c>
      <c r="K84" s="26">
        <f t="shared" si="17"/>
        <v>1</v>
      </c>
      <c r="L84" s="27" t="str">
        <f>MID('SRSF2 e2 - 2ry Str + Mask'!$D$2,E84,F84)</f>
        <v>......</v>
      </c>
      <c r="M84" s="26">
        <f t="shared" si="18"/>
        <v>1</v>
      </c>
      <c r="N84" s="28">
        <f t="shared" si="19"/>
        <v>0</v>
      </c>
      <c r="O84" s="29" t="str">
        <f t="shared" si="20"/>
        <v>EIE</v>
      </c>
      <c r="P84" s="29" t="str">
        <f t="shared" si="21"/>
        <v>ESE</v>
      </c>
      <c r="Q84" s="28">
        <f t="shared" si="22"/>
        <v>0</v>
      </c>
      <c r="R84" s="30">
        <f t="shared" si="23"/>
        <v>0</v>
      </c>
    </row>
    <row r="85" spans="1:18" ht="44" customHeight="1" x14ac:dyDescent="0.15">
      <c r="A85" s="20" t="s">
        <v>49</v>
      </c>
      <c r="B85" s="20" t="s">
        <v>599</v>
      </c>
      <c r="C85" s="20" t="s">
        <v>600</v>
      </c>
      <c r="D85" s="21" t="s">
        <v>257</v>
      </c>
      <c r="E85" s="22">
        <f t="shared" si="12"/>
        <v>135</v>
      </c>
      <c r="F85" s="23">
        <f t="shared" si="13"/>
        <v>8</v>
      </c>
      <c r="G85" s="24">
        <f t="shared" si="14"/>
        <v>143</v>
      </c>
      <c r="H85" s="25">
        <f t="shared" si="15"/>
        <v>0.125</v>
      </c>
      <c r="I85" s="26">
        <f t="shared" si="16"/>
        <v>0</v>
      </c>
      <c r="J85" s="27" t="str">
        <f>MID('SRSF2 e2 - 2ry Str + Mask'!$A$2,E85,F85)</f>
        <v>.......(</v>
      </c>
      <c r="K85" s="26">
        <f t="shared" si="17"/>
        <v>0.875</v>
      </c>
      <c r="L85" s="27" t="str">
        <f>MID('SRSF2 e2 - 2ry Str + Mask'!$D$2,E85,F85)</f>
        <v>........</v>
      </c>
      <c r="M85" s="26">
        <f t="shared" si="18"/>
        <v>1</v>
      </c>
      <c r="N85" s="28">
        <f t="shared" si="19"/>
        <v>0.125</v>
      </c>
      <c r="O85" s="29" t="str">
        <f t="shared" si="20"/>
        <v>ESE_SC35</v>
      </c>
      <c r="P85" s="29" t="str">
        <f t="shared" si="21"/>
        <v>ESE</v>
      </c>
      <c r="Q85" s="28">
        <f t="shared" si="22"/>
        <v>0.125</v>
      </c>
      <c r="R85" s="30">
        <f t="shared" si="23"/>
        <v>0</v>
      </c>
    </row>
    <row r="86" spans="1:18" ht="32" customHeight="1" x14ac:dyDescent="0.15">
      <c r="A86" s="20" t="s">
        <v>35</v>
      </c>
      <c r="B86" s="20" t="s">
        <v>601</v>
      </c>
      <c r="C86" s="20" t="s">
        <v>37</v>
      </c>
      <c r="D86" s="21" t="s">
        <v>259</v>
      </c>
      <c r="E86" s="22">
        <f t="shared" si="12"/>
        <v>136</v>
      </c>
      <c r="F86" s="23">
        <f t="shared" si="13"/>
        <v>6</v>
      </c>
      <c r="G86" s="24">
        <f t="shared" si="14"/>
        <v>142</v>
      </c>
      <c r="H86" s="25">
        <f t="shared" si="15"/>
        <v>0.16666666666666666</v>
      </c>
      <c r="I86" s="26">
        <f t="shared" si="16"/>
        <v>0</v>
      </c>
      <c r="J86" s="27" t="str">
        <f>MID('SRSF2 e2 - 2ry Str + Mask'!$A$2,E86,F86)</f>
        <v>......</v>
      </c>
      <c r="K86" s="26">
        <f t="shared" si="17"/>
        <v>1</v>
      </c>
      <c r="L86" s="27" t="str">
        <f>MID('SRSF2 e2 - 2ry Str + Mask'!$D$2,E86,F86)</f>
        <v>......</v>
      </c>
      <c r="M86" s="26">
        <f t="shared" si="18"/>
        <v>1</v>
      </c>
      <c r="N86" s="28">
        <f t="shared" si="19"/>
        <v>0</v>
      </c>
      <c r="O86" s="29" t="str">
        <f t="shared" si="20"/>
        <v>EIE</v>
      </c>
      <c r="P86" s="29" t="str">
        <f t="shared" si="21"/>
        <v>ESE</v>
      </c>
      <c r="Q86" s="28">
        <f t="shared" si="22"/>
        <v>0</v>
      </c>
      <c r="R86" s="30">
        <f t="shared" si="23"/>
        <v>0</v>
      </c>
    </row>
    <row r="87" spans="1:18" ht="32" customHeight="1" x14ac:dyDescent="0.15">
      <c r="A87" s="20" t="s">
        <v>35</v>
      </c>
      <c r="B87" s="20" t="s">
        <v>602</v>
      </c>
      <c r="C87" s="20" t="s">
        <v>37</v>
      </c>
      <c r="D87" s="21" t="s">
        <v>261</v>
      </c>
      <c r="E87" s="22">
        <f t="shared" si="12"/>
        <v>137</v>
      </c>
      <c r="F87" s="23">
        <f t="shared" si="13"/>
        <v>6</v>
      </c>
      <c r="G87" s="24">
        <f t="shared" si="14"/>
        <v>143</v>
      </c>
      <c r="H87" s="25">
        <f t="shared" si="15"/>
        <v>0.16666666666666666</v>
      </c>
      <c r="I87" s="26">
        <f t="shared" si="16"/>
        <v>0</v>
      </c>
      <c r="J87" s="27" t="str">
        <f>MID('SRSF2 e2 - 2ry Str + Mask'!$A$2,E87,F87)</f>
        <v>.....(</v>
      </c>
      <c r="K87" s="26">
        <f t="shared" si="17"/>
        <v>0.83333333333333337</v>
      </c>
      <c r="L87" s="27" t="str">
        <f>MID('SRSF2 e2 - 2ry Str + Mask'!$D$2,E87,F87)</f>
        <v>......</v>
      </c>
      <c r="M87" s="26">
        <f t="shared" si="18"/>
        <v>1</v>
      </c>
      <c r="N87" s="28">
        <f t="shared" si="19"/>
        <v>0.16666666666666663</v>
      </c>
      <c r="O87" s="29" t="str">
        <f t="shared" si="20"/>
        <v>EIE</v>
      </c>
      <c r="P87" s="29" t="str">
        <f t="shared" si="21"/>
        <v>ESE</v>
      </c>
      <c r="Q87" s="28">
        <f t="shared" si="22"/>
        <v>0.16666666666666663</v>
      </c>
      <c r="R87" s="30">
        <f t="shared" si="23"/>
        <v>0</v>
      </c>
    </row>
    <row r="88" spans="1:18" ht="44" customHeight="1" x14ac:dyDescent="0.15">
      <c r="A88" s="20" t="s">
        <v>54</v>
      </c>
      <c r="B88" s="20" t="s">
        <v>603</v>
      </c>
      <c r="C88" s="20" t="s">
        <v>604</v>
      </c>
      <c r="D88" s="21" t="s">
        <v>261</v>
      </c>
      <c r="E88" s="22">
        <f t="shared" si="12"/>
        <v>137</v>
      </c>
      <c r="F88" s="23">
        <f t="shared" si="13"/>
        <v>7</v>
      </c>
      <c r="G88" s="24">
        <f t="shared" si="14"/>
        <v>144</v>
      </c>
      <c r="H88" s="25">
        <f t="shared" si="15"/>
        <v>0.14285714285714285</v>
      </c>
      <c r="I88" s="26">
        <f t="shared" si="16"/>
        <v>0</v>
      </c>
      <c r="J88" s="27" t="str">
        <f>MID('SRSF2 e2 - 2ry Str + Mask'!$A$2,E88,F88)</f>
        <v>.....((</v>
      </c>
      <c r="K88" s="26">
        <f t="shared" si="17"/>
        <v>0.7142857142857143</v>
      </c>
      <c r="L88" s="27" t="str">
        <f>MID('SRSF2 e2 - 2ry Str + Mask'!$D$2,E88,F88)</f>
        <v>.......</v>
      </c>
      <c r="M88" s="26">
        <f t="shared" si="18"/>
        <v>1</v>
      </c>
      <c r="N88" s="28">
        <f t="shared" si="19"/>
        <v>0.2857142857142857</v>
      </c>
      <c r="O88" s="29" t="str">
        <f t="shared" si="20"/>
        <v>ESE_SRp40</v>
      </c>
      <c r="P88" s="29" t="str">
        <f t="shared" si="21"/>
        <v>ESE</v>
      </c>
      <c r="Q88" s="28">
        <f t="shared" si="22"/>
        <v>0.2857142857142857</v>
      </c>
      <c r="R88" s="30">
        <f t="shared" si="23"/>
        <v>0</v>
      </c>
    </row>
    <row r="89" spans="1:18" ht="44" customHeight="1" x14ac:dyDescent="0.15">
      <c r="A89" s="20" t="s">
        <v>58</v>
      </c>
      <c r="B89" s="20" t="s">
        <v>605</v>
      </c>
      <c r="C89" s="20" t="s">
        <v>530</v>
      </c>
      <c r="D89" s="21" t="s">
        <v>261</v>
      </c>
      <c r="E89" s="22">
        <f t="shared" si="12"/>
        <v>137</v>
      </c>
      <c r="F89" s="23">
        <f t="shared" si="13"/>
        <v>8</v>
      </c>
      <c r="G89" s="24">
        <f t="shared" si="14"/>
        <v>145</v>
      </c>
      <c r="H89" s="25">
        <f t="shared" si="15"/>
        <v>0</v>
      </c>
      <c r="I89" s="26">
        <f t="shared" si="16"/>
        <v>-0.125</v>
      </c>
      <c r="J89" s="27" t="str">
        <f>MID('SRSF2 e2 - 2ry Str + Mask'!$A$2,E89,F89)</f>
        <v>.....(((</v>
      </c>
      <c r="K89" s="26">
        <f t="shared" si="17"/>
        <v>0.625</v>
      </c>
      <c r="L89" s="27" t="str">
        <f>MID('SRSF2 e2 - 2ry Str + Mask'!$D$2,E89,F89)</f>
        <v>........</v>
      </c>
      <c r="M89" s="26">
        <f t="shared" si="18"/>
        <v>1</v>
      </c>
      <c r="N89" s="28">
        <f t="shared" si="19"/>
        <v>0.375</v>
      </c>
      <c r="O89" s="29" t="str">
        <f t="shared" si="20"/>
        <v>Sironi_motif1</v>
      </c>
      <c r="P89" s="29" t="str">
        <f t="shared" si="21"/>
        <v>ESS</v>
      </c>
      <c r="Q89" s="28">
        <f t="shared" si="22"/>
        <v>0</v>
      </c>
      <c r="R89" s="30">
        <f t="shared" si="23"/>
        <v>0.375</v>
      </c>
    </row>
    <row r="90" spans="1:18" ht="44" customHeight="1" x14ac:dyDescent="0.15">
      <c r="A90" s="20" t="s">
        <v>78</v>
      </c>
      <c r="B90" s="20" t="s">
        <v>606</v>
      </c>
      <c r="C90" s="20" t="s">
        <v>607</v>
      </c>
      <c r="D90" s="21" t="s">
        <v>608</v>
      </c>
      <c r="E90" s="22">
        <f t="shared" si="12"/>
        <v>138</v>
      </c>
      <c r="F90" s="23">
        <f t="shared" si="13"/>
        <v>6</v>
      </c>
      <c r="G90" s="24">
        <f t="shared" si="14"/>
        <v>144</v>
      </c>
      <c r="H90" s="25">
        <f t="shared" si="15"/>
        <v>0.16666666666666666</v>
      </c>
      <c r="I90" s="26">
        <f t="shared" si="16"/>
        <v>0</v>
      </c>
      <c r="J90" s="27" t="str">
        <f>MID('SRSF2 e2 - 2ry Str + Mask'!$A$2,E90,F90)</f>
        <v>....((</v>
      </c>
      <c r="K90" s="26">
        <f t="shared" si="17"/>
        <v>0.66666666666666663</v>
      </c>
      <c r="L90" s="27" t="str">
        <f>MID('SRSF2 e2 - 2ry Str + Mask'!$D$2,E90,F90)</f>
        <v>......</v>
      </c>
      <c r="M90" s="26">
        <f t="shared" si="18"/>
        <v>1</v>
      </c>
      <c r="N90" s="28">
        <f t="shared" si="19"/>
        <v>0.33333333333333337</v>
      </c>
      <c r="O90" s="29" t="str">
        <f t="shared" si="20"/>
        <v>ESE_SRp55</v>
      </c>
      <c r="P90" s="29" t="str">
        <f t="shared" si="21"/>
        <v>ESE</v>
      </c>
      <c r="Q90" s="28">
        <f t="shared" si="22"/>
        <v>0.33333333333333337</v>
      </c>
      <c r="R90" s="30">
        <f t="shared" si="23"/>
        <v>0</v>
      </c>
    </row>
    <row r="91" spans="1:18" ht="44" customHeight="1" x14ac:dyDescent="0.15">
      <c r="A91" s="20" t="s">
        <v>65</v>
      </c>
      <c r="B91" s="20" t="s">
        <v>606</v>
      </c>
      <c r="C91" s="20" t="s">
        <v>609</v>
      </c>
      <c r="D91" s="21" t="s">
        <v>608</v>
      </c>
      <c r="E91" s="22">
        <f t="shared" si="12"/>
        <v>138</v>
      </c>
      <c r="F91" s="23">
        <f t="shared" si="13"/>
        <v>6</v>
      </c>
      <c r="G91" s="24">
        <f t="shared" si="14"/>
        <v>144</v>
      </c>
      <c r="H91" s="25">
        <f t="shared" si="15"/>
        <v>0</v>
      </c>
      <c r="I91" s="26">
        <f t="shared" si="16"/>
        <v>-0.16666666666666666</v>
      </c>
      <c r="J91" s="27" t="str">
        <f>MID('SRSF2 e2 - 2ry Str + Mask'!$A$2,E91,F91)</f>
        <v>....((</v>
      </c>
      <c r="K91" s="26">
        <f t="shared" si="17"/>
        <v>0.66666666666666663</v>
      </c>
      <c r="L91" s="27" t="str">
        <f>MID('SRSF2 e2 - 2ry Str + Mask'!$D$2,E91,F91)</f>
        <v>......</v>
      </c>
      <c r="M91" s="26">
        <f t="shared" si="18"/>
        <v>1</v>
      </c>
      <c r="N91" s="28">
        <f t="shared" si="19"/>
        <v>0.33333333333333337</v>
      </c>
      <c r="O91" s="29" t="str">
        <f t="shared" si="20"/>
        <v>ESS_hnRNPA1</v>
      </c>
      <c r="P91" s="29" t="str">
        <f t="shared" si="21"/>
        <v>ESS</v>
      </c>
      <c r="Q91" s="28">
        <f t="shared" si="22"/>
        <v>0</v>
      </c>
      <c r="R91" s="30">
        <f t="shared" si="23"/>
        <v>0.33333333333333337</v>
      </c>
    </row>
    <row r="92" spans="1:18" ht="32" customHeight="1" x14ac:dyDescent="0.15">
      <c r="A92" s="20" t="s">
        <v>35</v>
      </c>
      <c r="B92" s="20" t="s">
        <v>606</v>
      </c>
      <c r="C92" s="20" t="s">
        <v>37</v>
      </c>
      <c r="D92" s="21" t="s">
        <v>608</v>
      </c>
      <c r="E92" s="22">
        <f t="shared" si="12"/>
        <v>138</v>
      </c>
      <c r="F92" s="23">
        <f t="shared" si="13"/>
        <v>6</v>
      </c>
      <c r="G92" s="24">
        <f t="shared" si="14"/>
        <v>144</v>
      </c>
      <c r="H92" s="25">
        <f t="shared" si="15"/>
        <v>0.16666666666666666</v>
      </c>
      <c r="I92" s="26">
        <f t="shared" si="16"/>
        <v>0</v>
      </c>
      <c r="J92" s="27" t="str">
        <f>MID('SRSF2 e2 - 2ry Str + Mask'!$A$2,E92,F92)</f>
        <v>....((</v>
      </c>
      <c r="K92" s="26">
        <f t="shared" si="17"/>
        <v>0.66666666666666663</v>
      </c>
      <c r="L92" s="27" t="str">
        <f>MID('SRSF2 e2 - 2ry Str + Mask'!$D$2,E92,F92)</f>
        <v>......</v>
      </c>
      <c r="M92" s="26">
        <f t="shared" si="18"/>
        <v>1</v>
      </c>
      <c r="N92" s="28">
        <f t="shared" si="19"/>
        <v>0.33333333333333337</v>
      </c>
      <c r="O92" s="29" t="str">
        <f t="shared" si="20"/>
        <v>EIE</v>
      </c>
      <c r="P92" s="29" t="str">
        <f t="shared" si="21"/>
        <v>ESE</v>
      </c>
      <c r="Q92" s="28">
        <f t="shared" si="22"/>
        <v>0.33333333333333337</v>
      </c>
      <c r="R92" s="30">
        <f t="shared" si="23"/>
        <v>0</v>
      </c>
    </row>
    <row r="93" spans="1:18" ht="32" customHeight="1" x14ac:dyDescent="0.15">
      <c r="A93" s="20" t="s">
        <v>39</v>
      </c>
      <c r="B93" s="20" t="s">
        <v>610</v>
      </c>
      <c r="C93" s="20" t="s">
        <v>611</v>
      </c>
      <c r="D93" s="21" t="s">
        <v>266</v>
      </c>
      <c r="E93" s="22">
        <f t="shared" si="12"/>
        <v>140</v>
      </c>
      <c r="F93" s="23">
        <f t="shared" si="13"/>
        <v>7</v>
      </c>
      <c r="G93" s="24">
        <f t="shared" si="14"/>
        <v>147</v>
      </c>
      <c r="H93" s="25">
        <f t="shared" si="15"/>
        <v>0.14285714285714285</v>
      </c>
      <c r="I93" s="26">
        <f t="shared" si="16"/>
        <v>0</v>
      </c>
      <c r="J93" s="27" t="str">
        <f>MID('SRSF2 e2 - 2ry Str + Mask'!$A$2,E93,F93)</f>
        <v>..(((((</v>
      </c>
      <c r="K93" s="26">
        <f t="shared" si="17"/>
        <v>0.2857142857142857</v>
      </c>
      <c r="L93" s="27" t="str">
        <f>MID('SRSF2 e2 - 2ry Str + Mask'!$D$2,E93,F93)</f>
        <v>.......</v>
      </c>
      <c r="M93" s="26">
        <f t="shared" si="18"/>
        <v>1</v>
      </c>
      <c r="N93" s="28">
        <f t="shared" si="19"/>
        <v>0.7142857142857143</v>
      </c>
      <c r="O93" s="29" t="str">
        <f t="shared" si="20"/>
        <v>ESE_ASF</v>
      </c>
      <c r="P93" s="29" t="str">
        <f t="shared" si="21"/>
        <v>ESE</v>
      </c>
      <c r="Q93" s="28">
        <f t="shared" si="22"/>
        <v>0.7142857142857143</v>
      </c>
      <c r="R93" s="30">
        <f t="shared" si="23"/>
        <v>0</v>
      </c>
    </row>
    <row r="94" spans="1:18" ht="44" customHeight="1" x14ac:dyDescent="0.15">
      <c r="A94" s="20" t="s">
        <v>42</v>
      </c>
      <c r="B94" s="20" t="s">
        <v>610</v>
      </c>
      <c r="C94" s="20" t="s">
        <v>612</v>
      </c>
      <c r="D94" s="21" t="s">
        <v>266</v>
      </c>
      <c r="E94" s="22">
        <f t="shared" si="12"/>
        <v>140</v>
      </c>
      <c r="F94" s="23">
        <f t="shared" si="13"/>
        <v>7</v>
      </c>
      <c r="G94" s="24">
        <f t="shared" si="14"/>
        <v>147</v>
      </c>
      <c r="H94" s="25">
        <f t="shared" si="15"/>
        <v>0.14285714285714285</v>
      </c>
      <c r="I94" s="26">
        <f t="shared" si="16"/>
        <v>0</v>
      </c>
      <c r="J94" s="27" t="str">
        <f>MID('SRSF2 e2 - 2ry Str + Mask'!$A$2,E94,F94)</f>
        <v>..(((((</v>
      </c>
      <c r="K94" s="26">
        <f t="shared" si="17"/>
        <v>0.2857142857142857</v>
      </c>
      <c r="L94" s="27" t="str">
        <f>MID('SRSF2 e2 - 2ry Str + Mask'!$D$2,E94,F94)</f>
        <v>.......</v>
      </c>
      <c r="M94" s="26">
        <f t="shared" si="18"/>
        <v>1</v>
      </c>
      <c r="N94" s="28">
        <f t="shared" si="19"/>
        <v>0.7142857142857143</v>
      </c>
      <c r="O94" s="29" t="str">
        <f t="shared" si="20"/>
        <v>ESE_ASFB</v>
      </c>
      <c r="P94" s="29" t="str">
        <f t="shared" si="21"/>
        <v>ESE</v>
      </c>
      <c r="Q94" s="28">
        <f t="shared" si="22"/>
        <v>0.7142857142857143</v>
      </c>
      <c r="R94" s="30">
        <f t="shared" si="23"/>
        <v>0</v>
      </c>
    </row>
    <row r="95" spans="1:18" ht="32" customHeight="1" x14ac:dyDescent="0.15">
      <c r="A95" s="20" t="s">
        <v>31</v>
      </c>
      <c r="B95" s="20" t="s">
        <v>613</v>
      </c>
      <c r="C95" s="20" t="s">
        <v>614</v>
      </c>
      <c r="D95" s="21" t="s">
        <v>270</v>
      </c>
      <c r="E95" s="22">
        <f t="shared" si="12"/>
        <v>142</v>
      </c>
      <c r="F95" s="23">
        <f t="shared" si="13"/>
        <v>8</v>
      </c>
      <c r="G95" s="24">
        <f t="shared" si="14"/>
        <v>150</v>
      </c>
      <c r="H95" s="25">
        <f t="shared" si="15"/>
        <v>0.125</v>
      </c>
      <c r="I95" s="26">
        <f t="shared" si="16"/>
        <v>0</v>
      </c>
      <c r="J95" s="27" t="str">
        <f>MID('SRSF2 e2 - 2ry Str + Mask'!$A$2,E95,F95)</f>
        <v>(((((.((</v>
      </c>
      <c r="K95" s="26">
        <f t="shared" si="17"/>
        <v>0.125</v>
      </c>
      <c r="L95" s="27" t="str">
        <f>MID('SRSF2 e2 - 2ry Str + Mask'!$D$2,E95,F95)</f>
        <v>........</v>
      </c>
      <c r="M95" s="26">
        <f t="shared" si="18"/>
        <v>1</v>
      </c>
      <c r="N95" s="28">
        <f t="shared" si="19"/>
        <v>0.875</v>
      </c>
      <c r="O95" s="29" t="str">
        <f t="shared" si="20"/>
        <v>PESE</v>
      </c>
      <c r="P95" s="29" t="str">
        <f t="shared" si="21"/>
        <v>ESE</v>
      </c>
      <c r="Q95" s="28">
        <f t="shared" si="22"/>
        <v>0.875</v>
      </c>
      <c r="R95" s="30">
        <f t="shared" si="23"/>
        <v>0</v>
      </c>
    </row>
    <row r="96" spans="1:18" ht="44" customHeight="1" x14ac:dyDescent="0.15">
      <c r="A96" s="20" t="s">
        <v>54</v>
      </c>
      <c r="B96" s="20" t="s">
        <v>615</v>
      </c>
      <c r="C96" s="20" t="s">
        <v>616</v>
      </c>
      <c r="D96" s="21" t="s">
        <v>272</v>
      </c>
      <c r="E96" s="22">
        <f t="shared" si="12"/>
        <v>143</v>
      </c>
      <c r="F96" s="23">
        <f t="shared" si="13"/>
        <v>7</v>
      </c>
      <c r="G96" s="24">
        <f t="shared" si="14"/>
        <v>150</v>
      </c>
      <c r="H96" s="25">
        <f t="shared" si="15"/>
        <v>0.14285714285714285</v>
      </c>
      <c r="I96" s="26">
        <f t="shared" si="16"/>
        <v>0</v>
      </c>
      <c r="J96" s="27" t="str">
        <f>MID('SRSF2 e2 - 2ry Str + Mask'!$A$2,E96,F96)</f>
        <v>((((.((</v>
      </c>
      <c r="K96" s="26">
        <f t="shared" si="17"/>
        <v>0.14285714285714285</v>
      </c>
      <c r="L96" s="27" t="str">
        <f>MID('SRSF2 e2 - 2ry Str + Mask'!$D$2,E96,F96)</f>
        <v>.......</v>
      </c>
      <c r="M96" s="26">
        <f t="shared" si="18"/>
        <v>1</v>
      </c>
      <c r="N96" s="28">
        <f t="shared" si="19"/>
        <v>0.85714285714285721</v>
      </c>
      <c r="O96" s="29" t="str">
        <f t="shared" si="20"/>
        <v>ESE_SRp40</v>
      </c>
      <c r="P96" s="29" t="str">
        <f t="shared" si="21"/>
        <v>ESE</v>
      </c>
      <c r="Q96" s="28">
        <f t="shared" si="22"/>
        <v>0.85714285714285721</v>
      </c>
      <c r="R96" s="30">
        <f t="shared" si="23"/>
        <v>0</v>
      </c>
    </row>
    <row r="97" spans="1:18" ht="32" customHeight="1" x14ac:dyDescent="0.15">
      <c r="A97" s="20" t="s">
        <v>39</v>
      </c>
      <c r="B97" s="20" t="s">
        <v>617</v>
      </c>
      <c r="C97" s="20" t="s">
        <v>618</v>
      </c>
      <c r="D97" s="21" t="s">
        <v>276</v>
      </c>
      <c r="E97" s="22">
        <f t="shared" si="12"/>
        <v>144</v>
      </c>
      <c r="F97" s="23">
        <f t="shared" si="13"/>
        <v>7</v>
      </c>
      <c r="G97" s="24">
        <f t="shared" si="14"/>
        <v>151</v>
      </c>
      <c r="H97" s="25">
        <f t="shared" si="15"/>
        <v>0.14285714285714285</v>
      </c>
      <c r="I97" s="26">
        <f t="shared" si="16"/>
        <v>0</v>
      </c>
      <c r="J97" s="27" t="str">
        <f>MID('SRSF2 e2 - 2ry Str + Mask'!$A$2,E97,F97)</f>
        <v>(((.(((</v>
      </c>
      <c r="K97" s="26">
        <f t="shared" si="17"/>
        <v>0.14285714285714285</v>
      </c>
      <c r="L97" s="27" t="str">
        <f>MID('SRSF2 e2 - 2ry Str + Mask'!$D$2,E97,F97)</f>
        <v>.......</v>
      </c>
      <c r="M97" s="26">
        <f t="shared" si="18"/>
        <v>1</v>
      </c>
      <c r="N97" s="28">
        <f t="shared" si="19"/>
        <v>0.85714285714285721</v>
      </c>
      <c r="O97" s="29" t="str">
        <f t="shared" si="20"/>
        <v>ESE_ASF</v>
      </c>
      <c r="P97" s="29" t="str">
        <f t="shared" si="21"/>
        <v>ESE</v>
      </c>
      <c r="Q97" s="28">
        <f t="shared" si="22"/>
        <v>0.85714285714285721</v>
      </c>
      <c r="R97" s="30">
        <f t="shared" si="23"/>
        <v>0</v>
      </c>
    </row>
    <row r="98" spans="1:18" ht="44" customHeight="1" x14ac:dyDescent="0.15">
      <c r="A98" s="20" t="s">
        <v>42</v>
      </c>
      <c r="B98" s="20" t="s">
        <v>617</v>
      </c>
      <c r="C98" s="20" t="s">
        <v>619</v>
      </c>
      <c r="D98" s="21" t="s">
        <v>276</v>
      </c>
      <c r="E98" s="22">
        <f t="shared" si="12"/>
        <v>144</v>
      </c>
      <c r="F98" s="23">
        <f t="shared" si="13"/>
        <v>7</v>
      </c>
      <c r="G98" s="24">
        <f t="shared" si="14"/>
        <v>151</v>
      </c>
      <c r="H98" s="25">
        <f t="shared" si="15"/>
        <v>0.14285714285714285</v>
      </c>
      <c r="I98" s="26">
        <f t="shared" si="16"/>
        <v>0</v>
      </c>
      <c r="J98" s="27" t="str">
        <f>MID('SRSF2 e2 - 2ry Str + Mask'!$A$2,E98,F98)</f>
        <v>(((.(((</v>
      </c>
      <c r="K98" s="26">
        <f t="shared" si="17"/>
        <v>0.14285714285714285</v>
      </c>
      <c r="L98" s="27" t="str">
        <f>MID('SRSF2 e2 - 2ry Str + Mask'!$D$2,E98,F98)</f>
        <v>.......</v>
      </c>
      <c r="M98" s="26">
        <f t="shared" si="18"/>
        <v>1</v>
      </c>
      <c r="N98" s="28">
        <f t="shared" si="19"/>
        <v>0.85714285714285721</v>
      </c>
      <c r="O98" s="29" t="str">
        <f t="shared" si="20"/>
        <v>ESE_ASFB</v>
      </c>
      <c r="P98" s="29" t="str">
        <f t="shared" si="21"/>
        <v>ESE</v>
      </c>
      <c r="Q98" s="28">
        <f t="shared" si="22"/>
        <v>0.85714285714285721</v>
      </c>
      <c r="R98" s="30">
        <f t="shared" si="23"/>
        <v>0</v>
      </c>
    </row>
    <row r="99" spans="1:18" ht="44" customHeight="1" x14ac:dyDescent="0.15">
      <c r="A99" s="20" t="s">
        <v>58</v>
      </c>
      <c r="B99" s="20" t="s">
        <v>620</v>
      </c>
      <c r="C99" s="20" t="s">
        <v>621</v>
      </c>
      <c r="D99" s="21" t="s">
        <v>622</v>
      </c>
      <c r="E99" s="22">
        <f t="shared" si="12"/>
        <v>146</v>
      </c>
      <c r="F99" s="23">
        <f t="shared" si="13"/>
        <v>8</v>
      </c>
      <c r="G99" s="24">
        <f t="shared" si="14"/>
        <v>154</v>
      </c>
      <c r="H99" s="25">
        <f t="shared" si="15"/>
        <v>0</v>
      </c>
      <c r="I99" s="26">
        <f t="shared" si="16"/>
        <v>-0.125</v>
      </c>
      <c r="J99" s="27" t="str">
        <f>MID('SRSF2 e2 - 2ry Str + Mask'!$A$2,E99,F99)</f>
        <v>(.(((.((</v>
      </c>
      <c r="K99" s="26">
        <f t="shared" si="17"/>
        <v>0.25</v>
      </c>
      <c r="L99" s="27" t="str">
        <f>MID('SRSF2 e2 - 2ry Str + Mask'!$D$2,E99,F99)</f>
        <v>......((</v>
      </c>
      <c r="M99" s="26">
        <f t="shared" si="18"/>
        <v>0.75</v>
      </c>
      <c r="N99" s="28">
        <f t="shared" si="19"/>
        <v>0.5</v>
      </c>
      <c r="O99" s="29" t="str">
        <f t="shared" si="20"/>
        <v>Sironi_motif1</v>
      </c>
      <c r="P99" s="29" t="str">
        <f t="shared" si="21"/>
        <v>ESS</v>
      </c>
      <c r="Q99" s="28">
        <f t="shared" si="22"/>
        <v>0</v>
      </c>
      <c r="R99" s="30">
        <f t="shared" si="23"/>
        <v>0.5</v>
      </c>
    </row>
    <row r="100" spans="1:18" ht="32" customHeight="1" x14ac:dyDescent="0.15">
      <c r="A100" s="20" t="s">
        <v>88</v>
      </c>
      <c r="B100" s="20" t="s">
        <v>623</v>
      </c>
      <c r="C100" s="20" t="s">
        <v>624</v>
      </c>
      <c r="D100" s="21" t="s">
        <v>287</v>
      </c>
      <c r="E100" s="22">
        <f t="shared" si="12"/>
        <v>149</v>
      </c>
      <c r="F100" s="23">
        <f t="shared" si="13"/>
        <v>6</v>
      </c>
      <c r="G100" s="24">
        <f t="shared" si="14"/>
        <v>155</v>
      </c>
      <c r="H100" s="25">
        <f t="shared" si="15"/>
        <v>0.16666666666666666</v>
      </c>
      <c r="I100" s="26">
        <f t="shared" si="16"/>
        <v>0</v>
      </c>
      <c r="J100" s="27" t="str">
        <f>MID('SRSF2 e2 - 2ry Str + Mask'!$A$2,E100,F100)</f>
        <v>((.(((</v>
      </c>
      <c r="K100" s="26">
        <f t="shared" si="17"/>
        <v>0.16666666666666666</v>
      </c>
      <c r="L100" s="27" t="str">
        <f>MID('SRSF2 e2 - 2ry Str + Mask'!$D$2,E100,F100)</f>
        <v>...(((</v>
      </c>
      <c r="M100" s="26">
        <f t="shared" si="18"/>
        <v>0.5</v>
      </c>
      <c r="N100" s="28">
        <f t="shared" si="19"/>
        <v>0.33333333333333337</v>
      </c>
      <c r="O100" s="29" t="str">
        <f t="shared" si="20"/>
        <v>ESE_9G8</v>
      </c>
      <c r="P100" s="29" t="str">
        <f t="shared" si="21"/>
        <v>ESE</v>
      </c>
      <c r="Q100" s="28">
        <f t="shared" si="22"/>
        <v>0.33333333333333337</v>
      </c>
      <c r="R100" s="30">
        <f t="shared" si="23"/>
        <v>0</v>
      </c>
    </row>
    <row r="101" spans="1:18" ht="44" customHeight="1" x14ac:dyDescent="0.15">
      <c r="A101" s="20" t="s">
        <v>54</v>
      </c>
      <c r="B101" s="20" t="s">
        <v>625</v>
      </c>
      <c r="C101" s="20" t="s">
        <v>487</v>
      </c>
      <c r="D101" s="21" t="s">
        <v>297</v>
      </c>
      <c r="E101" s="22">
        <f t="shared" si="12"/>
        <v>151</v>
      </c>
      <c r="F101" s="23">
        <f t="shared" si="13"/>
        <v>7</v>
      </c>
      <c r="G101" s="24">
        <f t="shared" si="14"/>
        <v>158</v>
      </c>
      <c r="H101" s="25">
        <f t="shared" si="15"/>
        <v>0.14285714285714285</v>
      </c>
      <c r="I101" s="26">
        <f t="shared" si="16"/>
        <v>0</v>
      </c>
      <c r="J101" s="27" t="str">
        <f>MID('SRSF2 e2 - 2ry Str + Mask'!$A$2,E101,F101)</f>
        <v>.((((.(</v>
      </c>
      <c r="K101" s="26">
        <f t="shared" si="17"/>
        <v>0.2857142857142857</v>
      </c>
      <c r="L101" s="27" t="str">
        <f>MID('SRSF2 e2 - 2ry Str + Mask'!$D$2,E101,F101)</f>
        <v>.((((((</v>
      </c>
      <c r="M101" s="26">
        <f t="shared" si="18"/>
        <v>0.14285714285714285</v>
      </c>
      <c r="N101" s="28">
        <f t="shared" si="19"/>
        <v>-0.14285714285714285</v>
      </c>
      <c r="O101" s="29" t="str">
        <f t="shared" si="20"/>
        <v>ESE_SRp40</v>
      </c>
      <c r="P101" s="29" t="str">
        <f t="shared" si="21"/>
        <v>ESE</v>
      </c>
      <c r="Q101" s="28">
        <f t="shared" si="22"/>
        <v>-0.14285714285714285</v>
      </c>
      <c r="R101" s="30">
        <f t="shared" si="23"/>
        <v>0</v>
      </c>
    </row>
    <row r="102" spans="1:18" ht="32" customHeight="1" x14ac:dyDescent="0.15">
      <c r="A102" s="20" t="s">
        <v>31</v>
      </c>
      <c r="B102" s="20" t="s">
        <v>626</v>
      </c>
      <c r="C102" s="20" t="s">
        <v>627</v>
      </c>
      <c r="D102" s="21" t="s">
        <v>310</v>
      </c>
      <c r="E102" s="22">
        <f t="shared" si="12"/>
        <v>156</v>
      </c>
      <c r="F102" s="23">
        <f t="shared" si="13"/>
        <v>8</v>
      </c>
      <c r="G102" s="24">
        <f t="shared" si="14"/>
        <v>164</v>
      </c>
      <c r="H102" s="25">
        <f t="shared" si="15"/>
        <v>0.125</v>
      </c>
      <c r="I102" s="26">
        <f t="shared" si="16"/>
        <v>0</v>
      </c>
      <c r="J102" s="27" t="str">
        <f>MID('SRSF2 e2 - 2ry Str + Mask'!$A$2,E102,F102)</f>
        <v>.(((((((</v>
      </c>
      <c r="K102" s="26">
        <f t="shared" si="17"/>
        <v>0.125</v>
      </c>
      <c r="L102" s="27" t="str">
        <f>MID('SRSF2 e2 - 2ry Str + Mask'!$D$2,E102,F102)</f>
        <v>(((((((.</v>
      </c>
      <c r="M102" s="26">
        <f t="shared" si="18"/>
        <v>0.125</v>
      </c>
      <c r="N102" s="28">
        <f t="shared" si="19"/>
        <v>0</v>
      </c>
      <c r="O102" s="29" t="str">
        <f t="shared" si="20"/>
        <v>PESE</v>
      </c>
      <c r="P102" s="29" t="str">
        <f t="shared" si="21"/>
        <v>ESE</v>
      </c>
      <c r="Q102" s="28">
        <f t="shared" si="22"/>
        <v>0</v>
      </c>
      <c r="R102" s="30">
        <f t="shared" si="23"/>
        <v>0</v>
      </c>
    </row>
    <row r="103" spans="1:18" ht="44" customHeight="1" x14ac:dyDescent="0.15">
      <c r="A103" s="20" t="s">
        <v>24</v>
      </c>
      <c r="B103" s="20" t="s">
        <v>628</v>
      </c>
      <c r="C103" s="20" t="s">
        <v>629</v>
      </c>
      <c r="D103" s="21" t="s">
        <v>314</v>
      </c>
      <c r="E103" s="22">
        <f t="shared" si="12"/>
        <v>157</v>
      </c>
      <c r="F103" s="23">
        <f t="shared" si="13"/>
        <v>8</v>
      </c>
      <c r="G103" s="24">
        <f t="shared" si="14"/>
        <v>165</v>
      </c>
      <c r="H103" s="25">
        <f t="shared" si="15"/>
        <v>0</v>
      </c>
      <c r="I103" s="26">
        <f t="shared" si="16"/>
        <v>-0.125</v>
      </c>
      <c r="J103" s="27" t="str">
        <f>MID('SRSF2 e2 - 2ry Str + Mask'!$A$2,E103,F103)</f>
        <v>(((((((.</v>
      </c>
      <c r="K103" s="26">
        <f t="shared" si="17"/>
        <v>0.125</v>
      </c>
      <c r="L103" s="27" t="str">
        <f>MID('SRSF2 e2 - 2ry Str + Mask'!$D$2,E103,F103)</f>
        <v>((((((..</v>
      </c>
      <c r="M103" s="26">
        <f t="shared" si="18"/>
        <v>0.25</v>
      </c>
      <c r="N103" s="28">
        <f t="shared" si="19"/>
        <v>0.125</v>
      </c>
      <c r="O103" s="29" t="str">
        <f t="shared" si="20"/>
        <v>Sironi_motif3</v>
      </c>
      <c r="P103" s="29" t="str">
        <f t="shared" si="21"/>
        <v>ESS</v>
      </c>
      <c r="Q103" s="28">
        <f t="shared" si="22"/>
        <v>0</v>
      </c>
      <c r="R103" s="30">
        <f t="shared" si="23"/>
        <v>0.125</v>
      </c>
    </row>
    <row r="104" spans="1:18" ht="44" customHeight="1" x14ac:dyDescent="0.15">
      <c r="A104" s="20" t="s">
        <v>49</v>
      </c>
      <c r="B104" s="20" t="s">
        <v>630</v>
      </c>
      <c r="C104" s="20" t="s">
        <v>631</v>
      </c>
      <c r="D104" s="21" t="s">
        <v>317</v>
      </c>
      <c r="E104" s="22">
        <f t="shared" si="12"/>
        <v>158</v>
      </c>
      <c r="F104" s="23">
        <f t="shared" si="13"/>
        <v>8</v>
      </c>
      <c r="G104" s="24">
        <f t="shared" si="14"/>
        <v>166</v>
      </c>
      <c r="H104" s="25">
        <f t="shared" si="15"/>
        <v>0.125</v>
      </c>
      <c r="I104" s="26">
        <f t="shared" si="16"/>
        <v>0</v>
      </c>
      <c r="J104" s="27" t="str">
        <f>MID('SRSF2 e2 - 2ry Str + Mask'!$A$2,E104,F104)</f>
        <v>((((((..</v>
      </c>
      <c r="K104" s="26">
        <f t="shared" si="17"/>
        <v>0.25</v>
      </c>
      <c r="L104" s="27" t="str">
        <f>MID('SRSF2 e2 - 2ry Str + Mask'!$D$2,E104,F104)</f>
        <v>(((((...</v>
      </c>
      <c r="M104" s="26">
        <f t="shared" si="18"/>
        <v>0.375</v>
      </c>
      <c r="N104" s="28">
        <f t="shared" si="19"/>
        <v>0.125</v>
      </c>
      <c r="O104" s="29" t="str">
        <f t="shared" si="20"/>
        <v>ESE_SC35</v>
      </c>
      <c r="P104" s="29" t="str">
        <f t="shared" si="21"/>
        <v>ESE</v>
      </c>
      <c r="Q104" s="28">
        <f t="shared" si="22"/>
        <v>0.125</v>
      </c>
      <c r="R104" s="30">
        <f t="shared" si="23"/>
        <v>0</v>
      </c>
    </row>
    <row r="105" spans="1:18" ht="44" customHeight="1" x14ac:dyDescent="0.15">
      <c r="A105" s="20" t="s">
        <v>24</v>
      </c>
      <c r="B105" s="20" t="s">
        <v>632</v>
      </c>
      <c r="C105" s="20" t="s">
        <v>633</v>
      </c>
      <c r="D105" s="21" t="s">
        <v>634</v>
      </c>
      <c r="E105" s="22">
        <f t="shared" si="12"/>
        <v>159</v>
      </c>
      <c r="F105" s="23">
        <f t="shared" si="13"/>
        <v>8</v>
      </c>
      <c r="G105" s="24">
        <f t="shared" si="14"/>
        <v>167</v>
      </c>
      <c r="H105" s="25">
        <f t="shared" si="15"/>
        <v>0</v>
      </c>
      <c r="I105" s="26">
        <f t="shared" si="16"/>
        <v>-0.125</v>
      </c>
      <c r="J105" s="27" t="str">
        <f>MID('SRSF2 e2 - 2ry Str + Mask'!$A$2,E105,F105)</f>
        <v>(((((...</v>
      </c>
      <c r="K105" s="26">
        <f t="shared" si="17"/>
        <v>0.375</v>
      </c>
      <c r="L105" s="27" t="str">
        <f>MID('SRSF2 e2 - 2ry Str + Mask'!$D$2,E105,F105)</f>
        <v>((((....</v>
      </c>
      <c r="M105" s="26">
        <f t="shared" si="18"/>
        <v>0.5</v>
      </c>
      <c r="N105" s="28">
        <f t="shared" si="19"/>
        <v>0.125</v>
      </c>
      <c r="O105" s="29" t="str">
        <f t="shared" si="20"/>
        <v>Sironi_motif3</v>
      </c>
      <c r="P105" s="29" t="str">
        <f t="shared" si="21"/>
        <v>ESS</v>
      </c>
      <c r="Q105" s="28">
        <f t="shared" si="22"/>
        <v>0</v>
      </c>
      <c r="R105" s="30">
        <f t="shared" si="23"/>
        <v>0.125</v>
      </c>
    </row>
    <row r="106" spans="1:18" ht="44" customHeight="1" x14ac:dyDescent="0.15">
      <c r="A106" s="20" t="s">
        <v>42</v>
      </c>
      <c r="B106" s="20" t="s">
        <v>635</v>
      </c>
      <c r="C106" s="20" t="s">
        <v>636</v>
      </c>
      <c r="D106" s="21" t="s">
        <v>637</v>
      </c>
      <c r="E106" s="22">
        <f t="shared" si="12"/>
        <v>162</v>
      </c>
      <c r="F106" s="23">
        <f t="shared" si="13"/>
        <v>7</v>
      </c>
      <c r="G106" s="24">
        <f t="shared" si="14"/>
        <v>169</v>
      </c>
      <c r="H106" s="25">
        <f t="shared" si="15"/>
        <v>0.14285714285714285</v>
      </c>
      <c r="I106" s="26">
        <f t="shared" si="16"/>
        <v>0</v>
      </c>
      <c r="J106" s="27" t="str">
        <f>MID('SRSF2 e2 - 2ry Str + Mask'!$A$2,E106,F106)</f>
        <v>((...((</v>
      </c>
      <c r="K106" s="26">
        <f t="shared" si="17"/>
        <v>0.42857142857142855</v>
      </c>
      <c r="L106" s="27" t="str">
        <f>MID('SRSF2 e2 - 2ry Str + Mask'!$D$2,E106,F106)</f>
        <v>(......</v>
      </c>
      <c r="M106" s="26">
        <f t="shared" si="18"/>
        <v>0.8571428571428571</v>
      </c>
      <c r="N106" s="28">
        <f t="shared" si="19"/>
        <v>0.42857142857142855</v>
      </c>
      <c r="O106" s="29" t="str">
        <f t="shared" si="20"/>
        <v>ESE_ASFB</v>
      </c>
      <c r="P106" s="29" t="str">
        <f t="shared" si="21"/>
        <v>ESE</v>
      </c>
      <c r="Q106" s="28">
        <f t="shared" si="22"/>
        <v>0.42857142857142855</v>
      </c>
      <c r="R106" s="30">
        <f t="shared" si="23"/>
        <v>0</v>
      </c>
    </row>
    <row r="107" spans="1:18" ht="44" customHeight="1" x14ac:dyDescent="0.15">
      <c r="A107" s="20" t="s">
        <v>54</v>
      </c>
      <c r="B107" s="20" t="s">
        <v>638</v>
      </c>
      <c r="C107" s="20" t="s">
        <v>639</v>
      </c>
      <c r="D107" s="21" t="s">
        <v>319</v>
      </c>
      <c r="E107" s="22">
        <f t="shared" si="12"/>
        <v>163</v>
      </c>
      <c r="F107" s="23">
        <f t="shared" si="13"/>
        <v>7</v>
      </c>
      <c r="G107" s="24">
        <f t="shared" si="14"/>
        <v>170</v>
      </c>
      <c r="H107" s="25">
        <f t="shared" si="15"/>
        <v>0.14285714285714285</v>
      </c>
      <c r="I107" s="26">
        <f t="shared" si="16"/>
        <v>0</v>
      </c>
      <c r="J107" s="27" t="str">
        <f>MID('SRSF2 e2 - 2ry Str + Mask'!$A$2,E107,F107)</f>
        <v>(...(((</v>
      </c>
      <c r="K107" s="26">
        <f t="shared" si="17"/>
        <v>0.42857142857142855</v>
      </c>
      <c r="L107" s="27" t="str">
        <f>MID('SRSF2 e2 - 2ry Str + Mask'!$D$2,E107,F107)</f>
        <v>.......</v>
      </c>
      <c r="M107" s="26">
        <f t="shared" si="18"/>
        <v>1</v>
      </c>
      <c r="N107" s="28">
        <f t="shared" si="19"/>
        <v>0.5714285714285714</v>
      </c>
      <c r="O107" s="29" t="str">
        <f t="shared" si="20"/>
        <v>ESE_SRp40</v>
      </c>
      <c r="P107" s="29" t="str">
        <f t="shared" si="21"/>
        <v>ESE</v>
      </c>
      <c r="Q107" s="28">
        <f t="shared" si="22"/>
        <v>0.5714285714285714</v>
      </c>
      <c r="R107" s="30">
        <f t="shared" si="23"/>
        <v>0</v>
      </c>
    </row>
    <row r="108" spans="1:18" ht="32" customHeight="1" x14ac:dyDescent="0.15">
      <c r="A108" s="20" t="s">
        <v>39</v>
      </c>
      <c r="B108" s="20" t="s">
        <v>640</v>
      </c>
      <c r="C108" s="20" t="s">
        <v>641</v>
      </c>
      <c r="D108" s="21" t="s">
        <v>642</v>
      </c>
      <c r="E108" s="22">
        <f t="shared" si="12"/>
        <v>164</v>
      </c>
      <c r="F108" s="23">
        <f t="shared" si="13"/>
        <v>7</v>
      </c>
      <c r="G108" s="24">
        <f t="shared" si="14"/>
        <v>171</v>
      </c>
      <c r="H108" s="25">
        <f t="shared" si="15"/>
        <v>0.14285714285714285</v>
      </c>
      <c r="I108" s="26">
        <f t="shared" si="16"/>
        <v>0</v>
      </c>
      <c r="J108" s="27" t="str">
        <f>MID('SRSF2 e2 - 2ry Str + Mask'!$A$2,E108,F108)</f>
        <v>...(((.</v>
      </c>
      <c r="K108" s="26">
        <f t="shared" si="17"/>
        <v>0.5714285714285714</v>
      </c>
      <c r="L108" s="27" t="str">
        <f>MID('SRSF2 e2 - 2ry Str + Mask'!$D$2,E108,F108)</f>
        <v>.......</v>
      </c>
      <c r="M108" s="26">
        <f t="shared" si="18"/>
        <v>1</v>
      </c>
      <c r="N108" s="28">
        <f t="shared" si="19"/>
        <v>0.4285714285714286</v>
      </c>
      <c r="O108" s="29" t="str">
        <f t="shared" si="20"/>
        <v>ESE_ASF</v>
      </c>
      <c r="P108" s="29" t="str">
        <f t="shared" si="21"/>
        <v>ESE</v>
      </c>
      <c r="Q108" s="28">
        <f t="shared" si="22"/>
        <v>0.4285714285714286</v>
      </c>
      <c r="R108" s="30">
        <f t="shared" si="23"/>
        <v>0</v>
      </c>
    </row>
    <row r="109" spans="1:18" ht="44" customHeight="1" x14ac:dyDescent="0.15">
      <c r="A109" s="20" t="s">
        <v>42</v>
      </c>
      <c r="B109" s="20" t="s">
        <v>640</v>
      </c>
      <c r="C109" s="20" t="s">
        <v>643</v>
      </c>
      <c r="D109" s="21" t="s">
        <v>642</v>
      </c>
      <c r="E109" s="22">
        <f t="shared" si="12"/>
        <v>164</v>
      </c>
      <c r="F109" s="23">
        <f t="shared" si="13"/>
        <v>7</v>
      </c>
      <c r="G109" s="24">
        <f t="shared" si="14"/>
        <v>171</v>
      </c>
      <c r="H109" s="25">
        <f t="shared" si="15"/>
        <v>0.14285714285714285</v>
      </c>
      <c r="I109" s="26">
        <f t="shared" si="16"/>
        <v>0</v>
      </c>
      <c r="J109" s="27" t="str">
        <f>MID('SRSF2 e2 - 2ry Str + Mask'!$A$2,E109,F109)</f>
        <v>...(((.</v>
      </c>
      <c r="K109" s="26">
        <f t="shared" si="17"/>
        <v>0.5714285714285714</v>
      </c>
      <c r="L109" s="27" t="str">
        <f>MID('SRSF2 e2 - 2ry Str + Mask'!$D$2,E109,F109)</f>
        <v>.......</v>
      </c>
      <c r="M109" s="26">
        <f t="shared" si="18"/>
        <v>1</v>
      </c>
      <c r="N109" s="28">
        <f t="shared" si="19"/>
        <v>0.4285714285714286</v>
      </c>
      <c r="O109" s="29" t="str">
        <f t="shared" si="20"/>
        <v>ESE_ASFB</v>
      </c>
      <c r="P109" s="29" t="str">
        <f t="shared" si="21"/>
        <v>ESE</v>
      </c>
      <c r="Q109" s="28">
        <f t="shared" si="22"/>
        <v>0.4285714285714286</v>
      </c>
      <c r="R109" s="30">
        <f t="shared" si="23"/>
        <v>0</v>
      </c>
    </row>
    <row r="110" spans="1:18" ht="32" customHeight="1" x14ac:dyDescent="0.15">
      <c r="A110" s="20" t="s">
        <v>288</v>
      </c>
      <c r="B110" s="20" t="s">
        <v>580</v>
      </c>
      <c r="C110" s="20" t="s">
        <v>37</v>
      </c>
      <c r="D110" s="21" t="s">
        <v>325</v>
      </c>
      <c r="E110" s="22">
        <f t="shared" si="12"/>
        <v>167</v>
      </c>
      <c r="F110" s="23">
        <f t="shared" si="13"/>
        <v>6</v>
      </c>
      <c r="G110" s="24">
        <f t="shared" si="14"/>
        <v>173</v>
      </c>
      <c r="H110" s="25">
        <f t="shared" si="15"/>
        <v>0</v>
      </c>
      <c r="I110" s="26">
        <f t="shared" si="16"/>
        <v>-0.16666666666666666</v>
      </c>
      <c r="J110" s="27" t="str">
        <f>MID('SRSF2 e2 - 2ry Str + Mask'!$A$2,E110,F110)</f>
        <v>(((...</v>
      </c>
      <c r="K110" s="26">
        <f t="shared" si="17"/>
        <v>0.5</v>
      </c>
      <c r="L110" s="27" t="str">
        <f>MID('SRSF2 e2 - 2ry Str + Mask'!$D$2,E110,F110)</f>
        <v>......</v>
      </c>
      <c r="M110" s="26">
        <f t="shared" si="18"/>
        <v>1</v>
      </c>
      <c r="N110" s="28">
        <f t="shared" si="19"/>
        <v>0.5</v>
      </c>
      <c r="O110" s="29" t="str">
        <f t="shared" si="20"/>
        <v>Fas ESS</v>
      </c>
      <c r="P110" s="29" t="str">
        <f t="shared" si="21"/>
        <v>ESS</v>
      </c>
      <c r="Q110" s="28">
        <f t="shared" si="22"/>
        <v>0</v>
      </c>
      <c r="R110" s="30">
        <f t="shared" si="23"/>
        <v>0.5</v>
      </c>
    </row>
    <row r="111" spans="1:18" ht="32" customHeight="1" x14ac:dyDescent="0.15">
      <c r="A111" s="20" t="s">
        <v>288</v>
      </c>
      <c r="B111" s="20" t="s">
        <v>644</v>
      </c>
      <c r="C111" s="20" t="s">
        <v>37</v>
      </c>
      <c r="D111" s="21" t="s">
        <v>645</v>
      </c>
      <c r="E111" s="22">
        <f t="shared" si="12"/>
        <v>168</v>
      </c>
      <c r="F111" s="23">
        <f t="shared" si="13"/>
        <v>6</v>
      </c>
      <c r="G111" s="24">
        <f t="shared" si="14"/>
        <v>174</v>
      </c>
      <c r="H111" s="25">
        <f t="shared" si="15"/>
        <v>0</v>
      </c>
      <c r="I111" s="26">
        <f t="shared" si="16"/>
        <v>-0.16666666666666666</v>
      </c>
      <c r="J111" s="27" t="str">
        <f>MID('SRSF2 e2 - 2ry Str + Mask'!$A$2,E111,F111)</f>
        <v>((....</v>
      </c>
      <c r="K111" s="26">
        <f t="shared" si="17"/>
        <v>0.66666666666666663</v>
      </c>
      <c r="L111" s="27" t="str">
        <f>MID('SRSF2 e2 - 2ry Str + Mask'!$D$2,E111,F111)</f>
        <v>......</v>
      </c>
      <c r="M111" s="26">
        <f t="shared" si="18"/>
        <v>1</v>
      </c>
      <c r="N111" s="28">
        <f t="shared" si="19"/>
        <v>0.33333333333333337</v>
      </c>
      <c r="O111" s="29" t="str">
        <f t="shared" si="20"/>
        <v>Fas ESS</v>
      </c>
      <c r="P111" s="29" t="str">
        <f t="shared" si="21"/>
        <v>ESS</v>
      </c>
      <c r="Q111" s="28">
        <f t="shared" si="22"/>
        <v>0</v>
      </c>
      <c r="R111" s="30">
        <f t="shared" si="23"/>
        <v>0.33333333333333337</v>
      </c>
    </row>
    <row r="112" spans="1:18" ht="32" customHeight="1" x14ac:dyDescent="0.15">
      <c r="A112" s="20" t="s">
        <v>39</v>
      </c>
      <c r="B112" s="20" t="s">
        <v>646</v>
      </c>
      <c r="C112" s="20" t="s">
        <v>647</v>
      </c>
      <c r="D112" s="21" t="s">
        <v>373</v>
      </c>
      <c r="E112" s="22">
        <f t="shared" si="12"/>
        <v>180</v>
      </c>
      <c r="F112" s="23">
        <f t="shared" si="13"/>
        <v>7</v>
      </c>
      <c r="G112" s="24">
        <f t="shared" si="14"/>
        <v>187</v>
      </c>
      <c r="H112" s="25">
        <f t="shared" si="15"/>
        <v>0.14285714285714285</v>
      </c>
      <c r="I112" s="26">
        <f t="shared" si="16"/>
        <v>0</v>
      </c>
      <c r="J112" s="27" t="str">
        <f>MID('SRSF2 e2 - 2ry Str + Mask'!$A$2,E112,F112)</f>
        <v>)))..))</v>
      </c>
      <c r="K112" s="26">
        <f t="shared" si="17"/>
        <v>0.2857142857142857</v>
      </c>
      <c r="L112" s="27" t="str">
        <f>MID('SRSF2 e2 - 2ry Str + Mask'!$D$2,E112,F112)</f>
        <v>.....((</v>
      </c>
      <c r="M112" s="26">
        <f t="shared" si="18"/>
        <v>0.7142857142857143</v>
      </c>
      <c r="N112" s="28">
        <f t="shared" si="19"/>
        <v>0.4285714285714286</v>
      </c>
      <c r="O112" s="29" t="str">
        <f t="shared" si="20"/>
        <v>ESE_ASF</v>
      </c>
      <c r="P112" s="29" t="str">
        <f t="shared" si="21"/>
        <v>ESE</v>
      </c>
      <c r="Q112" s="28">
        <f t="shared" si="22"/>
        <v>0.4285714285714286</v>
      </c>
      <c r="R112" s="30">
        <f t="shared" si="23"/>
        <v>0</v>
      </c>
    </row>
    <row r="113" spans="1:18" ht="44" customHeight="1" x14ac:dyDescent="0.15">
      <c r="A113" s="20" t="s">
        <v>42</v>
      </c>
      <c r="B113" s="20" t="s">
        <v>646</v>
      </c>
      <c r="C113" s="20" t="s">
        <v>648</v>
      </c>
      <c r="D113" s="21" t="s">
        <v>373</v>
      </c>
      <c r="E113" s="22">
        <f t="shared" si="12"/>
        <v>180</v>
      </c>
      <c r="F113" s="23">
        <f t="shared" si="13"/>
        <v>7</v>
      </c>
      <c r="G113" s="24">
        <f t="shared" si="14"/>
        <v>187</v>
      </c>
      <c r="H113" s="25">
        <f t="shared" si="15"/>
        <v>0.14285714285714285</v>
      </c>
      <c r="I113" s="26">
        <f t="shared" si="16"/>
        <v>0</v>
      </c>
      <c r="J113" s="27" t="str">
        <f>MID('SRSF2 e2 - 2ry Str + Mask'!$A$2,E113,F113)</f>
        <v>)))..))</v>
      </c>
      <c r="K113" s="26">
        <f t="shared" si="17"/>
        <v>0.2857142857142857</v>
      </c>
      <c r="L113" s="27" t="str">
        <f>MID('SRSF2 e2 - 2ry Str + Mask'!$D$2,E113,F113)</f>
        <v>.....((</v>
      </c>
      <c r="M113" s="26">
        <f t="shared" si="18"/>
        <v>0.7142857142857143</v>
      </c>
      <c r="N113" s="28">
        <f t="shared" si="19"/>
        <v>0.4285714285714286</v>
      </c>
      <c r="O113" s="29" t="str">
        <f t="shared" si="20"/>
        <v>ESE_ASFB</v>
      </c>
      <c r="P113" s="29" t="str">
        <f t="shared" si="21"/>
        <v>ESE</v>
      </c>
      <c r="Q113" s="28">
        <f t="shared" si="22"/>
        <v>0.4285714285714286</v>
      </c>
      <c r="R113" s="30">
        <f t="shared" si="23"/>
        <v>0</v>
      </c>
    </row>
    <row r="114" spans="1:18" ht="32" customHeight="1" x14ac:dyDescent="0.15">
      <c r="A114" s="20" t="s">
        <v>88</v>
      </c>
      <c r="B114" s="20" t="s">
        <v>649</v>
      </c>
      <c r="C114" s="20" t="s">
        <v>650</v>
      </c>
      <c r="D114" s="21" t="s">
        <v>651</v>
      </c>
      <c r="E114" s="22">
        <f t="shared" si="12"/>
        <v>182</v>
      </c>
      <c r="F114" s="23">
        <f t="shared" si="13"/>
        <v>6</v>
      </c>
      <c r="G114" s="24">
        <f t="shared" si="14"/>
        <v>188</v>
      </c>
      <c r="H114" s="25">
        <f t="shared" si="15"/>
        <v>0.16666666666666666</v>
      </c>
      <c r="I114" s="26">
        <f t="shared" si="16"/>
        <v>0</v>
      </c>
      <c r="J114" s="27" t="str">
        <f>MID('SRSF2 e2 - 2ry Str + Mask'!$A$2,E114,F114)</f>
        <v>)..)))</v>
      </c>
      <c r="K114" s="26">
        <f t="shared" si="17"/>
        <v>0.33333333333333331</v>
      </c>
      <c r="L114" s="27" t="str">
        <f>MID('SRSF2 e2 - 2ry Str + Mask'!$D$2,E114,F114)</f>
        <v>...(((</v>
      </c>
      <c r="M114" s="26">
        <f t="shared" si="18"/>
        <v>0.5</v>
      </c>
      <c r="N114" s="28">
        <f t="shared" si="19"/>
        <v>0.16666666666666669</v>
      </c>
      <c r="O114" s="29" t="str">
        <f t="shared" si="20"/>
        <v>ESE_9G8</v>
      </c>
      <c r="P114" s="29" t="str">
        <f t="shared" si="21"/>
        <v>ESE</v>
      </c>
      <c r="Q114" s="28">
        <f t="shared" si="22"/>
        <v>0.16666666666666669</v>
      </c>
      <c r="R114" s="30">
        <f t="shared" si="23"/>
        <v>0</v>
      </c>
    </row>
    <row r="115" spans="1:18" ht="32" customHeight="1" x14ac:dyDescent="0.15">
      <c r="A115" s="20" t="s">
        <v>196</v>
      </c>
      <c r="B115" s="20" t="s">
        <v>649</v>
      </c>
      <c r="C115" s="20" t="s">
        <v>37</v>
      </c>
      <c r="D115" s="21" t="s">
        <v>651</v>
      </c>
      <c r="E115" s="22">
        <f t="shared" si="12"/>
        <v>182</v>
      </c>
      <c r="F115" s="23">
        <f t="shared" si="13"/>
        <v>6</v>
      </c>
      <c r="G115" s="24">
        <f t="shared" si="14"/>
        <v>188</v>
      </c>
      <c r="H115" s="25">
        <f t="shared" si="15"/>
        <v>0.16666666666666666</v>
      </c>
      <c r="I115" s="26">
        <f t="shared" si="16"/>
        <v>0</v>
      </c>
      <c r="J115" s="27" t="str">
        <f>MID('SRSF2 e2 - 2ry Str + Mask'!$A$2,E115,F115)</f>
        <v>)..)))</v>
      </c>
      <c r="K115" s="26">
        <f t="shared" si="17"/>
        <v>0.33333333333333331</v>
      </c>
      <c r="L115" s="27" t="str">
        <f>MID('SRSF2 e2 - 2ry Str + Mask'!$D$2,E115,F115)</f>
        <v>...(((</v>
      </c>
      <c r="M115" s="26">
        <f t="shared" si="18"/>
        <v>0.5</v>
      </c>
      <c r="N115" s="28">
        <f t="shared" si="19"/>
        <v>0.16666666666666669</v>
      </c>
      <c r="O115" s="29" t="str">
        <f t="shared" si="20"/>
        <v>RESCUE ESE</v>
      </c>
      <c r="P115" s="29" t="str">
        <f t="shared" si="21"/>
        <v>ESE</v>
      </c>
      <c r="Q115" s="28">
        <f t="shared" si="22"/>
        <v>0.16666666666666669</v>
      </c>
      <c r="R115" s="30">
        <f t="shared" si="23"/>
        <v>0</v>
      </c>
    </row>
    <row r="116" spans="1:18" ht="32" customHeight="1" x14ac:dyDescent="0.15">
      <c r="A116" s="20" t="s">
        <v>35</v>
      </c>
      <c r="B116" s="20" t="s">
        <v>652</v>
      </c>
      <c r="C116" s="20" t="s">
        <v>37</v>
      </c>
      <c r="D116" s="21" t="s">
        <v>381</v>
      </c>
      <c r="E116" s="22">
        <f t="shared" si="12"/>
        <v>183</v>
      </c>
      <c r="F116" s="23">
        <f t="shared" si="13"/>
        <v>6</v>
      </c>
      <c r="G116" s="24">
        <f t="shared" si="14"/>
        <v>189</v>
      </c>
      <c r="H116" s="25">
        <f t="shared" si="15"/>
        <v>0.16666666666666666</v>
      </c>
      <c r="I116" s="26">
        <f t="shared" si="16"/>
        <v>0</v>
      </c>
      <c r="J116" s="27" t="str">
        <f>MID('SRSF2 e2 - 2ry Str + Mask'!$A$2,E116,F116)</f>
        <v>..))))</v>
      </c>
      <c r="K116" s="26">
        <f t="shared" si="17"/>
        <v>0.33333333333333331</v>
      </c>
      <c r="L116" s="27" t="str">
        <f>MID('SRSF2 e2 - 2ry Str + Mask'!$D$2,E116,F116)</f>
        <v>..(((.</v>
      </c>
      <c r="M116" s="26">
        <f t="shared" si="18"/>
        <v>0.5</v>
      </c>
      <c r="N116" s="28">
        <f t="shared" si="19"/>
        <v>0.16666666666666669</v>
      </c>
      <c r="O116" s="29" t="str">
        <f t="shared" si="20"/>
        <v>EIE</v>
      </c>
      <c r="P116" s="29" t="str">
        <f t="shared" si="21"/>
        <v>ESE</v>
      </c>
      <c r="Q116" s="28">
        <f t="shared" si="22"/>
        <v>0.16666666666666669</v>
      </c>
      <c r="R116" s="30">
        <f t="shared" si="23"/>
        <v>0</v>
      </c>
    </row>
    <row r="117" spans="1:18" ht="32" customHeight="1" x14ac:dyDescent="0.15">
      <c r="A117" s="20" t="s">
        <v>35</v>
      </c>
      <c r="B117" s="20" t="s">
        <v>653</v>
      </c>
      <c r="C117" s="20" t="s">
        <v>37</v>
      </c>
      <c r="D117" s="21" t="s">
        <v>383</v>
      </c>
      <c r="E117" s="22">
        <f t="shared" si="12"/>
        <v>184</v>
      </c>
      <c r="F117" s="23">
        <f t="shared" si="13"/>
        <v>6</v>
      </c>
      <c r="G117" s="24">
        <f t="shared" si="14"/>
        <v>190</v>
      </c>
      <c r="H117" s="25">
        <f t="shared" si="15"/>
        <v>0.16666666666666666</v>
      </c>
      <c r="I117" s="26">
        <f t="shared" si="16"/>
        <v>0</v>
      </c>
      <c r="J117" s="27" t="str">
        <f>MID('SRSF2 e2 - 2ry Str + Mask'!$A$2,E117,F117)</f>
        <v>.)))).</v>
      </c>
      <c r="K117" s="26">
        <f t="shared" si="17"/>
        <v>0.33333333333333331</v>
      </c>
      <c r="L117" s="27" t="str">
        <f>MID('SRSF2 e2 - 2ry Str + Mask'!$D$2,E117,F117)</f>
        <v>.(((..</v>
      </c>
      <c r="M117" s="26">
        <f t="shared" si="18"/>
        <v>0.5</v>
      </c>
      <c r="N117" s="28">
        <f t="shared" si="19"/>
        <v>0.16666666666666669</v>
      </c>
      <c r="O117" s="29" t="str">
        <f t="shared" si="20"/>
        <v>EIE</v>
      </c>
      <c r="P117" s="29" t="str">
        <f t="shared" si="21"/>
        <v>ESE</v>
      </c>
      <c r="Q117" s="28">
        <f t="shared" si="22"/>
        <v>0.16666666666666669</v>
      </c>
      <c r="R117" s="30">
        <f t="shared" si="23"/>
        <v>0</v>
      </c>
    </row>
    <row r="118" spans="1:18" ht="32" customHeight="1" x14ac:dyDescent="0.15">
      <c r="A118" s="20" t="s">
        <v>35</v>
      </c>
      <c r="B118" s="20" t="s">
        <v>47</v>
      </c>
      <c r="C118" s="20" t="s">
        <v>37</v>
      </c>
      <c r="D118" s="21" t="s">
        <v>387</v>
      </c>
      <c r="E118" s="22">
        <f t="shared" si="12"/>
        <v>185</v>
      </c>
      <c r="F118" s="23">
        <f t="shared" si="13"/>
        <v>6</v>
      </c>
      <c r="G118" s="24">
        <f t="shared" si="14"/>
        <v>191</v>
      </c>
      <c r="H118" s="25">
        <f t="shared" si="15"/>
        <v>0.16666666666666666</v>
      </c>
      <c r="I118" s="26">
        <f t="shared" si="16"/>
        <v>0</v>
      </c>
      <c r="J118" s="27" t="str">
        <f>MID('SRSF2 e2 - 2ry Str + Mask'!$A$2,E118,F118)</f>
        <v>))))..</v>
      </c>
      <c r="K118" s="26">
        <f t="shared" si="17"/>
        <v>0.33333333333333331</v>
      </c>
      <c r="L118" s="27" t="str">
        <f>MID('SRSF2 e2 - 2ry Str + Mask'!$D$2,E118,F118)</f>
        <v>(((...</v>
      </c>
      <c r="M118" s="26">
        <f t="shared" si="18"/>
        <v>0.5</v>
      </c>
      <c r="N118" s="28">
        <f t="shared" si="19"/>
        <v>0.16666666666666669</v>
      </c>
      <c r="O118" s="29" t="str">
        <f t="shared" si="20"/>
        <v>EIE</v>
      </c>
      <c r="P118" s="29" t="str">
        <f t="shared" si="21"/>
        <v>ESE</v>
      </c>
      <c r="Q118" s="28">
        <f t="shared" si="22"/>
        <v>0.16666666666666669</v>
      </c>
      <c r="R118" s="30">
        <f t="shared" si="23"/>
        <v>0</v>
      </c>
    </row>
    <row r="119" spans="1:18" ht="44" customHeight="1" x14ac:dyDescent="0.15">
      <c r="A119" s="20" t="s">
        <v>49</v>
      </c>
      <c r="B119" s="20" t="s">
        <v>654</v>
      </c>
      <c r="C119" s="20" t="s">
        <v>655</v>
      </c>
      <c r="D119" s="21" t="s">
        <v>387</v>
      </c>
      <c r="E119" s="22">
        <f t="shared" si="12"/>
        <v>185</v>
      </c>
      <c r="F119" s="23">
        <f t="shared" si="13"/>
        <v>8</v>
      </c>
      <c r="G119" s="24">
        <f t="shared" si="14"/>
        <v>193</v>
      </c>
      <c r="H119" s="25">
        <f t="shared" si="15"/>
        <v>0.125</v>
      </c>
      <c r="I119" s="26">
        <f t="shared" si="16"/>
        <v>0</v>
      </c>
      <c r="J119" s="27" t="str">
        <f>MID('SRSF2 e2 - 2ry Str + Mask'!$A$2,E119,F119)</f>
        <v>))))....</v>
      </c>
      <c r="K119" s="26">
        <f t="shared" si="17"/>
        <v>0.5</v>
      </c>
      <c r="L119" s="27" t="str">
        <f>MID('SRSF2 e2 - 2ry Str + Mask'!$D$2,E119,F119)</f>
        <v>(((.....</v>
      </c>
      <c r="M119" s="26">
        <f t="shared" si="18"/>
        <v>0.625</v>
      </c>
      <c r="N119" s="28">
        <f t="shared" si="19"/>
        <v>0.125</v>
      </c>
      <c r="O119" s="29" t="str">
        <f t="shared" si="20"/>
        <v>ESE_SC35</v>
      </c>
      <c r="P119" s="29" t="str">
        <f t="shared" si="21"/>
        <v>ESE</v>
      </c>
      <c r="Q119" s="28">
        <f t="shared" si="22"/>
        <v>0.125</v>
      </c>
      <c r="R119" s="30">
        <f t="shared" si="23"/>
        <v>0</v>
      </c>
    </row>
    <row r="120" spans="1:18" ht="44" customHeight="1" x14ac:dyDescent="0.15">
      <c r="A120" s="20" t="s">
        <v>24</v>
      </c>
      <c r="B120" s="20" t="s">
        <v>656</v>
      </c>
      <c r="C120" s="20" t="s">
        <v>657</v>
      </c>
      <c r="D120" s="21" t="s">
        <v>389</v>
      </c>
      <c r="E120" s="22">
        <f t="shared" si="12"/>
        <v>186</v>
      </c>
      <c r="F120" s="23">
        <f t="shared" si="13"/>
        <v>8</v>
      </c>
      <c r="G120" s="24">
        <f t="shared" si="14"/>
        <v>194</v>
      </c>
      <c r="H120" s="25">
        <f t="shared" si="15"/>
        <v>0</v>
      </c>
      <c r="I120" s="26">
        <f t="shared" si="16"/>
        <v>-0.125</v>
      </c>
      <c r="J120" s="27" t="str">
        <f>MID('SRSF2 e2 - 2ry Str + Mask'!$A$2,E120,F120)</f>
        <v>))).....</v>
      </c>
      <c r="K120" s="26">
        <f t="shared" si="17"/>
        <v>0.625</v>
      </c>
      <c r="L120" s="27" t="str">
        <f>MID('SRSF2 e2 - 2ry Str + Mask'!$D$2,E120,F120)</f>
        <v>((......</v>
      </c>
      <c r="M120" s="26">
        <f t="shared" si="18"/>
        <v>0.75</v>
      </c>
      <c r="N120" s="28">
        <f t="shared" si="19"/>
        <v>0.125</v>
      </c>
      <c r="O120" s="29" t="str">
        <f t="shared" si="20"/>
        <v>Sironi_motif3</v>
      </c>
      <c r="P120" s="29" t="str">
        <f t="shared" si="21"/>
        <v>ESS</v>
      </c>
      <c r="Q120" s="28">
        <f t="shared" si="22"/>
        <v>0</v>
      </c>
      <c r="R120" s="30">
        <f t="shared" si="23"/>
        <v>0.125</v>
      </c>
    </row>
    <row r="121" spans="1:18" ht="44" customHeight="1" x14ac:dyDescent="0.15">
      <c r="A121" s="20" t="s">
        <v>24</v>
      </c>
      <c r="B121" s="20" t="s">
        <v>658</v>
      </c>
      <c r="C121" s="20" t="s">
        <v>274</v>
      </c>
      <c r="D121" s="21" t="s">
        <v>391</v>
      </c>
      <c r="E121" s="22">
        <f t="shared" si="12"/>
        <v>187</v>
      </c>
      <c r="F121" s="23">
        <f t="shared" si="13"/>
        <v>8</v>
      </c>
      <c r="G121" s="24">
        <f t="shared" si="14"/>
        <v>195</v>
      </c>
      <c r="H121" s="25">
        <f t="shared" si="15"/>
        <v>0</v>
      </c>
      <c r="I121" s="26">
        <f t="shared" si="16"/>
        <v>-0.125</v>
      </c>
      <c r="J121" s="27" t="str">
        <f>MID('SRSF2 e2 - 2ry Str + Mask'!$A$2,E121,F121)</f>
        <v>))......</v>
      </c>
      <c r="K121" s="26">
        <f t="shared" si="17"/>
        <v>0.75</v>
      </c>
      <c r="L121" s="27" t="str">
        <f>MID('SRSF2 e2 - 2ry Str + Mask'!$D$2,E121,F121)</f>
        <v>(......)</v>
      </c>
      <c r="M121" s="26">
        <f t="shared" si="18"/>
        <v>0.75</v>
      </c>
      <c r="N121" s="28">
        <f t="shared" si="19"/>
        <v>0</v>
      </c>
      <c r="O121" s="29" t="str">
        <f t="shared" si="20"/>
        <v>Sironi_motif3</v>
      </c>
      <c r="P121" s="29" t="str">
        <f t="shared" si="21"/>
        <v>ESS</v>
      </c>
      <c r="Q121" s="28">
        <f t="shared" si="22"/>
        <v>0</v>
      </c>
      <c r="R121" s="30">
        <f t="shared" si="23"/>
        <v>0</v>
      </c>
    </row>
    <row r="122" spans="1:18" ht="44" customHeight="1" x14ac:dyDescent="0.15">
      <c r="A122" s="20" t="s">
        <v>54</v>
      </c>
      <c r="B122" s="20" t="s">
        <v>659</v>
      </c>
      <c r="C122" s="20" t="s">
        <v>660</v>
      </c>
      <c r="D122" s="21" t="s">
        <v>393</v>
      </c>
      <c r="E122" s="22">
        <f t="shared" si="12"/>
        <v>188</v>
      </c>
      <c r="F122" s="23">
        <f t="shared" si="13"/>
        <v>7</v>
      </c>
      <c r="G122" s="24">
        <f t="shared" si="14"/>
        <v>195</v>
      </c>
      <c r="H122" s="25">
        <f t="shared" si="15"/>
        <v>0.14285714285714285</v>
      </c>
      <c r="I122" s="26">
        <f t="shared" si="16"/>
        <v>0</v>
      </c>
      <c r="J122" s="27" t="str">
        <f>MID('SRSF2 e2 - 2ry Str + Mask'!$A$2,E122,F122)</f>
        <v>)......</v>
      </c>
      <c r="K122" s="26">
        <f t="shared" si="17"/>
        <v>0.8571428571428571</v>
      </c>
      <c r="L122" s="27" t="str">
        <f>MID('SRSF2 e2 - 2ry Str + Mask'!$D$2,E122,F122)</f>
        <v>......)</v>
      </c>
      <c r="M122" s="26">
        <f t="shared" si="18"/>
        <v>0.8571428571428571</v>
      </c>
      <c r="N122" s="28">
        <f t="shared" si="19"/>
        <v>0</v>
      </c>
      <c r="O122" s="29" t="str">
        <f t="shared" si="20"/>
        <v>ESE_SRp40</v>
      </c>
      <c r="P122" s="29" t="str">
        <f t="shared" si="21"/>
        <v>ESE</v>
      </c>
      <c r="Q122" s="28">
        <f t="shared" si="22"/>
        <v>0</v>
      </c>
      <c r="R122" s="30">
        <f t="shared" si="23"/>
        <v>0</v>
      </c>
    </row>
    <row r="123" spans="1:18" ht="32" customHeight="1" x14ac:dyDescent="0.15">
      <c r="A123" s="20" t="s">
        <v>88</v>
      </c>
      <c r="B123" s="20" t="s">
        <v>661</v>
      </c>
      <c r="C123" s="20" t="s">
        <v>662</v>
      </c>
      <c r="D123" s="21" t="s">
        <v>399</v>
      </c>
      <c r="E123" s="22">
        <f t="shared" si="12"/>
        <v>191</v>
      </c>
      <c r="F123" s="23">
        <f t="shared" si="13"/>
        <v>6</v>
      </c>
      <c r="G123" s="24">
        <f t="shared" si="14"/>
        <v>197</v>
      </c>
      <c r="H123" s="25">
        <f t="shared" si="15"/>
        <v>0.16666666666666666</v>
      </c>
      <c r="I123" s="26">
        <f t="shared" si="16"/>
        <v>0</v>
      </c>
      <c r="J123" s="27" t="str">
        <f>MID('SRSF2 e2 - 2ry Str + Mask'!$A$2,E123,F123)</f>
        <v>......</v>
      </c>
      <c r="K123" s="26">
        <f t="shared" si="17"/>
        <v>1</v>
      </c>
      <c r="L123" s="27" t="str">
        <f>MID('SRSF2 e2 - 2ry Str + Mask'!$D$2,E123,F123)</f>
        <v>...)))</v>
      </c>
      <c r="M123" s="26">
        <f t="shared" si="18"/>
        <v>0.5</v>
      </c>
      <c r="N123" s="28">
        <f t="shared" si="19"/>
        <v>-0.5</v>
      </c>
      <c r="O123" s="29" t="str">
        <f t="shared" si="20"/>
        <v>ESE_9G8</v>
      </c>
      <c r="P123" s="29" t="str">
        <f t="shared" si="21"/>
        <v>ESE</v>
      </c>
      <c r="Q123" s="28">
        <f t="shared" si="22"/>
        <v>-0.5</v>
      </c>
      <c r="R123" s="30">
        <f t="shared" si="23"/>
        <v>0</v>
      </c>
    </row>
    <row r="124" spans="1:18" ht="32" customHeight="1" x14ac:dyDescent="0.15">
      <c r="A124" s="20" t="s">
        <v>35</v>
      </c>
      <c r="B124" s="20" t="s">
        <v>663</v>
      </c>
      <c r="C124" s="20" t="s">
        <v>37</v>
      </c>
      <c r="D124" s="21" t="s">
        <v>664</v>
      </c>
      <c r="E124" s="22">
        <f t="shared" si="12"/>
        <v>196</v>
      </c>
      <c r="F124" s="23">
        <f t="shared" si="13"/>
        <v>6</v>
      </c>
      <c r="G124" s="24">
        <f t="shared" si="14"/>
        <v>202</v>
      </c>
      <c r="H124" s="25">
        <f t="shared" si="15"/>
        <v>0.16666666666666666</v>
      </c>
      <c r="I124" s="26">
        <f t="shared" si="16"/>
        <v>0</v>
      </c>
      <c r="J124" s="27" t="str">
        <f>MID('SRSF2 e2 - 2ry Str + Mask'!$A$2,E124,F124)</f>
        <v>..(((.</v>
      </c>
      <c r="K124" s="26">
        <f t="shared" si="17"/>
        <v>0.5</v>
      </c>
      <c r="L124" s="27" t="str">
        <f>MID('SRSF2 e2 - 2ry Str + Mask'!$D$2,E124,F124)</f>
        <v>).(((.</v>
      </c>
      <c r="M124" s="26">
        <f t="shared" si="18"/>
        <v>0.33333333333333331</v>
      </c>
      <c r="N124" s="28">
        <f t="shared" si="19"/>
        <v>-0.16666666666666669</v>
      </c>
      <c r="O124" s="29" t="str">
        <f t="shared" si="20"/>
        <v>EIE</v>
      </c>
      <c r="P124" s="29" t="str">
        <f t="shared" si="21"/>
        <v>ESE</v>
      </c>
      <c r="Q124" s="28">
        <f t="shared" si="22"/>
        <v>-0.16666666666666669</v>
      </c>
      <c r="R124" s="30">
        <f t="shared" si="23"/>
        <v>0</v>
      </c>
    </row>
    <row r="125" spans="1:18" ht="44" customHeight="1" x14ac:dyDescent="0.15">
      <c r="A125" s="20" t="s">
        <v>58</v>
      </c>
      <c r="B125" s="20" t="s">
        <v>665</v>
      </c>
      <c r="C125" s="20" t="s">
        <v>666</v>
      </c>
      <c r="D125" s="21" t="s">
        <v>664</v>
      </c>
      <c r="E125" s="22">
        <f t="shared" si="12"/>
        <v>196</v>
      </c>
      <c r="F125" s="23">
        <f t="shared" si="13"/>
        <v>8</v>
      </c>
      <c r="G125" s="24">
        <f t="shared" si="14"/>
        <v>204</v>
      </c>
      <c r="H125" s="25">
        <f t="shared" si="15"/>
        <v>0</v>
      </c>
      <c r="I125" s="26">
        <f t="shared" si="16"/>
        <v>-0.125</v>
      </c>
      <c r="J125" s="27" t="str">
        <f>MID('SRSF2 e2 - 2ry Str + Mask'!$A$2,E125,F125)</f>
        <v>..(((.((</v>
      </c>
      <c r="K125" s="26">
        <f t="shared" si="17"/>
        <v>0.375</v>
      </c>
      <c r="L125" s="27" t="str">
        <f>MID('SRSF2 e2 - 2ry Str + Mask'!$D$2,E125,F125)</f>
        <v>).(((.((</v>
      </c>
      <c r="M125" s="26">
        <f t="shared" si="18"/>
        <v>0.25</v>
      </c>
      <c r="N125" s="28">
        <f t="shared" si="19"/>
        <v>-0.125</v>
      </c>
      <c r="O125" s="29" t="str">
        <f t="shared" si="20"/>
        <v>Sironi_motif1</v>
      </c>
      <c r="P125" s="29" t="str">
        <f t="shared" si="21"/>
        <v>ESS</v>
      </c>
      <c r="Q125" s="28">
        <f t="shared" si="22"/>
        <v>0</v>
      </c>
      <c r="R125" s="30">
        <f t="shared" si="23"/>
        <v>-0.125</v>
      </c>
    </row>
    <row r="126" spans="1:18" ht="32" customHeight="1" x14ac:dyDescent="0.15">
      <c r="A126" s="20" t="s">
        <v>196</v>
      </c>
      <c r="B126" s="20" t="s">
        <v>667</v>
      </c>
      <c r="C126" s="20" t="s">
        <v>37</v>
      </c>
      <c r="D126" s="21" t="s">
        <v>405</v>
      </c>
      <c r="E126" s="22">
        <f t="shared" si="12"/>
        <v>197</v>
      </c>
      <c r="F126" s="23">
        <f t="shared" si="13"/>
        <v>6</v>
      </c>
      <c r="G126" s="24">
        <f t="shared" si="14"/>
        <v>203</v>
      </c>
      <c r="H126" s="25">
        <f t="shared" si="15"/>
        <v>0.16666666666666666</v>
      </c>
      <c r="I126" s="26">
        <f t="shared" si="16"/>
        <v>0</v>
      </c>
      <c r="J126" s="27" t="str">
        <f>MID('SRSF2 e2 - 2ry Str + Mask'!$A$2,E126,F126)</f>
        <v>.(((.(</v>
      </c>
      <c r="K126" s="26">
        <f t="shared" si="17"/>
        <v>0.33333333333333331</v>
      </c>
      <c r="L126" s="27" t="str">
        <f>MID('SRSF2 e2 - 2ry Str + Mask'!$D$2,E126,F126)</f>
        <v>.(((.(</v>
      </c>
      <c r="M126" s="26">
        <f t="shared" si="18"/>
        <v>0.33333333333333331</v>
      </c>
      <c r="N126" s="28">
        <f t="shared" si="19"/>
        <v>0</v>
      </c>
      <c r="O126" s="29" t="str">
        <f t="shared" si="20"/>
        <v>RESCUE ESE</v>
      </c>
      <c r="P126" s="29" t="str">
        <f t="shared" si="21"/>
        <v>ESE</v>
      </c>
      <c r="Q126" s="28">
        <f t="shared" si="22"/>
        <v>0</v>
      </c>
      <c r="R126" s="30">
        <f t="shared" si="23"/>
        <v>0</v>
      </c>
    </row>
    <row r="127" spans="1:18" ht="32" customHeight="1" x14ac:dyDescent="0.15">
      <c r="A127" s="20" t="s">
        <v>35</v>
      </c>
      <c r="B127" s="20" t="s">
        <v>667</v>
      </c>
      <c r="C127" s="20" t="s">
        <v>37</v>
      </c>
      <c r="D127" s="21" t="s">
        <v>405</v>
      </c>
      <c r="E127" s="22">
        <f t="shared" si="12"/>
        <v>197</v>
      </c>
      <c r="F127" s="23">
        <f t="shared" si="13"/>
        <v>6</v>
      </c>
      <c r="G127" s="24">
        <f t="shared" si="14"/>
        <v>203</v>
      </c>
      <c r="H127" s="25">
        <f t="shared" si="15"/>
        <v>0.16666666666666666</v>
      </c>
      <c r="I127" s="26">
        <f t="shared" si="16"/>
        <v>0</v>
      </c>
      <c r="J127" s="27" t="str">
        <f>MID('SRSF2 e2 - 2ry Str + Mask'!$A$2,E127,F127)</f>
        <v>.(((.(</v>
      </c>
      <c r="K127" s="26">
        <f t="shared" si="17"/>
        <v>0.33333333333333331</v>
      </c>
      <c r="L127" s="27" t="str">
        <f>MID('SRSF2 e2 - 2ry Str + Mask'!$D$2,E127,F127)</f>
        <v>.(((.(</v>
      </c>
      <c r="M127" s="26">
        <f t="shared" si="18"/>
        <v>0.33333333333333331</v>
      </c>
      <c r="N127" s="28">
        <f t="shared" si="19"/>
        <v>0</v>
      </c>
      <c r="O127" s="29" t="str">
        <f t="shared" si="20"/>
        <v>EIE</v>
      </c>
      <c r="P127" s="29" t="str">
        <f t="shared" si="21"/>
        <v>ESE</v>
      </c>
      <c r="Q127" s="28">
        <f t="shared" si="22"/>
        <v>0</v>
      </c>
      <c r="R127" s="30">
        <f t="shared" si="23"/>
        <v>0</v>
      </c>
    </row>
    <row r="128" spans="1:18" ht="32" customHeight="1" x14ac:dyDescent="0.15">
      <c r="A128" s="20" t="s">
        <v>35</v>
      </c>
      <c r="B128" s="20" t="s">
        <v>668</v>
      </c>
      <c r="C128" s="20" t="s">
        <v>37</v>
      </c>
      <c r="D128" s="21" t="s">
        <v>407</v>
      </c>
      <c r="E128" s="22">
        <f t="shared" si="12"/>
        <v>198</v>
      </c>
      <c r="F128" s="23">
        <f t="shared" si="13"/>
        <v>6</v>
      </c>
      <c r="G128" s="24">
        <f t="shared" si="14"/>
        <v>204</v>
      </c>
      <c r="H128" s="25">
        <f t="shared" si="15"/>
        <v>0.16666666666666666</v>
      </c>
      <c r="I128" s="26">
        <f t="shared" si="16"/>
        <v>0</v>
      </c>
      <c r="J128" s="27" t="str">
        <f>MID('SRSF2 e2 - 2ry Str + Mask'!$A$2,E128,F128)</f>
        <v>(((.((</v>
      </c>
      <c r="K128" s="26">
        <f t="shared" si="17"/>
        <v>0.16666666666666666</v>
      </c>
      <c r="L128" s="27" t="str">
        <f>MID('SRSF2 e2 - 2ry Str + Mask'!$D$2,E128,F128)</f>
        <v>(((.((</v>
      </c>
      <c r="M128" s="26">
        <f t="shared" si="18"/>
        <v>0.16666666666666666</v>
      </c>
      <c r="N128" s="28">
        <f t="shared" si="19"/>
        <v>0</v>
      </c>
      <c r="O128" s="29" t="str">
        <f t="shared" si="20"/>
        <v>EIE</v>
      </c>
      <c r="P128" s="29" t="str">
        <f t="shared" si="21"/>
        <v>ESE</v>
      </c>
      <c r="Q128" s="28">
        <f t="shared" si="22"/>
        <v>0</v>
      </c>
      <c r="R128" s="30">
        <f t="shared" si="23"/>
        <v>0</v>
      </c>
    </row>
    <row r="129" spans="1:18" ht="44" customHeight="1" x14ac:dyDescent="0.15">
      <c r="A129" s="20" t="s">
        <v>49</v>
      </c>
      <c r="B129" s="20" t="s">
        <v>669</v>
      </c>
      <c r="C129" s="20" t="s">
        <v>670</v>
      </c>
      <c r="D129" s="21" t="s">
        <v>409</v>
      </c>
      <c r="E129" s="22">
        <f t="shared" si="12"/>
        <v>199</v>
      </c>
      <c r="F129" s="23">
        <f t="shared" si="13"/>
        <v>8</v>
      </c>
      <c r="G129" s="24">
        <f t="shared" si="14"/>
        <v>207</v>
      </c>
      <c r="H129" s="25">
        <f t="shared" si="15"/>
        <v>0.125</v>
      </c>
      <c r="I129" s="26">
        <f t="shared" si="16"/>
        <v>0</v>
      </c>
      <c r="J129" s="27" t="str">
        <f>MID('SRSF2 e2 - 2ry Str + Mask'!$A$2,E129,F129)</f>
        <v>((.(((.(</v>
      </c>
      <c r="K129" s="26">
        <f t="shared" si="17"/>
        <v>0.25</v>
      </c>
      <c r="L129" s="27" t="str">
        <f>MID('SRSF2 e2 - 2ry Str + Mask'!$D$2,E129,F129)</f>
        <v>((.(((.(</v>
      </c>
      <c r="M129" s="26">
        <f t="shared" si="18"/>
        <v>0.25</v>
      </c>
      <c r="N129" s="28">
        <f t="shared" si="19"/>
        <v>0</v>
      </c>
      <c r="O129" s="29" t="str">
        <f t="shared" si="20"/>
        <v>ESE_SC35</v>
      </c>
      <c r="P129" s="29" t="str">
        <f t="shared" si="21"/>
        <v>ESE</v>
      </c>
      <c r="Q129" s="28">
        <f t="shared" si="22"/>
        <v>0</v>
      </c>
      <c r="R129" s="30">
        <f t="shared" si="23"/>
        <v>0</v>
      </c>
    </row>
    <row r="130" spans="1:18" ht="44" customHeight="1" x14ac:dyDescent="0.15">
      <c r="A130" s="20" t="s">
        <v>54</v>
      </c>
      <c r="B130" s="20" t="s">
        <v>671</v>
      </c>
      <c r="C130" s="20" t="s">
        <v>672</v>
      </c>
      <c r="D130" s="21" t="s">
        <v>417</v>
      </c>
      <c r="E130" s="22">
        <f t="shared" ref="E130:E193" si="24">MID(D130,12,LEN(D130)-13)+50</f>
        <v>202</v>
      </c>
      <c r="F130" s="23">
        <f t="shared" ref="F130:F193" si="25">LEN(B130)-12</f>
        <v>7</v>
      </c>
      <c r="G130" s="24">
        <f t="shared" ref="G130:G193" si="26">E130+F130</f>
        <v>209</v>
      </c>
      <c r="H130" s="25">
        <f t="shared" ref="H130:H193" si="27">IF(P130="ESE",1/F130,0)</f>
        <v>0.14285714285714285</v>
      </c>
      <c r="I130" s="26">
        <f t="shared" ref="I130:I193" si="28">IF(P130="ESS",-1/F130,0)</f>
        <v>0</v>
      </c>
      <c r="J130" s="27" t="str">
        <f>MID('SRSF2 e2 - 2ry Str + Mask'!$A$2,E130,F130)</f>
        <v>(((.(((</v>
      </c>
      <c r="K130" s="26">
        <f t="shared" ref="K130:K193" si="29">(F130-LEN(SUBSTITUTE(J130,".","")))/F130</f>
        <v>0.14285714285714285</v>
      </c>
      <c r="L130" s="27" t="str">
        <f>MID('SRSF2 e2 - 2ry Str + Mask'!$D$2,E130,F130)</f>
        <v>(((.(((</v>
      </c>
      <c r="M130" s="26">
        <f t="shared" ref="M130:M193" si="30">(F130-LEN(SUBSTITUTE(L130,".","")))/F130</f>
        <v>0.14285714285714285</v>
      </c>
      <c r="N130" s="28">
        <f t="shared" ref="N130:N193" si="31">M130-K130</f>
        <v>0</v>
      </c>
      <c r="O130" s="29" t="str">
        <f t="shared" ref="O130:O193" si="32">MID(A130,11,(LEN(A130)-22))</f>
        <v>ESE_SRp40</v>
      </c>
      <c r="P130" s="29" t="str">
        <f t="shared" ref="P130:P193" si="33">MID(A130,(LEN(A130)-9),3)</f>
        <v>ESE</v>
      </c>
      <c r="Q130" s="28">
        <f t="shared" ref="Q130:Q193" si="34">IF(P130="ESE",N130,0)</f>
        <v>0</v>
      </c>
      <c r="R130" s="30">
        <f t="shared" ref="R130:R193" si="35">IF(P130="ESS",N130,0)</f>
        <v>0</v>
      </c>
    </row>
    <row r="131" spans="1:18" ht="32" customHeight="1" x14ac:dyDescent="0.15">
      <c r="A131" s="20" t="s">
        <v>39</v>
      </c>
      <c r="B131" s="20" t="s">
        <v>673</v>
      </c>
      <c r="C131" s="20" t="s">
        <v>674</v>
      </c>
      <c r="D131" s="21" t="s">
        <v>675</v>
      </c>
      <c r="E131" s="22">
        <f t="shared" si="24"/>
        <v>203</v>
      </c>
      <c r="F131" s="23">
        <f t="shared" si="25"/>
        <v>7</v>
      </c>
      <c r="G131" s="24">
        <f t="shared" si="26"/>
        <v>210</v>
      </c>
      <c r="H131" s="25">
        <f t="shared" si="27"/>
        <v>0.14285714285714285</v>
      </c>
      <c r="I131" s="26">
        <f t="shared" si="28"/>
        <v>0</v>
      </c>
      <c r="J131" s="27" t="str">
        <f>MID('SRSF2 e2 - 2ry Str + Mask'!$A$2,E131,F131)</f>
        <v>((.(((.</v>
      </c>
      <c r="K131" s="26">
        <f t="shared" si="29"/>
        <v>0.2857142857142857</v>
      </c>
      <c r="L131" s="27" t="str">
        <f>MID('SRSF2 e2 - 2ry Str + Mask'!$D$2,E131,F131)</f>
        <v>((.(((.</v>
      </c>
      <c r="M131" s="26">
        <f t="shared" si="30"/>
        <v>0.2857142857142857</v>
      </c>
      <c r="N131" s="28">
        <f t="shared" si="31"/>
        <v>0</v>
      </c>
      <c r="O131" s="29" t="str">
        <f t="shared" si="32"/>
        <v>ESE_ASF</v>
      </c>
      <c r="P131" s="29" t="str">
        <f t="shared" si="33"/>
        <v>ESE</v>
      </c>
      <c r="Q131" s="28">
        <f t="shared" si="34"/>
        <v>0</v>
      </c>
      <c r="R131" s="30">
        <f t="shared" si="35"/>
        <v>0</v>
      </c>
    </row>
    <row r="132" spans="1:18" ht="44" customHeight="1" x14ac:dyDescent="0.15">
      <c r="A132" s="20" t="s">
        <v>42</v>
      </c>
      <c r="B132" s="20" t="s">
        <v>673</v>
      </c>
      <c r="C132" s="20" t="s">
        <v>676</v>
      </c>
      <c r="D132" s="21" t="s">
        <v>675</v>
      </c>
      <c r="E132" s="22">
        <f t="shared" si="24"/>
        <v>203</v>
      </c>
      <c r="F132" s="23">
        <f t="shared" si="25"/>
        <v>7</v>
      </c>
      <c r="G132" s="24">
        <f t="shared" si="26"/>
        <v>210</v>
      </c>
      <c r="H132" s="25">
        <f t="shared" si="27"/>
        <v>0.14285714285714285</v>
      </c>
      <c r="I132" s="26">
        <f t="shared" si="28"/>
        <v>0</v>
      </c>
      <c r="J132" s="27" t="str">
        <f>MID('SRSF2 e2 - 2ry Str + Mask'!$A$2,E132,F132)</f>
        <v>((.(((.</v>
      </c>
      <c r="K132" s="26">
        <f t="shared" si="29"/>
        <v>0.2857142857142857</v>
      </c>
      <c r="L132" s="27" t="str">
        <f>MID('SRSF2 e2 - 2ry Str + Mask'!$D$2,E132,F132)</f>
        <v>((.(((.</v>
      </c>
      <c r="M132" s="26">
        <f t="shared" si="30"/>
        <v>0.2857142857142857</v>
      </c>
      <c r="N132" s="28">
        <f t="shared" si="31"/>
        <v>0</v>
      </c>
      <c r="O132" s="29" t="str">
        <f t="shared" si="32"/>
        <v>ESE_ASFB</v>
      </c>
      <c r="P132" s="29" t="str">
        <f t="shared" si="33"/>
        <v>ESE</v>
      </c>
      <c r="Q132" s="28">
        <f t="shared" si="34"/>
        <v>0</v>
      </c>
      <c r="R132" s="30">
        <f t="shared" si="35"/>
        <v>0</v>
      </c>
    </row>
    <row r="133" spans="1:18" ht="32" customHeight="1" x14ac:dyDescent="0.15">
      <c r="A133" s="20" t="s">
        <v>88</v>
      </c>
      <c r="B133" s="20" t="s">
        <v>677</v>
      </c>
      <c r="C133" s="20" t="s">
        <v>678</v>
      </c>
      <c r="D133" s="21" t="s">
        <v>679</v>
      </c>
      <c r="E133" s="22">
        <f t="shared" si="24"/>
        <v>205</v>
      </c>
      <c r="F133" s="23">
        <f t="shared" si="25"/>
        <v>6</v>
      </c>
      <c r="G133" s="24">
        <f t="shared" si="26"/>
        <v>211</v>
      </c>
      <c r="H133" s="25">
        <f t="shared" si="27"/>
        <v>0.16666666666666666</v>
      </c>
      <c r="I133" s="26">
        <f t="shared" si="28"/>
        <v>0</v>
      </c>
      <c r="J133" s="27" t="str">
        <f>MID('SRSF2 e2 - 2ry Str + Mask'!$A$2,E133,F133)</f>
        <v>.(((..</v>
      </c>
      <c r="K133" s="26">
        <f t="shared" si="29"/>
        <v>0.5</v>
      </c>
      <c r="L133" s="27" t="str">
        <f>MID('SRSF2 e2 - 2ry Str + Mask'!$D$2,E133,F133)</f>
        <v>.(((..</v>
      </c>
      <c r="M133" s="26">
        <f t="shared" si="30"/>
        <v>0.5</v>
      </c>
      <c r="N133" s="28">
        <f t="shared" si="31"/>
        <v>0</v>
      </c>
      <c r="O133" s="29" t="str">
        <f t="shared" si="32"/>
        <v>ESE_9G8</v>
      </c>
      <c r="P133" s="29" t="str">
        <f t="shared" si="33"/>
        <v>ESE</v>
      </c>
      <c r="Q133" s="28">
        <f t="shared" si="34"/>
        <v>0</v>
      </c>
      <c r="R133" s="30">
        <f t="shared" si="35"/>
        <v>0</v>
      </c>
    </row>
    <row r="134" spans="1:18" ht="32" customHeight="1" x14ac:dyDescent="0.15">
      <c r="A134" s="20" t="s">
        <v>196</v>
      </c>
      <c r="B134" s="20" t="s">
        <v>680</v>
      </c>
      <c r="C134" s="20" t="s">
        <v>37</v>
      </c>
      <c r="D134" s="21" t="s">
        <v>681</v>
      </c>
      <c r="E134" s="22">
        <f t="shared" si="24"/>
        <v>206</v>
      </c>
      <c r="F134" s="23">
        <f t="shared" si="25"/>
        <v>6</v>
      </c>
      <c r="G134" s="24">
        <f t="shared" si="26"/>
        <v>212</v>
      </c>
      <c r="H134" s="25">
        <f t="shared" si="27"/>
        <v>0.16666666666666666</v>
      </c>
      <c r="I134" s="26">
        <f t="shared" si="28"/>
        <v>0</v>
      </c>
      <c r="J134" s="27" t="str">
        <f>MID('SRSF2 e2 - 2ry Str + Mask'!$A$2,E134,F134)</f>
        <v>(((..(</v>
      </c>
      <c r="K134" s="26">
        <f t="shared" si="29"/>
        <v>0.33333333333333331</v>
      </c>
      <c r="L134" s="27" t="str">
        <f>MID('SRSF2 e2 - 2ry Str + Mask'!$D$2,E134,F134)</f>
        <v>(((..(</v>
      </c>
      <c r="M134" s="26">
        <f t="shared" si="30"/>
        <v>0.33333333333333331</v>
      </c>
      <c r="N134" s="28">
        <f t="shared" si="31"/>
        <v>0</v>
      </c>
      <c r="O134" s="29" t="str">
        <f t="shared" si="32"/>
        <v>RESCUE ESE</v>
      </c>
      <c r="P134" s="29" t="str">
        <f t="shared" si="33"/>
        <v>ESE</v>
      </c>
      <c r="Q134" s="28">
        <f t="shared" si="34"/>
        <v>0</v>
      </c>
      <c r="R134" s="30">
        <f t="shared" si="35"/>
        <v>0</v>
      </c>
    </row>
    <row r="135" spans="1:18" ht="32" customHeight="1" x14ac:dyDescent="0.15">
      <c r="A135" s="20" t="s">
        <v>39</v>
      </c>
      <c r="B135" s="20" t="s">
        <v>682</v>
      </c>
      <c r="C135" s="20" t="s">
        <v>683</v>
      </c>
      <c r="D135" s="21" t="s">
        <v>684</v>
      </c>
      <c r="E135" s="22">
        <f t="shared" si="24"/>
        <v>207</v>
      </c>
      <c r="F135" s="23">
        <f t="shared" si="25"/>
        <v>7</v>
      </c>
      <c r="G135" s="24">
        <f t="shared" si="26"/>
        <v>214</v>
      </c>
      <c r="H135" s="25">
        <f t="shared" si="27"/>
        <v>0.14285714285714285</v>
      </c>
      <c r="I135" s="26">
        <f t="shared" si="28"/>
        <v>0</v>
      </c>
      <c r="J135" s="27" t="str">
        <f>MID('SRSF2 e2 - 2ry Str + Mask'!$A$2,E135,F135)</f>
        <v>((..((.</v>
      </c>
      <c r="K135" s="26">
        <f t="shared" si="29"/>
        <v>0.42857142857142855</v>
      </c>
      <c r="L135" s="27" t="str">
        <f>MID('SRSF2 e2 - 2ry Str + Mask'!$D$2,E135,F135)</f>
        <v>((..((.</v>
      </c>
      <c r="M135" s="26">
        <f t="shared" si="30"/>
        <v>0.42857142857142855</v>
      </c>
      <c r="N135" s="28">
        <f t="shared" si="31"/>
        <v>0</v>
      </c>
      <c r="O135" s="29" t="str">
        <f t="shared" si="32"/>
        <v>ESE_ASF</v>
      </c>
      <c r="P135" s="29" t="str">
        <f t="shared" si="33"/>
        <v>ESE</v>
      </c>
      <c r="Q135" s="28">
        <f t="shared" si="34"/>
        <v>0</v>
      </c>
      <c r="R135" s="30">
        <f t="shared" si="35"/>
        <v>0</v>
      </c>
    </row>
    <row r="136" spans="1:18" ht="44" customHeight="1" x14ac:dyDescent="0.15">
      <c r="A136" s="20" t="s">
        <v>42</v>
      </c>
      <c r="B136" s="20" t="s">
        <v>682</v>
      </c>
      <c r="C136" s="20" t="s">
        <v>685</v>
      </c>
      <c r="D136" s="21" t="s">
        <v>684</v>
      </c>
      <c r="E136" s="22">
        <f t="shared" si="24"/>
        <v>207</v>
      </c>
      <c r="F136" s="23">
        <f t="shared" si="25"/>
        <v>7</v>
      </c>
      <c r="G136" s="24">
        <f t="shared" si="26"/>
        <v>214</v>
      </c>
      <c r="H136" s="25">
        <f t="shared" si="27"/>
        <v>0.14285714285714285</v>
      </c>
      <c r="I136" s="26">
        <f t="shared" si="28"/>
        <v>0</v>
      </c>
      <c r="J136" s="27" t="str">
        <f>MID('SRSF2 e2 - 2ry Str + Mask'!$A$2,E136,F136)</f>
        <v>((..((.</v>
      </c>
      <c r="K136" s="26">
        <f t="shared" si="29"/>
        <v>0.42857142857142855</v>
      </c>
      <c r="L136" s="27" t="str">
        <f>MID('SRSF2 e2 - 2ry Str + Mask'!$D$2,E136,F136)</f>
        <v>((..((.</v>
      </c>
      <c r="M136" s="26">
        <f t="shared" si="30"/>
        <v>0.42857142857142855</v>
      </c>
      <c r="N136" s="28">
        <f t="shared" si="31"/>
        <v>0</v>
      </c>
      <c r="O136" s="29" t="str">
        <f t="shared" si="32"/>
        <v>ESE_ASFB</v>
      </c>
      <c r="P136" s="29" t="str">
        <f t="shared" si="33"/>
        <v>ESE</v>
      </c>
      <c r="Q136" s="28">
        <f t="shared" si="34"/>
        <v>0</v>
      </c>
      <c r="R136" s="30">
        <f t="shared" si="35"/>
        <v>0</v>
      </c>
    </row>
    <row r="137" spans="1:18" ht="44" customHeight="1" x14ac:dyDescent="0.15">
      <c r="A137" s="20" t="s">
        <v>69</v>
      </c>
      <c r="B137" s="20" t="s">
        <v>682</v>
      </c>
      <c r="C137" s="20" t="s">
        <v>686</v>
      </c>
      <c r="D137" s="21" t="s">
        <v>684</v>
      </c>
      <c r="E137" s="22">
        <f t="shared" si="24"/>
        <v>207</v>
      </c>
      <c r="F137" s="23">
        <f t="shared" si="25"/>
        <v>7</v>
      </c>
      <c r="G137" s="24">
        <f t="shared" si="26"/>
        <v>214</v>
      </c>
      <c r="H137" s="25">
        <f t="shared" si="27"/>
        <v>0</v>
      </c>
      <c r="I137" s="26">
        <f t="shared" si="28"/>
        <v>-0.14285714285714285</v>
      </c>
      <c r="J137" s="27" t="str">
        <f>MID('SRSF2 e2 - 2ry Str + Mask'!$A$2,E137,F137)</f>
        <v>((..((.</v>
      </c>
      <c r="K137" s="26">
        <f t="shared" si="29"/>
        <v>0.42857142857142855</v>
      </c>
      <c r="L137" s="27" t="str">
        <f>MID('SRSF2 e2 - 2ry Str + Mask'!$D$2,E137,F137)</f>
        <v>((..((.</v>
      </c>
      <c r="M137" s="26">
        <f t="shared" si="30"/>
        <v>0.42857142857142855</v>
      </c>
      <c r="N137" s="28">
        <f t="shared" si="31"/>
        <v>0</v>
      </c>
      <c r="O137" s="29" t="str">
        <f t="shared" si="32"/>
        <v>Sironi_motif2</v>
      </c>
      <c r="P137" s="29" t="str">
        <f t="shared" si="33"/>
        <v>ESS</v>
      </c>
      <c r="Q137" s="28">
        <f t="shared" si="34"/>
        <v>0</v>
      </c>
      <c r="R137" s="30">
        <f t="shared" si="35"/>
        <v>0</v>
      </c>
    </row>
    <row r="138" spans="1:18" ht="32" customHeight="1" x14ac:dyDescent="0.15">
      <c r="A138" s="20" t="s">
        <v>88</v>
      </c>
      <c r="B138" s="20" t="s">
        <v>687</v>
      </c>
      <c r="C138" s="20" t="s">
        <v>688</v>
      </c>
      <c r="D138" s="21" t="s">
        <v>425</v>
      </c>
      <c r="E138" s="22">
        <f t="shared" si="24"/>
        <v>208</v>
      </c>
      <c r="F138" s="23">
        <f t="shared" si="25"/>
        <v>6</v>
      </c>
      <c r="G138" s="24">
        <f t="shared" si="26"/>
        <v>214</v>
      </c>
      <c r="H138" s="25">
        <f t="shared" si="27"/>
        <v>0.16666666666666666</v>
      </c>
      <c r="I138" s="26">
        <f t="shared" si="28"/>
        <v>0</v>
      </c>
      <c r="J138" s="27" t="str">
        <f>MID('SRSF2 e2 - 2ry Str + Mask'!$A$2,E138,F138)</f>
        <v>(..((.</v>
      </c>
      <c r="K138" s="26">
        <f t="shared" si="29"/>
        <v>0.5</v>
      </c>
      <c r="L138" s="27" t="str">
        <f>MID('SRSF2 e2 - 2ry Str + Mask'!$D$2,E138,F138)</f>
        <v>(..((.</v>
      </c>
      <c r="M138" s="26">
        <f t="shared" si="30"/>
        <v>0.5</v>
      </c>
      <c r="N138" s="28">
        <f t="shared" si="31"/>
        <v>0</v>
      </c>
      <c r="O138" s="29" t="str">
        <f t="shared" si="32"/>
        <v>ESE_9G8</v>
      </c>
      <c r="P138" s="29" t="str">
        <f t="shared" si="33"/>
        <v>ESE</v>
      </c>
      <c r="Q138" s="28">
        <f t="shared" si="34"/>
        <v>0</v>
      </c>
      <c r="R138" s="30">
        <f t="shared" si="35"/>
        <v>0</v>
      </c>
    </row>
    <row r="139" spans="1:18" ht="44" customHeight="1" x14ac:dyDescent="0.15">
      <c r="A139" s="20" t="s">
        <v>65</v>
      </c>
      <c r="B139" s="20" t="s">
        <v>687</v>
      </c>
      <c r="C139" s="20" t="s">
        <v>689</v>
      </c>
      <c r="D139" s="21" t="s">
        <v>425</v>
      </c>
      <c r="E139" s="22">
        <f t="shared" si="24"/>
        <v>208</v>
      </c>
      <c r="F139" s="23">
        <f t="shared" si="25"/>
        <v>6</v>
      </c>
      <c r="G139" s="24">
        <f t="shared" si="26"/>
        <v>214</v>
      </c>
      <c r="H139" s="25">
        <f t="shared" si="27"/>
        <v>0</v>
      </c>
      <c r="I139" s="26">
        <f t="shared" si="28"/>
        <v>-0.16666666666666666</v>
      </c>
      <c r="J139" s="27" t="str">
        <f>MID('SRSF2 e2 - 2ry Str + Mask'!$A$2,E139,F139)</f>
        <v>(..((.</v>
      </c>
      <c r="K139" s="26">
        <f t="shared" si="29"/>
        <v>0.5</v>
      </c>
      <c r="L139" s="27" t="str">
        <f>MID('SRSF2 e2 - 2ry Str + Mask'!$D$2,E139,F139)</f>
        <v>(..((.</v>
      </c>
      <c r="M139" s="26">
        <f t="shared" si="30"/>
        <v>0.5</v>
      </c>
      <c r="N139" s="28">
        <f t="shared" si="31"/>
        <v>0</v>
      </c>
      <c r="O139" s="29" t="str">
        <f t="shared" si="32"/>
        <v>ESS_hnRNPA1</v>
      </c>
      <c r="P139" s="29" t="str">
        <f t="shared" si="33"/>
        <v>ESS</v>
      </c>
      <c r="Q139" s="28">
        <f t="shared" si="34"/>
        <v>0</v>
      </c>
      <c r="R139" s="30">
        <f t="shared" si="35"/>
        <v>0</v>
      </c>
    </row>
    <row r="140" spans="1:18" ht="44" customHeight="1" x14ac:dyDescent="0.15">
      <c r="A140" s="20" t="s">
        <v>65</v>
      </c>
      <c r="B140" s="20" t="s">
        <v>690</v>
      </c>
      <c r="C140" s="20" t="s">
        <v>67</v>
      </c>
      <c r="D140" s="21" t="s">
        <v>428</v>
      </c>
      <c r="E140" s="22">
        <f t="shared" si="24"/>
        <v>209</v>
      </c>
      <c r="F140" s="23">
        <f t="shared" si="25"/>
        <v>6</v>
      </c>
      <c r="G140" s="24">
        <f t="shared" si="26"/>
        <v>215</v>
      </c>
      <c r="H140" s="25">
        <f t="shared" si="27"/>
        <v>0</v>
      </c>
      <c r="I140" s="26">
        <f t="shared" si="28"/>
        <v>-0.16666666666666666</v>
      </c>
      <c r="J140" s="27" t="str">
        <f>MID('SRSF2 e2 - 2ry Str + Mask'!$A$2,E140,F140)</f>
        <v>..((..</v>
      </c>
      <c r="K140" s="26">
        <f t="shared" si="29"/>
        <v>0.66666666666666663</v>
      </c>
      <c r="L140" s="27" t="str">
        <f>MID('SRSF2 e2 - 2ry Str + Mask'!$D$2,E140,F140)</f>
        <v>..((..</v>
      </c>
      <c r="M140" s="26">
        <f t="shared" si="30"/>
        <v>0.66666666666666663</v>
      </c>
      <c r="N140" s="28">
        <f t="shared" si="31"/>
        <v>0</v>
      </c>
      <c r="O140" s="29" t="str">
        <f t="shared" si="32"/>
        <v>ESS_hnRNPA1</v>
      </c>
      <c r="P140" s="29" t="str">
        <f t="shared" si="33"/>
        <v>ESS</v>
      </c>
      <c r="Q140" s="28">
        <f t="shared" si="34"/>
        <v>0</v>
      </c>
      <c r="R140" s="30">
        <f t="shared" si="35"/>
        <v>0</v>
      </c>
    </row>
    <row r="141" spans="1:18" ht="44" customHeight="1" x14ac:dyDescent="0.15">
      <c r="A141" s="20" t="s">
        <v>49</v>
      </c>
      <c r="B141" s="20" t="s">
        <v>691</v>
      </c>
      <c r="C141" s="20" t="s">
        <v>692</v>
      </c>
      <c r="D141" s="21" t="s">
        <v>693</v>
      </c>
      <c r="E141" s="22">
        <f t="shared" si="24"/>
        <v>211</v>
      </c>
      <c r="F141" s="23">
        <f t="shared" si="25"/>
        <v>8</v>
      </c>
      <c r="G141" s="24">
        <f t="shared" si="26"/>
        <v>219</v>
      </c>
      <c r="H141" s="25">
        <f t="shared" si="27"/>
        <v>0.125</v>
      </c>
      <c r="I141" s="26">
        <f t="shared" si="28"/>
        <v>0</v>
      </c>
      <c r="J141" s="27" t="str">
        <f>MID('SRSF2 e2 - 2ry Str + Mask'!$A$2,E141,F141)</f>
        <v>((......</v>
      </c>
      <c r="K141" s="26">
        <f t="shared" si="29"/>
        <v>0.75</v>
      </c>
      <c r="L141" s="27" t="str">
        <f>MID('SRSF2 e2 - 2ry Str + Mask'!$D$2,E141,F141)</f>
        <v>((......</v>
      </c>
      <c r="M141" s="26">
        <f t="shared" si="30"/>
        <v>0.75</v>
      </c>
      <c r="N141" s="28">
        <f t="shared" si="31"/>
        <v>0</v>
      </c>
      <c r="O141" s="29" t="str">
        <f t="shared" si="32"/>
        <v>ESE_SC35</v>
      </c>
      <c r="P141" s="29" t="str">
        <f t="shared" si="33"/>
        <v>ESE</v>
      </c>
      <c r="Q141" s="28">
        <f t="shared" si="34"/>
        <v>0</v>
      </c>
      <c r="R141" s="30">
        <f t="shared" si="35"/>
        <v>0</v>
      </c>
    </row>
    <row r="142" spans="1:18" ht="44" customHeight="1" x14ac:dyDescent="0.15">
      <c r="A142" s="20" t="s">
        <v>24</v>
      </c>
      <c r="B142" s="20" t="s">
        <v>691</v>
      </c>
      <c r="C142" s="20" t="s">
        <v>694</v>
      </c>
      <c r="D142" s="21" t="s">
        <v>693</v>
      </c>
      <c r="E142" s="22">
        <f t="shared" si="24"/>
        <v>211</v>
      </c>
      <c r="F142" s="23">
        <f t="shared" si="25"/>
        <v>8</v>
      </c>
      <c r="G142" s="24">
        <f t="shared" si="26"/>
        <v>219</v>
      </c>
      <c r="H142" s="25">
        <f t="shared" si="27"/>
        <v>0</v>
      </c>
      <c r="I142" s="26">
        <f t="shared" si="28"/>
        <v>-0.125</v>
      </c>
      <c r="J142" s="27" t="str">
        <f>MID('SRSF2 e2 - 2ry Str + Mask'!$A$2,E142,F142)</f>
        <v>((......</v>
      </c>
      <c r="K142" s="26">
        <f t="shared" si="29"/>
        <v>0.75</v>
      </c>
      <c r="L142" s="27" t="str">
        <f>MID('SRSF2 e2 - 2ry Str + Mask'!$D$2,E142,F142)</f>
        <v>((......</v>
      </c>
      <c r="M142" s="26">
        <f t="shared" si="30"/>
        <v>0.75</v>
      </c>
      <c r="N142" s="28">
        <f t="shared" si="31"/>
        <v>0</v>
      </c>
      <c r="O142" s="29" t="str">
        <f t="shared" si="32"/>
        <v>Sironi_motif3</v>
      </c>
      <c r="P142" s="29" t="str">
        <f t="shared" si="33"/>
        <v>ESS</v>
      </c>
      <c r="Q142" s="28">
        <f t="shared" si="34"/>
        <v>0</v>
      </c>
      <c r="R142" s="30">
        <f t="shared" si="35"/>
        <v>0</v>
      </c>
    </row>
    <row r="143" spans="1:18" ht="32" customHeight="1" x14ac:dyDescent="0.15">
      <c r="A143" s="20" t="s">
        <v>88</v>
      </c>
      <c r="B143" s="20" t="s">
        <v>661</v>
      </c>
      <c r="C143" s="20" t="s">
        <v>662</v>
      </c>
      <c r="D143" s="21" t="s">
        <v>695</v>
      </c>
      <c r="E143" s="22">
        <f t="shared" si="24"/>
        <v>215</v>
      </c>
      <c r="F143" s="23">
        <f t="shared" si="25"/>
        <v>6</v>
      </c>
      <c r="G143" s="24">
        <f t="shared" si="26"/>
        <v>221</v>
      </c>
      <c r="H143" s="25">
        <f t="shared" si="27"/>
        <v>0.16666666666666666</v>
      </c>
      <c r="I143" s="26">
        <f t="shared" si="28"/>
        <v>0</v>
      </c>
      <c r="J143" s="27" t="str">
        <f>MID('SRSF2 e2 - 2ry Str + Mask'!$A$2,E143,F143)</f>
        <v>......</v>
      </c>
      <c r="K143" s="26">
        <f t="shared" si="29"/>
        <v>1</v>
      </c>
      <c r="L143" s="27" t="str">
        <f>MID('SRSF2 e2 - 2ry Str + Mask'!$D$2,E143,F143)</f>
        <v>......</v>
      </c>
      <c r="M143" s="26">
        <f t="shared" si="30"/>
        <v>1</v>
      </c>
      <c r="N143" s="28">
        <f t="shared" si="31"/>
        <v>0</v>
      </c>
      <c r="O143" s="29" t="str">
        <f t="shared" si="32"/>
        <v>ESE_9G8</v>
      </c>
      <c r="P143" s="29" t="str">
        <f t="shared" si="33"/>
        <v>ESE</v>
      </c>
      <c r="Q143" s="28">
        <f t="shared" si="34"/>
        <v>0</v>
      </c>
      <c r="R143" s="30">
        <f t="shared" si="35"/>
        <v>0</v>
      </c>
    </row>
    <row r="144" spans="1:18" ht="44" customHeight="1" x14ac:dyDescent="0.15">
      <c r="A144" s="20" t="s">
        <v>24</v>
      </c>
      <c r="B144" s="20" t="s">
        <v>696</v>
      </c>
      <c r="C144" s="20" t="s">
        <v>697</v>
      </c>
      <c r="D144" s="21" t="s">
        <v>437</v>
      </c>
      <c r="E144" s="22">
        <f t="shared" si="24"/>
        <v>217</v>
      </c>
      <c r="F144" s="23">
        <f t="shared" si="25"/>
        <v>8</v>
      </c>
      <c r="G144" s="24">
        <f t="shared" si="26"/>
        <v>225</v>
      </c>
      <c r="H144" s="25">
        <f t="shared" si="27"/>
        <v>0</v>
      </c>
      <c r="I144" s="26">
        <f t="shared" si="28"/>
        <v>-0.125</v>
      </c>
      <c r="J144" s="27" t="str">
        <f>MID('SRSF2 e2 - 2ry Str + Mask'!$A$2,E144,F144)</f>
        <v>........</v>
      </c>
      <c r="K144" s="26">
        <f t="shared" si="29"/>
        <v>1</v>
      </c>
      <c r="L144" s="27" t="str">
        <f>MID('SRSF2 e2 - 2ry Str + Mask'!$D$2,E144,F144)</f>
        <v>........</v>
      </c>
      <c r="M144" s="26">
        <f t="shared" si="30"/>
        <v>1</v>
      </c>
      <c r="N144" s="28">
        <f t="shared" si="31"/>
        <v>0</v>
      </c>
      <c r="O144" s="29" t="str">
        <f t="shared" si="32"/>
        <v>Sironi_motif3</v>
      </c>
      <c r="P144" s="29" t="str">
        <f t="shared" si="33"/>
        <v>ESS</v>
      </c>
      <c r="Q144" s="28">
        <f t="shared" si="34"/>
        <v>0</v>
      </c>
      <c r="R144" s="30">
        <f t="shared" si="35"/>
        <v>0</v>
      </c>
    </row>
    <row r="145" spans="1:18" ht="32" customHeight="1" x14ac:dyDescent="0.15">
      <c r="A145" s="20" t="s">
        <v>88</v>
      </c>
      <c r="B145" s="20" t="s">
        <v>661</v>
      </c>
      <c r="C145" s="20" t="s">
        <v>662</v>
      </c>
      <c r="D145" s="21" t="s">
        <v>440</v>
      </c>
      <c r="E145" s="22">
        <f t="shared" si="24"/>
        <v>221</v>
      </c>
      <c r="F145" s="23">
        <f t="shared" si="25"/>
        <v>6</v>
      </c>
      <c r="G145" s="24">
        <f t="shared" si="26"/>
        <v>227</v>
      </c>
      <c r="H145" s="25">
        <f t="shared" si="27"/>
        <v>0.16666666666666666</v>
      </c>
      <c r="I145" s="26">
        <f t="shared" si="28"/>
        <v>0</v>
      </c>
      <c r="J145" s="27" t="str">
        <f>MID('SRSF2 e2 - 2ry Str + Mask'!$A$2,E145,F145)</f>
        <v>.....)</v>
      </c>
      <c r="K145" s="26">
        <f t="shared" si="29"/>
        <v>0.83333333333333337</v>
      </c>
      <c r="L145" s="27" t="str">
        <f>MID('SRSF2 e2 - 2ry Str + Mask'!$D$2,E145,F145)</f>
        <v>.....)</v>
      </c>
      <c r="M145" s="26">
        <f t="shared" si="30"/>
        <v>0.83333333333333337</v>
      </c>
      <c r="N145" s="28">
        <f t="shared" si="31"/>
        <v>0</v>
      </c>
      <c r="O145" s="29" t="str">
        <f t="shared" si="32"/>
        <v>ESE_9G8</v>
      </c>
      <c r="P145" s="29" t="str">
        <f t="shared" si="33"/>
        <v>ESE</v>
      </c>
      <c r="Q145" s="28">
        <f t="shared" si="34"/>
        <v>0</v>
      </c>
      <c r="R145" s="30">
        <f t="shared" si="35"/>
        <v>0</v>
      </c>
    </row>
    <row r="146" spans="1:18" ht="44" customHeight="1" x14ac:dyDescent="0.15">
      <c r="A146" s="20" t="s">
        <v>78</v>
      </c>
      <c r="B146" s="20" t="s">
        <v>488</v>
      </c>
      <c r="C146" s="20" t="s">
        <v>457</v>
      </c>
      <c r="D146" s="21" t="s">
        <v>698</v>
      </c>
      <c r="E146" s="22">
        <f t="shared" si="24"/>
        <v>227</v>
      </c>
      <c r="F146" s="23">
        <f t="shared" si="25"/>
        <v>6</v>
      </c>
      <c r="G146" s="24">
        <f t="shared" si="26"/>
        <v>233</v>
      </c>
      <c r="H146" s="25">
        <f t="shared" si="27"/>
        <v>0.16666666666666666</v>
      </c>
      <c r="I146" s="26">
        <f t="shared" si="28"/>
        <v>0</v>
      </c>
      <c r="J146" s="27" t="str">
        <f>MID('SRSF2 e2 - 2ry Str + Mask'!$A$2,E146,F146)</f>
        <v>).))))</v>
      </c>
      <c r="K146" s="26">
        <f t="shared" si="29"/>
        <v>0.16666666666666666</v>
      </c>
      <c r="L146" s="27" t="str">
        <f>MID('SRSF2 e2 - 2ry Str + Mask'!$D$2,E146,F146)</f>
        <v>).))))</v>
      </c>
      <c r="M146" s="26">
        <f t="shared" si="30"/>
        <v>0.16666666666666666</v>
      </c>
      <c r="N146" s="28">
        <f t="shared" si="31"/>
        <v>0</v>
      </c>
      <c r="O146" s="29" t="str">
        <f t="shared" si="32"/>
        <v>ESE_SRp55</v>
      </c>
      <c r="P146" s="29" t="str">
        <f t="shared" si="33"/>
        <v>ESE</v>
      </c>
      <c r="Q146" s="28">
        <f t="shared" si="34"/>
        <v>0</v>
      </c>
      <c r="R146" s="30">
        <f t="shared" si="35"/>
        <v>0</v>
      </c>
    </row>
    <row r="147" spans="1:18" ht="32" customHeight="1" x14ac:dyDescent="0.15">
      <c r="A147" s="20" t="s">
        <v>196</v>
      </c>
      <c r="B147" s="20" t="s">
        <v>699</v>
      </c>
      <c r="C147" s="20" t="s">
        <v>37</v>
      </c>
      <c r="D147" s="21" t="s">
        <v>458</v>
      </c>
      <c r="E147" s="22">
        <f t="shared" si="24"/>
        <v>228</v>
      </c>
      <c r="F147" s="23">
        <f t="shared" si="25"/>
        <v>6</v>
      </c>
      <c r="G147" s="24">
        <f t="shared" si="26"/>
        <v>234</v>
      </c>
      <c r="H147" s="25">
        <f t="shared" si="27"/>
        <v>0.16666666666666666</v>
      </c>
      <c r="I147" s="26">
        <f t="shared" si="28"/>
        <v>0</v>
      </c>
      <c r="J147" s="27" t="str">
        <f>MID('SRSF2 e2 - 2ry Str + Mask'!$A$2,E147,F147)</f>
        <v>.)))))</v>
      </c>
      <c r="K147" s="26">
        <f t="shared" si="29"/>
        <v>0.16666666666666666</v>
      </c>
      <c r="L147" s="27" t="str">
        <f>MID('SRSF2 e2 - 2ry Str + Mask'!$D$2,E147,F147)</f>
        <v>.)))))</v>
      </c>
      <c r="M147" s="26">
        <f t="shared" si="30"/>
        <v>0.16666666666666666</v>
      </c>
      <c r="N147" s="28">
        <f t="shared" si="31"/>
        <v>0</v>
      </c>
      <c r="O147" s="29" t="str">
        <f t="shared" si="32"/>
        <v>RESCUE ESE</v>
      </c>
      <c r="P147" s="29" t="str">
        <f t="shared" si="33"/>
        <v>ESE</v>
      </c>
      <c r="Q147" s="28">
        <f t="shared" si="34"/>
        <v>0</v>
      </c>
      <c r="R147" s="30">
        <f t="shared" si="35"/>
        <v>0</v>
      </c>
    </row>
    <row r="148" spans="1:18" ht="44" customHeight="1" x14ac:dyDescent="0.15">
      <c r="A148" s="20" t="s">
        <v>42</v>
      </c>
      <c r="B148" s="20" t="s">
        <v>700</v>
      </c>
      <c r="C148" s="20" t="s">
        <v>701</v>
      </c>
      <c r="D148" s="21" t="s">
        <v>702</v>
      </c>
      <c r="E148" s="22">
        <f t="shared" si="24"/>
        <v>229</v>
      </c>
      <c r="F148" s="23">
        <f t="shared" si="25"/>
        <v>7</v>
      </c>
      <c r="G148" s="24">
        <f t="shared" si="26"/>
        <v>236</v>
      </c>
      <c r="H148" s="25">
        <f t="shared" si="27"/>
        <v>0.14285714285714285</v>
      </c>
      <c r="I148" s="26">
        <f t="shared" si="28"/>
        <v>0</v>
      </c>
      <c r="J148" s="27" t="str">
        <f>MID('SRSF2 e2 - 2ry Str + Mask'!$A$2,E148,F148)</f>
        <v>)))))))</v>
      </c>
      <c r="K148" s="26">
        <f t="shared" si="29"/>
        <v>0</v>
      </c>
      <c r="L148" s="27" t="str">
        <f>MID('SRSF2 e2 - 2ry Str + Mask'!$D$2,E148,F148)</f>
        <v>)))))))</v>
      </c>
      <c r="M148" s="26">
        <f t="shared" si="30"/>
        <v>0</v>
      </c>
      <c r="N148" s="28">
        <f t="shared" si="31"/>
        <v>0</v>
      </c>
      <c r="O148" s="29" t="str">
        <f t="shared" si="32"/>
        <v>ESE_ASFB</v>
      </c>
      <c r="P148" s="29" t="str">
        <f t="shared" si="33"/>
        <v>ESE</v>
      </c>
      <c r="Q148" s="28">
        <f t="shared" si="34"/>
        <v>0</v>
      </c>
      <c r="R148" s="30">
        <f t="shared" si="35"/>
        <v>0</v>
      </c>
    </row>
    <row r="149" spans="1:18" ht="44" customHeight="1" x14ac:dyDescent="0.15">
      <c r="A149" s="20" t="s">
        <v>69</v>
      </c>
      <c r="B149" s="20" t="s">
        <v>700</v>
      </c>
      <c r="C149" s="20" t="s">
        <v>703</v>
      </c>
      <c r="D149" s="21" t="s">
        <v>702</v>
      </c>
      <c r="E149" s="22">
        <f t="shared" si="24"/>
        <v>229</v>
      </c>
      <c r="F149" s="23">
        <f t="shared" si="25"/>
        <v>7</v>
      </c>
      <c r="G149" s="24">
        <f t="shared" si="26"/>
        <v>236</v>
      </c>
      <c r="H149" s="25">
        <f t="shared" si="27"/>
        <v>0</v>
      </c>
      <c r="I149" s="26">
        <f t="shared" si="28"/>
        <v>-0.14285714285714285</v>
      </c>
      <c r="J149" s="27" t="str">
        <f>MID('SRSF2 e2 - 2ry Str + Mask'!$A$2,E149,F149)</f>
        <v>)))))))</v>
      </c>
      <c r="K149" s="26">
        <f t="shared" si="29"/>
        <v>0</v>
      </c>
      <c r="L149" s="27" t="str">
        <f>MID('SRSF2 e2 - 2ry Str + Mask'!$D$2,E149,F149)</f>
        <v>)))))))</v>
      </c>
      <c r="M149" s="26">
        <f t="shared" si="30"/>
        <v>0</v>
      </c>
      <c r="N149" s="28">
        <f t="shared" si="31"/>
        <v>0</v>
      </c>
      <c r="O149" s="29" t="str">
        <f t="shared" si="32"/>
        <v>Sironi_motif2</v>
      </c>
      <c r="P149" s="29" t="str">
        <f t="shared" si="33"/>
        <v>ESS</v>
      </c>
      <c r="Q149" s="28">
        <f t="shared" si="34"/>
        <v>0</v>
      </c>
      <c r="R149" s="30">
        <f t="shared" si="35"/>
        <v>0</v>
      </c>
    </row>
    <row r="150" spans="1:18" ht="44" customHeight="1" x14ac:dyDescent="0.15">
      <c r="A150" s="20" t="s">
        <v>49</v>
      </c>
      <c r="B150" s="20" t="s">
        <v>704</v>
      </c>
      <c r="C150" s="20" t="s">
        <v>705</v>
      </c>
      <c r="D150" s="21" t="s">
        <v>706</v>
      </c>
      <c r="E150" s="22">
        <f t="shared" si="24"/>
        <v>233</v>
      </c>
      <c r="F150" s="23">
        <f t="shared" si="25"/>
        <v>8</v>
      </c>
      <c r="G150" s="24">
        <f t="shared" si="26"/>
        <v>241</v>
      </c>
      <c r="H150" s="25">
        <f t="shared" si="27"/>
        <v>0.125</v>
      </c>
      <c r="I150" s="26">
        <f t="shared" si="28"/>
        <v>0</v>
      </c>
      <c r="J150" s="27" t="str">
        <f>MID('SRSF2 e2 - 2ry Str + Mask'!$A$2,E150,F150)</f>
        <v>)))))..)</v>
      </c>
      <c r="K150" s="26">
        <f t="shared" si="29"/>
        <v>0.25</v>
      </c>
      <c r="L150" s="27" t="str">
        <f>MID('SRSF2 e2 - 2ry Str + Mask'!$D$2,E150,F150)</f>
        <v>)))))...</v>
      </c>
      <c r="M150" s="26">
        <f t="shared" si="30"/>
        <v>0.375</v>
      </c>
      <c r="N150" s="28">
        <f t="shared" si="31"/>
        <v>0.125</v>
      </c>
      <c r="O150" s="29" t="str">
        <f t="shared" si="32"/>
        <v>ESE_SC35</v>
      </c>
      <c r="P150" s="29" t="str">
        <f t="shared" si="33"/>
        <v>ESE</v>
      </c>
      <c r="Q150" s="28">
        <f t="shared" si="34"/>
        <v>0.125</v>
      </c>
      <c r="R150" s="30">
        <f t="shared" si="35"/>
        <v>0</v>
      </c>
    </row>
    <row r="151" spans="1:18" ht="44" customHeight="1" x14ac:dyDescent="0.15">
      <c r="A151" s="20" t="s">
        <v>49</v>
      </c>
      <c r="B151" s="20" t="s">
        <v>707</v>
      </c>
      <c r="C151" s="20" t="s">
        <v>708</v>
      </c>
      <c r="D151" s="21" t="s">
        <v>709</v>
      </c>
      <c r="E151" s="22">
        <f t="shared" si="24"/>
        <v>234</v>
      </c>
      <c r="F151" s="23">
        <f t="shared" si="25"/>
        <v>8</v>
      </c>
      <c r="G151" s="24">
        <f t="shared" si="26"/>
        <v>242</v>
      </c>
      <c r="H151" s="25">
        <f t="shared" si="27"/>
        <v>0.125</v>
      </c>
      <c r="I151" s="26">
        <f t="shared" si="28"/>
        <v>0</v>
      </c>
      <c r="J151" s="27" t="str">
        <f>MID('SRSF2 e2 - 2ry Str + Mask'!$A$2,E151,F151)</f>
        <v>))))..))</v>
      </c>
      <c r="K151" s="26">
        <f t="shared" si="29"/>
        <v>0.25</v>
      </c>
      <c r="L151" s="27" t="str">
        <f>MID('SRSF2 e2 - 2ry Str + Mask'!$D$2,E151,F151)</f>
        <v>))))....</v>
      </c>
      <c r="M151" s="26">
        <f t="shared" si="30"/>
        <v>0.5</v>
      </c>
      <c r="N151" s="28">
        <f t="shared" si="31"/>
        <v>0.25</v>
      </c>
      <c r="O151" s="29" t="str">
        <f t="shared" si="32"/>
        <v>ESE_SC35</v>
      </c>
      <c r="P151" s="29" t="str">
        <f t="shared" si="33"/>
        <v>ESE</v>
      </c>
      <c r="Q151" s="28">
        <f t="shared" si="34"/>
        <v>0.25</v>
      </c>
      <c r="R151" s="30">
        <f t="shared" si="35"/>
        <v>0</v>
      </c>
    </row>
    <row r="152" spans="1:18" ht="44" customHeight="1" x14ac:dyDescent="0.15">
      <c r="A152" s="20" t="s">
        <v>54</v>
      </c>
      <c r="B152" s="20" t="s">
        <v>710</v>
      </c>
      <c r="C152" s="20" t="s">
        <v>711</v>
      </c>
      <c r="D152" s="21" t="s">
        <v>712</v>
      </c>
      <c r="E152" s="22">
        <f t="shared" si="24"/>
        <v>235</v>
      </c>
      <c r="F152" s="23">
        <f t="shared" si="25"/>
        <v>7</v>
      </c>
      <c r="G152" s="24">
        <f t="shared" si="26"/>
        <v>242</v>
      </c>
      <c r="H152" s="25">
        <f t="shared" si="27"/>
        <v>0.14285714285714285</v>
      </c>
      <c r="I152" s="26">
        <f t="shared" si="28"/>
        <v>0</v>
      </c>
      <c r="J152" s="27" t="str">
        <f>MID('SRSF2 e2 - 2ry Str + Mask'!$A$2,E152,F152)</f>
        <v>)))..))</v>
      </c>
      <c r="K152" s="26">
        <f t="shared" si="29"/>
        <v>0.2857142857142857</v>
      </c>
      <c r="L152" s="27" t="str">
        <f>MID('SRSF2 e2 - 2ry Str + Mask'!$D$2,E152,F152)</f>
        <v>)))....</v>
      </c>
      <c r="M152" s="26">
        <f t="shared" si="30"/>
        <v>0.5714285714285714</v>
      </c>
      <c r="N152" s="28">
        <f t="shared" si="31"/>
        <v>0.2857142857142857</v>
      </c>
      <c r="O152" s="29" t="str">
        <f t="shared" si="32"/>
        <v>ESE_SRp40</v>
      </c>
      <c r="P152" s="29" t="str">
        <f t="shared" si="33"/>
        <v>ESE</v>
      </c>
      <c r="Q152" s="28">
        <f t="shared" si="34"/>
        <v>0.2857142857142857</v>
      </c>
      <c r="R152" s="30">
        <f t="shared" si="35"/>
        <v>0</v>
      </c>
    </row>
    <row r="153" spans="1:18" ht="44" customHeight="1" x14ac:dyDescent="0.15">
      <c r="A153" s="20" t="s">
        <v>24</v>
      </c>
      <c r="B153" s="20" t="s">
        <v>713</v>
      </c>
      <c r="C153" s="20" t="s">
        <v>714</v>
      </c>
      <c r="D153" s="21" t="s">
        <v>712</v>
      </c>
      <c r="E153" s="22">
        <f t="shared" si="24"/>
        <v>235</v>
      </c>
      <c r="F153" s="23">
        <f t="shared" si="25"/>
        <v>8</v>
      </c>
      <c r="G153" s="24">
        <f t="shared" si="26"/>
        <v>243</v>
      </c>
      <c r="H153" s="25">
        <f t="shared" si="27"/>
        <v>0</v>
      </c>
      <c r="I153" s="26">
        <f t="shared" si="28"/>
        <v>-0.125</v>
      </c>
      <c r="J153" s="27" t="str">
        <f>MID('SRSF2 e2 - 2ry Str + Mask'!$A$2,E153,F153)</f>
        <v>)))..)))</v>
      </c>
      <c r="K153" s="26">
        <f t="shared" si="29"/>
        <v>0.25</v>
      </c>
      <c r="L153" s="27" t="str">
        <f>MID('SRSF2 e2 - 2ry Str + Mask'!$D$2,E153,F153)</f>
        <v>))).....</v>
      </c>
      <c r="M153" s="26">
        <f t="shared" si="30"/>
        <v>0.625</v>
      </c>
      <c r="N153" s="28">
        <f t="shared" si="31"/>
        <v>0.375</v>
      </c>
      <c r="O153" s="29" t="str">
        <f t="shared" si="32"/>
        <v>Sironi_motif3</v>
      </c>
      <c r="P153" s="29" t="str">
        <f t="shared" si="33"/>
        <v>ESS</v>
      </c>
      <c r="Q153" s="28">
        <f t="shared" si="34"/>
        <v>0</v>
      </c>
      <c r="R153" s="30">
        <f t="shared" si="35"/>
        <v>0.375</v>
      </c>
    </row>
    <row r="154" spans="1:18" ht="32" customHeight="1" x14ac:dyDescent="0.15">
      <c r="A154" s="20" t="s">
        <v>39</v>
      </c>
      <c r="B154" s="20" t="s">
        <v>715</v>
      </c>
      <c r="C154" s="20" t="s">
        <v>576</v>
      </c>
      <c r="D154" s="21" t="s">
        <v>716</v>
      </c>
      <c r="E154" s="22">
        <f t="shared" si="24"/>
        <v>236</v>
      </c>
      <c r="F154" s="23">
        <f t="shared" si="25"/>
        <v>7</v>
      </c>
      <c r="G154" s="24">
        <f t="shared" si="26"/>
        <v>243</v>
      </c>
      <c r="H154" s="25">
        <f t="shared" si="27"/>
        <v>0.14285714285714285</v>
      </c>
      <c r="I154" s="26">
        <f t="shared" si="28"/>
        <v>0</v>
      </c>
      <c r="J154" s="27" t="str">
        <f>MID('SRSF2 e2 - 2ry Str + Mask'!$A$2,E154,F154)</f>
        <v>))..)))</v>
      </c>
      <c r="K154" s="26">
        <f t="shared" si="29"/>
        <v>0.2857142857142857</v>
      </c>
      <c r="L154" s="27" t="str">
        <f>MID('SRSF2 e2 - 2ry Str + Mask'!$D$2,E154,F154)</f>
        <v>)).....</v>
      </c>
      <c r="M154" s="26">
        <f t="shared" si="30"/>
        <v>0.7142857142857143</v>
      </c>
      <c r="N154" s="28">
        <f t="shared" si="31"/>
        <v>0.4285714285714286</v>
      </c>
      <c r="O154" s="29" t="str">
        <f t="shared" si="32"/>
        <v>ESE_ASF</v>
      </c>
      <c r="P154" s="29" t="str">
        <f t="shared" si="33"/>
        <v>ESE</v>
      </c>
      <c r="Q154" s="28">
        <f t="shared" si="34"/>
        <v>0.4285714285714286</v>
      </c>
      <c r="R154" s="30">
        <f t="shared" si="35"/>
        <v>0</v>
      </c>
    </row>
    <row r="155" spans="1:18" ht="44" customHeight="1" x14ac:dyDescent="0.15">
      <c r="A155" s="20" t="s">
        <v>42</v>
      </c>
      <c r="B155" s="20" t="s">
        <v>715</v>
      </c>
      <c r="C155" s="20" t="s">
        <v>717</v>
      </c>
      <c r="D155" s="21" t="s">
        <v>716</v>
      </c>
      <c r="E155" s="22">
        <f t="shared" si="24"/>
        <v>236</v>
      </c>
      <c r="F155" s="23">
        <f t="shared" si="25"/>
        <v>7</v>
      </c>
      <c r="G155" s="24">
        <f t="shared" si="26"/>
        <v>243</v>
      </c>
      <c r="H155" s="25">
        <f t="shared" si="27"/>
        <v>0.14285714285714285</v>
      </c>
      <c r="I155" s="26">
        <f t="shared" si="28"/>
        <v>0</v>
      </c>
      <c r="J155" s="27" t="str">
        <f>MID('SRSF2 e2 - 2ry Str + Mask'!$A$2,E155,F155)</f>
        <v>))..)))</v>
      </c>
      <c r="K155" s="26">
        <f t="shared" si="29"/>
        <v>0.2857142857142857</v>
      </c>
      <c r="L155" s="27" t="str">
        <f>MID('SRSF2 e2 - 2ry Str + Mask'!$D$2,E155,F155)</f>
        <v>)).....</v>
      </c>
      <c r="M155" s="26">
        <f t="shared" si="30"/>
        <v>0.7142857142857143</v>
      </c>
      <c r="N155" s="28">
        <f t="shared" si="31"/>
        <v>0.4285714285714286</v>
      </c>
      <c r="O155" s="29" t="str">
        <f t="shared" si="32"/>
        <v>ESE_ASFB</v>
      </c>
      <c r="P155" s="29" t="str">
        <f t="shared" si="33"/>
        <v>ESE</v>
      </c>
      <c r="Q155" s="28">
        <f t="shared" si="34"/>
        <v>0.4285714285714286</v>
      </c>
      <c r="R155" s="30">
        <f t="shared" si="35"/>
        <v>0</v>
      </c>
    </row>
    <row r="156" spans="1:18" ht="32" customHeight="1" x14ac:dyDescent="0.15">
      <c r="A156" s="20" t="s">
        <v>35</v>
      </c>
      <c r="B156" s="20" t="s">
        <v>663</v>
      </c>
      <c r="C156" s="20" t="s">
        <v>37</v>
      </c>
      <c r="D156" s="21" t="s">
        <v>718</v>
      </c>
      <c r="E156" s="22">
        <f t="shared" si="24"/>
        <v>238</v>
      </c>
      <c r="F156" s="23">
        <f t="shared" si="25"/>
        <v>6</v>
      </c>
      <c r="G156" s="24">
        <f t="shared" si="26"/>
        <v>244</v>
      </c>
      <c r="H156" s="25">
        <f t="shared" si="27"/>
        <v>0.16666666666666666</v>
      </c>
      <c r="I156" s="26">
        <f t="shared" si="28"/>
        <v>0</v>
      </c>
      <c r="J156" s="27" t="str">
        <f>MID('SRSF2 e2 - 2ry Str + Mask'!$A$2,E156,F156)</f>
        <v>..))))</v>
      </c>
      <c r="K156" s="26">
        <f t="shared" si="29"/>
        <v>0.33333333333333331</v>
      </c>
      <c r="L156" s="27" t="str">
        <f>MID('SRSF2 e2 - 2ry Str + Mask'!$D$2,E156,F156)</f>
        <v>......</v>
      </c>
      <c r="M156" s="26">
        <f t="shared" si="30"/>
        <v>1</v>
      </c>
      <c r="N156" s="28">
        <f t="shared" si="31"/>
        <v>0.66666666666666674</v>
      </c>
      <c r="O156" s="29" t="str">
        <f t="shared" si="32"/>
        <v>EIE</v>
      </c>
      <c r="P156" s="29" t="str">
        <f t="shared" si="33"/>
        <v>ESE</v>
      </c>
      <c r="Q156" s="28">
        <f t="shared" si="34"/>
        <v>0.66666666666666674</v>
      </c>
      <c r="R156" s="30">
        <f t="shared" si="35"/>
        <v>0</v>
      </c>
    </row>
    <row r="157" spans="1:18" ht="44" customHeight="1" x14ac:dyDescent="0.15">
      <c r="A157" s="20" t="s">
        <v>58</v>
      </c>
      <c r="B157" s="20" t="s">
        <v>719</v>
      </c>
      <c r="C157" s="20" t="s">
        <v>720</v>
      </c>
      <c r="D157" s="21" t="s">
        <v>718</v>
      </c>
      <c r="E157" s="22">
        <f t="shared" si="24"/>
        <v>238</v>
      </c>
      <c r="F157" s="23">
        <f t="shared" si="25"/>
        <v>8</v>
      </c>
      <c r="G157" s="24">
        <f t="shared" si="26"/>
        <v>246</v>
      </c>
      <c r="H157" s="25">
        <f t="shared" si="27"/>
        <v>0</v>
      </c>
      <c r="I157" s="26">
        <f t="shared" si="28"/>
        <v>-0.125</v>
      </c>
      <c r="J157" s="27" t="str">
        <f>MID('SRSF2 e2 - 2ry Str + Mask'!$A$2,E157,F157)</f>
        <v>..)))).)</v>
      </c>
      <c r="K157" s="26">
        <f t="shared" si="29"/>
        <v>0.375</v>
      </c>
      <c r="L157" s="27" t="str">
        <f>MID('SRSF2 e2 - 2ry Str + Mask'!$D$2,E157,F157)</f>
        <v>........</v>
      </c>
      <c r="M157" s="26">
        <f t="shared" si="30"/>
        <v>1</v>
      </c>
      <c r="N157" s="28">
        <f t="shared" si="31"/>
        <v>0.625</v>
      </c>
      <c r="O157" s="29" t="str">
        <f t="shared" si="32"/>
        <v>Sironi_motif1</v>
      </c>
      <c r="P157" s="29" t="str">
        <f t="shared" si="33"/>
        <v>ESS</v>
      </c>
      <c r="Q157" s="28">
        <f t="shared" si="34"/>
        <v>0</v>
      </c>
      <c r="R157" s="30">
        <f t="shared" si="35"/>
        <v>0.625</v>
      </c>
    </row>
    <row r="158" spans="1:18" ht="32" customHeight="1" x14ac:dyDescent="0.15">
      <c r="A158" s="20" t="s">
        <v>196</v>
      </c>
      <c r="B158" s="20" t="s">
        <v>667</v>
      </c>
      <c r="C158" s="20" t="s">
        <v>37</v>
      </c>
      <c r="D158" s="21" t="s">
        <v>721</v>
      </c>
      <c r="E158" s="22">
        <f t="shared" si="24"/>
        <v>239</v>
      </c>
      <c r="F158" s="23">
        <f t="shared" si="25"/>
        <v>6</v>
      </c>
      <c r="G158" s="24">
        <f t="shared" si="26"/>
        <v>245</v>
      </c>
      <c r="H158" s="25">
        <f t="shared" si="27"/>
        <v>0.16666666666666666</v>
      </c>
      <c r="I158" s="26">
        <f t="shared" si="28"/>
        <v>0</v>
      </c>
      <c r="J158" s="27" t="str">
        <f>MID('SRSF2 e2 - 2ry Str + Mask'!$A$2,E158,F158)</f>
        <v>.)))).</v>
      </c>
      <c r="K158" s="26">
        <f t="shared" si="29"/>
        <v>0.33333333333333331</v>
      </c>
      <c r="L158" s="27" t="str">
        <f>MID('SRSF2 e2 - 2ry Str + Mask'!$D$2,E158,F158)</f>
        <v>......</v>
      </c>
      <c r="M158" s="26">
        <f t="shared" si="30"/>
        <v>1</v>
      </c>
      <c r="N158" s="28">
        <f t="shared" si="31"/>
        <v>0.66666666666666674</v>
      </c>
      <c r="O158" s="29" t="str">
        <f t="shared" si="32"/>
        <v>RESCUE ESE</v>
      </c>
      <c r="P158" s="29" t="str">
        <f t="shared" si="33"/>
        <v>ESE</v>
      </c>
      <c r="Q158" s="28">
        <f t="shared" si="34"/>
        <v>0.66666666666666674</v>
      </c>
      <c r="R158" s="30">
        <f t="shared" si="35"/>
        <v>0</v>
      </c>
    </row>
    <row r="159" spans="1:18" ht="32" customHeight="1" x14ac:dyDescent="0.15">
      <c r="A159" s="20" t="s">
        <v>35</v>
      </c>
      <c r="B159" s="20" t="s">
        <v>667</v>
      </c>
      <c r="C159" s="20" t="s">
        <v>37</v>
      </c>
      <c r="D159" s="21" t="s">
        <v>721</v>
      </c>
      <c r="E159" s="22">
        <f t="shared" si="24"/>
        <v>239</v>
      </c>
      <c r="F159" s="23">
        <f t="shared" si="25"/>
        <v>6</v>
      </c>
      <c r="G159" s="24">
        <f t="shared" si="26"/>
        <v>245</v>
      </c>
      <c r="H159" s="25">
        <f t="shared" si="27"/>
        <v>0.16666666666666666</v>
      </c>
      <c r="I159" s="26">
        <f t="shared" si="28"/>
        <v>0</v>
      </c>
      <c r="J159" s="27" t="str">
        <f>MID('SRSF2 e2 - 2ry Str + Mask'!$A$2,E159,F159)</f>
        <v>.)))).</v>
      </c>
      <c r="K159" s="26">
        <f t="shared" si="29"/>
        <v>0.33333333333333331</v>
      </c>
      <c r="L159" s="27" t="str">
        <f>MID('SRSF2 e2 - 2ry Str + Mask'!$D$2,E159,F159)</f>
        <v>......</v>
      </c>
      <c r="M159" s="26">
        <f t="shared" si="30"/>
        <v>1</v>
      </c>
      <c r="N159" s="28">
        <f t="shared" si="31"/>
        <v>0.66666666666666674</v>
      </c>
      <c r="O159" s="29" t="str">
        <f t="shared" si="32"/>
        <v>EIE</v>
      </c>
      <c r="P159" s="29" t="str">
        <f t="shared" si="33"/>
        <v>ESE</v>
      </c>
      <c r="Q159" s="28">
        <f t="shared" si="34"/>
        <v>0.66666666666666674</v>
      </c>
      <c r="R159" s="30">
        <f t="shared" si="35"/>
        <v>0</v>
      </c>
    </row>
    <row r="160" spans="1:18" ht="32" customHeight="1" x14ac:dyDescent="0.15">
      <c r="A160" s="20" t="s">
        <v>288</v>
      </c>
      <c r="B160" s="20" t="s">
        <v>580</v>
      </c>
      <c r="C160" s="20" t="s">
        <v>37</v>
      </c>
      <c r="D160" s="21" t="s">
        <v>722</v>
      </c>
      <c r="E160" s="22">
        <f t="shared" si="24"/>
        <v>245</v>
      </c>
      <c r="F160" s="23">
        <f t="shared" si="25"/>
        <v>6</v>
      </c>
      <c r="G160" s="24">
        <f t="shared" si="26"/>
        <v>251</v>
      </c>
      <c r="H160" s="25">
        <f t="shared" si="27"/>
        <v>0</v>
      </c>
      <c r="I160" s="26">
        <f t="shared" si="28"/>
        <v>-0.16666666666666666</v>
      </c>
      <c r="J160" s="27" t="str">
        <f>MID('SRSF2 e2 - 2ry Str + Mask'!$A$2,E160,F160)</f>
        <v>)))...</v>
      </c>
      <c r="K160" s="26">
        <f t="shared" si="29"/>
        <v>0.5</v>
      </c>
      <c r="L160" s="27" t="str">
        <f>MID('SRSF2 e2 - 2ry Str + Mask'!$D$2,E160,F160)</f>
        <v>.((.((</v>
      </c>
      <c r="M160" s="26">
        <f t="shared" si="30"/>
        <v>0.33333333333333331</v>
      </c>
      <c r="N160" s="28">
        <f t="shared" si="31"/>
        <v>-0.16666666666666669</v>
      </c>
      <c r="O160" s="29" t="str">
        <f t="shared" si="32"/>
        <v>Fas ESS</v>
      </c>
      <c r="P160" s="29" t="str">
        <f t="shared" si="33"/>
        <v>ESS</v>
      </c>
      <c r="Q160" s="28">
        <f t="shared" si="34"/>
        <v>0</v>
      </c>
      <c r="R160" s="30">
        <f t="shared" si="35"/>
        <v>-0.16666666666666669</v>
      </c>
    </row>
    <row r="161" spans="1:18" ht="32" customHeight="1" x14ac:dyDescent="0.15">
      <c r="A161" s="20" t="s">
        <v>288</v>
      </c>
      <c r="B161" s="20" t="s">
        <v>723</v>
      </c>
      <c r="C161" s="20" t="s">
        <v>37</v>
      </c>
      <c r="D161" s="21" t="s">
        <v>724</v>
      </c>
      <c r="E161" s="22">
        <f t="shared" si="24"/>
        <v>246</v>
      </c>
      <c r="F161" s="23">
        <f t="shared" si="25"/>
        <v>6</v>
      </c>
      <c r="G161" s="24">
        <f t="shared" si="26"/>
        <v>252</v>
      </c>
      <c r="H161" s="25">
        <f t="shared" si="27"/>
        <v>0</v>
      </c>
      <c r="I161" s="26">
        <f t="shared" si="28"/>
        <v>-0.16666666666666666</v>
      </c>
      <c r="J161" s="27" t="str">
        <f>MID('SRSF2 e2 - 2ry Str + Mask'!$A$2,E161,F161)</f>
        <v>))...)</v>
      </c>
      <c r="K161" s="26">
        <f t="shared" si="29"/>
        <v>0.5</v>
      </c>
      <c r="L161" s="27" t="str">
        <f>MID('SRSF2 e2 - 2ry Str + Mask'!$D$2,E161,F161)</f>
        <v>((.(((</v>
      </c>
      <c r="M161" s="26">
        <f t="shared" si="30"/>
        <v>0.16666666666666666</v>
      </c>
      <c r="N161" s="28">
        <f t="shared" si="31"/>
        <v>-0.33333333333333337</v>
      </c>
      <c r="O161" s="29" t="str">
        <f t="shared" si="32"/>
        <v>Fas ESS</v>
      </c>
      <c r="P161" s="29" t="str">
        <f t="shared" si="33"/>
        <v>ESS</v>
      </c>
      <c r="Q161" s="28">
        <f t="shared" si="34"/>
        <v>0</v>
      </c>
      <c r="R161" s="30">
        <f t="shared" si="35"/>
        <v>-0.33333333333333337</v>
      </c>
    </row>
    <row r="162" spans="1:18" ht="32" customHeight="1" x14ac:dyDescent="0.15">
      <c r="A162" s="20" t="s">
        <v>31</v>
      </c>
      <c r="B162" s="20" t="s">
        <v>725</v>
      </c>
      <c r="C162" s="20" t="s">
        <v>726</v>
      </c>
      <c r="D162" s="21" t="s">
        <v>727</v>
      </c>
      <c r="E162" s="22">
        <f t="shared" si="24"/>
        <v>250</v>
      </c>
      <c r="F162" s="23">
        <f t="shared" si="25"/>
        <v>8</v>
      </c>
      <c r="G162" s="24">
        <f t="shared" si="26"/>
        <v>258</v>
      </c>
      <c r="H162" s="25">
        <f t="shared" si="27"/>
        <v>0.125</v>
      </c>
      <c r="I162" s="26">
        <f t="shared" si="28"/>
        <v>0</v>
      </c>
      <c r="J162" s="27" t="str">
        <f>MID('SRSF2 e2 - 2ry Str + Mask'!$A$2,E162,F162)</f>
        <v>.)))))..</v>
      </c>
      <c r="K162" s="26">
        <f t="shared" si="29"/>
        <v>0.375</v>
      </c>
      <c r="L162" s="27" t="str">
        <f>MID('SRSF2 e2 - 2ry Str + Mask'!$D$2,E162,F162)</f>
        <v>(((((.((</v>
      </c>
      <c r="M162" s="26">
        <f t="shared" si="30"/>
        <v>0.125</v>
      </c>
      <c r="N162" s="28">
        <f t="shared" si="31"/>
        <v>-0.25</v>
      </c>
      <c r="O162" s="29" t="str">
        <f t="shared" si="32"/>
        <v>PESE</v>
      </c>
      <c r="P162" s="29" t="str">
        <f t="shared" si="33"/>
        <v>ESE</v>
      </c>
      <c r="Q162" s="28">
        <f t="shared" si="34"/>
        <v>-0.25</v>
      </c>
      <c r="R162" s="30">
        <f t="shared" si="35"/>
        <v>0</v>
      </c>
    </row>
    <row r="163" spans="1:18" ht="44" customHeight="1" x14ac:dyDescent="0.15">
      <c r="A163" s="20" t="s">
        <v>42</v>
      </c>
      <c r="B163" s="20" t="s">
        <v>728</v>
      </c>
      <c r="C163" s="20" t="s">
        <v>729</v>
      </c>
      <c r="D163" s="21" t="s">
        <v>730</v>
      </c>
      <c r="E163" s="22">
        <f t="shared" si="24"/>
        <v>252</v>
      </c>
      <c r="F163" s="23">
        <f t="shared" si="25"/>
        <v>7</v>
      </c>
      <c r="G163" s="24">
        <f t="shared" si="26"/>
        <v>259</v>
      </c>
      <c r="H163" s="25">
        <f t="shared" si="27"/>
        <v>0.14285714285714285</v>
      </c>
      <c r="I163" s="26">
        <f t="shared" si="28"/>
        <v>0</v>
      </c>
      <c r="J163" s="27" t="str">
        <f>MID('SRSF2 e2 - 2ry Str + Mask'!$A$2,E163,F163)</f>
        <v>))))...</v>
      </c>
      <c r="K163" s="26">
        <f t="shared" si="29"/>
        <v>0.42857142857142855</v>
      </c>
      <c r="L163" s="27" t="str">
        <f>MID('SRSF2 e2 - 2ry Str + Mask'!$D$2,E163,F163)</f>
        <v>(((.((.</v>
      </c>
      <c r="M163" s="26">
        <f t="shared" si="30"/>
        <v>0.2857142857142857</v>
      </c>
      <c r="N163" s="28">
        <f t="shared" si="31"/>
        <v>-0.14285714285714285</v>
      </c>
      <c r="O163" s="29" t="str">
        <f t="shared" si="32"/>
        <v>ESE_ASFB</v>
      </c>
      <c r="P163" s="29" t="str">
        <f t="shared" si="33"/>
        <v>ESE</v>
      </c>
      <c r="Q163" s="28">
        <f t="shared" si="34"/>
        <v>-0.14285714285714285</v>
      </c>
      <c r="R163" s="30">
        <f t="shared" si="35"/>
        <v>0</v>
      </c>
    </row>
    <row r="164" spans="1:18" ht="44" customHeight="1" x14ac:dyDescent="0.15">
      <c r="A164" s="20" t="s">
        <v>65</v>
      </c>
      <c r="B164" s="20" t="s">
        <v>66</v>
      </c>
      <c r="C164" s="20" t="s">
        <v>67</v>
      </c>
      <c r="D164" s="21" t="s">
        <v>731</v>
      </c>
      <c r="E164" s="22">
        <f t="shared" si="24"/>
        <v>257</v>
      </c>
      <c r="F164" s="23">
        <f t="shared" si="25"/>
        <v>6</v>
      </c>
      <c r="G164" s="24">
        <f t="shared" si="26"/>
        <v>263</v>
      </c>
      <c r="H164" s="25">
        <f t="shared" si="27"/>
        <v>0</v>
      </c>
      <c r="I164" s="26">
        <f t="shared" si="28"/>
        <v>-0.16666666666666666</v>
      </c>
      <c r="J164" s="27" t="str">
        <f>MID('SRSF2 e2 - 2ry Str + Mask'!$A$2,E164,F164)</f>
        <v>..((..</v>
      </c>
      <c r="K164" s="26">
        <f t="shared" si="29"/>
        <v>0.66666666666666663</v>
      </c>
      <c r="L164" s="27" t="str">
        <f>MID('SRSF2 e2 - 2ry Str + Mask'!$D$2,E164,F164)</f>
        <v>(.((..</v>
      </c>
      <c r="M164" s="26">
        <f t="shared" si="30"/>
        <v>0.5</v>
      </c>
      <c r="N164" s="28">
        <f t="shared" si="31"/>
        <v>-0.16666666666666663</v>
      </c>
      <c r="O164" s="29" t="str">
        <f t="shared" si="32"/>
        <v>ESS_hnRNPA1</v>
      </c>
      <c r="P164" s="29" t="str">
        <f t="shared" si="33"/>
        <v>ESS</v>
      </c>
      <c r="Q164" s="28">
        <f t="shared" si="34"/>
        <v>0</v>
      </c>
      <c r="R164" s="30">
        <f t="shared" si="35"/>
        <v>-0.16666666666666663</v>
      </c>
    </row>
    <row r="165" spans="1:18" ht="44" customHeight="1" x14ac:dyDescent="0.15">
      <c r="A165" s="20" t="s">
        <v>49</v>
      </c>
      <c r="B165" s="20" t="s">
        <v>732</v>
      </c>
      <c r="C165" s="20" t="s">
        <v>733</v>
      </c>
      <c r="D165" s="21" t="s">
        <v>734</v>
      </c>
      <c r="E165" s="22">
        <f t="shared" si="24"/>
        <v>259</v>
      </c>
      <c r="F165" s="23">
        <f t="shared" si="25"/>
        <v>8</v>
      </c>
      <c r="G165" s="24">
        <f t="shared" si="26"/>
        <v>267</v>
      </c>
      <c r="H165" s="25">
        <f t="shared" si="27"/>
        <v>0.125</v>
      </c>
      <c r="I165" s="26">
        <f t="shared" si="28"/>
        <v>0</v>
      </c>
      <c r="J165" s="27" t="str">
        <f>MID('SRSF2 e2 - 2ry Str + Mask'!$A$2,E165,F165)</f>
        <v>((......</v>
      </c>
      <c r="K165" s="26">
        <f t="shared" si="29"/>
        <v>0.75</v>
      </c>
      <c r="L165" s="27" t="str">
        <f>MID('SRSF2 e2 - 2ry Str + Mask'!$D$2,E165,F165)</f>
        <v>((..(((.</v>
      </c>
      <c r="M165" s="26">
        <f t="shared" si="30"/>
        <v>0.375</v>
      </c>
      <c r="N165" s="28">
        <f t="shared" si="31"/>
        <v>-0.375</v>
      </c>
      <c r="O165" s="29" t="str">
        <f t="shared" si="32"/>
        <v>ESE_SC35</v>
      </c>
      <c r="P165" s="29" t="str">
        <f t="shared" si="33"/>
        <v>ESE</v>
      </c>
      <c r="Q165" s="28">
        <f t="shared" si="34"/>
        <v>-0.375</v>
      </c>
      <c r="R165" s="30">
        <f t="shared" si="35"/>
        <v>0</v>
      </c>
    </row>
    <row r="166" spans="1:18" ht="44" customHeight="1" x14ac:dyDescent="0.15">
      <c r="A166" s="20" t="s">
        <v>24</v>
      </c>
      <c r="B166" s="20" t="s">
        <v>732</v>
      </c>
      <c r="C166" s="20" t="s">
        <v>735</v>
      </c>
      <c r="D166" s="21" t="s">
        <v>734</v>
      </c>
      <c r="E166" s="22">
        <f t="shared" si="24"/>
        <v>259</v>
      </c>
      <c r="F166" s="23">
        <f t="shared" si="25"/>
        <v>8</v>
      </c>
      <c r="G166" s="24">
        <f t="shared" si="26"/>
        <v>267</v>
      </c>
      <c r="H166" s="25">
        <f t="shared" si="27"/>
        <v>0</v>
      </c>
      <c r="I166" s="26">
        <f t="shared" si="28"/>
        <v>-0.125</v>
      </c>
      <c r="J166" s="27" t="str">
        <f>MID('SRSF2 e2 - 2ry Str + Mask'!$A$2,E166,F166)</f>
        <v>((......</v>
      </c>
      <c r="K166" s="26">
        <f t="shared" si="29"/>
        <v>0.75</v>
      </c>
      <c r="L166" s="27" t="str">
        <f>MID('SRSF2 e2 - 2ry Str + Mask'!$D$2,E166,F166)</f>
        <v>((..(((.</v>
      </c>
      <c r="M166" s="26">
        <f t="shared" si="30"/>
        <v>0.375</v>
      </c>
      <c r="N166" s="28">
        <f t="shared" si="31"/>
        <v>-0.375</v>
      </c>
      <c r="O166" s="29" t="str">
        <f t="shared" si="32"/>
        <v>Sironi_motif3</v>
      </c>
      <c r="P166" s="29" t="str">
        <f t="shared" si="33"/>
        <v>ESS</v>
      </c>
      <c r="Q166" s="28">
        <f t="shared" si="34"/>
        <v>0</v>
      </c>
      <c r="R166" s="30">
        <f t="shared" si="35"/>
        <v>-0.375</v>
      </c>
    </row>
    <row r="167" spans="1:18" ht="32" customHeight="1" x14ac:dyDescent="0.15">
      <c r="A167" s="20" t="s">
        <v>39</v>
      </c>
      <c r="B167" s="20" t="s">
        <v>736</v>
      </c>
      <c r="C167" s="20" t="s">
        <v>737</v>
      </c>
      <c r="D167" s="21" t="s">
        <v>738</v>
      </c>
      <c r="E167" s="22">
        <f t="shared" si="24"/>
        <v>260</v>
      </c>
      <c r="F167" s="23">
        <f t="shared" si="25"/>
        <v>7</v>
      </c>
      <c r="G167" s="24">
        <f t="shared" si="26"/>
        <v>267</v>
      </c>
      <c r="H167" s="25">
        <f t="shared" si="27"/>
        <v>0.14285714285714285</v>
      </c>
      <c r="I167" s="26">
        <f t="shared" si="28"/>
        <v>0</v>
      </c>
      <c r="J167" s="27" t="str">
        <f>MID('SRSF2 e2 - 2ry Str + Mask'!$A$2,E167,F167)</f>
        <v>(......</v>
      </c>
      <c r="K167" s="26">
        <f t="shared" si="29"/>
        <v>0.8571428571428571</v>
      </c>
      <c r="L167" s="27" t="str">
        <f>MID('SRSF2 e2 - 2ry Str + Mask'!$D$2,E167,F167)</f>
        <v>(..(((.</v>
      </c>
      <c r="M167" s="26">
        <f t="shared" si="30"/>
        <v>0.42857142857142855</v>
      </c>
      <c r="N167" s="28">
        <f t="shared" si="31"/>
        <v>-0.42857142857142855</v>
      </c>
      <c r="O167" s="29" t="str">
        <f t="shared" si="32"/>
        <v>ESE_ASF</v>
      </c>
      <c r="P167" s="29" t="str">
        <f t="shared" si="33"/>
        <v>ESE</v>
      </c>
      <c r="Q167" s="28">
        <f t="shared" si="34"/>
        <v>-0.42857142857142855</v>
      </c>
      <c r="R167" s="30">
        <f t="shared" si="35"/>
        <v>0</v>
      </c>
    </row>
    <row r="168" spans="1:18" ht="44" customHeight="1" x14ac:dyDescent="0.15">
      <c r="A168" s="20" t="s">
        <v>49</v>
      </c>
      <c r="B168" s="20" t="s">
        <v>739</v>
      </c>
      <c r="C168" s="20" t="s">
        <v>740</v>
      </c>
      <c r="D168" s="21" t="s">
        <v>741</v>
      </c>
      <c r="E168" s="22">
        <f t="shared" si="24"/>
        <v>265</v>
      </c>
      <c r="F168" s="23">
        <f t="shared" si="25"/>
        <v>8</v>
      </c>
      <c r="G168" s="24">
        <f t="shared" si="26"/>
        <v>273</v>
      </c>
      <c r="H168" s="25">
        <f t="shared" si="27"/>
        <v>0.125</v>
      </c>
      <c r="I168" s="26">
        <f t="shared" si="28"/>
        <v>0</v>
      </c>
      <c r="J168" s="27" t="str">
        <f>MID('SRSF2 e2 - 2ry Str + Mask'!$A$2,E168,F168)</f>
        <v>........</v>
      </c>
      <c r="K168" s="26">
        <f t="shared" si="29"/>
        <v>1</v>
      </c>
      <c r="L168" s="27" t="str">
        <f>MID('SRSF2 e2 - 2ry Str + Mask'!$D$2,E168,F168)</f>
        <v>(....)))</v>
      </c>
      <c r="M168" s="26">
        <f t="shared" si="30"/>
        <v>0.5</v>
      </c>
      <c r="N168" s="28">
        <f t="shared" si="31"/>
        <v>-0.5</v>
      </c>
      <c r="O168" s="29" t="str">
        <f t="shared" si="32"/>
        <v>ESE_SC35</v>
      </c>
      <c r="P168" s="29" t="str">
        <f t="shared" si="33"/>
        <v>ESE</v>
      </c>
      <c r="Q168" s="28">
        <f t="shared" si="34"/>
        <v>-0.5</v>
      </c>
      <c r="R168" s="30">
        <f t="shared" si="35"/>
        <v>0</v>
      </c>
    </row>
    <row r="169" spans="1:18" ht="44" customHeight="1" x14ac:dyDescent="0.15">
      <c r="A169" s="20" t="s">
        <v>42</v>
      </c>
      <c r="B169" s="20" t="s">
        <v>728</v>
      </c>
      <c r="C169" s="20" t="s">
        <v>729</v>
      </c>
      <c r="D169" s="21" t="s">
        <v>742</v>
      </c>
      <c r="E169" s="22">
        <f t="shared" si="24"/>
        <v>270</v>
      </c>
      <c r="F169" s="23">
        <f t="shared" si="25"/>
        <v>7</v>
      </c>
      <c r="G169" s="24">
        <f t="shared" si="26"/>
        <v>277</v>
      </c>
      <c r="H169" s="25">
        <f t="shared" si="27"/>
        <v>0.14285714285714285</v>
      </c>
      <c r="I169" s="26">
        <f t="shared" si="28"/>
        <v>0</v>
      </c>
      <c r="J169" s="27" t="str">
        <f>MID('SRSF2 e2 - 2ry Str + Mask'!$A$2,E169,F169)</f>
        <v>....)).</v>
      </c>
      <c r="K169" s="26">
        <f t="shared" si="29"/>
        <v>0.7142857142857143</v>
      </c>
      <c r="L169" s="27" t="str">
        <f>MID('SRSF2 e2 - 2ry Str + Mask'!$D$2,E169,F169)</f>
        <v>))).)).</v>
      </c>
      <c r="M169" s="26">
        <f t="shared" si="30"/>
        <v>0.2857142857142857</v>
      </c>
      <c r="N169" s="28">
        <f t="shared" si="31"/>
        <v>-0.4285714285714286</v>
      </c>
      <c r="O169" s="29" t="str">
        <f t="shared" si="32"/>
        <v>ESE_ASFB</v>
      </c>
      <c r="P169" s="29" t="str">
        <f t="shared" si="33"/>
        <v>ESE</v>
      </c>
      <c r="Q169" s="28">
        <f t="shared" si="34"/>
        <v>-0.4285714285714286</v>
      </c>
      <c r="R169" s="30">
        <f t="shared" si="35"/>
        <v>0</v>
      </c>
    </row>
    <row r="170" spans="1:18" ht="32" customHeight="1" x14ac:dyDescent="0.15">
      <c r="A170" s="20" t="s">
        <v>31</v>
      </c>
      <c r="B170" s="20" t="s">
        <v>743</v>
      </c>
      <c r="C170" s="20" t="s">
        <v>744</v>
      </c>
      <c r="D170" s="21" t="s">
        <v>745</v>
      </c>
      <c r="E170" s="22">
        <f t="shared" si="24"/>
        <v>273</v>
      </c>
      <c r="F170" s="23">
        <f t="shared" si="25"/>
        <v>8</v>
      </c>
      <c r="G170" s="24">
        <f t="shared" si="26"/>
        <v>281</v>
      </c>
      <c r="H170" s="25">
        <f t="shared" si="27"/>
        <v>0.125</v>
      </c>
      <c r="I170" s="26">
        <f t="shared" si="28"/>
        <v>0</v>
      </c>
      <c r="J170" s="27" t="str">
        <f>MID('SRSF2 e2 - 2ry Str + Mask'!$A$2,E170,F170)</f>
        <v>.)).....</v>
      </c>
      <c r="K170" s="26">
        <f t="shared" si="29"/>
        <v>0.75</v>
      </c>
      <c r="L170" s="27" t="str">
        <f>MID('SRSF2 e2 - 2ry Str + Mask'!$D$2,E170,F170)</f>
        <v>.)).(((.</v>
      </c>
      <c r="M170" s="26">
        <f t="shared" si="30"/>
        <v>0.375</v>
      </c>
      <c r="N170" s="28">
        <f t="shared" si="31"/>
        <v>-0.375</v>
      </c>
      <c r="O170" s="29" t="str">
        <f t="shared" si="32"/>
        <v>PESE</v>
      </c>
      <c r="P170" s="29" t="str">
        <f t="shared" si="33"/>
        <v>ESE</v>
      </c>
      <c r="Q170" s="28">
        <f t="shared" si="34"/>
        <v>-0.375</v>
      </c>
      <c r="R170" s="30">
        <f t="shared" si="35"/>
        <v>0</v>
      </c>
    </row>
    <row r="171" spans="1:18" ht="44" customHeight="1" x14ac:dyDescent="0.15">
      <c r="A171" s="20" t="s">
        <v>58</v>
      </c>
      <c r="B171" s="20" t="s">
        <v>746</v>
      </c>
      <c r="C171" s="20" t="s">
        <v>60</v>
      </c>
      <c r="D171" s="21" t="s">
        <v>747</v>
      </c>
      <c r="E171" s="22">
        <f t="shared" si="24"/>
        <v>274</v>
      </c>
      <c r="F171" s="23">
        <f t="shared" si="25"/>
        <v>8</v>
      </c>
      <c r="G171" s="24">
        <f t="shared" si="26"/>
        <v>282</v>
      </c>
      <c r="H171" s="25">
        <f t="shared" si="27"/>
        <v>0</v>
      </c>
      <c r="I171" s="26">
        <f t="shared" si="28"/>
        <v>-0.125</v>
      </c>
      <c r="J171" s="27" t="str">
        <f>MID('SRSF2 e2 - 2ry Str + Mask'!$A$2,E171,F171)</f>
        <v>))......</v>
      </c>
      <c r="K171" s="26">
        <f t="shared" si="29"/>
        <v>0.75</v>
      </c>
      <c r="L171" s="27" t="str">
        <f>MID('SRSF2 e2 - 2ry Str + Mask'!$D$2,E171,F171)</f>
        <v>)).(((.(</v>
      </c>
      <c r="M171" s="26">
        <f t="shared" si="30"/>
        <v>0.25</v>
      </c>
      <c r="N171" s="28">
        <f t="shared" si="31"/>
        <v>-0.5</v>
      </c>
      <c r="O171" s="29" t="str">
        <f t="shared" si="32"/>
        <v>Sironi_motif1</v>
      </c>
      <c r="P171" s="29" t="str">
        <f t="shared" si="33"/>
        <v>ESS</v>
      </c>
      <c r="Q171" s="28">
        <f t="shared" si="34"/>
        <v>0</v>
      </c>
      <c r="R171" s="30">
        <f t="shared" si="35"/>
        <v>-0.5</v>
      </c>
    </row>
    <row r="172" spans="1:18" ht="32" customHeight="1" x14ac:dyDescent="0.15">
      <c r="A172" s="20" t="s">
        <v>88</v>
      </c>
      <c r="B172" s="20" t="s">
        <v>748</v>
      </c>
      <c r="C172" s="20" t="s">
        <v>749</v>
      </c>
      <c r="D172" s="21" t="s">
        <v>750</v>
      </c>
      <c r="E172" s="22">
        <f t="shared" si="24"/>
        <v>275</v>
      </c>
      <c r="F172" s="23">
        <f t="shared" si="25"/>
        <v>6</v>
      </c>
      <c r="G172" s="24">
        <f t="shared" si="26"/>
        <v>281</v>
      </c>
      <c r="H172" s="25">
        <f t="shared" si="27"/>
        <v>0.16666666666666666</v>
      </c>
      <c r="I172" s="26">
        <f t="shared" si="28"/>
        <v>0</v>
      </c>
      <c r="J172" s="27" t="str">
        <f>MID('SRSF2 e2 - 2ry Str + Mask'!$A$2,E172,F172)</f>
        <v>).....</v>
      </c>
      <c r="K172" s="26">
        <f t="shared" si="29"/>
        <v>0.83333333333333337</v>
      </c>
      <c r="L172" s="27" t="str">
        <f>MID('SRSF2 e2 - 2ry Str + Mask'!$D$2,E172,F172)</f>
        <v>).(((.</v>
      </c>
      <c r="M172" s="26">
        <f t="shared" si="30"/>
        <v>0.33333333333333331</v>
      </c>
      <c r="N172" s="28">
        <f t="shared" si="31"/>
        <v>-0.5</v>
      </c>
      <c r="O172" s="29" t="str">
        <f t="shared" si="32"/>
        <v>ESE_9G8</v>
      </c>
      <c r="P172" s="29" t="str">
        <f t="shared" si="33"/>
        <v>ESE</v>
      </c>
      <c r="Q172" s="28">
        <f t="shared" si="34"/>
        <v>-0.5</v>
      </c>
      <c r="R172" s="30">
        <f t="shared" si="35"/>
        <v>0</v>
      </c>
    </row>
    <row r="173" spans="1:18" ht="44" customHeight="1" x14ac:dyDescent="0.15">
      <c r="A173" s="20" t="s">
        <v>65</v>
      </c>
      <c r="B173" s="20" t="s">
        <v>748</v>
      </c>
      <c r="C173" s="20" t="s">
        <v>99</v>
      </c>
      <c r="D173" s="21" t="s">
        <v>750</v>
      </c>
      <c r="E173" s="22">
        <f t="shared" si="24"/>
        <v>275</v>
      </c>
      <c r="F173" s="23">
        <f t="shared" si="25"/>
        <v>6</v>
      </c>
      <c r="G173" s="24">
        <f t="shared" si="26"/>
        <v>281</v>
      </c>
      <c r="H173" s="25">
        <f t="shared" si="27"/>
        <v>0</v>
      </c>
      <c r="I173" s="26">
        <f t="shared" si="28"/>
        <v>-0.16666666666666666</v>
      </c>
      <c r="J173" s="27" t="str">
        <f>MID('SRSF2 e2 - 2ry Str + Mask'!$A$2,E173,F173)</f>
        <v>).....</v>
      </c>
      <c r="K173" s="26">
        <f t="shared" si="29"/>
        <v>0.83333333333333337</v>
      </c>
      <c r="L173" s="27" t="str">
        <f>MID('SRSF2 e2 - 2ry Str + Mask'!$D$2,E173,F173)</f>
        <v>).(((.</v>
      </c>
      <c r="M173" s="26">
        <f t="shared" si="30"/>
        <v>0.33333333333333331</v>
      </c>
      <c r="N173" s="28">
        <f t="shared" si="31"/>
        <v>-0.5</v>
      </c>
      <c r="O173" s="29" t="str">
        <f t="shared" si="32"/>
        <v>ESS_hnRNPA1</v>
      </c>
      <c r="P173" s="29" t="str">
        <f t="shared" si="33"/>
        <v>ESS</v>
      </c>
      <c r="Q173" s="28">
        <f t="shared" si="34"/>
        <v>0</v>
      </c>
      <c r="R173" s="30">
        <f t="shared" si="35"/>
        <v>-0.5</v>
      </c>
    </row>
    <row r="174" spans="1:18" ht="44" customHeight="1" x14ac:dyDescent="0.15">
      <c r="A174" s="20" t="s">
        <v>58</v>
      </c>
      <c r="B174" s="20" t="s">
        <v>751</v>
      </c>
      <c r="C174" s="20" t="s">
        <v>752</v>
      </c>
      <c r="D174" s="21" t="s">
        <v>750</v>
      </c>
      <c r="E174" s="22">
        <f t="shared" si="24"/>
        <v>275</v>
      </c>
      <c r="F174" s="23">
        <f t="shared" si="25"/>
        <v>8</v>
      </c>
      <c r="G174" s="24">
        <f t="shared" si="26"/>
        <v>283</v>
      </c>
      <c r="H174" s="25">
        <f t="shared" si="27"/>
        <v>0</v>
      </c>
      <c r="I174" s="26">
        <f t="shared" si="28"/>
        <v>-0.125</v>
      </c>
      <c r="J174" s="27" t="str">
        <f>MID('SRSF2 e2 - 2ry Str + Mask'!$A$2,E174,F174)</f>
        <v>).......</v>
      </c>
      <c r="K174" s="26">
        <f t="shared" si="29"/>
        <v>0.875</v>
      </c>
      <c r="L174" s="27" t="str">
        <f>MID('SRSF2 e2 - 2ry Str + Mask'!$D$2,E174,F174)</f>
        <v>).(((.((</v>
      </c>
      <c r="M174" s="26">
        <f t="shared" si="30"/>
        <v>0.25</v>
      </c>
      <c r="N174" s="28">
        <f t="shared" si="31"/>
        <v>-0.625</v>
      </c>
      <c r="O174" s="29" t="str">
        <f t="shared" si="32"/>
        <v>Sironi_motif1</v>
      </c>
      <c r="P174" s="29" t="str">
        <f t="shared" si="33"/>
        <v>ESS</v>
      </c>
      <c r="Q174" s="28">
        <f t="shared" si="34"/>
        <v>0</v>
      </c>
      <c r="R174" s="30">
        <f t="shared" si="35"/>
        <v>-0.625</v>
      </c>
    </row>
    <row r="175" spans="1:18" ht="32" customHeight="1" x14ac:dyDescent="0.15">
      <c r="A175" s="20" t="s">
        <v>31</v>
      </c>
      <c r="B175" s="20" t="s">
        <v>753</v>
      </c>
      <c r="C175" s="20" t="s">
        <v>754</v>
      </c>
      <c r="D175" s="21" t="s">
        <v>755</v>
      </c>
      <c r="E175" s="22">
        <f t="shared" si="24"/>
        <v>276</v>
      </c>
      <c r="F175" s="23">
        <f t="shared" si="25"/>
        <v>8</v>
      </c>
      <c r="G175" s="24">
        <f t="shared" si="26"/>
        <v>284</v>
      </c>
      <c r="H175" s="25">
        <f t="shared" si="27"/>
        <v>0.125</v>
      </c>
      <c r="I175" s="26">
        <f t="shared" si="28"/>
        <v>0</v>
      </c>
      <c r="J175" s="27" t="str">
        <f>MID('SRSF2 e2 - 2ry Str + Mask'!$A$2,E175,F175)</f>
        <v>.......(</v>
      </c>
      <c r="K175" s="26">
        <f t="shared" si="29"/>
        <v>0.875</v>
      </c>
      <c r="L175" s="27" t="str">
        <f>MID('SRSF2 e2 - 2ry Str + Mask'!$D$2,E175,F175)</f>
        <v>.(((.(((</v>
      </c>
      <c r="M175" s="26">
        <f t="shared" si="30"/>
        <v>0.25</v>
      </c>
      <c r="N175" s="28">
        <f t="shared" si="31"/>
        <v>-0.625</v>
      </c>
      <c r="O175" s="29" t="str">
        <f t="shared" si="32"/>
        <v>PESE</v>
      </c>
      <c r="P175" s="29" t="str">
        <f t="shared" si="33"/>
        <v>ESE</v>
      </c>
      <c r="Q175" s="28">
        <f t="shared" si="34"/>
        <v>-0.625</v>
      </c>
      <c r="R175" s="30">
        <f t="shared" si="35"/>
        <v>0</v>
      </c>
    </row>
    <row r="176" spans="1:18" ht="32" customHeight="1" x14ac:dyDescent="0.15">
      <c r="A176" s="20" t="s">
        <v>88</v>
      </c>
      <c r="B176" s="20" t="s">
        <v>89</v>
      </c>
      <c r="C176" s="20" t="s">
        <v>90</v>
      </c>
      <c r="D176" s="21" t="s">
        <v>756</v>
      </c>
      <c r="E176" s="22">
        <f t="shared" si="24"/>
        <v>277</v>
      </c>
      <c r="F176" s="23">
        <f t="shared" si="25"/>
        <v>6</v>
      </c>
      <c r="G176" s="24">
        <f t="shared" si="26"/>
        <v>283</v>
      </c>
      <c r="H176" s="25">
        <f t="shared" si="27"/>
        <v>0.16666666666666666</v>
      </c>
      <c r="I176" s="26">
        <f t="shared" si="28"/>
        <v>0</v>
      </c>
      <c r="J176" s="27" t="str">
        <f>MID('SRSF2 e2 - 2ry Str + Mask'!$A$2,E176,F176)</f>
        <v>......</v>
      </c>
      <c r="K176" s="26">
        <f t="shared" si="29"/>
        <v>1</v>
      </c>
      <c r="L176" s="27" t="str">
        <f>MID('SRSF2 e2 - 2ry Str + Mask'!$D$2,E176,F176)</f>
        <v>(((.((</v>
      </c>
      <c r="M176" s="26">
        <f t="shared" si="30"/>
        <v>0.16666666666666666</v>
      </c>
      <c r="N176" s="28">
        <f t="shared" si="31"/>
        <v>-0.83333333333333337</v>
      </c>
      <c r="O176" s="29" t="str">
        <f t="shared" si="32"/>
        <v>ESE_9G8</v>
      </c>
      <c r="P176" s="29" t="str">
        <f t="shared" si="33"/>
        <v>ESE</v>
      </c>
      <c r="Q176" s="28">
        <f t="shared" si="34"/>
        <v>-0.83333333333333337</v>
      </c>
      <c r="R176" s="30">
        <f t="shared" si="35"/>
        <v>0</v>
      </c>
    </row>
    <row r="177" spans="1:18" ht="44" customHeight="1" x14ac:dyDescent="0.15">
      <c r="A177" s="20" t="s">
        <v>24</v>
      </c>
      <c r="B177" s="20" t="s">
        <v>757</v>
      </c>
      <c r="C177" s="20" t="s">
        <v>758</v>
      </c>
      <c r="D177" s="21" t="s">
        <v>759</v>
      </c>
      <c r="E177" s="22">
        <f t="shared" si="24"/>
        <v>282</v>
      </c>
      <c r="F177" s="23">
        <f t="shared" si="25"/>
        <v>8</v>
      </c>
      <c r="G177" s="24">
        <f t="shared" si="26"/>
        <v>290</v>
      </c>
      <c r="H177" s="25">
        <f t="shared" si="27"/>
        <v>0</v>
      </c>
      <c r="I177" s="26">
        <f t="shared" si="28"/>
        <v>-0.125</v>
      </c>
      <c r="J177" s="27" t="str">
        <f>MID('SRSF2 e2 - 2ry Str + Mask'!$A$2,E177,F177)</f>
        <v>.(((....</v>
      </c>
      <c r="K177" s="26">
        <f t="shared" si="29"/>
        <v>0.625</v>
      </c>
      <c r="L177" s="27" t="str">
        <f>MID('SRSF2 e2 - 2ry Str + Mask'!$D$2,E177,F177)</f>
        <v>((((....</v>
      </c>
      <c r="M177" s="26">
        <f t="shared" si="30"/>
        <v>0.5</v>
      </c>
      <c r="N177" s="28">
        <f t="shared" si="31"/>
        <v>-0.125</v>
      </c>
      <c r="O177" s="29" t="str">
        <f t="shared" si="32"/>
        <v>Sironi_motif3</v>
      </c>
      <c r="P177" s="29" t="str">
        <f t="shared" si="33"/>
        <v>ESS</v>
      </c>
      <c r="Q177" s="28">
        <f t="shared" si="34"/>
        <v>0</v>
      </c>
      <c r="R177" s="30">
        <f t="shared" si="35"/>
        <v>-0.125</v>
      </c>
    </row>
    <row r="178" spans="1:18" ht="44" customHeight="1" x14ac:dyDescent="0.15">
      <c r="A178" s="20" t="s">
        <v>49</v>
      </c>
      <c r="B178" s="20" t="s">
        <v>760</v>
      </c>
      <c r="C178" s="20" t="s">
        <v>761</v>
      </c>
      <c r="D178" s="21" t="s">
        <v>762</v>
      </c>
      <c r="E178" s="22">
        <f t="shared" si="24"/>
        <v>283</v>
      </c>
      <c r="F178" s="23">
        <f t="shared" si="25"/>
        <v>8</v>
      </c>
      <c r="G178" s="24">
        <f t="shared" si="26"/>
        <v>291</v>
      </c>
      <c r="H178" s="25">
        <f t="shared" si="27"/>
        <v>0.125</v>
      </c>
      <c r="I178" s="26">
        <f t="shared" si="28"/>
        <v>0</v>
      </c>
      <c r="J178" s="27" t="str">
        <f>MID('SRSF2 e2 - 2ry Str + Mask'!$A$2,E178,F178)</f>
        <v>(((.....</v>
      </c>
      <c r="K178" s="26">
        <f t="shared" si="29"/>
        <v>0.625</v>
      </c>
      <c r="L178" s="27" t="str">
        <f>MID('SRSF2 e2 - 2ry Str + Mask'!$D$2,E178,F178)</f>
        <v>(((.....</v>
      </c>
      <c r="M178" s="26">
        <f t="shared" si="30"/>
        <v>0.625</v>
      </c>
      <c r="N178" s="28">
        <f t="shared" si="31"/>
        <v>0</v>
      </c>
      <c r="O178" s="29" t="str">
        <f t="shared" si="32"/>
        <v>ESE_SC35</v>
      </c>
      <c r="P178" s="29" t="str">
        <f t="shared" si="33"/>
        <v>ESE</v>
      </c>
      <c r="Q178" s="28">
        <f t="shared" si="34"/>
        <v>0</v>
      </c>
      <c r="R178" s="30">
        <f t="shared" si="35"/>
        <v>0</v>
      </c>
    </row>
    <row r="179" spans="1:18" ht="44" customHeight="1" x14ac:dyDescent="0.15">
      <c r="A179" s="20" t="s">
        <v>24</v>
      </c>
      <c r="B179" s="20" t="s">
        <v>760</v>
      </c>
      <c r="C179" s="20" t="s">
        <v>763</v>
      </c>
      <c r="D179" s="21" t="s">
        <v>762</v>
      </c>
      <c r="E179" s="22">
        <f t="shared" si="24"/>
        <v>283</v>
      </c>
      <c r="F179" s="23">
        <f t="shared" si="25"/>
        <v>8</v>
      </c>
      <c r="G179" s="24">
        <f t="shared" si="26"/>
        <v>291</v>
      </c>
      <c r="H179" s="25">
        <f t="shared" si="27"/>
        <v>0</v>
      </c>
      <c r="I179" s="26">
        <f t="shared" si="28"/>
        <v>-0.125</v>
      </c>
      <c r="J179" s="27" t="str">
        <f>MID('SRSF2 e2 - 2ry Str + Mask'!$A$2,E179,F179)</f>
        <v>(((.....</v>
      </c>
      <c r="K179" s="26">
        <f t="shared" si="29"/>
        <v>0.625</v>
      </c>
      <c r="L179" s="27" t="str">
        <f>MID('SRSF2 e2 - 2ry Str + Mask'!$D$2,E179,F179)</f>
        <v>(((.....</v>
      </c>
      <c r="M179" s="26">
        <f t="shared" si="30"/>
        <v>0.625</v>
      </c>
      <c r="N179" s="28">
        <f t="shared" si="31"/>
        <v>0</v>
      </c>
      <c r="O179" s="29" t="str">
        <f t="shared" si="32"/>
        <v>Sironi_motif3</v>
      </c>
      <c r="P179" s="29" t="str">
        <f t="shared" si="33"/>
        <v>ESS</v>
      </c>
      <c r="Q179" s="28">
        <f t="shared" si="34"/>
        <v>0</v>
      </c>
      <c r="R179" s="30">
        <f t="shared" si="35"/>
        <v>0</v>
      </c>
    </row>
    <row r="180" spans="1:18" ht="44" customHeight="1" x14ac:dyDescent="0.15">
      <c r="A180" s="20" t="s">
        <v>24</v>
      </c>
      <c r="B180" s="20" t="s">
        <v>764</v>
      </c>
      <c r="C180" s="20" t="s">
        <v>765</v>
      </c>
      <c r="D180" s="21" t="s">
        <v>766</v>
      </c>
      <c r="E180" s="22">
        <f t="shared" si="24"/>
        <v>284</v>
      </c>
      <c r="F180" s="23">
        <f t="shared" si="25"/>
        <v>8</v>
      </c>
      <c r="G180" s="24">
        <f t="shared" si="26"/>
        <v>292</v>
      </c>
      <c r="H180" s="25">
        <f t="shared" si="27"/>
        <v>0</v>
      </c>
      <c r="I180" s="26">
        <f t="shared" si="28"/>
        <v>-0.125</v>
      </c>
      <c r="J180" s="27" t="str">
        <f>MID('SRSF2 e2 - 2ry Str + Mask'!$A$2,E180,F180)</f>
        <v>((......</v>
      </c>
      <c r="K180" s="26">
        <f t="shared" si="29"/>
        <v>0.75</v>
      </c>
      <c r="L180" s="27" t="str">
        <f>MID('SRSF2 e2 - 2ry Str + Mask'!$D$2,E180,F180)</f>
        <v>((......</v>
      </c>
      <c r="M180" s="26">
        <f t="shared" si="30"/>
        <v>0.75</v>
      </c>
      <c r="N180" s="28">
        <f t="shared" si="31"/>
        <v>0</v>
      </c>
      <c r="O180" s="29" t="str">
        <f t="shared" si="32"/>
        <v>Sironi_motif3</v>
      </c>
      <c r="P180" s="29" t="str">
        <f t="shared" si="33"/>
        <v>ESS</v>
      </c>
      <c r="Q180" s="28">
        <f t="shared" si="34"/>
        <v>0</v>
      </c>
      <c r="R180" s="30">
        <f t="shared" si="35"/>
        <v>0</v>
      </c>
    </row>
    <row r="181" spans="1:18" ht="32" customHeight="1" x14ac:dyDescent="0.15">
      <c r="A181" s="20" t="s">
        <v>35</v>
      </c>
      <c r="B181" s="20" t="s">
        <v>135</v>
      </c>
      <c r="C181" s="20" t="s">
        <v>37</v>
      </c>
      <c r="D181" s="21" t="s">
        <v>767</v>
      </c>
      <c r="E181" s="22">
        <f t="shared" si="24"/>
        <v>285</v>
      </c>
      <c r="F181" s="23">
        <f t="shared" si="25"/>
        <v>6</v>
      </c>
      <c r="G181" s="24">
        <f t="shared" si="26"/>
        <v>291</v>
      </c>
      <c r="H181" s="25">
        <f t="shared" si="27"/>
        <v>0.16666666666666666</v>
      </c>
      <c r="I181" s="26">
        <f t="shared" si="28"/>
        <v>0</v>
      </c>
      <c r="J181" s="27" t="str">
        <f>MID('SRSF2 e2 - 2ry Str + Mask'!$A$2,E181,F181)</f>
        <v>(.....</v>
      </c>
      <c r="K181" s="26">
        <f t="shared" si="29"/>
        <v>0.83333333333333337</v>
      </c>
      <c r="L181" s="27" t="str">
        <f>MID('SRSF2 e2 - 2ry Str + Mask'!$D$2,E181,F181)</f>
        <v>(.....</v>
      </c>
      <c r="M181" s="26">
        <f t="shared" si="30"/>
        <v>0.83333333333333337</v>
      </c>
      <c r="N181" s="28">
        <f t="shared" si="31"/>
        <v>0</v>
      </c>
      <c r="O181" s="29" t="str">
        <f t="shared" si="32"/>
        <v>EIE</v>
      </c>
      <c r="P181" s="29" t="str">
        <f t="shared" si="33"/>
        <v>ESE</v>
      </c>
      <c r="Q181" s="28">
        <f t="shared" si="34"/>
        <v>0</v>
      </c>
      <c r="R181" s="30">
        <f t="shared" si="35"/>
        <v>0</v>
      </c>
    </row>
    <row r="182" spans="1:18" ht="44" customHeight="1" x14ac:dyDescent="0.15">
      <c r="A182" s="20" t="s">
        <v>42</v>
      </c>
      <c r="B182" s="20" t="s">
        <v>137</v>
      </c>
      <c r="C182" s="20" t="s">
        <v>138</v>
      </c>
      <c r="D182" s="21" t="s">
        <v>767</v>
      </c>
      <c r="E182" s="22">
        <f t="shared" si="24"/>
        <v>285</v>
      </c>
      <c r="F182" s="23">
        <f t="shared" si="25"/>
        <v>7</v>
      </c>
      <c r="G182" s="24">
        <f t="shared" si="26"/>
        <v>292</v>
      </c>
      <c r="H182" s="25">
        <f t="shared" si="27"/>
        <v>0.14285714285714285</v>
      </c>
      <c r="I182" s="26">
        <f t="shared" si="28"/>
        <v>0</v>
      </c>
      <c r="J182" s="27" t="str">
        <f>MID('SRSF2 e2 - 2ry Str + Mask'!$A$2,E182,F182)</f>
        <v>(......</v>
      </c>
      <c r="K182" s="26">
        <f t="shared" si="29"/>
        <v>0.8571428571428571</v>
      </c>
      <c r="L182" s="27" t="str">
        <f>MID('SRSF2 e2 - 2ry Str + Mask'!$D$2,E182,F182)</f>
        <v>(......</v>
      </c>
      <c r="M182" s="26">
        <f t="shared" si="30"/>
        <v>0.8571428571428571</v>
      </c>
      <c r="N182" s="28">
        <f t="shared" si="31"/>
        <v>0</v>
      </c>
      <c r="O182" s="29" t="str">
        <f t="shared" si="32"/>
        <v>ESE_ASFB</v>
      </c>
      <c r="P182" s="29" t="str">
        <f t="shared" si="33"/>
        <v>ESE</v>
      </c>
      <c r="Q182" s="28">
        <f t="shared" si="34"/>
        <v>0</v>
      </c>
      <c r="R182" s="30">
        <f t="shared" si="35"/>
        <v>0</v>
      </c>
    </row>
    <row r="183" spans="1:18" ht="32" customHeight="1" x14ac:dyDescent="0.15">
      <c r="A183" s="20" t="s">
        <v>35</v>
      </c>
      <c r="B183" s="20" t="s">
        <v>139</v>
      </c>
      <c r="C183" s="20" t="s">
        <v>37</v>
      </c>
      <c r="D183" s="21" t="s">
        <v>768</v>
      </c>
      <c r="E183" s="22">
        <f t="shared" si="24"/>
        <v>286</v>
      </c>
      <c r="F183" s="23">
        <f t="shared" si="25"/>
        <v>6</v>
      </c>
      <c r="G183" s="24">
        <f t="shared" si="26"/>
        <v>292</v>
      </c>
      <c r="H183" s="25">
        <f t="shared" si="27"/>
        <v>0.16666666666666666</v>
      </c>
      <c r="I183" s="26">
        <f t="shared" si="28"/>
        <v>0</v>
      </c>
      <c r="J183" s="27" t="str">
        <f>MID('SRSF2 e2 - 2ry Str + Mask'!$A$2,E183,F183)</f>
        <v>......</v>
      </c>
      <c r="K183" s="26">
        <f t="shared" si="29"/>
        <v>1</v>
      </c>
      <c r="L183" s="27" t="str">
        <f>MID('SRSF2 e2 - 2ry Str + Mask'!$D$2,E183,F183)</f>
        <v>......</v>
      </c>
      <c r="M183" s="26">
        <f t="shared" si="30"/>
        <v>1</v>
      </c>
      <c r="N183" s="28">
        <f t="shared" si="31"/>
        <v>0</v>
      </c>
      <c r="O183" s="29" t="str">
        <f t="shared" si="32"/>
        <v>EIE</v>
      </c>
      <c r="P183" s="29" t="str">
        <f t="shared" si="33"/>
        <v>ESE</v>
      </c>
      <c r="Q183" s="28">
        <f t="shared" si="34"/>
        <v>0</v>
      </c>
      <c r="R183" s="30">
        <f t="shared" si="35"/>
        <v>0</v>
      </c>
    </row>
    <row r="184" spans="1:18" ht="44" customHeight="1" x14ac:dyDescent="0.15">
      <c r="A184" s="20" t="s">
        <v>42</v>
      </c>
      <c r="B184" s="20" t="s">
        <v>769</v>
      </c>
      <c r="C184" s="20" t="s">
        <v>770</v>
      </c>
      <c r="D184" s="21" t="s">
        <v>768</v>
      </c>
      <c r="E184" s="22">
        <f t="shared" si="24"/>
        <v>286</v>
      </c>
      <c r="F184" s="23">
        <f t="shared" si="25"/>
        <v>7</v>
      </c>
      <c r="G184" s="24">
        <f t="shared" si="26"/>
        <v>293</v>
      </c>
      <c r="H184" s="25">
        <f t="shared" si="27"/>
        <v>0.14285714285714285</v>
      </c>
      <c r="I184" s="26">
        <f t="shared" si="28"/>
        <v>0</v>
      </c>
      <c r="J184" s="27" t="str">
        <f>MID('SRSF2 e2 - 2ry Str + Mask'!$A$2,E184,F184)</f>
        <v>.......</v>
      </c>
      <c r="K184" s="26">
        <f t="shared" si="29"/>
        <v>1</v>
      </c>
      <c r="L184" s="27" t="str">
        <f>MID('SRSF2 e2 - 2ry Str + Mask'!$D$2,E184,F184)</f>
        <v>.......</v>
      </c>
      <c r="M184" s="26">
        <f t="shared" si="30"/>
        <v>1</v>
      </c>
      <c r="N184" s="28">
        <f t="shared" si="31"/>
        <v>0</v>
      </c>
      <c r="O184" s="29" t="str">
        <f t="shared" si="32"/>
        <v>ESE_ASFB</v>
      </c>
      <c r="P184" s="29" t="str">
        <f t="shared" si="33"/>
        <v>ESE</v>
      </c>
      <c r="Q184" s="28">
        <f t="shared" si="34"/>
        <v>0</v>
      </c>
      <c r="R184" s="30">
        <f t="shared" si="35"/>
        <v>0</v>
      </c>
    </row>
    <row r="185" spans="1:18" ht="44" customHeight="1" x14ac:dyDescent="0.15">
      <c r="A185" s="20" t="s">
        <v>42</v>
      </c>
      <c r="B185" s="20" t="s">
        <v>771</v>
      </c>
      <c r="C185" s="20" t="s">
        <v>772</v>
      </c>
      <c r="D185" s="21" t="s">
        <v>773</v>
      </c>
      <c r="E185" s="22">
        <f t="shared" si="24"/>
        <v>287</v>
      </c>
      <c r="F185" s="23">
        <f t="shared" si="25"/>
        <v>7</v>
      </c>
      <c r="G185" s="24">
        <f t="shared" si="26"/>
        <v>294</v>
      </c>
      <c r="H185" s="25">
        <f t="shared" si="27"/>
        <v>0.14285714285714285</v>
      </c>
      <c r="I185" s="26">
        <f t="shared" si="28"/>
        <v>0</v>
      </c>
      <c r="J185" s="27" t="str">
        <f>MID('SRSF2 e2 - 2ry Str + Mask'!$A$2,E185,F185)</f>
        <v>.......</v>
      </c>
      <c r="K185" s="26">
        <f t="shared" si="29"/>
        <v>1</v>
      </c>
      <c r="L185" s="27" t="str">
        <f>MID('SRSF2 e2 - 2ry Str + Mask'!$D$2,E185,F185)</f>
        <v>.......</v>
      </c>
      <c r="M185" s="26">
        <f t="shared" si="30"/>
        <v>1</v>
      </c>
      <c r="N185" s="28">
        <f t="shared" si="31"/>
        <v>0</v>
      </c>
      <c r="O185" s="29" t="str">
        <f t="shared" si="32"/>
        <v>ESE_ASFB</v>
      </c>
      <c r="P185" s="29" t="str">
        <f t="shared" si="33"/>
        <v>ESE</v>
      </c>
      <c r="Q185" s="28">
        <f t="shared" si="34"/>
        <v>0</v>
      </c>
      <c r="R185" s="30">
        <f t="shared" si="35"/>
        <v>0</v>
      </c>
    </row>
    <row r="186" spans="1:18" ht="32" customHeight="1" x14ac:dyDescent="0.15">
      <c r="A186" s="20" t="s">
        <v>35</v>
      </c>
      <c r="B186" s="20" t="s">
        <v>774</v>
      </c>
      <c r="C186" s="20" t="s">
        <v>37</v>
      </c>
      <c r="D186" s="21" t="s">
        <v>775</v>
      </c>
      <c r="E186" s="22">
        <f t="shared" si="24"/>
        <v>288</v>
      </c>
      <c r="F186" s="23">
        <f t="shared" si="25"/>
        <v>6</v>
      </c>
      <c r="G186" s="24">
        <f t="shared" si="26"/>
        <v>294</v>
      </c>
      <c r="H186" s="25">
        <f t="shared" si="27"/>
        <v>0.16666666666666666</v>
      </c>
      <c r="I186" s="26">
        <f t="shared" si="28"/>
        <v>0</v>
      </c>
      <c r="J186" s="27" t="str">
        <f>MID('SRSF2 e2 - 2ry Str + Mask'!$A$2,E186,F186)</f>
        <v>......</v>
      </c>
      <c r="K186" s="26">
        <f t="shared" si="29"/>
        <v>1</v>
      </c>
      <c r="L186" s="27" t="str">
        <f>MID('SRSF2 e2 - 2ry Str + Mask'!$D$2,E186,F186)</f>
        <v>......</v>
      </c>
      <c r="M186" s="26">
        <f t="shared" si="30"/>
        <v>1</v>
      </c>
      <c r="N186" s="28">
        <f t="shared" si="31"/>
        <v>0</v>
      </c>
      <c r="O186" s="29" t="str">
        <f t="shared" si="32"/>
        <v>EIE</v>
      </c>
      <c r="P186" s="29" t="str">
        <f t="shared" si="33"/>
        <v>ESE</v>
      </c>
      <c r="Q186" s="28">
        <f t="shared" si="34"/>
        <v>0</v>
      </c>
      <c r="R186" s="30">
        <f t="shared" si="35"/>
        <v>0</v>
      </c>
    </row>
    <row r="187" spans="1:18" ht="44" customHeight="1" x14ac:dyDescent="0.15">
      <c r="A187" s="20" t="s">
        <v>58</v>
      </c>
      <c r="B187" s="20" t="s">
        <v>776</v>
      </c>
      <c r="C187" s="20" t="s">
        <v>83</v>
      </c>
      <c r="D187" s="21" t="s">
        <v>775</v>
      </c>
      <c r="E187" s="22">
        <f t="shared" si="24"/>
        <v>288</v>
      </c>
      <c r="F187" s="23">
        <f t="shared" si="25"/>
        <v>8</v>
      </c>
      <c r="G187" s="24">
        <f t="shared" si="26"/>
        <v>296</v>
      </c>
      <c r="H187" s="25">
        <f t="shared" si="27"/>
        <v>0</v>
      </c>
      <c r="I187" s="26">
        <f t="shared" si="28"/>
        <v>-0.125</v>
      </c>
      <c r="J187" s="27" t="str">
        <f>MID('SRSF2 e2 - 2ry Str + Mask'!$A$2,E187,F187)</f>
        <v>........</v>
      </c>
      <c r="K187" s="26">
        <f t="shared" si="29"/>
        <v>1</v>
      </c>
      <c r="L187" s="27" t="str">
        <f>MID('SRSF2 e2 - 2ry Str + Mask'!$D$2,E187,F187)</f>
        <v>........</v>
      </c>
      <c r="M187" s="26">
        <f t="shared" si="30"/>
        <v>1</v>
      </c>
      <c r="N187" s="28">
        <f t="shared" si="31"/>
        <v>0</v>
      </c>
      <c r="O187" s="29" t="str">
        <f t="shared" si="32"/>
        <v>Sironi_motif1</v>
      </c>
      <c r="P187" s="29" t="str">
        <f t="shared" si="33"/>
        <v>ESS</v>
      </c>
      <c r="Q187" s="28">
        <f t="shared" si="34"/>
        <v>0</v>
      </c>
      <c r="R187" s="30">
        <f t="shared" si="35"/>
        <v>0</v>
      </c>
    </row>
    <row r="188" spans="1:18" ht="44" customHeight="1" x14ac:dyDescent="0.15">
      <c r="A188" s="20" t="s">
        <v>65</v>
      </c>
      <c r="B188" s="20" t="s">
        <v>777</v>
      </c>
      <c r="C188" s="20" t="s">
        <v>778</v>
      </c>
      <c r="D188" s="21" t="s">
        <v>779</v>
      </c>
      <c r="E188" s="22">
        <f t="shared" si="24"/>
        <v>289</v>
      </c>
      <c r="F188" s="23">
        <f t="shared" si="25"/>
        <v>6</v>
      </c>
      <c r="G188" s="24">
        <f t="shared" si="26"/>
        <v>295</v>
      </c>
      <c r="H188" s="25">
        <f t="shared" si="27"/>
        <v>0</v>
      </c>
      <c r="I188" s="26">
        <f t="shared" si="28"/>
        <v>-0.16666666666666666</v>
      </c>
      <c r="J188" s="27" t="str">
        <f>MID('SRSF2 e2 - 2ry Str + Mask'!$A$2,E188,F188)</f>
        <v>......</v>
      </c>
      <c r="K188" s="26">
        <f t="shared" si="29"/>
        <v>1</v>
      </c>
      <c r="L188" s="27" t="str">
        <f>MID('SRSF2 e2 - 2ry Str + Mask'!$D$2,E188,F188)</f>
        <v>......</v>
      </c>
      <c r="M188" s="26">
        <f t="shared" si="30"/>
        <v>1</v>
      </c>
      <c r="N188" s="28">
        <f t="shared" si="31"/>
        <v>0</v>
      </c>
      <c r="O188" s="29" t="str">
        <f t="shared" si="32"/>
        <v>ESS_hnRNPA1</v>
      </c>
      <c r="P188" s="29" t="str">
        <f t="shared" si="33"/>
        <v>ESS</v>
      </c>
      <c r="Q188" s="28">
        <f t="shared" si="34"/>
        <v>0</v>
      </c>
      <c r="R188" s="30">
        <f t="shared" si="35"/>
        <v>0</v>
      </c>
    </row>
    <row r="189" spans="1:18" ht="32" customHeight="1" x14ac:dyDescent="0.15">
      <c r="A189" s="20" t="s">
        <v>46</v>
      </c>
      <c r="B189" s="20" t="s">
        <v>777</v>
      </c>
      <c r="C189" s="20" t="s">
        <v>37</v>
      </c>
      <c r="D189" s="21" t="s">
        <v>779</v>
      </c>
      <c r="E189" s="22">
        <f t="shared" si="24"/>
        <v>289</v>
      </c>
      <c r="F189" s="23">
        <f t="shared" si="25"/>
        <v>6</v>
      </c>
      <c r="G189" s="24">
        <f t="shared" si="26"/>
        <v>295</v>
      </c>
      <c r="H189" s="25">
        <f t="shared" si="27"/>
        <v>0</v>
      </c>
      <c r="I189" s="26">
        <f t="shared" si="28"/>
        <v>-0.16666666666666666</v>
      </c>
      <c r="J189" s="27" t="str">
        <f>MID('SRSF2 e2 - 2ry Str + Mask'!$A$2,E189,F189)</f>
        <v>......</v>
      </c>
      <c r="K189" s="26">
        <f t="shared" si="29"/>
        <v>1</v>
      </c>
      <c r="L189" s="27" t="str">
        <f>MID('SRSF2 e2 - 2ry Str + Mask'!$D$2,E189,F189)</f>
        <v>......</v>
      </c>
      <c r="M189" s="26">
        <f t="shared" si="30"/>
        <v>1</v>
      </c>
      <c r="N189" s="28">
        <f t="shared" si="31"/>
        <v>0</v>
      </c>
      <c r="O189" s="29" t="str">
        <f t="shared" si="32"/>
        <v>IIE</v>
      </c>
      <c r="P189" s="29" t="str">
        <f t="shared" si="33"/>
        <v>ESS</v>
      </c>
      <c r="Q189" s="28">
        <f t="shared" si="34"/>
        <v>0</v>
      </c>
      <c r="R189" s="30">
        <f t="shared" si="35"/>
        <v>0</v>
      </c>
    </row>
    <row r="190" spans="1:18" ht="44" customHeight="1" x14ac:dyDescent="0.15">
      <c r="A190" s="20" t="s">
        <v>78</v>
      </c>
      <c r="B190" s="20" t="s">
        <v>780</v>
      </c>
      <c r="C190" s="20" t="s">
        <v>781</v>
      </c>
      <c r="D190" s="21" t="s">
        <v>782</v>
      </c>
      <c r="E190" s="22">
        <f t="shared" si="24"/>
        <v>290</v>
      </c>
      <c r="F190" s="23">
        <f t="shared" si="25"/>
        <v>6</v>
      </c>
      <c r="G190" s="24">
        <f t="shared" si="26"/>
        <v>296</v>
      </c>
      <c r="H190" s="25">
        <f t="shared" si="27"/>
        <v>0.16666666666666666</v>
      </c>
      <c r="I190" s="26">
        <f t="shared" si="28"/>
        <v>0</v>
      </c>
      <c r="J190" s="27" t="str">
        <f>MID('SRSF2 e2 - 2ry Str + Mask'!$A$2,E190,F190)</f>
        <v>......</v>
      </c>
      <c r="K190" s="26">
        <f t="shared" si="29"/>
        <v>1</v>
      </c>
      <c r="L190" s="27" t="str">
        <f>MID('SRSF2 e2 - 2ry Str + Mask'!$D$2,E190,F190)</f>
        <v>......</v>
      </c>
      <c r="M190" s="26">
        <f t="shared" si="30"/>
        <v>1</v>
      </c>
      <c r="N190" s="28">
        <f t="shared" si="31"/>
        <v>0</v>
      </c>
      <c r="O190" s="29" t="str">
        <f t="shared" si="32"/>
        <v>ESE_SRp55</v>
      </c>
      <c r="P190" s="29" t="str">
        <f t="shared" si="33"/>
        <v>ESE</v>
      </c>
      <c r="Q190" s="28">
        <f t="shared" si="34"/>
        <v>0</v>
      </c>
      <c r="R190" s="30">
        <f t="shared" si="35"/>
        <v>0</v>
      </c>
    </row>
    <row r="191" spans="1:18" ht="32" customHeight="1" x14ac:dyDescent="0.15">
      <c r="A191" s="20" t="s">
        <v>46</v>
      </c>
      <c r="B191" s="20" t="s">
        <v>783</v>
      </c>
      <c r="C191" s="20" t="s">
        <v>37</v>
      </c>
      <c r="D191" s="21" t="s">
        <v>784</v>
      </c>
      <c r="E191" s="22">
        <f t="shared" si="24"/>
        <v>291</v>
      </c>
      <c r="F191" s="23">
        <f t="shared" si="25"/>
        <v>6</v>
      </c>
      <c r="G191" s="24">
        <f t="shared" si="26"/>
        <v>297</v>
      </c>
      <c r="H191" s="25">
        <f t="shared" si="27"/>
        <v>0</v>
      </c>
      <c r="I191" s="26">
        <f t="shared" si="28"/>
        <v>-0.16666666666666666</v>
      </c>
      <c r="J191" s="27" t="str">
        <f>MID('SRSF2 e2 - 2ry Str + Mask'!$A$2,E191,F191)</f>
        <v>......</v>
      </c>
      <c r="K191" s="26">
        <f t="shared" si="29"/>
        <v>1</v>
      </c>
      <c r="L191" s="27" t="str">
        <f>MID('SRSF2 e2 - 2ry Str + Mask'!$D$2,E191,F191)</f>
        <v>......</v>
      </c>
      <c r="M191" s="26">
        <f t="shared" si="30"/>
        <v>1</v>
      </c>
      <c r="N191" s="28">
        <f t="shared" si="31"/>
        <v>0</v>
      </c>
      <c r="O191" s="29" t="str">
        <f t="shared" si="32"/>
        <v>IIE</v>
      </c>
      <c r="P191" s="29" t="str">
        <f t="shared" si="33"/>
        <v>ESS</v>
      </c>
      <c r="Q191" s="28">
        <f t="shared" si="34"/>
        <v>0</v>
      </c>
      <c r="R191" s="30">
        <f t="shared" si="35"/>
        <v>0</v>
      </c>
    </row>
    <row r="192" spans="1:18" ht="44" customHeight="1" x14ac:dyDescent="0.15">
      <c r="A192" s="20" t="s">
        <v>24</v>
      </c>
      <c r="B192" s="20" t="s">
        <v>785</v>
      </c>
      <c r="C192" s="20" t="s">
        <v>786</v>
      </c>
      <c r="D192" s="21" t="s">
        <v>787</v>
      </c>
      <c r="E192" s="22">
        <f t="shared" si="24"/>
        <v>292</v>
      </c>
      <c r="F192" s="23">
        <f t="shared" si="25"/>
        <v>8</v>
      </c>
      <c r="G192" s="24">
        <f t="shared" si="26"/>
        <v>300</v>
      </c>
      <c r="H192" s="25">
        <f t="shared" si="27"/>
        <v>0</v>
      </c>
      <c r="I192" s="26">
        <f t="shared" si="28"/>
        <v>-0.125</v>
      </c>
      <c r="J192" s="27" t="str">
        <f>MID('SRSF2 e2 - 2ry Str + Mask'!$A$2,E192,F192)</f>
        <v>.......)</v>
      </c>
      <c r="K192" s="26">
        <f t="shared" si="29"/>
        <v>0.875</v>
      </c>
      <c r="L192" s="27" t="str">
        <f>MID('SRSF2 e2 - 2ry Str + Mask'!$D$2,E192,F192)</f>
        <v>.......)</v>
      </c>
      <c r="M192" s="26">
        <f t="shared" si="30"/>
        <v>0.875</v>
      </c>
      <c r="N192" s="28">
        <f t="shared" si="31"/>
        <v>0</v>
      </c>
      <c r="O192" s="29" t="str">
        <f t="shared" si="32"/>
        <v>Sironi_motif3</v>
      </c>
      <c r="P192" s="29" t="str">
        <f t="shared" si="33"/>
        <v>ESS</v>
      </c>
      <c r="Q192" s="28">
        <f t="shared" si="34"/>
        <v>0</v>
      </c>
      <c r="R192" s="30">
        <f t="shared" si="35"/>
        <v>0</v>
      </c>
    </row>
    <row r="193" spans="1:18" ht="32" customHeight="1" x14ac:dyDescent="0.15">
      <c r="A193" s="20" t="s">
        <v>35</v>
      </c>
      <c r="B193" s="20" t="s">
        <v>788</v>
      </c>
      <c r="C193" s="20" t="s">
        <v>37</v>
      </c>
      <c r="D193" s="21" t="s">
        <v>789</v>
      </c>
      <c r="E193" s="22">
        <f t="shared" si="24"/>
        <v>295</v>
      </c>
      <c r="F193" s="23">
        <f t="shared" si="25"/>
        <v>6</v>
      </c>
      <c r="G193" s="24">
        <f t="shared" si="26"/>
        <v>301</v>
      </c>
      <c r="H193" s="25">
        <f t="shared" si="27"/>
        <v>0.16666666666666666</v>
      </c>
      <c r="I193" s="26">
        <f t="shared" si="28"/>
        <v>0</v>
      </c>
      <c r="J193" s="27" t="str">
        <f>MID('SRSF2 e2 - 2ry Str + Mask'!$A$2,E193,F193)</f>
        <v>....))</v>
      </c>
      <c r="K193" s="26">
        <f t="shared" si="29"/>
        <v>0.66666666666666663</v>
      </c>
      <c r="L193" s="27" t="str">
        <f>MID('SRSF2 e2 - 2ry Str + Mask'!$D$2,E193,F193)</f>
        <v>....))</v>
      </c>
      <c r="M193" s="26">
        <f t="shared" si="30"/>
        <v>0.66666666666666663</v>
      </c>
      <c r="N193" s="28">
        <f t="shared" si="31"/>
        <v>0</v>
      </c>
      <c r="O193" s="29" t="str">
        <f t="shared" si="32"/>
        <v>EIE</v>
      </c>
      <c r="P193" s="29" t="str">
        <f t="shared" si="33"/>
        <v>ESE</v>
      </c>
      <c r="Q193" s="28">
        <f t="shared" si="34"/>
        <v>0</v>
      </c>
      <c r="R193" s="30">
        <f t="shared" si="35"/>
        <v>0</v>
      </c>
    </row>
    <row r="194" spans="1:18" ht="32" customHeight="1" x14ac:dyDescent="0.15">
      <c r="A194" s="20" t="s">
        <v>88</v>
      </c>
      <c r="B194" s="20" t="s">
        <v>790</v>
      </c>
      <c r="C194" s="20" t="s">
        <v>791</v>
      </c>
      <c r="D194" s="21" t="s">
        <v>792</v>
      </c>
      <c r="E194" s="22">
        <f t="shared" ref="E194:E257" si="36">MID(D194,12,LEN(D194)-13)+50</f>
        <v>296</v>
      </c>
      <c r="F194" s="23">
        <f t="shared" ref="F194:F257" si="37">LEN(B194)-12</f>
        <v>6</v>
      </c>
      <c r="G194" s="24">
        <f t="shared" ref="G194:G257" si="38">E194+F194</f>
        <v>302</v>
      </c>
      <c r="H194" s="25">
        <f t="shared" ref="H194:H257" si="39">IF(P194="ESE",1/F194,0)</f>
        <v>0.16666666666666666</v>
      </c>
      <c r="I194" s="26">
        <f t="shared" ref="I194:I257" si="40">IF(P194="ESS",-1/F194,0)</f>
        <v>0</v>
      </c>
      <c r="J194" s="27" t="str">
        <f>MID('SRSF2 e2 - 2ry Str + Mask'!$A$2,E194,F194)</f>
        <v>...)))</v>
      </c>
      <c r="K194" s="26">
        <f t="shared" ref="K194:K257" si="41">(F194-LEN(SUBSTITUTE(J194,".","")))/F194</f>
        <v>0.5</v>
      </c>
      <c r="L194" s="27" t="str">
        <f>MID('SRSF2 e2 - 2ry Str + Mask'!$D$2,E194,F194)</f>
        <v>...)))</v>
      </c>
      <c r="M194" s="26">
        <f t="shared" ref="M194:M257" si="42">(F194-LEN(SUBSTITUTE(L194,".","")))/F194</f>
        <v>0.5</v>
      </c>
      <c r="N194" s="28">
        <f t="shared" ref="N194:N257" si="43">M194-K194</f>
        <v>0</v>
      </c>
      <c r="O194" s="29" t="str">
        <f t="shared" ref="O194:O257" si="44">MID(A194,11,(LEN(A194)-22))</f>
        <v>ESE_9G8</v>
      </c>
      <c r="P194" s="29" t="str">
        <f t="shared" ref="P194:P257" si="45">MID(A194,(LEN(A194)-9),3)</f>
        <v>ESE</v>
      </c>
      <c r="Q194" s="28">
        <f t="shared" ref="Q194:Q257" si="46">IF(P194="ESE",N194,0)</f>
        <v>0</v>
      </c>
      <c r="R194" s="30">
        <f t="shared" ref="R194:R257" si="47">IF(P194="ESS",N194,0)</f>
        <v>0</v>
      </c>
    </row>
    <row r="195" spans="1:18" ht="32" customHeight="1" x14ac:dyDescent="0.15">
      <c r="A195" s="20" t="s">
        <v>35</v>
      </c>
      <c r="B195" s="20" t="s">
        <v>790</v>
      </c>
      <c r="C195" s="20" t="s">
        <v>37</v>
      </c>
      <c r="D195" s="21" t="s">
        <v>792</v>
      </c>
      <c r="E195" s="22">
        <f t="shared" si="36"/>
        <v>296</v>
      </c>
      <c r="F195" s="23">
        <f t="shared" si="37"/>
        <v>6</v>
      </c>
      <c r="G195" s="24">
        <f t="shared" si="38"/>
        <v>302</v>
      </c>
      <c r="H195" s="25">
        <f t="shared" si="39"/>
        <v>0.16666666666666666</v>
      </c>
      <c r="I195" s="26">
        <f t="shared" si="40"/>
        <v>0</v>
      </c>
      <c r="J195" s="27" t="str">
        <f>MID('SRSF2 e2 - 2ry Str + Mask'!$A$2,E195,F195)</f>
        <v>...)))</v>
      </c>
      <c r="K195" s="26">
        <f t="shared" si="41"/>
        <v>0.5</v>
      </c>
      <c r="L195" s="27" t="str">
        <f>MID('SRSF2 e2 - 2ry Str + Mask'!$D$2,E195,F195)</f>
        <v>...)))</v>
      </c>
      <c r="M195" s="26">
        <f t="shared" si="42"/>
        <v>0.5</v>
      </c>
      <c r="N195" s="28">
        <f t="shared" si="43"/>
        <v>0</v>
      </c>
      <c r="O195" s="29" t="str">
        <f t="shared" si="44"/>
        <v>EIE</v>
      </c>
      <c r="P195" s="29" t="str">
        <f t="shared" si="45"/>
        <v>ESE</v>
      </c>
      <c r="Q195" s="28">
        <f t="shared" si="46"/>
        <v>0</v>
      </c>
      <c r="R195" s="30">
        <f t="shared" si="47"/>
        <v>0</v>
      </c>
    </row>
    <row r="196" spans="1:18" ht="44" customHeight="1" x14ac:dyDescent="0.15">
      <c r="A196" s="20" t="s">
        <v>58</v>
      </c>
      <c r="B196" s="20" t="s">
        <v>793</v>
      </c>
      <c r="C196" s="20" t="s">
        <v>794</v>
      </c>
      <c r="D196" s="21" t="s">
        <v>792</v>
      </c>
      <c r="E196" s="22">
        <f t="shared" si="36"/>
        <v>296</v>
      </c>
      <c r="F196" s="23">
        <f t="shared" si="37"/>
        <v>8</v>
      </c>
      <c r="G196" s="24">
        <f t="shared" si="38"/>
        <v>304</v>
      </c>
      <c r="H196" s="25">
        <f t="shared" si="39"/>
        <v>0</v>
      </c>
      <c r="I196" s="26">
        <f t="shared" si="40"/>
        <v>-0.125</v>
      </c>
      <c r="J196" s="27" t="str">
        <f>MID('SRSF2 e2 - 2ry Str + Mask'!$A$2,E196,F196)</f>
        <v>...)))..</v>
      </c>
      <c r="K196" s="26">
        <f t="shared" si="41"/>
        <v>0.625</v>
      </c>
      <c r="L196" s="27" t="str">
        <f>MID('SRSF2 e2 - 2ry Str + Mask'!$D$2,E196,F196)</f>
        <v>...)))))</v>
      </c>
      <c r="M196" s="26">
        <f t="shared" si="42"/>
        <v>0.375</v>
      </c>
      <c r="N196" s="28">
        <f t="shared" si="43"/>
        <v>-0.25</v>
      </c>
      <c r="O196" s="29" t="str">
        <f t="shared" si="44"/>
        <v>Sironi_motif1</v>
      </c>
      <c r="P196" s="29" t="str">
        <f t="shared" si="45"/>
        <v>ESS</v>
      </c>
      <c r="Q196" s="28">
        <f t="shared" si="46"/>
        <v>0</v>
      </c>
      <c r="R196" s="30">
        <f t="shared" si="47"/>
        <v>-0.25</v>
      </c>
    </row>
    <row r="197" spans="1:18" ht="32" customHeight="1" x14ac:dyDescent="0.15">
      <c r="A197" s="20" t="s">
        <v>795</v>
      </c>
      <c r="B197" s="20" t="s">
        <v>796</v>
      </c>
      <c r="C197" s="20" t="s">
        <v>797</v>
      </c>
      <c r="D197" s="21" t="s">
        <v>798</v>
      </c>
      <c r="E197" s="22">
        <f t="shared" si="36"/>
        <v>297</v>
      </c>
      <c r="F197" s="23">
        <f t="shared" si="37"/>
        <v>5</v>
      </c>
      <c r="G197" s="24">
        <f t="shared" si="38"/>
        <v>302</v>
      </c>
      <c r="H197" s="25">
        <f t="shared" si="39"/>
        <v>0.2</v>
      </c>
      <c r="I197" s="26">
        <f t="shared" si="40"/>
        <v>0</v>
      </c>
      <c r="J197" s="27" t="str">
        <f>MID('SRSF2 e2 - 2ry Str + Mask'!$A$2,E197,F197)</f>
        <v>..)))</v>
      </c>
      <c r="K197" s="26">
        <f t="shared" si="41"/>
        <v>0.4</v>
      </c>
      <c r="L197" s="27" t="str">
        <f>MID('SRSF2 e2 - 2ry Str + Mask'!$D$2,E197,F197)</f>
        <v>..)))</v>
      </c>
      <c r="M197" s="26">
        <f t="shared" si="42"/>
        <v>0.4</v>
      </c>
      <c r="N197" s="28">
        <f t="shared" si="43"/>
        <v>0</v>
      </c>
      <c r="O197" s="29" t="str">
        <f t="shared" si="44"/>
        <v>ESE_Tra2</v>
      </c>
      <c r="P197" s="29" t="str">
        <f t="shared" si="45"/>
        <v>ESE</v>
      </c>
      <c r="Q197" s="28">
        <f t="shared" si="46"/>
        <v>0</v>
      </c>
      <c r="R197" s="30">
        <f t="shared" si="47"/>
        <v>0</v>
      </c>
    </row>
    <row r="198" spans="1:18" ht="44" customHeight="1" x14ac:dyDescent="0.15">
      <c r="A198" s="20" t="s">
        <v>65</v>
      </c>
      <c r="B198" s="20" t="s">
        <v>799</v>
      </c>
      <c r="C198" s="20" t="s">
        <v>689</v>
      </c>
      <c r="D198" s="21" t="s">
        <v>798</v>
      </c>
      <c r="E198" s="22">
        <f t="shared" si="36"/>
        <v>297</v>
      </c>
      <c r="F198" s="23">
        <f t="shared" si="37"/>
        <v>6</v>
      </c>
      <c r="G198" s="24">
        <f t="shared" si="38"/>
        <v>303</v>
      </c>
      <c r="H198" s="25">
        <f t="shared" si="39"/>
        <v>0</v>
      </c>
      <c r="I198" s="26">
        <f t="shared" si="40"/>
        <v>-0.16666666666666666</v>
      </c>
      <c r="J198" s="27" t="str">
        <f>MID('SRSF2 e2 - 2ry Str + Mask'!$A$2,E198,F198)</f>
        <v>..))).</v>
      </c>
      <c r="K198" s="26">
        <f t="shared" si="41"/>
        <v>0.5</v>
      </c>
      <c r="L198" s="27" t="str">
        <f>MID('SRSF2 e2 - 2ry Str + Mask'!$D$2,E198,F198)</f>
        <v>..))))</v>
      </c>
      <c r="M198" s="26">
        <f t="shared" si="42"/>
        <v>0.33333333333333331</v>
      </c>
      <c r="N198" s="28">
        <f t="shared" si="43"/>
        <v>-0.16666666666666669</v>
      </c>
      <c r="O198" s="29" t="str">
        <f t="shared" si="44"/>
        <v>ESS_hnRNPA1</v>
      </c>
      <c r="P198" s="29" t="str">
        <f t="shared" si="45"/>
        <v>ESS</v>
      </c>
      <c r="Q198" s="28">
        <f t="shared" si="46"/>
        <v>0</v>
      </c>
      <c r="R198" s="30">
        <f t="shared" si="47"/>
        <v>-0.16666666666666669</v>
      </c>
    </row>
    <row r="199" spans="1:18" ht="32" customHeight="1" x14ac:dyDescent="0.15">
      <c r="A199" s="20" t="s">
        <v>196</v>
      </c>
      <c r="B199" s="20" t="s">
        <v>799</v>
      </c>
      <c r="C199" s="20" t="s">
        <v>37</v>
      </c>
      <c r="D199" s="21" t="s">
        <v>798</v>
      </c>
      <c r="E199" s="22">
        <f t="shared" si="36"/>
        <v>297</v>
      </c>
      <c r="F199" s="23">
        <f t="shared" si="37"/>
        <v>6</v>
      </c>
      <c r="G199" s="24">
        <f t="shared" si="38"/>
        <v>303</v>
      </c>
      <c r="H199" s="25">
        <f t="shared" si="39"/>
        <v>0.16666666666666666</v>
      </c>
      <c r="I199" s="26">
        <f t="shared" si="40"/>
        <v>0</v>
      </c>
      <c r="J199" s="27" t="str">
        <f>MID('SRSF2 e2 - 2ry Str + Mask'!$A$2,E199,F199)</f>
        <v>..))).</v>
      </c>
      <c r="K199" s="26">
        <f t="shared" si="41"/>
        <v>0.5</v>
      </c>
      <c r="L199" s="27" t="str">
        <f>MID('SRSF2 e2 - 2ry Str + Mask'!$D$2,E199,F199)</f>
        <v>..))))</v>
      </c>
      <c r="M199" s="26">
        <f t="shared" si="42"/>
        <v>0.33333333333333331</v>
      </c>
      <c r="N199" s="28">
        <f t="shared" si="43"/>
        <v>-0.16666666666666669</v>
      </c>
      <c r="O199" s="29" t="str">
        <f t="shared" si="44"/>
        <v>RESCUE ESE</v>
      </c>
      <c r="P199" s="29" t="str">
        <f t="shared" si="45"/>
        <v>ESE</v>
      </c>
      <c r="Q199" s="28">
        <f t="shared" si="46"/>
        <v>-0.16666666666666669</v>
      </c>
      <c r="R199" s="30">
        <f t="shared" si="47"/>
        <v>0</v>
      </c>
    </row>
    <row r="200" spans="1:18" ht="32" customHeight="1" x14ac:dyDescent="0.15">
      <c r="A200" s="20" t="s">
        <v>35</v>
      </c>
      <c r="B200" s="20" t="s">
        <v>799</v>
      </c>
      <c r="C200" s="20" t="s">
        <v>37</v>
      </c>
      <c r="D200" s="21" t="s">
        <v>798</v>
      </c>
      <c r="E200" s="22">
        <f t="shared" si="36"/>
        <v>297</v>
      </c>
      <c r="F200" s="23">
        <f t="shared" si="37"/>
        <v>6</v>
      </c>
      <c r="G200" s="24">
        <f t="shared" si="38"/>
        <v>303</v>
      </c>
      <c r="H200" s="25">
        <f t="shared" si="39"/>
        <v>0.16666666666666666</v>
      </c>
      <c r="I200" s="26">
        <f t="shared" si="40"/>
        <v>0</v>
      </c>
      <c r="J200" s="27" t="str">
        <f>MID('SRSF2 e2 - 2ry Str + Mask'!$A$2,E200,F200)</f>
        <v>..))).</v>
      </c>
      <c r="K200" s="26">
        <f t="shared" si="41"/>
        <v>0.5</v>
      </c>
      <c r="L200" s="27" t="str">
        <f>MID('SRSF2 e2 - 2ry Str + Mask'!$D$2,E200,F200)</f>
        <v>..))))</v>
      </c>
      <c r="M200" s="26">
        <f t="shared" si="42"/>
        <v>0.33333333333333331</v>
      </c>
      <c r="N200" s="28">
        <f t="shared" si="43"/>
        <v>-0.16666666666666669</v>
      </c>
      <c r="O200" s="29" t="str">
        <f t="shared" si="44"/>
        <v>EIE</v>
      </c>
      <c r="P200" s="29" t="str">
        <f t="shared" si="45"/>
        <v>ESE</v>
      </c>
      <c r="Q200" s="28">
        <f t="shared" si="46"/>
        <v>-0.16666666666666669</v>
      </c>
      <c r="R200" s="30">
        <f t="shared" si="47"/>
        <v>0</v>
      </c>
    </row>
    <row r="201" spans="1:18" ht="32" customHeight="1" x14ac:dyDescent="0.15">
      <c r="A201" s="20" t="s">
        <v>39</v>
      </c>
      <c r="B201" s="20" t="s">
        <v>800</v>
      </c>
      <c r="C201" s="20" t="s">
        <v>801</v>
      </c>
      <c r="D201" s="21" t="s">
        <v>798</v>
      </c>
      <c r="E201" s="22">
        <f t="shared" si="36"/>
        <v>297</v>
      </c>
      <c r="F201" s="23">
        <f t="shared" si="37"/>
        <v>7</v>
      </c>
      <c r="G201" s="24">
        <f t="shared" si="38"/>
        <v>304</v>
      </c>
      <c r="H201" s="25">
        <f t="shared" si="39"/>
        <v>0.14285714285714285</v>
      </c>
      <c r="I201" s="26">
        <f t="shared" si="40"/>
        <v>0</v>
      </c>
      <c r="J201" s="27" t="str">
        <f>MID('SRSF2 e2 - 2ry Str + Mask'!$A$2,E201,F201)</f>
        <v>..)))..</v>
      </c>
      <c r="K201" s="26">
        <f t="shared" si="41"/>
        <v>0.5714285714285714</v>
      </c>
      <c r="L201" s="27" t="str">
        <f>MID('SRSF2 e2 - 2ry Str + Mask'!$D$2,E201,F201)</f>
        <v>..)))))</v>
      </c>
      <c r="M201" s="26">
        <f t="shared" si="42"/>
        <v>0.2857142857142857</v>
      </c>
      <c r="N201" s="28">
        <f t="shared" si="43"/>
        <v>-0.2857142857142857</v>
      </c>
      <c r="O201" s="29" t="str">
        <f t="shared" si="44"/>
        <v>ESE_ASF</v>
      </c>
      <c r="P201" s="29" t="str">
        <f t="shared" si="45"/>
        <v>ESE</v>
      </c>
      <c r="Q201" s="28">
        <f t="shared" si="46"/>
        <v>-0.2857142857142857</v>
      </c>
      <c r="R201" s="30">
        <f t="shared" si="47"/>
        <v>0</v>
      </c>
    </row>
    <row r="202" spans="1:18" ht="44" customHeight="1" x14ac:dyDescent="0.15">
      <c r="A202" s="20" t="s">
        <v>69</v>
      </c>
      <c r="B202" s="20" t="s">
        <v>802</v>
      </c>
      <c r="C202" s="20" t="s">
        <v>803</v>
      </c>
      <c r="D202" s="21" t="s">
        <v>804</v>
      </c>
      <c r="E202" s="22">
        <f t="shared" si="36"/>
        <v>298</v>
      </c>
      <c r="F202" s="23">
        <f t="shared" si="37"/>
        <v>7</v>
      </c>
      <c r="G202" s="24">
        <f t="shared" si="38"/>
        <v>305</v>
      </c>
      <c r="H202" s="25">
        <f t="shared" si="39"/>
        <v>0</v>
      </c>
      <c r="I202" s="26">
        <f t="shared" si="40"/>
        <v>-0.14285714285714285</v>
      </c>
      <c r="J202" s="27" t="str">
        <f>MID('SRSF2 e2 - 2ry Str + Mask'!$A$2,E202,F202)</f>
        <v>.)))...</v>
      </c>
      <c r="K202" s="26">
        <f t="shared" si="41"/>
        <v>0.5714285714285714</v>
      </c>
      <c r="L202" s="27" t="str">
        <f>MID('SRSF2 e2 - 2ry Str + Mask'!$D$2,E202,F202)</f>
        <v>.))))).</v>
      </c>
      <c r="M202" s="26">
        <f t="shared" si="42"/>
        <v>0.2857142857142857</v>
      </c>
      <c r="N202" s="28">
        <f t="shared" si="43"/>
        <v>-0.2857142857142857</v>
      </c>
      <c r="O202" s="29" t="str">
        <f t="shared" si="44"/>
        <v>Sironi_motif2</v>
      </c>
      <c r="P202" s="29" t="str">
        <f t="shared" si="45"/>
        <v>ESS</v>
      </c>
      <c r="Q202" s="28">
        <f t="shared" si="46"/>
        <v>0</v>
      </c>
      <c r="R202" s="30">
        <f t="shared" si="47"/>
        <v>-0.2857142857142857</v>
      </c>
    </row>
    <row r="203" spans="1:18" ht="32" customHeight="1" x14ac:dyDescent="0.15">
      <c r="A203" s="20" t="s">
        <v>88</v>
      </c>
      <c r="B203" s="20" t="s">
        <v>805</v>
      </c>
      <c r="C203" s="20" t="s">
        <v>537</v>
      </c>
      <c r="D203" s="21" t="s">
        <v>806</v>
      </c>
      <c r="E203" s="22">
        <f t="shared" si="36"/>
        <v>299</v>
      </c>
      <c r="F203" s="23">
        <f t="shared" si="37"/>
        <v>6</v>
      </c>
      <c r="G203" s="24">
        <f t="shared" si="38"/>
        <v>305</v>
      </c>
      <c r="H203" s="25">
        <f t="shared" si="39"/>
        <v>0.16666666666666666</v>
      </c>
      <c r="I203" s="26">
        <f t="shared" si="40"/>
        <v>0</v>
      </c>
      <c r="J203" s="27" t="str">
        <f>MID('SRSF2 e2 - 2ry Str + Mask'!$A$2,E203,F203)</f>
        <v>)))...</v>
      </c>
      <c r="K203" s="26">
        <f t="shared" si="41"/>
        <v>0.5</v>
      </c>
      <c r="L203" s="27" t="str">
        <f>MID('SRSF2 e2 - 2ry Str + Mask'!$D$2,E203,F203)</f>
        <v>))))).</v>
      </c>
      <c r="M203" s="26">
        <f t="shared" si="42"/>
        <v>0.16666666666666666</v>
      </c>
      <c r="N203" s="28">
        <f t="shared" si="43"/>
        <v>-0.33333333333333337</v>
      </c>
      <c r="O203" s="29" t="str">
        <f t="shared" si="44"/>
        <v>ESE_9G8</v>
      </c>
      <c r="P203" s="29" t="str">
        <f t="shared" si="45"/>
        <v>ESE</v>
      </c>
      <c r="Q203" s="28">
        <f t="shared" si="46"/>
        <v>-0.33333333333333337</v>
      </c>
      <c r="R203" s="30">
        <f t="shared" si="47"/>
        <v>0</v>
      </c>
    </row>
    <row r="204" spans="1:18" ht="44" customHeight="1" x14ac:dyDescent="0.15">
      <c r="A204" s="20" t="s">
        <v>65</v>
      </c>
      <c r="B204" s="20" t="s">
        <v>805</v>
      </c>
      <c r="C204" s="20" t="s">
        <v>807</v>
      </c>
      <c r="D204" s="21" t="s">
        <v>806</v>
      </c>
      <c r="E204" s="22">
        <f t="shared" si="36"/>
        <v>299</v>
      </c>
      <c r="F204" s="23">
        <f t="shared" si="37"/>
        <v>6</v>
      </c>
      <c r="G204" s="24">
        <f t="shared" si="38"/>
        <v>305</v>
      </c>
      <c r="H204" s="25">
        <f t="shared" si="39"/>
        <v>0</v>
      </c>
      <c r="I204" s="26">
        <f t="shared" si="40"/>
        <v>-0.16666666666666666</v>
      </c>
      <c r="J204" s="27" t="str">
        <f>MID('SRSF2 e2 - 2ry Str + Mask'!$A$2,E204,F204)</f>
        <v>)))...</v>
      </c>
      <c r="K204" s="26">
        <f t="shared" si="41"/>
        <v>0.5</v>
      </c>
      <c r="L204" s="27" t="str">
        <f>MID('SRSF2 e2 - 2ry Str + Mask'!$D$2,E204,F204)</f>
        <v>))))).</v>
      </c>
      <c r="M204" s="26">
        <f t="shared" si="42"/>
        <v>0.16666666666666666</v>
      </c>
      <c r="N204" s="28">
        <f t="shared" si="43"/>
        <v>-0.33333333333333337</v>
      </c>
      <c r="O204" s="29" t="str">
        <f t="shared" si="44"/>
        <v>ESS_hnRNPA1</v>
      </c>
      <c r="P204" s="29" t="str">
        <f t="shared" si="45"/>
        <v>ESS</v>
      </c>
      <c r="Q204" s="28">
        <f t="shared" si="46"/>
        <v>0</v>
      </c>
      <c r="R204" s="30">
        <f t="shared" si="47"/>
        <v>-0.33333333333333337</v>
      </c>
    </row>
    <row r="205" spans="1:18" ht="32" customHeight="1" x14ac:dyDescent="0.15">
      <c r="A205" s="20" t="s">
        <v>46</v>
      </c>
      <c r="B205" s="20" t="s">
        <v>805</v>
      </c>
      <c r="C205" s="20" t="s">
        <v>37</v>
      </c>
      <c r="D205" s="21" t="s">
        <v>806</v>
      </c>
      <c r="E205" s="22">
        <f t="shared" si="36"/>
        <v>299</v>
      </c>
      <c r="F205" s="23">
        <f t="shared" si="37"/>
        <v>6</v>
      </c>
      <c r="G205" s="24">
        <f t="shared" si="38"/>
        <v>305</v>
      </c>
      <c r="H205" s="25">
        <f t="shared" si="39"/>
        <v>0</v>
      </c>
      <c r="I205" s="26">
        <f t="shared" si="40"/>
        <v>-0.16666666666666666</v>
      </c>
      <c r="J205" s="27" t="str">
        <f>MID('SRSF2 e2 - 2ry Str + Mask'!$A$2,E205,F205)</f>
        <v>)))...</v>
      </c>
      <c r="K205" s="26">
        <f t="shared" si="41"/>
        <v>0.5</v>
      </c>
      <c r="L205" s="27" t="str">
        <f>MID('SRSF2 e2 - 2ry Str + Mask'!$D$2,E205,F205)</f>
        <v>))))).</v>
      </c>
      <c r="M205" s="26">
        <f t="shared" si="42"/>
        <v>0.16666666666666666</v>
      </c>
      <c r="N205" s="28">
        <f t="shared" si="43"/>
        <v>-0.33333333333333337</v>
      </c>
      <c r="O205" s="29" t="str">
        <f t="shared" si="44"/>
        <v>IIE</v>
      </c>
      <c r="P205" s="29" t="str">
        <f t="shared" si="45"/>
        <v>ESS</v>
      </c>
      <c r="Q205" s="28">
        <f t="shared" si="46"/>
        <v>0</v>
      </c>
      <c r="R205" s="30">
        <f t="shared" si="47"/>
        <v>-0.33333333333333337</v>
      </c>
    </row>
    <row r="206" spans="1:18" ht="32" customHeight="1" x14ac:dyDescent="0.15">
      <c r="A206" s="20" t="s">
        <v>35</v>
      </c>
      <c r="B206" s="20" t="s">
        <v>808</v>
      </c>
      <c r="C206" s="20" t="s">
        <v>37</v>
      </c>
      <c r="D206" s="21" t="s">
        <v>809</v>
      </c>
      <c r="E206" s="22">
        <f t="shared" si="36"/>
        <v>301</v>
      </c>
      <c r="F206" s="23">
        <f t="shared" si="37"/>
        <v>6</v>
      </c>
      <c r="G206" s="24">
        <f t="shared" si="38"/>
        <v>307</v>
      </c>
      <c r="H206" s="25">
        <f t="shared" si="39"/>
        <v>0.16666666666666666</v>
      </c>
      <c r="I206" s="26">
        <f t="shared" si="40"/>
        <v>0</v>
      </c>
      <c r="J206" s="27" t="str">
        <f>MID('SRSF2 e2 - 2ry Str + Mask'!$A$2,E206,F206)</f>
        <v>).....</v>
      </c>
      <c r="K206" s="26">
        <f t="shared" si="41"/>
        <v>0.83333333333333337</v>
      </c>
      <c r="L206" s="27" t="str">
        <f>MID('SRSF2 e2 - 2ry Str + Mask'!$D$2,E206,F206)</f>
        <v>)))..)</v>
      </c>
      <c r="M206" s="26">
        <f t="shared" si="42"/>
        <v>0.33333333333333331</v>
      </c>
      <c r="N206" s="28">
        <f t="shared" si="43"/>
        <v>-0.5</v>
      </c>
      <c r="O206" s="29" t="str">
        <f t="shared" si="44"/>
        <v>EIE</v>
      </c>
      <c r="P206" s="29" t="str">
        <f t="shared" si="45"/>
        <v>ESE</v>
      </c>
      <c r="Q206" s="28">
        <f t="shared" si="46"/>
        <v>-0.5</v>
      </c>
      <c r="R206" s="30">
        <f t="shared" si="47"/>
        <v>0</v>
      </c>
    </row>
    <row r="207" spans="1:18" ht="32" customHeight="1" x14ac:dyDescent="0.15">
      <c r="A207" s="20" t="s">
        <v>46</v>
      </c>
      <c r="B207" s="20" t="s">
        <v>808</v>
      </c>
      <c r="C207" s="20" t="s">
        <v>37</v>
      </c>
      <c r="D207" s="21" t="s">
        <v>809</v>
      </c>
      <c r="E207" s="22">
        <f t="shared" si="36"/>
        <v>301</v>
      </c>
      <c r="F207" s="23">
        <f t="shared" si="37"/>
        <v>6</v>
      </c>
      <c r="G207" s="24">
        <f t="shared" si="38"/>
        <v>307</v>
      </c>
      <c r="H207" s="25">
        <f t="shared" si="39"/>
        <v>0</v>
      </c>
      <c r="I207" s="26">
        <f t="shared" si="40"/>
        <v>-0.16666666666666666</v>
      </c>
      <c r="J207" s="27" t="str">
        <f>MID('SRSF2 e2 - 2ry Str + Mask'!$A$2,E207,F207)</f>
        <v>).....</v>
      </c>
      <c r="K207" s="26">
        <f t="shared" si="41"/>
        <v>0.83333333333333337</v>
      </c>
      <c r="L207" s="27" t="str">
        <f>MID('SRSF2 e2 - 2ry Str + Mask'!$D$2,E207,F207)</f>
        <v>)))..)</v>
      </c>
      <c r="M207" s="26">
        <f t="shared" si="42"/>
        <v>0.33333333333333331</v>
      </c>
      <c r="N207" s="28">
        <f t="shared" si="43"/>
        <v>-0.5</v>
      </c>
      <c r="O207" s="29" t="str">
        <f t="shared" si="44"/>
        <v>IIE</v>
      </c>
      <c r="P207" s="29" t="str">
        <f t="shared" si="45"/>
        <v>ESS</v>
      </c>
      <c r="Q207" s="28">
        <f t="shared" si="46"/>
        <v>0</v>
      </c>
      <c r="R207" s="30">
        <f t="shared" si="47"/>
        <v>-0.5</v>
      </c>
    </row>
    <row r="208" spans="1:18" ht="32" customHeight="1" x14ac:dyDescent="0.15">
      <c r="A208" s="20" t="s">
        <v>88</v>
      </c>
      <c r="B208" s="20" t="s">
        <v>810</v>
      </c>
      <c r="C208" s="20" t="s">
        <v>811</v>
      </c>
      <c r="D208" s="21" t="s">
        <v>812</v>
      </c>
      <c r="E208" s="22">
        <f t="shared" si="36"/>
        <v>303</v>
      </c>
      <c r="F208" s="23">
        <f t="shared" si="37"/>
        <v>6</v>
      </c>
      <c r="G208" s="24">
        <f t="shared" si="38"/>
        <v>309</v>
      </c>
      <c r="H208" s="25">
        <f t="shared" si="39"/>
        <v>0.16666666666666666</v>
      </c>
      <c r="I208" s="26">
        <f t="shared" si="40"/>
        <v>0</v>
      </c>
      <c r="J208" s="27" t="str">
        <f>MID('SRSF2 e2 - 2ry Str + Mask'!$A$2,E208,F208)</f>
        <v>......</v>
      </c>
      <c r="K208" s="26">
        <f t="shared" si="41"/>
        <v>1</v>
      </c>
      <c r="L208" s="27" t="str">
        <f>MID('SRSF2 e2 - 2ry Str + Mask'!$D$2,E208,F208)</f>
        <v>)..)))</v>
      </c>
      <c r="M208" s="26">
        <f t="shared" si="42"/>
        <v>0.33333333333333331</v>
      </c>
      <c r="N208" s="28">
        <f t="shared" si="43"/>
        <v>-0.66666666666666674</v>
      </c>
      <c r="O208" s="29" t="str">
        <f t="shared" si="44"/>
        <v>ESE_9G8</v>
      </c>
      <c r="P208" s="29" t="str">
        <f t="shared" si="45"/>
        <v>ESE</v>
      </c>
      <c r="Q208" s="28">
        <f t="shared" si="46"/>
        <v>-0.66666666666666674</v>
      </c>
      <c r="R208" s="30">
        <f t="shared" si="47"/>
        <v>0</v>
      </c>
    </row>
    <row r="209" spans="1:18" ht="44" customHeight="1" x14ac:dyDescent="0.15">
      <c r="A209" s="20" t="s">
        <v>49</v>
      </c>
      <c r="B209" s="20" t="s">
        <v>813</v>
      </c>
      <c r="C209" s="20" t="s">
        <v>814</v>
      </c>
      <c r="D209" s="21" t="s">
        <v>812</v>
      </c>
      <c r="E209" s="22">
        <f t="shared" si="36"/>
        <v>303</v>
      </c>
      <c r="F209" s="23">
        <f t="shared" si="37"/>
        <v>8</v>
      </c>
      <c r="G209" s="24">
        <f t="shared" si="38"/>
        <v>311</v>
      </c>
      <c r="H209" s="25">
        <f t="shared" si="39"/>
        <v>0.125</v>
      </c>
      <c r="I209" s="26">
        <f t="shared" si="40"/>
        <v>0</v>
      </c>
      <c r="J209" s="27" t="str">
        <f>MID('SRSF2 e2 - 2ry Str + Mask'!$A$2,E209,F209)</f>
        <v>........</v>
      </c>
      <c r="K209" s="26">
        <f t="shared" si="41"/>
        <v>1</v>
      </c>
      <c r="L209" s="27" t="str">
        <f>MID('SRSF2 e2 - 2ry Str + Mask'!$D$2,E209,F209)</f>
        <v>)..)))..</v>
      </c>
      <c r="M209" s="26">
        <f t="shared" si="42"/>
        <v>0.5</v>
      </c>
      <c r="N209" s="28">
        <f t="shared" si="43"/>
        <v>-0.5</v>
      </c>
      <c r="O209" s="29" t="str">
        <f t="shared" si="44"/>
        <v>ESE_SC35</v>
      </c>
      <c r="P209" s="29" t="str">
        <f t="shared" si="45"/>
        <v>ESE</v>
      </c>
      <c r="Q209" s="28">
        <f t="shared" si="46"/>
        <v>-0.5</v>
      </c>
      <c r="R209" s="30">
        <f t="shared" si="47"/>
        <v>0</v>
      </c>
    </row>
    <row r="210" spans="1:18" ht="32" customHeight="1" x14ac:dyDescent="0.15">
      <c r="A210" s="20" t="s">
        <v>196</v>
      </c>
      <c r="B210" s="20" t="s">
        <v>815</v>
      </c>
      <c r="C210" s="20" t="s">
        <v>37</v>
      </c>
      <c r="D210" s="21" t="s">
        <v>816</v>
      </c>
      <c r="E210" s="22">
        <f t="shared" si="36"/>
        <v>304</v>
      </c>
      <c r="F210" s="23">
        <f t="shared" si="37"/>
        <v>6</v>
      </c>
      <c r="G210" s="24">
        <f t="shared" si="38"/>
        <v>310</v>
      </c>
      <c r="H210" s="25">
        <f t="shared" si="39"/>
        <v>0.16666666666666666</v>
      </c>
      <c r="I210" s="26">
        <f t="shared" si="40"/>
        <v>0</v>
      </c>
      <c r="J210" s="27" t="str">
        <f>MID('SRSF2 e2 - 2ry Str + Mask'!$A$2,E210,F210)</f>
        <v>......</v>
      </c>
      <c r="K210" s="26">
        <f t="shared" si="41"/>
        <v>1</v>
      </c>
      <c r="L210" s="27" t="str">
        <f>MID('SRSF2 e2 - 2ry Str + Mask'!$D$2,E210,F210)</f>
        <v>..))).</v>
      </c>
      <c r="M210" s="26">
        <f t="shared" si="42"/>
        <v>0.5</v>
      </c>
      <c r="N210" s="28">
        <f t="shared" si="43"/>
        <v>-0.5</v>
      </c>
      <c r="O210" s="29" t="str">
        <f t="shared" si="44"/>
        <v>RESCUE ESE</v>
      </c>
      <c r="P210" s="29" t="str">
        <f t="shared" si="45"/>
        <v>ESE</v>
      </c>
      <c r="Q210" s="28">
        <f t="shared" si="46"/>
        <v>-0.5</v>
      </c>
      <c r="R210" s="30">
        <f t="shared" si="47"/>
        <v>0</v>
      </c>
    </row>
    <row r="211" spans="1:18" ht="44" customHeight="1" x14ac:dyDescent="0.15">
      <c r="A211" s="20" t="s">
        <v>24</v>
      </c>
      <c r="B211" s="20" t="s">
        <v>817</v>
      </c>
      <c r="C211" s="20" t="s">
        <v>818</v>
      </c>
      <c r="D211" s="21" t="s">
        <v>816</v>
      </c>
      <c r="E211" s="22">
        <f t="shared" si="36"/>
        <v>304</v>
      </c>
      <c r="F211" s="23">
        <f t="shared" si="37"/>
        <v>8</v>
      </c>
      <c r="G211" s="24">
        <f t="shared" si="38"/>
        <v>312</v>
      </c>
      <c r="H211" s="25">
        <f t="shared" si="39"/>
        <v>0</v>
      </c>
      <c r="I211" s="26">
        <f t="shared" si="40"/>
        <v>-0.125</v>
      </c>
      <c r="J211" s="27" t="str">
        <f>MID('SRSF2 e2 - 2ry Str + Mask'!$A$2,E211,F211)</f>
        <v>........</v>
      </c>
      <c r="K211" s="26">
        <f t="shared" si="41"/>
        <v>1</v>
      </c>
      <c r="L211" s="27" t="str">
        <f>MID('SRSF2 e2 - 2ry Str + Mask'!$D$2,E211,F211)</f>
        <v>..)))...</v>
      </c>
      <c r="M211" s="26">
        <f t="shared" si="42"/>
        <v>0.625</v>
      </c>
      <c r="N211" s="28">
        <f t="shared" si="43"/>
        <v>-0.375</v>
      </c>
      <c r="O211" s="29" t="str">
        <f t="shared" si="44"/>
        <v>Sironi_motif3</v>
      </c>
      <c r="P211" s="29" t="str">
        <f t="shared" si="45"/>
        <v>ESS</v>
      </c>
      <c r="Q211" s="28">
        <f t="shared" si="46"/>
        <v>0</v>
      </c>
      <c r="R211" s="30">
        <f t="shared" si="47"/>
        <v>-0.375</v>
      </c>
    </row>
    <row r="212" spans="1:18" ht="32" customHeight="1" x14ac:dyDescent="0.15">
      <c r="A212" s="20" t="s">
        <v>196</v>
      </c>
      <c r="B212" s="20" t="s">
        <v>819</v>
      </c>
      <c r="C212" s="20" t="s">
        <v>37</v>
      </c>
      <c r="D212" s="21" t="s">
        <v>820</v>
      </c>
      <c r="E212" s="22">
        <f t="shared" si="36"/>
        <v>305</v>
      </c>
      <c r="F212" s="23">
        <f t="shared" si="37"/>
        <v>6</v>
      </c>
      <c r="G212" s="24">
        <f t="shared" si="38"/>
        <v>311</v>
      </c>
      <c r="H212" s="25">
        <f t="shared" si="39"/>
        <v>0.16666666666666666</v>
      </c>
      <c r="I212" s="26">
        <f t="shared" si="40"/>
        <v>0</v>
      </c>
      <c r="J212" s="27" t="str">
        <f>MID('SRSF2 e2 - 2ry Str + Mask'!$A$2,E212,F212)</f>
        <v>......</v>
      </c>
      <c r="K212" s="26">
        <f t="shared" si="41"/>
        <v>1</v>
      </c>
      <c r="L212" s="27" t="str">
        <f>MID('SRSF2 e2 - 2ry Str + Mask'!$D$2,E212,F212)</f>
        <v>.)))..</v>
      </c>
      <c r="M212" s="26">
        <f t="shared" si="42"/>
        <v>0.5</v>
      </c>
      <c r="N212" s="28">
        <f t="shared" si="43"/>
        <v>-0.5</v>
      </c>
      <c r="O212" s="29" t="str">
        <f t="shared" si="44"/>
        <v>RESCUE ESE</v>
      </c>
      <c r="P212" s="29" t="str">
        <f t="shared" si="45"/>
        <v>ESE</v>
      </c>
      <c r="Q212" s="28">
        <f t="shared" si="46"/>
        <v>-0.5</v>
      </c>
      <c r="R212" s="30">
        <f t="shared" si="47"/>
        <v>0</v>
      </c>
    </row>
    <row r="213" spans="1:18" ht="32" customHeight="1" x14ac:dyDescent="0.15">
      <c r="A213" s="20" t="s">
        <v>196</v>
      </c>
      <c r="B213" s="20" t="s">
        <v>821</v>
      </c>
      <c r="C213" s="20" t="s">
        <v>37</v>
      </c>
      <c r="D213" s="21" t="s">
        <v>822</v>
      </c>
      <c r="E213" s="22">
        <f t="shared" si="36"/>
        <v>309</v>
      </c>
      <c r="F213" s="23">
        <f t="shared" si="37"/>
        <v>6</v>
      </c>
      <c r="G213" s="24">
        <f t="shared" si="38"/>
        <v>315</v>
      </c>
      <c r="H213" s="25">
        <f t="shared" si="39"/>
        <v>0.16666666666666666</v>
      </c>
      <c r="I213" s="26">
        <f t="shared" si="40"/>
        <v>0</v>
      </c>
      <c r="J213" s="27" t="str">
        <f>MID('SRSF2 e2 - 2ry Str + Mask'!$A$2,E213,F213)</f>
        <v>......</v>
      </c>
      <c r="K213" s="26">
        <f t="shared" si="41"/>
        <v>1</v>
      </c>
      <c r="L213" s="27" t="str">
        <f>MID('SRSF2 e2 - 2ry Str + Mask'!$D$2,E213,F213)</f>
        <v>......</v>
      </c>
      <c r="M213" s="26">
        <f t="shared" si="42"/>
        <v>1</v>
      </c>
      <c r="N213" s="28">
        <f t="shared" si="43"/>
        <v>0</v>
      </c>
      <c r="O213" s="29" t="str">
        <f t="shared" si="44"/>
        <v>RESCUE ESE</v>
      </c>
      <c r="P213" s="29" t="str">
        <f t="shared" si="45"/>
        <v>ESE</v>
      </c>
      <c r="Q213" s="28">
        <f t="shared" si="46"/>
        <v>0</v>
      </c>
      <c r="R213" s="30">
        <f t="shared" si="47"/>
        <v>0</v>
      </c>
    </row>
    <row r="214" spans="1:18" ht="32" customHeight="1" x14ac:dyDescent="0.15">
      <c r="A214" s="20" t="s">
        <v>196</v>
      </c>
      <c r="B214" s="20" t="s">
        <v>815</v>
      </c>
      <c r="C214" s="20" t="s">
        <v>37</v>
      </c>
      <c r="D214" s="21" t="s">
        <v>823</v>
      </c>
      <c r="E214" s="22">
        <f t="shared" si="36"/>
        <v>310</v>
      </c>
      <c r="F214" s="23">
        <f t="shared" si="37"/>
        <v>6</v>
      </c>
      <c r="G214" s="24">
        <f t="shared" si="38"/>
        <v>316</v>
      </c>
      <c r="H214" s="25">
        <f t="shared" si="39"/>
        <v>0.16666666666666666</v>
      </c>
      <c r="I214" s="26">
        <f t="shared" si="40"/>
        <v>0</v>
      </c>
      <c r="J214" s="27" t="str">
        <f>MID('SRSF2 e2 - 2ry Str + Mask'!$A$2,E214,F214)</f>
        <v>......</v>
      </c>
      <c r="K214" s="26">
        <f t="shared" si="41"/>
        <v>1</v>
      </c>
      <c r="L214" s="27" t="str">
        <f>MID('SRSF2 e2 - 2ry Str + Mask'!$D$2,E214,F214)</f>
        <v>......</v>
      </c>
      <c r="M214" s="26">
        <f t="shared" si="42"/>
        <v>1</v>
      </c>
      <c r="N214" s="28">
        <f t="shared" si="43"/>
        <v>0</v>
      </c>
      <c r="O214" s="29" t="str">
        <f t="shared" si="44"/>
        <v>RESCUE ESE</v>
      </c>
      <c r="P214" s="29" t="str">
        <f t="shared" si="45"/>
        <v>ESE</v>
      </c>
      <c r="Q214" s="28">
        <f t="shared" si="46"/>
        <v>0</v>
      </c>
      <c r="R214" s="30">
        <f t="shared" si="47"/>
        <v>0</v>
      </c>
    </row>
    <row r="215" spans="1:18" ht="44" customHeight="1" x14ac:dyDescent="0.15">
      <c r="A215" s="20" t="s">
        <v>58</v>
      </c>
      <c r="B215" s="20" t="s">
        <v>824</v>
      </c>
      <c r="C215" s="20" t="s">
        <v>825</v>
      </c>
      <c r="D215" s="21" t="s">
        <v>826</v>
      </c>
      <c r="E215" s="22">
        <f t="shared" si="36"/>
        <v>311</v>
      </c>
      <c r="F215" s="23">
        <f t="shared" si="37"/>
        <v>8</v>
      </c>
      <c r="G215" s="24">
        <f t="shared" si="38"/>
        <v>319</v>
      </c>
      <c r="H215" s="25">
        <f t="shared" si="39"/>
        <v>0</v>
      </c>
      <c r="I215" s="26">
        <f t="shared" si="40"/>
        <v>-0.125</v>
      </c>
      <c r="J215" s="27" t="str">
        <f>MID('SRSF2 e2 - 2ry Str + Mask'!$A$2,E215,F215)</f>
        <v>........</v>
      </c>
      <c r="K215" s="26">
        <f t="shared" si="41"/>
        <v>1</v>
      </c>
      <c r="L215" s="27" t="str">
        <f>MID('SRSF2 e2 - 2ry Str + Mask'!$D$2,E215,F215)</f>
        <v>.....)))</v>
      </c>
      <c r="M215" s="26">
        <f t="shared" si="42"/>
        <v>0.625</v>
      </c>
      <c r="N215" s="28">
        <f t="shared" si="43"/>
        <v>-0.375</v>
      </c>
      <c r="O215" s="29" t="str">
        <f t="shared" si="44"/>
        <v>Sironi_motif1</v>
      </c>
      <c r="P215" s="29" t="str">
        <f t="shared" si="45"/>
        <v>ESS</v>
      </c>
      <c r="Q215" s="28">
        <f t="shared" si="46"/>
        <v>0</v>
      </c>
      <c r="R215" s="30">
        <f t="shared" si="47"/>
        <v>-0.375</v>
      </c>
    </row>
    <row r="216" spans="1:18" ht="44" customHeight="1" x14ac:dyDescent="0.15">
      <c r="A216" s="20" t="s">
        <v>65</v>
      </c>
      <c r="B216" s="20" t="s">
        <v>66</v>
      </c>
      <c r="C216" s="20" t="s">
        <v>67</v>
      </c>
      <c r="D216" s="21" t="s">
        <v>827</v>
      </c>
      <c r="E216" s="22">
        <f t="shared" si="36"/>
        <v>314</v>
      </c>
      <c r="F216" s="23">
        <f t="shared" si="37"/>
        <v>6</v>
      </c>
      <c r="G216" s="24">
        <f t="shared" si="38"/>
        <v>320</v>
      </c>
      <c r="H216" s="25">
        <f t="shared" si="39"/>
        <v>0</v>
      </c>
      <c r="I216" s="26">
        <f t="shared" si="40"/>
        <v>-0.16666666666666666</v>
      </c>
      <c r="J216" s="27" t="str">
        <f>MID('SRSF2 e2 - 2ry Str + Mask'!$A$2,E216,F216)</f>
        <v>......</v>
      </c>
      <c r="K216" s="26">
        <f t="shared" si="41"/>
        <v>1</v>
      </c>
      <c r="L216" s="27" t="str">
        <f>MID('SRSF2 e2 - 2ry Str + Mask'!$D$2,E216,F216)</f>
        <v>..))))</v>
      </c>
      <c r="M216" s="26">
        <f t="shared" si="42"/>
        <v>0.33333333333333331</v>
      </c>
      <c r="N216" s="28">
        <f t="shared" si="43"/>
        <v>-0.66666666666666674</v>
      </c>
      <c r="O216" s="29" t="str">
        <f t="shared" si="44"/>
        <v>ESS_hnRNPA1</v>
      </c>
      <c r="P216" s="29" t="str">
        <f t="shared" si="45"/>
        <v>ESS</v>
      </c>
      <c r="Q216" s="28">
        <f t="shared" si="46"/>
        <v>0</v>
      </c>
      <c r="R216" s="30">
        <f t="shared" si="47"/>
        <v>-0.66666666666666674</v>
      </c>
    </row>
    <row r="217" spans="1:18" ht="44" customHeight="1" x14ac:dyDescent="0.15">
      <c r="A217" s="20" t="s">
        <v>69</v>
      </c>
      <c r="B217" s="20" t="s">
        <v>828</v>
      </c>
      <c r="C217" s="20" t="s">
        <v>71</v>
      </c>
      <c r="D217" s="21" t="s">
        <v>829</v>
      </c>
      <c r="E217" s="22">
        <f t="shared" si="36"/>
        <v>316</v>
      </c>
      <c r="F217" s="23">
        <f t="shared" si="37"/>
        <v>7</v>
      </c>
      <c r="G217" s="24">
        <f t="shared" si="38"/>
        <v>323</v>
      </c>
      <c r="H217" s="25">
        <f t="shared" si="39"/>
        <v>0</v>
      </c>
      <c r="I217" s="26">
        <f t="shared" si="40"/>
        <v>-0.14285714285714285</v>
      </c>
      <c r="J217" s="27" t="str">
        <f>MID('SRSF2 e2 - 2ry Str + Mask'!$A$2,E217,F217)</f>
        <v>.......</v>
      </c>
      <c r="K217" s="26">
        <f t="shared" si="41"/>
        <v>1</v>
      </c>
      <c r="L217" s="27" t="str">
        <f>MID('SRSF2 e2 - 2ry Str + Mask'!$D$2,E217,F217)</f>
        <v>)))))))</v>
      </c>
      <c r="M217" s="26">
        <f t="shared" si="42"/>
        <v>0</v>
      </c>
      <c r="N217" s="28">
        <f t="shared" si="43"/>
        <v>-1</v>
      </c>
      <c r="O217" s="29" t="str">
        <f t="shared" si="44"/>
        <v>Sironi_motif2</v>
      </c>
      <c r="P217" s="29" t="str">
        <f t="shared" si="45"/>
        <v>ESS</v>
      </c>
      <c r="Q217" s="28">
        <f t="shared" si="46"/>
        <v>0</v>
      </c>
      <c r="R217" s="30">
        <f t="shared" si="47"/>
        <v>-1</v>
      </c>
    </row>
    <row r="218" spans="1:18" ht="44" customHeight="1" x14ac:dyDescent="0.15">
      <c r="A218" s="20" t="s">
        <v>42</v>
      </c>
      <c r="B218" s="20" t="s">
        <v>830</v>
      </c>
      <c r="C218" s="20" t="s">
        <v>831</v>
      </c>
      <c r="D218" s="21" t="s">
        <v>832</v>
      </c>
      <c r="E218" s="22">
        <f t="shared" si="36"/>
        <v>321</v>
      </c>
      <c r="F218" s="23">
        <f t="shared" si="37"/>
        <v>7</v>
      </c>
      <c r="G218" s="24">
        <f t="shared" si="38"/>
        <v>328</v>
      </c>
      <c r="H218" s="25">
        <f t="shared" si="39"/>
        <v>0.14285714285714285</v>
      </c>
      <c r="I218" s="26">
        <f t="shared" si="40"/>
        <v>0</v>
      </c>
      <c r="J218" s="27" t="str">
        <f>MID('SRSF2 e2 - 2ry Str + Mask'!$A$2,E218,F218)</f>
        <v>...((((</v>
      </c>
      <c r="K218" s="26">
        <f t="shared" si="41"/>
        <v>0.42857142857142855</v>
      </c>
      <c r="L218" s="27" t="str">
        <f>MID('SRSF2 e2 - 2ry Str + Mask'!$D$2,E218,F218)</f>
        <v>))).)).</v>
      </c>
      <c r="M218" s="26">
        <f t="shared" si="42"/>
        <v>0.2857142857142857</v>
      </c>
      <c r="N218" s="28">
        <f t="shared" si="43"/>
        <v>-0.14285714285714285</v>
      </c>
      <c r="O218" s="29" t="str">
        <f t="shared" si="44"/>
        <v>ESE_ASFB</v>
      </c>
      <c r="P218" s="29" t="str">
        <f t="shared" si="45"/>
        <v>ESE</v>
      </c>
      <c r="Q218" s="28">
        <f t="shared" si="46"/>
        <v>-0.14285714285714285</v>
      </c>
      <c r="R218" s="30">
        <f t="shared" si="47"/>
        <v>0</v>
      </c>
    </row>
    <row r="219" spans="1:18" ht="32" customHeight="1" x14ac:dyDescent="0.15">
      <c r="A219" s="20" t="s">
        <v>35</v>
      </c>
      <c r="B219" s="20" t="s">
        <v>833</v>
      </c>
      <c r="C219" s="20" t="s">
        <v>37</v>
      </c>
      <c r="D219" s="21" t="s">
        <v>834</v>
      </c>
      <c r="E219" s="22">
        <f t="shared" si="36"/>
        <v>322</v>
      </c>
      <c r="F219" s="23">
        <f t="shared" si="37"/>
        <v>6</v>
      </c>
      <c r="G219" s="24">
        <f t="shared" si="38"/>
        <v>328</v>
      </c>
      <c r="H219" s="25">
        <f t="shared" si="39"/>
        <v>0.16666666666666666</v>
      </c>
      <c r="I219" s="26">
        <f t="shared" si="40"/>
        <v>0</v>
      </c>
      <c r="J219" s="27" t="str">
        <f>MID('SRSF2 e2 - 2ry Str + Mask'!$A$2,E219,F219)</f>
        <v>..((((</v>
      </c>
      <c r="K219" s="26">
        <f t="shared" si="41"/>
        <v>0.33333333333333331</v>
      </c>
      <c r="L219" s="27" t="str">
        <f>MID('SRSF2 e2 - 2ry Str + Mask'!$D$2,E219,F219)</f>
        <v>)).)).</v>
      </c>
      <c r="M219" s="26">
        <f t="shared" si="42"/>
        <v>0.33333333333333331</v>
      </c>
      <c r="N219" s="28">
        <f t="shared" si="43"/>
        <v>0</v>
      </c>
      <c r="O219" s="29" t="str">
        <f t="shared" si="44"/>
        <v>EIE</v>
      </c>
      <c r="P219" s="29" t="str">
        <f t="shared" si="45"/>
        <v>ESE</v>
      </c>
      <c r="Q219" s="28">
        <f t="shared" si="46"/>
        <v>0</v>
      </c>
      <c r="R219" s="30">
        <f t="shared" si="47"/>
        <v>0</v>
      </c>
    </row>
    <row r="220" spans="1:18" ht="32" customHeight="1" x14ac:dyDescent="0.15">
      <c r="A220" s="20" t="s">
        <v>196</v>
      </c>
      <c r="B220" s="20" t="s">
        <v>835</v>
      </c>
      <c r="C220" s="20" t="s">
        <v>37</v>
      </c>
      <c r="D220" s="21" t="s">
        <v>836</v>
      </c>
      <c r="E220" s="22">
        <f t="shared" si="36"/>
        <v>325</v>
      </c>
      <c r="F220" s="23">
        <f t="shared" si="37"/>
        <v>6</v>
      </c>
      <c r="G220" s="24">
        <f t="shared" si="38"/>
        <v>331</v>
      </c>
      <c r="H220" s="25">
        <f t="shared" si="39"/>
        <v>0.16666666666666666</v>
      </c>
      <c r="I220" s="26">
        <f t="shared" si="40"/>
        <v>0</v>
      </c>
      <c r="J220" s="27" t="str">
        <f>MID('SRSF2 e2 - 2ry Str + Mask'!$A$2,E220,F220)</f>
        <v>((((((</v>
      </c>
      <c r="K220" s="26">
        <f t="shared" si="41"/>
        <v>0</v>
      </c>
      <c r="L220" s="27" t="str">
        <f>MID('SRSF2 e2 - 2ry Str + Mask'!$D$2,E220,F220)</f>
        <v>))....</v>
      </c>
      <c r="M220" s="26">
        <f t="shared" si="42"/>
        <v>0.66666666666666663</v>
      </c>
      <c r="N220" s="28">
        <f t="shared" si="43"/>
        <v>0.66666666666666663</v>
      </c>
      <c r="O220" s="29" t="str">
        <f t="shared" si="44"/>
        <v>RESCUE ESE</v>
      </c>
      <c r="P220" s="29" t="str">
        <f t="shared" si="45"/>
        <v>ESE</v>
      </c>
      <c r="Q220" s="28">
        <f t="shared" si="46"/>
        <v>0.66666666666666663</v>
      </c>
      <c r="R220" s="30">
        <f t="shared" si="47"/>
        <v>0</v>
      </c>
    </row>
    <row r="221" spans="1:18" ht="32" customHeight="1" x14ac:dyDescent="0.15">
      <c r="A221" s="20" t="s">
        <v>88</v>
      </c>
      <c r="B221" s="20" t="s">
        <v>837</v>
      </c>
      <c r="C221" s="20" t="s">
        <v>758</v>
      </c>
      <c r="D221" s="21" t="s">
        <v>838</v>
      </c>
      <c r="E221" s="22">
        <f t="shared" si="36"/>
        <v>326</v>
      </c>
      <c r="F221" s="23">
        <f t="shared" si="37"/>
        <v>6</v>
      </c>
      <c r="G221" s="24">
        <f t="shared" si="38"/>
        <v>332</v>
      </c>
      <c r="H221" s="25">
        <f t="shared" si="39"/>
        <v>0.16666666666666666</v>
      </c>
      <c r="I221" s="26">
        <f t="shared" si="40"/>
        <v>0</v>
      </c>
      <c r="J221" s="27" t="str">
        <f>MID('SRSF2 e2 - 2ry Str + Mask'!$A$2,E221,F221)</f>
        <v>((((((</v>
      </c>
      <c r="K221" s="26">
        <f t="shared" si="41"/>
        <v>0</v>
      </c>
      <c r="L221" s="27" t="str">
        <f>MID('SRSF2 e2 - 2ry Str + Mask'!$D$2,E221,F221)</f>
        <v>).....</v>
      </c>
      <c r="M221" s="26">
        <f t="shared" si="42"/>
        <v>0.83333333333333337</v>
      </c>
      <c r="N221" s="28">
        <f t="shared" si="43"/>
        <v>0.83333333333333337</v>
      </c>
      <c r="O221" s="29" t="str">
        <f t="shared" si="44"/>
        <v>ESE_9G8</v>
      </c>
      <c r="P221" s="29" t="str">
        <f t="shared" si="45"/>
        <v>ESE</v>
      </c>
      <c r="Q221" s="28">
        <f t="shared" si="46"/>
        <v>0.83333333333333337</v>
      </c>
      <c r="R221" s="30">
        <f t="shared" si="47"/>
        <v>0</v>
      </c>
    </row>
    <row r="222" spans="1:18" ht="32" customHeight="1" x14ac:dyDescent="0.15">
      <c r="A222" s="20" t="s">
        <v>196</v>
      </c>
      <c r="B222" s="20" t="s">
        <v>837</v>
      </c>
      <c r="C222" s="20" t="s">
        <v>37</v>
      </c>
      <c r="D222" s="21" t="s">
        <v>838</v>
      </c>
      <c r="E222" s="22">
        <f t="shared" si="36"/>
        <v>326</v>
      </c>
      <c r="F222" s="23">
        <f t="shared" si="37"/>
        <v>6</v>
      </c>
      <c r="G222" s="24">
        <f t="shared" si="38"/>
        <v>332</v>
      </c>
      <c r="H222" s="25">
        <f t="shared" si="39"/>
        <v>0.16666666666666666</v>
      </c>
      <c r="I222" s="26">
        <f t="shared" si="40"/>
        <v>0</v>
      </c>
      <c r="J222" s="27" t="str">
        <f>MID('SRSF2 e2 - 2ry Str + Mask'!$A$2,E222,F222)</f>
        <v>((((((</v>
      </c>
      <c r="K222" s="26">
        <f t="shared" si="41"/>
        <v>0</v>
      </c>
      <c r="L222" s="27" t="str">
        <f>MID('SRSF2 e2 - 2ry Str + Mask'!$D$2,E222,F222)</f>
        <v>).....</v>
      </c>
      <c r="M222" s="26">
        <f t="shared" si="42"/>
        <v>0.83333333333333337</v>
      </c>
      <c r="N222" s="28">
        <f t="shared" si="43"/>
        <v>0.83333333333333337</v>
      </c>
      <c r="O222" s="29" t="str">
        <f t="shared" si="44"/>
        <v>RESCUE ESE</v>
      </c>
      <c r="P222" s="29" t="str">
        <f t="shared" si="45"/>
        <v>ESE</v>
      </c>
      <c r="Q222" s="28">
        <f t="shared" si="46"/>
        <v>0.83333333333333337</v>
      </c>
      <c r="R222" s="30">
        <f t="shared" si="47"/>
        <v>0</v>
      </c>
    </row>
    <row r="223" spans="1:18" ht="32" customHeight="1" x14ac:dyDescent="0.15">
      <c r="A223" s="20" t="s">
        <v>35</v>
      </c>
      <c r="B223" s="20" t="s">
        <v>837</v>
      </c>
      <c r="C223" s="20" t="s">
        <v>37</v>
      </c>
      <c r="D223" s="21" t="s">
        <v>838</v>
      </c>
      <c r="E223" s="22">
        <f t="shared" si="36"/>
        <v>326</v>
      </c>
      <c r="F223" s="23">
        <f t="shared" si="37"/>
        <v>6</v>
      </c>
      <c r="G223" s="24">
        <f t="shared" si="38"/>
        <v>332</v>
      </c>
      <c r="H223" s="25">
        <f t="shared" si="39"/>
        <v>0.16666666666666666</v>
      </c>
      <c r="I223" s="26">
        <f t="shared" si="40"/>
        <v>0</v>
      </c>
      <c r="J223" s="27" t="str">
        <f>MID('SRSF2 e2 - 2ry Str + Mask'!$A$2,E223,F223)</f>
        <v>((((((</v>
      </c>
      <c r="K223" s="26">
        <f t="shared" si="41"/>
        <v>0</v>
      </c>
      <c r="L223" s="27" t="str">
        <f>MID('SRSF2 e2 - 2ry Str + Mask'!$D$2,E223,F223)</f>
        <v>).....</v>
      </c>
      <c r="M223" s="26">
        <f t="shared" si="42"/>
        <v>0.83333333333333337</v>
      </c>
      <c r="N223" s="28">
        <f t="shared" si="43"/>
        <v>0.83333333333333337</v>
      </c>
      <c r="O223" s="29" t="str">
        <f t="shared" si="44"/>
        <v>EIE</v>
      </c>
      <c r="P223" s="29" t="str">
        <f t="shared" si="45"/>
        <v>ESE</v>
      </c>
      <c r="Q223" s="28">
        <f t="shared" si="46"/>
        <v>0.83333333333333337</v>
      </c>
      <c r="R223" s="30">
        <f t="shared" si="47"/>
        <v>0</v>
      </c>
    </row>
    <row r="224" spans="1:18" ht="44" customHeight="1" x14ac:dyDescent="0.15">
      <c r="A224" s="20" t="s">
        <v>58</v>
      </c>
      <c r="B224" s="20" t="s">
        <v>839</v>
      </c>
      <c r="C224" s="20" t="s">
        <v>840</v>
      </c>
      <c r="D224" s="21" t="s">
        <v>838</v>
      </c>
      <c r="E224" s="22">
        <f t="shared" si="36"/>
        <v>326</v>
      </c>
      <c r="F224" s="23">
        <f t="shared" si="37"/>
        <v>8</v>
      </c>
      <c r="G224" s="24">
        <f t="shared" si="38"/>
        <v>334</v>
      </c>
      <c r="H224" s="25">
        <f t="shared" si="39"/>
        <v>0</v>
      </c>
      <c r="I224" s="26">
        <f t="shared" si="40"/>
        <v>-0.125</v>
      </c>
      <c r="J224" s="27" t="str">
        <f>MID('SRSF2 e2 - 2ry Str + Mask'!$A$2,E224,F224)</f>
        <v>((((((.(</v>
      </c>
      <c r="K224" s="26">
        <f t="shared" si="41"/>
        <v>0.125</v>
      </c>
      <c r="L224" s="27" t="str">
        <f>MID('SRSF2 e2 - 2ry Str + Mask'!$D$2,E224,F224)</f>
        <v>).......</v>
      </c>
      <c r="M224" s="26">
        <f t="shared" si="42"/>
        <v>0.875</v>
      </c>
      <c r="N224" s="28">
        <f t="shared" si="43"/>
        <v>0.75</v>
      </c>
      <c r="O224" s="29" t="str">
        <f t="shared" si="44"/>
        <v>Sironi_motif1</v>
      </c>
      <c r="P224" s="29" t="str">
        <f t="shared" si="45"/>
        <v>ESS</v>
      </c>
      <c r="Q224" s="28">
        <f t="shared" si="46"/>
        <v>0</v>
      </c>
      <c r="R224" s="30">
        <f t="shared" si="47"/>
        <v>0.75</v>
      </c>
    </row>
    <row r="225" spans="1:18" ht="32" customHeight="1" x14ac:dyDescent="0.15">
      <c r="A225" s="20" t="s">
        <v>795</v>
      </c>
      <c r="B225" s="20" t="s">
        <v>796</v>
      </c>
      <c r="C225" s="20" t="s">
        <v>797</v>
      </c>
      <c r="D225" s="21" t="s">
        <v>841</v>
      </c>
      <c r="E225" s="22">
        <f t="shared" si="36"/>
        <v>327</v>
      </c>
      <c r="F225" s="23">
        <f t="shared" si="37"/>
        <v>5</v>
      </c>
      <c r="G225" s="24">
        <f t="shared" si="38"/>
        <v>332</v>
      </c>
      <c r="H225" s="25">
        <f t="shared" si="39"/>
        <v>0.2</v>
      </c>
      <c r="I225" s="26">
        <f t="shared" si="40"/>
        <v>0</v>
      </c>
      <c r="J225" s="27" t="str">
        <f>MID('SRSF2 e2 - 2ry Str + Mask'!$A$2,E225,F225)</f>
        <v>(((((</v>
      </c>
      <c r="K225" s="26">
        <f t="shared" si="41"/>
        <v>0</v>
      </c>
      <c r="L225" s="27" t="str">
        <f>MID('SRSF2 e2 - 2ry Str + Mask'!$D$2,E225,F225)</f>
        <v>.....</v>
      </c>
      <c r="M225" s="26">
        <f t="shared" si="42"/>
        <v>1</v>
      </c>
      <c r="N225" s="28">
        <f t="shared" si="43"/>
        <v>1</v>
      </c>
      <c r="O225" s="29" t="str">
        <f t="shared" si="44"/>
        <v>ESE_Tra2</v>
      </c>
      <c r="P225" s="29" t="str">
        <f t="shared" si="45"/>
        <v>ESE</v>
      </c>
      <c r="Q225" s="28">
        <f t="shared" si="46"/>
        <v>1</v>
      </c>
      <c r="R225" s="30">
        <f t="shared" si="47"/>
        <v>0</v>
      </c>
    </row>
    <row r="226" spans="1:18" ht="44" customHeight="1" x14ac:dyDescent="0.15">
      <c r="A226" s="20" t="s">
        <v>65</v>
      </c>
      <c r="B226" s="20" t="s">
        <v>842</v>
      </c>
      <c r="C226" s="20" t="s">
        <v>843</v>
      </c>
      <c r="D226" s="21" t="s">
        <v>841</v>
      </c>
      <c r="E226" s="22">
        <f t="shared" si="36"/>
        <v>327</v>
      </c>
      <c r="F226" s="23">
        <f t="shared" si="37"/>
        <v>6</v>
      </c>
      <c r="G226" s="24">
        <f t="shared" si="38"/>
        <v>333</v>
      </c>
      <c r="H226" s="25">
        <f t="shared" si="39"/>
        <v>0</v>
      </c>
      <c r="I226" s="26">
        <f t="shared" si="40"/>
        <v>-0.16666666666666666</v>
      </c>
      <c r="J226" s="27" t="str">
        <f>MID('SRSF2 e2 - 2ry Str + Mask'!$A$2,E226,F226)</f>
        <v>(((((.</v>
      </c>
      <c r="K226" s="26">
        <f t="shared" si="41"/>
        <v>0.16666666666666666</v>
      </c>
      <c r="L226" s="27" t="str">
        <f>MID('SRSF2 e2 - 2ry Str + Mask'!$D$2,E226,F226)</f>
        <v>......</v>
      </c>
      <c r="M226" s="26">
        <f t="shared" si="42"/>
        <v>1</v>
      </c>
      <c r="N226" s="28">
        <f t="shared" si="43"/>
        <v>0.83333333333333337</v>
      </c>
      <c r="O226" s="29" t="str">
        <f t="shared" si="44"/>
        <v>ESS_hnRNPA1</v>
      </c>
      <c r="P226" s="29" t="str">
        <f t="shared" si="45"/>
        <v>ESS</v>
      </c>
      <c r="Q226" s="28">
        <f t="shared" si="46"/>
        <v>0</v>
      </c>
      <c r="R226" s="30">
        <f t="shared" si="47"/>
        <v>0.83333333333333337</v>
      </c>
    </row>
    <row r="227" spans="1:18" ht="44" customHeight="1" x14ac:dyDescent="0.15">
      <c r="A227" s="20" t="s">
        <v>24</v>
      </c>
      <c r="B227" s="20" t="s">
        <v>844</v>
      </c>
      <c r="C227" s="20" t="s">
        <v>845</v>
      </c>
      <c r="D227" s="21" t="s">
        <v>846</v>
      </c>
      <c r="E227" s="22">
        <f t="shared" si="36"/>
        <v>330</v>
      </c>
      <c r="F227" s="23">
        <f t="shared" si="37"/>
        <v>8</v>
      </c>
      <c r="G227" s="24">
        <f t="shared" si="38"/>
        <v>338</v>
      </c>
      <c r="H227" s="25">
        <f t="shared" si="39"/>
        <v>0</v>
      </c>
      <c r="I227" s="26">
        <f t="shared" si="40"/>
        <v>-0.125</v>
      </c>
      <c r="J227" s="27" t="str">
        <f>MID('SRSF2 e2 - 2ry Str + Mask'!$A$2,E227,F227)</f>
        <v>((.(((((</v>
      </c>
      <c r="K227" s="26">
        <f t="shared" si="41"/>
        <v>0.125</v>
      </c>
      <c r="L227" s="27" t="str">
        <f>MID('SRSF2 e2 - 2ry Str + Mask'!$D$2,E227,F227)</f>
        <v>........</v>
      </c>
      <c r="M227" s="26">
        <f t="shared" si="42"/>
        <v>1</v>
      </c>
      <c r="N227" s="28">
        <f t="shared" si="43"/>
        <v>0.875</v>
      </c>
      <c r="O227" s="29" t="str">
        <f t="shared" si="44"/>
        <v>Sironi_motif3</v>
      </c>
      <c r="P227" s="29" t="str">
        <f t="shared" si="45"/>
        <v>ESS</v>
      </c>
      <c r="Q227" s="28">
        <f t="shared" si="46"/>
        <v>0</v>
      </c>
      <c r="R227" s="30">
        <f t="shared" si="47"/>
        <v>0.875</v>
      </c>
    </row>
    <row r="228" spans="1:18" ht="44" customHeight="1" x14ac:dyDescent="0.15">
      <c r="A228" s="20" t="s">
        <v>49</v>
      </c>
      <c r="B228" s="20" t="s">
        <v>847</v>
      </c>
      <c r="C228" s="20" t="s">
        <v>848</v>
      </c>
      <c r="D228" s="21" t="s">
        <v>849</v>
      </c>
      <c r="E228" s="22">
        <f t="shared" si="36"/>
        <v>331</v>
      </c>
      <c r="F228" s="23">
        <f t="shared" si="37"/>
        <v>8</v>
      </c>
      <c r="G228" s="24">
        <f t="shared" si="38"/>
        <v>339</v>
      </c>
      <c r="H228" s="25">
        <f t="shared" si="39"/>
        <v>0.125</v>
      </c>
      <c r="I228" s="26">
        <f t="shared" si="40"/>
        <v>0</v>
      </c>
      <c r="J228" s="27" t="str">
        <f>MID('SRSF2 e2 - 2ry Str + Mask'!$A$2,E228,F228)</f>
        <v>(.((((((</v>
      </c>
      <c r="K228" s="26">
        <f t="shared" si="41"/>
        <v>0.125</v>
      </c>
      <c r="L228" s="27" t="str">
        <f>MID('SRSF2 e2 - 2ry Str + Mask'!$D$2,E228,F228)</f>
        <v>.......|</v>
      </c>
      <c r="M228" s="26">
        <f t="shared" si="42"/>
        <v>0.875</v>
      </c>
      <c r="N228" s="28">
        <f t="shared" si="43"/>
        <v>0.75</v>
      </c>
      <c r="O228" s="29" t="str">
        <f t="shared" si="44"/>
        <v>ESE_SC35</v>
      </c>
      <c r="P228" s="29" t="str">
        <f t="shared" si="45"/>
        <v>ESE</v>
      </c>
      <c r="Q228" s="28">
        <f t="shared" si="46"/>
        <v>0.75</v>
      </c>
      <c r="R228" s="30">
        <f t="shared" si="47"/>
        <v>0</v>
      </c>
    </row>
    <row r="229" spans="1:18" ht="44" customHeight="1" x14ac:dyDescent="0.15">
      <c r="A229" s="20" t="s">
        <v>24</v>
      </c>
      <c r="B229" s="20" t="s">
        <v>850</v>
      </c>
      <c r="C229" s="20" t="s">
        <v>851</v>
      </c>
      <c r="D229" s="21" t="s">
        <v>852</v>
      </c>
      <c r="E229" s="22">
        <f t="shared" si="36"/>
        <v>332</v>
      </c>
      <c r="F229" s="23">
        <f t="shared" si="37"/>
        <v>8</v>
      </c>
      <c r="G229" s="24">
        <f t="shared" si="38"/>
        <v>340</v>
      </c>
      <c r="H229" s="25">
        <f t="shared" si="39"/>
        <v>0</v>
      </c>
      <c r="I229" s="26">
        <f t="shared" si="40"/>
        <v>-0.125</v>
      </c>
      <c r="J229" s="27" t="str">
        <f>MID('SRSF2 e2 - 2ry Str + Mask'!$A$2,E229,F229)</f>
        <v>.(((((((</v>
      </c>
      <c r="K229" s="26">
        <f t="shared" si="41"/>
        <v>0.125</v>
      </c>
      <c r="L229" s="27" t="str">
        <f>MID('SRSF2 e2 - 2ry Str + Mask'!$D$2,E229,F229)</f>
        <v>......||</v>
      </c>
      <c r="M229" s="26">
        <f t="shared" si="42"/>
        <v>0.75</v>
      </c>
      <c r="N229" s="28">
        <f t="shared" si="43"/>
        <v>0.625</v>
      </c>
      <c r="O229" s="29" t="str">
        <f t="shared" si="44"/>
        <v>Sironi_motif3</v>
      </c>
      <c r="P229" s="29" t="str">
        <f t="shared" si="45"/>
        <v>ESS</v>
      </c>
      <c r="Q229" s="28">
        <f t="shared" si="46"/>
        <v>0</v>
      </c>
      <c r="R229" s="30">
        <f t="shared" si="47"/>
        <v>0.625</v>
      </c>
    </row>
    <row r="230" spans="1:18" ht="32" customHeight="1" x14ac:dyDescent="0.15">
      <c r="A230" s="20" t="s">
        <v>35</v>
      </c>
      <c r="B230" s="20" t="s">
        <v>853</v>
      </c>
      <c r="C230" s="20" t="s">
        <v>37</v>
      </c>
      <c r="D230" s="21" t="s">
        <v>854</v>
      </c>
      <c r="E230" s="22">
        <f t="shared" si="36"/>
        <v>333</v>
      </c>
      <c r="F230" s="23">
        <f t="shared" si="37"/>
        <v>6</v>
      </c>
      <c r="G230" s="24">
        <f t="shared" si="38"/>
        <v>339</v>
      </c>
      <c r="H230" s="25">
        <f t="shared" si="39"/>
        <v>0.16666666666666666</v>
      </c>
      <c r="I230" s="26">
        <f t="shared" si="40"/>
        <v>0</v>
      </c>
      <c r="J230" s="27" t="str">
        <f>MID('SRSF2 e2 - 2ry Str + Mask'!$A$2,E230,F230)</f>
        <v>((((((</v>
      </c>
      <c r="K230" s="26">
        <f t="shared" si="41"/>
        <v>0</v>
      </c>
      <c r="L230" s="27" t="str">
        <f>MID('SRSF2 e2 - 2ry Str + Mask'!$D$2,E230,F230)</f>
        <v>.....|</v>
      </c>
      <c r="M230" s="26">
        <f t="shared" si="42"/>
        <v>0.83333333333333337</v>
      </c>
      <c r="N230" s="28">
        <f t="shared" si="43"/>
        <v>0.83333333333333337</v>
      </c>
      <c r="O230" s="29" t="str">
        <f t="shared" si="44"/>
        <v>EIE</v>
      </c>
      <c r="P230" s="29" t="str">
        <f t="shared" si="45"/>
        <v>ESE</v>
      </c>
      <c r="Q230" s="28">
        <f t="shared" si="46"/>
        <v>0.83333333333333337</v>
      </c>
      <c r="R230" s="30">
        <f t="shared" si="47"/>
        <v>0</v>
      </c>
    </row>
    <row r="231" spans="1:18" ht="44" customHeight="1" x14ac:dyDescent="0.15">
      <c r="A231" s="20" t="s">
        <v>42</v>
      </c>
      <c r="B231" s="20" t="s">
        <v>855</v>
      </c>
      <c r="C231" s="20" t="s">
        <v>856</v>
      </c>
      <c r="D231" s="21" t="s">
        <v>854</v>
      </c>
      <c r="E231" s="22">
        <f t="shared" si="36"/>
        <v>333</v>
      </c>
      <c r="F231" s="23">
        <f t="shared" si="37"/>
        <v>7</v>
      </c>
      <c r="G231" s="24">
        <f t="shared" si="38"/>
        <v>340</v>
      </c>
      <c r="H231" s="25">
        <f t="shared" si="39"/>
        <v>0.14285714285714285</v>
      </c>
      <c r="I231" s="26">
        <f t="shared" si="40"/>
        <v>0</v>
      </c>
      <c r="J231" s="27" t="str">
        <f>MID('SRSF2 e2 - 2ry Str + Mask'!$A$2,E231,F231)</f>
        <v>(((((((</v>
      </c>
      <c r="K231" s="26">
        <f t="shared" si="41"/>
        <v>0</v>
      </c>
      <c r="L231" s="27" t="str">
        <f>MID('SRSF2 e2 - 2ry Str + Mask'!$D$2,E231,F231)</f>
        <v>.....||</v>
      </c>
      <c r="M231" s="26">
        <f t="shared" si="42"/>
        <v>0.7142857142857143</v>
      </c>
      <c r="N231" s="28">
        <f t="shared" si="43"/>
        <v>0.7142857142857143</v>
      </c>
      <c r="O231" s="29" t="str">
        <f t="shared" si="44"/>
        <v>ESE_ASFB</v>
      </c>
      <c r="P231" s="29" t="str">
        <f t="shared" si="45"/>
        <v>ESE</v>
      </c>
      <c r="Q231" s="28">
        <f t="shared" si="46"/>
        <v>0.7142857142857143</v>
      </c>
      <c r="R231" s="30">
        <f t="shared" si="47"/>
        <v>0</v>
      </c>
    </row>
    <row r="232" spans="1:18" ht="44" customHeight="1" x14ac:dyDescent="0.15">
      <c r="A232" s="20" t="s">
        <v>24</v>
      </c>
      <c r="B232" s="20" t="s">
        <v>857</v>
      </c>
      <c r="C232" s="20" t="s">
        <v>858</v>
      </c>
      <c r="D232" s="21" t="s">
        <v>854</v>
      </c>
      <c r="E232" s="22">
        <f t="shared" si="36"/>
        <v>333</v>
      </c>
      <c r="F232" s="23">
        <f t="shared" si="37"/>
        <v>8</v>
      </c>
      <c r="G232" s="24">
        <f t="shared" si="38"/>
        <v>341</v>
      </c>
      <c r="H232" s="25">
        <f t="shared" si="39"/>
        <v>0</v>
      </c>
      <c r="I232" s="26">
        <f t="shared" si="40"/>
        <v>-0.125</v>
      </c>
      <c r="J232" s="27" t="str">
        <f>MID('SRSF2 e2 - 2ry Str + Mask'!$A$2,E232,F232)</f>
        <v>((((((((</v>
      </c>
      <c r="K232" s="26">
        <f t="shared" si="41"/>
        <v>0</v>
      </c>
      <c r="L232" s="27" t="str">
        <f>MID('SRSF2 e2 - 2ry Str + Mask'!$D$2,E232,F232)</f>
        <v>.....|||</v>
      </c>
      <c r="M232" s="26">
        <f t="shared" si="42"/>
        <v>0.625</v>
      </c>
      <c r="N232" s="28">
        <f t="shared" si="43"/>
        <v>0.625</v>
      </c>
      <c r="O232" s="29" t="str">
        <f t="shared" si="44"/>
        <v>Sironi_motif3</v>
      </c>
      <c r="P232" s="29" t="str">
        <f t="shared" si="45"/>
        <v>ESS</v>
      </c>
      <c r="Q232" s="28">
        <f t="shared" si="46"/>
        <v>0</v>
      </c>
      <c r="R232" s="30">
        <f t="shared" si="47"/>
        <v>0.625</v>
      </c>
    </row>
    <row r="233" spans="1:18" ht="32" customHeight="1" x14ac:dyDescent="0.15">
      <c r="A233" s="20" t="s">
        <v>35</v>
      </c>
      <c r="B233" s="20" t="s">
        <v>135</v>
      </c>
      <c r="C233" s="20" t="s">
        <v>37</v>
      </c>
      <c r="D233" s="21" t="s">
        <v>859</v>
      </c>
      <c r="E233" s="22">
        <f t="shared" si="36"/>
        <v>334</v>
      </c>
      <c r="F233" s="23">
        <f t="shared" si="37"/>
        <v>6</v>
      </c>
      <c r="G233" s="24">
        <f t="shared" si="38"/>
        <v>340</v>
      </c>
      <c r="H233" s="25">
        <f t="shared" si="39"/>
        <v>0.16666666666666666</v>
      </c>
      <c r="I233" s="26">
        <f t="shared" si="40"/>
        <v>0</v>
      </c>
      <c r="J233" s="27" t="str">
        <f>MID('SRSF2 e2 - 2ry Str + Mask'!$A$2,E233,F233)</f>
        <v>((((((</v>
      </c>
      <c r="K233" s="26">
        <f t="shared" si="41"/>
        <v>0</v>
      </c>
      <c r="L233" s="27" t="str">
        <f>MID('SRSF2 e2 - 2ry Str + Mask'!$D$2,E233,F233)</f>
        <v>....||</v>
      </c>
      <c r="M233" s="26">
        <f t="shared" si="42"/>
        <v>0.66666666666666663</v>
      </c>
      <c r="N233" s="28">
        <f t="shared" si="43"/>
        <v>0.66666666666666663</v>
      </c>
      <c r="O233" s="29" t="str">
        <f t="shared" si="44"/>
        <v>EIE</v>
      </c>
      <c r="P233" s="29" t="str">
        <f t="shared" si="45"/>
        <v>ESE</v>
      </c>
      <c r="Q233" s="28">
        <f t="shared" si="46"/>
        <v>0.66666666666666663</v>
      </c>
      <c r="R233" s="30">
        <f t="shared" si="47"/>
        <v>0</v>
      </c>
    </row>
    <row r="234" spans="1:18" ht="44" customHeight="1" x14ac:dyDescent="0.15">
      <c r="A234" s="20" t="s">
        <v>42</v>
      </c>
      <c r="B234" s="20" t="s">
        <v>860</v>
      </c>
      <c r="C234" s="20" t="s">
        <v>772</v>
      </c>
      <c r="D234" s="21" t="s">
        <v>859</v>
      </c>
      <c r="E234" s="22">
        <f t="shared" si="36"/>
        <v>334</v>
      </c>
      <c r="F234" s="23">
        <f t="shared" si="37"/>
        <v>7</v>
      </c>
      <c r="G234" s="24">
        <f t="shared" si="38"/>
        <v>341</v>
      </c>
      <c r="H234" s="25">
        <f t="shared" si="39"/>
        <v>0.14285714285714285</v>
      </c>
      <c r="I234" s="26">
        <f t="shared" si="40"/>
        <v>0</v>
      </c>
      <c r="J234" s="27" t="str">
        <f>MID('SRSF2 e2 - 2ry Str + Mask'!$A$2,E234,F234)</f>
        <v>(((((((</v>
      </c>
      <c r="K234" s="26">
        <f t="shared" si="41"/>
        <v>0</v>
      </c>
      <c r="L234" s="27" t="str">
        <f>MID('SRSF2 e2 - 2ry Str + Mask'!$D$2,E234,F234)</f>
        <v>....|||</v>
      </c>
      <c r="M234" s="26">
        <f t="shared" si="42"/>
        <v>0.5714285714285714</v>
      </c>
      <c r="N234" s="28">
        <f t="shared" si="43"/>
        <v>0.5714285714285714</v>
      </c>
      <c r="O234" s="29" t="str">
        <f t="shared" si="44"/>
        <v>ESE_ASFB</v>
      </c>
      <c r="P234" s="29" t="str">
        <f t="shared" si="45"/>
        <v>ESE</v>
      </c>
      <c r="Q234" s="28">
        <f t="shared" si="46"/>
        <v>0.5714285714285714</v>
      </c>
      <c r="R234" s="30">
        <f t="shared" si="47"/>
        <v>0</v>
      </c>
    </row>
    <row r="235" spans="1:18" ht="44" customHeight="1" x14ac:dyDescent="0.15">
      <c r="A235" s="20" t="s">
        <v>24</v>
      </c>
      <c r="B235" s="20" t="s">
        <v>861</v>
      </c>
      <c r="C235" s="20" t="s">
        <v>96</v>
      </c>
      <c r="D235" s="21" t="s">
        <v>859</v>
      </c>
      <c r="E235" s="22">
        <f t="shared" si="36"/>
        <v>334</v>
      </c>
      <c r="F235" s="23">
        <f t="shared" si="37"/>
        <v>8</v>
      </c>
      <c r="G235" s="24">
        <f t="shared" si="38"/>
        <v>342</v>
      </c>
      <c r="H235" s="25">
        <f t="shared" si="39"/>
        <v>0</v>
      </c>
      <c r="I235" s="26">
        <f t="shared" si="40"/>
        <v>-0.125</v>
      </c>
      <c r="J235" s="27" t="str">
        <f>MID('SRSF2 e2 - 2ry Str + Mask'!$A$2,E235,F235)</f>
        <v>((((((((</v>
      </c>
      <c r="K235" s="26">
        <f t="shared" si="41"/>
        <v>0</v>
      </c>
      <c r="L235" s="27" t="str">
        <f>MID('SRSF2 e2 - 2ry Str + Mask'!$D$2,E235,F235)</f>
        <v>....||||</v>
      </c>
      <c r="M235" s="26">
        <f t="shared" si="42"/>
        <v>0.5</v>
      </c>
      <c r="N235" s="28">
        <f t="shared" si="43"/>
        <v>0.5</v>
      </c>
      <c r="O235" s="29" t="str">
        <f t="shared" si="44"/>
        <v>Sironi_motif3</v>
      </c>
      <c r="P235" s="29" t="str">
        <f t="shared" si="45"/>
        <v>ESS</v>
      </c>
      <c r="Q235" s="28">
        <f t="shared" si="46"/>
        <v>0</v>
      </c>
      <c r="R235" s="30">
        <f t="shared" si="47"/>
        <v>0.5</v>
      </c>
    </row>
    <row r="236" spans="1:18" ht="32" customHeight="1" x14ac:dyDescent="0.15">
      <c r="A236" s="20" t="s">
        <v>35</v>
      </c>
      <c r="B236" s="20" t="s">
        <v>862</v>
      </c>
      <c r="C236" s="20" t="s">
        <v>37</v>
      </c>
      <c r="D236" s="21" t="s">
        <v>863</v>
      </c>
      <c r="E236" s="22">
        <f t="shared" si="36"/>
        <v>335</v>
      </c>
      <c r="F236" s="23">
        <f t="shared" si="37"/>
        <v>6</v>
      </c>
      <c r="G236" s="24">
        <f t="shared" si="38"/>
        <v>341</v>
      </c>
      <c r="H236" s="25">
        <f t="shared" si="39"/>
        <v>0.16666666666666666</v>
      </c>
      <c r="I236" s="26">
        <f t="shared" si="40"/>
        <v>0</v>
      </c>
      <c r="J236" s="27" t="str">
        <f>MID('SRSF2 e2 - 2ry Str + Mask'!$A$2,E236,F236)</f>
        <v>((((((</v>
      </c>
      <c r="K236" s="26">
        <f t="shared" si="41"/>
        <v>0</v>
      </c>
      <c r="L236" s="27" t="str">
        <f>MID('SRSF2 e2 - 2ry Str + Mask'!$D$2,E236,F236)</f>
        <v>...|||</v>
      </c>
      <c r="M236" s="26">
        <f t="shared" si="42"/>
        <v>0.5</v>
      </c>
      <c r="N236" s="28">
        <f t="shared" si="43"/>
        <v>0.5</v>
      </c>
      <c r="O236" s="29" t="str">
        <f t="shared" si="44"/>
        <v>EIE</v>
      </c>
      <c r="P236" s="29" t="str">
        <f t="shared" si="45"/>
        <v>ESE</v>
      </c>
      <c r="Q236" s="28">
        <f t="shared" si="46"/>
        <v>0.5</v>
      </c>
      <c r="R236" s="30">
        <f t="shared" si="47"/>
        <v>0</v>
      </c>
    </row>
    <row r="237" spans="1:18" ht="44" customHeight="1" x14ac:dyDescent="0.15">
      <c r="A237" s="20" t="s">
        <v>54</v>
      </c>
      <c r="B237" s="20" t="s">
        <v>864</v>
      </c>
      <c r="C237" s="20" t="s">
        <v>865</v>
      </c>
      <c r="D237" s="21" t="s">
        <v>863</v>
      </c>
      <c r="E237" s="22">
        <f t="shared" si="36"/>
        <v>335</v>
      </c>
      <c r="F237" s="23">
        <f t="shared" si="37"/>
        <v>7</v>
      </c>
      <c r="G237" s="24">
        <f t="shared" si="38"/>
        <v>342</v>
      </c>
      <c r="H237" s="25">
        <f t="shared" si="39"/>
        <v>0.14285714285714285</v>
      </c>
      <c r="I237" s="26">
        <f t="shared" si="40"/>
        <v>0</v>
      </c>
      <c r="J237" s="27" t="str">
        <f>MID('SRSF2 e2 - 2ry Str + Mask'!$A$2,E237,F237)</f>
        <v>(((((((</v>
      </c>
      <c r="K237" s="26">
        <f t="shared" si="41"/>
        <v>0</v>
      </c>
      <c r="L237" s="27" t="str">
        <f>MID('SRSF2 e2 - 2ry Str + Mask'!$D$2,E237,F237)</f>
        <v>...||||</v>
      </c>
      <c r="M237" s="26">
        <f t="shared" si="42"/>
        <v>0.42857142857142855</v>
      </c>
      <c r="N237" s="28">
        <f t="shared" si="43"/>
        <v>0.42857142857142855</v>
      </c>
      <c r="O237" s="29" t="str">
        <f t="shared" si="44"/>
        <v>ESE_SRp40</v>
      </c>
      <c r="P237" s="29" t="str">
        <f t="shared" si="45"/>
        <v>ESE</v>
      </c>
      <c r="Q237" s="28">
        <f t="shared" si="46"/>
        <v>0.42857142857142855</v>
      </c>
      <c r="R237" s="30">
        <f t="shared" si="47"/>
        <v>0</v>
      </c>
    </row>
    <row r="238" spans="1:18" ht="32" customHeight="1" x14ac:dyDescent="0.15">
      <c r="A238" s="20" t="s">
        <v>35</v>
      </c>
      <c r="B238" s="20" t="s">
        <v>866</v>
      </c>
      <c r="C238" s="20" t="s">
        <v>37</v>
      </c>
      <c r="D238" s="21" t="s">
        <v>867</v>
      </c>
      <c r="E238" s="22">
        <f t="shared" si="36"/>
        <v>336</v>
      </c>
      <c r="F238" s="23">
        <f t="shared" si="37"/>
        <v>6</v>
      </c>
      <c r="G238" s="24">
        <f t="shared" si="38"/>
        <v>342</v>
      </c>
      <c r="H238" s="25">
        <f t="shared" si="39"/>
        <v>0.16666666666666666</v>
      </c>
      <c r="I238" s="26">
        <f t="shared" si="40"/>
        <v>0</v>
      </c>
      <c r="J238" s="27" t="str">
        <f>MID('SRSF2 e2 - 2ry Str + Mask'!$A$2,E238,F238)</f>
        <v>((((((</v>
      </c>
      <c r="K238" s="26">
        <f t="shared" si="41"/>
        <v>0</v>
      </c>
      <c r="L238" s="27" t="str">
        <f>MID('SRSF2 e2 - 2ry Str + Mask'!$D$2,E238,F238)</f>
        <v>..||||</v>
      </c>
      <c r="M238" s="26">
        <f t="shared" si="42"/>
        <v>0.33333333333333331</v>
      </c>
      <c r="N238" s="28">
        <f t="shared" si="43"/>
        <v>0.33333333333333331</v>
      </c>
      <c r="O238" s="29" t="str">
        <f t="shared" si="44"/>
        <v>EIE</v>
      </c>
      <c r="P238" s="29" t="str">
        <f t="shared" si="45"/>
        <v>ESE</v>
      </c>
      <c r="Q238" s="28">
        <f t="shared" si="46"/>
        <v>0.33333333333333331</v>
      </c>
      <c r="R238" s="30">
        <f t="shared" si="47"/>
        <v>0</v>
      </c>
    </row>
    <row r="239" spans="1:18" ht="32" customHeight="1" x14ac:dyDescent="0.15">
      <c r="A239" s="20" t="s">
        <v>39</v>
      </c>
      <c r="B239" s="20" t="s">
        <v>868</v>
      </c>
      <c r="C239" s="20" t="s">
        <v>869</v>
      </c>
      <c r="D239" s="21" t="s">
        <v>867</v>
      </c>
      <c r="E239" s="22">
        <f t="shared" si="36"/>
        <v>336</v>
      </c>
      <c r="F239" s="23">
        <f t="shared" si="37"/>
        <v>7</v>
      </c>
      <c r="G239" s="24">
        <f t="shared" si="38"/>
        <v>343</v>
      </c>
      <c r="H239" s="25">
        <f t="shared" si="39"/>
        <v>0.14285714285714285</v>
      </c>
      <c r="I239" s="26">
        <f t="shared" si="40"/>
        <v>0</v>
      </c>
      <c r="J239" s="27" t="str">
        <f>MID('SRSF2 e2 - 2ry Str + Mask'!$A$2,E239,F239)</f>
        <v>(((((((</v>
      </c>
      <c r="K239" s="26">
        <f t="shared" si="41"/>
        <v>0</v>
      </c>
      <c r="L239" s="27" t="str">
        <f>MID('SRSF2 e2 - 2ry Str + Mask'!$D$2,E239,F239)</f>
        <v>..|||||</v>
      </c>
      <c r="M239" s="26">
        <f t="shared" si="42"/>
        <v>0.2857142857142857</v>
      </c>
      <c r="N239" s="28">
        <f t="shared" si="43"/>
        <v>0.2857142857142857</v>
      </c>
      <c r="O239" s="29" t="str">
        <f t="shared" si="44"/>
        <v>ESE_ASF</v>
      </c>
      <c r="P239" s="29" t="str">
        <f t="shared" si="45"/>
        <v>ESE</v>
      </c>
      <c r="Q239" s="28">
        <f t="shared" si="46"/>
        <v>0.2857142857142857</v>
      </c>
      <c r="R239" s="30">
        <f t="shared" si="47"/>
        <v>0</v>
      </c>
    </row>
    <row r="240" spans="1:18" ht="44" customHeight="1" x14ac:dyDescent="0.15">
      <c r="A240" s="20" t="s">
        <v>42</v>
      </c>
      <c r="B240" s="20" t="s">
        <v>868</v>
      </c>
      <c r="C240" s="20" t="s">
        <v>583</v>
      </c>
      <c r="D240" s="21" t="s">
        <v>867</v>
      </c>
      <c r="E240" s="22">
        <f t="shared" si="36"/>
        <v>336</v>
      </c>
      <c r="F240" s="23">
        <f t="shared" si="37"/>
        <v>7</v>
      </c>
      <c r="G240" s="24">
        <f t="shared" si="38"/>
        <v>343</v>
      </c>
      <c r="H240" s="25">
        <f t="shared" si="39"/>
        <v>0.14285714285714285</v>
      </c>
      <c r="I240" s="26">
        <f t="shared" si="40"/>
        <v>0</v>
      </c>
      <c r="J240" s="27" t="str">
        <f>MID('SRSF2 e2 - 2ry Str + Mask'!$A$2,E240,F240)</f>
        <v>(((((((</v>
      </c>
      <c r="K240" s="26">
        <f t="shared" si="41"/>
        <v>0</v>
      </c>
      <c r="L240" s="27" t="str">
        <f>MID('SRSF2 e2 - 2ry Str + Mask'!$D$2,E240,F240)</f>
        <v>..|||||</v>
      </c>
      <c r="M240" s="26">
        <f t="shared" si="42"/>
        <v>0.2857142857142857</v>
      </c>
      <c r="N240" s="28">
        <f t="shared" si="43"/>
        <v>0.2857142857142857</v>
      </c>
      <c r="O240" s="29" t="str">
        <f t="shared" si="44"/>
        <v>ESE_ASFB</v>
      </c>
      <c r="P240" s="29" t="str">
        <f t="shared" si="45"/>
        <v>ESE</v>
      </c>
      <c r="Q240" s="28">
        <f t="shared" si="46"/>
        <v>0.2857142857142857</v>
      </c>
      <c r="R240" s="30">
        <f t="shared" si="47"/>
        <v>0</v>
      </c>
    </row>
    <row r="241" spans="1:18" ht="32" customHeight="1" x14ac:dyDescent="0.15">
      <c r="A241" s="20" t="s">
        <v>88</v>
      </c>
      <c r="B241" s="20" t="s">
        <v>661</v>
      </c>
      <c r="C241" s="20" t="s">
        <v>662</v>
      </c>
      <c r="D241" s="21" t="s">
        <v>870</v>
      </c>
      <c r="E241" s="22">
        <f t="shared" si="36"/>
        <v>338</v>
      </c>
      <c r="F241" s="23">
        <f t="shared" si="37"/>
        <v>6</v>
      </c>
      <c r="G241" s="24">
        <f t="shared" si="38"/>
        <v>344</v>
      </c>
      <c r="H241" s="25">
        <f t="shared" si="39"/>
        <v>0.16666666666666666</v>
      </c>
      <c r="I241" s="26">
        <f t="shared" si="40"/>
        <v>0</v>
      </c>
      <c r="J241" s="27" t="str">
        <f>MID('SRSF2 e2 - 2ry Str + Mask'!$A$2,E241,F241)</f>
        <v>((((((</v>
      </c>
      <c r="K241" s="26">
        <f t="shared" si="41"/>
        <v>0</v>
      </c>
      <c r="L241" s="27" t="str">
        <f>MID('SRSF2 e2 - 2ry Str + Mask'!$D$2,E241,F241)</f>
        <v>||||||</v>
      </c>
      <c r="M241" s="26">
        <f t="shared" si="42"/>
        <v>0</v>
      </c>
      <c r="N241" s="28">
        <f t="shared" si="43"/>
        <v>0</v>
      </c>
      <c r="O241" s="29" t="str">
        <f t="shared" si="44"/>
        <v>ESE_9G8</v>
      </c>
      <c r="P241" s="29" t="str">
        <f t="shared" si="45"/>
        <v>ESE</v>
      </c>
      <c r="Q241" s="28">
        <f t="shared" si="46"/>
        <v>0</v>
      </c>
      <c r="R241" s="30">
        <f t="shared" si="47"/>
        <v>0</v>
      </c>
    </row>
    <row r="242" spans="1:18" ht="44" customHeight="1" x14ac:dyDescent="0.15">
      <c r="A242" s="20" t="s">
        <v>49</v>
      </c>
      <c r="B242" s="20" t="s">
        <v>871</v>
      </c>
      <c r="C242" s="20" t="s">
        <v>872</v>
      </c>
      <c r="D242" s="21" t="s">
        <v>873</v>
      </c>
      <c r="E242" s="22">
        <f t="shared" si="36"/>
        <v>341</v>
      </c>
      <c r="F242" s="23">
        <f t="shared" si="37"/>
        <v>8</v>
      </c>
      <c r="G242" s="24">
        <f t="shared" si="38"/>
        <v>349</v>
      </c>
      <c r="H242" s="25">
        <f t="shared" si="39"/>
        <v>0.125</v>
      </c>
      <c r="I242" s="26">
        <f t="shared" si="40"/>
        <v>0</v>
      </c>
      <c r="J242" s="27" t="str">
        <f>MID('SRSF2 e2 - 2ry Str + Mask'!$A$2,E242,F242)</f>
        <v>(((((((.</v>
      </c>
      <c r="K242" s="26">
        <f t="shared" si="41"/>
        <v>0.125</v>
      </c>
      <c r="L242" s="27" t="str">
        <f>MID('SRSF2 e2 - 2ry Str + Mask'!$D$2,E242,F242)</f>
        <v>||||||||</v>
      </c>
      <c r="M242" s="26">
        <f t="shared" si="42"/>
        <v>0</v>
      </c>
      <c r="N242" s="28">
        <f t="shared" si="43"/>
        <v>-0.125</v>
      </c>
      <c r="O242" s="29" t="str">
        <f t="shared" si="44"/>
        <v>ESE_SC35</v>
      </c>
      <c r="P242" s="29" t="str">
        <f t="shared" si="45"/>
        <v>ESE</v>
      </c>
      <c r="Q242" s="28">
        <f t="shared" si="46"/>
        <v>-0.125</v>
      </c>
      <c r="R242" s="30">
        <f t="shared" si="47"/>
        <v>0</v>
      </c>
    </row>
    <row r="243" spans="1:18" ht="44" customHeight="1" x14ac:dyDescent="0.15">
      <c r="A243" s="20" t="s">
        <v>24</v>
      </c>
      <c r="B243" s="20" t="s">
        <v>874</v>
      </c>
      <c r="C243" s="20" t="s">
        <v>714</v>
      </c>
      <c r="D243" s="21" t="s">
        <v>875</v>
      </c>
      <c r="E243" s="22">
        <f t="shared" si="36"/>
        <v>342</v>
      </c>
      <c r="F243" s="23">
        <f t="shared" si="37"/>
        <v>8</v>
      </c>
      <c r="G243" s="24">
        <f t="shared" si="38"/>
        <v>350</v>
      </c>
      <c r="H243" s="25">
        <f t="shared" si="39"/>
        <v>0</v>
      </c>
      <c r="I243" s="26">
        <f t="shared" si="40"/>
        <v>-0.125</v>
      </c>
      <c r="J243" s="27" t="str">
        <f>MID('SRSF2 e2 - 2ry Str + Mask'!$A$2,E243,F243)</f>
        <v>((((((.(</v>
      </c>
      <c r="K243" s="26">
        <f t="shared" si="41"/>
        <v>0.125</v>
      </c>
      <c r="L243" s="27" t="str">
        <f>MID('SRSF2 e2 - 2ry Str + Mask'!$D$2,E243,F243)</f>
        <v>||||||||</v>
      </c>
      <c r="M243" s="26">
        <f t="shared" si="42"/>
        <v>0</v>
      </c>
      <c r="N243" s="28">
        <f t="shared" si="43"/>
        <v>-0.125</v>
      </c>
      <c r="O243" s="29" t="str">
        <f t="shared" si="44"/>
        <v>Sironi_motif3</v>
      </c>
      <c r="P243" s="29" t="str">
        <f t="shared" si="45"/>
        <v>ESS</v>
      </c>
      <c r="Q243" s="28">
        <f t="shared" si="46"/>
        <v>0</v>
      </c>
      <c r="R243" s="30">
        <f t="shared" si="47"/>
        <v>-0.125</v>
      </c>
    </row>
    <row r="244" spans="1:18" ht="32" customHeight="1" x14ac:dyDescent="0.15">
      <c r="A244" s="20" t="s">
        <v>39</v>
      </c>
      <c r="B244" s="20" t="s">
        <v>876</v>
      </c>
      <c r="C244" s="20" t="s">
        <v>576</v>
      </c>
      <c r="D244" s="21" t="s">
        <v>877</v>
      </c>
      <c r="E244" s="22">
        <f t="shared" si="36"/>
        <v>343</v>
      </c>
      <c r="F244" s="23">
        <f t="shared" si="37"/>
        <v>7</v>
      </c>
      <c r="G244" s="24">
        <f t="shared" si="38"/>
        <v>350</v>
      </c>
      <c r="H244" s="25">
        <f t="shared" si="39"/>
        <v>0.14285714285714285</v>
      </c>
      <c r="I244" s="26">
        <f t="shared" si="40"/>
        <v>0</v>
      </c>
      <c r="J244" s="27" t="str">
        <f>MID('SRSF2 e2 - 2ry Str + Mask'!$A$2,E244,F244)</f>
        <v>(((((.(</v>
      </c>
      <c r="K244" s="26">
        <f t="shared" si="41"/>
        <v>0.14285714285714285</v>
      </c>
      <c r="L244" s="27" t="str">
        <f>MID('SRSF2 e2 - 2ry Str + Mask'!$D$2,E244,F244)</f>
        <v>|||||||</v>
      </c>
      <c r="M244" s="26">
        <f t="shared" si="42"/>
        <v>0</v>
      </c>
      <c r="N244" s="28">
        <f t="shared" si="43"/>
        <v>-0.14285714285714285</v>
      </c>
      <c r="O244" s="29" t="str">
        <f t="shared" si="44"/>
        <v>ESE_ASF</v>
      </c>
      <c r="P244" s="29" t="str">
        <f t="shared" si="45"/>
        <v>ESE</v>
      </c>
      <c r="Q244" s="28">
        <f t="shared" si="46"/>
        <v>-0.14285714285714285</v>
      </c>
      <c r="R244" s="30">
        <f t="shared" si="47"/>
        <v>0</v>
      </c>
    </row>
    <row r="245" spans="1:18" ht="44" customHeight="1" x14ac:dyDescent="0.15">
      <c r="A245" s="20" t="s">
        <v>42</v>
      </c>
      <c r="B245" s="20" t="s">
        <v>876</v>
      </c>
      <c r="C245" s="20" t="s">
        <v>878</v>
      </c>
      <c r="D245" s="21" t="s">
        <v>877</v>
      </c>
      <c r="E245" s="22">
        <f t="shared" si="36"/>
        <v>343</v>
      </c>
      <c r="F245" s="23">
        <f t="shared" si="37"/>
        <v>7</v>
      </c>
      <c r="G245" s="24">
        <f t="shared" si="38"/>
        <v>350</v>
      </c>
      <c r="H245" s="25">
        <f t="shared" si="39"/>
        <v>0.14285714285714285</v>
      </c>
      <c r="I245" s="26">
        <f t="shared" si="40"/>
        <v>0</v>
      </c>
      <c r="J245" s="27" t="str">
        <f>MID('SRSF2 e2 - 2ry Str + Mask'!$A$2,E245,F245)</f>
        <v>(((((.(</v>
      </c>
      <c r="K245" s="26">
        <f t="shared" si="41"/>
        <v>0.14285714285714285</v>
      </c>
      <c r="L245" s="27" t="str">
        <f>MID('SRSF2 e2 - 2ry Str + Mask'!$D$2,E245,F245)</f>
        <v>|||||||</v>
      </c>
      <c r="M245" s="26">
        <f t="shared" si="42"/>
        <v>0</v>
      </c>
      <c r="N245" s="28">
        <f t="shared" si="43"/>
        <v>-0.14285714285714285</v>
      </c>
      <c r="O245" s="29" t="str">
        <f t="shared" si="44"/>
        <v>ESE_ASFB</v>
      </c>
      <c r="P245" s="29" t="str">
        <f t="shared" si="45"/>
        <v>ESE</v>
      </c>
      <c r="Q245" s="28">
        <f t="shared" si="46"/>
        <v>-0.14285714285714285</v>
      </c>
      <c r="R245" s="30">
        <f t="shared" si="47"/>
        <v>0</v>
      </c>
    </row>
    <row r="246" spans="1:18" ht="32" customHeight="1" x14ac:dyDescent="0.15">
      <c r="A246" s="20" t="s">
        <v>35</v>
      </c>
      <c r="B246" s="20" t="s">
        <v>879</v>
      </c>
      <c r="C246" s="20" t="s">
        <v>37</v>
      </c>
      <c r="D246" s="21" t="s">
        <v>880</v>
      </c>
      <c r="E246" s="22">
        <f t="shared" si="36"/>
        <v>344</v>
      </c>
      <c r="F246" s="23">
        <f t="shared" si="37"/>
        <v>6</v>
      </c>
      <c r="G246" s="24">
        <f t="shared" si="38"/>
        <v>350</v>
      </c>
      <c r="H246" s="25">
        <f t="shared" si="39"/>
        <v>0.16666666666666666</v>
      </c>
      <c r="I246" s="26">
        <f t="shared" si="40"/>
        <v>0</v>
      </c>
      <c r="J246" s="27" t="str">
        <f>MID('SRSF2 e2 - 2ry Str + Mask'!$A$2,E246,F246)</f>
        <v>((((.(</v>
      </c>
      <c r="K246" s="26">
        <f t="shared" si="41"/>
        <v>0.16666666666666666</v>
      </c>
      <c r="L246" s="27" t="str">
        <f>MID('SRSF2 e2 - 2ry Str + Mask'!$D$2,E246,F246)</f>
        <v>||||||</v>
      </c>
      <c r="M246" s="26">
        <f t="shared" si="42"/>
        <v>0</v>
      </c>
      <c r="N246" s="28">
        <f t="shared" si="43"/>
        <v>-0.16666666666666666</v>
      </c>
      <c r="O246" s="29" t="str">
        <f t="shared" si="44"/>
        <v>EIE</v>
      </c>
      <c r="P246" s="29" t="str">
        <f t="shared" si="45"/>
        <v>ESE</v>
      </c>
      <c r="Q246" s="28">
        <f t="shared" si="46"/>
        <v>-0.16666666666666666</v>
      </c>
      <c r="R246" s="30">
        <f t="shared" si="47"/>
        <v>0</v>
      </c>
    </row>
    <row r="247" spans="1:18" ht="32" customHeight="1" x14ac:dyDescent="0.15">
      <c r="A247" s="20" t="s">
        <v>31</v>
      </c>
      <c r="B247" s="20" t="s">
        <v>881</v>
      </c>
      <c r="C247" s="20" t="s">
        <v>882</v>
      </c>
      <c r="D247" s="21" t="s">
        <v>880</v>
      </c>
      <c r="E247" s="22">
        <f t="shared" si="36"/>
        <v>344</v>
      </c>
      <c r="F247" s="23">
        <f t="shared" si="37"/>
        <v>8</v>
      </c>
      <c r="G247" s="24">
        <f t="shared" si="38"/>
        <v>352</v>
      </c>
      <c r="H247" s="25">
        <f t="shared" si="39"/>
        <v>0.125</v>
      </c>
      <c r="I247" s="26">
        <f t="shared" si="40"/>
        <v>0</v>
      </c>
      <c r="J247" s="27" t="str">
        <f>MID('SRSF2 e2 - 2ry Str + Mask'!$A$2,E247,F247)</f>
        <v>((((.(((</v>
      </c>
      <c r="K247" s="26">
        <f t="shared" si="41"/>
        <v>0.125</v>
      </c>
      <c r="L247" s="27" t="str">
        <f>MID('SRSF2 e2 - 2ry Str + Mask'!$D$2,E247,F247)</f>
        <v>||||||||</v>
      </c>
      <c r="M247" s="26">
        <f t="shared" si="42"/>
        <v>0</v>
      </c>
      <c r="N247" s="28">
        <f t="shared" si="43"/>
        <v>-0.125</v>
      </c>
      <c r="O247" s="29" t="str">
        <f t="shared" si="44"/>
        <v>PESE</v>
      </c>
      <c r="P247" s="29" t="str">
        <f t="shared" si="45"/>
        <v>ESE</v>
      </c>
      <c r="Q247" s="28">
        <f t="shared" si="46"/>
        <v>-0.125</v>
      </c>
      <c r="R247" s="30">
        <f t="shared" si="47"/>
        <v>0</v>
      </c>
    </row>
    <row r="248" spans="1:18" ht="32" customHeight="1" x14ac:dyDescent="0.15">
      <c r="A248" s="20" t="s">
        <v>196</v>
      </c>
      <c r="B248" s="20" t="s">
        <v>883</v>
      </c>
      <c r="C248" s="20" t="s">
        <v>37</v>
      </c>
      <c r="D248" s="21" t="s">
        <v>884</v>
      </c>
      <c r="E248" s="22">
        <f t="shared" si="36"/>
        <v>345</v>
      </c>
      <c r="F248" s="23">
        <f t="shared" si="37"/>
        <v>6</v>
      </c>
      <c r="G248" s="24">
        <f t="shared" si="38"/>
        <v>351</v>
      </c>
      <c r="H248" s="25">
        <f t="shared" si="39"/>
        <v>0.16666666666666666</v>
      </c>
      <c r="I248" s="26">
        <f t="shared" si="40"/>
        <v>0</v>
      </c>
      <c r="J248" s="27" t="str">
        <f>MID('SRSF2 e2 - 2ry Str + Mask'!$A$2,E248,F248)</f>
        <v>(((.((</v>
      </c>
      <c r="K248" s="26">
        <f t="shared" si="41"/>
        <v>0.16666666666666666</v>
      </c>
      <c r="L248" s="27" t="str">
        <f>MID('SRSF2 e2 - 2ry Str + Mask'!$D$2,E248,F248)</f>
        <v>||||||</v>
      </c>
      <c r="M248" s="26">
        <f t="shared" si="42"/>
        <v>0</v>
      </c>
      <c r="N248" s="28">
        <f t="shared" si="43"/>
        <v>-0.16666666666666666</v>
      </c>
      <c r="O248" s="29" t="str">
        <f t="shared" si="44"/>
        <v>RESCUE ESE</v>
      </c>
      <c r="P248" s="29" t="str">
        <f t="shared" si="45"/>
        <v>ESE</v>
      </c>
      <c r="Q248" s="28">
        <f t="shared" si="46"/>
        <v>-0.16666666666666666</v>
      </c>
      <c r="R248" s="30">
        <f t="shared" si="47"/>
        <v>0</v>
      </c>
    </row>
    <row r="249" spans="1:18" ht="32" customHeight="1" x14ac:dyDescent="0.15">
      <c r="A249" s="20" t="s">
        <v>35</v>
      </c>
      <c r="B249" s="20" t="s">
        <v>883</v>
      </c>
      <c r="C249" s="20" t="s">
        <v>37</v>
      </c>
      <c r="D249" s="21" t="s">
        <v>884</v>
      </c>
      <c r="E249" s="22">
        <f t="shared" si="36"/>
        <v>345</v>
      </c>
      <c r="F249" s="23">
        <f t="shared" si="37"/>
        <v>6</v>
      </c>
      <c r="G249" s="24">
        <f t="shared" si="38"/>
        <v>351</v>
      </c>
      <c r="H249" s="25">
        <f t="shared" si="39"/>
        <v>0.16666666666666666</v>
      </c>
      <c r="I249" s="26">
        <f t="shared" si="40"/>
        <v>0</v>
      </c>
      <c r="J249" s="27" t="str">
        <f>MID('SRSF2 e2 - 2ry Str + Mask'!$A$2,E249,F249)</f>
        <v>(((.((</v>
      </c>
      <c r="K249" s="26">
        <f t="shared" si="41"/>
        <v>0.16666666666666666</v>
      </c>
      <c r="L249" s="27" t="str">
        <f>MID('SRSF2 e2 - 2ry Str + Mask'!$D$2,E249,F249)</f>
        <v>||||||</v>
      </c>
      <c r="M249" s="26">
        <f t="shared" si="42"/>
        <v>0</v>
      </c>
      <c r="N249" s="28">
        <f t="shared" si="43"/>
        <v>-0.16666666666666666</v>
      </c>
      <c r="O249" s="29" t="str">
        <f t="shared" si="44"/>
        <v>EIE</v>
      </c>
      <c r="P249" s="29" t="str">
        <f t="shared" si="45"/>
        <v>ESE</v>
      </c>
      <c r="Q249" s="28">
        <f t="shared" si="46"/>
        <v>-0.16666666666666666</v>
      </c>
      <c r="R249" s="30">
        <f t="shared" si="47"/>
        <v>0</v>
      </c>
    </row>
    <row r="250" spans="1:18" ht="32" customHeight="1" x14ac:dyDescent="0.15">
      <c r="A250" s="20" t="s">
        <v>31</v>
      </c>
      <c r="B250" s="20" t="s">
        <v>885</v>
      </c>
      <c r="C250" s="20" t="s">
        <v>886</v>
      </c>
      <c r="D250" s="21" t="s">
        <v>884</v>
      </c>
      <c r="E250" s="22">
        <f t="shared" si="36"/>
        <v>345</v>
      </c>
      <c r="F250" s="23">
        <f t="shared" si="37"/>
        <v>8</v>
      </c>
      <c r="G250" s="24">
        <f t="shared" si="38"/>
        <v>353</v>
      </c>
      <c r="H250" s="25">
        <f t="shared" si="39"/>
        <v>0.125</v>
      </c>
      <c r="I250" s="26">
        <f t="shared" si="40"/>
        <v>0</v>
      </c>
      <c r="J250" s="27" t="str">
        <f>MID('SRSF2 e2 - 2ry Str + Mask'!$A$2,E250,F250)</f>
        <v>(((.((((</v>
      </c>
      <c r="K250" s="26">
        <f t="shared" si="41"/>
        <v>0.125</v>
      </c>
      <c r="L250" s="27" t="str">
        <f>MID('SRSF2 e2 - 2ry Str + Mask'!$D$2,E250,F250)</f>
        <v>||||||||</v>
      </c>
      <c r="M250" s="26">
        <f t="shared" si="42"/>
        <v>0</v>
      </c>
      <c r="N250" s="28">
        <f t="shared" si="43"/>
        <v>-0.125</v>
      </c>
      <c r="O250" s="29" t="str">
        <f t="shared" si="44"/>
        <v>PESE</v>
      </c>
      <c r="P250" s="29" t="str">
        <f t="shared" si="45"/>
        <v>ESE</v>
      </c>
      <c r="Q250" s="28">
        <f t="shared" si="46"/>
        <v>-0.125</v>
      </c>
      <c r="R250" s="30">
        <f t="shared" si="47"/>
        <v>0</v>
      </c>
    </row>
    <row r="251" spans="1:18" ht="32" customHeight="1" x14ac:dyDescent="0.15">
      <c r="A251" s="20" t="s">
        <v>196</v>
      </c>
      <c r="B251" s="20" t="s">
        <v>887</v>
      </c>
      <c r="C251" s="20" t="s">
        <v>37</v>
      </c>
      <c r="D251" s="21" t="s">
        <v>888</v>
      </c>
      <c r="E251" s="22">
        <f t="shared" si="36"/>
        <v>346</v>
      </c>
      <c r="F251" s="23">
        <f t="shared" si="37"/>
        <v>6</v>
      </c>
      <c r="G251" s="24">
        <f t="shared" si="38"/>
        <v>352</v>
      </c>
      <c r="H251" s="25">
        <f t="shared" si="39"/>
        <v>0.16666666666666666</v>
      </c>
      <c r="I251" s="26">
        <f t="shared" si="40"/>
        <v>0</v>
      </c>
      <c r="J251" s="27" t="str">
        <f>MID('SRSF2 e2 - 2ry Str + Mask'!$A$2,E251,F251)</f>
        <v>((.(((</v>
      </c>
      <c r="K251" s="26">
        <f t="shared" si="41"/>
        <v>0.16666666666666666</v>
      </c>
      <c r="L251" s="27" t="str">
        <f>MID('SRSF2 e2 - 2ry Str + Mask'!$D$2,E251,F251)</f>
        <v>||||||</v>
      </c>
      <c r="M251" s="26">
        <f t="shared" si="42"/>
        <v>0</v>
      </c>
      <c r="N251" s="28">
        <f t="shared" si="43"/>
        <v>-0.16666666666666666</v>
      </c>
      <c r="O251" s="29" t="str">
        <f t="shared" si="44"/>
        <v>RESCUE ESE</v>
      </c>
      <c r="P251" s="29" t="str">
        <f t="shared" si="45"/>
        <v>ESE</v>
      </c>
      <c r="Q251" s="28">
        <f t="shared" si="46"/>
        <v>-0.16666666666666666</v>
      </c>
      <c r="R251" s="30">
        <f t="shared" si="47"/>
        <v>0</v>
      </c>
    </row>
    <row r="252" spans="1:18" ht="32" customHeight="1" x14ac:dyDescent="0.15">
      <c r="A252" s="20" t="s">
        <v>35</v>
      </c>
      <c r="B252" s="20" t="s">
        <v>887</v>
      </c>
      <c r="C252" s="20" t="s">
        <v>37</v>
      </c>
      <c r="D252" s="21" t="s">
        <v>888</v>
      </c>
      <c r="E252" s="22">
        <f t="shared" si="36"/>
        <v>346</v>
      </c>
      <c r="F252" s="23">
        <f t="shared" si="37"/>
        <v>6</v>
      </c>
      <c r="G252" s="24">
        <f t="shared" si="38"/>
        <v>352</v>
      </c>
      <c r="H252" s="25">
        <f t="shared" si="39"/>
        <v>0.16666666666666666</v>
      </c>
      <c r="I252" s="26">
        <f t="shared" si="40"/>
        <v>0</v>
      </c>
      <c r="J252" s="27" t="str">
        <f>MID('SRSF2 e2 - 2ry Str + Mask'!$A$2,E252,F252)</f>
        <v>((.(((</v>
      </c>
      <c r="K252" s="26">
        <f t="shared" si="41"/>
        <v>0.16666666666666666</v>
      </c>
      <c r="L252" s="27" t="str">
        <f>MID('SRSF2 e2 - 2ry Str + Mask'!$D$2,E252,F252)</f>
        <v>||||||</v>
      </c>
      <c r="M252" s="26">
        <f t="shared" si="42"/>
        <v>0</v>
      </c>
      <c r="N252" s="28">
        <f t="shared" si="43"/>
        <v>-0.16666666666666666</v>
      </c>
      <c r="O252" s="29" t="str">
        <f t="shared" si="44"/>
        <v>EIE</v>
      </c>
      <c r="P252" s="29" t="str">
        <f t="shared" si="45"/>
        <v>ESE</v>
      </c>
      <c r="Q252" s="28">
        <f t="shared" si="46"/>
        <v>-0.16666666666666666</v>
      </c>
      <c r="R252" s="30">
        <f t="shared" si="47"/>
        <v>0</v>
      </c>
    </row>
    <row r="253" spans="1:18" ht="32" customHeight="1" x14ac:dyDescent="0.15">
      <c r="A253" s="20" t="s">
        <v>39</v>
      </c>
      <c r="B253" s="20" t="s">
        <v>889</v>
      </c>
      <c r="C253" s="20" t="s">
        <v>890</v>
      </c>
      <c r="D253" s="21" t="s">
        <v>888</v>
      </c>
      <c r="E253" s="22">
        <f t="shared" si="36"/>
        <v>346</v>
      </c>
      <c r="F253" s="23">
        <f t="shared" si="37"/>
        <v>7</v>
      </c>
      <c r="G253" s="24">
        <f t="shared" si="38"/>
        <v>353</v>
      </c>
      <c r="H253" s="25">
        <f t="shared" si="39"/>
        <v>0.14285714285714285</v>
      </c>
      <c r="I253" s="26">
        <f t="shared" si="40"/>
        <v>0</v>
      </c>
      <c r="J253" s="27" t="str">
        <f>MID('SRSF2 e2 - 2ry Str + Mask'!$A$2,E253,F253)</f>
        <v>((.((((</v>
      </c>
      <c r="K253" s="26">
        <f t="shared" si="41"/>
        <v>0.14285714285714285</v>
      </c>
      <c r="L253" s="27" t="str">
        <f>MID('SRSF2 e2 - 2ry Str + Mask'!$D$2,E253,F253)</f>
        <v>|||||||</v>
      </c>
      <c r="M253" s="26">
        <f t="shared" si="42"/>
        <v>0</v>
      </c>
      <c r="N253" s="28">
        <f t="shared" si="43"/>
        <v>-0.14285714285714285</v>
      </c>
      <c r="O253" s="29" t="str">
        <f t="shared" si="44"/>
        <v>ESE_ASF</v>
      </c>
      <c r="P253" s="29" t="str">
        <f t="shared" si="45"/>
        <v>ESE</v>
      </c>
      <c r="Q253" s="28">
        <f t="shared" si="46"/>
        <v>-0.14285714285714285</v>
      </c>
      <c r="R253" s="30">
        <f t="shared" si="47"/>
        <v>0</v>
      </c>
    </row>
    <row r="254" spans="1:18" ht="44" customHeight="1" x14ac:dyDescent="0.15">
      <c r="A254" s="20" t="s">
        <v>42</v>
      </c>
      <c r="B254" s="20" t="s">
        <v>889</v>
      </c>
      <c r="C254" s="20" t="s">
        <v>891</v>
      </c>
      <c r="D254" s="21" t="s">
        <v>888</v>
      </c>
      <c r="E254" s="22">
        <f t="shared" si="36"/>
        <v>346</v>
      </c>
      <c r="F254" s="23">
        <f t="shared" si="37"/>
        <v>7</v>
      </c>
      <c r="G254" s="24">
        <f t="shared" si="38"/>
        <v>353</v>
      </c>
      <c r="H254" s="25">
        <f t="shared" si="39"/>
        <v>0.14285714285714285</v>
      </c>
      <c r="I254" s="26">
        <f t="shared" si="40"/>
        <v>0</v>
      </c>
      <c r="J254" s="27" t="str">
        <f>MID('SRSF2 e2 - 2ry Str + Mask'!$A$2,E254,F254)</f>
        <v>((.((((</v>
      </c>
      <c r="K254" s="26">
        <f t="shared" si="41"/>
        <v>0.14285714285714285</v>
      </c>
      <c r="L254" s="27" t="str">
        <f>MID('SRSF2 e2 - 2ry Str + Mask'!$D$2,E254,F254)</f>
        <v>|||||||</v>
      </c>
      <c r="M254" s="26">
        <f t="shared" si="42"/>
        <v>0</v>
      </c>
      <c r="N254" s="28">
        <f t="shared" si="43"/>
        <v>-0.14285714285714285</v>
      </c>
      <c r="O254" s="29" t="str">
        <f t="shared" si="44"/>
        <v>ESE_ASFB</v>
      </c>
      <c r="P254" s="29" t="str">
        <f t="shared" si="45"/>
        <v>ESE</v>
      </c>
      <c r="Q254" s="28">
        <f t="shared" si="46"/>
        <v>-0.14285714285714285</v>
      </c>
      <c r="R254" s="30">
        <f t="shared" si="47"/>
        <v>0</v>
      </c>
    </row>
    <row r="255" spans="1:18" ht="32" customHeight="1" x14ac:dyDescent="0.15">
      <c r="A255" s="20" t="s">
        <v>31</v>
      </c>
      <c r="B255" s="20" t="s">
        <v>892</v>
      </c>
      <c r="C255" s="20" t="s">
        <v>893</v>
      </c>
      <c r="D255" s="21" t="s">
        <v>888</v>
      </c>
      <c r="E255" s="22">
        <f t="shared" si="36"/>
        <v>346</v>
      </c>
      <c r="F255" s="23">
        <f t="shared" si="37"/>
        <v>8</v>
      </c>
      <c r="G255" s="24">
        <f t="shared" si="38"/>
        <v>354</v>
      </c>
      <c r="H255" s="25">
        <f t="shared" si="39"/>
        <v>0.125</v>
      </c>
      <c r="I255" s="26">
        <f t="shared" si="40"/>
        <v>0</v>
      </c>
      <c r="J255" s="27" t="str">
        <f>MID('SRSF2 e2 - 2ry Str + Mask'!$A$2,E255,F255)</f>
        <v>((.(((((</v>
      </c>
      <c r="K255" s="26">
        <f t="shared" si="41"/>
        <v>0.125</v>
      </c>
      <c r="L255" s="27" t="str">
        <f>MID('SRSF2 e2 - 2ry Str + Mask'!$D$2,E255,F255)</f>
        <v>||||||||</v>
      </c>
      <c r="M255" s="26">
        <f t="shared" si="42"/>
        <v>0</v>
      </c>
      <c r="N255" s="28">
        <f t="shared" si="43"/>
        <v>-0.125</v>
      </c>
      <c r="O255" s="29" t="str">
        <f t="shared" si="44"/>
        <v>PESE</v>
      </c>
      <c r="P255" s="29" t="str">
        <f t="shared" si="45"/>
        <v>ESE</v>
      </c>
      <c r="Q255" s="28">
        <f t="shared" si="46"/>
        <v>-0.125</v>
      </c>
      <c r="R255" s="30">
        <f t="shared" si="47"/>
        <v>0</v>
      </c>
    </row>
    <row r="256" spans="1:18" ht="32" customHeight="1" x14ac:dyDescent="0.15">
      <c r="A256" s="20" t="s">
        <v>196</v>
      </c>
      <c r="B256" s="20" t="s">
        <v>894</v>
      </c>
      <c r="C256" s="20" t="s">
        <v>37</v>
      </c>
      <c r="D256" s="21" t="s">
        <v>895</v>
      </c>
      <c r="E256" s="22">
        <f t="shared" si="36"/>
        <v>347</v>
      </c>
      <c r="F256" s="23">
        <f t="shared" si="37"/>
        <v>6</v>
      </c>
      <c r="G256" s="24">
        <f t="shared" si="38"/>
        <v>353</v>
      </c>
      <c r="H256" s="25">
        <f t="shared" si="39"/>
        <v>0.16666666666666666</v>
      </c>
      <c r="I256" s="26">
        <f t="shared" si="40"/>
        <v>0</v>
      </c>
      <c r="J256" s="27" t="str">
        <f>MID('SRSF2 e2 - 2ry Str + Mask'!$A$2,E256,F256)</f>
        <v>(.((((</v>
      </c>
      <c r="K256" s="26">
        <f t="shared" si="41"/>
        <v>0.16666666666666666</v>
      </c>
      <c r="L256" s="27" t="str">
        <f>MID('SRSF2 e2 - 2ry Str + Mask'!$D$2,E256,F256)</f>
        <v>||||||</v>
      </c>
      <c r="M256" s="26">
        <f t="shared" si="42"/>
        <v>0</v>
      </c>
      <c r="N256" s="28">
        <f t="shared" si="43"/>
        <v>-0.16666666666666666</v>
      </c>
      <c r="O256" s="29" t="str">
        <f t="shared" si="44"/>
        <v>RESCUE ESE</v>
      </c>
      <c r="P256" s="29" t="str">
        <f t="shared" si="45"/>
        <v>ESE</v>
      </c>
      <c r="Q256" s="28">
        <f t="shared" si="46"/>
        <v>-0.16666666666666666</v>
      </c>
      <c r="R256" s="30">
        <f t="shared" si="47"/>
        <v>0</v>
      </c>
    </row>
    <row r="257" spans="1:18" ht="32" customHeight="1" x14ac:dyDescent="0.15">
      <c r="A257" s="20" t="s">
        <v>35</v>
      </c>
      <c r="B257" s="20" t="s">
        <v>894</v>
      </c>
      <c r="C257" s="20" t="s">
        <v>37</v>
      </c>
      <c r="D257" s="21" t="s">
        <v>895</v>
      </c>
      <c r="E257" s="22">
        <f t="shared" si="36"/>
        <v>347</v>
      </c>
      <c r="F257" s="23">
        <f t="shared" si="37"/>
        <v>6</v>
      </c>
      <c r="G257" s="24">
        <f t="shared" si="38"/>
        <v>353</v>
      </c>
      <c r="H257" s="25">
        <f t="shared" si="39"/>
        <v>0.16666666666666666</v>
      </c>
      <c r="I257" s="26">
        <f t="shared" si="40"/>
        <v>0</v>
      </c>
      <c r="J257" s="27" t="str">
        <f>MID('SRSF2 e2 - 2ry Str + Mask'!$A$2,E257,F257)</f>
        <v>(.((((</v>
      </c>
      <c r="K257" s="26">
        <f t="shared" si="41"/>
        <v>0.16666666666666666</v>
      </c>
      <c r="L257" s="27" t="str">
        <f>MID('SRSF2 e2 - 2ry Str + Mask'!$D$2,E257,F257)</f>
        <v>||||||</v>
      </c>
      <c r="M257" s="26">
        <f t="shared" si="42"/>
        <v>0</v>
      </c>
      <c r="N257" s="28">
        <f t="shared" si="43"/>
        <v>-0.16666666666666666</v>
      </c>
      <c r="O257" s="29" t="str">
        <f t="shared" si="44"/>
        <v>EIE</v>
      </c>
      <c r="P257" s="29" t="str">
        <f t="shared" si="45"/>
        <v>ESE</v>
      </c>
      <c r="Q257" s="28">
        <f t="shared" si="46"/>
        <v>-0.16666666666666666</v>
      </c>
      <c r="R257" s="30">
        <f t="shared" si="47"/>
        <v>0</v>
      </c>
    </row>
    <row r="258" spans="1:18" ht="44" customHeight="1" x14ac:dyDescent="0.15">
      <c r="A258" s="20" t="s">
        <v>69</v>
      </c>
      <c r="B258" s="20" t="s">
        <v>896</v>
      </c>
      <c r="C258" s="20" t="s">
        <v>897</v>
      </c>
      <c r="D258" s="21" t="s">
        <v>895</v>
      </c>
      <c r="E258" s="22">
        <f t="shared" ref="E258:E321" si="48">MID(D258,12,LEN(D258)-13)+50</f>
        <v>347</v>
      </c>
      <c r="F258" s="23">
        <f t="shared" ref="F258:F321" si="49">LEN(B258)-12</f>
        <v>7</v>
      </c>
      <c r="G258" s="24">
        <f t="shared" ref="G258:G321" si="50">E258+F258</f>
        <v>354</v>
      </c>
      <c r="H258" s="25">
        <f t="shared" ref="H258:H321" si="51">IF(P258="ESE",1/F258,0)</f>
        <v>0</v>
      </c>
      <c r="I258" s="26">
        <f t="shared" ref="I258:I321" si="52">IF(P258="ESS",-1/F258,0)</f>
        <v>-0.14285714285714285</v>
      </c>
      <c r="J258" s="27" t="str">
        <f>MID('SRSF2 e2 - 2ry Str + Mask'!$A$2,E258,F258)</f>
        <v>(.(((((</v>
      </c>
      <c r="K258" s="26">
        <f t="shared" ref="K258:K321" si="53">(F258-LEN(SUBSTITUTE(J258,".","")))/F258</f>
        <v>0.14285714285714285</v>
      </c>
      <c r="L258" s="27" t="str">
        <f>MID('SRSF2 e2 - 2ry Str + Mask'!$D$2,E258,F258)</f>
        <v>|||||||</v>
      </c>
      <c r="M258" s="26">
        <f t="shared" ref="M258:M321" si="54">(F258-LEN(SUBSTITUTE(L258,".","")))/F258</f>
        <v>0</v>
      </c>
      <c r="N258" s="28">
        <f t="shared" ref="N258:N321" si="55">M258-K258</f>
        <v>-0.14285714285714285</v>
      </c>
      <c r="O258" s="29" t="str">
        <f t="shared" ref="O258:O321" si="56">MID(A258,11,(LEN(A258)-22))</f>
        <v>Sironi_motif2</v>
      </c>
      <c r="P258" s="29" t="str">
        <f t="shared" ref="P258:P321" si="57">MID(A258,(LEN(A258)-9),3)</f>
        <v>ESS</v>
      </c>
      <c r="Q258" s="28">
        <f t="shared" ref="Q258:Q321" si="58">IF(P258="ESE",N258,0)</f>
        <v>0</v>
      </c>
      <c r="R258" s="30">
        <f t="shared" ref="R258:R321" si="59">IF(P258="ESS",N258,0)</f>
        <v>-0.14285714285714285</v>
      </c>
    </row>
    <row r="259" spans="1:18" ht="32" customHeight="1" x14ac:dyDescent="0.15">
      <c r="A259" s="20" t="s">
        <v>31</v>
      </c>
      <c r="B259" s="20" t="s">
        <v>898</v>
      </c>
      <c r="C259" s="20" t="s">
        <v>899</v>
      </c>
      <c r="D259" s="21" t="s">
        <v>895</v>
      </c>
      <c r="E259" s="22">
        <f t="shared" si="48"/>
        <v>347</v>
      </c>
      <c r="F259" s="23">
        <f t="shared" si="49"/>
        <v>8</v>
      </c>
      <c r="G259" s="24">
        <f t="shared" si="50"/>
        <v>355</v>
      </c>
      <c r="H259" s="25">
        <f t="shared" si="51"/>
        <v>0.125</v>
      </c>
      <c r="I259" s="26">
        <f t="shared" si="52"/>
        <v>0</v>
      </c>
      <c r="J259" s="27" t="str">
        <f>MID('SRSF2 e2 - 2ry Str + Mask'!$A$2,E259,F259)</f>
        <v>(.((((((</v>
      </c>
      <c r="K259" s="26">
        <f t="shared" si="53"/>
        <v>0.125</v>
      </c>
      <c r="L259" s="27" t="str">
        <f>MID('SRSF2 e2 - 2ry Str + Mask'!$D$2,E259,F259)</f>
        <v>||||||||</v>
      </c>
      <c r="M259" s="26">
        <f t="shared" si="54"/>
        <v>0</v>
      </c>
      <c r="N259" s="28">
        <f t="shared" si="55"/>
        <v>-0.125</v>
      </c>
      <c r="O259" s="29" t="str">
        <f t="shared" si="56"/>
        <v>PESE</v>
      </c>
      <c r="P259" s="29" t="str">
        <f t="shared" si="57"/>
        <v>ESE</v>
      </c>
      <c r="Q259" s="28">
        <f t="shared" si="58"/>
        <v>-0.125</v>
      </c>
      <c r="R259" s="30">
        <f t="shared" si="59"/>
        <v>0</v>
      </c>
    </row>
    <row r="260" spans="1:18" ht="32" customHeight="1" x14ac:dyDescent="0.15">
      <c r="A260" s="20" t="s">
        <v>88</v>
      </c>
      <c r="B260" s="20" t="s">
        <v>837</v>
      </c>
      <c r="C260" s="20" t="s">
        <v>758</v>
      </c>
      <c r="D260" s="21" t="s">
        <v>900</v>
      </c>
      <c r="E260" s="22">
        <f t="shared" si="48"/>
        <v>348</v>
      </c>
      <c r="F260" s="23">
        <f t="shared" si="49"/>
        <v>6</v>
      </c>
      <c r="G260" s="24">
        <f t="shared" si="50"/>
        <v>354</v>
      </c>
      <c r="H260" s="25">
        <f t="shared" si="51"/>
        <v>0.16666666666666666</v>
      </c>
      <c r="I260" s="26">
        <f t="shared" si="52"/>
        <v>0</v>
      </c>
      <c r="J260" s="27" t="str">
        <f>MID('SRSF2 e2 - 2ry Str + Mask'!$A$2,E260,F260)</f>
        <v>.(((((</v>
      </c>
      <c r="K260" s="26">
        <f t="shared" si="53"/>
        <v>0.16666666666666666</v>
      </c>
      <c r="L260" s="27" t="str">
        <f>MID('SRSF2 e2 - 2ry Str + Mask'!$D$2,E260,F260)</f>
        <v>||||||</v>
      </c>
      <c r="M260" s="26">
        <f t="shared" si="54"/>
        <v>0</v>
      </c>
      <c r="N260" s="28">
        <f t="shared" si="55"/>
        <v>-0.16666666666666666</v>
      </c>
      <c r="O260" s="29" t="str">
        <f t="shared" si="56"/>
        <v>ESE_9G8</v>
      </c>
      <c r="P260" s="29" t="str">
        <f t="shared" si="57"/>
        <v>ESE</v>
      </c>
      <c r="Q260" s="28">
        <f t="shared" si="58"/>
        <v>-0.16666666666666666</v>
      </c>
      <c r="R260" s="30">
        <f t="shared" si="59"/>
        <v>0</v>
      </c>
    </row>
    <row r="261" spans="1:18" ht="32" customHeight="1" x14ac:dyDescent="0.15">
      <c r="A261" s="20" t="s">
        <v>196</v>
      </c>
      <c r="B261" s="20" t="s">
        <v>837</v>
      </c>
      <c r="C261" s="20" t="s">
        <v>37</v>
      </c>
      <c r="D261" s="21" t="s">
        <v>900</v>
      </c>
      <c r="E261" s="22">
        <f t="shared" si="48"/>
        <v>348</v>
      </c>
      <c r="F261" s="23">
        <f t="shared" si="49"/>
        <v>6</v>
      </c>
      <c r="G261" s="24">
        <f t="shared" si="50"/>
        <v>354</v>
      </c>
      <c r="H261" s="25">
        <f t="shared" si="51"/>
        <v>0.16666666666666666</v>
      </c>
      <c r="I261" s="26">
        <f t="shared" si="52"/>
        <v>0</v>
      </c>
      <c r="J261" s="27" t="str">
        <f>MID('SRSF2 e2 - 2ry Str + Mask'!$A$2,E261,F261)</f>
        <v>.(((((</v>
      </c>
      <c r="K261" s="26">
        <f t="shared" si="53"/>
        <v>0.16666666666666666</v>
      </c>
      <c r="L261" s="27" t="str">
        <f>MID('SRSF2 e2 - 2ry Str + Mask'!$D$2,E261,F261)</f>
        <v>||||||</v>
      </c>
      <c r="M261" s="26">
        <f t="shared" si="54"/>
        <v>0</v>
      </c>
      <c r="N261" s="28">
        <f t="shared" si="55"/>
        <v>-0.16666666666666666</v>
      </c>
      <c r="O261" s="29" t="str">
        <f t="shared" si="56"/>
        <v>RESCUE ESE</v>
      </c>
      <c r="P261" s="29" t="str">
        <f t="shared" si="57"/>
        <v>ESE</v>
      </c>
      <c r="Q261" s="28">
        <f t="shared" si="58"/>
        <v>-0.16666666666666666</v>
      </c>
      <c r="R261" s="30">
        <f t="shared" si="59"/>
        <v>0</v>
      </c>
    </row>
    <row r="262" spans="1:18" ht="32" customHeight="1" x14ac:dyDescent="0.15">
      <c r="A262" s="20" t="s">
        <v>35</v>
      </c>
      <c r="B262" s="20" t="s">
        <v>837</v>
      </c>
      <c r="C262" s="20" t="s">
        <v>37</v>
      </c>
      <c r="D262" s="21" t="s">
        <v>900</v>
      </c>
      <c r="E262" s="22">
        <f t="shared" si="48"/>
        <v>348</v>
      </c>
      <c r="F262" s="23">
        <f t="shared" si="49"/>
        <v>6</v>
      </c>
      <c r="G262" s="24">
        <f t="shared" si="50"/>
        <v>354</v>
      </c>
      <c r="H262" s="25">
        <f t="shared" si="51"/>
        <v>0.16666666666666666</v>
      </c>
      <c r="I262" s="26">
        <f t="shared" si="52"/>
        <v>0</v>
      </c>
      <c r="J262" s="27" t="str">
        <f>MID('SRSF2 e2 - 2ry Str + Mask'!$A$2,E262,F262)</f>
        <v>.(((((</v>
      </c>
      <c r="K262" s="26">
        <f t="shared" si="53"/>
        <v>0.16666666666666666</v>
      </c>
      <c r="L262" s="27" t="str">
        <f>MID('SRSF2 e2 - 2ry Str + Mask'!$D$2,E262,F262)</f>
        <v>||||||</v>
      </c>
      <c r="M262" s="26">
        <f t="shared" si="54"/>
        <v>0</v>
      </c>
      <c r="N262" s="28">
        <f t="shared" si="55"/>
        <v>-0.16666666666666666</v>
      </c>
      <c r="O262" s="29" t="str">
        <f t="shared" si="56"/>
        <v>EIE</v>
      </c>
      <c r="P262" s="29" t="str">
        <f t="shared" si="57"/>
        <v>ESE</v>
      </c>
      <c r="Q262" s="28">
        <f t="shared" si="58"/>
        <v>-0.16666666666666666</v>
      </c>
      <c r="R262" s="30">
        <f t="shared" si="59"/>
        <v>0</v>
      </c>
    </row>
    <row r="263" spans="1:18" ht="44" customHeight="1" x14ac:dyDescent="0.15">
      <c r="A263" s="20" t="s">
        <v>69</v>
      </c>
      <c r="B263" s="20" t="s">
        <v>901</v>
      </c>
      <c r="C263" s="20" t="s">
        <v>571</v>
      </c>
      <c r="D263" s="21" t="s">
        <v>900</v>
      </c>
      <c r="E263" s="22">
        <f t="shared" si="48"/>
        <v>348</v>
      </c>
      <c r="F263" s="23">
        <f t="shared" si="49"/>
        <v>7</v>
      </c>
      <c r="G263" s="24">
        <f t="shared" si="50"/>
        <v>355</v>
      </c>
      <c r="H263" s="25">
        <f t="shared" si="51"/>
        <v>0</v>
      </c>
      <c r="I263" s="26">
        <f t="shared" si="52"/>
        <v>-0.14285714285714285</v>
      </c>
      <c r="J263" s="27" t="str">
        <f>MID('SRSF2 e2 - 2ry Str + Mask'!$A$2,E263,F263)</f>
        <v>.((((((</v>
      </c>
      <c r="K263" s="26">
        <f t="shared" si="53"/>
        <v>0.14285714285714285</v>
      </c>
      <c r="L263" s="27" t="str">
        <f>MID('SRSF2 e2 - 2ry Str + Mask'!$D$2,E263,F263)</f>
        <v>|||||||</v>
      </c>
      <c r="M263" s="26">
        <f t="shared" si="54"/>
        <v>0</v>
      </c>
      <c r="N263" s="28">
        <f t="shared" si="55"/>
        <v>-0.14285714285714285</v>
      </c>
      <c r="O263" s="29" t="str">
        <f t="shared" si="56"/>
        <v>Sironi_motif2</v>
      </c>
      <c r="P263" s="29" t="str">
        <f t="shared" si="57"/>
        <v>ESS</v>
      </c>
      <c r="Q263" s="28">
        <f t="shared" si="58"/>
        <v>0</v>
      </c>
      <c r="R263" s="30">
        <f t="shared" si="59"/>
        <v>-0.14285714285714285</v>
      </c>
    </row>
    <row r="264" spans="1:18" ht="44" customHeight="1" x14ac:dyDescent="0.15">
      <c r="A264" s="20" t="s">
        <v>58</v>
      </c>
      <c r="B264" s="20" t="s">
        <v>902</v>
      </c>
      <c r="C264" s="20" t="s">
        <v>903</v>
      </c>
      <c r="D264" s="21" t="s">
        <v>900</v>
      </c>
      <c r="E264" s="22">
        <f t="shared" si="48"/>
        <v>348</v>
      </c>
      <c r="F264" s="23">
        <f t="shared" si="49"/>
        <v>8</v>
      </c>
      <c r="G264" s="24">
        <f t="shared" si="50"/>
        <v>356</v>
      </c>
      <c r="H264" s="25">
        <f t="shared" si="51"/>
        <v>0</v>
      </c>
      <c r="I264" s="26">
        <f t="shared" si="52"/>
        <v>-0.125</v>
      </c>
      <c r="J264" s="27" t="str">
        <f>MID('SRSF2 e2 - 2ry Str + Mask'!$A$2,E264,F264)</f>
        <v>.(((((((</v>
      </c>
      <c r="K264" s="26">
        <f t="shared" si="53"/>
        <v>0.125</v>
      </c>
      <c r="L264" s="27" t="str">
        <f>MID('SRSF2 e2 - 2ry Str + Mask'!$D$2,E264,F264)</f>
        <v>||||||||</v>
      </c>
      <c r="M264" s="26">
        <f t="shared" si="54"/>
        <v>0</v>
      </c>
      <c r="N264" s="28">
        <f t="shared" si="55"/>
        <v>-0.125</v>
      </c>
      <c r="O264" s="29" t="str">
        <f t="shared" si="56"/>
        <v>Sironi_motif1</v>
      </c>
      <c r="P264" s="29" t="str">
        <f t="shared" si="57"/>
        <v>ESS</v>
      </c>
      <c r="Q264" s="28">
        <f t="shared" si="58"/>
        <v>0</v>
      </c>
      <c r="R264" s="30">
        <f t="shared" si="59"/>
        <v>-0.125</v>
      </c>
    </row>
    <row r="265" spans="1:18" ht="32" customHeight="1" x14ac:dyDescent="0.15">
      <c r="A265" s="20" t="s">
        <v>31</v>
      </c>
      <c r="B265" s="20" t="s">
        <v>902</v>
      </c>
      <c r="C265" s="20" t="s">
        <v>904</v>
      </c>
      <c r="D265" s="21" t="s">
        <v>900</v>
      </c>
      <c r="E265" s="22">
        <f t="shared" si="48"/>
        <v>348</v>
      </c>
      <c r="F265" s="23">
        <f t="shared" si="49"/>
        <v>8</v>
      </c>
      <c r="G265" s="24">
        <f t="shared" si="50"/>
        <v>356</v>
      </c>
      <c r="H265" s="25">
        <f t="shared" si="51"/>
        <v>0.125</v>
      </c>
      <c r="I265" s="26">
        <f t="shared" si="52"/>
        <v>0</v>
      </c>
      <c r="J265" s="27" t="str">
        <f>MID('SRSF2 e2 - 2ry Str + Mask'!$A$2,E265,F265)</f>
        <v>.(((((((</v>
      </c>
      <c r="K265" s="26">
        <f t="shared" si="53"/>
        <v>0.125</v>
      </c>
      <c r="L265" s="27" t="str">
        <f>MID('SRSF2 e2 - 2ry Str + Mask'!$D$2,E265,F265)</f>
        <v>||||||||</v>
      </c>
      <c r="M265" s="26">
        <f t="shared" si="54"/>
        <v>0</v>
      </c>
      <c r="N265" s="28">
        <f t="shared" si="55"/>
        <v>-0.125</v>
      </c>
      <c r="O265" s="29" t="str">
        <f t="shared" si="56"/>
        <v>PESE</v>
      </c>
      <c r="P265" s="29" t="str">
        <f t="shared" si="57"/>
        <v>ESE</v>
      </c>
      <c r="Q265" s="28">
        <f t="shared" si="58"/>
        <v>-0.125</v>
      </c>
      <c r="R265" s="30">
        <f t="shared" si="59"/>
        <v>0</v>
      </c>
    </row>
    <row r="266" spans="1:18" ht="32" customHeight="1" x14ac:dyDescent="0.15">
      <c r="A266" s="20" t="s">
        <v>795</v>
      </c>
      <c r="B266" s="20" t="s">
        <v>796</v>
      </c>
      <c r="C266" s="20" t="s">
        <v>797</v>
      </c>
      <c r="D266" s="21" t="s">
        <v>905</v>
      </c>
      <c r="E266" s="22">
        <f t="shared" si="48"/>
        <v>349</v>
      </c>
      <c r="F266" s="23">
        <f t="shared" si="49"/>
        <v>5</v>
      </c>
      <c r="G266" s="24">
        <f t="shared" si="50"/>
        <v>354</v>
      </c>
      <c r="H266" s="25">
        <f t="shared" si="51"/>
        <v>0.2</v>
      </c>
      <c r="I266" s="26">
        <f t="shared" si="52"/>
        <v>0</v>
      </c>
      <c r="J266" s="27" t="str">
        <f>MID('SRSF2 e2 - 2ry Str + Mask'!$A$2,E266,F266)</f>
        <v>(((((</v>
      </c>
      <c r="K266" s="26">
        <f t="shared" si="53"/>
        <v>0</v>
      </c>
      <c r="L266" s="27" t="str">
        <f>MID('SRSF2 e2 - 2ry Str + Mask'!$D$2,E266,F266)</f>
        <v>|||||</v>
      </c>
      <c r="M266" s="26">
        <f t="shared" si="54"/>
        <v>0</v>
      </c>
      <c r="N266" s="28">
        <f t="shared" si="55"/>
        <v>0</v>
      </c>
      <c r="O266" s="29" t="str">
        <f t="shared" si="56"/>
        <v>ESE_Tra2</v>
      </c>
      <c r="P266" s="29" t="str">
        <f t="shared" si="57"/>
        <v>ESE</v>
      </c>
      <c r="Q266" s="28">
        <f t="shared" si="58"/>
        <v>0</v>
      </c>
      <c r="R266" s="30">
        <f t="shared" si="59"/>
        <v>0</v>
      </c>
    </row>
    <row r="267" spans="1:18" ht="44" customHeight="1" x14ac:dyDescent="0.15">
      <c r="A267" s="20" t="s">
        <v>65</v>
      </c>
      <c r="B267" s="20" t="s">
        <v>799</v>
      </c>
      <c r="C267" s="20" t="s">
        <v>689</v>
      </c>
      <c r="D267" s="21" t="s">
        <v>905</v>
      </c>
      <c r="E267" s="22">
        <f t="shared" si="48"/>
        <v>349</v>
      </c>
      <c r="F267" s="23">
        <f t="shared" si="49"/>
        <v>6</v>
      </c>
      <c r="G267" s="24">
        <f t="shared" si="50"/>
        <v>355</v>
      </c>
      <c r="H267" s="25">
        <f t="shared" si="51"/>
        <v>0</v>
      </c>
      <c r="I267" s="26">
        <f t="shared" si="52"/>
        <v>-0.16666666666666666</v>
      </c>
      <c r="J267" s="27" t="str">
        <f>MID('SRSF2 e2 - 2ry Str + Mask'!$A$2,E267,F267)</f>
        <v>((((((</v>
      </c>
      <c r="K267" s="26">
        <f t="shared" si="53"/>
        <v>0</v>
      </c>
      <c r="L267" s="27" t="str">
        <f>MID('SRSF2 e2 - 2ry Str + Mask'!$D$2,E267,F267)</f>
        <v>||||||</v>
      </c>
      <c r="M267" s="26">
        <f t="shared" si="54"/>
        <v>0</v>
      </c>
      <c r="N267" s="28">
        <f t="shared" si="55"/>
        <v>0</v>
      </c>
      <c r="O267" s="29" t="str">
        <f t="shared" si="56"/>
        <v>ESS_hnRNPA1</v>
      </c>
      <c r="P267" s="29" t="str">
        <f t="shared" si="57"/>
        <v>ESS</v>
      </c>
      <c r="Q267" s="28">
        <f t="shared" si="58"/>
        <v>0</v>
      </c>
      <c r="R267" s="30">
        <f t="shared" si="59"/>
        <v>0</v>
      </c>
    </row>
    <row r="268" spans="1:18" ht="32" customHeight="1" x14ac:dyDescent="0.15">
      <c r="A268" s="20" t="s">
        <v>196</v>
      </c>
      <c r="B268" s="20" t="s">
        <v>799</v>
      </c>
      <c r="C268" s="20" t="s">
        <v>37</v>
      </c>
      <c r="D268" s="21" t="s">
        <v>905</v>
      </c>
      <c r="E268" s="22">
        <f t="shared" si="48"/>
        <v>349</v>
      </c>
      <c r="F268" s="23">
        <f t="shared" si="49"/>
        <v>6</v>
      </c>
      <c r="G268" s="24">
        <f t="shared" si="50"/>
        <v>355</v>
      </c>
      <c r="H268" s="25">
        <f t="shared" si="51"/>
        <v>0.16666666666666666</v>
      </c>
      <c r="I268" s="26">
        <f t="shared" si="52"/>
        <v>0</v>
      </c>
      <c r="J268" s="27" t="str">
        <f>MID('SRSF2 e2 - 2ry Str + Mask'!$A$2,E268,F268)</f>
        <v>((((((</v>
      </c>
      <c r="K268" s="26">
        <f t="shared" si="53"/>
        <v>0</v>
      </c>
      <c r="L268" s="27" t="str">
        <f>MID('SRSF2 e2 - 2ry Str + Mask'!$D$2,E268,F268)</f>
        <v>||||||</v>
      </c>
      <c r="M268" s="26">
        <f t="shared" si="54"/>
        <v>0</v>
      </c>
      <c r="N268" s="28">
        <f t="shared" si="55"/>
        <v>0</v>
      </c>
      <c r="O268" s="29" t="str">
        <f t="shared" si="56"/>
        <v>RESCUE ESE</v>
      </c>
      <c r="P268" s="29" t="str">
        <f t="shared" si="57"/>
        <v>ESE</v>
      </c>
      <c r="Q268" s="28">
        <f t="shared" si="58"/>
        <v>0</v>
      </c>
      <c r="R268" s="30">
        <f t="shared" si="59"/>
        <v>0</v>
      </c>
    </row>
    <row r="269" spans="1:18" ht="32" customHeight="1" x14ac:dyDescent="0.15">
      <c r="A269" s="20" t="s">
        <v>35</v>
      </c>
      <c r="B269" s="20" t="s">
        <v>799</v>
      </c>
      <c r="C269" s="20" t="s">
        <v>37</v>
      </c>
      <c r="D269" s="21" t="s">
        <v>905</v>
      </c>
      <c r="E269" s="22">
        <f t="shared" si="48"/>
        <v>349</v>
      </c>
      <c r="F269" s="23">
        <f t="shared" si="49"/>
        <v>6</v>
      </c>
      <c r="G269" s="24">
        <f t="shared" si="50"/>
        <v>355</v>
      </c>
      <c r="H269" s="25">
        <f t="shared" si="51"/>
        <v>0.16666666666666666</v>
      </c>
      <c r="I269" s="26">
        <f t="shared" si="52"/>
        <v>0</v>
      </c>
      <c r="J269" s="27" t="str">
        <f>MID('SRSF2 e2 - 2ry Str + Mask'!$A$2,E269,F269)</f>
        <v>((((((</v>
      </c>
      <c r="K269" s="26">
        <f t="shared" si="53"/>
        <v>0</v>
      </c>
      <c r="L269" s="27" t="str">
        <f>MID('SRSF2 e2 - 2ry Str + Mask'!$D$2,E269,F269)</f>
        <v>||||||</v>
      </c>
      <c r="M269" s="26">
        <f t="shared" si="54"/>
        <v>0</v>
      </c>
      <c r="N269" s="28">
        <f t="shared" si="55"/>
        <v>0</v>
      </c>
      <c r="O269" s="29" t="str">
        <f t="shared" si="56"/>
        <v>EIE</v>
      </c>
      <c r="P269" s="29" t="str">
        <f t="shared" si="57"/>
        <v>ESE</v>
      </c>
      <c r="Q269" s="28">
        <f t="shared" si="58"/>
        <v>0</v>
      </c>
      <c r="R269" s="30">
        <f t="shared" si="59"/>
        <v>0</v>
      </c>
    </row>
    <row r="270" spans="1:18" ht="32" customHeight="1" x14ac:dyDescent="0.15">
      <c r="A270" s="20" t="s">
        <v>39</v>
      </c>
      <c r="B270" s="20" t="s">
        <v>906</v>
      </c>
      <c r="C270" s="20" t="s">
        <v>907</v>
      </c>
      <c r="D270" s="21" t="s">
        <v>905</v>
      </c>
      <c r="E270" s="22">
        <f t="shared" si="48"/>
        <v>349</v>
      </c>
      <c r="F270" s="23">
        <f t="shared" si="49"/>
        <v>7</v>
      </c>
      <c r="G270" s="24">
        <f t="shared" si="50"/>
        <v>356</v>
      </c>
      <c r="H270" s="25">
        <f t="shared" si="51"/>
        <v>0.14285714285714285</v>
      </c>
      <c r="I270" s="26">
        <f t="shared" si="52"/>
        <v>0</v>
      </c>
      <c r="J270" s="27" t="str">
        <f>MID('SRSF2 e2 - 2ry Str + Mask'!$A$2,E270,F270)</f>
        <v>(((((((</v>
      </c>
      <c r="K270" s="26">
        <f t="shared" si="53"/>
        <v>0</v>
      </c>
      <c r="L270" s="27" t="str">
        <f>MID('SRSF2 e2 - 2ry Str + Mask'!$D$2,E270,F270)</f>
        <v>|||||||</v>
      </c>
      <c r="M270" s="26">
        <f t="shared" si="54"/>
        <v>0</v>
      </c>
      <c r="N270" s="28">
        <f t="shared" si="55"/>
        <v>0</v>
      </c>
      <c r="O270" s="29" t="str">
        <f t="shared" si="56"/>
        <v>ESE_ASF</v>
      </c>
      <c r="P270" s="29" t="str">
        <f t="shared" si="57"/>
        <v>ESE</v>
      </c>
      <c r="Q270" s="28">
        <f t="shared" si="58"/>
        <v>0</v>
      </c>
      <c r="R270" s="30">
        <f t="shared" si="59"/>
        <v>0</v>
      </c>
    </row>
    <row r="271" spans="1:18" ht="32" customHeight="1" x14ac:dyDescent="0.15">
      <c r="A271" s="20" t="s">
        <v>31</v>
      </c>
      <c r="B271" s="20" t="s">
        <v>908</v>
      </c>
      <c r="C271" s="20" t="s">
        <v>909</v>
      </c>
      <c r="D271" s="21" t="s">
        <v>905</v>
      </c>
      <c r="E271" s="22">
        <f t="shared" si="48"/>
        <v>349</v>
      </c>
      <c r="F271" s="23">
        <f t="shared" si="49"/>
        <v>8</v>
      </c>
      <c r="G271" s="24">
        <f t="shared" si="50"/>
        <v>357</v>
      </c>
      <c r="H271" s="25">
        <f t="shared" si="51"/>
        <v>0.125</v>
      </c>
      <c r="I271" s="26">
        <f t="shared" si="52"/>
        <v>0</v>
      </c>
      <c r="J271" s="27" t="str">
        <f>MID('SRSF2 e2 - 2ry Str + Mask'!$A$2,E271,F271)</f>
        <v>(((((((.</v>
      </c>
      <c r="K271" s="26">
        <f t="shared" si="53"/>
        <v>0.125</v>
      </c>
      <c r="L271" s="27" t="str">
        <f>MID('SRSF2 e2 - 2ry Str + Mask'!$D$2,E271,F271)</f>
        <v>||||||||</v>
      </c>
      <c r="M271" s="26">
        <f t="shared" si="54"/>
        <v>0</v>
      </c>
      <c r="N271" s="28">
        <f t="shared" si="55"/>
        <v>-0.125</v>
      </c>
      <c r="O271" s="29" t="str">
        <f t="shared" si="56"/>
        <v>PESE</v>
      </c>
      <c r="P271" s="29" t="str">
        <f t="shared" si="57"/>
        <v>ESE</v>
      </c>
      <c r="Q271" s="28">
        <f t="shared" si="58"/>
        <v>-0.125</v>
      </c>
      <c r="R271" s="30">
        <f t="shared" si="59"/>
        <v>0</v>
      </c>
    </row>
    <row r="272" spans="1:18" ht="32" customHeight="1" x14ac:dyDescent="0.15">
      <c r="A272" s="20" t="s">
        <v>196</v>
      </c>
      <c r="B272" s="20" t="s">
        <v>358</v>
      </c>
      <c r="C272" s="20" t="s">
        <v>37</v>
      </c>
      <c r="D272" s="21" t="s">
        <v>910</v>
      </c>
      <c r="E272" s="22">
        <f t="shared" si="48"/>
        <v>350</v>
      </c>
      <c r="F272" s="23">
        <f t="shared" si="49"/>
        <v>6</v>
      </c>
      <c r="G272" s="24">
        <f t="shared" si="50"/>
        <v>356</v>
      </c>
      <c r="H272" s="25">
        <f t="shared" si="51"/>
        <v>0.16666666666666666</v>
      </c>
      <c r="I272" s="26">
        <f t="shared" si="52"/>
        <v>0</v>
      </c>
      <c r="J272" s="27" t="str">
        <f>MID('SRSF2 e2 - 2ry Str + Mask'!$A$2,E272,F272)</f>
        <v>((((((</v>
      </c>
      <c r="K272" s="26">
        <f t="shared" si="53"/>
        <v>0</v>
      </c>
      <c r="L272" s="27" t="str">
        <f>MID('SRSF2 e2 - 2ry Str + Mask'!$D$2,E272,F272)</f>
        <v>||||||</v>
      </c>
      <c r="M272" s="26">
        <f t="shared" si="54"/>
        <v>0</v>
      </c>
      <c r="N272" s="28">
        <f t="shared" si="55"/>
        <v>0</v>
      </c>
      <c r="O272" s="29" t="str">
        <f t="shared" si="56"/>
        <v>RESCUE ESE</v>
      </c>
      <c r="P272" s="29" t="str">
        <f t="shared" si="57"/>
        <v>ESE</v>
      </c>
      <c r="Q272" s="28">
        <f t="shared" si="58"/>
        <v>0</v>
      </c>
      <c r="R272" s="30">
        <f t="shared" si="59"/>
        <v>0</v>
      </c>
    </row>
    <row r="273" spans="1:18" ht="32" customHeight="1" x14ac:dyDescent="0.15">
      <c r="A273" s="20" t="s">
        <v>35</v>
      </c>
      <c r="B273" s="20" t="s">
        <v>358</v>
      </c>
      <c r="C273" s="20" t="s">
        <v>37</v>
      </c>
      <c r="D273" s="21" t="s">
        <v>910</v>
      </c>
      <c r="E273" s="22">
        <f t="shared" si="48"/>
        <v>350</v>
      </c>
      <c r="F273" s="23">
        <f t="shared" si="49"/>
        <v>6</v>
      </c>
      <c r="G273" s="24">
        <f t="shared" si="50"/>
        <v>356</v>
      </c>
      <c r="H273" s="25">
        <f t="shared" si="51"/>
        <v>0.16666666666666666</v>
      </c>
      <c r="I273" s="26">
        <f t="shared" si="52"/>
        <v>0</v>
      </c>
      <c r="J273" s="27" t="str">
        <f>MID('SRSF2 e2 - 2ry Str + Mask'!$A$2,E273,F273)</f>
        <v>((((((</v>
      </c>
      <c r="K273" s="26">
        <f t="shared" si="53"/>
        <v>0</v>
      </c>
      <c r="L273" s="27" t="str">
        <f>MID('SRSF2 e2 - 2ry Str + Mask'!$D$2,E273,F273)</f>
        <v>||||||</v>
      </c>
      <c r="M273" s="26">
        <f t="shared" si="54"/>
        <v>0</v>
      </c>
      <c r="N273" s="28">
        <f t="shared" si="55"/>
        <v>0</v>
      </c>
      <c r="O273" s="29" t="str">
        <f t="shared" si="56"/>
        <v>EIE</v>
      </c>
      <c r="P273" s="29" t="str">
        <f t="shared" si="57"/>
        <v>ESE</v>
      </c>
      <c r="Q273" s="28">
        <f t="shared" si="58"/>
        <v>0</v>
      </c>
      <c r="R273" s="30">
        <f t="shared" si="59"/>
        <v>0</v>
      </c>
    </row>
    <row r="274" spans="1:18" ht="44" customHeight="1" x14ac:dyDescent="0.15">
      <c r="A274" s="20" t="s">
        <v>69</v>
      </c>
      <c r="B274" s="20" t="s">
        <v>911</v>
      </c>
      <c r="C274" s="20" t="s">
        <v>912</v>
      </c>
      <c r="D274" s="21" t="s">
        <v>910</v>
      </c>
      <c r="E274" s="22">
        <f t="shared" si="48"/>
        <v>350</v>
      </c>
      <c r="F274" s="23">
        <f t="shared" si="49"/>
        <v>7</v>
      </c>
      <c r="G274" s="24">
        <f t="shared" si="50"/>
        <v>357</v>
      </c>
      <c r="H274" s="25">
        <f t="shared" si="51"/>
        <v>0</v>
      </c>
      <c r="I274" s="26">
        <f t="shared" si="52"/>
        <v>-0.14285714285714285</v>
      </c>
      <c r="J274" s="27" t="str">
        <f>MID('SRSF2 e2 - 2ry Str + Mask'!$A$2,E274,F274)</f>
        <v>((((((.</v>
      </c>
      <c r="K274" s="26">
        <f t="shared" si="53"/>
        <v>0.14285714285714285</v>
      </c>
      <c r="L274" s="27" t="str">
        <f>MID('SRSF2 e2 - 2ry Str + Mask'!$D$2,E274,F274)</f>
        <v>|||||||</v>
      </c>
      <c r="M274" s="26">
        <f t="shared" si="54"/>
        <v>0</v>
      </c>
      <c r="N274" s="28">
        <f t="shared" si="55"/>
        <v>-0.14285714285714285</v>
      </c>
      <c r="O274" s="29" t="str">
        <f t="shared" si="56"/>
        <v>Sironi_motif2</v>
      </c>
      <c r="P274" s="29" t="str">
        <f t="shared" si="57"/>
        <v>ESS</v>
      </c>
      <c r="Q274" s="28">
        <f t="shared" si="58"/>
        <v>0</v>
      </c>
      <c r="R274" s="30">
        <f t="shared" si="59"/>
        <v>-0.14285714285714285</v>
      </c>
    </row>
    <row r="275" spans="1:18" ht="32" customHeight="1" x14ac:dyDescent="0.15">
      <c r="A275" s="20" t="s">
        <v>31</v>
      </c>
      <c r="B275" s="20" t="s">
        <v>913</v>
      </c>
      <c r="C275" s="20" t="s">
        <v>914</v>
      </c>
      <c r="D275" s="21" t="s">
        <v>910</v>
      </c>
      <c r="E275" s="22">
        <f t="shared" si="48"/>
        <v>350</v>
      </c>
      <c r="F275" s="23">
        <f t="shared" si="49"/>
        <v>8</v>
      </c>
      <c r="G275" s="24">
        <f t="shared" si="50"/>
        <v>358</v>
      </c>
      <c r="H275" s="25">
        <f t="shared" si="51"/>
        <v>0.125</v>
      </c>
      <c r="I275" s="26">
        <f t="shared" si="52"/>
        <v>0</v>
      </c>
      <c r="J275" s="27" t="str">
        <f>MID('SRSF2 e2 - 2ry Str + Mask'!$A$2,E275,F275)</f>
        <v>((((((..</v>
      </c>
      <c r="K275" s="26">
        <f t="shared" si="53"/>
        <v>0.25</v>
      </c>
      <c r="L275" s="27" t="str">
        <f>MID('SRSF2 e2 - 2ry Str + Mask'!$D$2,E275,F275)</f>
        <v>||||||||</v>
      </c>
      <c r="M275" s="26">
        <f t="shared" si="54"/>
        <v>0</v>
      </c>
      <c r="N275" s="28">
        <f t="shared" si="55"/>
        <v>-0.25</v>
      </c>
      <c r="O275" s="29" t="str">
        <f t="shared" si="56"/>
        <v>PESE</v>
      </c>
      <c r="P275" s="29" t="str">
        <f t="shared" si="57"/>
        <v>ESE</v>
      </c>
      <c r="Q275" s="28">
        <f t="shared" si="58"/>
        <v>-0.25</v>
      </c>
      <c r="R275" s="30">
        <f t="shared" si="59"/>
        <v>0</v>
      </c>
    </row>
    <row r="276" spans="1:18" ht="32" customHeight="1" x14ac:dyDescent="0.15">
      <c r="A276" s="20" t="s">
        <v>88</v>
      </c>
      <c r="B276" s="20" t="s">
        <v>915</v>
      </c>
      <c r="C276" s="20" t="s">
        <v>916</v>
      </c>
      <c r="D276" s="21" t="s">
        <v>917</v>
      </c>
      <c r="E276" s="22">
        <f t="shared" si="48"/>
        <v>351</v>
      </c>
      <c r="F276" s="23">
        <f t="shared" si="49"/>
        <v>6</v>
      </c>
      <c r="G276" s="24">
        <f t="shared" si="50"/>
        <v>357</v>
      </c>
      <c r="H276" s="25">
        <f t="shared" si="51"/>
        <v>0.16666666666666666</v>
      </c>
      <c r="I276" s="26">
        <f t="shared" si="52"/>
        <v>0</v>
      </c>
      <c r="J276" s="27" t="str">
        <f>MID('SRSF2 e2 - 2ry Str + Mask'!$A$2,E276,F276)</f>
        <v>(((((.</v>
      </c>
      <c r="K276" s="26">
        <f t="shared" si="53"/>
        <v>0.16666666666666666</v>
      </c>
      <c r="L276" s="27" t="str">
        <f>MID('SRSF2 e2 - 2ry Str + Mask'!$D$2,E276,F276)</f>
        <v>||||||</v>
      </c>
      <c r="M276" s="26">
        <f t="shared" si="54"/>
        <v>0</v>
      </c>
      <c r="N276" s="28">
        <f t="shared" si="55"/>
        <v>-0.16666666666666666</v>
      </c>
      <c r="O276" s="29" t="str">
        <f t="shared" si="56"/>
        <v>ESE_9G8</v>
      </c>
      <c r="P276" s="29" t="str">
        <f t="shared" si="57"/>
        <v>ESE</v>
      </c>
      <c r="Q276" s="28">
        <f t="shared" si="58"/>
        <v>-0.16666666666666666</v>
      </c>
      <c r="R276" s="30">
        <f t="shared" si="59"/>
        <v>0</v>
      </c>
    </row>
    <row r="277" spans="1:18" ht="44" customHeight="1" x14ac:dyDescent="0.15">
      <c r="A277" s="20" t="s">
        <v>65</v>
      </c>
      <c r="B277" s="20" t="s">
        <v>915</v>
      </c>
      <c r="C277" s="20" t="s">
        <v>918</v>
      </c>
      <c r="D277" s="21" t="s">
        <v>917</v>
      </c>
      <c r="E277" s="22">
        <f t="shared" si="48"/>
        <v>351</v>
      </c>
      <c r="F277" s="23">
        <f t="shared" si="49"/>
        <v>6</v>
      </c>
      <c r="G277" s="24">
        <f t="shared" si="50"/>
        <v>357</v>
      </c>
      <c r="H277" s="25">
        <f t="shared" si="51"/>
        <v>0</v>
      </c>
      <c r="I277" s="26">
        <f t="shared" si="52"/>
        <v>-0.16666666666666666</v>
      </c>
      <c r="J277" s="27" t="str">
        <f>MID('SRSF2 e2 - 2ry Str + Mask'!$A$2,E277,F277)</f>
        <v>(((((.</v>
      </c>
      <c r="K277" s="26">
        <f t="shared" si="53"/>
        <v>0.16666666666666666</v>
      </c>
      <c r="L277" s="27" t="str">
        <f>MID('SRSF2 e2 - 2ry Str + Mask'!$D$2,E277,F277)</f>
        <v>||||||</v>
      </c>
      <c r="M277" s="26">
        <f t="shared" si="54"/>
        <v>0</v>
      </c>
      <c r="N277" s="28">
        <f t="shared" si="55"/>
        <v>-0.16666666666666666</v>
      </c>
      <c r="O277" s="29" t="str">
        <f t="shared" si="56"/>
        <v>ESS_hnRNPA1</v>
      </c>
      <c r="P277" s="29" t="str">
        <f t="shared" si="57"/>
        <v>ESS</v>
      </c>
      <c r="Q277" s="28">
        <f t="shared" si="58"/>
        <v>0</v>
      </c>
      <c r="R277" s="30">
        <f t="shared" si="59"/>
        <v>-0.16666666666666666</v>
      </c>
    </row>
    <row r="278" spans="1:18" ht="32" customHeight="1" x14ac:dyDescent="0.15">
      <c r="A278" s="20" t="s">
        <v>196</v>
      </c>
      <c r="B278" s="20" t="s">
        <v>915</v>
      </c>
      <c r="C278" s="20" t="s">
        <v>37</v>
      </c>
      <c r="D278" s="21" t="s">
        <v>917</v>
      </c>
      <c r="E278" s="22">
        <f t="shared" si="48"/>
        <v>351</v>
      </c>
      <c r="F278" s="23">
        <f t="shared" si="49"/>
        <v>6</v>
      </c>
      <c r="G278" s="24">
        <f t="shared" si="50"/>
        <v>357</v>
      </c>
      <c r="H278" s="25">
        <f t="shared" si="51"/>
        <v>0.16666666666666666</v>
      </c>
      <c r="I278" s="26">
        <f t="shared" si="52"/>
        <v>0</v>
      </c>
      <c r="J278" s="27" t="str">
        <f>MID('SRSF2 e2 - 2ry Str + Mask'!$A$2,E278,F278)</f>
        <v>(((((.</v>
      </c>
      <c r="K278" s="26">
        <f t="shared" si="53"/>
        <v>0.16666666666666666</v>
      </c>
      <c r="L278" s="27" t="str">
        <f>MID('SRSF2 e2 - 2ry Str + Mask'!$D$2,E278,F278)</f>
        <v>||||||</v>
      </c>
      <c r="M278" s="26">
        <f t="shared" si="54"/>
        <v>0</v>
      </c>
      <c r="N278" s="28">
        <f t="shared" si="55"/>
        <v>-0.16666666666666666</v>
      </c>
      <c r="O278" s="29" t="str">
        <f t="shared" si="56"/>
        <v>RESCUE ESE</v>
      </c>
      <c r="P278" s="29" t="str">
        <f t="shared" si="57"/>
        <v>ESE</v>
      </c>
      <c r="Q278" s="28">
        <f t="shared" si="58"/>
        <v>-0.16666666666666666</v>
      </c>
      <c r="R278" s="30">
        <f t="shared" si="59"/>
        <v>0</v>
      </c>
    </row>
    <row r="279" spans="1:18" ht="32" customHeight="1" x14ac:dyDescent="0.15">
      <c r="A279" s="20" t="s">
        <v>35</v>
      </c>
      <c r="B279" s="20" t="s">
        <v>915</v>
      </c>
      <c r="C279" s="20" t="s">
        <v>37</v>
      </c>
      <c r="D279" s="21" t="s">
        <v>917</v>
      </c>
      <c r="E279" s="22">
        <f t="shared" si="48"/>
        <v>351</v>
      </c>
      <c r="F279" s="23">
        <f t="shared" si="49"/>
        <v>6</v>
      </c>
      <c r="G279" s="24">
        <f t="shared" si="50"/>
        <v>357</v>
      </c>
      <c r="H279" s="25">
        <f t="shared" si="51"/>
        <v>0.16666666666666666</v>
      </c>
      <c r="I279" s="26">
        <f t="shared" si="52"/>
        <v>0</v>
      </c>
      <c r="J279" s="27" t="str">
        <f>MID('SRSF2 e2 - 2ry Str + Mask'!$A$2,E279,F279)</f>
        <v>(((((.</v>
      </c>
      <c r="K279" s="26">
        <f t="shared" si="53"/>
        <v>0.16666666666666666</v>
      </c>
      <c r="L279" s="27" t="str">
        <f>MID('SRSF2 e2 - 2ry Str + Mask'!$D$2,E279,F279)</f>
        <v>||||||</v>
      </c>
      <c r="M279" s="26">
        <f t="shared" si="54"/>
        <v>0</v>
      </c>
      <c r="N279" s="28">
        <f t="shared" si="55"/>
        <v>-0.16666666666666666</v>
      </c>
      <c r="O279" s="29" t="str">
        <f t="shared" si="56"/>
        <v>EIE</v>
      </c>
      <c r="P279" s="29" t="str">
        <f t="shared" si="57"/>
        <v>ESE</v>
      </c>
      <c r="Q279" s="28">
        <f t="shared" si="58"/>
        <v>-0.16666666666666666</v>
      </c>
      <c r="R279" s="30">
        <f t="shared" si="59"/>
        <v>0</v>
      </c>
    </row>
    <row r="280" spans="1:18" ht="32" customHeight="1" x14ac:dyDescent="0.15">
      <c r="A280" s="20" t="s">
        <v>196</v>
      </c>
      <c r="B280" s="20" t="s">
        <v>919</v>
      </c>
      <c r="C280" s="20" t="s">
        <v>37</v>
      </c>
      <c r="D280" s="21" t="s">
        <v>920</v>
      </c>
      <c r="E280" s="22">
        <f t="shared" si="48"/>
        <v>352</v>
      </c>
      <c r="F280" s="23">
        <f t="shared" si="49"/>
        <v>6</v>
      </c>
      <c r="G280" s="24">
        <f t="shared" si="50"/>
        <v>358</v>
      </c>
      <c r="H280" s="25">
        <f t="shared" si="51"/>
        <v>0.16666666666666666</v>
      </c>
      <c r="I280" s="26">
        <f t="shared" si="52"/>
        <v>0</v>
      </c>
      <c r="J280" s="27" t="str">
        <f>MID('SRSF2 e2 - 2ry Str + Mask'!$A$2,E280,F280)</f>
        <v>((((..</v>
      </c>
      <c r="K280" s="26">
        <f t="shared" si="53"/>
        <v>0.33333333333333331</v>
      </c>
      <c r="L280" s="27" t="str">
        <f>MID('SRSF2 e2 - 2ry Str + Mask'!$D$2,E280,F280)</f>
        <v>||||||</v>
      </c>
      <c r="M280" s="26">
        <f t="shared" si="54"/>
        <v>0</v>
      </c>
      <c r="N280" s="28">
        <f t="shared" si="55"/>
        <v>-0.33333333333333331</v>
      </c>
      <c r="O280" s="29" t="str">
        <f t="shared" si="56"/>
        <v>RESCUE ESE</v>
      </c>
      <c r="P280" s="29" t="str">
        <f t="shared" si="57"/>
        <v>ESE</v>
      </c>
      <c r="Q280" s="28">
        <f t="shared" si="58"/>
        <v>-0.33333333333333331</v>
      </c>
      <c r="R280" s="30">
        <f t="shared" si="59"/>
        <v>0</v>
      </c>
    </row>
    <row r="281" spans="1:18" ht="32" customHeight="1" x14ac:dyDescent="0.15">
      <c r="A281" s="20" t="s">
        <v>35</v>
      </c>
      <c r="B281" s="20" t="s">
        <v>919</v>
      </c>
      <c r="C281" s="20" t="s">
        <v>37</v>
      </c>
      <c r="D281" s="21" t="s">
        <v>920</v>
      </c>
      <c r="E281" s="22">
        <f t="shared" si="48"/>
        <v>352</v>
      </c>
      <c r="F281" s="23">
        <f t="shared" si="49"/>
        <v>6</v>
      </c>
      <c r="G281" s="24">
        <f t="shared" si="50"/>
        <v>358</v>
      </c>
      <c r="H281" s="25">
        <f t="shared" si="51"/>
        <v>0.16666666666666666</v>
      </c>
      <c r="I281" s="26">
        <f t="shared" si="52"/>
        <v>0</v>
      </c>
      <c r="J281" s="27" t="str">
        <f>MID('SRSF2 e2 - 2ry Str + Mask'!$A$2,E281,F281)</f>
        <v>((((..</v>
      </c>
      <c r="K281" s="26">
        <f t="shared" si="53"/>
        <v>0.33333333333333331</v>
      </c>
      <c r="L281" s="27" t="str">
        <f>MID('SRSF2 e2 - 2ry Str + Mask'!$D$2,E281,F281)</f>
        <v>||||||</v>
      </c>
      <c r="M281" s="26">
        <f t="shared" si="54"/>
        <v>0</v>
      </c>
      <c r="N281" s="28">
        <f t="shared" si="55"/>
        <v>-0.33333333333333331</v>
      </c>
      <c r="O281" s="29" t="str">
        <f t="shared" si="56"/>
        <v>EIE</v>
      </c>
      <c r="P281" s="29" t="str">
        <f t="shared" si="57"/>
        <v>ESE</v>
      </c>
      <c r="Q281" s="28">
        <f t="shared" si="58"/>
        <v>-0.33333333333333331</v>
      </c>
      <c r="R281" s="30">
        <f t="shared" si="59"/>
        <v>0</v>
      </c>
    </row>
    <row r="282" spans="1:18" ht="32" customHeight="1" x14ac:dyDescent="0.15">
      <c r="A282" s="20" t="s">
        <v>31</v>
      </c>
      <c r="B282" s="20" t="s">
        <v>921</v>
      </c>
      <c r="C282" s="20" t="s">
        <v>922</v>
      </c>
      <c r="D282" s="21" t="s">
        <v>920</v>
      </c>
      <c r="E282" s="22">
        <f t="shared" si="48"/>
        <v>352</v>
      </c>
      <c r="F282" s="23">
        <f t="shared" si="49"/>
        <v>8</v>
      </c>
      <c r="G282" s="24">
        <f t="shared" si="50"/>
        <v>360</v>
      </c>
      <c r="H282" s="25">
        <f t="shared" si="51"/>
        <v>0.125</v>
      </c>
      <c r="I282" s="26">
        <f t="shared" si="52"/>
        <v>0</v>
      </c>
      <c r="J282" s="27" t="str">
        <f>MID('SRSF2 e2 - 2ry Str + Mask'!$A$2,E282,F282)</f>
        <v>((((....</v>
      </c>
      <c r="K282" s="26">
        <f t="shared" si="53"/>
        <v>0.5</v>
      </c>
      <c r="L282" s="27" t="str">
        <f>MID('SRSF2 e2 - 2ry Str + Mask'!$D$2,E282,F282)</f>
        <v>||||||||</v>
      </c>
      <c r="M282" s="26">
        <f t="shared" si="54"/>
        <v>0</v>
      </c>
      <c r="N282" s="28">
        <f t="shared" si="55"/>
        <v>-0.5</v>
      </c>
      <c r="O282" s="29" t="str">
        <f t="shared" si="56"/>
        <v>PESE</v>
      </c>
      <c r="P282" s="29" t="str">
        <f t="shared" si="57"/>
        <v>ESE</v>
      </c>
      <c r="Q282" s="28">
        <f t="shared" si="58"/>
        <v>-0.5</v>
      </c>
      <c r="R282" s="30">
        <f t="shared" si="59"/>
        <v>0</v>
      </c>
    </row>
    <row r="283" spans="1:18" ht="44" customHeight="1" x14ac:dyDescent="0.15">
      <c r="A283" s="20" t="s">
        <v>69</v>
      </c>
      <c r="B283" s="20" t="s">
        <v>923</v>
      </c>
      <c r="C283" s="20" t="s">
        <v>924</v>
      </c>
      <c r="D283" s="21" t="s">
        <v>925</v>
      </c>
      <c r="E283" s="22">
        <f t="shared" si="48"/>
        <v>353</v>
      </c>
      <c r="F283" s="23">
        <f t="shared" si="49"/>
        <v>7</v>
      </c>
      <c r="G283" s="24">
        <f t="shared" si="50"/>
        <v>360</v>
      </c>
      <c r="H283" s="25">
        <f t="shared" si="51"/>
        <v>0</v>
      </c>
      <c r="I283" s="26">
        <f t="shared" si="52"/>
        <v>-0.14285714285714285</v>
      </c>
      <c r="J283" s="27" t="str">
        <f>MID('SRSF2 e2 - 2ry Str + Mask'!$A$2,E283,F283)</f>
        <v>(((....</v>
      </c>
      <c r="K283" s="26">
        <f t="shared" si="53"/>
        <v>0.5714285714285714</v>
      </c>
      <c r="L283" s="27" t="str">
        <f>MID('SRSF2 e2 - 2ry Str + Mask'!$D$2,E283,F283)</f>
        <v>|||||||</v>
      </c>
      <c r="M283" s="26">
        <f t="shared" si="54"/>
        <v>0</v>
      </c>
      <c r="N283" s="28">
        <f t="shared" si="55"/>
        <v>-0.5714285714285714</v>
      </c>
      <c r="O283" s="29" t="str">
        <f t="shared" si="56"/>
        <v>Sironi_motif2</v>
      </c>
      <c r="P283" s="29" t="str">
        <f t="shared" si="57"/>
        <v>ESS</v>
      </c>
      <c r="Q283" s="28">
        <f t="shared" si="58"/>
        <v>0</v>
      </c>
      <c r="R283" s="30">
        <f t="shared" si="59"/>
        <v>-0.5714285714285714</v>
      </c>
    </row>
    <row r="284" spans="1:18" ht="32" customHeight="1" x14ac:dyDescent="0.15">
      <c r="A284" s="20" t="s">
        <v>88</v>
      </c>
      <c r="B284" s="20" t="s">
        <v>926</v>
      </c>
      <c r="C284" s="20" t="s">
        <v>927</v>
      </c>
      <c r="D284" s="21" t="s">
        <v>928</v>
      </c>
      <c r="E284" s="22">
        <f t="shared" si="48"/>
        <v>354</v>
      </c>
      <c r="F284" s="23">
        <f t="shared" si="49"/>
        <v>6</v>
      </c>
      <c r="G284" s="24">
        <f t="shared" si="50"/>
        <v>360</v>
      </c>
      <c r="H284" s="25">
        <f t="shared" si="51"/>
        <v>0.16666666666666666</v>
      </c>
      <c r="I284" s="26">
        <f t="shared" si="52"/>
        <v>0</v>
      </c>
      <c r="J284" s="27" t="str">
        <f>MID('SRSF2 e2 - 2ry Str + Mask'!$A$2,E284,F284)</f>
        <v>((....</v>
      </c>
      <c r="K284" s="26">
        <f t="shared" si="53"/>
        <v>0.66666666666666663</v>
      </c>
      <c r="L284" s="27" t="str">
        <f>MID('SRSF2 e2 - 2ry Str + Mask'!$D$2,E284,F284)</f>
        <v>||||||</v>
      </c>
      <c r="M284" s="26">
        <f t="shared" si="54"/>
        <v>0</v>
      </c>
      <c r="N284" s="28">
        <f t="shared" si="55"/>
        <v>-0.66666666666666663</v>
      </c>
      <c r="O284" s="29" t="str">
        <f t="shared" si="56"/>
        <v>ESE_9G8</v>
      </c>
      <c r="P284" s="29" t="str">
        <f t="shared" si="57"/>
        <v>ESE</v>
      </c>
      <c r="Q284" s="28">
        <f t="shared" si="58"/>
        <v>-0.66666666666666663</v>
      </c>
      <c r="R284" s="30">
        <f t="shared" si="59"/>
        <v>0</v>
      </c>
    </row>
    <row r="285" spans="1:18" ht="44" customHeight="1" x14ac:dyDescent="0.15">
      <c r="A285" s="20" t="s">
        <v>65</v>
      </c>
      <c r="B285" s="20" t="s">
        <v>926</v>
      </c>
      <c r="C285" s="20" t="s">
        <v>929</v>
      </c>
      <c r="D285" s="21" t="s">
        <v>928</v>
      </c>
      <c r="E285" s="22">
        <f t="shared" si="48"/>
        <v>354</v>
      </c>
      <c r="F285" s="23">
        <f t="shared" si="49"/>
        <v>6</v>
      </c>
      <c r="G285" s="24">
        <f t="shared" si="50"/>
        <v>360</v>
      </c>
      <c r="H285" s="25">
        <f t="shared" si="51"/>
        <v>0</v>
      </c>
      <c r="I285" s="26">
        <f t="shared" si="52"/>
        <v>-0.16666666666666666</v>
      </c>
      <c r="J285" s="27" t="str">
        <f>MID('SRSF2 e2 - 2ry Str + Mask'!$A$2,E285,F285)</f>
        <v>((....</v>
      </c>
      <c r="K285" s="26">
        <f t="shared" si="53"/>
        <v>0.66666666666666663</v>
      </c>
      <c r="L285" s="27" t="str">
        <f>MID('SRSF2 e2 - 2ry Str + Mask'!$D$2,E285,F285)</f>
        <v>||||||</v>
      </c>
      <c r="M285" s="26">
        <f t="shared" si="54"/>
        <v>0</v>
      </c>
      <c r="N285" s="28">
        <f t="shared" si="55"/>
        <v>-0.66666666666666663</v>
      </c>
      <c r="O285" s="29" t="str">
        <f t="shared" si="56"/>
        <v>ESS_hnRNPA1</v>
      </c>
      <c r="P285" s="29" t="str">
        <f t="shared" si="57"/>
        <v>ESS</v>
      </c>
      <c r="Q285" s="28">
        <f t="shared" si="58"/>
        <v>0</v>
      </c>
      <c r="R285" s="30">
        <f t="shared" si="59"/>
        <v>-0.66666666666666663</v>
      </c>
    </row>
    <row r="286" spans="1:18" ht="32" customHeight="1" x14ac:dyDescent="0.15">
      <c r="A286" s="20" t="s">
        <v>196</v>
      </c>
      <c r="B286" s="20" t="s">
        <v>926</v>
      </c>
      <c r="C286" s="20" t="s">
        <v>37</v>
      </c>
      <c r="D286" s="21" t="s">
        <v>928</v>
      </c>
      <c r="E286" s="22">
        <f t="shared" si="48"/>
        <v>354</v>
      </c>
      <c r="F286" s="23">
        <f t="shared" si="49"/>
        <v>6</v>
      </c>
      <c r="G286" s="24">
        <f t="shared" si="50"/>
        <v>360</v>
      </c>
      <c r="H286" s="25">
        <f t="shared" si="51"/>
        <v>0.16666666666666666</v>
      </c>
      <c r="I286" s="26">
        <f t="shared" si="52"/>
        <v>0</v>
      </c>
      <c r="J286" s="27" t="str">
        <f>MID('SRSF2 e2 - 2ry Str + Mask'!$A$2,E286,F286)</f>
        <v>((....</v>
      </c>
      <c r="K286" s="26">
        <f t="shared" si="53"/>
        <v>0.66666666666666663</v>
      </c>
      <c r="L286" s="27" t="str">
        <f>MID('SRSF2 e2 - 2ry Str + Mask'!$D$2,E286,F286)</f>
        <v>||||||</v>
      </c>
      <c r="M286" s="26">
        <f t="shared" si="54"/>
        <v>0</v>
      </c>
      <c r="N286" s="28">
        <f t="shared" si="55"/>
        <v>-0.66666666666666663</v>
      </c>
      <c r="O286" s="29" t="str">
        <f t="shared" si="56"/>
        <v>RESCUE ESE</v>
      </c>
      <c r="P286" s="29" t="str">
        <f t="shared" si="57"/>
        <v>ESE</v>
      </c>
      <c r="Q286" s="28">
        <f t="shared" si="58"/>
        <v>-0.66666666666666663</v>
      </c>
      <c r="R286" s="30">
        <f t="shared" si="59"/>
        <v>0</v>
      </c>
    </row>
    <row r="287" spans="1:18" ht="32" customHeight="1" x14ac:dyDescent="0.15">
      <c r="A287" s="20" t="s">
        <v>35</v>
      </c>
      <c r="B287" s="20" t="s">
        <v>926</v>
      </c>
      <c r="C287" s="20" t="s">
        <v>37</v>
      </c>
      <c r="D287" s="21" t="s">
        <v>928</v>
      </c>
      <c r="E287" s="22">
        <f t="shared" si="48"/>
        <v>354</v>
      </c>
      <c r="F287" s="23">
        <f t="shared" si="49"/>
        <v>6</v>
      </c>
      <c r="G287" s="24">
        <f t="shared" si="50"/>
        <v>360</v>
      </c>
      <c r="H287" s="25">
        <f t="shared" si="51"/>
        <v>0.16666666666666666</v>
      </c>
      <c r="I287" s="26">
        <f t="shared" si="52"/>
        <v>0</v>
      </c>
      <c r="J287" s="27" t="str">
        <f>MID('SRSF2 e2 - 2ry Str + Mask'!$A$2,E287,F287)</f>
        <v>((....</v>
      </c>
      <c r="K287" s="26">
        <f t="shared" si="53"/>
        <v>0.66666666666666663</v>
      </c>
      <c r="L287" s="27" t="str">
        <f>MID('SRSF2 e2 - 2ry Str + Mask'!$D$2,E287,F287)</f>
        <v>||||||</v>
      </c>
      <c r="M287" s="26">
        <f t="shared" si="54"/>
        <v>0</v>
      </c>
      <c r="N287" s="28">
        <f t="shared" si="55"/>
        <v>-0.66666666666666663</v>
      </c>
      <c r="O287" s="29" t="str">
        <f t="shared" si="56"/>
        <v>EIE</v>
      </c>
      <c r="P287" s="29" t="str">
        <f t="shared" si="57"/>
        <v>ESE</v>
      </c>
      <c r="Q287" s="28">
        <f t="shared" si="58"/>
        <v>-0.66666666666666663</v>
      </c>
      <c r="R287" s="30">
        <f t="shared" si="59"/>
        <v>0</v>
      </c>
    </row>
    <row r="288" spans="1:18" ht="44" customHeight="1" x14ac:dyDescent="0.15">
      <c r="A288" s="20" t="s">
        <v>69</v>
      </c>
      <c r="B288" s="20" t="s">
        <v>930</v>
      </c>
      <c r="C288" s="20" t="s">
        <v>571</v>
      </c>
      <c r="D288" s="21" t="s">
        <v>928</v>
      </c>
      <c r="E288" s="22">
        <f t="shared" si="48"/>
        <v>354</v>
      </c>
      <c r="F288" s="23">
        <f t="shared" si="49"/>
        <v>7</v>
      </c>
      <c r="G288" s="24">
        <f t="shared" si="50"/>
        <v>361</v>
      </c>
      <c r="H288" s="25">
        <f t="shared" si="51"/>
        <v>0</v>
      </c>
      <c r="I288" s="26">
        <f t="shared" si="52"/>
        <v>-0.14285714285714285</v>
      </c>
      <c r="J288" s="27" t="str">
        <f>MID('SRSF2 e2 - 2ry Str + Mask'!$A$2,E288,F288)</f>
        <v>((.....</v>
      </c>
      <c r="K288" s="26">
        <f t="shared" si="53"/>
        <v>0.7142857142857143</v>
      </c>
      <c r="L288" s="27" t="str">
        <f>MID('SRSF2 e2 - 2ry Str + Mask'!$D$2,E288,F288)</f>
        <v>|||||||</v>
      </c>
      <c r="M288" s="26">
        <f t="shared" si="54"/>
        <v>0</v>
      </c>
      <c r="N288" s="28">
        <f t="shared" si="55"/>
        <v>-0.7142857142857143</v>
      </c>
      <c r="O288" s="29" t="str">
        <f t="shared" si="56"/>
        <v>Sironi_motif2</v>
      </c>
      <c r="P288" s="29" t="str">
        <f t="shared" si="57"/>
        <v>ESS</v>
      </c>
      <c r="Q288" s="28">
        <f t="shared" si="58"/>
        <v>0</v>
      </c>
      <c r="R288" s="30">
        <f t="shared" si="59"/>
        <v>-0.7142857142857143</v>
      </c>
    </row>
    <row r="289" spans="1:18" ht="32" customHeight="1" x14ac:dyDescent="0.15">
      <c r="A289" s="20" t="s">
        <v>31</v>
      </c>
      <c r="B289" s="20" t="s">
        <v>931</v>
      </c>
      <c r="C289" s="20" t="s">
        <v>932</v>
      </c>
      <c r="D289" s="21" t="s">
        <v>928</v>
      </c>
      <c r="E289" s="22">
        <f t="shared" si="48"/>
        <v>354</v>
      </c>
      <c r="F289" s="23">
        <f t="shared" si="49"/>
        <v>8</v>
      </c>
      <c r="G289" s="24">
        <f t="shared" si="50"/>
        <v>362</v>
      </c>
      <c r="H289" s="25">
        <f t="shared" si="51"/>
        <v>0.125</v>
      </c>
      <c r="I289" s="26">
        <f t="shared" si="52"/>
        <v>0</v>
      </c>
      <c r="J289" s="27" t="str">
        <f>MID('SRSF2 e2 - 2ry Str + Mask'!$A$2,E289,F289)</f>
        <v>((......</v>
      </c>
      <c r="K289" s="26">
        <f t="shared" si="53"/>
        <v>0.75</v>
      </c>
      <c r="L289" s="27" t="str">
        <f>MID('SRSF2 e2 - 2ry Str + Mask'!$D$2,E289,F289)</f>
        <v>||||||||</v>
      </c>
      <c r="M289" s="26">
        <f t="shared" si="54"/>
        <v>0</v>
      </c>
      <c r="N289" s="28">
        <f t="shared" si="55"/>
        <v>-0.75</v>
      </c>
      <c r="O289" s="29" t="str">
        <f t="shared" si="56"/>
        <v>PESE</v>
      </c>
      <c r="P289" s="29" t="str">
        <f t="shared" si="57"/>
        <v>ESE</v>
      </c>
      <c r="Q289" s="28">
        <f t="shared" si="58"/>
        <v>-0.75</v>
      </c>
      <c r="R289" s="30">
        <f t="shared" si="59"/>
        <v>0</v>
      </c>
    </row>
    <row r="290" spans="1:18" ht="44" customHeight="1" x14ac:dyDescent="0.15">
      <c r="A290" s="20" t="s">
        <v>65</v>
      </c>
      <c r="B290" s="20" t="s">
        <v>933</v>
      </c>
      <c r="C290" s="20" t="s">
        <v>99</v>
      </c>
      <c r="D290" s="21" t="s">
        <v>934</v>
      </c>
      <c r="E290" s="22">
        <f t="shared" si="48"/>
        <v>355</v>
      </c>
      <c r="F290" s="23">
        <f t="shared" si="49"/>
        <v>6</v>
      </c>
      <c r="G290" s="24">
        <f t="shared" si="50"/>
        <v>361</v>
      </c>
      <c r="H290" s="25">
        <f t="shared" si="51"/>
        <v>0</v>
      </c>
      <c r="I290" s="26">
        <f t="shared" si="52"/>
        <v>-0.16666666666666666</v>
      </c>
      <c r="J290" s="27" t="str">
        <f>MID('SRSF2 e2 - 2ry Str + Mask'!$A$2,E290,F290)</f>
        <v>(.....</v>
      </c>
      <c r="K290" s="26">
        <f t="shared" si="53"/>
        <v>0.83333333333333337</v>
      </c>
      <c r="L290" s="27" t="str">
        <f>MID('SRSF2 e2 - 2ry Str + Mask'!$D$2,E290,F290)</f>
        <v>||||||</v>
      </c>
      <c r="M290" s="26">
        <f t="shared" si="54"/>
        <v>0</v>
      </c>
      <c r="N290" s="28">
        <f t="shared" si="55"/>
        <v>-0.83333333333333337</v>
      </c>
      <c r="O290" s="29" t="str">
        <f t="shared" si="56"/>
        <v>ESS_hnRNPA1</v>
      </c>
      <c r="P290" s="29" t="str">
        <f t="shared" si="57"/>
        <v>ESS</v>
      </c>
      <c r="Q290" s="28">
        <f t="shared" si="58"/>
        <v>0</v>
      </c>
      <c r="R290" s="30">
        <f t="shared" si="59"/>
        <v>-0.83333333333333337</v>
      </c>
    </row>
    <row r="291" spans="1:18" ht="32" customHeight="1" x14ac:dyDescent="0.15">
      <c r="A291" s="20" t="s">
        <v>196</v>
      </c>
      <c r="B291" s="20" t="s">
        <v>933</v>
      </c>
      <c r="C291" s="20" t="s">
        <v>37</v>
      </c>
      <c r="D291" s="21" t="s">
        <v>934</v>
      </c>
      <c r="E291" s="22">
        <f t="shared" si="48"/>
        <v>355</v>
      </c>
      <c r="F291" s="23">
        <f t="shared" si="49"/>
        <v>6</v>
      </c>
      <c r="G291" s="24">
        <f t="shared" si="50"/>
        <v>361</v>
      </c>
      <c r="H291" s="25">
        <f t="shared" si="51"/>
        <v>0.16666666666666666</v>
      </c>
      <c r="I291" s="26">
        <f t="shared" si="52"/>
        <v>0</v>
      </c>
      <c r="J291" s="27" t="str">
        <f>MID('SRSF2 e2 - 2ry Str + Mask'!$A$2,E291,F291)</f>
        <v>(.....</v>
      </c>
      <c r="K291" s="26">
        <f t="shared" si="53"/>
        <v>0.83333333333333337</v>
      </c>
      <c r="L291" s="27" t="str">
        <f>MID('SRSF2 e2 - 2ry Str + Mask'!$D$2,E291,F291)</f>
        <v>||||||</v>
      </c>
      <c r="M291" s="26">
        <f t="shared" si="54"/>
        <v>0</v>
      </c>
      <c r="N291" s="28">
        <f t="shared" si="55"/>
        <v>-0.83333333333333337</v>
      </c>
      <c r="O291" s="29" t="str">
        <f t="shared" si="56"/>
        <v>RESCUE ESE</v>
      </c>
      <c r="P291" s="29" t="str">
        <f t="shared" si="57"/>
        <v>ESE</v>
      </c>
      <c r="Q291" s="28">
        <f t="shared" si="58"/>
        <v>-0.83333333333333337</v>
      </c>
      <c r="R291" s="30">
        <f t="shared" si="59"/>
        <v>0</v>
      </c>
    </row>
    <row r="292" spans="1:18" ht="32" customHeight="1" x14ac:dyDescent="0.15">
      <c r="A292" s="20" t="s">
        <v>35</v>
      </c>
      <c r="B292" s="20" t="s">
        <v>933</v>
      </c>
      <c r="C292" s="20" t="s">
        <v>37</v>
      </c>
      <c r="D292" s="21" t="s">
        <v>934</v>
      </c>
      <c r="E292" s="22">
        <f t="shared" si="48"/>
        <v>355</v>
      </c>
      <c r="F292" s="23">
        <f t="shared" si="49"/>
        <v>6</v>
      </c>
      <c r="G292" s="24">
        <f t="shared" si="50"/>
        <v>361</v>
      </c>
      <c r="H292" s="25">
        <f t="shared" si="51"/>
        <v>0.16666666666666666</v>
      </c>
      <c r="I292" s="26">
        <f t="shared" si="52"/>
        <v>0</v>
      </c>
      <c r="J292" s="27" t="str">
        <f>MID('SRSF2 e2 - 2ry Str + Mask'!$A$2,E292,F292)</f>
        <v>(.....</v>
      </c>
      <c r="K292" s="26">
        <f t="shared" si="53"/>
        <v>0.83333333333333337</v>
      </c>
      <c r="L292" s="27" t="str">
        <f>MID('SRSF2 e2 - 2ry Str + Mask'!$D$2,E292,F292)</f>
        <v>||||||</v>
      </c>
      <c r="M292" s="26">
        <f t="shared" si="54"/>
        <v>0</v>
      </c>
      <c r="N292" s="28">
        <f t="shared" si="55"/>
        <v>-0.83333333333333337</v>
      </c>
      <c r="O292" s="29" t="str">
        <f t="shared" si="56"/>
        <v>EIE</v>
      </c>
      <c r="P292" s="29" t="str">
        <f t="shared" si="57"/>
        <v>ESE</v>
      </c>
      <c r="Q292" s="28">
        <f t="shared" si="58"/>
        <v>-0.83333333333333337</v>
      </c>
      <c r="R292" s="30">
        <f t="shared" si="59"/>
        <v>0</v>
      </c>
    </row>
    <row r="293" spans="1:18" ht="32" customHeight="1" x14ac:dyDescent="0.15">
      <c r="A293" s="20" t="s">
        <v>35</v>
      </c>
      <c r="B293" s="20" t="s">
        <v>935</v>
      </c>
      <c r="C293" s="20" t="s">
        <v>37</v>
      </c>
      <c r="D293" s="21" t="s">
        <v>936</v>
      </c>
      <c r="E293" s="22">
        <f t="shared" si="48"/>
        <v>356</v>
      </c>
      <c r="F293" s="23">
        <f t="shared" si="49"/>
        <v>6</v>
      </c>
      <c r="G293" s="24">
        <f t="shared" si="50"/>
        <v>362</v>
      </c>
      <c r="H293" s="25">
        <f t="shared" si="51"/>
        <v>0.16666666666666666</v>
      </c>
      <c r="I293" s="26">
        <f t="shared" si="52"/>
        <v>0</v>
      </c>
      <c r="J293" s="27" t="str">
        <f>MID('SRSF2 e2 - 2ry Str + Mask'!$A$2,E293,F293)</f>
        <v>......</v>
      </c>
      <c r="K293" s="26">
        <f t="shared" si="53"/>
        <v>1</v>
      </c>
      <c r="L293" s="27" t="str">
        <f>MID('SRSF2 e2 - 2ry Str + Mask'!$D$2,E293,F293)</f>
        <v>||||||</v>
      </c>
      <c r="M293" s="26">
        <f t="shared" si="54"/>
        <v>0</v>
      </c>
      <c r="N293" s="28">
        <f t="shared" si="55"/>
        <v>-1</v>
      </c>
      <c r="O293" s="29" t="str">
        <f t="shared" si="56"/>
        <v>EIE</v>
      </c>
      <c r="P293" s="29" t="str">
        <f t="shared" si="57"/>
        <v>ESE</v>
      </c>
      <c r="Q293" s="28">
        <f t="shared" si="58"/>
        <v>-1</v>
      </c>
      <c r="R293" s="30">
        <f t="shared" si="59"/>
        <v>0</v>
      </c>
    </row>
    <row r="294" spans="1:18" ht="32" customHeight="1" x14ac:dyDescent="0.15">
      <c r="A294" s="20" t="s">
        <v>35</v>
      </c>
      <c r="B294" s="20" t="s">
        <v>937</v>
      </c>
      <c r="C294" s="20" t="s">
        <v>37</v>
      </c>
      <c r="D294" s="21" t="s">
        <v>938</v>
      </c>
      <c r="E294" s="22">
        <f t="shared" si="48"/>
        <v>357</v>
      </c>
      <c r="F294" s="23">
        <f t="shared" si="49"/>
        <v>6</v>
      </c>
      <c r="G294" s="24">
        <f t="shared" si="50"/>
        <v>363</v>
      </c>
      <c r="H294" s="25">
        <f t="shared" si="51"/>
        <v>0.16666666666666666</v>
      </c>
      <c r="I294" s="26">
        <f t="shared" si="52"/>
        <v>0</v>
      </c>
      <c r="J294" s="27" t="str">
        <f>MID('SRSF2 e2 - 2ry Str + Mask'!$A$2,E294,F294)</f>
        <v>......</v>
      </c>
      <c r="K294" s="26">
        <f t="shared" si="53"/>
        <v>1</v>
      </c>
      <c r="L294" s="27" t="str">
        <f>MID('SRSF2 e2 - 2ry Str + Mask'!$D$2,E294,F294)</f>
        <v>||||||</v>
      </c>
      <c r="M294" s="26">
        <f t="shared" si="54"/>
        <v>0</v>
      </c>
      <c r="N294" s="28">
        <f t="shared" si="55"/>
        <v>-1</v>
      </c>
      <c r="O294" s="29" t="str">
        <f t="shared" si="56"/>
        <v>EIE</v>
      </c>
      <c r="P294" s="29" t="str">
        <f t="shared" si="57"/>
        <v>ESE</v>
      </c>
      <c r="Q294" s="28">
        <f t="shared" si="58"/>
        <v>-1</v>
      </c>
      <c r="R294" s="30">
        <f t="shared" si="59"/>
        <v>0</v>
      </c>
    </row>
    <row r="295" spans="1:18" ht="44" customHeight="1" x14ac:dyDescent="0.15">
      <c r="A295" s="20" t="s">
        <v>69</v>
      </c>
      <c r="B295" s="20" t="s">
        <v>939</v>
      </c>
      <c r="C295" s="20" t="s">
        <v>940</v>
      </c>
      <c r="D295" s="21" t="s">
        <v>938</v>
      </c>
      <c r="E295" s="22">
        <f t="shared" si="48"/>
        <v>357</v>
      </c>
      <c r="F295" s="23">
        <f t="shared" si="49"/>
        <v>7</v>
      </c>
      <c r="G295" s="24">
        <f t="shared" si="50"/>
        <v>364</v>
      </c>
      <c r="H295" s="25">
        <f t="shared" si="51"/>
        <v>0</v>
      </c>
      <c r="I295" s="26">
        <f t="shared" si="52"/>
        <v>-0.14285714285714285</v>
      </c>
      <c r="J295" s="27" t="str">
        <f>MID('SRSF2 e2 - 2ry Str + Mask'!$A$2,E295,F295)</f>
        <v>.......</v>
      </c>
      <c r="K295" s="26">
        <f t="shared" si="53"/>
        <v>1</v>
      </c>
      <c r="L295" s="27" t="str">
        <f>MID('SRSF2 e2 - 2ry Str + Mask'!$D$2,E295,F295)</f>
        <v>||||||.</v>
      </c>
      <c r="M295" s="26">
        <f t="shared" si="54"/>
        <v>0.14285714285714285</v>
      </c>
      <c r="N295" s="28">
        <f t="shared" si="55"/>
        <v>-0.85714285714285721</v>
      </c>
      <c r="O295" s="29" t="str">
        <f t="shared" si="56"/>
        <v>Sironi_motif2</v>
      </c>
      <c r="P295" s="29" t="str">
        <f t="shared" si="57"/>
        <v>ESS</v>
      </c>
      <c r="Q295" s="28">
        <f t="shared" si="58"/>
        <v>0</v>
      </c>
      <c r="R295" s="30">
        <f t="shared" si="59"/>
        <v>-0.85714285714285721</v>
      </c>
    </row>
    <row r="296" spans="1:18" ht="44" customHeight="1" x14ac:dyDescent="0.15">
      <c r="A296" s="20" t="s">
        <v>58</v>
      </c>
      <c r="B296" s="20" t="s">
        <v>941</v>
      </c>
      <c r="C296" s="20" t="s">
        <v>942</v>
      </c>
      <c r="D296" s="21" t="s">
        <v>938</v>
      </c>
      <c r="E296" s="22">
        <f t="shared" si="48"/>
        <v>357</v>
      </c>
      <c r="F296" s="23">
        <f t="shared" si="49"/>
        <v>8</v>
      </c>
      <c r="G296" s="24">
        <f t="shared" si="50"/>
        <v>365</v>
      </c>
      <c r="H296" s="25">
        <f t="shared" si="51"/>
        <v>0</v>
      </c>
      <c r="I296" s="26">
        <f t="shared" si="52"/>
        <v>-0.125</v>
      </c>
      <c r="J296" s="27" t="str">
        <f>MID('SRSF2 e2 - 2ry Str + Mask'!$A$2,E296,F296)</f>
        <v>........</v>
      </c>
      <c r="K296" s="26">
        <f t="shared" si="53"/>
        <v>1</v>
      </c>
      <c r="L296" s="27" t="str">
        <f>MID('SRSF2 e2 - 2ry Str + Mask'!$D$2,E296,F296)</f>
        <v>||||||..</v>
      </c>
      <c r="M296" s="26">
        <f t="shared" si="54"/>
        <v>0.25</v>
      </c>
      <c r="N296" s="28">
        <f t="shared" si="55"/>
        <v>-0.75</v>
      </c>
      <c r="O296" s="29" t="str">
        <f t="shared" si="56"/>
        <v>Sironi_motif1</v>
      </c>
      <c r="P296" s="29" t="str">
        <f t="shared" si="57"/>
        <v>ESS</v>
      </c>
      <c r="Q296" s="28">
        <f t="shared" si="58"/>
        <v>0</v>
      </c>
      <c r="R296" s="30">
        <f t="shared" si="59"/>
        <v>-0.75</v>
      </c>
    </row>
    <row r="297" spans="1:18" ht="44" customHeight="1" x14ac:dyDescent="0.15">
      <c r="A297" s="20" t="s">
        <v>65</v>
      </c>
      <c r="B297" s="20" t="s">
        <v>943</v>
      </c>
      <c r="C297" s="20" t="s">
        <v>689</v>
      </c>
      <c r="D297" s="21" t="s">
        <v>944</v>
      </c>
      <c r="E297" s="22">
        <f t="shared" si="48"/>
        <v>358</v>
      </c>
      <c r="F297" s="23">
        <f t="shared" si="49"/>
        <v>6</v>
      </c>
      <c r="G297" s="24">
        <f t="shared" si="50"/>
        <v>364</v>
      </c>
      <c r="H297" s="25">
        <f t="shared" si="51"/>
        <v>0</v>
      </c>
      <c r="I297" s="26">
        <f t="shared" si="52"/>
        <v>-0.16666666666666666</v>
      </c>
      <c r="J297" s="27" t="str">
        <f>MID('SRSF2 e2 - 2ry Str + Mask'!$A$2,E297,F297)</f>
        <v>......</v>
      </c>
      <c r="K297" s="26">
        <f t="shared" si="53"/>
        <v>1</v>
      </c>
      <c r="L297" s="27" t="str">
        <f>MID('SRSF2 e2 - 2ry Str + Mask'!$D$2,E297,F297)</f>
        <v>|||||.</v>
      </c>
      <c r="M297" s="26">
        <f t="shared" si="54"/>
        <v>0.16666666666666666</v>
      </c>
      <c r="N297" s="28">
        <f t="shared" si="55"/>
        <v>-0.83333333333333337</v>
      </c>
      <c r="O297" s="29" t="str">
        <f t="shared" si="56"/>
        <v>ESS_hnRNPA1</v>
      </c>
      <c r="P297" s="29" t="str">
        <f t="shared" si="57"/>
        <v>ESS</v>
      </c>
      <c r="Q297" s="28">
        <f t="shared" si="58"/>
        <v>0</v>
      </c>
      <c r="R297" s="30">
        <f t="shared" si="59"/>
        <v>-0.83333333333333337</v>
      </c>
    </row>
    <row r="298" spans="1:18" ht="32" customHeight="1" x14ac:dyDescent="0.15">
      <c r="A298" s="20" t="s">
        <v>35</v>
      </c>
      <c r="B298" s="20" t="s">
        <v>943</v>
      </c>
      <c r="C298" s="20" t="s">
        <v>37</v>
      </c>
      <c r="D298" s="21" t="s">
        <v>944</v>
      </c>
      <c r="E298" s="22">
        <f t="shared" si="48"/>
        <v>358</v>
      </c>
      <c r="F298" s="23">
        <f t="shared" si="49"/>
        <v>6</v>
      </c>
      <c r="G298" s="24">
        <f t="shared" si="50"/>
        <v>364</v>
      </c>
      <c r="H298" s="25">
        <f t="shared" si="51"/>
        <v>0.16666666666666666</v>
      </c>
      <c r="I298" s="26">
        <f t="shared" si="52"/>
        <v>0</v>
      </c>
      <c r="J298" s="27" t="str">
        <f>MID('SRSF2 e2 - 2ry Str + Mask'!$A$2,E298,F298)</f>
        <v>......</v>
      </c>
      <c r="K298" s="26">
        <f t="shared" si="53"/>
        <v>1</v>
      </c>
      <c r="L298" s="27" t="str">
        <f>MID('SRSF2 e2 - 2ry Str + Mask'!$D$2,E298,F298)</f>
        <v>|||||.</v>
      </c>
      <c r="M298" s="26">
        <f t="shared" si="54"/>
        <v>0.16666666666666666</v>
      </c>
      <c r="N298" s="28">
        <f t="shared" si="55"/>
        <v>-0.83333333333333337</v>
      </c>
      <c r="O298" s="29" t="str">
        <f t="shared" si="56"/>
        <v>EIE</v>
      </c>
      <c r="P298" s="29" t="str">
        <f t="shared" si="57"/>
        <v>ESE</v>
      </c>
      <c r="Q298" s="28">
        <f t="shared" si="58"/>
        <v>-0.83333333333333337</v>
      </c>
      <c r="R298" s="30">
        <f t="shared" si="59"/>
        <v>0</v>
      </c>
    </row>
    <row r="299" spans="1:18" ht="32" customHeight="1" x14ac:dyDescent="0.15">
      <c r="A299" s="20" t="s">
        <v>39</v>
      </c>
      <c r="B299" s="20" t="s">
        <v>945</v>
      </c>
      <c r="C299" s="20" t="s">
        <v>946</v>
      </c>
      <c r="D299" s="21" t="s">
        <v>944</v>
      </c>
      <c r="E299" s="22">
        <f t="shared" si="48"/>
        <v>358</v>
      </c>
      <c r="F299" s="23">
        <f t="shared" si="49"/>
        <v>7</v>
      </c>
      <c r="G299" s="24">
        <f t="shared" si="50"/>
        <v>365</v>
      </c>
      <c r="H299" s="25">
        <f t="shared" si="51"/>
        <v>0.14285714285714285</v>
      </c>
      <c r="I299" s="26">
        <f t="shared" si="52"/>
        <v>0</v>
      </c>
      <c r="J299" s="27" t="str">
        <f>MID('SRSF2 e2 - 2ry Str + Mask'!$A$2,E299,F299)</f>
        <v>.......</v>
      </c>
      <c r="K299" s="26">
        <f t="shared" si="53"/>
        <v>1</v>
      </c>
      <c r="L299" s="27" t="str">
        <f>MID('SRSF2 e2 - 2ry Str + Mask'!$D$2,E299,F299)</f>
        <v>|||||..</v>
      </c>
      <c r="M299" s="26">
        <f t="shared" si="54"/>
        <v>0.2857142857142857</v>
      </c>
      <c r="N299" s="28">
        <f t="shared" si="55"/>
        <v>-0.7142857142857143</v>
      </c>
      <c r="O299" s="29" t="str">
        <f t="shared" si="56"/>
        <v>ESE_ASF</v>
      </c>
      <c r="P299" s="29" t="str">
        <f t="shared" si="57"/>
        <v>ESE</v>
      </c>
      <c r="Q299" s="28">
        <f t="shared" si="58"/>
        <v>-0.7142857142857143</v>
      </c>
      <c r="R299" s="30">
        <f t="shared" si="59"/>
        <v>0</v>
      </c>
    </row>
    <row r="300" spans="1:18" ht="44" customHeight="1" x14ac:dyDescent="0.15">
      <c r="A300" s="20" t="s">
        <v>69</v>
      </c>
      <c r="B300" s="20" t="s">
        <v>947</v>
      </c>
      <c r="C300" s="20" t="s">
        <v>948</v>
      </c>
      <c r="D300" s="21" t="s">
        <v>949</v>
      </c>
      <c r="E300" s="22">
        <f t="shared" si="48"/>
        <v>359</v>
      </c>
      <c r="F300" s="23">
        <f t="shared" si="49"/>
        <v>7</v>
      </c>
      <c r="G300" s="24">
        <f t="shared" si="50"/>
        <v>366</v>
      </c>
      <c r="H300" s="25">
        <f t="shared" si="51"/>
        <v>0</v>
      </c>
      <c r="I300" s="26">
        <f t="shared" si="52"/>
        <v>-0.14285714285714285</v>
      </c>
      <c r="J300" s="27" t="str">
        <f>MID('SRSF2 e2 - 2ry Str + Mask'!$A$2,E300,F300)</f>
        <v>.......</v>
      </c>
      <c r="K300" s="26">
        <f t="shared" si="53"/>
        <v>1</v>
      </c>
      <c r="L300" s="27" t="str">
        <f>MID('SRSF2 e2 - 2ry Str + Mask'!$D$2,E300,F300)</f>
        <v>||||...</v>
      </c>
      <c r="M300" s="26">
        <f t="shared" si="54"/>
        <v>0.42857142857142855</v>
      </c>
      <c r="N300" s="28">
        <f t="shared" si="55"/>
        <v>-0.5714285714285714</v>
      </c>
      <c r="O300" s="29" t="str">
        <f t="shared" si="56"/>
        <v>Sironi_motif2</v>
      </c>
      <c r="P300" s="29" t="str">
        <f t="shared" si="57"/>
        <v>ESS</v>
      </c>
      <c r="Q300" s="28">
        <f t="shared" si="58"/>
        <v>0</v>
      </c>
      <c r="R300" s="30">
        <f t="shared" si="59"/>
        <v>-0.5714285714285714</v>
      </c>
    </row>
    <row r="301" spans="1:18" ht="32" customHeight="1" x14ac:dyDescent="0.15">
      <c r="A301" s="20" t="s">
        <v>88</v>
      </c>
      <c r="B301" s="20" t="s">
        <v>950</v>
      </c>
      <c r="C301" s="20" t="s">
        <v>105</v>
      </c>
      <c r="D301" s="21" t="s">
        <v>951</v>
      </c>
      <c r="E301" s="22">
        <f t="shared" si="48"/>
        <v>362</v>
      </c>
      <c r="F301" s="23">
        <f t="shared" si="49"/>
        <v>6</v>
      </c>
      <c r="G301" s="24">
        <f t="shared" si="50"/>
        <v>368</v>
      </c>
      <c r="H301" s="25">
        <f t="shared" si="51"/>
        <v>0.16666666666666666</v>
      </c>
      <c r="I301" s="26">
        <f t="shared" si="52"/>
        <v>0</v>
      </c>
      <c r="J301" s="27" t="str">
        <f>MID('SRSF2 e2 - 2ry Str + Mask'!$A$2,E301,F301)</f>
        <v>....))</v>
      </c>
      <c r="K301" s="26">
        <f t="shared" si="53"/>
        <v>0.66666666666666663</v>
      </c>
      <c r="L301" s="27" t="str">
        <f>MID('SRSF2 e2 - 2ry Str + Mask'!$D$2,E301,F301)</f>
        <v>|.....</v>
      </c>
      <c r="M301" s="26">
        <f t="shared" si="54"/>
        <v>0.83333333333333337</v>
      </c>
      <c r="N301" s="28">
        <f t="shared" si="55"/>
        <v>0.16666666666666674</v>
      </c>
      <c r="O301" s="29" t="str">
        <f t="shared" si="56"/>
        <v>ESE_9G8</v>
      </c>
      <c r="P301" s="29" t="str">
        <f t="shared" si="57"/>
        <v>ESE</v>
      </c>
      <c r="Q301" s="28">
        <f t="shared" si="58"/>
        <v>0.16666666666666674</v>
      </c>
      <c r="R301" s="30">
        <f t="shared" si="59"/>
        <v>0</v>
      </c>
    </row>
    <row r="302" spans="1:18" ht="32" customHeight="1" x14ac:dyDescent="0.15">
      <c r="A302" s="20" t="s">
        <v>46</v>
      </c>
      <c r="B302" s="20" t="s">
        <v>950</v>
      </c>
      <c r="C302" s="20" t="s">
        <v>37</v>
      </c>
      <c r="D302" s="21" t="s">
        <v>951</v>
      </c>
      <c r="E302" s="22">
        <f t="shared" si="48"/>
        <v>362</v>
      </c>
      <c r="F302" s="23">
        <f t="shared" si="49"/>
        <v>6</v>
      </c>
      <c r="G302" s="24">
        <f t="shared" si="50"/>
        <v>368</v>
      </c>
      <c r="H302" s="25">
        <f t="shared" si="51"/>
        <v>0</v>
      </c>
      <c r="I302" s="26">
        <f t="shared" si="52"/>
        <v>-0.16666666666666666</v>
      </c>
      <c r="J302" s="27" t="str">
        <f>MID('SRSF2 e2 - 2ry Str + Mask'!$A$2,E302,F302)</f>
        <v>....))</v>
      </c>
      <c r="K302" s="26">
        <f t="shared" si="53"/>
        <v>0.66666666666666663</v>
      </c>
      <c r="L302" s="27" t="str">
        <f>MID('SRSF2 e2 - 2ry Str + Mask'!$D$2,E302,F302)</f>
        <v>|.....</v>
      </c>
      <c r="M302" s="26">
        <f t="shared" si="54"/>
        <v>0.83333333333333337</v>
      </c>
      <c r="N302" s="28">
        <f t="shared" si="55"/>
        <v>0.16666666666666674</v>
      </c>
      <c r="O302" s="29" t="str">
        <f t="shared" si="56"/>
        <v>IIE</v>
      </c>
      <c r="P302" s="29" t="str">
        <f t="shared" si="57"/>
        <v>ESS</v>
      </c>
      <c r="Q302" s="28">
        <f t="shared" si="58"/>
        <v>0</v>
      </c>
      <c r="R302" s="30">
        <f t="shared" si="59"/>
        <v>0.16666666666666674</v>
      </c>
    </row>
    <row r="303" spans="1:18" ht="32" customHeight="1" x14ac:dyDescent="0.15">
      <c r="A303" s="20" t="s">
        <v>46</v>
      </c>
      <c r="B303" s="20" t="s">
        <v>783</v>
      </c>
      <c r="C303" s="20" t="s">
        <v>37</v>
      </c>
      <c r="D303" s="21" t="s">
        <v>952</v>
      </c>
      <c r="E303" s="22">
        <f t="shared" si="48"/>
        <v>363</v>
      </c>
      <c r="F303" s="23">
        <f t="shared" si="49"/>
        <v>6</v>
      </c>
      <c r="G303" s="24">
        <f t="shared" si="50"/>
        <v>369</v>
      </c>
      <c r="H303" s="25">
        <f t="shared" si="51"/>
        <v>0</v>
      </c>
      <c r="I303" s="26">
        <f t="shared" si="52"/>
        <v>-0.16666666666666666</v>
      </c>
      <c r="J303" s="27" t="str">
        <f>MID('SRSF2 e2 - 2ry Str + Mask'!$A$2,E303,F303)</f>
        <v>...)))</v>
      </c>
      <c r="K303" s="26">
        <f t="shared" si="53"/>
        <v>0.5</v>
      </c>
      <c r="L303" s="27" t="str">
        <f>MID('SRSF2 e2 - 2ry Str + Mask'!$D$2,E303,F303)</f>
        <v>......</v>
      </c>
      <c r="M303" s="26">
        <f t="shared" si="54"/>
        <v>1</v>
      </c>
      <c r="N303" s="28">
        <f t="shared" si="55"/>
        <v>0.5</v>
      </c>
      <c r="O303" s="29" t="str">
        <f t="shared" si="56"/>
        <v>IIE</v>
      </c>
      <c r="P303" s="29" t="str">
        <f t="shared" si="57"/>
        <v>ESS</v>
      </c>
      <c r="Q303" s="28">
        <f t="shared" si="58"/>
        <v>0</v>
      </c>
      <c r="R303" s="30">
        <f t="shared" si="59"/>
        <v>0.5</v>
      </c>
    </row>
    <row r="304" spans="1:18" ht="32" customHeight="1" x14ac:dyDescent="0.15">
      <c r="A304" s="20" t="s">
        <v>46</v>
      </c>
      <c r="B304" s="20" t="s">
        <v>953</v>
      </c>
      <c r="C304" s="20" t="s">
        <v>37</v>
      </c>
      <c r="D304" s="21" t="s">
        <v>954</v>
      </c>
      <c r="E304" s="22">
        <f t="shared" si="48"/>
        <v>364</v>
      </c>
      <c r="F304" s="23">
        <f t="shared" si="49"/>
        <v>6</v>
      </c>
      <c r="G304" s="24">
        <f t="shared" si="50"/>
        <v>370</v>
      </c>
      <c r="H304" s="25">
        <f t="shared" si="51"/>
        <v>0</v>
      </c>
      <c r="I304" s="26">
        <f t="shared" si="52"/>
        <v>-0.16666666666666666</v>
      </c>
      <c r="J304" s="27" t="str">
        <f>MID('SRSF2 e2 - 2ry Str + Mask'!$A$2,E304,F304)</f>
        <v>..))))</v>
      </c>
      <c r="K304" s="26">
        <f t="shared" si="53"/>
        <v>0.33333333333333331</v>
      </c>
      <c r="L304" s="27" t="str">
        <f>MID('SRSF2 e2 - 2ry Str + Mask'!$D$2,E304,F304)</f>
        <v>......</v>
      </c>
      <c r="M304" s="26">
        <f t="shared" si="54"/>
        <v>1</v>
      </c>
      <c r="N304" s="28">
        <f t="shared" si="55"/>
        <v>0.66666666666666674</v>
      </c>
      <c r="O304" s="29" t="str">
        <f t="shared" si="56"/>
        <v>IIE</v>
      </c>
      <c r="P304" s="29" t="str">
        <f t="shared" si="57"/>
        <v>ESS</v>
      </c>
      <c r="Q304" s="28">
        <f t="shared" si="58"/>
        <v>0</v>
      </c>
      <c r="R304" s="30">
        <f t="shared" si="59"/>
        <v>0.66666666666666674</v>
      </c>
    </row>
    <row r="305" spans="1:18" ht="44" customHeight="1" x14ac:dyDescent="0.15">
      <c r="A305" s="20" t="s">
        <v>49</v>
      </c>
      <c r="B305" s="20" t="s">
        <v>955</v>
      </c>
      <c r="C305" s="20" t="s">
        <v>956</v>
      </c>
      <c r="D305" s="21" t="s">
        <v>957</v>
      </c>
      <c r="E305" s="22">
        <f t="shared" si="48"/>
        <v>365</v>
      </c>
      <c r="F305" s="23">
        <f t="shared" si="49"/>
        <v>8</v>
      </c>
      <c r="G305" s="24">
        <f t="shared" si="50"/>
        <v>373</v>
      </c>
      <c r="H305" s="25">
        <f t="shared" si="51"/>
        <v>0.125</v>
      </c>
      <c r="I305" s="26">
        <f t="shared" si="52"/>
        <v>0</v>
      </c>
      <c r="J305" s="27" t="str">
        <f>MID('SRSF2 e2 - 2ry Str + Mask'!$A$2,E305,F305)</f>
        <v>.)))))))</v>
      </c>
      <c r="K305" s="26">
        <f t="shared" si="53"/>
        <v>0.125</v>
      </c>
      <c r="L305" s="27" t="str">
        <f>MID('SRSF2 e2 - 2ry Str + Mask'!$D$2,E305,F305)</f>
        <v>........</v>
      </c>
      <c r="M305" s="26">
        <f t="shared" si="54"/>
        <v>1</v>
      </c>
      <c r="N305" s="28">
        <f t="shared" si="55"/>
        <v>0.875</v>
      </c>
      <c r="O305" s="29" t="str">
        <f t="shared" si="56"/>
        <v>ESE_SC35</v>
      </c>
      <c r="P305" s="29" t="str">
        <f t="shared" si="57"/>
        <v>ESE</v>
      </c>
      <c r="Q305" s="28">
        <f t="shared" si="58"/>
        <v>0.875</v>
      </c>
      <c r="R305" s="30">
        <f t="shared" si="59"/>
        <v>0</v>
      </c>
    </row>
    <row r="306" spans="1:18" ht="32" customHeight="1" x14ac:dyDescent="0.15">
      <c r="A306" s="20" t="s">
        <v>46</v>
      </c>
      <c r="B306" s="20" t="s">
        <v>958</v>
      </c>
      <c r="C306" s="20" t="s">
        <v>37</v>
      </c>
      <c r="D306" s="21" t="s">
        <v>959</v>
      </c>
      <c r="E306" s="22">
        <f t="shared" si="48"/>
        <v>367</v>
      </c>
      <c r="F306" s="23">
        <f t="shared" si="49"/>
        <v>6</v>
      </c>
      <c r="G306" s="24">
        <f t="shared" si="50"/>
        <v>373</v>
      </c>
      <c r="H306" s="25">
        <f t="shared" si="51"/>
        <v>0</v>
      </c>
      <c r="I306" s="26">
        <f t="shared" si="52"/>
        <v>-0.16666666666666666</v>
      </c>
      <c r="J306" s="27" t="str">
        <f>MID('SRSF2 e2 - 2ry Str + Mask'!$A$2,E306,F306)</f>
        <v>))))))</v>
      </c>
      <c r="K306" s="26">
        <f t="shared" si="53"/>
        <v>0</v>
      </c>
      <c r="L306" s="27" t="str">
        <f>MID('SRSF2 e2 - 2ry Str + Mask'!$D$2,E306,F306)</f>
        <v>......</v>
      </c>
      <c r="M306" s="26">
        <f t="shared" si="54"/>
        <v>1</v>
      </c>
      <c r="N306" s="28">
        <f t="shared" si="55"/>
        <v>1</v>
      </c>
      <c r="O306" s="29" t="str">
        <f t="shared" si="56"/>
        <v>IIE</v>
      </c>
      <c r="P306" s="29" t="str">
        <f t="shared" si="57"/>
        <v>ESS</v>
      </c>
      <c r="Q306" s="28">
        <f t="shared" si="58"/>
        <v>0</v>
      </c>
      <c r="R306" s="30">
        <f t="shared" si="59"/>
        <v>1</v>
      </c>
    </row>
    <row r="307" spans="1:18" ht="44" customHeight="1" x14ac:dyDescent="0.15">
      <c r="A307" s="20" t="s">
        <v>24</v>
      </c>
      <c r="B307" s="20" t="s">
        <v>960</v>
      </c>
      <c r="C307" s="20" t="s">
        <v>961</v>
      </c>
      <c r="D307" s="21" t="s">
        <v>959</v>
      </c>
      <c r="E307" s="22">
        <f t="shared" si="48"/>
        <v>367</v>
      </c>
      <c r="F307" s="23">
        <f t="shared" si="49"/>
        <v>8</v>
      </c>
      <c r="G307" s="24">
        <f t="shared" si="50"/>
        <v>375</v>
      </c>
      <c r="H307" s="25">
        <f t="shared" si="51"/>
        <v>0</v>
      </c>
      <c r="I307" s="26">
        <f t="shared" si="52"/>
        <v>-0.125</v>
      </c>
      <c r="J307" s="27" t="str">
        <f>MID('SRSF2 e2 - 2ry Str + Mask'!$A$2,E307,F307)</f>
        <v>)))))).)</v>
      </c>
      <c r="K307" s="26">
        <f t="shared" si="53"/>
        <v>0.125</v>
      </c>
      <c r="L307" s="27" t="str">
        <f>MID('SRSF2 e2 - 2ry Str + Mask'!$D$2,E307,F307)</f>
        <v>........</v>
      </c>
      <c r="M307" s="26">
        <f t="shared" si="54"/>
        <v>1</v>
      </c>
      <c r="N307" s="28">
        <f t="shared" si="55"/>
        <v>0.875</v>
      </c>
      <c r="O307" s="29" t="str">
        <f t="shared" si="56"/>
        <v>Sironi_motif3</v>
      </c>
      <c r="P307" s="29" t="str">
        <f t="shared" si="57"/>
        <v>ESS</v>
      </c>
      <c r="Q307" s="28">
        <f t="shared" si="58"/>
        <v>0</v>
      </c>
      <c r="R307" s="30">
        <f t="shared" si="59"/>
        <v>0.875</v>
      </c>
    </row>
    <row r="308" spans="1:18" ht="32" customHeight="1" x14ac:dyDescent="0.15">
      <c r="A308" s="20" t="s">
        <v>88</v>
      </c>
      <c r="B308" s="20" t="s">
        <v>962</v>
      </c>
      <c r="C308" s="20" t="s">
        <v>963</v>
      </c>
      <c r="D308" s="21" t="s">
        <v>964</v>
      </c>
      <c r="E308" s="22">
        <f t="shared" si="48"/>
        <v>372</v>
      </c>
      <c r="F308" s="23">
        <f t="shared" si="49"/>
        <v>6</v>
      </c>
      <c r="G308" s="24">
        <f t="shared" si="50"/>
        <v>378</v>
      </c>
      <c r="H308" s="25">
        <f t="shared" si="51"/>
        <v>0.16666666666666666</v>
      </c>
      <c r="I308" s="26">
        <f t="shared" si="52"/>
        <v>0</v>
      </c>
      <c r="J308" s="27" t="str">
        <f>MID('SRSF2 e2 - 2ry Str + Mask'!$A$2,E308,F308)</f>
        <v>).))..</v>
      </c>
      <c r="K308" s="26">
        <f t="shared" si="53"/>
        <v>0.5</v>
      </c>
      <c r="L308" s="27" t="str">
        <f>MID('SRSF2 e2 - 2ry Str + Mask'!$D$2,E308,F308)</f>
        <v>......</v>
      </c>
      <c r="M308" s="26">
        <f t="shared" si="54"/>
        <v>1</v>
      </c>
      <c r="N308" s="28">
        <f t="shared" si="55"/>
        <v>0.5</v>
      </c>
      <c r="O308" s="29" t="str">
        <f t="shared" si="56"/>
        <v>ESE_9G8</v>
      </c>
      <c r="P308" s="29" t="str">
        <f t="shared" si="57"/>
        <v>ESE</v>
      </c>
      <c r="Q308" s="28">
        <f t="shared" si="58"/>
        <v>0.5</v>
      </c>
      <c r="R308" s="30">
        <f t="shared" si="59"/>
        <v>0</v>
      </c>
    </row>
    <row r="309" spans="1:18" ht="44" customHeight="1" x14ac:dyDescent="0.15">
      <c r="A309" s="20" t="s">
        <v>65</v>
      </c>
      <c r="B309" s="20" t="s">
        <v>962</v>
      </c>
      <c r="C309" s="20" t="s">
        <v>965</v>
      </c>
      <c r="D309" s="21" t="s">
        <v>964</v>
      </c>
      <c r="E309" s="22">
        <f t="shared" si="48"/>
        <v>372</v>
      </c>
      <c r="F309" s="23">
        <f t="shared" si="49"/>
        <v>6</v>
      </c>
      <c r="G309" s="24">
        <f t="shared" si="50"/>
        <v>378</v>
      </c>
      <c r="H309" s="25">
        <f t="shared" si="51"/>
        <v>0</v>
      </c>
      <c r="I309" s="26">
        <f t="shared" si="52"/>
        <v>-0.16666666666666666</v>
      </c>
      <c r="J309" s="27" t="str">
        <f>MID('SRSF2 e2 - 2ry Str + Mask'!$A$2,E309,F309)</f>
        <v>).))..</v>
      </c>
      <c r="K309" s="26">
        <f t="shared" si="53"/>
        <v>0.5</v>
      </c>
      <c r="L309" s="27" t="str">
        <f>MID('SRSF2 e2 - 2ry Str + Mask'!$D$2,E309,F309)</f>
        <v>......</v>
      </c>
      <c r="M309" s="26">
        <f t="shared" si="54"/>
        <v>1</v>
      </c>
      <c r="N309" s="28">
        <f t="shared" si="55"/>
        <v>0.5</v>
      </c>
      <c r="O309" s="29" t="str">
        <f t="shared" si="56"/>
        <v>ESS_hnRNPA1</v>
      </c>
      <c r="P309" s="29" t="str">
        <f t="shared" si="57"/>
        <v>ESS</v>
      </c>
      <c r="Q309" s="28">
        <f t="shared" si="58"/>
        <v>0</v>
      </c>
      <c r="R309" s="30">
        <f t="shared" si="59"/>
        <v>0.5</v>
      </c>
    </row>
    <row r="310" spans="1:18" ht="32" customHeight="1" x14ac:dyDescent="0.15">
      <c r="A310" s="20" t="s">
        <v>35</v>
      </c>
      <c r="B310" s="20" t="s">
        <v>962</v>
      </c>
      <c r="C310" s="20" t="s">
        <v>37</v>
      </c>
      <c r="D310" s="21" t="s">
        <v>964</v>
      </c>
      <c r="E310" s="22">
        <f t="shared" si="48"/>
        <v>372</v>
      </c>
      <c r="F310" s="23">
        <f t="shared" si="49"/>
        <v>6</v>
      </c>
      <c r="G310" s="24">
        <f t="shared" si="50"/>
        <v>378</v>
      </c>
      <c r="H310" s="25">
        <f t="shared" si="51"/>
        <v>0.16666666666666666</v>
      </c>
      <c r="I310" s="26">
        <f t="shared" si="52"/>
        <v>0</v>
      </c>
      <c r="J310" s="27" t="str">
        <f>MID('SRSF2 e2 - 2ry Str + Mask'!$A$2,E310,F310)</f>
        <v>).))..</v>
      </c>
      <c r="K310" s="26">
        <f t="shared" si="53"/>
        <v>0.5</v>
      </c>
      <c r="L310" s="27" t="str">
        <f>MID('SRSF2 e2 - 2ry Str + Mask'!$D$2,E310,F310)</f>
        <v>......</v>
      </c>
      <c r="M310" s="26">
        <f t="shared" si="54"/>
        <v>1</v>
      </c>
      <c r="N310" s="28">
        <f t="shared" si="55"/>
        <v>0.5</v>
      </c>
      <c r="O310" s="29" t="str">
        <f t="shared" si="56"/>
        <v>EIE</v>
      </c>
      <c r="P310" s="29" t="str">
        <f t="shared" si="57"/>
        <v>ESE</v>
      </c>
      <c r="Q310" s="28">
        <f t="shared" si="58"/>
        <v>0.5</v>
      </c>
      <c r="R310" s="30">
        <f t="shared" si="59"/>
        <v>0</v>
      </c>
    </row>
    <row r="311" spans="1:18" ht="32" customHeight="1" x14ac:dyDescent="0.15">
      <c r="A311" s="20" t="s">
        <v>795</v>
      </c>
      <c r="B311" s="20" t="s">
        <v>966</v>
      </c>
      <c r="C311" s="20" t="s">
        <v>967</v>
      </c>
      <c r="D311" s="21" t="s">
        <v>968</v>
      </c>
      <c r="E311" s="22">
        <f t="shared" si="48"/>
        <v>373</v>
      </c>
      <c r="F311" s="23">
        <f t="shared" si="49"/>
        <v>5</v>
      </c>
      <c r="G311" s="24">
        <f t="shared" si="50"/>
        <v>378</v>
      </c>
      <c r="H311" s="25">
        <f t="shared" si="51"/>
        <v>0.2</v>
      </c>
      <c r="I311" s="26">
        <f t="shared" si="52"/>
        <v>0</v>
      </c>
      <c r="J311" s="27" t="str">
        <f>MID('SRSF2 e2 - 2ry Str + Mask'!$A$2,E311,F311)</f>
        <v>.))..</v>
      </c>
      <c r="K311" s="26">
        <f t="shared" si="53"/>
        <v>0.6</v>
      </c>
      <c r="L311" s="27" t="str">
        <f>MID('SRSF2 e2 - 2ry Str + Mask'!$D$2,E311,F311)</f>
        <v>.....</v>
      </c>
      <c r="M311" s="26">
        <f t="shared" si="54"/>
        <v>1</v>
      </c>
      <c r="N311" s="28">
        <f t="shared" si="55"/>
        <v>0.4</v>
      </c>
      <c r="O311" s="29" t="str">
        <f t="shared" si="56"/>
        <v>ESE_Tra2</v>
      </c>
      <c r="P311" s="29" t="str">
        <f t="shared" si="57"/>
        <v>ESE</v>
      </c>
      <c r="Q311" s="28">
        <f t="shared" si="58"/>
        <v>0.4</v>
      </c>
      <c r="R311" s="30">
        <f t="shared" si="59"/>
        <v>0</v>
      </c>
    </row>
    <row r="312" spans="1:18" ht="44" customHeight="1" x14ac:dyDescent="0.15">
      <c r="A312" s="20" t="s">
        <v>65</v>
      </c>
      <c r="B312" s="20" t="s">
        <v>969</v>
      </c>
      <c r="C312" s="20" t="s">
        <v>71</v>
      </c>
      <c r="D312" s="21" t="s">
        <v>968</v>
      </c>
      <c r="E312" s="22">
        <f t="shared" si="48"/>
        <v>373</v>
      </c>
      <c r="F312" s="23">
        <f t="shared" si="49"/>
        <v>6</v>
      </c>
      <c r="G312" s="24">
        <f t="shared" si="50"/>
        <v>379</v>
      </c>
      <c r="H312" s="25">
        <f t="shared" si="51"/>
        <v>0</v>
      </c>
      <c r="I312" s="26">
        <f t="shared" si="52"/>
        <v>-0.16666666666666666</v>
      </c>
      <c r="J312" s="27" t="str">
        <f>MID('SRSF2 e2 - 2ry Str + Mask'!$A$2,E312,F312)</f>
        <v>.))...</v>
      </c>
      <c r="K312" s="26">
        <f t="shared" si="53"/>
        <v>0.66666666666666663</v>
      </c>
      <c r="L312" s="27" t="str">
        <f>MID('SRSF2 e2 - 2ry Str + Mask'!$D$2,E312,F312)</f>
        <v>......</v>
      </c>
      <c r="M312" s="26">
        <f t="shared" si="54"/>
        <v>1</v>
      </c>
      <c r="N312" s="28">
        <f t="shared" si="55"/>
        <v>0.33333333333333337</v>
      </c>
      <c r="O312" s="29" t="str">
        <f t="shared" si="56"/>
        <v>ESS_hnRNPA1</v>
      </c>
      <c r="P312" s="29" t="str">
        <f t="shared" si="57"/>
        <v>ESS</v>
      </c>
      <c r="Q312" s="28">
        <f t="shared" si="58"/>
        <v>0</v>
      </c>
      <c r="R312" s="30">
        <f t="shared" si="59"/>
        <v>0.33333333333333337</v>
      </c>
    </row>
    <row r="313" spans="1:18" ht="32" customHeight="1" x14ac:dyDescent="0.15">
      <c r="A313" s="20" t="s">
        <v>196</v>
      </c>
      <c r="B313" s="20" t="s">
        <v>969</v>
      </c>
      <c r="C313" s="20" t="s">
        <v>37</v>
      </c>
      <c r="D313" s="21" t="s">
        <v>968</v>
      </c>
      <c r="E313" s="22">
        <f t="shared" si="48"/>
        <v>373</v>
      </c>
      <c r="F313" s="23">
        <f t="shared" si="49"/>
        <v>6</v>
      </c>
      <c r="G313" s="24">
        <f t="shared" si="50"/>
        <v>379</v>
      </c>
      <c r="H313" s="25">
        <f t="shared" si="51"/>
        <v>0.16666666666666666</v>
      </c>
      <c r="I313" s="26">
        <f t="shared" si="52"/>
        <v>0</v>
      </c>
      <c r="J313" s="27" t="str">
        <f>MID('SRSF2 e2 - 2ry Str + Mask'!$A$2,E313,F313)</f>
        <v>.))...</v>
      </c>
      <c r="K313" s="26">
        <f t="shared" si="53"/>
        <v>0.66666666666666663</v>
      </c>
      <c r="L313" s="27" t="str">
        <f>MID('SRSF2 e2 - 2ry Str + Mask'!$D$2,E313,F313)</f>
        <v>......</v>
      </c>
      <c r="M313" s="26">
        <f t="shared" si="54"/>
        <v>1</v>
      </c>
      <c r="N313" s="28">
        <f t="shared" si="55"/>
        <v>0.33333333333333337</v>
      </c>
      <c r="O313" s="29" t="str">
        <f t="shared" si="56"/>
        <v>RESCUE ESE</v>
      </c>
      <c r="P313" s="29" t="str">
        <f t="shared" si="57"/>
        <v>ESE</v>
      </c>
      <c r="Q313" s="28">
        <f t="shared" si="58"/>
        <v>0.33333333333333337</v>
      </c>
      <c r="R313" s="30">
        <f t="shared" si="59"/>
        <v>0</v>
      </c>
    </row>
    <row r="314" spans="1:18" ht="32" customHeight="1" x14ac:dyDescent="0.15">
      <c r="A314" s="20" t="s">
        <v>35</v>
      </c>
      <c r="B314" s="20" t="s">
        <v>969</v>
      </c>
      <c r="C314" s="20" t="s">
        <v>37</v>
      </c>
      <c r="D314" s="21" t="s">
        <v>968</v>
      </c>
      <c r="E314" s="22">
        <f t="shared" si="48"/>
        <v>373</v>
      </c>
      <c r="F314" s="23">
        <f t="shared" si="49"/>
        <v>6</v>
      </c>
      <c r="G314" s="24">
        <f t="shared" si="50"/>
        <v>379</v>
      </c>
      <c r="H314" s="25">
        <f t="shared" si="51"/>
        <v>0.16666666666666666</v>
      </c>
      <c r="I314" s="26">
        <f t="shared" si="52"/>
        <v>0</v>
      </c>
      <c r="J314" s="27" t="str">
        <f>MID('SRSF2 e2 - 2ry Str + Mask'!$A$2,E314,F314)</f>
        <v>.))...</v>
      </c>
      <c r="K314" s="26">
        <f t="shared" si="53"/>
        <v>0.66666666666666663</v>
      </c>
      <c r="L314" s="27" t="str">
        <f>MID('SRSF2 e2 - 2ry Str + Mask'!$D$2,E314,F314)</f>
        <v>......</v>
      </c>
      <c r="M314" s="26">
        <f t="shared" si="54"/>
        <v>1</v>
      </c>
      <c r="N314" s="28">
        <f t="shared" si="55"/>
        <v>0.33333333333333337</v>
      </c>
      <c r="O314" s="29" t="str">
        <f t="shared" si="56"/>
        <v>EIE</v>
      </c>
      <c r="P314" s="29" t="str">
        <f t="shared" si="57"/>
        <v>ESE</v>
      </c>
      <c r="Q314" s="28">
        <f t="shared" si="58"/>
        <v>0.33333333333333337</v>
      </c>
      <c r="R314" s="30">
        <f t="shared" si="59"/>
        <v>0</v>
      </c>
    </row>
    <row r="315" spans="1:18" ht="32" customHeight="1" x14ac:dyDescent="0.15">
      <c r="A315" s="20" t="s">
        <v>196</v>
      </c>
      <c r="B315" s="20" t="s">
        <v>970</v>
      </c>
      <c r="C315" s="20" t="s">
        <v>37</v>
      </c>
      <c r="D315" s="21" t="s">
        <v>971</v>
      </c>
      <c r="E315" s="22">
        <f t="shared" si="48"/>
        <v>374</v>
      </c>
      <c r="F315" s="23">
        <f t="shared" si="49"/>
        <v>6</v>
      </c>
      <c r="G315" s="24">
        <f t="shared" si="50"/>
        <v>380</v>
      </c>
      <c r="H315" s="25">
        <f t="shared" si="51"/>
        <v>0.16666666666666666</v>
      </c>
      <c r="I315" s="26">
        <f t="shared" si="52"/>
        <v>0</v>
      </c>
      <c r="J315" s="27" t="str">
        <f>MID('SRSF2 e2 - 2ry Str + Mask'!$A$2,E315,F315)</f>
        <v>))....</v>
      </c>
      <c r="K315" s="26">
        <f t="shared" si="53"/>
        <v>0.66666666666666663</v>
      </c>
      <c r="L315" s="27" t="str">
        <f>MID('SRSF2 e2 - 2ry Str + Mask'!$D$2,E315,F315)</f>
        <v>......</v>
      </c>
      <c r="M315" s="26">
        <f t="shared" si="54"/>
        <v>1</v>
      </c>
      <c r="N315" s="28">
        <f t="shared" si="55"/>
        <v>0.33333333333333337</v>
      </c>
      <c r="O315" s="29" t="str">
        <f t="shared" si="56"/>
        <v>RESCUE ESE</v>
      </c>
      <c r="P315" s="29" t="str">
        <f t="shared" si="57"/>
        <v>ESE</v>
      </c>
      <c r="Q315" s="28">
        <f t="shared" si="58"/>
        <v>0.33333333333333337</v>
      </c>
      <c r="R315" s="30">
        <f t="shared" si="59"/>
        <v>0</v>
      </c>
    </row>
    <row r="316" spans="1:18" ht="32" customHeight="1" x14ac:dyDescent="0.15">
      <c r="A316" s="20" t="s">
        <v>35</v>
      </c>
      <c r="B316" s="20" t="s">
        <v>970</v>
      </c>
      <c r="C316" s="20" t="s">
        <v>37</v>
      </c>
      <c r="D316" s="21" t="s">
        <v>971</v>
      </c>
      <c r="E316" s="22">
        <f t="shared" si="48"/>
        <v>374</v>
      </c>
      <c r="F316" s="23">
        <f t="shared" si="49"/>
        <v>6</v>
      </c>
      <c r="G316" s="24">
        <f t="shared" si="50"/>
        <v>380</v>
      </c>
      <c r="H316" s="25">
        <f t="shared" si="51"/>
        <v>0.16666666666666666</v>
      </c>
      <c r="I316" s="26">
        <f t="shared" si="52"/>
        <v>0</v>
      </c>
      <c r="J316" s="27" t="str">
        <f>MID('SRSF2 e2 - 2ry Str + Mask'!$A$2,E316,F316)</f>
        <v>))....</v>
      </c>
      <c r="K316" s="26">
        <f t="shared" si="53"/>
        <v>0.66666666666666663</v>
      </c>
      <c r="L316" s="27" t="str">
        <f>MID('SRSF2 e2 - 2ry Str + Mask'!$D$2,E316,F316)</f>
        <v>......</v>
      </c>
      <c r="M316" s="26">
        <f t="shared" si="54"/>
        <v>1</v>
      </c>
      <c r="N316" s="28">
        <f t="shared" si="55"/>
        <v>0.33333333333333337</v>
      </c>
      <c r="O316" s="29" t="str">
        <f t="shared" si="56"/>
        <v>EIE</v>
      </c>
      <c r="P316" s="29" t="str">
        <f t="shared" si="57"/>
        <v>ESE</v>
      </c>
      <c r="Q316" s="28">
        <f t="shared" si="58"/>
        <v>0.33333333333333337</v>
      </c>
      <c r="R316" s="30">
        <f t="shared" si="59"/>
        <v>0</v>
      </c>
    </row>
    <row r="317" spans="1:18" ht="32" customHeight="1" x14ac:dyDescent="0.15">
      <c r="A317" s="20" t="s">
        <v>88</v>
      </c>
      <c r="B317" s="20" t="s">
        <v>972</v>
      </c>
      <c r="C317" s="20" t="s">
        <v>973</v>
      </c>
      <c r="D317" s="21" t="s">
        <v>974</v>
      </c>
      <c r="E317" s="22">
        <f t="shared" si="48"/>
        <v>375</v>
      </c>
      <c r="F317" s="23">
        <f t="shared" si="49"/>
        <v>6</v>
      </c>
      <c r="G317" s="24">
        <f t="shared" si="50"/>
        <v>381</v>
      </c>
      <c r="H317" s="25">
        <f t="shared" si="51"/>
        <v>0.16666666666666666</v>
      </c>
      <c r="I317" s="26">
        <f t="shared" si="52"/>
        <v>0</v>
      </c>
      <c r="J317" s="27" t="str">
        <f>MID('SRSF2 e2 - 2ry Str + Mask'!$A$2,E317,F317)</f>
        <v>).....</v>
      </c>
      <c r="K317" s="26">
        <f t="shared" si="53"/>
        <v>0.83333333333333337</v>
      </c>
      <c r="L317" s="27" t="str">
        <f>MID('SRSF2 e2 - 2ry Str + Mask'!$D$2,E317,F317)</f>
        <v>......</v>
      </c>
      <c r="M317" s="26">
        <f t="shared" si="54"/>
        <v>1</v>
      </c>
      <c r="N317" s="28">
        <f t="shared" si="55"/>
        <v>0.16666666666666663</v>
      </c>
      <c r="O317" s="29" t="str">
        <f t="shared" si="56"/>
        <v>ESE_9G8</v>
      </c>
      <c r="P317" s="29" t="str">
        <f t="shared" si="57"/>
        <v>ESE</v>
      </c>
      <c r="Q317" s="28">
        <f t="shared" si="58"/>
        <v>0.16666666666666663</v>
      </c>
      <c r="R317" s="30">
        <f t="shared" si="59"/>
        <v>0</v>
      </c>
    </row>
    <row r="318" spans="1:18" ht="32" customHeight="1" x14ac:dyDescent="0.15">
      <c r="A318" s="20" t="s">
        <v>196</v>
      </c>
      <c r="B318" s="20" t="s">
        <v>972</v>
      </c>
      <c r="C318" s="20" t="s">
        <v>37</v>
      </c>
      <c r="D318" s="21" t="s">
        <v>974</v>
      </c>
      <c r="E318" s="22">
        <f t="shared" si="48"/>
        <v>375</v>
      </c>
      <c r="F318" s="23">
        <f t="shared" si="49"/>
        <v>6</v>
      </c>
      <c r="G318" s="24">
        <f t="shared" si="50"/>
        <v>381</v>
      </c>
      <c r="H318" s="25">
        <f t="shared" si="51"/>
        <v>0.16666666666666666</v>
      </c>
      <c r="I318" s="26">
        <f t="shared" si="52"/>
        <v>0</v>
      </c>
      <c r="J318" s="27" t="str">
        <f>MID('SRSF2 e2 - 2ry Str + Mask'!$A$2,E318,F318)</f>
        <v>).....</v>
      </c>
      <c r="K318" s="26">
        <f t="shared" si="53"/>
        <v>0.83333333333333337</v>
      </c>
      <c r="L318" s="27" t="str">
        <f>MID('SRSF2 e2 - 2ry Str + Mask'!$D$2,E318,F318)</f>
        <v>......</v>
      </c>
      <c r="M318" s="26">
        <f t="shared" si="54"/>
        <v>1</v>
      </c>
      <c r="N318" s="28">
        <f t="shared" si="55"/>
        <v>0.16666666666666663</v>
      </c>
      <c r="O318" s="29" t="str">
        <f t="shared" si="56"/>
        <v>RESCUE ESE</v>
      </c>
      <c r="P318" s="29" t="str">
        <f t="shared" si="57"/>
        <v>ESE</v>
      </c>
      <c r="Q318" s="28">
        <f t="shared" si="58"/>
        <v>0.16666666666666663</v>
      </c>
      <c r="R318" s="30">
        <f t="shared" si="59"/>
        <v>0</v>
      </c>
    </row>
    <row r="319" spans="1:18" ht="32" customHeight="1" x14ac:dyDescent="0.15">
      <c r="A319" s="20" t="s">
        <v>35</v>
      </c>
      <c r="B319" s="20" t="s">
        <v>972</v>
      </c>
      <c r="C319" s="20" t="s">
        <v>37</v>
      </c>
      <c r="D319" s="21" t="s">
        <v>974</v>
      </c>
      <c r="E319" s="22">
        <f t="shared" si="48"/>
        <v>375</v>
      </c>
      <c r="F319" s="23">
        <f t="shared" si="49"/>
        <v>6</v>
      </c>
      <c r="G319" s="24">
        <f t="shared" si="50"/>
        <v>381</v>
      </c>
      <c r="H319" s="25">
        <f t="shared" si="51"/>
        <v>0.16666666666666666</v>
      </c>
      <c r="I319" s="26">
        <f t="shared" si="52"/>
        <v>0</v>
      </c>
      <c r="J319" s="27" t="str">
        <f>MID('SRSF2 e2 - 2ry Str + Mask'!$A$2,E319,F319)</f>
        <v>).....</v>
      </c>
      <c r="K319" s="26">
        <f t="shared" si="53"/>
        <v>0.83333333333333337</v>
      </c>
      <c r="L319" s="27" t="str">
        <f>MID('SRSF2 e2 - 2ry Str + Mask'!$D$2,E319,F319)</f>
        <v>......</v>
      </c>
      <c r="M319" s="26">
        <f t="shared" si="54"/>
        <v>1</v>
      </c>
      <c r="N319" s="28">
        <f t="shared" si="55"/>
        <v>0.16666666666666663</v>
      </c>
      <c r="O319" s="29" t="str">
        <f t="shared" si="56"/>
        <v>EIE</v>
      </c>
      <c r="P319" s="29" t="str">
        <f t="shared" si="57"/>
        <v>ESE</v>
      </c>
      <c r="Q319" s="28">
        <f t="shared" si="58"/>
        <v>0.16666666666666663</v>
      </c>
      <c r="R319" s="30">
        <f t="shared" si="59"/>
        <v>0</v>
      </c>
    </row>
    <row r="320" spans="1:18" ht="32" customHeight="1" x14ac:dyDescent="0.15">
      <c r="A320" s="20" t="s">
        <v>795</v>
      </c>
      <c r="B320" s="20" t="s">
        <v>975</v>
      </c>
      <c r="C320" s="20" t="s">
        <v>976</v>
      </c>
      <c r="D320" s="21" t="s">
        <v>977</v>
      </c>
      <c r="E320" s="22">
        <f t="shared" si="48"/>
        <v>376</v>
      </c>
      <c r="F320" s="23">
        <f t="shared" si="49"/>
        <v>5</v>
      </c>
      <c r="G320" s="24">
        <f t="shared" si="50"/>
        <v>381</v>
      </c>
      <c r="H320" s="25">
        <f t="shared" si="51"/>
        <v>0.2</v>
      </c>
      <c r="I320" s="26">
        <f t="shared" si="52"/>
        <v>0</v>
      </c>
      <c r="J320" s="27" t="str">
        <f>MID('SRSF2 e2 - 2ry Str + Mask'!$A$2,E320,F320)</f>
        <v>.....</v>
      </c>
      <c r="K320" s="26">
        <f t="shared" si="53"/>
        <v>1</v>
      </c>
      <c r="L320" s="27" t="str">
        <f>MID('SRSF2 e2 - 2ry Str + Mask'!$D$2,E320,F320)</f>
        <v>.....</v>
      </c>
      <c r="M320" s="26">
        <f t="shared" si="54"/>
        <v>1</v>
      </c>
      <c r="N320" s="28">
        <f t="shared" si="55"/>
        <v>0</v>
      </c>
      <c r="O320" s="29" t="str">
        <f t="shared" si="56"/>
        <v>ESE_Tra2</v>
      </c>
      <c r="P320" s="29" t="str">
        <f t="shared" si="57"/>
        <v>ESE</v>
      </c>
      <c r="Q320" s="28">
        <f t="shared" si="58"/>
        <v>0</v>
      </c>
      <c r="R320" s="30">
        <f t="shared" si="59"/>
        <v>0</v>
      </c>
    </row>
    <row r="321" spans="1:18" ht="32" customHeight="1" x14ac:dyDescent="0.15">
      <c r="A321" s="20" t="s">
        <v>35</v>
      </c>
      <c r="B321" s="20" t="s">
        <v>978</v>
      </c>
      <c r="C321" s="20" t="s">
        <v>37</v>
      </c>
      <c r="D321" s="21" t="s">
        <v>977</v>
      </c>
      <c r="E321" s="22">
        <f t="shared" si="48"/>
        <v>376</v>
      </c>
      <c r="F321" s="23">
        <f t="shared" si="49"/>
        <v>6</v>
      </c>
      <c r="G321" s="24">
        <f t="shared" si="50"/>
        <v>382</v>
      </c>
      <c r="H321" s="25">
        <f t="shared" si="51"/>
        <v>0.16666666666666666</v>
      </c>
      <c r="I321" s="26">
        <f t="shared" si="52"/>
        <v>0</v>
      </c>
      <c r="J321" s="27" t="str">
        <f>MID('SRSF2 e2 - 2ry Str + Mask'!$A$2,E321,F321)</f>
        <v>.....(</v>
      </c>
      <c r="K321" s="26">
        <f t="shared" si="53"/>
        <v>0.83333333333333337</v>
      </c>
      <c r="L321" s="27" t="str">
        <f>MID('SRSF2 e2 - 2ry Str + Mask'!$D$2,E321,F321)</f>
        <v>......</v>
      </c>
      <c r="M321" s="26">
        <f t="shared" si="54"/>
        <v>1</v>
      </c>
      <c r="N321" s="28">
        <f t="shared" si="55"/>
        <v>0.16666666666666663</v>
      </c>
      <c r="O321" s="29" t="str">
        <f t="shared" si="56"/>
        <v>EIE</v>
      </c>
      <c r="P321" s="29" t="str">
        <f t="shared" si="57"/>
        <v>ESE</v>
      </c>
      <c r="Q321" s="28">
        <f t="shared" si="58"/>
        <v>0.16666666666666663</v>
      </c>
      <c r="R321" s="30">
        <f t="shared" si="59"/>
        <v>0</v>
      </c>
    </row>
    <row r="322" spans="1:18" ht="32" customHeight="1" x14ac:dyDescent="0.15">
      <c r="A322" s="20" t="s">
        <v>184</v>
      </c>
      <c r="B322" s="20" t="s">
        <v>979</v>
      </c>
      <c r="C322" s="20" t="s">
        <v>980</v>
      </c>
      <c r="D322" s="21" t="s">
        <v>977</v>
      </c>
      <c r="E322" s="22">
        <f t="shared" ref="E322:E342" si="60">MID(D322,12,LEN(D322)-13)+50</f>
        <v>376</v>
      </c>
      <c r="F322" s="23">
        <f t="shared" ref="F322:F342" si="61">LEN(B322)-12</f>
        <v>8</v>
      </c>
      <c r="G322" s="24">
        <f t="shared" ref="G322:G342" si="62">E322+F322</f>
        <v>384</v>
      </c>
      <c r="H322" s="25">
        <f t="shared" ref="H322:H342" si="63">IF(P322="ESE",1/F322,0)</f>
        <v>0</v>
      </c>
      <c r="I322" s="26">
        <f t="shared" ref="I322:I342" si="64">IF(P322="ESS",-1/F322,0)</f>
        <v>-0.125</v>
      </c>
      <c r="J322" s="27" t="str">
        <f>MID('SRSF2 e2 - 2ry Str + Mask'!$A$2,E322,F322)</f>
        <v>.....(((</v>
      </c>
      <c r="K322" s="26">
        <f t="shared" ref="K322:K342" si="65">(F322-LEN(SUBSTITUTE(J322,".","")))/F322</f>
        <v>0.625</v>
      </c>
      <c r="L322" s="27" t="str">
        <f>MID('SRSF2 e2 - 2ry Str + Mask'!$D$2,E322,F322)</f>
        <v>........</v>
      </c>
      <c r="M322" s="26">
        <f t="shared" ref="M322:M342" si="66">(F322-LEN(SUBSTITUTE(L322,".","")))/F322</f>
        <v>1</v>
      </c>
      <c r="N322" s="28">
        <f t="shared" ref="N322:N342" si="67">M322-K322</f>
        <v>0.375</v>
      </c>
      <c r="O322" s="29" t="str">
        <f t="shared" ref="O322:O342" si="68">MID(A322,11,(LEN(A322)-22))</f>
        <v>PESS</v>
      </c>
      <c r="P322" s="29" t="str">
        <f t="shared" ref="P322:P342" si="69">MID(A322,(LEN(A322)-9),3)</f>
        <v>ESS</v>
      </c>
      <c r="Q322" s="28">
        <f t="shared" ref="Q322:Q342" si="70">IF(P322="ESE",N322,0)</f>
        <v>0</v>
      </c>
      <c r="R322" s="30">
        <f t="shared" ref="R322:R342" si="71">IF(P322="ESS",N322,0)</f>
        <v>0.375</v>
      </c>
    </row>
    <row r="323" spans="1:18" ht="32" customHeight="1" x14ac:dyDescent="0.15">
      <c r="A323" s="20" t="s">
        <v>35</v>
      </c>
      <c r="B323" s="20" t="s">
        <v>981</v>
      </c>
      <c r="C323" s="20" t="s">
        <v>37</v>
      </c>
      <c r="D323" s="21" t="s">
        <v>982</v>
      </c>
      <c r="E323" s="22">
        <f t="shared" si="60"/>
        <v>377</v>
      </c>
      <c r="F323" s="23">
        <f t="shared" si="61"/>
        <v>6</v>
      </c>
      <c r="G323" s="24">
        <f t="shared" si="62"/>
        <v>383</v>
      </c>
      <c r="H323" s="25">
        <f t="shared" si="63"/>
        <v>0.16666666666666666</v>
      </c>
      <c r="I323" s="26">
        <f t="shared" si="64"/>
        <v>0</v>
      </c>
      <c r="J323" s="27" t="str">
        <f>MID('SRSF2 e2 - 2ry Str + Mask'!$A$2,E323,F323)</f>
        <v>....((</v>
      </c>
      <c r="K323" s="26">
        <f t="shared" si="65"/>
        <v>0.66666666666666663</v>
      </c>
      <c r="L323" s="27" t="str">
        <f>MID('SRSF2 e2 - 2ry Str + Mask'!$D$2,E323,F323)</f>
        <v>......</v>
      </c>
      <c r="M323" s="26">
        <f t="shared" si="66"/>
        <v>1</v>
      </c>
      <c r="N323" s="28">
        <f t="shared" si="67"/>
        <v>0.33333333333333337</v>
      </c>
      <c r="O323" s="29" t="str">
        <f t="shared" si="68"/>
        <v>EIE</v>
      </c>
      <c r="P323" s="29" t="str">
        <f t="shared" si="69"/>
        <v>ESE</v>
      </c>
      <c r="Q323" s="28">
        <f t="shared" si="70"/>
        <v>0.33333333333333337</v>
      </c>
      <c r="R323" s="30">
        <f t="shared" si="71"/>
        <v>0</v>
      </c>
    </row>
    <row r="324" spans="1:18" ht="32" customHeight="1" x14ac:dyDescent="0.15">
      <c r="A324" s="20" t="s">
        <v>184</v>
      </c>
      <c r="B324" s="20" t="s">
        <v>983</v>
      </c>
      <c r="C324" s="20" t="s">
        <v>984</v>
      </c>
      <c r="D324" s="21" t="s">
        <v>982</v>
      </c>
      <c r="E324" s="22">
        <f t="shared" si="60"/>
        <v>377</v>
      </c>
      <c r="F324" s="23">
        <f t="shared" si="61"/>
        <v>8</v>
      </c>
      <c r="G324" s="24">
        <f t="shared" si="62"/>
        <v>385</v>
      </c>
      <c r="H324" s="25">
        <f t="shared" si="63"/>
        <v>0</v>
      </c>
      <c r="I324" s="26">
        <f t="shared" si="64"/>
        <v>-0.125</v>
      </c>
      <c r="J324" s="27" t="str">
        <f>MID('SRSF2 e2 - 2ry Str + Mask'!$A$2,E324,F324)</f>
        <v>....(((.</v>
      </c>
      <c r="K324" s="26">
        <f t="shared" si="65"/>
        <v>0.625</v>
      </c>
      <c r="L324" s="27" t="str">
        <f>MID('SRSF2 e2 - 2ry Str + Mask'!$D$2,E324,F324)</f>
        <v>........</v>
      </c>
      <c r="M324" s="26">
        <f t="shared" si="66"/>
        <v>1</v>
      </c>
      <c r="N324" s="28">
        <f t="shared" si="67"/>
        <v>0.375</v>
      </c>
      <c r="O324" s="29" t="str">
        <f t="shared" si="68"/>
        <v>PESS</v>
      </c>
      <c r="P324" s="29" t="str">
        <f t="shared" si="69"/>
        <v>ESS</v>
      </c>
      <c r="Q324" s="28">
        <f t="shared" si="70"/>
        <v>0</v>
      </c>
      <c r="R324" s="30">
        <f t="shared" si="71"/>
        <v>0.375</v>
      </c>
    </row>
    <row r="325" spans="1:18" ht="32" customHeight="1" x14ac:dyDescent="0.15">
      <c r="A325" s="20" t="s">
        <v>46</v>
      </c>
      <c r="B325" s="20" t="s">
        <v>985</v>
      </c>
      <c r="C325" s="20" t="s">
        <v>37</v>
      </c>
      <c r="D325" s="21" t="s">
        <v>986</v>
      </c>
      <c r="E325" s="22">
        <f t="shared" si="60"/>
        <v>382</v>
      </c>
      <c r="F325" s="23">
        <f t="shared" si="61"/>
        <v>6</v>
      </c>
      <c r="G325" s="24">
        <f t="shared" si="62"/>
        <v>388</v>
      </c>
      <c r="H325" s="25">
        <f t="shared" si="63"/>
        <v>0</v>
      </c>
      <c r="I325" s="26">
        <f t="shared" si="64"/>
        <v>-0.16666666666666666</v>
      </c>
      <c r="J325" s="27" t="str">
        <f>MID('SRSF2 e2 - 2ry Str + Mask'!$A$2,E325,F325)</f>
        <v>((..((</v>
      </c>
      <c r="K325" s="26">
        <f t="shared" si="65"/>
        <v>0.33333333333333331</v>
      </c>
      <c r="L325" s="27" t="str">
        <f>MID('SRSF2 e2 - 2ry Str + Mask'!$D$2,E325,F325)</f>
        <v>......</v>
      </c>
      <c r="M325" s="26">
        <f t="shared" si="66"/>
        <v>1</v>
      </c>
      <c r="N325" s="28">
        <f t="shared" si="67"/>
        <v>0.66666666666666674</v>
      </c>
      <c r="O325" s="29" t="str">
        <f t="shared" si="68"/>
        <v>IIE</v>
      </c>
      <c r="P325" s="29" t="str">
        <f t="shared" si="69"/>
        <v>ESS</v>
      </c>
      <c r="Q325" s="28">
        <f t="shared" si="70"/>
        <v>0</v>
      </c>
      <c r="R325" s="30">
        <f t="shared" si="71"/>
        <v>0.66666666666666674</v>
      </c>
    </row>
    <row r="326" spans="1:18" ht="44" customHeight="1" x14ac:dyDescent="0.15">
      <c r="A326" s="20" t="s">
        <v>65</v>
      </c>
      <c r="B326" s="20" t="s">
        <v>987</v>
      </c>
      <c r="C326" s="20" t="s">
        <v>988</v>
      </c>
      <c r="D326" s="21" t="s">
        <v>989</v>
      </c>
      <c r="E326" s="22">
        <f t="shared" si="60"/>
        <v>383</v>
      </c>
      <c r="F326" s="23">
        <f t="shared" si="61"/>
        <v>6</v>
      </c>
      <c r="G326" s="24">
        <f t="shared" si="62"/>
        <v>389</v>
      </c>
      <c r="H326" s="25">
        <f t="shared" si="63"/>
        <v>0</v>
      </c>
      <c r="I326" s="26">
        <f t="shared" si="64"/>
        <v>-0.16666666666666666</v>
      </c>
      <c r="J326" s="27" t="str">
        <f>MID('SRSF2 e2 - 2ry Str + Mask'!$A$2,E326,F326)</f>
        <v>(..(((</v>
      </c>
      <c r="K326" s="26">
        <f t="shared" si="65"/>
        <v>0.33333333333333331</v>
      </c>
      <c r="L326" s="27" t="str">
        <f>MID('SRSF2 e2 - 2ry Str + Mask'!$D$2,E326,F326)</f>
        <v>......</v>
      </c>
      <c r="M326" s="26">
        <f t="shared" si="66"/>
        <v>1</v>
      </c>
      <c r="N326" s="28">
        <f t="shared" si="67"/>
        <v>0.66666666666666674</v>
      </c>
      <c r="O326" s="29" t="str">
        <f t="shared" si="68"/>
        <v>ESS_hnRNPA1</v>
      </c>
      <c r="P326" s="29" t="str">
        <f t="shared" si="69"/>
        <v>ESS</v>
      </c>
      <c r="Q326" s="28">
        <f t="shared" si="70"/>
        <v>0</v>
      </c>
      <c r="R326" s="30">
        <f t="shared" si="71"/>
        <v>0.66666666666666674</v>
      </c>
    </row>
    <row r="327" spans="1:18" ht="32" customHeight="1" x14ac:dyDescent="0.15">
      <c r="A327" s="20" t="s">
        <v>46</v>
      </c>
      <c r="B327" s="20" t="s">
        <v>987</v>
      </c>
      <c r="C327" s="20" t="s">
        <v>37</v>
      </c>
      <c r="D327" s="21" t="s">
        <v>989</v>
      </c>
      <c r="E327" s="22">
        <f t="shared" si="60"/>
        <v>383</v>
      </c>
      <c r="F327" s="23">
        <f t="shared" si="61"/>
        <v>6</v>
      </c>
      <c r="G327" s="24">
        <f t="shared" si="62"/>
        <v>389</v>
      </c>
      <c r="H327" s="25">
        <f t="shared" si="63"/>
        <v>0</v>
      </c>
      <c r="I327" s="26">
        <f t="shared" si="64"/>
        <v>-0.16666666666666666</v>
      </c>
      <c r="J327" s="27" t="str">
        <f>MID('SRSF2 e2 - 2ry Str + Mask'!$A$2,E327,F327)</f>
        <v>(..(((</v>
      </c>
      <c r="K327" s="26">
        <f t="shared" si="65"/>
        <v>0.33333333333333331</v>
      </c>
      <c r="L327" s="27" t="str">
        <f>MID('SRSF2 e2 - 2ry Str + Mask'!$D$2,E327,F327)</f>
        <v>......</v>
      </c>
      <c r="M327" s="26">
        <f t="shared" si="66"/>
        <v>1</v>
      </c>
      <c r="N327" s="28">
        <f t="shared" si="67"/>
        <v>0.66666666666666674</v>
      </c>
      <c r="O327" s="29" t="str">
        <f t="shared" si="68"/>
        <v>IIE</v>
      </c>
      <c r="P327" s="29" t="str">
        <f t="shared" si="69"/>
        <v>ESS</v>
      </c>
      <c r="Q327" s="28">
        <f t="shared" si="70"/>
        <v>0</v>
      </c>
      <c r="R327" s="30">
        <f t="shared" si="71"/>
        <v>0.66666666666666674</v>
      </c>
    </row>
    <row r="328" spans="1:18" ht="32" customHeight="1" x14ac:dyDescent="0.15">
      <c r="A328" s="20" t="s">
        <v>184</v>
      </c>
      <c r="B328" s="20" t="s">
        <v>990</v>
      </c>
      <c r="C328" s="20" t="s">
        <v>991</v>
      </c>
      <c r="D328" s="21" t="s">
        <v>989</v>
      </c>
      <c r="E328" s="22">
        <f t="shared" si="60"/>
        <v>383</v>
      </c>
      <c r="F328" s="23">
        <f t="shared" si="61"/>
        <v>8</v>
      </c>
      <c r="G328" s="24">
        <f t="shared" si="62"/>
        <v>391</v>
      </c>
      <c r="H328" s="25">
        <f t="shared" si="63"/>
        <v>0</v>
      </c>
      <c r="I328" s="26">
        <f t="shared" si="64"/>
        <v>-0.125</v>
      </c>
      <c r="J328" s="27" t="str">
        <f>MID('SRSF2 e2 - 2ry Str + Mask'!$A$2,E328,F328)</f>
        <v>(..(((((</v>
      </c>
      <c r="K328" s="26">
        <f t="shared" si="65"/>
        <v>0.25</v>
      </c>
      <c r="L328" s="27" t="str">
        <f>MID('SRSF2 e2 - 2ry Str + Mask'!$D$2,E328,F328)</f>
        <v>........</v>
      </c>
      <c r="M328" s="26">
        <f t="shared" si="66"/>
        <v>1</v>
      </c>
      <c r="N328" s="28">
        <f t="shared" si="67"/>
        <v>0.75</v>
      </c>
      <c r="O328" s="29" t="str">
        <f t="shared" si="68"/>
        <v>PESS</v>
      </c>
      <c r="P328" s="29" t="str">
        <f t="shared" si="69"/>
        <v>ESS</v>
      </c>
      <c r="Q328" s="28">
        <f t="shared" si="70"/>
        <v>0</v>
      </c>
      <c r="R328" s="30">
        <f t="shared" si="71"/>
        <v>0.75</v>
      </c>
    </row>
    <row r="329" spans="1:18" ht="32" customHeight="1" x14ac:dyDescent="0.15">
      <c r="A329" s="20" t="s">
        <v>46</v>
      </c>
      <c r="B329" s="20" t="s">
        <v>992</v>
      </c>
      <c r="C329" s="20" t="s">
        <v>37</v>
      </c>
      <c r="D329" s="21" t="s">
        <v>993</v>
      </c>
      <c r="E329" s="22">
        <f t="shared" si="60"/>
        <v>385</v>
      </c>
      <c r="F329" s="23">
        <f t="shared" si="61"/>
        <v>6</v>
      </c>
      <c r="G329" s="24">
        <f t="shared" si="62"/>
        <v>391</v>
      </c>
      <c r="H329" s="25">
        <f t="shared" si="63"/>
        <v>0</v>
      </c>
      <c r="I329" s="26">
        <f t="shared" si="64"/>
        <v>-0.16666666666666666</v>
      </c>
      <c r="J329" s="27" t="str">
        <f>MID('SRSF2 e2 - 2ry Str + Mask'!$A$2,E329,F329)</f>
        <v>.(((((</v>
      </c>
      <c r="K329" s="26">
        <f t="shared" si="65"/>
        <v>0.16666666666666666</v>
      </c>
      <c r="L329" s="27" t="str">
        <f>MID('SRSF2 e2 - 2ry Str + Mask'!$D$2,E329,F329)</f>
        <v>......</v>
      </c>
      <c r="M329" s="26">
        <f t="shared" si="66"/>
        <v>1</v>
      </c>
      <c r="N329" s="28">
        <f t="shared" si="67"/>
        <v>0.83333333333333337</v>
      </c>
      <c r="O329" s="29" t="str">
        <f t="shared" si="68"/>
        <v>IIE</v>
      </c>
      <c r="P329" s="29" t="str">
        <f t="shared" si="69"/>
        <v>ESS</v>
      </c>
      <c r="Q329" s="28">
        <f t="shared" si="70"/>
        <v>0</v>
      </c>
      <c r="R329" s="30">
        <f t="shared" si="71"/>
        <v>0.83333333333333337</v>
      </c>
    </row>
    <row r="330" spans="1:18" ht="32" customHeight="1" x14ac:dyDescent="0.15">
      <c r="A330" s="20" t="s">
        <v>46</v>
      </c>
      <c r="B330" s="20" t="s">
        <v>994</v>
      </c>
      <c r="C330" s="20" t="s">
        <v>37</v>
      </c>
      <c r="D330" s="21" t="s">
        <v>995</v>
      </c>
      <c r="E330" s="22">
        <f t="shared" si="60"/>
        <v>386</v>
      </c>
      <c r="F330" s="23">
        <f t="shared" si="61"/>
        <v>6</v>
      </c>
      <c r="G330" s="24">
        <f t="shared" si="62"/>
        <v>392</v>
      </c>
      <c r="H330" s="25">
        <f t="shared" si="63"/>
        <v>0</v>
      </c>
      <c r="I330" s="26">
        <f t="shared" si="64"/>
        <v>-0.16666666666666666</v>
      </c>
      <c r="J330" s="27" t="str">
        <f>MID('SRSF2 e2 - 2ry Str + Mask'!$A$2,E330,F330)</f>
        <v>(((((.</v>
      </c>
      <c r="K330" s="26">
        <f t="shared" si="65"/>
        <v>0.16666666666666666</v>
      </c>
      <c r="L330" s="27" t="str">
        <f>MID('SRSF2 e2 - 2ry Str + Mask'!$D$2,E330,F330)</f>
        <v>.....)</v>
      </c>
      <c r="M330" s="26">
        <f t="shared" si="66"/>
        <v>0.83333333333333337</v>
      </c>
      <c r="N330" s="28">
        <f t="shared" si="67"/>
        <v>0.66666666666666674</v>
      </c>
      <c r="O330" s="29" t="str">
        <f t="shared" si="68"/>
        <v>IIE</v>
      </c>
      <c r="P330" s="29" t="str">
        <f t="shared" si="69"/>
        <v>ESS</v>
      </c>
      <c r="Q330" s="28">
        <f t="shared" si="70"/>
        <v>0</v>
      </c>
      <c r="R330" s="30">
        <f t="shared" si="71"/>
        <v>0.66666666666666674</v>
      </c>
    </row>
    <row r="331" spans="1:18" ht="44" customHeight="1" x14ac:dyDescent="0.15">
      <c r="A331" s="20" t="s">
        <v>54</v>
      </c>
      <c r="B331" s="20" t="s">
        <v>996</v>
      </c>
      <c r="C331" s="20" t="s">
        <v>997</v>
      </c>
      <c r="D331" s="21" t="s">
        <v>995</v>
      </c>
      <c r="E331" s="22">
        <f t="shared" si="60"/>
        <v>386</v>
      </c>
      <c r="F331" s="23">
        <f t="shared" si="61"/>
        <v>7</v>
      </c>
      <c r="G331" s="24">
        <f t="shared" si="62"/>
        <v>393</v>
      </c>
      <c r="H331" s="25">
        <f t="shared" si="63"/>
        <v>0.14285714285714285</v>
      </c>
      <c r="I331" s="26">
        <f t="shared" si="64"/>
        <v>0</v>
      </c>
      <c r="J331" s="27" t="str">
        <f>MID('SRSF2 e2 - 2ry Str + Mask'!$A$2,E331,F331)</f>
        <v>(((((.(</v>
      </c>
      <c r="K331" s="26">
        <f t="shared" si="65"/>
        <v>0.14285714285714285</v>
      </c>
      <c r="L331" s="27" t="str">
        <f>MID('SRSF2 e2 - 2ry Str + Mask'!$D$2,E331,F331)</f>
        <v>.....))</v>
      </c>
      <c r="M331" s="26">
        <f t="shared" si="66"/>
        <v>0.7142857142857143</v>
      </c>
      <c r="N331" s="28">
        <f t="shared" si="67"/>
        <v>0.5714285714285714</v>
      </c>
      <c r="O331" s="29" t="str">
        <f t="shared" si="68"/>
        <v>ESE_SRp40</v>
      </c>
      <c r="P331" s="29" t="str">
        <f t="shared" si="69"/>
        <v>ESE</v>
      </c>
      <c r="Q331" s="28">
        <f t="shared" si="70"/>
        <v>0.5714285714285714</v>
      </c>
      <c r="R331" s="30">
        <f t="shared" si="71"/>
        <v>0</v>
      </c>
    </row>
    <row r="332" spans="1:18" ht="44" customHeight="1" x14ac:dyDescent="0.15">
      <c r="A332" s="20" t="s">
        <v>69</v>
      </c>
      <c r="B332" s="20" t="s">
        <v>996</v>
      </c>
      <c r="C332" s="20" t="s">
        <v>998</v>
      </c>
      <c r="D332" s="21" t="s">
        <v>995</v>
      </c>
      <c r="E332" s="22">
        <f t="shared" si="60"/>
        <v>386</v>
      </c>
      <c r="F332" s="23">
        <f t="shared" si="61"/>
        <v>7</v>
      </c>
      <c r="G332" s="24">
        <f t="shared" si="62"/>
        <v>393</v>
      </c>
      <c r="H332" s="25">
        <f t="shared" si="63"/>
        <v>0</v>
      </c>
      <c r="I332" s="26">
        <f t="shared" si="64"/>
        <v>-0.14285714285714285</v>
      </c>
      <c r="J332" s="27" t="str">
        <f>MID('SRSF2 e2 - 2ry Str + Mask'!$A$2,E332,F332)</f>
        <v>(((((.(</v>
      </c>
      <c r="K332" s="26">
        <f t="shared" si="65"/>
        <v>0.14285714285714285</v>
      </c>
      <c r="L332" s="27" t="str">
        <f>MID('SRSF2 e2 - 2ry Str + Mask'!$D$2,E332,F332)</f>
        <v>.....))</v>
      </c>
      <c r="M332" s="26">
        <f t="shared" si="66"/>
        <v>0.7142857142857143</v>
      </c>
      <c r="N332" s="28">
        <f t="shared" si="67"/>
        <v>0.5714285714285714</v>
      </c>
      <c r="O332" s="29" t="str">
        <f t="shared" si="68"/>
        <v>Sironi_motif2</v>
      </c>
      <c r="P332" s="29" t="str">
        <f t="shared" si="69"/>
        <v>ESS</v>
      </c>
      <c r="Q332" s="28">
        <f t="shared" si="70"/>
        <v>0</v>
      </c>
      <c r="R332" s="30">
        <f t="shared" si="71"/>
        <v>0.5714285714285714</v>
      </c>
    </row>
    <row r="333" spans="1:18" ht="32" customHeight="1" x14ac:dyDescent="0.15">
      <c r="A333" s="20" t="s">
        <v>46</v>
      </c>
      <c r="B333" s="20" t="s">
        <v>999</v>
      </c>
      <c r="C333" s="20" t="s">
        <v>37</v>
      </c>
      <c r="D333" s="21" t="s">
        <v>1000</v>
      </c>
      <c r="E333" s="22">
        <f t="shared" si="60"/>
        <v>387</v>
      </c>
      <c r="F333" s="23">
        <f t="shared" si="61"/>
        <v>6</v>
      </c>
      <c r="G333" s="24">
        <f t="shared" si="62"/>
        <v>393</v>
      </c>
      <c r="H333" s="25">
        <f t="shared" si="63"/>
        <v>0</v>
      </c>
      <c r="I333" s="26">
        <f t="shared" si="64"/>
        <v>-0.16666666666666666</v>
      </c>
      <c r="J333" s="27" t="str">
        <f>MID('SRSF2 e2 - 2ry Str + Mask'!$A$2,E333,F333)</f>
        <v>((((.(</v>
      </c>
      <c r="K333" s="26">
        <f t="shared" si="65"/>
        <v>0.16666666666666666</v>
      </c>
      <c r="L333" s="27" t="str">
        <f>MID('SRSF2 e2 - 2ry Str + Mask'!$D$2,E333,F333)</f>
        <v>....))</v>
      </c>
      <c r="M333" s="26">
        <f t="shared" si="66"/>
        <v>0.66666666666666663</v>
      </c>
      <c r="N333" s="28">
        <f t="shared" si="67"/>
        <v>0.5</v>
      </c>
      <c r="O333" s="29" t="str">
        <f t="shared" si="68"/>
        <v>IIE</v>
      </c>
      <c r="P333" s="29" t="str">
        <f t="shared" si="69"/>
        <v>ESS</v>
      </c>
      <c r="Q333" s="28">
        <f t="shared" si="70"/>
        <v>0</v>
      </c>
      <c r="R333" s="30">
        <f t="shared" si="71"/>
        <v>0.5</v>
      </c>
    </row>
    <row r="334" spans="1:18" ht="44" customHeight="1" x14ac:dyDescent="0.15">
      <c r="A334" s="20" t="s">
        <v>69</v>
      </c>
      <c r="B334" s="20" t="s">
        <v>1001</v>
      </c>
      <c r="C334" s="20" t="s">
        <v>303</v>
      </c>
      <c r="D334" s="21" t="s">
        <v>1000</v>
      </c>
      <c r="E334" s="22">
        <f t="shared" si="60"/>
        <v>387</v>
      </c>
      <c r="F334" s="23">
        <f t="shared" si="61"/>
        <v>7</v>
      </c>
      <c r="G334" s="24">
        <f t="shared" si="62"/>
        <v>394</v>
      </c>
      <c r="H334" s="25">
        <f t="shared" si="63"/>
        <v>0</v>
      </c>
      <c r="I334" s="26">
        <f t="shared" si="64"/>
        <v>-0.14285714285714285</v>
      </c>
      <c r="J334" s="27" t="str">
        <f>MID('SRSF2 e2 - 2ry Str + Mask'!$A$2,E334,F334)</f>
        <v>((((.((</v>
      </c>
      <c r="K334" s="26">
        <f t="shared" si="65"/>
        <v>0.14285714285714285</v>
      </c>
      <c r="L334" s="27" t="str">
        <f>MID('SRSF2 e2 - 2ry Str + Mask'!$D$2,E334,F334)</f>
        <v>....)))</v>
      </c>
      <c r="M334" s="26">
        <f t="shared" si="66"/>
        <v>0.5714285714285714</v>
      </c>
      <c r="N334" s="28">
        <f t="shared" si="67"/>
        <v>0.42857142857142855</v>
      </c>
      <c r="O334" s="29" t="str">
        <f t="shared" si="68"/>
        <v>Sironi_motif2</v>
      </c>
      <c r="P334" s="29" t="str">
        <f t="shared" si="69"/>
        <v>ESS</v>
      </c>
      <c r="Q334" s="28">
        <f t="shared" si="70"/>
        <v>0</v>
      </c>
      <c r="R334" s="30">
        <f t="shared" si="71"/>
        <v>0.42857142857142855</v>
      </c>
    </row>
    <row r="335" spans="1:18" ht="32" customHeight="1" x14ac:dyDescent="0.15">
      <c r="A335" s="20" t="s">
        <v>46</v>
      </c>
      <c r="B335" s="20" t="s">
        <v>1002</v>
      </c>
      <c r="C335" s="20" t="s">
        <v>37</v>
      </c>
      <c r="D335" s="21" t="s">
        <v>1003</v>
      </c>
      <c r="E335" s="22">
        <f t="shared" si="60"/>
        <v>388</v>
      </c>
      <c r="F335" s="23">
        <f t="shared" si="61"/>
        <v>6</v>
      </c>
      <c r="G335" s="24">
        <f t="shared" si="62"/>
        <v>394</v>
      </c>
      <c r="H335" s="25">
        <f t="shared" si="63"/>
        <v>0</v>
      </c>
      <c r="I335" s="26">
        <f t="shared" si="64"/>
        <v>-0.16666666666666666</v>
      </c>
      <c r="J335" s="27" t="str">
        <f>MID('SRSF2 e2 - 2ry Str + Mask'!$A$2,E335,F335)</f>
        <v>(((.((</v>
      </c>
      <c r="K335" s="26">
        <f t="shared" si="65"/>
        <v>0.16666666666666666</v>
      </c>
      <c r="L335" s="27" t="str">
        <f>MID('SRSF2 e2 - 2ry Str + Mask'!$D$2,E335,F335)</f>
        <v>...)))</v>
      </c>
      <c r="M335" s="26">
        <f t="shared" si="66"/>
        <v>0.5</v>
      </c>
      <c r="N335" s="28">
        <f t="shared" si="67"/>
        <v>0.33333333333333337</v>
      </c>
      <c r="O335" s="29" t="str">
        <f t="shared" si="68"/>
        <v>IIE</v>
      </c>
      <c r="P335" s="29" t="str">
        <f t="shared" si="69"/>
        <v>ESS</v>
      </c>
      <c r="Q335" s="28">
        <f t="shared" si="70"/>
        <v>0</v>
      </c>
      <c r="R335" s="30">
        <f t="shared" si="71"/>
        <v>0.33333333333333337</v>
      </c>
    </row>
    <row r="336" spans="1:18" ht="44" customHeight="1" x14ac:dyDescent="0.15">
      <c r="A336" s="20" t="s">
        <v>69</v>
      </c>
      <c r="B336" s="20" t="s">
        <v>1004</v>
      </c>
      <c r="C336" s="20" t="s">
        <v>1005</v>
      </c>
      <c r="D336" s="21" t="s">
        <v>1003</v>
      </c>
      <c r="E336" s="22">
        <f t="shared" si="60"/>
        <v>388</v>
      </c>
      <c r="F336" s="23">
        <f t="shared" si="61"/>
        <v>7</v>
      </c>
      <c r="G336" s="24">
        <f t="shared" si="62"/>
        <v>395</v>
      </c>
      <c r="H336" s="25">
        <f t="shared" si="63"/>
        <v>0</v>
      </c>
      <c r="I336" s="26">
        <f t="shared" si="64"/>
        <v>-0.14285714285714285</v>
      </c>
      <c r="J336" s="27" t="str">
        <f>MID('SRSF2 e2 - 2ry Str + Mask'!$A$2,E336,F336)</f>
        <v>(((.((.</v>
      </c>
      <c r="K336" s="26">
        <f t="shared" si="65"/>
        <v>0.2857142857142857</v>
      </c>
      <c r="L336" s="27" t="str">
        <f>MID('SRSF2 e2 - 2ry Str + Mask'!$D$2,E336,F336)</f>
        <v>...))))</v>
      </c>
      <c r="M336" s="26">
        <f t="shared" si="66"/>
        <v>0.42857142857142855</v>
      </c>
      <c r="N336" s="28">
        <f t="shared" si="67"/>
        <v>0.14285714285714285</v>
      </c>
      <c r="O336" s="29" t="str">
        <f t="shared" si="68"/>
        <v>Sironi_motif2</v>
      </c>
      <c r="P336" s="29" t="str">
        <f t="shared" si="69"/>
        <v>ESS</v>
      </c>
      <c r="Q336" s="28">
        <f t="shared" si="70"/>
        <v>0</v>
      </c>
      <c r="R336" s="30">
        <f t="shared" si="71"/>
        <v>0.14285714285714285</v>
      </c>
    </row>
    <row r="337" spans="1:18" ht="32" customHeight="1" x14ac:dyDescent="0.15">
      <c r="A337" s="20" t="s">
        <v>46</v>
      </c>
      <c r="B337" s="20" t="s">
        <v>1006</v>
      </c>
      <c r="C337" s="20" t="s">
        <v>37</v>
      </c>
      <c r="D337" s="21" t="s">
        <v>1007</v>
      </c>
      <c r="E337" s="22">
        <f t="shared" si="60"/>
        <v>389</v>
      </c>
      <c r="F337" s="23">
        <f t="shared" si="61"/>
        <v>6</v>
      </c>
      <c r="G337" s="24">
        <f t="shared" si="62"/>
        <v>395</v>
      </c>
      <c r="H337" s="25">
        <f t="shared" si="63"/>
        <v>0</v>
      </c>
      <c r="I337" s="26">
        <f t="shared" si="64"/>
        <v>-0.16666666666666666</v>
      </c>
      <c r="J337" s="27" t="str">
        <f>MID('SRSF2 e2 - 2ry Str + Mask'!$A$2,E337,F337)</f>
        <v>((.((.</v>
      </c>
      <c r="K337" s="26">
        <f t="shared" si="65"/>
        <v>0.33333333333333331</v>
      </c>
      <c r="L337" s="27" t="str">
        <f>MID('SRSF2 e2 - 2ry Str + Mask'!$D$2,E337,F337)</f>
        <v>..))))</v>
      </c>
      <c r="M337" s="26">
        <f t="shared" si="66"/>
        <v>0.33333333333333331</v>
      </c>
      <c r="N337" s="28">
        <f t="shared" si="67"/>
        <v>0</v>
      </c>
      <c r="O337" s="29" t="str">
        <f t="shared" si="68"/>
        <v>IIE</v>
      </c>
      <c r="P337" s="29" t="str">
        <f t="shared" si="69"/>
        <v>ESS</v>
      </c>
      <c r="Q337" s="28">
        <f t="shared" si="70"/>
        <v>0</v>
      </c>
      <c r="R337" s="30">
        <f t="shared" si="71"/>
        <v>0</v>
      </c>
    </row>
    <row r="338" spans="1:18" ht="32" customHeight="1" x14ac:dyDescent="0.15">
      <c r="A338" s="20" t="s">
        <v>35</v>
      </c>
      <c r="B338" s="20" t="s">
        <v>1008</v>
      </c>
      <c r="C338" s="20" t="s">
        <v>37</v>
      </c>
      <c r="D338" s="21" t="s">
        <v>1009</v>
      </c>
      <c r="E338" s="22">
        <f t="shared" si="60"/>
        <v>390</v>
      </c>
      <c r="F338" s="23">
        <f t="shared" si="61"/>
        <v>6</v>
      </c>
      <c r="G338" s="24">
        <f t="shared" si="62"/>
        <v>396</v>
      </c>
      <c r="H338" s="25">
        <f t="shared" si="63"/>
        <v>0.16666666666666666</v>
      </c>
      <c r="I338" s="26">
        <f t="shared" si="64"/>
        <v>0</v>
      </c>
      <c r="J338" s="27" t="str">
        <f>MID('SRSF2 e2 - 2ry Str + Mask'!$A$2,E338,F338)</f>
        <v>(.((..</v>
      </c>
      <c r="K338" s="26">
        <f t="shared" si="65"/>
        <v>0.5</v>
      </c>
      <c r="L338" s="27" t="str">
        <f>MID('SRSF2 e2 - 2ry Str + Mask'!$D$2,E338,F338)</f>
        <v>.)))).</v>
      </c>
      <c r="M338" s="26">
        <f t="shared" si="66"/>
        <v>0.33333333333333331</v>
      </c>
      <c r="N338" s="28">
        <f t="shared" si="67"/>
        <v>-0.16666666666666669</v>
      </c>
      <c r="O338" s="29" t="str">
        <f t="shared" si="68"/>
        <v>EIE</v>
      </c>
      <c r="P338" s="29" t="str">
        <f t="shared" si="69"/>
        <v>ESE</v>
      </c>
      <c r="Q338" s="28">
        <f t="shared" si="70"/>
        <v>-0.16666666666666669</v>
      </c>
      <c r="R338" s="30">
        <f t="shared" si="71"/>
        <v>0</v>
      </c>
    </row>
    <row r="339" spans="1:18" ht="32" customHeight="1" x14ac:dyDescent="0.15">
      <c r="A339" s="20" t="s">
        <v>46</v>
      </c>
      <c r="B339" s="20" t="s">
        <v>1008</v>
      </c>
      <c r="C339" s="20" t="s">
        <v>37</v>
      </c>
      <c r="D339" s="21" t="s">
        <v>1009</v>
      </c>
      <c r="E339" s="22">
        <f t="shared" si="60"/>
        <v>390</v>
      </c>
      <c r="F339" s="23">
        <f t="shared" si="61"/>
        <v>6</v>
      </c>
      <c r="G339" s="24">
        <f t="shared" si="62"/>
        <v>396</v>
      </c>
      <c r="H339" s="25">
        <f t="shared" si="63"/>
        <v>0</v>
      </c>
      <c r="I339" s="26">
        <f t="shared" si="64"/>
        <v>-0.16666666666666666</v>
      </c>
      <c r="J339" s="27" t="str">
        <f>MID('SRSF2 e2 - 2ry Str + Mask'!$A$2,E339,F339)</f>
        <v>(.((..</v>
      </c>
      <c r="K339" s="26">
        <f t="shared" si="65"/>
        <v>0.5</v>
      </c>
      <c r="L339" s="27" t="str">
        <f>MID('SRSF2 e2 - 2ry Str + Mask'!$D$2,E339,F339)</f>
        <v>.)))).</v>
      </c>
      <c r="M339" s="26">
        <f t="shared" si="66"/>
        <v>0.33333333333333331</v>
      </c>
      <c r="N339" s="28">
        <f t="shared" si="67"/>
        <v>-0.16666666666666669</v>
      </c>
      <c r="O339" s="29" t="str">
        <f t="shared" si="68"/>
        <v>IIE</v>
      </c>
      <c r="P339" s="29" t="str">
        <f t="shared" si="69"/>
        <v>ESS</v>
      </c>
      <c r="Q339" s="28">
        <f t="shared" si="70"/>
        <v>0</v>
      </c>
      <c r="R339" s="30">
        <f t="shared" si="71"/>
        <v>-0.16666666666666669</v>
      </c>
    </row>
    <row r="340" spans="1:18" ht="32" customHeight="1" x14ac:dyDescent="0.15">
      <c r="A340" s="20" t="s">
        <v>35</v>
      </c>
      <c r="B340" s="20" t="s">
        <v>808</v>
      </c>
      <c r="C340" s="20" t="s">
        <v>37</v>
      </c>
      <c r="D340" s="21" t="s">
        <v>1010</v>
      </c>
      <c r="E340" s="22">
        <f t="shared" si="60"/>
        <v>391</v>
      </c>
      <c r="F340" s="23">
        <f t="shared" si="61"/>
        <v>6</v>
      </c>
      <c r="G340" s="24">
        <f t="shared" si="62"/>
        <v>397</v>
      </c>
      <c r="H340" s="25">
        <f t="shared" si="63"/>
        <v>0.16666666666666666</v>
      </c>
      <c r="I340" s="26">
        <f t="shared" si="64"/>
        <v>0</v>
      </c>
      <c r="J340" s="27" t="str">
        <f>MID('SRSF2 e2 - 2ry Str + Mask'!$A$2,E340,F340)</f>
        <v>.((...</v>
      </c>
      <c r="K340" s="26">
        <f t="shared" si="65"/>
        <v>0.66666666666666663</v>
      </c>
      <c r="L340" s="27" t="str">
        <f>MID('SRSF2 e2 - 2ry Str + Mask'!$D$2,E340,F340)</f>
        <v>))))..</v>
      </c>
      <c r="M340" s="26">
        <f t="shared" si="66"/>
        <v>0.33333333333333331</v>
      </c>
      <c r="N340" s="28">
        <f t="shared" si="67"/>
        <v>-0.33333333333333331</v>
      </c>
      <c r="O340" s="29" t="str">
        <f t="shared" si="68"/>
        <v>EIE</v>
      </c>
      <c r="P340" s="29" t="str">
        <f t="shared" si="69"/>
        <v>ESE</v>
      </c>
      <c r="Q340" s="28">
        <f t="shared" si="70"/>
        <v>-0.33333333333333331</v>
      </c>
      <c r="R340" s="30">
        <f t="shared" si="71"/>
        <v>0</v>
      </c>
    </row>
    <row r="341" spans="1:18" ht="32" customHeight="1" x14ac:dyDescent="0.15">
      <c r="A341" s="20" t="s">
        <v>46</v>
      </c>
      <c r="B341" s="20" t="s">
        <v>808</v>
      </c>
      <c r="C341" s="20" t="s">
        <v>37</v>
      </c>
      <c r="D341" s="21" t="s">
        <v>1010</v>
      </c>
      <c r="E341" s="22">
        <f t="shared" si="60"/>
        <v>391</v>
      </c>
      <c r="F341" s="23">
        <f t="shared" si="61"/>
        <v>6</v>
      </c>
      <c r="G341" s="24">
        <f t="shared" si="62"/>
        <v>397</v>
      </c>
      <c r="H341" s="25">
        <f t="shared" si="63"/>
        <v>0</v>
      </c>
      <c r="I341" s="26">
        <f t="shared" si="64"/>
        <v>-0.16666666666666666</v>
      </c>
      <c r="J341" s="27" t="str">
        <f>MID('SRSF2 e2 - 2ry Str + Mask'!$A$2,E341,F341)</f>
        <v>.((...</v>
      </c>
      <c r="K341" s="26">
        <f t="shared" si="65"/>
        <v>0.66666666666666663</v>
      </c>
      <c r="L341" s="27" t="str">
        <f>MID('SRSF2 e2 - 2ry Str + Mask'!$D$2,E341,F341)</f>
        <v>))))..</v>
      </c>
      <c r="M341" s="26">
        <f t="shared" si="66"/>
        <v>0.33333333333333331</v>
      </c>
      <c r="N341" s="28">
        <f t="shared" si="67"/>
        <v>-0.33333333333333331</v>
      </c>
      <c r="O341" s="29" t="str">
        <f t="shared" si="68"/>
        <v>IIE</v>
      </c>
      <c r="P341" s="29" t="str">
        <f t="shared" si="69"/>
        <v>ESS</v>
      </c>
      <c r="Q341" s="28">
        <f t="shared" si="70"/>
        <v>0</v>
      </c>
      <c r="R341" s="30">
        <f t="shared" si="71"/>
        <v>-0.33333333333333331</v>
      </c>
    </row>
    <row r="342" spans="1:18" ht="32" customHeight="1" x14ac:dyDescent="0.15">
      <c r="A342" s="20" t="s">
        <v>88</v>
      </c>
      <c r="B342" s="20" t="s">
        <v>810</v>
      </c>
      <c r="C342" s="20" t="s">
        <v>811</v>
      </c>
      <c r="D342" s="21" t="s">
        <v>1011</v>
      </c>
      <c r="E342" s="22">
        <f t="shared" si="60"/>
        <v>393</v>
      </c>
      <c r="F342" s="23">
        <f t="shared" si="61"/>
        <v>6</v>
      </c>
      <c r="G342" s="24">
        <f t="shared" si="62"/>
        <v>399</v>
      </c>
      <c r="H342" s="25">
        <f t="shared" si="63"/>
        <v>0.16666666666666666</v>
      </c>
      <c r="I342" s="26">
        <f t="shared" si="64"/>
        <v>0</v>
      </c>
      <c r="J342" s="27" t="str">
        <f>MID('SRSF2 e2 - 2ry Str + Mask'!$A$2,E342,F342)</f>
        <v>(...))</v>
      </c>
      <c r="K342" s="26">
        <f t="shared" si="65"/>
        <v>0.5</v>
      </c>
      <c r="L342" s="27" t="str">
        <f>MID('SRSF2 e2 - 2ry Str + Mask'!$D$2,E342,F342)</f>
        <v>))..))</v>
      </c>
      <c r="M342" s="26">
        <f t="shared" si="66"/>
        <v>0.33333333333333331</v>
      </c>
      <c r="N342" s="28">
        <f t="shared" si="67"/>
        <v>-0.16666666666666669</v>
      </c>
      <c r="O342" s="29" t="str">
        <f t="shared" si="68"/>
        <v>ESE_9G8</v>
      </c>
      <c r="P342" s="29" t="str">
        <f t="shared" si="69"/>
        <v>ESE</v>
      </c>
      <c r="Q342" s="28">
        <f t="shared" si="70"/>
        <v>-0.16666666666666669</v>
      </c>
      <c r="R342" s="30">
        <f t="shared" si="71"/>
        <v>0</v>
      </c>
    </row>
  </sheetData>
  <pageMargins left="1" right="1" top="1" bottom="1" header="0.25" footer="0.25"/>
  <pageSetup orientation="portrait"/>
  <headerFooter>
    <oddFooter>&amp;C&amp;"Helvetica Neue,Regular"&amp;12&amp;K000000&amp;P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R452"/>
  <sheetViews>
    <sheetView showGridLines="0" workbookViewId="0">
      <pane xSplit="1" ySplit="1" topLeftCell="B2" activePane="bottomRight" state="frozen"/>
      <selection pane="topRight"/>
      <selection pane="bottomLeft"/>
      <selection pane="bottomRight" activeCell="G1" sqref="G1:K1"/>
    </sheetView>
  </sheetViews>
  <sheetFormatPr baseColWidth="10" defaultColWidth="16.33203125" defaultRowHeight="20" customHeight="1" x14ac:dyDescent="0.15"/>
  <cols>
    <col min="1" max="1" width="5.33203125" style="42" customWidth="1"/>
    <col min="2" max="4" width="7.6640625" style="42" customWidth="1"/>
    <col min="5" max="5" width="8.83203125" style="42" customWidth="1"/>
    <col min="6" max="6" width="34.83203125" style="42" customWidth="1"/>
    <col min="7" max="11" width="5.83203125" style="42" customWidth="1"/>
    <col min="12" max="12" width="7.1640625" style="42" customWidth="1"/>
    <col min="13" max="14" width="5.83203125" style="42" customWidth="1"/>
    <col min="15" max="15" width="7.1640625" style="42" customWidth="1"/>
    <col min="16" max="18" width="5.83203125" style="42" customWidth="1"/>
    <col min="19" max="19" width="16.33203125" style="42" customWidth="1"/>
    <col min="20" max="16384" width="16.33203125" style="42"/>
  </cols>
  <sheetData>
    <row r="1" spans="1:18" ht="20.25" customHeight="1" x14ac:dyDescent="0.15">
      <c r="A1" s="2" t="s">
        <v>459</v>
      </c>
      <c r="B1" s="2" t="s">
        <v>460</v>
      </c>
      <c r="C1" s="2" t="s">
        <v>461</v>
      </c>
      <c r="D1" s="2" t="s">
        <v>462</v>
      </c>
      <c r="E1" s="2" t="s">
        <v>463</v>
      </c>
      <c r="F1" s="2" t="s">
        <v>464</v>
      </c>
      <c r="G1" s="2" t="s">
        <v>465</v>
      </c>
      <c r="H1" s="2" t="s">
        <v>466</v>
      </c>
      <c r="I1" s="2" t="s">
        <v>467</v>
      </c>
      <c r="J1" s="2" t="s">
        <v>468</v>
      </c>
      <c r="K1" s="2" t="s">
        <v>469</v>
      </c>
      <c r="L1" s="2" t="s">
        <v>470</v>
      </c>
      <c r="M1" s="2" t="s">
        <v>471</v>
      </c>
      <c r="N1" s="2" t="s">
        <v>472</v>
      </c>
      <c r="O1" s="2" t="s">
        <v>473</v>
      </c>
      <c r="P1" s="2" t="s">
        <v>474</v>
      </c>
      <c r="Q1" s="2" t="s">
        <v>475</v>
      </c>
      <c r="R1" s="2" t="s">
        <v>476</v>
      </c>
    </row>
    <row r="2" spans="1:18" ht="20.25" customHeight="1" x14ac:dyDescent="0.15">
      <c r="A2" s="32">
        <v>1</v>
      </c>
      <c r="B2" s="33" t="str">
        <f>IF($A2&lt;=LEN('SRSF2 e2 - 2ry Str + Mask'!A$2),MID('SRSF2 e2 - 2ry Str + Mask'!A$2,$A2,1),"")</f>
        <v>.</v>
      </c>
      <c r="C2" s="34" t="str">
        <f>IF($A2&lt;=LEN('SRSF2 e2 - 2ry Str + Mask'!B$2),MID('SRSF2 e2 - 2ry Str + Mask'!B$2,$A2,1),"")</f>
        <v>.</v>
      </c>
      <c r="D2" s="34" t="str">
        <f>IF($A2&lt;=LEN('SRSF2 e2 - 2ry Str + Mask'!C$2),MID('SRSF2 e2 - 2ry Str + Mask'!C$2,$A2,1),"")</f>
        <v>.</v>
      </c>
      <c r="E2" s="34" t="str">
        <f t="shared" ref="E2:E65" si="0">IF(D2="x","|",C2)</f>
        <v>.</v>
      </c>
      <c r="F2" s="34" t="str">
        <f>E2</f>
        <v>.</v>
      </c>
      <c r="G2" s="35">
        <f>IF($A2&lt;=LEN('SRSF2 e2 - 2ry Str + Mask'!A$2),SUMIF('SRSF2 e2 - HSF3.0'!E2:E342,"&lt;="&amp;$A2,'SRSF2 e2 - HSF3.0'!H2:H342)-SUMIF('SRSF2 e2 - HSF3.0'!G2:G342,"&lt;="&amp;$A2,'SRSF2 e2 - HSF3.0'!H2:H342),"")</f>
        <v>0</v>
      </c>
      <c r="H2" s="35">
        <f>IF($A2&lt;=LEN('SRSF2 e2 - 2ry Str + Mask'!A$2),SUMIF('SRSF2 e2 - HSF3.0'!E2:E342,"&lt;="&amp;$A2,'SRSF2 e2 - HSF3.0'!I2:I342)-SUMIF('SRSF2 e2 - HSF3.0'!G2:G342,"&lt;="&amp;$A2,'SRSF2 e2 - HSF3.0'!I2:I342),"")</f>
        <v>0</v>
      </c>
      <c r="I2" s="35">
        <f>IF($A2&lt;=LEN('SRSF2 e2 - 2ry Str + Mask'!A$2),G2+H2,"")</f>
        <v>0</v>
      </c>
      <c r="J2" s="35">
        <f t="shared" ref="J2:J65" si="1">IF(OR(B2=".",B2=""),G2,0)</f>
        <v>0</v>
      </c>
      <c r="K2" s="35">
        <f t="shared" ref="K2:K65" si="2">IF(OR(B2=".",B2=""),H2,0)</f>
        <v>0</v>
      </c>
      <c r="L2" s="35">
        <f t="shared" ref="L2:L65" si="3">IF(OR(B2=".",B2=""),I2,0)</f>
        <v>0</v>
      </c>
      <c r="M2" s="35">
        <f t="shared" ref="M2:M65" si="4">IF(OR(E2=".",E2=""),G2,0)</f>
        <v>0</v>
      </c>
      <c r="N2" s="35">
        <f t="shared" ref="N2:N65" si="5">IF(OR(E2=".",E2=""),H2,0)</f>
        <v>0</v>
      </c>
      <c r="O2" s="35">
        <f t="shared" ref="O2:O65" si="6">IF(OR(E2=".",E2=""),I2,0)</f>
        <v>0</v>
      </c>
      <c r="P2" s="35">
        <f>IF($A2&lt;=LEN('SRSF2 e2 - 2ry Str + Mask'!A$2),M2-J2,"")</f>
        <v>0</v>
      </c>
      <c r="Q2" s="35">
        <f>IF($A2&lt;=LEN('SRSF2 e2 - 2ry Str + Mask'!A$2),N2-K2,"")</f>
        <v>0</v>
      </c>
      <c r="R2" s="35">
        <f>IF($A2&lt;=LEN('SRSF2 e2 - 2ry Str + Mask'!A$2),O2-L2,"")</f>
        <v>0</v>
      </c>
    </row>
    <row r="3" spans="1:18" ht="20" customHeight="1" x14ac:dyDescent="0.15">
      <c r="A3" s="36">
        <v>2</v>
      </c>
      <c r="B3" s="37" t="str">
        <f>IF($A3&lt;=LEN('SRSF2 e2 - 2ry Str + Mask'!A$2),MID('SRSF2 e2 - 2ry Str + Mask'!A$2,$A3,1),"")</f>
        <v>.</v>
      </c>
      <c r="C3" s="38" t="str">
        <f>IF($A3&lt;=LEN('SRSF2 e2 - 2ry Str + Mask'!B$2),MID('SRSF2 e2 - 2ry Str + Mask'!B$2,$A3,1),"")</f>
        <v>.</v>
      </c>
      <c r="D3" s="38" t="str">
        <f>IF($A3&lt;=LEN('SRSF2 e2 - 2ry Str + Mask'!C$2),MID('SRSF2 e2 - 2ry Str + Mask'!C$2,$A3,1),"")</f>
        <v>.</v>
      </c>
      <c r="E3" s="38" t="str">
        <f t="shared" si="0"/>
        <v>.</v>
      </c>
      <c r="F3" s="38" t="str">
        <f t="shared" ref="F3:F66" si="7">CONCATENATE(F2,E3)</f>
        <v>..</v>
      </c>
      <c r="G3" s="39">
        <f>IF($A3&lt;=LEN('SRSF2 e2 - 2ry Str + Mask'!A$2),SUMIF('SRSF2 e2 - HSF3.0'!E2:E342,"&lt;="&amp;$A3,'SRSF2 e2 - HSF3.0'!H2:H342)-SUMIF('SRSF2 e2 - HSF3.0'!G2:G342,"&lt;="&amp;$A3,'SRSF2 e2 - HSF3.0'!H2:H342),"")</f>
        <v>0</v>
      </c>
      <c r="H3" s="39">
        <f>IF($A3&lt;=LEN('SRSF2 e2 - 2ry Str + Mask'!A$2),SUMIF('SRSF2 e2 - HSF3.0'!E2:E342,"&lt;="&amp;$A3,'SRSF2 e2 - HSF3.0'!I2:I342)-SUMIF('SRSF2 e2 - HSF3.0'!G2:G342,"&lt;="&amp;$A3,'SRSF2 e2 - HSF3.0'!I2:I342),"")</f>
        <v>0</v>
      </c>
      <c r="I3" s="39">
        <f>IF($A3&lt;=LEN('SRSF2 e2 - 2ry Str + Mask'!A$2),G3+H3,"")</f>
        <v>0</v>
      </c>
      <c r="J3" s="39">
        <f t="shared" si="1"/>
        <v>0</v>
      </c>
      <c r="K3" s="39">
        <f t="shared" si="2"/>
        <v>0</v>
      </c>
      <c r="L3" s="39">
        <f t="shared" si="3"/>
        <v>0</v>
      </c>
      <c r="M3" s="39">
        <f t="shared" si="4"/>
        <v>0</v>
      </c>
      <c r="N3" s="39">
        <f t="shared" si="5"/>
        <v>0</v>
      </c>
      <c r="O3" s="39">
        <f t="shared" si="6"/>
        <v>0</v>
      </c>
      <c r="P3" s="39">
        <f>IF($A3&lt;=LEN('SRSF2 e2 - 2ry Str + Mask'!A$2),M3-J3,"")</f>
        <v>0</v>
      </c>
      <c r="Q3" s="39">
        <f>IF($A3&lt;=LEN('SRSF2 e2 - 2ry Str + Mask'!A$2),N3-K3,"")</f>
        <v>0</v>
      </c>
      <c r="R3" s="39">
        <f>IF($A3&lt;=LEN('SRSF2 e2 - 2ry Str + Mask'!A$2),O3-L3,"")</f>
        <v>0</v>
      </c>
    </row>
    <row r="4" spans="1:18" ht="20" customHeight="1" x14ac:dyDescent="0.15">
      <c r="A4" s="36">
        <v>3</v>
      </c>
      <c r="B4" s="37" t="str">
        <f>IF($A4&lt;=LEN('SRSF2 e2 - 2ry Str + Mask'!A$2),MID('SRSF2 e2 - 2ry Str + Mask'!A$2,$A4,1),"")</f>
        <v>.</v>
      </c>
      <c r="C4" s="38" t="str">
        <f>IF($A4&lt;=LEN('SRSF2 e2 - 2ry Str + Mask'!B$2),MID('SRSF2 e2 - 2ry Str + Mask'!B$2,$A4,1),"")</f>
        <v>.</v>
      </c>
      <c r="D4" s="38" t="str">
        <f>IF($A4&lt;=LEN('SRSF2 e2 - 2ry Str + Mask'!C$2),MID('SRSF2 e2 - 2ry Str + Mask'!C$2,$A4,1),"")</f>
        <v>.</v>
      </c>
      <c r="E4" s="38" t="str">
        <f t="shared" si="0"/>
        <v>.</v>
      </c>
      <c r="F4" s="38" t="str">
        <f t="shared" si="7"/>
        <v>...</v>
      </c>
      <c r="G4" s="39">
        <f>IF($A4&lt;=LEN('SRSF2 e2 - 2ry Str + Mask'!A$2),SUMIF('SRSF2 e2 - HSF3.0'!E2:E342,"&lt;="&amp;$A4,'SRSF2 e2 - HSF3.0'!H2:H342)-SUMIF('SRSF2 e2 - HSF3.0'!G2:G342,"&lt;="&amp;$A4,'SRSF2 e2 - HSF3.0'!H2:H342),"")</f>
        <v>0</v>
      </c>
      <c r="H4" s="39">
        <f>IF($A4&lt;=LEN('SRSF2 e2 - 2ry Str + Mask'!A$2),SUMIF('SRSF2 e2 - HSF3.0'!E2:E342,"&lt;="&amp;$A4,'SRSF2 e2 - HSF3.0'!I2:I342)-SUMIF('SRSF2 e2 - HSF3.0'!G2:G342,"&lt;="&amp;$A4,'SRSF2 e2 - HSF3.0'!I2:I342),"")</f>
        <v>0</v>
      </c>
      <c r="I4" s="39">
        <f>IF($A4&lt;=LEN('SRSF2 e2 - 2ry Str + Mask'!A$2),G4+H4,"")</f>
        <v>0</v>
      </c>
      <c r="J4" s="39">
        <f t="shared" si="1"/>
        <v>0</v>
      </c>
      <c r="K4" s="39">
        <f t="shared" si="2"/>
        <v>0</v>
      </c>
      <c r="L4" s="39">
        <f t="shared" si="3"/>
        <v>0</v>
      </c>
      <c r="M4" s="39">
        <f t="shared" si="4"/>
        <v>0</v>
      </c>
      <c r="N4" s="39">
        <f t="shared" si="5"/>
        <v>0</v>
      </c>
      <c r="O4" s="39">
        <f t="shared" si="6"/>
        <v>0</v>
      </c>
      <c r="P4" s="39">
        <f>IF($A4&lt;=LEN('SRSF2 e2 - 2ry Str + Mask'!A$2),M4-J4,"")</f>
        <v>0</v>
      </c>
      <c r="Q4" s="39">
        <f>IF($A4&lt;=LEN('SRSF2 e2 - 2ry Str + Mask'!A$2),N4-K4,"")</f>
        <v>0</v>
      </c>
      <c r="R4" s="39">
        <f>IF($A4&lt;=LEN('SRSF2 e2 - 2ry Str + Mask'!A$2),O4-L4,"")</f>
        <v>0</v>
      </c>
    </row>
    <row r="5" spans="1:18" ht="20" customHeight="1" x14ac:dyDescent="0.15">
      <c r="A5" s="36">
        <v>4</v>
      </c>
      <c r="B5" s="37" t="str">
        <f>IF($A5&lt;=LEN('SRSF2 e2 - 2ry Str + Mask'!A$2),MID('SRSF2 e2 - 2ry Str + Mask'!A$2,$A5,1),"")</f>
        <v>.</v>
      </c>
      <c r="C5" s="38" t="str">
        <f>IF($A5&lt;=LEN('SRSF2 e2 - 2ry Str + Mask'!B$2),MID('SRSF2 e2 - 2ry Str + Mask'!B$2,$A5,1),"")</f>
        <v>.</v>
      </c>
      <c r="D5" s="38" t="str">
        <f>IF($A5&lt;=LEN('SRSF2 e2 - 2ry Str + Mask'!C$2),MID('SRSF2 e2 - 2ry Str + Mask'!C$2,$A5,1),"")</f>
        <v>.</v>
      </c>
      <c r="E5" s="38" t="str">
        <f t="shared" si="0"/>
        <v>.</v>
      </c>
      <c r="F5" s="38" t="str">
        <f t="shared" si="7"/>
        <v>....</v>
      </c>
      <c r="G5" s="39">
        <f>IF($A5&lt;=LEN('SRSF2 e2 - 2ry Str + Mask'!A$2),SUMIF('SRSF2 e2 - HSF3.0'!E2:E342,"&lt;="&amp;$A5,'SRSF2 e2 - HSF3.0'!H2:H342)-SUMIF('SRSF2 e2 - HSF3.0'!G2:G342,"&lt;="&amp;$A5,'SRSF2 e2 - HSF3.0'!H2:H342),"")</f>
        <v>0</v>
      </c>
      <c r="H5" s="39">
        <f>IF($A5&lt;=LEN('SRSF2 e2 - 2ry Str + Mask'!A$2),SUMIF('SRSF2 e2 - HSF3.0'!E2:E342,"&lt;="&amp;$A5,'SRSF2 e2 - HSF3.0'!I2:I342)-SUMIF('SRSF2 e2 - HSF3.0'!G2:G342,"&lt;="&amp;$A5,'SRSF2 e2 - HSF3.0'!I2:I342),"")</f>
        <v>0</v>
      </c>
      <c r="I5" s="39">
        <f>IF($A5&lt;=LEN('SRSF2 e2 - 2ry Str + Mask'!A$2),G5+H5,"")</f>
        <v>0</v>
      </c>
      <c r="J5" s="39">
        <f t="shared" si="1"/>
        <v>0</v>
      </c>
      <c r="K5" s="39">
        <f t="shared" si="2"/>
        <v>0</v>
      </c>
      <c r="L5" s="39">
        <f t="shared" si="3"/>
        <v>0</v>
      </c>
      <c r="M5" s="39">
        <f t="shared" si="4"/>
        <v>0</v>
      </c>
      <c r="N5" s="39">
        <f t="shared" si="5"/>
        <v>0</v>
      </c>
      <c r="O5" s="39">
        <f t="shared" si="6"/>
        <v>0</v>
      </c>
      <c r="P5" s="39">
        <f>IF($A5&lt;=LEN('SRSF2 e2 - 2ry Str + Mask'!A$2),M5-J5,"")</f>
        <v>0</v>
      </c>
      <c r="Q5" s="39">
        <f>IF($A5&lt;=LEN('SRSF2 e2 - 2ry Str + Mask'!A$2),N5-K5,"")</f>
        <v>0</v>
      </c>
      <c r="R5" s="39">
        <f>IF($A5&lt;=LEN('SRSF2 e2 - 2ry Str + Mask'!A$2),O5-L5,"")</f>
        <v>0</v>
      </c>
    </row>
    <row r="6" spans="1:18" ht="20" customHeight="1" x14ac:dyDescent="0.15">
      <c r="A6" s="36">
        <v>5</v>
      </c>
      <c r="B6" s="37" t="str">
        <f>IF($A6&lt;=LEN('SRSF2 e2 - 2ry Str + Mask'!A$2),MID('SRSF2 e2 - 2ry Str + Mask'!A$2,$A6,1),"")</f>
        <v>.</v>
      </c>
      <c r="C6" s="38" t="str">
        <f>IF($A6&lt;=LEN('SRSF2 e2 - 2ry Str + Mask'!B$2),MID('SRSF2 e2 - 2ry Str + Mask'!B$2,$A6,1),"")</f>
        <v>.</v>
      </c>
      <c r="D6" s="38" t="str">
        <f>IF($A6&lt;=LEN('SRSF2 e2 - 2ry Str + Mask'!C$2),MID('SRSF2 e2 - 2ry Str + Mask'!C$2,$A6,1),"")</f>
        <v>.</v>
      </c>
      <c r="E6" s="38" t="str">
        <f t="shared" si="0"/>
        <v>.</v>
      </c>
      <c r="F6" s="38" t="str">
        <f t="shared" si="7"/>
        <v>.....</v>
      </c>
      <c r="G6" s="39">
        <f>IF($A6&lt;=LEN('SRSF2 e2 - 2ry Str + Mask'!A$2),SUMIF('SRSF2 e2 - HSF3.0'!E2:E342,"&lt;="&amp;$A6,'SRSF2 e2 - HSF3.0'!H2:H342)-SUMIF('SRSF2 e2 - HSF3.0'!G2:G342,"&lt;="&amp;$A6,'SRSF2 e2 - HSF3.0'!H2:H342),"")</f>
        <v>0</v>
      </c>
      <c r="H6" s="39">
        <f>IF($A6&lt;=LEN('SRSF2 e2 - 2ry Str + Mask'!A$2),SUMIF('SRSF2 e2 - HSF3.0'!E2:E342,"&lt;="&amp;$A6,'SRSF2 e2 - HSF3.0'!I2:I342)-SUMIF('SRSF2 e2 - HSF3.0'!G2:G342,"&lt;="&amp;$A6,'SRSF2 e2 - HSF3.0'!I2:I342),"")</f>
        <v>0</v>
      </c>
      <c r="I6" s="39">
        <f>IF($A6&lt;=LEN('SRSF2 e2 - 2ry Str + Mask'!A$2),G6+H6,"")</f>
        <v>0</v>
      </c>
      <c r="J6" s="39">
        <f t="shared" si="1"/>
        <v>0</v>
      </c>
      <c r="K6" s="39">
        <f t="shared" si="2"/>
        <v>0</v>
      </c>
      <c r="L6" s="39">
        <f t="shared" si="3"/>
        <v>0</v>
      </c>
      <c r="M6" s="39">
        <f t="shared" si="4"/>
        <v>0</v>
      </c>
      <c r="N6" s="39">
        <f t="shared" si="5"/>
        <v>0</v>
      </c>
      <c r="O6" s="39">
        <f t="shared" si="6"/>
        <v>0</v>
      </c>
      <c r="P6" s="39">
        <f>IF($A6&lt;=LEN('SRSF2 e2 - 2ry Str + Mask'!A$2),M6-J6,"")</f>
        <v>0</v>
      </c>
      <c r="Q6" s="39">
        <f>IF($A6&lt;=LEN('SRSF2 e2 - 2ry Str + Mask'!A$2),N6-K6,"")</f>
        <v>0</v>
      </c>
      <c r="R6" s="39">
        <f>IF($A6&lt;=LEN('SRSF2 e2 - 2ry Str + Mask'!A$2),O6-L6,"")</f>
        <v>0</v>
      </c>
    </row>
    <row r="7" spans="1:18" ht="20" customHeight="1" x14ac:dyDescent="0.15">
      <c r="A7" s="36">
        <v>6</v>
      </c>
      <c r="B7" s="37" t="str">
        <f>IF($A7&lt;=LEN('SRSF2 e2 - 2ry Str + Mask'!A$2),MID('SRSF2 e2 - 2ry Str + Mask'!A$2,$A7,1),"")</f>
        <v>.</v>
      </c>
      <c r="C7" s="38" t="str">
        <f>IF($A7&lt;=LEN('SRSF2 e2 - 2ry Str + Mask'!B$2),MID('SRSF2 e2 - 2ry Str + Mask'!B$2,$A7,1),"")</f>
        <v>.</v>
      </c>
      <c r="D7" s="38" t="str">
        <f>IF($A7&lt;=LEN('SRSF2 e2 - 2ry Str + Mask'!C$2),MID('SRSF2 e2 - 2ry Str + Mask'!C$2,$A7,1),"")</f>
        <v>.</v>
      </c>
      <c r="E7" s="38" t="str">
        <f t="shared" si="0"/>
        <v>.</v>
      </c>
      <c r="F7" s="38" t="str">
        <f t="shared" si="7"/>
        <v>......</v>
      </c>
      <c r="G7" s="39">
        <f>IF($A7&lt;=LEN('SRSF2 e2 - 2ry Str + Mask'!A$2),SUMIF('SRSF2 e2 - HSF3.0'!E2:E342,"&lt;="&amp;$A7,'SRSF2 e2 - HSF3.0'!H2:H342)-SUMIF('SRSF2 e2 - HSF3.0'!G2:G342,"&lt;="&amp;$A7,'SRSF2 e2 - HSF3.0'!H2:H342),"")</f>
        <v>0</v>
      </c>
      <c r="H7" s="39">
        <f>IF($A7&lt;=LEN('SRSF2 e2 - 2ry Str + Mask'!A$2),SUMIF('SRSF2 e2 - HSF3.0'!E2:E342,"&lt;="&amp;$A7,'SRSF2 e2 - HSF3.0'!I2:I342)-SUMIF('SRSF2 e2 - HSF3.0'!G2:G342,"&lt;="&amp;$A7,'SRSF2 e2 - HSF3.0'!I2:I342),"")</f>
        <v>0</v>
      </c>
      <c r="I7" s="39">
        <f>IF($A7&lt;=LEN('SRSF2 e2 - 2ry Str + Mask'!A$2),G7+H7,"")</f>
        <v>0</v>
      </c>
      <c r="J7" s="39">
        <f t="shared" si="1"/>
        <v>0</v>
      </c>
      <c r="K7" s="39">
        <f t="shared" si="2"/>
        <v>0</v>
      </c>
      <c r="L7" s="39">
        <f t="shared" si="3"/>
        <v>0</v>
      </c>
      <c r="M7" s="39">
        <f t="shared" si="4"/>
        <v>0</v>
      </c>
      <c r="N7" s="39">
        <f t="shared" si="5"/>
        <v>0</v>
      </c>
      <c r="O7" s="39">
        <f t="shared" si="6"/>
        <v>0</v>
      </c>
      <c r="P7" s="39">
        <f>IF($A7&lt;=LEN('SRSF2 e2 - 2ry Str + Mask'!A$2),M7-J7,"")</f>
        <v>0</v>
      </c>
      <c r="Q7" s="39">
        <f>IF($A7&lt;=LEN('SRSF2 e2 - 2ry Str + Mask'!A$2),N7-K7,"")</f>
        <v>0</v>
      </c>
      <c r="R7" s="39">
        <f>IF($A7&lt;=LEN('SRSF2 e2 - 2ry Str + Mask'!A$2),O7-L7,"")</f>
        <v>0</v>
      </c>
    </row>
    <row r="8" spans="1:18" ht="20" customHeight="1" x14ac:dyDescent="0.15">
      <c r="A8" s="36">
        <v>7</v>
      </c>
      <c r="B8" s="37" t="str">
        <f>IF($A8&lt;=LEN('SRSF2 e2 - 2ry Str + Mask'!A$2),MID('SRSF2 e2 - 2ry Str + Mask'!A$2,$A8,1),"")</f>
        <v>.</v>
      </c>
      <c r="C8" s="38" t="str">
        <f>IF($A8&lt;=LEN('SRSF2 e2 - 2ry Str + Mask'!B$2),MID('SRSF2 e2 - 2ry Str + Mask'!B$2,$A8,1),"")</f>
        <v>.</v>
      </c>
      <c r="D8" s="38" t="str">
        <f>IF($A8&lt;=LEN('SRSF2 e2 - 2ry Str + Mask'!C$2),MID('SRSF2 e2 - 2ry Str + Mask'!C$2,$A8,1),"")</f>
        <v>.</v>
      </c>
      <c r="E8" s="38" t="str">
        <f t="shared" si="0"/>
        <v>.</v>
      </c>
      <c r="F8" s="38" t="str">
        <f t="shared" si="7"/>
        <v>.......</v>
      </c>
      <c r="G8" s="39">
        <f>IF($A8&lt;=LEN('SRSF2 e2 - 2ry Str + Mask'!A$2),SUMIF('SRSF2 e2 - HSF3.0'!E2:E342,"&lt;="&amp;$A8,'SRSF2 e2 - HSF3.0'!H2:H342)-SUMIF('SRSF2 e2 - HSF3.0'!G2:G342,"&lt;="&amp;$A8,'SRSF2 e2 - HSF3.0'!H2:H342),"")</f>
        <v>0</v>
      </c>
      <c r="H8" s="39">
        <f>IF($A8&lt;=LEN('SRSF2 e2 - 2ry Str + Mask'!A$2),SUMIF('SRSF2 e2 - HSF3.0'!E2:E342,"&lt;="&amp;$A8,'SRSF2 e2 - HSF3.0'!I2:I342)-SUMIF('SRSF2 e2 - HSF3.0'!G2:G342,"&lt;="&amp;$A8,'SRSF2 e2 - HSF3.0'!I2:I342),"")</f>
        <v>0</v>
      </c>
      <c r="I8" s="39">
        <f>IF($A8&lt;=LEN('SRSF2 e2 - 2ry Str + Mask'!A$2),G8+H8,"")</f>
        <v>0</v>
      </c>
      <c r="J8" s="39">
        <f t="shared" si="1"/>
        <v>0</v>
      </c>
      <c r="K8" s="39">
        <f t="shared" si="2"/>
        <v>0</v>
      </c>
      <c r="L8" s="39">
        <f t="shared" si="3"/>
        <v>0</v>
      </c>
      <c r="M8" s="39">
        <f t="shared" si="4"/>
        <v>0</v>
      </c>
      <c r="N8" s="39">
        <f t="shared" si="5"/>
        <v>0</v>
      </c>
      <c r="O8" s="39">
        <f t="shared" si="6"/>
        <v>0</v>
      </c>
      <c r="P8" s="39">
        <f>IF($A8&lt;=LEN('SRSF2 e2 - 2ry Str + Mask'!A$2),M8-J8,"")</f>
        <v>0</v>
      </c>
      <c r="Q8" s="39">
        <f>IF($A8&lt;=LEN('SRSF2 e2 - 2ry Str + Mask'!A$2),N8-K8,"")</f>
        <v>0</v>
      </c>
      <c r="R8" s="39">
        <f>IF($A8&lt;=LEN('SRSF2 e2 - 2ry Str + Mask'!A$2),O8-L8,"")</f>
        <v>0</v>
      </c>
    </row>
    <row r="9" spans="1:18" ht="20" customHeight="1" x14ac:dyDescent="0.15">
      <c r="A9" s="36">
        <v>8</v>
      </c>
      <c r="B9" s="37" t="str">
        <f>IF($A9&lt;=LEN('SRSF2 e2 - 2ry Str + Mask'!A$2),MID('SRSF2 e2 - 2ry Str + Mask'!A$2,$A9,1),"")</f>
        <v>(</v>
      </c>
      <c r="C9" s="38" t="str">
        <f>IF($A9&lt;=LEN('SRSF2 e2 - 2ry Str + Mask'!B$2),MID('SRSF2 e2 - 2ry Str + Mask'!B$2,$A9,1),"")</f>
        <v>(</v>
      </c>
      <c r="D9" s="38" t="str">
        <f>IF($A9&lt;=LEN('SRSF2 e2 - 2ry Str + Mask'!C$2),MID('SRSF2 e2 - 2ry Str + Mask'!C$2,$A9,1),"")</f>
        <v>.</v>
      </c>
      <c r="E9" s="38" t="str">
        <f t="shared" si="0"/>
        <v>(</v>
      </c>
      <c r="F9" s="38" t="str">
        <f t="shared" si="7"/>
        <v>.......(</v>
      </c>
      <c r="G9" s="39">
        <f>IF($A9&lt;=LEN('SRSF2 e2 - 2ry Str + Mask'!A$2),SUMIF('SRSF2 e2 - HSF3.0'!E2:E342,"&lt;="&amp;$A9,'SRSF2 e2 - HSF3.0'!H2:H342)-SUMIF('SRSF2 e2 - HSF3.0'!G2:G342,"&lt;="&amp;$A9,'SRSF2 e2 - HSF3.0'!H2:H342),"")</f>
        <v>0</v>
      </c>
      <c r="H9" s="39">
        <f>IF($A9&lt;=LEN('SRSF2 e2 - 2ry Str + Mask'!A$2),SUMIF('SRSF2 e2 - HSF3.0'!E2:E342,"&lt;="&amp;$A9,'SRSF2 e2 - HSF3.0'!I2:I342)-SUMIF('SRSF2 e2 - HSF3.0'!G2:G342,"&lt;="&amp;$A9,'SRSF2 e2 - HSF3.0'!I2:I342),"")</f>
        <v>0</v>
      </c>
      <c r="I9" s="39">
        <f>IF($A9&lt;=LEN('SRSF2 e2 - 2ry Str + Mask'!A$2),G9+H9,"")</f>
        <v>0</v>
      </c>
      <c r="J9" s="39">
        <f t="shared" si="1"/>
        <v>0</v>
      </c>
      <c r="K9" s="39">
        <f t="shared" si="2"/>
        <v>0</v>
      </c>
      <c r="L9" s="39">
        <f t="shared" si="3"/>
        <v>0</v>
      </c>
      <c r="M9" s="39">
        <f t="shared" si="4"/>
        <v>0</v>
      </c>
      <c r="N9" s="39">
        <f t="shared" si="5"/>
        <v>0</v>
      </c>
      <c r="O9" s="39">
        <f t="shared" si="6"/>
        <v>0</v>
      </c>
      <c r="P9" s="39">
        <f>IF($A9&lt;=LEN('SRSF2 e2 - 2ry Str + Mask'!A$2),M9-J9,"")</f>
        <v>0</v>
      </c>
      <c r="Q9" s="39">
        <f>IF($A9&lt;=LEN('SRSF2 e2 - 2ry Str + Mask'!A$2),N9-K9,"")</f>
        <v>0</v>
      </c>
      <c r="R9" s="39">
        <f>IF($A9&lt;=LEN('SRSF2 e2 - 2ry Str + Mask'!A$2),O9-L9,"")</f>
        <v>0</v>
      </c>
    </row>
    <row r="10" spans="1:18" ht="20" customHeight="1" x14ac:dyDescent="0.15">
      <c r="A10" s="36">
        <v>9</v>
      </c>
      <c r="B10" s="37" t="str">
        <f>IF($A10&lt;=LEN('SRSF2 e2 - 2ry Str + Mask'!A$2),MID('SRSF2 e2 - 2ry Str + Mask'!A$2,$A10,1),"")</f>
        <v>(</v>
      </c>
      <c r="C10" s="38" t="str">
        <f>IF($A10&lt;=LEN('SRSF2 e2 - 2ry Str + Mask'!B$2),MID('SRSF2 e2 - 2ry Str + Mask'!B$2,$A10,1),"")</f>
        <v>(</v>
      </c>
      <c r="D10" s="38" t="str">
        <f>IF($A10&lt;=LEN('SRSF2 e2 - 2ry Str + Mask'!C$2),MID('SRSF2 e2 - 2ry Str + Mask'!C$2,$A10,1),"")</f>
        <v>.</v>
      </c>
      <c r="E10" s="38" t="str">
        <f t="shared" si="0"/>
        <v>(</v>
      </c>
      <c r="F10" s="38" t="str">
        <f t="shared" si="7"/>
        <v>.......((</v>
      </c>
      <c r="G10" s="39">
        <f>IF($A10&lt;=LEN('SRSF2 e2 - 2ry Str + Mask'!A$2),SUMIF('SRSF2 e2 - HSF3.0'!E2:E342,"&lt;="&amp;$A10,'SRSF2 e2 - HSF3.0'!H2:H342)-SUMIF('SRSF2 e2 - HSF3.0'!G2:G342,"&lt;="&amp;$A10,'SRSF2 e2 - HSF3.0'!H2:H342),"")</f>
        <v>0</v>
      </c>
      <c r="H10" s="39">
        <f>IF($A10&lt;=LEN('SRSF2 e2 - 2ry Str + Mask'!A$2),SUMIF('SRSF2 e2 - HSF3.0'!E2:E342,"&lt;="&amp;$A10,'SRSF2 e2 - HSF3.0'!I2:I342)-SUMIF('SRSF2 e2 - HSF3.0'!G2:G342,"&lt;="&amp;$A10,'SRSF2 e2 - HSF3.0'!I2:I342),"")</f>
        <v>0</v>
      </c>
      <c r="I10" s="39">
        <f>IF($A10&lt;=LEN('SRSF2 e2 - 2ry Str + Mask'!A$2),G10+H10,"")</f>
        <v>0</v>
      </c>
      <c r="J10" s="39">
        <f t="shared" si="1"/>
        <v>0</v>
      </c>
      <c r="K10" s="39">
        <f t="shared" si="2"/>
        <v>0</v>
      </c>
      <c r="L10" s="39">
        <f t="shared" si="3"/>
        <v>0</v>
      </c>
      <c r="M10" s="39">
        <f t="shared" si="4"/>
        <v>0</v>
      </c>
      <c r="N10" s="39">
        <f t="shared" si="5"/>
        <v>0</v>
      </c>
      <c r="O10" s="39">
        <f t="shared" si="6"/>
        <v>0</v>
      </c>
      <c r="P10" s="39">
        <f>IF($A10&lt;=LEN('SRSF2 e2 - 2ry Str + Mask'!A$2),M10-J10,"")</f>
        <v>0</v>
      </c>
      <c r="Q10" s="39">
        <f>IF($A10&lt;=LEN('SRSF2 e2 - 2ry Str + Mask'!A$2),N10-K10,"")</f>
        <v>0</v>
      </c>
      <c r="R10" s="39">
        <f>IF($A10&lt;=LEN('SRSF2 e2 - 2ry Str + Mask'!A$2),O10-L10,"")</f>
        <v>0</v>
      </c>
    </row>
    <row r="11" spans="1:18" ht="20" customHeight="1" x14ac:dyDescent="0.15">
      <c r="A11" s="36">
        <v>10</v>
      </c>
      <c r="B11" s="37" t="str">
        <f>IF($A11&lt;=LEN('SRSF2 e2 - 2ry Str + Mask'!A$2),MID('SRSF2 e2 - 2ry Str + Mask'!A$2,$A11,1),"")</f>
        <v>(</v>
      </c>
      <c r="C11" s="38" t="str">
        <f>IF($A11&lt;=LEN('SRSF2 e2 - 2ry Str + Mask'!B$2),MID('SRSF2 e2 - 2ry Str + Mask'!B$2,$A11,1),"")</f>
        <v>(</v>
      </c>
      <c r="D11" s="38" t="str">
        <f>IF($A11&lt;=LEN('SRSF2 e2 - 2ry Str + Mask'!C$2),MID('SRSF2 e2 - 2ry Str + Mask'!C$2,$A11,1),"")</f>
        <v>.</v>
      </c>
      <c r="E11" s="38" t="str">
        <f t="shared" si="0"/>
        <v>(</v>
      </c>
      <c r="F11" s="38" t="str">
        <f t="shared" si="7"/>
        <v>.......(((</v>
      </c>
      <c r="G11" s="39">
        <f>IF($A11&lt;=LEN('SRSF2 e2 - 2ry Str + Mask'!A$2),SUMIF('SRSF2 e2 - HSF3.0'!E2:E342,"&lt;="&amp;$A11,'SRSF2 e2 - HSF3.0'!H2:H342)-SUMIF('SRSF2 e2 - HSF3.0'!G2:G342,"&lt;="&amp;$A11,'SRSF2 e2 - HSF3.0'!H2:H342),"")</f>
        <v>0</v>
      </c>
      <c r="H11" s="39">
        <f>IF($A11&lt;=LEN('SRSF2 e2 - 2ry Str + Mask'!A$2),SUMIF('SRSF2 e2 - HSF3.0'!E2:E342,"&lt;="&amp;$A11,'SRSF2 e2 - HSF3.0'!I2:I342)-SUMIF('SRSF2 e2 - HSF3.0'!G2:G342,"&lt;="&amp;$A11,'SRSF2 e2 - HSF3.0'!I2:I342),"")</f>
        <v>0</v>
      </c>
      <c r="I11" s="39">
        <f>IF($A11&lt;=LEN('SRSF2 e2 - 2ry Str + Mask'!A$2),G11+H11,"")</f>
        <v>0</v>
      </c>
      <c r="J11" s="39">
        <f t="shared" si="1"/>
        <v>0</v>
      </c>
      <c r="K11" s="39">
        <f t="shared" si="2"/>
        <v>0</v>
      </c>
      <c r="L11" s="39">
        <f t="shared" si="3"/>
        <v>0</v>
      </c>
      <c r="M11" s="39">
        <f t="shared" si="4"/>
        <v>0</v>
      </c>
      <c r="N11" s="39">
        <f t="shared" si="5"/>
        <v>0</v>
      </c>
      <c r="O11" s="39">
        <f t="shared" si="6"/>
        <v>0</v>
      </c>
      <c r="P11" s="39">
        <f>IF($A11&lt;=LEN('SRSF2 e2 - 2ry Str + Mask'!A$2),M11-J11,"")</f>
        <v>0</v>
      </c>
      <c r="Q11" s="39">
        <f>IF($A11&lt;=LEN('SRSF2 e2 - 2ry Str + Mask'!A$2),N11-K11,"")</f>
        <v>0</v>
      </c>
      <c r="R11" s="39">
        <f>IF($A11&lt;=LEN('SRSF2 e2 - 2ry Str + Mask'!A$2),O11-L11,"")</f>
        <v>0</v>
      </c>
    </row>
    <row r="12" spans="1:18" ht="20" customHeight="1" x14ac:dyDescent="0.15">
      <c r="A12" s="36">
        <v>11</v>
      </c>
      <c r="B12" s="37" t="str">
        <f>IF($A12&lt;=LEN('SRSF2 e2 - 2ry Str + Mask'!A$2),MID('SRSF2 e2 - 2ry Str + Mask'!A$2,$A12,1),"")</f>
        <v>(</v>
      </c>
      <c r="C12" s="38" t="str">
        <f>IF($A12&lt;=LEN('SRSF2 e2 - 2ry Str + Mask'!B$2),MID('SRSF2 e2 - 2ry Str + Mask'!B$2,$A12,1),"")</f>
        <v>(</v>
      </c>
      <c r="D12" s="38" t="str">
        <f>IF($A12&lt;=LEN('SRSF2 e2 - 2ry Str + Mask'!C$2),MID('SRSF2 e2 - 2ry Str + Mask'!C$2,$A12,1),"")</f>
        <v>.</v>
      </c>
      <c r="E12" s="38" t="str">
        <f t="shared" si="0"/>
        <v>(</v>
      </c>
      <c r="F12" s="38" t="str">
        <f t="shared" si="7"/>
        <v>.......((((</v>
      </c>
      <c r="G12" s="39">
        <f>IF($A12&lt;=LEN('SRSF2 e2 - 2ry Str + Mask'!A$2),SUMIF('SRSF2 e2 - HSF3.0'!E2:E342,"&lt;="&amp;$A12,'SRSF2 e2 - HSF3.0'!H2:H342)-SUMIF('SRSF2 e2 - HSF3.0'!G2:G342,"&lt;="&amp;$A12,'SRSF2 e2 - HSF3.0'!H2:H342),"")</f>
        <v>0</v>
      </c>
      <c r="H12" s="39">
        <f>IF($A12&lt;=LEN('SRSF2 e2 - 2ry Str + Mask'!A$2),SUMIF('SRSF2 e2 - HSF3.0'!E2:E342,"&lt;="&amp;$A12,'SRSF2 e2 - HSF3.0'!I2:I342)-SUMIF('SRSF2 e2 - HSF3.0'!G2:G342,"&lt;="&amp;$A12,'SRSF2 e2 - HSF3.0'!I2:I342),"")</f>
        <v>0</v>
      </c>
      <c r="I12" s="39">
        <f>IF($A12&lt;=LEN('SRSF2 e2 - 2ry Str + Mask'!A$2),G12+H12,"")</f>
        <v>0</v>
      </c>
      <c r="J12" s="39">
        <f t="shared" si="1"/>
        <v>0</v>
      </c>
      <c r="K12" s="39">
        <f t="shared" si="2"/>
        <v>0</v>
      </c>
      <c r="L12" s="39">
        <f t="shared" si="3"/>
        <v>0</v>
      </c>
      <c r="M12" s="39">
        <f t="shared" si="4"/>
        <v>0</v>
      </c>
      <c r="N12" s="39">
        <f t="shared" si="5"/>
        <v>0</v>
      </c>
      <c r="O12" s="39">
        <f t="shared" si="6"/>
        <v>0</v>
      </c>
      <c r="P12" s="39">
        <f>IF($A12&lt;=LEN('SRSF2 e2 - 2ry Str + Mask'!A$2),M12-J12,"")</f>
        <v>0</v>
      </c>
      <c r="Q12" s="39">
        <f>IF($A12&lt;=LEN('SRSF2 e2 - 2ry Str + Mask'!A$2),N12-K12,"")</f>
        <v>0</v>
      </c>
      <c r="R12" s="39">
        <f>IF($A12&lt;=LEN('SRSF2 e2 - 2ry Str + Mask'!A$2),O12-L12,"")</f>
        <v>0</v>
      </c>
    </row>
    <row r="13" spans="1:18" ht="20" customHeight="1" x14ac:dyDescent="0.15">
      <c r="A13" s="36">
        <v>12</v>
      </c>
      <c r="B13" s="37" t="str">
        <f>IF($A13&lt;=LEN('SRSF2 e2 - 2ry Str + Mask'!A$2),MID('SRSF2 e2 - 2ry Str + Mask'!A$2,$A13,1),"")</f>
        <v>(</v>
      </c>
      <c r="C13" s="38" t="str">
        <f>IF($A13&lt;=LEN('SRSF2 e2 - 2ry Str + Mask'!B$2),MID('SRSF2 e2 - 2ry Str + Mask'!B$2,$A13,1),"")</f>
        <v>(</v>
      </c>
      <c r="D13" s="38" t="str">
        <f>IF($A13&lt;=LEN('SRSF2 e2 - 2ry Str + Mask'!C$2),MID('SRSF2 e2 - 2ry Str + Mask'!C$2,$A13,1),"")</f>
        <v>.</v>
      </c>
      <c r="E13" s="38" t="str">
        <f t="shared" si="0"/>
        <v>(</v>
      </c>
      <c r="F13" s="38" t="str">
        <f t="shared" si="7"/>
        <v>.......(((((</v>
      </c>
      <c r="G13" s="39">
        <f>IF($A13&lt;=LEN('SRSF2 e2 - 2ry Str + Mask'!A$2),SUMIF('SRSF2 e2 - HSF3.0'!E2:E342,"&lt;="&amp;$A13,'SRSF2 e2 - HSF3.0'!H2:H342)-SUMIF('SRSF2 e2 - HSF3.0'!G2:G342,"&lt;="&amp;$A13,'SRSF2 e2 - HSF3.0'!H2:H342),"")</f>
        <v>0</v>
      </c>
      <c r="H13" s="39">
        <f>IF($A13&lt;=LEN('SRSF2 e2 - 2ry Str + Mask'!A$2),SUMIF('SRSF2 e2 - HSF3.0'!E2:E342,"&lt;="&amp;$A13,'SRSF2 e2 - HSF3.0'!I2:I342)-SUMIF('SRSF2 e2 - HSF3.0'!G2:G342,"&lt;="&amp;$A13,'SRSF2 e2 - HSF3.0'!I2:I342),"")</f>
        <v>0</v>
      </c>
      <c r="I13" s="39">
        <f>IF($A13&lt;=LEN('SRSF2 e2 - 2ry Str + Mask'!A$2),G13+H13,"")</f>
        <v>0</v>
      </c>
      <c r="J13" s="39">
        <f t="shared" si="1"/>
        <v>0</v>
      </c>
      <c r="K13" s="39">
        <f t="shared" si="2"/>
        <v>0</v>
      </c>
      <c r="L13" s="39">
        <f t="shared" si="3"/>
        <v>0</v>
      </c>
      <c r="M13" s="39">
        <f t="shared" si="4"/>
        <v>0</v>
      </c>
      <c r="N13" s="39">
        <f t="shared" si="5"/>
        <v>0</v>
      </c>
      <c r="O13" s="39">
        <f t="shared" si="6"/>
        <v>0</v>
      </c>
      <c r="P13" s="39">
        <f>IF($A13&lt;=LEN('SRSF2 e2 - 2ry Str + Mask'!A$2),M13-J13,"")</f>
        <v>0</v>
      </c>
      <c r="Q13" s="39">
        <f>IF($A13&lt;=LEN('SRSF2 e2 - 2ry Str + Mask'!A$2),N13-K13,"")</f>
        <v>0</v>
      </c>
      <c r="R13" s="39">
        <f>IF($A13&lt;=LEN('SRSF2 e2 - 2ry Str + Mask'!A$2),O13-L13,"")</f>
        <v>0</v>
      </c>
    </row>
    <row r="14" spans="1:18" ht="20" customHeight="1" x14ac:dyDescent="0.15">
      <c r="A14" s="36">
        <v>13</v>
      </c>
      <c r="B14" s="37" t="str">
        <f>IF($A14&lt;=LEN('SRSF2 e2 - 2ry Str + Mask'!A$2),MID('SRSF2 e2 - 2ry Str + Mask'!A$2,$A14,1),"")</f>
        <v>(</v>
      </c>
      <c r="C14" s="38" t="str">
        <f>IF($A14&lt;=LEN('SRSF2 e2 - 2ry Str + Mask'!B$2),MID('SRSF2 e2 - 2ry Str + Mask'!B$2,$A14,1),"")</f>
        <v>(</v>
      </c>
      <c r="D14" s="38" t="str">
        <f>IF($A14&lt;=LEN('SRSF2 e2 - 2ry Str + Mask'!C$2),MID('SRSF2 e2 - 2ry Str + Mask'!C$2,$A14,1),"")</f>
        <v>.</v>
      </c>
      <c r="E14" s="38" t="str">
        <f t="shared" si="0"/>
        <v>(</v>
      </c>
      <c r="F14" s="38" t="str">
        <f t="shared" si="7"/>
        <v>.......((((((</v>
      </c>
      <c r="G14" s="39">
        <f>IF($A14&lt;=LEN('SRSF2 e2 - 2ry Str + Mask'!A$2),SUMIF('SRSF2 e2 - HSF3.0'!E2:E342,"&lt;="&amp;$A14,'SRSF2 e2 - HSF3.0'!H2:H342)-SUMIF('SRSF2 e2 - HSF3.0'!G2:G342,"&lt;="&amp;$A14,'SRSF2 e2 - HSF3.0'!H2:H342),"")</f>
        <v>0</v>
      </c>
      <c r="H14" s="39">
        <f>IF($A14&lt;=LEN('SRSF2 e2 - 2ry Str + Mask'!A$2),SUMIF('SRSF2 e2 - HSF3.0'!E2:E342,"&lt;="&amp;$A14,'SRSF2 e2 - HSF3.0'!I2:I342)-SUMIF('SRSF2 e2 - HSF3.0'!G2:G342,"&lt;="&amp;$A14,'SRSF2 e2 - HSF3.0'!I2:I342),"")</f>
        <v>0</v>
      </c>
      <c r="I14" s="39">
        <f>IF($A14&lt;=LEN('SRSF2 e2 - 2ry Str + Mask'!A$2),G14+H14,"")</f>
        <v>0</v>
      </c>
      <c r="J14" s="39">
        <f t="shared" si="1"/>
        <v>0</v>
      </c>
      <c r="K14" s="39">
        <f t="shared" si="2"/>
        <v>0</v>
      </c>
      <c r="L14" s="39">
        <f t="shared" si="3"/>
        <v>0</v>
      </c>
      <c r="M14" s="39">
        <f t="shared" si="4"/>
        <v>0</v>
      </c>
      <c r="N14" s="39">
        <f t="shared" si="5"/>
        <v>0</v>
      </c>
      <c r="O14" s="39">
        <f t="shared" si="6"/>
        <v>0</v>
      </c>
      <c r="P14" s="39">
        <f>IF($A14&lt;=LEN('SRSF2 e2 - 2ry Str + Mask'!A$2),M14-J14,"")</f>
        <v>0</v>
      </c>
      <c r="Q14" s="39">
        <f>IF($A14&lt;=LEN('SRSF2 e2 - 2ry Str + Mask'!A$2),N14-K14,"")</f>
        <v>0</v>
      </c>
      <c r="R14" s="39">
        <f>IF($A14&lt;=LEN('SRSF2 e2 - 2ry Str + Mask'!A$2),O14-L14,"")</f>
        <v>0</v>
      </c>
    </row>
    <row r="15" spans="1:18" ht="20" customHeight="1" x14ac:dyDescent="0.15">
      <c r="A15" s="36">
        <v>14</v>
      </c>
      <c r="B15" s="37" t="str">
        <f>IF($A15&lt;=LEN('SRSF2 e2 - 2ry Str + Mask'!A$2),MID('SRSF2 e2 - 2ry Str + Mask'!A$2,$A15,1),"")</f>
        <v>(</v>
      </c>
      <c r="C15" s="38" t="str">
        <f>IF($A15&lt;=LEN('SRSF2 e2 - 2ry Str + Mask'!B$2),MID('SRSF2 e2 - 2ry Str + Mask'!B$2,$A15,1),"")</f>
        <v>(</v>
      </c>
      <c r="D15" s="38" t="str">
        <f>IF($A15&lt;=LEN('SRSF2 e2 - 2ry Str + Mask'!C$2),MID('SRSF2 e2 - 2ry Str + Mask'!C$2,$A15,1),"")</f>
        <v>.</v>
      </c>
      <c r="E15" s="38" t="str">
        <f t="shared" si="0"/>
        <v>(</v>
      </c>
      <c r="F15" s="38" t="str">
        <f t="shared" si="7"/>
        <v>.......(((((((</v>
      </c>
      <c r="G15" s="39">
        <f>IF($A15&lt;=LEN('SRSF2 e2 - 2ry Str + Mask'!A$2),SUMIF('SRSF2 e2 - HSF3.0'!E2:E342,"&lt;="&amp;$A15,'SRSF2 e2 - HSF3.0'!H2:H342)-SUMIF('SRSF2 e2 - HSF3.0'!G2:G342,"&lt;="&amp;$A15,'SRSF2 e2 - HSF3.0'!H2:H342),"")</f>
        <v>0</v>
      </c>
      <c r="H15" s="39">
        <f>IF($A15&lt;=LEN('SRSF2 e2 - 2ry Str + Mask'!A$2),SUMIF('SRSF2 e2 - HSF3.0'!E2:E342,"&lt;="&amp;$A15,'SRSF2 e2 - HSF3.0'!I2:I342)-SUMIF('SRSF2 e2 - HSF3.0'!G2:G342,"&lt;="&amp;$A15,'SRSF2 e2 - HSF3.0'!I2:I342),"")</f>
        <v>0</v>
      </c>
      <c r="I15" s="39">
        <f>IF($A15&lt;=LEN('SRSF2 e2 - 2ry Str + Mask'!A$2),G15+H15,"")</f>
        <v>0</v>
      </c>
      <c r="J15" s="39">
        <f t="shared" si="1"/>
        <v>0</v>
      </c>
      <c r="K15" s="39">
        <f t="shared" si="2"/>
        <v>0</v>
      </c>
      <c r="L15" s="39">
        <f t="shared" si="3"/>
        <v>0</v>
      </c>
      <c r="M15" s="39">
        <f t="shared" si="4"/>
        <v>0</v>
      </c>
      <c r="N15" s="39">
        <f t="shared" si="5"/>
        <v>0</v>
      </c>
      <c r="O15" s="39">
        <f t="shared" si="6"/>
        <v>0</v>
      </c>
      <c r="P15" s="39">
        <f>IF($A15&lt;=LEN('SRSF2 e2 - 2ry Str + Mask'!A$2),M15-J15,"")</f>
        <v>0</v>
      </c>
      <c r="Q15" s="39">
        <f>IF($A15&lt;=LEN('SRSF2 e2 - 2ry Str + Mask'!A$2),N15-K15,"")</f>
        <v>0</v>
      </c>
      <c r="R15" s="39">
        <f>IF($A15&lt;=LEN('SRSF2 e2 - 2ry Str + Mask'!A$2),O15-L15,"")</f>
        <v>0</v>
      </c>
    </row>
    <row r="16" spans="1:18" ht="20" customHeight="1" x14ac:dyDescent="0.15">
      <c r="A16" s="36">
        <v>15</v>
      </c>
      <c r="B16" s="37" t="str">
        <f>IF($A16&lt;=LEN('SRSF2 e2 - 2ry Str + Mask'!A$2),MID('SRSF2 e2 - 2ry Str + Mask'!A$2,$A16,1),"")</f>
        <v>(</v>
      </c>
      <c r="C16" s="38" t="str">
        <f>IF($A16&lt;=LEN('SRSF2 e2 - 2ry Str + Mask'!B$2),MID('SRSF2 e2 - 2ry Str + Mask'!B$2,$A16,1),"")</f>
        <v>(</v>
      </c>
      <c r="D16" s="38" t="str">
        <f>IF($A16&lt;=LEN('SRSF2 e2 - 2ry Str + Mask'!C$2),MID('SRSF2 e2 - 2ry Str + Mask'!C$2,$A16,1),"")</f>
        <v>.</v>
      </c>
      <c r="E16" s="38" t="str">
        <f t="shared" si="0"/>
        <v>(</v>
      </c>
      <c r="F16" s="38" t="str">
        <f t="shared" si="7"/>
        <v>.......((((((((</v>
      </c>
      <c r="G16" s="39">
        <f>IF($A16&lt;=LEN('SRSF2 e2 - 2ry Str + Mask'!A$2),SUMIF('SRSF2 e2 - HSF3.0'!E2:E342,"&lt;="&amp;$A16,'SRSF2 e2 - HSF3.0'!H2:H342)-SUMIF('SRSF2 e2 - HSF3.0'!G2:G342,"&lt;="&amp;$A16,'SRSF2 e2 - HSF3.0'!H2:H342),"")</f>
        <v>0</v>
      </c>
      <c r="H16" s="39">
        <f>IF($A16&lt;=LEN('SRSF2 e2 - 2ry Str + Mask'!A$2),SUMIF('SRSF2 e2 - HSF3.0'!E2:E342,"&lt;="&amp;$A16,'SRSF2 e2 - HSF3.0'!I2:I342)-SUMIF('SRSF2 e2 - HSF3.0'!G2:G342,"&lt;="&amp;$A16,'SRSF2 e2 - HSF3.0'!I2:I342),"")</f>
        <v>0</v>
      </c>
      <c r="I16" s="39">
        <f>IF($A16&lt;=LEN('SRSF2 e2 - 2ry Str + Mask'!A$2),G16+H16,"")</f>
        <v>0</v>
      </c>
      <c r="J16" s="39">
        <f t="shared" si="1"/>
        <v>0</v>
      </c>
      <c r="K16" s="39">
        <f t="shared" si="2"/>
        <v>0</v>
      </c>
      <c r="L16" s="39">
        <f t="shared" si="3"/>
        <v>0</v>
      </c>
      <c r="M16" s="39">
        <f t="shared" si="4"/>
        <v>0</v>
      </c>
      <c r="N16" s="39">
        <f t="shared" si="5"/>
        <v>0</v>
      </c>
      <c r="O16" s="39">
        <f t="shared" si="6"/>
        <v>0</v>
      </c>
      <c r="P16" s="39">
        <f>IF($A16&lt;=LEN('SRSF2 e2 - 2ry Str + Mask'!A$2),M16-J16,"")</f>
        <v>0</v>
      </c>
      <c r="Q16" s="39">
        <f>IF($A16&lt;=LEN('SRSF2 e2 - 2ry Str + Mask'!A$2),N16-K16,"")</f>
        <v>0</v>
      </c>
      <c r="R16" s="39">
        <f>IF($A16&lt;=LEN('SRSF2 e2 - 2ry Str + Mask'!A$2),O16-L16,"")</f>
        <v>0</v>
      </c>
    </row>
    <row r="17" spans="1:18" ht="20" customHeight="1" x14ac:dyDescent="0.15">
      <c r="A17" s="36">
        <v>16</v>
      </c>
      <c r="B17" s="37" t="str">
        <f>IF($A17&lt;=LEN('SRSF2 e2 - 2ry Str + Mask'!A$2),MID('SRSF2 e2 - 2ry Str + Mask'!A$2,$A17,1),"")</f>
        <v>(</v>
      </c>
      <c r="C17" s="38" t="str">
        <f>IF($A17&lt;=LEN('SRSF2 e2 - 2ry Str + Mask'!B$2),MID('SRSF2 e2 - 2ry Str + Mask'!B$2,$A17,1),"")</f>
        <v>(</v>
      </c>
      <c r="D17" s="38" t="str">
        <f>IF($A17&lt;=LEN('SRSF2 e2 - 2ry Str + Mask'!C$2),MID('SRSF2 e2 - 2ry Str + Mask'!C$2,$A17,1),"")</f>
        <v>.</v>
      </c>
      <c r="E17" s="38" t="str">
        <f t="shared" si="0"/>
        <v>(</v>
      </c>
      <c r="F17" s="38" t="str">
        <f t="shared" si="7"/>
        <v>.......(((((((((</v>
      </c>
      <c r="G17" s="39">
        <f>IF($A17&lt;=LEN('SRSF2 e2 - 2ry Str + Mask'!A$2),SUMIF('SRSF2 e2 - HSF3.0'!E2:E342,"&lt;="&amp;$A17,'SRSF2 e2 - HSF3.0'!H2:H342)-SUMIF('SRSF2 e2 - HSF3.0'!G2:G342,"&lt;="&amp;$A17,'SRSF2 e2 - HSF3.0'!H2:H342),"")</f>
        <v>0</v>
      </c>
      <c r="H17" s="39">
        <f>IF($A17&lt;=LEN('SRSF2 e2 - 2ry Str + Mask'!A$2),SUMIF('SRSF2 e2 - HSF3.0'!E2:E342,"&lt;="&amp;$A17,'SRSF2 e2 - HSF3.0'!I2:I342)-SUMIF('SRSF2 e2 - HSF3.0'!G2:G342,"&lt;="&amp;$A17,'SRSF2 e2 - HSF3.0'!I2:I342),"")</f>
        <v>0</v>
      </c>
      <c r="I17" s="39">
        <f>IF($A17&lt;=LEN('SRSF2 e2 - 2ry Str + Mask'!A$2),G17+H17,"")</f>
        <v>0</v>
      </c>
      <c r="J17" s="39">
        <f t="shared" si="1"/>
        <v>0</v>
      </c>
      <c r="K17" s="39">
        <f t="shared" si="2"/>
        <v>0</v>
      </c>
      <c r="L17" s="39">
        <f t="shared" si="3"/>
        <v>0</v>
      </c>
      <c r="M17" s="39">
        <f t="shared" si="4"/>
        <v>0</v>
      </c>
      <c r="N17" s="39">
        <f t="shared" si="5"/>
        <v>0</v>
      </c>
      <c r="O17" s="39">
        <f t="shared" si="6"/>
        <v>0</v>
      </c>
      <c r="P17" s="39">
        <f>IF($A17&lt;=LEN('SRSF2 e2 - 2ry Str + Mask'!A$2),M17-J17,"")</f>
        <v>0</v>
      </c>
      <c r="Q17" s="39">
        <f>IF($A17&lt;=LEN('SRSF2 e2 - 2ry Str + Mask'!A$2),N17-K17,"")</f>
        <v>0</v>
      </c>
      <c r="R17" s="39">
        <f>IF($A17&lt;=LEN('SRSF2 e2 - 2ry Str + Mask'!A$2),O17-L17,"")</f>
        <v>0</v>
      </c>
    </row>
    <row r="18" spans="1:18" ht="20" customHeight="1" x14ac:dyDescent="0.15">
      <c r="A18" s="36">
        <v>17</v>
      </c>
      <c r="B18" s="37" t="str">
        <f>IF($A18&lt;=LEN('SRSF2 e2 - 2ry Str + Mask'!A$2),MID('SRSF2 e2 - 2ry Str + Mask'!A$2,$A18,1),"")</f>
        <v>(</v>
      </c>
      <c r="C18" s="38" t="str">
        <f>IF($A18&lt;=LEN('SRSF2 e2 - 2ry Str + Mask'!B$2),MID('SRSF2 e2 - 2ry Str + Mask'!B$2,$A18,1),"")</f>
        <v>(</v>
      </c>
      <c r="D18" s="38" t="str">
        <f>IF($A18&lt;=LEN('SRSF2 e2 - 2ry Str + Mask'!C$2),MID('SRSF2 e2 - 2ry Str + Mask'!C$2,$A18,1),"")</f>
        <v>.</v>
      </c>
      <c r="E18" s="38" t="str">
        <f t="shared" si="0"/>
        <v>(</v>
      </c>
      <c r="F18" s="38" t="str">
        <f t="shared" si="7"/>
        <v>.......((((((((((</v>
      </c>
      <c r="G18" s="39">
        <f>IF($A18&lt;=LEN('SRSF2 e2 - 2ry Str + Mask'!A$2),SUMIF('SRSF2 e2 - HSF3.0'!E2:E342,"&lt;="&amp;$A18,'SRSF2 e2 - HSF3.0'!H2:H342)-SUMIF('SRSF2 e2 - HSF3.0'!G2:G342,"&lt;="&amp;$A18,'SRSF2 e2 - HSF3.0'!H2:H342),"")</f>
        <v>0</v>
      </c>
      <c r="H18" s="39">
        <f>IF($A18&lt;=LEN('SRSF2 e2 - 2ry Str + Mask'!A$2),SUMIF('SRSF2 e2 - HSF3.0'!E2:E342,"&lt;="&amp;$A18,'SRSF2 e2 - HSF3.0'!I2:I342)-SUMIF('SRSF2 e2 - HSF3.0'!G2:G342,"&lt;="&amp;$A18,'SRSF2 e2 - HSF3.0'!I2:I342),"")</f>
        <v>0</v>
      </c>
      <c r="I18" s="39">
        <f>IF($A18&lt;=LEN('SRSF2 e2 - 2ry Str + Mask'!A$2),G18+H18,"")</f>
        <v>0</v>
      </c>
      <c r="J18" s="39">
        <f t="shared" si="1"/>
        <v>0</v>
      </c>
      <c r="K18" s="39">
        <f t="shared" si="2"/>
        <v>0</v>
      </c>
      <c r="L18" s="39">
        <f t="shared" si="3"/>
        <v>0</v>
      </c>
      <c r="M18" s="39">
        <f t="shared" si="4"/>
        <v>0</v>
      </c>
      <c r="N18" s="39">
        <f t="shared" si="5"/>
        <v>0</v>
      </c>
      <c r="O18" s="39">
        <f t="shared" si="6"/>
        <v>0</v>
      </c>
      <c r="P18" s="39">
        <f>IF($A18&lt;=LEN('SRSF2 e2 - 2ry Str + Mask'!A$2),M18-J18,"")</f>
        <v>0</v>
      </c>
      <c r="Q18" s="39">
        <f>IF($A18&lt;=LEN('SRSF2 e2 - 2ry Str + Mask'!A$2),N18-K18,"")</f>
        <v>0</v>
      </c>
      <c r="R18" s="39">
        <f>IF($A18&lt;=LEN('SRSF2 e2 - 2ry Str + Mask'!A$2),O18-L18,"")</f>
        <v>0</v>
      </c>
    </row>
    <row r="19" spans="1:18" ht="20" customHeight="1" x14ac:dyDescent="0.15">
      <c r="A19" s="36">
        <v>18</v>
      </c>
      <c r="B19" s="37" t="str">
        <f>IF($A19&lt;=LEN('SRSF2 e2 - 2ry Str + Mask'!A$2),MID('SRSF2 e2 - 2ry Str + Mask'!A$2,$A19,1),"")</f>
        <v>(</v>
      </c>
      <c r="C19" s="38" t="str">
        <f>IF($A19&lt;=LEN('SRSF2 e2 - 2ry Str + Mask'!B$2),MID('SRSF2 e2 - 2ry Str + Mask'!B$2,$A19,1),"")</f>
        <v>(</v>
      </c>
      <c r="D19" s="38" t="str">
        <f>IF($A19&lt;=LEN('SRSF2 e2 - 2ry Str + Mask'!C$2),MID('SRSF2 e2 - 2ry Str + Mask'!C$2,$A19,1),"")</f>
        <v>.</v>
      </c>
      <c r="E19" s="38" t="str">
        <f t="shared" si="0"/>
        <v>(</v>
      </c>
      <c r="F19" s="38" t="str">
        <f t="shared" si="7"/>
        <v>.......(((((((((((</v>
      </c>
      <c r="G19" s="39">
        <f>IF($A19&lt;=LEN('SRSF2 e2 - 2ry Str + Mask'!A$2),SUMIF('SRSF2 e2 - HSF3.0'!E2:E342,"&lt;="&amp;$A19,'SRSF2 e2 - HSF3.0'!H2:H342)-SUMIF('SRSF2 e2 - HSF3.0'!G2:G342,"&lt;="&amp;$A19,'SRSF2 e2 - HSF3.0'!H2:H342),"")</f>
        <v>0</v>
      </c>
      <c r="H19" s="39">
        <f>IF($A19&lt;=LEN('SRSF2 e2 - 2ry Str + Mask'!A$2),SUMIF('SRSF2 e2 - HSF3.0'!E2:E342,"&lt;="&amp;$A19,'SRSF2 e2 - HSF3.0'!I2:I342)-SUMIF('SRSF2 e2 - HSF3.0'!G2:G342,"&lt;="&amp;$A19,'SRSF2 e2 - HSF3.0'!I2:I342),"")</f>
        <v>0</v>
      </c>
      <c r="I19" s="39">
        <f>IF($A19&lt;=LEN('SRSF2 e2 - 2ry Str + Mask'!A$2),G19+H19,"")</f>
        <v>0</v>
      </c>
      <c r="J19" s="39">
        <f t="shared" si="1"/>
        <v>0</v>
      </c>
      <c r="K19" s="39">
        <f t="shared" si="2"/>
        <v>0</v>
      </c>
      <c r="L19" s="39">
        <f t="shared" si="3"/>
        <v>0</v>
      </c>
      <c r="M19" s="39">
        <f t="shared" si="4"/>
        <v>0</v>
      </c>
      <c r="N19" s="39">
        <f t="shared" si="5"/>
        <v>0</v>
      </c>
      <c r="O19" s="39">
        <f t="shared" si="6"/>
        <v>0</v>
      </c>
      <c r="P19" s="39">
        <f>IF($A19&lt;=LEN('SRSF2 e2 - 2ry Str + Mask'!A$2),M19-J19,"")</f>
        <v>0</v>
      </c>
      <c r="Q19" s="39">
        <f>IF($A19&lt;=LEN('SRSF2 e2 - 2ry Str + Mask'!A$2),N19-K19,"")</f>
        <v>0</v>
      </c>
      <c r="R19" s="39">
        <f>IF($A19&lt;=LEN('SRSF2 e2 - 2ry Str + Mask'!A$2),O19-L19,"")</f>
        <v>0</v>
      </c>
    </row>
    <row r="20" spans="1:18" ht="20" customHeight="1" x14ac:dyDescent="0.15">
      <c r="A20" s="36">
        <v>19</v>
      </c>
      <c r="B20" s="37" t="str">
        <f>IF($A20&lt;=LEN('SRSF2 e2 - 2ry Str + Mask'!A$2),MID('SRSF2 e2 - 2ry Str + Mask'!A$2,$A20,1),"")</f>
        <v>.</v>
      </c>
      <c r="C20" s="38" t="str">
        <f>IF($A20&lt;=LEN('SRSF2 e2 - 2ry Str + Mask'!B$2),MID('SRSF2 e2 - 2ry Str + Mask'!B$2,$A20,1),"")</f>
        <v>.</v>
      </c>
      <c r="D20" s="38" t="str">
        <f>IF($A20&lt;=LEN('SRSF2 e2 - 2ry Str + Mask'!C$2),MID('SRSF2 e2 - 2ry Str + Mask'!C$2,$A20,1),"")</f>
        <v>.</v>
      </c>
      <c r="E20" s="38" t="str">
        <f t="shared" si="0"/>
        <v>.</v>
      </c>
      <c r="F20" s="38" t="str">
        <f t="shared" si="7"/>
        <v>.......(((((((((((.</v>
      </c>
      <c r="G20" s="39">
        <f>IF($A20&lt;=LEN('SRSF2 e2 - 2ry Str + Mask'!A$2),SUMIF('SRSF2 e2 - HSF3.0'!E2:E342,"&lt;="&amp;$A20,'SRSF2 e2 - HSF3.0'!H2:H342)-SUMIF('SRSF2 e2 - HSF3.0'!G2:G342,"&lt;="&amp;$A20,'SRSF2 e2 - HSF3.0'!H2:H342),"")</f>
        <v>0</v>
      </c>
      <c r="H20" s="39">
        <f>IF($A20&lt;=LEN('SRSF2 e2 - 2ry Str + Mask'!A$2),SUMIF('SRSF2 e2 - HSF3.0'!E2:E342,"&lt;="&amp;$A20,'SRSF2 e2 - HSF3.0'!I2:I342)-SUMIF('SRSF2 e2 - HSF3.0'!G2:G342,"&lt;="&amp;$A20,'SRSF2 e2 - HSF3.0'!I2:I342),"")</f>
        <v>0</v>
      </c>
      <c r="I20" s="39">
        <f>IF($A20&lt;=LEN('SRSF2 e2 - 2ry Str + Mask'!A$2),G20+H20,"")</f>
        <v>0</v>
      </c>
      <c r="J20" s="39">
        <f t="shared" si="1"/>
        <v>0</v>
      </c>
      <c r="K20" s="39">
        <f t="shared" si="2"/>
        <v>0</v>
      </c>
      <c r="L20" s="39">
        <f t="shared" si="3"/>
        <v>0</v>
      </c>
      <c r="M20" s="39">
        <f t="shared" si="4"/>
        <v>0</v>
      </c>
      <c r="N20" s="39">
        <f t="shared" si="5"/>
        <v>0</v>
      </c>
      <c r="O20" s="39">
        <f t="shared" si="6"/>
        <v>0</v>
      </c>
      <c r="P20" s="39">
        <f>IF($A20&lt;=LEN('SRSF2 e2 - 2ry Str + Mask'!A$2),M20-J20,"")</f>
        <v>0</v>
      </c>
      <c r="Q20" s="39">
        <f>IF($A20&lt;=LEN('SRSF2 e2 - 2ry Str + Mask'!A$2),N20-K20,"")</f>
        <v>0</v>
      </c>
      <c r="R20" s="39">
        <f>IF($A20&lt;=LEN('SRSF2 e2 - 2ry Str + Mask'!A$2),O20-L20,"")</f>
        <v>0</v>
      </c>
    </row>
    <row r="21" spans="1:18" ht="20" customHeight="1" x14ac:dyDescent="0.15">
      <c r="A21" s="36">
        <v>20</v>
      </c>
      <c r="B21" s="37" t="str">
        <f>IF($A21&lt;=LEN('SRSF2 e2 - 2ry Str + Mask'!A$2),MID('SRSF2 e2 - 2ry Str + Mask'!A$2,$A21,1),"")</f>
        <v>(</v>
      </c>
      <c r="C21" s="38" t="str">
        <f>IF($A21&lt;=LEN('SRSF2 e2 - 2ry Str + Mask'!B$2),MID('SRSF2 e2 - 2ry Str + Mask'!B$2,$A21,1),"")</f>
        <v>(</v>
      </c>
      <c r="D21" s="38" t="str">
        <f>IF($A21&lt;=LEN('SRSF2 e2 - 2ry Str + Mask'!C$2),MID('SRSF2 e2 - 2ry Str + Mask'!C$2,$A21,1),"")</f>
        <v>.</v>
      </c>
      <c r="E21" s="38" t="str">
        <f t="shared" si="0"/>
        <v>(</v>
      </c>
      <c r="F21" s="38" t="str">
        <f t="shared" si="7"/>
        <v>.......(((((((((((.(</v>
      </c>
      <c r="G21" s="39">
        <f>IF($A21&lt;=LEN('SRSF2 e2 - 2ry Str + Mask'!A$2),SUMIF('SRSF2 e2 - HSF3.0'!E2:E342,"&lt;="&amp;$A21,'SRSF2 e2 - HSF3.0'!H2:H342)-SUMIF('SRSF2 e2 - HSF3.0'!G2:G342,"&lt;="&amp;$A21,'SRSF2 e2 - HSF3.0'!H2:H342),"")</f>
        <v>0</v>
      </c>
      <c r="H21" s="39">
        <f>IF($A21&lt;=LEN('SRSF2 e2 - 2ry Str + Mask'!A$2),SUMIF('SRSF2 e2 - HSF3.0'!E2:E342,"&lt;="&amp;$A21,'SRSF2 e2 - HSF3.0'!I2:I342)-SUMIF('SRSF2 e2 - HSF3.0'!G2:G342,"&lt;="&amp;$A21,'SRSF2 e2 - HSF3.0'!I2:I342),"")</f>
        <v>0</v>
      </c>
      <c r="I21" s="39">
        <f>IF($A21&lt;=LEN('SRSF2 e2 - 2ry Str + Mask'!A$2),G21+H21,"")</f>
        <v>0</v>
      </c>
      <c r="J21" s="39">
        <f t="shared" si="1"/>
        <v>0</v>
      </c>
      <c r="K21" s="39">
        <f t="shared" si="2"/>
        <v>0</v>
      </c>
      <c r="L21" s="39">
        <f t="shared" si="3"/>
        <v>0</v>
      </c>
      <c r="M21" s="39">
        <f t="shared" si="4"/>
        <v>0</v>
      </c>
      <c r="N21" s="39">
        <f t="shared" si="5"/>
        <v>0</v>
      </c>
      <c r="O21" s="39">
        <f t="shared" si="6"/>
        <v>0</v>
      </c>
      <c r="P21" s="39">
        <f>IF($A21&lt;=LEN('SRSF2 e2 - 2ry Str + Mask'!A$2),M21-J21,"")</f>
        <v>0</v>
      </c>
      <c r="Q21" s="39">
        <f>IF($A21&lt;=LEN('SRSF2 e2 - 2ry Str + Mask'!A$2),N21-K21,"")</f>
        <v>0</v>
      </c>
      <c r="R21" s="39">
        <f>IF($A21&lt;=LEN('SRSF2 e2 - 2ry Str + Mask'!A$2),O21-L21,"")</f>
        <v>0</v>
      </c>
    </row>
    <row r="22" spans="1:18" ht="20" customHeight="1" x14ac:dyDescent="0.15">
      <c r="A22" s="36">
        <v>21</v>
      </c>
      <c r="B22" s="37" t="str">
        <f>IF($A22&lt;=LEN('SRSF2 e2 - 2ry Str + Mask'!A$2),MID('SRSF2 e2 - 2ry Str + Mask'!A$2,$A22,1),"")</f>
        <v>(</v>
      </c>
      <c r="C22" s="38" t="str">
        <f>IF($A22&lt;=LEN('SRSF2 e2 - 2ry Str + Mask'!B$2),MID('SRSF2 e2 - 2ry Str + Mask'!B$2,$A22,1),"")</f>
        <v>(</v>
      </c>
      <c r="D22" s="38" t="str">
        <f>IF($A22&lt;=LEN('SRSF2 e2 - 2ry Str + Mask'!C$2),MID('SRSF2 e2 - 2ry Str + Mask'!C$2,$A22,1),"")</f>
        <v>.</v>
      </c>
      <c r="E22" s="38" t="str">
        <f t="shared" si="0"/>
        <v>(</v>
      </c>
      <c r="F22" s="38" t="str">
        <f t="shared" si="7"/>
        <v>.......(((((((((((.((</v>
      </c>
      <c r="G22" s="39">
        <f>IF($A22&lt;=LEN('SRSF2 e2 - 2ry Str + Mask'!A$2),SUMIF('SRSF2 e2 - HSF3.0'!E2:E342,"&lt;="&amp;$A22,'SRSF2 e2 - HSF3.0'!H2:H342)-SUMIF('SRSF2 e2 - HSF3.0'!G2:G342,"&lt;="&amp;$A22,'SRSF2 e2 - HSF3.0'!H2:H342),"")</f>
        <v>0</v>
      </c>
      <c r="H22" s="39">
        <f>IF($A22&lt;=LEN('SRSF2 e2 - 2ry Str + Mask'!A$2),SUMIF('SRSF2 e2 - HSF3.0'!E2:E342,"&lt;="&amp;$A22,'SRSF2 e2 - HSF3.0'!I2:I342)-SUMIF('SRSF2 e2 - HSF3.0'!G2:G342,"&lt;="&amp;$A22,'SRSF2 e2 - HSF3.0'!I2:I342),"")</f>
        <v>0</v>
      </c>
      <c r="I22" s="39">
        <f>IF($A22&lt;=LEN('SRSF2 e2 - 2ry Str + Mask'!A$2),G22+H22,"")</f>
        <v>0</v>
      </c>
      <c r="J22" s="39">
        <f t="shared" si="1"/>
        <v>0</v>
      </c>
      <c r="K22" s="39">
        <f t="shared" si="2"/>
        <v>0</v>
      </c>
      <c r="L22" s="39">
        <f t="shared" si="3"/>
        <v>0</v>
      </c>
      <c r="M22" s="39">
        <f t="shared" si="4"/>
        <v>0</v>
      </c>
      <c r="N22" s="39">
        <f t="shared" si="5"/>
        <v>0</v>
      </c>
      <c r="O22" s="39">
        <f t="shared" si="6"/>
        <v>0</v>
      </c>
      <c r="P22" s="39">
        <f>IF($A22&lt;=LEN('SRSF2 e2 - 2ry Str + Mask'!A$2),M22-J22,"")</f>
        <v>0</v>
      </c>
      <c r="Q22" s="39">
        <f>IF($A22&lt;=LEN('SRSF2 e2 - 2ry Str + Mask'!A$2),N22-K22,"")</f>
        <v>0</v>
      </c>
      <c r="R22" s="39">
        <f>IF($A22&lt;=LEN('SRSF2 e2 - 2ry Str + Mask'!A$2),O22-L22,"")</f>
        <v>0</v>
      </c>
    </row>
    <row r="23" spans="1:18" ht="20" customHeight="1" x14ac:dyDescent="0.15">
      <c r="A23" s="36">
        <v>22</v>
      </c>
      <c r="B23" s="37" t="str">
        <f>IF($A23&lt;=LEN('SRSF2 e2 - 2ry Str + Mask'!A$2),MID('SRSF2 e2 - 2ry Str + Mask'!A$2,$A23,1),"")</f>
        <v>(</v>
      </c>
      <c r="C23" s="38" t="str">
        <f>IF($A23&lt;=LEN('SRSF2 e2 - 2ry Str + Mask'!B$2),MID('SRSF2 e2 - 2ry Str + Mask'!B$2,$A23,1),"")</f>
        <v>(</v>
      </c>
      <c r="D23" s="38" t="str">
        <f>IF($A23&lt;=LEN('SRSF2 e2 - 2ry Str + Mask'!C$2),MID('SRSF2 e2 - 2ry Str + Mask'!C$2,$A23,1),"")</f>
        <v>.</v>
      </c>
      <c r="E23" s="38" t="str">
        <f t="shared" si="0"/>
        <v>(</v>
      </c>
      <c r="F23" s="38" t="str">
        <f t="shared" si="7"/>
        <v>.......(((((((((((.(((</v>
      </c>
      <c r="G23" s="39">
        <f>IF($A23&lt;=LEN('SRSF2 e2 - 2ry Str + Mask'!A$2),SUMIF('SRSF2 e2 - HSF3.0'!E2:E342,"&lt;="&amp;$A23,'SRSF2 e2 - HSF3.0'!H2:H342)-SUMIF('SRSF2 e2 - HSF3.0'!G2:G342,"&lt;="&amp;$A23,'SRSF2 e2 - HSF3.0'!H2:H342),"")</f>
        <v>0</v>
      </c>
      <c r="H23" s="39">
        <f>IF($A23&lt;=LEN('SRSF2 e2 - 2ry Str + Mask'!A$2),SUMIF('SRSF2 e2 - HSF3.0'!E2:E342,"&lt;="&amp;$A23,'SRSF2 e2 - HSF3.0'!I2:I342)-SUMIF('SRSF2 e2 - HSF3.0'!G2:G342,"&lt;="&amp;$A23,'SRSF2 e2 - HSF3.0'!I2:I342),"")</f>
        <v>0</v>
      </c>
      <c r="I23" s="39">
        <f>IF($A23&lt;=LEN('SRSF2 e2 - 2ry Str + Mask'!A$2),G23+H23,"")</f>
        <v>0</v>
      </c>
      <c r="J23" s="39">
        <f t="shared" si="1"/>
        <v>0</v>
      </c>
      <c r="K23" s="39">
        <f t="shared" si="2"/>
        <v>0</v>
      </c>
      <c r="L23" s="39">
        <f t="shared" si="3"/>
        <v>0</v>
      </c>
      <c r="M23" s="39">
        <f t="shared" si="4"/>
        <v>0</v>
      </c>
      <c r="N23" s="39">
        <f t="shared" si="5"/>
        <v>0</v>
      </c>
      <c r="O23" s="39">
        <f t="shared" si="6"/>
        <v>0</v>
      </c>
      <c r="P23" s="39">
        <f>IF($A23&lt;=LEN('SRSF2 e2 - 2ry Str + Mask'!A$2),M23-J23,"")</f>
        <v>0</v>
      </c>
      <c r="Q23" s="39">
        <f>IF($A23&lt;=LEN('SRSF2 e2 - 2ry Str + Mask'!A$2),N23-K23,"")</f>
        <v>0</v>
      </c>
      <c r="R23" s="39">
        <f>IF($A23&lt;=LEN('SRSF2 e2 - 2ry Str + Mask'!A$2),O23-L23,"")</f>
        <v>0</v>
      </c>
    </row>
    <row r="24" spans="1:18" ht="20" customHeight="1" x14ac:dyDescent="0.15">
      <c r="A24" s="36">
        <v>23</v>
      </c>
      <c r="B24" s="37" t="str">
        <f>IF($A24&lt;=LEN('SRSF2 e2 - 2ry Str + Mask'!A$2),MID('SRSF2 e2 - 2ry Str + Mask'!A$2,$A24,1),"")</f>
        <v>.</v>
      </c>
      <c r="C24" s="38" t="str">
        <f>IF($A24&lt;=LEN('SRSF2 e2 - 2ry Str + Mask'!B$2),MID('SRSF2 e2 - 2ry Str + Mask'!B$2,$A24,1),"")</f>
        <v>.</v>
      </c>
      <c r="D24" s="38" t="str">
        <f>IF($A24&lt;=LEN('SRSF2 e2 - 2ry Str + Mask'!C$2),MID('SRSF2 e2 - 2ry Str + Mask'!C$2,$A24,1),"")</f>
        <v>.</v>
      </c>
      <c r="E24" s="38" t="str">
        <f t="shared" si="0"/>
        <v>.</v>
      </c>
      <c r="F24" s="38" t="str">
        <f t="shared" si="7"/>
        <v>.......(((((((((((.(((.</v>
      </c>
      <c r="G24" s="39">
        <f>IF($A24&lt;=LEN('SRSF2 e2 - 2ry Str + Mask'!A$2),SUMIF('SRSF2 e2 - HSF3.0'!E2:E342,"&lt;="&amp;$A24,'SRSF2 e2 - HSF3.0'!H2:H342)-SUMIF('SRSF2 e2 - HSF3.0'!G2:G342,"&lt;="&amp;$A24,'SRSF2 e2 - HSF3.0'!H2:H342),"")</f>
        <v>0</v>
      </c>
      <c r="H24" s="39">
        <f>IF($A24&lt;=LEN('SRSF2 e2 - 2ry Str + Mask'!A$2),SUMIF('SRSF2 e2 - HSF3.0'!E2:E342,"&lt;="&amp;$A24,'SRSF2 e2 - HSF3.0'!I2:I342)-SUMIF('SRSF2 e2 - HSF3.0'!G2:G342,"&lt;="&amp;$A24,'SRSF2 e2 - HSF3.0'!I2:I342),"")</f>
        <v>0</v>
      </c>
      <c r="I24" s="39">
        <f>IF($A24&lt;=LEN('SRSF2 e2 - 2ry Str + Mask'!A$2),G24+H24,"")</f>
        <v>0</v>
      </c>
      <c r="J24" s="39">
        <f t="shared" si="1"/>
        <v>0</v>
      </c>
      <c r="K24" s="39">
        <f t="shared" si="2"/>
        <v>0</v>
      </c>
      <c r="L24" s="39">
        <f t="shared" si="3"/>
        <v>0</v>
      </c>
      <c r="M24" s="39">
        <f t="shared" si="4"/>
        <v>0</v>
      </c>
      <c r="N24" s="39">
        <f t="shared" si="5"/>
        <v>0</v>
      </c>
      <c r="O24" s="39">
        <f t="shared" si="6"/>
        <v>0</v>
      </c>
      <c r="P24" s="39">
        <f>IF($A24&lt;=LEN('SRSF2 e2 - 2ry Str + Mask'!A$2),M24-J24,"")</f>
        <v>0</v>
      </c>
      <c r="Q24" s="39">
        <f>IF($A24&lt;=LEN('SRSF2 e2 - 2ry Str + Mask'!A$2),N24-K24,"")</f>
        <v>0</v>
      </c>
      <c r="R24" s="39">
        <f>IF($A24&lt;=LEN('SRSF2 e2 - 2ry Str + Mask'!A$2),O24-L24,"")</f>
        <v>0</v>
      </c>
    </row>
    <row r="25" spans="1:18" ht="20" customHeight="1" x14ac:dyDescent="0.15">
      <c r="A25" s="36">
        <v>24</v>
      </c>
      <c r="B25" s="37" t="str">
        <f>IF($A25&lt;=LEN('SRSF2 e2 - 2ry Str + Mask'!A$2),MID('SRSF2 e2 - 2ry Str + Mask'!A$2,$A25,1),"")</f>
        <v>.</v>
      </c>
      <c r="C25" s="38" t="str">
        <f>IF($A25&lt;=LEN('SRSF2 e2 - 2ry Str + Mask'!B$2),MID('SRSF2 e2 - 2ry Str + Mask'!B$2,$A25,1),"")</f>
        <v>.</v>
      </c>
      <c r="D25" s="38" t="str">
        <f>IF($A25&lt;=LEN('SRSF2 e2 - 2ry Str + Mask'!C$2),MID('SRSF2 e2 - 2ry Str + Mask'!C$2,$A25,1),"")</f>
        <v>.</v>
      </c>
      <c r="E25" s="38" t="str">
        <f t="shared" si="0"/>
        <v>.</v>
      </c>
      <c r="F25" s="38" t="str">
        <f t="shared" si="7"/>
        <v>.......(((((((((((.(((..</v>
      </c>
      <c r="G25" s="39">
        <f>IF($A25&lt;=LEN('SRSF2 e2 - 2ry Str + Mask'!A$2),SUMIF('SRSF2 e2 - HSF3.0'!E2:E342,"&lt;="&amp;$A25,'SRSF2 e2 - HSF3.0'!H2:H342)-SUMIF('SRSF2 e2 - HSF3.0'!G2:G342,"&lt;="&amp;$A25,'SRSF2 e2 - HSF3.0'!H2:H342),"")</f>
        <v>0</v>
      </c>
      <c r="H25" s="39">
        <f>IF($A25&lt;=LEN('SRSF2 e2 - 2ry Str + Mask'!A$2),SUMIF('SRSF2 e2 - HSF3.0'!E2:E342,"&lt;="&amp;$A25,'SRSF2 e2 - HSF3.0'!I2:I342)-SUMIF('SRSF2 e2 - HSF3.0'!G2:G342,"&lt;="&amp;$A25,'SRSF2 e2 - HSF3.0'!I2:I342),"")</f>
        <v>0</v>
      </c>
      <c r="I25" s="39">
        <f>IF($A25&lt;=LEN('SRSF2 e2 - 2ry Str + Mask'!A$2),G25+H25,"")</f>
        <v>0</v>
      </c>
      <c r="J25" s="39">
        <f t="shared" si="1"/>
        <v>0</v>
      </c>
      <c r="K25" s="39">
        <f t="shared" si="2"/>
        <v>0</v>
      </c>
      <c r="L25" s="39">
        <f t="shared" si="3"/>
        <v>0</v>
      </c>
      <c r="M25" s="39">
        <f t="shared" si="4"/>
        <v>0</v>
      </c>
      <c r="N25" s="39">
        <f t="shared" si="5"/>
        <v>0</v>
      </c>
      <c r="O25" s="39">
        <f t="shared" si="6"/>
        <v>0</v>
      </c>
      <c r="P25" s="39">
        <f>IF($A25&lt;=LEN('SRSF2 e2 - 2ry Str + Mask'!A$2),M25-J25,"")</f>
        <v>0</v>
      </c>
      <c r="Q25" s="39">
        <f>IF($A25&lt;=LEN('SRSF2 e2 - 2ry Str + Mask'!A$2),N25-K25,"")</f>
        <v>0</v>
      </c>
      <c r="R25" s="39">
        <f>IF($A25&lt;=LEN('SRSF2 e2 - 2ry Str + Mask'!A$2),O25-L25,"")</f>
        <v>0</v>
      </c>
    </row>
    <row r="26" spans="1:18" ht="20" customHeight="1" x14ac:dyDescent="0.15">
      <c r="A26" s="36">
        <v>25</v>
      </c>
      <c r="B26" s="37" t="str">
        <f>IF($A26&lt;=LEN('SRSF2 e2 - 2ry Str + Mask'!A$2),MID('SRSF2 e2 - 2ry Str + Mask'!A$2,$A26,1),"")</f>
        <v>(</v>
      </c>
      <c r="C26" s="38" t="str">
        <f>IF($A26&lt;=LEN('SRSF2 e2 - 2ry Str + Mask'!B$2),MID('SRSF2 e2 - 2ry Str + Mask'!B$2,$A26,1),"")</f>
        <v>(</v>
      </c>
      <c r="D26" s="38" t="str">
        <f>IF($A26&lt;=LEN('SRSF2 e2 - 2ry Str + Mask'!C$2),MID('SRSF2 e2 - 2ry Str + Mask'!C$2,$A26,1),"")</f>
        <v>.</v>
      </c>
      <c r="E26" s="38" t="str">
        <f t="shared" si="0"/>
        <v>(</v>
      </c>
      <c r="F26" s="38" t="str">
        <f t="shared" si="7"/>
        <v>.......(((((((((((.(((..(</v>
      </c>
      <c r="G26" s="39">
        <f>IF($A26&lt;=LEN('SRSF2 e2 - 2ry Str + Mask'!A$2),SUMIF('SRSF2 e2 - HSF3.0'!E2:E342,"&lt;="&amp;$A26,'SRSF2 e2 - HSF3.0'!H2:H342)-SUMIF('SRSF2 e2 - HSF3.0'!G2:G342,"&lt;="&amp;$A26,'SRSF2 e2 - HSF3.0'!H2:H342),"")</f>
        <v>0</v>
      </c>
      <c r="H26" s="39">
        <f>IF($A26&lt;=LEN('SRSF2 e2 - 2ry Str + Mask'!A$2),SUMIF('SRSF2 e2 - HSF3.0'!E2:E342,"&lt;="&amp;$A26,'SRSF2 e2 - HSF3.0'!I2:I342)-SUMIF('SRSF2 e2 - HSF3.0'!G2:G342,"&lt;="&amp;$A26,'SRSF2 e2 - HSF3.0'!I2:I342),"")</f>
        <v>0</v>
      </c>
      <c r="I26" s="39">
        <f>IF($A26&lt;=LEN('SRSF2 e2 - 2ry Str + Mask'!A$2),G26+H26,"")</f>
        <v>0</v>
      </c>
      <c r="J26" s="39">
        <f t="shared" si="1"/>
        <v>0</v>
      </c>
      <c r="K26" s="39">
        <f t="shared" si="2"/>
        <v>0</v>
      </c>
      <c r="L26" s="39">
        <f t="shared" si="3"/>
        <v>0</v>
      </c>
      <c r="M26" s="39">
        <f t="shared" si="4"/>
        <v>0</v>
      </c>
      <c r="N26" s="39">
        <f t="shared" si="5"/>
        <v>0</v>
      </c>
      <c r="O26" s="39">
        <f t="shared" si="6"/>
        <v>0</v>
      </c>
      <c r="P26" s="39">
        <f>IF($A26&lt;=LEN('SRSF2 e2 - 2ry Str + Mask'!A$2),M26-J26,"")</f>
        <v>0</v>
      </c>
      <c r="Q26" s="39">
        <f>IF($A26&lt;=LEN('SRSF2 e2 - 2ry Str + Mask'!A$2),N26-K26,"")</f>
        <v>0</v>
      </c>
      <c r="R26" s="39">
        <f>IF($A26&lt;=LEN('SRSF2 e2 - 2ry Str + Mask'!A$2),O26-L26,"")</f>
        <v>0</v>
      </c>
    </row>
    <row r="27" spans="1:18" ht="20" customHeight="1" x14ac:dyDescent="0.15">
      <c r="A27" s="36">
        <v>26</v>
      </c>
      <c r="B27" s="37" t="str">
        <f>IF($A27&lt;=LEN('SRSF2 e2 - 2ry Str + Mask'!A$2),MID('SRSF2 e2 - 2ry Str + Mask'!A$2,$A27,1),"")</f>
        <v>(</v>
      </c>
      <c r="C27" s="38" t="str">
        <f>IF($A27&lt;=LEN('SRSF2 e2 - 2ry Str + Mask'!B$2),MID('SRSF2 e2 - 2ry Str + Mask'!B$2,$A27,1),"")</f>
        <v>(</v>
      </c>
      <c r="D27" s="38" t="str">
        <f>IF($A27&lt;=LEN('SRSF2 e2 - 2ry Str + Mask'!C$2),MID('SRSF2 e2 - 2ry Str + Mask'!C$2,$A27,1),"")</f>
        <v>.</v>
      </c>
      <c r="E27" s="38" t="str">
        <f t="shared" si="0"/>
        <v>(</v>
      </c>
      <c r="F27" s="38" t="str">
        <f t="shared" si="7"/>
        <v>.......(((((((((((.(((..((</v>
      </c>
      <c r="G27" s="39">
        <f>IF($A27&lt;=LEN('SRSF2 e2 - 2ry Str + Mask'!A$2),SUMIF('SRSF2 e2 - HSF3.0'!E2:E342,"&lt;="&amp;$A27,'SRSF2 e2 - HSF3.0'!H2:H342)-SUMIF('SRSF2 e2 - HSF3.0'!G2:G342,"&lt;="&amp;$A27,'SRSF2 e2 - HSF3.0'!H2:H342),"")</f>
        <v>0</v>
      </c>
      <c r="H27" s="39">
        <f>IF($A27&lt;=LEN('SRSF2 e2 - 2ry Str + Mask'!A$2),SUMIF('SRSF2 e2 - HSF3.0'!E2:E342,"&lt;="&amp;$A27,'SRSF2 e2 - HSF3.0'!I2:I342)-SUMIF('SRSF2 e2 - HSF3.0'!G2:G342,"&lt;="&amp;$A27,'SRSF2 e2 - HSF3.0'!I2:I342),"")</f>
        <v>0</v>
      </c>
      <c r="I27" s="39">
        <f>IF($A27&lt;=LEN('SRSF2 e2 - 2ry Str + Mask'!A$2),G27+H27,"")</f>
        <v>0</v>
      </c>
      <c r="J27" s="39">
        <f t="shared" si="1"/>
        <v>0</v>
      </c>
      <c r="K27" s="39">
        <f t="shared" si="2"/>
        <v>0</v>
      </c>
      <c r="L27" s="39">
        <f t="shared" si="3"/>
        <v>0</v>
      </c>
      <c r="M27" s="39">
        <f t="shared" si="4"/>
        <v>0</v>
      </c>
      <c r="N27" s="39">
        <f t="shared" si="5"/>
        <v>0</v>
      </c>
      <c r="O27" s="39">
        <f t="shared" si="6"/>
        <v>0</v>
      </c>
      <c r="P27" s="39">
        <f>IF($A27&lt;=LEN('SRSF2 e2 - 2ry Str + Mask'!A$2),M27-J27,"")</f>
        <v>0</v>
      </c>
      <c r="Q27" s="39">
        <f>IF($A27&lt;=LEN('SRSF2 e2 - 2ry Str + Mask'!A$2),N27-K27,"")</f>
        <v>0</v>
      </c>
      <c r="R27" s="39">
        <f>IF($A27&lt;=LEN('SRSF2 e2 - 2ry Str + Mask'!A$2),O27-L27,"")</f>
        <v>0</v>
      </c>
    </row>
    <row r="28" spans="1:18" ht="20" customHeight="1" x14ac:dyDescent="0.15">
      <c r="A28" s="36">
        <v>27</v>
      </c>
      <c r="B28" s="37" t="str">
        <f>IF($A28&lt;=LEN('SRSF2 e2 - 2ry Str + Mask'!A$2),MID('SRSF2 e2 - 2ry Str + Mask'!A$2,$A28,1),"")</f>
        <v>(</v>
      </c>
      <c r="C28" s="38" t="str">
        <f>IF($A28&lt;=LEN('SRSF2 e2 - 2ry Str + Mask'!B$2),MID('SRSF2 e2 - 2ry Str + Mask'!B$2,$A28,1),"")</f>
        <v>(</v>
      </c>
      <c r="D28" s="38" t="str">
        <f>IF($A28&lt;=LEN('SRSF2 e2 - 2ry Str + Mask'!C$2),MID('SRSF2 e2 - 2ry Str + Mask'!C$2,$A28,1),"")</f>
        <v>.</v>
      </c>
      <c r="E28" s="38" t="str">
        <f t="shared" si="0"/>
        <v>(</v>
      </c>
      <c r="F28" s="38" t="str">
        <f t="shared" si="7"/>
        <v>.......(((((((((((.(((..(((</v>
      </c>
      <c r="G28" s="39">
        <f>IF($A28&lt;=LEN('SRSF2 e2 - 2ry Str + Mask'!A$2),SUMIF('SRSF2 e2 - HSF3.0'!E2:E342,"&lt;="&amp;$A28,'SRSF2 e2 - HSF3.0'!H2:H342)-SUMIF('SRSF2 e2 - HSF3.0'!G2:G342,"&lt;="&amp;$A28,'SRSF2 e2 - HSF3.0'!H2:H342),"")</f>
        <v>0</v>
      </c>
      <c r="H28" s="39">
        <f>IF($A28&lt;=LEN('SRSF2 e2 - 2ry Str + Mask'!A$2),SUMIF('SRSF2 e2 - HSF3.0'!E2:E342,"&lt;="&amp;$A28,'SRSF2 e2 - HSF3.0'!I2:I342)-SUMIF('SRSF2 e2 - HSF3.0'!G2:G342,"&lt;="&amp;$A28,'SRSF2 e2 - HSF3.0'!I2:I342),"")</f>
        <v>0</v>
      </c>
      <c r="I28" s="39">
        <f>IF($A28&lt;=LEN('SRSF2 e2 - 2ry Str + Mask'!A$2),G28+H28,"")</f>
        <v>0</v>
      </c>
      <c r="J28" s="39">
        <f t="shared" si="1"/>
        <v>0</v>
      </c>
      <c r="K28" s="39">
        <f t="shared" si="2"/>
        <v>0</v>
      </c>
      <c r="L28" s="39">
        <f t="shared" si="3"/>
        <v>0</v>
      </c>
      <c r="M28" s="39">
        <f t="shared" si="4"/>
        <v>0</v>
      </c>
      <c r="N28" s="39">
        <f t="shared" si="5"/>
        <v>0</v>
      </c>
      <c r="O28" s="39">
        <f t="shared" si="6"/>
        <v>0</v>
      </c>
      <c r="P28" s="39">
        <f>IF($A28&lt;=LEN('SRSF2 e2 - 2ry Str + Mask'!A$2),M28-J28,"")</f>
        <v>0</v>
      </c>
      <c r="Q28" s="39">
        <f>IF($A28&lt;=LEN('SRSF2 e2 - 2ry Str + Mask'!A$2),N28-K28,"")</f>
        <v>0</v>
      </c>
      <c r="R28" s="39">
        <f>IF($A28&lt;=LEN('SRSF2 e2 - 2ry Str + Mask'!A$2),O28-L28,"")</f>
        <v>0</v>
      </c>
    </row>
    <row r="29" spans="1:18" ht="20" customHeight="1" x14ac:dyDescent="0.15">
      <c r="A29" s="36">
        <v>28</v>
      </c>
      <c r="B29" s="37" t="str">
        <f>IF($A29&lt;=LEN('SRSF2 e2 - 2ry Str + Mask'!A$2),MID('SRSF2 e2 - 2ry Str + Mask'!A$2,$A29,1),"")</f>
        <v>.</v>
      </c>
      <c r="C29" s="38" t="str">
        <f>IF($A29&lt;=LEN('SRSF2 e2 - 2ry Str + Mask'!B$2),MID('SRSF2 e2 - 2ry Str + Mask'!B$2,$A29,1),"")</f>
        <v>.</v>
      </c>
      <c r="D29" s="38" t="str">
        <f>IF($A29&lt;=LEN('SRSF2 e2 - 2ry Str + Mask'!C$2),MID('SRSF2 e2 - 2ry Str + Mask'!C$2,$A29,1),"")</f>
        <v>.</v>
      </c>
      <c r="E29" s="38" t="str">
        <f t="shared" si="0"/>
        <v>.</v>
      </c>
      <c r="F29" s="38" t="str">
        <f t="shared" si="7"/>
        <v>.......(((((((((((.(((..(((.</v>
      </c>
      <c r="G29" s="39">
        <f>IF($A29&lt;=LEN('SRSF2 e2 - 2ry Str + Mask'!A$2),SUMIF('SRSF2 e2 - HSF3.0'!E2:E342,"&lt;="&amp;$A29,'SRSF2 e2 - HSF3.0'!H2:H342)-SUMIF('SRSF2 e2 - HSF3.0'!G2:G342,"&lt;="&amp;$A29,'SRSF2 e2 - HSF3.0'!H2:H342),"")</f>
        <v>0</v>
      </c>
      <c r="H29" s="39">
        <f>IF($A29&lt;=LEN('SRSF2 e2 - 2ry Str + Mask'!A$2),SUMIF('SRSF2 e2 - HSF3.0'!E2:E342,"&lt;="&amp;$A29,'SRSF2 e2 - HSF3.0'!I2:I342)-SUMIF('SRSF2 e2 - HSF3.0'!G2:G342,"&lt;="&amp;$A29,'SRSF2 e2 - HSF3.0'!I2:I342),"")</f>
        <v>0</v>
      </c>
      <c r="I29" s="39">
        <f>IF($A29&lt;=LEN('SRSF2 e2 - 2ry Str + Mask'!A$2),G29+H29,"")</f>
        <v>0</v>
      </c>
      <c r="J29" s="39">
        <f t="shared" si="1"/>
        <v>0</v>
      </c>
      <c r="K29" s="39">
        <f t="shared" si="2"/>
        <v>0</v>
      </c>
      <c r="L29" s="39">
        <f t="shared" si="3"/>
        <v>0</v>
      </c>
      <c r="M29" s="39">
        <f t="shared" si="4"/>
        <v>0</v>
      </c>
      <c r="N29" s="39">
        <f t="shared" si="5"/>
        <v>0</v>
      </c>
      <c r="O29" s="39">
        <f t="shared" si="6"/>
        <v>0</v>
      </c>
      <c r="P29" s="39">
        <f>IF($A29&lt;=LEN('SRSF2 e2 - 2ry Str + Mask'!A$2),M29-J29,"")</f>
        <v>0</v>
      </c>
      <c r="Q29" s="39">
        <f>IF($A29&lt;=LEN('SRSF2 e2 - 2ry Str + Mask'!A$2),N29-K29,"")</f>
        <v>0</v>
      </c>
      <c r="R29" s="39">
        <f>IF($A29&lt;=LEN('SRSF2 e2 - 2ry Str + Mask'!A$2),O29-L29,"")</f>
        <v>0</v>
      </c>
    </row>
    <row r="30" spans="1:18" ht="20" customHeight="1" x14ac:dyDescent="0.15">
      <c r="A30" s="36">
        <v>29</v>
      </c>
      <c r="B30" s="37" t="str">
        <f>IF($A30&lt;=LEN('SRSF2 e2 - 2ry Str + Mask'!A$2),MID('SRSF2 e2 - 2ry Str + Mask'!A$2,$A30,1),"")</f>
        <v>(</v>
      </c>
      <c r="C30" s="38" t="str">
        <f>IF($A30&lt;=LEN('SRSF2 e2 - 2ry Str + Mask'!B$2),MID('SRSF2 e2 - 2ry Str + Mask'!B$2,$A30,1),"")</f>
        <v>(</v>
      </c>
      <c r="D30" s="38" t="str">
        <f>IF($A30&lt;=LEN('SRSF2 e2 - 2ry Str + Mask'!C$2),MID('SRSF2 e2 - 2ry Str + Mask'!C$2,$A30,1),"")</f>
        <v>.</v>
      </c>
      <c r="E30" s="38" t="str">
        <f t="shared" si="0"/>
        <v>(</v>
      </c>
      <c r="F30" s="38" t="str">
        <f t="shared" si="7"/>
        <v>.......(((((((((((.(((..(((.(</v>
      </c>
      <c r="G30" s="39">
        <f>IF($A30&lt;=LEN('SRSF2 e2 - 2ry Str + Mask'!A$2),SUMIF('SRSF2 e2 - HSF3.0'!E2:E342,"&lt;="&amp;$A30,'SRSF2 e2 - HSF3.0'!H2:H342)-SUMIF('SRSF2 e2 - HSF3.0'!G2:G342,"&lt;="&amp;$A30,'SRSF2 e2 - HSF3.0'!H2:H342),"")</f>
        <v>0</v>
      </c>
      <c r="H30" s="39">
        <f>IF($A30&lt;=LEN('SRSF2 e2 - 2ry Str + Mask'!A$2),SUMIF('SRSF2 e2 - HSF3.0'!E2:E342,"&lt;="&amp;$A30,'SRSF2 e2 - HSF3.0'!I2:I342)-SUMIF('SRSF2 e2 - HSF3.0'!G2:G342,"&lt;="&amp;$A30,'SRSF2 e2 - HSF3.0'!I2:I342),"")</f>
        <v>0</v>
      </c>
      <c r="I30" s="39">
        <f>IF($A30&lt;=LEN('SRSF2 e2 - 2ry Str + Mask'!A$2),G30+H30,"")</f>
        <v>0</v>
      </c>
      <c r="J30" s="39">
        <f t="shared" si="1"/>
        <v>0</v>
      </c>
      <c r="K30" s="39">
        <f t="shared" si="2"/>
        <v>0</v>
      </c>
      <c r="L30" s="39">
        <f t="shared" si="3"/>
        <v>0</v>
      </c>
      <c r="M30" s="39">
        <f t="shared" si="4"/>
        <v>0</v>
      </c>
      <c r="N30" s="39">
        <f t="shared" si="5"/>
        <v>0</v>
      </c>
      <c r="O30" s="39">
        <f t="shared" si="6"/>
        <v>0</v>
      </c>
      <c r="P30" s="39">
        <f>IF($A30&lt;=LEN('SRSF2 e2 - 2ry Str + Mask'!A$2),M30-J30,"")</f>
        <v>0</v>
      </c>
      <c r="Q30" s="39">
        <f>IF($A30&lt;=LEN('SRSF2 e2 - 2ry Str + Mask'!A$2),N30-K30,"")</f>
        <v>0</v>
      </c>
      <c r="R30" s="39">
        <f>IF($A30&lt;=LEN('SRSF2 e2 - 2ry Str + Mask'!A$2),O30-L30,"")</f>
        <v>0</v>
      </c>
    </row>
    <row r="31" spans="1:18" ht="20" customHeight="1" x14ac:dyDescent="0.15">
      <c r="A31" s="36">
        <v>30</v>
      </c>
      <c r="B31" s="37" t="str">
        <f>IF($A31&lt;=LEN('SRSF2 e2 - 2ry Str + Mask'!A$2),MID('SRSF2 e2 - 2ry Str + Mask'!A$2,$A31,1),"")</f>
        <v>(</v>
      </c>
      <c r="C31" s="38" t="str">
        <f>IF($A31&lt;=LEN('SRSF2 e2 - 2ry Str + Mask'!B$2),MID('SRSF2 e2 - 2ry Str + Mask'!B$2,$A31,1),"")</f>
        <v>(</v>
      </c>
      <c r="D31" s="38" t="str">
        <f>IF($A31&lt;=LEN('SRSF2 e2 - 2ry Str + Mask'!C$2),MID('SRSF2 e2 - 2ry Str + Mask'!C$2,$A31,1),"")</f>
        <v>.</v>
      </c>
      <c r="E31" s="38" t="str">
        <f t="shared" si="0"/>
        <v>(</v>
      </c>
      <c r="F31" s="38" t="str">
        <f t="shared" si="7"/>
        <v>.......(((((((((((.(((..(((.((</v>
      </c>
      <c r="G31" s="39">
        <f>IF($A31&lt;=LEN('SRSF2 e2 - 2ry Str + Mask'!A$2),SUMIF('SRSF2 e2 - HSF3.0'!E2:E342,"&lt;="&amp;$A31,'SRSF2 e2 - HSF3.0'!H2:H342)-SUMIF('SRSF2 e2 - HSF3.0'!G2:G342,"&lt;="&amp;$A31,'SRSF2 e2 - HSF3.0'!H2:H342),"")</f>
        <v>0</v>
      </c>
      <c r="H31" s="39">
        <f>IF($A31&lt;=LEN('SRSF2 e2 - 2ry Str + Mask'!A$2),SUMIF('SRSF2 e2 - HSF3.0'!E2:E342,"&lt;="&amp;$A31,'SRSF2 e2 - HSF3.0'!I2:I342)-SUMIF('SRSF2 e2 - HSF3.0'!G2:G342,"&lt;="&amp;$A31,'SRSF2 e2 - HSF3.0'!I2:I342),"")</f>
        <v>0</v>
      </c>
      <c r="I31" s="39">
        <f>IF($A31&lt;=LEN('SRSF2 e2 - 2ry Str + Mask'!A$2),G31+H31,"")</f>
        <v>0</v>
      </c>
      <c r="J31" s="39">
        <f t="shared" si="1"/>
        <v>0</v>
      </c>
      <c r="K31" s="39">
        <f t="shared" si="2"/>
        <v>0</v>
      </c>
      <c r="L31" s="39">
        <f t="shared" si="3"/>
        <v>0</v>
      </c>
      <c r="M31" s="39">
        <f t="shared" si="4"/>
        <v>0</v>
      </c>
      <c r="N31" s="39">
        <f t="shared" si="5"/>
        <v>0</v>
      </c>
      <c r="O31" s="39">
        <f t="shared" si="6"/>
        <v>0</v>
      </c>
      <c r="P31" s="39">
        <f>IF($A31&lt;=LEN('SRSF2 e2 - 2ry Str + Mask'!A$2),M31-J31,"")</f>
        <v>0</v>
      </c>
      <c r="Q31" s="39">
        <f>IF($A31&lt;=LEN('SRSF2 e2 - 2ry Str + Mask'!A$2),N31-K31,"")</f>
        <v>0</v>
      </c>
      <c r="R31" s="39">
        <f>IF($A31&lt;=LEN('SRSF2 e2 - 2ry Str + Mask'!A$2),O31-L31,"")</f>
        <v>0</v>
      </c>
    </row>
    <row r="32" spans="1:18" ht="20" customHeight="1" x14ac:dyDescent="0.15">
      <c r="A32" s="36">
        <v>31</v>
      </c>
      <c r="B32" s="37" t="str">
        <f>IF($A32&lt;=LEN('SRSF2 e2 - 2ry Str + Mask'!A$2),MID('SRSF2 e2 - 2ry Str + Mask'!A$2,$A32,1),"")</f>
        <v>.</v>
      </c>
      <c r="C32" s="38" t="str">
        <f>IF($A32&lt;=LEN('SRSF2 e2 - 2ry Str + Mask'!B$2),MID('SRSF2 e2 - 2ry Str + Mask'!B$2,$A32,1),"")</f>
        <v>.</v>
      </c>
      <c r="D32" s="38" t="str">
        <f>IF($A32&lt;=LEN('SRSF2 e2 - 2ry Str + Mask'!C$2),MID('SRSF2 e2 - 2ry Str + Mask'!C$2,$A32,1),"")</f>
        <v>.</v>
      </c>
      <c r="E32" s="38" t="str">
        <f t="shared" si="0"/>
        <v>.</v>
      </c>
      <c r="F32" s="38" t="str">
        <f t="shared" si="7"/>
        <v>.......(((((((((((.(((..(((.((.</v>
      </c>
      <c r="G32" s="39">
        <f>IF($A32&lt;=LEN('SRSF2 e2 - 2ry Str + Mask'!A$2),SUMIF('SRSF2 e2 - HSF3.0'!E2:E342,"&lt;="&amp;$A32,'SRSF2 e2 - HSF3.0'!H2:H342)-SUMIF('SRSF2 e2 - HSF3.0'!G2:G342,"&lt;="&amp;$A32,'SRSF2 e2 - HSF3.0'!H2:H342),"")</f>
        <v>0</v>
      </c>
      <c r="H32" s="39">
        <f>IF($A32&lt;=LEN('SRSF2 e2 - 2ry Str + Mask'!A$2),SUMIF('SRSF2 e2 - HSF3.0'!E2:E342,"&lt;="&amp;$A32,'SRSF2 e2 - HSF3.0'!I2:I342)-SUMIF('SRSF2 e2 - HSF3.0'!G2:G342,"&lt;="&amp;$A32,'SRSF2 e2 - HSF3.0'!I2:I342),"")</f>
        <v>0</v>
      </c>
      <c r="I32" s="39">
        <f>IF($A32&lt;=LEN('SRSF2 e2 - 2ry Str + Mask'!A$2),G32+H32,"")</f>
        <v>0</v>
      </c>
      <c r="J32" s="39">
        <f t="shared" si="1"/>
        <v>0</v>
      </c>
      <c r="K32" s="39">
        <f t="shared" si="2"/>
        <v>0</v>
      </c>
      <c r="L32" s="39">
        <f t="shared" si="3"/>
        <v>0</v>
      </c>
      <c r="M32" s="39">
        <f t="shared" si="4"/>
        <v>0</v>
      </c>
      <c r="N32" s="39">
        <f t="shared" si="5"/>
        <v>0</v>
      </c>
      <c r="O32" s="39">
        <f t="shared" si="6"/>
        <v>0</v>
      </c>
      <c r="P32" s="39">
        <f>IF($A32&lt;=LEN('SRSF2 e2 - 2ry Str + Mask'!A$2),M32-J32,"")</f>
        <v>0</v>
      </c>
      <c r="Q32" s="39">
        <f>IF($A32&lt;=LEN('SRSF2 e2 - 2ry Str + Mask'!A$2),N32-K32,"")</f>
        <v>0</v>
      </c>
      <c r="R32" s="39">
        <f>IF($A32&lt;=LEN('SRSF2 e2 - 2ry Str + Mask'!A$2),O32-L32,"")</f>
        <v>0</v>
      </c>
    </row>
    <row r="33" spans="1:18" ht="20" customHeight="1" x14ac:dyDescent="0.15">
      <c r="A33" s="36">
        <v>32</v>
      </c>
      <c r="B33" s="37" t="str">
        <f>IF($A33&lt;=LEN('SRSF2 e2 - 2ry Str + Mask'!A$2),MID('SRSF2 e2 - 2ry Str + Mask'!A$2,$A33,1),"")</f>
        <v>.</v>
      </c>
      <c r="C33" s="38" t="str">
        <f>IF($A33&lt;=LEN('SRSF2 e2 - 2ry Str + Mask'!B$2),MID('SRSF2 e2 - 2ry Str + Mask'!B$2,$A33,1),"")</f>
        <v>.</v>
      </c>
      <c r="D33" s="38" t="str">
        <f>IF($A33&lt;=LEN('SRSF2 e2 - 2ry Str + Mask'!C$2),MID('SRSF2 e2 - 2ry Str + Mask'!C$2,$A33,1),"")</f>
        <v>.</v>
      </c>
      <c r="E33" s="38" t="str">
        <f t="shared" si="0"/>
        <v>.</v>
      </c>
      <c r="F33" s="38" t="str">
        <f t="shared" si="7"/>
        <v>.......(((((((((((.(((..(((.((..</v>
      </c>
      <c r="G33" s="39">
        <f>IF($A33&lt;=LEN('SRSF2 e2 - 2ry Str + Mask'!A$2),SUMIF('SRSF2 e2 - HSF3.0'!E2:E342,"&lt;="&amp;$A33,'SRSF2 e2 - HSF3.0'!H2:H342)-SUMIF('SRSF2 e2 - HSF3.0'!G2:G342,"&lt;="&amp;$A33,'SRSF2 e2 - HSF3.0'!H2:H342),"")</f>
        <v>0</v>
      </c>
      <c r="H33" s="39">
        <f>IF($A33&lt;=LEN('SRSF2 e2 - 2ry Str + Mask'!A$2),SUMIF('SRSF2 e2 - HSF3.0'!E2:E342,"&lt;="&amp;$A33,'SRSF2 e2 - HSF3.0'!I2:I342)-SUMIF('SRSF2 e2 - HSF3.0'!G2:G342,"&lt;="&amp;$A33,'SRSF2 e2 - HSF3.0'!I2:I342),"")</f>
        <v>0</v>
      </c>
      <c r="I33" s="39">
        <f>IF($A33&lt;=LEN('SRSF2 e2 - 2ry Str + Mask'!A$2),G33+H33,"")</f>
        <v>0</v>
      </c>
      <c r="J33" s="39">
        <f t="shared" si="1"/>
        <v>0</v>
      </c>
      <c r="K33" s="39">
        <f t="shared" si="2"/>
        <v>0</v>
      </c>
      <c r="L33" s="39">
        <f t="shared" si="3"/>
        <v>0</v>
      </c>
      <c r="M33" s="39">
        <f t="shared" si="4"/>
        <v>0</v>
      </c>
      <c r="N33" s="39">
        <f t="shared" si="5"/>
        <v>0</v>
      </c>
      <c r="O33" s="39">
        <f t="shared" si="6"/>
        <v>0</v>
      </c>
      <c r="P33" s="39">
        <f>IF($A33&lt;=LEN('SRSF2 e2 - 2ry Str + Mask'!A$2),M33-J33,"")</f>
        <v>0</v>
      </c>
      <c r="Q33" s="39">
        <f>IF($A33&lt;=LEN('SRSF2 e2 - 2ry Str + Mask'!A$2),N33-K33,"")</f>
        <v>0</v>
      </c>
      <c r="R33" s="39">
        <f>IF($A33&lt;=LEN('SRSF2 e2 - 2ry Str + Mask'!A$2),O33-L33,"")</f>
        <v>0</v>
      </c>
    </row>
    <row r="34" spans="1:18" ht="20" customHeight="1" x14ac:dyDescent="0.15">
      <c r="A34" s="36">
        <v>33</v>
      </c>
      <c r="B34" s="37" t="str">
        <f>IF($A34&lt;=LEN('SRSF2 e2 - 2ry Str + Mask'!A$2),MID('SRSF2 e2 - 2ry Str + Mask'!A$2,$A34,1),"")</f>
        <v>(</v>
      </c>
      <c r="C34" s="38" t="str">
        <f>IF($A34&lt;=LEN('SRSF2 e2 - 2ry Str + Mask'!B$2),MID('SRSF2 e2 - 2ry Str + Mask'!B$2,$A34,1),"")</f>
        <v>.</v>
      </c>
      <c r="D34" s="38" t="str">
        <f>IF($A34&lt;=LEN('SRSF2 e2 - 2ry Str + Mask'!C$2),MID('SRSF2 e2 - 2ry Str + Mask'!C$2,$A34,1),"")</f>
        <v>.</v>
      </c>
      <c r="E34" s="38" t="str">
        <f t="shared" si="0"/>
        <v>.</v>
      </c>
      <c r="F34" s="38" t="str">
        <f t="shared" si="7"/>
        <v>.......(((((((((((.(((..(((.((...</v>
      </c>
      <c r="G34" s="39">
        <f>IF($A34&lt;=LEN('SRSF2 e2 - 2ry Str + Mask'!A$2),SUMIF('SRSF2 e2 - HSF3.0'!E2:E342,"&lt;="&amp;$A34,'SRSF2 e2 - HSF3.0'!H2:H342)-SUMIF('SRSF2 e2 - HSF3.0'!G2:G342,"&lt;="&amp;$A34,'SRSF2 e2 - HSF3.0'!H2:H342),"")</f>
        <v>0</v>
      </c>
      <c r="H34" s="39">
        <f>IF($A34&lt;=LEN('SRSF2 e2 - 2ry Str + Mask'!A$2),SUMIF('SRSF2 e2 - HSF3.0'!E2:E342,"&lt;="&amp;$A34,'SRSF2 e2 - HSF3.0'!I2:I342)-SUMIF('SRSF2 e2 - HSF3.0'!G2:G342,"&lt;="&amp;$A34,'SRSF2 e2 - HSF3.0'!I2:I342),"")</f>
        <v>0</v>
      </c>
      <c r="I34" s="39">
        <f>IF($A34&lt;=LEN('SRSF2 e2 - 2ry Str + Mask'!A$2),G34+H34,"")</f>
        <v>0</v>
      </c>
      <c r="J34" s="39">
        <f t="shared" si="1"/>
        <v>0</v>
      </c>
      <c r="K34" s="39">
        <f t="shared" si="2"/>
        <v>0</v>
      </c>
      <c r="L34" s="39">
        <f t="shared" si="3"/>
        <v>0</v>
      </c>
      <c r="M34" s="39">
        <f t="shared" si="4"/>
        <v>0</v>
      </c>
      <c r="N34" s="39">
        <f t="shared" si="5"/>
        <v>0</v>
      </c>
      <c r="O34" s="39">
        <f t="shared" si="6"/>
        <v>0</v>
      </c>
      <c r="P34" s="39">
        <f>IF($A34&lt;=LEN('SRSF2 e2 - 2ry Str + Mask'!A$2),M34-J34,"")</f>
        <v>0</v>
      </c>
      <c r="Q34" s="39">
        <f>IF($A34&lt;=LEN('SRSF2 e2 - 2ry Str + Mask'!A$2),N34-K34,"")</f>
        <v>0</v>
      </c>
      <c r="R34" s="39">
        <f>IF($A34&lt;=LEN('SRSF2 e2 - 2ry Str + Mask'!A$2),O34-L34,"")</f>
        <v>0</v>
      </c>
    </row>
    <row r="35" spans="1:18" ht="20" customHeight="1" x14ac:dyDescent="0.15">
      <c r="A35" s="36">
        <v>34</v>
      </c>
      <c r="B35" s="37" t="str">
        <f>IF($A35&lt;=LEN('SRSF2 e2 - 2ry Str + Mask'!A$2),MID('SRSF2 e2 - 2ry Str + Mask'!A$2,$A35,1),"")</f>
        <v>(</v>
      </c>
      <c r="C35" s="38" t="str">
        <f>IF($A35&lt;=LEN('SRSF2 e2 - 2ry Str + Mask'!B$2),MID('SRSF2 e2 - 2ry Str + Mask'!B$2,$A35,1),"")</f>
        <v>.</v>
      </c>
      <c r="D35" s="38" t="str">
        <f>IF($A35&lt;=LEN('SRSF2 e2 - 2ry Str + Mask'!C$2),MID('SRSF2 e2 - 2ry Str + Mask'!C$2,$A35,1),"")</f>
        <v>.</v>
      </c>
      <c r="E35" s="38" t="str">
        <f t="shared" si="0"/>
        <v>.</v>
      </c>
      <c r="F35" s="38" t="str">
        <f t="shared" si="7"/>
        <v>.......(((((((((((.(((..(((.((....</v>
      </c>
      <c r="G35" s="39">
        <f>IF($A35&lt;=LEN('SRSF2 e2 - 2ry Str + Mask'!A$2),SUMIF('SRSF2 e2 - HSF3.0'!E2:E342,"&lt;="&amp;$A35,'SRSF2 e2 - HSF3.0'!H2:H342)-SUMIF('SRSF2 e2 - HSF3.0'!G2:G342,"&lt;="&amp;$A35,'SRSF2 e2 - HSF3.0'!H2:H342),"")</f>
        <v>0</v>
      </c>
      <c r="H35" s="39">
        <f>IF($A35&lt;=LEN('SRSF2 e2 - 2ry Str + Mask'!A$2),SUMIF('SRSF2 e2 - HSF3.0'!E2:E342,"&lt;="&amp;$A35,'SRSF2 e2 - HSF3.0'!I2:I342)-SUMIF('SRSF2 e2 - HSF3.0'!G2:G342,"&lt;="&amp;$A35,'SRSF2 e2 - HSF3.0'!I2:I342),"")</f>
        <v>0</v>
      </c>
      <c r="I35" s="39">
        <f>IF($A35&lt;=LEN('SRSF2 e2 - 2ry Str + Mask'!A$2),G35+H35,"")</f>
        <v>0</v>
      </c>
      <c r="J35" s="39">
        <f t="shared" si="1"/>
        <v>0</v>
      </c>
      <c r="K35" s="39">
        <f t="shared" si="2"/>
        <v>0</v>
      </c>
      <c r="L35" s="39">
        <f t="shared" si="3"/>
        <v>0</v>
      </c>
      <c r="M35" s="39">
        <f t="shared" si="4"/>
        <v>0</v>
      </c>
      <c r="N35" s="39">
        <f t="shared" si="5"/>
        <v>0</v>
      </c>
      <c r="O35" s="39">
        <f t="shared" si="6"/>
        <v>0</v>
      </c>
      <c r="P35" s="39">
        <f>IF($A35&lt;=LEN('SRSF2 e2 - 2ry Str + Mask'!A$2),M35-J35,"")</f>
        <v>0</v>
      </c>
      <c r="Q35" s="39">
        <f>IF($A35&lt;=LEN('SRSF2 e2 - 2ry Str + Mask'!A$2),N35-K35,"")</f>
        <v>0</v>
      </c>
      <c r="R35" s="39">
        <f>IF($A35&lt;=LEN('SRSF2 e2 - 2ry Str + Mask'!A$2),O35-L35,"")</f>
        <v>0</v>
      </c>
    </row>
    <row r="36" spans="1:18" ht="20" customHeight="1" x14ac:dyDescent="0.15">
      <c r="A36" s="36">
        <v>35</v>
      </c>
      <c r="B36" s="37" t="str">
        <f>IF($A36&lt;=LEN('SRSF2 e2 - 2ry Str + Mask'!A$2),MID('SRSF2 e2 - 2ry Str + Mask'!A$2,$A36,1),"")</f>
        <v>.</v>
      </c>
      <c r="C36" s="38" t="str">
        <f>IF($A36&lt;=LEN('SRSF2 e2 - 2ry Str + Mask'!B$2),MID('SRSF2 e2 - 2ry Str + Mask'!B$2,$A36,1),"")</f>
        <v>.</v>
      </c>
      <c r="D36" s="38" t="str">
        <f>IF($A36&lt;=LEN('SRSF2 e2 - 2ry Str + Mask'!C$2),MID('SRSF2 e2 - 2ry Str + Mask'!C$2,$A36,1),"")</f>
        <v>.</v>
      </c>
      <c r="E36" s="38" t="str">
        <f t="shared" si="0"/>
        <v>.</v>
      </c>
      <c r="F36" s="38" t="str">
        <f t="shared" si="7"/>
        <v>.......(((((((((((.(((..(((.((.....</v>
      </c>
      <c r="G36" s="39">
        <f>IF($A36&lt;=LEN('SRSF2 e2 - 2ry Str + Mask'!A$2),SUMIF('SRSF2 e2 - HSF3.0'!E2:E342,"&lt;="&amp;$A36,'SRSF2 e2 - HSF3.0'!H2:H342)-SUMIF('SRSF2 e2 - HSF3.0'!G2:G342,"&lt;="&amp;$A36,'SRSF2 e2 - HSF3.0'!H2:H342),"")</f>
        <v>0</v>
      </c>
      <c r="H36" s="39">
        <f>IF($A36&lt;=LEN('SRSF2 e2 - 2ry Str + Mask'!A$2),SUMIF('SRSF2 e2 - HSF3.0'!E2:E342,"&lt;="&amp;$A36,'SRSF2 e2 - HSF3.0'!I2:I342)-SUMIF('SRSF2 e2 - HSF3.0'!G2:G342,"&lt;="&amp;$A36,'SRSF2 e2 - HSF3.0'!I2:I342),"")</f>
        <v>0</v>
      </c>
      <c r="I36" s="39">
        <f>IF($A36&lt;=LEN('SRSF2 e2 - 2ry Str + Mask'!A$2),G36+H36,"")</f>
        <v>0</v>
      </c>
      <c r="J36" s="39">
        <f t="shared" si="1"/>
        <v>0</v>
      </c>
      <c r="K36" s="39">
        <f t="shared" si="2"/>
        <v>0</v>
      </c>
      <c r="L36" s="39">
        <f t="shared" si="3"/>
        <v>0</v>
      </c>
      <c r="M36" s="39">
        <f t="shared" si="4"/>
        <v>0</v>
      </c>
      <c r="N36" s="39">
        <f t="shared" si="5"/>
        <v>0</v>
      </c>
      <c r="O36" s="39">
        <f t="shared" si="6"/>
        <v>0</v>
      </c>
      <c r="P36" s="39">
        <f>IF($A36&lt;=LEN('SRSF2 e2 - 2ry Str + Mask'!A$2),M36-J36,"")</f>
        <v>0</v>
      </c>
      <c r="Q36" s="39">
        <f>IF($A36&lt;=LEN('SRSF2 e2 - 2ry Str + Mask'!A$2),N36-K36,"")</f>
        <v>0</v>
      </c>
      <c r="R36" s="39">
        <f>IF($A36&lt;=LEN('SRSF2 e2 - 2ry Str + Mask'!A$2),O36-L36,"")</f>
        <v>0</v>
      </c>
    </row>
    <row r="37" spans="1:18" ht="20" customHeight="1" x14ac:dyDescent="0.15">
      <c r="A37" s="36">
        <v>36</v>
      </c>
      <c r="B37" s="37" t="str">
        <f>IF($A37&lt;=LEN('SRSF2 e2 - 2ry Str + Mask'!A$2),MID('SRSF2 e2 - 2ry Str + Mask'!A$2,$A37,1),"")</f>
        <v>.</v>
      </c>
      <c r="C37" s="38" t="str">
        <f>IF($A37&lt;=LEN('SRSF2 e2 - 2ry Str + Mask'!B$2),MID('SRSF2 e2 - 2ry Str + Mask'!B$2,$A37,1),"")</f>
        <v>.</v>
      </c>
      <c r="D37" s="38" t="str">
        <f>IF($A37&lt;=LEN('SRSF2 e2 - 2ry Str + Mask'!C$2),MID('SRSF2 e2 - 2ry Str + Mask'!C$2,$A37,1),"")</f>
        <v>.</v>
      </c>
      <c r="E37" s="38" t="str">
        <f t="shared" si="0"/>
        <v>.</v>
      </c>
      <c r="F37" s="38" t="str">
        <f t="shared" si="7"/>
        <v>.......(((((((((((.(((..(((.((......</v>
      </c>
      <c r="G37" s="39">
        <f>IF($A37&lt;=LEN('SRSF2 e2 - 2ry Str + Mask'!A$2),SUMIF('SRSF2 e2 - HSF3.0'!E2:E342,"&lt;="&amp;$A37,'SRSF2 e2 - HSF3.0'!H2:H342)-SUMIF('SRSF2 e2 - HSF3.0'!G2:G342,"&lt;="&amp;$A37,'SRSF2 e2 - HSF3.0'!H2:H342),"")</f>
        <v>0</v>
      </c>
      <c r="H37" s="39">
        <f>IF($A37&lt;=LEN('SRSF2 e2 - 2ry Str + Mask'!A$2),SUMIF('SRSF2 e2 - HSF3.0'!E2:E342,"&lt;="&amp;$A37,'SRSF2 e2 - HSF3.0'!I2:I342)-SUMIF('SRSF2 e2 - HSF3.0'!G2:G342,"&lt;="&amp;$A37,'SRSF2 e2 - HSF3.0'!I2:I342),"")</f>
        <v>0</v>
      </c>
      <c r="I37" s="39">
        <f>IF($A37&lt;=LEN('SRSF2 e2 - 2ry Str + Mask'!A$2),G37+H37,"")</f>
        <v>0</v>
      </c>
      <c r="J37" s="39">
        <f t="shared" si="1"/>
        <v>0</v>
      </c>
      <c r="K37" s="39">
        <f t="shared" si="2"/>
        <v>0</v>
      </c>
      <c r="L37" s="39">
        <f t="shared" si="3"/>
        <v>0</v>
      </c>
      <c r="M37" s="39">
        <f t="shared" si="4"/>
        <v>0</v>
      </c>
      <c r="N37" s="39">
        <f t="shared" si="5"/>
        <v>0</v>
      </c>
      <c r="O37" s="39">
        <f t="shared" si="6"/>
        <v>0</v>
      </c>
      <c r="P37" s="39">
        <f>IF($A37&lt;=LEN('SRSF2 e2 - 2ry Str + Mask'!A$2),M37-J37,"")</f>
        <v>0</v>
      </c>
      <c r="Q37" s="39">
        <f>IF($A37&lt;=LEN('SRSF2 e2 - 2ry Str + Mask'!A$2),N37-K37,"")</f>
        <v>0</v>
      </c>
      <c r="R37" s="39">
        <f>IF($A37&lt;=LEN('SRSF2 e2 - 2ry Str + Mask'!A$2),O37-L37,"")</f>
        <v>0</v>
      </c>
    </row>
    <row r="38" spans="1:18" ht="20" customHeight="1" x14ac:dyDescent="0.15">
      <c r="A38" s="36">
        <v>37</v>
      </c>
      <c r="B38" s="37" t="str">
        <f>IF($A38&lt;=LEN('SRSF2 e2 - 2ry Str + Mask'!A$2),MID('SRSF2 e2 - 2ry Str + Mask'!A$2,$A38,1),"")</f>
        <v>.</v>
      </c>
      <c r="C38" s="38" t="str">
        <f>IF($A38&lt;=LEN('SRSF2 e2 - 2ry Str + Mask'!B$2),MID('SRSF2 e2 - 2ry Str + Mask'!B$2,$A38,1),"")</f>
        <v>.</v>
      </c>
      <c r="D38" s="38" t="str">
        <f>IF($A38&lt;=LEN('SRSF2 e2 - 2ry Str + Mask'!C$2),MID('SRSF2 e2 - 2ry Str + Mask'!C$2,$A38,1),"")</f>
        <v>.</v>
      </c>
      <c r="E38" s="38" t="str">
        <f t="shared" si="0"/>
        <v>.</v>
      </c>
      <c r="F38" s="38" t="str">
        <f t="shared" si="7"/>
        <v>.......(((((((((((.(((..(((.((.......</v>
      </c>
      <c r="G38" s="39">
        <f>IF($A38&lt;=LEN('SRSF2 e2 - 2ry Str + Mask'!A$2),SUMIF('SRSF2 e2 - HSF3.0'!E2:E342,"&lt;="&amp;$A38,'SRSF2 e2 - HSF3.0'!H2:H342)-SUMIF('SRSF2 e2 - HSF3.0'!G2:G342,"&lt;="&amp;$A38,'SRSF2 e2 - HSF3.0'!H2:H342),"")</f>
        <v>0</v>
      </c>
      <c r="H38" s="39">
        <f>IF($A38&lt;=LEN('SRSF2 e2 - 2ry Str + Mask'!A$2),SUMIF('SRSF2 e2 - HSF3.0'!E2:E342,"&lt;="&amp;$A38,'SRSF2 e2 - HSF3.0'!I2:I342)-SUMIF('SRSF2 e2 - HSF3.0'!G2:G342,"&lt;="&amp;$A38,'SRSF2 e2 - HSF3.0'!I2:I342),"")</f>
        <v>0</v>
      </c>
      <c r="I38" s="39">
        <f>IF($A38&lt;=LEN('SRSF2 e2 - 2ry Str + Mask'!A$2),G38+H38,"")</f>
        <v>0</v>
      </c>
      <c r="J38" s="39">
        <f t="shared" si="1"/>
        <v>0</v>
      </c>
      <c r="K38" s="39">
        <f t="shared" si="2"/>
        <v>0</v>
      </c>
      <c r="L38" s="39">
        <f t="shared" si="3"/>
        <v>0</v>
      </c>
      <c r="M38" s="39">
        <f t="shared" si="4"/>
        <v>0</v>
      </c>
      <c r="N38" s="39">
        <f t="shared" si="5"/>
        <v>0</v>
      </c>
      <c r="O38" s="39">
        <f t="shared" si="6"/>
        <v>0</v>
      </c>
      <c r="P38" s="39">
        <f>IF($A38&lt;=LEN('SRSF2 e2 - 2ry Str + Mask'!A$2),M38-J38,"")</f>
        <v>0</v>
      </c>
      <c r="Q38" s="39">
        <f>IF($A38&lt;=LEN('SRSF2 e2 - 2ry Str + Mask'!A$2),N38-K38,"")</f>
        <v>0</v>
      </c>
      <c r="R38" s="39">
        <f>IF($A38&lt;=LEN('SRSF2 e2 - 2ry Str + Mask'!A$2),O38-L38,"")</f>
        <v>0</v>
      </c>
    </row>
    <row r="39" spans="1:18" ht="20" customHeight="1" x14ac:dyDescent="0.15">
      <c r="A39" s="36">
        <v>38</v>
      </c>
      <c r="B39" s="37" t="str">
        <f>IF($A39&lt;=LEN('SRSF2 e2 - 2ry Str + Mask'!A$2),MID('SRSF2 e2 - 2ry Str + Mask'!A$2,$A39,1),"")</f>
        <v>.</v>
      </c>
      <c r="C39" s="38" t="str">
        <f>IF($A39&lt;=LEN('SRSF2 e2 - 2ry Str + Mask'!B$2),MID('SRSF2 e2 - 2ry Str + Mask'!B$2,$A39,1),"")</f>
        <v>.</v>
      </c>
      <c r="D39" s="38" t="str">
        <f>IF($A39&lt;=LEN('SRSF2 e2 - 2ry Str + Mask'!C$2),MID('SRSF2 e2 - 2ry Str + Mask'!C$2,$A39,1),"")</f>
        <v>.</v>
      </c>
      <c r="E39" s="38" t="str">
        <f t="shared" si="0"/>
        <v>.</v>
      </c>
      <c r="F39" s="38" t="str">
        <f t="shared" si="7"/>
        <v>.......(((((((((((.(((..(((.((........</v>
      </c>
      <c r="G39" s="39">
        <f>IF($A39&lt;=LEN('SRSF2 e2 - 2ry Str + Mask'!A$2),SUMIF('SRSF2 e2 - HSF3.0'!E2:E342,"&lt;="&amp;$A39,'SRSF2 e2 - HSF3.0'!H2:H342)-SUMIF('SRSF2 e2 - HSF3.0'!G2:G342,"&lt;="&amp;$A39,'SRSF2 e2 - HSF3.0'!H2:H342),"")</f>
        <v>0</v>
      </c>
      <c r="H39" s="39">
        <f>IF($A39&lt;=LEN('SRSF2 e2 - 2ry Str + Mask'!A$2),SUMIF('SRSF2 e2 - HSF3.0'!E2:E342,"&lt;="&amp;$A39,'SRSF2 e2 - HSF3.0'!I2:I342)-SUMIF('SRSF2 e2 - HSF3.0'!G2:G342,"&lt;="&amp;$A39,'SRSF2 e2 - HSF3.0'!I2:I342),"")</f>
        <v>0</v>
      </c>
      <c r="I39" s="39">
        <f>IF($A39&lt;=LEN('SRSF2 e2 - 2ry Str + Mask'!A$2),G39+H39,"")</f>
        <v>0</v>
      </c>
      <c r="J39" s="39">
        <f t="shared" si="1"/>
        <v>0</v>
      </c>
      <c r="K39" s="39">
        <f t="shared" si="2"/>
        <v>0</v>
      </c>
      <c r="L39" s="39">
        <f t="shared" si="3"/>
        <v>0</v>
      </c>
      <c r="M39" s="39">
        <f t="shared" si="4"/>
        <v>0</v>
      </c>
      <c r="N39" s="39">
        <f t="shared" si="5"/>
        <v>0</v>
      </c>
      <c r="O39" s="39">
        <f t="shared" si="6"/>
        <v>0</v>
      </c>
      <c r="P39" s="39">
        <f>IF($A39&lt;=LEN('SRSF2 e2 - 2ry Str + Mask'!A$2),M39-J39,"")</f>
        <v>0</v>
      </c>
      <c r="Q39" s="39">
        <f>IF($A39&lt;=LEN('SRSF2 e2 - 2ry Str + Mask'!A$2),N39-K39,"")</f>
        <v>0</v>
      </c>
      <c r="R39" s="39">
        <f>IF($A39&lt;=LEN('SRSF2 e2 - 2ry Str + Mask'!A$2),O39-L39,"")</f>
        <v>0</v>
      </c>
    </row>
    <row r="40" spans="1:18" ht="20" customHeight="1" x14ac:dyDescent="0.15">
      <c r="A40" s="36">
        <v>39</v>
      </c>
      <c r="B40" s="37" t="str">
        <f>IF($A40&lt;=LEN('SRSF2 e2 - 2ry Str + Mask'!A$2),MID('SRSF2 e2 - 2ry Str + Mask'!A$2,$A40,1),"")</f>
        <v>.</v>
      </c>
      <c r="C40" s="38" t="str">
        <f>IF($A40&lt;=LEN('SRSF2 e2 - 2ry Str + Mask'!B$2),MID('SRSF2 e2 - 2ry Str + Mask'!B$2,$A40,1),"")</f>
        <v>.</v>
      </c>
      <c r="D40" s="38" t="str">
        <f>IF($A40&lt;=LEN('SRSF2 e2 - 2ry Str + Mask'!C$2),MID('SRSF2 e2 - 2ry Str + Mask'!C$2,$A40,1),"")</f>
        <v>.</v>
      </c>
      <c r="E40" s="38" t="str">
        <f t="shared" si="0"/>
        <v>.</v>
      </c>
      <c r="F40" s="38" t="str">
        <f t="shared" si="7"/>
        <v>.......(((((((((((.(((..(((.((.........</v>
      </c>
      <c r="G40" s="39">
        <f>IF($A40&lt;=LEN('SRSF2 e2 - 2ry Str + Mask'!A$2),SUMIF('SRSF2 e2 - HSF3.0'!E2:E342,"&lt;="&amp;$A40,'SRSF2 e2 - HSF3.0'!H2:H342)-SUMIF('SRSF2 e2 - HSF3.0'!G2:G342,"&lt;="&amp;$A40,'SRSF2 e2 - HSF3.0'!H2:H342),"")</f>
        <v>0</v>
      </c>
      <c r="H40" s="39">
        <f>IF($A40&lt;=LEN('SRSF2 e2 - 2ry Str + Mask'!A$2),SUMIF('SRSF2 e2 - HSF3.0'!E2:E342,"&lt;="&amp;$A40,'SRSF2 e2 - HSF3.0'!I2:I342)-SUMIF('SRSF2 e2 - HSF3.0'!G2:G342,"&lt;="&amp;$A40,'SRSF2 e2 - HSF3.0'!I2:I342),"")</f>
        <v>0</v>
      </c>
      <c r="I40" s="39">
        <f>IF($A40&lt;=LEN('SRSF2 e2 - 2ry Str + Mask'!A$2),G40+H40,"")</f>
        <v>0</v>
      </c>
      <c r="J40" s="39">
        <f t="shared" si="1"/>
        <v>0</v>
      </c>
      <c r="K40" s="39">
        <f t="shared" si="2"/>
        <v>0</v>
      </c>
      <c r="L40" s="39">
        <f t="shared" si="3"/>
        <v>0</v>
      </c>
      <c r="M40" s="39">
        <f t="shared" si="4"/>
        <v>0</v>
      </c>
      <c r="N40" s="39">
        <f t="shared" si="5"/>
        <v>0</v>
      </c>
      <c r="O40" s="39">
        <f t="shared" si="6"/>
        <v>0</v>
      </c>
      <c r="P40" s="39">
        <f>IF($A40&lt;=LEN('SRSF2 e2 - 2ry Str + Mask'!A$2),M40-J40,"")</f>
        <v>0</v>
      </c>
      <c r="Q40" s="39">
        <f>IF($A40&lt;=LEN('SRSF2 e2 - 2ry Str + Mask'!A$2),N40-K40,"")</f>
        <v>0</v>
      </c>
      <c r="R40" s="39">
        <f>IF($A40&lt;=LEN('SRSF2 e2 - 2ry Str + Mask'!A$2),O40-L40,"")</f>
        <v>0</v>
      </c>
    </row>
    <row r="41" spans="1:18" ht="20" customHeight="1" x14ac:dyDescent="0.15">
      <c r="A41" s="36">
        <v>40</v>
      </c>
      <c r="B41" s="37" t="str">
        <f>IF($A41&lt;=LEN('SRSF2 e2 - 2ry Str + Mask'!A$2),MID('SRSF2 e2 - 2ry Str + Mask'!A$2,$A41,1),"")</f>
        <v>.</v>
      </c>
      <c r="C41" s="38" t="str">
        <f>IF($A41&lt;=LEN('SRSF2 e2 - 2ry Str + Mask'!B$2),MID('SRSF2 e2 - 2ry Str + Mask'!B$2,$A41,1),"")</f>
        <v>.</v>
      </c>
      <c r="D41" s="38" t="str">
        <f>IF($A41&lt;=LEN('SRSF2 e2 - 2ry Str + Mask'!C$2),MID('SRSF2 e2 - 2ry Str + Mask'!C$2,$A41,1),"")</f>
        <v>.</v>
      </c>
      <c r="E41" s="38" t="str">
        <f t="shared" si="0"/>
        <v>.</v>
      </c>
      <c r="F41" s="38" t="str">
        <f t="shared" si="7"/>
        <v>.......(((((((((((.(((..(((.((..........</v>
      </c>
      <c r="G41" s="39">
        <f>IF($A41&lt;=LEN('SRSF2 e2 - 2ry Str + Mask'!A$2),SUMIF('SRSF2 e2 - HSF3.0'!E2:E342,"&lt;="&amp;$A41,'SRSF2 e2 - HSF3.0'!H2:H342)-SUMIF('SRSF2 e2 - HSF3.0'!G2:G342,"&lt;="&amp;$A41,'SRSF2 e2 - HSF3.0'!H2:H342),"")</f>
        <v>0</v>
      </c>
      <c r="H41" s="39">
        <f>IF($A41&lt;=LEN('SRSF2 e2 - 2ry Str + Mask'!A$2),SUMIF('SRSF2 e2 - HSF3.0'!E2:E342,"&lt;="&amp;$A41,'SRSF2 e2 - HSF3.0'!I2:I342)-SUMIF('SRSF2 e2 - HSF3.0'!G2:G342,"&lt;="&amp;$A41,'SRSF2 e2 - HSF3.0'!I2:I342),"")</f>
        <v>0</v>
      </c>
      <c r="I41" s="39">
        <f>IF($A41&lt;=LEN('SRSF2 e2 - 2ry Str + Mask'!A$2),G41+H41,"")</f>
        <v>0</v>
      </c>
      <c r="J41" s="39">
        <f t="shared" si="1"/>
        <v>0</v>
      </c>
      <c r="K41" s="39">
        <f t="shared" si="2"/>
        <v>0</v>
      </c>
      <c r="L41" s="39">
        <f t="shared" si="3"/>
        <v>0</v>
      </c>
      <c r="M41" s="39">
        <f t="shared" si="4"/>
        <v>0</v>
      </c>
      <c r="N41" s="39">
        <f t="shared" si="5"/>
        <v>0</v>
      </c>
      <c r="O41" s="39">
        <f t="shared" si="6"/>
        <v>0</v>
      </c>
      <c r="P41" s="39">
        <f>IF($A41&lt;=LEN('SRSF2 e2 - 2ry Str + Mask'!A$2),M41-J41,"")</f>
        <v>0</v>
      </c>
      <c r="Q41" s="39">
        <f>IF($A41&lt;=LEN('SRSF2 e2 - 2ry Str + Mask'!A$2),N41-K41,"")</f>
        <v>0</v>
      </c>
      <c r="R41" s="39">
        <f>IF($A41&lt;=LEN('SRSF2 e2 - 2ry Str + Mask'!A$2),O41-L41,"")</f>
        <v>0</v>
      </c>
    </row>
    <row r="42" spans="1:18" ht="20" customHeight="1" x14ac:dyDescent="0.15">
      <c r="A42" s="36">
        <v>41</v>
      </c>
      <c r="B42" s="37" t="str">
        <f>IF($A42&lt;=LEN('SRSF2 e2 - 2ry Str + Mask'!A$2),MID('SRSF2 e2 - 2ry Str + Mask'!A$2,$A42,1),"")</f>
        <v>)</v>
      </c>
      <c r="C42" s="38" t="str">
        <f>IF($A42&lt;=LEN('SRSF2 e2 - 2ry Str + Mask'!B$2),MID('SRSF2 e2 - 2ry Str + Mask'!B$2,$A42,1),"")</f>
        <v>.</v>
      </c>
      <c r="D42" s="38" t="str">
        <f>IF($A42&lt;=LEN('SRSF2 e2 - 2ry Str + Mask'!C$2),MID('SRSF2 e2 - 2ry Str + Mask'!C$2,$A42,1),"")</f>
        <v>.</v>
      </c>
      <c r="E42" s="38" t="str">
        <f t="shared" si="0"/>
        <v>.</v>
      </c>
      <c r="F42" s="38" t="str">
        <f t="shared" si="7"/>
        <v>.......(((((((((((.(((..(((.((...........</v>
      </c>
      <c r="G42" s="39">
        <f>IF($A42&lt;=LEN('SRSF2 e2 - 2ry Str + Mask'!A$2),SUMIF('SRSF2 e2 - HSF3.0'!E2:E342,"&lt;="&amp;$A42,'SRSF2 e2 - HSF3.0'!H2:H342)-SUMIF('SRSF2 e2 - HSF3.0'!G2:G342,"&lt;="&amp;$A42,'SRSF2 e2 - HSF3.0'!H2:H342),"")</f>
        <v>0</v>
      </c>
      <c r="H42" s="39">
        <f>IF($A42&lt;=LEN('SRSF2 e2 - 2ry Str + Mask'!A$2),SUMIF('SRSF2 e2 - HSF3.0'!E2:E342,"&lt;="&amp;$A42,'SRSF2 e2 - HSF3.0'!I2:I342)-SUMIF('SRSF2 e2 - HSF3.0'!G2:G342,"&lt;="&amp;$A42,'SRSF2 e2 - HSF3.0'!I2:I342),"")</f>
        <v>0</v>
      </c>
      <c r="I42" s="39">
        <f>IF($A42&lt;=LEN('SRSF2 e2 - 2ry Str + Mask'!A$2),G42+H42,"")</f>
        <v>0</v>
      </c>
      <c r="J42" s="39">
        <f t="shared" si="1"/>
        <v>0</v>
      </c>
      <c r="K42" s="39">
        <f t="shared" si="2"/>
        <v>0</v>
      </c>
      <c r="L42" s="39">
        <f t="shared" si="3"/>
        <v>0</v>
      </c>
      <c r="M42" s="39">
        <f t="shared" si="4"/>
        <v>0</v>
      </c>
      <c r="N42" s="39">
        <f t="shared" si="5"/>
        <v>0</v>
      </c>
      <c r="O42" s="39">
        <f t="shared" si="6"/>
        <v>0</v>
      </c>
      <c r="P42" s="39">
        <f>IF($A42&lt;=LEN('SRSF2 e2 - 2ry Str + Mask'!A$2),M42-J42,"")</f>
        <v>0</v>
      </c>
      <c r="Q42" s="39">
        <f>IF($A42&lt;=LEN('SRSF2 e2 - 2ry Str + Mask'!A$2),N42-K42,"")</f>
        <v>0</v>
      </c>
      <c r="R42" s="39">
        <f>IF($A42&lt;=LEN('SRSF2 e2 - 2ry Str + Mask'!A$2),O42-L42,"")</f>
        <v>0</v>
      </c>
    </row>
    <row r="43" spans="1:18" ht="20" customHeight="1" x14ac:dyDescent="0.15">
      <c r="A43" s="36">
        <v>42</v>
      </c>
      <c r="B43" s="37" t="str">
        <f>IF($A43&lt;=LEN('SRSF2 e2 - 2ry Str + Mask'!A$2),MID('SRSF2 e2 - 2ry Str + Mask'!A$2,$A43,1),"")</f>
        <v>)</v>
      </c>
      <c r="C43" s="38" t="str">
        <f>IF($A43&lt;=LEN('SRSF2 e2 - 2ry Str + Mask'!B$2),MID('SRSF2 e2 - 2ry Str + Mask'!B$2,$A43,1),"")</f>
        <v>.</v>
      </c>
      <c r="D43" s="38" t="str">
        <f>IF($A43&lt;=LEN('SRSF2 e2 - 2ry Str + Mask'!C$2),MID('SRSF2 e2 - 2ry Str + Mask'!C$2,$A43,1),"")</f>
        <v>.</v>
      </c>
      <c r="E43" s="38" t="str">
        <f t="shared" si="0"/>
        <v>.</v>
      </c>
      <c r="F43" s="38" t="str">
        <f t="shared" si="7"/>
        <v>.......(((((((((((.(((..(((.((............</v>
      </c>
      <c r="G43" s="39">
        <f>IF($A43&lt;=LEN('SRSF2 e2 - 2ry Str + Mask'!A$2),SUMIF('SRSF2 e2 - HSF3.0'!E2:E342,"&lt;="&amp;$A43,'SRSF2 e2 - HSF3.0'!H2:H342)-SUMIF('SRSF2 e2 - HSF3.0'!G2:G342,"&lt;="&amp;$A43,'SRSF2 e2 - HSF3.0'!H2:H342),"")</f>
        <v>0</v>
      </c>
      <c r="H43" s="39">
        <f>IF($A43&lt;=LEN('SRSF2 e2 - 2ry Str + Mask'!A$2),SUMIF('SRSF2 e2 - HSF3.0'!E2:E342,"&lt;="&amp;$A43,'SRSF2 e2 - HSF3.0'!I2:I342)-SUMIF('SRSF2 e2 - HSF3.0'!G2:G342,"&lt;="&amp;$A43,'SRSF2 e2 - HSF3.0'!I2:I342),"")</f>
        <v>0</v>
      </c>
      <c r="I43" s="39">
        <f>IF($A43&lt;=LEN('SRSF2 e2 - 2ry Str + Mask'!A$2),G43+H43,"")</f>
        <v>0</v>
      </c>
      <c r="J43" s="39">
        <f t="shared" si="1"/>
        <v>0</v>
      </c>
      <c r="K43" s="39">
        <f t="shared" si="2"/>
        <v>0</v>
      </c>
      <c r="L43" s="39">
        <f t="shared" si="3"/>
        <v>0</v>
      </c>
      <c r="M43" s="39">
        <f t="shared" si="4"/>
        <v>0</v>
      </c>
      <c r="N43" s="39">
        <f t="shared" si="5"/>
        <v>0</v>
      </c>
      <c r="O43" s="39">
        <f t="shared" si="6"/>
        <v>0</v>
      </c>
      <c r="P43" s="39">
        <f>IF($A43&lt;=LEN('SRSF2 e2 - 2ry Str + Mask'!A$2),M43-J43,"")</f>
        <v>0</v>
      </c>
      <c r="Q43" s="39">
        <f>IF($A43&lt;=LEN('SRSF2 e2 - 2ry Str + Mask'!A$2),N43-K43,"")</f>
        <v>0</v>
      </c>
      <c r="R43" s="39">
        <f>IF($A43&lt;=LEN('SRSF2 e2 - 2ry Str + Mask'!A$2),O43-L43,"")</f>
        <v>0</v>
      </c>
    </row>
    <row r="44" spans="1:18" ht="20" customHeight="1" x14ac:dyDescent="0.15">
      <c r="A44" s="36">
        <v>43</v>
      </c>
      <c r="B44" s="37" t="str">
        <f>IF($A44&lt;=LEN('SRSF2 e2 - 2ry Str + Mask'!A$2),MID('SRSF2 e2 - 2ry Str + Mask'!A$2,$A44,1),"")</f>
        <v>.</v>
      </c>
      <c r="C44" s="38" t="str">
        <f>IF($A44&lt;=LEN('SRSF2 e2 - 2ry Str + Mask'!B$2),MID('SRSF2 e2 - 2ry Str + Mask'!B$2,$A44,1),"")</f>
        <v>.</v>
      </c>
      <c r="D44" s="38" t="str">
        <f>IF($A44&lt;=LEN('SRSF2 e2 - 2ry Str + Mask'!C$2),MID('SRSF2 e2 - 2ry Str + Mask'!C$2,$A44,1),"")</f>
        <v>.</v>
      </c>
      <c r="E44" s="38" t="str">
        <f t="shared" si="0"/>
        <v>.</v>
      </c>
      <c r="F44" s="38" t="str">
        <f t="shared" si="7"/>
        <v>.......(((((((((((.(((..(((.((.............</v>
      </c>
      <c r="G44" s="39">
        <f>IF($A44&lt;=LEN('SRSF2 e2 - 2ry Str + Mask'!A$2),SUMIF('SRSF2 e2 - HSF3.0'!E2:E342,"&lt;="&amp;$A44,'SRSF2 e2 - HSF3.0'!H2:H342)-SUMIF('SRSF2 e2 - HSF3.0'!G2:G342,"&lt;="&amp;$A44,'SRSF2 e2 - HSF3.0'!H2:H342),"")</f>
        <v>0</v>
      </c>
      <c r="H44" s="39">
        <f>IF($A44&lt;=LEN('SRSF2 e2 - 2ry Str + Mask'!A$2),SUMIF('SRSF2 e2 - HSF3.0'!E2:E342,"&lt;="&amp;$A44,'SRSF2 e2 - HSF3.0'!I2:I342)-SUMIF('SRSF2 e2 - HSF3.0'!G2:G342,"&lt;="&amp;$A44,'SRSF2 e2 - HSF3.0'!I2:I342),"")</f>
        <v>0</v>
      </c>
      <c r="I44" s="39">
        <f>IF($A44&lt;=LEN('SRSF2 e2 - 2ry Str + Mask'!A$2),G44+H44,"")</f>
        <v>0</v>
      </c>
      <c r="J44" s="39">
        <f t="shared" si="1"/>
        <v>0</v>
      </c>
      <c r="K44" s="39">
        <f t="shared" si="2"/>
        <v>0</v>
      </c>
      <c r="L44" s="39">
        <f t="shared" si="3"/>
        <v>0</v>
      </c>
      <c r="M44" s="39">
        <f t="shared" si="4"/>
        <v>0</v>
      </c>
      <c r="N44" s="39">
        <f t="shared" si="5"/>
        <v>0</v>
      </c>
      <c r="O44" s="39">
        <f t="shared" si="6"/>
        <v>0</v>
      </c>
      <c r="P44" s="39">
        <f>IF($A44&lt;=LEN('SRSF2 e2 - 2ry Str + Mask'!A$2),M44-J44,"")</f>
        <v>0</v>
      </c>
      <c r="Q44" s="39">
        <f>IF($A44&lt;=LEN('SRSF2 e2 - 2ry Str + Mask'!A$2),N44-K44,"")</f>
        <v>0</v>
      </c>
      <c r="R44" s="39">
        <f>IF($A44&lt;=LEN('SRSF2 e2 - 2ry Str + Mask'!A$2),O44-L44,"")</f>
        <v>0</v>
      </c>
    </row>
    <row r="45" spans="1:18" ht="20" customHeight="1" x14ac:dyDescent="0.15">
      <c r="A45" s="36">
        <v>44</v>
      </c>
      <c r="B45" s="37" t="str">
        <f>IF($A45&lt;=LEN('SRSF2 e2 - 2ry Str + Mask'!A$2),MID('SRSF2 e2 - 2ry Str + Mask'!A$2,$A45,1),"")</f>
        <v>.</v>
      </c>
      <c r="C45" s="38" t="str">
        <f>IF($A45&lt;=LEN('SRSF2 e2 - 2ry Str + Mask'!B$2),MID('SRSF2 e2 - 2ry Str + Mask'!B$2,$A45,1),"")</f>
        <v>.</v>
      </c>
      <c r="D45" s="38" t="str">
        <f>IF($A45&lt;=LEN('SRSF2 e2 - 2ry Str + Mask'!C$2),MID('SRSF2 e2 - 2ry Str + Mask'!C$2,$A45,1),"")</f>
        <v>.</v>
      </c>
      <c r="E45" s="38" t="str">
        <f t="shared" si="0"/>
        <v>.</v>
      </c>
      <c r="F45" s="38" t="str">
        <f t="shared" si="7"/>
        <v>.......(((((((((((.(((..(((.((..............</v>
      </c>
      <c r="G45" s="39">
        <f>IF($A45&lt;=LEN('SRSF2 e2 - 2ry Str + Mask'!A$2),SUMIF('SRSF2 e2 - HSF3.0'!E2:E342,"&lt;="&amp;$A45,'SRSF2 e2 - HSF3.0'!H2:H342)-SUMIF('SRSF2 e2 - HSF3.0'!G2:G342,"&lt;="&amp;$A45,'SRSF2 e2 - HSF3.0'!H2:H342),"")</f>
        <v>0</v>
      </c>
      <c r="H45" s="39">
        <f>IF($A45&lt;=LEN('SRSF2 e2 - 2ry Str + Mask'!A$2),SUMIF('SRSF2 e2 - HSF3.0'!E2:E342,"&lt;="&amp;$A45,'SRSF2 e2 - HSF3.0'!I2:I342)-SUMIF('SRSF2 e2 - HSF3.0'!G2:G342,"&lt;="&amp;$A45,'SRSF2 e2 - HSF3.0'!I2:I342),"")</f>
        <v>0</v>
      </c>
      <c r="I45" s="39">
        <f>IF($A45&lt;=LEN('SRSF2 e2 - 2ry Str + Mask'!A$2),G45+H45,"")</f>
        <v>0</v>
      </c>
      <c r="J45" s="39">
        <f t="shared" si="1"/>
        <v>0</v>
      </c>
      <c r="K45" s="39">
        <f t="shared" si="2"/>
        <v>0</v>
      </c>
      <c r="L45" s="39">
        <f t="shared" si="3"/>
        <v>0</v>
      </c>
      <c r="M45" s="39">
        <f t="shared" si="4"/>
        <v>0</v>
      </c>
      <c r="N45" s="39">
        <f t="shared" si="5"/>
        <v>0</v>
      </c>
      <c r="O45" s="39">
        <f t="shared" si="6"/>
        <v>0</v>
      </c>
      <c r="P45" s="39">
        <f>IF($A45&lt;=LEN('SRSF2 e2 - 2ry Str + Mask'!A$2),M45-J45,"")</f>
        <v>0</v>
      </c>
      <c r="Q45" s="39">
        <f>IF($A45&lt;=LEN('SRSF2 e2 - 2ry Str + Mask'!A$2),N45-K45,"")</f>
        <v>0</v>
      </c>
      <c r="R45" s="39">
        <f>IF($A45&lt;=LEN('SRSF2 e2 - 2ry Str + Mask'!A$2),O45-L45,"")</f>
        <v>0</v>
      </c>
    </row>
    <row r="46" spans="1:18" ht="20" customHeight="1" x14ac:dyDescent="0.15">
      <c r="A46" s="36">
        <v>45</v>
      </c>
      <c r="B46" s="37" t="str">
        <f>IF($A46&lt;=LEN('SRSF2 e2 - 2ry Str + Mask'!A$2),MID('SRSF2 e2 - 2ry Str + Mask'!A$2,$A46,1),"")</f>
        <v>)</v>
      </c>
      <c r="C46" s="38" t="str">
        <f>IF($A46&lt;=LEN('SRSF2 e2 - 2ry Str + Mask'!B$2),MID('SRSF2 e2 - 2ry Str + Mask'!B$2,$A46,1),"")</f>
        <v>)</v>
      </c>
      <c r="D46" s="38" t="str">
        <f>IF($A46&lt;=LEN('SRSF2 e2 - 2ry Str + Mask'!C$2),MID('SRSF2 e2 - 2ry Str + Mask'!C$2,$A46,1),"")</f>
        <v>.</v>
      </c>
      <c r="E46" s="38" t="str">
        <f t="shared" si="0"/>
        <v>)</v>
      </c>
      <c r="F46" s="38" t="str">
        <f t="shared" si="7"/>
        <v>.......(((((((((((.(((..(((.((..............)</v>
      </c>
      <c r="G46" s="39">
        <f>IF($A46&lt;=LEN('SRSF2 e2 - 2ry Str + Mask'!A$2),SUMIF('SRSF2 e2 - HSF3.0'!E2:E342,"&lt;="&amp;$A46,'SRSF2 e2 - HSF3.0'!H2:H342)-SUMIF('SRSF2 e2 - HSF3.0'!G2:G342,"&lt;="&amp;$A46,'SRSF2 e2 - HSF3.0'!H2:H342),"")</f>
        <v>0</v>
      </c>
      <c r="H46" s="39">
        <f>IF($A46&lt;=LEN('SRSF2 e2 - 2ry Str + Mask'!A$2),SUMIF('SRSF2 e2 - HSF3.0'!E2:E342,"&lt;="&amp;$A46,'SRSF2 e2 - HSF3.0'!I2:I342)-SUMIF('SRSF2 e2 - HSF3.0'!G2:G342,"&lt;="&amp;$A46,'SRSF2 e2 - HSF3.0'!I2:I342),"")</f>
        <v>0</v>
      </c>
      <c r="I46" s="39">
        <f>IF($A46&lt;=LEN('SRSF2 e2 - 2ry Str + Mask'!A$2),G46+H46,"")</f>
        <v>0</v>
      </c>
      <c r="J46" s="39">
        <f t="shared" si="1"/>
        <v>0</v>
      </c>
      <c r="K46" s="39">
        <f t="shared" si="2"/>
        <v>0</v>
      </c>
      <c r="L46" s="39">
        <f t="shared" si="3"/>
        <v>0</v>
      </c>
      <c r="M46" s="39">
        <f t="shared" si="4"/>
        <v>0</v>
      </c>
      <c r="N46" s="39">
        <f t="shared" si="5"/>
        <v>0</v>
      </c>
      <c r="O46" s="39">
        <f t="shared" si="6"/>
        <v>0</v>
      </c>
      <c r="P46" s="39">
        <f>IF($A46&lt;=LEN('SRSF2 e2 - 2ry Str + Mask'!A$2),M46-J46,"")</f>
        <v>0</v>
      </c>
      <c r="Q46" s="39">
        <f>IF($A46&lt;=LEN('SRSF2 e2 - 2ry Str + Mask'!A$2),N46-K46,"")</f>
        <v>0</v>
      </c>
      <c r="R46" s="39">
        <f>IF($A46&lt;=LEN('SRSF2 e2 - 2ry Str + Mask'!A$2),O46-L46,"")</f>
        <v>0</v>
      </c>
    </row>
    <row r="47" spans="1:18" ht="20" customHeight="1" x14ac:dyDescent="0.15">
      <c r="A47" s="36">
        <v>46</v>
      </c>
      <c r="B47" s="37" t="str">
        <f>IF($A47&lt;=LEN('SRSF2 e2 - 2ry Str + Mask'!A$2),MID('SRSF2 e2 - 2ry Str + Mask'!A$2,$A47,1),"")</f>
        <v>)</v>
      </c>
      <c r="C47" s="38" t="str">
        <f>IF($A47&lt;=LEN('SRSF2 e2 - 2ry Str + Mask'!B$2),MID('SRSF2 e2 - 2ry Str + Mask'!B$2,$A47,1),"")</f>
        <v>)</v>
      </c>
      <c r="D47" s="38" t="str">
        <f>IF($A47&lt;=LEN('SRSF2 e2 - 2ry Str + Mask'!C$2),MID('SRSF2 e2 - 2ry Str + Mask'!C$2,$A47,1),"")</f>
        <v>.</v>
      </c>
      <c r="E47" s="38" t="str">
        <f t="shared" si="0"/>
        <v>)</v>
      </c>
      <c r="F47" s="38" t="str">
        <f t="shared" si="7"/>
        <v>.......(((((((((((.(((..(((.((..............))</v>
      </c>
      <c r="G47" s="39">
        <f>IF($A47&lt;=LEN('SRSF2 e2 - 2ry Str + Mask'!A$2),SUMIF('SRSF2 e2 - HSF3.0'!E2:E342,"&lt;="&amp;$A47,'SRSF2 e2 - HSF3.0'!H2:H342)-SUMIF('SRSF2 e2 - HSF3.0'!G2:G342,"&lt;="&amp;$A47,'SRSF2 e2 - HSF3.0'!H2:H342),"")</f>
        <v>0</v>
      </c>
      <c r="H47" s="39">
        <f>IF($A47&lt;=LEN('SRSF2 e2 - 2ry Str + Mask'!A$2),SUMIF('SRSF2 e2 - HSF3.0'!E2:E342,"&lt;="&amp;$A47,'SRSF2 e2 - HSF3.0'!I2:I342)-SUMIF('SRSF2 e2 - HSF3.0'!G2:G342,"&lt;="&amp;$A47,'SRSF2 e2 - HSF3.0'!I2:I342),"")</f>
        <v>0</v>
      </c>
      <c r="I47" s="39">
        <f>IF($A47&lt;=LEN('SRSF2 e2 - 2ry Str + Mask'!A$2),G47+H47,"")</f>
        <v>0</v>
      </c>
      <c r="J47" s="39">
        <f t="shared" si="1"/>
        <v>0</v>
      </c>
      <c r="K47" s="39">
        <f t="shared" si="2"/>
        <v>0</v>
      </c>
      <c r="L47" s="39">
        <f t="shared" si="3"/>
        <v>0</v>
      </c>
      <c r="M47" s="39">
        <f t="shared" si="4"/>
        <v>0</v>
      </c>
      <c r="N47" s="39">
        <f t="shared" si="5"/>
        <v>0</v>
      </c>
      <c r="O47" s="39">
        <f t="shared" si="6"/>
        <v>0</v>
      </c>
      <c r="P47" s="39">
        <f>IF($A47&lt;=LEN('SRSF2 e2 - 2ry Str + Mask'!A$2),M47-J47,"")</f>
        <v>0</v>
      </c>
      <c r="Q47" s="39">
        <f>IF($A47&lt;=LEN('SRSF2 e2 - 2ry Str + Mask'!A$2),N47-K47,"")</f>
        <v>0</v>
      </c>
      <c r="R47" s="39">
        <f>IF($A47&lt;=LEN('SRSF2 e2 - 2ry Str + Mask'!A$2),O47-L47,"")</f>
        <v>0</v>
      </c>
    </row>
    <row r="48" spans="1:18" ht="20" customHeight="1" x14ac:dyDescent="0.15">
      <c r="A48" s="36">
        <v>47</v>
      </c>
      <c r="B48" s="37" t="str">
        <f>IF($A48&lt;=LEN('SRSF2 e2 - 2ry Str + Mask'!A$2),MID('SRSF2 e2 - 2ry Str + Mask'!A$2,$A48,1),"")</f>
        <v>.</v>
      </c>
      <c r="C48" s="38" t="str">
        <f>IF($A48&lt;=LEN('SRSF2 e2 - 2ry Str + Mask'!B$2),MID('SRSF2 e2 - 2ry Str + Mask'!B$2,$A48,1),"")</f>
        <v>.</v>
      </c>
      <c r="D48" s="38" t="str">
        <f>IF($A48&lt;=LEN('SRSF2 e2 - 2ry Str + Mask'!C$2),MID('SRSF2 e2 - 2ry Str + Mask'!C$2,$A48,1),"")</f>
        <v>.</v>
      </c>
      <c r="E48" s="38" t="str">
        <f t="shared" si="0"/>
        <v>.</v>
      </c>
      <c r="F48" s="38" t="str">
        <f t="shared" si="7"/>
        <v>.......(((((((((((.(((..(((.((..............)).</v>
      </c>
      <c r="G48" s="39">
        <f>IF($A48&lt;=LEN('SRSF2 e2 - 2ry Str + Mask'!A$2),SUMIF('SRSF2 e2 - HSF3.0'!E2:E342,"&lt;="&amp;$A48,'SRSF2 e2 - HSF3.0'!H2:H342)-SUMIF('SRSF2 e2 - HSF3.0'!G2:G342,"&lt;="&amp;$A48,'SRSF2 e2 - HSF3.0'!H2:H342),"")</f>
        <v>0</v>
      </c>
      <c r="H48" s="39">
        <f>IF($A48&lt;=LEN('SRSF2 e2 - 2ry Str + Mask'!A$2),SUMIF('SRSF2 e2 - HSF3.0'!E2:E342,"&lt;="&amp;$A48,'SRSF2 e2 - HSF3.0'!I2:I342)-SUMIF('SRSF2 e2 - HSF3.0'!G2:G342,"&lt;="&amp;$A48,'SRSF2 e2 - HSF3.0'!I2:I342),"")</f>
        <v>0</v>
      </c>
      <c r="I48" s="39">
        <f>IF($A48&lt;=LEN('SRSF2 e2 - 2ry Str + Mask'!A$2),G48+H48,"")</f>
        <v>0</v>
      </c>
      <c r="J48" s="39">
        <f t="shared" si="1"/>
        <v>0</v>
      </c>
      <c r="K48" s="39">
        <f t="shared" si="2"/>
        <v>0</v>
      </c>
      <c r="L48" s="39">
        <f t="shared" si="3"/>
        <v>0</v>
      </c>
      <c r="M48" s="39">
        <f t="shared" si="4"/>
        <v>0</v>
      </c>
      <c r="N48" s="39">
        <f t="shared" si="5"/>
        <v>0</v>
      </c>
      <c r="O48" s="39">
        <f t="shared" si="6"/>
        <v>0</v>
      </c>
      <c r="P48" s="39">
        <f>IF($A48&lt;=LEN('SRSF2 e2 - 2ry Str + Mask'!A$2),M48-J48,"")</f>
        <v>0</v>
      </c>
      <c r="Q48" s="39">
        <f>IF($A48&lt;=LEN('SRSF2 e2 - 2ry Str + Mask'!A$2),N48-K48,"")</f>
        <v>0</v>
      </c>
      <c r="R48" s="39">
        <f>IF($A48&lt;=LEN('SRSF2 e2 - 2ry Str + Mask'!A$2),O48-L48,"")</f>
        <v>0</v>
      </c>
    </row>
    <row r="49" spans="1:18" ht="20" customHeight="1" x14ac:dyDescent="0.15">
      <c r="A49" s="36">
        <v>48</v>
      </c>
      <c r="B49" s="37" t="str">
        <f>IF($A49&lt;=LEN('SRSF2 e2 - 2ry Str + Mask'!A$2),MID('SRSF2 e2 - 2ry Str + Mask'!A$2,$A49,1),"")</f>
        <v>)</v>
      </c>
      <c r="C49" s="38" t="str">
        <f>IF($A49&lt;=LEN('SRSF2 e2 - 2ry Str + Mask'!B$2),MID('SRSF2 e2 - 2ry Str + Mask'!B$2,$A49,1),"")</f>
        <v>)</v>
      </c>
      <c r="D49" s="38" t="str">
        <f>IF($A49&lt;=LEN('SRSF2 e2 - 2ry Str + Mask'!C$2),MID('SRSF2 e2 - 2ry Str + Mask'!C$2,$A49,1),"")</f>
        <v>.</v>
      </c>
      <c r="E49" s="38" t="str">
        <f t="shared" si="0"/>
        <v>)</v>
      </c>
      <c r="F49" s="38" t="str">
        <f t="shared" si="7"/>
        <v>.......(((((((((((.(((..(((.((..............)).)</v>
      </c>
      <c r="G49" s="39">
        <f>IF($A49&lt;=LEN('SRSF2 e2 - 2ry Str + Mask'!A$2),SUMIF('SRSF2 e2 - HSF3.0'!E2:E342,"&lt;="&amp;$A49,'SRSF2 e2 - HSF3.0'!H2:H342)-SUMIF('SRSF2 e2 - HSF3.0'!G2:G342,"&lt;="&amp;$A49,'SRSF2 e2 - HSF3.0'!H2:H342),"")</f>
        <v>0</v>
      </c>
      <c r="H49" s="39">
        <f>IF($A49&lt;=LEN('SRSF2 e2 - 2ry Str + Mask'!A$2),SUMIF('SRSF2 e2 - HSF3.0'!E2:E342,"&lt;="&amp;$A49,'SRSF2 e2 - HSF3.0'!I2:I342)-SUMIF('SRSF2 e2 - HSF3.0'!G2:G342,"&lt;="&amp;$A49,'SRSF2 e2 - HSF3.0'!I2:I342),"")</f>
        <v>0</v>
      </c>
      <c r="I49" s="39">
        <f>IF($A49&lt;=LEN('SRSF2 e2 - 2ry Str + Mask'!A$2),G49+H49,"")</f>
        <v>0</v>
      </c>
      <c r="J49" s="39">
        <f t="shared" si="1"/>
        <v>0</v>
      </c>
      <c r="K49" s="39">
        <f t="shared" si="2"/>
        <v>0</v>
      </c>
      <c r="L49" s="39">
        <f t="shared" si="3"/>
        <v>0</v>
      </c>
      <c r="M49" s="39">
        <f t="shared" si="4"/>
        <v>0</v>
      </c>
      <c r="N49" s="39">
        <f t="shared" si="5"/>
        <v>0</v>
      </c>
      <c r="O49" s="39">
        <f t="shared" si="6"/>
        <v>0</v>
      </c>
      <c r="P49" s="39">
        <f>IF($A49&lt;=LEN('SRSF2 e2 - 2ry Str + Mask'!A$2),M49-J49,"")</f>
        <v>0</v>
      </c>
      <c r="Q49" s="39">
        <f>IF($A49&lt;=LEN('SRSF2 e2 - 2ry Str + Mask'!A$2),N49-K49,"")</f>
        <v>0</v>
      </c>
      <c r="R49" s="39">
        <f>IF($A49&lt;=LEN('SRSF2 e2 - 2ry Str + Mask'!A$2),O49-L49,"")</f>
        <v>0</v>
      </c>
    </row>
    <row r="50" spans="1:18" ht="20" customHeight="1" x14ac:dyDescent="0.15">
      <c r="A50" s="36">
        <v>49</v>
      </c>
      <c r="B50" s="37" t="str">
        <f>IF($A50&lt;=LEN('SRSF2 e2 - 2ry Str + Mask'!A$2),MID('SRSF2 e2 - 2ry Str + Mask'!A$2,$A50,1),"")</f>
        <v>)</v>
      </c>
      <c r="C50" s="38" t="str">
        <f>IF($A50&lt;=LEN('SRSF2 e2 - 2ry Str + Mask'!B$2),MID('SRSF2 e2 - 2ry Str + Mask'!B$2,$A50,1),"")</f>
        <v>)</v>
      </c>
      <c r="D50" s="38" t="str">
        <f>IF($A50&lt;=LEN('SRSF2 e2 - 2ry Str + Mask'!C$2),MID('SRSF2 e2 - 2ry Str + Mask'!C$2,$A50,1),"")</f>
        <v>.</v>
      </c>
      <c r="E50" s="38" t="str">
        <f t="shared" si="0"/>
        <v>)</v>
      </c>
      <c r="F50" s="38" t="str">
        <f t="shared" si="7"/>
        <v>.......(((((((((((.(((..(((.((..............)).))</v>
      </c>
      <c r="G50" s="39">
        <f>IF($A50&lt;=LEN('SRSF2 e2 - 2ry Str + Mask'!A$2),SUMIF('SRSF2 e2 - HSF3.0'!E2:E342,"&lt;="&amp;$A50,'SRSF2 e2 - HSF3.0'!H2:H342)-SUMIF('SRSF2 e2 - HSF3.0'!G2:G342,"&lt;="&amp;$A50,'SRSF2 e2 - HSF3.0'!H2:H342),"")</f>
        <v>0</v>
      </c>
      <c r="H50" s="39">
        <f>IF($A50&lt;=LEN('SRSF2 e2 - 2ry Str + Mask'!A$2),SUMIF('SRSF2 e2 - HSF3.0'!E2:E342,"&lt;="&amp;$A50,'SRSF2 e2 - HSF3.0'!I2:I342)-SUMIF('SRSF2 e2 - HSF3.0'!G2:G342,"&lt;="&amp;$A50,'SRSF2 e2 - HSF3.0'!I2:I342),"")</f>
        <v>0</v>
      </c>
      <c r="I50" s="39">
        <f>IF($A50&lt;=LEN('SRSF2 e2 - 2ry Str + Mask'!A$2),G50+H50,"")</f>
        <v>0</v>
      </c>
      <c r="J50" s="39">
        <f t="shared" si="1"/>
        <v>0</v>
      </c>
      <c r="K50" s="39">
        <f t="shared" si="2"/>
        <v>0</v>
      </c>
      <c r="L50" s="39">
        <f t="shared" si="3"/>
        <v>0</v>
      </c>
      <c r="M50" s="39">
        <f t="shared" si="4"/>
        <v>0</v>
      </c>
      <c r="N50" s="39">
        <f t="shared" si="5"/>
        <v>0</v>
      </c>
      <c r="O50" s="39">
        <f t="shared" si="6"/>
        <v>0</v>
      </c>
      <c r="P50" s="39">
        <f>IF($A50&lt;=LEN('SRSF2 e2 - 2ry Str + Mask'!A$2),M50-J50,"")</f>
        <v>0</v>
      </c>
      <c r="Q50" s="39">
        <f>IF($A50&lt;=LEN('SRSF2 e2 - 2ry Str + Mask'!A$2),N50-K50,"")</f>
        <v>0</v>
      </c>
      <c r="R50" s="39">
        <f>IF($A50&lt;=LEN('SRSF2 e2 - 2ry Str + Mask'!A$2),O50-L50,"")</f>
        <v>0</v>
      </c>
    </row>
    <row r="51" spans="1:18" ht="20" customHeight="1" x14ac:dyDescent="0.15">
      <c r="A51" s="36">
        <v>50</v>
      </c>
      <c r="B51" s="37" t="str">
        <f>IF($A51&lt;=LEN('SRSF2 e2 - 2ry Str + Mask'!A$2),MID('SRSF2 e2 - 2ry Str + Mask'!A$2,$A51,1),"")</f>
        <v>)</v>
      </c>
      <c r="C51" s="38" t="str">
        <f>IF($A51&lt;=LEN('SRSF2 e2 - 2ry Str + Mask'!B$2),MID('SRSF2 e2 - 2ry Str + Mask'!B$2,$A51,1),"")</f>
        <v>)</v>
      </c>
      <c r="D51" s="38" t="str">
        <f>IF($A51&lt;=LEN('SRSF2 e2 - 2ry Str + Mask'!C$2),MID('SRSF2 e2 - 2ry Str + Mask'!C$2,$A51,1),"")</f>
        <v>.</v>
      </c>
      <c r="E51" s="38" t="str">
        <f t="shared" si="0"/>
        <v>)</v>
      </c>
      <c r="F51" s="38" t="str">
        <f t="shared" si="7"/>
        <v>.......(((((((((((.(((..(((.((..............)).)))</v>
      </c>
      <c r="G51" s="39">
        <f>IF($A51&lt;=LEN('SRSF2 e2 - 2ry Str + Mask'!A$2),SUMIF('SRSF2 e2 - HSF3.0'!E2:E342,"&lt;="&amp;$A51,'SRSF2 e2 - HSF3.0'!H2:H342)-SUMIF('SRSF2 e2 - HSF3.0'!G2:G342,"&lt;="&amp;$A51,'SRSF2 e2 - HSF3.0'!H2:H342),"")</f>
        <v>0</v>
      </c>
      <c r="H51" s="39">
        <f>IF($A51&lt;=LEN('SRSF2 e2 - 2ry Str + Mask'!A$2),SUMIF('SRSF2 e2 - HSF3.0'!E2:E342,"&lt;="&amp;$A51,'SRSF2 e2 - HSF3.0'!I2:I342)-SUMIF('SRSF2 e2 - HSF3.0'!G2:G342,"&lt;="&amp;$A51,'SRSF2 e2 - HSF3.0'!I2:I342),"")</f>
        <v>0</v>
      </c>
      <c r="I51" s="39">
        <f>IF($A51&lt;=LEN('SRSF2 e2 - 2ry Str + Mask'!A$2),G51+H51,"")</f>
        <v>0</v>
      </c>
      <c r="J51" s="39">
        <f t="shared" si="1"/>
        <v>0</v>
      </c>
      <c r="K51" s="39">
        <f t="shared" si="2"/>
        <v>0</v>
      </c>
      <c r="L51" s="39">
        <f t="shared" si="3"/>
        <v>0</v>
      </c>
      <c r="M51" s="39">
        <f t="shared" si="4"/>
        <v>0</v>
      </c>
      <c r="N51" s="39">
        <f t="shared" si="5"/>
        <v>0</v>
      </c>
      <c r="O51" s="39">
        <f t="shared" si="6"/>
        <v>0</v>
      </c>
      <c r="P51" s="39">
        <f>IF($A51&lt;=LEN('SRSF2 e2 - 2ry Str + Mask'!A$2),M51-J51,"")</f>
        <v>0</v>
      </c>
      <c r="Q51" s="39">
        <f>IF($A51&lt;=LEN('SRSF2 e2 - 2ry Str + Mask'!A$2),N51-K51,"")</f>
        <v>0</v>
      </c>
      <c r="R51" s="39">
        <f>IF($A51&lt;=LEN('SRSF2 e2 - 2ry Str + Mask'!A$2),O51-L51,"")</f>
        <v>0</v>
      </c>
    </row>
    <row r="52" spans="1:18" ht="20" customHeight="1" x14ac:dyDescent="0.15">
      <c r="A52" s="36">
        <v>51</v>
      </c>
      <c r="B52" s="37" t="str">
        <f>IF($A52&lt;=LEN('SRSF2 e2 - 2ry Str + Mask'!A$2),MID('SRSF2 e2 - 2ry Str + Mask'!A$2,$A52,1),"")</f>
        <v>.</v>
      </c>
      <c r="C52" s="38" t="str">
        <f>IF($A52&lt;=LEN('SRSF2 e2 - 2ry Str + Mask'!B$2),MID('SRSF2 e2 - 2ry Str + Mask'!B$2,$A52,1),"")</f>
        <v>.</v>
      </c>
      <c r="D52" s="38" t="str">
        <f>IF($A52&lt;=LEN('SRSF2 e2 - 2ry Str + Mask'!C$2),MID('SRSF2 e2 - 2ry Str + Mask'!C$2,$A52,1),"")</f>
        <v>.</v>
      </c>
      <c r="E52" s="38" t="str">
        <f t="shared" si="0"/>
        <v>.</v>
      </c>
      <c r="F52" s="38" t="str">
        <f t="shared" si="7"/>
        <v>.......(((((((((((.(((..(((.((..............)).))).</v>
      </c>
      <c r="G52" s="39">
        <f>IF($A52&lt;=LEN('SRSF2 e2 - 2ry Str + Mask'!A$2),SUMIF('SRSF2 e2 - HSF3.0'!E2:E342,"&lt;="&amp;$A52,'SRSF2 e2 - HSF3.0'!H2:H342)-SUMIF('SRSF2 e2 - HSF3.0'!G2:G342,"&lt;="&amp;$A52,'SRSF2 e2 - HSF3.0'!H2:H342),"")</f>
        <v>0</v>
      </c>
      <c r="H52" s="39">
        <f>IF($A52&lt;=LEN('SRSF2 e2 - 2ry Str + Mask'!A$2),SUMIF('SRSF2 e2 - HSF3.0'!E2:E342,"&lt;="&amp;$A52,'SRSF2 e2 - HSF3.0'!I2:I342)-SUMIF('SRSF2 e2 - HSF3.0'!G2:G342,"&lt;="&amp;$A52,'SRSF2 e2 - HSF3.0'!I2:I342),"")</f>
        <v>-0.16666666666666666</v>
      </c>
      <c r="I52" s="39">
        <f>IF($A52&lt;=LEN('SRSF2 e2 - 2ry Str + Mask'!A$2),G52+H52,"")</f>
        <v>-0.16666666666666666</v>
      </c>
      <c r="J52" s="39">
        <f t="shared" si="1"/>
        <v>0</v>
      </c>
      <c r="K52" s="39">
        <f t="shared" si="2"/>
        <v>-0.16666666666666666</v>
      </c>
      <c r="L52" s="39">
        <f t="shared" si="3"/>
        <v>-0.16666666666666666</v>
      </c>
      <c r="M52" s="39">
        <f t="shared" si="4"/>
        <v>0</v>
      </c>
      <c r="N52" s="39">
        <f t="shared" si="5"/>
        <v>-0.16666666666666666</v>
      </c>
      <c r="O52" s="39">
        <f t="shared" si="6"/>
        <v>-0.16666666666666666</v>
      </c>
      <c r="P52" s="39">
        <f>IF($A52&lt;=LEN('SRSF2 e2 - 2ry Str + Mask'!A$2),M52-J52,"")</f>
        <v>0</v>
      </c>
      <c r="Q52" s="39">
        <f>IF($A52&lt;=LEN('SRSF2 e2 - 2ry Str + Mask'!A$2),N52-K52,"")</f>
        <v>0</v>
      </c>
      <c r="R52" s="39">
        <f>IF($A52&lt;=LEN('SRSF2 e2 - 2ry Str + Mask'!A$2),O52-L52,"")</f>
        <v>0</v>
      </c>
    </row>
    <row r="53" spans="1:18" ht="20" customHeight="1" x14ac:dyDescent="0.15">
      <c r="A53" s="36">
        <v>52</v>
      </c>
      <c r="B53" s="37" t="str">
        <f>IF($A53&lt;=LEN('SRSF2 e2 - 2ry Str + Mask'!A$2),MID('SRSF2 e2 - 2ry Str + Mask'!A$2,$A53,1),"")</f>
        <v>.</v>
      </c>
      <c r="C53" s="38" t="str">
        <f>IF($A53&lt;=LEN('SRSF2 e2 - 2ry Str + Mask'!B$2),MID('SRSF2 e2 - 2ry Str + Mask'!B$2,$A53,1),"")</f>
        <v>.</v>
      </c>
      <c r="D53" s="38" t="str">
        <f>IF($A53&lt;=LEN('SRSF2 e2 - 2ry Str + Mask'!C$2),MID('SRSF2 e2 - 2ry Str + Mask'!C$2,$A53,1),"")</f>
        <v>.</v>
      </c>
      <c r="E53" s="38" t="str">
        <f t="shared" si="0"/>
        <v>.</v>
      </c>
      <c r="F53" s="38" t="str">
        <f t="shared" si="7"/>
        <v>.......(((((((((((.(((..(((.((..............)).)))..</v>
      </c>
      <c r="G53" s="39">
        <f>IF($A53&lt;=LEN('SRSF2 e2 - 2ry Str + Mask'!A$2),SUMIF('SRSF2 e2 - HSF3.0'!E2:E342,"&lt;="&amp;$A53,'SRSF2 e2 - HSF3.0'!H2:H342)-SUMIF('SRSF2 e2 - HSF3.0'!G2:G342,"&lt;="&amp;$A53,'SRSF2 e2 - HSF3.0'!H2:H342),"")</f>
        <v>0.14285714285714285</v>
      </c>
      <c r="H53" s="39">
        <f>IF($A53&lt;=LEN('SRSF2 e2 - 2ry Str + Mask'!A$2),SUMIF('SRSF2 e2 - HSF3.0'!E2:E342,"&lt;="&amp;$A53,'SRSF2 e2 - HSF3.0'!I2:I342)-SUMIF('SRSF2 e2 - HSF3.0'!G2:G342,"&lt;="&amp;$A53,'SRSF2 e2 - HSF3.0'!I2:I342),"")</f>
        <v>-0.33333333333333331</v>
      </c>
      <c r="I53" s="39">
        <f>IF($A53&lt;=LEN('SRSF2 e2 - 2ry Str + Mask'!A$2),G53+H53,"")</f>
        <v>-0.19047619047619047</v>
      </c>
      <c r="J53" s="39">
        <f t="shared" si="1"/>
        <v>0.14285714285714285</v>
      </c>
      <c r="K53" s="39">
        <f t="shared" si="2"/>
        <v>-0.33333333333333331</v>
      </c>
      <c r="L53" s="39">
        <f t="shared" si="3"/>
        <v>-0.19047619047619047</v>
      </c>
      <c r="M53" s="39">
        <f t="shared" si="4"/>
        <v>0.14285714285714285</v>
      </c>
      <c r="N53" s="39">
        <f t="shared" si="5"/>
        <v>-0.33333333333333331</v>
      </c>
      <c r="O53" s="39">
        <f t="shared" si="6"/>
        <v>-0.19047619047619047</v>
      </c>
      <c r="P53" s="39">
        <f>IF($A53&lt;=LEN('SRSF2 e2 - 2ry Str + Mask'!A$2),M53-J53,"")</f>
        <v>0</v>
      </c>
      <c r="Q53" s="39">
        <f>IF($A53&lt;=LEN('SRSF2 e2 - 2ry Str + Mask'!A$2),N53-K53,"")</f>
        <v>0</v>
      </c>
      <c r="R53" s="39">
        <f>IF($A53&lt;=LEN('SRSF2 e2 - 2ry Str + Mask'!A$2),O53-L53,"")</f>
        <v>0</v>
      </c>
    </row>
    <row r="54" spans="1:18" ht="20" customHeight="1" x14ac:dyDescent="0.15">
      <c r="A54" s="36">
        <v>53</v>
      </c>
      <c r="B54" s="37" t="str">
        <f>IF($A54&lt;=LEN('SRSF2 e2 - 2ry Str + Mask'!A$2),MID('SRSF2 e2 - 2ry Str + Mask'!A$2,$A54,1),"")</f>
        <v>.</v>
      </c>
      <c r="C54" s="38" t="str">
        <f>IF($A54&lt;=LEN('SRSF2 e2 - 2ry Str + Mask'!B$2),MID('SRSF2 e2 - 2ry Str + Mask'!B$2,$A54,1),"")</f>
        <v>.</v>
      </c>
      <c r="D54" s="38" t="str">
        <f>IF($A54&lt;=LEN('SRSF2 e2 - 2ry Str + Mask'!C$2),MID('SRSF2 e2 - 2ry Str + Mask'!C$2,$A54,1),"")</f>
        <v>.</v>
      </c>
      <c r="E54" s="38" t="str">
        <f t="shared" si="0"/>
        <v>.</v>
      </c>
      <c r="F54" s="38" t="str">
        <f t="shared" si="7"/>
        <v>.......(((((((((((.(((..(((.((..............)).)))...</v>
      </c>
      <c r="G54" s="39">
        <f>IF($A54&lt;=LEN('SRSF2 e2 - 2ry Str + Mask'!A$2),SUMIF('SRSF2 e2 - HSF3.0'!E2:E342,"&lt;="&amp;$A54,'SRSF2 e2 - HSF3.0'!H2:H342)-SUMIF('SRSF2 e2 - HSF3.0'!G2:G342,"&lt;="&amp;$A54,'SRSF2 e2 - HSF3.0'!H2:H342),"")</f>
        <v>0.14285714285714285</v>
      </c>
      <c r="H54" s="39">
        <f>IF($A54&lt;=LEN('SRSF2 e2 - 2ry Str + Mask'!A$2),SUMIF('SRSF2 e2 - HSF3.0'!E2:E342,"&lt;="&amp;$A54,'SRSF2 e2 - HSF3.0'!I2:I342)-SUMIF('SRSF2 e2 - HSF3.0'!G2:G342,"&lt;="&amp;$A54,'SRSF2 e2 - HSF3.0'!I2:I342),"")</f>
        <v>-0.33333333333333331</v>
      </c>
      <c r="I54" s="39">
        <f>IF($A54&lt;=LEN('SRSF2 e2 - 2ry Str + Mask'!A$2),G54+H54,"")</f>
        <v>-0.19047619047619047</v>
      </c>
      <c r="J54" s="39">
        <f t="shared" si="1"/>
        <v>0.14285714285714285</v>
      </c>
      <c r="K54" s="39">
        <f t="shared" si="2"/>
        <v>-0.33333333333333331</v>
      </c>
      <c r="L54" s="39">
        <f t="shared" si="3"/>
        <v>-0.19047619047619047</v>
      </c>
      <c r="M54" s="39">
        <f t="shared" si="4"/>
        <v>0.14285714285714285</v>
      </c>
      <c r="N54" s="39">
        <f t="shared" si="5"/>
        <v>-0.33333333333333331</v>
      </c>
      <c r="O54" s="39">
        <f t="shared" si="6"/>
        <v>-0.19047619047619047</v>
      </c>
      <c r="P54" s="39">
        <f>IF($A54&lt;=LEN('SRSF2 e2 - 2ry Str + Mask'!A$2),M54-J54,"")</f>
        <v>0</v>
      </c>
      <c r="Q54" s="39">
        <f>IF($A54&lt;=LEN('SRSF2 e2 - 2ry Str + Mask'!A$2),N54-K54,"")</f>
        <v>0</v>
      </c>
      <c r="R54" s="39">
        <f>IF($A54&lt;=LEN('SRSF2 e2 - 2ry Str + Mask'!A$2),O54-L54,"")</f>
        <v>0</v>
      </c>
    </row>
    <row r="55" spans="1:18" ht="20" customHeight="1" x14ac:dyDescent="0.15">
      <c r="A55" s="36">
        <v>54</v>
      </c>
      <c r="B55" s="37" t="str">
        <f>IF($A55&lt;=LEN('SRSF2 e2 - 2ry Str + Mask'!A$2),MID('SRSF2 e2 - 2ry Str + Mask'!A$2,$A55,1),"")</f>
        <v>)</v>
      </c>
      <c r="C55" s="38" t="str">
        <f>IF($A55&lt;=LEN('SRSF2 e2 - 2ry Str + Mask'!B$2),MID('SRSF2 e2 - 2ry Str + Mask'!B$2,$A55,1),"")</f>
        <v>)</v>
      </c>
      <c r="D55" s="38" t="str">
        <f>IF($A55&lt;=LEN('SRSF2 e2 - 2ry Str + Mask'!C$2),MID('SRSF2 e2 - 2ry Str + Mask'!C$2,$A55,1),"")</f>
        <v>.</v>
      </c>
      <c r="E55" s="38" t="str">
        <f t="shared" si="0"/>
        <v>)</v>
      </c>
      <c r="F55" s="38" t="str">
        <f t="shared" si="7"/>
        <v>.......(((((((((((.(((..(((.((..............)).)))...)</v>
      </c>
      <c r="G55" s="39">
        <f>IF($A55&lt;=LEN('SRSF2 e2 - 2ry Str + Mask'!A$2),SUMIF('SRSF2 e2 - HSF3.0'!E2:E342,"&lt;="&amp;$A55,'SRSF2 e2 - HSF3.0'!H2:H342)-SUMIF('SRSF2 e2 - HSF3.0'!G2:G342,"&lt;="&amp;$A55,'SRSF2 e2 - HSF3.0'!H2:H342),"")</f>
        <v>0.14285714285714285</v>
      </c>
      <c r="H55" s="39">
        <f>IF($A55&lt;=LEN('SRSF2 e2 - 2ry Str + Mask'!A$2),SUMIF('SRSF2 e2 - HSF3.0'!E2:E342,"&lt;="&amp;$A55,'SRSF2 e2 - HSF3.0'!I2:I342)-SUMIF('SRSF2 e2 - HSF3.0'!G2:G342,"&lt;="&amp;$A55,'SRSF2 e2 - HSF3.0'!I2:I342),"")</f>
        <v>-0.33333333333333331</v>
      </c>
      <c r="I55" s="39">
        <f>IF($A55&lt;=LEN('SRSF2 e2 - 2ry Str + Mask'!A$2),G55+H55,"")</f>
        <v>-0.19047619047619047</v>
      </c>
      <c r="J55" s="39">
        <f t="shared" si="1"/>
        <v>0</v>
      </c>
      <c r="K55" s="39">
        <f t="shared" si="2"/>
        <v>0</v>
      </c>
      <c r="L55" s="39">
        <f t="shared" si="3"/>
        <v>0</v>
      </c>
      <c r="M55" s="39">
        <f t="shared" si="4"/>
        <v>0</v>
      </c>
      <c r="N55" s="39">
        <f t="shared" si="5"/>
        <v>0</v>
      </c>
      <c r="O55" s="39">
        <f t="shared" si="6"/>
        <v>0</v>
      </c>
      <c r="P55" s="39">
        <f>IF($A55&lt;=LEN('SRSF2 e2 - 2ry Str + Mask'!A$2),M55-J55,"")</f>
        <v>0</v>
      </c>
      <c r="Q55" s="39">
        <f>IF($A55&lt;=LEN('SRSF2 e2 - 2ry Str + Mask'!A$2),N55-K55,"")</f>
        <v>0</v>
      </c>
      <c r="R55" s="39">
        <f>IF($A55&lt;=LEN('SRSF2 e2 - 2ry Str + Mask'!A$2),O55-L55,"")</f>
        <v>0</v>
      </c>
    </row>
    <row r="56" spans="1:18" ht="20" customHeight="1" x14ac:dyDescent="0.15">
      <c r="A56" s="36">
        <v>55</v>
      </c>
      <c r="B56" s="37" t="str">
        <f>IF($A56&lt;=LEN('SRSF2 e2 - 2ry Str + Mask'!A$2),MID('SRSF2 e2 - 2ry Str + Mask'!A$2,$A56,1),"")</f>
        <v>)</v>
      </c>
      <c r="C56" s="38" t="str">
        <f>IF($A56&lt;=LEN('SRSF2 e2 - 2ry Str + Mask'!B$2),MID('SRSF2 e2 - 2ry Str + Mask'!B$2,$A56,1),"")</f>
        <v>)</v>
      </c>
      <c r="D56" s="38" t="str">
        <f>IF($A56&lt;=LEN('SRSF2 e2 - 2ry Str + Mask'!C$2),MID('SRSF2 e2 - 2ry Str + Mask'!C$2,$A56,1),"")</f>
        <v>.</v>
      </c>
      <c r="E56" s="38" t="str">
        <f t="shared" si="0"/>
        <v>)</v>
      </c>
      <c r="F56" s="38" t="str">
        <f t="shared" si="7"/>
        <v>.......(((((((((((.(((..(((.((..............)).)))...))</v>
      </c>
      <c r="G56" s="39">
        <f>IF($A56&lt;=LEN('SRSF2 e2 - 2ry Str + Mask'!A$2),SUMIF('SRSF2 e2 - HSF3.0'!E2:E342,"&lt;="&amp;$A56,'SRSF2 e2 - HSF3.0'!H2:H342)-SUMIF('SRSF2 e2 - HSF3.0'!G2:G342,"&lt;="&amp;$A56,'SRSF2 e2 - HSF3.0'!H2:H342),"")</f>
        <v>0.30952380952380953</v>
      </c>
      <c r="H56" s="39">
        <f>IF($A56&lt;=LEN('SRSF2 e2 - 2ry Str + Mask'!A$2),SUMIF('SRSF2 e2 - HSF3.0'!E2:E342,"&lt;="&amp;$A56,'SRSF2 e2 - HSF3.0'!I2:I342)-SUMIF('SRSF2 e2 - HSF3.0'!G2:G342,"&lt;="&amp;$A56,'SRSF2 e2 - HSF3.0'!I2:I342),"")</f>
        <v>-0.33333333333333331</v>
      </c>
      <c r="I56" s="39">
        <f>IF($A56&lt;=LEN('SRSF2 e2 - 2ry Str + Mask'!A$2),G56+H56,"")</f>
        <v>-2.380952380952378E-2</v>
      </c>
      <c r="J56" s="39">
        <f t="shared" si="1"/>
        <v>0</v>
      </c>
      <c r="K56" s="39">
        <f t="shared" si="2"/>
        <v>0</v>
      </c>
      <c r="L56" s="39">
        <f t="shared" si="3"/>
        <v>0</v>
      </c>
      <c r="M56" s="39">
        <f t="shared" si="4"/>
        <v>0</v>
      </c>
      <c r="N56" s="39">
        <f t="shared" si="5"/>
        <v>0</v>
      </c>
      <c r="O56" s="39">
        <f t="shared" si="6"/>
        <v>0</v>
      </c>
      <c r="P56" s="39">
        <f>IF($A56&lt;=LEN('SRSF2 e2 - 2ry Str + Mask'!A$2),M56-J56,"")</f>
        <v>0</v>
      </c>
      <c r="Q56" s="39">
        <f>IF($A56&lt;=LEN('SRSF2 e2 - 2ry Str + Mask'!A$2),N56-K56,"")</f>
        <v>0</v>
      </c>
      <c r="R56" s="39">
        <f>IF($A56&lt;=LEN('SRSF2 e2 - 2ry Str + Mask'!A$2),O56-L56,"")</f>
        <v>0</v>
      </c>
    </row>
    <row r="57" spans="1:18" ht="20" customHeight="1" x14ac:dyDescent="0.15">
      <c r="A57" s="36">
        <v>56</v>
      </c>
      <c r="B57" s="37" t="str">
        <f>IF($A57&lt;=LEN('SRSF2 e2 - 2ry Str + Mask'!A$2),MID('SRSF2 e2 - 2ry Str + Mask'!A$2,$A57,1),"")</f>
        <v>)</v>
      </c>
      <c r="C57" s="38" t="str">
        <f>IF($A57&lt;=LEN('SRSF2 e2 - 2ry Str + Mask'!B$2),MID('SRSF2 e2 - 2ry Str + Mask'!B$2,$A57,1),"")</f>
        <v>)</v>
      </c>
      <c r="D57" s="38" t="str">
        <f>IF($A57&lt;=LEN('SRSF2 e2 - 2ry Str + Mask'!C$2),MID('SRSF2 e2 - 2ry Str + Mask'!C$2,$A57,1),"")</f>
        <v>.</v>
      </c>
      <c r="E57" s="38" t="str">
        <f t="shared" si="0"/>
        <v>)</v>
      </c>
      <c r="F57" s="38" t="str">
        <f t="shared" si="7"/>
        <v>.......(((((((((((.(((..(((.((..............)).)))...)))</v>
      </c>
      <c r="G57" s="39">
        <f>IF($A57&lt;=LEN('SRSF2 e2 - 2ry Str + Mask'!A$2),SUMIF('SRSF2 e2 - HSF3.0'!E2:E342,"&lt;="&amp;$A57,'SRSF2 e2 - HSF3.0'!H2:H342)-SUMIF('SRSF2 e2 - HSF3.0'!G2:G342,"&lt;="&amp;$A57,'SRSF2 e2 - HSF3.0'!H2:H342),"")</f>
        <v>0.30952380952380953</v>
      </c>
      <c r="H57" s="39">
        <f>IF($A57&lt;=LEN('SRSF2 e2 - 2ry Str + Mask'!A$2),SUMIF('SRSF2 e2 - HSF3.0'!E2:E342,"&lt;="&amp;$A57,'SRSF2 e2 - HSF3.0'!I2:I342)-SUMIF('SRSF2 e2 - HSF3.0'!G2:G342,"&lt;="&amp;$A57,'SRSF2 e2 - HSF3.0'!I2:I342),"")</f>
        <v>-0.33333333333333331</v>
      </c>
      <c r="I57" s="39">
        <f>IF($A57&lt;=LEN('SRSF2 e2 - 2ry Str + Mask'!A$2),G57+H57,"")</f>
        <v>-2.380952380952378E-2</v>
      </c>
      <c r="J57" s="39">
        <f t="shared" si="1"/>
        <v>0</v>
      </c>
      <c r="K57" s="39">
        <f t="shared" si="2"/>
        <v>0</v>
      </c>
      <c r="L57" s="39">
        <f t="shared" si="3"/>
        <v>0</v>
      </c>
      <c r="M57" s="39">
        <f t="shared" si="4"/>
        <v>0</v>
      </c>
      <c r="N57" s="39">
        <f t="shared" si="5"/>
        <v>0</v>
      </c>
      <c r="O57" s="39">
        <f t="shared" si="6"/>
        <v>0</v>
      </c>
      <c r="P57" s="39">
        <f>IF($A57&lt;=LEN('SRSF2 e2 - 2ry Str + Mask'!A$2),M57-J57,"")</f>
        <v>0</v>
      </c>
      <c r="Q57" s="39">
        <f>IF($A57&lt;=LEN('SRSF2 e2 - 2ry Str + Mask'!A$2),N57-K57,"")</f>
        <v>0</v>
      </c>
      <c r="R57" s="39">
        <f>IF($A57&lt;=LEN('SRSF2 e2 - 2ry Str + Mask'!A$2),O57-L57,"")</f>
        <v>0</v>
      </c>
    </row>
    <row r="58" spans="1:18" ht="20" customHeight="1" x14ac:dyDescent="0.15">
      <c r="A58" s="36">
        <v>57</v>
      </c>
      <c r="B58" s="37" t="str">
        <f>IF($A58&lt;=LEN('SRSF2 e2 - 2ry Str + Mask'!A$2),MID('SRSF2 e2 - 2ry Str + Mask'!A$2,$A58,1),"")</f>
        <v>.</v>
      </c>
      <c r="C58" s="38" t="str">
        <f>IF($A58&lt;=LEN('SRSF2 e2 - 2ry Str + Mask'!B$2),MID('SRSF2 e2 - 2ry Str + Mask'!B$2,$A58,1),"")</f>
        <v>.</v>
      </c>
      <c r="D58" s="38" t="str">
        <f>IF($A58&lt;=LEN('SRSF2 e2 - 2ry Str + Mask'!C$2),MID('SRSF2 e2 - 2ry Str + Mask'!C$2,$A58,1),"")</f>
        <v>.</v>
      </c>
      <c r="E58" s="38" t="str">
        <f t="shared" si="0"/>
        <v>.</v>
      </c>
      <c r="F58" s="38" t="str">
        <f t="shared" si="7"/>
        <v>.......(((((((((((.(((..(((.((..............)).)))...))).</v>
      </c>
      <c r="G58" s="39">
        <f>IF($A58&lt;=LEN('SRSF2 e2 - 2ry Str + Mask'!A$2),SUMIF('SRSF2 e2 - HSF3.0'!E2:E342,"&lt;="&amp;$A58,'SRSF2 e2 - HSF3.0'!H2:H342)-SUMIF('SRSF2 e2 - HSF3.0'!G2:G342,"&lt;="&amp;$A58,'SRSF2 e2 - HSF3.0'!H2:H342),"")</f>
        <v>0.30952380952380953</v>
      </c>
      <c r="H58" s="39">
        <f>IF($A58&lt;=LEN('SRSF2 e2 - 2ry Str + Mask'!A$2),SUMIF('SRSF2 e2 - HSF3.0'!E2:E342,"&lt;="&amp;$A58,'SRSF2 e2 - HSF3.0'!I2:I342)-SUMIF('SRSF2 e2 - HSF3.0'!G2:G342,"&lt;="&amp;$A58,'SRSF2 e2 - HSF3.0'!I2:I342),"")</f>
        <v>-0.29166666666666663</v>
      </c>
      <c r="I58" s="39">
        <f>IF($A58&lt;=LEN('SRSF2 e2 - 2ry Str + Mask'!A$2),G58+H58,"")</f>
        <v>1.7857142857142905E-2</v>
      </c>
      <c r="J58" s="39">
        <f t="shared" si="1"/>
        <v>0.30952380952380953</v>
      </c>
      <c r="K58" s="39">
        <f t="shared" si="2"/>
        <v>-0.29166666666666663</v>
      </c>
      <c r="L58" s="39">
        <f t="shared" si="3"/>
        <v>1.7857142857142905E-2</v>
      </c>
      <c r="M58" s="39">
        <f t="shared" si="4"/>
        <v>0.30952380952380953</v>
      </c>
      <c r="N58" s="39">
        <f t="shared" si="5"/>
        <v>-0.29166666666666663</v>
      </c>
      <c r="O58" s="39">
        <f t="shared" si="6"/>
        <v>1.7857142857142905E-2</v>
      </c>
      <c r="P58" s="39">
        <f>IF($A58&lt;=LEN('SRSF2 e2 - 2ry Str + Mask'!A$2),M58-J58,"")</f>
        <v>0</v>
      </c>
      <c r="Q58" s="39">
        <f>IF($A58&lt;=LEN('SRSF2 e2 - 2ry Str + Mask'!A$2),N58-K58,"")</f>
        <v>0</v>
      </c>
      <c r="R58" s="39">
        <f>IF($A58&lt;=LEN('SRSF2 e2 - 2ry Str + Mask'!A$2),O58-L58,"")</f>
        <v>0</v>
      </c>
    </row>
    <row r="59" spans="1:18" ht="20" customHeight="1" x14ac:dyDescent="0.15">
      <c r="A59" s="36">
        <v>58</v>
      </c>
      <c r="B59" s="37" t="str">
        <f>IF($A59&lt;=LEN('SRSF2 e2 - 2ry Str + Mask'!A$2),MID('SRSF2 e2 - 2ry Str + Mask'!A$2,$A59,1),"")</f>
        <v>)</v>
      </c>
      <c r="C59" s="38" t="str">
        <f>IF($A59&lt;=LEN('SRSF2 e2 - 2ry Str + Mask'!B$2),MID('SRSF2 e2 - 2ry Str + Mask'!B$2,$A59,1),"")</f>
        <v>)</v>
      </c>
      <c r="D59" s="38" t="str">
        <f>IF($A59&lt;=LEN('SRSF2 e2 - 2ry Str + Mask'!C$2),MID('SRSF2 e2 - 2ry Str + Mask'!C$2,$A59,1),"")</f>
        <v>.</v>
      </c>
      <c r="E59" s="38" t="str">
        <f t="shared" si="0"/>
        <v>)</v>
      </c>
      <c r="F59" s="38" t="str">
        <f t="shared" si="7"/>
        <v>.......(((((((((((.(((..(((.((..............)).)))...))).)</v>
      </c>
      <c r="G59" s="39">
        <f>IF($A59&lt;=LEN('SRSF2 e2 - 2ry Str + Mask'!A$2),SUMIF('SRSF2 e2 - HSF3.0'!E2:E342,"&lt;="&amp;$A59,'SRSF2 e2 - HSF3.0'!H2:H342)-SUMIF('SRSF2 e2 - HSF3.0'!G2:G342,"&lt;="&amp;$A59,'SRSF2 e2 - HSF3.0'!H2:H342),"")</f>
        <v>0.30952380952380953</v>
      </c>
      <c r="H59" s="39">
        <f>IF($A59&lt;=LEN('SRSF2 e2 - 2ry Str + Mask'!A$2),SUMIF('SRSF2 e2 - HSF3.0'!E2:E342,"&lt;="&amp;$A59,'SRSF2 e2 - HSF3.0'!I2:I342)-SUMIF('SRSF2 e2 - HSF3.0'!G2:G342,"&lt;="&amp;$A59,'SRSF2 e2 - HSF3.0'!I2:I342),"")</f>
        <v>-0.125</v>
      </c>
      <c r="I59" s="39">
        <f>IF($A59&lt;=LEN('SRSF2 e2 - 2ry Str + Mask'!A$2),G59+H59,"")</f>
        <v>0.18452380952380953</v>
      </c>
      <c r="J59" s="39">
        <f t="shared" si="1"/>
        <v>0</v>
      </c>
      <c r="K59" s="39">
        <f t="shared" si="2"/>
        <v>0</v>
      </c>
      <c r="L59" s="39">
        <f t="shared" si="3"/>
        <v>0</v>
      </c>
      <c r="M59" s="39">
        <f t="shared" si="4"/>
        <v>0</v>
      </c>
      <c r="N59" s="39">
        <f t="shared" si="5"/>
        <v>0</v>
      </c>
      <c r="O59" s="39">
        <f t="shared" si="6"/>
        <v>0</v>
      </c>
      <c r="P59" s="39">
        <f>IF($A59&lt;=LEN('SRSF2 e2 - 2ry Str + Mask'!A$2),M59-J59,"")</f>
        <v>0</v>
      </c>
      <c r="Q59" s="39">
        <f>IF($A59&lt;=LEN('SRSF2 e2 - 2ry Str + Mask'!A$2),N59-K59,"")</f>
        <v>0</v>
      </c>
      <c r="R59" s="39">
        <f>IF($A59&lt;=LEN('SRSF2 e2 - 2ry Str + Mask'!A$2),O59-L59,"")</f>
        <v>0</v>
      </c>
    </row>
    <row r="60" spans="1:18" ht="20" customHeight="1" x14ac:dyDescent="0.15">
      <c r="A60" s="36">
        <v>59</v>
      </c>
      <c r="B60" s="37" t="str">
        <f>IF($A60&lt;=LEN('SRSF2 e2 - 2ry Str + Mask'!A$2),MID('SRSF2 e2 - 2ry Str + Mask'!A$2,$A60,1),"")</f>
        <v>)</v>
      </c>
      <c r="C60" s="38" t="str">
        <f>IF($A60&lt;=LEN('SRSF2 e2 - 2ry Str + Mask'!B$2),MID('SRSF2 e2 - 2ry Str + Mask'!B$2,$A60,1),"")</f>
        <v>)</v>
      </c>
      <c r="D60" s="38" t="str">
        <f>IF($A60&lt;=LEN('SRSF2 e2 - 2ry Str + Mask'!C$2),MID('SRSF2 e2 - 2ry Str + Mask'!C$2,$A60,1),"")</f>
        <v>.</v>
      </c>
      <c r="E60" s="38" t="str">
        <f t="shared" si="0"/>
        <v>)</v>
      </c>
      <c r="F60" s="38" t="str">
        <f t="shared" si="7"/>
        <v>.......(((((((((((.(((..(((.((..............)).)))...))).))</v>
      </c>
      <c r="G60" s="39">
        <f>IF($A60&lt;=LEN('SRSF2 e2 - 2ry Str + Mask'!A$2),SUMIF('SRSF2 e2 - HSF3.0'!E2:E342,"&lt;="&amp;$A60,'SRSF2 e2 - HSF3.0'!H2:H342)-SUMIF('SRSF2 e2 - HSF3.0'!G2:G342,"&lt;="&amp;$A60,'SRSF2 e2 - HSF3.0'!H2:H342),"")</f>
        <v>0.16666666666666669</v>
      </c>
      <c r="H60" s="39">
        <f>IF($A60&lt;=LEN('SRSF2 e2 - 2ry Str + Mask'!A$2),SUMIF('SRSF2 e2 - HSF3.0'!E2:E342,"&lt;="&amp;$A60,'SRSF2 e2 - HSF3.0'!I2:I342)-SUMIF('SRSF2 e2 - HSF3.0'!G2:G342,"&lt;="&amp;$A60,'SRSF2 e2 - HSF3.0'!I2:I342),"")</f>
        <v>-0.125</v>
      </c>
      <c r="I60" s="39">
        <f>IF($A60&lt;=LEN('SRSF2 e2 - 2ry Str + Mask'!A$2),G60+H60,"")</f>
        <v>4.1666666666666685E-2</v>
      </c>
      <c r="J60" s="39">
        <f t="shared" si="1"/>
        <v>0</v>
      </c>
      <c r="K60" s="39">
        <f t="shared" si="2"/>
        <v>0</v>
      </c>
      <c r="L60" s="39">
        <f t="shared" si="3"/>
        <v>0</v>
      </c>
      <c r="M60" s="39">
        <f t="shared" si="4"/>
        <v>0</v>
      </c>
      <c r="N60" s="39">
        <f t="shared" si="5"/>
        <v>0</v>
      </c>
      <c r="O60" s="39">
        <f t="shared" si="6"/>
        <v>0</v>
      </c>
      <c r="P60" s="39">
        <f>IF($A60&lt;=LEN('SRSF2 e2 - 2ry Str + Mask'!A$2),M60-J60,"")</f>
        <v>0</v>
      </c>
      <c r="Q60" s="39">
        <f>IF($A60&lt;=LEN('SRSF2 e2 - 2ry Str + Mask'!A$2),N60-K60,"")</f>
        <v>0</v>
      </c>
      <c r="R60" s="39">
        <f>IF($A60&lt;=LEN('SRSF2 e2 - 2ry Str + Mask'!A$2),O60-L60,"")</f>
        <v>0</v>
      </c>
    </row>
    <row r="61" spans="1:18" ht="20" customHeight="1" x14ac:dyDescent="0.15">
      <c r="A61" s="36">
        <v>60</v>
      </c>
      <c r="B61" s="37" t="str">
        <f>IF($A61&lt;=LEN('SRSF2 e2 - 2ry Str + Mask'!A$2),MID('SRSF2 e2 - 2ry Str + Mask'!A$2,$A61,1),"")</f>
        <v>)</v>
      </c>
      <c r="C61" s="38" t="str">
        <f>IF($A61&lt;=LEN('SRSF2 e2 - 2ry Str + Mask'!B$2),MID('SRSF2 e2 - 2ry Str + Mask'!B$2,$A61,1),"")</f>
        <v>)</v>
      </c>
      <c r="D61" s="38" t="str">
        <f>IF($A61&lt;=LEN('SRSF2 e2 - 2ry Str + Mask'!C$2),MID('SRSF2 e2 - 2ry Str + Mask'!C$2,$A61,1),"")</f>
        <v>.</v>
      </c>
      <c r="E61" s="38" t="str">
        <f t="shared" si="0"/>
        <v>)</v>
      </c>
      <c r="F61" s="38" t="str">
        <f t="shared" si="7"/>
        <v>.......(((((((((((.(((..(((.((..............)).)))...))).)))</v>
      </c>
      <c r="G61" s="39">
        <f>IF($A61&lt;=LEN('SRSF2 e2 - 2ry Str + Mask'!A$2),SUMIF('SRSF2 e2 - HSF3.0'!E2:E342,"&lt;="&amp;$A61,'SRSF2 e2 - HSF3.0'!H2:H342)-SUMIF('SRSF2 e2 - HSF3.0'!G2:G342,"&lt;="&amp;$A61,'SRSF2 e2 - HSF3.0'!H2:H342),"")</f>
        <v>0.45833333333333331</v>
      </c>
      <c r="H61" s="39">
        <f>IF($A61&lt;=LEN('SRSF2 e2 - 2ry Str + Mask'!A$2),SUMIF('SRSF2 e2 - HSF3.0'!E2:E342,"&lt;="&amp;$A61,'SRSF2 e2 - HSF3.0'!I2:I342)-SUMIF('SRSF2 e2 - HSF3.0'!G2:G342,"&lt;="&amp;$A61,'SRSF2 e2 - HSF3.0'!I2:I342),"")</f>
        <v>-0.125</v>
      </c>
      <c r="I61" s="39">
        <f>IF($A61&lt;=LEN('SRSF2 e2 - 2ry Str + Mask'!A$2),G61+H61,"")</f>
        <v>0.33333333333333331</v>
      </c>
      <c r="J61" s="39">
        <f t="shared" si="1"/>
        <v>0</v>
      </c>
      <c r="K61" s="39">
        <f t="shared" si="2"/>
        <v>0</v>
      </c>
      <c r="L61" s="39">
        <f t="shared" si="3"/>
        <v>0</v>
      </c>
      <c r="M61" s="39">
        <f t="shared" si="4"/>
        <v>0</v>
      </c>
      <c r="N61" s="39">
        <f t="shared" si="5"/>
        <v>0</v>
      </c>
      <c r="O61" s="39">
        <f t="shared" si="6"/>
        <v>0</v>
      </c>
      <c r="P61" s="39">
        <f>IF($A61&lt;=LEN('SRSF2 e2 - 2ry Str + Mask'!A$2),M61-J61,"")</f>
        <v>0</v>
      </c>
      <c r="Q61" s="39">
        <f>IF($A61&lt;=LEN('SRSF2 e2 - 2ry Str + Mask'!A$2),N61-K61,"")</f>
        <v>0</v>
      </c>
      <c r="R61" s="39">
        <f>IF($A61&lt;=LEN('SRSF2 e2 - 2ry Str + Mask'!A$2),O61-L61,"")</f>
        <v>0</v>
      </c>
    </row>
    <row r="62" spans="1:18" ht="20" customHeight="1" x14ac:dyDescent="0.15">
      <c r="A62" s="36">
        <v>61</v>
      </c>
      <c r="B62" s="37" t="str">
        <f>IF($A62&lt;=LEN('SRSF2 e2 - 2ry Str + Mask'!A$2),MID('SRSF2 e2 - 2ry Str + Mask'!A$2,$A62,1),"")</f>
        <v>)</v>
      </c>
      <c r="C62" s="38" t="str">
        <f>IF($A62&lt;=LEN('SRSF2 e2 - 2ry Str + Mask'!B$2),MID('SRSF2 e2 - 2ry Str + Mask'!B$2,$A62,1),"")</f>
        <v>)</v>
      </c>
      <c r="D62" s="38" t="str">
        <f>IF($A62&lt;=LEN('SRSF2 e2 - 2ry Str + Mask'!C$2),MID('SRSF2 e2 - 2ry Str + Mask'!C$2,$A62,1),"")</f>
        <v>.</v>
      </c>
      <c r="E62" s="38" t="str">
        <f t="shared" si="0"/>
        <v>)</v>
      </c>
      <c r="F62" s="38" t="str">
        <f t="shared" si="7"/>
        <v>.......(((((((((((.(((..(((.((..............)).)))...))).))))</v>
      </c>
      <c r="G62" s="39">
        <f>IF($A62&lt;=LEN('SRSF2 e2 - 2ry Str + Mask'!A$2),SUMIF('SRSF2 e2 - HSF3.0'!E2:E342,"&lt;="&amp;$A62,'SRSF2 e2 - HSF3.0'!H2:H342)-SUMIF('SRSF2 e2 - HSF3.0'!G2:G342,"&lt;="&amp;$A62,'SRSF2 e2 - HSF3.0'!H2:H342),"")</f>
        <v>0.58333333333333326</v>
      </c>
      <c r="H62" s="39">
        <f>IF($A62&lt;=LEN('SRSF2 e2 - 2ry Str + Mask'!A$2),SUMIF('SRSF2 e2 - HSF3.0'!E2:E342,"&lt;="&amp;$A62,'SRSF2 e2 - HSF3.0'!I2:I342)-SUMIF('SRSF2 e2 - HSF3.0'!G2:G342,"&lt;="&amp;$A62,'SRSF2 e2 - HSF3.0'!I2:I342),"")</f>
        <v>-0.24999999999999994</v>
      </c>
      <c r="I62" s="39">
        <f>IF($A62&lt;=LEN('SRSF2 e2 - 2ry Str + Mask'!A$2),G62+H62,"")</f>
        <v>0.33333333333333331</v>
      </c>
      <c r="J62" s="39">
        <f t="shared" si="1"/>
        <v>0</v>
      </c>
      <c r="K62" s="39">
        <f t="shared" si="2"/>
        <v>0</v>
      </c>
      <c r="L62" s="39">
        <f t="shared" si="3"/>
        <v>0</v>
      </c>
      <c r="M62" s="39">
        <f t="shared" si="4"/>
        <v>0</v>
      </c>
      <c r="N62" s="39">
        <f t="shared" si="5"/>
        <v>0</v>
      </c>
      <c r="O62" s="39">
        <f t="shared" si="6"/>
        <v>0</v>
      </c>
      <c r="P62" s="39">
        <f>IF($A62&lt;=LEN('SRSF2 e2 - 2ry Str + Mask'!A$2),M62-J62,"")</f>
        <v>0</v>
      </c>
      <c r="Q62" s="39">
        <f>IF($A62&lt;=LEN('SRSF2 e2 - 2ry Str + Mask'!A$2),N62-K62,"")</f>
        <v>0</v>
      </c>
      <c r="R62" s="39">
        <f>IF($A62&lt;=LEN('SRSF2 e2 - 2ry Str + Mask'!A$2),O62-L62,"")</f>
        <v>0</v>
      </c>
    </row>
    <row r="63" spans="1:18" ht="20" customHeight="1" x14ac:dyDescent="0.15">
      <c r="A63" s="36">
        <v>62</v>
      </c>
      <c r="B63" s="37" t="str">
        <f>IF($A63&lt;=LEN('SRSF2 e2 - 2ry Str + Mask'!A$2),MID('SRSF2 e2 - 2ry Str + Mask'!A$2,$A63,1),"")</f>
        <v>)</v>
      </c>
      <c r="C63" s="38" t="str">
        <f>IF($A63&lt;=LEN('SRSF2 e2 - 2ry Str + Mask'!B$2),MID('SRSF2 e2 - 2ry Str + Mask'!B$2,$A63,1),"")</f>
        <v>)</v>
      </c>
      <c r="D63" s="38" t="str">
        <f>IF($A63&lt;=LEN('SRSF2 e2 - 2ry Str + Mask'!C$2),MID('SRSF2 e2 - 2ry Str + Mask'!C$2,$A63,1),"")</f>
        <v>.</v>
      </c>
      <c r="E63" s="38" t="str">
        <f t="shared" si="0"/>
        <v>)</v>
      </c>
      <c r="F63" s="38" t="str">
        <f t="shared" si="7"/>
        <v>.......(((((((((((.(((..(((.((..............)).)))...))).)))))</v>
      </c>
      <c r="G63" s="39">
        <f>IF($A63&lt;=LEN('SRSF2 e2 - 2ry Str + Mask'!A$2),SUMIF('SRSF2 e2 - HSF3.0'!E2:E342,"&lt;="&amp;$A63,'SRSF2 e2 - HSF3.0'!H2:H342)-SUMIF('SRSF2 e2 - HSF3.0'!G2:G342,"&lt;="&amp;$A63,'SRSF2 e2 - HSF3.0'!H2:H342),"")</f>
        <v>0.86904761904761885</v>
      </c>
      <c r="H63" s="39">
        <f>IF($A63&lt;=LEN('SRSF2 e2 - 2ry Str + Mask'!A$2),SUMIF('SRSF2 e2 - HSF3.0'!E2:E342,"&lt;="&amp;$A63,'SRSF2 e2 - HSF3.0'!I2:I342)-SUMIF('SRSF2 e2 - HSF3.0'!G2:G342,"&lt;="&amp;$A63,'SRSF2 e2 - HSF3.0'!I2:I342),"")</f>
        <v>-0.37499999999999994</v>
      </c>
      <c r="I63" s="39">
        <f>IF($A63&lt;=LEN('SRSF2 e2 - 2ry Str + Mask'!A$2),G63+H63,"")</f>
        <v>0.4940476190476189</v>
      </c>
      <c r="J63" s="39">
        <f t="shared" si="1"/>
        <v>0</v>
      </c>
      <c r="K63" s="39">
        <f t="shared" si="2"/>
        <v>0</v>
      </c>
      <c r="L63" s="39">
        <f t="shared" si="3"/>
        <v>0</v>
      </c>
      <c r="M63" s="39">
        <f t="shared" si="4"/>
        <v>0</v>
      </c>
      <c r="N63" s="39">
        <f t="shared" si="5"/>
        <v>0</v>
      </c>
      <c r="O63" s="39">
        <f t="shared" si="6"/>
        <v>0</v>
      </c>
      <c r="P63" s="39">
        <f>IF($A63&lt;=LEN('SRSF2 e2 - 2ry Str + Mask'!A$2),M63-J63,"")</f>
        <v>0</v>
      </c>
      <c r="Q63" s="39">
        <f>IF($A63&lt;=LEN('SRSF2 e2 - 2ry Str + Mask'!A$2),N63-K63,"")</f>
        <v>0</v>
      </c>
      <c r="R63" s="39">
        <f>IF($A63&lt;=LEN('SRSF2 e2 - 2ry Str + Mask'!A$2),O63-L63,"")</f>
        <v>0</v>
      </c>
    </row>
    <row r="64" spans="1:18" ht="20" customHeight="1" x14ac:dyDescent="0.15">
      <c r="A64" s="36">
        <v>63</v>
      </c>
      <c r="B64" s="37" t="str">
        <f>IF($A64&lt;=LEN('SRSF2 e2 - 2ry Str + Mask'!A$2),MID('SRSF2 e2 - 2ry Str + Mask'!A$2,$A64,1),"")</f>
        <v>)</v>
      </c>
      <c r="C64" s="38" t="str">
        <f>IF($A64&lt;=LEN('SRSF2 e2 - 2ry Str + Mask'!B$2),MID('SRSF2 e2 - 2ry Str + Mask'!B$2,$A64,1),"")</f>
        <v>)</v>
      </c>
      <c r="D64" s="38" t="str">
        <f>IF($A64&lt;=LEN('SRSF2 e2 - 2ry Str + Mask'!C$2),MID('SRSF2 e2 - 2ry Str + Mask'!C$2,$A64,1),"")</f>
        <v>.</v>
      </c>
      <c r="E64" s="38" t="str">
        <f t="shared" si="0"/>
        <v>)</v>
      </c>
      <c r="F64" s="38" t="str">
        <f t="shared" si="7"/>
        <v>.......(((((((((((.(((..(((.((..............)).)))...))).))))))</v>
      </c>
      <c r="G64" s="39">
        <f>IF($A64&lt;=LEN('SRSF2 e2 - 2ry Str + Mask'!A$2),SUMIF('SRSF2 e2 - HSF3.0'!E2:E342,"&lt;="&amp;$A64,'SRSF2 e2 - HSF3.0'!H2:H342)-SUMIF('SRSF2 e2 - HSF3.0'!G2:G342,"&lt;="&amp;$A64,'SRSF2 e2 - HSF3.0'!H2:H342),"")</f>
        <v>1.1190476190476188</v>
      </c>
      <c r="H64" s="39">
        <f>IF($A64&lt;=LEN('SRSF2 e2 - 2ry Str + Mask'!A$2),SUMIF('SRSF2 e2 - HSF3.0'!E2:E342,"&lt;="&amp;$A64,'SRSF2 e2 - HSF3.0'!I2:I342)-SUMIF('SRSF2 e2 - HSF3.0'!G2:G342,"&lt;="&amp;$A64,'SRSF2 e2 - HSF3.0'!I2:I342),"")</f>
        <v>-0.49999999999999994</v>
      </c>
      <c r="I64" s="39">
        <f>IF($A64&lt;=LEN('SRSF2 e2 - 2ry Str + Mask'!A$2),G64+H64,"")</f>
        <v>0.61904761904761885</v>
      </c>
      <c r="J64" s="39">
        <f t="shared" si="1"/>
        <v>0</v>
      </c>
      <c r="K64" s="39">
        <f t="shared" si="2"/>
        <v>0</v>
      </c>
      <c r="L64" s="39">
        <f t="shared" si="3"/>
        <v>0</v>
      </c>
      <c r="M64" s="39">
        <f t="shared" si="4"/>
        <v>0</v>
      </c>
      <c r="N64" s="39">
        <f t="shared" si="5"/>
        <v>0</v>
      </c>
      <c r="O64" s="39">
        <f t="shared" si="6"/>
        <v>0</v>
      </c>
      <c r="P64" s="39">
        <f>IF($A64&lt;=LEN('SRSF2 e2 - 2ry Str + Mask'!A$2),M64-J64,"")</f>
        <v>0</v>
      </c>
      <c r="Q64" s="39">
        <f>IF($A64&lt;=LEN('SRSF2 e2 - 2ry Str + Mask'!A$2),N64-K64,"")</f>
        <v>0</v>
      </c>
      <c r="R64" s="39">
        <f>IF($A64&lt;=LEN('SRSF2 e2 - 2ry Str + Mask'!A$2),O64-L64,"")</f>
        <v>0</v>
      </c>
    </row>
    <row r="65" spans="1:18" ht="20" customHeight="1" x14ac:dyDescent="0.15">
      <c r="A65" s="36">
        <v>64</v>
      </c>
      <c r="B65" s="37" t="str">
        <f>IF($A65&lt;=LEN('SRSF2 e2 - 2ry Str + Mask'!A$2),MID('SRSF2 e2 - 2ry Str + Mask'!A$2,$A65,1),"")</f>
        <v>)</v>
      </c>
      <c r="C65" s="38" t="str">
        <f>IF($A65&lt;=LEN('SRSF2 e2 - 2ry Str + Mask'!B$2),MID('SRSF2 e2 - 2ry Str + Mask'!B$2,$A65,1),"")</f>
        <v>)</v>
      </c>
      <c r="D65" s="38" t="str">
        <f>IF($A65&lt;=LEN('SRSF2 e2 - 2ry Str + Mask'!C$2),MID('SRSF2 e2 - 2ry Str + Mask'!C$2,$A65,1),"")</f>
        <v>.</v>
      </c>
      <c r="E65" s="38" t="str">
        <f t="shared" si="0"/>
        <v>)</v>
      </c>
      <c r="F65" s="38" t="str">
        <f t="shared" si="7"/>
        <v>.......(((((((((((.(((..(((.((..............)).)))...))).)))))))</v>
      </c>
      <c r="G65" s="39">
        <f>IF($A65&lt;=LEN('SRSF2 e2 - 2ry Str + Mask'!A$2),SUMIF('SRSF2 e2 - HSF3.0'!E2:E342,"&lt;="&amp;$A65,'SRSF2 e2 - HSF3.0'!H2:H342)-SUMIF('SRSF2 e2 - HSF3.0'!G2:G342,"&lt;="&amp;$A65,'SRSF2 e2 - HSF3.0'!H2:H342),"")</f>
        <v>1.1190476190476188</v>
      </c>
      <c r="H65" s="39">
        <f>IF($A65&lt;=LEN('SRSF2 e2 - 2ry Str + Mask'!A$2),SUMIF('SRSF2 e2 - HSF3.0'!E2:E342,"&lt;="&amp;$A65,'SRSF2 e2 - HSF3.0'!I2:I342)-SUMIF('SRSF2 e2 - HSF3.0'!G2:G342,"&lt;="&amp;$A65,'SRSF2 e2 - HSF3.0'!I2:I342),"")</f>
        <v>-0.49999999999999994</v>
      </c>
      <c r="I65" s="39">
        <f>IF($A65&lt;=LEN('SRSF2 e2 - 2ry Str + Mask'!A$2),G65+H65,"")</f>
        <v>0.61904761904761885</v>
      </c>
      <c r="J65" s="39">
        <f t="shared" si="1"/>
        <v>0</v>
      </c>
      <c r="K65" s="39">
        <f t="shared" si="2"/>
        <v>0</v>
      </c>
      <c r="L65" s="39">
        <f t="shared" si="3"/>
        <v>0</v>
      </c>
      <c r="M65" s="39">
        <f t="shared" si="4"/>
        <v>0</v>
      </c>
      <c r="N65" s="39">
        <f t="shared" si="5"/>
        <v>0</v>
      </c>
      <c r="O65" s="39">
        <f t="shared" si="6"/>
        <v>0</v>
      </c>
      <c r="P65" s="39">
        <f>IF($A65&lt;=LEN('SRSF2 e2 - 2ry Str + Mask'!A$2),M65-J65,"")</f>
        <v>0</v>
      </c>
      <c r="Q65" s="39">
        <f>IF($A65&lt;=LEN('SRSF2 e2 - 2ry Str + Mask'!A$2),N65-K65,"")</f>
        <v>0</v>
      </c>
      <c r="R65" s="39">
        <f>IF($A65&lt;=LEN('SRSF2 e2 - 2ry Str + Mask'!A$2),O65-L65,"")</f>
        <v>0</v>
      </c>
    </row>
    <row r="66" spans="1:18" ht="20" customHeight="1" x14ac:dyDescent="0.15">
      <c r="A66" s="36">
        <v>65</v>
      </c>
      <c r="B66" s="37" t="str">
        <f>IF($A66&lt;=LEN('SRSF2 e2 - 2ry Str + Mask'!A$2),MID('SRSF2 e2 - 2ry Str + Mask'!A$2,$A66,1),"")</f>
        <v>)</v>
      </c>
      <c r="C66" s="38" t="str">
        <f>IF($A66&lt;=LEN('SRSF2 e2 - 2ry Str + Mask'!B$2),MID('SRSF2 e2 - 2ry Str + Mask'!B$2,$A66,1),"")</f>
        <v>)</v>
      </c>
      <c r="D66" s="38" t="str">
        <f>IF($A66&lt;=LEN('SRSF2 e2 - 2ry Str + Mask'!C$2),MID('SRSF2 e2 - 2ry Str + Mask'!C$2,$A66,1),"")</f>
        <v>.</v>
      </c>
      <c r="E66" s="38" t="str">
        <f t="shared" ref="E66:E129" si="8">IF(D66="x","|",C66)</f>
        <v>)</v>
      </c>
      <c r="F66" s="38" t="str">
        <f t="shared" si="7"/>
        <v>.......(((((((((((.(((..(((.((..............)).)))...))).))))))))</v>
      </c>
      <c r="G66" s="39">
        <f>IF($A66&lt;=LEN('SRSF2 e2 - 2ry Str + Mask'!A$2),SUMIF('SRSF2 e2 - HSF3.0'!E2:E342,"&lt;="&amp;$A66,'SRSF2 e2 - HSF3.0'!H2:H342)-SUMIF('SRSF2 e2 - HSF3.0'!G2:G342,"&lt;="&amp;$A66,'SRSF2 e2 - HSF3.0'!H2:H342),"")</f>
        <v>1.1190476190476188</v>
      </c>
      <c r="H66" s="39">
        <f>IF($A66&lt;=LEN('SRSF2 e2 - 2ry Str + Mask'!A$2),SUMIF('SRSF2 e2 - HSF3.0'!E2:E342,"&lt;="&amp;$A66,'SRSF2 e2 - HSF3.0'!I2:I342)-SUMIF('SRSF2 e2 - HSF3.0'!G2:G342,"&lt;="&amp;$A66,'SRSF2 e2 - HSF3.0'!I2:I342),"")</f>
        <v>-0.37499999999999994</v>
      </c>
      <c r="I66" s="39">
        <f>IF($A66&lt;=LEN('SRSF2 e2 - 2ry Str + Mask'!A$2),G66+H66,"")</f>
        <v>0.74404761904761885</v>
      </c>
      <c r="J66" s="39">
        <f t="shared" ref="J66:J129" si="9">IF(OR(B66=".",B66=""),G66,0)</f>
        <v>0</v>
      </c>
      <c r="K66" s="39">
        <f t="shared" ref="K66:K129" si="10">IF(OR(B66=".",B66=""),H66,0)</f>
        <v>0</v>
      </c>
      <c r="L66" s="39">
        <f t="shared" ref="L66:L129" si="11">IF(OR(B66=".",B66=""),I66,0)</f>
        <v>0</v>
      </c>
      <c r="M66" s="39">
        <f t="shared" ref="M66:M129" si="12">IF(OR(E66=".",E66=""),G66,0)</f>
        <v>0</v>
      </c>
      <c r="N66" s="39">
        <f t="shared" ref="N66:N129" si="13">IF(OR(E66=".",E66=""),H66,0)</f>
        <v>0</v>
      </c>
      <c r="O66" s="39">
        <f t="shared" ref="O66:O129" si="14">IF(OR(E66=".",E66=""),I66,0)</f>
        <v>0</v>
      </c>
      <c r="P66" s="39">
        <f>IF($A66&lt;=LEN('SRSF2 e2 - 2ry Str + Mask'!A$2),M66-J66,"")</f>
        <v>0</v>
      </c>
      <c r="Q66" s="39">
        <f>IF($A66&lt;=LEN('SRSF2 e2 - 2ry Str + Mask'!A$2),N66-K66,"")</f>
        <v>0</v>
      </c>
      <c r="R66" s="39">
        <f>IF($A66&lt;=LEN('SRSF2 e2 - 2ry Str + Mask'!A$2),O66-L66,"")</f>
        <v>0</v>
      </c>
    </row>
    <row r="67" spans="1:18" ht="20" customHeight="1" x14ac:dyDescent="0.15">
      <c r="A67" s="36">
        <v>66</v>
      </c>
      <c r="B67" s="37" t="str">
        <f>IF($A67&lt;=LEN('SRSF2 e2 - 2ry Str + Mask'!A$2),MID('SRSF2 e2 - 2ry Str + Mask'!A$2,$A67,1),"")</f>
        <v>)</v>
      </c>
      <c r="C67" s="38" t="str">
        <f>IF($A67&lt;=LEN('SRSF2 e2 - 2ry Str + Mask'!B$2),MID('SRSF2 e2 - 2ry Str + Mask'!B$2,$A67,1),"")</f>
        <v>)</v>
      </c>
      <c r="D67" s="38" t="str">
        <f>IF($A67&lt;=LEN('SRSF2 e2 - 2ry Str + Mask'!C$2),MID('SRSF2 e2 - 2ry Str + Mask'!C$2,$A67,1),"")</f>
        <v>.</v>
      </c>
      <c r="E67" s="38" t="str">
        <f t="shared" si="8"/>
        <v>)</v>
      </c>
      <c r="F67" s="38" t="str">
        <f t="shared" ref="F67:F130" si="15">CONCATENATE(F66,E67)</f>
        <v>.......(((((((((((.(((..(((.((..............)).)))...))).)))))))))</v>
      </c>
      <c r="G67" s="39">
        <f>IF($A67&lt;=LEN('SRSF2 e2 - 2ry Str + Mask'!A$2),SUMIF('SRSF2 e2 - HSF3.0'!E2:E342,"&lt;="&amp;$A67,'SRSF2 e2 - HSF3.0'!H2:H342)-SUMIF('SRSF2 e2 - HSF3.0'!G2:G342,"&lt;="&amp;$A67,'SRSF2 e2 - HSF3.0'!H2:H342),"")</f>
        <v>1.2619047619047619</v>
      </c>
      <c r="H67" s="39">
        <f>IF($A67&lt;=LEN('SRSF2 e2 - 2ry Str + Mask'!A$2),SUMIF('SRSF2 e2 - HSF3.0'!E2:E342,"&lt;="&amp;$A67,'SRSF2 e2 - HSF3.0'!I2:I342)-SUMIF('SRSF2 e2 - HSF3.0'!G2:G342,"&lt;="&amp;$A67,'SRSF2 e2 - HSF3.0'!I2:I342),"")</f>
        <v>-0.37499999999999994</v>
      </c>
      <c r="I67" s="39">
        <f>IF($A67&lt;=LEN('SRSF2 e2 - 2ry Str + Mask'!A$2),G67+H67,"")</f>
        <v>0.88690476190476186</v>
      </c>
      <c r="J67" s="39">
        <f t="shared" si="9"/>
        <v>0</v>
      </c>
      <c r="K67" s="39">
        <f t="shared" si="10"/>
        <v>0</v>
      </c>
      <c r="L67" s="39">
        <f t="shared" si="11"/>
        <v>0</v>
      </c>
      <c r="M67" s="39">
        <f t="shared" si="12"/>
        <v>0</v>
      </c>
      <c r="N67" s="39">
        <f t="shared" si="13"/>
        <v>0</v>
      </c>
      <c r="O67" s="39">
        <f t="shared" si="14"/>
        <v>0</v>
      </c>
      <c r="P67" s="39">
        <f>IF($A67&lt;=LEN('SRSF2 e2 - 2ry Str + Mask'!A$2),M67-J67,"")</f>
        <v>0</v>
      </c>
      <c r="Q67" s="39">
        <f>IF($A67&lt;=LEN('SRSF2 e2 - 2ry Str + Mask'!A$2),N67-K67,"")</f>
        <v>0</v>
      </c>
      <c r="R67" s="39">
        <f>IF($A67&lt;=LEN('SRSF2 e2 - 2ry Str + Mask'!A$2),O67-L67,"")</f>
        <v>0</v>
      </c>
    </row>
    <row r="68" spans="1:18" ht="20" customHeight="1" x14ac:dyDescent="0.15">
      <c r="A68" s="36">
        <v>67</v>
      </c>
      <c r="B68" s="37" t="str">
        <f>IF($A68&lt;=LEN('SRSF2 e2 - 2ry Str + Mask'!A$2),MID('SRSF2 e2 - 2ry Str + Mask'!A$2,$A68,1),"")</f>
        <v>)</v>
      </c>
      <c r="C68" s="38" t="str">
        <f>IF($A68&lt;=LEN('SRSF2 e2 - 2ry Str + Mask'!B$2),MID('SRSF2 e2 - 2ry Str + Mask'!B$2,$A68,1),"")</f>
        <v>)</v>
      </c>
      <c r="D68" s="38" t="str">
        <f>IF($A68&lt;=LEN('SRSF2 e2 - 2ry Str + Mask'!C$2),MID('SRSF2 e2 - 2ry Str + Mask'!C$2,$A68,1),"")</f>
        <v>.</v>
      </c>
      <c r="E68" s="38" t="str">
        <f t="shared" si="8"/>
        <v>)</v>
      </c>
      <c r="F68" s="38" t="str">
        <f t="shared" si="15"/>
        <v>.......(((((((((((.(((..(((.((..............)).)))...))).))))))))))</v>
      </c>
      <c r="G68" s="39">
        <f>IF($A68&lt;=LEN('SRSF2 e2 - 2ry Str + Mask'!A$2),SUMIF('SRSF2 e2 - HSF3.0'!E2:E342,"&lt;="&amp;$A68,'SRSF2 e2 - HSF3.0'!H2:H342)-SUMIF('SRSF2 e2 - HSF3.0'!G2:G342,"&lt;="&amp;$A68,'SRSF2 e2 - HSF3.0'!H2:H342),"")</f>
        <v>1.2619047619047619</v>
      </c>
      <c r="H68" s="39">
        <f>IF($A68&lt;=LEN('SRSF2 e2 - 2ry Str + Mask'!A$2),SUMIF('SRSF2 e2 - HSF3.0'!E2:E342,"&lt;="&amp;$A68,'SRSF2 e2 - HSF3.0'!I2:I342)-SUMIF('SRSF2 e2 - HSF3.0'!G2:G342,"&lt;="&amp;$A68,'SRSF2 e2 - HSF3.0'!I2:I342),"")</f>
        <v>-0.37499999999999994</v>
      </c>
      <c r="I68" s="39">
        <f>IF($A68&lt;=LEN('SRSF2 e2 - 2ry Str + Mask'!A$2),G68+H68,"")</f>
        <v>0.88690476190476186</v>
      </c>
      <c r="J68" s="39">
        <f t="shared" si="9"/>
        <v>0</v>
      </c>
      <c r="K68" s="39">
        <f t="shared" si="10"/>
        <v>0</v>
      </c>
      <c r="L68" s="39">
        <f t="shared" si="11"/>
        <v>0</v>
      </c>
      <c r="M68" s="39">
        <f t="shared" si="12"/>
        <v>0</v>
      </c>
      <c r="N68" s="39">
        <f t="shared" si="13"/>
        <v>0</v>
      </c>
      <c r="O68" s="39">
        <f t="shared" si="14"/>
        <v>0</v>
      </c>
      <c r="P68" s="39">
        <f>IF($A68&lt;=LEN('SRSF2 e2 - 2ry Str + Mask'!A$2),M68-J68,"")</f>
        <v>0</v>
      </c>
      <c r="Q68" s="39">
        <f>IF($A68&lt;=LEN('SRSF2 e2 - 2ry Str + Mask'!A$2),N68-K68,"")</f>
        <v>0</v>
      </c>
      <c r="R68" s="39">
        <f>IF($A68&lt;=LEN('SRSF2 e2 - 2ry Str + Mask'!A$2),O68-L68,"")</f>
        <v>0</v>
      </c>
    </row>
    <row r="69" spans="1:18" ht="20" customHeight="1" x14ac:dyDescent="0.15">
      <c r="A69" s="36">
        <v>68</v>
      </c>
      <c r="B69" s="37" t="str">
        <f>IF($A69&lt;=LEN('SRSF2 e2 - 2ry Str + Mask'!A$2),MID('SRSF2 e2 - 2ry Str + Mask'!A$2,$A69,1),"")</f>
        <v>)</v>
      </c>
      <c r="C69" s="38" t="str">
        <f>IF($A69&lt;=LEN('SRSF2 e2 - 2ry Str + Mask'!B$2),MID('SRSF2 e2 - 2ry Str + Mask'!B$2,$A69,1),"")</f>
        <v>)</v>
      </c>
      <c r="D69" s="38" t="str">
        <f>IF($A69&lt;=LEN('SRSF2 e2 - 2ry Str + Mask'!C$2),MID('SRSF2 e2 - 2ry Str + Mask'!C$2,$A69,1),"")</f>
        <v>.</v>
      </c>
      <c r="E69" s="38" t="str">
        <f t="shared" si="8"/>
        <v>)</v>
      </c>
      <c r="F69" s="38" t="str">
        <f t="shared" si="15"/>
        <v>.......(((((((((((.(((..(((.((..............)).)))...))).)))))))))))</v>
      </c>
      <c r="G69" s="39">
        <f>IF($A69&lt;=LEN('SRSF2 e2 - 2ry Str + Mask'!A$2),SUMIF('SRSF2 e2 - HSF3.0'!E2:E342,"&lt;="&amp;$A69,'SRSF2 e2 - HSF3.0'!H2:H342)-SUMIF('SRSF2 e2 - HSF3.0'!G2:G342,"&lt;="&amp;$A69,'SRSF2 e2 - HSF3.0'!H2:H342),"")</f>
        <v>1.589285714285714</v>
      </c>
      <c r="H69" s="39">
        <f>IF($A69&lt;=LEN('SRSF2 e2 - 2ry Str + Mask'!A$2),SUMIF('SRSF2 e2 - HSF3.0'!E2:E342,"&lt;="&amp;$A69,'SRSF2 e2 - HSF3.0'!I2:I342)-SUMIF('SRSF2 e2 - HSF3.0'!G2:G342,"&lt;="&amp;$A69,'SRSF2 e2 - HSF3.0'!I2:I342),"")</f>
        <v>-0.49999999999999994</v>
      </c>
      <c r="I69" s="39">
        <f>IF($A69&lt;=LEN('SRSF2 e2 - 2ry Str + Mask'!A$2),G69+H69,"")</f>
        <v>1.089285714285714</v>
      </c>
      <c r="J69" s="39">
        <f t="shared" si="9"/>
        <v>0</v>
      </c>
      <c r="K69" s="39">
        <f t="shared" si="10"/>
        <v>0</v>
      </c>
      <c r="L69" s="39">
        <f t="shared" si="11"/>
        <v>0</v>
      </c>
      <c r="M69" s="39">
        <f t="shared" si="12"/>
        <v>0</v>
      </c>
      <c r="N69" s="39">
        <f t="shared" si="13"/>
        <v>0</v>
      </c>
      <c r="O69" s="39">
        <f t="shared" si="14"/>
        <v>0</v>
      </c>
      <c r="P69" s="39">
        <f>IF($A69&lt;=LEN('SRSF2 e2 - 2ry Str + Mask'!A$2),M69-J69,"")</f>
        <v>0</v>
      </c>
      <c r="Q69" s="39">
        <f>IF($A69&lt;=LEN('SRSF2 e2 - 2ry Str + Mask'!A$2),N69-K69,"")</f>
        <v>0</v>
      </c>
      <c r="R69" s="39">
        <f>IF($A69&lt;=LEN('SRSF2 e2 - 2ry Str + Mask'!A$2),O69-L69,"")</f>
        <v>0</v>
      </c>
    </row>
    <row r="70" spans="1:18" ht="20" customHeight="1" x14ac:dyDescent="0.15">
      <c r="A70" s="36">
        <v>69</v>
      </c>
      <c r="B70" s="37" t="str">
        <f>IF($A70&lt;=LEN('SRSF2 e2 - 2ry Str + Mask'!A$2),MID('SRSF2 e2 - 2ry Str + Mask'!A$2,$A70,1),"")</f>
        <v>.</v>
      </c>
      <c r="C70" s="38" t="str">
        <f>IF($A70&lt;=LEN('SRSF2 e2 - 2ry Str + Mask'!B$2),MID('SRSF2 e2 - 2ry Str + Mask'!B$2,$A70,1),"")</f>
        <v>.</v>
      </c>
      <c r="D70" s="38" t="str">
        <f>IF($A70&lt;=LEN('SRSF2 e2 - 2ry Str + Mask'!C$2),MID('SRSF2 e2 - 2ry Str + Mask'!C$2,$A70,1),"")</f>
        <v>.</v>
      </c>
      <c r="E70" s="38" t="str">
        <f t="shared" si="8"/>
        <v>.</v>
      </c>
      <c r="F70" s="38" t="str">
        <f t="shared" si="15"/>
        <v>.......(((((((((((.(((..(((.((..............)).)))...))).))))))))))).</v>
      </c>
      <c r="G70" s="39">
        <f>IF($A70&lt;=LEN('SRSF2 e2 - 2ry Str + Mask'!A$2),SUMIF('SRSF2 e2 - HSF3.0'!E2:E342,"&lt;="&amp;$A70,'SRSF2 e2 - HSF3.0'!H2:H342)-SUMIF('SRSF2 e2 - HSF3.0'!G2:G342,"&lt;="&amp;$A70,'SRSF2 e2 - HSF3.0'!H2:H342),"")</f>
        <v>1.3452380952380949</v>
      </c>
      <c r="H70" s="39">
        <f>IF($A70&lt;=LEN('SRSF2 e2 - 2ry Str + Mask'!A$2),SUMIF('SRSF2 e2 - HSF3.0'!E2:E342,"&lt;="&amp;$A70,'SRSF2 e2 - HSF3.0'!I2:I342)-SUMIF('SRSF2 e2 - HSF3.0'!G2:G342,"&lt;="&amp;$A70,'SRSF2 e2 - HSF3.0'!I2:I342),"")</f>
        <v>-0.375</v>
      </c>
      <c r="I70" s="39">
        <f>IF($A70&lt;=LEN('SRSF2 e2 - 2ry Str + Mask'!A$2),G70+H70,"")</f>
        <v>0.9702380952380949</v>
      </c>
      <c r="J70" s="39">
        <f t="shared" si="9"/>
        <v>1.3452380952380949</v>
      </c>
      <c r="K70" s="39">
        <f t="shared" si="10"/>
        <v>-0.375</v>
      </c>
      <c r="L70" s="39">
        <f t="shared" si="11"/>
        <v>0.9702380952380949</v>
      </c>
      <c r="M70" s="39">
        <f t="shared" si="12"/>
        <v>1.3452380952380949</v>
      </c>
      <c r="N70" s="39">
        <f t="shared" si="13"/>
        <v>-0.375</v>
      </c>
      <c r="O70" s="39">
        <f t="shared" si="14"/>
        <v>0.9702380952380949</v>
      </c>
      <c r="P70" s="39">
        <f>IF($A70&lt;=LEN('SRSF2 e2 - 2ry Str + Mask'!A$2),M70-J70,"")</f>
        <v>0</v>
      </c>
      <c r="Q70" s="39">
        <f>IF($A70&lt;=LEN('SRSF2 e2 - 2ry Str + Mask'!A$2),N70-K70,"")</f>
        <v>0</v>
      </c>
      <c r="R70" s="39">
        <f>IF($A70&lt;=LEN('SRSF2 e2 - 2ry Str + Mask'!A$2),O70-L70,"")</f>
        <v>0</v>
      </c>
    </row>
    <row r="71" spans="1:18" ht="20" customHeight="1" x14ac:dyDescent="0.15">
      <c r="A71" s="36">
        <v>70</v>
      </c>
      <c r="B71" s="37" t="str">
        <f>IF($A71&lt;=LEN('SRSF2 e2 - 2ry Str + Mask'!A$2),MID('SRSF2 e2 - 2ry Str + Mask'!A$2,$A71,1),"")</f>
        <v>.</v>
      </c>
      <c r="C71" s="38" t="str">
        <f>IF($A71&lt;=LEN('SRSF2 e2 - 2ry Str + Mask'!B$2),MID('SRSF2 e2 - 2ry Str + Mask'!B$2,$A71,1),"")</f>
        <v>.</v>
      </c>
      <c r="D71" s="38" t="str">
        <f>IF($A71&lt;=LEN('SRSF2 e2 - 2ry Str + Mask'!C$2),MID('SRSF2 e2 - 2ry Str + Mask'!C$2,$A71,1),"")</f>
        <v>.</v>
      </c>
      <c r="E71" s="38" t="str">
        <f t="shared" si="8"/>
        <v>.</v>
      </c>
      <c r="F71" s="38" t="str">
        <f t="shared" si="15"/>
        <v>.......(((((((((((.(((..(((.((..............)).)))...))).)))))))))))..</v>
      </c>
      <c r="G71" s="39">
        <f>IF($A71&lt;=LEN('SRSF2 e2 - 2ry Str + Mask'!A$2),SUMIF('SRSF2 e2 - HSF3.0'!E2:E342,"&lt;="&amp;$A71,'SRSF2 e2 - HSF3.0'!H2:H342)-SUMIF('SRSF2 e2 - HSF3.0'!G2:G342,"&lt;="&amp;$A71,'SRSF2 e2 - HSF3.0'!H2:H342),"")</f>
        <v>1.5119047619047614</v>
      </c>
      <c r="H71" s="39">
        <f>IF($A71&lt;=LEN('SRSF2 e2 - 2ry Str + Mask'!A$2),SUMIF('SRSF2 e2 - HSF3.0'!E2:E342,"&lt;="&amp;$A71,'SRSF2 e2 - HSF3.0'!I2:I342)-SUMIF('SRSF2 e2 - HSF3.0'!G2:G342,"&lt;="&amp;$A71,'SRSF2 e2 - HSF3.0'!I2:I342),"")</f>
        <v>-0.25</v>
      </c>
      <c r="I71" s="39">
        <f>IF($A71&lt;=LEN('SRSF2 e2 - 2ry Str + Mask'!A$2),G71+H71,"")</f>
        <v>1.2619047619047614</v>
      </c>
      <c r="J71" s="39">
        <f t="shared" si="9"/>
        <v>1.5119047619047614</v>
      </c>
      <c r="K71" s="39">
        <f t="shared" si="10"/>
        <v>-0.25</v>
      </c>
      <c r="L71" s="39">
        <f t="shared" si="11"/>
        <v>1.2619047619047614</v>
      </c>
      <c r="M71" s="39">
        <f t="shared" si="12"/>
        <v>1.5119047619047614</v>
      </c>
      <c r="N71" s="39">
        <f t="shared" si="13"/>
        <v>-0.25</v>
      </c>
      <c r="O71" s="39">
        <f t="shared" si="14"/>
        <v>1.2619047619047614</v>
      </c>
      <c r="P71" s="39">
        <f>IF($A71&lt;=LEN('SRSF2 e2 - 2ry Str + Mask'!A$2),M71-J71,"")</f>
        <v>0</v>
      </c>
      <c r="Q71" s="39">
        <f>IF($A71&lt;=LEN('SRSF2 e2 - 2ry Str + Mask'!A$2),N71-K71,"")</f>
        <v>0</v>
      </c>
      <c r="R71" s="39">
        <f>IF($A71&lt;=LEN('SRSF2 e2 - 2ry Str + Mask'!A$2),O71-L71,"")</f>
        <v>0</v>
      </c>
    </row>
    <row r="72" spans="1:18" ht="20" customHeight="1" x14ac:dyDescent="0.15">
      <c r="A72" s="36">
        <v>71</v>
      </c>
      <c r="B72" s="37" t="str">
        <f>IF($A72&lt;=LEN('SRSF2 e2 - 2ry Str + Mask'!A$2),MID('SRSF2 e2 - 2ry Str + Mask'!A$2,$A72,1),"")</f>
        <v>.</v>
      </c>
      <c r="C72" s="38" t="str">
        <f>IF($A72&lt;=LEN('SRSF2 e2 - 2ry Str + Mask'!B$2),MID('SRSF2 e2 - 2ry Str + Mask'!B$2,$A72,1),"")</f>
        <v>.</v>
      </c>
      <c r="D72" s="38" t="str">
        <f>IF($A72&lt;=LEN('SRSF2 e2 - 2ry Str + Mask'!C$2),MID('SRSF2 e2 - 2ry Str + Mask'!C$2,$A72,1),"")</f>
        <v>.</v>
      </c>
      <c r="E72" s="38" t="str">
        <f t="shared" si="8"/>
        <v>.</v>
      </c>
      <c r="F72" s="38" t="str">
        <f t="shared" si="15"/>
        <v>.......(((((((((((.(((..(((.((..............)).)))...))).)))))))))))...</v>
      </c>
      <c r="G72" s="39">
        <f>IF($A72&lt;=LEN('SRSF2 e2 - 2ry Str + Mask'!A$2),SUMIF('SRSF2 e2 - HSF3.0'!E2:E342,"&lt;="&amp;$A72,'SRSF2 e2 - HSF3.0'!H2:H342)-SUMIF('SRSF2 e2 - HSF3.0'!G2:G342,"&lt;="&amp;$A72,'SRSF2 e2 - HSF3.0'!H2:H342),"")</f>
        <v>1.4285714285714279</v>
      </c>
      <c r="H72" s="39">
        <f>IF($A72&lt;=LEN('SRSF2 e2 - 2ry Str + Mask'!A$2),SUMIF('SRSF2 e2 - HSF3.0'!E2:E342,"&lt;="&amp;$A72,'SRSF2 e2 - HSF3.0'!I2:I342)-SUMIF('SRSF2 e2 - HSF3.0'!G2:G342,"&lt;="&amp;$A72,'SRSF2 e2 - HSF3.0'!I2:I342),"")</f>
        <v>-0.125</v>
      </c>
      <c r="I72" s="39">
        <f>IF($A72&lt;=LEN('SRSF2 e2 - 2ry Str + Mask'!A$2),G72+H72,"")</f>
        <v>1.3035714285714279</v>
      </c>
      <c r="J72" s="39">
        <f t="shared" si="9"/>
        <v>1.4285714285714279</v>
      </c>
      <c r="K72" s="39">
        <f t="shared" si="10"/>
        <v>-0.125</v>
      </c>
      <c r="L72" s="39">
        <f t="shared" si="11"/>
        <v>1.3035714285714279</v>
      </c>
      <c r="M72" s="39">
        <f t="shared" si="12"/>
        <v>1.4285714285714279</v>
      </c>
      <c r="N72" s="39">
        <f t="shared" si="13"/>
        <v>-0.125</v>
      </c>
      <c r="O72" s="39">
        <f t="shared" si="14"/>
        <v>1.3035714285714279</v>
      </c>
      <c r="P72" s="39">
        <f>IF($A72&lt;=LEN('SRSF2 e2 - 2ry Str + Mask'!A$2),M72-J72,"")</f>
        <v>0</v>
      </c>
      <c r="Q72" s="39">
        <f>IF($A72&lt;=LEN('SRSF2 e2 - 2ry Str + Mask'!A$2),N72-K72,"")</f>
        <v>0</v>
      </c>
      <c r="R72" s="39">
        <f>IF($A72&lt;=LEN('SRSF2 e2 - 2ry Str + Mask'!A$2),O72-L72,"")</f>
        <v>0</v>
      </c>
    </row>
    <row r="73" spans="1:18" ht="20" customHeight="1" x14ac:dyDescent="0.15">
      <c r="A73" s="36">
        <v>72</v>
      </c>
      <c r="B73" s="37" t="str">
        <f>IF($A73&lt;=LEN('SRSF2 e2 - 2ry Str + Mask'!A$2),MID('SRSF2 e2 - 2ry Str + Mask'!A$2,$A73,1),"")</f>
        <v>.</v>
      </c>
      <c r="C73" s="38" t="str">
        <f>IF($A73&lt;=LEN('SRSF2 e2 - 2ry Str + Mask'!B$2),MID('SRSF2 e2 - 2ry Str + Mask'!B$2,$A73,1),"")</f>
        <v>.</v>
      </c>
      <c r="D73" s="38" t="str">
        <f>IF($A73&lt;=LEN('SRSF2 e2 - 2ry Str + Mask'!C$2),MID('SRSF2 e2 - 2ry Str + Mask'!C$2,$A73,1),"")</f>
        <v>.</v>
      </c>
      <c r="E73" s="38" t="str">
        <f t="shared" si="8"/>
        <v>.</v>
      </c>
      <c r="F73" s="38" t="str">
        <f t="shared" si="15"/>
        <v>.......(((((((((((.(((..(((.((..............)).)))...))).)))))))))))....</v>
      </c>
      <c r="G73" s="39">
        <f>IF($A73&lt;=LEN('SRSF2 e2 - 2ry Str + Mask'!A$2),SUMIF('SRSF2 e2 - HSF3.0'!E2:E342,"&lt;="&amp;$A73,'SRSF2 e2 - HSF3.0'!H2:H342)-SUMIF('SRSF2 e2 - HSF3.0'!G2:G342,"&lt;="&amp;$A73,'SRSF2 e2 - HSF3.0'!H2:H342),"")</f>
        <v>1.2619047619047612</v>
      </c>
      <c r="H73" s="39">
        <f>IF($A73&lt;=LEN('SRSF2 e2 - 2ry Str + Mask'!A$2),SUMIF('SRSF2 e2 - HSF3.0'!E2:E342,"&lt;="&amp;$A73,'SRSF2 e2 - HSF3.0'!I2:I342)-SUMIF('SRSF2 e2 - HSF3.0'!G2:G342,"&lt;="&amp;$A73,'SRSF2 e2 - HSF3.0'!I2:I342),"")</f>
        <v>-0.125</v>
      </c>
      <c r="I73" s="39">
        <f>IF($A73&lt;=LEN('SRSF2 e2 - 2ry Str + Mask'!A$2),G73+H73,"")</f>
        <v>1.1369047619047612</v>
      </c>
      <c r="J73" s="39">
        <f t="shared" si="9"/>
        <v>1.2619047619047612</v>
      </c>
      <c r="K73" s="39">
        <f t="shared" si="10"/>
        <v>-0.125</v>
      </c>
      <c r="L73" s="39">
        <f t="shared" si="11"/>
        <v>1.1369047619047612</v>
      </c>
      <c r="M73" s="39">
        <f t="shared" si="12"/>
        <v>1.2619047619047612</v>
      </c>
      <c r="N73" s="39">
        <f t="shared" si="13"/>
        <v>-0.125</v>
      </c>
      <c r="O73" s="39">
        <f t="shared" si="14"/>
        <v>1.1369047619047612</v>
      </c>
      <c r="P73" s="39">
        <f>IF($A73&lt;=LEN('SRSF2 e2 - 2ry Str + Mask'!A$2),M73-J73,"")</f>
        <v>0</v>
      </c>
      <c r="Q73" s="39">
        <f>IF($A73&lt;=LEN('SRSF2 e2 - 2ry Str + Mask'!A$2),N73-K73,"")</f>
        <v>0</v>
      </c>
      <c r="R73" s="39">
        <f>IF($A73&lt;=LEN('SRSF2 e2 - 2ry Str + Mask'!A$2),O73-L73,"")</f>
        <v>0</v>
      </c>
    </row>
    <row r="74" spans="1:18" ht="20" customHeight="1" x14ac:dyDescent="0.15">
      <c r="A74" s="36">
        <v>73</v>
      </c>
      <c r="B74" s="37" t="str">
        <f>IF($A74&lt;=LEN('SRSF2 e2 - 2ry Str + Mask'!A$2),MID('SRSF2 e2 - 2ry Str + Mask'!A$2,$A74,1),"")</f>
        <v>.</v>
      </c>
      <c r="C74" s="38" t="str">
        <f>IF($A74&lt;=LEN('SRSF2 e2 - 2ry Str + Mask'!B$2),MID('SRSF2 e2 - 2ry Str + Mask'!B$2,$A74,1),"")</f>
        <v>.</v>
      </c>
      <c r="D74" s="38" t="str">
        <f>IF($A74&lt;=LEN('SRSF2 e2 - 2ry Str + Mask'!C$2),MID('SRSF2 e2 - 2ry Str + Mask'!C$2,$A74,1),"")</f>
        <v>.</v>
      </c>
      <c r="E74" s="38" t="str">
        <f t="shared" si="8"/>
        <v>.</v>
      </c>
      <c r="F74" s="38" t="str">
        <f t="shared" si="15"/>
        <v>.......(((((((((((.(((..(((.((..............)).)))...))).))))))))))).....</v>
      </c>
      <c r="G74" s="39">
        <f>IF($A74&lt;=LEN('SRSF2 e2 - 2ry Str + Mask'!A$2),SUMIF('SRSF2 e2 - HSF3.0'!E2:E342,"&lt;="&amp;$A74,'SRSF2 e2 - HSF3.0'!H2:H342)-SUMIF('SRSF2 e2 - HSF3.0'!G2:G342,"&lt;="&amp;$A74,'SRSF2 e2 - HSF3.0'!H2:H342),"")</f>
        <v>0.95238095238095166</v>
      </c>
      <c r="H74" s="39">
        <f>IF($A74&lt;=LEN('SRSF2 e2 - 2ry Str + Mask'!A$2),SUMIF('SRSF2 e2 - HSF3.0'!E2:E342,"&lt;="&amp;$A74,'SRSF2 e2 - HSF3.0'!I2:I342)-SUMIF('SRSF2 e2 - HSF3.0'!G2:G342,"&lt;="&amp;$A74,'SRSF2 e2 - HSF3.0'!I2:I342),"")</f>
        <v>-0.125</v>
      </c>
      <c r="I74" s="39">
        <f>IF($A74&lt;=LEN('SRSF2 e2 - 2ry Str + Mask'!A$2),G74+H74,"")</f>
        <v>0.82738095238095166</v>
      </c>
      <c r="J74" s="39">
        <f t="shared" si="9"/>
        <v>0.95238095238095166</v>
      </c>
      <c r="K74" s="39">
        <f t="shared" si="10"/>
        <v>-0.125</v>
      </c>
      <c r="L74" s="39">
        <f t="shared" si="11"/>
        <v>0.82738095238095166</v>
      </c>
      <c r="M74" s="39">
        <f t="shared" si="12"/>
        <v>0.95238095238095166</v>
      </c>
      <c r="N74" s="39">
        <f t="shared" si="13"/>
        <v>-0.125</v>
      </c>
      <c r="O74" s="39">
        <f t="shared" si="14"/>
        <v>0.82738095238095166</v>
      </c>
      <c r="P74" s="39">
        <f>IF($A74&lt;=LEN('SRSF2 e2 - 2ry Str + Mask'!A$2),M74-J74,"")</f>
        <v>0</v>
      </c>
      <c r="Q74" s="39">
        <f>IF($A74&lt;=LEN('SRSF2 e2 - 2ry Str + Mask'!A$2),N74-K74,"")</f>
        <v>0</v>
      </c>
      <c r="R74" s="39">
        <f>IF($A74&lt;=LEN('SRSF2 e2 - 2ry Str + Mask'!A$2),O74-L74,"")</f>
        <v>0</v>
      </c>
    </row>
    <row r="75" spans="1:18" ht="20" customHeight="1" x14ac:dyDescent="0.15">
      <c r="A75" s="36">
        <v>74</v>
      </c>
      <c r="B75" s="37" t="str">
        <f>IF($A75&lt;=LEN('SRSF2 e2 - 2ry Str + Mask'!A$2),MID('SRSF2 e2 - 2ry Str + Mask'!A$2,$A75,1),"")</f>
        <v>.</v>
      </c>
      <c r="C75" s="38" t="str">
        <f>IF($A75&lt;=LEN('SRSF2 e2 - 2ry Str + Mask'!B$2),MID('SRSF2 e2 - 2ry Str + Mask'!B$2,$A75,1),"")</f>
        <v>.</v>
      </c>
      <c r="D75" s="38" t="str">
        <f>IF($A75&lt;=LEN('SRSF2 e2 - 2ry Str + Mask'!C$2),MID('SRSF2 e2 - 2ry Str + Mask'!C$2,$A75,1),"")</f>
        <v>.</v>
      </c>
      <c r="E75" s="38" t="str">
        <f t="shared" si="8"/>
        <v>.</v>
      </c>
      <c r="F75" s="38" t="str">
        <f t="shared" si="15"/>
        <v>.......(((((((((((.(((..(((.((..............)).)))...))).)))))))))))......</v>
      </c>
      <c r="G75" s="39">
        <f>IF($A75&lt;=LEN('SRSF2 e2 - 2ry Str + Mask'!A$2),SUMIF('SRSF2 e2 - HSF3.0'!E2:E342,"&lt;="&amp;$A75,'SRSF2 e2 - HSF3.0'!H2:H342)-SUMIF('SRSF2 e2 - HSF3.0'!G2:G342,"&lt;="&amp;$A75,'SRSF2 e2 - HSF3.0'!H2:H342),"")</f>
        <v>0.78571428571428514</v>
      </c>
      <c r="H75" s="39">
        <f>IF($A75&lt;=LEN('SRSF2 e2 - 2ry Str + Mask'!A$2),SUMIF('SRSF2 e2 - HSF3.0'!E2:E342,"&lt;="&amp;$A75,'SRSF2 e2 - HSF3.0'!I2:I342)-SUMIF('SRSF2 e2 - HSF3.0'!G2:G342,"&lt;="&amp;$A75,'SRSF2 e2 - HSF3.0'!I2:I342),"")</f>
        <v>-0.29166666666666674</v>
      </c>
      <c r="I75" s="39">
        <f>IF($A75&lt;=LEN('SRSF2 e2 - 2ry Str + Mask'!A$2),G75+H75,"")</f>
        <v>0.4940476190476184</v>
      </c>
      <c r="J75" s="39">
        <f t="shared" si="9"/>
        <v>0.78571428571428514</v>
      </c>
      <c r="K75" s="39">
        <f t="shared" si="10"/>
        <v>-0.29166666666666674</v>
      </c>
      <c r="L75" s="39">
        <f t="shared" si="11"/>
        <v>0.4940476190476184</v>
      </c>
      <c r="M75" s="39">
        <f t="shared" si="12"/>
        <v>0.78571428571428514</v>
      </c>
      <c r="N75" s="39">
        <f t="shared" si="13"/>
        <v>-0.29166666666666674</v>
      </c>
      <c r="O75" s="39">
        <f t="shared" si="14"/>
        <v>0.4940476190476184</v>
      </c>
      <c r="P75" s="39">
        <f>IF($A75&lt;=LEN('SRSF2 e2 - 2ry Str + Mask'!A$2),M75-J75,"")</f>
        <v>0</v>
      </c>
      <c r="Q75" s="39">
        <f>IF($A75&lt;=LEN('SRSF2 e2 - 2ry Str + Mask'!A$2),N75-K75,"")</f>
        <v>0</v>
      </c>
      <c r="R75" s="39">
        <f>IF($A75&lt;=LEN('SRSF2 e2 - 2ry Str + Mask'!A$2),O75-L75,"")</f>
        <v>0</v>
      </c>
    </row>
    <row r="76" spans="1:18" ht="32" customHeight="1" x14ac:dyDescent="0.15">
      <c r="A76" s="36">
        <v>75</v>
      </c>
      <c r="B76" s="37" t="str">
        <f>IF($A76&lt;=LEN('SRSF2 e2 - 2ry Str + Mask'!A$2),MID('SRSF2 e2 - 2ry Str + Mask'!A$2,$A76,1),"")</f>
        <v>.</v>
      </c>
      <c r="C76" s="38" t="str">
        <f>IF($A76&lt;=LEN('SRSF2 e2 - 2ry Str + Mask'!B$2),MID('SRSF2 e2 - 2ry Str + Mask'!B$2,$A76,1),"")</f>
        <v>.</v>
      </c>
      <c r="D76" s="38" t="str">
        <f>IF($A76&lt;=LEN('SRSF2 e2 - 2ry Str + Mask'!C$2),MID('SRSF2 e2 - 2ry Str + Mask'!C$2,$A76,1),"")</f>
        <v>.</v>
      </c>
      <c r="E76" s="38" t="str">
        <f t="shared" si="8"/>
        <v>.</v>
      </c>
      <c r="F76" s="38" t="str">
        <f t="shared" si="15"/>
        <v>.......(((((((((((.(((..(((.((..............)).)))...))).))))))))))).......</v>
      </c>
      <c r="G76" s="39">
        <f>IF($A76&lt;=LEN('SRSF2 e2 - 2ry Str + Mask'!A$2),SUMIF('SRSF2 e2 - HSF3.0'!E2:E342,"&lt;="&amp;$A76,'SRSF2 e2 - HSF3.0'!H2:H342)-SUMIF('SRSF2 e2 - HSF3.0'!G2:G342,"&lt;="&amp;$A76,'SRSF2 e2 - HSF3.0'!H2:H342),"")</f>
        <v>0.45833333333333304</v>
      </c>
      <c r="H76" s="39">
        <f>IF($A76&lt;=LEN('SRSF2 e2 - 2ry Str + Mask'!A$2),SUMIF('SRSF2 e2 - HSF3.0'!E2:E342,"&lt;="&amp;$A76,'SRSF2 e2 - HSF3.0'!I2:I342)-SUMIF('SRSF2 e2 - HSF3.0'!G2:G342,"&lt;="&amp;$A76,'SRSF2 e2 - HSF3.0'!I2:I342),"")</f>
        <v>-0.29166666666666674</v>
      </c>
      <c r="I76" s="39">
        <f>IF($A76&lt;=LEN('SRSF2 e2 - 2ry Str + Mask'!A$2),G76+H76,"")</f>
        <v>0.1666666666666663</v>
      </c>
      <c r="J76" s="39">
        <f t="shared" si="9"/>
        <v>0.45833333333333304</v>
      </c>
      <c r="K76" s="39">
        <f t="shared" si="10"/>
        <v>-0.29166666666666674</v>
      </c>
      <c r="L76" s="39">
        <f t="shared" si="11"/>
        <v>0.1666666666666663</v>
      </c>
      <c r="M76" s="39">
        <f t="shared" si="12"/>
        <v>0.45833333333333304</v>
      </c>
      <c r="N76" s="39">
        <f t="shared" si="13"/>
        <v>-0.29166666666666674</v>
      </c>
      <c r="O76" s="39">
        <f t="shared" si="14"/>
        <v>0.1666666666666663</v>
      </c>
      <c r="P76" s="39">
        <f>IF($A76&lt;=LEN('SRSF2 e2 - 2ry Str + Mask'!A$2),M76-J76,"")</f>
        <v>0</v>
      </c>
      <c r="Q76" s="39">
        <f>IF($A76&lt;=LEN('SRSF2 e2 - 2ry Str + Mask'!A$2),N76-K76,"")</f>
        <v>0</v>
      </c>
      <c r="R76" s="39">
        <f>IF($A76&lt;=LEN('SRSF2 e2 - 2ry Str + Mask'!A$2),O76-L76,"")</f>
        <v>0</v>
      </c>
    </row>
    <row r="77" spans="1:18" ht="32" customHeight="1" x14ac:dyDescent="0.15">
      <c r="A77" s="36">
        <v>76</v>
      </c>
      <c r="B77" s="37" t="str">
        <f>IF($A77&lt;=LEN('SRSF2 e2 - 2ry Str + Mask'!A$2),MID('SRSF2 e2 - 2ry Str + Mask'!A$2,$A77,1),"")</f>
        <v>.</v>
      </c>
      <c r="C77" s="38" t="str">
        <f>IF($A77&lt;=LEN('SRSF2 e2 - 2ry Str + Mask'!B$2),MID('SRSF2 e2 - 2ry Str + Mask'!B$2,$A77,1),"")</f>
        <v>.</v>
      </c>
      <c r="D77" s="38" t="str">
        <f>IF($A77&lt;=LEN('SRSF2 e2 - 2ry Str + Mask'!C$2),MID('SRSF2 e2 - 2ry Str + Mask'!C$2,$A77,1),"")</f>
        <v>.</v>
      </c>
      <c r="E77" s="38" t="str">
        <f t="shared" si="8"/>
        <v>.</v>
      </c>
      <c r="F77" s="38" t="str">
        <f t="shared" si="15"/>
        <v>.......(((((((((((.(((..(((.((..............)).)))...))).)))))))))))........</v>
      </c>
      <c r="G77" s="39">
        <f>IF($A77&lt;=LEN('SRSF2 e2 - 2ry Str + Mask'!A$2),SUMIF('SRSF2 e2 - HSF3.0'!E2:E342,"&lt;="&amp;$A77,'SRSF2 e2 - HSF3.0'!H2:H342)-SUMIF('SRSF2 e2 - HSF3.0'!G2:G342,"&lt;="&amp;$A77,'SRSF2 e2 - HSF3.0'!H2:H342),"")</f>
        <v>0.45833333333333304</v>
      </c>
      <c r="H77" s="39">
        <f>IF($A77&lt;=LEN('SRSF2 e2 - 2ry Str + Mask'!A$2),SUMIF('SRSF2 e2 - HSF3.0'!E2:E342,"&lt;="&amp;$A77,'SRSF2 e2 - HSF3.0'!I2:I342)-SUMIF('SRSF2 e2 - HSF3.0'!G2:G342,"&lt;="&amp;$A77,'SRSF2 e2 - HSF3.0'!I2:I342),"")</f>
        <v>-0.43452380952380953</v>
      </c>
      <c r="I77" s="39">
        <f>IF($A77&lt;=LEN('SRSF2 e2 - 2ry Str + Mask'!A$2),G77+H77,"")</f>
        <v>2.3809523809523503E-2</v>
      </c>
      <c r="J77" s="39">
        <f t="shared" si="9"/>
        <v>0.45833333333333304</v>
      </c>
      <c r="K77" s="39">
        <f t="shared" si="10"/>
        <v>-0.43452380952380953</v>
      </c>
      <c r="L77" s="39">
        <f t="shared" si="11"/>
        <v>2.3809523809523503E-2</v>
      </c>
      <c r="M77" s="39">
        <f t="shared" si="12"/>
        <v>0.45833333333333304</v>
      </c>
      <c r="N77" s="39">
        <f t="shared" si="13"/>
        <v>-0.43452380952380953</v>
      </c>
      <c r="O77" s="39">
        <f t="shared" si="14"/>
        <v>2.3809523809523503E-2</v>
      </c>
      <c r="P77" s="39">
        <f>IF($A77&lt;=LEN('SRSF2 e2 - 2ry Str + Mask'!A$2),M77-J77,"")</f>
        <v>0</v>
      </c>
      <c r="Q77" s="39">
        <f>IF($A77&lt;=LEN('SRSF2 e2 - 2ry Str + Mask'!A$2),N77-K77,"")</f>
        <v>0</v>
      </c>
      <c r="R77" s="39">
        <f>IF($A77&lt;=LEN('SRSF2 e2 - 2ry Str + Mask'!A$2),O77-L77,"")</f>
        <v>0</v>
      </c>
    </row>
    <row r="78" spans="1:18" ht="32" customHeight="1" x14ac:dyDescent="0.15">
      <c r="A78" s="36">
        <v>77</v>
      </c>
      <c r="B78" s="37" t="str">
        <f>IF($A78&lt;=LEN('SRSF2 e2 - 2ry Str + Mask'!A$2),MID('SRSF2 e2 - 2ry Str + Mask'!A$2,$A78,1),"")</f>
        <v>.</v>
      </c>
      <c r="C78" s="38" t="str">
        <f>IF($A78&lt;=LEN('SRSF2 e2 - 2ry Str + Mask'!B$2),MID('SRSF2 e2 - 2ry Str + Mask'!B$2,$A78,1),"")</f>
        <v>.</v>
      </c>
      <c r="D78" s="38" t="str">
        <f>IF($A78&lt;=LEN('SRSF2 e2 - 2ry Str + Mask'!C$2),MID('SRSF2 e2 - 2ry Str + Mask'!C$2,$A78,1),"")</f>
        <v>.</v>
      </c>
      <c r="E78" s="38" t="str">
        <f t="shared" si="8"/>
        <v>.</v>
      </c>
      <c r="F78" s="38" t="str">
        <f t="shared" si="15"/>
        <v>.......(((((((((((.(((..(((.((..............)).)))...))).))))))))))).........</v>
      </c>
      <c r="G78" s="39">
        <f>IF($A78&lt;=LEN('SRSF2 e2 - 2ry Str + Mask'!A$2),SUMIF('SRSF2 e2 - HSF3.0'!E2:E342,"&lt;="&amp;$A78,'SRSF2 e2 - HSF3.0'!H2:H342)-SUMIF('SRSF2 e2 - HSF3.0'!G2:G342,"&lt;="&amp;$A78,'SRSF2 e2 - HSF3.0'!H2:H342),"")</f>
        <v>0.41666666666666652</v>
      </c>
      <c r="H78" s="39">
        <f>IF($A78&lt;=LEN('SRSF2 e2 - 2ry Str + Mask'!A$2),SUMIF('SRSF2 e2 - HSF3.0'!E2:E342,"&lt;="&amp;$A78,'SRSF2 e2 - HSF3.0'!I2:I342)-SUMIF('SRSF2 e2 - HSF3.0'!G2:G342,"&lt;="&amp;$A78,'SRSF2 e2 - HSF3.0'!I2:I342),"")</f>
        <v>-0.43452380952380953</v>
      </c>
      <c r="I78" s="39">
        <f>IF($A78&lt;=LEN('SRSF2 e2 - 2ry Str + Mask'!A$2),G78+H78,"")</f>
        <v>-1.7857142857143016E-2</v>
      </c>
      <c r="J78" s="39">
        <f t="shared" si="9"/>
        <v>0.41666666666666652</v>
      </c>
      <c r="K78" s="39">
        <f t="shared" si="10"/>
        <v>-0.43452380952380953</v>
      </c>
      <c r="L78" s="39">
        <f t="shared" si="11"/>
        <v>-1.7857142857143016E-2</v>
      </c>
      <c r="M78" s="39">
        <f t="shared" si="12"/>
        <v>0.41666666666666652</v>
      </c>
      <c r="N78" s="39">
        <f t="shared" si="13"/>
        <v>-0.43452380952380953</v>
      </c>
      <c r="O78" s="39">
        <f t="shared" si="14"/>
        <v>-1.7857142857143016E-2</v>
      </c>
      <c r="P78" s="39">
        <f>IF($A78&lt;=LEN('SRSF2 e2 - 2ry Str + Mask'!A$2),M78-J78,"")</f>
        <v>0</v>
      </c>
      <c r="Q78" s="39">
        <f>IF($A78&lt;=LEN('SRSF2 e2 - 2ry Str + Mask'!A$2),N78-K78,"")</f>
        <v>0</v>
      </c>
      <c r="R78" s="39">
        <f>IF($A78&lt;=LEN('SRSF2 e2 - 2ry Str + Mask'!A$2),O78-L78,"")</f>
        <v>0</v>
      </c>
    </row>
    <row r="79" spans="1:18" ht="32" customHeight="1" x14ac:dyDescent="0.15">
      <c r="A79" s="36">
        <v>78</v>
      </c>
      <c r="B79" s="37" t="str">
        <f>IF($A79&lt;=LEN('SRSF2 e2 - 2ry Str + Mask'!A$2),MID('SRSF2 e2 - 2ry Str + Mask'!A$2,$A79,1),"")</f>
        <v>.</v>
      </c>
      <c r="C79" s="38" t="str">
        <f>IF($A79&lt;=LEN('SRSF2 e2 - 2ry Str + Mask'!B$2),MID('SRSF2 e2 - 2ry Str + Mask'!B$2,$A79,1),"")</f>
        <v>.</v>
      </c>
      <c r="D79" s="38" t="str">
        <f>IF($A79&lt;=LEN('SRSF2 e2 - 2ry Str + Mask'!C$2),MID('SRSF2 e2 - 2ry Str + Mask'!C$2,$A79,1),"")</f>
        <v>.</v>
      </c>
      <c r="E79" s="38" t="str">
        <f t="shared" si="8"/>
        <v>.</v>
      </c>
      <c r="F79" s="38" t="str">
        <f t="shared" si="15"/>
        <v>.......(((((((((((.(((..(((.((..............)).)))...))).)))))))))))..........</v>
      </c>
      <c r="G79" s="39">
        <f>IF($A79&lt;=LEN('SRSF2 e2 - 2ry Str + Mask'!A$2),SUMIF('SRSF2 e2 - HSF3.0'!E2:E342,"&lt;="&amp;$A79,'SRSF2 e2 - HSF3.0'!H2:H342)-SUMIF('SRSF2 e2 - HSF3.0'!G2:G342,"&lt;="&amp;$A79,'SRSF2 e2 - HSF3.0'!H2:H342),"")</f>
        <v>0.41666666666666652</v>
      </c>
      <c r="H79" s="39">
        <f>IF($A79&lt;=LEN('SRSF2 e2 - 2ry Str + Mask'!A$2),SUMIF('SRSF2 e2 - HSF3.0'!E2:E342,"&lt;="&amp;$A79,'SRSF2 e2 - HSF3.0'!I2:I342)-SUMIF('SRSF2 e2 - HSF3.0'!G2:G342,"&lt;="&amp;$A79,'SRSF2 e2 - HSF3.0'!I2:I342),"")</f>
        <v>-0.43452380952380953</v>
      </c>
      <c r="I79" s="39">
        <f>IF($A79&lt;=LEN('SRSF2 e2 - 2ry Str + Mask'!A$2),G79+H79,"")</f>
        <v>-1.7857142857143016E-2</v>
      </c>
      <c r="J79" s="39">
        <f t="shared" si="9"/>
        <v>0.41666666666666652</v>
      </c>
      <c r="K79" s="39">
        <f t="shared" si="10"/>
        <v>-0.43452380952380953</v>
      </c>
      <c r="L79" s="39">
        <f t="shared" si="11"/>
        <v>-1.7857142857143016E-2</v>
      </c>
      <c r="M79" s="39">
        <f t="shared" si="12"/>
        <v>0.41666666666666652</v>
      </c>
      <c r="N79" s="39">
        <f t="shared" si="13"/>
        <v>-0.43452380952380953</v>
      </c>
      <c r="O79" s="39">
        <f t="shared" si="14"/>
        <v>-1.7857142857143016E-2</v>
      </c>
      <c r="P79" s="39">
        <f>IF($A79&lt;=LEN('SRSF2 e2 - 2ry Str + Mask'!A$2),M79-J79,"")</f>
        <v>0</v>
      </c>
      <c r="Q79" s="39">
        <f>IF($A79&lt;=LEN('SRSF2 e2 - 2ry Str + Mask'!A$2),N79-K79,"")</f>
        <v>0</v>
      </c>
      <c r="R79" s="39">
        <f>IF($A79&lt;=LEN('SRSF2 e2 - 2ry Str + Mask'!A$2),O79-L79,"")</f>
        <v>0</v>
      </c>
    </row>
    <row r="80" spans="1:18" ht="32" customHeight="1" x14ac:dyDescent="0.15">
      <c r="A80" s="36">
        <v>79</v>
      </c>
      <c r="B80" s="37" t="str">
        <f>IF($A80&lt;=LEN('SRSF2 e2 - 2ry Str + Mask'!A$2),MID('SRSF2 e2 - 2ry Str + Mask'!A$2,$A80,1),"")</f>
        <v>.</v>
      </c>
      <c r="C80" s="38" t="str">
        <f>IF($A80&lt;=LEN('SRSF2 e2 - 2ry Str + Mask'!B$2),MID('SRSF2 e2 - 2ry Str + Mask'!B$2,$A80,1),"")</f>
        <v>.</v>
      </c>
      <c r="D80" s="38" t="str">
        <f>IF($A80&lt;=LEN('SRSF2 e2 - 2ry Str + Mask'!C$2),MID('SRSF2 e2 - 2ry Str + Mask'!C$2,$A80,1),"")</f>
        <v>.</v>
      </c>
      <c r="E80" s="38" t="str">
        <f t="shared" si="8"/>
        <v>.</v>
      </c>
      <c r="F80" s="38" t="str">
        <f t="shared" si="15"/>
        <v>.......(((((((((((.(((..(((.((..............)).)))...))).)))))))))))...........</v>
      </c>
      <c r="G80" s="39">
        <f>IF($A80&lt;=LEN('SRSF2 e2 - 2ry Str + Mask'!A$2),SUMIF('SRSF2 e2 - HSF3.0'!E2:E342,"&lt;="&amp;$A80,'SRSF2 e2 - HSF3.0'!H2:H342)-SUMIF('SRSF2 e2 - HSF3.0'!G2:G342,"&lt;="&amp;$A80,'SRSF2 e2 - HSF3.0'!H2:H342),"")</f>
        <v>0.74999999999999956</v>
      </c>
      <c r="H80" s="39">
        <f>IF($A80&lt;=LEN('SRSF2 e2 - 2ry Str + Mask'!A$2),SUMIF('SRSF2 e2 - HSF3.0'!E2:E342,"&lt;="&amp;$A80,'SRSF2 e2 - HSF3.0'!I2:I342)-SUMIF('SRSF2 e2 - HSF3.0'!G2:G342,"&lt;="&amp;$A80,'SRSF2 e2 - HSF3.0'!I2:I342),"")</f>
        <v>-0.43452380952380953</v>
      </c>
      <c r="I80" s="39">
        <f>IF($A80&lt;=LEN('SRSF2 e2 - 2ry Str + Mask'!A$2),G80+H80,"")</f>
        <v>0.31547619047619002</v>
      </c>
      <c r="J80" s="39">
        <f t="shared" si="9"/>
        <v>0.74999999999999956</v>
      </c>
      <c r="K80" s="39">
        <f t="shared" si="10"/>
        <v>-0.43452380952380953</v>
      </c>
      <c r="L80" s="39">
        <f t="shared" si="11"/>
        <v>0.31547619047619002</v>
      </c>
      <c r="M80" s="39">
        <f t="shared" si="12"/>
        <v>0.74999999999999956</v>
      </c>
      <c r="N80" s="39">
        <f t="shared" si="13"/>
        <v>-0.43452380952380953</v>
      </c>
      <c r="O80" s="39">
        <f t="shared" si="14"/>
        <v>0.31547619047619002</v>
      </c>
      <c r="P80" s="39">
        <f>IF($A80&lt;=LEN('SRSF2 e2 - 2ry Str + Mask'!A$2),M80-J80,"")</f>
        <v>0</v>
      </c>
      <c r="Q80" s="39">
        <f>IF($A80&lt;=LEN('SRSF2 e2 - 2ry Str + Mask'!A$2),N80-K80,"")</f>
        <v>0</v>
      </c>
      <c r="R80" s="39">
        <f>IF($A80&lt;=LEN('SRSF2 e2 - 2ry Str + Mask'!A$2),O80-L80,"")</f>
        <v>0</v>
      </c>
    </row>
    <row r="81" spans="1:18" ht="32" customHeight="1" x14ac:dyDescent="0.15">
      <c r="A81" s="36">
        <v>80</v>
      </c>
      <c r="B81" s="37" t="str">
        <f>IF($A81&lt;=LEN('SRSF2 e2 - 2ry Str + Mask'!A$2),MID('SRSF2 e2 - 2ry Str + Mask'!A$2,$A81,1),"")</f>
        <v>.</v>
      </c>
      <c r="C81" s="38" t="str">
        <f>IF($A81&lt;=LEN('SRSF2 e2 - 2ry Str + Mask'!B$2),MID('SRSF2 e2 - 2ry Str + Mask'!B$2,$A81,1),"")</f>
        <v>.</v>
      </c>
      <c r="D81" s="38" t="str">
        <f>IF($A81&lt;=LEN('SRSF2 e2 - 2ry Str + Mask'!C$2),MID('SRSF2 e2 - 2ry Str + Mask'!C$2,$A81,1),"")</f>
        <v>.</v>
      </c>
      <c r="E81" s="38" t="str">
        <f t="shared" si="8"/>
        <v>.</v>
      </c>
      <c r="F81" s="38" t="str">
        <f t="shared" si="15"/>
        <v>.......(((((((((((.(((..(((.((..............)).)))...))).)))))))))))............</v>
      </c>
      <c r="G81" s="39">
        <f>IF($A81&lt;=LEN('SRSF2 e2 - 2ry Str + Mask'!A$2),SUMIF('SRSF2 e2 - HSF3.0'!E2:E342,"&lt;="&amp;$A81,'SRSF2 e2 - HSF3.0'!H2:H342)-SUMIF('SRSF2 e2 - HSF3.0'!G2:G342,"&lt;="&amp;$A81,'SRSF2 e2 - HSF3.0'!H2:H342),"")</f>
        <v>0.74999999999999956</v>
      </c>
      <c r="H81" s="39">
        <f>IF($A81&lt;=LEN('SRSF2 e2 - 2ry Str + Mask'!A$2),SUMIF('SRSF2 e2 - HSF3.0'!E2:E342,"&lt;="&amp;$A81,'SRSF2 e2 - HSF3.0'!I2:I342)-SUMIF('SRSF2 e2 - HSF3.0'!G2:G342,"&lt;="&amp;$A81,'SRSF2 e2 - HSF3.0'!I2:I342),"")</f>
        <v>-0.26785714285714279</v>
      </c>
      <c r="I81" s="39">
        <f>IF($A81&lt;=LEN('SRSF2 e2 - 2ry Str + Mask'!A$2),G81+H81,"")</f>
        <v>0.48214285714285676</v>
      </c>
      <c r="J81" s="39">
        <f t="shared" si="9"/>
        <v>0.74999999999999956</v>
      </c>
      <c r="K81" s="39">
        <f t="shared" si="10"/>
        <v>-0.26785714285714279</v>
      </c>
      <c r="L81" s="39">
        <f t="shared" si="11"/>
        <v>0.48214285714285676</v>
      </c>
      <c r="M81" s="39">
        <f t="shared" si="12"/>
        <v>0.74999999999999956</v>
      </c>
      <c r="N81" s="39">
        <f t="shared" si="13"/>
        <v>-0.26785714285714279</v>
      </c>
      <c r="O81" s="39">
        <f t="shared" si="14"/>
        <v>0.48214285714285676</v>
      </c>
      <c r="P81" s="39">
        <f>IF($A81&lt;=LEN('SRSF2 e2 - 2ry Str + Mask'!A$2),M81-J81,"")</f>
        <v>0</v>
      </c>
      <c r="Q81" s="39">
        <f>IF($A81&lt;=LEN('SRSF2 e2 - 2ry Str + Mask'!A$2),N81-K81,"")</f>
        <v>0</v>
      </c>
      <c r="R81" s="39">
        <f>IF($A81&lt;=LEN('SRSF2 e2 - 2ry Str + Mask'!A$2),O81-L81,"")</f>
        <v>0</v>
      </c>
    </row>
    <row r="82" spans="1:18" ht="32" customHeight="1" x14ac:dyDescent="0.15">
      <c r="A82" s="36">
        <v>81</v>
      </c>
      <c r="B82" s="37" t="str">
        <f>IF($A82&lt;=LEN('SRSF2 e2 - 2ry Str + Mask'!A$2),MID('SRSF2 e2 - 2ry Str + Mask'!A$2,$A82,1),"")</f>
        <v>.</v>
      </c>
      <c r="C82" s="38" t="str">
        <f>IF($A82&lt;=LEN('SRSF2 e2 - 2ry Str + Mask'!B$2),MID('SRSF2 e2 - 2ry Str + Mask'!B$2,$A82,1),"")</f>
        <v>.</v>
      </c>
      <c r="D82" s="38" t="str">
        <f>IF($A82&lt;=LEN('SRSF2 e2 - 2ry Str + Mask'!C$2),MID('SRSF2 e2 - 2ry Str + Mask'!C$2,$A82,1),"")</f>
        <v>.</v>
      </c>
      <c r="E82" s="38" t="str">
        <f t="shared" si="8"/>
        <v>.</v>
      </c>
      <c r="F82" s="38" t="str">
        <f t="shared" si="15"/>
        <v>.......(((((((((((.(((..(((.((..............)).)))...))).))))))))))).............</v>
      </c>
      <c r="G82" s="39">
        <f>IF($A82&lt;=LEN('SRSF2 e2 - 2ry Str + Mask'!A$2),SUMIF('SRSF2 e2 - HSF3.0'!E2:E342,"&lt;="&amp;$A82,'SRSF2 e2 - HSF3.0'!H2:H342)-SUMIF('SRSF2 e2 - HSF3.0'!G2:G342,"&lt;="&amp;$A82,'SRSF2 e2 - HSF3.0'!H2:H342),"")</f>
        <v>1.0416666666666661</v>
      </c>
      <c r="H82" s="39">
        <f>IF($A82&lt;=LEN('SRSF2 e2 - 2ry Str + Mask'!A$2),SUMIF('SRSF2 e2 - HSF3.0'!E2:E342,"&lt;="&amp;$A82,'SRSF2 e2 - HSF3.0'!I2:I342)-SUMIF('SRSF2 e2 - HSF3.0'!G2:G342,"&lt;="&amp;$A82,'SRSF2 e2 - HSF3.0'!I2:I342),"")</f>
        <v>-0.26785714285714279</v>
      </c>
      <c r="I82" s="39">
        <f>IF($A82&lt;=LEN('SRSF2 e2 - 2ry Str + Mask'!A$2),G82+H82,"")</f>
        <v>0.77380952380952328</v>
      </c>
      <c r="J82" s="39">
        <f t="shared" si="9"/>
        <v>1.0416666666666661</v>
      </c>
      <c r="K82" s="39">
        <f t="shared" si="10"/>
        <v>-0.26785714285714279</v>
      </c>
      <c r="L82" s="39">
        <f t="shared" si="11"/>
        <v>0.77380952380952328</v>
      </c>
      <c r="M82" s="39">
        <f t="shared" si="12"/>
        <v>1.0416666666666661</v>
      </c>
      <c r="N82" s="39">
        <f t="shared" si="13"/>
        <v>-0.26785714285714279</v>
      </c>
      <c r="O82" s="39">
        <f t="shared" si="14"/>
        <v>0.77380952380952328</v>
      </c>
      <c r="P82" s="39">
        <f>IF($A82&lt;=LEN('SRSF2 e2 - 2ry Str + Mask'!A$2),M82-J82,"")</f>
        <v>0</v>
      </c>
      <c r="Q82" s="39">
        <f>IF($A82&lt;=LEN('SRSF2 e2 - 2ry Str + Mask'!A$2),N82-K82,"")</f>
        <v>0</v>
      </c>
      <c r="R82" s="39">
        <f>IF($A82&lt;=LEN('SRSF2 e2 - 2ry Str + Mask'!A$2),O82-L82,"")</f>
        <v>0</v>
      </c>
    </row>
    <row r="83" spans="1:18" ht="32" customHeight="1" x14ac:dyDescent="0.15">
      <c r="A83" s="36">
        <v>82</v>
      </c>
      <c r="B83" s="37" t="str">
        <f>IF($A83&lt;=LEN('SRSF2 e2 - 2ry Str + Mask'!A$2),MID('SRSF2 e2 - 2ry Str + Mask'!A$2,$A83,1),"")</f>
        <v>.</v>
      </c>
      <c r="C83" s="38" t="str">
        <f>IF($A83&lt;=LEN('SRSF2 e2 - 2ry Str + Mask'!B$2),MID('SRSF2 e2 - 2ry Str + Mask'!B$2,$A83,1),"")</f>
        <v>.</v>
      </c>
      <c r="D83" s="38" t="str">
        <f>IF($A83&lt;=LEN('SRSF2 e2 - 2ry Str + Mask'!C$2),MID('SRSF2 e2 - 2ry Str + Mask'!C$2,$A83,1),"")</f>
        <v>.</v>
      </c>
      <c r="E83" s="38" t="str">
        <f t="shared" si="8"/>
        <v>.</v>
      </c>
      <c r="F83" s="38" t="str">
        <f t="shared" si="15"/>
        <v>.......(((((((((((.(((..(((.((..............)).)))...))).)))))))))))..............</v>
      </c>
      <c r="G83" s="39">
        <f>IF($A83&lt;=LEN('SRSF2 e2 - 2ry Str + Mask'!A$2),SUMIF('SRSF2 e2 - HSF3.0'!E2:E342,"&lt;="&amp;$A83,'SRSF2 e2 - HSF3.0'!H2:H342)-SUMIF('SRSF2 e2 - HSF3.0'!G2:G342,"&lt;="&amp;$A83,'SRSF2 e2 - HSF3.0'!H2:H342),"")</f>
        <v>1.1666666666666661</v>
      </c>
      <c r="H83" s="39">
        <f>IF($A83&lt;=LEN('SRSF2 e2 - 2ry Str + Mask'!A$2),SUMIF('SRSF2 e2 - HSF3.0'!E2:E342,"&lt;="&amp;$A83,'SRSF2 e2 - HSF3.0'!I2:I342)-SUMIF('SRSF2 e2 - HSF3.0'!G2:G342,"&lt;="&amp;$A83,'SRSF2 e2 - HSF3.0'!I2:I342),"")</f>
        <v>-0.26785714285714279</v>
      </c>
      <c r="I83" s="39">
        <f>IF($A83&lt;=LEN('SRSF2 e2 - 2ry Str + Mask'!A$2),G83+H83,"")</f>
        <v>0.89880952380952328</v>
      </c>
      <c r="J83" s="39">
        <f t="shared" si="9"/>
        <v>1.1666666666666661</v>
      </c>
      <c r="K83" s="39">
        <f t="shared" si="10"/>
        <v>-0.26785714285714279</v>
      </c>
      <c r="L83" s="39">
        <f t="shared" si="11"/>
        <v>0.89880952380952328</v>
      </c>
      <c r="M83" s="39">
        <f t="shared" si="12"/>
        <v>1.1666666666666661</v>
      </c>
      <c r="N83" s="39">
        <f t="shared" si="13"/>
        <v>-0.26785714285714279</v>
      </c>
      <c r="O83" s="39">
        <f t="shared" si="14"/>
        <v>0.89880952380952328</v>
      </c>
      <c r="P83" s="39">
        <f>IF($A83&lt;=LEN('SRSF2 e2 - 2ry Str + Mask'!A$2),M83-J83,"")</f>
        <v>0</v>
      </c>
      <c r="Q83" s="39">
        <f>IF($A83&lt;=LEN('SRSF2 e2 - 2ry Str + Mask'!A$2),N83-K83,"")</f>
        <v>0</v>
      </c>
      <c r="R83" s="39">
        <f>IF($A83&lt;=LEN('SRSF2 e2 - 2ry Str + Mask'!A$2),O83-L83,"")</f>
        <v>0</v>
      </c>
    </row>
    <row r="84" spans="1:18" ht="32" customHeight="1" x14ac:dyDescent="0.15">
      <c r="A84" s="36">
        <v>83</v>
      </c>
      <c r="B84" s="37" t="str">
        <f>IF($A84&lt;=LEN('SRSF2 e2 - 2ry Str + Mask'!A$2),MID('SRSF2 e2 - 2ry Str + Mask'!A$2,$A84,1),"")</f>
        <v>.</v>
      </c>
      <c r="C84" s="38" t="str">
        <f>IF($A84&lt;=LEN('SRSF2 e2 - 2ry Str + Mask'!B$2),MID('SRSF2 e2 - 2ry Str + Mask'!B$2,$A84,1),"")</f>
        <v>.</v>
      </c>
      <c r="D84" s="38" t="str">
        <f>IF($A84&lt;=LEN('SRSF2 e2 - 2ry Str + Mask'!C$2),MID('SRSF2 e2 - 2ry Str + Mask'!C$2,$A84,1),"")</f>
        <v>.</v>
      </c>
      <c r="E84" s="38" t="str">
        <f t="shared" si="8"/>
        <v>.</v>
      </c>
      <c r="F84" s="38" t="str">
        <f t="shared" si="15"/>
        <v>.......(((((((((((.(((..(((.((..............)).)))...))).)))))))))))...............</v>
      </c>
      <c r="G84" s="39">
        <f>IF($A84&lt;=LEN('SRSF2 e2 - 2ry Str + Mask'!A$2),SUMIF('SRSF2 e2 - HSF3.0'!E2:E342,"&lt;="&amp;$A84,'SRSF2 e2 - HSF3.0'!H2:H342)-SUMIF('SRSF2 e2 - HSF3.0'!G2:G342,"&lt;="&amp;$A84,'SRSF2 e2 - HSF3.0'!H2:H342),"")</f>
        <v>1.0416666666666661</v>
      </c>
      <c r="H84" s="39">
        <f>IF($A84&lt;=LEN('SRSF2 e2 - 2ry Str + Mask'!A$2),SUMIF('SRSF2 e2 - HSF3.0'!E2:E342,"&lt;="&amp;$A84,'SRSF2 e2 - HSF3.0'!I2:I342)-SUMIF('SRSF2 e2 - HSF3.0'!G2:G342,"&lt;="&amp;$A84,'SRSF2 e2 - HSF3.0'!I2:I342),"")</f>
        <v>-0.25</v>
      </c>
      <c r="I84" s="39">
        <f>IF($A84&lt;=LEN('SRSF2 e2 - 2ry Str + Mask'!A$2),G84+H84,"")</f>
        <v>0.79166666666666607</v>
      </c>
      <c r="J84" s="39">
        <f t="shared" si="9"/>
        <v>1.0416666666666661</v>
      </c>
      <c r="K84" s="39">
        <f t="shared" si="10"/>
        <v>-0.25</v>
      </c>
      <c r="L84" s="39">
        <f t="shared" si="11"/>
        <v>0.79166666666666607</v>
      </c>
      <c r="M84" s="39">
        <f t="shared" si="12"/>
        <v>1.0416666666666661</v>
      </c>
      <c r="N84" s="39">
        <f t="shared" si="13"/>
        <v>-0.25</v>
      </c>
      <c r="O84" s="39">
        <f t="shared" si="14"/>
        <v>0.79166666666666607</v>
      </c>
      <c r="P84" s="39">
        <f>IF($A84&lt;=LEN('SRSF2 e2 - 2ry Str + Mask'!A$2),M84-J84,"")</f>
        <v>0</v>
      </c>
      <c r="Q84" s="39">
        <f>IF($A84&lt;=LEN('SRSF2 e2 - 2ry Str + Mask'!A$2),N84-K84,"")</f>
        <v>0</v>
      </c>
      <c r="R84" s="39">
        <f>IF($A84&lt;=LEN('SRSF2 e2 - 2ry Str + Mask'!A$2),O84-L84,"")</f>
        <v>0</v>
      </c>
    </row>
    <row r="85" spans="1:18" ht="32" customHeight="1" x14ac:dyDescent="0.15">
      <c r="A85" s="36">
        <v>84</v>
      </c>
      <c r="B85" s="37" t="str">
        <f>IF($A85&lt;=LEN('SRSF2 e2 - 2ry Str + Mask'!A$2),MID('SRSF2 e2 - 2ry Str + Mask'!A$2,$A85,1),"")</f>
        <v>.</v>
      </c>
      <c r="C85" s="38" t="str">
        <f>IF($A85&lt;=LEN('SRSF2 e2 - 2ry Str + Mask'!B$2),MID('SRSF2 e2 - 2ry Str + Mask'!B$2,$A85,1),"")</f>
        <v>.</v>
      </c>
      <c r="D85" s="38" t="str">
        <f>IF($A85&lt;=LEN('SRSF2 e2 - 2ry Str + Mask'!C$2),MID('SRSF2 e2 - 2ry Str + Mask'!C$2,$A85,1),"")</f>
        <v>.</v>
      </c>
      <c r="E85" s="38" t="str">
        <f t="shared" si="8"/>
        <v>.</v>
      </c>
      <c r="F85" s="38" t="str">
        <f t="shared" si="15"/>
        <v>.......(((((((((((.(((..(((.((..............)).)))...))).)))))))))))................</v>
      </c>
      <c r="G85" s="39">
        <f>IF($A85&lt;=LEN('SRSF2 e2 - 2ry Str + Mask'!A$2),SUMIF('SRSF2 e2 - HSF3.0'!E2:E342,"&lt;="&amp;$A85,'SRSF2 e2 - HSF3.0'!H2:H342)-SUMIF('SRSF2 e2 - HSF3.0'!G2:G342,"&lt;="&amp;$A85,'SRSF2 e2 - HSF3.0'!H2:H342),"")</f>
        <v>1.4523809523809526</v>
      </c>
      <c r="H85" s="39">
        <f>IF($A85&lt;=LEN('SRSF2 e2 - 2ry Str + Mask'!A$2),SUMIF('SRSF2 e2 - HSF3.0'!E2:E342,"&lt;="&amp;$A85,'SRSF2 e2 - HSF3.0'!I2:I342)-SUMIF('SRSF2 e2 - HSF3.0'!G2:G342,"&lt;="&amp;$A85,'SRSF2 e2 - HSF3.0'!I2:I342),"")</f>
        <v>-0.125</v>
      </c>
      <c r="I85" s="39">
        <f>IF($A85&lt;=LEN('SRSF2 e2 - 2ry Str + Mask'!A$2),G85+H85,"")</f>
        <v>1.3273809523809526</v>
      </c>
      <c r="J85" s="39">
        <f t="shared" si="9"/>
        <v>1.4523809523809526</v>
      </c>
      <c r="K85" s="39">
        <f t="shared" si="10"/>
        <v>-0.125</v>
      </c>
      <c r="L85" s="39">
        <f t="shared" si="11"/>
        <v>1.3273809523809526</v>
      </c>
      <c r="M85" s="39">
        <f t="shared" si="12"/>
        <v>1.4523809523809526</v>
      </c>
      <c r="N85" s="39">
        <f t="shared" si="13"/>
        <v>-0.125</v>
      </c>
      <c r="O85" s="39">
        <f t="shared" si="14"/>
        <v>1.3273809523809526</v>
      </c>
      <c r="P85" s="39">
        <f>IF($A85&lt;=LEN('SRSF2 e2 - 2ry Str + Mask'!A$2),M85-J85,"")</f>
        <v>0</v>
      </c>
      <c r="Q85" s="39">
        <f>IF($A85&lt;=LEN('SRSF2 e2 - 2ry Str + Mask'!A$2),N85-K85,"")</f>
        <v>0</v>
      </c>
      <c r="R85" s="39">
        <f>IF($A85&lt;=LEN('SRSF2 e2 - 2ry Str + Mask'!A$2),O85-L85,"")</f>
        <v>0</v>
      </c>
    </row>
    <row r="86" spans="1:18" ht="32" customHeight="1" x14ac:dyDescent="0.15">
      <c r="A86" s="36">
        <v>85</v>
      </c>
      <c r="B86" s="37" t="str">
        <f>IF($A86&lt;=LEN('SRSF2 e2 - 2ry Str + Mask'!A$2),MID('SRSF2 e2 - 2ry Str + Mask'!A$2,$A86,1),"")</f>
        <v>.</v>
      </c>
      <c r="C86" s="38" t="str">
        <f>IF($A86&lt;=LEN('SRSF2 e2 - 2ry Str + Mask'!B$2),MID('SRSF2 e2 - 2ry Str + Mask'!B$2,$A86,1),"")</f>
        <v>.</v>
      </c>
      <c r="D86" s="38" t="str">
        <f>IF($A86&lt;=LEN('SRSF2 e2 - 2ry Str + Mask'!C$2),MID('SRSF2 e2 - 2ry Str + Mask'!C$2,$A86,1),"")</f>
        <v>.</v>
      </c>
      <c r="E86" s="38" t="str">
        <f t="shared" si="8"/>
        <v>.</v>
      </c>
      <c r="F86" s="38" t="str">
        <f t="shared" si="15"/>
        <v>.......(((((((((((.(((..(((.((..............)).)))...))).))))))))))).................</v>
      </c>
      <c r="G86" s="39">
        <f>IF($A86&lt;=LEN('SRSF2 e2 - 2ry Str + Mask'!A$2),SUMIF('SRSF2 e2 - HSF3.0'!E2:E342,"&lt;="&amp;$A86,'SRSF2 e2 - HSF3.0'!H2:H342)-SUMIF('SRSF2 e2 - HSF3.0'!G2:G342,"&lt;="&amp;$A86,'SRSF2 e2 - HSF3.0'!H2:H342),"")</f>
        <v>1.1190476190476195</v>
      </c>
      <c r="H86" s="39">
        <f>IF($A86&lt;=LEN('SRSF2 e2 - 2ry Str + Mask'!A$2),SUMIF('SRSF2 e2 - HSF3.0'!E2:E342,"&lt;="&amp;$A86,'SRSF2 e2 - HSF3.0'!I2:I342)-SUMIF('SRSF2 e2 - HSF3.0'!G2:G342,"&lt;="&amp;$A86,'SRSF2 e2 - HSF3.0'!I2:I342),"")</f>
        <v>-0.125</v>
      </c>
      <c r="I86" s="39">
        <f>IF($A86&lt;=LEN('SRSF2 e2 - 2ry Str + Mask'!A$2),G86+H86,"")</f>
        <v>0.99404761904761951</v>
      </c>
      <c r="J86" s="39">
        <f t="shared" si="9"/>
        <v>1.1190476190476195</v>
      </c>
      <c r="K86" s="39">
        <f t="shared" si="10"/>
        <v>-0.125</v>
      </c>
      <c r="L86" s="39">
        <f t="shared" si="11"/>
        <v>0.99404761904761951</v>
      </c>
      <c r="M86" s="39">
        <f t="shared" si="12"/>
        <v>1.1190476190476195</v>
      </c>
      <c r="N86" s="39">
        <f t="shared" si="13"/>
        <v>-0.125</v>
      </c>
      <c r="O86" s="39">
        <f t="shared" si="14"/>
        <v>0.99404761904761951</v>
      </c>
      <c r="P86" s="39">
        <f>IF($A86&lt;=LEN('SRSF2 e2 - 2ry Str + Mask'!A$2),M86-J86,"")</f>
        <v>0</v>
      </c>
      <c r="Q86" s="39">
        <f>IF($A86&lt;=LEN('SRSF2 e2 - 2ry Str + Mask'!A$2),N86-K86,"")</f>
        <v>0</v>
      </c>
      <c r="R86" s="39">
        <f>IF($A86&lt;=LEN('SRSF2 e2 - 2ry Str + Mask'!A$2),O86-L86,"")</f>
        <v>0</v>
      </c>
    </row>
    <row r="87" spans="1:18" ht="32" customHeight="1" x14ac:dyDescent="0.15">
      <c r="A87" s="36">
        <v>86</v>
      </c>
      <c r="B87" s="37" t="str">
        <f>IF($A87&lt;=LEN('SRSF2 e2 - 2ry Str + Mask'!A$2),MID('SRSF2 e2 - 2ry Str + Mask'!A$2,$A87,1),"")</f>
        <v>.</v>
      </c>
      <c r="C87" s="38" t="str">
        <f>IF($A87&lt;=LEN('SRSF2 e2 - 2ry Str + Mask'!B$2),MID('SRSF2 e2 - 2ry Str + Mask'!B$2,$A87,1),"")</f>
        <v>.</v>
      </c>
      <c r="D87" s="38" t="str">
        <f>IF($A87&lt;=LEN('SRSF2 e2 - 2ry Str + Mask'!C$2),MID('SRSF2 e2 - 2ry Str + Mask'!C$2,$A87,1),"")</f>
        <v>.</v>
      </c>
      <c r="E87" s="38" t="str">
        <f t="shared" si="8"/>
        <v>.</v>
      </c>
      <c r="F87" s="38" t="str">
        <f t="shared" si="15"/>
        <v>.......(((((((((((.(((..(((.((..............)).)))...))).)))))))))))..................</v>
      </c>
      <c r="G87" s="39">
        <f>IF($A87&lt;=LEN('SRSF2 e2 - 2ry Str + Mask'!A$2),SUMIF('SRSF2 e2 - HSF3.0'!E2:E342,"&lt;="&amp;$A87,'SRSF2 e2 - HSF3.0'!H2:H342)-SUMIF('SRSF2 e2 - HSF3.0'!G2:G342,"&lt;="&amp;$A87,'SRSF2 e2 - HSF3.0'!H2:H342),"")</f>
        <v>1.1190476190476195</v>
      </c>
      <c r="H87" s="39">
        <f>IF($A87&lt;=LEN('SRSF2 e2 - 2ry Str + Mask'!A$2),SUMIF('SRSF2 e2 - HSF3.0'!E2:E342,"&lt;="&amp;$A87,'SRSF2 e2 - HSF3.0'!I2:I342)-SUMIF('SRSF2 e2 - HSF3.0'!G2:G342,"&lt;="&amp;$A87,'SRSF2 e2 - HSF3.0'!I2:I342),"")</f>
        <v>-0.125</v>
      </c>
      <c r="I87" s="39">
        <f>IF($A87&lt;=LEN('SRSF2 e2 - 2ry Str + Mask'!A$2),G87+H87,"")</f>
        <v>0.99404761904761951</v>
      </c>
      <c r="J87" s="39">
        <f t="shared" si="9"/>
        <v>1.1190476190476195</v>
      </c>
      <c r="K87" s="39">
        <f t="shared" si="10"/>
        <v>-0.125</v>
      </c>
      <c r="L87" s="39">
        <f t="shared" si="11"/>
        <v>0.99404761904761951</v>
      </c>
      <c r="M87" s="39">
        <f t="shared" si="12"/>
        <v>1.1190476190476195</v>
      </c>
      <c r="N87" s="39">
        <f t="shared" si="13"/>
        <v>-0.125</v>
      </c>
      <c r="O87" s="39">
        <f t="shared" si="14"/>
        <v>0.99404761904761951</v>
      </c>
      <c r="P87" s="39">
        <f>IF($A87&lt;=LEN('SRSF2 e2 - 2ry Str + Mask'!A$2),M87-J87,"")</f>
        <v>0</v>
      </c>
      <c r="Q87" s="39">
        <f>IF($A87&lt;=LEN('SRSF2 e2 - 2ry Str + Mask'!A$2),N87-K87,"")</f>
        <v>0</v>
      </c>
      <c r="R87" s="39">
        <f>IF($A87&lt;=LEN('SRSF2 e2 - 2ry Str + Mask'!A$2),O87-L87,"")</f>
        <v>0</v>
      </c>
    </row>
    <row r="88" spans="1:18" ht="32" customHeight="1" x14ac:dyDescent="0.15">
      <c r="A88" s="36">
        <v>87</v>
      </c>
      <c r="B88" s="37" t="str">
        <f>IF($A88&lt;=LEN('SRSF2 e2 - 2ry Str + Mask'!A$2),MID('SRSF2 e2 - 2ry Str + Mask'!A$2,$A88,1),"")</f>
        <v>.</v>
      </c>
      <c r="C88" s="38" t="str">
        <f>IF($A88&lt;=LEN('SRSF2 e2 - 2ry Str + Mask'!B$2),MID('SRSF2 e2 - 2ry Str + Mask'!B$2,$A88,1),"")</f>
        <v>.</v>
      </c>
      <c r="D88" s="38" t="str">
        <f>IF($A88&lt;=LEN('SRSF2 e2 - 2ry Str + Mask'!C$2),MID('SRSF2 e2 - 2ry Str + Mask'!C$2,$A88,1),"")</f>
        <v>.</v>
      </c>
      <c r="E88" s="38" t="str">
        <f t="shared" si="8"/>
        <v>.</v>
      </c>
      <c r="F88" s="38" t="str">
        <f t="shared" si="15"/>
        <v>.......(((((((((((.(((..(((.((..............)).)))...))).)))))))))))...................</v>
      </c>
      <c r="G88" s="39">
        <f>IF($A88&lt;=LEN('SRSF2 e2 - 2ry Str + Mask'!A$2),SUMIF('SRSF2 e2 - HSF3.0'!E2:E342,"&lt;="&amp;$A88,'SRSF2 e2 - HSF3.0'!H2:H342)-SUMIF('SRSF2 e2 - HSF3.0'!G2:G342,"&lt;="&amp;$A88,'SRSF2 e2 - HSF3.0'!H2:H342),"")</f>
        <v>1.2619047619047632</v>
      </c>
      <c r="H88" s="39">
        <f>IF($A88&lt;=LEN('SRSF2 e2 - 2ry Str + Mask'!A$2),SUMIF('SRSF2 e2 - HSF3.0'!E2:E342,"&lt;="&amp;$A88,'SRSF2 e2 - HSF3.0'!I2:I342)-SUMIF('SRSF2 e2 - HSF3.0'!G2:G342,"&lt;="&amp;$A88,'SRSF2 e2 - HSF3.0'!I2:I342),"")</f>
        <v>-0.25</v>
      </c>
      <c r="I88" s="39">
        <f>IF($A88&lt;=LEN('SRSF2 e2 - 2ry Str + Mask'!A$2),G88+H88,"")</f>
        <v>1.0119047619047632</v>
      </c>
      <c r="J88" s="39">
        <f t="shared" si="9"/>
        <v>1.2619047619047632</v>
      </c>
      <c r="K88" s="39">
        <f t="shared" si="10"/>
        <v>-0.25</v>
      </c>
      <c r="L88" s="39">
        <f t="shared" si="11"/>
        <v>1.0119047619047632</v>
      </c>
      <c r="M88" s="39">
        <f t="shared" si="12"/>
        <v>1.2619047619047632</v>
      </c>
      <c r="N88" s="39">
        <f t="shared" si="13"/>
        <v>-0.25</v>
      </c>
      <c r="O88" s="39">
        <f t="shared" si="14"/>
        <v>1.0119047619047632</v>
      </c>
      <c r="P88" s="39">
        <f>IF($A88&lt;=LEN('SRSF2 e2 - 2ry Str + Mask'!A$2),M88-J88,"")</f>
        <v>0</v>
      </c>
      <c r="Q88" s="39">
        <f>IF($A88&lt;=LEN('SRSF2 e2 - 2ry Str + Mask'!A$2),N88-K88,"")</f>
        <v>0</v>
      </c>
      <c r="R88" s="39">
        <f>IF($A88&lt;=LEN('SRSF2 e2 - 2ry Str + Mask'!A$2),O88-L88,"")</f>
        <v>0</v>
      </c>
    </row>
    <row r="89" spans="1:18" ht="32" customHeight="1" x14ac:dyDescent="0.15">
      <c r="A89" s="36">
        <v>88</v>
      </c>
      <c r="B89" s="37" t="str">
        <f>IF($A89&lt;=LEN('SRSF2 e2 - 2ry Str + Mask'!A$2),MID('SRSF2 e2 - 2ry Str + Mask'!A$2,$A89,1),"")</f>
        <v>.</v>
      </c>
      <c r="C89" s="38" t="str">
        <f>IF($A89&lt;=LEN('SRSF2 e2 - 2ry Str + Mask'!B$2),MID('SRSF2 e2 - 2ry Str + Mask'!B$2,$A89,1),"")</f>
        <v>.</v>
      </c>
      <c r="D89" s="38" t="str">
        <f>IF($A89&lt;=LEN('SRSF2 e2 - 2ry Str + Mask'!C$2),MID('SRSF2 e2 - 2ry Str + Mask'!C$2,$A89,1),"")</f>
        <v>.</v>
      </c>
      <c r="E89" s="38" t="str">
        <f t="shared" si="8"/>
        <v>.</v>
      </c>
      <c r="F89" s="38" t="str">
        <f t="shared" si="15"/>
        <v>.......(((((((((((.(((..(((.((..............)).)))...))).)))))))))))....................</v>
      </c>
      <c r="G89" s="39">
        <f>IF($A89&lt;=LEN('SRSF2 e2 - 2ry Str + Mask'!A$2),SUMIF('SRSF2 e2 - HSF3.0'!E2:E342,"&lt;="&amp;$A89,'SRSF2 e2 - HSF3.0'!H2:H342)-SUMIF('SRSF2 e2 - HSF3.0'!G2:G342,"&lt;="&amp;$A89,'SRSF2 e2 - HSF3.0'!H2:H342),"")</f>
        <v>1.2619047619047636</v>
      </c>
      <c r="H89" s="39">
        <f>IF($A89&lt;=LEN('SRSF2 e2 - 2ry Str + Mask'!A$2),SUMIF('SRSF2 e2 - HSF3.0'!E2:E342,"&lt;="&amp;$A89,'SRSF2 e2 - HSF3.0'!I2:I342)-SUMIF('SRSF2 e2 - HSF3.0'!G2:G342,"&lt;="&amp;$A89,'SRSF2 e2 - HSF3.0'!I2:I342),"")</f>
        <v>-0.25</v>
      </c>
      <c r="I89" s="39">
        <f>IF($A89&lt;=LEN('SRSF2 e2 - 2ry Str + Mask'!A$2),G89+H89,"")</f>
        <v>1.0119047619047636</v>
      </c>
      <c r="J89" s="39">
        <f t="shared" si="9"/>
        <v>1.2619047619047636</v>
      </c>
      <c r="K89" s="39">
        <f t="shared" si="10"/>
        <v>-0.25</v>
      </c>
      <c r="L89" s="39">
        <f t="shared" si="11"/>
        <v>1.0119047619047636</v>
      </c>
      <c r="M89" s="39">
        <f t="shared" si="12"/>
        <v>1.2619047619047636</v>
      </c>
      <c r="N89" s="39">
        <f t="shared" si="13"/>
        <v>-0.25</v>
      </c>
      <c r="O89" s="39">
        <f t="shared" si="14"/>
        <v>1.0119047619047636</v>
      </c>
      <c r="P89" s="39">
        <f>IF($A89&lt;=LEN('SRSF2 e2 - 2ry Str + Mask'!A$2),M89-J89,"")</f>
        <v>0</v>
      </c>
      <c r="Q89" s="39">
        <f>IF($A89&lt;=LEN('SRSF2 e2 - 2ry Str + Mask'!A$2),N89-K89,"")</f>
        <v>0</v>
      </c>
      <c r="R89" s="39">
        <f>IF($A89&lt;=LEN('SRSF2 e2 - 2ry Str + Mask'!A$2),O89-L89,"")</f>
        <v>0</v>
      </c>
    </row>
    <row r="90" spans="1:18" ht="32" customHeight="1" x14ac:dyDescent="0.15">
      <c r="A90" s="36">
        <v>89</v>
      </c>
      <c r="B90" s="37" t="str">
        <f>IF($A90&lt;=LEN('SRSF2 e2 - 2ry Str + Mask'!A$2),MID('SRSF2 e2 - 2ry Str + Mask'!A$2,$A90,1),"")</f>
        <v>.</v>
      </c>
      <c r="C90" s="38" t="str">
        <f>IF($A90&lt;=LEN('SRSF2 e2 - 2ry Str + Mask'!B$2),MID('SRSF2 e2 - 2ry Str + Mask'!B$2,$A90,1),"")</f>
        <v>.</v>
      </c>
      <c r="D90" s="38" t="str">
        <f>IF($A90&lt;=LEN('SRSF2 e2 - 2ry Str + Mask'!C$2),MID('SRSF2 e2 - 2ry Str + Mask'!C$2,$A90,1),"")</f>
        <v>.</v>
      </c>
      <c r="E90" s="38" t="str">
        <f t="shared" si="8"/>
        <v>.</v>
      </c>
      <c r="F90" s="38" t="str">
        <f t="shared" si="15"/>
        <v>.......(((((((((((.(((..(((.((..............)).)))...))).))))))))))).....................</v>
      </c>
      <c r="G90" s="39">
        <f>IF($A90&lt;=LEN('SRSF2 e2 - 2ry Str + Mask'!A$2),SUMIF('SRSF2 e2 - HSF3.0'!E2:E342,"&lt;="&amp;$A90,'SRSF2 e2 - HSF3.0'!H2:H342)-SUMIF('SRSF2 e2 - HSF3.0'!G2:G342,"&lt;="&amp;$A90,'SRSF2 e2 - HSF3.0'!H2:H342),"")</f>
        <v>1.4226190476190501</v>
      </c>
      <c r="H90" s="39">
        <f>IF($A90&lt;=LEN('SRSF2 e2 - 2ry Str + Mask'!A$2),SUMIF('SRSF2 e2 - HSF3.0'!E2:E342,"&lt;="&amp;$A90,'SRSF2 e2 - HSF3.0'!I2:I342)-SUMIF('SRSF2 e2 - HSF3.0'!G2:G342,"&lt;="&amp;$A90,'SRSF2 e2 - HSF3.0'!I2:I342),"")</f>
        <v>-0.25</v>
      </c>
      <c r="I90" s="39">
        <f>IF($A90&lt;=LEN('SRSF2 e2 - 2ry Str + Mask'!A$2),G90+H90,"")</f>
        <v>1.1726190476190501</v>
      </c>
      <c r="J90" s="39">
        <f t="shared" si="9"/>
        <v>1.4226190476190501</v>
      </c>
      <c r="K90" s="39">
        <f t="shared" si="10"/>
        <v>-0.25</v>
      </c>
      <c r="L90" s="39">
        <f t="shared" si="11"/>
        <v>1.1726190476190501</v>
      </c>
      <c r="M90" s="39">
        <f t="shared" si="12"/>
        <v>1.4226190476190501</v>
      </c>
      <c r="N90" s="39">
        <f t="shared" si="13"/>
        <v>-0.25</v>
      </c>
      <c r="O90" s="39">
        <f t="shared" si="14"/>
        <v>1.1726190476190501</v>
      </c>
      <c r="P90" s="39">
        <f>IF($A90&lt;=LEN('SRSF2 e2 - 2ry Str + Mask'!A$2),M90-J90,"")</f>
        <v>0</v>
      </c>
      <c r="Q90" s="39">
        <f>IF($A90&lt;=LEN('SRSF2 e2 - 2ry Str + Mask'!A$2),N90-K90,"")</f>
        <v>0</v>
      </c>
      <c r="R90" s="39">
        <f>IF($A90&lt;=LEN('SRSF2 e2 - 2ry Str + Mask'!A$2),O90-L90,"")</f>
        <v>0</v>
      </c>
    </row>
    <row r="91" spans="1:18" ht="32" customHeight="1" x14ac:dyDescent="0.15">
      <c r="A91" s="36">
        <v>90</v>
      </c>
      <c r="B91" s="37" t="str">
        <f>IF($A91&lt;=LEN('SRSF2 e2 - 2ry Str + Mask'!A$2),MID('SRSF2 e2 - 2ry Str + Mask'!A$2,$A91,1),"")</f>
        <v>.</v>
      </c>
      <c r="C91" s="38" t="str">
        <f>IF($A91&lt;=LEN('SRSF2 e2 - 2ry Str + Mask'!B$2),MID('SRSF2 e2 - 2ry Str + Mask'!B$2,$A91,1),"")</f>
        <v>.</v>
      </c>
      <c r="D91" s="38" t="str">
        <f>IF($A91&lt;=LEN('SRSF2 e2 - 2ry Str + Mask'!C$2),MID('SRSF2 e2 - 2ry Str + Mask'!C$2,$A91,1),"")</f>
        <v>.</v>
      </c>
      <c r="E91" s="38" t="str">
        <f t="shared" si="8"/>
        <v>.</v>
      </c>
      <c r="F91" s="38" t="str">
        <f t="shared" si="15"/>
        <v>.......(((((((((((.(((..(((.((..............)).)))...))).)))))))))))......................</v>
      </c>
      <c r="G91" s="39">
        <f>IF($A91&lt;=LEN('SRSF2 e2 - 2ry Str + Mask'!A$2),SUMIF('SRSF2 e2 - HSF3.0'!E2:E342,"&lt;="&amp;$A91,'SRSF2 e2 - HSF3.0'!H2:H342)-SUMIF('SRSF2 e2 - HSF3.0'!G2:G342,"&lt;="&amp;$A91,'SRSF2 e2 - HSF3.0'!H2:H342),"")</f>
        <v>1.2976190476190501</v>
      </c>
      <c r="H91" s="39">
        <f>IF($A91&lt;=LEN('SRSF2 e2 - 2ry Str + Mask'!A$2),SUMIF('SRSF2 e2 - HSF3.0'!E2:E342,"&lt;="&amp;$A91,'SRSF2 e2 - HSF3.0'!I2:I342)-SUMIF('SRSF2 e2 - HSF3.0'!G2:G342,"&lt;="&amp;$A91,'SRSF2 e2 - HSF3.0'!I2:I342),"")</f>
        <v>-0.25</v>
      </c>
      <c r="I91" s="39">
        <f>IF($A91&lt;=LEN('SRSF2 e2 - 2ry Str + Mask'!A$2),G91+H91,"")</f>
        <v>1.0476190476190501</v>
      </c>
      <c r="J91" s="39">
        <f t="shared" si="9"/>
        <v>1.2976190476190501</v>
      </c>
      <c r="K91" s="39">
        <f t="shared" si="10"/>
        <v>-0.25</v>
      </c>
      <c r="L91" s="39">
        <f t="shared" si="11"/>
        <v>1.0476190476190501</v>
      </c>
      <c r="M91" s="39">
        <f t="shared" si="12"/>
        <v>1.2976190476190501</v>
      </c>
      <c r="N91" s="39">
        <f t="shared" si="13"/>
        <v>-0.25</v>
      </c>
      <c r="O91" s="39">
        <f t="shared" si="14"/>
        <v>1.0476190476190501</v>
      </c>
      <c r="P91" s="39">
        <f>IF($A91&lt;=LEN('SRSF2 e2 - 2ry Str + Mask'!A$2),M91-J91,"")</f>
        <v>0</v>
      </c>
      <c r="Q91" s="39">
        <f>IF($A91&lt;=LEN('SRSF2 e2 - 2ry Str + Mask'!A$2),N91-K91,"")</f>
        <v>0</v>
      </c>
      <c r="R91" s="39">
        <f>IF($A91&lt;=LEN('SRSF2 e2 - 2ry Str + Mask'!A$2),O91-L91,"")</f>
        <v>0</v>
      </c>
    </row>
    <row r="92" spans="1:18" ht="32" customHeight="1" x14ac:dyDescent="0.15">
      <c r="A92" s="36">
        <v>91</v>
      </c>
      <c r="B92" s="37" t="str">
        <f>IF($A92&lt;=LEN('SRSF2 e2 - 2ry Str + Mask'!A$2),MID('SRSF2 e2 - 2ry Str + Mask'!A$2,$A92,1),"")</f>
        <v>.</v>
      </c>
      <c r="C92" s="38" t="str">
        <f>IF($A92&lt;=LEN('SRSF2 e2 - 2ry Str + Mask'!B$2),MID('SRSF2 e2 - 2ry Str + Mask'!B$2,$A92,1),"")</f>
        <v>.</v>
      </c>
      <c r="D92" s="38" t="str">
        <f>IF($A92&lt;=LEN('SRSF2 e2 - 2ry Str + Mask'!C$2),MID('SRSF2 e2 - 2ry Str + Mask'!C$2,$A92,1),"")</f>
        <v>.</v>
      </c>
      <c r="E92" s="38" t="str">
        <f t="shared" si="8"/>
        <v>.</v>
      </c>
      <c r="F92" s="38" t="str">
        <f t="shared" si="15"/>
        <v>.......(((((((((((.(((..(((.((..............)).)))...))).))))))))))).......................</v>
      </c>
      <c r="G92" s="39">
        <f>IF($A92&lt;=LEN('SRSF2 e2 - 2ry Str + Mask'!A$2),SUMIF('SRSF2 e2 - HSF3.0'!E2:E342,"&lt;="&amp;$A92,'SRSF2 e2 - HSF3.0'!H2:H342)-SUMIF('SRSF2 e2 - HSF3.0'!G2:G342,"&lt;="&amp;$A92,'SRSF2 e2 - HSF3.0'!H2:H342),"")</f>
        <v>1.1785714285714306</v>
      </c>
      <c r="H92" s="39">
        <f>IF($A92&lt;=LEN('SRSF2 e2 - 2ry Str + Mask'!A$2),SUMIF('SRSF2 e2 - HSF3.0'!E2:E342,"&lt;="&amp;$A92,'SRSF2 e2 - HSF3.0'!I2:I342)-SUMIF('SRSF2 e2 - HSF3.0'!G2:G342,"&lt;="&amp;$A92,'SRSF2 e2 - HSF3.0'!I2:I342),"")</f>
        <v>-0.125</v>
      </c>
      <c r="I92" s="39">
        <f>IF($A92&lt;=LEN('SRSF2 e2 - 2ry Str + Mask'!A$2),G92+H92,"")</f>
        <v>1.0535714285714306</v>
      </c>
      <c r="J92" s="39">
        <f t="shared" si="9"/>
        <v>1.1785714285714306</v>
      </c>
      <c r="K92" s="39">
        <f t="shared" si="10"/>
        <v>-0.125</v>
      </c>
      <c r="L92" s="39">
        <f t="shared" si="11"/>
        <v>1.0535714285714306</v>
      </c>
      <c r="M92" s="39">
        <f t="shared" si="12"/>
        <v>1.1785714285714306</v>
      </c>
      <c r="N92" s="39">
        <f t="shared" si="13"/>
        <v>-0.125</v>
      </c>
      <c r="O92" s="39">
        <f t="shared" si="14"/>
        <v>1.0535714285714306</v>
      </c>
      <c r="P92" s="39">
        <f>IF($A92&lt;=LEN('SRSF2 e2 - 2ry Str + Mask'!A$2),M92-J92,"")</f>
        <v>0</v>
      </c>
      <c r="Q92" s="39">
        <f>IF($A92&lt;=LEN('SRSF2 e2 - 2ry Str + Mask'!A$2),N92-K92,"")</f>
        <v>0</v>
      </c>
      <c r="R92" s="39">
        <f>IF($A92&lt;=LEN('SRSF2 e2 - 2ry Str + Mask'!A$2),O92-L92,"")</f>
        <v>0</v>
      </c>
    </row>
    <row r="93" spans="1:18" ht="32" customHeight="1" x14ac:dyDescent="0.15">
      <c r="A93" s="36">
        <v>92</v>
      </c>
      <c r="B93" s="37" t="str">
        <f>IF($A93&lt;=LEN('SRSF2 e2 - 2ry Str + Mask'!A$2),MID('SRSF2 e2 - 2ry Str + Mask'!A$2,$A93,1),"")</f>
        <v>.</v>
      </c>
      <c r="C93" s="38" t="str">
        <f>IF($A93&lt;=LEN('SRSF2 e2 - 2ry Str + Mask'!B$2),MID('SRSF2 e2 - 2ry Str + Mask'!B$2,$A93,1),"")</f>
        <v>.</v>
      </c>
      <c r="D93" s="38" t="str">
        <f>IF($A93&lt;=LEN('SRSF2 e2 - 2ry Str + Mask'!C$2),MID('SRSF2 e2 - 2ry Str + Mask'!C$2,$A93,1),"")</f>
        <v>.</v>
      </c>
      <c r="E93" s="38" t="str">
        <f t="shared" si="8"/>
        <v>.</v>
      </c>
      <c r="F93" s="38" t="str">
        <f t="shared" si="15"/>
        <v>.......(((((((((((.(((..(((.((..............)).)))...))).)))))))))))........................</v>
      </c>
      <c r="G93" s="39">
        <f>IF($A93&lt;=LEN('SRSF2 e2 - 2ry Str + Mask'!A$2),SUMIF('SRSF2 e2 - HSF3.0'!E2:E342,"&lt;="&amp;$A93,'SRSF2 e2 - HSF3.0'!H2:H342)-SUMIF('SRSF2 e2 - HSF3.0'!G2:G342,"&lt;="&amp;$A93,'SRSF2 e2 - HSF3.0'!H2:H342),"")</f>
        <v>1.0535714285714306</v>
      </c>
      <c r="H93" s="39">
        <f>IF($A93&lt;=LEN('SRSF2 e2 - 2ry Str + Mask'!A$2),SUMIF('SRSF2 e2 - HSF3.0'!E2:E342,"&lt;="&amp;$A93,'SRSF2 e2 - HSF3.0'!I2:I342)-SUMIF('SRSF2 e2 - HSF3.0'!G2:G342,"&lt;="&amp;$A93,'SRSF2 e2 - HSF3.0'!I2:I342),"")</f>
        <v>-0.125</v>
      </c>
      <c r="I93" s="39">
        <f>IF($A93&lt;=LEN('SRSF2 e2 - 2ry Str + Mask'!A$2),G93+H93,"")</f>
        <v>0.9285714285714306</v>
      </c>
      <c r="J93" s="39">
        <f t="shared" si="9"/>
        <v>1.0535714285714306</v>
      </c>
      <c r="K93" s="39">
        <f t="shared" si="10"/>
        <v>-0.125</v>
      </c>
      <c r="L93" s="39">
        <f t="shared" si="11"/>
        <v>0.9285714285714306</v>
      </c>
      <c r="M93" s="39">
        <f t="shared" si="12"/>
        <v>1.0535714285714306</v>
      </c>
      <c r="N93" s="39">
        <f t="shared" si="13"/>
        <v>-0.125</v>
      </c>
      <c r="O93" s="39">
        <f t="shared" si="14"/>
        <v>0.9285714285714306</v>
      </c>
      <c r="P93" s="39">
        <f>IF($A93&lt;=LEN('SRSF2 e2 - 2ry Str + Mask'!A$2),M93-J93,"")</f>
        <v>0</v>
      </c>
      <c r="Q93" s="39">
        <f>IF($A93&lt;=LEN('SRSF2 e2 - 2ry Str + Mask'!A$2),N93-K93,"")</f>
        <v>0</v>
      </c>
      <c r="R93" s="39">
        <f>IF($A93&lt;=LEN('SRSF2 e2 - 2ry Str + Mask'!A$2),O93-L93,"")</f>
        <v>0</v>
      </c>
    </row>
    <row r="94" spans="1:18" ht="32" customHeight="1" x14ac:dyDescent="0.15">
      <c r="A94" s="36">
        <v>93</v>
      </c>
      <c r="B94" s="37" t="str">
        <f>IF($A94&lt;=LEN('SRSF2 e2 - 2ry Str + Mask'!A$2),MID('SRSF2 e2 - 2ry Str + Mask'!A$2,$A94,1),"")</f>
        <v>.</v>
      </c>
      <c r="C94" s="38" t="str">
        <f>IF($A94&lt;=LEN('SRSF2 e2 - 2ry Str + Mask'!B$2),MID('SRSF2 e2 - 2ry Str + Mask'!B$2,$A94,1),"")</f>
        <v>.</v>
      </c>
      <c r="D94" s="38" t="str">
        <f>IF($A94&lt;=LEN('SRSF2 e2 - 2ry Str + Mask'!C$2),MID('SRSF2 e2 - 2ry Str + Mask'!C$2,$A94,1),"")</f>
        <v>.</v>
      </c>
      <c r="E94" s="38" t="str">
        <f t="shared" si="8"/>
        <v>.</v>
      </c>
      <c r="F94" s="38" t="str">
        <f t="shared" si="15"/>
        <v>.......(((((((((((.(((..(((.((..............)).)))...))).))))))))))).........................</v>
      </c>
      <c r="G94" s="39">
        <f>IF($A94&lt;=LEN('SRSF2 e2 - 2ry Str + Mask'!A$2),SUMIF('SRSF2 e2 - HSF3.0'!E2:E342,"&lt;="&amp;$A94,'SRSF2 e2 - HSF3.0'!H2:H342)-SUMIF('SRSF2 e2 - HSF3.0'!G2:G342,"&lt;="&amp;$A94,'SRSF2 e2 - HSF3.0'!H2:H342),"")</f>
        <v>0.88690476190476364</v>
      </c>
      <c r="H94" s="39">
        <f>IF($A94&lt;=LEN('SRSF2 e2 - 2ry Str + Mask'!A$2),SUMIF('SRSF2 e2 - HSF3.0'!E2:E342,"&lt;="&amp;$A94,'SRSF2 e2 - HSF3.0'!I2:I342)-SUMIF('SRSF2 e2 - HSF3.0'!G2:G342,"&lt;="&amp;$A94,'SRSF2 e2 - HSF3.0'!I2:I342),"")</f>
        <v>-0.125</v>
      </c>
      <c r="I94" s="39">
        <f>IF($A94&lt;=LEN('SRSF2 e2 - 2ry Str + Mask'!A$2),G94+H94,"")</f>
        <v>0.76190476190476364</v>
      </c>
      <c r="J94" s="39">
        <f t="shared" si="9"/>
        <v>0.88690476190476364</v>
      </c>
      <c r="K94" s="39">
        <f t="shared" si="10"/>
        <v>-0.125</v>
      </c>
      <c r="L94" s="39">
        <f t="shared" si="11"/>
        <v>0.76190476190476364</v>
      </c>
      <c r="M94" s="39">
        <f t="shared" si="12"/>
        <v>0.88690476190476364</v>
      </c>
      <c r="N94" s="39">
        <f t="shared" si="13"/>
        <v>-0.125</v>
      </c>
      <c r="O94" s="39">
        <f t="shared" si="14"/>
        <v>0.76190476190476364</v>
      </c>
      <c r="P94" s="39">
        <f>IF($A94&lt;=LEN('SRSF2 e2 - 2ry Str + Mask'!A$2),M94-J94,"")</f>
        <v>0</v>
      </c>
      <c r="Q94" s="39">
        <f>IF($A94&lt;=LEN('SRSF2 e2 - 2ry Str + Mask'!A$2),N94-K94,"")</f>
        <v>0</v>
      </c>
      <c r="R94" s="39">
        <f>IF($A94&lt;=LEN('SRSF2 e2 - 2ry Str + Mask'!A$2),O94-L94,"")</f>
        <v>0</v>
      </c>
    </row>
    <row r="95" spans="1:18" ht="32" customHeight="1" x14ac:dyDescent="0.15">
      <c r="A95" s="36">
        <v>94</v>
      </c>
      <c r="B95" s="37" t="str">
        <f>IF($A95&lt;=LEN('SRSF2 e2 - 2ry Str + Mask'!A$2),MID('SRSF2 e2 - 2ry Str + Mask'!A$2,$A95,1),"")</f>
        <v>(</v>
      </c>
      <c r="C95" s="38" t="str">
        <f>IF($A95&lt;=LEN('SRSF2 e2 - 2ry Str + Mask'!B$2),MID('SRSF2 e2 - 2ry Str + Mask'!B$2,$A95,1),"")</f>
        <v>(</v>
      </c>
      <c r="D95" s="38" t="str">
        <f>IF($A95&lt;=LEN('SRSF2 e2 - 2ry Str + Mask'!C$2),MID('SRSF2 e2 - 2ry Str + Mask'!C$2,$A95,1),"")</f>
        <v>.</v>
      </c>
      <c r="E95" s="38" t="str">
        <f t="shared" si="8"/>
        <v>(</v>
      </c>
      <c r="F95" s="38" t="str">
        <f t="shared" si="15"/>
        <v>.......(((((((((((.(((..(((.((..............)).)))...))).))))))))))).........................(</v>
      </c>
      <c r="G95" s="39">
        <f>IF($A95&lt;=LEN('SRSF2 e2 - 2ry Str + Mask'!A$2),SUMIF('SRSF2 e2 - HSF3.0'!E2:E342,"&lt;="&amp;$A95,'SRSF2 e2 - HSF3.0'!H2:H342)-SUMIF('SRSF2 e2 - HSF3.0'!G2:G342,"&lt;="&amp;$A95,'SRSF2 e2 - HSF3.0'!H2:H342),"")</f>
        <v>0.70238095238095344</v>
      </c>
      <c r="H95" s="39">
        <f>IF($A95&lt;=LEN('SRSF2 e2 - 2ry Str + Mask'!A$2),SUMIF('SRSF2 e2 - HSF3.0'!E2:E342,"&lt;="&amp;$A95,'SRSF2 e2 - HSF3.0'!I2:I342)-SUMIF('SRSF2 e2 - HSF3.0'!G2:G342,"&lt;="&amp;$A95,'SRSF2 e2 - HSF3.0'!I2:I342),"")</f>
        <v>-0.25</v>
      </c>
      <c r="I95" s="39">
        <f>IF($A95&lt;=LEN('SRSF2 e2 - 2ry Str + Mask'!A$2),G95+H95,"")</f>
        <v>0.45238095238095344</v>
      </c>
      <c r="J95" s="39">
        <f t="shared" si="9"/>
        <v>0</v>
      </c>
      <c r="K95" s="39">
        <f t="shared" si="10"/>
        <v>0</v>
      </c>
      <c r="L95" s="39">
        <f t="shared" si="11"/>
        <v>0</v>
      </c>
      <c r="M95" s="39">
        <f t="shared" si="12"/>
        <v>0</v>
      </c>
      <c r="N95" s="39">
        <f t="shared" si="13"/>
        <v>0</v>
      </c>
      <c r="O95" s="39">
        <f t="shared" si="14"/>
        <v>0</v>
      </c>
      <c r="P95" s="39">
        <f>IF($A95&lt;=LEN('SRSF2 e2 - 2ry Str + Mask'!A$2),M95-J95,"")</f>
        <v>0</v>
      </c>
      <c r="Q95" s="39">
        <f>IF($A95&lt;=LEN('SRSF2 e2 - 2ry Str + Mask'!A$2),N95-K95,"")</f>
        <v>0</v>
      </c>
      <c r="R95" s="39">
        <f>IF($A95&lt;=LEN('SRSF2 e2 - 2ry Str + Mask'!A$2),O95-L95,"")</f>
        <v>0</v>
      </c>
    </row>
    <row r="96" spans="1:18" ht="32" customHeight="1" x14ac:dyDescent="0.15">
      <c r="A96" s="36">
        <v>95</v>
      </c>
      <c r="B96" s="37" t="str">
        <f>IF($A96&lt;=LEN('SRSF2 e2 - 2ry Str + Mask'!A$2),MID('SRSF2 e2 - 2ry Str + Mask'!A$2,$A96,1),"")</f>
        <v>(</v>
      </c>
      <c r="C96" s="38" t="str">
        <f>IF($A96&lt;=LEN('SRSF2 e2 - 2ry Str + Mask'!B$2),MID('SRSF2 e2 - 2ry Str + Mask'!B$2,$A96,1),"")</f>
        <v>(</v>
      </c>
      <c r="D96" s="38" t="str">
        <f>IF($A96&lt;=LEN('SRSF2 e2 - 2ry Str + Mask'!C$2),MID('SRSF2 e2 - 2ry Str + Mask'!C$2,$A96,1),"")</f>
        <v>.</v>
      </c>
      <c r="E96" s="38" t="str">
        <f t="shared" si="8"/>
        <v>(</v>
      </c>
      <c r="F96" s="38" t="str">
        <f t="shared" si="15"/>
        <v>.......(((((((((((.(((..(((.((..............)).)))...))).))))))))))).........................((</v>
      </c>
      <c r="G96" s="39">
        <f>IF($A96&lt;=LEN('SRSF2 e2 - 2ry Str + Mask'!A$2),SUMIF('SRSF2 e2 - HSF3.0'!E2:E342,"&lt;="&amp;$A96,'SRSF2 e2 - HSF3.0'!H2:H342)-SUMIF('SRSF2 e2 - HSF3.0'!G2:G342,"&lt;="&amp;$A96,'SRSF2 e2 - HSF3.0'!H2:H342),"")</f>
        <v>0.70238095238095344</v>
      </c>
      <c r="H96" s="39">
        <f>IF($A96&lt;=LEN('SRSF2 e2 - 2ry Str + Mask'!A$2),SUMIF('SRSF2 e2 - HSF3.0'!E2:E342,"&lt;="&amp;$A96,'SRSF2 e2 - HSF3.0'!I2:I342)-SUMIF('SRSF2 e2 - HSF3.0'!G2:G342,"&lt;="&amp;$A96,'SRSF2 e2 - HSF3.0'!I2:I342),"")</f>
        <v>-0.125</v>
      </c>
      <c r="I96" s="39">
        <f>IF($A96&lt;=LEN('SRSF2 e2 - 2ry Str + Mask'!A$2),G96+H96,"")</f>
        <v>0.57738095238095344</v>
      </c>
      <c r="J96" s="39">
        <f t="shared" si="9"/>
        <v>0</v>
      </c>
      <c r="K96" s="39">
        <f t="shared" si="10"/>
        <v>0</v>
      </c>
      <c r="L96" s="39">
        <f t="shared" si="11"/>
        <v>0</v>
      </c>
      <c r="M96" s="39">
        <f t="shared" si="12"/>
        <v>0</v>
      </c>
      <c r="N96" s="39">
        <f t="shared" si="13"/>
        <v>0</v>
      </c>
      <c r="O96" s="39">
        <f t="shared" si="14"/>
        <v>0</v>
      </c>
      <c r="P96" s="39">
        <f>IF($A96&lt;=LEN('SRSF2 e2 - 2ry Str + Mask'!A$2),M96-J96,"")</f>
        <v>0</v>
      </c>
      <c r="Q96" s="39">
        <f>IF($A96&lt;=LEN('SRSF2 e2 - 2ry Str + Mask'!A$2),N96-K96,"")</f>
        <v>0</v>
      </c>
      <c r="R96" s="39">
        <f>IF($A96&lt;=LEN('SRSF2 e2 - 2ry Str + Mask'!A$2),O96-L96,"")</f>
        <v>0</v>
      </c>
    </row>
    <row r="97" spans="1:18" ht="32" customHeight="1" x14ac:dyDescent="0.15">
      <c r="A97" s="36">
        <v>96</v>
      </c>
      <c r="B97" s="37" t="str">
        <f>IF($A97&lt;=LEN('SRSF2 e2 - 2ry Str + Mask'!A$2),MID('SRSF2 e2 - 2ry Str + Mask'!A$2,$A97,1),"")</f>
        <v>(</v>
      </c>
      <c r="C97" s="38" t="str">
        <f>IF($A97&lt;=LEN('SRSF2 e2 - 2ry Str + Mask'!B$2),MID('SRSF2 e2 - 2ry Str + Mask'!B$2,$A97,1),"")</f>
        <v>(</v>
      </c>
      <c r="D97" s="38" t="str">
        <f>IF($A97&lt;=LEN('SRSF2 e2 - 2ry Str + Mask'!C$2),MID('SRSF2 e2 - 2ry Str + Mask'!C$2,$A97,1),"")</f>
        <v>.</v>
      </c>
      <c r="E97" s="38" t="str">
        <f t="shared" si="8"/>
        <v>(</v>
      </c>
      <c r="F97" s="38" t="str">
        <f t="shared" si="15"/>
        <v>.......(((((((((((.(((..(((.((..............)).)))...))).))))))))))).........................(((</v>
      </c>
      <c r="G97" s="39">
        <f>IF($A97&lt;=LEN('SRSF2 e2 - 2ry Str + Mask'!A$2),SUMIF('SRSF2 e2 - HSF3.0'!E2:E342,"&lt;="&amp;$A97,'SRSF2 e2 - HSF3.0'!H2:H342)-SUMIF('SRSF2 e2 - HSF3.0'!G2:G342,"&lt;="&amp;$A97,'SRSF2 e2 - HSF3.0'!H2:H342),"")</f>
        <v>0.41666666666666696</v>
      </c>
      <c r="H97" s="39">
        <f>IF($A97&lt;=LEN('SRSF2 e2 - 2ry Str + Mask'!A$2),SUMIF('SRSF2 e2 - HSF3.0'!E2:E342,"&lt;="&amp;$A97,'SRSF2 e2 - HSF3.0'!I2:I342)-SUMIF('SRSF2 e2 - HSF3.0'!G2:G342,"&lt;="&amp;$A97,'SRSF2 e2 - HSF3.0'!I2:I342),"")</f>
        <v>-0.125</v>
      </c>
      <c r="I97" s="39">
        <f>IF($A97&lt;=LEN('SRSF2 e2 - 2ry Str + Mask'!A$2),G97+H97,"")</f>
        <v>0.29166666666666696</v>
      </c>
      <c r="J97" s="39">
        <f t="shared" si="9"/>
        <v>0</v>
      </c>
      <c r="K97" s="39">
        <f t="shared" si="10"/>
        <v>0</v>
      </c>
      <c r="L97" s="39">
        <f t="shared" si="11"/>
        <v>0</v>
      </c>
      <c r="M97" s="39">
        <f t="shared" si="12"/>
        <v>0</v>
      </c>
      <c r="N97" s="39">
        <f t="shared" si="13"/>
        <v>0</v>
      </c>
      <c r="O97" s="39">
        <f t="shared" si="14"/>
        <v>0</v>
      </c>
      <c r="P97" s="39">
        <f>IF($A97&lt;=LEN('SRSF2 e2 - 2ry Str + Mask'!A$2),M97-J97,"")</f>
        <v>0</v>
      </c>
      <c r="Q97" s="39">
        <f>IF($A97&lt;=LEN('SRSF2 e2 - 2ry Str + Mask'!A$2),N97-K97,"")</f>
        <v>0</v>
      </c>
      <c r="R97" s="39">
        <f>IF($A97&lt;=LEN('SRSF2 e2 - 2ry Str + Mask'!A$2),O97-L97,"")</f>
        <v>0</v>
      </c>
    </row>
    <row r="98" spans="1:18" ht="32" customHeight="1" x14ac:dyDescent="0.15">
      <c r="A98" s="36">
        <v>97</v>
      </c>
      <c r="B98" s="37" t="str">
        <f>IF($A98&lt;=LEN('SRSF2 e2 - 2ry Str + Mask'!A$2),MID('SRSF2 e2 - 2ry Str + Mask'!A$2,$A98,1),"")</f>
        <v>.</v>
      </c>
      <c r="C98" s="38" t="str">
        <f>IF($A98&lt;=LEN('SRSF2 e2 - 2ry Str + Mask'!B$2),MID('SRSF2 e2 - 2ry Str + Mask'!B$2,$A98,1),"")</f>
        <v>.</v>
      </c>
      <c r="D98" s="38" t="str">
        <f>IF($A98&lt;=LEN('SRSF2 e2 - 2ry Str + Mask'!C$2),MID('SRSF2 e2 - 2ry Str + Mask'!C$2,$A98,1),"")</f>
        <v>.</v>
      </c>
      <c r="E98" s="38" t="str">
        <f t="shared" si="8"/>
        <v>.</v>
      </c>
      <c r="F98" s="38" t="str">
        <f t="shared" si="15"/>
        <v>.......(((((((((((.(((..(((.((..............)).)))...))).))))))))))).........................(((.</v>
      </c>
      <c r="G98" s="39">
        <f>IF($A98&lt;=LEN('SRSF2 e2 - 2ry Str + Mask'!A$2),SUMIF('SRSF2 e2 - HSF3.0'!E2:E342,"&lt;="&amp;$A98,'SRSF2 e2 - HSF3.0'!H2:H342)-SUMIF('SRSF2 e2 - HSF3.0'!G2:G342,"&lt;="&amp;$A98,'SRSF2 e2 - HSF3.0'!H2:H342),"")</f>
        <v>0.25</v>
      </c>
      <c r="H98" s="39">
        <f>IF($A98&lt;=LEN('SRSF2 e2 - 2ry Str + Mask'!A$2),SUMIF('SRSF2 e2 - HSF3.0'!E2:E342,"&lt;="&amp;$A98,'SRSF2 e2 - HSF3.0'!I2:I342)-SUMIF('SRSF2 e2 - HSF3.0'!G2:G342,"&lt;="&amp;$A98,'SRSF2 e2 - HSF3.0'!I2:I342),"")</f>
        <v>-0.125</v>
      </c>
      <c r="I98" s="39">
        <f>IF($A98&lt;=LEN('SRSF2 e2 - 2ry Str + Mask'!A$2),G98+H98,"")</f>
        <v>0.125</v>
      </c>
      <c r="J98" s="39">
        <f t="shared" si="9"/>
        <v>0.25</v>
      </c>
      <c r="K98" s="39">
        <f t="shared" si="10"/>
        <v>-0.125</v>
      </c>
      <c r="L98" s="39">
        <f t="shared" si="11"/>
        <v>0.125</v>
      </c>
      <c r="M98" s="39">
        <f t="shared" si="12"/>
        <v>0.25</v>
      </c>
      <c r="N98" s="39">
        <f t="shared" si="13"/>
        <v>-0.125</v>
      </c>
      <c r="O98" s="39">
        <f t="shared" si="14"/>
        <v>0.125</v>
      </c>
      <c r="P98" s="39">
        <f>IF($A98&lt;=LEN('SRSF2 e2 - 2ry Str + Mask'!A$2),M98-J98,"")</f>
        <v>0</v>
      </c>
      <c r="Q98" s="39">
        <f>IF($A98&lt;=LEN('SRSF2 e2 - 2ry Str + Mask'!A$2),N98-K98,"")</f>
        <v>0</v>
      </c>
      <c r="R98" s="39">
        <f>IF($A98&lt;=LEN('SRSF2 e2 - 2ry Str + Mask'!A$2),O98-L98,"")</f>
        <v>0</v>
      </c>
    </row>
    <row r="99" spans="1:18" ht="32" customHeight="1" x14ac:dyDescent="0.15">
      <c r="A99" s="36">
        <v>98</v>
      </c>
      <c r="B99" s="37" t="str">
        <f>IF($A99&lt;=LEN('SRSF2 e2 - 2ry Str + Mask'!A$2),MID('SRSF2 e2 - 2ry Str + Mask'!A$2,$A99,1),"")</f>
        <v>(</v>
      </c>
      <c r="C99" s="38" t="str">
        <f>IF($A99&lt;=LEN('SRSF2 e2 - 2ry Str + Mask'!B$2),MID('SRSF2 e2 - 2ry Str + Mask'!B$2,$A99,1),"")</f>
        <v>(</v>
      </c>
      <c r="D99" s="38" t="str">
        <f>IF($A99&lt;=LEN('SRSF2 e2 - 2ry Str + Mask'!C$2),MID('SRSF2 e2 - 2ry Str + Mask'!C$2,$A99,1),"")</f>
        <v>.</v>
      </c>
      <c r="E99" s="38" t="str">
        <f t="shared" si="8"/>
        <v>(</v>
      </c>
      <c r="F99" s="38" t="str">
        <f t="shared" si="15"/>
        <v>.......(((((((((((.(((..(((.((..............)).)))...))).))))))))))).........................(((.(</v>
      </c>
      <c r="G99" s="39">
        <f>IF($A99&lt;=LEN('SRSF2 e2 - 2ry Str + Mask'!A$2),SUMIF('SRSF2 e2 - HSF3.0'!E2:E342,"&lt;="&amp;$A99,'SRSF2 e2 - HSF3.0'!H2:H342)-SUMIF('SRSF2 e2 - HSF3.0'!G2:G342,"&lt;="&amp;$A99,'SRSF2 e2 - HSF3.0'!H2:H342),"")</f>
        <v>0.25</v>
      </c>
      <c r="H99" s="39">
        <f>IF($A99&lt;=LEN('SRSF2 e2 - 2ry Str + Mask'!A$2),SUMIF('SRSF2 e2 - HSF3.0'!E2:E342,"&lt;="&amp;$A99,'SRSF2 e2 - HSF3.0'!I2:I342)-SUMIF('SRSF2 e2 - HSF3.0'!G2:G342,"&lt;="&amp;$A99,'SRSF2 e2 - HSF3.0'!I2:I342),"")</f>
        <v>-0.25</v>
      </c>
      <c r="I99" s="39">
        <f>IF($A99&lt;=LEN('SRSF2 e2 - 2ry Str + Mask'!A$2),G99+H99,"")</f>
        <v>0</v>
      </c>
      <c r="J99" s="39">
        <f t="shared" si="9"/>
        <v>0</v>
      </c>
      <c r="K99" s="39">
        <f t="shared" si="10"/>
        <v>0</v>
      </c>
      <c r="L99" s="39">
        <f t="shared" si="11"/>
        <v>0</v>
      </c>
      <c r="M99" s="39">
        <f t="shared" si="12"/>
        <v>0</v>
      </c>
      <c r="N99" s="39">
        <f t="shared" si="13"/>
        <v>0</v>
      </c>
      <c r="O99" s="39">
        <f t="shared" si="14"/>
        <v>0</v>
      </c>
      <c r="P99" s="39">
        <f>IF($A99&lt;=LEN('SRSF2 e2 - 2ry Str + Mask'!A$2),M99-J99,"")</f>
        <v>0</v>
      </c>
      <c r="Q99" s="39">
        <f>IF($A99&lt;=LEN('SRSF2 e2 - 2ry Str + Mask'!A$2),N99-K99,"")</f>
        <v>0</v>
      </c>
      <c r="R99" s="39">
        <f>IF($A99&lt;=LEN('SRSF2 e2 - 2ry Str + Mask'!A$2),O99-L99,"")</f>
        <v>0</v>
      </c>
    </row>
    <row r="100" spans="1:18" ht="32" customHeight="1" x14ac:dyDescent="0.15">
      <c r="A100" s="36">
        <v>99</v>
      </c>
      <c r="B100" s="37" t="str">
        <f>IF($A100&lt;=LEN('SRSF2 e2 - 2ry Str + Mask'!A$2),MID('SRSF2 e2 - 2ry Str + Mask'!A$2,$A100,1),"")</f>
        <v>(</v>
      </c>
      <c r="C100" s="38" t="str">
        <f>IF($A100&lt;=LEN('SRSF2 e2 - 2ry Str + Mask'!B$2),MID('SRSF2 e2 - 2ry Str + Mask'!B$2,$A100,1),"")</f>
        <v>(</v>
      </c>
      <c r="D100" s="38" t="str">
        <f>IF($A100&lt;=LEN('SRSF2 e2 - 2ry Str + Mask'!C$2),MID('SRSF2 e2 - 2ry Str + Mask'!C$2,$A100,1),"")</f>
        <v>.</v>
      </c>
      <c r="E100" s="38" t="str">
        <f t="shared" si="8"/>
        <v>(</v>
      </c>
      <c r="F100" s="38" t="str">
        <f t="shared" si="15"/>
        <v>.......(((((((((((.(((..(((.((..............)).)))...))).))))))))))).........................(((.((</v>
      </c>
      <c r="G100" s="39">
        <f>IF($A100&lt;=LEN('SRSF2 e2 - 2ry Str + Mask'!A$2),SUMIF('SRSF2 e2 - HSF3.0'!E2:E342,"&lt;="&amp;$A100,'SRSF2 e2 - HSF3.0'!H2:H342)-SUMIF('SRSF2 e2 - HSF3.0'!G2:G342,"&lt;="&amp;$A100,'SRSF2 e2 - HSF3.0'!H2:H342),"")</f>
        <v>0.39285714285714324</v>
      </c>
      <c r="H100" s="39">
        <f>IF($A100&lt;=LEN('SRSF2 e2 - 2ry Str + Mask'!A$2),SUMIF('SRSF2 e2 - HSF3.0'!E2:E342,"&lt;="&amp;$A100,'SRSF2 e2 - HSF3.0'!I2:I342)-SUMIF('SRSF2 e2 - HSF3.0'!G2:G342,"&lt;="&amp;$A100,'SRSF2 e2 - HSF3.0'!I2:I342),"")</f>
        <v>-0.25</v>
      </c>
      <c r="I100" s="39">
        <f>IF($A100&lt;=LEN('SRSF2 e2 - 2ry Str + Mask'!A$2),G100+H100,"")</f>
        <v>0.14285714285714324</v>
      </c>
      <c r="J100" s="39">
        <f t="shared" si="9"/>
        <v>0</v>
      </c>
      <c r="K100" s="39">
        <f t="shared" si="10"/>
        <v>0</v>
      </c>
      <c r="L100" s="39">
        <f t="shared" si="11"/>
        <v>0</v>
      </c>
      <c r="M100" s="39">
        <f t="shared" si="12"/>
        <v>0</v>
      </c>
      <c r="N100" s="39">
        <f t="shared" si="13"/>
        <v>0</v>
      </c>
      <c r="O100" s="39">
        <f t="shared" si="14"/>
        <v>0</v>
      </c>
      <c r="P100" s="39">
        <f>IF($A100&lt;=LEN('SRSF2 e2 - 2ry Str + Mask'!A$2),M100-J100,"")</f>
        <v>0</v>
      </c>
      <c r="Q100" s="39">
        <f>IF($A100&lt;=LEN('SRSF2 e2 - 2ry Str + Mask'!A$2),N100-K100,"")</f>
        <v>0</v>
      </c>
      <c r="R100" s="39">
        <f>IF($A100&lt;=LEN('SRSF2 e2 - 2ry Str + Mask'!A$2),O100-L100,"")</f>
        <v>0</v>
      </c>
    </row>
    <row r="101" spans="1:18" ht="32" customHeight="1" x14ac:dyDescent="0.15">
      <c r="A101" s="36">
        <v>100</v>
      </c>
      <c r="B101" s="37" t="str">
        <f>IF($A101&lt;=LEN('SRSF2 e2 - 2ry Str + Mask'!A$2),MID('SRSF2 e2 - 2ry Str + Mask'!A$2,$A101,1),"")</f>
        <v>(</v>
      </c>
      <c r="C101" s="38" t="str">
        <f>IF($A101&lt;=LEN('SRSF2 e2 - 2ry Str + Mask'!B$2),MID('SRSF2 e2 - 2ry Str + Mask'!B$2,$A101,1),"")</f>
        <v>(</v>
      </c>
      <c r="D101" s="38" t="str">
        <f>IF($A101&lt;=LEN('SRSF2 e2 - 2ry Str + Mask'!C$2),MID('SRSF2 e2 - 2ry Str + Mask'!C$2,$A101,1),"")</f>
        <v>.</v>
      </c>
      <c r="E101" s="38" t="str">
        <f t="shared" si="8"/>
        <v>(</v>
      </c>
      <c r="F101" s="38" t="str">
        <f t="shared" si="15"/>
        <v>.......(((((((((((.(((..(((.((..............)).)))...))).))))))))))).........................(((.(((</v>
      </c>
      <c r="G101" s="39">
        <f>IF($A101&lt;=LEN('SRSF2 e2 - 2ry Str + Mask'!A$2),SUMIF('SRSF2 e2 - HSF3.0'!E2:E342,"&lt;="&amp;$A101,'SRSF2 e2 - HSF3.0'!H2:H342)-SUMIF('SRSF2 e2 - HSF3.0'!G2:G342,"&lt;="&amp;$A101,'SRSF2 e2 - HSF3.0'!H2:H342),"")</f>
        <v>0.5595238095238102</v>
      </c>
      <c r="H101" s="39">
        <f>IF($A101&lt;=LEN('SRSF2 e2 - 2ry Str + Mask'!A$2),SUMIF('SRSF2 e2 - HSF3.0'!E2:E342,"&lt;="&amp;$A101,'SRSF2 e2 - HSF3.0'!I2:I342)-SUMIF('SRSF2 e2 - HSF3.0'!G2:G342,"&lt;="&amp;$A101,'SRSF2 e2 - HSF3.0'!I2:I342),"")</f>
        <v>-0.39285714285714279</v>
      </c>
      <c r="I101" s="39">
        <f>IF($A101&lt;=LEN('SRSF2 e2 - 2ry Str + Mask'!A$2),G101+H101,"")</f>
        <v>0.16666666666666741</v>
      </c>
      <c r="J101" s="39">
        <f t="shared" si="9"/>
        <v>0</v>
      </c>
      <c r="K101" s="39">
        <f t="shared" si="10"/>
        <v>0</v>
      </c>
      <c r="L101" s="39">
        <f t="shared" si="11"/>
        <v>0</v>
      </c>
      <c r="M101" s="39">
        <f t="shared" si="12"/>
        <v>0</v>
      </c>
      <c r="N101" s="39">
        <f t="shared" si="13"/>
        <v>0</v>
      </c>
      <c r="O101" s="39">
        <f t="shared" si="14"/>
        <v>0</v>
      </c>
      <c r="P101" s="39">
        <f>IF($A101&lt;=LEN('SRSF2 e2 - 2ry Str + Mask'!A$2),M101-J101,"")</f>
        <v>0</v>
      </c>
      <c r="Q101" s="39">
        <f>IF($A101&lt;=LEN('SRSF2 e2 - 2ry Str + Mask'!A$2),N101-K101,"")</f>
        <v>0</v>
      </c>
      <c r="R101" s="39">
        <f>IF($A101&lt;=LEN('SRSF2 e2 - 2ry Str + Mask'!A$2),O101-L101,"")</f>
        <v>0</v>
      </c>
    </row>
    <row r="102" spans="1:18" ht="32" customHeight="1" x14ac:dyDescent="0.15">
      <c r="A102" s="36">
        <v>101</v>
      </c>
      <c r="B102" s="37" t="str">
        <f>IF($A102&lt;=LEN('SRSF2 e2 - 2ry Str + Mask'!A$2),MID('SRSF2 e2 - 2ry Str + Mask'!A$2,$A102,1),"")</f>
        <v>.</v>
      </c>
      <c r="C102" s="38" t="str">
        <f>IF($A102&lt;=LEN('SRSF2 e2 - 2ry Str + Mask'!B$2),MID('SRSF2 e2 - 2ry Str + Mask'!B$2,$A102,1),"")</f>
        <v>.</v>
      </c>
      <c r="D102" s="38" t="str">
        <f>IF($A102&lt;=LEN('SRSF2 e2 - 2ry Str + Mask'!C$2),MID('SRSF2 e2 - 2ry Str + Mask'!C$2,$A102,1),"")</f>
        <v>.</v>
      </c>
      <c r="E102" s="38" t="str">
        <f t="shared" si="8"/>
        <v>.</v>
      </c>
      <c r="F102" s="38" t="str">
        <f t="shared" si="15"/>
        <v>.......(((((((((((.(((..(((.((..............)).)))...))).))))))))))).........................(((.(((.</v>
      </c>
      <c r="G102" s="39">
        <f>IF($A102&lt;=LEN('SRSF2 e2 - 2ry Str + Mask'!A$2),SUMIF('SRSF2 e2 - HSF3.0'!E2:E342,"&lt;="&amp;$A102,'SRSF2 e2 - HSF3.0'!H2:H342)-SUMIF('SRSF2 e2 - HSF3.0'!G2:G342,"&lt;="&amp;$A102,'SRSF2 e2 - HSF3.0'!H2:H342),"")</f>
        <v>0.4345238095238102</v>
      </c>
      <c r="H102" s="39">
        <f>IF($A102&lt;=LEN('SRSF2 e2 - 2ry Str + Mask'!A$2),SUMIF('SRSF2 e2 - HSF3.0'!E2:E342,"&lt;="&amp;$A102,'SRSF2 e2 - HSF3.0'!I2:I342)-SUMIF('SRSF2 e2 - HSF3.0'!G2:G342,"&lt;="&amp;$A102,'SRSF2 e2 - HSF3.0'!I2:I342),"")</f>
        <v>-0.39285714285714279</v>
      </c>
      <c r="I102" s="39">
        <f>IF($A102&lt;=LEN('SRSF2 e2 - 2ry Str + Mask'!A$2),G102+H102,"")</f>
        <v>4.1666666666667407E-2</v>
      </c>
      <c r="J102" s="39">
        <f t="shared" si="9"/>
        <v>0.4345238095238102</v>
      </c>
      <c r="K102" s="39">
        <f t="shared" si="10"/>
        <v>-0.39285714285714279</v>
      </c>
      <c r="L102" s="39">
        <f t="shared" si="11"/>
        <v>4.1666666666667407E-2</v>
      </c>
      <c r="M102" s="39">
        <f t="shared" si="12"/>
        <v>0.4345238095238102</v>
      </c>
      <c r="N102" s="39">
        <f t="shared" si="13"/>
        <v>-0.39285714285714279</v>
      </c>
      <c r="O102" s="39">
        <f t="shared" si="14"/>
        <v>4.1666666666667407E-2</v>
      </c>
      <c r="P102" s="39">
        <f>IF($A102&lt;=LEN('SRSF2 e2 - 2ry Str + Mask'!A$2),M102-J102,"")</f>
        <v>0</v>
      </c>
      <c r="Q102" s="39">
        <f>IF($A102&lt;=LEN('SRSF2 e2 - 2ry Str + Mask'!A$2),N102-K102,"")</f>
        <v>0</v>
      </c>
      <c r="R102" s="39">
        <f>IF($A102&lt;=LEN('SRSF2 e2 - 2ry Str + Mask'!A$2),O102-L102,"")</f>
        <v>0</v>
      </c>
    </row>
    <row r="103" spans="1:18" ht="44" customHeight="1" x14ac:dyDescent="0.15">
      <c r="A103" s="36">
        <v>102</v>
      </c>
      <c r="B103" s="37" t="str">
        <f>IF($A103&lt;=LEN('SRSF2 e2 - 2ry Str + Mask'!A$2),MID('SRSF2 e2 - 2ry Str + Mask'!A$2,$A103,1),"")</f>
        <v>.</v>
      </c>
      <c r="C103" s="38" t="str">
        <f>IF($A103&lt;=LEN('SRSF2 e2 - 2ry Str + Mask'!B$2),MID('SRSF2 e2 - 2ry Str + Mask'!B$2,$A103,1),"")</f>
        <v>.</v>
      </c>
      <c r="D103" s="38" t="str">
        <f>IF($A103&lt;=LEN('SRSF2 e2 - 2ry Str + Mask'!C$2),MID('SRSF2 e2 - 2ry Str + Mask'!C$2,$A103,1),"")</f>
        <v>.</v>
      </c>
      <c r="E103" s="38" t="str">
        <f t="shared" si="8"/>
        <v>.</v>
      </c>
      <c r="F103" s="38" t="str">
        <f t="shared" si="15"/>
        <v>.......(((((((((((.(((..(((.((..............)).)))...))).))))))))))).........................(((.(((..</v>
      </c>
      <c r="G103" s="39">
        <f>IF($A103&lt;=LEN('SRSF2 e2 - 2ry Str + Mask'!A$2),SUMIF('SRSF2 e2 - HSF3.0'!E2:E342,"&lt;="&amp;$A103,'SRSF2 e2 - HSF3.0'!H2:H342)-SUMIF('SRSF2 e2 - HSF3.0'!G2:G342,"&lt;="&amp;$A103,'SRSF2 e2 - HSF3.0'!H2:H342),"")</f>
        <v>0.3095238095238102</v>
      </c>
      <c r="H103" s="39">
        <f>IF($A103&lt;=LEN('SRSF2 e2 - 2ry Str + Mask'!A$2),SUMIF('SRSF2 e2 - HSF3.0'!E2:E342,"&lt;="&amp;$A103,'SRSF2 e2 - HSF3.0'!I2:I342)-SUMIF('SRSF2 e2 - HSF3.0'!G2:G342,"&lt;="&amp;$A103,'SRSF2 e2 - HSF3.0'!I2:I342),"")</f>
        <v>-0.41071428571428559</v>
      </c>
      <c r="I103" s="39">
        <f>IF($A103&lt;=LEN('SRSF2 e2 - 2ry Str + Mask'!A$2),G103+H103,"")</f>
        <v>-0.10119047619047539</v>
      </c>
      <c r="J103" s="39">
        <f t="shared" si="9"/>
        <v>0.3095238095238102</v>
      </c>
      <c r="K103" s="39">
        <f t="shared" si="10"/>
        <v>-0.41071428571428559</v>
      </c>
      <c r="L103" s="39">
        <f t="shared" si="11"/>
        <v>-0.10119047619047539</v>
      </c>
      <c r="M103" s="39">
        <f t="shared" si="12"/>
        <v>0.3095238095238102</v>
      </c>
      <c r="N103" s="39">
        <f t="shared" si="13"/>
        <v>-0.41071428571428559</v>
      </c>
      <c r="O103" s="39">
        <f t="shared" si="14"/>
        <v>-0.10119047619047539</v>
      </c>
      <c r="P103" s="39">
        <f>IF($A103&lt;=LEN('SRSF2 e2 - 2ry Str + Mask'!A$2),M103-J103,"")</f>
        <v>0</v>
      </c>
      <c r="Q103" s="39">
        <f>IF($A103&lt;=LEN('SRSF2 e2 - 2ry Str + Mask'!A$2),N103-K103,"")</f>
        <v>0</v>
      </c>
      <c r="R103" s="39">
        <f>IF($A103&lt;=LEN('SRSF2 e2 - 2ry Str + Mask'!A$2),O103-L103,"")</f>
        <v>0</v>
      </c>
    </row>
    <row r="104" spans="1:18" ht="44" customHeight="1" x14ac:dyDescent="0.15">
      <c r="A104" s="36">
        <v>103</v>
      </c>
      <c r="B104" s="37" t="str">
        <f>IF($A104&lt;=LEN('SRSF2 e2 - 2ry Str + Mask'!A$2),MID('SRSF2 e2 - 2ry Str + Mask'!A$2,$A104,1),"")</f>
        <v>.</v>
      </c>
      <c r="C104" s="38" t="str">
        <f>IF($A104&lt;=LEN('SRSF2 e2 - 2ry Str + Mask'!B$2),MID('SRSF2 e2 - 2ry Str + Mask'!B$2,$A104,1),"")</f>
        <v>.</v>
      </c>
      <c r="D104" s="38" t="str">
        <f>IF($A104&lt;=LEN('SRSF2 e2 - 2ry Str + Mask'!C$2),MID('SRSF2 e2 - 2ry Str + Mask'!C$2,$A104,1),"")</f>
        <v>.</v>
      </c>
      <c r="E104" s="38" t="str">
        <f t="shared" si="8"/>
        <v>.</v>
      </c>
      <c r="F104" s="38" t="str">
        <f t="shared" si="15"/>
        <v>.......(((((((((((.(((..(((.((..............)).)))...))).))))))))))).........................(((.(((...</v>
      </c>
      <c r="G104" s="39">
        <f>IF($A104&lt;=LEN('SRSF2 e2 - 2ry Str + Mask'!A$2),SUMIF('SRSF2 e2 - HSF3.0'!E2:E342,"&lt;="&amp;$A104,'SRSF2 e2 - HSF3.0'!H2:H342)-SUMIF('SRSF2 e2 - HSF3.0'!G2:G342,"&lt;="&amp;$A104,'SRSF2 e2 - HSF3.0'!H2:H342),"")</f>
        <v>0.3095238095238102</v>
      </c>
      <c r="H104" s="39">
        <f>IF($A104&lt;=LEN('SRSF2 e2 - 2ry Str + Mask'!A$2),SUMIF('SRSF2 e2 - HSF3.0'!E2:E342,"&lt;="&amp;$A104,'SRSF2 e2 - HSF3.0'!I2:I342)-SUMIF('SRSF2 e2 - HSF3.0'!G2:G342,"&lt;="&amp;$A104,'SRSF2 e2 - HSF3.0'!I2:I342),"")</f>
        <v>-0.41071428571428559</v>
      </c>
      <c r="I104" s="39">
        <f>IF($A104&lt;=LEN('SRSF2 e2 - 2ry Str + Mask'!A$2),G104+H104,"")</f>
        <v>-0.10119047619047539</v>
      </c>
      <c r="J104" s="39">
        <f t="shared" si="9"/>
        <v>0.3095238095238102</v>
      </c>
      <c r="K104" s="39">
        <f t="shared" si="10"/>
        <v>-0.41071428571428559</v>
      </c>
      <c r="L104" s="39">
        <f t="shared" si="11"/>
        <v>-0.10119047619047539</v>
      </c>
      <c r="M104" s="39">
        <f t="shared" si="12"/>
        <v>0.3095238095238102</v>
      </c>
      <c r="N104" s="39">
        <f t="shared" si="13"/>
        <v>-0.41071428571428559</v>
      </c>
      <c r="O104" s="39">
        <f t="shared" si="14"/>
        <v>-0.10119047619047539</v>
      </c>
      <c r="P104" s="39">
        <f>IF($A104&lt;=LEN('SRSF2 e2 - 2ry Str + Mask'!A$2),M104-J104,"")</f>
        <v>0</v>
      </c>
      <c r="Q104" s="39">
        <f>IF($A104&lt;=LEN('SRSF2 e2 - 2ry Str + Mask'!A$2),N104-K104,"")</f>
        <v>0</v>
      </c>
      <c r="R104" s="39">
        <f>IF($A104&lt;=LEN('SRSF2 e2 - 2ry Str + Mask'!A$2),O104-L104,"")</f>
        <v>0</v>
      </c>
    </row>
    <row r="105" spans="1:18" ht="44" customHeight="1" x14ac:dyDescent="0.15">
      <c r="A105" s="36">
        <v>104</v>
      </c>
      <c r="B105" s="37" t="str">
        <f>IF($A105&lt;=LEN('SRSF2 e2 - 2ry Str + Mask'!A$2),MID('SRSF2 e2 - 2ry Str + Mask'!A$2,$A105,1),"")</f>
        <v>.</v>
      </c>
      <c r="C105" s="38" t="str">
        <f>IF($A105&lt;=LEN('SRSF2 e2 - 2ry Str + Mask'!B$2),MID('SRSF2 e2 - 2ry Str + Mask'!B$2,$A105,1),"")</f>
        <v>.</v>
      </c>
      <c r="D105" s="38" t="str">
        <f>IF($A105&lt;=LEN('SRSF2 e2 - 2ry Str + Mask'!C$2),MID('SRSF2 e2 - 2ry Str + Mask'!C$2,$A105,1),"")</f>
        <v>.</v>
      </c>
      <c r="E105" s="38" t="str">
        <f t="shared" si="8"/>
        <v>.</v>
      </c>
      <c r="F105" s="38" t="str">
        <f t="shared" si="15"/>
        <v>.......(((((((((((.(((..(((.((..............)).)))...))).))))))))))).........................(((.(((....</v>
      </c>
      <c r="G105" s="39">
        <f>IF($A105&lt;=LEN('SRSF2 e2 - 2ry Str + Mask'!A$2),SUMIF('SRSF2 e2 - HSF3.0'!E2:E342,"&lt;="&amp;$A105,'SRSF2 e2 - HSF3.0'!H2:H342)-SUMIF('SRSF2 e2 - HSF3.0'!G2:G342,"&lt;="&amp;$A105,'SRSF2 e2 - HSF3.0'!H2:H342),"")</f>
        <v>0.3095238095238102</v>
      </c>
      <c r="H105" s="39">
        <f>IF($A105&lt;=LEN('SRSF2 e2 - 2ry Str + Mask'!A$2),SUMIF('SRSF2 e2 - HSF3.0'!E2:E342,"&lt;="&amp;$A105,'SRSF2 e2 - HSF3.0'!I2:I342)-SUMIF('SRSF2 e2 - HSF3.0'!G2:G342,"&lt;="&amp;$A105,'SRSF2 e2 - HSF3.0'!I2:I342),"")</f>
        <v>-0.41071428571428559</v>
      </c>
      <c r="I105" s="39">
        <f>IF($A105&lt;=LEN('SRSF2 e2 - 2ry Str + Mask'!A$2),G105+H105,"")</f>
        <v>-0.10119047619047539</v>
      </c>
      <c r="J105" s="39">
        <f t="shared" si="9"/>
        <v>0.3095238095238102</v>
      </c>
      <c r="K105" s="39">
        <f t="shared" si="10"/>
        <v>-0.41071428571428559</v>
      </c>
      <c r="L105" s="39">
        <f t="shared" si="11"/>
        <v>-0.10119047619047539</v>
      </c>
      <c r="M105" s="39">
        <f t="shared" si="12"/>
        <v>0.3095238095238102</v>
      </c>
      <c r="N105" s="39">
        <f t="shared" si="13"/>
        <v>-0.41071428571428559</v>
      </c>
      <c r="O105" s="39">
        <f t="shared" si="14"/>
        <v>-0.10119047619047539</v>
      </c>
      <c r="P105" s="39">
        <f>IF($A105&lt;=LEN('SRSF2 e2 - 2ry Str + Mask'!A$2),M105-J105,"")</f>
        <v>0</v>
      </c>
      <c r="Q105" s="39">
        <f>IF($A105&lt;=LEN('SRSF2 e2 - 2ry Str + Mask'!A$2),N105-K105,"")</f>
        <v>0</v>
      </c>
      <c r="R105" s="39">
        <f>IF($A105&lt;=LEN('SRSF2 e2 - 2ry Str + Mask'!A$2),O105-L105,"")</f>
        <v>0</v>
      </c>
    </row>
    <row r="106" spans="1:18" ht="44" customHeight="1" x14ac:dyDescent="0.15">
      <c r="A106" s="36">
        <v>105</v>
      </c>
      <c r="B106" s="37" t="str">
        <f>IF($A106&lt;=LEN('SRSF2 e2 - 2ry Str + Mask'!A$2),MID('SRSF2 e2 - 2ry Str + Mask'!A$2,$A106,1),"")</f>
        <v>)</v>
      </c>
      <c r="C106" s="38" t="str">
        <f>IF($A106&lt;=LEN('SRSF2 e2 - 2ry Str + Mask'!B$2),MID('SRSF2 e2 - 2ry Str + Mask'!B$2,$A106,1),"")</f>
        <v>)</v>
      </c>
      <c r="D106" s="38" t="str">
        <f>IF($A106&lt;=LEN('SRSF2 e2 - 2ry Str + Mask'!C$2),MID('SRSF2 e2 - 2ry Str + Mask'!C$2,$A106,1),"")</f>
        <v>.</v>
      </c>
      <c r="E106" s="38" t="str">
        <f t="shared" si="8"/>
        <v>)</v>
      </c>
      <c r="F106" s="38" t="str">
        <f t="shared" si="15"/>
        <v>.......(((((((((((.(((..(((.((..............)).)))...))).))))))))))).........................(((.(((....)</v>
      </c>
      <c r="G106" s="39">
        <f>IF($A106&lt;=LEN('SRSF2 e2 - 2ry Str + Mask'!A$2),SUMIF('SRSF2 e2 - HSF3.0'!E2:E342,"&lt;="&amp;$A106,'SRSF2 e2 - HSF3.0'!H2:H342)-SUMIF('SRSF2 e2 - HSF3.0'!G2:G342,"&lt;="&amp;$A106,'SRSF2 e2 - HSF3.0'!H2:H342),"")</f>
        <v>0.45238095238095344</v>
      </c>
      <c r="H106" s="39">
        <f>IF($A106&lt;=LEN('SRSF2 e2 - 2ry Str + Mask'!A$2),SUMIF('SRSF2 e2 - HSF3.0'!E2:E342,"&lt;="&amp;$A106,'SRSF2 e2 - HSF3.0'!I2:I342)-SUMIF('SRSF2 e2 - HSF3.0'!G2:G342,"&lt;="&amp;$A106,'SRSF2 e2 - HSF3.0'!I2:I342),"")</f>
        <v>-0.41071428571428559</v>
      </c>
      <c r="I106" s="39">
        <f>IF($A106&lt;=LEN('SRSF2 e2 - 2ry Str + Mask'!A$2),G106+H106,"")</f>
        <v>4.1666666666667851E-2</v>
      </c>
      <c r="J106" s="39">
        <f t="shared" si="9"/>
        <v>0</v>
      </c>
      <c r="K106" s="39">
        <f t="shared" si="10"/>
        <v>0</v>
      </c>
      <c r="L106" s="39">
        <f t="shared" si="11"/>
        <v>0</v>
      </c>
      <c r="M106" s="39">
        <f t="shared" si="12"/>
        <v>0</v>
      </c>
      <c r="N106" s="39">
        <f t="shared" si="13"/>
        <v>0</v>
      </c>
      <c r="O106" s="39">
        <f t="shared" si="14"/>
        <v>0</v>
      </c>
      <c r="P106" s="39">
        <f>IF($A106&lt;=LEN('SRSF2 e2 - 2ry Str + Mask'!A$2),M106-J106,"")</f>
        <v>0</v>
      </c>
      <c r="Q106" s="39">
        <f>IF($A106&lt;=LEN('SRSF2 e2 - 2ry Str + Mask'!A$2),N106-K106,"")</f>
        <v>0</v>
      </c>
      <c r="R106" s="39">
        <f>IF($A106&lt;=LEN('SRSF2 e2 - 2ry Str + Mask'!A$2),O106-L106,"")</f>
        <v>0</v>
      </c>
    </row>
    <row r="107" spans="1:18" ht="44" customHeight="1" x14ac:dyDescent="0.15">
      <c r="A107" s="36">
        <v>106</v>
      </c>
      <c r="B107" s="37" t="str">
        <f>IF($A107&lt;=LEN('SRSF2 e2 - 2ry Str + Mask'!A$2),MID('SRSF2 e2 - 2ry Str + Mask'!A$2,$A107,1),"")</f>
        <v>)</v>
      </c>
      <c r="C107" s="38" t="str">
        <f>IF($A107&lt;=LEN('SRSF2 e2 - 2ry Str + Mask'!B$2),MID('SRSF2 e2 - 2ry Str + Mask'!B$2,$A107,1),"")</f>
        <v>)</v>
      </c>
      <c r="D107" s="38" t="str">
        <f>IF($A107&lt;=LEN('SRSF2 e2 - 2ry Str + Mask'!C$2),MID('SRSF2 e2 - 2ry Str + Mask'!C$2,$A107,1),"")</f>
        <v>.</v>
      </c>
      <c r="E107" s="38" t="str">
        <f t="shared" si="8"/>
        <v>)</v>
      </c>
      <c r="F107" s="38" t="str">
        <f t="shared" si="15"/>
        <v>.......(((((((((((.(((..(((.((..............)).)))...))).))))))))))).........................(((.(((....))</v>
      </c>
      <c r="G107" s="39">
        <f>IF($A107&lt;=LEN('SRSF2 e2 - 2ry Str + Mask'!A$2),SUMIF('SRSF2 e2 - HSF3.0'!E2:E342,"&lt;="&amp;$A107,'SRSF2 e2 - HSF3.0'!H2:H342)-SUMIF('SRSF2 e2 - HSF3.0'!G2:G342,"&lt;="&amp;$A107,'SRSF2 e2 - HSF3.0'!H2:H342),"")</f>
        <v>0.3095238095238102</v>
      </c>
      <c r="H107" s="39">
        <f>IF($A107&lt;=LEN('SRSF2 e2 - 2ry Str + Mask'!A$2),SUMIF('SRSF2 e2 - HSF3.0'!E2:E342,"&lt;="&amp;$A107,'SRSF2 e2 - HSF3.0'!I2:I342)-SUMIF('SRSF2 e2 - HSF3.0'!G2:G342,"&lt;="&amp;$A107,'SRSF2 e2 - HSF3.0'!I2:I342),"")</f>
        <v>-0.42857142857142838</v>
      </c>
      <c r="I107" s="39">
        <f>IF($A107&lt;=LEN('SRSF2 e2 - 2ry Str + Mask'!A$2),G107+H107,"")</f>
        <v>-0.11904761904761818</v>
      </c>
      <c r="J107" s="39">
        <f t="shared" si="9"/>
        <v>0</v>
      </c>
      <c r="K107" s="39">
        <f t="shared" si="10"/>
        <v>0</v>
      </c>
      <c r="L107" s="39">
        <f t="shared" si="11"/>
        <v>0</v>
      </c>
      <c r="M107" s="39">
        <f t="shared" si="12"/>
        <v>0</v>
      </c>
      <c r="N107" s="39">
        <f t="shared" si="13"/>
        <v>0</v>
      </c>
      <c r="O107" s="39">
        <f t="shared" si="14"/>
        <v>0</v>
      </c>
      <c r="P107" s="39">
        <f>IF($A107&lt;=LEN('SRSF2 e2 - 2ry Str + Mask'!A$2),M107-J107,"")</f>
        <v>0</v>
      </c>
      <c r="Q107" s="39">
        <f>IF($A107&lt;=LEN('SRSF2 e2 - 2ry Str + Mask'!A$2),N107-K107,"")</f>
        <v>0</v>
      </c>
      <c r="R107" s="39">
        <f>IF($A107&lt;=LEN('SRSF2 e2 - 2ry Str + Mask'!A$2),O107-L107,"")</f>
        <v>0</v>
      </c>
    </row>
    <row r="108" spans="1:18" ht="44" customHeight="1" x14ac:dyDescent="0.15">
      <c r="A108" s="36">
        <v>107</v>
      </c>
      <c r="B108" s="37" t="str">
        <f>IF($A108&lt;=LEN('SRSF2 e2 - 2ry Str + Mask'!A$2),MID('SRSF2 e2 - 2ry Str + Mask'!A$2,$A108,1),"")</f>
        <v>)</v>
      </c>
      <c r="C108" s="38" t="str">
        <f>IF($A108&lt;=LEN('SRSF2 e2 - 2ry Str + Mask'!B$2),MID('SRSF2 e2 - 2ry Str + Mask'!B$2,$A108,1),"")</f>
        <v>)</v>
      </c>
      <c r="D108" s="38" t="str">
        <f>IF($A108&lt;=LEN('SRSF2 e2 - 2ry Str + Mask'!C$2),MID('SRSF2 e2 - 2ry Str + Mask'!C$2,$A108,1),"")</f>
        <v>.</v>
      </c>
      <c r="E108" s="38" t="str">
        <f t="shared" si="8"/>
        <v>)</v>
      </c>
      <c r="F108" s="38" t="str">
        <f t="shared" si="15"/>
        <v>.......(((((((((((.(((..(((.((..............)).)))...))).))))))))))).........................(((.(((....)))</v>
      </c>
      <c r="G108" s="39">
        <f>IF($A108&lt;=LEN('SRSF2 e2 - 2ry Str + Mask'!A$2),SUMIF('SRSF2 e2 - HSF3.0'!E2:E342,"&lt;="&amp;$A108,'SRSF2 e2 - HSF3.0'!H2:H342)-SUMIF('SRSF2 e2 - HSF3.0'!G2:G342,"&lt;="&amp;$A108,'SRSF2 e2 - HSF3.0'!H2:H342),"")</f>
        <v>0.45238095238095344</v>
      </c>
      <c r="H108" s="39">
        <f>IF($A108&lt;=LEN('SRSF2 e2 - 2ry Str + Mask'!A$2),SUMIF('SRSF2 e2 - HSF3.0'!E2:E342,"&lt;="&amp;$A108,'SRSF2 e2 - HSF3.0'!I2:I342)-SUMIF('SRSF2 e2 - HSF3.0'!G2:G342,"&lt;="&amp;$A108,'SRSF2 e2 - HSF3.0'!I2:I342),"")</f>
        <v>-0.28571428571428559</v>
      </c>
      <c r="I108" s="39">
        <f>IF($A108&lt;=LEN('SRSF2 e2 - 2ry Str + Mask'!A$2),G108+H108,"")</f>
        <v>0.16666666666666785</v>
      </c>
      <c r="J108" s="39">
        <f t="shared" si="9"/>
        <v>0</v>
      </c>
      <c r="K108" s="39">
        <f t="shared" si="10"/>
        <v>0</v>
      </c>
      <c r="L108" s="39">
        <f t="shared" si="11"/>
        <v>0</v>
      </c>
      <c r="M108" s="39">
        <f t="shared" si="12"/>
        <v>0</v>
      </c>
      <c r="N108" s="39">
        <f t="shared" si="13"/>
        <v>0</v>
      </c>
      <c r="O108" s="39">
        <f t="shared" si="14"/>
        <v>0</v>
      </c>
      <c r="P108" s="39">
        <f>IF($A108&lt;=LEN('SRSF2 e2 - 2ry Str + Mask'!A$2),M108-J108,"")</f>
        <v>0</v>
      </c>
      <c r="Q108" s="39">
        <f>IF($A108&lt;=LEN('SRSF2 e2 - 2ry Str + Mask'!A$2),N108-K108,"")</f>
        <v>0</v>
      </c>
      <c r="R108" s="39">
        <f>IF($A108&lt;=LEN('SRSF2 e2 - 2ry Str + Mask'!A$2),O108-L108,"")</f>
        <v>0</v>
      </c>
    </row>
    <row r="109" spans="1:18" ht="44" customHeight="1" x14ac:dyDescent="0.15">
      <c r="A109" s="36">
        <v>108</v>
      </c>
      <c r="B109" s="37" t="str">
        <f>IF($A109&lt;=LEN('SRSF2 e2 - 2ry Str + Mask'!A$2),MID('SRSF2 e2 - 2ry Str + Mask'!A$2,$A109,1),"")</f>
        <v>.</v>
      </c>
      <c r="C109" s="38" t="str">
        <f>IF($A109&lt;=LEN('SRSF2 e2 - 2ry Str + Mask'!B$2),MID('SRSF2 e2 - 2ry Str + Mask'!B$2,$A109,1),"")</f>
        <v>.</v>
      </c>
      <c r="D109" s="38" t="str">
        <f>IF($A109&lt;=LEN('SRSF2 e2 - 2ry Str + Mask'!C$2),MID('SRSF2 e2 - 2ry Str + Mask'!C$2,$A109,1),"")</f>
        <v>.</v>
      </c>
      <c r="E109" s="38" t="str">
        <f t="shared" si="8"/>
        <v>.</v>
      </c>
      <c r="F109" s="38" t="str">
        <f t="shared" si="15"/>
        <v>.......(((((((((((.(((..(((.((..............)).)))...))).))))))))))).........................(((.(((....))).</v>
      </c>
      <c r="G109" s="39">
        <f>IF($A109&lt;=LEN('SRSF2 e2 - 2ry Str + Mask'!A$2),SUMIF('SRSF2 e2 - HSF3.0'!E2:E342,"&lt;="&amp;$A109,'SRSF2 e2 - HSF3.0'!H2:H342)-SUMIF('SRSF2 e2 - HSF3.0'!G2:G342,"&lt;="&amp;$A109,'SRSF2 e2 - HSF3.0'!H2:H342),"")</f>
        <v>0.45238095238095344</v>
      </c>
      <c r="H109" s="39">
        <f>IF($A109&lt;=LEN('SRSF2 e2 - 2ry Str + Mask'!A$2),SUMIF('SRSF2 e2 - HSF3.0'!E2:E342,"&lt;="&amp;$A109,'SRSF2 e2 - HSF3.0'!I2:I342)-SUMIF('SRSF2 e2 - HSF3.0'!G2:G342,"&lt;="&amp;$A109,'SRSF2 e2 - HSF3.0'!I2:I342),"")</f>
        <v>-0.45238095238095211</v>
      </c>
      <c r="I109" s="39">
        <f>IF($A109&lt;=LEN('SRSF2 e2 - 2ry Str + Mask'!A$2),G109+H109,"")</f>
        <v>1.3322676295501878E-15</v>
      </c>
      <c r="J109" s="39">
        <f t="shared" si="9"/>
        <v>0.45238095238095344</v>
      </c>
      <c r="K109" s="39">
        <f t="shared" si="10"/>
        <v>-0.45238095238095211</v>
      </c>
      <c r="L109" s="39">
        <f t="shared" si="11"/>
        <v>1.3322676295501878E-15</v>
      </c>
      <c r="M109" s="39">
        <f t="shared" si="12"/>
        <v>0.45238095238095344</v>
      </c>
      <c r="N109" s="39">
        <f t="shared" si="13"/>
        <v>-0.45238095238095211</v>
      </c>
      <c r="O109" s="39">
        <f t="shared" si="14"/>
        <v>1.3322676295501878E-15</v>
      </c>
      <c r="P109" s="39">
        <f>IF($A109&lt;=LEN('SRSF2 e2 - 2ry Str + Mask'!A$2),M109-J109,"")</f>
        <v>0</v>
      </c>
      <c r="Q109" s="39">
        <f>IF($A109&lt;=LEN('SRSF2 e2 - 2ry Str + Mask'!A$2),N109-K109,"")</f>
        <v>0</v>
      </c>
      <c r="R109" s="39">
        <f>IF($A109&lt;=LEN('SRSF2 e2 - 2ry Str + Mask'!A$2),O109-L109,"")</f>
        <v>0</v>
      </c>
    </row>
    <row r="110" spans="1:18" ht="44" customHeight="1" x14ac:dyDescent="0.15">
      <c r="A110" s="36">
        <v>109</v>
      </c>
      <c r="B110" s="37" t="str">
        <f>IF($A110&lt;=LEN('SRSF2 e2 - 2ry Str + Mask'!A$2),MID('SRSF2 e2 - 2ry Str + Mask'!A$2,$A110,1),"")</f>
        <v>)</v>
      </c>
      <c r="C110" s="38" t="str">
        <f>IF($A110&lt;=LEN('SRSF2 e2 - 2ry Str + Mask'!B$2),MID('SRSF2 e2 - 2ry Str + Mask'!B$2,$A110,1),"")</f>
        <v>)</v>
      </c>
      <c r="D110" s="38" t="str">
        <f>IF($A110&lt;=LEN('SRSF2 e2 - 2ry Str + Mask'!C$2),MID('SRSF2 e2 - 2ry Str + Mask'!C$2,$A110,1),"")</f>
        <v>.</v>
      </c>
      <c r="E110" s="38" t="str">
        <f t="shared" si="8"/>
        <v>)</v>
      </c>
      <c r="F110" s="38" t="str">
        <f t="shared" si="15"/>
        <v>.......(((((((((((.(((..(((.((..............)).)))...))).))))))))))).........................(((.(((....))).)</v>
      </c>
      <c r="G110" s="39">
        <f>IF($A110&lt;=LEN('SRSF2 e2 - 2ry Str + Mask'!A$2),SUMIF('SRSF2 e2 - HSF3.0'!E2:E342,"&lt;="&amp;$A110,'SRSF2 e2 - HSF3.0'!H2:H342)-SUMIF('SRSF2 e2 - HSF3.0'!G2:G342,"&lt;="&amp;$A110,'SRSF2 e2 - HSF3.0'!H2:H342),"")</f>
        <v>0.45238095238095344</v>
      </c>
      <c r="H110" s="39">
        <f>IF($A110&lt;=LEN('SRSF2 e2 - 2ry Str + Mask'!A$2),SUMIF('SRSF2 e2 - HSF3.0'!E2:E342,"&lt;="&amp;$A110,'SRSF2 e2 - HSF3.0'!I2:I342)-SUMIF('SRSF2 e2 - HSF3.0'!G2:G342,"&lt;="&amp;$A110,'SRSF2 e2 - HSF3.0'!I2:I342),"")</f>
        <v>-0.47619047619047583</v>
      </c>
      <c r="I110" s="39">
        <f>IF($A110&lt;=LEN('SRSF2 e2 - 2ry Str + Mask'!A$2),G110+H110,"")</f>
        <v>-2.3809523809522393E-2</v>
      </c>
      <c r="J110" s="39">
        <f t="shared" si="9"/>
        <v>0</v>
      </c>
      <c r="K110" s="39">
        <f t="shared" si="10"/>
        <v>0</v>
      </c>
      <c r="L110" s="39">
        <f t="shared" si="11"/>
        <v>0</v>
      </c>
      <c r="M110" s="39">
        <f t="shared" si="12"/>
        <v>0</v>
      </c>
      <c r="N110" s="39">
        <f t="shared" si="13"/>
        <v>0</v>
      </c>
      <c r="O110" s="39">
        <f t="shared" si="14"/>
        <v>0</v>
      </c>
      <c r="P110" s="39">
        <f>IF($A110&lt;=LEN('SRSF2 e2 - 2ry Str + Mask'!A$2),M110-J110,"")</f>
        <v>0</v>
      </c>
      <c r="Q110" s="39">
        <f>IF($A110&lt;=LEN('SRSF2 e2 - 2ry Str + Mask'!A$2),N110-K110,"")</f>
        <v>0</v>
      </c>
      <c r="R110" s="39">
        <f>IF($A110&lt;=LEN('SRSF2 e2 - 2ry Str + Mask'!A$2),O110-L110,"")</f>
        <v>0</v>
      </c>
    </row>
    <row r="111" spans="1:18" ht="44" customHeight="1" x14ac:dyDescent="0.15">
      <c r="A111" s="36">
        <v>110</v>
      </c>
      <c r="B111" s="37" t="str">
        <f>IF($A111&lt;=LEN('SRSF2 e2 - 2ry Str + Mask'!A$2),MID('SRSF2 e2 - 2ry Str + Mask'!A$2,$A111,1),"")</f>
        <v>)</v>
      </c>
      <c r="C111" s="38" t="str">
        <f>IF($A111&lt;=LEN('SRSF2 e2 - 2ry Str + Mask'!B$2),MID('SRSF2 e2 - 2ry Str + Mask'!B$2,$A111,1),"")</f>
        <v>)</v>
      </c>
      <c r="D111" s="38" t="str">
        <f>IF($A111&lt;=LEN('SRSF2 e2 - 2ry Str + Mask'!C$2),MID('SRSF2 e2 - 2ry Str + Mask'!C$2,$A111,1),"")</f>
        <v>.</v>
      </c>
      <c r="E111" s="38" t="str">
        <f t="shared" si="8"/>
        <v>)</v>
      </c>
      <c r="F111" s="38" t="str">
        <f t="shared" si="15"/>
        <v>.......(((((((((((.(((..(((.((..............)).)))...))).))))))))))).........................(((.(((....))).))</v>
      </c>
      <c r="G111" s="39">
        <f>IF($A111&lt;=LEN('SRSF2 e2 - 2ry Str + Mask'!A$2),SUMIF('SRSF2 e2 - HSF3.0'!E2:E342,"&lt;="&amp;$A111,'SRSF2 e2 - HSF3.0'!H2:H342)-SUMIF('SRSF2 e2 - HSF3.0'!G2:G342,"&lt;="&amp;$A111,'SRSF2 e2 - HSF3.0'!H2:H342),"")</f>
        <v>0.45238095238095344</v>
      </c>
      <c r="H111" s="39">
        <f>IF($A111&lt;=LEN('SRSF2 e2 - 2ry Str + Mask'!A$2),SUMIF('SRSF2 e2 - HSF3.0'!E2:E342,"&lt;="&amp;$A111,'SRSF2 e2 - HSF3.0'!I2:I342)-SUMIF('SRSF2 e2 - HSF3.0'!G2:G342,"&lt;="&amp;$A111,'SRSF2 e2 - HSF3.0'!I2:I342),"")</f>
        <v>-0.64285714285714235</v>
      </c>
      <c r="I111" s="39">
        <f>IF($A111&lt;=LEN('SRSF2 e2 - 2ry Str + Mask'!A$2),G111+H111,"")</f>
        <v>-0.19047619047618891</v>
      </c>
      <c r="J111" s="39">
        <f t="shared" si="9"/>
        <v>0</v>
      </c>
      <c r="K111" s="39">
        <f t="shared" si="10"/>
        <v>0</v>
      </c>
      <c r="L111" s="39">
        <f t="shared" si="11"/>
        <v>0</v>
      </c>
      <c r="M111" s="39">
        <f t="shared" si="12"/>
        <v>0</v>
      </c>
      <c r="N111" s="39">
        <f t="shared" si="13"/>
        <v>0</v>
      </c>
      <c r="O111" s="39">
        <f t="shared" si="14"/>
        <v>0</v>
      </c>
      <c r="P111" s="39">
        <f>IF($A111&lt;=LEN('SRSF2 e2 - 2ry Str + Mask'!A$2),M111-J111,"")</f>
        <v>0</v>
      </c>
      <c r="Q111" s="39">
        <f>IF($A111&lt;=LEN('SRSF2 e2 - 2ry Str + Mask'!A$2),N111-K111,"")</f>
        <v>0</v>
      </c>
      <c r="R111" s="39">
        <f>IF($A111&lt;=LEN('SRSF2 e2 - 2ry Str + Mask'!A$2),O111-L111,"")</f>
        <v>0</v>
      </c>
    </row>
    <row r="112" spans="1:18" ht="44" customHeight="1" x14ac:dyDescent="0.15">
      <c r="A112" s="36">
        <v>111</v>
      </c>
      <c r="B112" s="37" t="str">
        <f>IF($A112&lt;=LEN('SRSF2 e2 - 2ry Str + Mask'!A$2),MID('SRSF2 e2 - 2ry Str + Mask'!A$2,$A112,1),"")</f>
        <v>)</v>
      </c>
      <c r="C112" s="38" t="str">
        <f>IF($A112&lt;=LEN('SRSF2 e2 - 2ry Str + Mask'!B$2),MID('SRSF2 e2 - 2ry Str + Mask'!B$2,$A112,1),"")</f>
        <v>)</v>
      </c>
      <c r="D112" s="38" t="str">
        <f>IF($A112&lt;=LEN('SRSF2 e2 - 2ry Str + Mask'!C$2),MID('SRSF2 e2 - 2ry Str + Mask'!C$2,$A112,1),"")</f>
        <v>.</v>
      </c>
      <c r="E112" s="38" t="str">
        <f t="shared" si="8"/>
        <v>)</v>
      </c>
      <c r="F112" s="38" t="str">
        <f t="shared" si="15"/>
        <v>.......(((((((((((.(((..(((.((..............)).)))...))).))))))))))).........................(((.(((....))).)))</v>
      </c>
      <c r="G112" s="39">
        <f>IF($A112&lt;=LEN('SRSF2 e2 - 2ry Str + Mask'!A$2),SUMIF('SRSF2 e2 - HSF3.0'!E2:E342,"&lt;="&amp;$A112,'SRSF2 e2 - HSF3.0'!H2:H342)-SUMIF('SRSF2 e2 - HSF3.0'!G2:G342,"&lt;="&amp;$A112,'SRSF2 e2 - HSF3.0'!H2:H342),"")</f>
        <v>0.57738095238095344</v>
      </c>
      <c r="H112" s="39">
        <f>IF($A112&lt;=LEN('SRSF2 e2 - 2ry Str + Mask'!A$2),SUMIF('SRSF2 e2 - HSF3.0'!E2:E342,"&lt;="&amp;$A112,'SRSF2 e2 - HSF3.0'!I2:I342)-SUMIF('SRSF2 e2 - HSF3.0'!G2:G342,"&lt;="&amp;$A112,'SRSF2 e2 - HSF3.0'!I2:I342),"")</f>
        <v>-0.93452380952380887</v>
      </c>
      <c r="I112" s="39">
        <f>IF($A112&lt;=LEN('SRSF2 e2 - 2ry Str + Mask'!A$2),G112+H112,"")</f>
        <v>-0.35714285714285543</v>
      </c>
      <c r="J112" s="39">
        <f t="shared" si="9"/>
        <v>0</v>
      </c>
      <c r="K112" s="39">
        <f t="shared" si="10"/>
        <v>0</v>
      </c>
      <c r="L112" s="39">
        <f t="shared" si="11"/>
        <v>0</v>
      </c>
      <c r="M112" s="39">
        <f t="shared" si="12"/>
        <v>0</v>
      </c>
      <c r="N112" s="39">
        <f t="shared" si="13"/>
        <v>0</v>
      </c>
      <c r="O112" s="39">
        <f t="shared" si="14"/>
        <v>0</v>
      </c>
      <c r="P112" s="39">
        <f>IF($A112&lt;=LEN('SRSF2 e2 - 2ry Str + Mask'!A$2),M112-J112,"")</f>
        <v>0</v>
      </c>
      <c r="Q112" s="39">
        <f>IF($A112&lt;=LEN('SRSF2 e2 - 2ry Str + Mask'!A$2),N112-K112,"")</f>
        <v>0</v>
      </c>
      <c r="R112" s="39">
        <f>IF($A112&lt;=LEN('SRSF2 e2 - 2ry Str + Mask'!A$2),O112-L112,"")</f>
        <v>0</v>
      </c>
    </row>
    <row r="113" spans="1:18" ht="44" customHeight="1" x14ac:dyDescent="0.15">
      <c r="A113" s="36">
        <v>112</v>
      </c>
      <c r="B113" s="37" t="str">
        <f>IF($A113&lt;=LEN('SRSF2 e2 - 2ry Str + Mask'!A$2),MID('SRSF2 e2 - 2ry Str + Mask'!A$2,$A113,1),"")</f>
        <v>.</v>
      </c>
      <c r="C113" s="38" t="str">
        <f>IF($A113&lt;=LEN('SRSF2 e2 - 2ry Str + Mask'!B$2),MID('SRSF2 e2 - 2ry Str + Mask'!B$2,$A113,1),"")</f>
        <v>.</v>
      </c>
      <c r="D113" s="38" t="str">
        <f>IF($A113&lt;=LEN('SRSF2 e2 - 2ry Str + Mask'!C$2),MID('SRSF2 e2 - 2ry Str + Mask'!C$2,$A113,1),"")</f>
        <v>.</v>
      </c>
      <c r="E113" s="38" t="str">
        <f t="shared" si="8"/>
        <v>.</v>
      </c>
      <c r="F113" s="38" t="str">
        <f t="shared" si="15"/>
        <v>.......(((((((((((.(((..(((.((..............)).)))...))).))))))))))).........................(((.(((....))).))).</v>
      </c>
      <c r="G113" s="39">
        <f>IF($A113&lt;=LEN('SRSF2 e2 - 2ry Str + Mask'!A$2),SUMIF('SRSF2 e2 - HSF3.0'!E2:E342,"&lt;="&amp;$A113,'SRSF2 e2 - HSF3.0'!H2:H342)-SUMIF('SRSF2 e2 - HSF3.0'!G2:G342,"&lt;="&amp;$A113,'SRSF2 e2 - HSF3.0'!H2:H342),"")</f>
        <v>0.26785714285714324</v>
      </c>
      <c r="H113" s="39">
        <f>IF($A113&lt;=LEN('SRSF2 e2 - 2ry Str + Mask'!A$2),SUMIF('SRSF2 e2 - HSF3.0'!E2:E342,"&lt;="&amp;$A113,'SRSF2 e2 - HSF3.0'!I2:I342)-SUMIF('SRSF2 e2 - HSF3.0'!G2:G342,"&lt;="&amp;$A113,'SRSF2 e2 - HSF3.0'!I2:I342),"")</f>
        <v>-0.93452380952380887</v>
      </c>
      <c r="I113" s="39">
        <f>IF($A113&lt;=LEN('SRSF2 e2 - 2ry Str + Mask'!A$2),G113+H113,"")</f>
        <v>-0.66666666666666563</v>
      </c>
      <c r="J113" s="39">
        <f t="shared" si="9"/>
        <v>0.26785714285714324</v>
      </c>
      <c r="K113" s="39">
        <f t="shared" si="10"/>
        <v>-0.93452380952380887</v>
      </c>
      <c r="L113" s="39">
        <f t="shared" si="11"/>
        <v>-0.66666666666666563</v>
      </c>
      <c r="M113" s="39">
        <f t="shared" si="12"/>
        <v>0.26785714285714324</v>
      </c>
      <c r="N113" s="39">
        <f t="shared" si="13"/>
        <v>-0.93452380952380887</v>
      </c>
      <c r="O113" s="39">
        <f t="shared" si="14"/>
        <v>-0.66666666666666563</v>
      </c>
      <c r="P113" s="39">
        <f>IF($A113&lt;=LEN('SRSF2 e2 - 2ry Str + Mask'!A$2),M113-J113,"")</f>
        <v>0</v>
      </c>
      <c r="Q113" s="39">
        <f>IF($A113&lt;=LEN('SRSF2 e2 - 2ry Str + Mask'!A$2),N113-K113,"")</f>
        <v>0</v>
      </c>
      <c r="R113" s="39">
        <f>IF($A113&lt;=LEN('SRSF2 e2 - 2ry Str + Mask'!A$2),O113-L113,"")</f>
        <v>0</v>
      </c>
    </row>
    <row r="114" spans="1:18" ht="44" customHeight="1" x14ac:dyDescent="0.15">
      <c r="A114" s="36">
        <v>113</v>
      </c>
      <c r="B114" s="37" t="str">
        <f>IF($A114&lt;=LEN('SRSF2 e2 - 2ry Str + Mask'!A$2),MID('SRSF2 e2 - 2ry Str + Mask'!A$2,$A114,1),"")</f>
        <v>.</v>
      </c>
      <c r="C114" s="38" t="str">
        <f>IF($A114&lt;=LEN('SRSF2 e2 - 2ry Str + Mask'!B$2),MID('SRSF2 e2 - 2ry Str + Mask'!B$2,$A114,1),"")</f>
        <v>.</v>
      </c>
      <c r="D114" s="38" t="str">
        <f>IF($A114&lt;=LEN('SRSF2 e2 - 2ry Str + Mask'!C$2),MID('SRSF2 e2 - 2ry Str + Mask'!C$2,$A114,1),"")</f>
        <v>.</v>
      </c>
      <c r="E114" s="38" t="str">
        <f t="shared" si="8"/>
        <v>.</v>
      </c>
      <c r="F114" s="38" t="str">
        <f t="shared" si="15"/>
        <v>.......(((((((((((.(((..(((.((..............)).)))...))).))))))))))).........................(((.(((....))).)))..</v>
      </c>
      <c r="G114" s="39">
        <f>IF($A114&lt;=LEN('SRSF2 e2 - 2ry Str + Mask'!A$2),SUMIF('SRSF2 e2 - HSF3.0'!E2:E342,"&lt;="&amp;$A114,'SRSF2 e2 - HSF3.0'!H2:H342)-SUMIF('SRSF2 e2 - HSF3.0'!G2:G342,"&lt;="&amp;$A114,'SRSF2 e2 - HSF3.0'!H2:H342),"")</f>
        <v>0.41071428571428648</v>
      </c>
      <c r="H114" s="39">
        <f>IF($A114&lt;=LEN('SRSF2 e2 - 2ry Str + Mask'!A$2),SUMIF('SRSF2 e2 - HSF3.0'!E2:E342,"&lt;="&amp;$A114,'SRSF2 e2 - HSF3.0'!I2:I342)-SUMIF('SRSF2 e2 - HSF3.0'!G2:G342,"&lt;="&amp;$A114,'SRSF2 e2 - HSF3.0'!I2:I342),"")</f>
        <v>-0.79166666666666607</v>
      </c>
      <c r="I114" s="39">
        <f>IF($A114&lt;=LEN('SRSF2 e2 - 2ry Str + Mask'!A$2),G114+H114,"")</f>
        <v>-0.3809523809523796</v>
      </c>
      <c r="J114" s="39">
        <f t="shared" si="9"/>
        <v>0.41071428571428648</v>
      </c>
      <c r="K114" s="39">
        <f t="shared" si="10"/>
        <v>-0.79166666666666607</v>
      </c>
      <c r="L114" s="39">
        <f t="shared" si="11"/>
        <v>-0.3809523809523796</v>
      </c>
      <c r="M114" s="39">
        <f t="shared" si="12"/>
        <v>0.41071428571428648</v>
      </c>
      <c r="N114" s="39">
        <f t="shared" si="13"/>
        <v>-0.79166666666666607</v>
      </c>
      <c r="O114" s="39">
        <f t="shared" si="14"/>
        <v>-0.3809523809523796</v>
      </c>
      <c r="P114" s="39">
        <f>IF($A114&lt;=LEN('SRSF2 e2 - 2ry Str + Mask'!A$2),M114-J114,"")</f>
        <v>0</v>
      </c>
      <c r="Q114" s="39">
        <f>IF($A114&lt;=LEN('SRSF2 e2 - 2ry Str + Mask'!A$2),N114-K114,"")</f>
        <v>0</v>
      </c>
      <c r="R114" s="39">
        <f>IF($A114&lt;=LEN('SRSF2 e2 - 2ry Str + Mask'!A$2),O114-L114,"")</f>
        <v>0</v>
      </c>
    </row>
    <row r="115" spans="1:18" ht="44" customHeight="1" x14ac:dyDescent="0.15">
      <c r="A115" s="36">
        <v>114</v>
      </c>
      <c r="B115" s="37" t="str">
        <f>IF($A115&lt;=LEN('SRSF2 e2 - 2ry Str + Mask'!A$2),MID('SRSF2 e2 - 2ry Str + Mask'!A$2,$A115,1),"")</f>
        <v>.</v>
      </c>
      <c r="C115" s="38" t="str">
        <f>IF($A115&lt;=LEN('SRSF2 e2 - 2ry Str + Mask'!B$2),MID('SRSF2 e2 - 2ry Str + Mask'!B$2,$A115,1),"")</f>
        <v>.</v>
      </c>
      <c r="D115" s="38" t="str">
        <f>IF($A115&lt;=LEN('SRSF2 e2 - 2ry Str + Mask'!C$2),MID('SRSF2 e2 - 2ry Str + Mask'!C$2,$A115,1),"")</f>
        <v>.</v>
      </c>
      <c r="E115" s="38" t="str">
        <f t="shared" si="8"/>
        <v>.</v>
      </c>
      <c r="F115" s="38" t="str">
        <f t="shared" si="15"/>
        <v>.......(((((((((((.(((..(((.((..............)).)))...))).))))))))))).........................(((.(((....))).)))...</v>
      </c>
      <c r="G115" s="39">
        <f>IF($A115&lt;=LEN('SRSF2 e2 - 2ry Str + Mask'!A$2),SUMIF('SRSF2 e2 - HSF3.0'!E2:E342,"&lt;="&amp;$A115,'SRSF2 e2 - HSF3.0'!H2:H342)-SUMIF('SRSF2 e2 - HSF3.0'!G2:G342,"&lt;="&amp;$A115,'SRSF2 e2 - HSF3.0'!H2:H342),"")</f>
        <v>0.26785714285714324</v>
      </c>
      <c r="H115" s="39">
        <f>IF($A115&lt;=LEN('SRSF2 e2 - 2ry Str + Mask'!A$2),SUMIF('SRSF2 e2 - HSF3.0'!E2:E342,"&lt;="&amp;$A115,'SRSF2 e2 - HSF3.0'!I2:I342)-SUMIF('SRSF2 e2 - HSF3.0'!G2:G342,"&lt;="&amp;$A115,'SRSF2 e2 - HSF3.0'!I2:I342),"")</f>
        <v>-0.62499999999999956</v>
      </c>
      <c r="I115" s="39">
        <f>IF($A115&lt;=LEN('SRSF2 e2 - 2ry Str + Mask'!A$2),G115+H115,"")</f>
        <v>-0.35714285714285632</v>
      </c>
      <c r="J115" s="39">
        <f t="shared" si="9"/>
        <v>0.26785714285714324</v>
      </c>
      <c r="K115" s="39">
        <f t="shared" si="10"/>
        <v>-0.62499999999999956</v>
      </c>
      <c r="L115" s="39">
        <f t="shared" si="11"/>
        <v>-0.35714285714285632</v>
      </c>
      <c r="M115" s="39">
        <f t="shared" si="12"/>
        <v>0.26785714285714324</v>
      </c>
      <c r="N115" s="39">
        <f t="shared" si="13"/>
        <v>-0.62499999999999956</v>
      </c>
      <c r="O115" s="39">
        <f t="shared" si="14"/>
        <v>-0.35714285714285632</v>
      </c>
      <c r="P115" s="39">
        <f>IF($A115&lt;=LEN('SRSF2 e2 - 2ry Str + Mask'!A$2),M115-J115,"")</f>
        <v>0</v>
      </c>
      <c r="Q115" s="39">
        <f>IF($A115&lt;=LEN('SRSF2 e2 - 2ry Str + Mask'!A$2),N115-K115,"")</f>
        <v>0</v>
      </c>
      <c r="R115" s="39">
        <f>IF($A115&lt;=LEN('SRSF2 e2 - 2ry Str + Mask'!A$2),O115-L115,"")</f>
        <v>0</v>
      </c>
    </row>
    <row r="116" spans="1:18" ht="44" customHeight="1" x14ac:dyDescent="0.15">
      <c r="A116" s="36">
        <v>115</v>
      </c>
      <c r="B116" s="37" t="str">
        <f>IF($A116&lt;=LEN('SRSF2 e2 - 2ry Str + Mask'!A$2),MID('SRSF2 e2 - 2ry Str + Mask'!A$2,$A116,1),"")</f>
        <v>.</v>
      </c>
      <c r="C116" s="38" t="str">
        <f>IF($A116&lt;=LEN('SRSF2 e2 - 2ry Str + Mask'!B$2),MID('SRSF2 e2 - 2ry Str + Mask'!B$2,$A116,1),"")</f>
        <v>.</v>
      </c>
      <c r="D116" s="38" t="str">
        <f>IF($A116&lt;=LEN('SRSF2 e2 - 2ry Str + Mask'!C$2),MID('SRSF2 e2 - 2ry Str + Mask'!C$2,$A116,1),"")</f>
        <v>.</v>
      </c>
      <c r="E116" s="38" t="str">
        <f t="shared" si="8"/>
        <v>.</v>
      </c>
      <c r="F116" s="38" t="str">
        <f t="shared" si="15"/>
        <v>.......(((((((((((.(((..(((.((..............)).)))...))).))))))))))).........................(((.(((....))).)))....</v>
      </c>
      <c r="G116" s="39">
        <f>IF($A116&lt;=LEN('SRSF2 e2 - 2ry Str + Mask'!A$2),SUMIF('SRSF2 e2 - HSF3.0'!E2:E342,"&lt;="&amp;$A116,'SRSF2 e2 - HSF3.0'!H2:H342)-SUMIF('SRSF2 e2 - HSF3.0'!G2:G342,"&lt;="&amp;$A116,'SRSF2 e2 - HSF3.0'!H2:H342),"")</f>
        <v>0.26785714285714324</v>
      </c>
      <c r="H116" s="39">
        <f>IF($A116&lt;=LEN('SRSF2 e2 - 2ry Str + Mask'!A$2),SUMIF('SRSF2 e2 - HSF3.0'!E2:E342,"&lt;="&amp;$A116,'SRSF2 e2 - HSF3.0'!I2:I342)-SUMIF('SRSF2 e2 - HSF3.0'!G2:G342,"&lt;="&amp;$A116,'SRSF2 e2 - HSF3.0'!I2:I342),"")</f>
        <v>-0.45833333333333304</v>
      </c>
      <c r="I116" s="39">
        <f>IF($A116&lt;=LEN('SRSF2 e2 - 2ry Str + Mask'!A$2),G116+H116,"")</f>
        <v>-0.1904761904761898</v>
      </c>
      <c r="J116" s="39">
        <f t="shared" si="9"/>
        <v>0.26785714285714324</v>
      </c>
      <c r="K116" s="39">
        <f t="shared" si="10"/>
        <v>-0.45833333333333304</v>
      </c>
      <c r="L116" s="39">
        <f t="shared" si="11"/>
        <v>-0.1904761904761898</v>
      </c>
      <c r="M116" s="39">
        <f t="shared" si="12"/>
        <v>0.26785714285714324</v>
      </c>
      <c r="N116" s="39">
        <f t="shared" si="13"/>
        <v>-0.45833333333333304</v>
      </c>
      <c r="O116" s="39">
        <f t="shared" si="14"/>
        <v>-0.1904761904761898</v>
      </c>
      <c r="P116" s="39">
        <f>IF($A116&lt;=LEN('SRSF2 e2 - 2ry Str + Mask'!A$2),M116-J116,"")</f>
        <v>0</v>
      </c>
      <c r="Q116" s="39">
        <f>IF($A116&lt;=LEN('SRSF2 e2 - 2ry Str + Mask'!A$2),N116-K116,"")</f>
        <v>0</v>
      </c>
      <c r="R116" s="39">
        <f>IF($A116&lt;=LEN('SRSF2 e2 - 2ry Str + Mask'!A$2),O116-L116,"")</f>
        <v>0</v>
      </c>
    </row>
    <row r="117" spans="1:18" ht="44" customHeight="1" x14ac:dyDescent="0.15">
      <c r="A117" s="36">
        <v>116</v>
      </c>
      <c r="B117" s="37" t="str">
        <f>IF($A117&lt;=LEN('SRSF2 e2 - 2ry Str + Mask'!A$2),MID('SRSF2 e2 - 2ry Str + Mask'!A$2,$A117,1),"")</f>
        <v>.</v>
      </c>
      <c r="C117" s="38" t="str">
        <f>IF($A117&lt;=LEN('SRSF2 e2 - 2ry Str + Mask'!B$2),MID('SRSF2 e2 - 2ry Str + Mask'!B$2,$A117,1),"")</f>
        <v>.</v>
      </c>
      <c r="D117" s="38" t="str">
        <f>IF($A117&lt;=LEN('SRSF2 e2 - 2ry Str + Mask'!C$2),MID('SRSF2 e2 - 2ry Str + Mask'!C$2,$A117,1),"")</f>
        <v>.</v>
      </c>
      <c r="E117" s="38" t="str">
        <f t="shared" si="8"/>
        <v>.</v>
      </c>
      <c r="F117" s="38" t="str">
        <f t="shared" si="15"/>
        <v>.......(((((((((((.(((..(((.((..............)).)))...))).))))))))))).........................(((.(((....))).))).....</v>
      </c>
      <c r="G117" s="39">
        <f>IF($A117&lt;=LEN('SRSF2 e2 - 2ry Str + Mask'!A$2),SUMIF('SRSF2 e2 - HSF3.0'!E2:E342,"&lt;="&amp;$A117,'SRSF2 e2 - HSF3.0'!H2:H342)-SUMIF('SRSF2 e2 - HSF3.0'!G2:G342,"&lt;="&amp;$A117,'SRSF2 e2 - HSF3.0'!H2:H342),"")</f>
        <v>0.26785714285714324</v>
      </c>
      <c r="H117" s="39">
        <f>IF($A117&lt;=LEN('SRSF2 e2 - 2ry Str + Mask'!A$2),SUMIF('SRSF2 e2 - HSF3.0'!E2:E342,"&lt;="&amp;$A117,'SRSF2 e2 - HSF3.0'!I2:I342)-SUMIF('SRSF2 e2 - HSF3.0'!G2:G342,"&lt;="&amp;$A117,'SRSF2 e2 - HSF3.0'!I2:I342),"")</f>
        <v>-0.45833333333333304</v>
      </c>
      <c r="I117" s="39">
        <f>IF($A117&lt;=LEN('SRSF2 e2 - 2ry Str + Mask'!A$2),G117+H117,"")</f>
        <v>-0.1904761904761898</v>
      </c>
      <c r="J117" s="39">
        <f t="shared" si="9"/>
        <v>0.26785714285714324</v>
      </c>
      <c r="K117" s="39">
        <f t="shared" si="10"/>
        <v>-0.45833333333333304</v>
      </c>
      <c r="L117" s="39">
        <f t="shared" si="11"/>
        <v>-0.1904761904761898</v>
      </c>
      <c r="M117" s="39">
        <f t="shared" si="12"/>
        <v>0.26785714285714324</v>
      </c>
      <c r="N117" s="39">
        <f t="shared" si="13"/>
        <v>-0.45833333333333304</v>
      </c>
      <c r="O117" s="39">
        <f t="shared" si="14"/>
        <v>-0.1904761904761898</v>
      </c>
      <c r="P117" s="39">
        <f>IF($A117&lt;=LEN('SRSF2 e2 - 2ry Str + Mask'!A$2),M117-J117,"")</f>
        <v>0</v>
      </c>
      <c r="Q117" s="39">
        <f>IF($A117&lt;=LEN('SRSF2 e2 - 2ry Str + Mask'!A$2),N117-K117,"")</f>
        <v>0</v>
      </c>
      <c r="R117" s="39">
        <f>IF($A117&lt;=LEN('SRSF2 e2 - 2ry Str + Mask'!A$2),O117-L117,"")</f>
        <v>0</v>
      </c>
    </row>
    <row r="118" spans="1:18" ht="44" customHeight="1" x14ac:dyDescent="0.15">
      <c r="A118" s="36">
        <v>117</v>
      </c>
      <c r="B118" s="37" t="str">
        <f>IF($A118&lt;=LEN('SRSF2 e2 - 2ry Str + Mask'!A$2),MID('SRSF2 e2 - 2ry Str + Mask'!A$2,$A118,1),"")</f>
        <v>.</v>
      </c>
      <c r="C118" s="38" t="str">
        <f>IF($A118&lt;=LEN('SRSF2 e2 - 2ry Str + Mask'!B$2),MID('SRSF2 e2 - 2ry Str + Mask'!B$2,$A118,1),"")</f>
        <v>.</v>
      </c>
      <c r="D118" s="38" t="str">
        <f>IF($A118&lt;=LEN('SRSF2 e2 - 2ry Str + Mask'!C$2),MID('SRSF2 e2 - 2ry Str + Mask'!C$2,$A118,1),"")</f>
        <v>.</v>
      </c>
      <c r="E118" s="38" t="str">
        <f t="shared" si="8"/>
        <v>.</v>
      </c>
      <c r="F118" s="38" t="str">
        <f t="shared" si="15"/>
        <v>.......(((((((((((.(((..(((.((..............)).)))...))).))))))))))).........................(((.(((....))).)))......</v>
      </c>
      <c r="G118" s="39">
        <f>IF($A118&lt;=LEN('SRSF2 e2 - 2ry Str + Mask'!A$2),SUMIF('SRSF2 e2 - HSF3.0'!E2:E342,"&lt;="&amp;$A118,'SRSF2 e2 - HSF3.0'!H2:H342)-SUMIF('SRSF2 e2 - HSF3.0'!G2:G342,"&lt;="&amp;$A118,'SRSF2 e2 - HSF3.0'!H2:H342),"")</f>
        <v>0.26785714285714324</v>
      </c>
      <c r="H118" s="39">
        <f>IF($A118&lt;=LEN('SRSF2 e2 - 2ry Str + Mask'!A$2),SUMIF('SRSF2 e2 - HSF3.0'!E2:E342,"&lt;="&amp;$A118,'SRSF2 e2 - HSF3.0'!I2:I342)-SUMIF('SRSF2 e2 - HSF3.0'!G2:G342,"&lt;="&amp;$A118,'SRSF2 e2 - HSF3.0'!I2:I342),"")</f>
        <v>-0.29166666666666652</v>
      </c>
      <c r="I118" s="39">
        <f>IF($A118&lt;=LEN('SRSF2 e2 - 2ry Str + Mask'!A$2),G118+H118,"")</f>
        <v>-2.3809523809523281E-2</v>
      </c>
      <c r="J118" s="39">
        <f t="shared" si="9"/>
        <v>0.26785714285714324</v>
      </c>
      <c r="K118" s="39">
        <f t="shared" si="10"/>
        <v>-0.29166666666666652</v>
      </c>
      <c r="L118" s="39">
        <f t="shared" si="11"/>
        <v>-2.3809523809523281E-2</v>
      </c>
      <c r="M118" s="39">
        <f t="shared" si="12"/>
        <v>0.26785714285714324</v>
      </c>
      <c r="N118" s="39">
        <f t="shared" si="13"/>
        <v>-0.29166666666666652</v>
      </c>
      <c r="O118" s="39">
        <f t="shared" si="14"/>
        <v>-2.3809523809523281E-2</v>
      </c>
      <c r="P118" s="39">
        <f>IF($A118&lt;=LEN('SRSF2 e2 - 2ry Str + Mask'!A$2),M118-J118,"")</f>
        <v>0</v>
      </c>
      <c r="Q118" s="39">
        <f>IF($A118&lt;=LEN('SRSF2 e2 - 2ry Str + Mask'!A$2),N118-K118,"")</f>
        <v>0</v>
      </c>
      <c r="R118" s="39">
        <f>IF($A118&lt;=LEN('SRSF2 e2 - 2ry Str + Mask'!A$2),O118-L118,"")</f>
        <v>0</v>
      </c>
    </row>
    <row r="119" spans="1:18" ht="44" customHeight="1" x14ac:dyDescent="0.15">
      <c r="A119" s="36">
        <v>118</v>
      </c>
      <c r="B119" s="37" t="str">
        <f>IF($A119&lt;=LEN('SRSF2 e2 - 2ry Str + Mask'!A$2),MID('SRSF2 e2 - 2ry Str + Mask'!A$2,$A119,1),"")</f>
        <v>.</v>
      </c>
      <c r="C119" s="38" t="str">
        <f>IF($A119&lt;=LEN('SRSF2 e2 - 2ry Str + Mask'!B$2),MID('SRSF2 e2 - 2ry Str + Mask'!B$2,$A119,1),"")</f>
        <v>.</v>
      </c>
      <c r="D119" s="38" t="str">
        <f>IF($A119&lt;=LEN('SRSF2 e2 - 2ry Str + Mask'!C$2),MID('SRSF2 e2 - 2ry Str + Mask'!C$2,$A119,1),"")</f>
        <v>.</v>
      </c>
      <c r="E119" s="38" t="str">
        <f t="shared" si="8"/>
        <v>.</v>
      </c>
      <c r="F119" s="38" t="str">
        <f t="shared" si="15"/>
        <v>.......(((((((((((.(((..(((.((..............)).)))...))).))))))))))).........................(((.(((....))).))).......</v>
      </c>
      <c r="G119" s="39">
        <f>IF($A119&lt;=LEN('SRSF2 e2 - 2ry Str + Mask'!A$2),SUMIF('SRSF2 e2 - HSF3.0'!E2:E342,"&lt;="&amp;$A119,'SRSF2 e2 - HSF3.0'!H2:H342)-SUMIF('SRSF2 e2 - HSF3.0'!G2:G342,"&lt;="&amp;$A119,'SRSF2 e2 - HSF3.0'!H2:H342),"")</f>
        <v>0.26785714285714324</v>
      </c>
      <c r="H119" s="39">
        <f>IF($A119&lt;=LEN('SRSF2 e2 - 2ry Str + Mask'!A$2),SUMIF('SRSF2 e2 - HSF3.0'!E2:E342,"&lt;="&amp;$A119,'SRSF2 e2 - HSF3.0'!I2:I342)-SUMIF('SRSF2 e2 - HSF3.0'!G2:G342,"&lt;="&amp;$A119,'SRSF2 e2 - HSF3.0'!I2:I342),"")</f>
        <v>-0.29166666666666652</v>
      </c>
      <c r="I119" s="39">
        <f>IF($A119&lt;=LEN('SRSF2 e2 - 2ry Str + Mask'!A$2),G119+H119,"")</f>
        <v>-2.3809523809523281E-2</v>
      </c>
      <c r="J119" s="39">
        <f t="shared" si="9"/>
        <v>0.26785714285714324</v>
      </c>
      <c r="K119" s="39">
        <f t="shared" si="10"/>
        <v>-0.29166666666666652</v>
      </c>
      <c r="L119" s="39">
        <f t="shared" si="11"/>
        <v>-2.3809523809523281E-2</v>
      </c>
      <c r="M119" s="39">
        <f t="shared" si="12"/>
        <v>0.26785714285714324</v>
      </c>
      <c r="N119" s="39">
        <f t="shared" si="13"/>
        <v>-0.29166666666666652</v>
      </c>
      <c r="O119" s="39">
        <f t="shared" si="14"/>
        <v>-2.3809523809523281E-2</v>
      </c>
      <c r="P119" s="39">
        <f>IF($A119&lt;=LEN('SRSF2 e2 - 2ry Str + Mask'!A$2),M119-J119,"")</f>
        <v>0</v>
      </c>
      <c r="Q119" s="39">
        <f>IF($A119&lt;=LEN('SRSF2 e2 - 2ry Str + Mask'!A$2),N119-K119,"")</f>
        <v>0</v>
      </c>
      <c r="R119" s="39">
        <f>IF($A119&lt;=LEN('SRSF2 e2 - 2ry Str + Mask'!A$2),O119-L119,"")</f>
        <v>0</v>
      </c>
    </row>
    <row r="120" spans="1:18" ht="44" customHeight="1" x14ac:dyDescent="0.15">
      <c r="A120" s="36">
        <v>119</v>
      </c>
      <c r="B120" s="37" t="str">
        <f>IF($A120&lt;=LEN('SRSF2 e2 - 2ry Str + Mask'!A$2),MID('SRSF2 e2 - 2ry Str + Mask'!A$2,$A120,1),"")</f>
        <v>.</v>
      </c>
      <c r="C120" s="38" t="str">
        <f>IF($A120&lt;=LEN('SRSF2 e2 - 2ry Str + Mask'!B$2),MID('SRSF2 e2 - 2ry Str + Mask'!B$2,$A120,1),"")</f>
        <v>.</v>
      </c>
      <c r="D120" s="38" t="str">
        <f>IF($A120&lt;=LEN('SRSF2 e2 - 2ry Str + Mask'!C$2),MID('SRSF2 e2 - 2ry Str + Mask'!C$2,$A120,1),"")</f>
        <v>.</v>
      </c>
      <c r="E120" s="38" t="str">
        <f t="shared" si="8"/>
        <v>.</v>
      </c>
      <c r="F120" s="38" t="str">
        <f t="shared" si="15"/>
        <v>.......(((((((((((.(((..(((.((..............)).)))...))).))))))))))).........................(((.(((....))).)))........</v>
      </c>
      <c r="G120" s="39">
        <f>IF($A120&lt;=LEN('SRSF2 e2 - 2ry Str + Mask'!A$2),SUMIF('SRSF2 e2 - HSF3.0'!E2:E342,"&lt;="&amp;$A120,'SRSF2 e2 - HSF3.0'!H2:H342)-SUMIF('SRSF2 e2 - HSF3.0'!G2:G342,"&lt;="&amp;$A120,'SRSF2 e2 - HSF3.0'!H2:H342),"")</f>
        <v>0.26785714285714324</v>
      </c>
      <c r="H120" s="39">
        <f>IF($A120&lt;=LEN('SRSF2 e2 - 2ry Str + Mask'!A$2),SUMIF('SRSF2 e2 - HSF3.0'!E2:E342,"&lt;="&amp;$A120,'SRSF2 e2 - HSF3.0'!I2:I342)-SUMIF('SRSF2 e2 - HSF3.0'!G2:G342,"&lt;="&amp;$A120,'SRSF2 e2 - HSF3.0'!I2:I342),"")</f>
        <v>-0.16666666666666652</v>
      </c>
      <c r="I120" s="39">
        <f>IF($A120&lt;=LEN('SRSF2 e2 - 2ry Str + Mask'!A$2),G120+H120,"")</f>
        <v>0.10119047619047672</v>
      </c>
      <c r="J120" s="39">
        <f t="shared" si="9"/>
        <v>0.26785714285714324</v>
      </c>
      <c r="K120" s="39">
        <f t="shared" si="10"/>
        <v>-0.16666666666666652</v>
      </c>
      <c r="L120" s="39">
        <f t="shared" si="11"/>
        <v>0.10119047619047672</v>
      </c>
      <c r="M120" s="39">
        <f t="shared" si="12"/>
        <v>0.26785714285714324</v>
      </c>
      <c r="N120" s="39">
        <f t="shared" si="13"/>
        <v>-0.16666666666666652</v>
      </c>
      <c r="O120" s="39">
        <f t="shared" si="14"/>
        <v>0.10119047619047672</v>
      </c>
      <c r="P120" s="39">
        <f>IF($A120&lt;=LEN('SRSF2 e2 - 2ry Str + Mask'!A$2),M120-J120,"")</f>
        <v>0</v>
      </c>
      <c r="Q120" s="39">
        <f>IF($A120&lt;=LEN('SRSF2 e2 - 2ry Str + Mask'!A$2),N120-K120,"")</f>
        <v>0</v>
      </c>
      <c r="R120" s="39">
        <f>IF($A120&lt;=LEN('SRSF2 e2 - 2ry Str + Mask'!A$2),O120-L120,"")</f>
        <v>0</v>
      </c>
    </row>
    <row r="121" spans="1:18" ht="44" customHeight="1" x14ac:dyDescent="0.15">
      <c r="A121" s="36">
        <v>120</v>
      </c>
      <c r="B121" s="37" t="str">
        <f>IF($A121&lt;=LEN('SRSF2 e2 - 2ry Str + Mask'!A$2),MID('SRSF2 e2 - 2ry Str + Mask'!A$2,$A121,1),"")</f>
        <v>.</v>
      </c>
      <c r="C121" s="38" t="str">
        <f>IF($A121&lt;=LEN('SRSF2 e2 - 2ry Str + Mask'!B$2),MID('SRSF2 e2 - 2ry Str + Mask'!B$2,$A121,1),"")</f>
        <v>.</v>
      </c>
      <c r="D121" s="38" t="str">
        <f>IF($A121&lt;=LEN('SRSF2 e2 - 2ry Str + Mask'!C$2),MID('SRSF2 e2 - 2ry Str + Mask'!C$2,$A121,1),"")</f>
        <v>.</v>
      </c>
      <c r="E121" s="38" t="str">
        <f t="shared" si="8"/>
        <v>.</v>
      </c>
      <c r="F121" s="38" t="str">
        <f t="shared" si="15"/>
        <v>.......(((((((((((.(((..(((.((..............)).)))...))).))))))))))).........................(((.(((....))).))).........</v>
      </c>
      <c r="G121" s="39">
        <f>IF($A121&lt;=LEN('SRSF2 e2 - 2ry Str + Mask'!A$2),SUMIF('SRSF2 e2 - HSF3.0'!E2:E342,"&lt;="&amp;$A121,'SRSF2 e2 - HSF3.0'!H2:H342)-SUMIF('SRSF2 e2 - HSF3.0'!G2:G342,"&lt;="&amp;$A121,'SRSF2 e2 - HSF3.0'!H2:H342),"")</f>
        <v>0.125</v>
      </c>
      <c r="H121" s="39">
        <f>IF($A121&lt;=LEN('SRSF2 e2 - 2ry Str + Mask'!A$2),SUMIF('SRSF2 e2 - HSF3.0'!E2:E342,"&lt;="&amp;$A121,'SRSF2 e2 - HSF3.0'!I2:I342)-SUMIF('SRSF2 e2 - HSF3.0'!G2:G342,"&lt;="&amp;$A121,'SRSF2 e2 - HSF3.0'!I2:I342),"")</f>
        <v>-0.29166666666666652</v>
      </c>
      <c r="I121" s="39">
        <f>IF($A121&lt;=LEN('SRSF2 e2 - 2ry Str + Mask'!A$2),G121+H121,"")</f>
        <v>-0.16666666666666652</v>
      </c>
      <c r="J121" s="39">
        <f t="shared" si="9"/>
        <v>0.125</v>
      </c>
      <c r="K121" s="39">
        <f t="shared" si="10"/>
        <v>-0.29166666666666652</v>
      </c>
      <c r="L121" s="39">
        <f t="shared" si="11"/>
        <v>-0.16666666666666652</v>
      </c>
      <c r="M121" s="39">
        <f t="shared" si="12"/>
        <v>0.125</v>
      </c>
      <c r="N121" s="39">
        <f t="shared" si="13"/>
        <v>-0.29166666666666652</v>
      </c>
      <c r="O121" s="39">
        <f t="shared" si="14"/>
        <v>-0.16666666666666652</v>
      </c>
      <c r="P121" s="39">
        <f>IF($A121&lt;=LEN('SRSF2 e2 - 2ry Str + Mask'!A$2),M121-J121,"")</f>
        <v>0</v>
      </c>
      <c r="Q121" s="39">
        <f>IF($A121&lt;=LEN('SRSF2 e2 - 2ry Str + Mask'!A$2),N121-K121,"")</f>
        <v>0</v>
      </c>
      <c r="R121" s="39">
        <f>IF($A121&lt;=LEN('SRSF2 e2 - 2ry Str + Mask'!A$2),O121-L121,"")</f>
        <v>0</v>
      </c>
    </row>
    <row r="122" spans="1:18" ht="44" customHeight="1" x14ac:dyDescent="0.15">
      <c r="A122" s="36">
        <v>121</v>
      </c>
      <c r="B122" s="37" t="str">
        <f>IF($A122&lt;=LEN('SRSF2 e2 - 2ry Str + Mask'!A$2),MID('SRSF2 e2 - 2ry Str + Mask'!A$2,$A122,1),"")</f>
        <v>.</v>
      </c>
      <c r="C122" s="38" t="str">
        <f>IF($A122&lt;=LEN('SRSF2 e2 - 2ry Str + Mask'!B$2),MID('SRSF2 e2 - 2ry Str + Mask'!B$2,$A122,1),"")</f>
        <v>.</v>
      </c>
      <c r="D122" s="38" t="str">
        <f>IF($A122&lt;=LEN('SRSF2 e2 - 2ry Str + Mask'!C$2),MID('SRSF2 e2 - 2ry Str + Mask'!C$2,$A122,1),"")</f>
        <v>.</v>
      </c>
      <c r="E122" s="38" t="str">
        <f t="shared" si="8"/>
        <v>.</v>
      </c>
      <c r="F122" s="38" t="str">
        <f t="shared" si="15"/>
        <v>.......(((((((((((.(((..(((.((..............)).)))...))).))))))))))).........................(((.(((....))).)))..........</v>
      </c>
      <c r="G122" s="39">
        <f>IF($A122&lt;=LEN('SRSF2 e2 - 2ry Str + Mask'!A$2),SUMIF('SRSF2 e2 - HSF3.0'!E2:E342,"&lt;="&amp;$A122,'SRSF2 e2 - HSF3.0'!H2:H342)-SUMIF('SRSF2 e2 - HSF3.0'!G2:G342,"&lt;="&amp;$A122,'SRSF2 e2 - HSF3.0'!H2:H342),"")</f>
        <v>0.125</v>
      </c>
      <c r="H122" s="39">
        <f>IF($A122&lt;=LEN('SRSF2 e2 - 2ry Str + Mask'!A$2),SUMIF('SRSF2 e2 - HSF3.0'!E2:E342,"&lt;="&amp;$A122,'SRSF2 e2 - HSF3.0'!I2:I342)-SUMIF('SRSF2 e2 - HSF3.0'!G2:G342,"&lt;="&amp;$A122,'SRSF2 e2 - HSF3.0'!I2:I342),"")</f>
        <v>-0.29166666666666652</v>
      </c>
      <c r="I122" s="39">
        <f>IF($A122&lt;=LEN('SRSF2 e2 - 2ry Str + Mask'!A$2),G122+H122,"")</f>
        <v>-0.16666666666666652</v>
      </c>
      <c r="J122" s="39">
        <f t="shared" si="9"/>
        <v>0.125</v>
      </c>
      <c r="K122" s="39">
        <f t="shared" si="10"/>
        <v>-0.29166666666666652</v>
      </c>
      <c r="L122" s="39">
        <f t="shared" si="11"/>
        <v>-0.16666666666666652</v>
      </c>
      <c r="M122" s="39">
        <f t="shared" si="12"/>
        <v>0.125</v>
      </c>
      <c r="N122" s="39">
        <f t="shared" si="13"/>
        <v>-0.29166666666666652</v>
      </c>
      <c r="O122" s="39">
        <f t="shared" si="14"/>
        <v>-0.16666666666666652</v>
      </c>
      <c r="P122" s="39">
        <f>IF($A122&lt;=LEN('SRSF2 e2 - 2ry Str + Mask'!A$2),M122-J122,"")</f>
        <v>0</v>
      </c>
      <c r="Q122" s="39">
        <f>IF($A122&lt;=LEN('SRSF2 e2 - 2ry Str + Mask'!A$2),N122-K122,"")</f>
        <v>0</v>
      </c>
      <c r="R122" s="39">
        <f>IF($A122&lt;=LEN('SRSF2 e2 - 2ry Str + Mask'!A$2),O122-L122,"")</f>
        <v>0</v>
      </c>
    </row>
    <row r="123" spans="1:18" ht="44" customHeight="1" x14ac:dyDescent="0.15">
      <c r="A123" s="36">
        <v>122</v>
      </c>
      <c r="B123" s="37" t="str">
        <f>IF($A123&lt;=LEN('SRSF2 e2 - 2ry Str + Mask'!A$2),MID('SRSF2 e2 - 2ry Str + Mask'!A$2,$A123,1),"")</f>
        <v>.</v>
      </c>
      <c r="C123" s="38" t="str">
        <f>IF($A123&lt;=LEN('SRSF2 e2 - 2ry Str + Mask'!B$2),MID('SRSF2 e2 - 2ry Str + Mask'!B$2,$A123,1),"")</f>
        <v>.</v>
      </c>
      <c r="D123" s="38" t="str">
        <f>IF($A123&lt;=LEN('SRSF2 e2 - 2ry Str + Mask'!C$2),MID('SRSF2 e2 - 2ry Str + Mask'!C$2,$A123,1),"")</f>
        <v>.</v>
      </c>
      <c r="E123" s="38" t="str">
        <f t="shared" si="8"/>
        <v>.</v>
      </c>
      <c r="F123" s="38" t="str">
        <f t="shared" si="15"/>
        <v>.......(((((((((((.(((..(((.((..............)).)))...))).))))))))))).........................(((.(((....))).)))...........</v>
      </c>
      <c r="G123" s="39">
        <f>IF($A123&lt;=LEN('SRSF2 e2 - 2ry Str + Mask'!A$2),SUMIF('SRSF2 e2 - HSF3.0'!E2:E342,"&lt;="&amp;$A123,'SRSF2 e2 - HSF3.0'!H2:H342)-SUMIF('SRSF2 e2 - HSF3.0'!G2:G342,"&lt;="&amp;$A123,'SRSF2 e2 - HSF3.0'!H2:H342),"")</f>
        <v>0.26785714285714324</v>
      </c>
      <c r="H123" s="39">
        <f>IF($A123&lt;=LEN('SRSF2 e2 - 2ry Str + Mask'!A$2),SUMIF('SRSF2 e2 - HSF3.0'!E2:E342,"&lt;="&amp;$A123,'SRSF2 e2 - HSF3.0'!I2:I342)-SUMIF('SRSF2 e2 - HSF3.0'!G2:G342,"&lt;="&amp;$A123,'SRSF2 e2 - HSF3.0'!I2:I342),"")</f>
        <v>-0.125</v>
      </c>
      <c r="I123" s="39">
        <f>IF($A123&lt;=LEN('SRSF2 e2 - 2ry Str + Mask'!A$2),G123+H123,"")</f>
        <v>0.14285714285714324</v>
      </c>
      <c r="J123" s="39">
        <f t="shared" si="9"/>
        <v>0.26785714285714324</v>
      </c>
      <c r="K123" s="39">
        <f t="shared" si="10"/>
        <v>-0.125</v>
      </c>
      <c r="L123" s="39">
        <f t="shared" si="11"/>
        <v>0.14285714285714324</v>
      </c>
      <c r="M123" s="39">
        <f t="shared" si="12"/>
        <v>0.26785714285714324</v>
      </c>
      <c r="N123" s="39">
        <f t="shared" si="13"/>
        <v>-0.125</v>
      </c>
      <c r="O123" s="39">
        <f t="shared" si="14"/>
        <v>0.14285714285714324</v>
      </c>
      <c r="P123" s="39">
        <f>IF($A123&lt;=LEN('SRSF2 e2 - 2ry Str + Mask'!A$2),M123-J123,"")</f>
        <v>0</v>
      </c>
      <c r="Q123" s="39">
        <f>IF($A123&lt;=LEN('SRSF2 e2 - 2ry Str + Mask'!A$2),N123-K123,"")</f>
        <v>0</v>
      </c>
      <c r="R123" s="39">
        <f>IF($A123&lt;=LEN('SRSF2 e2 - 2ry Str + Mask'!A$2),O123-L123,"")</f>
        <v>0</v>
      </c>
    </row>
    <row r="124" spans="1:18" ht="44" customHeight="1" x14ac:dyDescent="0.15">
      <c r="A124" s="36">
        <v>123</v>
      </c>
      <c r="B124" s="37" t="str">
        <f>IF($A124&lt;=LEN('SRSF2 e2 - 2ry Str + Mask'!A$2),MID('SRSF2 e2 - 2ry Str + Mask'!A$2,$A124,1),"")</f>
        <v>.</v>
      </c>
      <c r="C124" s="38" t="str">
        <f>IF($A124&lt;=LEN('SRSF2 e2 - 2ry Str + Mask'!B$2),MID('SRSF2 e2 - 2ry Str + Mask'!B$2,$A124,1),"")</f>
        <v>.</v>
      </c>
      <c r="D124" s="38" t="str">
        <f>IF($A124&lt;=LEN('SRSF2 e2 - 2ry Str + Mask'!C$2),MID('SRSF2 e2 - 2ry Str + Mask'!C$2,$A124,1),"")</f>
        <v>.</v>
      </c>
      <c r="E124" s="38" t="str">
        <f t="shared" si="8"/>
        <v>.</v>
      </c>
      <c r="F124" s="38" t="str">
        <f t="shared" si="15"/>
        <v>.......(((((((((((.(((..(((.((..............)).)))...))).))))))))))).........................(((.(((....))).)))............</v>
      </c>
      <c r="G124" s="39">
        <f>IF($A124&lt;=LEN('SRSF2 e2 - 2ry Str + Mask'!A$2),SUMIF('SRSF2 e2 - HSF3.0'!E2:E342,"&lt;="&amp;$A124,'SRSF2 e2 - HSF3.0'!H2:H342)-SUMIF('SRSF2 e2 - HSF3.0'!G2:G342,"&lt;="&amp;$A124,'SRSF2 e2 - HSF3.0'!H2:H342),"")</f>
        <v>0.57738095238095344</v>
      </c>
      <c r="H124" s="39">
        <f>IF($A124&lt;=LEN('SRSF2 e2 - 2ry Str + Mask'!A$2),SUMIF('SRSF2 e2 - HSF3.0'!E2:E342,"&lt;="&amp;$A124,'SRSF2 e2 - HSF3.0'!I2:I342)-SUMIF('SRSF2 e2 - HSF3.0'!G2:G342,"&lt;="&amp;$A124,'SRSF2 e2 - HSF3.0'!I2:I342),"")</f>
        <v>-0.25</v>
      </c>
      <c r="I124" s="39">
        <f>IF($A124&lt;=LEN('SRSF2 e2 - 2ry Str + Mask'!A$2),G124+H124,"")</f>
        <v>0.32738095238095344</v>
      </c>
      <c r="J124" s="39">
        <f t="shared" si="9"/>
        <v>0.57738095238095344</v>
      </c>
      <c r="K124" s="39">
        <f t="shared" si="10"/>
        <v>-0.25</v>
      </c>
      <c r="L124" s="39">
        <f t="shared" si="11"/>
        <v>0.32738095238095344</v>
      </c>
      <c r="M124" s="39">
        <f t="shared" si="12"/>
        <v>0.57738095238095344</v>
      </c>
      <c r="N124" s="39">
        <f t="shared" si="13"/>
        <v>-0.25</v>
      </c>
      <c r="O124" s="39">
        <f t="shared" si="14"/>
        <v>0.32738095238095344</v>
      </c>
      <c r="P124" s="39">
        <f>IF($A124&lt;=LEN('SRSF2 e2 - 2ry Str + Mask'!A$2),M124-J124,"")</f>
        <v>0</v>
      </c>
      <c r="Q124" s="39">
        <f>IF($A124&lt;=LEN('SRSF2 e2 - 2ry Str + Mask'!A$2),N124-K124,"")</f>
        <v>0</v>
      </c>
      <c r="R124" s="39">
        <f>IF($A124&lt;=LEN('SRSF2 e2 - 2ry Str + Mask'!A$2),O124-L124,"")</f>
        <v>0</v>
      </c>
    </row>
    <row r="125" spans="1:18" ht="44" customHeight="1" x14ac:dyDescent="0.15">
      <c r="A125" s="36">
        <v>124</v>
      </c>
      <c r="B125" s="37" t="str">
        <f>IF($A125&lt;=LEN('SRSF2 e2 - 2ry Str + Mask'!A$2),MID('SRSF2 e2 - 2ry Str + Mask'!A$2,$A125,1),"")</f>
        <v>.</v>
      </c>
      <c r="C125" s="38" t="str">
        <f>IF($A125&lt;=LEN('SRSF2 e2 - 2ry Str + Mask'!B$2),MID('SRSF2 e2 - 2ry Str + Mask'!B$2,$A125,1),"")</f>
        <v>.</v>
      </c>
      <c r="D125" s="38" t="str">
        <f>IF($A125&lt;=LEN('SRSF2 e2 - 2ry Str + Mask'!C$2),MID('SRSF2 e2 - 2ry Str + Mask'!C$2,$A125,1),"")</f>
        <v>.</v>
      </c>
      <c r="E125" s="38" t="str">
        <f t="shared" si="8"/>
        <v>.</v>
      </c>
      <c r="F125" s="38" t="str">
        <f t="shared" si="15"/>
        <v>.......(((((((((((.(((..(((.((..............)).)))...))).))))))))))).........................(((.(((....))).))).............</v>
      </c>
      <c r="G125" s="39">
        <f>IF($A125&lt;=LEN('SRSF2 e2 - 2ry Str + Mask'!A$2),SUMIF('SRSF2 e2 - HSF3.0'!E2:E342,"&lt;="&amp;$A125,'SRSF2 e2 - HSF3.0'!H2:H342)-SUMIF('SRSF2 e2 - HSF3.0'!G2:G342,"&lt;="&amp;$A125,'SRSF2 e2 - HSF3.0'!H2:H342),"")</f>
        <v>0.7440476190476204</v>
      </c>
      <c r="H125" s="39">
        <f>IF($A125&lt;=LEN('SRSF2 e2 - 2ry Str + Mask'!A$2),SUMIF('SRSF2 e2 - HSF3.0'!E2:E342,"&lt;="&amp;$A125,'SRSF2 e2 - HSF3.0'!I2:I342)-SUMIF('SRSF2 e2 - HSF3.0'!G2:G342,"&lt;="&amp;$A125,'SRSF2 e2 - HSF3.0'!I2:I342),"")</f>
        <v>-0.25</v>
      </c>
      <c r="I125" s="39">
        <f>IF($A125&lt;=LEN('SRSF2 e2 - 2ry Str + Mask'!A$2),G125+H125,"")</f>
        <v>0.4940476190476204</v>
      </c>
      <c r="J125" s="39">
        <f t="shared" si="9"/>
        <v>0.7440476190476204</v>
      </c>
      <c r="K125" s="39">
        <f t="shared" si="10"/>
        <v>-0.25</v>
      </c>
      <c r="L125" s="39">
        <f t="shared" si="11"/>
        <v>0.4940476190476204</v>
      </c>
      <c r="M125" s="39">
        <f t="shared" si="12"/>
        <v>0.7440476190476204</v>
      </c>
      <c r="N125" s="39">
        <f t="shared" si="13"/>
        <v>-0.25</v>
      </c>
      <c r="O125" s="39">
        <f t="shared" si="14"/>
        <v>0.4940476190476204</v>
      </c>
      <c r="P125" s="39">
        <f>IF($A125&lt;=LEN('SRSF2 e2 - 2ry Str + Mask'!A$2),M125-J125,"")</f>
        <v>0</v>
      </c>
      <c r="Q125" s="39">
        <f>IF($A125&lt;=LEN('SRSF2 e2 - 2ry Str + Mask'!A$2),N125-K125,"")</f>
        <v>0</v>
      </c>
      <c r="R125" s="39">
        <f>IF($A125&lt;=LEN('SRSF2 e2 - 2ry Str + Mask'!A$2),O125-L125,"")</f>
        <v>0</v>
      </c>
    </row>
    <row r="126" spans="1:18" ht="44" customHeight="1" x14ac:dyDescent="0.15">
      <c r="A126" s="36">
        <v>125</v>
      </c>
      <c r="B126" s="37" t="str">
        <f>IF($A126&lt;=LEN('SRSF2 e2 - 2ry Str + Mask'!A$2),MID('SRSF2 e2 - 2ry Str + Mask'!A$2,$A126,1),"")</f>
        <v>.</v>
      </c>
      <c r="C126" s="38" t="str">
        <f>IF($A126&lt;=LEN('SRSF2 e2 - 2ry Str + Mask'!B$2),MID('SRSF2 e2 - 2ry Str + Mask'!B$2,$A126,1),"")</f>
        <v>.</v>
      </c>
      <c r="D126" s="38" t="str">
        <f>IF($A126&lt;=LEN('SRSF2 e2 - 2ry Str + Mask'!C$2),MID('SRSF2 e2 - 2ry Str + Mask'!C$2,$A126,1),"")</f>
        <v>.</v>
      </c>
      <c r="E126" s="38" t="str">
        <f t="shared" si="8"/>
        <v>.</v>
      </c>
      <c r="F126" s="38" t="str">
        <f t="shared" si="15"/>
        <v>.......(((((((((((.(((..(((.((..............)).)))...))).))))))))))).........................(((.(((....))).)))..............</v>
      </c>
      <c r="G126" s="39">
        <f>IF($A126&lt;=LEN('SRSF2 e2 - 2ry Str + Mask'!A$2),SUMIF('SRSF2 e2 - HSF3.0'!E2:E342,"&lt;="&amp;$A126,'SRSF2 e2 - HSF3.0'!H2:H342)-SUMIF('SRSF2 e2 - HSF3.0'!G2:G342,"&lt;="&amp;$A126,'SRSF2 e2 - HSF3.0'!H2:H342),"")</f>
        <v>1.0297619047619069</v>
      </c>
      <c r="H126" s="39">
        <f>IF($A126&lt;=LEN('SRSF2 e2 - 2ry Str + Mask'!A$2),SUMIF('SRSF2 e2 - HSF3.0'!E2:E342,"&lt;="&amp;$A126,'SRSF2 e2 - HSF3.0'!I2:I342)-SUMIF('SRSF2 e2 - HSF3.0'!G2:G342,"&lt;="&amp;$A126,'SRSF2 e2 - HSF3.0'!I2:I342),"")</f>
        <v>-0.25</v>
      </c>
      <c r="I126" s="39">
        <f>IF($A126&lt;=LEN('SRSF2 e2 - 2ry Str + Mask'!A$2),G126+H126,"")</f>
        <v>0.77976190476190688</v>
      </c>
      <c r="J126" s="39">
        <f t="shared" si="9"/>
        <v>1.0297619047619069</v>
      </c>
      <c r="K126" s="39">
        <f t="shared" si="10"/>
        <v>-0.25</v>
      </c>
      <c r="L126" s="39">
        <f t="shared" si="11"/>
        <v>0.77976190476190688</v>
      </c>
      <c r="M126" s="39">
        <f t="shared" si="12"/>
        <v>1.0297619047619069</v>
      </c>
      <c r="N126" s="39">
        <f t="shared" si="13"/>
        <v>-0.25</v>
      </c>
      <c r="O126" s="39">
        <f t="shared" si="14"/>
        <v>0.77976190476190688</v>
      </c>
      <c r="P126" s="39">
        <f>IF($A126&lt;=LEN('SRSF2 e2 - 2ry Str + Mask'!A$2),M126-J126,"")</f>
        <v>0</v>
      </c>
      <c r="Q126" s="39">
        <f>IF($A126&lt;=LEN('SRSF2 e2 - 2ry Str + Mask'!A$2),N126-K126,"")</f>
        <v>0</v>
      </c>
      <c r="R126" s="39">
        <f>IF($A126&lt;=LEN('SRSF2 e2 - 2ry Str + Mask'!A$2),O126-L126,"")</f>
        <v>0</v>
      </c>
    </row>
    <row r="127" spans="1:18" ht="44" customHeight="1" x14ac:dyDescent="0.15">
      <c r="A127" s="36">
        <v>126</v>
      </c>
      <c r="B127" s="37" t="str">
        <f>IF($A127&lt;=LEN('SRSF2 e2 - 2ry Str + Mask'!A$2),MID('SRSF2 e2 - 2ry Str + Mask'!A$2,$A127,1),"")</f>
        <v>.</v>
      </c>
      <c r="C127" s="38" t="str">
        <f>IF($A127&lt;=LEN('SRSF2 e2 - 2ry Str + Mask'!B$2),MID('SRSF2 e2 - 2ry Str + Mask'!B$2,$A127,1),"")</f>
        <v>.</v>
      </c>
      <c r="D127" s="38" t="str">
        <f>IF($A127&lt;=LEN('SRSF2 e2 - 2ry Str + Mask'!C$2),MID('SRSF2 e2 - 2ry Str + Mask'!C$2,$A127,1),"")</f>
        <v>.</v>
      </c>
      <c r="E127" s="38" t="str">
        <f t="shared" si="8"/>
        <v>.</v>
      </c>
      <c r="F127" s="38" t="str">
        <f t="shared" si="15"/>
        <v>.......(((((((((((.(((..(((.((..............)).)))...))).))))))))))).........................(((.(((....))).)))...............</v>
      </c>
      <c r="G127" s="39">
        <f>IF($A127&lt;=LEN('SRSF2 e2 - 2ry Str + Mask'!A$2),SUMIF('SRSF2 e2 - HSF3.0'!E2:E342,"&lt;="&amp;$A127,'SRSF2 e2 - HSF3.0'!H2:H342)-SUMIF('SRSF2 e2 - HSF3.0'!G2:G342,"&lt;="&amp;$A127,'SRSF2 e2 - HSF3.0'!H2:H342),"")</f>
        <v>1.0297619047619069</v>
      </c>
      <c r="H127" s="39">
        <f>IF($A127&lt;=LEN('SRSF2 e2 - 2ry Str + Mask'!A$2),SUMIF('SRSF2 e2 - HSF3.0'!E2:E342,"&lt;="&amp;$A127,'SRSF2 e2 - HSF3.0'!I2:I342)-SUMIF('SRSF2 e2 - HSF3.0'!G2:G342,"&lt;="&amp;$A127,'SRSF2 e2 - HSF3.0'!I2:I342),"")</f>
        <v>-0.25</v>
      </c>
      <c r="I127" s="39">
        <f>IF($A127&lt;=LEN('SRSF2 e2 - 2ry Str + Mask'!A$2),G127+H127,"")</f>
        <v>0.77976190476190688</v>
      </c>
      <c r="J127" s="39">
        <f t="shared" si="9"/>
        <v>1.0297619047619069</v>
      </c>
      <c r="K127" s="39">
        <f t="shared" si="10"/>
        <v>-0.25</v>
      </c>
      <c r="L127" s="39">
        <f t="shared" si="11"/>
        <v>0.77976190476190688</v>
      </c>
      <c r="M127" s="39">
        <f t="shared" si="12"/>
        <v>1.0297619047619069</v>
      </c>
      <c r="N127" s="39">
        <f t="shared" si="13"/>
        <v>-0.25</v>
      </c>
      <c r="O127" s="39">
        <f t="shared" si="14"/>
        <v>0.77976190476190688</v>
      </c>
      <c r="P127" s="39">
        <f>IF($A127&lt;=LEN('SRSF2 e2 - 2ry Str + Mask'!A$2),M127-J127,"")</f>
        <v>0</v>
      </c>
      <c r="Q127" s="39">
        <f>IF($A127&lt;=LEN('SRSF2 e2 - 2ry Str + Mask'!A$2),N127-K127,"")</f>
        <v>0</v>
      </c>
      <c r="R127" s="39">
        <f>IF($A127&lt;=LEN('SRSF2 e2 - 2ry Str + Mask'!A$2),O127-L127,"")</f>
        <v>0</v>
      </c>
    </row>
    <row r="128" spans="1:18" ht="44" customHeight="1" x14ac:dyDescent="0.15">
      <c r="A128" s="36">
        <v>127</v>
      </c>
      <c r="B128" s="37" t="str">
        <f>IF($A128&lt;=LEN('SRSF2 e2 - 2ry Str + Mask'!A$2),MID('SRSF2 e2 - 2ry Str + Mask'!A$2,$A128,1),"")</f>
        <v>.</v>
      </c>
      <c r="C128" s="38" t="str">
        <f>IF($A128&lt;=LEN('SRSF2 e2 - 2ry Str + Mask'!B$2),MID('SRSF2 e2 - 2ry Str + Mask'!B$2,$A128,1),"")</f>
        <v>.</v>
      </c>
      <c r="D128" s="38" t="str">
        <f>IF($A128&lt;=LEN('SRSF2 e2 - 2ry Str + Mask'!C$2),MID('SRSF2 e2 - 2ry Str + Mask'!C$2,$A128,1),"")</f>
        <v>.</v>
      </c>
      <c r="E128" s="38" t="str">
        <f t="shared" si="8"/>
        <v>.</v>
      </c>
      <c r="F128" s="38" t="str">
        <f t="shared" si="15"/>
        <v>.......(((((((((((.(((..(((.((..............)).)))...))).))))))))))).........................(((.(((....))).)))................</v>
      </c>
      <c r="G128" s="39">
        <f>IF($A128&lt;=LEN('SRSF2 e2 - 2ry Str + Mask'!A$2),SUMIF('SRSF2 e2 - HSF3.0'!E2:E342,"&lt;="&amp;$A128,'SRSF2 e2 - HSF3.0'!H2:H342)-SUMIF('SRSF2 e2 - HSF3.0'!G2:G342,"&lt;="&amp;$A128,'SRSF2 e2 - HSF3.0'!H2:H342),"")</f>
        <v>1.0714285714285738</v>
      </c>
      <c r="H128" s="39">
        <f>IF($A128&lt;=LEN('SRSF2 e2 - 2ry Str + Mask'!A$2),SUMIF('SRSF2 e2 - HSF3.0'!E2:E342,"&lt;="&amp;$A128,'SRSF2 e2 - HSF3.0'!I2:I342)-SUMIF('SRSF2 e2 - HSF3.0'!G2:G342,"&lt;="&amp;$A128,'SRSF2 e2 - HSF3.0'!I2:I342),"")</f>
        <v>-0.25</v>
      </c>
      <c r="I128" s="39">
        <f>IF($A128&lt;=LEN('SRSF2 e2 - 2ry Str + Mask'!A$2),G128+H128,"")</f>
        <v>0.82142857142857384</v>
      </c>
      <c r="J128" s="39">
        <f t="shared" si="9"/>
        <v>1.0714285714285738</v>
      </c>
      <c r="K128" s="39">
        <f t="shared" si="10"/>
        <v>-0.25</v>
      </c>
      <c r="L128" s="39">
        <f t="shared" si="11"/>
        <v>0.82142857142857384</v>
      </c>
      <c r="M128" s="39">
        <f t="shared" si="12"/>
        <v>1.0714285714285738</v>
      </c>
      <c r="N128" s="39">
        <f t="shared" si="13"/>
        <v>-0.25</v>
      </c>
      <c r="O128" s="39">
        <f t="shared" si="14"/>
        <v>0.82142857142857384</v>
      </c>
      <c r="P128" s="39">
        <f>IF($A128&lt;=LEN('SRSF2 e2 - 2ry Str + Mask'!A$2),M128-J128,"")</f>
        <v>0</v>
      </c>
      <c r="Q128" s="39">
        <f>IF($A128&lt;=LEN('SRSF2 e2 - 2ry Str + Mask'!A$2),N128-K128,"")</f>
        <v>0</v>
      </c>
      <c r="R128" s="39">
        <f>IF($A128&lt;=LEN('SRSF2 e2 - 2ry Str + Mask'!A$2),O128-L128,"")</f>
        <v>0</v>
      </c>
    </row>
    <row r="129" spans="1:18" ht="44" customHeight="1" x14ac:dyDescent="0.15">
      <c r="A129" s="36">
        <v>128</v>
      </c>
      <c r="B129" s="37" t="str">
        <f>IF($A129&lt;=LEN('SRSF2 e2 - 2ry Str + Mask'!A$2),MID('SRSF2 e2 - 2ry Str + Mask'!A$2,$A129,1),"")</f>
        <v>.</v>
      </c>
      <c r="C129" s="38" t="str">
        <f>IF($A129&lt;=LEN('SRSF2 e2 - 2ry Str + Mask'!B$2),MID('SRSF2 e2 - 2ry Str + Mask'!B$2,$A129,1),"")</f>
        <v>.</v>
      </c>
      <c r="D129" s="38" t="str">
        <f>IF($A129&lt;=LEN('SRSF2 e2 - 2ry Str + Mask'!C$2),MID('SRSF2 e2 - 2ry Str + Mask'!C$2,$A129,1),"")</f>
        <v>.</v>
      </c>
      <c r="E129" s="38" t="str">
        <f t="shared" si="8"/>
        <v>.</v>
      </c>
      <c r="F129" s="38" t="str">
        <f t="shared" si="15"/>
        <v>.......(((((((((((.(((..(((.((..............)).)))...))).))))))))))).........................(((.(((....))).))).................</v>
      </c>
      <c r="G129" s="39">
        <f>IF($A129&lt;=LEN('SRSF2 e2 - 2ry Str + Mask'!A$2),SUMIF('SRSF2 e2 - HSF3.0'!E2:E342,"&lt;="&amp;$A129,'SRSF2 e2 - HSF3.0'!H2:H342)-SUMIF('SRSF2 e2 - HSF3.0'!G2:G342,"&lt;="&amp;$A129,'SRSF2 e2 - HSF3.0'!H2:H342),"")</f>
        <v>1.0714285714285738</v>
      </c>
      <c r="H129" s="39">
        <f>IF($A129&lt;=LEN('SRSF2 e2 - 2ry Str + Mask'!A$2),SUMIF('SRSF2 e2 - HSF3.0'!E2:E342,"&lt;="&amp;$A129,'SRSF2 e2 - HSF3.0'!I2:I342)-SUMIF('SRSF2 e2 - HSF3.0'!G2:G342,"&lt;="&amp;$A129,'SRSF2 e2 - HSF3.0'!I2:I342),"")</f>
        <v>-0.125</v>
      </c>
      <c r="I129" s="39">
        <f>IF($A129&lt;=LEN('SRSF2 e2 - 2ry Str + Mask'!A$2),G129+H129,"")</f>
        <v>0.94642857142857384</v>
      </c>
      <c r="J129" s="39">
        <f t="shared" si="9"/>
        <v>1.0714285714285738</v>
      </c>
      <c r="K129" s="39">
        <f t="shared" si="10"/>
        <v>-0.125</v>
      </c>
      <c r="L129" s="39">
        <f t="shared" si="11"/>
        <v>0.94642857142857384</v>
      </c>
      <c r="M129" s="39">
        <f t="shared" si="12"/>
        <v>1.0714285714285738</v>
      </c>
      <c r="N129" s="39">
        <f t="shared" si="13"/>
        <v>-0.125</v>
      </c>
      <c r="O129" s="39">
        <f t="shared" si="14"/>
        <v>0.94642857142857384</v>
      </c>
      <c r="P129" s="39">
        <f>IF($A129&lt;=LEN('SRSF2 e2 - 2ry Str + Mask'!A$2),M129-J129,"")</f>
        <v>0</v>
      </c>
      <c r="Q129" s="39">
        <f>IF($A129&lt;=LEN('SRSF2 e2 - 2ry Str + Mask'!A$2),N129-K129,"")</f>
        <v>0</v>
      </c>
      <c r="R129" s="39">
        <f>IF($A129&lt;=LEN('SRSF2 e2 - 2ry Str + Mask'!A$2),O129-L129,"")</f>
        <v>0</v>
      </c>
    </row>
    <row r="130" spans="1:18" ht="44" customHeight="1" x14ac:dyDescent="0.15">
      <c r="A130" s="36">
        <v>129</v>
      </c>
      <c r="B130" s="37" t="str">
        <f>IF($A130&lt;=LEN('SRSF2 e2 - 2ry Str + Mask'!A$2),MID('SRSF2 e2 - 2ry Str + Mask'!A$2,$A130,1),"")</f>
        <v>.</v>
      </c>
      <c r="C130" s="38" t="str">
        <f>IF($A130&lt;=LEN('SRSF2 e2 - 2ry Str + Mask'!B$2),MID('SRSF2 e2 - 2ry Str + Mask'!B$2,$A130,1),"")</f>
        <v>.</v>
      </c>
      <c r="D130" s="38" t="str">
        <f>IF($A130&lt;=LEN('SRSF2 e2 - 2ry Str + Mask'!C$2),MID('SRSF2 e2 - 2ry Str + Mask'!C$2,$A130,1),"")</f>
        <v>.</v>
      </c>
      <c r="E130" s="38" t="str">
        <f t="shared" ref="E130:E193" si="16">IF(D130="x","|",C130)</f>
        <v>.</v>
      </c>
      <c r="F130" s="38" t="str">
        <f t="shared" si="15"/>
        <v>.......(((((((((((.(((..(((.((..............)).)))...))).))))))))))).........................(((.(((....))).)))..................</v>
      </c>
      <c r="G130" s="39">
        <f>IF($A130&lt;=LEN('SRSF2 e2 - 2ry Str + Mask'!A$2),SUMIF('SRSF2 e2 - HSF3.0'!E2:E342,"&lt;="&amp;$A130,'SRSF2 e2 - HSF3.0'!H2:H342)-SUMIF('SRSF2 e2 - HSF3.0'!G2:G342,"&lt;="&amp;$A130,'SRSF2 e2 - HSF3.0'!H2:H342),"")</f>
        <v>0.76190476190476364</v>
      </c>
      <c r="H130" s="39">
        <f>IF($A130&lt;=LEN('SRSF2 e2 - 2ry Str + Mask'!A$2),SUMIF('SRSF2 e2 - HSF3.0'!E2:E342,"&lt;="&amp;$A130,'SRSF2 e2 - HSF3.0'!I2:I342)-SUMIF('SRSF2 e2 - HSF3.0'!G2:G342,"&lt;="&amp;$A130,'SRSF2 e2 - HSF3.0'!I2:I342),"")</f>
        <v>-0.125</v>
      </c>
      <c r="I130" s="39">
        <f>IF($A130&lt;=LEN('SRSF2 e2 - 2ry Str + Mask'!A$2),G130+H130,"")</f>
        <v>0.63690476190476364</v>
      </c>
      <c r="J130" s="39">
        <f t="shared" ref="J130:J193" si="17">IF(OR(B130=".",B130=""),G130,0)</f>
        <v>0.76190476190476364</v>
      </c>
      <c r="K130" s="39">
        <f t="shared" ref="K130:K193" si="18">IF(OR(B130=".",B130=""),H130,0)</f>
        <v>-0.125</v>
      </c>
      <c r="L130" s="39">
        <f t="shared" ref="L130:L193" si="19">IF(OR(B130=".",B130=""),I130,0)</f>
        <v>0.63690476190476364</v>
      </c>
      <c r="M130" s="39">
        <f t="shared" ref="M130:M193" si="20">IF(OR(E130=".",E130=""),G130,0)</f>
        <v>0.76190476190476364</v>
      </c>
      <c r="N130" s="39">
        <f t="shared" ref="N130:N193" si="21">IF(OR(E130=".",E130=""),H130,0)</f>
        <v>-0.125</v>
      </c>
      <c r="O130" s="39">
        <f t="shared" ref="O130:O193" si="22">IF(OR(E130=".",E130=""),I130,0)</f>
        <v>0.63690476190476364</v>
      </c>
      <c r="P130" s="39">
        <f>IF($A130&lt;=LEN('SRSF2 e2 - 2ry Str + Mask'!A$2),M130-J130,"")</f>
        <v>0</v>
      </c>
      <c r="Q130" s="39">
        <f>IF($A130&lt;=LEN('SRSF2 e2 - 2ry Str + Mask'!A$2),N130-K130,"")</f>
        <v>0</v>
      </c>
      <c r="R130" s="39">
        <f>IF($A130&lt;=LEN('SRSF2 e2 - 2ry Str + Mask'!A$2),O130-L130,"")</f>
        <v>0</v>
      </c>
    </row>
    <row r="131" spans="1:18" ht="44" customHeight="1" x14ac:dyDescent="0.15">
      <c r="A131" s="36">
        <v>130</v>
      </c>
      <c r="B131" s="37" t="str">
        <f>IF($A131&lt;=LEN('SRSF2 e2 - 2ry Str + Mask'!A$2),MID('SRSF2 e2 - 2ry Str + Mask'!A$2,$A131,1),"")</f>
        <v>.</v>
      </c>
      <c r="C131" s="38" t="str">
        <f>IF($A131&lt;=LEN('SRSF2 e2 - 2ry Str + Mask'!B$2),MID('SRSF2 e2 - 2ry Str + Mask'!B$2,$A131,1),"")</f>
        <v>.</v>
      </c>
      <c r="D131" s="38" t="str">
        <f>IF($A131&lt;=LEN('SRSF2 e2 - 2ry Str + Mask'!C$2),MID('SRSF2 e2 - 2ry Str + Mask'!C$2,$A131,1),"")</f>
        <v>.</v>
      </c>
      <c r="E131" s="38" t="str">
        <f t="shared" si="16"/>
        <v>.</v>
      </c>
      <c r="F131" s="38" t="str">
        <f t="shared" ref="F131:F194" si="23">CONCATENATE(F130,E131)</f>
        <v>.......(((((((((((.(((..(((.((..............)).)))...))).))))))))))).........................(((.(((....))).)))...................</v>
      </c>
      <c r="G131" s="39">
        <f>IF($A131&lt;=LEN('SRSF2 e2 - 2ry Str + Mask'!A$2),SUMIF('SRSF2 e2 - HSF3.0'!E2:E342,"&lt;="&amp;$A131,'SRSF2 e2 - HSF3.0'!H2:H342)-SUMIF('SRSF2 e2 - HSF3.0'!G2:G342,"&lt;="&amp;$A131,'SRSF2 e2 - HSF3.0'!H2:H342),"")</f>
        <v>0.45238095238095344</v>
      </c>
      <c r="H131" s="39">
        <f>IF($A131&lt;=LEN('SRSF2 e2 - 2ry Str + Mask'!A$2),SUMIF('SRSF2 e2 - HSF3.0'!E2:E342,"&lt;="&amp;$A131,'SRSF2 e2 - HSF3.0'!I2:I342)-SUMIF('SRSF2 e2 - HSF3.0'!G2:G342,"&lt;="&amp;$A131,'SRSF2 e2 - HSF3.0'!I2:I342),"")</f>
        <v>-0.125</v>
      </c>
      <c r="I131" s="39">
        <f>IF($A131&lt;=LEN('SRSF2 e2 - 2ry Str + Mask'!A$2),G131+H131,"")</f>
        <v>0.32738095238095344</v>
      </c>
      <c r="J131" s="39">
        <f t="shared" si="17"/>
        <v>0.45238095238095344</v>
      </c>
      <c r="K131" s="39">
        <f t="shared" si="18"/>
        <v>-0.125</v>
      </c>
      <c r="L131" s="39">
        <f t="shared" si="19"/>
        <v>0.32738095238095344</v>
      </c>
      <c r="M131" s="39">
        <f t="shared" si="20"/>
        <v>0.45238095238095344</v>
      </c>
      <c r="N131" s="39">
        <f t="shared" si="21"/>
        <v>-0.125</v>
      </c>
      <c r="O131" s="39">
        <f t="shared" si="22"/>
        <v>0.32738095238095344</v>
      </c>
      <c r="P131" s="39">
        <f>IF($A131&lt;=LEN('SRSF2 e2 - 2ry Str + Mask'!A$2),M131-J131,"")</f>
        <v>0</v>
      </c>
      <c r="Q131" s="39">
        <f>IF($A131&lt;=LEN('SRSF2 e2 - 2ry Str + Mask'!A$2),N131-K131,"")</f>
        <v>0</v>
      </c>
      <c r="R131" s="39">
        <f>IF($A131&lt;=LEN('SRSF2 e2 - 2ry Str + Mask'!A$2),O131-L131,"")</f>
        <v>0</v>
      </c>
    </row>
    <row r="132" spans="1:18" ht="44" customHeight="1" x14ac:dyDescent="0.15">
      <c r="A132" s="36">
        <v>131</v>
      </c>
      <c r="B132" s="37" t="str">
        <f>IF($A132&lt;=LEN('SRSF2 e2 - 2ry Str + Mask'!A$2),MID('SRSF2 e2 - 2ry Str + Mask'!A$2,$A132,1),"")</f>
        <v>.</v>
      </c>
      <c r="C132" s="38" t="str">
        <f>IF($A132&lt;=LEN('SRSF2 e2 - 2ry Str + Mask'!B$2),MID('SRSF2 e2 - 2ry Str + Mask'!B$2,$A132,1),"")</f>
        <v>.</v>
      </c>
      <c r="D132" s="38" t="str">
        <f>IF($A132&lt;=LEN('SRSF2 e2 - 2ry Str + Mask'!C$2),MID('SRSF2 e2 - 2ry Str + Mask'!C$2,$A132,1),"")</f>
        <v>.</v>
      </c>
      <c r="E132" s="38" t="str">
        <f t="shared" si="16"/>
        <v>.</v>
      </c>
      <c r="F132" s="38" t="str">
        <f t="shared" si="23"/>
        <v>.......(((((((((((.(((..(((.((..............)).)))...))).))))))))))).........................(((.(((....))).)))....................</v>
      </c>
      <c r="G132" s="39">
        <f>IF($A132&lt;=LEN('SRSF2 e2 - 2ry Str + Mask'!A$2),SUMIF('SRSF2 e2 - HSF3.0'!E2:E342,"&lt;="&amp;$A132,'SRSF2 e2 - HSF3.0'!H2:H342)-SUMIF('SRSF2 e2 - HSF3.0'!G2:G342,"&lt;="&amp;$A132,'SRSF2 e2 - HSF3.0'!H2:H342),"")</f>
        <v>0.45238095238095344</v>
      </c>
      <c r="H132" s="39">
        <f>IF($A132&lt;=LEN('SRSF2 e2 - 2ry Str + Mask'!A$2),SUMIF('SRSF2 e2 - HSF3.0'!E2:E342,"&lt;="&amp;$A132,'SRSF2 e2 - HSF3.0'!I2:I342)-SUMIF('SRSF2 e2 - HSF3.0'!G2:G342,"&lt;="&amp;$A132,'SRSF2 e2 - HSF3.0'!I2:I342),"")</f>
        <v>0</v>
      </c>
      <c r="I132" s="39">
        <f>IF($A132&lt;=LEN('SRSF2 e2 - 2ry Str + Mask'!A$2),G132+H132,"")</f>
        <v>0.45238095238095344</v>
      </c>
      <c r="J132" s="39">
        <f t="shared" si="17"/>
        <v>0.45238095238095344</v>
      </c>
      <c r="K132" s="39">
        <f t="shared" si="18"/>
        <v>0</v>
      </c>
      <c r="L132" s="39">
        <f t="shared" si="19"/>
        <v>0.45238095238095344</v>
      </c>
      <c r="M132" s="39">
        <f t="shared" si="20"/>
        <v>0.45238095238095344</v>
      </c>
      <c r="N132" s="39">
        <f t="shared" si="21"/>
        <v>0</v>
      </c>
      <c r="O132" s="39">
        <f t="shared" si="22"/>
        <v>0.45238095238095344</v>
      </c>
      <c r="P132" s="39">
        <f>IF($A132&lt;=LEN('SRSF2 e2 - 2ry Str + Mask'!A$2),M132-J132,"")</f>
        <v>0</v>
      </c>
      <c r="Q132" s="39">
        <f>IF($A132&lt;=LEN('SRSF2 e2 - 2ry Str + Mask'!A$2),N132-K132,"")</f>
        <v>0</v>
      </c>
      <c r="R132" s="39">
        <f>IF($A132&lt;=LEN('SRSF2 e2 - 2ry Str + Mask'!A$2),O132-L132,"")</f>
        <v>0</v>
      </c>
    </row>
    <row r="133" spans="1:18" ht="44" customHeight="1" x14ac:dyDescent="0.15">
      <c r="A133" s="36">
        <v>132</v>
      </c>
      <c r="B133" s="37" t="str">
        <f>IF($A133&lt;=LEN('SRSF2 e2 - 2ry Str + Mask'!A$2),MID('SRSF2 e2 - 2ry Str + Mask'!A$2,$A133,1),"")</f>
        <v>.</v>
      </c>
      <c r="C133" s="38" t="str">
        <f>IF($A133&lt;=LEN('SRSF2 e2 - 2ry Str + Mask'!B$2),MID('SRSF2 e2 - 2ry Str + Mask'!B$2,$A133,1),"")</f>
        <v>.</v>
      </c>
      <c r="D133" s="38" t="str">
        <f>IF($A133&lt;=LEN('SRSF2 e2 - 2ry Str + Mask'!C$2),MID('SRSF2 e2 - 2ry Str + Mask'!C$2,$A133,1),"")</f>
        <v>.</v>
      </c>
      <c r="E133" s="38" t="str">
        <f t="shared" si="16"/>
        <v>.</v>
      </c>
      <c r="F133" s="38" t="str">
        <f t="shared" si="23"/>
        <v>.......(((((((((((.(((..(((.((..............)).)))...))).))))))))))).........................(((.(((....))).))).....................</v>
      </c>
      <c r="G133" s="39">
        <f>IF($A133&lt;=LEN('SRSF2 e2 - 2ry Str + Mask'!A$2),SUMIF('SRSF2 e2 - HSF3.0'!E2:E342,"&lt;="&amp;$A133,'SRSF2 e2 - HSF3.0'!H2:H342)-SUMIF('SRSF2 e2 - HSF3.0'!G2:G342,"&lt;="&amp;$A133,'SRSF2 e2 - HSF3.0'!H2:H342),"")</f>
        <v>0.16666666666666696</v>
      </c>
      <c r="H133" s="39">
        <f>IF($A133&lt;=LEN('SRSF2 e2 - 2ry Str + Mask'!A$2),SUMIF('SRSF2 e2 - HSF3.0'!E2:E342,"&lt;="&amp;$A133,'SRSF2 e2 - HSF3.0'!I2:I342)-SUMIF('SRSF2 e2 - HSF3.0'!G2:G342,"&lt;="&amp;$A133,'SRSF2 e2 - HSF3.0'!I2:I342),"")</f>
        <v>-0.125</v>
      </c>
      <c r="I133" s="39">
        <f>IF($A133&lt;=LEN('SRSF2 e2 - 2ry Str + Mask'!A$2),G133+H133,"")</f>
        <v>4.1666666666666963E-2</v>
      </c>
      <c r="J133" s="39">
        <f t="shared" si="17"/>
        <v>0.16666666666666696</v>
      </c>
      <c r="K133" s="39">
        <f t="shared" si="18"/>
        <v>-0.125</v>
      </c>
      <c r="L133" s="39">
        <f t="shared" si="19"/>
        <v>4.1666666666666963E-2</v>
      </c>
      <c r="M133" s="39">
        <f t="shared" si="20"/>
        <v>0.16666666666666696</v>
      </c>
      <c r="N133" s="39">
        <f t="shared" si="21"/>
        <v>-0.125</v>
      </c>
      <c r="O133" s="39">
        <f t="shared" si="22"/>
        <v>4.1666666666666963E-2</v>
      </c>
      <c r="P133" s="39">
        <f>IF($A133&lt;=LEN('SRSF2 e2 - 2ry Str + Mask'!A$2),M133-J133,"")</f>
        <v>0</v>
      </c>
      <c r="Q133" s="39">
        <f>IF($A133&lt;=LEN('SRSF2 e2 - 2ry Str + Mask'!A$2),N133-K133,"")</f>
        <v>0</v>
      </c>
      <c r="R133" s="39">
        <f>IF($A133&lt;=LEN('SRSF2 e2 - 2ry Str + Mask'!A$2),O133-L133,"")</f>
        <v>0</v>
      </c>
    </row>
    <row r="134" spans="1:18" ht="44" customHeight="1" x14ac:dyDescent="0.15">
      <c r="A134" s="36">
        <v>133</v>
      </c>
      <c r="B134" s="37" t="str">
        <f>IF($A134&lt;=LEN('SRSF2 e2 - 2ry Str + Mask'!A$2),MID('SRSF2 e2 - 2ry Str + Mask'!A$2,$A134,1),"")</f>
        <v>.</v>
      </c>
      <c r="C134" s="38" t="str">
        <f>IF($A134&lt;=LEN('SRSF2 e2 - 2ry Str + Mask'!B$2),MID('SRSF2 e2 - 2ry Str + Mask'!B$2,$A134,1),"")</f>
        <v>.</v>
      </c>
      <c r="D134" s="38" t="str">
        <f>IF($A134&lt;=LEN('SRSF2 e2 - 2ry Str + Mask'!C$2),MID('SRSF2 e2 - 2ry Str + Mask'!C$2,$A134,1),"")</f>
        <v>.</v>
      </c>
      <c r="E134" s="38" t="str">
        <f t="shared" si="16"/>
        <v>.</v>
      </c>
      <c r="F134" s="38" t="str">
        <f t="shared" si="23"/>
        <v>.......(((((((((((.(((..(((.((..............)).)))...))).))))))))))).........................(((.(((....))).)))......................</v>
      </c>
      <c r="G134" s="39">
        <f>IF($A134&lt;=LEN('SRSF2 e2 - 2ry Str + Mask'!A$2),SUMIF('SRSF2 e2 - HSF3.0'!E2:E342,"&lt;="&amp;$A134,'SRSF2 e2 - HSF3.0'!H2:H342)-SUMIF('SRSF2 e2 - HSF3.0'!G2:G342,"&lt;="&amp;$A134,'SRSF2 e2 - HSF3.0'!H2:H342),"")</f>
        <v>0</v>
      </c>
      <c r="H134" s="39">
        <f>IF($A134&lt;=LEN('SRSF2 e2 - 2ry Str + Mask'!A$2),SUMIF('SRSF2 e2 - HSF3.0'!E2:E342,"&lt;="&amp;$A134,'SRSF2 e2 - HSF3.0'!I2:I342)-SUMIF('SRSF2 e2 - HSF3.0'!G2:G342,"&lt;="&amp;$A134,'SRSF2 e2 - HSF3.0'!I2:I342),"")</f>
        <v>-0.125</v>
      </c>
      <c r="I134" s="39">
        <f>IF($A134&lt;=LEN('SRSF2 e2 - 2ry Str + Mask'!A$2),G134+H134,"")</f>
        <v>-0.125</v>
      </c>
      <c r="J134" s="39">
        <f t="shared" si="17"/>
        <v>0</v>
      </c>
      <c r="K134" s="39">
        <f t="shared" si="18"/>
        <v>-0.125</v>
      </c>
      <c r="L134" s="39">
        <f t="shared" si="19"/>
        <v>-0.125</v>
      </c>
      <c r="M134" s="39">
        <f t="shared" si="20"/>
        <v>0</v>
      </c>
      <c r="N134" s="39">
        <f t="shared" si="21"/>
        <v>-0.125</v>
      </c>
      <c r="O134" s="39">
        <f t="shared" si="22"/>
        <v>-0.125</v>
      </c>
      <c r="P134" s="39">
        <f>IF($A134&lt;=LEN('SRSF2 e2 - 2ry Str + Mask'!A$2),M134-J134,"")</f>
        <v>0</v>
      </c>
      <c r="Q134" s="39">
        <f>IF($A134&lt;=LEN('SRSF2 e2 - 2ry Str + Mask'!A$2),N134-K134,"")</f>
        <v>0</v>
      </c>
      <c r="R134" s="39">
        <f>IF($A134&lt;=LEN('SRSF2 e2 - 2ry Str + Mask'!A$2),O134-L134,"")</f>
        <v>0</v>
      </c>
    </row>
    <row r="135" spans="1:18" ht="44" customHeight="1" x14ac:dyDescent="0.15">
      <c r="A135" s="36">
        <v>134</v>
      </c>
      <c r="B135" s="37" t="str">
        <f>IF($A135&lt;=LEN('SRSF2 e2 - 2ry Str + Mask'!A$2),MID('SRSF2 e2 - 2ry Str + Mask'!A$2,$A135,1),"")</f>
        <v>.</v>
      </c>
      <c r="C135" s="38" t="str">
        <f>IF($A135&lt;=LEN('SRSF2 e2 - 2ry Str + Mask'!B$2),MID('SRSF2 e2 - 2ry Str + Mask'!B$2,$A135,1),"")</f>
        <v>.</v>
      </c>
      <c r="D135" s="38" t="str">
        <f>IF($A135&lt;=LEN('SRSF2 e2 - 2ry Str + Mask'!C$2),MID('SRSF2 e2 - 2ry Str + Mask'!C$2,$A135,1),"")</f>
        <v>.</v>
      </c>
      <c r="E135" s="38" t="str">
        <f t="shared" si="16"/>
        <v>.</v>
      </c>
      <c r="F135" s="38" t="str">
        <f t="shared" si="23"/>
        <v>.......(((((((((((.(((..(((.((..............)).)))...))).))))))))))).........................(((.(((....))).))).......................</v>
      </c>
      <c r="G135" s="39">
        <f>IF($A135&lt;=LEN('SRSF2 e2 - 2ry Str + Mask'!A$2),SUMIF('SRSF2 e2 - HSF3.0'!E2:E342,"&lt;="&amp;$A135,'SRSF2 e2 - HSF3.0'!H2:H342)-SUMIF('SRSF2 e2 - HSF3.0'!G2:G342,"&lt;="&amp;$A135,'SRSF2 e2 - HSF3.0'!H2:H342),"")</f>
        <v>0.16666666666666607</v>
      </c>
      <c r="H135" s="39">
        <f>IF($A135&lt;=LEN('SRSF2 e2 - 2ry Str + Mask'!A$2),SUMIF('SRSF2 e2 - HSF3.0'!E2:E342,"&lt;="&amp;$A135,'SRSF2 e2 - HSF3.0'!I2:I342)-SUMIF('SRSF2 e2 - HSF3.0'!G2:G342,"&lt;="&amp;$A135,'SRSF2 e2 - HSF3.0'!I2:I342),"")</f>
        <v>-0.125</v>
      </c>
      <c r="I135" s="39">
        <f>IF($A135&lt;=LEN('SRSF2 e2 - 2ry Str + Mask'!A$2),G135+H135,"")</f>
        <v>4.1666666666666075E-2</v>
      </c>
      <c r="J135" s="39">
        <f t="shared" si="17"/>
        <v>0.16666666666666607</v>
      </c>
      <c r="K135" s="39">
        <f t="shared" si="18"/>
        <v>-0.125</v>
      </c>
      <c r="L135" s="39">
        <f t="shared" si="19"/>
        <v>4.1666666666666075E-2</v>
      </c>
      <c r="M135" s="39">
        <f t="shared" si="20"/>
        <v>0.16666666666666607</v>
      </c>
      <c r="N135" s="39">
        <f t="shared" si="21"/>
        <v>-0.125</v>
      </c>
      <c r="O135" s="39">
        <f t="shared" si="22"/>
        <v>4.1666666666666075E-2</v>
      </c>
      <c r="P135" s="39">
        <f>IF($A135&lt;=LEN('SRSF2 e2 - 2ry Str + Mask'!A$2),M135-J135,"")</f>
        <v>0</v>
      </c>
      <c r="Q135" s="39">
        <f>IF($A135&lt;=LEN('SRSF2 e2 - 2ry Str + Mask'!A$2),N135-K135,"")</f>
        <v>0</v>
      </c>
      <c r="R135" s="39">
        <f>IF($A135&lt;=LEN('SRSF2 e2 - 2ry Str + Mask'!A$2),O135-L135,"")</f>
        <v>0</v>
      </c>
    </row>
    <row r="136" spans="1:18" ht="44" customHeight="1" x14ac:dyDescent="0.15">
      <c r="A136" s="36">
        <v>135</v>
      </c>
      <c r="B136" s="37" t="str">
        <f>IF($A136&lt;=LEN('SRSF2 e2 - 2ry Str + Mask'!A$2),MID('SRSF2 e2 - 2ry Str + Mask'!A$2,$A136,1),"")</f>
        <v>.</v>
      </c>
      <c r="C136" s="38" t="str">
        <f>IF($A136&lt;=LEN('SRSF2 e2 - 2ry Str + Mask'!B$2),MID('SRSF2 e2 - 2ry Str + Mask'!B$2,$A136,1),"")</f>
        <v>.</v>
      </c>
      <c r="D136" s="38" t="str">
        <f>IF($A136&lt;=LEN('SRSF2 e2 - 2ry Str + Mask'!C$2),MID('SRSF2 e2 - 2ry Str + Mask'!C$2,$A136,1),"")</f>
        <v>.</v>
      </c>
      <c r="E136" s="38" t="str">
        <f t="shared" si="16"/>
        <v>.</v>
      </c>
      <c r="F136" s="38" t="str">
        <f t="shared" si="23"/>
        <v>.......(((((((((((.(((..(((.((..............)).)))...))).))))))))))).........................(((.(((....))).)))........................</v>
      </c>
      <c r="G136" s="39">
        <f>IF($A136&lt;=LEN('SRSF2 e2 - 2ry Str + Mask'!A$2),SUMIF('SRSF2 e2 - HSF3.0'!E2:E342,"&lt;="&amp;$A136,'SRSF2 e2 - HSF3.0'!H2:H342)-SUMIF('SRSF2 e2 - HSF3.0'!G2:G342,"&lt;="&amp;$A136,'SRSF2 e2 - HSF3.0'!H2:H342),"")</f>
        <v>0.45833333333333215</v>
      </c>
      <c r="H136" s="39">
        <f>IF($A136&lt;=LEN('SRSF2 e2 - 2ry Str + Mask'!A$2),SUMIF('SRSF2 e2 - HSF3.0'!E2:E342,"&lt;="&amp;$A136,'SRSF2 e2 - HSF3.0'!I2:I342)-SUMIF('SRSF2 e2 - HSF3.0'!G2:G342,"&lt;="&amp;$A136,'SRSF2 e2 - HSF3.0'!I2:I342),"")</f>
        <v>-0.125</v>
      </c>
      <c r="I136" s="39">
        <f>IF($A136&lt;=LEN('SRSF2 e2 - 2ry Str + Mask'!A$2),G136+H136,"")</f>
        <v>0.33333333333333215</v>
      </c>
      <c r="J136" s="39">
        <f t="shared" si="17"/>
        <v>0.45833333333333215</v>
      </c>
      <c r="K136" s="39">
        <f t="shared" si="18"/>
        <v>-0.125</v>
      </c>
      <c r="L136" s="39">
        <f t="shared" si="19"/>
        <v>0.33333333333333215</v>
      </c>
      <c r="M136" s="39">
        <f t="shared" si="20"/>
        <v>0.45833333333333215</v>
      </c>
      <c r="N136" s="39">
        <f t="shared" si="21"/>
        <v>-0.125</v>
      </c>
      <c r="O136" s="39">
        <f t="shared" si="22"/>
        <v>0.33333333333333215</v>
      </c>
      <c r="P136" s="39">
        <f>IF($A136&lt;=LEN('SRSF2 e2 - 2ry Str + Mask'!A$2),M136-J136,"")</f>
        <v>0</v>
      </c>
      <c r="Q136" s="39">
        <f>IF($A136&lt;=LEN('SRSF2 e2 - 2ry Str + Mask'!A$2),N136-K136,"")</f>
        <v>0</v>
      </c>
      <c r="R136" s="39">
        <f>IF($A136&lt;=LEN('SRSF2 e2 - 2ry Str + Mask'!A$2),O136-L136,"")</f>
        <v>0</v>
      </c>
    </row>
    <row r="137" spans="1:18" ht="44" customHeight="1" x14ac:dyDescent="0.15">
      <c r="A137" s="36">
        <v>136</v>
      </c>
      <c r="B137" s="37" t="str">
        <f>IF($A137&lt;=LEN('SRSF2 e2 - 2ry Str + Mask'!A$2),MID('SRSF2 e2 - 2ry Str + Mask'!A$2,$A137,1),"")</f>
        <v>.</v>
      </c>
      <c r="C137" s="38" t="str">
        <f>IF($A137&lt;=LEN('SRSF2 e2 - 2ry Str + Mask'!B$2),MID('SRSF2 e2 - 2ry Str + Mask'!B$2,$A137,1),"")</f>
        <v>.</v>
      </c>
      <c r="D137" s="38" t="str">
        <f>IF($A137&lt;=LEN('SRSF2 e2 - 2ry Str + Mask'!C$2),MID('SRSF2 e2 - 2ry Str + Mask'!C$2,$A137,1),"")</f>
        <v>.</v>
      </c>
      <c r="E137" s="38" t="str">
        <f t="shared" si="16"/>
        <v>.</v>
      </c>
      <c r="F137" s="38" t="str">
        <f t="shared" si="23"/>
        <v>.......(((((((((((.(((..(((.((..............)).)))...))).))))))))))).........................(((.(((....))).))).........................</v>
      </c>
      <c r="G137" s="39">
        <f>IF($A137&lt;=LEN('SRSF2 e2 - 2ry Str + Mask'!A$2),SUMIF('SRSF2 e2 - HSF3.0'!E2:E342,"&lt;="&amp;$A137,'SRSF2 e2 - HSF3.0'!H2:H342)-SUMIF('SRSF2 e2 - HSF3.0'!G2:G342,"&lt;="&amp;$A137,'SRSF2 e2 - HSF3.0'!H2:H342),"")</f>
        <v>0.62499999999999822</v>
      </c>
      <c r="H137" s="39">
        <f>IF($A137&lt;=LEN('SRSF2 e2 - 2ry Str + Mask'!A$2),SUMIF('SRSF2 e2 - HSF3.0'!E2:E342,"&lt;="&amp;$A137,'SRSF2 e2 - HSF3.0'!I2:I342)-SUMIF('SRSF2 e2 - HSF3.0'!G2:G342,"&lt;="&amp;$A137,'SRSF2 e2 - HSF3.0'!I2:I342),"")</f>
        <v>-0.125</v>
      </c>
      <c r="I137" s="39">
        <f>IF($A137&lt;=LEN('SRSF2 e2 - 2ry Str + Mask'!A$2),G137+H137,"")</f>
        <v>0.49999999999999822</v>
      </c>
      <c r="J137" s="39">
        <f t="shared" si="17"/>
        <v>0.62499999999999822</v>
      </c>
      <c r="K137" s="39">
        <f t="shared" si="18"/>
        <v>-0.125</v>
      </c>
      <c r="L137" s="39">
        <f t="shared" si="19"/>
        <v>0.49999999999999822</v>
      </c>
      <c r="M137" s="39">
        <f t="shared" si="20"/>
        <v>0.62499999999999822</v>
      </c>
      <c r="N137" s="39">
        <f t="shared" si="21"/>
        <v>-0.125</v>
      </c>
      <c r="O137" s="39">
        <f t="shared" si="22"/>
        <v>0.49999999999999822</v>
      </c>
      <c r="P137" s="39">
        <f>IF($A137&lt;=LEN('SRSF2 e2 - 2ry Str + Mask'!A$2),M137-J137,"")</f>
        <v>0</v>
      </c>
      <c r="Q137" s="39">
        <f>IF($A137&lt;=LEN('SRSF2 e2 - 2ry Str + Mask'!A$2),N137-K137,"")</f>
        <v>0</v>
      </c>
      <c r="R137" s="39">
        <f>IF($A137&lt;=LEN('SRSF2 e2 - 2ry Str + Mask'!A$2),O137-L137,"")</f>
        <v>0</v>
      </c>
    </row>
    <row r="138" spans="1:18" ht="44" customHeight="1" x14ac:dyDescent="0.15">
      <c r="A138" s="36">
        <v>137</v>
      </c>
      <c r="B138" s="37" t="str">
        <f>IF($A138&lt;=LEN('SRSF2 e2 - 2ry Str + Mask'!A$2),MID('SRSF2 e2 - 2ry Str + Mask'!A$2,$A138,1),"")</f>
        <v>.</v>
      </c>
      <c r="C138" s="38" t="str">
        <f>IF($A138&lt;=LEN('SRSF2 e2 - 2ry Str + Mask'!B$2),MID('SRSF2 e2 - 2ry Str + Mask'!B$2,$A138,1),"")</f>
        <v>.</v>
      </c>
      <c r="D138" s="38" t="str">
        <f>IF($A138&lt;=LEN('SRSF2 e2 - 2ry Str + Mask'!C$2),MID('SRSF2 e2 - 2ry Str + Mask'!C$2,$A138,1),"")</f>
        <v>.</v>
      </c>
      <c r="E138" s="38" t="str">
        <f t="shared" si="16"/>
        <v>.</v>
      </c>
      <c r="F138" s="38" t="str">
        <f t="shared" si="23"/>
        <v>.......(((((((((((.(((..(((.((..............)).)))...))).))))))))))).........................(((.(((....))).)))..........................</v>
      </c>
      <c r="G138" s="39">
        <f>IF($A138&lt;=LEN('SRSF2 e2 - 2ry Str + Mask'!A$2),SUMIF('SRSF2 e2 - HSF3.0'!E2:E342,"&lt;="&amp;$A138,'SRSF2 e2 - HSF3.0'!H2:H342)-SUMIF('SRSF2 e2 - HSF3.0'!G2:G342,"&lt;="&amp;$A138,'SRSF2 e2 - HSF3.0'!H2:H342),"")</f>
        <v>0.93452380952380665</v>
      </c>
      <c r="H138" s="39">
        <f>IF($A138&lt;=LEN('SRSF2 e2 - 2ry Str + Mask'!A$2),SUMIF('SRSF2 e2 - HSF3.0'!E2:E342,"&lt;="&amp;$A138,'SRSF2 e2 - HSF3.0'!I2:I342)-SUMIF('SRSF2 e2 - HSF3.0'!G2:G342,"&lt;="&amp;$A138,'SRSF2 e2 - HSF3.0'!I2:I342),"")</f>
        <v>-0.25</v>
      </c>
      <c r="I138" s="39">
        <f>IF($A138&lt;=LEN('SRSF2 e2 - 2ry Str + Mask'!A$2),G138+H138,"")</f>
        <v>0.68452380952380665</v>
      </c>
      <c r="J138" s="39">
        <f t="shared" si="17"/>
        <v>0.93452380952380665</v>
      </c>
      <c r="K138" s="39">
        <f t="shared" si="18"/>
        <v>-0.25</v>
      </c>
      <c r="L138" s="39">
        <f t="shared" si="19"/>
        <v>0.68452380952380665</v>
      </c>
      <c r="M138" s="39">
        <f t="shared" si="20"/>
        <v>0.93452380952380665</v>
      </c>
      <c r="N138" s="39">
        <f t="shared" si="21"/>
        <v>-0.25</v>
      </c>
      <c r="O138" s="39">
        <f t="shared" si="22"/>
        <v>0.68452380952380665</v>
      </c>
      <c r="P138" s="39">
        <f>IF($A138&lt;=LEN('SRSF2 e2 - 2ry Str + Mask'!A$2),M138-J138,"")</f>
        <v>0</v>
      </c>
      <c r="Q138" s="39">
        <f>IF($A138&lt;=LEN('SRSF2 e2 - 2ry Str + Mask'!A$2),N138-K138,"")</f>
        <v>0</v>
      </c>
      <c r="R138" s="39">
        <f>IF($A138&lt;=LEN('SRSF2 e2 - 2ry Str + Mask'!A$2),O138-L138,"")</f>
        <v>0</v>
      </c>
    </row>
    <row r="139" spans="1:18" ht="44" customHeight="1" x14ac:dyDescent="0.15">
      <c r="A139" s="36">
        <v>138</v>
      </c>
      <c r="B139" s="37" t="str">
        <f>IF($A139&lt;=LEN('SRSF2 e2 - 2ry Str + Mask'!A$2),MID('SRSF2 e2 - 2ry Str + Mask'!A$2,$A139,1),"")</f>
        <v>.</v>
      </c>
      <c r="C139" s="38" t="str">
        <f>IF($A139&lt;=LEN('SRSF2 e2 - 2ry Str + Mask'!B$2),MID('SRSF2 e2 - 2ry Str + Mask'!B$2,$A139,1),"")</f>
        <v>.</v>
      </c>
      <c r="D139" s="38" t="str">
        <f>IF($A139&lt;=LEN('SRSF2 e2 - 2ry Str + Mask'!C$2),MID('SRSF2 e2 - 2ry Str + Mask'!C$2,$A139,1),"")</f>
        <v>.</v>
      </c>
      <c r="E139" s="38" t="str">
        <f t="shared" si="16"/>
        <v>.</v>
      </c>
      <c r="F139" s="38" t="str">
        <f t="shared" si="23"/>
        <v>.......(((((((((((.(((..(((.((..............)).)))...))).))))))))))).........................(((.(((....))).)))...........................</v>
      </c>
      <c r="G139" s="39">
        <f>IF($A139&lt;=LEN('SRSF2 e2 - 2ry Str + Mask'!A$2),SUMIF('SRSF2 e2 - HSF3.0'!E2:E342,"&lt;="&amp;$A139,'SRSF2 e2 - HSF3.0'!H2:H342)-SUMIF('SRSF2 e2 - HSF3.0'!G2:G342,"&lt;="&amp;$A139,'SRSF2 e2 - HSF3.0'!H2:H342),"")</f>
        <v>1.2678571428571388</v>
      </c>
      <c r="H139" s="39">
        <f>IF($A139&lt;=LEN('SRSF2 e2 - 2ry Str + Mask'!A$2),SUMIF('SRSF2 e2 - HSF3.0'!E2:E342,"&lt;="&amp;$A139,'SRSF2 e2 - HSF3.0'!I2:I342)-SUMIF('SRSF2 e2 - HSF3.0'!G2:G342,"&lt;="&amp;$A139,'SRSF2 e2 - HSF3.0'!I2:I342),"")</f>
        <v>-0.41666666666666652</v>
      </c>
      <c r="I139" s="39">
        <f>IF($A139&lt;=LEN('SRSF2 e2 - 2ry Str + Mask'!A$2),G139+H139,"")</f>
        <v>0.85119047619047228</v>
      </c>
      <c r="J139" s="39">
        <f t="shared" si="17"/>
        <v>1.2678571428571388</v>
      </c>
      <c r="K139" s="39">
        <f t="shared" si="18"/>
        <v>-0.41666666666666652</v>
      </c>
      <c r="L139" s="39">
        <f t="shared" si="19"/>
        <v>0.85119047619047228</v>
      </c>
      <c r="M139" s="39">
        <f t="shared" si="20"/>
        <v>1.2678571428571388</v>
      </c>
      <c r="N139" s="39">
        <f t="shared" si="21"/>
        <v>-0.41666666666666652</v>
      </c>
      <c r="O139" s="39">
        <f t="shared" si="22"/>
        <v>0.85119047619047228</v>
      </c>
      <c r="P139" s="39">
        <f>IF($A139&lt;=LEN('SRSF2 e2 - 2ry Str + Mask'!A$2),M139-J139,"")</f>
        <v>0</v>
      </c>
      <c r="Q139" s="39">
        <f>IF($A139&lt;=LEN('SRSF2 e2 - 2ry Str + Mask'!A$2),N139-K139,"")</f>
        <v>0</v>
      </c>
      <c r="R139" s="39">
        <f>IF($A139&lt;=LEN('SRSF2 e2 - 2ry Str + Mask'!A$2),O139-L139,"")</f>
        <v>0</v>
      </c>
    </row>
    <row r="140" spans="1:18" ht="44" customHeight="1" x14ac:dyDescent="0.15">
      <c r="A140" s="36">
        <v>139</v>
      </c>
      <c r="B140" s="37" t="str">
        <f>IF($A140&lt;=LEN('SRSF2 e2 - 2ry Str + Mask'!A$2),MID('SRSF2 e2 - 2ry Str + Mask'!A$2,$A140,1),"")</f>
        <v>.</v>
      </c>
      <c r="C140" s="38" t="str">
        <f>IF($A140&lt;=LEN('SRSF2 e2 - 2ry Str + Mask'!B$2),MID('SRSF2 e2 - 2ry Str + Mask'!B$2,$A140,1),"")</f>
        <v>.</v>
      </c>
      <c r="D140" s="38" t="str">
        <f>IF($A140&lt;=LEN('SRSF2 e2 - 2ry Str + Mask'!C$2),MID('SRSF2 e2 - 2ry Str + Mask'!C$2,$A140,1),"")</f>
        <v>.</v>
      </c>
      <c r="E140" s="38" t="str">
        <f t="shared" si="16"/>
        <v>.</v>
      </c>
      <c r="F140" s="38" t="str">
        <f t="shared" si="23"/>
        <v>.......(((((((((((.(((..(((.((..............)).)))...))).))))))))))).........................(((.(((....))).)))............................</v>
      </c>
      <c r="G140" s="39">
        <f>IF($A140&lt;=LEN('SRSF2 e2 - 2ry Str + Mask'!A$2),SUMIF('SRSF2 e2 - HSF3.0'!E2:E342,"&lt;="&amp;$A140,'SRSF2 e2 - HSF3.0'!H2:H342)-SUMIF('SRSF2 e2 - HSF3.0'!G2:G342,"&lt;="&amp;$A140,'SRSF2 e2 - HSF3.0'!H2:H342),"")</f>
        <v>1.2678571428571388</v>
      </c>
      <c r="H140" s="39">
        <f>IF($A140&lt;=LEN('SRSF2 e2 - 2ry Str + Mask'!A$2),SUMIF('SRSF2 e2 - HSF3.0'!E2:E342,"&lt;="&amp;$A140,'SRSF2 e2 - HSF3.0'!I2:I342)-SUMIF('SRSF2 e2 - HSF3.0'!G2:G342,"&lt;="&amp;$A140,'SRSF2 e2 - HSF3.0'!I2:I342),"")</f>
        <v>-0.41666666666666652</v>
      </c>
      <c r="I140" s="39">
        <f>IF($A140&lt;=LEN('SRSF2 e2 - 2ry Str + Mask'!A$2),G140+H140,"")</f>
        <v>0.85119047619047228</v>
      </c>
      <c r="J140" s="39">
        <f t="shared" si="17"/>
        <v>1.2678571428571388</v>
      </c>
      <c r="K140" s="39">
        <f t="shared" si="18"/>
        <v>-0.41666666666666652</v>
      </c>
      <c r="L140" s="39">
        <f t="shared" si="19"/>
        <v>0.85119047619047228</v>
      </c>
      <c r="M140" s="39">
        <f t="shared" si="20"/>
        <v>1.2678571428571388</v>
      </c>
      <c r="N140" s="39">
        <f t="shared" si="21"/>
        <v>-0.41666666666666652</v>
      </c>
      <c r="O140" s="39">
        <f t="shared" si="22"/>
        <v>0.85119047619047228</v>
      </c>
      <c r="P140" s="39">
        <f>IF($A140&lt;=LEN('SRSF2 e2 - 2ry Str + Mask'!A$2),M140-J140,"")</f>
        <v>0</v>
      </c>
      <c r="Q140" s="39">
        <f>IF($A140&lt;=LEN('SRSF2 e2 - 2ry Str + Mask'!A$2),N140-K140,"")</f>
        <v>0</v>
      </c>
      <c r="R140" s="39">
        <f>IF($A140&lt;=LEN('SRSF2 e2 - 2ry Str + Mask'!A$2),O140-L140,"")</f>
        <v>0</v>
      </c>
    </row>
    <row r="141" spans="1:18" ht="44" customHeight="1" x14ac:dyDescent="0.15">
      <c r="A141" s="36">
        <v>140</v>
      </c>
      <c r="B141" s="37" t="str">
        <f>IF($A141&lt;=LEN('SRSF2 e2 - 2ry Str + Mask'!A$2),MID('SRSF2 e2 - 2ry Str + Mask'!A$2,$A141,1),"")</f>
        <v>.</v>
      </c>
      <c r="C141" s="38" t="str">
        <f>IF($A141&lt;=LEN('SRSF2 e2 - 2ry Str + Mask'!B$2),MID('SRSF2 e2 - 2ry Str + Mask'!B$2,$A141,1),"")</f>
        <v>.</v>
      </c>
      <c r="D141" s="38" t="str">
        <f>IF($A141&lt;=LEN('SRSF2 e2 - 2ry Str + Mask'!C$2),MID('SRSF2 e2 - 2ry Str + Mask'!C$2,$A141,1),"")</f>
        <v>.</v>
      </c>
      <c r="E141" s="38" t="str">
        <f t="shared" si="16"/>
        <v>.</v>
      </c>
      <c r="F141" s="38" t="str">
        <f t="shared" si="23"/>
        <v>.......(((((((((((.(((..(((.((..............)).)))...))).))))))))))).........................(((.(((....))).))).............................</v>
      </c>
      <c r="G141" s="39">
        <f>IF($A141&lt;=LEN('SRSF2 e2 - 2ry Str + Mask'!A$2),SUMIF('SRSF2 e2 - HSF3.0'!E2:E342,"&lt;="&amp;$A141,'SRSF2 e2 - HSF3.0'!H2:H342)-SUMIF('SRSF2 e2 - HSF3.0'!G2:G342,"&lt;="&amp;$A141,'SRSF2 e2 - HSF3.0'!H2:H342),"")</f>
        <v>1.3869047619047574</v>
      </c>
      <c r="H141" s="39">
        <f>IF($A141&lt;=LEN('SRSF2 e2 - 2ry Str + Mask'!A$2),SUMIF('SRSF2 e2 - HSF3.0'!E2:E342,"&lt;="&amp;$A141,'SRSF2 e2 - HSF3.0'!I2:I342)-SUMIF('SRSF2 e2 - HSF3.0'!G2:G342,"&lt;="&amp;$A141,'SRSF2 e2 - HSF3.0'!I2:I342),"")</f>
        <v>-0.29166666666666652</v>
      </c>
      <c r="I141" s="39">
        <f>IF($A141&lt;=LEN('SRSF2 e2 - 2ry Str + Mask'!A$2),G141+H141,"")</f>
        <v>1.0952380952380909</v>
      </c>
      <c r="J141" s="39">
        <f t="shared" si="17"/>
        <v>1.3869047619047574</v>
      </c>
      <c r="K141" s="39">
        <f t="shared" si="18"/>
        <v>-0.29166666666666652</v>
      </c>
      <c r="L141" s="39">
        <f t="shared" si="19"/>
        <v>1.0952380952380909</v>
      </c>
      <c r="M141" s="39">
        <f t="shared" si="20"/>
        <v>1.3869047619047574</v>
      </c>
      <c r="N141" s="39">
        <f t="shared" si="21"/>
        <v>-0.29166666666666652</v>
      </c>
      <c r="O141" s="39">
        <f t="shared" si="22"/>
        <v>1.0952380952380909</v>
      </c>
      <c r="P141" s="39">
        <f>IF($A141&lt;=LEN('SRSF2 e2 - 2ry Str + Mask'!A$2),M141-J141,"")</f>
        <v>0</v>
      </c>
      <c r="Q141" s="39">
        <f>IF($A141&lt;=LEN('SRSF2 e2 - 2ry Str + Mask'!A$2),N141-K141,"")</f>
        <v>0</v>
      </c>
      <c r="R141" s="39">
        <f>IF($A141&lt;=LEN('SRSF2 e2 - 2ry Str + Mask'!A$2),O141-L141,"")</f>
        <v>0</v>
      </c>
    </row>
    <row r="142" spans="1:18" ht="44" customHeight="1" x14ac:dyDescent="0.15">
      <c r="A142" s="36">
        <v>141</v>
      </c>
      <c r="B142" s="37" t="str">
        <f>IF($A142&lt;=LEN('SRSF2 e2 - 2ry Str + Mask'!A$2),MID('SRSF2 e2 - 2ry Str + Mask'!A$2,$A142,1),"")</f>
        <v>.</v>
      </c>
      <c r="C142" s="38" t="str">
        <f>IF($A142&lt;=LEN('SRSF2 e2 - 2ry Str + Mask'!B$2),MID('SRSF2 e2 - 2ry Str + Mask'!B$2,$A142,1),"")</f>
        <v>.</v>
      </c>
      <c r="D142" s="38" t="str">
        <f>IF($A142&lt;=LEN('SRSF2 e2 - 2ry Str + Mask'!C$2),MID('SRSF2 e2 - 2ry Str + Mask'!C$2,$A142,1),"")</f>
        <v>.</v>
      </c>
      <c r="E142" s="38" t="str">
        <f t="shared" si="16"/>
        <v>.</v>
      </c>
      <c r="F142" s="38" t="str">
        <f t="shared" si="23"/>
        <v>.......(((((((((((.(((..(((.((..............)).)))...))).))))))))))).........................(((.(((....))).)))..............................</v>
      </c>
      <c r="G142" s="39">
        <f>IF($A142&lt;=LEN('SRSF2 e2 - 2ry Str + Mask'!A$2),SUMIF('SRSF2 e2 - HSF3.0'!E2:E342,"&lt;="&amp;$A142,'SRSF2 e2 - HSF3.0'!H2:H342)-SUMIF('SRSF2 e2 - HSF3.0'!G2:G342,"&lt;="&amp;$A142,'SRSF2 e2 - HSF3.0'!H2:H342),"")</f>
        <v>1.2202380952380913</v>
      </c>
      <c r="H142" s="39">
        <f>IF($A142&lt;=LEN('SRSF2 e2 - 2ry Str + Mask'!A$2),SUMIF('SRSF2 e2 - HSF3.0'!E2:E342,"&lt;="&amp;$A142,'SRSF2 e2 - HSF3.0'!I2:I342)-SUMIF('SRSF2 e2 - HSF3.0'!G2:G342,"&lt;="&amp;$A142,'SRSF2 e2 - HSF3.0'!I2:I342),"")</f>
        <v>-0.29166666666666652</v>
      </c>
      <c r="I142" s="39">
        <f>IF($A142&lt;=LEN('SRSF2 e2 - 2ry Str + Mask'!A$2),G142+H142,"")</f>
        <v>0.92857142857142483</v>
      </c>
      <c r="J142" s="39">
        <f t="shared" si="17"/>
        <v>1.2202380952380913</v>
      </c>
      <c r="K142" s="39">
        <f t="shared" si="18"/>
        <v>-0.29166666666666652</v>
      </c>
      <c r="L142" s="39">
        <f t="shared" si="19"/>
        <v>0.92857142857142483</v>
      </c>
      <c r="M142" s="39">
        <f t="shared" si="20"/>
        <v>1.2202380952380913</v>
      </c>
      <c r="N142" s="39">
        <f t="shared" si="21"/>
        <v>-0.29166666666666652</v>
      </c>
      <c r="O142" s="39">
        <f t="shared" si="22"/>
        <v>0.92857142857142483</v>
      </c>
      <c r="P142" s="39">
        <f>IF($A142&lt;=LEN('SRSF2 e2 - 2ry Str + Mask'!A$2),M142-J142,"")</f>
        <v>0</v>
      </c>
      <c r="Q142" s="39">
        <f>IF($A142&lt;=LEN('SRSF2 e2 - 2ry Str + Mask'!A$2),N142-K142,"")</f>
        <v>0</v>
      </c>
      <c r="R142" s="39">
        <f>IF($A142&lt;=LEN('SRSF2 e2 - 2ry Str + Mask'!A$2),O142-L142,"")</f>
        <v>0</v>
      </c>
    </row>
    <row r="143" spans="1:18" ht="44" customHeight="1" x14ac:dyDescent="0.15">
      <c r="A143" s="36">
        <v>142</v>
      </c>
      <c r="B143" s="37" t="str">
        <f>IF($A143&lt;=LEN('SRSF2 e2 - 2ry Str + Mask'!A$2),MID('SRSF2 e2 - 2ry Str + Mask'!A$2,$A143,1),"")</f>
        <v>(</v>
      </c>
      <c r="C143" s="38" t="str">
        <f>IF($A143&lt;=LEN('SRSF2 e2 - 2ry Str + Mask'!B$2),MID('SRSF2 e2 - 2ry Str + Mask'!B$2,$A143,1),"")</f>
        <v>.</v>
      </c>
      <c r="D143" s="38" t="str">
        <f>IF($A143&lt;=LEN('SRSF2 e2 - 2ry Str + Mask'!C$2),MID('SRSF2 e2 - 2ry Str + Mask'!C$2,$A143,1),"")</f>
        <v>.</v>
      </c>
      <c r="E143" s="38" t="str">
        <f t="shared" si="16"/>
        <v>.</v>
      </c>
      <c r="F143" s="38" t="str">
        <f t="shared" si="23"/>
        <v>.......(((((((((((.(((..(((.((..............)).)))...))).))))))))))).........................(((.(((....))).)))...............................</v>
      </c>
      <c r="G143" s="39">
        <f>IF($A143&lt;=LEN('SRSF2 e2 - 2ry Str + Mask'!A$2),SUMIF('SRSF2 e2 - HSF3.0'!E2:E342,"&lt;="&amp;$A143,'SRSF2 e2 - HSF3.0'!H2:H342)-SUMIF('SRSF2 e2 - HSF3.0'!G2:G342,"&lt;="&amp;$A143,'SRSF2 e2 - HSF3.0'!H2:H342),"")</f>
        <v>1.1785714285714253</v>
      </c>
      <c r="H143" s="39">
        <f>IF($A143&lt;=LEN('SRSF2 e2 - 2ry Str + Mask'!A$2),SUMIF('SRSF2 e2 - HSF3.0'!E2:E342,"&lt;="&amp;$A143,'SRSF2 e2 - HSF3.0'!I2:I342)-SUMIF('SRSF2 e2 - HSF3.0'!G2:G342,"&lt;="&amp;$A143,'SRSF2 e2 - HSF3.0'!I2:I342),"")</f>
        <v>-0.29166666666666652</v>
      </c>
      <c r="I143" s="39">
        <f>IF($A143&lt;=LEN('SRSF2 e2 - 2ry Str + Mask'!A$2),G143+H143,"")</f>
        <v>0.88690476190475875</v>
      </c>
      <c r="J143" s="39">
        <f t="shared" si="17"/>
        <v>0</v>
      </c>
      <c r="K143" s="39">
        <f t="shared" si="18"/>
        <v>0</v>
      </c>
      <c r="L143" s="39">
        <f t="shared" si="19"/>
        <v>0</v>
      </c>
      <c r="M143" s="39">
        <f t="shared" si="20"/>
        <v>1.1785714285714253</v>
      </c>
      <c r="N143" s="39">
        <f t="shared" si="21"/>
        <v>-0.29166666666666652</v>
      </c>
      <c r="O143" s="39">
        <f t="shared" si="22"/>
        <v>0.88690476190475875</v>
      </c>
      <c r="P143" s="39">
        <f>IF($A143&lt;=LEN('SRSF2 e2 - 2ry Str + Mask'!A$2),M143-J143,"")</f>
        <v>1.1785714285714253</v>
      </c>
      <c r="Q143" s="39">
        <f>IF($A143&lt;=LEN('SRSF2 e2 - 2ry Str + Mask'!A$2),N143-K143,"")</f>
        <v>-0.29166666666666652</v>
      </c>
      <c r="R143" s="39">
        <f>IF($A143&lt;=LEN('SRSF2 e2 - 2ry Str + Mask'!A$2),O143-L143,"")</f>
        <v>0.88690476190475875</v>
      </c>
    </row>
    <row r="144" spans="1:18" ht="44" customHeight="1" x14ac:dyDescent="0.15">
      <c r="A144" s="36">
        <v>143</v>
      </c>
      <c r="B144" s="37" t="str">
        <f>IF($A144&lt;=LEN('SRSF2 e2 - 2ry Str + Mask'!A$2),MID('SRSF2 e2 - 2ry Str + Mask'!A$2,$A144,1),"")</f>
        <v>(</v>
      </c>
      <c r="C144" s="38" t="str">
        <f>IF($A144&lt;=LEN('SRSF2 e2 - 2ry Str + Mask'!B$2),MID('SRSF2 e2 - 2ry Str + Mask'!B$2,$A144,1),"")</f>
        <v>.</v>
      </c>
      <c r="D144" s="38" t="str">
        <f>IF($A144&lt;=LEN('SRSF2 e2 - 2ry Str + Mask'!C$2),MID('SRSF2 e2 - 2ry Str + Mask'!C$2,$A144,1),"")</f>
        <v>.</v>
      </c>
      <c r="E144" s="38" t="str">
        <f t="shared" si="16"/>
        <v>.</v>
      </c>
      <c r="F144" s="38" t="str">
        <f t="shared" si="23"/>
        <v>.......(((((((((((.(((..(((.((..............)).)))...))).))))))))))).........................(((.(((....))).)))................................</v>
      </c>
      <c r="G144" s="39">
        <f>IF($A144&lt;=LEN('SRSF2 e2 - 2ry Str + Mask'!A$2),SUMIF('SRSF2 e2 - HSF3.0'!E2:E342,"&lt;="&amp;$A144,'SRSF2 e2 - HSF3.0'!H2:H342)-SUMIF('SRSF2 e2 - HSF3.0'!G2:G342,"&lt;="&amp;$A144,'SRSF2 e2 - HSF3.0'!H2:H342),"")</f>
        <v>1.0297619047619015</v>
      </c>
      <c r="H144" s="39">
        <f>IF($A144&lt;=LEN('SRSF2 e2 - 2ry Str + Mask'!A$2),SUMIF('SRSF2 e2 - HSF3.0'!E2:E342,"&lt;="&amp;$A144,'SRSF2 e2 - HSF3.0'!I2:I342)-SUMIF('SRSF2 e2 - HSF3.0'!G2:G342,"&lt;="&amp;$A144,'SRSF2 e2 - HSF3.0'!I2:I342),"")</f>
        <v>-0.29166666666666652</v>
      </c>
      <c r="I144" s="39">
        <f>IF($A144&lt;=LEN('SRSF2 e2 - 2ry Str + Mask'!A$2),G144+H144,"")</f>
        <v>0.73809523809523503</v>
      </c>
      <c r="J144" s="39">
        <f t="shared" si="17"/>
        <v>0</v>
      </c>
      <c r="K144" s="39">
        <f t="shared" si="18"/>
        <v>0</v>
      </c>
      <c r="L144" s="39">
        <f t="shared" si="19"/>
        <v>0</v>
      </c>
      <c r="M144" s="39">
        <f t="shared" si="20"/>
        <v>1.0297619047619015</v>
      </c>
      <c r="N144" s="39">
        <f t="shared" si="21"/>
        <v>-0.29166666666666652</v>
      </c>
      <c r="O144" s="39">
        <f t="shared" si="22"/>
        <v>0.73809523809523503</v>
      </c>
      <c r="P144" s="39">
        <f>IF($A144&lt;=LEN('SRSF2 e2 - 2ry Str + Mask'!A$2),M144-J144,"")</f>
        <v>1.0297619047619015</v>
      </c>
      <c r="Q144" s="39">
        <f>IF($A144&lt;=LEN('SRSF2 e2 - 2ry Str + Mask'!A$2),N144-K144,"")</f>
        <v>-0.29166666666666652</v>
      </c>
      <c r="R144" s="39">
        <f>IF($A144&lt;=LEN('SRSF2 e2 - 2ry Str + Mask'!A$2),O144-L144,"")</f>
        <v>0.73809523809523503</v>
      </c>
    </row>
    <row r="145" spans="1:18" ht="44" customHeight="1" x14ac:dyDescent="0.15">
      <c r="A145" s="36">
        <v>144</v>
      </c>
      <c r="B145" s="37" t="str">
        <f>IF($A145&lt;=LEN('SRSF2 e2 - 2ry Str + Mask'!A$2),MID('SRSF2 e2 - 2ry Str + Mask'!A$2,$A145,1),"")</f>
        <v>(</v>
      </c>
      <c r="C145" s="38" t="str">
        <f>IF($A145&lt;=LEN('SRSF2 e2 - 2ry Str + Mask'!B$2),MID('SRSF2 e2 - 2ry Str + Mask'!B$2,$A145,1),"")</f>
        <v>.</v>
      </c>
      <c r="D145" s="38" t="str">
        <f>IF($A145&lt;=LEN('SRSF2 e2 - 2ry Str + Mask'!C$2),MID('SRSF2 e2 - 2ry Str + Mask'!C$2,$A145,1),"")</f>
        <v>.</v>
      </c>
      <c r="E145" s="38" t="str">
        <f t="shared" si="16"/>
        <v>.</v>
      </c>
      <c r="F145" s="38" t="str">
        <f t="shared" si="23"/>
        <v>.......(((((((((((.(((..(((.((..............)).)))...))).))))))))))).........................(((.(((....))).))).................................</v>
      </c>
      <c r="G145" s="39">
        <f>IF($A145&lt;=LEN('SRSF2 e2 - 2ry Str + Mask'!A$2),SUMIF('SRSF2 e2 - HSF3.0'!E2:E342,"&lt;="&amp;$A145,'SRSF2 e2 - HSF3.0'!H2:H342)-SUMIF('SRSF2 e2 - HSF3.0'!G2:G342,"&lt;="&amp;$A145,'SRSF2 e2 - HSF3.0'!H2:H342),"")</f>
        <v>0.83928571428571175</v>
      </c>
      <c r="H145" s="39">
        <f>IF($A145&lt;=LEN('SRSF2 e2 - 2ry Str + Mask'!A$2),SUMIF('SRSF2 e2 - HSF3.0'!E2:E342,"&lt;="&amp;$A145,'SRSF2 e2 - HSF3.0'!I2:I342)-SUMIF('SRSF2 e2 - HSF3.0'!G2:G342,"&lt;="&amp;$A145,'SRSF2 e2 - HSF3.0'!I2:I342),"")</f>
        <v>-0.125</v>
      </c>
      <c r="I145" s="39">
        <f>IF($A145&lt;=LEN('SRSF2 e2 - 2ry Str + Mask'!A$2),G145+H145,"")</f>
        <v>0.71428571428571175</v>
      </c>
      <c r="J145" s="39">
        <f t="shared" si="17"/>
        <v>0</v>
      </c>
      <c r="K145" s="39">
        <f t="shared" si="18"/>
        <v>0</v>
      </c>
      <c r="L145" s="39">
        <f t="shared" si="19"/>
        <v>0</v>
      </c>
      <c r="M145" s="39">
        <f t="shared" si="20"/>
        <v>0.83928571428571175</v>
      </c>
      <c r="N145" s="39">
        <f t="shared" si="21"/>
        <v>-0.125</v>
      </c>
      <c r="O145" s="39">
        <f t="shared" si="22"/>
        <v>0.71428571428571175</v>
      </c>
      <c r="P145" s="39">
        <f>IF($A145&lt;=LEN('SRSF2 e2 - 2ry Str + Mask'!A$2),M145-J145,"")</f>
        <v>0.83928571428571175</v>
      </c>
      <c r="Q145" s="39">
        <f>IF($A145&lt;=LEN('SRSF2 e2 - 2ry Str + Mask'!A$2),N145-K145,"")</f>
        <v>-0.125</v>
      </c>
      <c r="R145" s="39">
        <f>IF($A145&lt;=LEN('SRSF2 e2 - 2ry Str + Mask'!A$2),O145-L145,"")</f>
        <v>0.71428571428571175</v>
      </c>
    </row>
    <row r="146" spans="1:18" ht="44" customHeight="1" x14ac:dyDescent="0.15">
      <c r="A146" s="36">
        <v>145</v>
      </c>
      <c r="B146" s="37" t="str">
        <f>IF($A146&lt;=LEN('SRSF2 e2 - 2ry Str + Mask'!A$2),MID('SRSF2 e2 - 2ry Str + Mask'!A$2,$A146,1),"")</f>
        <v>(</v>
      </c>
      <c r="C146" s="38" t="str">
        <f>IF($A146&lt;=LEN('SRSF2 e2 - 2ry Str + Mask'!B$2),MID('SRSF2 e2 - 2ry Str + Mask'!B$2,$A146,1),"")</f>
        <v>.</v>
      </c>
      <c r="D146" s="38" t="str">
        <f>IF($A146&lt;=LEN('SRSF2 e2 - 2ry Str + Mask'!C$2),MID('SRSF2 e2 - 2ry Str + Mask'!C$2,$A146,1),"")</f>
        <v>.</v>
      </c>
      <c r="E146" s="38" t="str">
        <f t="shared" si="16"/>
        <v>.</v>
      </c>
      <c r="F146" s="38" t="str">
        <f t="shared" si="23"/>
        <v>.......(((((((((((.(((..(((.((..............)).)))...))).))))))))))).........................(((.(((....))).)))..................................</v>
      </c>
      <c r="G146" s="39">
        <f>IF($A146&lt;=LEN('SRSF2 e2 - 2ry Str + Mask'!A$2),SUMIF('SRSF2 e2 - HSF3.0'!E2:E342,"&lt;="&amp;$A146,'SRSF2 e2 - HSF3.0'!H2:H342)-SUMIF('SRSF2 e2 - HSF3.0'!G2:G342,"&lt;="&amp;$A146,'SRSF2 e2 - HSF3.0'!H2:H342),"")</f>
        <v>0.83928571428571175</v>
      </c>
      <c r="H146" s="39">
        <f>IF($A146&lt;=LEN('SRSF2 e2 - 2ry Str + Mask'!A$2),SUMIF('SRSF2 e2 - HSF3.0'!E2:E342,"&lt;="&amp;$A146,'SRSF2 e2 - HSF3.0'!I2:I342)-SUMIF('SRSF2 e2 - HSF3.0'!G2:G342,"&lt;="&amp;$A146,'SRSF2 e2 - HSF3.0'!I2:I342),"")</f>
        <v>0</v>
      </c>
      <c r="I146" s="39">
        <f>IF($A146&lt;=LEN('SRSF2 e2 - 2ry Str + Mask'!A$2),G146+H146,"")</f>
        <v>0.83928571428571175</v>
      </c>
      <c r="J146" s="39">
        <f t="shared" si="17"/>
        <v>0</v>
      </c>
      <c r="K146" s="39">
        <f t="shared" si="18"/>
        <v>0</v>
      </c>
      <c r="L146" s="39">
        <f t="shared" si="19"/>
        <v>0</v>
      </c>
      <c r="M146" s="39">
        <f t="shared" si="20"/>
        <v>0.83928571428571175</v>
      </c>
      <c r="N146" s="39">
        <f t="shared" si="21"/>
        <v>0</v>
      </c>
      <c r="O146" s="39">
        <f t="shared" si="22"/>
        <v>0.83928571428571175</v>
      </c>
      <c r="P146" s="39">
        <f>IF($A146&lt;=LEN('SRSF2 e2 - 2ry Str + Mask'!A$2),M146-J146,"")</f>
        <v>0.83928571428571175</v>
      </c>
      <c r="Q146" s="39">
        <f>IF($A146&lt;=LEN('SRSF2 e2 - 2ry Str + Mask'!A$2),N146-K146,"")</f>
        <v>0</v>
      </c>
      <c r="R146" s="39">
        <f>IF($A146&lt;=LEN('SRSF2 e2 - 2ry Str + Mask'!A$2),O146-L146,"")</f>
        <v>0.83928571428571175</v>
      </c>
    </row>
    <row r="147" spans="1:18" ht="44" customHeight="1" x14ac:dyDescent="0.15">
      <c r="A147" s="36">
        <v>146</v>
      </c>
      <c r="B147" s="37" t="str">
        <f>IF($A147&lt;=LEN('SRSF2 e2 - 2ry Str + Mask'!A$2),MID('SRSF2 e2 - 2ry Str + Mask'!A$2,$A147,1),"")</f>
        <v>(</v>
      </c>
      <c r="C147" s="38" t="str">
        <f>IF($A147&lt;=LEN('SRSF2 e2 - 2ry Str + Mask'!B$2),MID('SRSF2 e2 - 2ry Str + Mask'!B$2,$A147,1),"")</f>
        <v>.</v>
      </c>
      <c r="D147" s="38" t="str">
        <f>IF($A147&lt;=LEN('SRSF2 e2 - 2ry Str + Mask'!C$2),MID('SRSF2 e2 - 2ry Str + Mask'!C$2,$A147,1),"")</f>
        <v>.</v>
      </c>
      <c r="E147" s="38" t="str">
        <f t="shared" si="16"/>
        <v>.</v>
      </c>
      <c r="F147" s="38" t="str">
        <f t="shared" si="23"/>
        <v>.......(((((((((((.(((..(((.((..............)).)))...))).))))))))))).........................(((.(((....))).)))...................................</v>
      </c>
      <c r="G147" s="39">
        <f>IF($A147&lt;=LEN('SRSF2 e2 - 2ry Str + Mask'!A$2),SUMIF('SRSF2 e2 - HSF3.0'!E2:E342,"&lt;="&amp;$A147,'SRSF2 e2 - HSF3.0'!H2:H342)-SUMIF('SRSF2 e2 - HSF3.0'!G2:G342,"&lt;="&amp;$A147,'SRSF2 e2 - HSF3.0'!H2:H342),"")</f>
        <v>0.83928571428571175</v>
      </c>
      <c r="H147" s="39">
        <f>IF($A147&lt;=LEN('SRSF2 e2 - 2ry Str + Mask'!A$2),SUMIF('SRSF2 e2 - HSF3.0'!E2:E342,"&lt;="&amp;$A147,'SRSF2 e2 - HSF3.0'!I2:I342)-SUMIF('SRSF2 e2 - HSF3.0'!G2:G342,"&lt;="&amp;$A147,'SRSF2 e2 - HSF3.0'!I2:I342),"")</f>
        <v>-0.125</v>
      </c>
      <c r="I147" s="39">
        <f>IF($A147&lt;=LEN('SRSF2 e2 - 2ry Str + Mask'!A$2),G147+H147,"")</f>
        <v>0.71428571428571175</v>
      </c>
      <c r="J147" s="39">
        <f t="shared" si="17"/>
        <v>0</v>
      </c>
      <c r="K147" s="39">
        <f t="shared" si="18"/>
        <v>0</v>
      </c>
      <c r="L147" s="39">
        <f t="shared" si="19"/>
        <v>0</v>
      </c>
      <c r="M147" s="39">
        <f t="shared" si="20"/>
        <v>0.83928571428571175</v>
      </c>
      <c r="N147" s="39">
        <f t="shared" si="21"/>
        <v>-0.125</v>
      </c>
      <c r="O147" s="39">
        <f t="shared" si="22"/>
        <v>0.71428571428571175</v>
      </c>
      <c r="P147" s="39">
        <f>IF($A147&lt;=LEN('SRSF2 e2 - 2ry Str + Mask'!A$2),M147-J147,"")</f>
        <v>0.83928571428571175</v>
      </c>
      <c r="Q147" s="39">
        <f>IF($A147&lt;=LEN('SRSF2 e2 - 2ry Str + Mask'!A$2),N147-K147,"")</f>
        <v>-0.125</v>
      </c>
      <c r="R147" s="39">
        <f>IF($A147&lt;=LEN('SRSF2 e2 - 2ry Str + Mask'!A$2),O147-L147,"")</f>
        <v>0.71428571428571175</v>
      </c>
    </row>
    <row r="148" spans="1:18" ht="44" customHeight="1" x14ac:dyDescent="0.15">
      <c r="A148" s="36">
        <v>147</v>
      </c>
      <c r="B148" s="37" t="str">
        <f>IF($A148&lt;=LEN('SRSF2 e2 - 2ry Str + Mask'!A$2),MID('SRSF2 e2 - 2ry Str + Mask'!A$2,$A148,1),"")</f>
        <v>.</v>
      </c>
      <c r="C148" s="38" t="str">
        <f>IF($A148&lt;=LEN('SRSF2 e2 - 2ry Str + Mask'!B$2),MID('SRSF2 e2 - 2ry Str + Mask'!B$2,$A148,1),"")</f>
        <v>.</v>
      </c>
      <c r="D148" s="38" t="str">
        <f>IF($A148&lt;=LEN('SRSF2 e2 - 2ry Str + Mask'!C$2),MID('SRSF2 e2 - 2ry Str + Mask'!C$2,$A148,1),"")</f>
        <v>.</v>
      </c>
      <c r="E148" s="38" t="str">
        <f t="shared" si="16"/>
        <v>.</v>
      </c>
      <c r="F148" s="38" t="str">
        <f t="shared" si="23"/>
        <v>.......(((((((((((.(((..(((.((..............)).)))...))).))))))))))).........................(((.(((....))).)))....................................</v>
      </c>
      <c r="G148" s="39">
        <f>IF($A148&lt;=LEN('SRSF2 e2 - 2ry Str + Mask'!A$2),SUMIF('SRSF2 e2 - HSF3.0'!E2:E342,"&lt;="&amp;$A148,'SRSF2 e2 - HSF3.0'!H2:H342)-SUMIF('SRSF2 e2 - HSF3.0'!G2:G342,"&lt;="&amp;$A148,'SRSF2 e2 - HSF3.0'!H2:H342),"")</f>
        <v>0.55357142857142705</v>
      </c>
      <c r="H148" s="39">
        <f>IF($A148&lt;=LEN('SRSF2 e2 - 2ry Str + Mask'!A$2),SUMIF('SRSF2 e2 - HSF3.0'!E2:E342,"&lt;="&amp;$A148,'SRSF2 e2 - HSF3.0'!I2:I342)-SUMIF('SRSF2 e2 - HSF3.0'!G2:G342,"&lt;="&amp;$A148,'SRSF2 e2 - HSF3.0'!I2:I342),"")</f>
        <v>-0.125</v>
      </c>
      <c r="I148" s="39">
        <f>IF($A148&lt;=LEN('SRSF2 e2 - 2ry Str + Mask'!A$2),G148+H148,"")</f>
        <v>0.42857142857142705</v>
      </c>
      <c r="J148" s="39">
        <f t="shared" si="17"/>
        <v>0.55357142857142705</v>
      </c>
      <c r="K148" s="39">
        <f t="shared" si="18"/>
        <v>-0.125</v>
      </c>
      <c r="L148" s="39">
        <f t="shared" si="19"/>
        <v>0.42857142857142705</v>
      </c>
      <c r="M148" s="39">
        <f t="shared" si="20"/>
        <v>0.55357142857142705</v>
      </c>
      <c r="N148" s="39">
        <f t="shared" si="21"/>
        <v>-0.125</v>
      </c>
      <c r="O148" s="39">
        <f t="shared" si="22"/>
        <v>0.42857142857142705</v>
      </c>
      <c r="P148" s="39">
        <f>IF($A148&lt;=LEN('SRSF2 e2 - 2ry Str + Mask'!A$2),M148-J148,"")</f>
        <v>0</v>
      </c>
      <c r="Q148" s="39">
        <f>IF($A148&lt;=LEN('SRSF2 e2 - 2ry Str + Mask'!A$2),N148-K148,"")</f>
        <v>0</v>
      </c>
      <c r="R148" s="39">
        <f>IF($A148&lt;=LEN('SRSF2 e2 - 2ry Str + Mask'!A$2),O148-L148,"")</f>
        <v>0</v>
      </c>
    </row>
    <row r="149" spans="1:18" ht="44" customHeight="1" x14ac:dyDescent="0.15">
      <c r="A149" s="36">
        <v>148</v>
      </c>
      <c r="B149" s="37" t="str">
        <f>IF($A149&lt;=LEN('SRSF2 e2 - 2ry Str + Mask'!A$2),MID('SRSF2 e2 - 2ry Str + Mask'!A$2,$A149,1),"")</f>
        <v>(</v>
      </c>
      <c r="C149" s="38" t="str">
        <f>IF($A149&lt;=LEN('SRSF2 e2 - 2ry Str + Mask'!B$2),MID('SRSF2 e2 - 2ry Str + Mask'!B$2,$A149,1),"")</f>
        <v>.</v>
      </c>
      <c r="D149" s="38" t="str">
        <f>IF($A149&lt;=LEN('SRSF2 e2 - 2ry Str + Mask'!C$2),MID('SRSF2 e2 - 2ry Str + Mask'!C$2,$A149,1),"")</f>
        <v>.</v>
      </c>
      <c r="E149" s="38" t="str">
        <f t="shared" si="16"/>
        <v>.</v>
      </c>
      <c r="F149" s="38" t="str">
        <f t="shared" si="23"/>
        <v>.......(((((((((((.(((..(((.((..............)).)))...))).))))))))))).........................(((.(((....))).))).....................................</v>
      </c>
      <c r="G149" s="39">
        <f>IF($A149&lt;=LEN('SRSF2 e2 - 2ry Str + Mask'!A$2),SUMIF('SRSF2 e2 - HSF3.0'!E2:E342,"&lt;="&amp;$A149,'SRSF2 e2 - HSF3.0'!H2:H342)-SUMIF('SRSF2 e2 - HSF3.0'!G2:G342,"&lt;="&amp;$A149,'SRSF2 e2 - HSF3.0'!H2:H342),"")</f>
        <v>0.55357142857142705</v>
      </c>
      <c r="H149" s="39">
        <f>IF($A149&lt;=LEN('SRSF2 e2 - 2ry Str + Mask'!A$2),SUMIF('SRSF2 e2 - HSF3.0'!E2:E342,"&lt;="&amp;$A149,'SRSF2 e2 - HSF3.0'!I2:I342)-SUMIF('SRSF2 e2 - HSF3.0'!G2:G342,"&lt;="&amp;$A149,'SRSF2 e2 - HSF3.0'!I2:I342),"")</f>
        <v>-0.125</v>
      </c>
      <c r="I149" s="39">
        <f>IF($A149&lt;=LEN('SRSF2 e2 - 2ry Str + Mask'!A$2),G149+H149,"")</f>
        <v>0.42857142857142705</v>
      </c>
      <c r="J149" s="39">
        <f t="shared" si="17"/>
        <v>0</v>
      </c>
      <c r="K149" s="39">
        <f t="shared" si="18"/>
        <v>0</v>
      </c>
      <c r="L149" s="39">
        <f t="shared" si="19"/>
        <v>0</v>
      </c>
      <c r="M149" s="39">
        <f t="shared" si="20"/>
        <v>0.55357142857142705</v>
      </c>
      <c r="N149" s="39">
        <f t="shared" si="21"/>
        <v>-0.125</v>
      </c>
      <c r="O149" s="39">
        <f t="shared" si="22"/>
        <v>0.42857142857142705</v>
      </c>
      <c r="P149" s="39">
        <f>IF($A149&lt;=LEN('SRSF2 e2 - 2ry Str + Mask'!A$2),M149-J149,"")</f>
        <v>0.55357142857142705</v>
      </c>
      <c r="Q149" s="39">
        <f>IF($A149&lt;=LEN('SRSF2 e2 - 2ry Str + Mask'!A$2),N149-K149,"")</f>
        <v>-0.125</v>
      </c>
      <c r="R149" s="39">
        <f>IF($A149&lt;=LEN('SRSF2 e2 - 2ry Str + Mask'!A$2),O149-L149,"")</f>
        <v>0.42857142857142705</v>
      </c>
    </row>
    <row r="150" spans="1:18" ht="44" customHeight="1" x14ac:dyDescent="0.15">
      <c r="A150" s="36">
        <v>149</v>
      </c>
      <c r="B150" s="37" t="str">
        <f>IF($A150&lt;=LEN('SRSF2 e2 - 2ry Str + Mask'!A$2),MID('SRSF2 e2 - 2ry Str + Mask'!A$2,$A150,1),"")</f>
        <v>(</v>
      </c>
      <c r="C150" s="38" t="str">
        <f>IF($A150&lt;=LEN('SRSF2 e2 - 2ry Str + Mask'!B$2),MID('SRSF2 e2 - 2ry Str + Mask'!B$2,$A150,1),"")</f>
        <v>.</v>
      </c>
      <c r="D150" s="38" t="str">
        <f>IF($A150&lt;=LEN('SRSF2 e2 - 2ry Str + Mask'!C$2),MID('SRSF2 e2 - 2ry Str + Mask'!C$2,$A150,1),"")</f>
        <v>.</v>
      </c>
      <c r="E150" s="38" t="str">
        <f t="shared" si="16"/>
        <v>.</v>
      </c>
      <c r="F150" s="38" t="str">
        <f t="shared" si="23"/>
        <v>.......(((((((((((.(((..(((.((..............)).)))...))).))))))))))).........................(((.(((....))).)))......................................</v>
      </c>
      <c r="G150" s="39">
        <f>IF($A150&lt;=LEN('SRSF2 e2 - 2ry Str + Mask'!A$2),SUMIF('SRSF2 e2 - HSF3.0'!E2:E342,"&lt;="&amp;$A150,'SRSF2 e2 - HSF3.0'!H2:H342)-SUMIF('SRSF2 e2 - HSF3.0'!G2:G342,"&lt;="&amp;$A150,'SRSF2 e2 - HSF3.0'!H2:H342),"")</f>
        <v>0.72023809523809312</v>
      </c>
      <c r="H150" s="39">
        <f>IF($A150&lt;=LEN('SRSF2 e2 - 2ry Str + Mask'!A$2),SUMIF('SRSF2 e2 - HSF3.0'!E2:E342,"&lt;="&amp;$A150,'SRSF2 e2 - HSF3.0'!I2:I342)-SUMIF('SRSF2 e2 - HSF3.0'!G2:G342,"&lt;="&amp;$A150,'SRSF2 e2 - HSF3.0'!I2:I342),"")</f>
        <v>-0.125</v>
      </c>
      <c r="I150" s="39">
        <f>IF($A150&lt;=LEN('SRSF2 e2 - 2ry Str + Mask'!A$2),G150+H150,"")</f>
        <v>0.59523809523809312</v>
      </c>
      <c r="J150" s="39">
        <f t="shared" si="17"/>
        <v>0</v>
      </c>
      <c r="K150" s="39">
        <f t="shared" si="18"/>
        <v>0</v>
      </c>
      <c r="L150" s="39">
        <f t="shared" si="19"/>
        <v>0</v>
      </c>
      <c r="M150" s="39">
        <f t="shared" si="20"/>
        <v>0.72023809523809312</v>
      </c>
      <c r="N150" s="39">
        <f t="shared" si="21"/>
        <v>-0.125</v>
      </c>
      <c r="O150" s="39">
        <f t="shared" si="22"/>
        <v>0.59523809523809312</v>
      </c>
      <c r="P150" s="39">
        <f>IF($A150&lt;=LEN('SRSF2 e2 - 2ry Str + Mask'!A$2),M150-J150,"")</f>
        <v>0.72023809523809312</v>
      </c>
      <c r="Q150" s="39">
        <f>IF($A150&lt;=LEN('SRSF2 e2 - 2ry Str + Mask'!A$2),N150-K150,"")</f>
        <v>-0.125</v>
      </c>
      <c r="R150" s="39">
        <f>IF($A150&lt;=LEN('SRSF2 e2 - 2ry Str + Mask'!A$2),O150-L150,"")</f>
        <v>0.59523809523809312</v>
      </c>
    </row>
    <row r="151" spans="1:18" ht="44" customHeight="1" x14ac:dyDescent="0.15">
      <c r="A151" s="36">
        <v>150</v>
      </c>
      <c r="B151" s="37" t="str">
        <f>IF($A151&lt;=LEN('SRSF2 e2 - 2ry Str + Mask'!A$2),MID('SRSF2 e2 - 2ry Str + Mask'!A$2,$A151,1),"")</f>
        <v>(</v>
      </c>
      <c r="C151" s="38" t="str">
        <f>IF($A151&lt;=LEN('SRSF2 e2 - 2ry Str + Mask'!B$2),MID('SRSF2 e2 - 2ry Str + Mask'!B$2,$A151,1),"")</f>
        <v>.</v>
      </c>
      <c r="D151" s="38" t="str">
        <f>IF($A151&lt;=LEN('SRSF2 e2 - 2ry Str + Mask'!C$2),MID('SRSF2 e2 - 2ry Str + Mask'!C$2,$A151,1),"")</f>
        <v>.</v>
      </c>
      <c r="E151" s="38" t="str">
        <f t="shared" si="16"/>
        <v>.</v>
      </c>
      <c r="F151" s="38" t="str">
        <f t="shared" si="23"/>
        <v>.......(((((((((((.(((..(((.((..............)).)))...))).))))))))))).........................(((.(((....))).))).......................................</v>
      </c>
      <c r="G151" s="39">
        <f>IF($A151&lt;=LEN('SRSF2 e2 - 2ry Str + Mask'!A$2),SUMIF('SRSF2 e2 - HSF3.0'!E2:E342,"&lt;="&amp;$A151,'SRSF2 e2 - HSF3.0'!H2:H342)-SUMIF('SRSF2 e2 - HSF3.0'!G2:G342,"&lt;="&amp;$A151,'SRSF2 e2 - HSF3.0'!H2:H342),"")</f>
        <v>0.45238095238095077</v>
      </c>
      <c r="H151" s="39">
        <f>IF($A151&lt;=LEN('SRSF2 e2 - 2ry Str + Mask'!A$2),SUMIF('SRSF2 e2 - HSF3.0'!E2:E342,"&lt;="&amp;$A151,'SRSF2 e2 - HSF3.0'!I2:I342)-SUMIF('SRSF2 e2 - HSF3.0'!G2:G342,"&lt;="&amp;$A151,'SRSF2 e2 - HSF3.0'!I2:I342),"")</f>
        <v>-0.125</v>
      </c>
      <c r="I151" s="39">
        <f>IF($A151&lt;=LEN('SRSF2 e2 - 2ry Str + Mask'!A$2),G151+H151,"")</f>
        <v>0.32738095238095077</v>
      </c>
      <c r="J151" s="39">
        <f t="shared" si="17"/>
        <v>0</v>
      </c>
      <c r="K151" s="39">
        <f t="shared" si="18"/>
        <v>0</v>
      </c>
      <c r="L151" s="39">
        <f t="shared" si="19"/>
        <v>0</v>
      </c>
      <c r="M151" s="39">
        <f t="shared" si="20"/>
        <v>0.45238095238095077</v>
      </c>
      <c r="N151" s="39">
        <f t="shared" si="21"/>
        <v>-0.125</v>
      </c>
      <c r="O151" s="39">
        <f t="shared" si="22"/>
        <v>0.32738095238095077</v>
      </c>
      <c r="P151" s="39">
        <f>IF($A151&lt;=LEN('SRSF2 e2 - 2ry Str + Mask'!A$2),M151-J151,"")</f>
        <v>0.45238095238095077</v>
      </c>
      <c r="Q151" s="39">
        <f>IF($A151&lt;=LEN('SRSF2 e2 - 2ry Str + Mask'!A$2),N151-K151,"")</f>
        <v>-0.125</v>
      </c>
      <c r="R151" s="39">
        <f>IF($A151&lt;=LEN('SRSF2 e2 - 2ry Str + Mask'!A$2),O151-L151,"")</f>
        <v>0.32738095238095077</v>
      </c>
    </row>
    <row r="152" spans="1:18" ht="44" customHeight="1" x14ac:dyDescent="0.15">
      <c r="A152" s="36">
        <v>151</v>
      </c>
      <c r="B152" s="37" t="str">
        <f>IF($A152&lt;=LEN('SRSF2 e2 - 2ry Str + Mask'!A$2),MID('SRSF2 e2 - 2ry Str + Mask'!A$2,$A152,1),"")</f>
        <v>.</v>
      </c>
      <c r="C152" s="38" t="str">
        <f>IF($A152&lt;=LEN('SRSF2 e2 - 2ry Str + Mask'!B$2),MID('SRSF2 e2 - 2ry Str + Mask'!B$2,$A152,1),"")</f>
        <v>.</v>
      </c>
      <c r="D152" s="38" t="str">
        <f>IF($A152&lt;=LEN('SRSF2 e2 - 2ry Str + Mask'!C$2),MID('SRSF2 e2 - 2ry Str + Mask'!C$2,$A152,1),"")</f>
        <v>.</v>
      </c>
      <c r="E152" s="38" t="str">
        <f t="shared" si="16"/>
        <v>.</v>
      </c>
      <c r="F152" s="38" t="str">
        <f t="shared" si="23"/>
        <v>.......(((((((((((.(((..(((.((..............)).)))...))).))))))))))).........................(((.(((....))).)))........................................</v>
      </c>
      <c r="G152" s="39">
        <f>IF($A152&lt;=LEN('SRSF2 e2 - 2ry Str + Mask'!A$2),SUMIF('SRSF2 e2 - HSF3.0'!E2:E342,"&lt;="&amp;$A152,'SRSF2 e2 - HSF3.0'!H2:H342)-SUMIF('SRSF2 e2 - HSF3.0'!G2:G342,"&lt;="&amp;$A152,'SRSF2 e2 - HSF3.0'!H2:H342),"")</f>
        <v>0.30952380952380842</v>
      </c>
      <c r="H152" s="39">
        <f>IF($A152&lt;=LEN('SRSF2 e2 - 2ry Str + Mask'!A$2),SUMIF('SRSF2 e2 - HSF3.0'!E2:E342,"&lt;="&amp;$A152,'SRSF2 e2 - HSF3.0'!I2:I342)-SUMIF('SRSF2 e2 - HSF3.0'!G2:G342,"&lt;="&amp;$A152,'SRSF2 e2 - HSF3.0'!I2:I342),"")</f>
        <v>-0.125</v>
      </c>
      <c r="I152" s="39">
        <f>IF($A152&lt;=LEN('SRSF2 e2 - 2ry Str + Mask'!A$2),G152+H152,"")</f>
        <v>0.18452380952380842</v>
      </c>
      <c r="J152" s="39">
        <f t="shared" si="17"/>
        <v>0.30952380952380842</v>
      </c>
      <c r="K152" s="39">
        <f t="shared" si="18"/>
        <v>-0.125</v>
      </c>
      <c r="L152" s="39">
        <f t="shared" si="19"/>
        <v>0.18452380952380842</v>
      </c>
      <c r="M152" s="39">
        <f t="shared" si="20"/>
        <v>0.30952380952380842</v>
      </c>
      <c r="N152" s="39">
        <f t="shared" si="21"/>
        <v>-0.125</v>
      </c>
      <c r="O152" s="39">
        <f t="shared" si="22"/>
        <v>0.18452380952380842</v>
      </c>
      <c r="P152" s="39">
        <f>IF($A152&lt;=LEN('SRSF2 e2 - 2ry Str + Mask'!A$2),M152-J152,"")</f>
        <v>0</v>
      </c>
      <c r="Q152" s="39">
        <f>IF($A152&lt;=LEN('SRSF2 e2 - 2ry Str + Mask'!A$2),N152-K152,"")</f>
        <v>0</v>
      </c>
      <c r="R152" s="39">
        <f>IF($A152&lt;=LEN('SRSF2 e2 - 2ry Str + Mask'!A$2),O152-L152,"")</f>
        <v>0</v>
      </c>
    </row>
    <row r="153" spans="1:18" ht="44" customHeight="1" x14ac:dyDescent="0.15">
      <c r="A153" s="36">
        <v>152</v>
      </c>
      <c r="B153" s="37" t="str">
        <f>IF($A153&lt;=LEN('SRSF2 e2 - 2ry Str + Mask'!A$2),MID('SRSF2 e2 - 2ry Str + Mask'!A$2,$A153,1),"")</f>
        <v>(</v>
      </c>
      <c r="C153" s="38" t="str">
        <f>IF($A153&lt;=LEN('SRSF2 e2 - 2ry Str + Mask'!B$2),MID('SRSF2 e2 - 2ry Str + Mask'!B$2,$A153,1),"")</f>
        <v>(</v>
      </c>
      <c r="D153" s="38" t="str">
        <f>IF($A153&lt;=LEN('SRSF2 e2 - 2ry Str + Mask'!C$2),MID('SRSF2 e2 - 2ry Str + Mask'!C$2,$A153,1),"")</f>
        <v>.</v>
      </c>
      <c r="E153" s="38" t="str">
        <f t="shared" si="16"/>
        <v>(</v>
      </c>
      <c r="F153" s="38" t="str">
        <f t="shared" si="23"/>
        <v>.......(((((((((((.(((..(((.((..............)).)))...))).))))))))))).........................(((.(((....))).)))........................................(</v>
      </c>
      <c r="G153" s="39">
        <f>IF($A153&lt;=LEN('SRSF2 e2 - 2ry Str + Mask'!A$2),SUMIF('SRSF2 e2 - HSF3.0'!E2:E342,"&lt;="&amp;$A153,'SRSF2 e2 - HSF3.0'!H2:H342)-SUMIF('SRSF2 e2 - HSF3.0'!G2:G342,"&lt;="&amp;$A153,'SRSF2 e2 - HSF3.0'!H2:H342),"")</f>
        <v>0.30952380952380842</v>
      </c>
      <c r="H153" s="39">
        <f>IF($A153&lt;=LEN('SRSF2 e2 - 2ry Str + Mask'!A$2),SUMIF('SRSF2 e2 - HSF3.0'!E2:E342,"&lt;="&amp;$A153,'SRSF2 e2 - HSF3.0'!I2:I342)-SUMIF('SRSF2 e2 - HSF3.0'!G2:G342,"&lt;="&amp;$A153,'SRSF2 e2 - HSF3.0'!I2:I342),"")</f>
        <v>-0.125</v>
      </c>
      <c r="I153" s="39">
        <f>IF($A153&lt;=LEN('SRSF2 e2 - 2ry Str + Mask'!A$2),G153+H153,"")</f>
        <v>0.18452380952380842</v>
      </c>
      <c r="J153" s="39">
        <f t="shared" si="17"/>
        <v>0</v>
      </c>
      <c r="K153" s="39">
        <f t="shared" si="18"/>
        <v>0</v>
      </c>
      <c r="L153" s="39">
        <f t="shared" si="19"/>
        <v>0</v>
      </c>
      <c r="M153" s="39">
        <f t="shared" si="20"/>
        <v>0</v>
      </c>
      <c r="N153" s="39">
        <f t="shared" si="21"/>
        <v>0</v>
      </c>
      <c r="O153" s="39">
        <f t="shared" si="22"/>
        <v>0</v>
      </c>
      <c r="P153" s="39">
        <f>IF($A153&lt;=LEN('SRSF2 e2 - 2ry Str + Mask'!A$2),M153-J153,"")</f>
        <v>0</v>
      </c>
      <c r="Q153" s="39">
        <f>IF($A153&lt;=LEN('SRSF2 e2 - 2ry Str + Mask'!A$2),N153-K153,"")</f>
        <v>0</v>
      </c>
      <c r="R153" s="39">
        <f>IF($A153&lt;=LEN('SRSF2 e2 - 2ry Str + Mask'!A$2),O153-L153,"")</f>
        <v>0</v>
      </c>
    </row>
    <row r="154" spans="1:18" ht="44" customHeight="1" x14ac:dyDescent="0.15">
      <c r="A154" s="36">
        <v>153</v>
      </c>
      <c r="B154" s="37" t="str">
        <f>IF($A154&lt;=LEN('SRSF2 e2 - 2ry Str + Mask'!A$2),MID('SRSF2 e2 - 2ry Str + Mask'!A$2,$A154,1),"")</f>
        <v>(</v>
      </c>
      <c r="C154" s="38" t="str">
        <f>IF($A154&lt;=LEN('SRSF2 e2 - 2ry Str + Mask'!B$2),MID('SRSF2 e2 - 2ry Str + Mask'!B$2,$A154,1),"")</f>
        <v>(</v>
      </c>
      <c r="D154" s="38" t="str">
        <f>IF($A154&lt;=LEN('SRSF2 e2 - 2ry Str + Mask'!C$2),MID('SRSF2 e2 - 2ry Str + Mask'!C$2,$A154,1),"")</f>
        <v>.</v>
      </c>
      <c r="E154" s="38" t="str">
        <f t="shared" si="16"/>
        <v>(</v>
      </c>
      <c r="F154" s="38" t="str">
        <f t="shared" si="23"/>
        <v>.......(((((((((((.(((..(((.((..............)).)))...))).))))))))))).........................(((.(((....))).)))........................................((</v>
      </c>
      <c r="G154" s="39">
        <f>IF($A154&lt;=LEN('SRSF2 e2 - 2ry Str + Mask'!A$2),SUMIF('SRSF2 e2 - HSF3.0'!E2:E342,"&lt;="&amp;$A154,'SRSF2 e2 - HSF3.0'!H2:H342)-SUMIF('SRSF2 e2 - HSF3.0'!G2:G342,"&lt;="&amp;$A154,'SRSF2 e2 - HSF3.0'!H2:H342),"")</f>
        <v>0.30952380952380842</v>
      </c>
      <c r="H154" s="39">
        <f>IF($A154&lt;=LEN('SRSF2 e2 - 2ry Str + Mask'!A$2),SUMIF('SRSF2 e2 - HSF3.0'!E2:E342,"&lt;="&amp;$A154,'SRSF2 e2 - HSF3.0'!I2:I342)-SUMIF('SRSF2 e2 - HSF3.0'!G2:G342,"&lt;="&amp;$A154,'SRSF2 e2 - HSF3.0'!I2:I342),"")</f>
        <v>-0.125</v>
      </c>
      <c r="I154" s="39">
        <f>IF($A154&lt;=LEN('SRSF2 e2 - 2ry Str + Mask'!A$2),G154+H154,"")</f>
        <v>0.18452380952380842</v>
      </c>
      <c r="J154" s="39">
        <f t="shared" si="17"/>
        <v>0</v>
      </c>
      <c r="K154" s="39">
        <f t="shared" si="18"/>
        <v>0</v>
      </c>
      <c r="L154" s="39">
        <f t="shared" si="19"/>
        <v>0</v>
      </c>
      <c r="M154" s="39">
        <f t="shared" si="20"/>
        <v>0</v>
      </c>
      <c r="N154" s="39">
        <f t="shared" si="21"/>
        <v>0</v>
      </c>
      <c r="O154" s="39">
        <f t="shared" si="22"/>
        <v>0</v>
      </c>
      <c r="P154" s="39">
        <f>IF($A154&lt;=LEN('SRSF2 e2 - 2ry Str + Mask'!A$2),M154-J154,"")</f>
        <v>0</v>
      </c>
      <c r="Q154" s="39">
        <f>IF($A154&lt;=LEN('SRSF2 e2 - 2ry Str + Mask'!A$2),N154-K154,"")</f>
        <v>0</v>
      </c>
      <c r="R154" s="39">
        <f>IF($A154&lt;=LEN('SRSF2 e2 - 2ry Str + Mask'!A$2),O154-L154,"")</f>
        <v>0</v>
      </c>
    </row>
    <row r="155" spans="1:18" ht="44" customHeight="1" x14ac:dyDescent="0.15">
      <c r="A155" s="36">
        <v>154</v>
      </c>
      <c r="B155" s="37" t="str">
        <f>IF($A155&lt;=LEN('SRSF2 e2 - 2ry Str + Mask'!A$2),MID('SRSF2 e2 - 2ry Str + Mask'!A$2,$A155,1),"")</f>
        <v>(</v>
      </c>
      <c r="C155" s="38" t="str">
        <f>IF($A155&lt;=LEN('SRSF2 e2 - 2ry Str + Mask'!B$2),MID('SRSF2 e2 - 2ry Str + Mask'!B$2,$A155,1),"")</f>
        <v>(</v>
      </c>
      <c r="D155" s="38" t="str">
        <f>IF($A155&lt;=LEN('SRSF2 e2 - 2ry Str + Mask'!C$2),MID('SRSF2 e2 - 2ry Str + Mask'!C$2,$A155,1),"")</f>
        <v>.</v>
      </c>
      <c r="E155" s="38" t="str">
        <f t="shared" si="16"/>
        <v>(</v>
      </c>
      <c r="F155" s="38" t="str">
        <f t="shared" si="23"/>
        <v>.......(((((((((((.(((..(((.((..............)).)))...))).))))))))))).........................(((.(((....))).)))........................................(((</v>
      </c>
      <c r="G155" s="39">
        <f>IF($A155&lt;=LEN('SRSF2 e2 - 2ry Str + Mask'!A$2),SUMIF('SRSF2 e2 - HSF3.0'!E2:E342,"&lt;="&amp;$A155,'SRSF2 e2 - HSF3.0'!H2:H342)-SUMIF('SRSF2 e2 - HSF3.0'!G2:G342,"&lt;="&amp;$A155,'SRSF2 e2 - HSF3.0'!H2:H342),"")</f>
        <v>0.30952380952380842</v>
      </c>
      <c r="H155" s="39">
        <f>IF($A155&lt;=LEN('SRSF2 e2 - 2ry Str + Mask'!A$2),SUMIF('SRSF2 e2 - HSF3.0'!E2:E342,"&lt;="&amp;$A155,'SRSF2 e2 - HSF3.0'!I2:I342)-SUMIF('SRSF2 e2 - HSF3.0'!G2:G342,"&lt;="&amp;$A155,'SRSF2 e2 - HSF3.0'!I2:I342),"")</f>
        <v>0</v>
      </c>
      <c r="I155" s="39">
        <f>IF($A155&lt;=LEN('SRSF2 e2 - 2ry Str + Mask'!A$2),G155+H155,"")</f>
        <v>0.30952380952380842</v>
      </c>
      <c r="J155" s="39">
        <f t="shared" si="17"/>
        <v>0</v>
      </c>
      <c r="K155" s="39">
        <f t="shared" si="18"/>
        <v>0</v>
      </c>
      <c r="L155" s="39">
        <f t="shared" si="19"/>
        <v>0</v>
      </c>
      <c r="M155" s="39">
        <f t="shared" si="20"/>
        <v>0</v>
      </c>
      <c r="N155" s="39">
        <f t="shared" si="21"/>
        <v>0</v>
      </c>
      <c r="O155" s="39">
        <f t="shared" si="22"/>
        <v>0</v>
      </c>
      <c r="P155" s="39">
        <f>IF($A155&lt;=LEN('SRSF2 e2 - 2ry Str + Mask'!A$2),M155-J155,"")</f>
        <v>0</v>
      </c>
      <c r="Q155" s="39">
        <f>IF($A155&lt;=LEN('SRSF2 e2 - 2ry Str + Mask'!A$2),N155-K155,"")</f>
        <v>0</v>
      </c>
      <c r="R155" s="39">
        <f>IF($A155&lt;=LEN('SRSF2 e2 - 2ry Str + Mask'!A$2),O155-L155,"")</f>
        <v>0</v>
      </c>
    </row>
    <row r="156" spans="1:18" ht="44" customHeight="1" x14ac:dyDescent="0.15">
      <c r="A156" s="36">
        <v>155</v>
      </c>
      <c r="B156" s="37" t="str">
        <f>IF($A156&lt;=LEN('SRSF2 e2 - 2ry Str + Mask'!A$2),MID('SRSF2 e2 - 2ry Str + Mask'!A$2,$A156,1),"")</f>
        <v>(</v>
      </c>
      <c r="C156" s="38" t="str">
        <f>IF($A156&lt;=LEN('SRSF2 e2 - 2ry Str + Mask'!B$2),MID('SRSF2 e2 - 2ry Str + Mask'!B$2,$A156,1),"")</f>
        <v>(</v>
      </c>
      <c r="D156" s="38" t="str">
        <f>IF($A156&lt;=LEN('SRSF2 e2 - 2ry Str + Mask'!C$2),MID('SRSF2 e2 - 2ry Str + Mask'!C$2,$A156,1),"")</f>
        <v>.</v>
      </c>
      <c r="E156" s="38" t="str">
        <f t="shared" si="16"/>
        <v>(</v>
      </c>
      <c r="F156" s="38" t="str">
        <f t="shared" si="23"/>
        <v>.......(((((((((((.(((..(((.((..............)).)))...))).))))))))))).........................(((.(((....))).)))........................................((((</v>
      </c>
      <c r="G156" s="39">
        <f>IF($A156&lt;=LEN('SRSF2 e2 - 2ry Str + Mask'!A$2),SUMIF('SRSF2 e2 - HSF3.0'!E2:E342,"&lt;="&amp;$A156,'SRSF2 e2 - HSF3.0'!H2:H342)-SUMIF('SRSF2 e2 - HSF3.0'!G2:G342,"&lt;="&amp;$A156,'SRSF2 e2 - HSF3.0'!H2:H342),"")</f>
        <v>0.14285714285714235</v>
      </c>
      <c r="H156" s="39">
        <f>IF($A156&lt;=LEN('SRSF2 e2 - 2ry Str + Mask'!A$2),SUMIF('SRSF2 e2 - HSF3.0'!E2:E342,"&lt;="&amp;$A156,'SRSF2 e2 - HSF3.0'!I2:I342)-SUMIF('SRSF2 e2 - HSF3.0'!G2:G342,"&lt;="&amp;$A156,'SRSF2 e2 - HSF3.0'!I2:I342),"")</f>
        <v>0</v>
      </c>
      <c r="I156" s="39">
        <f>IF($A156&lt;=LEN('SRSF2 e2 - 2ry Str + Mask'!A$2),G156+H156,"")</f>
        <v>0.14285714285714235</v>
      </c>
      <c r="J156" s="39">
        <f t="shared" si="17"/>
        <v>0</v>
      </c>
      <c r="K156" s="39">
        <f t="shared" si="18"/>
        <v>0</v>
      </c>
      <c r="L156" s="39">
        <f t="shared" si="19"/>
        <v>0</v>
      </c>
      <c r="M156" s="39">
        <f t="shared" si="20"/>
        <v>0</v>
      </c>
      <c r="N156" s="39">
        <f t="shared" si="21"/>
        <v>0</v>
      </c>
      <c r="O156" s="39">
        <f t="shared" si="22"/>
        <v>0</v>
      </c>
      <c r="P156" s="39">
        <f>IF($A156&lt;=LEN('SRSF2 e2 - 2ry Str + Mask'!A$2),M156-J156,"")</f>
        <v>0</v>
      </c>
      <c r="Q156" s="39">
        <f>IF($A156&lt;=LEN('SRSF2 e2 - 2ry Str + Mask'!A$2),N156-K156,"")</f>
        <v>0</v>
      </c>
      <c r="R156" s="39">
        <f>IF($A156&lt;=LEN('SRSF2 e2 - 2ry Str + Mask'!A$2),O156-L156,"")</f>
        <v>0</v>
      </c>
    </row>
    <row r="157" spans="1:18" ht="44" customHeight="1" x14ac:dyDescent="0.15">
      <c r="A157" s="36">
        <v>156</v>
      </c>
      <c r="B157" s="37" t="str">
        <f>IF($A157&lt;=LEN('SRSF2 e2 - 2ry Str + Mask'!A$2),MID('SRSF2 e2 - 2ry Str + Mask'!A$2,$A157,1),"")</f>
        <v>.</v>
      </c>
      <c r="C157" s="38" t="str">
        <f>IF($A157&lt;=LEN('SRSF2 e2 - 2ry Str + Mask'!B$2),MID('SRSF2 e2 - 2ry Str + Mask'!B$2,$A157,1),"")</f>
        <v>(</v>
      </c>
      <c r="D157" s="38" t="str">
        <f>IF($A157&lt;=LEN('SRSF2 e2 - 2ry Str + Mask'!C$2),MID('SRSF2 e2 - 2ry Str + Mask'!C$2,$A157,1),"")</f>
        <v>.</v>
      </c>
      <c r="E157" s="38" t="str">
        <f t="shared" si="16"/>
        <v>(</v>
      </c>
      <c r="F157" s="38" t="str">
        <f t="shared" si="23"/>
        <v>.......(((((((((((.(((..(((.((..............)).)))...))).))))))))))).........................(((.(((....))).)))........................................(((((</v>
      </c>
      <c r="G157" s="39">
        <f>IF($A157&lt;=LEN('SRSF2 e2 - 2ry Str + Mask'!A$2),SUMIF('SRSF2 e2 - HSF3.0'!E2:E342,"&lt;="&amp;$A157,'SRSF2 e2 - HSF3.0'!H2:H342)-SUMIF('SRSF2 e2 - HSF3.0'!G2:G342,"&lt;="&amp;$A157,'SRSF2 e2 - HSF3.0'!H2:H342),"")</f>
        <v>0.26785714285714235</v>
      </c>
      <c r="H157" s="39">
        <f>IF($A157&lt;=LEN('SRSF2 e2 - 2ry Str + Mask'!A$2),SUMIF('SRSF2 e2 - HSF3.0'!E2:E342,"&lt;="&amp;$A157,'SRSF2 e2 - HSF3.0'!I2:I342)-SUMIF('SRSF2 e2 - HSF3.0'!G2:G342,"&lt;="&amp;$A157,'SRSF2 e2 - HSF3.0'!I2:I342),"")</f>
        <v>0</v>
      </c>
      <c r="I157" s="39">
        <f>IF($A157&lt;=LEN('SRSF2 e2 - 2ry Str + Mask'!A$2),G157+H157,"")</f>
        <v>0.26785714285714235</v>
      </c>
      <c r="J157" s="39">
        <f t="shared" si="17"/>
        <v>0.26785714285714235</v>
      </c>
      <c r="K157" s="39">
        <f t="shared" si="18"/>
        <v>0</v>
      </c>
      <c r="L157" s="39">
        <f t="shared" si="19"/>
        <v>0.26785714285714235</v>
      </c>
      <c r="M157" s="39">
        <f t="shared" si="20"/>
        <v>0</v>
      </c>
      <c r="N157" s="39">
        <f t="shared" si="21"/>
        <v>0</v>
      </c>
      <c r="O157" s="39">
        <f t="shared" si="22"/>
        <v>0</v>
      </c>
      <c r="P157" s="39">
        <f>IF($A157&lt;=LEN('SRSF2 e2 - 2ry Str + Mask'!A$2),M157-J157,"")</f>
        <v>-0.26785714285714235</v>
      </c>
      <c r="Q157" s="39">
        <f>IF($A157&lt;=LEN('SRSF2 e2 - 2ry Str + Mask'!A$2),N157-K157,"")</f>
        <v>0</v>
      </c>
      <c r="R157" s="39">
        <f>IF($A157&lt;=LEN('SRSF2 e2 - 2ry Str + Mask'!A$2),O157-L157,"")</f>
        <v>-0.26785714285714235</v>
      </c>
    </row>
    <row r="158" spans="1:18" ht="44" customHeight="1" x14ac:dyDescent="0.15">
      <c r="A158" s="36">
        <v>157</v>
      </c>
      <c r="B158" s="37" t="str">
        <f>IF($A158&lt;=LEN('SRSF2 e2 - 2ry Str + Mask'!A$2),MID('SRSF2 e2 - 2ry Str + Mask'!A$2,$A158,1),"")</f>
        <v>(</v>
      </c>
      <c r="C158" s="38" t="str">
        <f>IF($A158&lt;=LEN('SRSF2 e2 - 2ry Str + Mask'!B$2),MID('SRSF2 e2 - 2ry Str + Mask'!B$2,$A158,1),"")</f>
        <v>(</v>
      </c>
      <c r="D158" s="38" t="str">
        <f>IF($A158&lt;=LEN('SRSF2 e2 - 2ry Str + Mask'!C$2),MID('SRSF2 e2 - 2ry Str + Mask'!C$2,$A158,1),"")</f>
        <v>.</v>
      </c>
      <c r="E158" s="38" t="str">
        <f t="shared" si="16"/>
        <v>(</v>
      </c>
      <c r="F158" s="38" t="str">
        <f t="shared" si="23"/>
        <v>.......(((((((((((.(((..(((.((..............)).)))...))).))))))))))).........................(((.(((....))).)))........................................((((((</v>
      </c>
      <c r="G158" s="39">
        <f>IF($A158&lt;=LEN('SRSF2 e2 - 2ry Str + Mask'!A$2),SUMIF('SRSF2 e2 - HSF3.0'!E2:E342,"&lt;="&amp;$A158,'SRSF2 e2 - HSF3.0'!H2:H342)-SUMIF('SRSF2 e2 - HSF3.0'!G2:G342,"&lt;="&amp;$A158,'SRSF2 e2 - HSF3.0'!H2:H342),"")</f>
        <v>0.26785714285714235</v>
      </c>
      <c r="H158" s="39">
        <f>IF($A158&lt;=LEN('SRSF2 e2 - 2ry Str + Mask'!A$2),SUMIF('SRSF2 e2 - HSF3.0'!E2:E342,"&lt;="&amp;$A158,'SRSF2 e2 - HSF3.0'!I2:I342)-SUMIF('SRSF2 e2 - HSF3.0'!G2:G342,"&lt;="&amp;$A158,'SRSF2 e2 - HSF3.0'!I2:I342),"")</f>
        <v>-0.125</v>
      </c>
      <c r="I158" s="39">
        <f>IF($A158&lt;=LEN('SRSF2 e2 - 2ry Str + Mask'!A$2),G158+H158,"")</f>
        <v>0.14285714285714235</v>
      </c>
      <c r="J158" s="39">
        <f t="shared" si="17"/>
        <v>0</v>
      </c>
      <c r="K158" s="39">
        <f t="shared" si="18"/>
        <v>0</v>
      </c>
      <c r="L158" s="39">
        <f t="shared" si="19"/>
        <v>0</v>
      </c>
      <c r="M158" s="39">
        <f t="shared" si="20"/>
        <v>0</v>
      </c>
      <c r="N158" s="39">
        <f t="shared" si="21"/>
        <v>0</v>
      </c>
      <c r="O158" s="39">
        <f t="shared" si="22"/>
        <v>0</v>
      </c>
      <c r="P158" s="39">
        <f>IF($A158&lt;=LEN('SRSF2 e2 - 2ry Str + Mask'!A$2),M158-J158,"")</f>
        <v>0</v>
      </c>
      <c r="Q158" s="39">
        <f>IF($A158&lt;=LEN('SRSF2 e2 - 2ry Str + Mask'!A$2),N158-K158,"")</f>
        <v>0</v>
      </c>
      <c r="R158" s="39">
        <f>IF($A158&lt;=LEN('SRSF2 e2 - 2ry Str + Mask'!A$2),O158-L158,"")</f>
        <v>0</v>
      </c>
    </row>
    <row r="159" spans="1:18" ht="44" customHeight="1" x14ac:dyDescent="0.15">
      <c r="A159" s="36">
        <v>158</v>
      </c>
      <c r="B159" s="37" t="str">
        <f>IF($A159&lt;=LEN('SRSF2 e2 - 2ry Str + Mask'!A$2),MID('SRSF2 e2 - 2ry Str + Mask'!A$2,$A159,1),"")</f>
        <v>(</v>
      </c>
      <c r="C159" s="38" t="str">
        <f>IF($A159&lt;=LEN('SRSF2 e2 - 2ry Str + Mask'!B$2),MID('SRSF2 e2 - 2ry Str + Mask'!B$2,$A159,1),"")</f>
        <v>(</v>
      </c>
      <c r="D159" s="38" t="str">
        <f>IF($A159&lt;=LEN('SRSF2 e2 - 2ry Str + Mask'!C$2),MID('SRSF2 e2 - 2ry Str + Mask'!C$2,$A159,1),"")</f>
        <v>.</v>
      </c>
      <c r="E159" s="38" t="str">
        <f t="shared" si="16"/>
        <v>(</v>
      </c>
      <c r="F159" s="38" t="str">
        <f t="shared" si="23"/>
        <v>.......(((((((((((.(((..(((.((..............)).)))...))).))))))))))).........................(((.(((....))).)))........................................(((((((</v>
      </c>
      <c r="G159" s="39">
        <f>IF($A159&lt;=LEN('SRSF2 e2 - 2ry Str + Mask'!A$2),SUMIF('SRSF2 e2 - HSF3.0'!E2:E342,"&lt;="&amp;$A159,'SRSF2 e2 - HSF3.0'!H2:H342)-SUMIF('SRSF2 e2 - HSF3.0'!G2:G342,"&lt;="&amp;$A159,'SRSF2 e2 - HSF3.0'!H2:H342),"")</f>
        <v>0.25</v>
      </c>
      <c r="H159" s="39">
        <f>IF($A159&lt;=LEN('SRSF2 e2 - 2ry Str + Mask'!A$2),SUMIF('SRSF2 e2 - HSF3.0'!E2:E342,"&lt;="&amp;$A159,'SRSF2 e2 - HSF3.0'!I2:I342)-SUMIF('SRSF2 e2 - HSF3.0'!G2:G342,"&lt;="&amp;$A159,'SRSF2 e2 - HSF3.0'!I2:I342),"")</f>
        <v>-0.125</v>
      </c>
      <c r="I159" s="39">
        <f>IF($A159&lt;=LEN('SRSF2 e2 - 2ry Str + Mask'!A$2),G159+H159,"")</f>
        <v>0.125</v>
      </c>
      <c r="J159" s="39">
        <f t="shared" si="17"/>
        <v>0</v>
      </c>
      <c r="K159" s="39">
        <f t="shared" si="18"/>
        <v>0</v>
      </c>
      <c r="L159" s="39">
        <f t="shared" si="19"/>
        <v>0</v>
      </c>
      <c r="M159" s="39">
        <f t="shared" si="20"/>
        <v>0</v>
      </c>
      <c r="N159" s="39">
        <f t="shared" si="21"/>
        <v>0</v>
      </c>
      <c r="O159" s="39">
        <f t="shared" si="22"/>
        <v>0</v>
      </c>
      <c r="P159" s="39">
        <f>IF($A159&lt;=LEN('SRSF2 e2 - 2ry Str + Mask'!A$2),M159-J159,"")</f>
        <v>0</v>
      </c>
      <c r="Q159" s="39">
        <f>IF($A159&lt;=LEN('SRSF2 e2 - 2ry Str + Mask'!A$2),N159-K159,"")</f>
        <v>0</v>
      </c>
      <c r="R159" s="39">
        <f>IF($A159&lt;=LEN('SRSF2 e2 - 2ry Str + Mask'!A$2),O159-L159,"")</f>
        <v>0</v>
      </c>
    </row>
    <row r="160" spans="1:18" ht="44" customHeight="1" x14ac:dyDescent="0.15">
      <c r="A160" s="36">
        <v>159</v>
      </c>
      <c r="B160" s="37" t="str">
        <f>IF($A160&lt;=LEN('SRSF2 e2 - 2ry Str + Mask'!A$2),MID('SRSF2 e2 - 2ry Str + Mask'!A$2,$A160,1),"")</f>
        <v>(</v>
      </c>
      <c r="C160" s="38" t="str">
        <f>IF($A160&lt;=LEN('SRSF2 e2 - 2ry Str + Mask'!B$2),MID('SRSF2 e2 - 2ry Str + Mask'!B$2,$A160,1),"")</f>
        <v>(</v>
      </c>
      <c r="D160" s="38" t="str">
        <f>IF($A160&lt;=LEN('SRSF2 e2 - 2ry Str + Mask'!C$2),MID('SRSF2 e2 - 2ry Str + Mask'!C$2,$A160,1),"")</f>
        <v>.</v>
      </c>
      <c r="E160" s="38" t="str">
        <f t="shared" si="16"/>
        <v>(</v>
      </c>
      <c r="F160" s="38" t="str">
        <f t="shared" si="23"/>
        <v>.......(((((((((((.(((..(((.((..............)).)))...))).))))))))))).........................(((.(((....))).)))........................................((((((((</v>
      </c>
      <c r="G160" s="39">
        <f>IF($A160&lt;=LEN('SRSF2 e2 - 2ry Str + Mask'!A$2),SUMIF('SRSF2 e2 - HSF3.0'!E2:E342,"&lt;="&amp;$A160,'SRSF2 e2 - HSF3.0'!H2:H342)-SUMIF('SRSF2 e2 - HSF3.0'!G2:G342,"&lt;="&amp;$A160,'SRSF2 e2 - HSF3.0'!H2:H342),"")</f>
        <v>0.25</v>
      </c>
      <c r="H160" s="39">
        <f>IF($A160&lt;=LEN('SRSF2 e2 - 2ry Str + Mask'!A$2),SUMIF('SRSF2 e2 - HSF3.0'!E2:E342,"&lt;="&amp;$A160,'SRSF2 e2 - HSF3.0'!I2:I342)-SUMIF('SRSF2 e2 - HSF3.0'!G2:G342,"&lt;="&amp;$A160,'SRSF2 e2 - HSF3.0'!I2:I342),"")</f>
        <v>-0.25</v>
      </c>
      <c r="I160" s="39">
        <f>IF($A160&lt;=LEN('SRSF2 e2 - 2ry Str + Mask'!A$2),G160+H160,"")</f>
        <v>0</v>
      </c>
      <c r="J160" s="39">
        <f t="shared" si="17"/>
        <v>0</v>
      </c>
      <c r="K160" s="39">
        <f t="shared" si="18"/>
        <v>0</v>
      </c>
      <c r="L160" s="39">
        <f t="shared" si="19"/>
        <v>0</v>
      </c>
      <c r="M160" s="39">
        <f t="shared" si="20"/>
        <v>0</v>
      </c>
      <c r="N160" s="39">
        <f t="shared" si="21"/>
        <v>0</v>
      </c>
      <c r="O160" s="39">
        <f t="shared" si="22"/>
        <v>0</v>
      </c>
      <c r="P160" s="39">
        <f>IF($A160&lt;=LEN('SRSF2 e2 - 2ry Str + Mask'!A$2),M160-J160,"")</f>
        <v>0</v>
      </c>
      <c r="Q160" s="39">
        <f>IF($A160&lt;=LEN('SRSF2 e2 - 2ry Str + Mask'!A$2),N160-K160,"")</f>
        <v>0</v>
      </c>
      <c r="R160" s="39">
        <f>IF($A160&lt;=LEN('SRSF2 e2 - 2ry Str + Mask'!A$2),O160-L160,"")</f>
        <v>0</v>
      </c>
    </row>
    <row r="161" spans="1:18" ht="44" customHeight="1" x14ac:dyDescent="0.15">
      <c r="A161" s="36">
        <v>160</v>
      </c>
      <c r="B161" s="37" t="str">
        <f>IF($A161&lt;=LEN('SRSF2 e2 - 2ry Str + Mask'!A$2),MID('SRSF2 e2 - 2ry Str + Mask'!A$2,$A161,1),"")</f>
        <v>(</v>
      </c>
      <c r="C161" s="38" t="str">
        <f>IF($A161&lt;=LEN('SRSF2 e2 - 2ry Str + Mask'!B$2),MID('SRSF2 e2 - 2ry Str + Mask'!B$2,$A161,1),"")</f>
        <v>(</v>
      </c>
      <c r="D161" s="38" t="str">
        <f>IF($A161&lt;=LEN('SRSF2 e2 - 2ry Str + Mask'!C$2),MID('SRSF2 e2 - 2ry Str + Mask'!C$2,$A161,1),"")</f>
        <v>.</v>
      </c>
      <c r="E161" s="38" t="str">
        <f t="shared" si="16"/>
        <v>(</v>
      </c>
      <c r="F161" s="38" t="str">
        <f t="shared" si="23"/>
        <v>.......(((((((((((.(((..(((.((..............)).)))...))).))))))))))).........................(((.(((....))).)))........................................(((((((((</v>
      </c>
      <c r="G161" s="39">
        <f>IF($A161&lt;=LEN('SRSF2 e2 - 2ry Str + Mask'!A$2),SUMIF('SRSF2 e2 - HSF3.0'!E2:E342,"&lt;="&amp;$A161,'SRSF2 e2 - HSF3.0'!H2:H342)-SUMIF('SRSF2 e2 - HSF3.0'!G2:G342,"&lt;="&amp;$A161,'SRSF2 e2 - HSF3.0'!H2:H342),"")</f>
        <v>0.25</v>
      </c>
      <c r="H161" s="39">
        <f>IF($A161&lt;=LEN('SRSF2 e2 - 2ry Str + Mask'!A$2),SUMIF('SRSF2 e2 - HSF3.0'!E2:E342,"&lt;="&amp;$A161,'SRSF2 e2 - HSF3.0'!I2:I342)-SUMIF('SRSF2 e2 - HSF3.0'!G2:G342,"&lt;="&amp;$A161,'SRSF2 e2 - HSF3.0'!I2:I342),"")</f>
        <v>-0.25</v>
      </c>
      <c r="I161" s="39">
        <f>IF($A161&lt;=LEN('SRSF2 e2 - 2ry Str + Mask'!A$2),G161+H161,"")</f>
        <v>0</v>
      </c>
      <c r="J161" s="39">
        <f t="shared" si="17"/>
        <v>0</v>
      </c>
      <c r="K161" s="39">
        <f t="shared" si="18"/>
        <v>0</v>
      </c>
      <c r="L161" s="39">
        <f t="shared" si="19"/>
        <v>0</v>
      </c>
      <c r="M161" s="39">
        <f t="shared" si="20"/>
        <v>0</v>
      </c>
      <c r="N161" s="39">
        <f t="shared" si="21"/>
        <v>0</v>
      </c>
      <c r="O161" s="39">
        <f t="shared" si="22"/>
        <v>0</v>
      </c>
      <c r="P161" s="39">
        <f>IF($A161&lt;=LEN('SRSF2 e2 - 2ry Str + Mask'!A$2),M161-J161,"")</f>
        <v>0</v>
      </c>
      <c r="Q161" s="39">
        <f>IF($A161&lt;=LEN('SRSF2 e2 - 2ry Str + Mask'!A$2),N161-K161,"")</f>
        <v>0</v>
      </c>
      <c r="R161" s="39">
        <f>IF($A161&lt;=LEN('SRSF2 e2 - 2ry Str + Mask'!A$2),O161-L161,"")</f>
        <v>0</v>
      </c>
    </row>
    <row r="162" spans="1:18" ht="44" customHeight="1" x14ac:dyDescent="0.15">
      <c r="A162" s="36">
        <v>161</v>
      </c>
      <c r="B162" s="37" t="str">
        <f>IF($A162&lt;=LEN('SRSF2 e2 - 2ry Str + Mask'!A$2),MID('SRSF2 e2 - 2ry Str + Mask'!A$2,$A162,1),"")</f>
        <v>(</v>
      </c>
      <c r="C162" s="38" t="str">
        <f>IF($A162&lt;=LEN('SRSF2 e2 - 2ry Str + Mask'!B$2),MID('SRSF2 e2 - 2ry Str + Mask'!B$2,$A162,1),"")</f>
        <v>(</v>
      </c>
      <c r="D162" s="38" t="str">
        <f>IF($A162&lt;=LEN('SRSF2 e2 - 2ry Str + Mask'!C$2),MID('SRSF2 e2 - 2ry Str + Mask'!C$2,$A162,1),"")</f>
        <v>.</v>
      </c>
      <c r="E162" s="38" t="str">
        <f t="shared" si="16"/>
        <v>(</v>
      </c>
      <c r="F162" s="38" t="str">
        <f t="shared" si="23"/>
        <v>.......(((((((((((.(((..(((.((..............)).)))...))).))))))))))).........................(((.(((....))).)))........................................((((((((((</v>
      </c>
      <c r="G162" s="39">
        <f>IF($A162&lt;=LEN('SRSF2 e2 - 2ry Str + Mask'!A$2),SUMIF('SRSF2 e2 - HSF3.0'!E2:E342,"&lt;="&amp;$A162,'SRSF2 e2 - HSF3.0'!H2:H342)-SUMIF('SRSF2 e2 - HSF3.0'!G2:G342,"&lt;="&amp;$A162,'SRSF2 e2 - HSF3.0'!H2:H342),"")</f>
        <v>0.25</v>
      </c>
      <c r="H162" s="39">
        <f>IF($A162&lt;=LEN('SRSF2 e2 - 2ry Str + Mask'!A$2),SUMIF('SRSF2 e2 - HSF3.0'!E2:E342,"&lt;="&amp;$A162,'SRSF2 e2 - HSF3.0'!I2:I342)-SUMIF('SRSF2 e2 - HSF3.0'!G2:G342,"&lt;="&amp;$A162,'SRSF2 e2 - HSF3.0'!I2:I342),"")</f>
        <v>-0.25</v>
      </c>
      <c r="I162" s="39">
        <f>IF($A162&lt;=LEN('SRSF2 e2 - 2ry Str + Mask'!A$2),G162+H162,"")</f>
        <v>0</v>
      </c>
      <c r="J162" s="39">
        <f t="shared" si="17"/>
        <v>0</v>
      </c>
      <c r="K162" s="39">
        <f t="shared" si="18"/>
        <v>0</v>
      </c>
      <c r="L162" s="39">
        <f t="shared" si="19"/>
        <v>0</v>
      </c>
      <c r="M162" s="39">
        <f t="shared" si="20"/>
        <v>0</v>
      </c>
      <c r="N162" s="39">
        <f t="shared" si="21"/>
        <v>0</v>
      </c>
      <c r="O162" s="39">
        <f t="shared" si="22"/>
        <v>0</v>
      </c>
      <c r="P162" s="39">
        <f>IF($A162&lt;=LEN('SRSF2 e2 - 2ry Str + Mask'!A$2),M162-J162,"")</f>
        <v>0</v>
      </c>
      <c r="Q162" s="39">
        <f>IF($A162&lt;=LEN('SRSF2 e2 - 2ry Str + Mask'!A$2),N162-K162,"")</f>
        <v>0</v>
      </c>
      <c r="R162" s="39">
        <f>IF($A162&lt;=LEN('SRSF2 e2 - 2ry Str + Mask'!A$2),O162-L162,"")</f>
        <v>0</v>
      </c>
    </row>
    <row r="163" spans="1:18" ht="44" customHeight="1" x14ac:dyDescent="0.15">
      <c r="A163" s="36">
        <v>162</v>
      </c>
      <c r="B163" s="37" t="str">
        <f>IF($A163&lt;=LEN('SRSF2 e2 - 2ry Str + Mask'!A$2),MID('SRSF2 e2 - 2ry Str + Mask'!A$2,$A163,1),"")</f>
        <v>(</v>
      </c>
      <c r="C163" s="38" t="str">
        <f>IF($A163&lt;=LEN('SRSF2 e2 - 2ry Str + Mask'!B$2),MID('SRSF2 e2 - 2ry Str + Mask'!B$2,$A163,1),"")</f>
        <v>(</v>
      </c>
      <c r="D163" s="38" t="str">
        <f>IF($A163&lt;=LEN('SRSF2 e2 - 2ry Str + Mask'!C$2),MID('SRSF2 e2 - 2ry Str + Mask'!C$2,$A163,1),"")</f>
        <v>.</v>
      </c>
      <c r="E163" s="38" t="str">
        <f t="shared" si="16"/>
        <v>(</v>
      </c>
      <c r="F163" s="38" t="str">
        <f t="shared" si="23"/>
        <v>.......(((((((((((.(((..(((.((..............)).)))...))).))))))))))).........................(((.(((....))).)))........................................(((((((((((</v>
      </c>
      <c r="G163" s="39">
        <f>IF($A163&lt;=LEN('SRSF2 e2 - 2ry Str + Mask'!A$2),SUMIF('SRSF2 e2 - HSF3.0'!E2:E342,"&lt;="&amp;$A163,'SRSF2 e2 - HSF3.0'!H2:H342)-SUMIF('SRSF2 e2 - HSF3.0'!G2:G342,"&lt;="&amp;$A163,'SRSF2 e2 - HSF3.0'!H2:H342),"")</f>
        <v>0.39285714285714235</v>
      </c>
      <c r="H163" s="39">
        <f>IF($A163&lt;=LEN('SRSF2 e2 - 2ry Str + Mask'!A$2),SUMIF('SRSF2 e2 - HSF3.0'!E2:E342,"&lt;="&amp;$A163,'SRSF2 e2 - HSF3.0'!I2:I342)-SUMIF('SRSF2 e2 - HSF3.0'!G2:G342,"&lt;="&amp;$A163,'SRSF2 e2 - HSF3.0'!I2:I342),"")</f>
        <v>-0.25</v>
      </c>
      <c r="I163" s="39">
        <f>IF($A163&lt;=LEN('SRSF2 e2 - 2ry Str + Mask'!A$2),G163+H163,"")</f>
        <v>0.14285714285714235</v>
      </c>
      <c r="J163" s="39">
        <f t="shared" si="17"/>
        <v>0</v>
      </c>
      <c r="K163" s="39">
        <f t="shared" si="18"/>
        <v>0</v>
      </c>
      <c r="L163" s="39">
        <f t="shared" si="19"/>
        <v>0</v>
      </c>
      <c r="M163" s="39">
        <f t="shared" si="20"/>
        <v>0</v>
      </c>
      <c r="N163" s="39">
        <f t="shared" si="21"/>
        <v>0</v>
      </c>
      <c r="O163" s="39">
        <f t="shared" si="22"/>
        <v>0</v>
      </c>
      <c r="P163" s="39">
        <f>IF($A163&lt;=LEN('SRSF2 e2 - 2ry Str + Mask'!A$2),M163-J163,"")</f>
        <v>0</v>
      </c>
      <c r="Q163" s="39">
        <f>IF($A163&lt;=LEN('SRSF2 e2 - 2ry Str + Mask'!A$2),N163-K163,"")</f>
        <v>0</v>
      </c>
      <c r="R163" s="39">
        <f>IF($A163&lt;=LEN('SRSF2 e2 - 2ry Str + Mask'!A$2),O163-L163,"")</f>
        <v>0</v>
      </c>
    </row>
    <row r="164" spans="1:18" ht="44" customHeight="1" x14ac:dyDescent="0.15">
      <c r="A164" s="36">
        <v>163</v>
      </c>
      <c r="B164" s="37" t="str">
        <f>IF($A164&lt;=LEN('SRSF2 e2 - 2ry Str + Mask'!A$2),MID('SRSF2 e2 - 2ry Str + Mask'!A$2,$A164,1),"")</f>
        <v>(</v>
      </c>
      <c r="C164" s="38" t="str">
        <f>IF($A164&lt;=LEN('SRSF2 e2 - 2ry Str + Mask'!B$2),MID('SRSF2 e2 - 2ry Str + Mask'!B$2,$A164,1),"")</f>
        <v>.</v>
      </c>
      <c r="D164" s="38" t="str">
        <f>IF($A164&lt;=LEN('SRSF2 e2 - 2ry Str + Mask'!C$2),MID('SRSF2 e2 - 2ry Str + Mask'!C$2,$A164,1),"")</f>
        <v>.</v>
      </c>
      <c r="E164" s="38" t="str">
        <f t="shared" si="16"/>
        <v>.</v>
      </c>
      <c r="F164" s="38" t="str">
        <f t="shared" si="23"/>
        <v>.......(((((((((((.(((..(((.((..............)).)))...))).))))))))))).........................(((.(((....))).)))........................................(((((((((((.</v>
      </c>
      <c r="G164" s="39">
        <f>IF($A164&lt;=LEN('SRSF2 e2 - 2ry Str + Mask'!A$2),SUMIF('SRSF2 e2 - HSF3.0'!E2:E342,"&lt;="&amp;$A164,'SRSF2 e2 - HSF3.0'!H2:H342)-SUMIF('SRSF2 e2 - HSF3.0'!G2:G342,"&lt;="&amp;$A164,'SRSF2 e2 - HSF3.0'!H2:H342),"")</f>
        <v>0.5357142857142847</v>
      </c>
      <c r="H164" s="39">
        <f>IF($A164&lt;=LEN('SRSF2 e2 - 2ry Str + Mask'!A$2),SUMIF('SRSF2 e2 - HSF3.0'!E2:E342,"&lt;="&amp;$A164,'SRSF2 e2 - HSF3.0'!I2:I342)-SUMIF('SRSF2 e2 - HSF3.0'!G2:G342,"&lt;="&amp;$A164,'SRSF2 e2 - HSF3.0'!I2:I342),"")</f>
        <v>-0.25</v>
      </c>
      <c r="I164" s="39">
        <f>IF($A164&lt;=LEN('SRSF2 e2 - 2ry Str + Mask'!A$2),G164+H164,"")</f>
        <v>0.2857142857142847</v>
      </c>
      <c r="J164" s="39">
        <f t="shared" si="17"/>
        <v>0</v>
      </c>
      <c r="K164" s="39">
        <f t="shared" si="18"/>
        <v>0</v>
      </c>
      <c r="L164" s="39">
        <f t="shared" si="19"/>
        <v>0</v>
      </c>
      <c r="M164" s="39">
        <f t="shared" si="20"/>
        <v>0.5357142857142847</v>
      </c>
      <c r="N164" s="39">
        <f t="shared" si="21"/>
        <v>-0.25</v>
      </c>
      <c r="O164" s="39">
        <f t="shared" si="22"/>
        <v>0.2857142857142847</v>
      </c>
      <c r="P164" s="39">
        <f>IF($A164&lt;=LEN('SRSF2 e2 - 2ry Str + Mask'!A$2),M164-J164,"")</f>
        <v>0.5357142857142847</v>
      </c>
      <c r="Q164" s="39">
        <f>IF($A164&lt;=LEN('SRSF2 e2 - 2ry Str + Mask'!A$2),N164-K164,"")</f>
        <v>-0.25</v>
      </c>
      <c r="R164" s="39">
        <f>IF($A164&lt;=LEN('SRSF2 e2 - 2ry Str + Mask'!A$2),O164-L164,"")</f>
        <v>0.2857142857142847</v>
      </c>
    </row>
    <row r="165" spans="1:18" ht="44" customHeight="1" x14ac:dyDescent="0.15">
      <c r="A165" s="36">
        <v>164</v>
      </c>
      <c r="B165" s="37" t="str">
        <f>IF($A165&lt;=LEN('SRSF2 e2 - 2ry Str + Mask'!A$2),MID('SRSF2 e2 - 2ry Str + Mask'!A$2,$A165,1),"")</f>
        <v>.</v>
      </c>
      <c r="C165" s="38" t="str">
        <f>IF($A165&lt;=LEN('SRSF2 e2 - 2ry Str + Mask'!B$2),MID('SRSF2 e2 - 2ry Str + Mask'!B$2,$A165,1),"")</f>
        <v>.</v>
      </c>
      <c r="D165" s="38" t="str">
        <f>IF($A165&lt;=LEN('SRSF2 e2 - 2ry Str + Mask'!C$2),MID('SRSF2 e2 - 2ry Str + Mask'!C$2,$A165,1),"")</f>
        <v>.</v>
      </c>
      <c r="E165" s="38" t="str">
        <f t="shared" si="16"/>
        <v>.</v>
      </c>
      <c r="F165" s="38" t="str">
        <f t="shared" si="23"/>
        <v>.......(((((((((((.(((..(((.((..............)).)))...))).))))))))))).........................(((.(((....))).)))........................................(((((((((((..</v>
      </c>
      <c r="G165" s="39">
        <f>IF($A165&lt;=LEN('SRSF2 e2 - 2ry Str + Mask'!A$2),SUMIF('SRSF2 e2 - HSF3.0'!E2:E342,"&lt;="&amp;$A165,'SRSF2 e2 - HSF3.0'!H2:H342)-SUMIF('SRSF2 e2 - HSF3.0'!G2:G342,"&lt;="&amp;$A165,'SRSF2 e2 - HSF3.0'!H2:H342),"")</f>
        <v>0.6964285714285694</v>
      </c>
      <c r="H165" s="39">
        <f>IF($A165&lt;=LEN('SRSF2 e2 - 2ry Str + Mask'!A$2),SUMIF('SRSF2 e2 - HSF3.0'!E2:E342,"&lt;="&amp;$A165,'SRSF2 e2 - HSF3.0'!I2:I342)-SUMIF('SRSF2 e2 - HSF3.0'!G2:G342,"&lt;="&amp;$A165,'SRSF2 e2 - HSF3.0'!I2:I342),"")</f>
        <v>-0.25</v>
      </c>
      <c r="I165" s="39">
        <f>IF($A165&lt;=LEN('SRSF2 e2 - 2ry Str + Mask'!A$2),G165+H165,"")</f>
        <v>0.4464285714285694</v>
      </c>
      <c r="J165" s="39">
        <f t="shared" si="17"/>
        <v>0.6964285714285694</v>
      </c>
      <c r="K165" s="39">
        <f t="shared" si="18"/>
        <v>-0.25</v>
      </c>
      <c r="L165" s="39">
        <f t="shared" si="19"/>
        <v>0.4464285714285694</v>
      </c>
      <c r="M165" s="39">
        <f t="shared" si="20"/>
        <v>0.6964285714285694</v>
      </c>
      <c r="N165" s="39">
        <f t="shared" si="21"/>
        <v>-0.25</v>
      </c>
      <c r="O165" s="39">
        <f t="shared" si="22"/>
        <v>0.4464285714285694</v>
      </c>
      <c r="P165" s="39">
        <f>IF($A165&lt;=LEN('SRSF2 e2 - 2ry Str + Mask'!A$2),M165-J165,"")</f>
        <v>0</v>
      </c>
      <c r="Q165" s="39">
        <f>IF($A165&lt;=LEN('SRSF2 e2 - 2ry Str + Mask'!A$2),N165-K165,"")</f>
        <v>0</v>
      </c>
      <c r="R165" s="39">
        <f>IF($A165&lt;=LEN('SRSF2 e2 - 2ry Str + Mask'!A$2),O165-L165,"")</f>
        <v>0</v>
      </c>
    </row>
    <row r="166" spans="1:18" ht="44" customHeight="1" x14ac:dyDescent="0.15">
      <c r="A166" s="36">
        <v>165</v>
      </c>
      <c r="B166" s="37" t="str">
        <f>IF($A166&lt;=LEN('SRSF2 e2 - 2ry Str + Mask'!A$2),MID('SRSF2 e2 - 2ry Str + Mask'!A$2,$A166,1),"")</f>
        <v>.</v>
      </c>
      <c r="C166" s="38" t="str">
        <f>IF($A166&lt;=LEN('SRSF2 e2 - 2ry Str + Mask'!B$2),MID('SRSF2 e2 - 2ry Str + Mask'!B$2,$A166,1),"")</f>
        <v>.</v>
      </c>
      <c r="D166" s="38" t="str">
        <f>IF($A166&lt;=LEN('SRSF2 e2 - 2ry Str + Mask'!C$2),MID('SRSF2 e2 - 2ry Str + Mask'!C$2,$A166,1),"")</f>
        <v>.</v>
      </c>
      <c r="E166" s="38" t="str">
        <f t="shared" si="16"/>
        <v>.</v>
      </c>
      <c r="F166" s="38" t="str">
        <f t="shared" si="23"/>
        <v>.......(((((((((((.(((..(((.((..............)).)))...))).))))))))))).........................(((.(((....))).)))........................................(((((((((((...</v>
      </c>
      <c r="G166" s="39">
        <f>IF($A166&lt;=LEN('SRSF2 e2 - 2ry Str + Mask'!A$2),SUMIF('SRSF2 e2 - HSF3.0'!E2:E342,"&lt;="&amp;$A166,'SRSF2 e2 - HSF3.0'!H2:H342)-SUMIF('SRSF2 e2 - HSF3.0'!G2:G342,"&lt;="&amp;$A166,'SRSF2 e2 - HSF3.0'!H2:H342),"")</f>
        <v>0.6964285714285694</v>
      </c>
      <c r="H166" s="39">
        <f>IF($A166&lt;=LEN('SRSF2 e2 - 2ry Str + Mask'!A$2),SUMIF('SRSF2 e2 - HSF3.0'!E2:E342,"&lt;="&amp;$A166,'SRSF2 e2 - HSF3.0'!I2:I342)-SUMIF('SRSF2 e2 - HSF3.0'!G2:G342,"&lt;="&amp;$A166,'SRSF2 e2 - HSF3.0'!I2:I342),"")</f>
        <v>-0.125</v>
      </c>
      <c r="I166" s="39">
        <f>IF($A166&lt;=LEN('SRSF2 e2 - 2ry Str + Mask'!A$2),G166+H166,"")</f>
        <v>0.5714285714285694</v>
      </c>
      <c r="J166" s="39">
        <f t="shared" si="17"/>
        <v>0.6964285714285694</v>
      </c>
      <c r="K166" s="39">
        <f t="shared" si="18"/>
        <v>-0.125</v>
      </c>
      <c r="L166" s="39">
        <f t="shared" si="19"/>
        <v>0.5714285714285694</v>
      </c>
      <c r="M166" s="39">
        <f t="shared" si="20"/>
        <v>0.6964285714285694</v>
      </c>
      <c r="N166" s="39">
        <f t="shared" si="21"/>
        <v>-0.125</v>
      </c>
      <c r="O166" s="39">
        <f t="shared" si="22"/>
        <v>0.5714285714285694</v>
      </c>
      <c r="P166" s="39">
        <f>IF($A166&lt;=LEN('SRSF2 e2 - 2ry Str + Mask'!A$2),M166-J166,"")</f>
        <v>0</v>
      </c>
      <c r="Q166" s="39">
        <f>IF($A166&lt;=LEN('SRSF2 e2 - 2ry Str + Mask'!A$2),N166-K166,"")</f>
        <v>0</v>
      </c>
      <c r="R166" s="39">
        <f>IF($A166&lt;=LEN('SRSF2 e2 - 2ry Str + Mask'!A$2),O166-L166,"")</f>
        <v>0</v>
      </c>
    </row>
    <row r="167" spans="1:18" ht="44" customHeight="1" x14ac:dyDescent="0.15">
      <c r="A167" s="36">
        <v>166</v>
      </c>
      <c r="B167" s="37" t="str">
        <f>IF($A167&lt;=LEN('SRSF2 e2 - 2ry Str + Mask'!A$2),MID('SRSF2 e2 - 2ry Str + Mask'!A$2,$A167,1),"")</f>
        <v>.</v>
      </c>
      <c r="C167" s="38" t="str">
        <f>IF($A167&lt;=LEN('SRSF2 e2 - 2ry Str + Mask'!B$2),MID('SRSF2 e2 - 2ry Str + Mask'!B$2,$A167,1),"")</f>
        <v>.</v>
      </c>
      <c r="D167" s="38" t="str">
        <f>IF($A167&lt;=LEN('SRSF2 e2 - 2ry Str + Mask'!C$2),MID('SRSF2 e2 - 2ry Str + Mask'!C$2,$A167,1),"")</f>
        <v>.</v>
      </c>
      <c r="E167" s="38" t="str">
        <f t="shared" si="16"/>
        <v>.</v>
      </c>
      <c r="F167" s="38" t="str">
        <f t="shared" si="23"/>
        <v>.......(((((((((((.(((..(((.((..............)).)))...))).))))))))))).........................(((.(((....))).)))........................................(((((((((((....</v>
      </c>
      <c r="G167" s="39">
        <f>IF($A167&lt;=LEN('SRSF2 e2 - 2ry Str + Mask'!A$2),SUMIF('SRSF2 e2 - HSF3.0'!E2:E342,"&lt;="&amp;$A167,'SRSF2 e2 - HSF3.0'!H2:H342)-SUMIF('SRSF2 e2 - HSF3.0'!G2:G342,"&lt;="&amp;$A167,'SRSF2 e2 - HSF3.0'!H2:H342),"")</f>
        <v>0.5714285714285694</v>
      </c>
      <c r="H167" s="39">
        <f>IF($A167&lt;=LEN('SRSF2 e2 - 2ry Str + Mask'!A$2),SUMIF('SRSF2 e2 - HSF3.0'!E2:E342,"&lt;="&amp;$A167,'SRSF2 e2 - HSF3.0'!I2:I342)-SUMIF('SRSF2 e2 - HSF3.0'!G2:G342,"&lt;="&amp;$A167,'SRSF2 e2 - HSF3.0'!I2:I342),"")</f>
        <v>-0.125</v>
      </c>
      <c r="I167" s="39">
        <f>IF($A167&lt;=LEN('SRSF2 e2 - 2ry Str + Mask'!A$2),G167+H167,"")</f>
        <v>0.4464285714285694</v>
      </c>
      <c r="J167" s="39">
        <f t="shared" si="17"/>
        <v>0.5714285714285694</v>
      </c>
      <c r="K167" s="39">
        <f t="shared" si="18"/>
        <v>-0.125</v>
      </c>
      <c r="L167" s="39">
        <f t="shared" si="19"/>
        <v>0.4464285714285694</v>
      </c>
      <c r="M167" s="39">
        <f t="shared" si="20"/>
        <v>0.5714285714285694</v>
      </c>
      <c r="N167" s="39">
        <f t="shared" si="21"/>
        <v>-0.125</v>
      </c>
      <c r="O167" s="39">
        <f t="shared" si="22"/>
        <v>0.4464285714285694</v>
      </c>
      <c r="P167" s="39">
        <f>IF($A167&lt;=LEN('SRSF2 e2 - 2ry Str + Mask'!A$2),M167-J167,"")</f>
        <v>0</v>
      </c>
      <c r="Q167" s="39">
        <f>IF($A167&lt;=LEN('SRSF2 e2 - 2ry Str + Mask'!A$2),N167-K167,"")</f>
        <v>0</v>
      </c>
      <c r="R167" s="39">
        <f>IF($A167&lt;=LEN('SRSF2 e2 - 2ry Str + Mask'!A$2),O167-L167,"")</f>
        <v>0</v>
      </c>
    </row>
    <row r="168" spans="1:18" ht="44" customHeight="1" x14ac:dyDescent="0.15">
      <c r="A168" s="36">
        <v>167</v>
      </c>
      <c r="B168" s="37" t="str">
        <f>IF($A168&lt;=LEN('SRSF2 e2 - 2ry Str + Mask'!A$2),MID('SRSF2 e2 - 2ry Str + Mask'!A$2,$A168,1),"")</f>
        <v>(</v>
      </c>
      <c r="C168" s="38" t="str">
        <f>IF($A168&lt;=LEN('SRSF2 e2 - 2ry Str + Mask'!B$2),MID('SRSF2 e2 - 2ry Str + Mask'!B$2,$A168,1),"")</f>
        <v>.</v>
      </c>
      <c r="D168" s="38" t="str">
        <f>IF($A168&lt;=LEN('SRSF2 e2 - 2ry Str + Mask'!C$2),MID('SRSF2 e2 - 2ry Str + Mask'!C$2,$A168,1),"")</f>
        <v>.</v>
      </c>
      <c r="E168" s="38" t="str">
        <f t="shared" si="16"/>
        <v>.</v>
      </c>
      <c r="F168" s="38" t="str">
        <f t="shared" si="23"/>
        <v>.......(((((((((((.(((..(((.((..............)).)))...))).))))))))))).........................(((.(((....))).)))........................................(((((((((((.....</v>
      </c>
      <c r="G168" s="39">
        <f>IF($A168&lt;=LEN('SRSF2 e2 - 2ry Str + Mask'!A$2),SUMIF('SRSF2 e2 - HSF3.0'!E2:E342,"&lt;="&amp;$A168,'SRSF2 e2 - HSF3.0'!H2:H342)-SUMIF('SRSF2 e2 - HSF3.0'!G2:G342,"&lt;="&amp;$A168,'SRSF2 e2 - HSF3.0'!H2:H342),"")</f>
        <v>0.5714285714285694</v>
      </c>
      <c r="H168" s="39">
        <f>IF($A168&lt;=LEN('SRSF2 e2 - 2ry Str + Mask'!A$2),SUMIF('SRSF2 e2 - HSF3.0'!E2:E342,"&lt;="&amp;$A168,'SRSF2 e2 - HSF3.0'!I2:I342)-SUMIF('SRSF2 e2 - HSF3.0'!G2:G342,"&lt;="&amp;$A168,'SRSF2 e2 - HSF3.0'!I2:I342),"")</f>
        <v>-0.16666666666666696</v>
      </c>
      <c r="I168" s="39">
        <f>IF($A168&lt;=LEN('SRSF2 e2 - 2ry Str + Mask'!A$2),G168+H168,"")</f>
        <v>0.40476190476190244</v>
      </c>
      <c r="J168" s="39">
        <f t="shared" si="17"/>
        <v>0</v>
      </c>
      <c r="K168" s="39">
        <f t="shared" si="18"/>
        <v>0</v>
      </c>
      <c r="L168" s="39">
        <f t="shared" si="19"/>
        <v>0</v>
      </c>
      <c r="M168" s="39">
        <f t="shared" si="20"/>
        <v>0.5714285714285694</v>
      </c>
      <c r="N168" s="39">
        <f t="shared" si="21"/>
        <v>-0.16666666666666696</v>
      </c>
      <c r="O168" s="39">
        <f t="shared" si="22"/>
        <v>0.40476190476190244</v>
      </c>
      <c r="P168" s="39">
        <f>IF($A168&lt;=LEN('SRSF2 e2 - 2ry Str + Mask'!A$2),M168-J168,"")</f>
        <v>0.5714285714285694</v>
      </c>
      <c r="Q168" s="39">
        <f>IF($A168&lt;=LEN('SRSF2 e2 - 2ry Str + Mask'!A$2),N168-K168,"")</f>
        <v>-0.16666666666666696</v>
      </c>
      <c r="R168" s="39">
        <f>IF($A168&lt;=LEN('SRSF2 e2 - 2ry Str + Mask'!A$2),O168-L168,"")</f>
        <v>0.40476190476190244</v>
      </c>
    </row>
    <row r="169" spans="1:18" ht="44" customHeight="1" x14ac:dyDescent="0.15">
      <c r="A169" s="36">
        <v>168</v>
      </c>
      <c r="B169" s="37" t="str">
        <f>IF($A169&lt;=LEN('SRSF2 e2 - 2ry Str + Mask'!A$2),MID('SRSF2 e2 - 2ry Str + Mask'!A$2,$A169,1),"")</f>
        <v>(</v>
      </c>
      <c r="C169" s="38" t="str">
        <f>IF($A169&lt;=LEN('SRSF2 e2 - 2ry Str + Mask'!B$2),MID('SRSF2 e2 - 2ry Str + Mask'!B$2,$A169,1),"")</f>
        <v>.</v>
      </c>
      <c r="D169" s="38" t="str">
        <f>IF($A169&lt;=LEN('SRSF2 e2 - 2ry Str + Mask'!C$2),MID('SRSF2 e2 - 2ry Str + Mask'!C$2,$A169,1),"")</f>
        <v>.</v>
      </c>
      <c r="E169" s="38" t="str">
        <f t="shared" si="16"/>
        <v>.</v>
      </c>
      <c r="F169" s="38" t="str">
        <f t="shared" si="23"/>
        <v>.......(((((((((((.(((..(((.((..............)).)))...))).))))))))))).........................(((.(((....))).)))........................................(((((((((((......</v>
      </c>
      <c r="G169" s="39">
        <f>IF($A169&lt;=LEN('SRSF2 e2 - 2ry Str + Mask'!A$2),SUMIF('SRSF2 e2 - HSF3.0'!E2:E342,"&lt;="&amp;$A169,'SRSF2 e2 - HSF3.0'!H2:H342)-SUMIF('SRSF2 e2 - HSF3.0'!G2:G342,"&lt;="&amp;$A169,'SRSF2 e2 - HSF3.0'!H2:H342),"")</f>
        <v>0.5714285714285694</v>
      </c>
      <c r="H169" s="39">
        <f>IF($A169&lt;=LEN('SRSF2 e2 - 2ry Str + Mask'!A$2),SUMIF('SRSF2 e2 - HSF3.0'!E2:E342,"&lt;="&amp;$A169,'SRSF2 e2 - HSF3.0'!I2:I342)-SUMIF('SRSF2 e2 - HSF3.0'!G2:G342,"&lt;="&amp;$A169,'SRSF2 e2 - HSF3.0'!I2:I342),"")</f>
        <v>-0.33333333333333393</v>
      </c>
      <c r="I169" s="39">
        <f>IF($A169&lt;=LEN('SRSF2 e2 - 2ry Str + Mask'!A$2),G169+H169,"")</f>
        <v>0.23809523809523547</v>
      </c>
      <c r="J169" s="39">
        <f t="shared" si="17"/>
        <v>0</v>
      </c>
      <c r="K169" s="39">
        <f t="shared" si="18"/>
        <v>0</v>
      </c>
      <c r="L169" s="39">
        <f t="shared" si="19"/>
        <v>0</v>
      </c>
      <c r="M169" s="39">
        <f t="shared" si="20"/>
        <v>0.5714285714285694</v>
      </c>
      <c r="N169" s="39">
        <f t="shared" si="21"/>
        <v>-0.33333333333333393</v>
      </c>
      <c r="O169" s="39">
        <f t="shared" si="22"/>
        <v>0.23809523809523547</v>
      </c>
      <c r="P169" s="39">
        <f>IF($A169&lt;=LEN('SRSF2 e2 - 2ry Str + Mask'!A$2),M169-J169,"")</f>
        <v>0.5714285714285694</v>
      </c>
      <c r="Q169" s="39">
        <f>IF($A169&lt;=LEN('SRSF2 e2 - 2ry Str + Mask'!A$2),N169-K169,"")</f>
        <v>-0.33333333333333393</v>
      </c>
      <c r="R169" s="39">
        <f>IF($A169&lt;=LEN('SRSF2 e2 - 2ry Str + Mask'!A$2),O169-L169,"")</f>
        <v>0.23809523809523547</v>
      </c>
    </row>
    <row r="170" spans="1:18" ht="44" customHeight="1" x14ac:dyDescent="0.15">
      <c r="A170" s="36">
        <v>169</v>
      </c>
      <c r="B170" s="37" t="str">
        <f>IF($A170&lt;=LEN('SRSF2 e2 - 2ry Str + Mask'!A$2),MID('SRSF2 e2 - 2ry Str + Mask'!A$2,$A170,1),"")</f>
        <v>(</v>
      </c>
      <c r="C170" s="38" t="str">
        <f>IF($A170&lt;=LEN('SRSF2 e2 - 2ry Str + Mask'!B$2),MID('SRSF2 e2 - 2ry Str + Mask'!B$2,$A170,1),"")</f>
        <v>.</v>
      </c>
      <c r="D170" s="38" t="str">
        <f>IF($A170&lt;=LEN('SRSF2 e2 - 2ry Str + Mask'!C$2),MID('SRSF2 e2 - 2ry Str + Mask'!C$2,$A170,1),"")</f>
        <v>.</v>
      </c>
      <c r="E170" s="38" t="str">
        <f t="shared" si="16"/>
        <v>.</v>
      </c>
      <c r="F170" s="38" t="str">
        <f t="shared" si="23"/>
        <v>.......(((((((((((.(((..(((.((..............)).)))...))).))))))))))).........................(((.(((....))).)))........................................(((((((((((.......</v>
      </c>
      <c r="G170" s="39">
        <f>IF($A170&lt;=LEN('SRSF2 e2 - 2ry Str + Mask'!A$2),SUMIF('SRSF2 e2 - HSF3.0'!E2:E342,"&lt;="&amp;$A170,'SRSF2 e2 - HSF3.0'!H2:H342)-SUMIF('SRSF2 e2 - HSF3.0'!G2:G342,"&lt;="&amp;$A170,'SRSF2 e2 - HSF3.0'!H2:H342),"")</f>
        <v>0.42857142857142705</v>
      </c>
      <c r="H170" s="39">
        <f>IF($A170&lt;=LEN('SRSF2 e2 - 2ry Str + Mask'!A$2),SUMIF('SRSF2 e2 - HSF3.0'!E2:E342,"&lt;="&amp;$A170,'SRSF2 e2 - HSF3.0'!I2:I342)-SUMIF('SRSF2 e2 - HSF3.0'!G2:G342,"&lt;="&amp;$A170,'SRSF2 e2 - HSF3.0'!I2:I342),"")</f>
        <v>-0.33333333333333393</v>
      </c>
      <c r="I170" s="39">
        <f>IF($A170&lt;=LEN('SRSF2 e2 - 2ry Str + Mask'!A$2),G170+H170,"")</f>
        <v>9.5238095238093123E-2</v>
      </c>
      <c r="J170" s="39">
        <f t="shared" si="17"/>
        <v>0</v>
      </c>
      <c r="K170" s="39">
        <f t="shared" si="18"/>
        <v>0</v>
      </c>
      <c r="L170" s="39">
        <f t="shared" si="19"/>
        <v>0</v>
      </c>
      <c r="M170" s="39">
        <f t="shared" si="20"/>
        <v>0.42857142857142705</v>
      </c>
      <c r="N170" s="39">
        <f t="shared" si="21"/>
        <v>-0.33333333333333393</v>
      </c>
      <c r="O170" s="39">
        <f t="shared" si="22"/>
        <v>9.5238095238093123E-2</v>
      </c>
      <c r="P170" s="39">
        <f>IF($A170&lt;=LEN('SRSF2 e2 - 2ry Str + Mask'!A$2),M170-J170,"")</f>
        <v>0.42857142857142705</v>
      </c>
      <c r="Q170" s="39">
        <f>IF($A170&lt;=LEN('SRSF2 e2 - 2ry Str + Mask'!A$2),N170-K170,"")</f>
        <v>-0.33333333333333393</v>
      </c>
      <c r="R170" s="39">
        <f>IF($A170&lt;=LEN('SRSF2 e2 - 2ry Str + Mask'!A$2),O170-L170,"")</f>
        <v>9.5238095238093123E-2</v>
      </c>
    </row>
    <row r="171" spans="1:18" ht="44" customHeight="1" x14ac:dyDescent="0.15">
      <c r="A171" s="36">
        <v>170</v>
      </c>
      <c r="B171" s="37" t="str">
        <f>IF($A171&lt;=LEN('SRSF2 e2 - 2ry Str + Mask'!A$2),MID('SRSF2 e2 - 2ry Str + Mask'!A$2,$A171,1),"")</f>
        <v>.</v>
      </c>
      <c r="C171" s="38" t="str">
        <f>IF($A171&lt;=LEN('SRSF2 e2 - 2ry Str + Mask'!B$2),MID('SRSF2 e2 - 2ry Str + Mask'!B$2,$A171,1),"")</f>
        <v>.</v>
      </c>
      <c r="D171" s="38" t="str">
        <f>IF($A171&lt;=LEN('SRSF2 e2 - 2ry Str + Mask'!C$2),MID('SRSF2 e2 - 2ry Str + Mask'!C$2,$A171,1),"")</f>
        <v>.</v>
      </c>
      <c r="E171" s="38" t="str">
        <f t="shared" si="16"/>
        <v>.</v>
      </c>
      <c r="F171" s="38" t="str">
        <f t="shared" si="23"/>
        <v>.......(((((((((((.(((..(((.((..............)).)))...))).))))))))))).........................(((.(((....))).)))........................................(((((((((((........</v>
      </c>
      <c r="G171" s="39">
        <f>IF($A171&lt;=LEN('SRSF2 e2 - 2ry Str + Mask'!A$2),SUMIF('SRSF2 e2 - HSF3.0'!E2:E342,"&lt;="&amp;$A171,'SRSF2 e2 - HSF3.0'!H2:H342)-SUMIF('SRSF2 e2 - HSF3.0'!G2:G342,"&lt;="&amp;$A171,'SRSF2 e2 - HSF3.0'!H2:H342),"")</f>
        <v>0.2857142857142847</v>
      </c>
      <c r="H171" s="39">
        <f>IF($A171&lt;=LEN('SRSF2 e2 - 2ry Str + Mask'!A$2),SUMIF('SRSF2 e2 - HSF3.0'!E2:E342,"&lt;="&amp;$A171,'SRSF2 e2 - HSF3.0'!I2:I342)-SUMIF('SRSF2 e2 - HSF3.0'!G2:G342,"&lt;="&amp;$A171,'SRSF2 e2 - HSF3.0'!I2:I342),"")</f>
        <v>-0.33333333333333393</v>
      </c>
      <c r="I171" s="39">
        <f>IF($A171&lt;=LEN('SRSF2 e2 - 2ry Str + Mask'!A$2),G171+H171,"")</f>
        <v>-4.7619047619049226E-2</v>
      </c>
      <c r="J171" s="39">
        <f t="shared" si="17"/>
        <v>0.2857142857142847</v>
      </c>
      <c r="K171" s="39">
        <f t="shared" si="18"/>
        <v>-0.33333333333333393</v>
      </c>
      <c r="L171" s="39">
        <f t="shared" si="19"/>
        <v>-4.7619047619049226E-2</v>
      </c>
      <c r="M171" s="39">
        <f t="shared" si="20"/>
        <v>0.2857142857142847</v>
      </c>
      <c r="N171" s="39">
        <f t="shared" si="21"/>
        <v>-0.33333333333333393</v>
      </c>
      <c r="O171" s="39">
        <f t="shared" si="22"/>
        <v>-4.7619047619049226E-2</v>
      </c>
      <c r="P171" s="39">
        <f>IF($A171&lt;=LEN('SRSF2 e2 - 2ry Str + Mask'!A$2),M171-J171,"")</f>
        <v>0</v>
      </c>
      <c r="Q171" s="39">
        <f>IF($A171&lt;=LEN('SRSF2 e2 - 2ry Str + Mask'!A$2),N171-K171,"")</f>
        <v>0</v>
      </c>
      <c r="R171" s="39">
        <f>IF($A171&lt;=LEN('SRSF2 e2 - 2ry Str + Mask'!A$2),O171-L171,"")</f>
        <v>0</v>
      </c>
    </row>
    <row r="172" spans="1:18" ht="56" customHeight="1" x14ac:dyDescent="0.15">
      <c r="A172" s="36">
        <v>171</v>
      </c>
      <c r="B172" s="37" t="str">
        <f>IF($A172&lt;=LEN('SRSF2 e2 - 2ry Str + Mask'!A$2),MID('SRSF2 e2 - 2ry Str + Mask'!A$2,$A172,1),"")</f>
        <v>.</v>
      </c>
      <c r="C172" s="38" t="str">
        <f>IF($A172&lt;=LEN('SRSF2 e2 - 2ry Str + Mask'!B$2),MID('SRSF2 e2 - 2ry Str + Mask'!B$2,$A172,1),"")</f>
        <v>.</v>
      </c>
      <c r="D172" s="38" t="str">
        <f>IF($A172&lt;=LEN('SRSF2 e2 - 2ry Str + Mask'!C$2),MID('SRSF2 e2 - 2ry Str + Mask'!C$2,$A172,1),"")</f>
        <v>.</v>
      </c>
      <c r="E172" s="38" t="str">
        <f t="shared" si="16"/>
        <v>.</v>
      </c>
      <c r="F172" s="38" t="str">
        <f t="shared" si="23"/>
        <v>.......(((((((((((.(((..(((.((..............)).)))...))).))))))))))).........................(((.(((....))).)))........................................(((((((((((.........</v>
      </c>
      <c r="G172" s="39">
        <f>IF($A172&lt;=LEN('SRSF2 e2 - 2ry Str + Mask'!A$2),SUMIF('SRSF2 e2 - HSF3.0'!E2:E342,"&lt;="&amp;$A172,'SRSF2 e2 - HSF3.0'!H2:H342)-SUMIF('SRSF2 e2 - HSF3.0'!G2:G342,"&lt;="&amp;$A172,'SRSF2 e2 - HSF3.0'!H2:H342),"")</f>
        <v>0</v>
      </c>
      <c r="H172" s="39">
        <f>IF($A172&lt;=LEN('SRSF2 e2 - 2ry Str + Mask'!A$2),SUMIF('SRSF2 e2 - HSF3.0'!E2:E342,"&lt;="&amp;$A172,'SRSF2 e2 - HSF3.0'!I2:I342)-SUMIF('SRSF2 e2 - HSF3.0'!G2:G342,"&lt;="&amp;$A172,'SRSF2 e2 - HSF3.0'!I2:I342),"")</f>
        <v>-0.33333333333333393</v>
      </c>
      <c r="I172" s="39">
        <f>IF($A172&lt;=LEN('SRSF2 e2 - 2ry Str + Mask'!A$2),G172+H172,"")</f>
        <v>-0.33333333333333393</v>
      </c>
      <c r="J172" s="39">
        <f t="shared" si="17"/>
        <v>0</v>
      </c>
      <c r="K172" s="39">
        <f t="shared" si="18"/>
        <v>-0.33333333333333393</v>
      </c>
      <c r="L172" s="39">
        <f t="shared" si="19"/>
        <v>-0.33333333333333393</v>
      </c>
      <c r="M172" s="39">
        <f t="shared" si="20"/>
        <v>0</v>
      </c>
      <c r="N172" s="39">
        <f t="shared" si="21"/>
        <v>-0.33333333333333393</v>
      </c>
      <c r="O172" s="39">
        <f t="shared" si="22"/>
        <v>-0.33333333333333393</v>
      </c>
      <c r="P172" s="39">
        <f>IF($A172&lt;=LEN('SRSF2 e2 - 2ry Str + Mask'!A$2),M172-J172,"")</f>
        <v>0</v>
      </c>
      <c r="Q172" s="39">
        <f>IF($A172&lt;=LEN('SRSF2 e2 - 2ry Str + Mask'!A$2),N172-K172,"")</f>
        <v>0</v>
      </c>
      <c r="R172" s="39">
        <f>IF($A172&lt;=LEN('SRSF2 e2 - 2ry Str + Mask'!A$2),O172-L172,"")</f>
        <v>0</v>
      </c>
    </row>
    <row r="173" spans="1:18" ht="56" customHeight="1" x14ac:dyDescent="0.15">
      <c r="A173" s="36">
        <v>172</v>
      </c>
      <c r="B173" s="37" t="str">
        <f>IF($A173&lt;=LEN('SRSF2 e2 - 2ry Str + Mask'!A$2),MID('SRSF2 e2 - 2ry Str + Mask'!A$2,$A173,1),"")</f>
        <v>.</v>
      </c>
      <c r="C173" s="38" t="str">
        <f>IF($A173&lt;=LEN('SRSF2 e2 - 2ry Str + Mask'!B$2),MID('SRSF2 e2 - 2ry Str + Mask'!B$2,$A173,1),"")</f>
        <v>.</v>
      </c>
      <c r="D173" s="38" t="str">
        <f>IF($A173&lt;=LEN('SRSF2 e2 - 2ry Str + Mask'!C$2),MID('SRSF2 e2 - 2ry Str + Mask'!C$2,$A173,1),"")</f>
        <v>.</v>
      </c>
      <c r="E173" s="38" t="str">
        <f t="shared" si="16"/>
        <v>.</v>
      </c>
      <c r="F173" s="38" t="str">
        <f t="shared" si="23"/>
        <v>.......(((((((((((.(((..(((.((..............)).)))...))).))))))))))).........................(((.(((....))).)))........................................(((((((((((..........</v>
      </c>
      <c r="G173" s="39">
        <f>IF($A173&lt;=LEN('SRSF2 e2 - 2ry Str + Mask'!A$2),SUMIF('SRSF2 e2 - HSF3.0'!E2:E342,"&lt;="&amp;$A173,'SRSF2 e2 - HSF3.0'!H2:H342)-SUMIF('SRSF2 e2 - HSF3.0'!G2:G342,"&lt;="&amp;$A173,'SRSF2 e2 - HSF3.0'!H2:H342),"")</f>
        <v>0</v>
      </c>
      <c r="H173" s="39">
        <f>IF($A173&lt;=LEN('SRSF2 e2 - 2ry Str + Mask'!A$2),SUMIF('SRSF2 e2 - HSF3.0'!E2:E342,"&lt;="&amp;$A173,'SRSF2 e2 - HSF3.0'!I2:I342)-SUMIF('SRSF2 e2 - HSF3.0'!G2:G342,"&lt;="&amp;$A173,'SRSF2 e2 - HSF3.0'!I2:I342),"")</f>
        <v>-0.33333333333333393</v>
      </c>
      <c r="I173" s="39">
        <f>IF($A173&lt;=LEN('SRSF2 e2 - 2ry Str + Mask'!A$2),G173+H173,"")</f>
        <v>-0.33333333333333393</v>
      </c>
      <c r="J173" s="39">
        <f t="shared" si="17"/>
        <v>0</v>
      </c>
      <c r="K173" s="39">
        <f t="shared" si="18"/>
        <v>-0.33333333333333393</v>
      </c>
      <c r="L173" s="39">
        <f t="shared" si="19"/>
        <v>-0.33333333333333393</v>
      </c>
      <c r="M173" s="39">
        <f t="shared" si="20"/>
        <v>0</v>
      </c>
      <c r="N173" s="39">
        <f t="shared" si="21"/>
        <v>-0.33333333333333393</v>
      </c>
      <c r="O173" s="39">
        <f t="shared" si="22"/>
        <v>-0.33333333333333393</v>
      </c>
      <c r="P173" s="39">
        <f>IF($A173&lt;=LEN('SRSF2 e2 - 2ry Str + Mask'!A$2),M173-J173,"")</f>
        <v>0</v>
      </c>
      <c r="Q173" s="39">
        <f>IF($A173&lt;=LEN('SRSF2 e2 - 2ry Str + Mask'!A$2),N173-K173,"")</f>
        <v>0</v>
      </c>
      <c r="R173" s="39">
        <f>IF($A173&lt;=LEN('SRSF2 e2 - 2ry Str + Mask'!A$2),O173-L173,"")</f>
        <v>0</v>
      </c>
    </row>
    <row r="174" spans="1:18" ht="56" customHeight="1" x14ac:dyDescent="0.15">
      <c r="A174" s="36">
        <v>173</v>
      </c>
      <c r="B174" s="37" t="str">
        <f>IF($A174&lt;=LEN('SRSF2 e2 - 2ry Str + Mask'!A$2),MID('SRSF2 e2 - 2ry Str + Mask'!A$2,$A174,1),"")</f>
        <v>.</v>
      </c>
      <c r="C174" s="38" t="str">
        <f>IF($A174&lt;=LEN('SRSF2 e2 - 2ry Str + Mask'!B$2),MID('SRSF2 e2 - 2ry Str + Mask'!B$2,$A174,1),"")</f>
        <v>.</v>
      </c>
      <c r="D174" s="38" t="str">
        <f>IF($A174&lt;=LEN('SRSF2 e2 - 2ry Str + Mask'!C$2),MID('SRSF2 e2 - 2ry Str + Mask'!C$2,$A174,1),"")</f>
        <v>.</v>
      </c>
      <c r="E174" s="38" t="str">
        <f t="shared" si="16"/>
        <v>.</v>
      </c>
      <c r="F174" s="38" t="str">
        <f t="shared" si="23"/>
        <v>.......(((((((((((.(((..(((.((..............)).)))...))).))))))))))).........................(((.(((....))).)))........................................(((((((((((...........</v>
      </c>
      <c r="G174" s="39">
        <f>IF($A174&lt;=LEN('SRSF2 e2 - 2ry Str + Mask'!A$2),SUMIF('SRSF2 e2 - HSF3.0'!E2:E342,"&lt;="&amp;$A174,'SRSF2 e2 - HSF3.0'!H2:H342)-SUMIF('SRSF2 e2 - HSF3.0'!G2:G342,"&lt;="&amp;$A174,'SRSF2 e2 - HSF3.0'!H2:H342),"")</f>
        <v>0</v>
      </c>
      <c r="H174" s="39">
        <f>IF($A174&lt;=LEN('SRSF2 e2 - 2ry Str + Mask'!A$2),SUMIF('SRSF2 e2 - HSF3.0'!E2:E342,"&lt;="&amp;$A174,'SRSF2 e2 - HSF3.0'!I2:I342)-SUMIF('SRSF2 e2 - HSF3.0'!G2:G342,"&lt;="&amp;$A174,'SRSF2 e2 - HSF3.0'!I2:I342),"")</f>
        <v>-0.16666666666666696</v>
      </c>
      <c r="I174" s="39">
        <f>IF($A174&lt;=LEN('SRSF2 e2 - 2ry Str + Mask'!A$2),G174+H174,"")</f>
        <v>-0.16666666666666696</v>
      </c>
      <c r="J174" s="39">
        <f t="shared" si="17"/>
        <v>0</v>
      </c>
      <c r="K174" s="39">
        <f t="shared" si="18"/>
        <v>-0.16666666666666696</v>
      </c>
      <c r="L174" s="39">
        <f t="shared" si="19"/>
        <v>-0.16666666666666696</v>
      </c>
      <c r="M174" s="39">
        <f t="shared" si="20"/>
        <v>0</v>
      </c>
      <c r="N174" s="39">
        <f t="shared" si="21"/>
        <v>-0.16666666666666696</v>
      </c>
      <c r="O174" s="39">
        <f t="shared" si="22"/>
        <v>-0.16666666666666696</v>
      </c>
      <c r="P174" s="39">
        <f>IF($A174&lt;=LEN('SRSF2 e2 - 2ry Str + Mask'!A$2),M174-J174,"")</f>
        <v>0</v>
      </c>
      <c r="Q174" s="39">
        <f>IF($A174&lt;=LEN('SRSF2 e2 - 2ry Str + Mask'!A$2),N174-K174,"")</f>
        <v>0</v>
      </c>
      <c r="R174" s="39">
        <f>IF($A174&lt;=LEN('SRSF2 e2 - 2ry Str + Mask'!A$2),O174-L174,"")</f>
        <v>0</v>
      </c>
    </row>
    <row r="175" spans="1:18" ht="56" customHeight="1" x14ac:dyDescent="0.15">
      <c r="A175" s="36">
        <v>174</v>
      </c>
      <c r="B175" s="37" t="str">
        <f>IF($A175&lt;=LEN('SRSF2 e2 - 2ry Str + Mask'!A$2),MID('SRSF2 e2 - 2ry Str + Mask'!A$2,$A175,1),"")</f>
        <v>)</v>
      </c>
      <c r="C175" s="38" t="str">
        <f>IF($A175&lt;=LEN('SRSF2 e2 - 2ry Str + Mask'!B$2),MID('SRSF2 e2 - 2ry Str + Mask'!B$2,$A175,1),"")</f>
        <v>.</v>
      </c>
      <c r="D175" s="38" t="str">
        <f>IF($A175&lt;=LEN('SRSF2 e2 - 2ry Str + Mask'!C$2),MID('SRSF2 e2 - 2ry Str + Mask'!C$2,$A175,1),"")</f>
        <v>.</v>
      </c>
      <c r="E175" s="38" t="str">
        <f t="shared" si="16"/>
        <v>.</v>
      </c>
      <c r="F175" s="38" t="str">
        <f t="shared" si="23"/>
        <v>.......(((((((((((.(((..(((.((..............)).)))...))).))))))))))).........................(((.(((....))).)))........................................(((((((((((............</v>
      </c>
      <c r="G175" s="39">
        <f>IF($A175&lt;=LEN('SRSF2 e2 - 2ry Str + Mask'!A$2),SUMIF('SRSF2 e2 - HSF3.0'!E2:E342,"&lt;="&amp;$A175,'SRSF2 e2 - HSF3.0'!H2:H342)-SUMIF('SRSF2 e2 - HSF3.0'!G2:G342,"&lt;="&amp;$A175,'SRSF2 e2 - HSF3.0'!H2:H342),"")</f>
        <v>0</v>
      </c>
      <c r="H175" s="39">
        <f>IF($A175&lt;=LEN('SRSF2 e2 - 2ry Str + Mask'!A$2),SUMIF('SRSF2 e2 - HSF3.0'!E2:E342,"&lt;="&amp;$A175,'SRSF2 e2 - HSF3.0'!I2:I342)-SUMIF('SRSF2 e2 - HSF3.0'!G2:G342,"&lt;="&amp;$A175,'SRSF2 e2 - HSF3.0'!I2:I342),"")</f>
        <v>0</v>
      </c>
      <c r="I175" s="39">
        <f>IF($A175&lt;=LEN('SRSF2 e2 - 2ry Str + Mask'!A$2),G175+H175,"")</f>
        <v>0</v>
      </c>
      <c r="J175" s="39">
        <f t="shared" si="17"/>
        <v>0</v>
      </c>
      <c r="K175" s="39">
        <f t="shared" si="18"/>
        <v>0</v>
      </c>
      <c r="L175" s="39">
        <f t="shared" si="19"/>
        <v>0</v>
      </c>
      <c r="M175" s="39">
        <f t="shared" si="20"/>
        <v>0</v>
      </c>
      <c r="N175" s="39">
        <f t="shared" si="21"/>
        <v>0</v>
      </c>
      <c r="O175" s="39">
        <f t="shared" si="22"/>
        <v>0</v>
      </c>
      <c r="P175" s="39">
        <f>IF($A175&lt;=LEN('SRSF2 e2 - 2ry Str + Mask'!A$2),M175-J175,"")</f>
        <v>0</v>
      </c>
      <c r="Q175" s="39">
        <f>IF($A175&lt;=LEN('SRSF2 e2 - 2ry Str + Mask'!A$2),N175-K175,"")</f>
        <v>0</v>
      </c>
      <c r="R175" s="39">
        <f>IF($A175&lt;=LEN('SRSF2 e2 - 2ry Str + Mask'!A$2),O175-L175,"")</f>
        <v>0</v>
      </c>
    </row>
    <row r="176" spans="1:18" ht="56" customHeight="1" x14ac:dyDescent="0.15">
      <c r="A176" s="36">
        <v>175</v>
      </c>
      <c r="B176" s="37" t="str">
        <f>IF($A176&lt;=LEN('SRSF2 e2 - 2ry Str + Mask'!A$2),MID('SRSF2 e2 - 2ry Str + Mask'!A$2,$A176,1),"")</f>
        <v>)</v>
      </c>
      <c r="C176" s="38" t="str">
        <f>IF($A176&lt;=LEN('SRSF2 e2 - 2ry Str + Mask'!B$2),MID('SRSF2 e2 - 2ry Str + Mask'!B$2,$A176,1),"")</f>
        <v>.</v>
      </c>
      <c r="D176" s="38" t="str">
        <f>IF($A176&lt;=LEN('SRSF2 e2 - 2ry Str + Mask'!C$2),MID('SRSF2 e2 - 2ry Str + Mask'!C$2,$A176,1),"")</f>
        <v>.</v>
      </c>
      <c r="E176" s="38" t="str">
        <f t="shared" si="16"/>
        <v>.</v>
      </c>
      <c r="F176" s="38" t="str">
        <f t="shared" si="23"/>
        <v>.......(((((((((((.(((..(((.((..............)).)))...))).))))))))))).........................(((.(((....))).)))........................................(((((((((((.............</v>
      </c>
      <c r="G176" s="39">
        <f>IF($A176&lt;=LEN('SRSF2 e2 - 2ry Str + Mask'!A$2),SUMIF('SRSF2 e2 - HSF3.0'!E2:E342,"&lt;="&amp;$A176,'SRSF2 e2 - HSF3.0'!H2:H342)-SUMIF('SRSF2 e2 - HSF3.0'!G2:G342,"&lt;="&amp;$A176,'SRSF2 e2 - HSF3.0'!H2:H342),"")</f>
        <v>0</v>
      </c>
      <c r="H176" s="39">
        <f>IF($A176&lt;=LEN('SRSF2 e2 - 2ry Str + Mask'!A$2),SUMIF('SRSF2 e2 - HSF3.0'!E2:E342,"&lt;="&amp;$A176,'SRSF2 e2 - HSF3.0'!I2:I342)-SUMIF('SRSF2 e2 - HSF3.0'!G2:G342,"&lt;="&amp;$A176,'SRSF2 e2 - HSF3.0'!I2:I342),"")</f>
        <v>0</v>
      </c>
      <c r="I176" s="39">
        <f>IF($A176&lt;=LEN('SRSF2 e2 - 2ry Str + Mask'!A$2),G176+H176,"")</f>
        <v>0</v>
      </c>
      <c r="J176" s="39">
        <f t="shared" si="17"/>
        <v>0</v>
      </c>
      <c r="K176" s="39">
        <f t="shared" si="18"/>
        <v>0</v>
      </c>
      <c r="L176" s="39">
        <f t="shared" si="19"/>
        <v>0</v>
      </c>
      <c r="M176" s="39">
        <f t="shared" si="20"/>
        <v>0</v>
      </c>
      <c r="N176" s="39">
        <f t="shared" si="21"/>
        <v>0</v>
      </c>
      <c r="O176" s="39">
        <f t="shared" si="22"/>
        <v>0</v>
      </c>
      <c r="P176" s="39">
        <f>IF($A176&lt;=LEN('SRSF2 e2 - 2ry Str + Mask'!A$2),M176-J176,"")</f>
        <v>0</v>
      </c>
      <c r="Q176" s="39">
        <f>IF($A176&lt;=LEN('SRSF2 e2 - 2ry Str + Mask'!A$2),N176-K176,"")</f>
        <v>0</v>
      </c>
      <c r="R176" s="39">
        <f>IF($A176&lt;=LEN('SRSF2 e2 - 2ry Str + Mask'!A$2),O176-L176,"")</f>
        <v>0</v>
      </c>
    </row>
    <row r="177" spans="1:18" ht="56" customHeight="1" x14ac:dyDescent="0.15">
      <c r="A177" s="36">
        <v>176</v>
      </c>
      <c r="B177" s="37" t="str">
        <f>IF($A177&lt;=LEN('SRSF2 e2 - 2ry Str + Mask'!A$2),MID('SRSF2 e2 - 2ry Str + Mask'!A$2,$A177,1),"")</f>
        <v>)</v>
      </c>
      <c r="C177" s="38" t="str">
        <f>IF($A177&lt;=LEN('SRSF2 e2 - 2ry Str + Mask'!B$2),MID('SRSF2 e2 - 2ry Str + Mask'!B$2,$A177,1),"")</f>
        <v>.</v>
      </c>
      <c r="D177" s="38" t="str">
        <f>IF($A177&lt;=LEN('SRSF2 e2 - 2ry Str + Mask'!C$2),MID('SRSF2 e2 - 2ry Str + Mask'!C$2,$A177,1),"")</f>
        <v>.</v>
      </c>
      <c r="E177" s="38" t="str">
        <f t="shared" si="16"/>
        <v>.</v>
      </c>
      <c r="F177" s="38" t="str">
        <f t="shared" si="23"/>
        <v>.......(((((((((((.(((..(((.((..............)).)))...))).))))))))))).........................(((.(((....))).)))........................................(((((((((((..............</v>
      </c>
      <c r="G177" s="39">
        <f>IF($A177&lt;=LEN('SRSF2 e2 - 2ry Str + Mask'!A$2),SUMIF('SRSF2 e2 - HSF3.0'!E2:E342,"&lt;="&amp;$A177,'SRSF2 e2 - HSF3.0'!H2:H342)-SUMIF('SRSF2 e2 - HSF3.0'!G2:G342,"&lt;="&amp;$A177,'SRSF2 e2 - HSF3.0'!H2:H342),"")</f>
        <v>0</v>
      </c>
      <c r="H177" s="39">
        <f>IF($A177&lt;=LEN('SRSF2 e2 - 2ry Str + Mask'!A$2),SUMIF('SRSF2 e2 - HSF3.0'!E2:E342,"&lt;="&amp;$A177,'SRSF2 e2 - HSF3.0'!I2:I342)-SUMIF('SRSF2 e2 - HSF3.0'!G2:G342,"&lt;="&amp;$A177,'SRSF2 e2 - HSF3.0'!I2:I342),"")</f>
        <v>0</v>
      </c>
      <c r="I177" s="39">
        <f>IF($A177&lt;=LEN('SRSF2 e2 - 2ry Str + Mask'!A$2),G177+H177,"")</f>
        <v>0</v>
      </c>
      <c r="J177" s="39">
        <f t="shared" si="17"/>
        <v>0</v>
      </c>
      <c r="K177" s="39">
        <f t="shared" si="18"/>
        <v>0</v>
      </c>
      <c r="L177" s="39">
        <f t="shared" si="19"/>
        <v>0</v>
      </c>
      <c r="M177" s="39">
        <f t="shared" si="20"/>
        <v>0</v>
      </c>
      <c r="N177" s="39">
        <f t="shared" si="21"/>
        <v>0</v>
      </c>
      <c r="O177" s="39">
        <f t="shared" si="22"/>
        <v>0</v>
      </c>
      <c r="P177" s="39">
        <f>IF($A177&lt;=LEN('SRSF2 e2 - 2ry Str + Mask'!A$2),M177-J177,"")</f>
        <v>0</v>
      </c>
      <c r="Q177" s="39">
        <f>IF($A177&lt;=LEN('SRSF2 e2 - 2ry Str + Mask'!A$2),N177-K177,"")</f>
        <v>0</v>
      </c>
      <c r="R177" s="39">
        <f>IF($A177&lt;=LEN('SRSF2 e2 - 2ry Str + Mask'!A$2),O177-L177,"")</f>
        <v>0</v>
      </c>
    </row>
    <row r="178" spans="1:18" ht="56" customHeight="1" x14ac:dyDescent="0.15">
      <c r="A178" s="36">
        <v>177</v>
      </c>
      <c r="B178" s="37" t="str">
        <f>IF($A178&lt;=LEN('SRSF2 e2 - 2ry Str + Mask'!A$2),MID('SRSF2 e2 - 2ry Str + Mask'!A$2,$A178,1),"")</f>
        <v>.</v>
      </c>
      <c r="C178" s="38" t="str">
        <f>IF($A178&lt;=LEN('SRSF2 e2 - 2ry Str + Mask'!B$2),MID('SRSF2 e2 - 2ry Str + Mask'!B$2,$A178,1),"")</f>
        <v>.</v>
      </c>
      <c r="D178" s="38" t="str">
        <f>IF($A178&lt;=LEN('SRSF2 e2 - 2ry Str + Mask'!C$2),MID('SRSF2 e2 - 2ry Str + Mask'!C$2,$A178,1),"")</f>
        <v>.</v>
      </c>
      <c r="E178" s="38" t="str">
        <f t="shared" si="16"/>
        <v>.</v>
      </c>
      <c r="F178" s="38" t="str">
        <f t="shared" si="23"/>
        <v>.......(((((((((((.(((..(((.((..............)).)))...))).))))))))))).........................(((.(((....))).)))........................................(((((((((((...............</v>
      </c>
      <c r="G178" s="39">
        <f>IF($A178&lt;=LEN('SRSF2 e2 - 2ry Str + Mask'!A$2),SUMIF('SRSF2 e2 - HSF3.0'!E2:E342,"&lt;="&amp;$A178,'SRSF2 e2 - HSF3.0'!H2:H342)-SUMIF('SRSF2 e2 - HSF3.0'!G2:G342,"&lt;="&amp;$A178,'SRSF2 e2 - HSF3.0'!H2:H342),"")</f>
        <v>0</v>
      </c>
      <c r="H178" s="39">
        <f>IF($A178&lt;=LEN('SRSF2 e2 - 2ry Str + Mask'!A$2),SUMIF('SRSF2 e2 - HSF3.0'!E2:E342,"&lt;="&amp;$A178,'SRSF2 e2 - HSF3.0'!I2:I342)-SUMIF('SRSF2 e2 - HSF3.0'!G2:G342,"&lt;="&amp;$A178,'SRSF2 e2 - HSF3.0'!I2:I342),"")</f>
        <v>0</v>
      </c>
      <c r="I178" s="39">
        <f>IF($A178&lt;=LEN('SRSF2 e2 - 2ry Str + Mask'!A$2),G178+H178,"")</f>
        <v>0</v>
      </c>
      <c r="J178" s="39">
        <f t="shared" si="17"/>
        <v>0</v>
      </c>
      <c r="K178" s="39">
        <f t="shared" si="18"/>
        <v>0</v>
      </c>
      <c r="L178" s="39">
        <f t="shared" si="19"/>
        <v>0</v>
      </c>
      <c r="M178" s="39">
        <f t="shared" si="20"/>
        <v>0</v>
      </c>
      <c r="N178" s="39">
        <f t="shared" si="21"/>
        <v>0</v>
      </c>
      <c r="O178" s="39">
        <f t="shared" si="22"/>
        <v>0</v>
      </c>
      <c r="P178" s="39">
        <f>IF($A178&lt;=LEN('SRSF2 e2 - 2ry Str + Mask'!A$2),M178-J178,"")</f>
        <v>0</v>
      </c>
      <c r="Q178" s="39">
        <f>IF($A178&lt;=LEN('SRSF2 e2 - 2ry Str + Mask'!A$2),N178-K178,"")</f>
        <v>0</v>
      </c>
      <c r="R178" s="39">
        <f>IF($A178&lt;=LEN('SRSF2 e2 - 2ry Str + Mask'!A$2),O178-L178,"")</f>
        <v>0</v>
      </c>
    </row>
    <row r="179" spans="1:18" ht="56" customHeight="1" x14ac:dyDescent="0.15">
      <c r="A179" s="36">
        <v>178</v>
      </c>
      <c r="B179" s="37" t="str">
        <f>IF($A179&lt;=LEN('SRSF2 e2 - 2ry Str + Mask'!A$2),MID('SRSF2 e2 - 2ry Str + Mask'!A$2,$A179,1),"")</f>
        <v>.</v>
      </c>
      <c r="C179" s="38" t="str">
        <f>IF($A179&lt;=LEN('SRSF2 e2 - 2ry Str + Mask'!B$2),MID('SRSF2 e2 - 2ry Str + Mask'!B$2,$A179,1),"")</f>
        <v>.</v>
      </c>
      <c r="D179" s="38" t="str">
        <f>IF($A179&lt;=LEN('SRSF2 e2 - 2ry Str + Mask'!C$2),MID('SRSF2 e2 - 2ry Str + Mask'!C$2,$A179,1),"")</f>
        <v>.</v>
      </c>
      <c r="E179" s="38" t="str">
        <f t="shared" si="16"/>
        <v>.</v>
      </c>
      <c r="F179" s="38" t="str">
        <f t="shared" si="23"/>
        <v>.......(((((((((((.(((..(((.((..............)).)))...))).))))))))))).........................(((.(((....))).)))........................................(((((((((((................</v>
      </c>
      <c r="G179" s="39">
        <f>IF($A179&lt;=LEN('SRSF2 e2 - 2ry Str + Mask'!A$2),SUMIF('SRSF2 e2 - HSF3.0'!E2:E342,"&lt;="&amp;$A179,'SRSF2 e2 - HSF3.0'!H2:H342)-SUMIF('SRSF2 e2 - HSF3.0'!G2:G342,"&lt;="&amp;$A179,'SRSF2 e2 - HSF3.0'!H2:H342),"")</f>
        <v>0</v>
      </c>
      <c r="H179" s="39">
        <f>IF($A179&lt;=LEN('SRSF2 e2 - 2ry Str + Mask'!A$2),SUMIF('SRSF2 e2 - HSF3.0'!E2:E342,"&lt;="&amp;$A179,'SRSF2 e2 - HSF3.0'!I2:I342)-SUMIF('SRSF2 e2 - HSF3.0'!G2:G342,"&lt;="&amp;$A179,'SRSF2 e2 - HSF3.0'!I2:I342),"")</f>
        <v>0</v>
      </c>
      <c r="I179" s="39">
        <f>IF($A179&lt;=LEN('SRSF2 e2 - 2ry Str + Mask'!A$2),G179+H179,"")</f>
        <v>0</v>
      </c>
      <c r="J179" s="39">
        <f t="shared" si="17"/>
        <v>0</v>
      </c>
      <c r="K179" s="39">
        <f t="shared" si="18"/>
        <v>0</v>
      </c>
      <c r="L179" s="39">
        <f t="shared" si="19"/>
        <v>0</v>
      </c>
      <c r="M179" s="39">
        <f t="shared" si="20"/>
        <v>0</v>
      </c>
      <c r="N179" s="39">
        <f t="shared" si="21"/>
        <v>0</v>
      </c>
      <c r="O179" s="39">
        <f t="shared" si="22"/>
        <v>0</v>
      </c>
      <c r="P179" s="39">
        <f>IF($A179&lt;=LEN('SRSF2 e2 - 2ry Str + Mask'!A$2),M179-J179,"")</f>
        <v>0</v>
      </c>
      <c r="Q179" s="39">
        <f>IF($A179&lt;=LEN('SRSF2 e2 - 2ry Str + Mask'!A$2),N179-K179,"")</f>
        <v>0</v>
      </c>
      <c r="R179" s="39">
        <f>IF($A179&lt;=LEN('SRSF2 e2 - 2ry Str + Mask'!A$2),O179-L179,"")</f>
        <v>0</v>
      </c>
    </row>
    <row r="180" spans="1:18" ht="56" customHeight="1" x14ac:dyDescent="0.15">
      <c r="A180" s="36">
        <v>179</v>
      </c>
      <c r="B180" s="37" t="str">
        <f>IF($A180&lt;=LEN('SRSF2 e2 - 2ry Str + Mask'!A$2),MID('SRSF2 e2 - 2ry Str + Mask'!A$2,$A180,1),"")</f>
        <v>.</v>
      </c>
      <c r="C180" s="38" t="str">
        <f>IF($A180&lt;=LEN('SRSF2 e2 - 2ry Str + Mask'!B$2),MID('SRSF2 e2 - 2ry Str + Mask'!B$2,$A180,1),"")</f>
        <v>.</v>
      </c>
      <c r="D180" s="38" t="str">
        <f>IF($A180&lt;=LEN('SRSF2 e2 - 2ry Str + Mask'!C$2),MID('SRSF2 e2 - 2ry Str + Mask'!C$2,$A180,1),"")</f>
        <v>.</v>
      </c>
      <c r="E180" s="38" t="str">
        <f t="shared" si="16"/>
        <v>.</v>
      </c>
      <c r="F180" s="38" t="str">
        <f t="shared" si="23"/>
        <v>.......(((((((((((.(((..(((.((..............)).)))...))).))))))))))).........................(((.(((....))).)))........................................(((((((((((.................</v>
      </c>
      <c r="G180" s="39">
        <f>IF($A180&lt;=LEN('SRSF2 e2 - 2ry Str + Mask'!A$2),SUMIF('SRSF2 e2 - HSF3.0'!E2:E342,"&lt;="&amp;$A180,'SRSF2 e2 - HSF3.0'!H2:H342)-SUMIF('SRSF2 e2 - HSF3.0'!G2:G342,"&lt;="&amp;$A180,'SRSF2 e2 - HSF3.0'!H2:H342),"")</f>
        <v>0</v>
      </c>
      <c r="H180" s="39">
        <f>IF($A180&lt;=LEN('SRSF2 e2 - 2ry Str + Mask'!A$2),SUMIF('SRSF2 e2 - HSF3.0'!E2:E342,"&lt;="&amp;$A180,'SRSF2 e2 - HSF3.0'!I2:I342)-SUMIF('SRSF2 e2 - HSF3.0'!G2:G342,"&lt;="&amp;$A180,'SRSF2 e2 - HSF3.0'!I2:I342),"")</f>
        <v>0</v>
      </c>
      <c r="I180" s="39">
        <f>IF($A180&lt;=LEN('SRSF2 e2 - 2ry Str + Mask'!A$2),G180+H180,"")</f>
        <v>0</v>
      </c>
      <c r="J180" s="39">
        <f t="shared" si="17"/>
        <v>0</v>
      </c>
      <c r="K180" s="39">
        <f t="shared" si="18"/>
        <v>0</v>
      </c>
      <c r="L180" s="39">
        <f t="shared" si="19"/>
        <v>0</v>
      </c>
      <c r="M180" s="39">
        <f t="shared" si="20"/>
        <v>0</v>
      </c>
      <c r="N180" s="39">
        <f t="shared" si="21"/>
        <v>0</v>
      </c>
      <c r="O180" s="39">
        <f t="shared" si="22"/>
        <v>0</v>
      </c>
      <c r="P180" s="39">
        <f>IF($A180&lt;=LEN('SRSF2 e2 - 2ry Str + Mask'!A$2),M180-J180,"")</f>
        <v>0</v>
      </c>
      <c r="Q180" s="39">
        <f>IF($A180&lt;=LEN('SRSF2 e2 - 2ry Str + Mask'!A$2),N180-K180,"")</f>
        <v>0</v>
      </c>
      <c r="R180" s="39">
        <f>IF($A180&lt;=LEN('SRSF2 e2 - 2ry Str + Mask'!A$2),O180-L180,"")</f>
        <v>0</v>
      </c>
    </row>
    <row r="181" spans="1:18" ht="56" customHeight="1" x14ac:dyDescent="0.15">
      <c r="A181" s="36">
        <v>180</v>
      </c>
      <c r="B181" s="37" t="str">
        <f>IF($A181&lt;=LEN('SRSF2 e2 - 2ry Str + Mask'!A$2),MID('SRSF2 e2 - 2ry Str + Mask'!A$2,$A181,1),"")</f>
        <v>)</v>
      </c>
      <c r="C181" s="38" t="str">
        <f>IF($A181&lt;=LEN('SRSF2 e2 - 2ry Str + Mask'!B$2),MID('SRSF2 e2 - 2ry Str + Mask'!B$2,$A181,1),"")</f>
        <v>.</v>
      </c>
      <c r="D181" s="38" t="str">
        <f>IF($A181&lt;=LEN('SRSF2 e2 - 2ry Str + Mask'!C$2),MID('SRSF2 e2 - 2ry Str + Mask'!C$2,$A181,1),"")</f>
        <v>.</v>
      </c>
      <c r="E181" s="38" t="str">
        <f t="shared" si="16"/>
        <v>.</v>
      </c>
      <c r="F181" s="38" t="str">
        <f t="shared" si="23"/>
        <v>.......(((((((((((.(((..(((.((..............)).)))...))).))))))))))).........................(((.(((....))).)))........................................(((((((((((..................</v>
      </c>
      <c r="G181" s="39">
        <f>IF($A181&lt;=LEN('SRSF2 e2 - 2ry Str + Mask'!A$2),SUMIF('SRSF2 e2 - HSF3.0'!E2:E342,"&lt;="&amp;$A181,'SRSF2 e2 - HSF3.0'!H2:H342)-SUMIF('SRSF2 e2 - HSF3.0'!G2:G342,"&lt;="&amp;$A181,'SRSF2 e2 - HSF3.0'!H2:H342),"")</f>
        <v>0.2857142857142847</v>
      </c>
      <c r="H181" s="39">
        <f>IF($A181&lt;=LEN('SRSF2 e2 - 2ry Str + Mask'!A$2),SUMIF('SRSF2 e2 - HSF3.0'!E2:E342,"&lt;="&amp;$A181,'SRSF2 e2 - HSF3.0'!I2:I342)-SUMIF('SRSF2 e2 - HSF3.0'!G2:G342,"&lt;="&amp;$A181,'SRSF2 e2 - HSF3.0'!I2:I342),"")</f>
        <v>0</v>
      </c>
      <c r="I181" s="39">
        <f>IF($A181&lt;=LEN('SRSF2 e2 - 2ry Str + Mask'!A$2),G181+H181,"")</f>
        <v>0.2857142857142847</v>
      </c>
      <c r="J181" s="39">
        <f t="shared" si="17"/>
        <v>0</v>
      </c>
      <c r="K181" s="39">
        <f t="shared" si="18"/>
        <v>0</v>
      </c>
      <c r="L181" s="39">
        <f t="shared" si="19"/>
        <v>0</v>
      </c>
      <c r="M181" s="39">
        <f t="shared" si="20"/>
        <v>0.2857142857142847</v>
      </c>
      <c r="N181" s="39">
        <f t="shared" si="21"/>
        <v>0</v>
      </c>
      <c r="O181" s="39">
        <f t="shared" si="22"/>
        <v>0.2857142857142847</v>
      </c>
      <c r="P181" s="39">
        <f>IF($A181&lt;=LEN('SRSF2 e2 - 2ry Str + Mask'!A$2),M181-J181,"")</f>
        <v>0.2857142857142847</v>
      </c>
      <c r="Q181" s="39">
        <f>IF($A181&lt;=LEN('SRSF2 e2 - 2ry Str + Mask'!A$2),N181-K181,"")</f>
        <v>0</v>
      </c>
      <c r="R181" s="39">
        <f>IF($A181&lt;=LEN('SRSF2 e2 - 2ry Str + Mask'!A$2),O181-L181,"")</f>
        <v>0.2857142857142847</v>
      </c>
    </row>
    <row r="182" spans="1:18" ht="56" customHeight="1" x14ac:dyDescent="0.15">
      <c r="A182" s="36">
        <v>181</v>
      </c>
      <c r="B182" s="37" t="str">
        <f>IF($A182&lt;=LEN('SRSF2 e2 - 2ry Str + Mask'!A$2),MID('SRSF2 e2 - 2ry Str + Mask'!A$2,$A182,1),"")</f>
        <v>)</v>
      </c>
      <c r="C182" s="38" t="str">
        <f>IF($A182&lt;=LEN('SRSF2 e2 - 2ry Str + Mask'!B$2),MID('SRSF2 e2 - 2ry Str + Mask'!B$2,$A182,1),"")</f>
        <v>.</v>
      </c>
      <c r="D182" s="38" t="str">
        <f>IF($A182&lt;=LEN('SRSF2 e2 - 2ry Str + Mask'!C$2),MID('SRSF2 e2 - 2ry Str + Mask'!C$2,$A182,1),"")</f>
        <v>.</v>
      </c>
      <c r="E182" s="38" t="str">
        <f t="shared" si="16"/>
        <v>.</v>
      </c>
      <c r="F182" s="38" t="str">
        <f t="shared" si="23"/>
        <v>.......(((((((((((.(((..(((.((..............)).)))...))).))))))))))).........................(((.(((....))).)))........................................(((((((((((...................</v>
      </c>
      <c r="G182" s="39">
        <f>IF($A182&lt;=LEN('SRSF2 e2 - 2ry Str + Mask'!A$2),SUMIF('SRSF2 e2 - HSF3.0'!E2:E342,"&lt;="&amp;$A182,'SRSF2 e2 - HSF3.0'!H2:H342)-SUMIF('SRSF2 e2 - HSF3.0'!G2:G342,"&lt;="&amp;$A182,'SRSF2 e2 - HSF3.0'!H2:H342),"")</f>
        <v>0.2857142857142847</v>
      </c>
      <c r="H182" s="39">
        <f>IF($A182&lt;=LEN('SRSF2 e2 - 2ry Str + Mask'!A$2),SUMIF('SRSF2 e2 - HSF3.0'!E2:E342,"&lt;="&amp;$A182,'SRSF2 e2 - HSF3.0'!I2:I342)-SUMIF('SRSF2 e2 - HSF3.0'!G2:G342,"&lt;="&amp;$A182,'SRSF2 e2 - HSF3.0'!I2:I342),"")</f>
        <v>0</v>
      </c>
      <c r="I182" s="39">
        <f>IF($A182&lt;=LEN('SRSF2 e2 - 2ry Str + Mask'!A$2),G182+H182,"")</f>
        <v>0.2857142857142847</v>
      </c>
      <c r="J182" s="39">
        <f t="shared" si="17"/>
        <v>0</v>
      </c>
      <c r="K182" s="39">
        <f t="shared" si="18"/>
        <v>0</v>
      </c>
      <c r="L182" s="39">
        <f t="shared" si="19"/>
        <v>0</v>
      </c>
      <c r="M182" s="39">
        <f t="shared" si="20"/>
        <v>0.2857142857142847</v>
      </c>
      <c r="N182" s="39">
        <f t="shared" si="21"/>
        <v>0</v>
      </c>
      <c r="O182" s="39">
        <f t="shared" si="22"/>
        <v>0.2857142857142847</v>
      </c>
      <c r="P182" s="39">
        <f>IF($A182&lt;=LEN('SRSF2 e2 - 2ry Str + Mask'!A$2),M182-J182,"")</f>
        <v>0.2857142857142847</v>
      </c>
      <c r="Q182" s="39">
        <f>IF($A182&lt;=LEN('SRSF2 e2 - 2ry Str + Mask'!A$2),N182-K182,"")</f>
        <v>0</v>
      </c>
      <c r="R182" s="39">
        <f>IF($A182&lt;=LEN('SRSF2 e2 - 2ry Str + Mask'!A$2),O182-L182,"")</f>
        <v>0.2857142857142847</v>
      </c>
    </row>
    <row r="183" spans="1:18" ht="56" customHeight="1" x14ac:dyDescent="0.15">
      <c r="A183" s="36">
        <v>182</v>
      </c>
      <c r="B183" s="37" t="str">
        <f>IF($A183&lt;=LEN('SRSF2 e2 - 2ry Str + Mask'!A$2),MID('SRSF2 e2 - 2ry Str + Mask'!A$2,$A183,1),"")</f>
        <v>)</v>
      </c>
      <c r="C183" s="38" t="str">
        <f>IF($A183&lt;=LEN('SRSF2 e2 - 2ry Str + Mask'!B$2),MID('SRSF2 e2 - 2ry Str + Mask'!B$2,$A183,1),"")</f>
        <v>.</v>
      </c>
      <c r="D183" s="38" t="str">
        <f>IF($A183&lt;=LEN('SRSF2 e2 - 2ry Str + Mask'!C$2),MID('SRSF2 e2 - 2ry Str + Mask'!C$2,$A183,1),"")</f>
        <v>.</v>
      </c>
      <c r="E183" s="38" t="str">
        <f t="shared" si="16"/>
        <v>.</v>
      </c>
      <c r="F183" s="38" t="str">
        <f t="shared" si="23"/>
        <v>.......(((((((((((.(((..(((.((..............)).)))...))).))))))))))).........................(((.(((....))).)))........................................(((((((((((....................</v>
      </c>
      <c r="G183" s="39">
        <f>IF($A183&lt;=LEN('SRSF2 e2 - 2ry Str + Mask'!A$2),SUMIF('SRSF2 e2 - HSF3.0'!E2:E342,"&lt;="&amp;$A183,'SRSF2 e2 - HSF3.0'!H2:H342)-SUMIF('SRSF2 e2 - HSF3.0'!G2:G342,"&lt;="&amp;$A183,'SRSF2 e2 - HSF3.0'!H2:H342),"")</f>
        <v>0.61904761904761685</v>
      </c>
      <c r="H183" s="39">
        <f>IF($A183&lt;=LEN('SRSF2 e2 - 2ry Str + Mask'!A$2),SUMIF('SRSF2 e2 - HSF3.0'!E2:E342,"&lt;="&amp;$A183,'SRSF2 e2 - HSF3.0'!I2:I342)-SUMIF('SRSF2 e2 - HSF3.0'!G2:G342,"&lt;="&amp;$A183,'SRSF2 e2 - HSF3.0'!I2:I342),"")</f>
        <v>0</v>
      </c>
      <c r="I183" s="39">
        <f>IF($A183&lt;=LEN('SRSF2 e2 - 2ry Str + Mask'!A$2),G183+H183,"")</f>
        <v>0.61904761904761685</v>
      </c>
      <c r="J183" s="39">
        <f t="shared" si="17"/>
        <v>0</v>
      </c>
      <c r="K183" s="39">
        <f t="shared" si="18"/>
        <v>0</v>
      </c>
      <c r="L183" s="39">
        <f t="shared" si="19"/>
        <v>0</v>
      </c>
      <c r="M183" s="39">
        <f t="shared" si="20"/>
        <v>0.61904761904761685</v>
      </c>
      <c r="N183" s="39">
        <f t="shared" si="21"/>
        <v>0</v>
      </c>
      <c r="O183" s="39">
        <f t="shared" si="22"/>
        <v>0.61904761904761685</v>
      </c>
      <c r="P183" s="39">
        <f>IF($A183&lt;=LEN('SRSF2 e2 - 2ry Str + Mask'!A$2),M183-J183,"")</f>
        <v>0.61904761904761685</v>
      </c>
      <c r="Q183" s="39">
        <f>IF($A183&lt;=LEN('SRSF2 e2 - 2ry Str + Mask'!A$2),N183-K183,"")</f>
        <v>0</v>
      </c>
      <c r="R183" s="39">
        <f>IF($A183&lt;=LEN('SRSF2 e2 - 2ry Str + Mask'!A$2),O183-L183,"")</f>
        <v>0.61904761904761685</v>
      </c>
    </row>
    <row r="184" spans="1:18" ht="56" customHeight="1" x14ac:dyDescent="0.15">
      <c r="A184" s="36">
        <v>183</v>
      </c>
      <c r="B184" s="37" t="str">
        <f>IF($A184&lt;=LEN('SRSF2 e2 - 2ry Str + Mask'!A$2),MID('SRSF2 e2 - 2ry Str + Mask'!A$2,$A184,1),"")</f>
        <v>.</v>
      </c>
      <c r="C184" s="38" t="str">
        <f>IF($A184&lt;=LEN('SRSF2 e2 - 2ry Str + Mask'!B$2),MID('SRSF2 e2 - 2ry Str + Mask'!B$2,$A184,1),"")</f>
        <v>.</v>
      </c>
      <c r="D184" s="38" t="str">
        <f>IF($A184&lt;=LEN('SRSF2 e2 - 2ry Str + Mask'!C$2),MID('SRSF2 e2 - 2ry Str + Mask'!C$2,$A184,1),"")</f>
        <v>.</v>
      </c>
      <c r="E184" s="38" t="str">
        <f t="shared" si="16"/>
        <v>.</v>
      </c>
      <c r="F184" s="38" t="str">
        <f t="shared" si="23"/>
        <v>.......(((((((((((.(((..(((.((..............)).)))...))).))))))))))).........................(((.(((....))).)))........................................(((((((((((.....................</v>
      </c>
      <c r="G184" s="39">
        <f>IF($A184&lt;=LEN('SRSF2 e2 - 2ry Str + Mask'!A$2),SUMIF('SRSF2 e2 - HSF3.0'!E2:E342,"&lt;="&amp;$A184,'SRSF2 e2 - HSF3.0'!H2:H342)-SUMIF('SRSF2 e2 - HSF3.0'!G2:G342,"&lt;="&amp;$A184,'SRSF2 e2 - HSF3.0'!H2:H342),"")</f>
        <v>0.78571428571428292</v>
      </c>
      <c r="H184" s="39">
        <f>IF($A184&lt;=LEN('SRSF2 e2 - 2ry Str + Mask'!A$2),SUMIF('SRSF2 e2 - HSF3.0'!E2:E342,"&lt;="&amp;$A184,'SRSF2 e2 - HSF3.0'!I2:I342)-SUMIF('SRSF2 e2 - HSF3.0'!G2:G342,"&lt;="&amp;$A184,'SRSF2 e2 - HSF3.0'!I2:I342),"")</f>
        <v>0</v>
      </c>
      <c r="I184" s="39">
        <f>IF($A184&lt;=LEN('SRSF2 e2 - 2ry Str + Mask'!A$2),G184+H184,"")</f>
        <v>0.78571428571428292</v>
      </c>
      <c r="J184" s="39">
        <f t="shared" si="17"/>
        <v>0.78571428571428292</v>
      </c>
      <c r="K184" s="39">
        <f t="shared" si="18"/>
        <v>0</v>
      </c>
      <c r="L184" s="39">
        <f t="shared" si="19"/>
        <v>0.78571428571428292</v>
      </c>
      <c r="M184" s="39">
        <f t="shared" si="20"/>
        <v>0.78571428571428292</v>
      </c>
      <c r="N184" s="39">
        <f t="shared" si="21"/>
        <v>0</v>
      </c>
      <c r="O184" s="39">
        <f t="shared" si="22"/>
        <v>0.78571428571428292</v>
      </c>
      <c r="P184" s="39">
        <f>IF($A184&lt;=LEN('SRSF2 e2 - 2ry Str + Mask'!A$2),M184-J184,"")</f>
        <v>0</v>
      </c>
      <c r="Q184" s="39">
        <f>IF($A184&lt;=LEN('SRSF2 e2 - 2ry Str + Mask'!A$2),N184-K184,"")</f>
        <v>0</v>
      </c>
      <c r="R184" s="39">
        <f>IF($A184&lt;=LEN('SRSF2 e2 - 2ry Str + Mask'!A$2),O184-L184,"")</f>
        <v>0</v>
      </c>
    </row>
    <row r="185" spans="1:18" ht="56" customHeight="1" x14ac:dyDescent="0.15">
      <c r="A185" s="36">
        <v>184</v>
      </c>
      <c r="B185" s="37" t="str">
        <f>IF($A185&lt;=LEN('SRSF2 e2 - 2ry Str + Mask'!A$2),MID('SRSF2 e2 - 2ry Str + Mask'!A$2,$A185,1),"")</f>
        <v>.</v>
      </c>
      <c r="C185" s="38" t="str">
        <f>IF($A185&lt;=LEN('SRSF2 e2 - 2ry Str + Mask'!B$2),MID('SRSF2 e2 - 2ry Str + Mask'!B$2,$A185,1),"")</f>
        <v>.</v>
      </c>
      <c r="D185" s="38" t="str">
        <f>IF($A185&lt;=LEN('SRSF2 e2 - 2ry Str + Mask'!C$2),MID('SRSF2 e2 - 2ry Str + Mask'!C$2,$A185,1),"")</f>
        <v>.</v>
      </c>
      <c r="E185" s="38" t="str">
        <f t="shared" si="16"/>
        <v>.</v>
      </c>
      <c r="F185" s="38" t="str">
        <f t="shared" si="23"/>
        <v>.......(((((((((((.(((..(((.((..............)).)))...))).))))))))))).........................(((.(((....))).)))........................................(((((((((((......................</v>
      </c>
      <c r="G185" s="39">
        <f>IF($A185&lt;=LEN('SRSF2 e2 - 2ry Str + Mask'!A$2),SUMIF('SRSF2 e2 - HSF3.0'!E2:E342,"&lt;="&amp;$A185,'SRSF2 e2 - HSF3.0'!H2:H342)-SUMIF('SRSF2 e2 - HSF3.0'!G2:G342,"&lt;="&amp;$A185,'SRSF2 e2 - HSF3.0'!H2:H342),"")</f>
        <v>0.952380952380949</v>
      </c>
      <c r="H185" s="39">
        <f>IF($A185&lt;=LEN('SRSF2 e2 - 2ry Str + Mask'!A$2),SUMIF('SRSF2 e2 - HSF3.0'!E2:E342,"&lt;="&amp;$A185,'SRSF2 e2 - HSF3.0'!I2:I342)-SUMIF('SRSF2 e2 - HSF3.0'!G2:G342,"&lt;="&amp;$A185,'SRSF2 e2 - HSF3.0'!I2:I342),"")</f>
        <v>0</v>
      </c>
      <c r="I185" s="39">
        <f>IF($A185&lt;=LEN('SRSF2 e2 - 2ry Str + Mask'!A$2),G185+H185,"")</f>
        <v>0.952380952380949</v>
      </c>
      <c r="J185" s="39">
        <f t="shared" si="17"/>
        <v>0.952380952380949</v>
      </c>
      <c r="K185" s="39">
        <f t="shared" si="18"/>
        <v>0</v>
      </c>
      <c r="L185" s="39">
        <f t="shared" si="19"/>
        <v>0.952380952380949</v>
      </c>
      <c r="M185" s="39">
        <f t="shared" si="20"/>
        <v>0.952380952380949</v>
      </c>
      <c r="N185" s="39">
        <f t="shared" si="21"/>
        <v>0</v>
      </c>
      <c r="O185" s="39">
        <f t="shared" si="22"/>
        <v>0.952380952380949</v>
      </c>
      <c r="P185" s="39">
        <f>IF($A185&lt;=LEN('SRSF2 e2 - 2ry Str + Mask'!A$2),M185-J185,"")</f>
        <v>0</v>
      </c>
      <c r="Q185" s="39">
        <f>IF($A185&lt;=LEN('SRSF2 e2 - 2ry Str + Mask'!A$2),N185-K185,"")</f>
        <v>0</v>
      </c>
      <c r="R185" s="39">
        <f>IF($A185&lt;=LEN('SRSF2 e2 - 2ry Str + Mask'!A$2),O185-L185,"")</f>
        <v>0</v>
      </c>
    </row>
    <row r="186" spans="1:18" ht="56" customHeight="1" x14ac:dyDescent="0.15">
      <c r="A186" s="36">
        <v>185</v>
      </c>
      <c r="B186" s="37" t="str">
        <f>IF($A186&lt;=LEN('SRSF2 e2 - 2ry Str + Mask'!A$2),MID('SRSF2 e2 - 2ry Str + Mask'!A$2,$A186,1),"")</f>
        <v>)</v>
      </c>
      <c r="C186" s="38" t="str">
        <f>IF($A186&lt;=LEN('SRSF2 e2 - 2ry Str + Mask'!B$2),MID('SRSF2 e2 - 2ry Str + Mask'!B$2,$A186,1),"")</f>
        <v>(</v>
      </c>
      <c r="D186" s="38" t="str">
        <f>IF($A186&lt;=LEN('SRSF2 e2 - 2ry Str + Mask'!C$2),MID('SRSF2 e2 - 2ry Str + Mask'!C$2,$A186,1),"")</f>
        <v>.</v>
      </c>
      <c r="E186" s="38" t="str">
        <f t="shared" si="16"/>
        <v>(</v>
      </c>
      <c r="F186" s="38" t="str">
        <f t="shared" si="23"/>
        <v>.......(((((((((((.(((..(((.((..............)).)))...))).))))))))))).........................(((.(((....))).)))........................................(((((((((((......................(</v>
      </c>
      <c r="G186" s="39">
        <f>IF($A186&lt;=LEN('SRSF2 e2 - 2ry Str + Mask'!A$2),SUMIF('SRSF2 e2 - HSF3.0'!E2:E342,"&lt;="&amp;$A186,'SRSF2 e2 - HSF3.0'!H2:H342)-SUMIF('SRSF2 e2 - HSF3.0'!G2:G342,"&lt;="&amp;$A186,'SRSF2 e2 - HSF3.0'!H2:H342),"")</f>
        <v>1.2440476190476151</v>
      </c>
      <c r="H186" s="39">
        <f>IF($A186&lt;=LEN('SRSF2 e2 - 2ry Str + Mask'!A$2),SUMIF('SRSF2 e2 - HSF3.0'!E2:E342,"&lt;="&amp;$A186,'SRSF2 e2 - HSF3.0'!I2:I342)-SUMIF('SRSF2 e2 - HSF3.0'!G2:G342,"&lt;="&amp;$A186,'SRSF2 e2 - HSF3.0'!I2:I342),"")</f>
        <v>0</v>
      </c>
      <c r="I186" s="39">
        <f>IF($A186&lt;=LEN('SRSF2 e2 - 2ry Str + Mask'!A$2),G186+H186,"")</f>
        <v>1.2440476190476151</v>
      </c>
      <c r="J186" s="39">
        <f t="shared" si="17"/>
        <v>0</v>
      </c>
      <c r="K186" s="39">
        <f t="shared" si="18"/>
        <v>0</v>
      </c>
      <c r="L186" s="39">
        <f t="shared" si="19"/>
        <v>0</v>
      </c>
      <c r="M186" s="39">
        <f t="shared" si="20"/>
        <v>0</v>
      </c>
      <c r="N186" s="39">
        <f t="shared" si="21"/>
        <v>0</v>
      </c>
      <c r="O186" s="39">
        <f t="shared" si="22"/>
        <v>0</v>
      </c>
      <c r="P186" s="39">
        <f>IF($A186&lt;=LEN('SRSF2 e2 - 2ry Str + Mask'!A$2),M186-J186,"")</f>
        <v>0</v>
      </c>
      <c r="Q186" s="39">
        <f>IF($A186&lt;=LEN('SRSF2 e2 - 2ry Str + Mask'!A$2),N186-K186,"")</f>
        <v>0</v>
      </c>
      <c r="R186" s="39">
        <f>IF($A186&lt;=LEN('SRSF2 e2 - 2ry Str + Mask'!A$2),O186-L186,"")</f>
        <v>0</v>
      </c>
    </row>
    <row r="187" spans="1:18" ht="56" customHeight="1" x14ac:dyDescent="0.15">
      <c r="A187" s="36">
        <v>186</v>
      </c>
      <c r="B187" s="37" t="str">
        <f>IF($A187&lt;=LEN('SRSF2 e2 - 2ry Str + Mask'!A$2),MID('SRSF2 e2 - 2ry Str + Mask'!A$2,$A187,1),"")</f>
        <v>)</v>
      </c>
      <c r="C187" s="38" t="str">
        <f>IF($A187&lt;=LEN('SRSF2 e2 - 2ry Str + Mask'!B$2),MID('SRSF2 e2 - 2ry Str + Mask'!B$2,$A187,1),"")</f>
        <v>(</v>
      </c>
      <c r="D187" s="38" t="str">
        <f>IF($A187&lt;=LEN('SRSF2 e2 - 2ry Str + Mask'!C$2),MID('SRSF2 e2 - 2ry Str + Mask'!C$2,$A187,1),"")</f>
        <v>.</v>
      </c>
      <c r="E187" s="38" t="str">
        <f t="shared" si="16"/>
        <v>(</v>
      </c>
      <c r="F187" s="38" t="str">
        <f t="shared" si="23"/>
        <v>.......(((((((((((.(((..(((.((..............)).)))...))).))))))))))).........................(((.(((....))).)))........................................(((((((((((......................((</v>
      </c>
      <c r="G187" s="39">
        <f>IF($A187&lt;=LEN('SRSF2 e2 - 2ry Str + Mask'!A$2),SUMIF('SRSF2 e2 - HSF3.0'!E2:E342,"&lt;="&amp;$A187,'SRSF2 e2 - HSF3.0'!H2:H342)-SUMIF('SRSF2 e2 - HSF3.0'!G2:G342,"&lt;="&amp;$A187,'SRSF2 e2 - HSF3.0'!H2:H342),"")</f>
        <v>1.2440476190476151</v>
      </c>
      <c r="H187" s="39">
        <f>IF($A187&lt;=LEN('SRSF2 e2 - 2ry Str + Mask'!A$2),SUMIF('SRSF2 e2 - HSF3.0'!E2:E342,"&lt;="&amp;$A187,'SRSF2 e2 - HSF3.0'!I2:I342)-SUMIF('SRSF2 e2 - HSF3.0'!G2:G342,"&lt;="&amp;$A187,'SRSF2 e2 - HSF3.0'!I2:I342),"")</f>
        <v>-0.125</v>
      </c>
      <c r="I187" s="39">
        <f>IF($A187&lt;=LEN('SRSF2 e2 - 2ry Str + Mask'!A$2),G187+H187,"")</f>
        <v>1.1190476190476151</v>
      </c>
      <c r="J187" s="39">
        <f t="shared" si="17"/>
        <v>0</v>
      </c>
      <c r="K187" s="39">
        <f t="shared" si="18"/>
        <v>0</v>
      </c>
      <c r="L187" s="39">
        <f t="shared" si="19"/>
        <v>0</v>
      </c>
      <c r="M187" s="39">
        <f t="shared" si="20"/>
        <v>0</v>
      </c>
      <c r="N187" s="39">
        <f t="shared" si="21"/>
        <v>0</v>
      </c>
      <c r="O187" s="39">
        <f t="shared" si="22"/>
        <v>0</v>
      </c>
      <c r="P187" s="39">
        <f>IF($A187&lt;=LEN('SRSF2 e2 - 2ry Str + Mask'!A$2),M187-J187,"")</f>
        <v>0</v>
      </c>
      <c r="Q187" s="39">
        <f>IF($A187&lt;=LEN('SRSF2 e2 - 2ry Str + Mask'!A$2),N187-K187,"")</f>
        <v>0</v>
      </c>
      <c r="R187" s="39">
        <f>IF($A187&lt;=LEN('SRSF2 e2 - 2ry Str + Mask'!A$2),O187-L187,"")</f>
        <v>0</v>
      </c>
    </row>
    <row r="188" spans="1:18" ht="56" customHeight="1" x14ac:dyDescent="0.15">
      <c r="A188" s="36">
        <v>187</v>
      </c>
      <c r="B188" s="37" t="str">
        <f>IF($A188&lt;=LEN('SRSF2 e2 - 2ry Str + Mask'!A$2),MID('SRSF2 e2 - 2ry Str + Mask'!A$2,$A188,1),"")</f>
        <v>)</v>
      </c>
      <c r="C188" s="38" t="str">
        <f>IF($A188&lt;=LEN('SRSF2 e2 - 2ry Str + Mask'!B$2),MID('SRSF2 e2 - 2ry Str + Mask'!B$2,$A188,1),"")</f>
        <v>(</v>
      </c>
      <c r="D188" s="38" t="str">
        <f>IF($A188&lt;=LEN('SRSF2 e2 - 2ry Str + Mask'!C$2),MID('SRSF2 e2 - 2ry Str + Mask'!C$2,$A188,1),"")</f>
        <v>.</v>
      </c>
      <c r="E188" s="38" t="str">
        <f t="shared" si="16"/>
        <v>(</v>
      </c>
      <c r="F188" s="38" t="str">
        <f t="shared" si="23"/>
        <v>.......(((((((((((.(((..(((.((..............)).)))...))).))))))))))).........................(((.(((....))).)))........................................(((((((((((......................(((</v>
      </c>
      <c r="G188" s="39">
        <f>IF($A188&lt;=LEN('SRSF2 e2 - 2ry Str + Mask'!A$2),SUMIF('SRSF2 e2 - HSF3.0'!E2:E342,"&lt;="&amp;$A188,'SRSF2 e2 - HSF3.0'!H2:H342)-SUMIF('SRSF2 e2 - HSF3.0'!G2:G342,"&lt;="&amp;$A188,'SRSF2 e2 - HSF3.0'!H2:H342),"")</f>
        <v>0.95833333333333037</v>
      </c>
      <c r="H188" s="39">
        <f>IF($A188&lt;=LEN('SRSF2 e2 - 2ry Str + Mask'!A$2),SUMIF('SRSF2 e2 - HSF3.0'!E2:E342,"&lt;="&amp;$A188,'SRSF2 e2 - HSF3.0'!I2:I342)-SUMIF('SRSF2 e2 - HSF3.0'!G2:G342,"&lt;="&amp;$A188,'SRSF2 e2 - HSF3.0'!I2:I342),"")</f>
        <v>-0.25</v>
      </c>
      <c r="I188" s="39">
        <f>IF($A188&lt;=LEN('SRSF2 e2 - 2ry Str + Mask'!A$2),G188+H188,"")</f>
        <v>0.70833333333333037</v>
      </c>
      <c r="J188" s="39">
        <f t="shared" si="17"/>
        <v>0</v>
      </c>
      <c r="K188" s="39">
        <f t="shared" si="18"/>
        <v>0</v>
      </c>
      <c r="L188" s="39">
        <f t="shared" si="19"/>
        <v>0</v>
      </c>
      <c r="M188" s="39">
        <f t="shared" si="20"/>
        <v>0</v>
      </c>
      <c r="N188" s="39">
        <f t="shared" si="21"/>
        <v>0</v>
      </c>
      <c r="O188" s="39">
        <f t="shared" si="22"/>
        <v>0</v>
      </c>
      <c r="P188" s="39">
        <f>IF($A188&lt;=LEN('SRSF2 e2 - 2ry Str + Mask'!A$2),M188-J188,"")</f>
        <v>0</v>
      </c>
      <c r="Q188" s="39">
        <f>IF($A188&lt;=LEN('SRSF2 e2 - 2ry Str + Mask'!A$2),N188-K188,"")</f>
        <v>0</v>
      </c>
      <c r="R188" s="39">
        <f>IF($A188&lt;=LEN('SRSF2 e2 - 2ry Str + Mask'!A$2),O188-L188,"")</f>
        <v>0</v>
      </c>
    </row>
    <row r="189" spans="1:18" ht="56" customHeight="1" x14ac:dyDescent="0.15">
      <c r="A189" s="36">
        <v>188</v>
      </c>
      <c r="B189" s="37" t="str">
        <f>IF($A189&lt;=LEN('SRSF2 e2 - 2ry Str + Mask'!A$2),MID('SRSF2 e2 - 2ry Str + Mask'!A$2,$A189,1),"")</f>
        <v>)</v>
      </c>
      <c r="C189" s="38" t="str">
        <f>IF($A189&lt;=LEN('SRSF2 e2 - 2ry Str + Mask'!B$2),MID('SRSF2 e2 - 2ry Str + Mask'!B$2,$A189,1),"")</f>
        <v>.</v>
      </c>
      <c r="D189" s="38" t="str">
        <f>IF($A189&lt;=LEN('SRSF2 e2 - 2ry Str + Mask'!C$2),MID('SRSF2 e2 - 2ry Str + Mask'!C$2,$A189,1),"")</f>
        <v>.</v>
      </c>
      <c r="E189" s="38" t="str">
        <f t="shared" si="16"/>
        <v>.</v>
      </c>
      <c r="F189" s="38" t="str">
        <f t="shared" si="23"/>
        <v>.......(((((((((((.(((..(((.((..............)).)))...))).))))))))))).........................(((.(((....))).)))........................................(((((((((((......................(((.</v>
      </c>
      <c r="G189" s="39">
        <f>IF($A189&lt;=LEN('SRSF2 e2 - 2ry Str + Mask'!A$2),SUMIF('SRSF2 e2 - HSF3.0'!E2:E342,"&lt;="&amp;$A189,'SRSF2 e2 - HSF3.0'!H2:H342)-SUMIF('SRSF2 e2 - HSF3.0'!G2:G342,"&lt;="&amp;$A189,'SRSF2 e2 - HSF3.0'!H2:H342),"")</f>
        <v>0.76785714285714057</v>
      </c>
      <c r="H189" s="39">
        <f>IF($A189&lt;=LEN('SRSF2 e2 - 2ry Str + Mask'!A$2),SUMIF('SRSF2 e2 - HSF3.0'!E2:E342,"&lt;="&amp;$A189,'SRSF2 e2 - HSF3.0'!I2:I342)-SUMIF('SRSF2 e2 - HSF3.0'!G2:G342,"&lt;="&amp;$A189,'SRSF2 e2 - HSF3.0'!I2:I342),"")</f>
        <v>-0.25</v>
      </c>
      <c r="I189" s="39">
        <f>IF($A189&lt;=LEN('SRSF2 e2 - 2ry Str + Mask'!A$2),G189+H189,"")</f>
        <v>0.51785714285714057</v>
      </c>
      <c r="J189" s="39">
        <f t="shared" si="17"/>
        <v>0</v>
      </c>
      <c r="K189" s="39">
        <f t="shared" si="18"/>
        <v>0</v>
      </c>
      <c r="L189" s="39">
        <f t="shared" si="19"/>
        <v>0</v>
      </c>
      <c r="M189" s="39">
        <f t="shared" si="20"/>
        <v>0.76785714285714057</v>
      </c>
      <c r="N189" s="39">
        <f t="shared" si="21"/>
        <v>-0.25</v>
      </c>
      <c r="O189" s="39">
        <f t="shared" si="22"/>
        <v>0.51785714285714057</v>
      </c>
      <c r="P189" s="39">
        <f>IF($A189&lt;=LEN('SRSF2 e2 - 2ry Str + Mask'!A$2),M189-J189,"")</f>
        <v>0.76785714285714057</v>
      </c>
      <c r="Q189" s="39">
        <f>IF($A189&lt;=LEN('SRSF2 e2 - 2ry Str + Mask'!A$2),N189-K189,"")</f>
        <v>-0.25</v>
      </c>
      <c r="R189" s="39">
        <f>IF($A189&lt;=LEN('SRSF2 e2 - 2ry Str + Mask'!A$2),O189-L189,"")</f>
        <v>0.51785714285714057</v>
      </c>
    </row>
    <row r="190" spans="1:18" ht="56" customHeight="1" x14ac:dyDescent="0.15">
      <c r="A190" s="36">
        <v>189</v>
      </c>
      <c r="B190" s="37" t="str">
        <f>IF($A190&lt;=LEN('SRSF2 e2 - 2ry Str + Mask'!A$2),MID('SRSF2 e2 - 2ry Str + Mask'!A$2,$A190,1),"")</f>
        <v>.</v>
      </c>
      <c r="C190" s="38" t="str">
        <f>IF($A190&lt;=LEN('SRSF2 e2 - 2ry Str + Mask'!B$2),MID('SRSF2 e2 - 2ry Str + Mask'!B$2,$A190,1),"")</f>
        <v>.</v>
      </c>
      <c r="D190" s="38" t="str">
        <f>IF($A190&lt;=LEN('SRSF2 e2 - 2ry Str + Mask'!C$2),MID('SRSF2 e2 - 2ry Str + Mask'!C$2,$A190,1),"")</f>
        <v>.</v>
      </c>
      <c r="E190" s="38" t="str">
        <f t="shared" si="16"/>
        <v>.</v>
      </c>
      <c r="F190" s="38" t="str">
        <f t="shared" si="23"/>
        <v>.......(((((((((((.(((..(((.((..............)).)))...))).))))))))))).........................(((.(((....))).)))........................................(((((((((((......................(((..</v>
      </c>
      <c r="G190" s="39">
        <f>IF($A190&lt;=LEN('SRSF2 e2 - 2ry Str + Mask'!A$2),SUMIF('SRSF2 e2 - HSF3.0'!E2:E342,"&lt;="&amp;$A190,'SRSF2 e2 - HSF3.0'!H2:H342)-SUMIF('SRSF2 e2 - HSF3.0'!G2:G342,"&lt;="&amp;$A190,'SRSF2 e2 - HSF3.0'!H2:H342),"")</f>
        <v>0.6011904761904745</v>
      </c>
      <c r="H190" s="39">
        <f>IF($A190&lt;=LEN('SRSF2 e2 - 2ry Str + Mask'!A$2),SUMIF('SRSF2 e2 - HSF3.0'!E2:E342,"&lt;="&amp;$A190,'SRSF2 e2 - HSF3.0'!I2:I342)-SUMIF('SRSF2 e2 - HSF3.0'!G2:G342,"&lt;="&amp;$A190,'SRSF2 e2 - HSF3.0'!I2:I342),"")</f>
        <v>-0.25</v>
      </c>
      <c r="I190" s="39">
        <f>IF($A190&lt;=LEN('SRSF2 e2 - 2ry Str + Mask'!A$2),G190+H190,"")</f>
        <v>0.3511904761904745</v>
      </c>
      <c r="J190" s="39">
        <f t="shared" si="17"/>
        <v>0.6011904761904745</v>
      </c>
      <c r="K190" s="39">
        <f t="shared" si="18"/>
        <v>-0.25</v>
      </c>
      <c r="L190" s="39">
        <f t="shared" si="19"/>
        <v>0.3511904761904745</v>
      </c>
      <c r="M190" s="39">
        <f t="shared" si="20"/>
        <v>0.6011904761904745</v>
      </c>
      <c r="N190" s="39">
        <f t="shared" si="21"/>
        <v>-0.25</v>
      </c>
      <c r="O190" s="39">
        <f t="shared" si="22"/>
        <v>0.3511904761904745</v>
      </c>
      <c r="P190" s="39">
        <f>IF($A190&lt;=LEN('SRSF2 e2 - 2ry Str + Mask'!A$2),M190-J190,"")</f>
        <v>0</v>
      </c>
      <c r="Q190" s="39">
        <f>IF($A190&lt;=LEN('SRSF2 e2 - 2ry Str + Mask'!A$2),N190-K190,"")</f>
        <v>0</v>
      </c>
      <c r="R190" s="39">
        <f>IF($A190&lt;=LEN('SRSF2 e2 - 2ry Str + Mask'!A$2),O190-L190,"")</f>
        <v>0</v>
      </c>
    </row>
    <row r="191" spans="1:18" ht="56" customHeight="1" x14ac:dyDescent="0.15">
      <c r="A191" s="36">
        <v>190</v>
      </c>
      <c r="B191" s="37" t="str">
        <f>IF($A191&lt;=LEN('SRSF2 e2 - 2ry Str + Mask'!A$2),MID('SRSF2 e2 - 2ry Str + Mask'!A$2,$A191,1),"")</f>
        <v>.</v>
      </c>
      <c r="C191" s="38" t="str">
        <f>IF($A191&lt;=LEN('SRSF2 e2 - 2ry Str + Mask'!B$2),MID('SRSF2 e2 - 2ry Str + Mask'!B$2,$A191,1),"")</f>
        <v>.</v>
      </c>
      <c r="D191" s="38" t="str">
        <f>IF($A191&lt;=LEN('SRSF2 e2 - 2ry Str + Mask'!C$2),MID('SRSF2 e2 - 2ry Str + Mask'!C$2,$A191,1),"")</f>
        <v>.</v>
      </c>
      <c r="E191" s="38" t="str">
        <f t="shared" si="16"/>
        <v>.</v>
      </c>
      <c r="F191" s="38" t="str">
        <f t="shared" si="23"/>
        <v>.......(((((((((((.(((..(((.((..............)).)))...))).))))))))))).........................(((.(((....))).)))........................................(((((((((((......................(((...</v>
      </c>
      <c r="G191" s="39">
        <f>IF($A191&lt;=LEN('SRSF2 e2 - 2ry Str + Mask'!A$2),SUMIF('SRSF2 e2 - HSF3.0'!E2:E342,"&lt;="&amp;$A191,'SRSF2 e2 - HSF3.0'!H2:H342)-SUMIF('SRSF2 e2 - HSF3.0'!G2:G342,"&lt;="&amp;$A191,'SRSF2 e2 - HSF3.0'!H2:H342),"")</f>
        <v>0.43452380952380842</v>
      </c>
      <c r="H191" s="39">
        <f>IF($A191&lt;=LEN('SRSF2 e2 - 2ry Str + Mask'!A$2),SUMIF('SRSF2 e2 - HSF3.0'!E2:E342,"&lt;="&amp;$A191,'SRSF2 e2 - HSF3.0'!I2:I342)-SUMIF('SRSF2 e2 - HSF3.0'!G2:G342,"&lt;="&amp;$A191,'SRSF2 e2 - HSF3.0'!I2:I342),"")</f>
        <v>-0.25</v>
      </c>
      <c r="I191" s="39">
        <f>IF($A191&lt;=LEN('SRSF2 e2 - 2ry Str + Mask'!A$2),G191+H191,"")</f>
        <v>0.18452380952380842</v>
      </c>
      <c r="J191" s="39">
        <f t="shared" si="17"/>
        <v>0.43452380952380842</v>
      </c>
      <c r="K191" s="39">
        <f t="shared" si="18"/>
        <v>-0.25</v>
      </c>
      <c r="L191" s="39">
        <f t="shared" si="19"/>
        <v>0.18452380952380842</v>
      </c>
      <c r="M191" s="39">
        <f t="shared" si="20"/>
        <v>0.43452380952380842</v>
      </c>
      <c r="N191" s="39">
        <f t="shared" si="21"/>
        <v>-0.25</v>
      </c>
      <c r="O191" s="39">
        <f t="shared" si="22"/>
        <v>0.18452380952380842</v>
      </c>
      <c r="P191" s="39">
        <f>IF($A191&lt;=LEN('SRSF2 e2 - 2ry Str + Mask'!A$2),M191-J191,"")</f>
        <v>0</v>
      </c>
      <c r="Q191" s="39">
        <f>IF($A191&lt;=LEN('SRSF2 e2 - 2ry Str + Mask'!A$2),N191-K191,"")</f>
        <v>0</v>
      </c>
      <c r="R191" s="39">
        <f>IF($A191&lt;=LEN('SRSF2 e2 - 2ry Str + Mask'!A$2),O191-L191,"")</f>
        <v>0</v>
      </c>
    </row>
    <row r="192" spans="1:18" ht="56" customHeight="1" x14ac:dyDescent="0.15">
      <c r="A192" s="36">
        <v>191</v>
      </c>
      <c r="B192" s="37" t="str">
        <f>IF($A192&lt;=LEN('SRSF2 e2 - 2ry Str + Mask'!A$2),MID('SRSF2 e2 - 2ry Str + Mask'!A$2,$A192,1),"")</f>
        <v>.</v>
      </c>
      <c r="C192" s="38" t="str">
        <f>IF($A192&lt;=LEN('SRSF2 e2 - 2ry Str + Mask'!B$2),MID('SRSF2 e2 - 2ry Str + Mask'!B$2,$A192,1),"")</f>
        <v>.</v>
      </c>
      <c r="D192" s="38" t="str">
        <f>IF($A192&lt;=LEN('SRSF2 e2 - 2ry Str + Mask'!C$2),MID('SRSF2 e2 - 2ry Str + Mask'!C$2,$A192,1),"")</f>
        <v>.</v>
      </c>
      <c r="E192" s="38" t="str">
        <f t="shared" si="16"/>
        <v>.</v>
      </c>
      <c r="F192" s="38" t="str">
        <f t="shared" si="23"/>
        <v>.......(((((((((((.(((..(((.((..............)).)))...))).))))))))))).........................(((.(((....))).)))........................................(((((((((((......................(((....</v>
      </c>
      <c r="G192" s="39">
        <f>IF($A192&lt;=LEN('SRSF2 e2 - 2ry Str + Mask'!A$2),SUMIF('SRSF2 e2 - HSF3.0'!E2:E342,"&lt;="&amp;$A192,'SRSF2 e2 - HSF3.0'!H2:H342)-SUMIF('SRSF2 e2 - HSF3.0'!G2:G342,"&lt;="&amp;$A192,'SRSF2 e2 - HSF3.0'!H2:H342),"")</f>
        <v>0.43452380952380842</v>
      </c>
      <c r="H192" s="39">
        <f>IF($A192&lt;=LEN('SRSF2 e2 - 2ry Str + Mask'!A$2),SUMIF('SRSF2 e2 - HSF3.0'!E2:E342,"&lt;="&amp;$A192,'SRSF2 e2 - HSF3.0'!I2:I342)-SUMIF('SRSF2 e2 - HSF3.0'!G2:G342,"&lt;="&amp;$A192,'SRSF2 e2 - HSF3.0'!I2:I342),"")</f>
        <v>-0.25</v>
      </c>
      <c r="I192" s="39">
        <f>IF($A192&lt;=LEN('SRSF2 e2 - 2ry Str + Mask'!A$2),G192+H192,"")</f>
        <v>0.18452380952380842</v>
      </c>
      <c r="J192" s="39">
        <f t="shared" si="17"/>
        <v>0.43452380952380842</v>
      </c>
      <c r="K192" s="39">
        <f t="shared" si="18"/>
        <v>-0.25</v>
      </c>
      <c r="L192" s="39">
        <f t="shared" si="19"/>
        <v>0.18452380952380842</v>
      </c>
      <c r="M192" s="39">
        <f t="shared" si="20"/>
        <v>0.43452380952380842</v>
      </c>
      <c r="N192" s="39">
        <f t="shared" si="21"/>
        <v>-0.25</v>
      </c>
      <c r="O192" s="39">
        <f t="shared" si="22"/>
        <v>0.18452380952380842</v>
      </c>
      <c r="P192" s="39">
        <f>IF($A192&lt;=LEN('SRSF2 e2 - 2ry Str + Mask'!A$2),M192-J192,"")</f>
        <v>0</v>
      </c>
      <c r="Q192" s="39">
        <f>IF($A192&lt;=LEN('SRSF2 e2 - 2ry Str + Mask'!A$2),N192-K192,"")</f>
        <v>0</v>
      </c>
      <c r="R192" s="39">
        <f>IF($A192&lt;=LEN('SRSF2 e2 - 2ry Str + Mask'!A$2),O192-L192,"")</f>
        <v>0</v>
      </c>
    </row>
    <row r="193" spans="1:18" ht="56" customHeight="1" x14ac:dyDescent="0.15">
      <c r="A193" s="36">
        <v>192</v>
      </c>
      <c r="B193" s="37" t="str">
        <f>IF($A193&lt;=LEN('SRSF2 e2 - 2ry Str + Mask'!A$2),MID('SRSF2 e2 - 2ry Str + Mask'!A$2,$A193,1),"")</f>
        <v>.</v>
      </c>
      <c r="C193" s="38" t="str">
        <f>IF($A193&lt;=LEN('SRSF2 e2 - 2ry Str + Mask'!B$2),MID('SRSF2 e2 - 2ry Str + Mask'!B$2,$A193,1),"")</f>
        <v>.</v>
      </c>
      <c r="D193" s="38" t="str">
        <f>IF($A193&lt;=LEN('SRSF2 e2 - 2ry Str + Mask'!C$2),MID('SRSF2 e2 - 2ry Str + Mask'!C$2,$A193,1),"")</f>
        <v>.</v>
      </c>
      <c r="E193" s="38" t="str">
        <f t="shared" si="16"/>
        <v>.</v>
      </c>
      <c r="F193" s="38" t="str">
        <f t="shared" si="23"/>
        <v>.......(((((((((((.(((..(((.((..............)).)))...))).))))))))))).........................(((.(((....))).)))........................................(((((((((((......................(((.....</v>
      </c>
      <c r="G193" s="39">
        <f>IF($A193&lt;=LEN('SRSF2 e2 - 2ry Str + Mask'!A$2),SUMIF('SRSF2 e2 - HSF3.0'!E2:E342,"&lt;="&amp;$A193,'SRSF2 e2 - HSF3.0'!H2:H342)-SUMIF('SRSF2 e2 - HSF3.0'!G2:G342,"&lt;="&amp;$A193,'SRSF2 e2 - HSF3.0'!H2:H342),"")</f>
        <v>0.43452380952380842</v>
      </c>
      <c r="H193" s="39">
        <f>IF($A193&lt;=LEN('SRSF2 e2 - 2ry Str + Mask'!A$2),SUMIF('SRSF2 e2 - HSF3.0'!E2:E342,"&lt;="&amp;$A193,'SRSF2 e2 - HSF3.0'!I2:I342)-SUMIF('SRSF2 e2 - HSF3.0'!G2:G342,"&lt;="&amp;$A193,'SRSF2 e2 - HSF3.0'!I2:I342),"")</f>
        <v>-0.25</v>
      </c>
      <c r="I193" s="39">
        <f>IF($A193&lt;=LEN('SRSF2 e2 - 2ry Str + Mask'!A$2),G193+H193,"")</f>
        <v>0.18452380952380842</v>
      </c>
      <c r="J193" s="39">
        <f t="shared" si="17"/>
        <v>0.43452380952380842</v>
      </c>
      <c r="K193" s="39">
        <f t="shared" si="18"/>
        <v>-0.25</v>
      </c>
      <c r="L193" s="39">
        <f t="shared" si="19"/>
        <v>0.18452380952380842</v>
      </c>
      <c r="M193" s="39">
        <f t="shared" si="20"/>
        <v>0.43452380952380842</v>
      </c>
      <c r="N193" s="39">
        <f t="shared" si="21"/>
        <v>-0.25</v>
      </c>
      <c r="O193" s="39">
        <f t="shared" si="22"/>
        <v>0.18452380952380842</v>
      </c>
      <c r="P193" s="39">
        <f>IF($A193&lt;=LEN('SRSF2 e2 - 2ry Str + Mask'!A$2),M193-J193,"")</f>
        <v>0</v>
      </c>
      <c r="Q193" s="39">
        <f>IF($A193&lt;=LEN('SRSF2 e2 - 2ry Str + Mask'!A$2),N193-K193,"")</f>
        <v>0</v>
      </c>
      <c r="R193" s="39">
        <f>IF($A193&lt;=LEN('SRSF2 e2 - 2ry Str + Mask'!A$2),O193-L193,"")</f>
        <v>0</v>
      </c>
    </row>
    <row r="194" spans="1:18" ht="56" customHeight="1" x14ac:dyDescent="0.15">
      <c r="A194" s="36">
        <v>193</v>
      </c>
      <c r="B194" s="37" t="str">
        <f>IF($A194&lt;=LEN('SRSF2 e2 - 2ry Str + Mask'!A$2),MID('SRSF2 e2 - 2ry Str + Mask'!A$2,$A194,1),"")</f>
        <v>.</v>
      </c>
      <c r="C194" s="38" t="str">
        <f>IF($A194&lt;=LEN('SRSF2 e2 - 2ry Str + Mask'!B$2),MID('SRSF2 e2 - 2ry Str + Mask'!B$2,$A194,1),"")</f>
        <v>.</v>
      </c>
      <c r="D194" s="38" t="str">
        <f>IF($A194&lt;=LEN('SRSF2 e2 - 2ry Str + Mask'!C$2),MID('SRSF2 e2 - 2ry Str + Mask'!C$2,$A194,1),"")</f>
        <v>.</v>
      </c>
      <c r="E194" s="38" t="str">
        <f t="shared" ref="E194:E257" si="24">IF(D194="x","|",C194)</f>
        <v>.</v>
      </c>
      <c r="F194" s="38" t="str">
        <f t="shared" si="23"/>
        <v>.......(((((((((((.(((..(((.((..............)).)))...))).))))))))))).........................(((.(((....))).)))........................................(((((((((((......................(((......</v>
      </c>
      <c r="G194" s="39">
        <f>IF($A194&lt;=LEN('SRSF2 e2 - 2ry Str + Mask'!A$2),SUMIF('SRSF2 e2 - HSF3.0'!E2:E342,"&lt;="&amp;$A194,'SRSF2 e2 - HSF3.0'!H2:H342)-SUMIF('SRSF2 e2 - HSF3.0'!G2:G342,"&lt;="&amp;$A194,'SRSF2 e2 - HSF3.0'!H2:H342),"")</f>
        <v>0.30952380952380842</v>
      </c>
      <c r="H194" s="39">
        <f>IF($A194&lt;=LEN('SRSF2 e2 - 2ry Str + Mask'!A$2),SUMIF('SRSF2 e2 - HSF3.0'!E2:E342,"&lt;="&amp;$A194,'SRSF2 e2 - HSF3.0'!I2:I342)-SUMIF('SRSF2 e2 - HSF3.0'!G2:G342,"&lt;="&amp;$A194,'SRSF2 e2 - HSF3.0'!I2:I342),"")</f>
        <v>-0.25</v>
      </c>
      <c r="I194" s="39">
        <f>IF($A194&lt;=LEN('SRSF2 e2 - 2ry Str + Mask'!A$2),G194+H194,"")</f>
        <v>5.9523809523808424E-2</v>
      </c>
      <c r="J194" s="39">
        <f t="shared" ref="J194:J257" si="25">IF(OR(B194=".",B194=""),G194,0)</f>
        <v>0.30952380952380842</v>
      </c>
      <c r="K194" s="39">
        <f t="shared" ref="K194:K257" si="26">IF(OR(B194=".",B194=""),H194,0)</f>
        <v>-0.25</v>
      </c>
      <c r="L194" s="39">
        <f t="shared" ref="L194:L257" si="27">IF(OR(B194=".",B194=""),I194,0)</f>
        <v>5.9523809523808424E-2</v>
      </c>
      <c r="M194" s="39">
        <f t="shared" ref="M194:M257" si="28">IF(OR(E194=".",E194=""),G194,0)</f>
        <v>0.30952380952380842</v>
      </c>
      <c r="N194" s="39">
        <f t="shared" ref="N194:N257" si="29">IF(OR(E194=".",E194=""),H194,0)</f>
        <v>-0.25</v>
      </c>
      <c r="O194" s="39">
        <f t="shared" ref="O194:O257" si="30">IF(OR(E194=".",E194=""),I194,0)</f>
        <v>5.9523809523808424E-2</v>
      </c>
      <c r="P194" s="39">
        <f>IF($A194&lt;=LEN('SRSF2 e2 - 2ry Str + Mask'!A$2),M194-J194,"")</f>
        <v>0</v>
      </c>
      <c r="Q194" s="39">
        <f>IF($A194&lt;=LEN('SRSF2 e2 - 2ry Str + Mask'!A$2),N194-K194,"")</f>
        <v>0</v>
      </c>
      <c r="R194" s="39">
        <f>IF($A194&lt;=LEN('SRSF2 e2 - 2ry Str + Mask'!A$2),O194-L194,"")</f>
        <v>0</v>
      </c>
    </row>
    <row r="195" spans="1:18" ht="56" customHeight="1" x14ac:dyDescent="0.15">
      <c r="A195" s="36">
        <v>194</v>
      </c>
      <c r="B195" s="37" t="str">
        <f>IF($A195&lt;=LEN('SRSF2 e2 - 2ry Str + Mask'!A$2),MID('SRSF2 e2 - 2ry Str + Mask'!A$2,$A195,1),"")</f>
        <v>.</v>
      </c>
      <c r="C195" s="38" t="str">
        <f>IF($A195&lt;=LEN('SRSF2 e2 - 2ry Str + Mask'!B$2),MID('SRSF2 e2 - 2ry Str + Mask'!B$2,$A195,1),"")</f>
        <v>)</v>
      </c>
      <c r="D195" s="38" t="str">
        <f>IF($A195&lt;=LEN('SRSF2 e2 - 2ry Str + Mask'!C$2),MID('SRSF2 e2 - 2ry Str + Mask'!C$2,$A195,1),"")</f>
        <v>.</v>
      </c>
      <c r="E195" s="38" t="str">
        <f t="shared" si="24"/>
        <v>)</v>
      </c>
      <c r="F195" s="38" t="str">
        <f t="shared" ref="F195:F258" si="31">CONCATENATE(F194,E195)</f>
        <v>.......(((((((((((.(((..(((.((..............)).)))...))).))))))))))).........................(((.(((....))).)))........................................(((((((((((......................(((......)</v>
      </c>
      <c r="G195" s="39">
        <f>IF($A195&lt;=LEN('SRSF2 e2 - 2ry Str + Mask'!A$2),SUMIF('SRSF2 e2 - HSF3.0'!E2:E342,"&lt;="&amp;$A195,'SRSF2 e2 - HSF3.0'!H2:H342)-SUMIF('SRSF2 e2 - HSF3.0'!G2:G342,"&lt;="&amp;$A195,'SRSF2 e2 - HSF3.0'!H2:H342),"")</f>
        <v>0.30952380952380842</v>
      </c>
      <c r="H195" s="39">
        <f>IF($A195&lt;=LEN('SRSF2 e2 - 2ry Str + Mask'!A$2),SUMIF('SRSF2 e2 - HSF3.0'!E2:E342,"&lt;="&amp;$A195,'SRSF2 e2 - HSF3.0'!I2:I342)-SUMIF('SRSF2 e2 - HSF3.0'!G2:G342,"&lt;="&amp;$A195,'SRSF2 e2 - HSF3.0'!I2:I342),"")</f>
        <v>-0.125</v>
      </c>
      <c r="I195" s="39">
        <f>IF($A195&lt;=LEN('SRSF2 e2 - 2ry Str + Mask'!A$2),G195+H195,"")</f>
        <v>0.18452380952380842</v>
      </c>
      <c r="J195" s="39">
        <f t="shared" si="25"/>
        <v>0.30952380952380842</v>
      </c>
      <c r="K195" s="39">
        <f t="shared" si="26"/>
        <v>-0.125</v>
      </c>
      <c r="L195" s="39">
        <f t="shared" si="27"/>
        <v>0.18452380952380842</v>
      </c>
      <c r="M195" s="39">
        <f t="shared" si="28"/>
        <v>0</v>
      </c>
      <c r="N195" s="39">
        <f t="shared" si="29"/>
        <v>0</v>
      </c>
      <c r="O195" s="39">
        <f t="shared" si="30"/>
        <v>0</v>
      </c>
      <c r="P195" s="39">
        <f>IF($A195&lt;=LEN('SRSF2 e2 - 2ry Str + Mask'!A$2),M195-J195,"")</f>
        <v>-0.30952380952380842</v>
      </c>
      <c r="Q195" s="39">
        <f>IF($A195&lt;=LEN('SRSF2 e2 - 2ry Str + Mask'!A$2),N195-K195,"")</f>
        <v>0.125</v>
      </c>
      <c r="R195" s="39">
        <f>IF($A195&lt;=LEN('SRSF2 e2 - 2ry Str + Mask'!A$2),O195-L195,"")</f>
        <v>-0.18452380952380842</v>
      </c>
    </row>
    <row r="196" spans="1:18" ht="56" customHeight="1" x14ac:dyDescent="0.15">
      <c r="A196" s="36">
        <v>195</v>
      </c>
      <c r="B196" s="37" t="str">
        <f>IF($A196&lt;=LEN('SRSF2 e2 - 2ry Str + Mask'!A$2),MID('SRSF2 e2 - 2ry Str + Mask'!A$2,$A196,1),"")</f>
        <v>.</v>
      </c>
      <c r="C196" s="38" t="str">
        <f>IF($A196&lt;=LEN('SRSF2 e2 - 2ry Str + Mask'!B$2),MID('SRSF2 e2 - 2ry Str + Mask'!B$2,$A196,1),"")</f>
        <v>)</v>
      </c>
      <c r="D196" s="38" t="str">
        <f>IF($A196&lt;=LEN('SRSF2 e2 - 2ry Str + Mask'!C$2),MID('SRSF2 e2 - 2ry Str + Mask'!C$2,$A196,1),"")</f>
        <v>.</v>
      </c>
      <c r="E196" s="38" t="str">
        <f t="shared" si="24"/>
        <v>)</v>
      </c>
      <c r="F196" s="38" t="str">
        <f t="shared" si="31"/>
        <v>.......(((((((((((.(((..(((.((..............)).)))...))).))))))))))).........................(((.(((....))).)))........................................(((((((((((......................(((......))</v>
      </c>
      <c r="G196" s="39">
        <f>IF($A196&lt;=LEN('SRSF2 e2 - 2ry Str + Mask'!A$2),SUMIF('SRSF2 e2 - HSF3.0'!E2:E342,"&lt;="&amp;$A196,'SRSF2 e2 - HSF3.0'!H2:H342)-SUMIF('SRSF2 e2 - HSF3.0'!G2:G342,"&lt;="&amp;$A196,'SRSF2 e2 - HSF3.0'!H2:H342),"")</f>
        <v>0.16666666666666607</v>
      </c>
      <c r="H196" s="39">
        <f>IF($A196&lt;=LEN('SRSF2 e2 - 2ry Str + Mask'!A$2),SUMIF('SRSF2 e2 - HSF3.0'!E2:E342,"&lt;="&amp;$A196,'SRSF2 e2 - HSF3.0'!I2:I342)-SUMIF('SRSF2 e2 - HSF3.0'!G2:G342,"&lt;="&amp;$A196,'SRSF2 e2 - HSF3.0'!I2:I342),"")</f>
        <v>0</v>
      </c>
      <c r="I196" s="39">
        <f>IF($A196&lt;=LEN('SRSF2 e2 - 2ry Str + Mask'!A$2),G196+H196,"")</f>
        <v>0.16666666666666607</v>
      </c>
      <c r="J196" s="39">
        <f t="shared" si="25"/>
        <v>0.16666666666666607</v>
      </c>
      <c r="K196" s="39">
        <f t="shared" si="26"/>
        <v>0</v>
      </c>
      <c r="L196" s="39">
        <f t="shared" si="27"/>
        <v>0.16666666666666607</v>
      </c>
      <c r="M196" s="39">
        <f t="shared" si="28"/>
        <v>0</v>
      </c>
      <c r="N196" s="39">
        <f t="shared" si="29"/>
        <v>0</v>
      </c>
      <c r="O196" s="39">
        <f t="shared" si="30"/>
        <v>0</v>
      </c>
      <c r="P196" s="39">
        <f>IF($A196&lt;=LEN('SRSF2 e2 - 2ry Str + Mask'!A$2),M196-J196,"")</f>
        <v>-0.16666666666666607</v>
      </c>
      <c r="Q196" s="39">
        <f>IF($A196&lt;=LEN('SRSF2 e2 - 2ry Str + Mask'!A$2),N196-K196,"")</f>
        <v>0</v>
      </c>
      <c r="R196" s="39">
        <f>IF($A196&lt;=LEN('SRSF2 e2 - 2ry Str + Mask'!A$2),O196-L196,"")</f>
        <v>-0.16666666666666607</v>
      </c>
    </row>
    <row r="197" spans="1:18" ht="56" customHeight="1" x14ac:dyDescent="0.15">
      <c r="A197" s="36">
        <v>196</v>
      </c>
      <c r="B197" s="37" t="str">
        <f>IF($A197&lt;=LEN('SRSF2 e2 - 2ry Str + Mask'!A$2),MID('SRSF2 e2 - 2ry Str + Mask'!A$2,$A197,1),"")</f>
        <v>.</v>
      </c>
      <c r="C197" s="38" t="str">
        <f>IF($A197&lt;=LEN('SRSF2 e2 - 2ry Str + Mask'!B$2),MID('SRSF2 e2 - 2ry Str + Mask'!B$2,$A197,1),"")</f>
        <v>)</v>
      </c>
      <c r="D197" s="38" t="str">
        <f>IF($A197&lt;=LEN('SRSF2 e2 - 2ry Str + Mask'!C$2),MID('SRSF2 e2 - 2ry Str + Mask'!C$2,$A197,1),"")</f>
        <v>.</v>
      </c>
      <c r="E197" s="38" t="str">
        <f t="shared" si="24"/>
        <v>)</v>
      </c>
      <c r="F197" s="38" t="str">
        <f t="shared" si="31"/>
        <v>.......(((((((((((.(((..(((.((..............)).)))...))).))))))))))).........................(((.(((....))).)))........................................(((((((((((......................(((......)))</v>
      </c>
      <c r="G197" s="39">
        <f>IF($A197&lt;=LEN('SRSF2 e2 - 2ry Str + Mask'!A$2),SUMIF('SRSF2 e2 - HSF3.0'!E2:E342,"&lt;="&amp;$A197,'SRSF2 e2 - HSF3.0'!H2:H342)-SUMIF('SRSF2 e2 - HSF3.0'!G2:G342,"&lt;="&amp;$A197,'SRSF2 e2 - HSF3.0'!H2:H342),"")</f>
        <v>0.33333333333333215</v>
      </c>
      <c r="H197" s="39">
        <f>IF($A197&lt;=LEN('SRSF2 e2 - 2ry Str + Mask'!A$2),SUMIF('SRSF2 e2 - HSF3.0'!E2:E342,"&lt;="&amp;$A197,'SRSF2 e2 - HSF3.0'!I2:I342)-SUMIF('SRSF2 e2 - HSF3.0'!G2:G342,"&lt;="&amp;$A197,'SRSF2 e2 - HSF3.0'!I2:I342),"")</f>
        <v>-0.125</v>
      </c>
      <c r="I197" s="39">
        <f>IF($A197&lt;=LEN('SRSF2 e2 - 2ry Str + Mask'!A$2),G197+H197,"")</f>
        <v>0.20833333333333215</v>
      </c>
      <c r="J197" s="39">
        <f t="shared" si="25"/>
        <v>0.33333333333333215</v>
      </c>
      <c r="K197" s="39">
        <f t="shared" si="26"/>
        <v>-0.125</v>
      </c>
      <c r="L197" s="39">
        <f t="shared" si="27"/>
        <v>0.20833333333333215</v>
      </c>
      <c r="M197" s="39">
        <f t="shared" si="28"/>
        <v>0</v>
      </c>
      <c r="N197" s="39">
        <f t="shared" si="29"/>
        <v>0</v>
      </c>
      <c r="O197" s="39">
        <f t="shared" si="30"/>
        <v>0</v>
      </c>
      <c r="P197" s="39">
        <f>IF($A197&lt;=LEN('SRSF2 e2 - 2ry Str + Mask'!A$2),M197-J197,"")</f>
        <v>-0.33333333333333215</v>
      </c>
      <c r="Q197" s="39">
        <f>IF($A197&lt;=LEN('SRSF2 e2 - 2ry Str + Mask'!A$2),N197-K197,"")</f>
        <v>0.125</v>
      </c>
      <c r="R197" s="39">
        <f>IF($A197&lt;=LEN('SRSF2 e2 - 2ry Str + Mask'!A$2),O197-L197,"")</f>
        <v>-0.20833333333333215</v>
      </c>
    </row>
    <row r="198" spans="1:18" ht="56" customHeight="1" x14ac:dyDescent="0.15">
      <c r="A198" s="36">
        <v>197</v>
      </c>
      <c r="B198" s="37" t="str">
        <f>IF($A198&lt;=LEN('SRSF2 e2 - 2ry Str + Mask'!A$2),MID('SRSF2 e2 - 2ry Str + Mask'!A$2,$A198,1),"")</f>
        <v>.</v>
      </c>
      <c r="C198" s="38" t="str">
        <f>IF($A198&lt;=LEN('SRSF2 e2 - 2ry Str + Mask'!B$2),MID('SRSF2 e2 - 2ry Str + Mask'!B$2,$A198,1),"")</f>
        <v>.</v>
      </c>
      <c r="D198" s="38" t="str">
        <f>IF($A198&lt;=LEN('SRSF2 e2 - 2ry Str + Mask'!C$2),MID('SRSF2 e2 - 2ry Str + Mask'!C$2,$A198,1),"")</f>
        <v>.</v>
      </c>
      <c r="E198" s="38" t="str">
        <f t="shared" si="24"/>
        <v>.</v>
      </c>
      <c r="F198" s="38" t="str">
        <f t="shared" si="31"/>
        <v>.......(((((((((((.(((..(((.((..............)).)))...))).))))))))))).........................(((.(((....))).)))........................................(((((((((((......................(((......))).</v>
      </c>
      <c r="G198" s="39">
        <f>IF($A198&lt;=LEN('SRSF2 e2 - 2ry Str + Mask'!A$2),SUMIF('SRSF2 e2 - HSF3.0'!E2:E342,"&lt;="&amp;$A198,'SRSF2 e2 - HSF3.0'!H2:H342)-SUMIF('SRSF2 e2 - HSF3.0'!G2:G342,"&lt;="&amp;$A198,'SRSF2 e2 - HSF3.0'!H2:H342),"")</f>
        <v>0.49999999999999822</v>
      </c>
      <c r="H198" s="39">
        <f>IF($A198&lt;=LEN('SRSF2 e2 - 2ry Str + Mask'!A$2),SUMIF('SRSF2 e2 - HSF3.0'!E2:E342,"&lt;="&amp;$A198,'SRSF2 e2 - HSF3.0'!I2:I342)-SUMIF('SRSF2 e2 - HSF3.0'!G2:G342,"&lt;="&amp;$A198,'SRSF2 e2 - HSF3.0'!I2:I342),"")</f>
        <v>-0.125</v>
      </c>
      <c r="I198" s="39">
        <f>IF($A198&lt;=LEN('SRSF2 e2 - 2ry Str + Mask'!A$2),G198+H198,"")</f>
        <v>0.37499999999999822</v>
      </c>
      <c r="J198" s="39">
        <f t="shared" si="25"/>
        <v>0.49999999999999822</v>
      </c>
      <c r="K198" s="39">
        <f t="shared" si="26"/>
        <v>-0.125</v>
      </c>
      <c r="L198" s="39">
        <f t="shared" si="27"/>
        <v>0.37499999999999822</v>
      </c>
      <c r="M198" s="39">
        <f t="shared" si="28"/>
        <v>0.49999999999999822</v>
      </c>
      <c r="N198" s="39">
        <f t="shared" si="29"/>
        <v>-0.125</v>
      </c>
      <c r="O198" s="39">
        <f t="shared" si="30"/>
        <v>0.37499999999999822</v>
      </c>
      <c r="P198" s="39">
        <f>IF($A198&lt;=LEN('SRSF2 e2 - 2ry Str + Mask'!A$2),M198-J198,"")</f>
        <v>0</v>
      </c>
      <c r="Q198" s="39">
        <f>IF($A198&lt;=LEN('SRSF2 e2 - 2ry Str + Mask'!A$2),N198-K198,"")</f>
        <v>0</v>
      </c>
      <c r="R198" s="39">
        <f>IF($A198&lt;=LEN('SRSF2 e2 - 2ry Str + Mask'!A$2),O198-L198,"")</f>
        <v>0</v>
      </c>
    </row>
    <row r="199" spans="1:18" ht="56" customHeight="1" x14ac:dyDescent="0.15">
      <c r="A199" s="36">
        <v>198</v>
      </c>
      <c r="B199" s="37" t="str">
        <f>IF($A199&lt;=LEN('SRSF2 e2 - 2ry Str + Mask'!A$2),MID('SRSF2 e2 - 2ry Str + Mask'!A$2,$A199,1),"")</f>
        <v>(</v>
      </c>
      <c r="C199" s="38" t="str">
        <f>IF($A199&lt;=LEN('SRSF2 e2 - 2ry Str + Mask'!B$2),MID('SRSF2 e2 - 2ry Str + Mask'!B$2,$A199,1),"")</f>
        <v>(</v>
      </c>
      <c r="D199" s="38" t="str">
        <f>IF($A199&lt;=LEN('SRSF2 e2 - 2ry Str + Mask'!C$2),MID('SRSF2 e2 - 2ry Str + Mask'!C$2,$A199,1),"")</f>
        <v>.</v>
      </c>
      <c r="E199" s="38" t="str">
        <f t="shared" si="24"/>
        <v>(</v>
      </c>
      <c r="F199" s="38" t="str">
        <f t="shared" si="31"/>
        <v>.......(((((((((((.(((..(((.((..............)).)))...))).))))))))))).........................(((.(((....))).)))........................................(((((((((((......................(((......))).(</v>
      </c>
      <c r="G199" s="39">
        <f>IF($A199&lt;=LEN('SRSF2 e2 - 2ry Str + Mask'!A$2),SUMIF('SRSF2 e2 - HSF3.0'!E2:E342,"&lt;="&amp;$A199,'SRSF2 e2 - HSF3.0'!H2:H342)-SUMIF('SRSF2 e2 - HSF3.0'!G2:G342,"&lt;="&amp;$A199,'SRSF2 e2 - HSF3.0'!H2:H342),"")</f>
        <v>0.6666666666666643</v>
      </c>
      <c r="H199" s="39">
        <f>IF($A199&lt;=LEN('SRSF2 e2 - 2ry Str + Mask'!A$2),SUMIF('SRSF2 e2 - HSF3.0'!E2:E342,"&lt;="&amp;$A199,'SRSF2 e2 - HSF3.0'!I2:I342)-SUMIF('SRSF2 e2 - HSF3.0'!G2:G342,"&lt;="&amp;$A199,'SRSF2 e2 - HSF3.0'!I2:I342),"")</f>
        <v>-0.125</v>
      </c>
      <c r="I199" s="39">
        <f>IF($A199&lt;=LEN('SRSF2 e2 - 2ry Str + Mask'!A$2),G199+H199,"")</f>
        <v>0.5416666666666643</v>
      </c>
      <c r="J199" s="39">
        <f t="shared" si="25"/>
        <v>0</v>
      </c>
      <c r="K199" s="39">
        <f t="shared" si="26"/>
        <v>0</v>
      </c>
      <c r="L199" s="39">
        <f t="shared" si="27"/>
        <v>0</v>
      </c>
      <c r="M199" s="39">
        <f t="shared" si="28"/>
        <v>0</v>
      </c>
      <c r="N199" s="39">
        <f t="shared" si="29"/>
        <v>0</v>
      </c>
      <c r="O199" s="39">
        <f t="shared" si="30"/>
        <v>0</v>
      </c>
      <c r="P199" s="39">
        <f>IF($A199&lt;=LEN('SRSF2 e2 - 2ry Str + Mask'!A$2),M199-J199,"")</f>
        <v>0</v>
      </c>
      <c r="Q199" s="39">
        <f>IF($A199&lt;=LEN('SRSF2 e2 - 2ry Str + Mask'!A$2),N199-K199,"")</f>
        <v>0</v>
      </c>
      <c r="R199" s="39">
        <f>IF($A199&lt;=LEN('SRSF2 e2 - 2ry Str + Mask'!A$2),O199-L199,"")</f>
        <v>0</v>
      </c>
    </row>
    <row r="200" spans="1:18" ht="56" customHeight="1" x14ac:dyDescent="0.15">
      <c r="A200" s="36">
        <v>199</v>
      </c>
      <c r="B200" s="37" t="str">
        <f>IF($A200&lt;=LEN('SRSF2 e2 - 2ry Str + Mask'!A$2),MID('SRSF2 e2 - 2ry Str + Mask'!A$2,$A200,1),"")</f>
        <v>(</v>
      </c>
      <c r="C200" s="38" t="str">
        <f>IF($A200&lt;=LEN('SRSF2 e2 - 2ry Str + Mask'!B$2),MID('SRSF2 e2 - 2ry Str + Mask'!B$2,$A200,1),"")</f>
        <v>(</v>
      </c>
      <c r="D200" s="38" t="str">
        <f>IF($A200&lt;=LEN('SRSF2 e2 - 2ry Str + Mask'!C$2),MID('SRSF2 e2 - 2ry Str + Mask'!C$2,$A200,1),"")</f>
        <v>.</v>
      </c>
      <c r="E200" s="38" t="str">
        <f t="shared" si="24"/>
        <v>(</v>
      </c>
      <c r="F200" s="38" t="str">
        <f t="shared" si="31"/>
        <v>.......(((((((((((.(((..(((.((..............)).)))...))).))))))))))).........................(((.(((....))).)))........................................(((((((((((......................(((......))).((</v>
      </c>
      <c r="G200" s="39">
        <f>IF($A200&lt;=LEN('SRSF2 e2 - 2ry Str + Mask'!A$2),SUMIF('SRSF2 e2 - HSF3.0'!E2:E342,"&lt;="&amp;$A200,'SRSF2 e2 - HSF3.0'!H2:H342)-SUMIF('SRSF2 e2 - HSF3.0'!G2:G342,"&lt;="&amp;$A200,'SRSF2 e2 - HSF3.0'!H2:H342),"")</f>
        <v>0.7916666666666643</v>
      </c>
      <c r="H200" s="39">
        <f>IF($A200&lt;=LEN('SRSF2 e2 - 2ry Str + Mask'!A$2),SUMIF('SRSF2 e2 - HSF3.0'!E2:E342,"&lt;="&amp;$A200,'SRSF2 e2 - HSF3.0'!I2:I342)-SUMIF('SRSF2 e2 - HSF3.0'!G2:G342,"&lt;="&amp;$A200,'SRSF2 e2 - HSF3.0'!I2:I342),"")</f>
        <v>-0.125</v>
      </c>
      <c r="I200" s="39">
        <f>IF($A200&lt;=LEN('SRSF2 e2 - 2ry Str + Mask'!A$2),G200+H200,"")</f>
        <v>0.6666666666666643</v>
      </c>
      <c r="J200" s="39">
        <f t="shared" si="25"/>
        <v>0</v>
      </c>
      <c r="K200" s="39">
        <f t="shared" si="26"/>
        <v>0</v>
      </c>
      <c r="L200" s="39">
        <f t="shared" si="27"/>
        <v>0</v>
      </c>
      <c r="M200" s="39">
        <f t="shared" si="28"/>
        <v>0</v>
      </c>
      <c r="N200" s="39">
        <f t="shared" si="29"/>
        <v>0</v>
      </c>
      <c r="O200" s="39">
        <f t="shared" si="30"/>
        <v>0</v>
      </c>
      <c r="P200" s="39">
        <f>IF($A200&lt;=LEN('SRSF2 e2 - 2ry Str + Mask'!A$2),M200-J200,"")</f>
        <v>0</v>
      </c>
      <c r="Q200" s="39">
        <f>IF($A200&lt;=LEN('SRSF2 e2 - 2ry Str + Mask'!A$2),N200-K200,"")</f>
        <v>0</v>
      </c>
      <c r="R200" s="39">
        <f>IF($A200&lt;=LEN('SRSF2 e2 - 2ry Str + Mask'!A$2),O200-L200,"")</f>
        <v>0</v>
      </c>
    </row>
    <row r="201" spans="1:18" ht="56" customHeight="1" x14ac:dyDescent="0.15">
      <c r="A201" s="36">
        <v>200</v>
      </c>
      <c r="B201" s="37" t="str">
        <f>IF($A201&lt;=LEN('SRSF2 e2 - 2ry Str + Mask'!A$2),MID('SRSF2 e2 - 2ry Str + Mask'!A$2,$A201,1),"")</f>
        <v>(</v>
      </c>
      <c r="C201" s="38" t="str">
        <f>IF($A201&lt;=LEN('SRSF2 e2 - 2ry Str + Mask'!B$2),MID('SRSF2 e2 - 2ry Str + Mask'!B$2,$A201,1),"")</f>
        <v>(</v>
      </c>
      <c r="D201" s="38" t="str">
        <f>IF($A201&lt;=LEN('SRSF2 e2 - 2ry Str + Mask'!C$2),MID('SRSF2 e2 - 2ry Str + Mask'!C$2,$A201,1),"")</f>
        <v>.</v>
      </c>
      <c r="E201" s="38" t="str">
        <f t="shared" si="24"/>
        <v>(</v>
      </c>
      <c r="F201" s="38" t="str">
        <f t="shared" si="31"/>
        <v>.......(((((((((((.(((..(((.((..............)).)))...))).))))))))))).........................(((.(((....))).)))........................................(((((((((((......................(((......))).(((</v>
      </c>
      <c r="G201" s="39">
        <f>IF($A201&lt;=LEN('SRSF2 e2 - 2ry Str + Mask'!A$2),SUMIF('SRSF2 e2 - HSF3.0'!E2:E342,"&lt;="&amp;$A201,'SRSF2 e2 - HSF3.0'!H2:H342)-SUMIF('SRSF2 e2 - HSF3.0'!G2:G342,"&lt;="&amp;$A201,'SRSF2 e2 - HSF3.0'!H2:H342),"")</f>
        <v>0.7916666666666643</v>
      </c>
      <c r="H201" s="39">
        <f>IF($A201&lt;=LEN('SRSF2 e2 - 2ry Str + Mask'!A$2),SUMIF('SRSF2 e2 - HSF3.0'!E2:E342,"&lt;="&amp;$A201,'SRSF2 e2 - HSF3.0'!I2:I342)-SUMIF('SRSF2 e2 - HSF3.0'!G2:G342,"&lt;="&amp;$A201,'SRSF2 e2 - HSF3.0'!I2:I342),"")</f>
        <v>-0.125</v>
      </c>
      <c r="I201" s="39">
        <f>IF($A201&lt;=LEN('SRSF2 e2 - 2ry Str + Mask'!A$2),G201+H201,"")</f>
        <v>0.6666666666666643</v>
      </c>
      <c r="J201" s="39">
        <f t="shared" si="25"/>
        <v>0</v>
      </c>
      <c r="K201" s="39">
        <f t="shared" si="26"/>
        <v>0</v>
      </c>
      <c r="L201" s="39">
        <f t="shared" si="27"/>
        <v>0</v>
      </c>
      <c r="M201" s="39">
        <f t="shared" si="28"/>
        <v>0</v>
      </c>
      <c r="N201" s="39">
        <f t="shared" si="29"/>
        <v>0</v>
      </c>
      <c r="O201" s="39">
        <f t="shared" si="30"/>
        <v>0</v>
      </c>
      <c r="P201" s="39">
        <f>IF($A201&lt;=LEN('SRSF2 e2 - 2ry Str + Mask'!A$2),M201-J201,"")</f>
        <v>0</v>
      </c>
      <c r="Q201" s="39">
        <f>IF($A201&lt;=LEN('SRSF2 e2 - 2ry Str + Mask'!A$2),N201-K201,"")</f>
        <v>0</v>
      </c>
      <c r="R201" s="39">
        <f>IF($A201&lt;=LEN('SRSF2 e2 - 2ry Str + Mask'!A$2),O201-L201,"")</f>
        <v>0</v>
      </c>
    </row>
    <row r="202" spans="1:18" ht="56" customHeight="1" x14ac:dyDescent="0.15">
      <c r="A202" s="36">
        <v>201</v>
      </c>
      <c r="B202" s="37" t="str">
        <f>IF($A202&lt;=LEN('SRSF2 e2 - 2ry Str + Mask'!A$2),MID('SRSF2 e2 - 2ry Str + Mask'!A$2,$A202,1),"")</f>
        <v>.</v>
      </c>
      <c r="C202" s="38" t="str">
        <f>IF($A202&lt;=LEN('SRSF2 e2 - 2ry Str + Mask'!B$2),MID('SRSF2 e2 - 2ry Str + Mask'!B$2,$A202,1),"")</f>
        <v>.</v>
      </c>
      <c r="D202" s="38" t="str">
        <f>IF($A202&lt;=LEN('SRSF2 e2 - 2ry Str + Mask'!C$2),MID('SRSF2 e2 - 2ry Str + Mask'!C$2,$A202,1),"")</f>
        <v>.</v>
      </c>
      <c r="E202" s="38" t="str">
        <f t="shared" si="24"/>
        <v>.</v>
      </c>
      <c r="F202" s="38" t="str">
        <f t="shared" si="31"/>
        <v>.......(((((((((((.(((..(((.((..............)).)))...))).))))))))))).........................(((.(((....))).)))........................................(((((((((((......................(((......))).(((.</v>
      </c>
      <c r="G202" s="39">
        <f>IF($A202&lt;=LEN('SRSF2 e2 - 2ry Str + Mask'!A$2),SUMIF('SRSF2 e2 - HSF3.0'!E2:E342,"&lt;="&amp;$A202,'SRSF2 e2 - HSF3.0'!H2:H342)-SUMIF('SRSF2 e2 - HSF3.0'!G2:G342,"&lt;="&amp;$A202,'SRSF2 e2 - HSF3.0'!H2:H342),"")</f>
        <v>0.7916666666666643</v>
      </c>
      <c r="H202" s="39">
        <f>IF($A202&lt;=LEN('SRSF2 e2 - 2ry Str + Mask'!A$2),SUMIF('SRSF2 e2 - HSF3.0'!E2:E342,"&lt;="&amp;$A202,'SRSF2 e2 - HSF3.0'!I2:I342)-SUMIF('SRSF2 e2 - HSF3.0'!G2:G342,"&lt;="&amp;$A202,'SRSF2 e2 - HSF3.0'!I2:I342),"")</f>
        <v>-0.125</v>
      </c>
      <c r="I202" s="39">
        <f>IF($A202&lt;=LEN('SRSF2 e2 - 2ry Str + Mask'!A$2),G202+H202,"")</f>
        <v>0.6666666666666643</v>
      </c>
      <c r="J202" s="39">
        <f t="shared" si="25"/>
        <v>0.7916666666666643</v>
      </c>
      <c r="K202" s="39">
        <f t="shared" si="26"/>
        <v>-0.125</v>
      </c>
      <c r="L202" s="39">
        <f t="shared" si="27"/>
        <v>0.6666666666666643</v>
      </c>
      <c r="M202" s="39">
        <f t="shared" si="28"/>
        <v>0.7916666666666643</v>
      </c>
      <c r="N202" s="39">
        <f t="shared" si="29"/>
        <v>-0.125</v>
      </c>
      <c r="O202" s="39">
        <f t="shared" si="30"/>
        <v>0.6666666666666643</v>
      </c>
      <c r="P202" s="39">
        <f>IF($A202&lt;=LEN('SRSF2 e2 - 2ry Str + Mask'!A$2),M202-J202,"")</f>
        <v>0</v>
      </c>
      <c r="Q202" s="39">
        <f>IF($A202&lt;=LEN('SRSF2 e2 - 2ry Str + Mask'!A$2),N202-K202,"")</f>
        <v>0</v>
      </c>
      <c r="R202" s="39">
        <f>IF($A202&lt;=LEN('SRSF2 e2 - 2ry Str + Mask'!A$2),O202-L202,"")</f>
        <v>0</v>
      </c>
    </row>
    <row r="203" spans="1:18" ht="56" customHeight="1" x14ac:dyDescent="0.15">
      <c r="A203" s="36">
        <v>202</v>
      </c>
      <c r="B203" s="37" t="str">
        <f>IF($A203&lt;=LEN('SRSF2 e2 - 2ry Str + Mask'!A$2),MID('SRSF2 e2 - 2ry Str + Mask'!A$2,$A203,1),"")</f>
        <v>(</v>
      </c>
      <c r="C203" s="38" t="str">
        <f>IF($A203&lt;=LEN('SRSF2 e2 - 2ry Str + Mask'!B$2),MID('SRSF2 e2 - 2ry Str + Mask'!B$2,$A203,1),"")</f>
        <v>(</v>
      </c>
      <c r="D203" s="38" t="str">
        <f>IF($A203&lt;=LEN('SRSF2 e2 - 2ry Str + Mask'!C$2),MID('SRSF2 e2 - 2ry Str + Mask'!C$2,$A203,1),"")</f>
        <v>.</v>
      </c>
      <c r="E203" s="38" t="str">
        <f t="shared" si="24"/>
        <v>(</v>
      </c>
      <c r="F203" s="38" t="str">
        <f t="shared" si="31"/>
        <v>.......(((((((((((.(((..(((.((..............)).)))...))).))))))))))).........................(((.(((....))).)))........................................(((((((((((......................(((......))).(((.(</v>
      </c>
      <c r="G203" s="39">
        <f>IF($A203&lt;=LEN('SRSF2 e2 - 2ry Str + Mask'!A$2),SUMIF('SRSF2 e2 - HSF3.0'!E2:E342,"&lt;="&amp;$A203,'SRSF2 e2 - HSF3.0'!H2:H342)-SUMIF('SRSF2 e2 - HSF3.0'!G2:G342,"&lt;="&amp;$A203,'SRSF2 e2 - HSF3.0'!H2:H342),"")</f>
        <v>0.76785714285714057</v>
      </c>
      <c r="H203" s="39">
        <f>IF($A203&lt;=LEN('SRSF2 e2 - 2ry Str + Mask'!A$2),SUMIF('SRSF2 e2 - HSF3.0'!E2:E342,"&lt;="&amp;$A203,'SRSF2 e2 - HSF3.0'!I2:I342)-SUMIF('SRSF2 e2 - HSF3.0'!G2:G342,"&lt;="&amp;$A203,'SRSF2 e2 - HSF3.0'!I2:I342),"")</f>
        <v>-0.125</v>
      </c>
      <c r="I203" s="39">
        <f>IF($A203&lt;=LEN('SRSF2 e2 - 2ry Str + Mask'!A$2),G203+H203,"")</f>
        <v>0.64285714285714057</v>
      </c>
      <c r="J203" s="39">
        <f t="shared" si="25"/>
        <v>0</v>
      </c>
      <c r="K203" s="39">
        <f t="shared" si="26"/>
        <v>0</v>
      </c>
      <c r="L203" s="39">
        <f t="shared" si="27"/>
        <v>0</v>
      </c>
      <c r="M203" s="39">
        <f t="shared" si="28"/>
        <v>0</v>
      </c>
      <c r="N203" s="39">
        <f t="shared" si="29"/>
        <v>0</v>
      </c>
      <c r="O203" s="39">
        <f t="shared" si="30"/>
        <v>0</v>
      </c>
      <c r="P203" s="39">
        <f>IF($A203&lt;=LEN('SRSF2 e2 - 2ry Str + Mask'!A$2),M203-J203,"")</f>
        <v>0</v>
      </c>
      <c r="Q203" s="39">
        <f>IF($A203&lt;=LEN('SRSF2 e2 - 2ry Str + Mask'!A$2),N203-K203,"")</f>
        <v>0</v>
      </c>
      <c r="R203" s="39">
        <f>IF($A203&lt;=LEN('SRSF2 e2 - 2ry Str + Mask'!A$2),O203-L203,"")</f>
        <v>0</v>
      </c>
    </row>
    <row r="204" spans="1:18" ht="56" customHeight="1" x14ac:dyDescent="0.15">
      <c r="A204" s="36">
        <v>203</v>
      </c>
      <c r="B204" s="37" t="str">
        <f>IF($A204&lt;=LEN('SRSF2 e2 - 2ry Str + Mask'!A$2),MID('SRSF2 e2 - 2ry Str + Mask'!A$2,$A204,1),"")</f>
        <v>(</v>
      </c>
      <c r="C204" s="38" t="str">
        <f>IF($A204&lt;=LEN('SRSF2 e2 - 2ry Str + Mask'!B$2),MID('SRSF2 e2 - 2ry Str + Mask'!B$2,$A204,1),"")</f>
        <v>(</v>
      </c>
      <c r="D204" s="38" t="str">
        <f>IF($A204&lt;=LEN('SRSF2 e2 - 2ry Str + Mask'!C$2),MID('SRSF2 e2 - 2ry Str + Mask'!C$2,$A204,1),"")</f>
        <v>.</v>
      </c>
      <c r="E204" s="38" t="str">
        <f t="shared" si="24"/>
        <v>(</v>
      </c>
      <c r="F204" s="38" t="str">
        <f t="shared" si="31"/>
        <v>.......(((((((((((.(((..(((.((..............)).)))...))).))))))))))).........................(((.(((....))).)))........................................(((((((((((......................(((......))).(((.((</v>
      </c>
      <c r="G204" s="39">
        <f>IF($A204&lt;=LEN('SRSF2 e2 - 2ry Str + Mask'!A$2),SUMIF('SRSF2 e2 - HSF3.0'!E2:E342,"&lt;="&amp;$A204,'SRSF2 e2 - HSF3.0'!H2:H342)-SUMIF('SRSF2 e2 - HSF3.0'!G2:G342,"&lt;="&amp;$A204,'SRSF2 e2 - HSF3.0'!H2:H342),"")</f>
        <v>0.72023809523809312</v>
      </c>
      <c r="H204" s="39">
        <f>IF($A204&lt;=LEN('SRSF2 e2 - 2ry Str + Mask'!A$2),SUMIF('SRSF2 e2 - HSF3.0'!E2:E342,"&lt;="&amp;$A204,'SRSF2 e2 - HSF3.0'!I2:I342)-SUMIF('SRSF2 e2 - HSF3.0'!G2:G342,"&lt;="&amp;$A204,'SRSF2 e2 - HSF3.0'!I2:I342),"")</f>
        <v>-0.125</v>
      </c>
      <c r="I204" s="39">
        <f>IF($A204&lt;=LEN('SRSF2 e2 - 2ry Str + Mask'!A$2),G204+H204,"")</f>
        <v>0.59523809523809312</v>
      </c>
      <c r="J204" s="39">
        <f t="shared" si="25"/>
        <v>0</v>
      </c>
      <c r="K204" s="39">
        <f t="shared" si="26"/>
        <v>0</v>
      </c>
      <c r="L204" s="39">
        <f t="shared" si="27"/>
        <v>0</v>
      </c>
      <c r="M204" s="39">
        <f t="shared" si="28"/>
        <v>0</v>
      </c>
      <c r="N204" s="39">
        <f t="shared" si="29"/>
        <v>0</v>
      </c>
      <c r="O204" s="39">
        <f t="shared" si="30"/>
        <v>0</v>
      </c>
      <c r="P204" s="39">
        <f>IF($A204&lt;=LEN('SRSF2 e2 - 2ry Str + Mask'!A$2),M204-J204,"")</f>
        <v>0</v>
      </c>
      <c r="Q204" s="39">
        <f>IF($A204&lt;=LEN('SRSF2 e2 - 2ry Str + Mask'!A$2),N204-K204,"")</f>
        <v>0</v>
      </c>
      <c r="R204" s="39">
        <f>IF($A204&lt;=LEN('SRSF2 e2 - 2ry Str + Mask'!A$2),O204-L204,"")</f>
        <v>0</v>
      </c>
    </row>
    <row r="205" spans="1:18" ht="56" customHeight="1" x14ac:dyDescent="0.15">
      <c r="A205" s="36">
        <v>204</v>
      </c>
      <c r="B205" s="37" t="str">
        <f>IF($A205&lt;=LEN('SRSF2 e2 - 2ry Str + Mask'!A$2),MID('SRSF2 e2 - 2ry Str + Mask'!A$2,$A205,1),"")</f>
        <v>(</v>
      </c>
      <c r="C205" s="38" t="str">
        <f>IF($A205&lt;=LEN('SRSF2 e2 - 2ry Str + Mask'!B$2),MID('SRSF2 e2 - 2ry Str + Mask'!B$2,$A205,1),"")</f>
        <v>(</v>
      </c>
      <c r="D205" s="38" t="str">
        <f>IF($A205&lt;=LEN('SRSF2 e2 - 2ry Str + Mask'!C$2),MID('SRSF2 e2 - 2ry Str + Mask'!C$2,$A205,1),"")</f>
        <v>.</v>
      </c>
      <c r="E205" s="38" t="str">
        <f t="shared" si="24"/>
        <v>(</v>
      </c>
      <c r="F205" s="38" t="str">
        <f t="shared" si="31"/>
        <v>.......(((((((((((.(((..(((.((..............)).)))...))).))))))))))).........................(((.(((....))).)))........................................(((((((((((......................(((......))).(((.(((</v>
      </c>
      <c r="G205" s="39">
        <f>IF($A205&lt;=LEN('SRSF2 e2 - 2ry Str + Mask'!A$2),SUMIF('SRSF2 e2 - HSF3.0'!E2:E342,"&lt;="&amp;$A205,'SRSF2 e2 - HSF3.0'!H2:H342)-SUMIF('SRSF2 e2 - HSF3.0'!G2:G342,"&lt;="&amp;$A205,'SRSF2 e2 - HSF3.0'!H2:H342),"")</f>
        <v>0.55357142857142705</v>
      </c>
      <c r="H205" s="39">
        <f>IF($A205&lt;=LEN('SRSF2 e2 - 2ry Str + Mask'!A$2),SUMIF('SRSF2 e2 - HSF3.0'!E2:E342,"&lt;="&amp;$A205,'SRSF2 e2 - HSF3.0'!I2:I342)-SUMIF('SRSF2 e2 - HSF3.0'!G2:G342,"&lt;="&amp;$A205,'SRSF2 e2 - HSF3.0'!I2:I342),"")</f>
        <v>0</v>
      </c>
      <c r="I205" s="39">
        <f>IF($A205&lt;=LEN('SRSF2 e2 - 2ry Str + Mask'!A$2),G205+H205,"")</f>
        <v>0.55357142857142705</v>
      </c>
      <c r="J205" s="39">
        <f t="shared" si="25"/>
        <v>0</v>
      </c>
      <c r="K205" s="39">
        <f t="shared" si="26"/>
        <v>0</v>
      </c>
      <c r="L205" s="39">
        <f t="shared" si="27"/>
        <v>0</v>
      </c>
      <c r="M205" s="39">
        <f t="shared" si="28"/>
        <v>0</v>
      </c>
      <c r="N205" s="39">
        <f t="shared" si="29"/>
        <v>0</v>
      </c>
      <c r="O205" s="39">
        <f t="shared" si="30"/>
        <v>0</v>
      </c>
      <c r="P205" s="39">
        <f>IF($A205&lt;=LEN('SRSF2 e2 - 2ry Str + Mask'!A$2),M205-J205,"")</f>
        <v>0</v>
      </c>
      <c r="Q205" s="39">
        <f>IF($A205&lt;=LEN('SRSF2 e2 - 2ry Str + Mask'!A$2),N205-K205,"")</f>
        <v>0</v>
      </c>
      <c r="R205" s="39">
        <f>IF($A205&lt;=LEN('SRSF2 e2 - 2ry Str + Mask'!A$2),O205-L205,"")</f>
        <v>0</v>
      </c>
    </row>
    <row r="206" spans="1:18" ht="56" customHeight="1" x14ac:dyDescent="0.15">
      <c r="A206" s="36">
        <v>205</v>
      </c>
      <c r="B206" s="37" t="str">
        <f>IF($A206&lt;=LEN('SRSF2 e2 - 2ry Str + Mask'!A$2),MID('SRSF2 e2 - 2ry Str + Mask'!A$2,$A206,1),"")</f>
        <v>.</v>
      </c>
      <c r="C206" s="38" t="str">
        <f>IF($A206&lt;=LEN('SRSF2 e2 - 2ry Str + Mask'!B$2),MID('SRSF2 e2 - 2ry Str + Mask'!B$2,$A206,1),"")</f>
        <v>.</v>
      </c>
      <c r="D206" s="38" t="str">
        <f>IF($A206&lt;=LEN('SRSF2 e2 - 2ry Str + Mask'!C$2),MID('SRSF2 e2 - 2ry Str + Mask'!C$2,$A206,1),"")</f>
        <v>.</v>
      </c>
      <c r="E206" s="38" t="str">
        <f t="shared" si="24"/>
        <v>.</v>
      </c>
      <c r="F206" s="38" t="str">
        <f t="shared" si="31"/>
        <v>.......(((((((((((.(((..(((.((..............)).)))...))).))))))))))).........................(((.(((....))).)))........................................(((((((((((......................(((......))).(((.(((.</v>
      </c>
      <c r="G206" s="39">
        <f>IF($A206&lt;=LEN('SRSF2 e2 - 2ry Str + Mask'!A$2),SUMIF('SRSF2 e2 - HSF3.0'!E2:E342,"&lt;="&amp;$A206,'SRSF2 e2 - HSF3.0'!H2:H342)-SUMIF('SRSF2 e2 - HSF3.0'!G2:G342,"&lt;="&amp;$A206,'SRSF2 e2 - HSF3.0'!H2:H342),"")</f>
        <v>0.72023809523809312</v>
      </c>
      <c r="H206" s="39">
        <f>IF($A206&lt;=LEN('SRSF2 e2 - 2ry Str + Mask'!A$2),SUMIF('SRSF2 e2 - HSF3.0'!E2:E342,"&lt;="&amp;$A206,'SRSF2 e2 - HSF3.0'!I2:I342)-SUMIF('SRSF2 e2 - HSF3.0'!G2:G342,"&lt;="&amp;$A206,'SRSF2 e2 - HSF3.0'!I2:I342),"")</f>
        <v>0</v>
      </c>
      <c r="I206" s="39">
        <f>IF($A206&lt;=LEN('SRSF2 e2 - 2ry Str + Mask'!A$2),G206+H206,"")</f>
        <v>0.72023809523809312</v>
      </c>
      <c r="J206" s="39">
        <f t="shared" si="25"/>
        <v>0.72023809523809312</v>
      </c>
      <c r="K206" s="39">
        <f t="shared" si="26"/>
        <v>0</v>
      </c>
      <c r="L206" s="39">
        <f t="shared" si="27"/>
        <v>0.72023809523809312</v>
      </c>
      <c r="M206" s="39">
        <f t="shared" si="28"/>
        <v>0.72023809523809312</v>
      </c>
      <c r="N206" s="39">
        <f t="shared" si="29"/>
        <v>0</v>
      </c>
      <c r="O206" s="39">
        <f t="shared" si="30"/>
        <v>0.72023809523809312</v>
      </c>
      <c r="P206" s="39">
        <f>IF($A206&lt;=LEN('SRSF2 e2 - 2ry Str + Mask'!A$2),M206-J206,"")</f>
        <v>0</v>
      </c>
      <c r="Q206" s="39">
        <f>IF($A206&lt;=LEN('SRSF2 e2 - 2ry Str + Mask'!A$2),N206-K206,"")</f>
        <v>0</v>
      </c>
      <c r="R206" s="39">
        <f>IF($A206&lt;=LEN('SRSF2 e2 - 2ry Str + Mask'!A$2),O206-L206,"")</f>
        <v>0</v>
      </c>
    </row>
    <row r="207" spans="1:18" ht="56" customHeight="1" x14ac:dyDescent="0.15">
      <c r="A207" s="36">
        <v>206</v>
      </c>
      <c r="B207" s="37" t="str">
        <f>IF($A207&lt;=LEN('SRSF2 e2 - 2ry Str + Mask'!A$2),MID('SRSF2 e2 - 2ry Str + Mask'!A$2,$A207,1),"")</f>
        <v>(</v>
      </c>
      <c r="C207" s="38" t="str">
        <f>IF($A207&lt;=LEN('SRSF2 e2 - 2ry Str + Mask'!B$2),MID('SRSF2 e2 - 2ry Str + Mask'!B$2,$A207,1),"")</f>
        <v>(</v>
      </c>
      <c r="D207" s="38" t="str">
        <f>IF($A207&lt;=LEN('SRSF2 e2 - 2ry Str + Mask'!C$2),MID('SRSF2 e2 - 2ry Str + Mask'!C$2,$A207,1),"")</f>
        <v>.</v>
      </c>
      <c r="E207" s="38" t="str">
        <f t="shared" si="24"/>
        <v>(</v>
      </c>
      <c r="F207" s="38" t="str">
        <f t="shared" si="31"/>
        <v>.......(((((((((((.(((..(((.((..............)).)))...))).))))))))))).........................(((.(((....))).)))........................................(((((((((((......................(((......))).(((.(((.(</v>
      </c>
      <c r="G207" s="39">
        <f>IF($A207&lt;=LEN('SRSF2 e2 - 2ry Str + Mask'!A$2),SUMIF('SRSF2 e2 - HSF3.0'!E2:E342,"&lt;="&amp;$A207,'SRSF2 e2 - HSF3.0'!H2:H342)-SUMIF('SRSF2 e2 - HSF3.0'!G2:G342,"&lt;="&amp;$A207,'SRSF2 e2 - HSF3.0'!H2:H342),"")</f>
        <v>0.8869047619047592</v>
      </c>
      <c r="H207" s="39">
        <f>IF($A207&lt;=LEN('SRSF2 e2 - 2ry Str + Mask'!A$2),SUMIF('SRSF2 e2 - HSF3.0'!E2:E342,"&lt;="&amp;$A207,'SRSF2 e2 - HSF3.0'!I2:I342)-SUMIF('SRSF2 e2 - HSF3.0'!G2:G342,"&lt;="&amp;$A207,'SRSF2 e2 - HSF3.0'!I2:I342),"")</f>
        <v>0</v>
      </c>
      <c r="I207" s="39">
        <f>IF($A207&lt;=LEN('SRSF2 e2 - 2ry Str + Mask'!A$2),G207+H207,"")</f>
        <v>0.8869047619047592</v>
      </c>
      <c r="J207" s="39">
        <f t="shared" si="25"/>
        <v>0</v>
      </c>
      <c r="K207" s="39">
        <f t="shared" si="26"/>
        <v>0</v>
      </c>
      <c r="L207" s="39">
        <f t="shared" si="27"/>
        <v>0</v>
      </c>
      <c r="M207" s="39">
        <f t="shared" si="28"/>
        <v>0</v>
      </c>
      <c r="N207" s="39">
        <f t="shared" si="29"/>
        <v>0</v>
      </c>
      <c r="O207" s="39">
        <f t="shared" si="30"/>
        <v>0</v>
      </c>
      <c r="P207" s="39">
        <f>IF($A207&lt;=LEN('SRSF2 e2 - 2ry Str + Mask'!A$2),M207-J207,"")</f>
        <v>0</v>
      </c>
      <c r="Q207" s="39">
        <f>IF($A207&lt;=LEN('SRSF2 e2 - 2ry Str + Mask'!A$2),N207-K207,"")</f>
        <v>0</v>
      </c>
      <c r="R207" s="39">
        <f>IF($A207&lt;=LEN('SRSF2 e2 - 2ry Str + Mask'!A$2),O207-L207,"")</f>
        <v>0</v>
      </c>
    </row>
    <row r="208" spans="1:18" ht="56" customHeight="1" x14ac:dyDescent="0.15">
      <c r="A208" s="36">
        <v>207</v>
      </c>
      <c r="B208" s="37" t="str">
        <f>IF($A208&lt;=LEN('SRSF2 e2 - 2ry Str + Mask'!A$2),MID('SRSF2 e2 - 2ry Str + Mask'!A$2,$A208,1),"")</f>
        <v>(</v>
      </c>
      <c r="C208" s="38" t="str">
        <f>IF($A208&lt;=LEN('SRSF2 e2 - 2ry Str + Mask'!B$2),MID('SRSF2 e2 - 2ry Str + Mask'!B$2,$A208,1),"")</f>
        <v>(</v>
      </c>
      <c r="D208" s="38" t="str">
        <f>IF($A208&lt;=LEN('SRSF2 e2 - 2ry Str + Mask'!C$2),MID('SRSF2 e2 - 2ry Str + Mask'!C$2,$A208,1),"")</f>
        <v>.</v>
      </c>
      <c r="E208" s="38" t="str">
        <f t="shared" si="24"/>
        <v>(</v>
      </c>
      <c r="F208" s="38" t="str">
        <f t="shared" si="31"/>
        <v>.......(((((((((((.(((..(((.((..............)).)))...))).))))))))))).........................(((.(((....))).)))........................................(((((((((((......................(((......))).(((.(((.((</v>
      </c>
      <c r="G208" s="39">
        <f>IF($A208&lt;=LEN('SRSF2 e2 - 2ry Str + Mask'!A$2),SUMIF('SRSF2 e2 - HSF3.0'!E2:E342,"&lt;="&amp;$A208,'SRSF2 e2 - HSF3.0'!H2:H342)-SUMIF('SRSF2 e2 - HSF3.0'!G2:G342,"&lt;="&amp;$A208,'SRSF2 e2 - HSF3.0'!H2:H342),"")</f>
        <v>1.0476190476190439</v>
      </c>
      <c r="H208" s="39">
        <f>IF($A208&lt;=LEN('SRSF2 e2 - 2ry Str + Mask'!A$2),SUMIF('SRSF2 e2 - HSF3.0'!E2:E342,"&lt;="&amp;$A208,'SRSF2 e2 - HSF3.0'!I2:I342)-SUMIF('SRSF2 e2 - HSF3.0'!G2:G342,"&lt;="&amp;$A208,'SRSF2 e2 - HSF3.0'!I2:I342),"")</f>
        <v>-0.14285714285714324</v>
      </c>
      <c r="I208" s="39">
        <f>IF($A208&lt;=LEN('SRSF2 e2 - 2ry Str + Mask'!A$2),G208+H208,"")</f>
        <v>0.90476190476190066</v>
      </c>
      <c r="J208" s="39">
        <f t="shared" si="25"/>
        <v>0</v>
      </c>
      <c r="K208" s="39">
        <f t="shared" si="26"/>
        <v>0</v>
      </c>
      <c r="L208" s="39">
        <f t="shared" si="27"/>
        <v>0</v>
      </c>
      <c r="M208" s="39">
        <f t="shared" si="28"/>
        <v>0</v>
      </c>
      <c r="N208" s="39">
        <f t="shared" si="29"/>
        <v>0</v>
      </c>
      <c r="O208" s="39">
        <f t="shared" si="30"/>
        <v>0</v>
      </c>
      <c r="P208" s="39">
        <f>IF($A208&lt;=LEN('SRSF2 e2 - 2ry Str + Mask'!A$2),M208-J208,"")</f>
        <v>0</v>
      </c>
      <c r="Q208" s="39">
        <f>IF($A208&lt;=LEN('SRSF2 e2 - 2ry Str + Mask'!A$2),N208-K208,"")</f>
        <v>0</v>
      </c>
      <c r="R208" s="39">
        <f>IF($A208&lt;=LEN('SRSF2 e2 - 2ry Str + Mask'!A$2),O208-L208,"")</f>
        <v>0</v>
      </c>
    </row>
    <row r="209" spans="1:18" ht="56" customHeight="1" x14ac:dyDescent="0.15">
      <c r="A209" s="36">
        <v>208</v>
      </c>
      <c r="B209" s="37" t="str">
        <f>IF($A209&lt;=LEN('SRSF2 e2 - 2ry Str + Mask'!A$2),MID('SRSF2 e2 - 2ry Str + Mask'!A$2,$A209,1),"")</f>
        <v>(</v>
      </c>
      <c r="C209" s="38" t="str">
        <f>IF($A209&lt;=LEN('SRSF2 e2 - 2ry Str + Mask'!B$2),MID('SRSF2 e2 - 2ry Str + Mask'!B$2,$A209,1),"")</f>
        <v>(</v>
      </c>
      <c r="D209" s="38" t="str">
        <f>IF($A209&lt;=LEN('SRSF2 e2 - 2ry Str + Mask'!C$2),MID('SRSF2 e2 - 2ry Str + Mask'!C$2,$A209,1),"")</f>
        <v>.</v>
      </c>
      <c r="E209" s="38" t="str">
        <f t="shared" si="24"/>
        <v>(</v>
      </c>
      <c r="F209" s="38" t="str">
        <f t="shared" si="31"/>
        <v>.......(((((((((((.(((..(((.((..............)).)))...))).))))))))))).........................(((.(((....))).)))........................................(((((((((((......................(((......))).(((.(((.(((</v>
      </c>
      <c r="G209" s="39">
        <f>IF($A209&lt;=LEN('SRSF2 e2 - 2ry Str + Mask'!A$2),SUMIF('SRSF2 e2 - HSF3.0'!E2:E342,"&lt;="&amp;$A209,'SRSF2 e2 - HSF3.0'!H2:H342)-SUMIF('SRSF2 e2 - HSF3.0'!G2:G342,"&lt;="&amp;$A209,'SRSF2 e2 - HSF3.0'!H2:H342),"")</f>
        <v>1.21428571428571</v>
      </c>
      <c r="H209" s="39">
        <f>IF($A209&lt;=LEN('SRSF2 e2 - 2ry Str + Mask'!A$2),SUMIF('SRSF2 e2 - HSF3.0'!E2:E342,"&lt;="&amp;$A209,'SRSF2 e2 - HSF3.0'!I2:I342)-SUMIF('SRSF2 e2 - HSF3.0'!G2:G342,"&lt;="&amp;$A209,'SRSF2 e2 - HSF3.0'!I2:I342),"")</f>
        <v>-0.3095238095238102</v>
      </c>
      <c r="I209" s="39">
        <f>IF($A209&lt;=LEN('SRSF2 e2 - 2ry Str + Mask'!A$2),G209+H209,"")</f>
        <v>0.90476190476189977</v>
      </c>
      <c r="J209" s="39">
        <f t="shared" si="25"/>
        <v>0</v>
      </c>
      <c r="K209" s="39">
        <f t="shared" si="26"/>
        <v>0</v>
      </c>
      <c r="L209" s="39">
        <f t="shared" si="27"/>
        <v>0</v>
      </c>
      <c r="M209" s="39">
        <f t="shared" si="28"/>
        <v>0</v>
      </c>
      <c r="N209" s="39">
        <f t="shared" si="29"/>
        <v>0</v>
      </c>
      <c r="O209" s="39">
        <f t="shared" si="30"/>
        <v>0</v>
      </c>
      <c r="P209" s="39">
        <f>IF($A209&lt;=LEN('SRSF2 e2 - 2ry Str + Mask'!A$2),M209-J209,"")</f>
        <v>0</v>
      </c>
      <c r="Q209" s="39">
        <f>IF($A209&lt;=LEN('SRSF2 e2 - 2ry Str + Mask'!A$2),N209-K209,"")</f>
        <v>0</v>
      </c>
      <c r="R209" s="39">
        <f>IF($A209&lt;=LEN('SRSF2 e2 - 2ry Str + Mask'!A$2),O209-L209,"")</f>
        <v>0</v>
      </c>
    </row>
    <row r="210" spans="1:18" ht="56" customHeight="1" x14ac:dyDescent="0.15">
      <c r="A210" s="36">
        <v>209</v>
      </c>
      <c r="B210" s="37" t="str">
        <f>IF($A210&lt;=LEN('SRSF2 e2 - 2ry Str + Mask'!A$2),MID('SRSF2 e2 - 2ry Str + Mask'!A$2,$A210,1),"")</f>
        <v>.</v>
      </c>
      <c r="C210" s="38" t="str">
        <f>IF($A210&lt;=LEN('SRSF2 e2 - 2ry Str + Mask'!B$2),MID('SRSF2 e2 - 2ry Str + Mask'!B$2,$A210,1),"")</f>
        <v>.</v>
      </c>
      <c r="D210" s="38" t="str">
        <f>IF($A210&lt;=LEN('SRSF2 e2 - 2ry Str + Mask'!C$2),MID('SRSF2 e2 - 2ry Str + Mask'!C$2,$A210,1),"")</f>
        <v>.</v>
      </c>
      <c r="E210" s="38" t="str">
        <f t="shared" si="24"/>
        <v>.</v>
      </c>
      <c r="F210" s="38" t="str">
        <f t="shared" si="31"/>
        <v>.......(((((((((((.(((..(((.((..............)).)))...))).))))))))))).........................(((.(((....))).)))........................................(((((((((((......................(((......))).(((.(((.(((.</v>
      </c>
      <c r="G210" s="39">
        <f>IF($A210&lt;=LEN('SRSF2 e2 - 2ry Str + Mask'!A$2),SUMIF('SRSF2 e2 - HSF3.0'!E2:E342,"&lt;="&amp;$A210,'SRSF2 e2 - HSF3.0'!H2:H342)-SUMIF('SRSF2 e2 - HSF3.0'!G2:G342,"&lt;="&amp;$A210,'SRSF2 e2 - HSF3.0'!H2:H342),"")</f>
        <v>1.0714285714285676</v>
      </c>
      <c r="H210" s="39">
        <f>IF($A210&lt;=LEN('SRSF2 e2 - 2ry Str + Mask'!A$2),SUMIF('SRSF2 e2 - HSF3.0'!E2:E342,"&lt;="&amp;$A210,'SRSF2 e2 - HSF3.0'!I2:I342)-SUMIF('SRSF2 e2 - HSF3.0'!G2:G342,"&lt;="&amp;$A210,'SRSF2 e2 - HSF3.0'!I2:I342),"")</f>
        <v>-0.47619047619047716</v>
      </c>
      <c r="I210" s="39">
        <f>IF($A210&lt;=LEN('SRSF2 e2 - 2ry Str + Mask'!A$2),G210+H210,"")</f>
        <v>0.59523809523809046</v>
      </c>
      <c r="J210" s="39">
        <f t="shared" si="25"/>
        <v>1.0714285714285676</v>
      </c>
      <c r="K210" s="39">
        <f t="shared" si="26"/>
        <v>-0.47619047619047716</v>
      </c>
      <c r="L210" s="39">
        <f t="shared" si="27"/>
        <v>0.59523809523809046</v>
      </c>
      <c r="M210" s="39">
        <f t="shared" si="28"/>
        <v>1.0714285714285676</v>
      </c>
      <c r="N210" s="39">
        <f t="shared" si="29"/>
        <v>-0.47619047619047716</v>
      </c>
      <c r="O210" s="39">
        <f t="shared" si="30"/>
        <v>0.59523809523809046</v>
      </c>
      <c r="P210" s="39">
        <f>IF($A210&lt;=LEN('SRSF2 e2 - 2ry Str + Mask'!A$2),M210-J210,"")</f>
        <v>0</v>
      </c>
      <c r="Q210" s="39">
        <f>IF($A210&lt;=LEN('SRSF2 e2 - 2ry Str + Mask'!A$2),N210-K210,"")</f>
        <v>0</v>
      </c>
      <c r="R210" s="39">
        <f>IF($A210&lt;=LEN('SRSF2 e2 - 2ry Str + Mask'!A$2),O210-L210,"")</f>
        <v>0</v>
      </c>
    </row>
    <row r="211" spans="1:18" ht="56" customHeight="1" x14ac:dyDescent="0.15">
      <c r="A211" s="36">
        <v>210</v>
      </c>
      <c r="B211" s="37" t="str">
        <f>IF($A211&lt;=LEN('SRSF2 e2 - 2ry Str + Mask'!A$2),MID('SRSF2 e2 - 2ry Str + Mask'!A$2,$A211,1),"")</f>
        <v>.</v>
      </c>
      <c r="C211" s="38" t="str">
        <f>IF($A211&lt;=LEN('SRSF2 e2 - 2ry Str + Mask'!B$2),MID('SRSF2 e2 - 2ry Str + Mask'!B$2,$A211,1),"")</f>
        <v>.</v>
      </c>
      <c r="D211" s="38" t="str">
        <f>IF($A211&lt;=LEN('SRSF2 e2 - 2ry Str + Mask'!C$2),MID('SRSF2 e2 - 2ry Str + Mask'!C$2,$A211,1),"")</f>
        <v>.</v>
      </c>
      <c r="E211" s="38" t="str">
        <f t="shared" si="24"/>
        <v>.</v>
      </c>
      <c r="F211" s="38" t="str">
        <f t="shared" si="31"/>
        <v>.......(((((((((((.(((..(((.((..............)).)))...))).))))))))))).........................(((.(((....))).)))........................................(((((((((((......................(((......))).(((.(((.(((..</v>
      </c>
      <c r="G211" s="39">
        <f>IF($A211&lt;=LEN('SRSF2 e2 - 2ry Str + Mask'!A$2),SUMIF('SRSF2 e2 - HSF3.0'!E2:E342,"&lt;="&amp;$A211,'SRSF2 e2 - HSF3.0'!H2:H342)-SUMIF('SRSF2 e2 - HSF3.0'!G2:G342,"&lt;="&amp;$A211,'SRSF2 e2 - HSF3.0'!H2:H342),"")</f>
        <v>0.78571428571428292</v>
      </c>
      <c r="H211" s="39">
        <f>IF($A211&lt;=LEN('SRSF2 e2 - 2ry Str + Mask'!A$2),SUMIF('SRSF2 e2 - HSF3.0'!E2:E342,"&lt;="&amp;$A211,'SRSF2 e2 - HSF3.0'!I2:I342)-SUMIF('SRSF2 e2 - HSF3.0'!G2:G342,"&lt;="&amp;$A211,'SRSF2 e2 - HSF3.0'!I2:I342),"")</f>
        <v>-0.47619047619047716</v>
      </c>
      <c r="I211" s="39">
        <f>IF($A211&lt;=LEN('SRSF2 e2 - 2ry Str + Mask'!A$2),G211+H211,"")</f>
        <v>0.30952380952380576</v>
      </c>
      <c r="J211" s="39">
        <f t="shared" si="25"/>
        <v>0.78571428571428292</v>
      </c>
      <c r="K211" s="39">
        <f t="shared" si="26"/>
        <v>-0.47619047619047716</v>
      </c>
      <c r="L211" s="39">
        <f t="shared" si="27"/>
        <v>0.30952380952380576</v>
      </c>
      <c r="M211" s="39">
        <f t="shared" si="28"/>
        <v>0.78571428571428292</v>
      </c>
      <c r="N211" s="39">
        <f t="shared" si="29"/>
        <v>-0.47619047619047716</v>
      </c>
      <c r="O211" s="39">
        <f t="shared" si="30"/>
        <v>0.30952380952380576</v>
      </c>
      <c r="P211" s="39">
        <f>IF($A211&lt;=LEN('SRSF2 e2 - 2ry Str + Mask'!A$2),M211-J211,"")</f>
        <v>0</v>
      </c>
      <c r="Q211" s="39">
        <f>IF($A211&lt;=LEN('SRSF2 e2 - 2ry Str + Mask'!A$2),N211-K211,"")</f>
        <v>0</v>
      </c>
      <c r="R211" s="39">
        <f>IF($A211&lt;=LEN('SRSF2 e2 - 2ry Str + Mask'!A$2),O211-L211,"")</f>
        <v>0</v>
      </c>
    </row>
    <row r="212" spans="1:18" ht="56" customHeight="1" x14ac:dyDescent="0.15">
      <c r="A212" s="36">
        <v>211</v>
      </c>
      <c r="B212" s="37" t="str">
        <f>IF($A212&lt;=LEN('SRSF2 e2 - 2ry Str + Mask'!A$2),MID('SRSF2 e2 - 2ry Str + Mask'!A$2,$A212,1),"")</f>
        <v>(</v>
      </c>
      <c r="C212" s="38" t="str">
        <f>IF($A212&lt;=LEN('SRSF2 e2 - 2ry Str + Mask'!B$2),MID('SRSF2 e2 - 2ry Str + Mask'!B$2,$A212,1),"")</f>
        <v>(</v>
      </c>
      <c r="D212" s="38" t="str">
        <f>IF($A212&lt;=LEN('SRSF2 e2 - 2ry Str + Mask'!C$2),MID('SRSF2 e2 - 2ry Str + Mask'!C$2,$A212,1),"")</f>
        <v>.</v>
      </c>
      <c r="E212" s="38" t="str">
        <f t="shared" si="24"/>
        <v>(</v>
      </c>
      <c r="F212" s="38" t="str">
        <f t="shared" si="31"/>
        <v>.......(((((((((((.(((..(((.((..............)).)))...))).))))))))))).........................(((.(((....))).)))........................................(((((((((((......................(((......))).(((.(((.(((..(</v>
      </c>
      <c r="G212" s="39">
        <f>IF($A212&lt;=LEN('SRSF2 e2 - 2ry Str + Mask'!A$2),SUMIF('SRSF2 e2 - HSF3.0'!E2:E342,"&lt;="&amp;$A212,'SRSF2 e2 - HSF3.0'!H2:H342)-SUMIF('SRSF2 e2 - HSF3.0'!G2:G342,"&lt;="&amp;$A212,'SRSF2 e2 - HSF3.0'!H2:H342),"")</f>
        <v>0.74404761904761685</v>
      </c>
      <c r="H212" s="39">
        <f>IF($A212&lt;=LEN('SRSF2 e2 - 2ry Str + Mask'!A$2),SUMIF('SRSF2 e2 - HSF3.0'!E2:E342,"&lt;="&amp;$A212,'SRSF2 e2 - HSF3.0'!I2:I342)-SUMIF('SRSF2 e2 - HSF3.0'!G2:G342,"&lt;="&amp;$A212,'SRSF2 e2 - HSF3.0'!I2:I342),"")</f>
        <v>-0.60119047619047716</v>
      </c>
      <c r="I212" s="39">
        <f>IF($A212&lt;=LEN('SRSF2 e2 - 2ry Str + Mask'!A$2),G212+H212,"")</f>
        <v>0.14285714285713969</v>
      </c>
      <c r="J212" s="39">
        <f t="shared" si="25"/>
        <v>0</v>
      </c>
      <c r="K212" s="39">
        <f t="shared" si="26"/>
        <v>0</v>
      </c>
      <c r="L212" s="39">
        <f t="shared" si="27"/>
        <v>0</v>
      </c>
      <c r="M212" s="39">
        <f t="shared" si="28"/>
        <v>0</v>
      </c>
      <c r="N212" s="39">
        <f t="shared" si="29"/>
        <v>0</v>
      </c>
      <c r="O212" s="39">
        <f t="shared" si="30"/>
        <v>0</v>
      </c>
      <c r="P212" s="39">
        <f>IF($A212&lt;=LEN('SRSF2 e2 - 2ry Str + Mask'!A$2),M212-J212,"")</f>
        <v>0</v>
      </c>
      <c r="Q212" s="39">
        <f>IF($A212&lt;=LEN('SRSF2 e2 - 2ry Str + Mask'!A$2),N212-K212,"")</f>
        <v>0</v>
      </c>
      <c r="R212" s="39">
        <f>IF($A212&lt;=LEN('SRSF2 e2 - 2ry Str + Mask'!A$2),O212-L212,"")</f>
        <v>0</v>
      </c>
    </row>
    <row r="213" spans="1:18" ht="56" customHeight="1" x14ac:dyDescent="0.15">
      <c r="A213" s="36">
        <v>212</v>
      </c>
      <c r="B213" s="37" t="str">
        <f>IF($A213&lt;=LEN('SRSF2 e2 - 2ry Str + Mask'!A$2),MID('SRSF2 e2 - 2ry Str + Mask'!A$2,$A213,1),"")</f>
        <v>(</v>
      </c>
      <c r="C213" s="38" t="str">
        <f>IF($A213&lt;=LEN('SRSF2 e2 - 2ry Str + Mask'!B$2),MID('SRSF2 e2 - 2ry Str + Mask'!B$2,$A213,1),"")</f>
        <v>(</v>
      </c>
      <c r="D213" s="38" t="str">
        <f>IF($A213&lt;=LEN('SRSF2 e2 - 2ry Str + Mask'!C$2),MID('SRSF2 e2 - 2ry Str + Mask'!C$2,$A213,1),"")</f>
        <v>.</v>
      </c>
      <c r="E213" s="38" t="str">
        <f t="shared" si="24"/>
        <v>(</v>
      </c>
      <c r="F213" s="38" t="str">
        <f t="shared" si="31"/>
        <v>.......(((((((((((.(((..(((.((..............)).)))...))).))))))))))).........................(((.(((....))).)))........................................(((((((((((......................(((......))).(((.(((.(((..((</v>
      </c>
      <c r="G213" s="39">
        <f>IF($A213&lt;=LEN('SRSF2 e2 - 2ry Str + Mask'!A$2),SUMIF('SRSF2 e2 - HSF3.0'!E2:E342,"&lt;="&amp;$A213,'SRSF2 e2 - HSF3.0'!H2:H342)-SUMIF('SRSF2 e2 - HSF3.0'!G2:G342,"&lt;="&amp;$A213,'SRSF2 e2 - HSF3.0'!H2:H342),"")</f>
        <v>0.57738095238095077</v>
      </c>
      <c r="H213" s="39">
        <f>IF($A213&lt;=LEN('SRSF2 e2 - 2ry Str + Mask'!A$2),SUMIF('SRSF2 e2 - HSF3.0'!E2:E342,"&lt;="&amp;$A213,'SRSF2 e2 - HSF3.0'!I2:I342)-SUMIF('SRSF2 e2 - HSF3.0'!G2:G342,"&lt;="&amp;$A213,'SRSF2 e2 - HSF3.0'!I2:I342),"")</f>
        <v>-0.60119047619047716</v>
      </c>
      <c r="I213" s="39">
        <f>IF($A213&lt;=LEN('SRSF2 e2 - 2ry Str + Mask'!A$2),G213+H213,"")</f>
        <v>-2.3809523809526389E-2</v>
      </c>
      <c r="J213" s="39">
        <f t="shared" si="25"/>
        <v>0</v>
      </c>
      <c r="K213" s="39">
        <f t="shared" si="26"/>
        <v>0</v>
      </c>
      <c r="L213" s="39">
        <f t="shared" si="27"/>
        <v>0</v>
      </c>
      <c r="M213" s="39">
        <f t="shared" si="28"/>
        <v>0</v>
      </c>
      <c r="N213" s="39">
        <f t="shared" si="29"/>
        <v>0</v>
      </c>
      <c r="O213" s="39">
        <f t="shared" si="30"/>
        <v>0</v>
      </c>
      <c r="P213" s="39">
        <f>IF($A213&lt;=LEN('SRSF2 e2 - 2ry Str + Mask'!A$2),M213-J213,"")</f>
        <v>0</v>
      </c>
      <c r="Q213" s="39">
        <f>IF($A213&lt;=LEN('SRSF2 e2 - 2ry Str + Mask'!A$2),N213-K213,"")</f>
        <v>0</v>
      </c>
      <c r="R213" s="39">
        <f>IF($A213&lt;=LEN('SRSF2 e2 - 2ry Str + Mask'!A$2),O213-L213,"")</f>
        <v>0</v>
      </c>
    </row>
    <row r="214" spans="1:18" ht="56" customHeight="1" x14ac:dyDescent="0.15">
      <c r="A214" s="36">
        <v>213</v>
      </c>
      <c r="B214" s="37" t="str">
        <f>IF($A214&lt;=LEN('SRSF2 e2 - 2ry Str + Mask'!A$2),MID('SRSF2 e2 - 2ry Str + Mask'!A$2,$A214,1),"")</f>
        <v>.</v>
      </c>
      <c r="C214" s="38" t="str">
        <f>IF($A214&lt;=LEN('SRSF2 e2 - 2ry Str + Mask'!B$2),MID('SRSF2 e2 - 2ry Str + Mask'!B$2,$A214,1),"")</f>
        <v>.</v>
      </c>
      <c r="D214" s="38" t="str">
        <f>IF($A214&lt;=LEN('SRSF2 e2 - 2ry Str + Mask'!C$2),MID('SRSF2 e2 - 2ry Str + Mask'!C$2,$A214,1),"")</f>
        <v>.</v>
      </c>
      <c r="E214" s="38" t="str">
        <f t="shared" si="24"/>
        <v>.</v>
      </c>
      <c r="F214" s="38" t="str">
        <f t="shared" si="31"/>
        <v>.......(((((((((((.(((..(((.((..............)).)))...))).))))))))))).........................(((.(((....))).)))........................................(((((((((((......................(((......))).(((.(((.(((..((.</v>
      </c>
      <c r="G214" s="39">
        <f>IF($A214&lt;=LEN('SRSF2 e2 - 2ry Str + Mask'!A$2),SUMIF('SRSF2 e2 - HSF3.0'!E2:E342,"&lt;="&amp;$A214,'SRSF2 e2 - HSF3.0'!H2:H342)-SUMIF('SRSF2 e2 - HSF3.0'!G2:G342,"&lt;="&amp;$A214,'SRSF2 e2 - HSF3.0'!H2:H342),"")</f>
        <v>0.57738095238095077</v>
      </c>
      <c r="H214" s="39">
        <f>IF($A214&lt;=LEN('SRSF2 e2 - 2ry Str + Mask'!A$2),SUMIF('SRSF2 e2 - HSF3.0'!E2:E342,"&lt;="&amp;$A214,'SRSF2 e2 - HSF3.0'!I2:I342)-SUMIF('SRSF2 e2 - HSF3.0'!G2:G342,"&lt;="&amp;$A214,'SRSF2 e2 - HSF3.0'!I2:I342),"")</f>
        <v>-0.60119047619047716</v>
      </c>
      <c r="I214" s="39">
        <f>IF($A214&lt;=LEN('SRSF2 e2 - 2ry Str + Mask'!A$2),G214+H214,"")</f>
        <v>-2.3809523809526389E-2</v>
      </c>
      <c r="J214" s="39">
        <f t="shared" si="25"/>
        <v>0.57738095238095077</v>
      </c>
      <c r="K214" s="39">
        <f t="shared" si="26"/>
        <v>-0.60119047619047716</v>
      </c>
      <c r="L214" s="39">
        <f t="shared" si="27"/>
        <v>-2.3809523809526389E-2</v>
      </c>
      <c r="M214" s="39">
        <f t="shared" si="28"/>
        <v>0.57738095238095077</v>
      </c>
      <c r="N214" s="39">
        <f t="shared" si="29"/>
        <v>-0.60119047619047716</v>
      </c>
      <c r="O214" s="39">
        <f t="shared" si="30"/>
        <v>-2.3809523809526389E-2</v>
      </c>
      <c r="P214" s="39">
        <f>IF($A214&lt;=LEN('SRSF2 e2 - 2ry Str + Mask'!A$2),M214-J214,"")</f>
        <v>0</v>
      </c>
      <c r="Q214" s="39">
        <f>IF($A214&lt;=LEN('SRSF2 e2 - 2ry Str + Mask'!A$2),N214-K214,"")</f>
        <v>0</v>
      </c>
      <c r="R214" s="39">
        <f>IF($A214&lt;=LEN('SRSF2 e2 - 2ry Str + Mask'!A$2),O214-L214,"")</f>
        <v>0</v>
      </c>
    </row>
    <row r="215" spans="1:18" ht="56" customHeight="1" x14ac:dyDescent="0.15">
      <c r="A215" s="36">
        <v>214</v>
      </c>
      <c r="B215" s="37" t="str">
        <f>IF($A215&lt;=LEN('SRSF2 e2 - 2ry Str + Mask'!A$2),MID('SRSF2 e2 - 2ry Str + Mask'!A$2,$A215,1),"")</f>
        <v>.</v>
      </c>
      <c r="C215" s="38" t="str">
        <f>IF($A215&lt;=LEN('SRSF2 e2 - 2ry Str + Mask'!B$2),MID('SRSF2 e2 - 2ry Str + Mask'!B$2,$A215,1),"")</f>
        <v>.</v>
      </c>
      <c r="D215" s="38" t="str">
        <f>IF($A215&lt;=LEN('SRSF2 e2 - 2ry Str + Mask'!C$2),MID('SRSF2 e2 - 2ry Str + Mask'!C$2,$A215,1),"")</f>
        <v>.</v>
      </c>
      <c r="E215" s="38" t="str">
        <f t="shared" si="24"/>
        <v>.</v>
      </c>
      <c r="F215" s="38" t="str">
        <f t="shared" si="31"/>
        <v>.......(((((((((((.(((..(((.((..............)).)))...))).))))))))))).........................(((.(((....))).)))........................................(((((((((((......................(((......))).(((.(((.(((..((..</v>
      </c>
      <c r="G215" s="39">
        <f>IF($A215&lt;=LEN('SRSF2 e2 - 2ry Str + Mask'!A$2),SUMIF('SRSF2 e2 - HSF3.0'!E2:E342,"&lt;="&amp;$A215,'SRSF2 e2 - HSF3.0'!H2:H342)-SUMIF('SRSF2 e2 - HSF3.0'!G2:G342,"&lt;="&amp;$A215,'SRSF2 e2 - HSF3.0'!H2:H342),"")</f>
        <v>0.125</v>
      </c>
      <c r="H215" s="39">
        <f>IF($A215&lt;=LEN('SRSF2 e2 - 2ry Str + Mask'!A$2),SUMIF('SRSF2 e2 - HSF3.0'!E2:E342,"&lt;="&amp;$A215,'SRSF2 e2 - HSF3.0'!I2:I342)-SUMIF('SRSF2 e2 - HSF3.0'!G2:G342,"&lt;="&amp;$A215,'SRSF2 e2 - HSF3.0'!I2:I342),"")</f>
        <v>-0.29166666666666696</v>
      </c>
      <c r="I215" s="39">
        <f>IF($A215&lt;=LEN('SRSF2 e2 - 2ry Str + Mask'!A$2),G215+H215,"")</f>
        <v>-0.16666666666666696</v>
      </c>
      <c r="J215" s="39">
        <f t="shared" si="25"/>
        <v>0.125</v>
      </c>
      <c r="K215" s="39">
        <f t="shared" si="26"/>
        <v>-0.29166666666666696</v>
      </c>
      <c r="L215" s="39">
        <f t="shared" si="27"/>
        <v>-0.16666666666666696</v>
      </c>
      <c r="M215" s="39">
        <f t="shared" si="28"/>
        <v>0.125</v>
      </c>
      <c r="N215" s="39">
        <f t="shared" si="29"/>
        <v>-0.29166666666666696</v>
      </c>
      <c r="O215" s="39">
        <f t="shared" si="30"/>
        <v>-0.16666666666666696</v>
      </c>
      <c r="P215" s="39">
        <f>IF($A215&lt;=LEN('SRSF2 e2 - 2ry Str + Mask'!A$2),M215-J215,"")</f>
        <v>0</v>
      </c>
      <c r="Q215" s="39">
        <f>IF($A215&lt;=LEN('SRSF2 e2 - 2ry Str + Mask'!A$2),N215-K215,"")</f>
        <v>0</v>
      </c>
      <c r="R215" s="39">
        <f>IF($A215&lt;=LEN('SRSF2 e2 - 2ry Str + Mask'!A$2),O215-L215,"")</f>
        <v>0</v>
      </c>
    </row>
    <row r="216" spans="1:18" ht="56" customHeight="1" x14ac:dyDescent="0.15">
      <c r="A216" s="36">
        <v>215</v>
      </c>
      <c r="B216" s="37" t="str">
        <f>IF($A216&lt;=LEN('SRSF2 e2 - 2ry Str + Mask'!A$2),MID('SRSF2 e2 - 2ry Str + Mask'!A$2,$A216,1),"")</f>
        <v>.</v>
      </c>
      <c r="C216" s="38" t="str">
        <f>IF($A216&lt;=LEN('SRSF2 e2 - 2ry Str + Mask'!B$2),MID('SRSF2 e2 - 2ry Str + Mask'!B$2,$A216,1),"")</f>
        <v>.</v>
      </c>
      <c r="D216" s="38" t="str">
        <f>IF($A216&lt;=LEN('SRSF2 e2 - 2ry Str + Mask'!C$2),MID('SRSF2 e2 - 2ry Str + Mask'!C$2,$A216,1),"")</f>
        <v>.</v>
      </c>
      <c r="E216" s="38" t="str">
        <f t="shared" si="24"/>
        <v>.</v>
      </c>
      <c r="F216" s="38" t="str">
        <f t="shared" si="31"/>
        <v>.......(((((((((((.(((..(((.((..............)).)))...))).))))))))))).........................(((.(((....))).)))........................................(((((((((((......................(((......))).(((.(((.(((..((...</v>
      </c>
      <c r="G216" s="39">
        <f>IF($A216&lt;=LEN('SRSF2 e2 - 2ry Str + Mask'!A$2),SUMIF('SRSF2 e2 - HSF3.0'!E2:E342,"&lt;="&amp;$A216,'SRSF2 e2 - HSF3.0'!H2:H342)-SUMIF('SRSF2 e2 - HSF3.0'!G2:G342,"&lt;="&amp;$A216,'SRSF2 e2 - HSF3.0'!H2:H342),"")</f>
        <v>0.29166666666666607</v>
      </c>
      <c r="H216" s="39">
        <f>IF($A216&lt;=LEN('SRSF2 e2 - 2ry Str + Mask'!A$2),SUMIF('SRSF2 e2 - HSF3.0'!E2:E342,"&lt;="&amp;$A216,'SRSF2 e2 - HSF3.0'!I2:I342)-SUMIF('SRSF2 e2 - HSF3.0'!G2:G342,"&lt;="&amp;$A216,'SRSF2 e2 - HSF3.0'!I2:I342),"")</f>
        <v>-0.125</v>
      </c>
      <c r="I216" s="39">
        <f>IF($A216&lt;=LEN('SRSF2 e2 - 2ry Str + Mask'!A$2),G216+H216,"")</f>
        <v>0.16666666666666607</v>
      </c>
      <c r="J216" s="39">
        <f t="shared" si="25"/>
        <v>0.29166666666666607</v>
      </c>
      <c r="K216" s="39">
        <f t="shared" si="26"/>
        <v>-0.125</v>
      </c>
      <c r="L216" s="39">
        <f t="shared" si="27"/>
        <v>0.16666666666666607</v>
      </c>
      <c r="M216" s="39">
        <f t="shared" si="28"/>
        <v>0.29166666666666607</v>
      </c>
      <c r="N216" s="39">
        <f t="shared" si="29"/>
        <v>-0.125</v>
      </c>
      <c r="O216" s="39">
        <f t="shared" si="30"/>
        <v>0.16666666666666607</v>
      </c>
      <c r="P216" s="39">
        <f>IF($A216&lt;=LEN('SRSF2 e2 - 2ry Str + Mask'!A$2),M216-J216,"")</f>
        <v>0</v>
      </c>
      <c r="Q216" s="39">
        <f>IF($A216&lt;=LEN('SRSF2 e2 - 2ry Str + Mask'!A$2),N216-K216,"")</f>
        <v>0</v>
      </c>
      <c r="R216" s="39">
        <f>IF($A216&lt;=LEN('SRSF2 e2 - 2ry Str + Mask'!A$2),O216-L216,"")</f>
        <v>0</v>
      </c>
    </row>
    <row r="217" spans="1:18" ht="56" customHeight="1" x14ac:dyDescent="0.15">
      <c r="A217" s="36">
        <v>216</v>
      </c>
      <c r="B217" s="37" t="str">
        <f>IF($A217&lt;=LEN('SRSF2 e2 - 2ry Str + Mask'!A$2),MID('SRSF2 e2 - 2ry Str + Mask'!A$2,$A217,1),"")</f>
        <v>.</v>
      </c>
      <c r="C217" s="38" t="str">
        <f>IF($A217&lt;=LEN('SRSF2 e2 - 2ry Str + Mask'!B$2),MID('SRSF2 e2 - 2ry Str + Mask'!B$2,$A217,1),"")</f>
        <v>.</v>
      </c>
      <c r="D217" s="38" t="str">
        <f>IF($A217&lt;=LEN('SRSF2 e2 - 2ry Str + Mask'!C$2),MID('SRSF2 e2 - 2ry Str + Mask'!C$2,$A217,1),"")</f>
        <v>.</v>
      </c>
      <c r="E217" s="38" t="str">
        <f t="shared" si="24"/>
        <v>.</v>
      </c>
      <c r="F217" s="38" t="str">
        <f t="shared" si="31"/>
        <v>.......(((((((((((.(((..(((.((..............)).)))...))).))))))))))).........................(((.(((....))).)))........................................(((((((((((......................(((......))).(((.(((.(((..((....</v>
      </c>
      <c r="G217" s="39">
        <f>IF($A217&lt;=LEN('SRSF2 e2 - 2ry Str + Mask'!A$2),SUMIF('SRSF2 e2 - HSF3.0'!E2:E342,"&lt;="&amp;$A217,'SRSF2 e2 - HSF3.0'!H2:H342)-SUMIF('SRSF2 e2 - HSF3.0'!G2:G342,"&lt;="&amp;$A217,'SRSF2 e2 - HSF3.0'!H2:H342),"")</f>
        <v>0.29166666666666607</v>
      </c>
      <c r="H217" s="39">
        <f>IF($A217&lt;=LEN('SRSF2 e2 - 2ry Str + Mask'!A$2),SUMIF('SRSF2 e2 - HSF3.0'!E2:E342,"&lt;="&amp;$A217,'SRSF2 e2 - HSF3.0'!I2:I342)-SUMIF('SRSF2 e2 - HSF3.0'!G2:G342,"&lt;="&amp;$A217,'SRSF2 e2 - HSF3.0'!I2:I342),"")</f>
        <v>-0.125</v>
      </c>
      <c r="I217" s="39">
        <f>IF($A217&lt;=LEN('SRSF2 e2 - 2ry Str + Mask'!A$2),G217+H217,"")</f>
        <v>0.16666666666666607</v>
      </c>
      <c r="J217" s="39">
        <f t="shared" si="25"/>
        <v>0.29166666666666607</v>
      </c>
      <c r="K217" s="39">
        <f t="shared" si="26"/>
        <v>-0.125</v>
      </c>
      <c r="L217" s="39">
        <f t="shared" si="27"/>
        <v>0.16666666666666607</v>
      </c>
      <c r="M217" s="39">
        <f t="shared" si="28"/>
        <v>0.29166666666666607</v>
      </c>
      <c r="N217" s="39">
        <f t="shared" si="29"/>
        <v>-0.125</v>
      </c>
      <c r="O217" s="39">
        <f t="shared" si="30"/>
        <v>0.16666666666666607</v>
      </c>
      <c r="P217" s="39">
        <f>IF($A217&lt;=LEN('SRSF2 e2 - 2ry Str + Mask'!A$2),M217-J217,"")</f>
        <v>0</v>
      </c>
      <c r="Q217" s="39">
        <f>IF($A217&lt;=LEN('SRSF2 e2 - 2ry Str + Mask'!A$2),N217-K217,"")</f>
        <v>0</v>
      </c>
      <c r="R217" s="39">
        <f>IF($A217&lt;=LEN('SRSF2 e2 - 2ry Str + Mask'!A$2),O217-L217,"")</f>
        <v>0</v>
      </c>
    </row>
    <row r="218" spans="1:18" ht="56" customHeight="1" x14ac:dyDescent="0.15">
      <c r="A218" s="36">
        <v>217</v>
      </c>
      <c r="B218" s="37" t="str">
        <f>IF($A218&lt;=LEN('SRSF2 e2 - 2ry Str + Mask'!A$2),MID('SRSF2 e2 - 2ry Str + Mask'!A$2,$A218,1),"")</f>
        <v>.</v>
      </c>
      <c r="C218" s="38" t="str">
        <f>IF($A218&lt;=LEN('SRSF2 e2 - 2ry Str + Mask'!B$2),MID('SRSF2 e2 - 2ry Str + Mask'!B$2,$A218,1),"")</f>
        <v>.</v>
      </c>
      <c r="D218" s="38" t="str">
        <f>IF($A218&lt;=LEN('SRSF2 e2 - 2ry Str + Mask'!C$2),MID('SRSF2 e2 - 2ry Str + Mask'!C$2,$A218,1),"")</f>
        <v>.</v>
      </c>
      <c r="E218" s="38" t="str">
        <f t="shared" si="24"/>
        <v>.</v>
      </c>
      <c r="F218" s="38" t="str">
        <f t="shared" si="31"/>
        <v>.......(((((((((((.(((..(((.((..............)).)))...))).))))))))))).........................(((.(((....))).)))........................................(((((((((((......................(((......))).(((.(((.(((..((.....</v>
      </c>
      <c r="G218" s="39">
        <f>IF($A218&lt;=LEN('SRSF2 e2 - 2ry Str + Mask'!A$2),SUMIF('SRSF2 e2 - HSF3.0'!E2:E342,"&lt;="&amp;$A218,'SRSF2 e2 - HSF3.0'!H2:H342)-SUMIF('SRSF2 e2 - HSF3.0'!G2:G342,"&lt;="&amp;$A218,'SRSF2 e2 - HSF3.0'!H2:H342),"")</f>
        <v>0.29166666666666607</v>
      </c>
      <c r="H218" s="39">
        <f>IF($A218&lt;=LEN('SRSF2 e2 - 2ry Str + Mask'!A$2),SUMIF('SRSF2 e2 - HSF3.0'!E2:E342,"&lt;="&amp;$A218,'SRSF2 e2 - HSF3.0'!I2:I342)-SUMIF('SRSF2 e2 - HSF3.0'!G2:G342,"&lt;="&amp;$A218,'SRSF2 e2 - HSF3.0'!I2:I342),"")</f>
        <v>-0.25</v>
      </c>
      <c r="I218" s="39">
        <f>IF($A218&lt;=LEN('SRSF2 e2 - 2ry Str + Mask'!A$2),G218+H218,"")</f>
        <v>4.1666666666666075E-2</v>
      </c>
      <c r="J218" s="39">
        <f t="shared" si="25"/>
        <v>0.29166666666666607</v>
      </c>
      <c r="K218" s="39">
        <f t="shared" si="26"/>
        <v>-0.25</v>
      </c>
      <c r="L218" s="39">
        <f t="shared" si="27"/>
        <v>4.1666666666666075E-2</v>
      </c>
      <c r="M218" s="39">
        <f t="shared" si="28"/>
        <v>0.29166666666666607</v>
      </c>
      <c r="N218" s="39">
        <f t="shared" si="29"/>
        <v>-0.25</v>
      </c>
      <c r="O218" s="39">
        <f t="shared" si="30"/>
        <v>4.1666666666666075E-2</v>
      </c>
      <c r="P218" s="39">
        <f>IF($A218&lt;=LEN('SRSF2 e2 - 2ry Str + Mask'!A$2),M218-J218,"")</f>
        <v>0</v>
      </c>
      <c r="Q218" s="39">
        <f>IF($A218&lt;=LEN('SRSF2 e2 - 2ry Str + Mask'!A$2),N218-K218,"")</f>
        <v>0</v>
      </c>
      <c r="R218" s="39">
        <f>IF($A218&lt;=LEN('SRSF2 e2 - 2ry Str + Mask'!A$2),O218-L218,"")</f>
        <v>0</v>
      </c>
    </row>
    <row r="219" spans="1:18" ht="56" customHeight="1" x14ac:dyDescent="0.15">
      <c r="A219" s="36">
        <v>218</v>
      </c>
      <c r="B219" s="37" t="str">
        <f>IF($A219&lt;=LEN('SRSF2 e2 - 2ry Str + Mask'!A$2),MID('SRSF2 e2 - 2ry Str + Mask'!A$2,$A219,1),"")</f>
        <v>.</v>
      </c>
      <c r="C219" s="38" t="str">
        <f>IF($A219&lt;=LEN('SRSF2 e2 - 2ry Str + Mask'!B$2),MID('SRSF2 e2 - 2ry Str + Mask'!B$2,$A219,1),"")</f>
        <v>.</v>
      </c>
      <c r="D219" s="38" t="str">
        <f>IF($A219&lt;=LEN('SRSF2 e2 - 2ry Str + Mask'!C$2),MID('SRSF2 e2 - 2ry Str + Mask'!C$2,$A219,1),"")</f>
        <v>.</v>
      </c>
      <c r="E219" s="38" t="str">
        <f t="shared" si="24"/>
        <v>.</v>
      </c>
      <c r="F219" s="38" t="str">
        <f t="shared" si="31"/>
        <v>.......(((((((((((.(((..(((.((..............)).)))...))).))))))))))).........................(((.(((....))).)))........................................(((((((((((......................(((......))).(((.(((.(((..((......</v>
      </c>
      <c r="G219" s="39">
        <f>IF($A219&lt;=LEN('SRSF2 e2 - 2ry Str + Mask'!A$2),SUMIF('SRSF2 e2 - HSF3.0'!E2:E342,"&lt;="&amp;$A219,'SRSF2 e2 - HSF3.0'!H2:H342)-SUMIF('SRSF2 e2 - HSF3.0'!G2:G342,"&lt;="&amp;$A219,'SRSF2 e2 - HSF3.0'!H2:H342),"")</f>
        <v>0.29166666666666607</v>
      </c>
      <c r="H219" s="39">
        <f>IF($A219&lt;=LEN('SRSF2 e2 - 2ry Str + Mask'!A$2),SUMIF('SRSF2 e2 - HSF3.0'!E2:E342,"&lt;="&amp;$A219,'SRSF2 e2 - HSF3.0'!I2:I342)-SUMIF('SRSF2 e2 - HSF3.0'!G2:G342,"&lt;="&amp;$A219,'SRSF2 e2 - HSF3.0'!I2:I342),"")</f>
        <v>-0.25</v>
      </c>
      <c r="I219" s="39">
        <f>IF($A219&lt;=LEN('SRSF2 e2 - 2ry Str + Mask'!A$2),G219+H219,"")</f>
        <v>4.1666666666666075E-2</v>
      </c>
      <c r="J219" s="39">
        <f t="shared" si="25"/>
        <v>0.29166666666666607</v>
      </c>
      <c r="K219" s="39">
        <f t="shared" si="26"/>
        <v>-0.25</v>
      </c>
      <c r="L219" s="39">
        <f t="shared" si="27"/>
        <v>4.1666666666666075E-2</v>
      </c>
      <c r="M219" s="39">
        <f t="shared" si="28"/>
        <v>0.29166666666666607</v>
      </c>
      <c r="N219" s="39">
        <f t="shared" si="29"/>
        <v>-0.25</v>
      </c>
      <c r="O219" s="39">
        <f t="shared" si="30"/>
        <v>4.1666666666666075E-2</v>
      </c>
      <c r="P219" s="39">
        <f>IF($A219&lt;=LEN('SRSF2 e2 - 2ry Str + Mask'!A$2),M219-J219,"")</f>
        <v>0</v>
      </c>
      <c r="Q219" s="39">
        <f>IF($A219&lt;=LEN('SRSF2 e2 - 2ry Str + Mask'!A$2),N219-K219,"")</f>
        <v>0</v>
      </c>
      <c r="R219" s="39">
        <f>IF($A219&lt;=LEN('SRSF2 e2 - 2ry Str + Mask'!A$2),O219-L219,"")</f>
        <v>0</v>
      </c>
    </row>
    <row r="220" spans="1:18" ht="56" customHeight="1" x14ac:dyDescent="0.15">
      <c r="A220" s="36">
        <v>219</v>
      </c>
      <c r="B220" s="37" t="str">
        <f>IF($A220&lt;=LEN('SRSF2 e2 - 2ry Str + Mask'!A$2),MID('SRSF2 e2 - 2ry Str + Mask'!A$2,$A220,1),"")</f>
        <v>.</v>
      </c>
      <c r="C220" s="38" t="str">
        <f>IF($A220&lt;=LEN('SRSF2 e2 - 2ry Str + Mask'!B$2),MID('SRSF2 e2 - 2ry Str + Mask'!B$2,$A220,1),"")</f>
        <v>.</v>
      </c>
      <c r="D220" s="38" t="str">
        <f>IF($A220&lt;=LEN('SRSF2 e2 - 2ry Str + Mask'!C$2),MID('SRSF2 e2 - 2ry Str + Mask'!C$2,$A220,1),"")</f>
        <v>.</v>
      </c>
      <c r="E220" s="38" t="str">
        <f t="shared" si="24"/>
        <v>.</v>
      </c>
      <c r="F220" s="38" t="str">
        <f t="shared" si="31"/>
        <v>.......(((((((((((.(((..(((.((..............)).)))...))).))))))))))).........................(((.(((....))).)))........................................(((((((((((......................(((......))).(((.(((.(((..((.......</v>
      </c>
      <c r="G220" s="39">
        <f>IF($A220&lt;=LEN('SRSF2 e2 - 2ry Str + Mask'!A$2),SUMIF('SRSF2 e2 - HSF3.0'!E2:E342,"&lt;="&amp;$A220,'SRSF2 e2 - HSF3.0'!H2:H342)-SUMIF('SRSF2 e2 - HSF3.0'!G2:G342,"&lt;="&amp;$A220,'SRSF2 e2 - HSF3.0'!H2:H342),"")</f>
        <v>0.16666666666666607</v>
      </c>
      <c r="H220" s="39">
        <f>IF($A220&lt;=LEN('SRSF2 e2 - 2ry Str + Mask'!A$2),SUMIF('SRSF2 e2 - HSF3.0'!E2:E342,"&lt;="&amp;$A220,'SRSF2 e2 - HSF3.0'!I2:I342)-SUMIF('SRSF2 e2 - HSF3.0'!G2:G342,"&lt;="&amp;$A220,'SRSF2 e2 - HSF3.0'!I2:I342),"")</f>
        <v>-0.125</v>
      </c>
      <c r="I220" s="39">
        <f>IF($A220&lt;=LEN('SRSF2 e2 - 2ry Str + Mask'!A$2),G220+H220,"")</f>
        <v>4.1666666666666075E-2</v>
      </c>
      <c r="J220" s="39">
        <f t="shared" si="25"/>
        <v>0.16666666666666607</v>
      </c>
      <c r="K220" s="39">
        <f t="shared" si="26"/>
        <v>-0.125</v>
      </c>
      <c r="L220" s="39">
        <f t="shared" si="27"/>
        <v>4.1666666666666075E-2</v>
      </c>
      <c r="M220" s="39">
        <f t="shared" si="28"/>
        <v>0.16666666666666607</v>
      </c>
      <c r="N220" s="39">
        <f t="shared" si="29"/>
        <v>-0.125</v>
      </c>
      <c r="O220" s="39">
        <f t="shared" si="30"/>
        <v>4.1666666666666075E-2</v>
      </c>
      <c r="P220" s="39">
        <f>IF($A220&lt;=LEN('SRSF2 e2 - 2ry Str + Mask'!A$2),M220-J220,"")</f>
        <v>0</v>
      </c>
      <c r="Q220" s="39">
        <f>IF($A220&lt;=LEN('SRSF2 e2 - 2ry Str + Mask'!A$2),N220-K220,"")</f>
        <v>0</v>
      </c>
      <c r="R220" s="39">
        <f>IF($A220&lt;=LEN('SRSF2 e2 - 2ry Str + Mask'!A$2),O220-L220,"")</f>
        <v>0</v>
      </c>
    </row>
    <row r="221" spans="1:18" ht="56" customHeight="1" x14ac:dyDescent="0.15">
      <c r="A221" s="36">
        <v>220</v>
      </c>
      <c r="B221" s="37" t="str">
        <f>IF($A221&lt;=LEN('SRSF2 e2 - 2ry Str + Mask'!A$2),MID('SRSF2 e2 - 2ry Str + Mask'!A$2,$A221,1),"")</f>
        <v>.</v>
      </c>
      <c r="C221" s="38" t="str">
        <f>IF($A221&lt;=LEN('SRSF2 e2 - 2ry Str + Mask'!B$2),MID('SRSF2 e2 - 2ry Str + Mask'!B$2,$A221,1),"")</f>
        <v>.</v>
      </c>
      <c r="D221" s="38" t="str">
        <f>IF($A221&lt;=LEN('SRSF2 e2 - 2ry Str + Mask'!C$2),MID('SRSF2 e2 - 2ry Str + Mask'!C$2,$A221,1),"")</f>
        <v>.</v>
      </c>
      <c r="E221" s="38" t="str">
        <f t="shared" si="24"/>
        <v>.</v>
      </c>
      <c r="F221" s="38" t="str">
        <f t="shared" si="31"/>
        <v>.......(((((((((((.(((..(((.((..............)).)))...))).))))))))))).........................(((.(((....))).)))........................................(((((((((((......................(((......))).(((.(((.(((..((........</v>
      </c>
      <c r="G221" s="39">
        <f>IF($A221&lt;=LEN('SRSF2 e2 - 2ry Str + Mask'!A$2),SUMIF('SRSF2 e2 - HSF3.0'!E2:E342,"&lt;="&amp;$A221,'SRSF2 e2 - HSF3.0'!H2:H342)-SUMIF('SRSF2 e2 - HSF3.0'!G2:G342,"&lt;="&amp;$A221,'SRSF2 e2 - HSF3.0'!H2:H342),"")</f>
        <v>0.16666666666666607</v>
      </c>
      <c r="H221" s="39">
        <f>IF($A221&lt;=LEN('SRSF2 e2 - 2ry Str + Mask'!A$2),SUMIF('SRSF2 e2 - HSF3.0'!E2:E342,"&lt;="&amp;$A221,'SRSF2 e2 - HSF3.0'!I2:I342)-SUMIF('SRSF2 e2 - HSF3.0'!G2:G342,"&lt;="&amp;$A221,'SRSF2 e2 - HSF3.0'!I2:I342),"")</f>
        <v>-0.125</v>
      </c>
      <c r="I221" s="39">
        <f>IF($A221&lt;=LEN('SRSF2 e2 - 2ry Str + Mask'!A$2),G221+H221,"")</f>
        <v>4.1666666666666075E-2</v>
      </c>
      <c r="J221" s="39">
        <f t="shared" si="25"/>
        <v>0.16666666666666607</v>
      </c>
      <c r="K221" s="39">
        <f t="shared" si="26"/>
        <v>-0.125</v>
      </c>
      <c r="L221" s="39">
        <f t="shared" si="27"/>
        <v>4.1666666666666075E-2</v>
      </c>
      <c r="M221" s="39">
        <f t="shared" si="28"/>
        <v>0.16666666666666607</v>
      </c>
      <c r="N221" s="39">
        <f t="shared" si="29"/>
        <v>-0.125</v>
      </c>
      <c r="O221" s="39">
        <f t="shared" si="30"/>
        <v>4.1666666666666075E-2</v>
      </c>
      <c r="P221" s="39">
        <f>IF($A221&lt;=LEN('SRSF2 e2 - 2ry Str + Mask'!A$2),M221-J221,"")</f>
        <v>0</v>
      </c>
      <c r="Q221" s="39">
        <f>IF($A221&lt;=LEN('SRSF2 e2 - 2ry Str + Mask'!A$2),N221-K221,"")</f>
        <v>0</v>
      </c>
      <c r="R221" s="39">
        <f>IF($A221&lt;=LEN('SRSF2 e2 - 2ry Str + Mask'!A$2),O221-L221,"")</f>
        <v>0</v>
      </c>
    </row>
    <row r="222" spans="1:18" ht="56" customHeight="1" x14ac:dyDescent="0.15">
      <c r="A222" s="36">
        <v>221</v>
      </c>
      <c r="B222" s="37" t="str">
        <f>IF($A222&lt;=LEN('SRSF2 e2 - 2ry Str + Mask'!A$2),MID('SRSF2 e2 - 2ry Str + Mask'!A$2,$A222,1),"")</f>
        <v>.</v>
      </c>
      <c r="C222" s="38" t="str">
        <f>IF($A222&lt;=LEN('SRSF2 e2 - 2ry Str + Mask'!B$2),MID('SRSF2 e2 - 2ry Str + Mask'!B$2,$A222,1),"")</f>
        <v>.</v>
      </c>
      <c r="D222" s="38" t="str">
        <f>IF($A222&lt;=LEN('SRSF2 e2 - 2ry Str + Mask'!C$2),MID('SRSF2 e2 - 2ry Str + Mask'!C$2,$A222,1),"")</f>
        <v>.</v>
      </c>
      <c r="E222" s="38" t="str">
        <f t="shared" si="24"/>
        <v>.</v>
      </c>
      <c r="F222" s="38" t="str">
        <f t="shared" si="31"/>
        <v>.......(((((((((((.(((..(((.((..............)).)))...))).))))))))))).........................(((.(((....))).)))........................................(((((((((((......................(((......))).(((.(((.(((..((.........</v>
      </c>
      <c r="G222" s="39">
        <f>IF($A222&lt;=LEN('SRSF2 e2 - 2ry Str + Mask'!A$2),SUMIF('SRSF2 e2 - HSF3.0'!E2:E342,"&lt;="&amp;$A222,'SRSF2 e2 - HSF3.0'!H2:H342)-SUMIF('SRSF2 e2 - HSF3.0'!G2:G342,"&lt;="&amp;$A222,'SRSF2 e2 - HSF3.0'!H2:H342),"")</f>
        <v>0.16666666666666607</v>
      </c>
      <c r="H222" s="39">
        <f>IF($A222&lt;=LEN('SRSF2 e2 - 2ry Str + Mask'!A$2),SUMIF('SRSF2 e2 - HSF3.0'!E2:E342,"&lt;="&amp;$A222,'SRSF2 e2 - HSF3.0'!I2:I342)-SUMIF('SRSF2 e2 - HSF3.0'!G2:G342,"&lt;="&amp;$A222,'SRSF2 e2 - HSF3.0'!I2:I342),"")</f>
        <v>-0.125</v>
      </c>
      <c r="I222" s="39">
        <f>IF($A222&lt;=LEN('SRSF2 e2 - 2ry Str + Mask'!A$2),G222+H222,"")</f>
        <v>4.1666666666666075E-2</v>
      </c>
      <c r="J222" s="39">
        <f t="shared" si="25"/>
        <v>0.16666666666666607</v>
      </c>
      <c r="K222" s="39">
        <f t="shared" si="26"/>
        <v>-0.125</v>
      </c>
      <c r="L222" s="39">
        <f t="shared" si="27"/>
        <v>4.1666666666666075E-2</v>
      </c>
      <c r="M222" s="39">
        <f t="shared" si="28"/>
        <v>0.16666666666666607</v>
      </c>
      <c r="N222" s="39">
        <f t="shared" si="29"/>
        <v>-0.125</v>
      </c>
      <c r="O222" s="39">
        <f t="shared" si="30"/>
        <v>4.1666666666666075E-2</v>
      </c>
      <c r="P222" s="39">
        <f>IF($A222&lt;=LEN('SRSF2 e2 - 2ry Str + Mask'!A$2),M222-J222,"")</f>
        <v>0</v>
      </c>
      <c r="Q222" s="39">
        <f>IF($A222&lt;=LEN('SRSF2 e2 - 2ry Str + Mask'!A$2),N222-K222,"")</f>
        <v>0</v>
      </c>
      <c r="R222" s="39">
        <f>IF($A222&lt;=LEN('SRSF2 e2 - 2ry Str + Mask'!A$2),O222-L222,"")</f>
        <v>0</v>
      </c>
    </row>
    <row r="223" spans="1:18" ht="56" customHeight="1" x14ac:dyDescent="0.15">
      <c r="A223" s="36">
        <v>222</v>
      </c>
      <c r="B223" s="37" t="str">
        <f>IF($A223&lt;=LEN('SRSF2 e2 - 2ry Str + Mask'!A$2),MID('SRSF2 e2 - 2ry Str + Mask'!A$2,$A223,1),"")</f>
        <v>.</v>
      </c>
      <c r="C223" s="38" t="str">
        <f>IF($A223&lt;=LEN('SRSF2 e2 - 2ry Str + Mask'!B$2),MID('SRSF2 e2 - 2ry Str + Mask'!B$2,$A223,1),"")</f>
        <v>.</v>
      </c>
      <c r="D223" s="38" t="str">
        <f>IF($A223&lt;=LEN('SRSF2 e2 - 2ry Str + Mask'!C$2),MID('SRSF2 e2 - 2ry Str + Mask'!C$2,$A223,1),"")</f>
        <v>.</v>
      </c>
      <c r="E223" s="38" t="str">
        <f t="shared" si="24"/>
        <v>.</v>
      </c>
      <c r="F223" s="38" t="str">
        <f t="shared" si="31"/>
        <v>.......(((((((((((.(((..(((.((..............)).)))...))).))))))))))).........................(((.(((....))).)))........................................(((((((((((......................(((......))).(((.(((.(((..((..........</v>
      </c>
      <c r="G223" s="39">
        <f>IF($A223&lt;=LEN('SRSF2 e2 - 2ry Str + Mask'!A$2),SUMIF('SRSF2 e2 - HSF3.0'!E2:E342,"&lt;="&amp;$A223,'SRSF2 e2 - HSF3.0'!H2:H342)-SUMIF('SRSF2 e2 - HSF3.0'!G2:G342,"&lt;="&amp;$A223,'SRSF2 e2 - HSF3.0'!H2:H342),"")</f>
        <v>0.16666666666666607</v>
      </c>
      <c r="H223" s="39">
        <f>IF($A223&lt;=LEN('SRSF2 e2 - 2ry Str + Mask'!A$2),SUMIF('SRSF2 e2 - HSF3.0'!E2:E342,"&lt;="&amp;$A223,'SRSF2 e2 - HSF3.0'!I2:I342)-SUMIF('SRSF2 e2 - HSF3.0'!G2:G342,"&lt;="&amp;$A223,'SRSF2 e2 - HSF3.0'!I2:I342),"")</f>
        <v>-0.125</v>
      </c>
      <c r="I223" s="39">
        <f>IF($A223&lt;=LEN('SRSF2 e2 - 2ry Str + Mask'!A$2),G223+H223,"")</f>
        <v>4.1666666666666075E-2</v>
      </c>
      <c r="J223" s="39">
        <f t="shared" si="25"/>
        <v>0.16666666666666607</v>
      </c>
      <c r="K223" s="39">
        <f t="shared" si="26"/>
        <v>-0.125</v>
      </c>
      <c r="L223" s="39">
        <f t="shared" si="27"/>
        <v>4.1666666666666075E-2</v>
      </c>
      <c r="M223" s="39">
        <f t="shared" si="28"/>
        <v>0.16666666666666607</v>
      </c>
      <c r="N223" s="39">
        <f t="shared" si="29"/>
        <v>-0.125</v>
      </c>
      <c r="O223" s="39">
        <f t="shared" si="30"/>
        <v>4.1666666666666075E-2</v>
      </c>
      <c r="P223" s="39">
        <f>IF($A223&lt;=LEN('SRSF2 e2 - 2ry Str + Mask'!A$2),M223-J223,"")</f>
        <v>0</v>
      </c>
      <c r="Q223" s="39">
        <f>IF($A223&lt;=LEN('SRSF2 e2 - 2ry Str + Mask'!A$2),N223-K223,"")</f>
        <v>0</v>
      </c>
      <c r="R223" s="39">
        <f>IF($A223&lt;=LEN('SRSF2 e2 - 2ry Str + Mask'!A$2),O223-L223,"")</f>
        <v>0</v>
      </c>
    </row>
    <row r="224" spans="1:18" ht="56" customHeight="1" x14ac:dyDescent="0.15">
      <c r="A224" s="36">
        <v>223</v>
      </c>
      <c r="B224" s="37" t="str">
        <f>IF($A224&lt;=LEN('SRSF2 e2 - 2ry Str + Mask'!A$2),MID('SRSF2 e2 - 2ry Str + Mask'!A$2,$A224,1),"")</f>
        <v>.</v>
      </c>
      <c r="C224" s="38" t="str">
        <f>IF($A224&lt;=LEN('SRSF2 e2 - 2ry Str + Mask'!B$2),MID('SRSF2 e2 - 2ry Str + Mask'!B$2,$A224,1),"")</f>
        <v>.</v>
      </c>
      <c r="D224" s="38" t="str">
        <f>IF($A224&lt;=LEN('SRSF2 e2 - 2ry Str + Mask'!C$2),MID('SRSF2 e2 - 2ry Str + Mask'!C$2,$A224,1),"")</f>
        <v>.</v>
      </c>
      <c r="E224" s="38" t="str">
        <f t="shared" si="24"/>
        <v>.</v>
      </c>
      <c r="F224" s="38" t="str">
        <f t="shared" si="31"/>
        <v>.......(((((((((((.(((..(((.((..............)).)))...))).))))))))))).........................(((.(((....))).)))........................................(((((((((((......................(((......))).(((.(((.(((..((...........</v>
      </c>
      <c r="G224" s="39">
        <f>IF($A224&lt;=LEN('SRSF2 e2 - 2ry Str + Mask'!A$2),SUMIF('SRSF2 e2 - HSF3.0'!E2:E342,"&lt;="&amp;$A224,'SRSF2 e2 - HSF3.0'!H2:H342)-SUMIF('SRSF2 e2 - HSF3.0'!G2:G342,"&lt;="&amp;$A224,'SRSF2 e2 - HSF3.0'!H2:H342),"")</f>
        <v>0.16666666666666607</v>
      </c>
      <c r="H224" s="39">
        <f>IF($A224&lt;=LEN('SRSF2 e2 - 2ry Str + Mask'!A$2),SUMIF('SRSF2 e2 - HSF3.0'!E2:E342,"&lt;="&amp;$A224,'SRSF2 e2 - HSF3.0'!I2:I342)-SUMIF('SRSF2 e2 - HSF3.0'!G2:G342,"&lt;="&amp;$A224,'SRSF2 e2 - HSF3.0'!I2:I342),"")</f>
        <v>-0.125</v>
      </c>
      <c r="I224" s="39">
        <f>IF($A224&lt;=LEN('SRSF2 e2 - 2ry Str + Mask'!A$2),G224+H224,"")</f>
        <v>4.1666666666666075E-2</v>
      </c>
      <c r="J224" s="39">
        <f t="shared" si="25"/>
        <v>0.16666666666666607</v>
      </c>
      <c r="K224" s="39">
        <f t="shared" si="26"/>
        <v>-0.125</v>
      </c>
      <c r="L224" s="39">
        <f t="shared" si="27"/>
        <v>4.1666666666666075E-2</v>
      </c>
      <c r="M224" s="39">
        <f t="shared" si="28"/>
        <v>0.16666666666666607</v>
      </c>
      <c r="N224" s="39">
        <f t="shared" si="29"/>
        <v>-0.125</v>
      </c>
      <c r="O224" s="39">
        <f t="shared" si="30"/>
        <v>4.1666666666666075E-2</v>
      </c>
      <c r="P224" s="39">
        <f>IF($A224&lt;=LEN('SRSF2 e2 - 2ry Str + Mask'!A$2),M224-J224,"")</f>
        <v>0</v>
      </c>
      <c r="Q224" s="39">
        <f>IF($A224&lt;=LEN('SRSF2 e2 - 2ry Str + Mask'!A$2),N224-K224,"")</f>
        <v>0</v>
      </c>
      <c r="R224" s="39">
        <f>IF($A224&lt;=LEN('SRSF2 e2 - 2ry Str + Mask'!A$2),O224-L224,"")</f>
        <v>0</v>
      </c>
    </row>
    <row r="225" spans="1:18" ht="56" customHeight="1" x14ac:dyDescent="0.15">
      <c r="A225" s="36">
        <v>224</v>
      </c>
      <c r="B225" s="37" t="str">
        <f>IF($A225&lt;=LEN('SRSF2 e2 - 2ry Str + Mask'!A$2),MID('SRSF2 e2 - 2ry Str + Mask'!A$2,$A225,1),"")</f>
        <v>.</v>
      </c>
      <c r="C225" s="38" t="str">
        <f>IF($A225&lt;=LEN('SRSF2 e2 - 2ry Str + Mask'!B$2),MID('SRSF2 e2 - 2ry Str + Mask'!B$2,$A225,1),"")</f>
        <v>.</v>
      </c>
      <c r="D225" s="38" t="str">
        <f>IF($A225&lt;=LEN('SRSF2 e2 - 2ry Str + Mask'!C$2),MID('SRSF2 e2 - 2ry Str + Mask'!C$2,$A225,1),"")</f>
        <v>.</v>
      </c>
      <c r="E225" s="38" t="str">
        <f t="shared" si="24"/>
        <v>.</v>
      </c>
      <c r="F225" s="38" t="str">
        <f t="shared" si="31"/>
        <v>.......(((((((((((.(((..(((.((..............)).)))...))).))))))))))).........................(((.(((....))).)))........................................(((((((((((......................(((......))).(((.(((.(((..((............</v>
      </c>
      <c r="G225" s="39">
        <f>IF($A225&lt;=LEN('SRSF2 e2 - 2ry Str + Mask'!A$2),SUMIF('SRSF2 e2 - HSF3.0'!E2:E342,"&lt;="&amp;$A225,'SRSF2 e2 - HSF3.0'!H2:H342)-SUMIF('SRSF2 e2 - HSF3.0'!G2:G342,"&lt;="&amp;$A225,'SRSF2 e2 - HSF3.0'!H2:H342),"")</f>
        <v>0.16666666666666607</v>
      </c>
      <c r="H225" s="39">
        <f>IF($A225&lt;=LEN('SRSF2 e2 - 2ry Str + Mask'!A$2),SUMIF('SRSF2 e2 - HSF3.0'!E2:E342,"&lt;="&amp;$A225,'SRSF2 e2 - HSF3.0'!I2:I342)-SUMIF('SRSF2 e2 - HSF3.0'!G2:G342,"&lt;="&amp;$A225,'SRSF2 e2 - HSF3.0'!I2:I342),"")</f>
        <v>-0.125</v>
      </c>
      <c r="I225" s="39">
        <f>IF($A225&lt;=LEN('SRSF2 e2 - 2ry Str + Mask'!A$2),G225+H225,"")</f>
        <v>4.1666666666666075E-2</v>
      </c>
      <c r="J225" s="39">
        <f t="shared" si="25"/>
        <v>0.16666666666666607</v>
      </c>
      <c r="K225" s="39">
        <f t="shared" si="26"/>
        <v>-0.125</v>
      </c>
      <c r="L225" s="39">
        <f t="shared" si="27"/>
        <v>4.1666666666666075E-2</v>
      </c>
      <c r="M225" s="39">
        <f t="shared" si="28"/>
        <v>0.16666666666666607</v>
      </c>
      <c r="N225" s="39">
        <f t="shared" si="29"/>
        <v>-0.125</v>
      </c>
      <c r="O225" s="39">
        <f t="shared" si="30"/>
        <v>4.1666666666666075E-2</v>
      </c>
      <c r="P225" s="39">
        <f>IF($A225&lt;=LEN('SRSF2 e2 - 2ry Str + Mask'!A$2),M225-J225,"")</f>
        <v>0</v>
      </c>
      <c r="Q225" s="39">
        <f>IF($A225&lt;=LEN('SRSF2 e2 - 2ry Str + Mask'!A$2),N225-K225,"")</f>
        <v>0</v>
      </c>
      <c r="R225" s="39">
        <f>IF($A225&lt;=LEN('SRSF2 e2 - 2ry Str + Mask'!A$2),O225-L225,"")</f>
        <v>0</v>
      </c>
    </row>
    <row r="226" spans="1:18" ht="56" customHeight="1" x14ac:dyDescent="0.15">
      <c r="A226" s="36">
        <v>225</v>
      </c>
      <c r="B226" s="37" t="str">
        <f>IF($A226&lt;=LEN('SRSF2 e2 - 2ry Str + Mask'!A$2),MID('SRSF2 e2 - 2ry Str + Mask'!A$2,$A226,1),"")</f>
        <v>.</v>
      </c>
      <c r="C226" s="38" t="str">
        <f>IF($A226&lt;=LEN('SRSF2 e2 - 2ry Str + Mask'!B$2),MID('SRSF2 e2 - 2ry Str + Mask'!B$2,$A226,1),"")</f>
        <v>.</v>
      </c>
      <c r="D226" s="38" t="str">
        <f>IF($A226&lt;=LEN('SRSF2 e2 - 2ry Str + Mask'!C$2),MID('SRSF2 e2 - 2ry Str + Mask'!C$2,$A226,1),"")</f>
        <v>.</v>
      </c>
      <c r="E226" s="38" t="str">
        <f t="shared" si="24"/>
        <v>.</v>
      </c>
      <c r="F226" s="38" t="str">
        <f t="shared" si="31"/>
        <v>.......(((((((((((.(((..(((.((..............)).)))...))).))))))))))).........................(((.(((....))).)))........................................(((((((((((......................(((......))).(((.(((.(((..((.............</v>
      </c>
      <c r="G226" s="39">
        <f>IF($A226&lt;=LEN('SRSF2 e2 - 2ry Str + Mask'!A$2),SUMIF('SRSF2 e2 - HSF3.0'!E2:E342,"&lt;="&amp;$A226,'SRSF2 e2 - HSF3.0'!H2:H342)-SUMIF('SRSF2 e2 - HSF3.0'!G2:G342,"&lt;="&amp;$A226,'SRSF2 e2 - HSF3.0'!H2:H342),"")</f>
        <v>0.16666666666666607</v>
      </c>
      <c r="H226" s="39">
        <f>IF($A226&lt;=LEN('SRSF2 e2 - 2ry Str + Mask'!A$2),SUMIF('SRSF2 e2 - HSF3.0'!E2:E342,"&lt;="&amp;$A226,'SRSF2 e2 - HSF3.0'!I2:I342)-SUMIF('SRSF2 e2 - HSF3.0'!G2:G342,"&lt;="&amp;$A226,'SRSF2 e2 - HSF3.0'!I2:I342),"")</f>
        <v>0</v>
      </c>
      <c r="I226" s="39">
        <f>IF($A226&lt;=LEN('SRSF2 e2 - 2ry Str + Mask'!A$2),G226+H226,"")</f>
        <v>0.16666666666666607</v>
      </c>
      <c r="J226" s="39">
        <f t="shared" si="25"/>
        <v>0.16666666666666607</v>
      </c>
      <c r="K226" s="39">
        <f t="shared" si="26"/>
        <v>0</v>
      </c>
      <c r="L226" s="39">
        <f t="shared" si="27"/>
        <v>0.16666666666666607</v>
      </c>
      <c r="M226" s="39">
        <f t="shared" si="28"/>
        <v>0.16666666666666607</v>
      </c>
      <c r="N226" s="39">
        <f t="shared" si="29"/>
        <v>0</v>
      </c>
      <c r="O226" s="39">
        <f t="shared" si="30"/>
        <v>0.16666666666666607</v>
      </c>
      <c r="P226" s="39">
        <f>IF($A226&lt;=LEN('SRSF2 e2 - 2ry Str + Mask'!A$2),M226-J226,"")</f>
        <v>0</v>
      </c>
      <c r="Q226" s="39">
        <f>IF($A226&lt;=LEN('SRSF2 e2 - 2ry Str + Mask'!A$2),N226-K226,"")</f>
        <v>0</v>
      </c>
      <c r="R226" s="39">
        <f>IF($A226&lt;=LEN('SRSF2 e2 - 2ry Str + Mask'!A$2),O226-L226,"")</f>
        <v>0</v>
      </c>
    </row>
    <row r="227" spans="1:18" ht="68" customHeight="1" x14ac:dyDescent="0.15">
      <c r="A227" s="36">
        <v>226</v>
      </c>
      <c r="B227" s="37" t="str">
        <f>IF($A227&lt;=LEN('SRSF2 e2 - 2ry Str + Mask'!A$2),MID('SRSF2 e2 - 2ry Str + Mask'!A$2,$A227,1),"")</f>
        <v>)</v>
      </c>
      <c r="C227" s="38" t="str">
        <f>IF($A227&lt;=LEN('SRSF2 e2 - 2ry Str + Mask'!B$2),MID('SRSF2 e2 - 2ry Str + Mask'!B$2,$A227,1),"")</f>
        <v>)</v>
      </c>
      <c r="D227" s="38" t="str">
        <f>IF($A227&lt;=LEN('SRSF2 e2 - 2ry Str + Mask'!C$2),MID('SRSF2 e2 - 2ry Str + Mask'!C$2,$A227,1),"")</f>
        <v>.</v>
      </c>
      <c r="E227" s="38" t="str">
        <f t="shared" si="24"/>
        <v>)</v>
      </c>
      <c r="F227" s="38" t="str">
        <f t="shared" si="31"/>
        <v>.......(((((((((((.(((..(((.((..............)).)))...))).))))))))))).........................(((.(((....))).)))........................................(((((((((((......................(((......))).(((.(((.(((..((.............)</v>
      </c>
      <c r="G227" s="39">
        <f>IF($A227&lt;=LEN('SRSF2 e2 - 2ry Str + Mask'!A$2),SUMIF('SRSF2 e2 - HSF3.0'!E2:E342,"&lt;="&amp;$A227,'SRSF2 e2 - HSF3.0'!H2:H342)-SUMIF('SRSF2 e2 - HSF3.0'!G2:G342,"&lt;="&amp;$A227,'SRSF2 e2 - HSF3.0'!H2:H342),"")</f>
        <v>0.16666666666666607</v>
      </c>
      <c r="H227" s="39">
        <f>IF($A227&lt;=LEN('SRSF2 e2 - 2ry Str + Mask'!A$2),SUMIF('SRSF2 e2 - HSF3.0'!E2:E342,"&lt;="&amp;$A227,'SRSF2 e2 - HSF3.0'!I2:I342)-SUMIF('SRSF2 e2 - HSF3.0'!G2:G342,"&lt;="&amp;$A227,'SRSF2 e2 - HSF3.0'!I2:I342),"")</f>
        <v>0</v>
      </c>
      <c r="I227" s="39">
        <f>IF($A227&lt;=LEN('SRSF2 e2 - 2ry Str + Mask'!A$2),G227+H227,"")</f>
        <v>0.16666666666666607</v>
      </c>
      <c r="J227" s="39">
        <f t="shared" si="25"/>
        <v>0</v>
      </c>
      <c r="K227" s="39">
        <f t="shared" si="26"/>
        <v>0</v>
      </c>
      <c r="L227" s="39">
        <f t="shared" si="27"/>
        <v>0</v>
      </c>
      <c r="M227" s="39">
        <f t="shared" si="28"/>
        <v>0</v>
      </c>
      <c r="N227" s="39">
        <f t="shared" si="29"/>
        <v>0</v>
      </c>
      <c r="O227" s="39">
        <f t="shared" si="30"/>
        <v>0</v>
      </c>
      <c r="P227" s="39">
        <f>IF($A227&lt;=LEN('SRSF2 e2 - 2ry Str + Mask'!A$2),M227-J227,"")</f>
        <v>0</v>
      </c>
      <c r="Q227" s="39">
        <f>IF($A227&lt;=LEN('SRSF2 e2 - 2ry Str + Mask'!A$2),N227-K227,"")</f>
        <v>0</v>
      </c>
      <c r="R227" s="39">
        <f>IF($A227&lt;=LEN('SRSF2 e2 - 2ry Str + Mask'!A$2),O227-L227,"")</f>
        <v>0</v>
      </c>
    </row>
    <row r="228" spans="1:18" ht="68" customHeight="1" x14ac:dyDescent="0.15">
      <c r="A228" s="36">
        <v>227</v>
      </c>
      <c r="B228" s="37" t="str">
        <f>IF($A228&lt;=LEN('SRSF2 e2 - 2ry Str + Mask'!A$2),MID('SRSF2 e2 - 2ry Str + Mask'!A$2,$A228,1),"")</f>
        <v>)</v>
      </c>
      <c r="C228" s="38" t="str">
        <f>IF($A228&lt;=LEN('SRSF2 e2 - 2ry Str + Mask'!B$2),MID('SRSF2 e2 - 2ry Str + Mask'!B$2,$A228,1),"")</f>
        <v>)</v>
      </c>
      <c r="D228" s="38" t="str">
        <f>IF($A228&lt;=LEN('SRSF2 e2 - 2ry Str + Mask'!C$2),MID('SRSF2 e2 - 2ry Str + Mask'!C$2,$A228,1),"")</f>
        <v>.</v>
      </c>
      <c r="E228" s="38" t="str">
        <f t="shared" si="24"/>
        <v>)</v>
      </c>
      <c r="F228" s="38" t="str">
        <f t="shared" si="31"/>
        <v>.......(((((((((((.(((..(((.((..............)).)))...))).))))))))))).........................(((.(((....))).)))........................................(((((((((((......................(((......))).(((.(((.(((..((.............))</v>
      </c>
      <c r="G228" s="39">
        <f>IF($A228&lt;=LEN('SRSF2 e2 - 2ry Str + Mask'!A$2),SUMIF('SRSF2 e2 - HSF3.0'!E2:E342,"&lt;="&amp;$A228,'SRSF2 e2 - HSF3.0'!H2:H342)-SUMIF('SRSF2 e2 - HSF3.0'!G2:G342,"&lt;="&amp;$A228,'SRSF2 e2 - HSF3.0'!H2:H342),"")</f>
        <v>0.16666666666666607</v>
      </c>
      <c r="H228" s="39">
        <f>IF($A228&lt;=LEN('SRSF2 e2 - 2ry Str + Mask'!A$2),SUMIF('SRSF2 e2 - HSF3.0'!E2:E342,"&lt;="&amp;$A228,'SRSF2 e2 - HSF3.0'!I2:I342)-SUMIF('SRSF2 e2 - HSF3.0'!G2:G342,"&lt;="&amp;$A228,'SRSF2 e2 - HSF3.0'!I2:I342),"")</f>
        <v>0</v>
      </c>
      <c r="I228" s="39">
        <f>IF($A228&lt;=LEN('SRSF2 e2 - 2ry Str + Mask'!A$2),G228+H228,"")</f>
        <v>0.16666666666666607</v>
      </c>
      <c r="J228" s="39">
        <f t="shared" si="25"/>
        <v>0</v>
      </c>
      <c r="K228" s="39">
        <f t="shared" si="26"/>
        <v>0</v>
      </c>
      <c r="L228" s="39">
        <f t="shared" si="27"/>
        <v>0</v>
      </c>
      <c r="M228" s="39">
        <f t="shared" si="28"/>
        <v>0</v>
      </c>
      <c r="N228" s="39">
        <f t="shared" si="29"/>
        <v>0</v>
      </c>
      <c r="O228" s="39">
        <f t="shared" si="30"/>
        <v>0</v>
      </c>
      <c r="P228" s="39">
        <f>IF($A228&lt;=LEN('SRSF2 e2 - 2ry Str + Mask'!A$2),M228-J228,"")</f>
        <v>0</v>
      </c>
      <c r="Q228" s="39">
        <f>IF($A228&lt;=LEN('SRSF2 e2 - 2ry Str + Mask'!A$2),N228-K228,"")</f>
        <v>0</v>
      </c>
      <c r="R228" s="39">
        <f>IF($A228&lt;=LEN('SRSF2 e2 - 2ry Str + Mask'!A$2),O228-L228,"")</f>
        <v>0</v>
      </c>
    </row>
    <row r="229" spans="1:18" ht="68" customHeight="1" x14ac:dyDescent="0.15">
      <c r="A229" s="36">
        <v>228</v>
      </c>
      <c r="B229" s="37" t="str">
        <f>IF($A229&lt;=LEN('SRSF2 e2 - 2ry Str + Mask'!A$2),MID('SRSF2 e2 - 2ry Str + Mask'!A$2,$A229,1),"")</f>
        <v>.</v>
      </c>
      <c r="C229" s="38" t="str">
        <f>IF($A229&lt;=LEN('SRSF2 e2 - 2ry Str + Mask'!B$2),MID('SRSF2 e2 - 2ry Str + Mask'!B$2,$A229,1),"")</f>
        <v>.</v>
      </c>
      <c r="D229" s="38" t="str">
        <f>IF($A229&lt;=LEN('SRSF2 e2 - 2ry Str + Mask'!C$2),MID('SRSF2 e2 - 2ry Str + Mask'!C$2,$A229,1),"")</f>
        <v>.</v>
      </c>
      <c r="E229" s="38" t="str">
        <f t="shared" si="24"/>
        <v>.</v>
      </c>
      <c r="F229" s="38" t="str">
        <f t="shared" si="31"/>
        <v>.......(((((((((((.(((..(((.((..............)).)))...))).))))))))))).........................(((.(((....))).)))........................................(((((((((((......................(((......))).(((.(((.(((..((.............)).</v>
      </c>
      <c r="G229" s="39">
        <f>IF($A229&lt;=LEN('SRSF2 e2 - 2ry Str + Mask'!A$2),SUMIF('SRSF2 e2 - HSF3.0'!E2:E342,"&lt;="&amp;$A229,'SRSF2 e2 - HSF3.0'!H2:H342)-SUMIF('SRSF2 e2 - HSF3.0'!G2:G342,"&lt;="&amp;$A229,'SRSF2 e2 - HSF3.0'!H2:H342),"")</f>
        <v>0.33333333333333215</v>
      </c>
      <c r="H229" s="39">
        <f>IF($A229&lt;=LEN('SRSF2 e2 - 2ry Str + Mask'!A$2),SUMIF('SRSF2 e2 - HSF3.0'!E2:E342,"&lt;="&amp;$A229,'SRSF2 e2 - HSF3.0'!I2:I342)-SUMIF('SRSF2 e2 - HSF3.0'!G2:G342,"&lt;="&amp;$A229,'SRSF2 e2 - HSF3.0'!I2:I342),"")</f>
        <v>0</v>
      </c>
      <c r="I229" s="39">
        <f>IF($A229&lt;=LEN('SRSF2 e2 - 2ry Str + Mask'!A$2),G229+H229,"")</f>
        <v>0.33333333333333215</v>
      </c>
      <c r="J229" s="39">
        <f t="shared" si="25"/>
        <v>0.33333333333333215</v>
      </c>
      <c r="K229" s="39">
        <f t="shared" si="26"/>
        <v>0</v>
      </c>
      <c r="L229" s="39">
        <f t="shared" si="27"/>
        <v>0.33333333333333215</v>
      </c>
      <c r="M229" s="39">
        <f t="shared" si="28"/>
        <v>0.33333333333333215</v>
      </c>
      <c r="N229" s="39">
        <f t="shared" si="29"/>
        <v>0</v>
      </c>
      <c r="O229" s="39">
        <f t="shared" si="30"/>
        <v>0.33333333333333215</v>
      </c>
      <c r="P229" s="39">
        <f>IF($A229&lt;=LEN('SRSF2 e2 - 2ry Str + Mask'!A$2),M229-J229,"")</f>
        <v>0</v>
      </c>
      <c r="Q229" s="39">
        <f>IF($A229&lt;=LEN('SRSF2 e2 - 2ry Str + Mask'!A$2),N229-K229,"")</f>
        <v>0</v>
      </c>
      <c r="R229" s="39">
        <f>IF($A229&lt;=LEN('SRSF2 e2 - 2ry Str + Mask'!A$2),O229-L229,"")</f>
        <v>0</v>
      </c>
    </row>
    <row r="230" spans="1:18" ht="68" customHeight="1" x14ac:dyDescent="0.15">
      <c r="A230" s="36">
        <v>229</v>
      </c>
      <c r="B230" s="37" t="str">
        <f>IF($A230&lt;=LEN('SRSF2 e2 - 2ry Str + Mask'!A$2),MID('SRSF2 e2 - 2ry Str + Mask'!A$2,$A230,1),"")</f>
        <v>)</v>
      </c>
      <c r="C230" s="38" t="str">
        <f>IF($A230&lt;=LEN('SRSF2 e2 - 2ry Str + Mask'!B$2),MID('SRSF2 e2 - 2ry Str + Mask'!B$2,$A230,1),"")</f>
        <v>)</v>
      </c>
      <c r="D230" s="38" t="str">
        <f>IF($A230&lt;=LEN('SRSF2 e2 - 2ry Str + Mask'!C$2),MID('SRSF2 e2 - 2ry Str + Mask'!C$2,$A230,1),"")</f>
        <v>.</v>
      </c>
      <c r="E230" s="38" t="str">
        <f t="shared" si="24"/>
        <v>)</v>
      </c>
      <c r="F230" s="38" t="str">
        <f t="shared" si="31"/>
        <v>.......(((((((((((.(((..(((.((..............)).)))...))).))))))))))).........................(((.(((....))).)))........................................(((((((((((......................(((......))).(((.(((.(((..((.............)).)</v>
      </c>
      <c r="G230" s="39">
        <f>IF($A230&lt;=LEN('SRSF2 e2 - 2ry Str + Mask'!A$2),SUMIF('SRSF2 e2 - HSF3.0'!E2:E342,"&lt;="&amp;$A230,'SRSF2 e2 - HSF3.0'!H2:H342)-SUMIF('SRSF2 e2 - HSF3.0'!G2:G342,"&lt;="&amp;$A230,'SRSF2 e2 - HSF3.0'!H2:H342),"")</f>
        <v>0.4761904761904745</v>
      </c>
      <c r="H230" s="39">
        <f>IF($A230&lt;=LEN('SRSF2 e2 - 2ry Str + Mask'!A$2),SUMIF('SRSF2 e2 - HSF3.0'!E2:E342,"&lt;="&amp;$A230,'SRSF2 e2 - HSF3.0'!I2:I342)-SUMIF('SRSF2 e2 - HSF3.0'!G2:G342,"&lt;="&amp;$A230,'SRSF2 e2 - HSF3.0'!I2:I342),"")</f>
        <v>-0.14285714285714324</v>
      </c>
      <c r="I230" s="39">
        <f>IF($A230&lt;=LEN('SRSF2 e2 - 2ry Str + Mask'!A$2),G230+H230,"")</f>
        <v>0.33333333333333126</v>
      </c>
      <c r="J230" s="39">
        <f t="shared" si="25"/>
        <v>0</v>
      </c>
      <c r="K230" s="39">
        <f t="shared" si="26"/>
        <v>0</v>
      </c>
      <c r="L230" s="39">
        <f t="shared" si="27"/>
        <v>0</v>
      </c>
      <c r="M230" s="39">
        <f t="shared" si="28"/>
        <v>0</v>
      </c>
      <c r="N230" s="39">
        <f t="shared" si="29"/>
        <v>0</v>
      </c>
      <c r="O230" s="39">
        <f t="shared" si="30"/>
        <v>0</v>
      </c>
      <c r="P230" s="39">
        <f>IF($A230&lt;=LEN('SRSF2 e2 - 2ry Str + Mask'!A$2),M230-J230,"")</f>
        <v>0</v>
      </c>
      <c r="Q230" s="39">
        <f>IF($A230&lt;=LEN('SRSF2 e2 - 2ry Str + Mask'!A$2),N230-K230,"")</f>
        <v>0</v>
      </c>
      <c r="R230" s="39">
        <f>IF($A230&lt;=LEN('SRSF2 e2 - 2ry Str + Mask'!A$2),O230-L230,"")</f>
        <v>0</v>
      </c>
    </row>
    <row r="231" spans="1:18" ht="68" customHeight="1" x14ac:dyDescent="0.15">
      <c r="A231" s="36">
        <v>230</v>
      </c>
      <c r="B231" s="37" t="str">
        <f>IF($A231&lt;=LEN('SRSF2 e2 - 2ry Str + Mask'!A$2),MID('SRSF2 e2 - 2ry Str + Mask'!A$2,$A231,1),"")</f>
        <v>)</v>
      </c>
      <c r="C231" s="38" t="str">
        <f>IF($A231&lt;=LEN('SRSF2 e2 - 2ry Str + Mask'!B$2),MID('SRSF2 e2 - 2ry Str + Mask'!B$2,$A231,1),"")</f>
        <v>)</v>
      </c>
      <c r="D231" s="38" t="str">
        <f>IF($A231&lt;=LEN('SRSF2 e2 - 2ry Str + Mask'!C$2),MID('SRSF2 e2 - 2ry Str + Mask'!C$2,$A231,1),"")</f>
        <v>.</v>
      </c>
      <c r="E231" s="38" t="str">
        <f t="shared" si="24"/>
        <v>)</v>
      </c>
      <c r="F231" s="38" t="str">
        <f t="shared" si="31"/>
        <v>.......(((((((((((.(((..(((.((..............)).)))...))).))))))))))).........................(((.(((....))).)))........................................(((((((((((......................(((......))).(((.(((.(((..((.............)).))</v>
      </c>
      <c r="G231" s="39">
        <f>IF($A231&lt;=LEN('SRSF2 e2 - 2ry Str + Mask'!A$2),SUMIF('SRSF2 e2 - HSF3.0'!E2:E342,"&lt;="&amp;$A231,'SRSF2 e2 - HSF3.0'!H2:H342)-SUMIF('SRSF2 e2 - HSF3.0'!G2:G342,"&lt;="&amp;$A231,'SRSF2 e2 - HSF3.0'!H2:H342),"")</f>
        <v>0.4761904761904745</v>
      </c>
      <c r="H231" s="39">
        <f>IF($A231&lt;=LEN('SRSF2 e2 - 2ry Str + Mask'!A$2),SUMIF('SRSF2 e2 - HSF3.0'!E2:E342,"&lt;="&amp;$A231,'SRSF2 e2 - HSF3.0'!I2:I342)-SUMIF('SRSF2 e2 - HSF3.0'!G2:G342,"&lt;="&amp;$A231,'SRSF2 e2 - HSF3.0'!I2:I342),"")</f>
        <v>-0.14285714285714324</v>
      </c>
      <c r="I231" s="39">
        <f>IF($A231&lt;=LEN('SRSF2 e2 - 2ry Str + Mask'!A$2),G231+H231,"")</f>
        <v>0.33333333333333126</v>
      </c>
      <c r="J231" s="39">
        <f t="shared" si="25"/>
        <v>0</v>
      </c>
      <c r="K231" s="39">
        <f t="shared" si="26"/>
        <v>0</v>
      </c>
      <c r="L231" s="39">
        <f t="shared" si="27"/>
        <v>0</v>
      </c>
      <c r="M231" s="39">
        <f t="shared" si="28"/>
        <v>0</v>
      </c>
      <c r="N231" s="39">
        <f t="shared" si="29"/>
        <v>0</v>
      </c>
      <c r="O231" s="39">
        <f t="shared" si="30"/>
        <v>0</v>
      </c>
      <c r="P231" s="39">
        <f>IF($A231&lt;=LEN('SRSF2 e2 - 2ry Str + Mask'!A$2),M231-J231,"")</f>
        <v>0</v>
      </c>
      <c r="Q231" s="39">
        <f>IF($A231&lt;=LEN('SRSF2 e2 - 2ry Str + Mask'!A$2),N231-K231,"")</f>
        <v>0</v>
      </c>
      <c r="R231" s="39">
        <f>IF($A231&lt;=LEN('SRSF2 e2 - 2ry Str + Mask'!A$2),O231-L231,"")</f>
        <v>0</v>
      </c>
    </row>
    <row r="232" spans="1:18" ht="68" customHeight="1" x14ac:dyDescent="0.15">
      <c r="A232" s="36">
        <v>231</v>
      </c>
      <c r="B232" s="37" t="str">
        <f>IF($A232&lt;=LEN('SRSF2 e2 - 2ry Str + Mask'!A$2),MID('SRSF2 e2 - 2ry Str + Mask'!A$2,$A232,1),"")</f>
        <v>)</v>
      </c>
      <c r="C232" s="38" t="str">
        <f>IF($A232&lt;=LEN('SRSF2 e2 - 2ry Str + Mask'!B$2),MID('SRSF2 e2 - 2ry Str + Mask'!B$2,$A232,1),"")</f>
        <v>)</v>
      </c>
      <c r="D232" s="38" t="str">
        <f>IF($A232&lt;=LEN('SRSF2 e2 - 2ry Str + Mask'!C$2),MID('SRSF2 e2 - 2ry Str + Mask'!C$2,$A232,1),"")</f>
        <v>.</v>
      </c>
      <c r="E232" s="38" t="str">
        <f t="shared" si="24"/>
        <v>)</v>
      </c>
      <c r="F232" s="38" t="str">
        <f t="shared" si="31"/>
        <v>.......(((((((((((.(((..(((.((..............)).)))...))).))))))))))).........................(((.(((....))).)))........................................(((((((((((......................(((......))).(((.(((.(((..((.............)).)))</v>
      </c>
      <c r="G232" s="39">
        <f>IF($A232&lt;=LEN('SRSF2 e2 - 2ry Str + Mask'!A$2),SUMIF('SRSF2 e2 - HSF3.0'!E2:E342,"&lt;="&amp;$A232,'SRSF2 e2 - HSF3.0'!H2:H342)-SUMIF('SRSF2 e2 - HSF3.0'!G2:G342,"&lt;="&amp;$A232,'SRSF2 e2 - HSF3.0'!H2:H342),"")</f>
        <v>0.4761904761904745</v>
      </c>
      <c r="H232" s="39">
        <f>IF($A232&lt;=LEN('SRSF2 e2 - 2ry Str + Mask'!A$2),SUMIF('SRSF2 e2 - HSF3.0'!E2:E342,"&lt;="&amp;$A232,'SRSF2 e2 - HSF3.0'!I2:I342)-SUMIF('SRSF2 e2 - HSF3.0'!G2:G342,"&lt;="&amp;$A232,'SRSF2 e2 - HSF3.0'!I2:I342),"")</f>
        <v>-0.14285714285714324</v>
      </c>
      <c r="I232" s="39">
        <f>IF($A232&lt;=LEN('SRSF2 e2 - 2ry Str + Mask'!A$2),G232+H232,"")</f>
        <v>0.33333333333333126</v>
      </c>
      <c r="J232" s="39">
        <f t="shared" si="25"/>
        <v>0</v>
      </c>
      <c r="K232" s="39">
        <f t="shared" si="26"/>
        <v>0</v>
      </c>
      <c r="L232" s="39">
        <f t="shared" si="27"/>
        <v>0</v>
      </c>
      <c r="M232" s="39">
        <f t="shared" si="28"/>
        <v>0</v>
      </c>
      <c r="N232" s="39">
        <f t="shared" si="29"/>
        <v>0</v>
      </c>
      <c r="O232" s="39">
        <f t="shared" si="30"/>
        <v>0</v>
      </c>
      <c r="P232" s="39">
        <f>IF($A232&lt;=LEN('SRSF2 e2 - 2ry Str + Mask'!A$2),M232-J232,"")</f>
        <v>0</v>
      </c>
      <c r="Q232" s="39">
        <f>IF($A232&lt;=LEN('SRSF2 e2 - 2ry Str + Mask'!A$2),N232-K232,"")</f>
        <v>0</v>
      </c>
      <c r="R232" s="39">
        <f>IF($A232&lt;=LEN('SRSF2 e2 - 2ry Str + Mask'!A$2),O232-L232,"")</f>
        <v>0</v>
      </c>
    </row>
    <row r="233" spans="1:18" ht="68" customHeight="1" x14ac:dyDescent="0.15">
      <c r="A233" s="36">
        <v>232</v>
      </c>
      <c r="B233" s="37" t="str">
        <f>IF($A233&lt;=LEN('SRSF2 e2 - 2ry Str + Mask'!A$2),MID('SRSF2 e2 - 2ry Str + Mask'!A$2,$A233,1),"")</f>
        <v>)</v>
      </c>
      <c r="C233" s="38" t="str">
        <f>IF($A233&lt;=LEN('SRSF2 e2 - 2ry Str + Mask'!B$2),MID('SRSF2 e2 - 2ry Str + Mask'!B$2,$A233,1),"")</f>
        <v>)</v>
      </c>
      <c r="D233" s="38" t="str">
        <f>IF($A233&lt;=LEN('SRSF2 e2 - 2ry Str + Mask'!C$2),MID('SRSF2 e2 - 2ry Str + Mask'!C$2,$A233,1),"")</f>
        <v>.</v>
      </c>
      <c r="E233" s="38" t="str">
        <f t="shared" si="24"/>
        <v>)</v>
      </c>
      <c r="F233" s="38" t="str">
        <f t="shared" si="31"/>
        <v>.......(((((((((((.(((..(((.((..............)).)))...))).))))))))))).........................(((.(((....))).)))........................................(((((((((((......................(((......))).(((.(((.(((..((.............)).))))</v>
      </c>
      <c r="G233" s="39">
        <f>IF($A233&lt;=LEN('SRSF2 e2 - 2ry Str + Mask'!A$2),SUMIF('SRSF2 e2 - HSF3.0'!E2:E342,"&lt;="&amp;$A233,'SRSF2 e2 - HSF3.0'!H2:H342)-SUMIF('SRSF2 e2 - HSF3.0'!G2:G342,"&lt;="&amp;$A233,'SRSF2 e2 - HSF3.0'!H2:H342),"")</f>
        <v>0.4761904761904745</v>
      </c>
      <c r="H233" s="39">
        <f>IF($A233&lt;=LEN('SRSF2 e2 - 2ry Str + Mask'!A$2),SUMIF('SRSF2 e2 - HSF3.0'!E2:E342,"&lt;="&amp;$A233,'SRSF2 e2 - HSF3.0'!I2:I342)-SUMIF('SRSF2 e2 - HSF3.0'!G2:G342,"&lt;="&amp;$A233,'SRSF2 e2 - HSF3.0'!I2:I342),"")</f>
        <v>-0.14285714285714324</v>
      </c>
      <c r="I233" s="39">
        <f>IF($A233&lt;=LEN('SRSF2 e2 - 2ry Str + Mask'!A$2),G233+H233,"")</f>
        <v>0.33333333333333126</v>
      </c>
      <c r="J233" s="39">
        <f t="shared" si="25"/>
        <v>0</v>
      </c>
      <c r="K233" s="39">
        <f t="shared" si="26"/>
        <v>0</v>
      </c>
      <c r="L233" s="39">
        <f t="shared" si="27"/>
        <v>0</v>
      </c>
      <c r="M233" s="39">
        <f t="shared" si="28"/>
        <v>0</v>
      </c>
      <c r="N233" s="39">
        <f t="shared" si="29"/>
        <v>0</v>
      </c>
      <c r="O233" s="39">
        <f t="shared" si="30"/>
        <v>0</v>
      </c>
      <c r="P233" s="39">
        <f>IF($A233&lt;=LEN('SRSF2 e2 - 2ry Str + Mask'!A$2),M233-J233,"")</f>
        <v>0</v>
      </c>
      <c r="Q233" s="39">
        <f>IF($A233&lt;=LEN('SRSF2 e2 - 2ry Str + Mask'!A$2),N233-K233,"")</f>
        <v>0</v>
      </c>
      <c r="R233" s="39">
        <f>IF($A233&lt;=LEN('SRSF2 e2 - 2ry Str + Mask'!A$2),O233-L233,"")</f>
        <v>0</v>
      </c>
    </row>
    <row r="234" spans="1:18" ht="68" customHeight="1" x14ac:dyDescent="0.15">
      <c r="A234" s="36">
        <v>233</v>
      </c>
      <c r="B234" s="37" t="str">
        <f>IF($A234&lt;=LEN('SRSF2 e2 - 2ry Str + Mask'!A$2),MID('SRSF2 e2 - 2ry Str + Mask'!A$2,$A234,1),"")</f>
        <v>)</v>
      </c>
      <c r="C234" s="38" t="str">
        <f>IF($A234&lt;=LEN('SRSF2 e2 - 2ry Str + Mask'!B$2),MID('SRSF2 e2 - 2ry Str + Mask'!B$2,$A234,1),"")</f>
        <v>)</v>
      </c>
      <c r="D234" s="38" t="str">
        <f>IF($A234&lt;=LEN('SRSF2 e2 - 2ry Str + Mask'!C$2),MID('SRSF2 e2 - 2ry Str + Mask'!C$2,$A234,1),"")</f>
        <v>.</v>
      </c>
      <c r="E234" s="38" t="str">
        <f t="shared" si="24"/>
        <v>)</v>
      </c>
      <c r="F234" s="38" t="str">
        <f t="shared" si="31"/>
        <v>.......(((((((((((.(((..(((.((..............)).)))...))).))))))))))).........................(((.(((....))).)))........................................(((((((((((......................(((......))).(((.(((.(((..((.............)).)))))</v>
      </c>
      <c r="G234" s="39">
        <f>IF($A234&lt;=LEN('SRSF2 e2 - 2ry Str + Mask'!A$2),SUMIF('SRSF2 e2 - HSF3.0'!E2:E342,"&lt;="&amp;$A234,'SRSF2 e2 - HSF3.0'!H2:H342)-SUMIF('SRSF2 e2 - HSF3.0'!G2:G342,"&lt;="&amp;$A234,'SRSF2 e2 - HSF3.0'!H2:H342),"")</f>
        <v>0.43452380952380842</v>
      </c>
      <c r="H234" s="39">
        <f>IF($A234&lt;=LEN('SRSF2 e2 - 2ry Str + Mask'!A$2),SUMIF('SRSF2 e2 - HSF3.0'!E2:E342,"&lt;="&amp;$A234,'SRSF2 e2 - HSF3.0'!I2:I342)-SUMIF('SRSF2 e2 - HSF3.0'!G2:G342,"&lt;="&amp;$A234,'SRSF2 e2 - HSF3.0'!I2:I342),"")</f>
        <v>-0.14285714285714324</v>
      </c>
      <c r="I234" s="39">
        <f>IF($A234&lt;=LEN('SRSF2 e2 - 2ry Str + Mask'!A$2),G234+H234,"")</f>
        <v>0.29166666666666519</v>
      </c>
      <c r="J234" s="39">
        <f t="shared" si="25"/>
        <v>0</v>
      </c>
      <c r="K234" s="39">
        <f t="shared" si="26"/>
        <v>0</v>
      </c>
      <c r="L234" s="39">
        <f t="shared" si="27"/>
        <v>0</v>
      </c>
      <c r="M234" s="39">
        <f t="shared" si="28"/>
        <v>0</v>
      </c>
      <c r="N234" s="39">
        <f t="shared" si="29"/>
        <v>0</v>
      </c>
      <c r="O234" s="39">
        <f t="shared" si="30"/>
        <v>0</v>
      </c>
      <c r="P234" s="39">
        <f>IF($A234&lt;=LEN('SRSF2 e2 - 2ry Str + Mask'!A$2),M234-J234,"")</f>
        <v>0</v>
      </c>
      <c r="Q234" s="39">
        <f>IF($A234&lt;=LEN('SRSF2 e2 - 2ry Str + Mask'!A$2),N234-K234,"")</f>
        <v>0</v>
      </c>
      <c r="R234" s="39">
        <f>IF($A234&lt;=LEN('SRSF2 e2 - 2ry Str + Mask'!A$2),O234-L234,"")</f>
        <v>0</v>
      </c>
    </row>
    <row r="235" spans="1:18" ht="68" customHeight="1" x14ac:dyDescent="0.15">
      <c r="A235" s="36">
        <v>234</v>
      </c>
      <c r="B235" s="37" t="str">
        <f>IF($A235&lt;=LEN('SRSF2 e2 - 2ry Str + Mask'!A$2),MID('SRSF2 e2 - 2ry Str + Mask'!A$2,$A235,1),"")</f>
        <v>)</v>
      </c>
      <c r="C235" s="38" t="str">
        <f>IF($A235&lt;=LEN('SRSF2 e2 - 2ry Str + Mask'!B$2),MID('SRSF2 e2 - 2ry Str + Mask'!B$2,$A235,1),"")</f>
        <v>)</v>
      </c>
      <c r="D235" s="38" t="str">
        <f>IF($A235&lt;=LEN('SRSF2 e2 - 2ry Str + Mask'!C$2),MID('SRSF2 e2 - 2ry Str + Mask'!C$2,$A235,1),"")</f>
        <v>.</v>
      </c>
      <c r="E235" s="38" t="str">
        <f t="shared" si="24"/>
        <v>)</v>
      </c>
      <c r="F235" s="38" t="str">
        <f t="shared" si="31"/>
        <v>.......(((((((((((.(((..(((.((..............)).)))...))).))))))))))).........................(((.(((....))).)))........................................(((((((((((......................(((......))).(((.(((.(((..((.............)).))))))</v>
      </c>
      <c r="G235" s="39">
        <f>IF($A235&lt;=LEN('SRSF2 e2 - 2ry Str + Mask'!A$2),SUMIF('SRSF2 e2 - HSF3.0'!E2:E342,"&lt;="&amp;$A235,'SRSF2 e2 - HSF3.0'!H2:H342)-SUMIF('SRSF2 e2 - HSF3.0'!G2:G342,"&lt;="&amp;$A235,'SRSF2 e2 - HSF3.0'!H2:H342),"")</f>
        <v>0.39285714285714235</v>
      </c>
      <c r="H235" s="39">
        <f>IF($A235&lt;=LEN('SRSF2 e2 - 2ry Str + Mask'!A$2),SUMIF('SRSF2 e2 - HSF3.0'!E2:E342,"&lt;="&amp;$A235,'SRSF2 e2 - HSF3.0'!I2:I342)-SUMIF('SRSF2 e2 - HSF3.0'!G2:G342,"&lt;="&amp;$A235,'SRSF2 e2 - HSF3.0'!I2:I342),"")</f>
        <v>-0.14285714285714324</v>
      </c>
      <c r="I235" s="39">
        <f>IF($A235&lt;=LEN('SRSF2 e2 - 2ry Str + Mask'!A$2),G235+H235,"")</f>
        <v>0.24999999999999911</v>
      </c>
      <c r="J235" s="39">
        <f t="shared" si="25"/>
        <v>0</v>
      </c>
      <c r="K235" s="39">
        <f t="shared" si="26"/>
        <v>0</v>
      </c>
      <c r="L235" s="39">
        <f t="shared" si="27"/>
        <v>0</v>
      </c>
      <c r="M235" s="39">
        <f t="shared" si="28"/>
        <v>0</v>
      </c>
      <c r="N235" s="39">
        <f t="shared" si="29"/>
        <v>0</v>
      </c>
      <c r="O235" s="39">
        <f t="shared" si="30"/>
        <v>0</v>
      </c>
      <c r="P235" s="39">
        <f>IF($A235&lt;=LEN('SRSF2 e2 - 2ry Str + Mask'!A$2),M235-J235,"")</f>
        <v>0</v>
      </c>
      <c r="Q235" s="39">
        <f>IF($A235&lt;=LEN('SRSF2 e2 - 2ry Str + Mask'!A$2),N235-K235,"")</f>
        <v>0</v>
      </c>
      <c r="R235" s="39">
        <f>IF($A235&lt;=LEN('SRSF2 e2 - 2ry Str + Mask'!A$2),O235-L235,"")</f>
        <v>0</v>
      </c>
    </row>
    <row r="236" spans="1:18" ht="68" customHeight="1" x14ac:dyDescent="0.15">
      <c r="A236" s="36">
        <v>235</v>
      </c>
      <c r="B236" s="37" t="str">
        <f>IF($A236&lt;=LEN('SRSF2 e2 - 2ry Str + Mask'!A$2),MID('SRSF2 e2 - 2ry Str + Mask'!A$2,$A236,1),"")</f>
        <v>)</v>
      </c>
      <c r="C236" s="38" t="str">
        <f>IF($A236&lt;=LEN('SRSF2 e2 - 2ry Str + Mask'!B$2),MID('SRSF2 e2 - 2ry Str + Mask'!B$2,$A236,1),"")</f>
        <v>)</v>
      </c>
      <c r="D236" s="38" t="str">
        <f>IF($A236&lt;=LEN('SRSF2 e2 - 2ry Str + Mask'!C$2),MID('SRSF2 e2 - 2ry Str + Mask'!C$2,$A236,1),"")</f>
        <v>.</v>
      </c>
      <c r="E236" s="38" t="str">
        <f t="shared" si="24"/>
        <v>)</v>
      </c>
      <c r="F236" s="38" t="str">
        <f t="shared" si="31"/>
        <v>.......(((((((((((.(((..(((.((..............)).)))...))).))))))))))).........................(((.(((....))).)))........................................(((((((((((......................(((......))).(((.(((.(((..((.............)).)))))))</v>
      </c>
      <c r="G236" s="39">
        <f>IF($A236&lt;=LEN('SRSF2 e2 - 2ry Str + Mask'!A$2),SUMIF('SRSF2 e2 - HSF3.0'!E2:E342,"&lt;="&amp;$A236,'SRSF2 e2 - HSF3.0'!H2:H342)-SUMIF('SRSF2 e2 - HSF3.0'!G2:G342,"&lt;="&amp;$A236,'SRSF2 e2 - HSF3.0'!H2:H342),"")</f>
        <v>0.5357142857142847</v>
      </c>
      <c r="H236" s="39">
        <f>IF($A236&lt;=LEN('SRSF2 e2 - 2ry Str + Mask'!A$2),SUMIF('SRSF2 e2 - HSF3.0'!E2:E342,"&lt;="&amp;$A236,'SRSF2 e2 - HSF3.0'!I2:I342)-SUMIF('SRSF2 e2 - HSF3.0'!G2:G342,"&lt;="&amp;$A236,'SRSF2 e2 - HSF3.0'!I2:I342),"")</f>
        <v>-0.26785714285714324</v>
      </c>
      <c r="I236" s="39">
        <f>IF($A236&lt;=LEN('SRSF2 e2 - 2ry Str + Mask'!A$2),G236+H236,"")</f>
        <v>0.26785714285714146</v>
      </c>
      <c r="J236" s="39">
        <f t="shared" si="25"/>
        <v>0</v>
      </c>
      <c r="K236" s="39">
        <f t="shared" si="26"/>
        <v>0</v>
      </c>
      <c r="L236" s="39">
        <f t="shared" si="27"/>
        <v>0</v>
      </c>
      <c r="M236" s="39">
        <f t="shared" si="28"/>
        <v>0</v>
      </c>
      <c r="N236" s="39">
        <f t="shared" si="29"/>
        <v>0</v>
      </c>
      <c r="O236" s="39">
        <f t="shared" si="30"/>
        <v>0</v>
      </c>
      <c r="P236" s="39">
        <f>IF($A236&lt;=LEN('SRSF2 e2 - 2ry Str + Mask'!A$2),M236-J236,"")</f>
        <v>0</v>
      </c>
      <c r="Q236" s="39">
        <f>IF($A236&lt;=LEN('SRSF2 e2 - 2ry Str + Mask'!A$2),N236-K236,"")</f>
        <v>0</v>
      </c>
      <c r="R236" s="39">
        <f>IF($A236&lt;=LEN('SRSF2 e2 - 2ry Str + Mask'!A$2),O236-L236,"")</f>
        <v>0</v>
      </c>
    </row>
    <row r="237" spans="1:18" ht="68" customHeight="1" x14ac:dyDescent="0.15">
      <c r="A237" s="36">
        <v>236</v>
      </c>
      <c r="B237" s="37" t="str">
        <f>IF($A237&lt;=LEN('SRSF2 e2 - 2ry Str + Mask'!A$2),MID('SRSF2 e2 - 2ry Str + Mask'!A$2,$A237,1),"")</f>
        <v>)</v>
      </c>
      <c r="C237" s="38" t="str">
        <f>IF($A237&lt;=LEN('SRSF2 e2 - 2ry Str + Mask'!B$2),MID('SRSF2 e2 - 2ry Str + Mask'!B$2,$A237,1),"")</f>
        <v>)</v>
      </c>
      <c r="D237" s="38" t="str">
        <f>IF($A237&lt;=LEN('SRSF2 e2 - 2ry Str + Mask'!C$2),MID('SRSF2 e2 - 2ry Str + Mask'!C$2,$A237,1),"")</f>
        <v>.</v>
      </c>
      <c r="E237" s="38" t="str">
        <f t="shared" si="24"/>
        <v>)</v>
      </c>
      <c r="F237" s="38" t="str">
        <f t="shared" si="31"/>
        <v>.......(((((((((((.(((..(((.((..............)).)))...))).))))))))))).........................(((.(((....))).)))........................................(((((((((((......................(((......))).(((.(((.(((..((.............)).))))))))</v>
      </c>
      <c r="G237" s="39">
        <f>IF($A237&lt;=LEN('SRSF2 e2 - 2ry Str + Mask'!A$2),SUMIF('SRSF2 e2 - HSF3.0'!E2:E342,"&lt;="&amp;$A237,'SRSF2 e2 - HSF3.0'!H2:H342)-SUMIF('SRSF2 e2 - HSF3.0'!G2:G342,"&lt;="&amp;$A237,'SRSF2 e2 - HSF3.0'!H2:H342),"")</f>
        <v>0.67857142857142705</v>
      </c>
      <c r="H237" s="39">
        <f>IF($A237&lt;=LEN('SRSF2 e2 - 2ry Str + Mask'!A$2),SUMIF('SRSF2 e2 - HSF3.0'!E2:E342,"&lt;="&amp;$A237,'SRSF2 e2 - HSF3.0'!I2:I342)-SUMIF('SRSF2 e2 - HSF3.0'!G2:G342,"&lt;="&amp;$A237,'SRSF2 e2 - HSF3.0'!I2:I342),"")</f>
        <v>-0.125</v>
      </c>
      <c r="I237" s="39">
        <f>IF($A237&lt;=LEN('SRSF2 e2 - 2ry Str + Mask'!A$2),G237+H237,"")</f>
        <v>0.55357142857142705</v>
      </c>
      <c r="J237" s="39">
        <f t="shared" si="25"/>
        <v>0</v>
      </c>
      <c r="K237" s="39">
        <f t="shared" si="26"/>
        <v>0</v>
      </c>
      <c r="L237" s="39">
        <f t="shared" si="27"/>
        <v>0</v>
      </c>
      <c r="M237" s="39">
        <f t="shared" si="28"/>
        <v>0</v>
      </c>
      <c r="N237" s="39">
        <f t="shared" si="29"/>
        <v>0</v>
      </c>
      <c r="O237" s="39">
        <f t="shared" si="30"/>
        <v>0</v>
      </c>
      <c r="P237" s="39">
        <f>IF($A237&lt;=LEN('SRSF2 e2 - 2ry Str + Mask'!A$2),M237-J237,"")</f>
        <v>0</v>
      </c>
      <c r="Q237" s="39">
        <f>IF($A237&lt;=LEN('SRSF2 e2 - 2ry Str + Mask'!A$2),N237-K237,"")</f>
        <v>0</v>
      </c>
      <c r="R237" s="39">
        <f>IF($A237&lt;=LEN('SRSF2 e2 - 2ry Str + Mask'!A$2),O237-L237,"")</f>
        <v>0</v>
      </c>
    </row>
    <row r="238" spans="1:18" ht="68" customHeight="1" x14ac:dyDescent="0.15">
      <c r="A238" s="36">
        <v>237</v>
      </c>
      <c r="B238" s="37" t="str">
        <f>IF($A238&lt;=LEN('SRSF2 e2 - 2ry Str + Mask'!A$2),MID('SRSF2 e2 - 2ry Str + Mask'!A$2,$A238,1),"")</f>
        <v>)</v>
      </c>
      <c r="C238" s="38" t="str">
        <f>IF($A238&lt;=LEN('SRSF2 e2 - 2ry Str + Mask'!B$2),MID('SRSF2 e2 - 2ry Str + Mask'!B$2,$A238,1),"")</f>
        <v>)</v>
      </c>
      <c r="D238" s="38" t="str">
        <f>IF($A238&lt;=LEN('SRSF2 e2 - 2ry Str + Mask'!C$2),MID('SRSF2 e2 - 2ry Str + Mask'!C$2,$A238,1),"")</f>
        <v>.</v>
      </c>
      <c r="E238" s="38" t="str">
        <f t="shared" si="24"/>
        <v>)</v>
      </c>
      <c r="F238" s="38" t="str">
        <f t="shared" si="31"/>
        <v>.......(((((((((((.(((..(((.((..............)).)))...))).))))))))))).........................(((.(((....))).)))........................................(((((((((((......................(((......))).(((.(((.(((..((.............)).)))))))))</v>
      </c>
      <c r="G238" s="39">
        <f>IF($A238&lt;=LEN('SRSF2 e2 - 2ry Str + Mask'!A$2),SUMIF('SRSF2 e2 - HSF3.0'!E2:E342,"&lt;="&amp;$A238,'SRSF2 e2 - HSF3.0'!H2:H342)-SUMIF('SRSF2 e2 - HSF3.0'!G2:G342,"&lt;="&amp;$A238,'SRSF2 e2 - HSF3.0'!H2:H342),"")</f>
        <v>0.67857142857142705</v>
      </c>
      <c r="H238" s="39">
        <f>IF($A238&lt;=LEN('SRSF2 e2 - 2ry Str + Mask'!A$2),SUMIF('SRSF2 e2 - HSF3.0'!E2:E342,"&lt;="&amp;$A238,'SRSF2 e2 - HSF3.0'!I2:I342)-SUMIF('SRSF2 e2 - HSF3.0'!G2:G342,"&lt;="&amp;$A238,'SRSF2 e2 - HSF3.0'!I2:I342),"")</f>
        <v>-0.125</v>
      </c>
      <c r="I238" s="39">
        <f>IF($A238&lt;=LEN('SRSF2 e2 - 2ry Str + Mask'!A$2),G238+H238,"")</f>
        <v>0.55357142857142705</v>
      </c>
      <c r="J238" s="39">
        <f t="shared" si="25"/>
        <v>0</v>
      </c>
      <c r="K238" s="39">
        <f t="shared" si="26"/>
        <v>0</v>
      </c>
      <c r="L238" s="39">
        <f t="shared" si="27"/>
        <v>0</v>
      </c>
      <c r="M238" s="39">
        <f t="shared" si="28"/>
        <v>0</v>
      </c>
      <c r="N238" s="39">
        <f t="shared" si="29"/>
        <v>0</v>
      </c>
      <c r="O238" s="39">
        <f t="shared" si="30"/>
        <v>0</v>
      </c>
      <c r="P238" s="39">
        <f>IF($A238&lt;=LEN('SRSF2 e2 - 2ry Str + Mask'!A$2),M238-J238,"")</f>
        <v>0</v>
      </c>
      <c r="Q238" s="39">
        <f>IF($A238&lt;=LEN('SRSF2 e2 - 2ry Str + Mask'!A$2),N238-K238,"")</f>
        <v>0</v>
      </c>
      <c r="R238" s="39">
        <f>IF($A238&lt;=LEN('SRSF2 e2 - 2ry Str + Mask'!A$2),O238-L238,"")</f>
        <v>0</v>
      </c>
    </row>
    <row r="239" spans="1:18" ht="68" customHeight="1" x14ac:dyDescent="0.15">
      <c r="A239" s="36">
        <v>238</v>
      </c>
      <c r="B239" s="37" t="str">
        <f>IF($A239&lt;=LEN('SRSF2 e2 - 2ry Str + Mask'!A$2),MID('SRSF2 e2 - 2ry Str + Mask'!A$2,$A239,1),"")</f>
        <v>.</v>
      </c>
      <c r="C239" s="38" t="str">
        <f>IF($A239&lt;=LEN('SRSF2 e2 - 2ry Str + Mask'!B$2),MID('SRSF2 e2 - 2ry Str + Mask'!B$2,$A239,1),"")</f>
        <v>.</v>
      </c>
      <c r="D239" s="38" t="str">
        <f>IF($A239&lt;=LEN('SRSF2 e2 - 2ry Str + Mask'!C$2),MID('SRSF2 e2 - 2ry Str + Mask'!C$2,$A239,1),"")</f>
        <v>.</v>
      </c>
      <c r="E239" s="38" t="str">
        <f t="shared" si="24"/>
        <v>.</v>
      </c>
      <c r="F239" s="38" t="str">
        <f t="shared" si="31"/>
        <v>.......(((((((((((.(((..(((.((..............)).)))...))).))))))))))).........................(((.(((....))).)))........................................(((((((((((......................(((......))).(((.(((.(((..((.............)).))))))))).</v>
      </c>
      <c r="G239" s="39">
        <f>IF($A239&lt;=LEN('SRSF2 e2 - 2ry Str + Mask'!A$2),SUMIF('SRSF2 e2 - HSF3.0'!E2:E342,"&lt;="&amp;$A239,'SRSF2 e2 - HSF3.0'!H2:H342)-SUMIF('SRSF2 e2 - HSF3.0'!G2:G342,"&lt;="&amp;$A239,'SRSF2 e2 - HSF3.0'!H2:H342),"")</f>
        <v>0.8452380952380949</v>
      </c>
      <c r="H239" s="39">
        <f>IF($A239&lt;=LEN('SRSF2 e2 - 2ry Str + Mask'!A$2),SUMIF('SRSF2 e2 - HSF3.0'!E2:E342,"&lt;="&amp;$A239,'SRSF2 e2 - HSF3.0'!I2:I342)-SUMIF('SRSF2 e2 - HSF3.0'!G2:G342,"&lt;="&amp;$A239,'SRSF2 e2 - HSF3.0'!I2:I342),"")</f>
        <v>-0.25</v>
      </c>
      <c r="I239" s="39">
        <f>IF($A239&lt;=LEN('SRSF2 e2 - 2ry Str + Mask'!A$2),G239+H239,"")</f>
        <v>0.5952380952380949</v>
      </c>
      <c r="J239" s="39">
        <f t="shared" si="25"/>
        <v>0.8452380952380949</v>
      </c>
      <c r="K239" s="39">
        <f t="shared" si="26"/>
        <v>-0.25</v>
      </c>
      <c r="L239" s="39">
        <f t="shared" si="27"/>
        <v>0.5952380952380949</v>
      </c>
      <c r="M239" s="39">
        <f t="shared" si="28"/>
        <v>0.8452380952380949</v>
      </c>
      <c r="N239" s="39">
        <f t="shared" si="29"/>
        <v>-0.25</v>
      </c>
      <c r="O239" s="39">
        <f t="shared" si="30"/>
        <v>0.5952380952380949</v>
      </c>
      <c r="P239" s="39">
        <f>IF($A239&lt;=LEN('SRSF2 e2 - 2ry Str + Mask'!A$2),M239-J239,"")</f>
        <v>0</v>
      </c>
      <c r="Q239" s="39">
        <f>IF($A239&lt;=LEN('SRSF2 e2 - 2ry Str + Mask'!A$2),N239-K239,"")</f>
        <v>0</v>
      </c>
      <c r="R239" s="39">
        <f>IF($A239&lt;=LEN('SRSF2 e2 - 2ry Str + Mask'!A$2),O239-L239,"")</f>
        <v>0</v>
      </c>
    </row>
    <row r="240" spans="1:18" ht="68" customHeight="1" x14ac:dyDescent="0.15">
      <c r="A240" s="36">
        <v>239</v>
      </c>
      <c r="B240" s="37" t="str">
        <f>IF($A240&lt;=LEN('SRSF2 e2 - 2ry Str + Mask'!A$2),MID('SRSF2 e2 - 2ry Str + Mask'!A$2,$A240,1),"")</f>
        <v>.</v>
      </c>
      <c r="C240" s="38" t="str">
        <f>IF($A240&lt;=LEN('SRSF2 e2 - 2ry Str + Mask'!B$2),MID('SRSF2 e2 - 2ry Str + Mask'!B$2,$A240,1),"")</f>
        <v>.</v>
      </c>
      <c r="D240" s="38" t="str">
        <f>IF($A240&lt;=LEN('SRSF2 e2 - 2ry Str + Mask'!C$2),MID('SRSF2 e2 - 2ry Str + Mask'!C$2,$A240,1),"")</f>
        <v>.</v>
      </c>
      <c r="E240" s="38" t="str">
        <f t="shared" si="24"/>
        <v>.</v>
      </c>
      <c r="F240" s="38" t="str">
        <f t="shared" si="31"/>
        <v>.......(((((((((((.(((..(((.((..............)).)))...))).))))))))))).........................(((.(((....))).)))........................................(((((((((((......................(((......))).(((.(((.(((..((.............)).)))))))))..</v>
      </c>
      <c r="G240" s="39">
        <f>IF($A240&lt;=LEN('SRSF2 e2 - 2ry Str + Mask'!A$2),SUMIF('SRSF2 e2 - HSF3.0'!E2:E342,"&lt;="&amp;$A240,'SRSF2 e2 - HSF3.0'!H2:H342)-SUMIF('SRSF2 e2 - HSF3.0'!G2:G342,"&lt;="&amp;$A240,'SRSF2 e2 - HSF3.0'!H2:H342),"")</f>
        <v>1.1785714285714306</v>
      </c>
      <c r="H240" s="39">
        <f>IF($A240&lt;=LEN('SRSF2 e2 - 2ry Str + Mask'!A$2),SUMIF('SRSF2 e2 - HSF3.0'!E2:E342,"&lt;="&amp;$A240,'SRSF2 e2 - HSF3.0'!I2:I342)-SUMIF('SRSF2 e2 - HSF3.0'!G2:G342,"&lt;="&amp;$A240,'SRSF2 e2 - HSF3.0'!I2:I342),"")</f>
        <v>-0.25</v>
      </c>
      <c r="I240" s="39">
        <f>IF($A240&lt;=LEN('SRSF2 e2 - 2ry Str + Mask'!A$2),G240+H240,"")</f>
        <v>0.9285714285714306</v>
      </c>
      <c r="J240" s="39">
        <f t="shared" si="25"/>
        <v>1.1785714285714306</v>
      </c>
      <c r="K240" s="39">
        <f t="shared" si="26"/>
        <v>-0.25</v>
      </c>
      <c r="L240" s="39">
        <f t="shared" si="27"/>
        <v>0.9285714285714306</v>
      </c>
      <c r="M240" s="39">
        <f t="shared" si="28"/>
        <v>1.1785714285714306</v>
      </c>
      <c r="N240" s="39">
        <f t="shared" si="29"/>
        <v>-0.25</v>
      </c>
      <c r="O240" s="39">
        <f t="shared" si="30"/>
        <v>0.9285714285714306</v>
      </c>
      <c r="P240" s="39">
        <f>IF($A240&lt;=LEN('SRSF2 e2 - 2ry Str + Mask'!A$2),M240-J240,"")</f>
        <v>0</v>
      </c>
      <c r="Q240" s="39">
        <f>IF($A240&lt;=LEN('SRSF2 e2 - 2ry Str + Mask'!A$2),N240-K240,"")</f>
        <v>0</v>
      </c>
      <c r="R240" s="39">
        <f>IF($A240&lt;=LEN('SRSF2 e2 - 2ry Str + Mask'!A$2),O240-L240,"")</f>
        <v>0</v>
      </c>
    </row>
    <row r="241" spans="1:18" ht="68" customHeight="1" x14ac:dyDescent="0.15">
      <c r="A241" s="36">
        <v>240</v>
      </c>
      <c r="B241" s="37" t="str">
        <f>IF($A241&lt;=LEN('SRSF2 e2 - 2ry Str + Mask'!A$2),MID('SRSF2 e2 - 2ry Str + Mask'!A$2,$A241,1),"")</f>
        <v>)</v>
      </c>
      <c r="C241" s="38" t="str">
        <f>IF($A241&lt;=LEN('SRSF2 e2 - 2ry Str + Mask'!B$2),MID('SRSF2 e2 - 2ry Str + Mask'!B$2,$A241,1),"")</f>
        <v>.</v>
      </c>
      <c r="D241" s="38" t="str">
        <f>IF($A241&lt;=LEN('SRSF2 e2 - 2ry Str + Mask'!C$2),MID('SRSF2 e2 - 2ry Str + Mask'!C$2,$A241,1),"")</f>
        <v>.</v>
      </c>
      <c r="E241" s="38" t="str">
        <f t="shared" si="24"/>
        <v>.</v>
      </c>
      <c r="F241" s="38" t="str">
        <f t="shared" si="31"/>
        <v>.......(((((((((((.(((..(((.((..............)).)))...))).))))))))))).........................(((.(((....))).)))........................................(((((((((((......................(((......))).(((.(((.(((..((.............)).)))))))))...</v>
      </c>
      <c r="G241" s="39">
        <f>IF($A241&lt;=LEN('SRSF2 e2 - 2ry Str + Mask'!A$2),SUMIF('SRSF2 e2 - HSF3.0'!E2:E342,"&lt;="&amp;$A241,'SRSF2 e2 - HSF3.0'!H2:H342)-SUMIF('SRSF2 e2 - HSF3.0'!G2:G342,"&lt;="&amp;$A241,'SRSF2 e2 - HSF3.0'!H2:H342),"")</f>
        <v>1.1785714285714306</v>
      </c>
      <c r="H241" s="39">
        <f>IF($A241&lt;=LEN('SRSF2 e2 - 2ry Str + Mask'!A$2),SUMIF('SRSF2 e2 - HSF3.0'!E2:E342,"&lt;="&amp;$A241,'SRSF2 e2 - HSF3.0'!I2:I342)-SUMIF('SRSF2 e2 - HSF3.0'!G2:G342,"&lt;="&amp;$A241,'SRSF2 e2 - HSF3.0'!I2:I342),"")</f>
        <v>-0.25</v>
      </c>
      <c r="I241" s="39">
        <f>IF($A241&lt;=LEN('SRSF2 e2 - 2ry Str + Mask'!A$2),G241+H241,"")</f>
        <v>0.9285714285714306</v>
      </c>
      <c r="J241" s="39">
        <f t="shared" si="25"/>
        <v>0</v>
      </c>
      <c r="K241" s="39">
        <f t="shared" si="26"/>
        <v>0</v>
      </c>
      <c r="L241" s="39">
        <f t="shared" si="27"/>
        <v>0</v>
      </c>
      <c r="M241" s="39">
        <f t="shared" si="28"/>
        <v>1.1785714285714306</v>
      </c>
      <c r="N241" s="39">
        <f t="shared" si="29"/>
        <v>-0.25</v>
      </c>
      <c r="O241" s="39">
        <f t="shared" si="30"/>
        <v>0.9285714285714306</v>
      </c>
      <c r="P241" s="39">
        <f>IF($A241&lt;=LEN('SRSF2 e2 - 2ry Str + Mask'!A$2),M241-J241,"")</f>
        <v>1.1785714285714306</v>
      </c>
      <c r="Q241" s="39">
        <f>IF($A241&lt;=LEN('SRSF2 e2 - 2ry Str + Mask'!A$2),N241-K241,"")</f>
        <v>-0.25</v>
      </c>
      <c r="R241" s="39">
        <f>IF($A241&lt;=LEN('SRSF2 e2 - 2ry Str + Mask'!A$2),O241-L241,"")</f>
        <v>0.9285714285714306</v>
      </c>
    </row>
    <row r="242" spans="1:18" ht="68" customHeight="1" x14ac:dyDescent="0.15">
      <c r="A242" s="36">
        <v>241</v>
      </c>
      <c r="B242" s="37" t="str">
        <f>IF($A242&lt;=LEN('SRSF2 e2 - 2ry Str + Mask'!A$2),MID('SRSF2 e2 - 2ry Str + Mask'!A$2,$A242,1),"")</f>
        <v>)</v>
      </c>
      <c r="C242" s="38" t="str">
        <f>IF($A242&lt;=LEN('SRSF2 e2 - 2ry Str + Mask'!B$2),MID('SRSF2 e2 - 2ry Str + Mask'!B$2,$A242,1),"")</f>
        <v>.</v>
      </c>
      <c r="D242" s="38" t="str">
        <f>IF($A242&lt;=LEN('SRSF2 e2 - 2ry Str + Mask'!C$2),MID('SRSF2 e2 - 2ry Str + Mask'!C$2,$A242,1),"")</f>
        <v>.</v>
      </c>
      <c r="E242" s="38" t="str">
        <f t="shared" si="24"/>
        <v>.</v>
      </c>
      <c r="F242" s="38" t="str">
        <f t="shared" si="31"/>
        <v>.......(((((((((((.(((..(((.((..............)).)))...))).))))))))))).........................(((.(((....))).)))........................................(((((((((((......................(((......))).(((.(((.(((..((.............)).)))))))))....</v>
      </c>
      <c r="G242" s="39">
        <f>IF($A242&lt;=LEN('SRSF2 e2 - 2ry Str + Mask'!A$2),SUMIF('SRSF2 e2 - HSF3.0'!E2:E342,"&lt;="&amp;$A242,'SRSF2 e2 - HSF3.0'!H2:H342)-SUMIF('SRSF2 e2 - HSF3.0'!G2:G342,"&lt;="&amp;$A242,'SRSF2 e2 - HSF3.0'!H2:H342),"")</f>
        <v>1.0535714285714306</v>
      </c>
      <c r="H242" s="39">
        <f>IF($A242&lt;=LEN('SRSF2 e2 - 2ry Str + Mask'!A$2),SUMIF('SRSF2 e2 - HSF3.0'!E2:E342,"&lt;="&amp;$A242,'SRSF2 e2 - HSF3.0'!I2:I342)-SUMIF('SRSF2 e2 - HSF3.0'!G2:G342,"&lt;="&amp;$A242,'SRSF2 e2 - HSF3.0'!I2:I342),"")</f>
        <v>-0.25</v>
      </c>
      <c r="I242" s="39">
        <f>IF($A242&lt;=LEN('SRSF2 e2 - 2ry Str + Mask'!A$2),G242+H242,"")</f>
        <v>0.8035714285714306</v>
      </c>
      <c r="J242" s="39">
        <f t="shared" si="25"/>
        <v>0</v>
      </c>
      <c r="K242" s="39">
        <f t="shared" si="26"/>
        <v>0</v>
      </c>
      <c r="L242" s="39">
        <f t="shared" si="27"/>
        <v>0</v>
      </c>
      <c r="M242" s="39">
        <f t="shared" si="28"/>
        <v>1.0535714285714306</v>
      </c>
      <c r="N242" s="39">
        <f t="shared" si="29"/>
        <v>-0.25</v>
      </c>
      <c r="O242" s="39">
        <f t="shared" si="30"/>
        <v>0.8035714285714306</v>
      </c>
      <c r="P242" s="39">
        <f>IF($A242&lt;=LEN('SRSF2 e2 - 2ry Str + Mask'!A$2),M242-J242,"")</f>
        <v>1.0535714285714306</v>
      </c>
      <c r="Q242" s="39">
        <f>IF($A242&lt;=LEN('SRSF2 e2 - 2ry Str + Mask'!A$2),N242-K242,"")</f>
        <v>-0.25</v>
      </c>
      <c r="R242" s="39">
        <f>IF($A242&lt;=LEN('SRSF2 e2 - 2ry Str + Mask'!A$2),O242-L242,"")</f>
        <v>0.8035714285714306</v>
      </c>
    </row>
    <row r="243" spans="1:18" ht="68" customHeight="1" x14ac:dyDescent="0.15">
      <c r="A243" s="36">
        <v>242</v>
      </c>
      <c r="B243" s="37" t="str">
        <f>IF($A243&lt;=LEN('SRSF2 e2 - 2ry Str + Mask'!A$2),MID('SRSF2 e2 - 2ry Str + Mask'!A$2,$A243,1),"")</f>
        <v>)</v>
      </c>
      <c r="C243" s="38" t="str">
        <f>IF($A243&lt;=LEN('SRSF2 e2 - 2ry Str + Mask'!B$2),MID('SRSF2 e2 - 2ry Str + Mask'!B$2,$A243,1),"")</f>
        <v>.</v>
      </c>
      <c r="D243" s="38" t="str">
        <f>IF($A243&lt;=LEN('SRSF2 e2 - 2ry Str + Mask'!C$2),MID('SRSF2 e2 - 2ry Str + Mask'!C$2,$A243,1),"")</f>
        <v>.</v>
      </c>
      <c r="E243" s="38" t="str">
        <f t="shared" si="24"/>
        <v>.</v>
      </c>
      <c r="F243" s="38" t="str">
        <f t="shared" si="31"/>
        <v>.......(((((((((((.(((..(((.((..............)).)))...))).))))))))))).........................(((.(((....))).)))........................................(((((((((((......................(((......))).(((.(((.(((..((.............)).))))))))).....</v>
      </c>
      <c r="G243" s="39">
        <f>IF($A243&lt;=LEN('SRSF2 e2 - 2ry Str + Mask'!A$2),SUMIF('SRSF2 e2 - HSF3.0'!E2:E342,"&lt;="&amp;$A243,'SRSF2 e2 - HSF3.0'!H2:H342)-SUMIF('SRSF2 e2 - HSF3.0'!G2:G342,"&lt;="&amp;$A243,'SRSF2 e2 - HSF3.0'!H2:H342),"")</f>
        <v>0.78571428571428825</v>
      </c>
      <c r="H243" s="39">
        <f>IF($A243&lt;=LEN('SRSF2 e2 - 2ry Str + Mask'!A$2),SUMIF('SRSF2 e2 - HSF3.0'!E2:E342,"&lt;="&amp;$A243,'SRSF2 e2 - HSF3.0'!I2:I342)-SUMIF('SRSF2 e2 - HSF3.0'!G2:G342,"&lt;="&amp;$A243,'SRSF2 e2 - HSF3.0'!I2:I342),"")</f>
        <v>-0.25</v>
      </c>
      <c r="I243" s="39">
        <f>IF($A243&lt;=LEN('SRSF2 e2 - 2ry Str + Mask'!A$2),G243+H243,"")</f>
        <v>0.53571428571428825</v>
      </c>
      <c r="J243" s="39">
        <f t="shared" si="25"/>
        <v>0</v>
      </c>
      <c r="K243" s="39">
        <f t="shared" si="26"/>
        <v>0</v>
      </c>
      <c r="L243" s="39">
        <f t="shared" si="27"/>
        <v>0</v>
      </c>
      <c r="M243" s="39">
        <f t="shared" si="28"/>
        <v>0.78571428571428825</v>
      </c>
      <c r="N243" s="39">
        <f t="shared" si="29"/>
        <v>-0.25</v>
      </c>
      <c r="O243" s="39">
        <f t="shared" si="30"/>
        <v>0.53571428571428825</v>
      </c>
      <c r="P243" s="39">
        <f>IF($A243&lt;=LEN('SRSF2 e2 - 2ry Str + Mask'!A$2),M243-J243,"")</f>
        <v>0.78571428571428825</v>
      </c>
      <c r="Q243" s="39">
        <f>IF($A243&lt;=LEN('SRSF2 e2 - 2ry Str + Mask'!A$2),N243-K243,"")</f>
        <v>-0.25</v>
      </c>
      <c r="R243" s="39">
        <f>IF($A243&lt;=LEN('SRSF2 e2 - 2ry Str + Mask'!A$2),O243-L243,"")</f>
        <v>0.53571428571428825</v>
      </c>
    </row>
    <row r="244" spans="1:18" ht="68" customHeight="1" x14ac:dyDescent="0.15">
      <c r="A244" s="36">
        <v>243</v>
      </c>
      <c r="B244" s="37" t="str">
        <f>IF($A244&lt;=LEN('SRSF2 e2 - 2ry Str + Mask'!A$2),MID('SRSF2 e2 - 2ry Str + Mask'!A$2,$A244,1),"")</f>
        <v>)</v>
      </c>
      <c r="C244" s="38" t="str">
        <f>IF($A244&lt;=LEN('SRSF2 e2 - 2ry Str + Mask'!B$2),MID('SRSF2 e2 - 2ry Str + Mask'!B$2,$A244,1),"")</f>
        <v>.</v>
      </c>
      <c r="D244" s="38" t="str">
        <f>IF($A244&lt;=LEN('SRSF2 e2 - 2ry Str + Mask'!C$2),MID('SRSF2 e2 - 2ry Str + Mask'!C$2,$A244,1),"")</f>
        <v>.</v>
      </c>
      <c r="E244" s="38" t="str">
        <f t="shared" si="24"/>
        <v>.</v>
      </c>
      <c r="F244" s="38" t="str">
        <f t="shared" si="31"/>
        <v>.......(((((((((((.(((..(((.((..............)).)))...))).))))))))))).........................(((.(((....))).)))........................................(((((((((((......................(((......))).(((.(((.(((..((.............)).)))))))))......</v>
      </c>
      <c r="G244" s="39">
        <f>IF($A244&lt;=LEN('SRSF2 e2 - 2ry Str + Mask'!A$2),SUMIF('SRSF2 e2 - HSF3.0'!E2:E342,"&lt;="&amp;$A244,'SRSF2 e2 - HSF3.0'!H2:H342)-SUMIF('SRSF2 e2 - HSF3.0'!G2:G342,"&lt;="&amp;$A244,'SRSF2 e2 - HSF3.0'!H2:H342),"")</f>
        <v>0.50000000000000355</v>
      </c>
      <c r="H244" s="39">
        <f>IF($A244&lt;=LEN('SRSF2 e2 - 2ry Str + Mask'!A$2),SUMIF('SRSF2 e2 - HSF3.0'!E2:E342,"&lt;="&amp;$A244,'SRSF2 e2 - HSF3.0'!I2:I342)-SUMIF('SRSF2 e2 - HSF3.0'!G2:G342,"&lt;="&amp;$A244,'SRSF2 e2 - HSF3.0'!I2:I342),"")</f>
        <v>-0.125</v>
      </c>
      <c r="I244" s="39">
        <f>IF($A244&lt;=LEN('SRSF2 e2 - 2ry Str + Mask'!A$2),G244+H244,"")</f>
        <v>0.37500000000000355</v>
      </c>
      <c r="J244" s="39">
        <f t="shared" si="25"/>
        <v>0</v>
      </c>
      <c r="K244" s="39">
        <f t="shared" si="26"/>
        <v>0</v>
      </c>
      <c r="L244" s="39">
        <f t="shared" si="27"/>
        <v>0</v>
      </c>
      <c r="M244" s="39">
        <f t="shared" si="28"/>
        <v>0.50000000000000355</v>
      </c>
      <c r="N244" s="39">
        <f t="shared" si="29"/>
        <v>-0.125</v>
      </c>
      <c r="O244" s="39">
        <f t="shared" si="30"/>
        <v>0.37500000000000355</v>
      </c>
      <c r="P244" s="39">
        <f>IF($A244&lt;=LEN('SRSF2 e2 - 2ry Str + Mask'!A$2),M244-J244,"")</f>
        <v>0.50000000000000355</v>
      </c>
      <c r="Q244" s="39">
        <f>IF($A244&lt;=LEN('SRSF2 e2 - 2ry Str + Mask'!A$2),N244-K244,"")</f>
        <v>-0.125</v>
      </c>
      <c r="R244" s="39">
        <f>IF($A244&lt;=LEN('SRSF2 e2 - 2ry Str + Mask'!A$2),O244-L244,"")</f>
        <v>0.37500000000000355</v>
      </c>
    </row>
    <row r="245" spans="1:18" ht="68" customHeight="1" x14ac:dyDescent="0.15">
      <c r="A245" s="36">
        <v>244</v>
      </c>
      <c r="B245" s="37" t="str">
        <f>IF($A245&lt;=LEN('SRSF2 e2 - 2ry Str + Mask'!A$2),MID('SRSF2 e2 - 2ry Str + Mask'!A$2,$A245,1),"")</f>
        <v>.</v>
      </c>
      <c r="C245" s="38" t="str">
        <f>IF($A245&lt;=LEN('SRSF2 e2 - 2ry Str + Mask'!B$2),MID('SRSF2 e2 - 2ry Str + Mask'!B$2,$A245,1),"")</f>
        <v>.</v>
      </c>
      <c r="D245" s="38" t="str">
        <f>IF($A245&lt;=LEN('SRSF2 e2 - 2ry Str + Mask'!C$2),MID('SRSF2 e2 - 2ry Str + Mask'!C$2,$A245,1),"")</f>
        <v>.</v>
      </c>
      <c r="E245" s="38" t="str">
        <f t="shared" si="24"/>
        <v>.</v>
      </c>
      <c r="F245" s="38" t="str">
        <f t="shared" si="31"/>
        <v>.......(((((((((((.(((..(((.((..............)).)))...))).))))))))))).........................(((.(((....))).)))........................................(((((((((((......................(((......))).(((.(((.(((..((.............)).))))))))).......</v>
      </c>
      <c r="G245" s="39">
        <f>IF($A245&lt;=LEN('SRSF2 e2 - 2ry Str + Mask'!A$2),SUMIF('SRSF2 e2 - HSF3.0'!E2:E342,"&lt;="&amp;$A245,'SRSF2 e2 - HSF3.0'!H2:H342)-SUMIF('SRSF2 e2 - HSF3.0'!G2:G342,"&lt;="&amp;$A245,'SRSF2 e2 - HSF3.0'!H2:H342),"")</f>
        <v>0.3333333333333357</v>
      </c>
      <c r="H245" s="39">
        <f>IF($A245&lt;=LEN('SRSF2 e2 - 2ry Str + Mask'!A$2),SUMIF('SRSF2 e2 - HSF3.0'!E2:E342,"&lt;="&amp;$A245,'SRSF2 e2 - HSF3.0'!I2:I342)-SUMIF('SRSF2 e2 - HSF3.0'!G2:G342,"&lt;="&amp;$A245,'SRSF2 e2 - HSF3.0'!I2:I342),"")</f>
        <v>-0.125</v>
      </c>
      <c r="I245" s="39">
        <f>IF($A245&lt;=LEN('SRSF2 e2 - 2ry Str + Mask'!A$2),G245+H245,"")</f>
        <v>0.2083333333333357</v>
      </c>
      <c r="J245" s="39">
        <f t="shared" si="25"/>
        <v>0.3333333333333357</v>
      </c>
      <c r="K245" s="39">
        <f t="shared" si="26"/>
        <v>-0.125</v>
      </c>
      <c r="L245" s="39">
        <f t="shared" si="27"/>
        <v>0.2083333333333357</v>
      </c>
      <c r="M245" s="39">
        <f t="shared" si="28"/>
        <v>0.3333333333333357</v>
      </c>
      <c r="N245" s="39">
        <f t="shared" si="29"/>
        <v>-0.125</v>
      </c>
      <c r="O245" s="39">
        <f t="shared" si="30"/>
        <v>0.2083333333333357</v>
      </c>
      <c r="P245" s="39">
        <f>IF($A245&lt;=LEN('SRSF2 e2 - 2ry Str + Mask'!A$2),M245-J245,"")</f>
        <v>0</v>
      </c>
      <c r="Q245" s="39">
        <f>IF($A245&lt;=LEN('SRSF2 e2 - 2ry Str + Mask'!A$2),N245-K245,"")</f>
        <v>0</v>
      </c>
      <c r="R245" s="39">
        <f>IF($A245&lt;=LEN('SRSF2 e2 - 2ry Str + Mask'!A$2),O245-L245,"")</f>
        <v>0</v>
      </c>
    </row>
    <row r="246" spans="1:18" ht="68" customHeight="1" x14ac:dyDescent="0.15">
      <c r="A246" s="36">
        <v>245</v>
      </c>
      <c r="B246" s="37" t="str">
        <f>IF($A246&lt;=LEN('SRSF2 e2 - 2ry Str + Mask'!A$2),MID('SRSF2 e2 - 2ry Str + Mask'!A$2,$A246,1),"")</f>
        <v>)</v>
      </c>
      <c r="C246" s="38" t="str">
        <f>IF($A246&lt;=LEN('SRSF2 e2 - 2ry Str + Mask'!B$2),MID('SRSF2 e2 - 2ry Str + Mask'!B$2,$A246,1),"")</f>
        <v>.</v>
      </c>
      <c r="D246" s="38" t="str">
        <f>IF($A246&lt;=LEN('SRSF2 e2 - 2ry Str + Mask'!C$2),MID('SRSF2 e2 - 2ry Str + Mask'!C$2,$A246,1),"")</f>
        <v>.</v>
      </c>
      <c r="E246" s="38" t="str">
        <f t="shared" si="24"/>
        <v>.</v>
      </c>
      <c r="F246" s="38" t="str">
        <f t="shared" si="31"/>
        <v>.......(((((((((((.(((..(((.((..............)).)))...))).))))))))))).........................(((.(((....))).)))........................................(((((((((((......................(((......))).(((.(((.(((..((.............)).)))))))))........</v>
      </c>
      <c r="G246" s="39">
        <f>IF($A246&lt;=LEN('SRSF2 e2 - 2ry Str + Mask'!A$2),SUMIF('SRSF2 e2 - HSF3.0'!E2:E342,"&lt;="&amp;$A246,'SRSF2 e2 - HSF3.0'!H2:H342)-SUMIF('SRSF2 e2 - HSF3.0'!G2:G342,"&lt;="&amp;$A246,'SRSF2 e2 - HSF3.0'!H2:H342),"")</f>
        <v>0</v>
      </c>
      <c r="H246" s="39">
        <f>IF($A246&lt;=LEN('SRSF2 e2 - 2ry Str + Mask'!A$2),SUMIF('SRSF2 e2 - HSF3.0'!E2:E342,"&lt;="&amp;$A246,'SRSF2 e2 - HSF3.0'!I2:I342)-SUMIF('SRSF2 e2 - HSF3.0'!G2:G342,"&lt;="&amp;$A246,'SRSF2 e2 - HSF3.0'!I2:I342),"")</f>
        <v>-0.29166666666666696</v>
      </c>
      <c r="I246" s="39">
        <f>IF($A246&lt;=LEN('SRSF2 e2 - 2ry Str + Mask'!A$2),G246+H246,"")</f>
        <v>-0.29166666666666696</v>
      </c>
      <c r="J246" s="39">
        <f t="shared" si="25"/>
        <v>0</v>
      </c>
      <c r="K246" s="39">
        <f t="shared" si="26"/>
        <v>0</v>
      </c>
      <c r="L246" s="39">
        <f t="shared" si="27"/>
        <v>0</v>
      </c>
      <c r="M246" s="39">
        <f t="shared" si="28"/>
        <v>0</v>
      </c>
      <c r="N246" s="39">
        <f t="shared" si="29"/>
        <v>-0.29166666666666696</v>
      </c>
      <c r="O246" s="39">
        <f t="shared" si="30"/>
        <v>-0.29166666666666696</v>
      </c>
      <c r="P246" s="39">
        <f>IF($A246&lt;=LEN('SRSF2 e2 - 2ry Str + Mask'!A$2),M246-J246,"")</f>
        <v>0</v>
      </c>
      <c r="Q246" s="39">
        <f>IF($A246&lt;=LEN('SRSF2 e2 - 2ry Str + Mask'!A$2),N246-K246,"")</f>
        <v>-0.29166666666666696</v>
      </c>
      <c r="R246" s="39">
        <f>IF($A246&lt;=LEN('SRSF2 e2 - 2ry Str + Mask'!A$2),O246-L246,"")</f>
        <v>-0.29166666666666696</v>
      </c>
    </row>
    <row r="247" spans="1:18" ht="68" customHeight="1" x14ac:dyDescent="0.15">
      <c r="A247" s="36">
        <v>246</v>
      </c>
      <c r="B247" s="37" t="str">
        <f>IF($A247&lt;=LEN('SRSF2 e2 - 2ry Str + Mask'!A$2),MID('SRSF2 e2 - 2ry Str + Mask'!A$2,$A247,1),"")</f>
        <v>)</v>
      </c>
      <c r="C247" s="38" t="str">
        <f>IF($A247&lt;=LEN('SRSF2 e2 - 2ry Str + Mask'!B$2),MID('SRSF2 e2 - 2ry Str + Mask'!B$2,$A247,1),"")</f>
        <v>(</v>
      </c>
      <c r="D247" s="38" t="str">
        <f>IF($A247&lt;=LEN('SRSF2 e2 - 2ry Str + Mask'!C$2),MID('SRSF2 e2 - 2ry Str + Mask'!C$2,$A247,1),"")</f>
        <v>.</v>
      </c>
      <c r="E247" s="38" t="str">
        <f t="shared" si="24"/>
        <v>(</v>
      </c>
      <c r="F247" s="38" t="str">
        <f t="shared" si="31"/>
        <v>.......(((((((((((.(((..(((.((..............)).)))...))).))))))))))).........................(((.(((....))).)))........................................(((((((((((......................(((......))).(((.(((.(((..((.............)).)))))))))........(</v>
      </c>
      <c r="G247" s="39">
        <f>IF($A247&lt;=LEN('SRSF2 e2 - 2ry Str + Mask'!A$2),SUMIF('SRSF2 e2 - HSF3.0'!E2:E342,"&lt;="&amp;$A247,'SRSF2 e2 - HSF3.0'!H2:H342)-SUMIF('SRSF2 e2 - HSF3.0'!G2:G342,"&lt;="&amp;$A247,'SRSF2 e2 - HSF3.0'!H2:H342),"")</f>
        <v>0</v>
      </c>
      <c r="H247" s="39">
        <f>IF($A247&lt;=LEN('SRSF2 e2 - 2ry Str + Mask'!A$2),SUMIF('SRSF2 e2 - HSF3.0'!E2:E342,"&lt;="&amp;$A247,'SRSF2 e2 - HSF3.0'!I2:I342)-SUMIF('SRSF2 e2 - HSF3.0'!G2:G342,"&lt;="&amp;$A247,'SRSF2 e2 - HSF3.0'!I2:I342),"")</f>
        <v>-0.33333333333333393</v>
      </c>
      <c r="I247" s="39">
        <f>IF($A247&lt;=LEN('SRSF2 e2 - 2ry Str + Mask'!A$2),G247+H247,"")</f>
        <v>-0.33333333333333393</v>
      </c>
      <c r="J247" s="39">
        <f t="shared" si="25"/>
        <v>0</v>
      </c>
      <c r="K247" s="39">
        <f t="shared" si="26"/>
        <v>0</v>
      </c>
      <c r="L247" s="39">
        <f t="shared" si="27"/>
        <v>0</v>
      </c>
      <c r="M247" s="39">
        <f t="shared" si="28"/>
        <v>0</v>
      </c>
      <c r="N247" s="39">
        <f t="shared" si="29"/>
        <v>0</v>
      </c>
      <c r="O247" s="39">
        <f t="shared" si="30"/>
        <v>0</v>
      </c>
      <c r="P247" s="39">
        <f>IF($A247&lt;=LEN('SRSF2 e2 - 2ry Str + Mask'!A$2),M247-J247,"")</f>
        <v>0</v>
      </c>
      <c r="Q247" s="39">
        <f>IF($A247&lt;=LEN('SRSF2 e2 - 2ry Str + Mask'!A$2),N247-K247,"")</f>
        <v>0</v>
      </c>
      <c r="R247" s="39">
        <f>IF($A247&lt;=LEN('SRSF2 e2 - 2ry Str + Mask'!A$2),O247-L247,"")</f>
        <v>0</v>
      </c>
    </row>
    <row r="248" spans="1:18" ht="68" customHeight="1" x14ac:dyDescent="0.15">
      <c r="A248" s="36">
        <v>247</v>
      </c>
      <c r="B248" s="37" t="str">
        <f>IF($A248&lt;=LEN('SRSF2 e2 - 2ry Str + Mask'!A$2),MID('SRSF2 e2 - 2ry Str + Mask'!A$2,$A248,1),"")</f>
        <v>)</v>
      </c>
      <c r="C248" s="38" t="str">
        <f>IF($A248&lt;=LEN('SRSF2 e2 - 2ry Str + Mask'!B$2),MID('SRSF2 e2 - 2ry Str + Mask'!B$2,$A248,1),"")</f>
        <v>(</v>
      </c>
      <c r="D248" s="38" t="str">
        <f>IF($A248&lt;=LEN('SRSF2 e2 - 2ry Str + Mask'!C$2),MID('SRSF2 e2 - 2ry Str + Mask'!C$2,$A248,1),"")</f>
        <v>.</v>
      </c>
      <c r="E248" s="38" t="str">
        <f t="shared" si="24"/>
        <v>(</v>
      </c>
      <c r="F248" s="38" t="str">
        <f t="shared" si="31"/>
        <v>.......(((((((((((.(((..(((.((..............)).)))...))).))))))))))).........................(((.(((....))).)))........................................(((((((((((......................(((......))).(((.(((.(((..((.............)).)))))))))........((</v>
      </c>
      <c r="G248" s="39">
        <f>IF($A248&lt;=LEN('SRSF2 e2 - 2ry Str + Mask'!A$2),SUMIF('SRSF2 e2 - HSF3.0'!E2:E342,"&lt;="&amp;$A248,'SRSF2 e2 - HSF3.0'!H2:H342)-SUMIF('SRSF2 e2 - HSF3.0'!G2:G342,"&lt;="&amp;$A248,'SRSF2 e2 - HSF3.0'!H2:H342),"")</f>
        <v>0</v>
      </c>
      <c r="H248" s="39">
        <f>IF($A248&lt;=LEN('SRSF2 e2 - 2ry Str + Mask'!A$2),SUMIF('SRSF2 e2 - HSF3.0'!E2:E342,"&lt;="&amp;$A248,'SRSF2 e2 - HSF3.0'!I2:I342)-SUMIF('SRSF2 e2 - HSF3.0'!G2:G342,"&lt;="&amp;$A248,'SRSF2 e2 - HSF3.0'!I2:I342),"")</f>
        <v>-0.33333333333333393</v>
      </c>
      <c r="I248" s="39">
        <f>IF($A248&lt;=LEN('SRSF2 e2 - 2ry Str + Mask'!A$2),G248+H248,"")</f>
        <v>-0.33333333333333393</v>
      </c>
      <c r="J248" s="39">
        <f t="shared" si="25"/>
        <v>0</v>
      </c>
      <c r="K248" s="39">
        <f t="shared" si="26"/>
        <v>0</v>
      </c>
      <c r="L248" s="39">
        <f t="shared" si="27"/>
        <v>0</v>
      </c>
      <c r="M248" s="39">
        <f t="shared" si="28"/>
        <v>0</v>
      </c>
      <c r="N248" s="39">
        <f t="shared" si="29"/>
        <v>0</v>
      </c>
      <c r="O248" s="39">
        <f t="shared" si="30"/>
        <v>0</v>
      </c>
      <c r="P248" s="39">
        <f>IF($A248&lt;=LEN('SRSF2 e2 - 2ry Str + Mask'!A$2),M248-J248,"")</f>
        <v>0</v>
      </c>
      <c r="Q248" s="39">
        <f>IF($A248&lt;=LEN('SRSF2 e2 - 2ry Str + Mask'!A$2),N248-K248,"")</f>
        <v>0</v>
      </c>
      <c r="R248" s="39">
        <f>IF($A248&lt;=LEN('SRSF2 e2 - 2ry Str + Mask'!A$2),O248-L248,"")</f>
        <v>0</v>
      </c>
    </row>
    <row r="249" spans="1:18" ht="68" customHeight="1" x14ac:dyDescent="0.15">
      <c r="A249" s="36">
        <v>248</v>
      </c>
      <c r="B249" s="37" t="str">
        <f>IF($A249&lt;=LEN('SRSF2 e2 - 2ry Str + Mask'!A$2),MID('SRSF2 e2 - 2ry Str + Mask'!A$2,$A249,1),"")</f>
        <v>.</v>
      </c>
      <c r="C249" s="38" t="str">
        <f>IF($A249&lt;=LEN('SRSF2 e2 - 2ry Str + Mask'!B$2),MID('SRSF2 e2 - 2ry Str + Mask'!B$2,$A249,1),"")</f>
        <v>.</v>
      </c>
      <c r="D249" s="38" t="str">
        <f>IF($A249&lt;=LEN('SRSF2 e2 - 2ry Str + Mask'!C$2),MID('SRSF2 e2 - 2ry Str + Mask'!C$2,$A249,1),"")</f>
        <v>.</v>
      </c>
      <c r="E249" s="38" t="str">
        <f t="shared" si="24"/>
        <v>.</v>
      </c>
      <c r="F249" s="38" t="str">
        <f t="shared" si="31"/>
        <v>.......(((((((((((.(((..(((.((..............)).)))...))).))))))))))).........................(((.(((....))).)))........................................(((((((((((......................(((......))).(((.(((.(((..((.............)).)))))))))........((.</v>
      </c>
      <c r="G249" s="39">
        <f>IF($A249&lt;=LEN('SRSF2 e2 - 2ry Str + Mask'!A$2),SUMIF('SRSF2 e2 - HSF3.0'!E2:E342,"&lt;="&amp;$A249,'SRSF2 e2 - HSF3.0'!H2:H342)-SUMIF('SRSF2 e2 - HSF3.0'!G2:G342,"&lt;="&amp;$A249,'SRSF2 e2 - HSF3.0'!H2:H342),"")</f>
        <v>0</v>
      </c>
      <c r="H249" s="39">
        <f>IF($A249&lt;=LEN('SRSF2 e2 - 2ry Str + Mask'!A$2),SUMIF('SRSF2 e2 - HSF3.0'!E2:E342,"&lt;="&amp;$A249,'SRSF2 e2 - HSF3.0'!I2:I342)-SUMIF('SRSF2 e2 - HSF3.0'!G2:G342,"&lt;="&amp;$A249,'SRSF2 e2 - HSF3.0'!I2:I342),"")</f>
        <v>-0.33333333333333393</v>
      </c>
      <c r="I249" s="39">
        <f>IF($A249&lt;=LEN('SRSF2 e2 - 2ry Str + Mask'!A$2),G249+H249,"")</f>
        <v>-0.33333333333333393</v>
      </c>
      <c r="J249" s="39">
        <f t="shared" si="25"/>
        <v>0</v>
      </c>
      <c r="K249" s="39">
        <f t="shared" si="26"/>
        <v>-0.33333333333333393</v>
      </c>
      <c r="L249" s="39">
        <f t="shared" si="27"/>
        <v>-0.33333333333333393</v>
      </c>
      <c r="M249" s="39">
        <f t="shared" si="28"/>
        <v>0</v>
      </c>
      <c r="N249" s="39">
        <f t="shared" si="29"/>
        <v>-0.33333333333333393</v>
      </c>
      <c r="O249" s="39">
        <f t="shared" si="30"/>
        <v>-0.33333333333333393</v>
      </c>
      <c r="P249" s="39">
        <f>IF($A249&lt;=LEN('SRSF2 e2 - 2ry Str + Mask'!A$2),M249-J249,"")</f>
        <v>0</v>
      </c>
      <c r="Q249" s="39">
        <f>IF($A249&lt;=LEN('SRSF2 e2 - 2ry Str + Mask'!A$2),N249-K249,"")</f>
        <v>0</v>
      </c>
      <c r="R249" s="39">
        <f>IF($A249&lt;=LEN('SRSF2 e2 - 2ry Str + Mask'!A$2),O249-L249,"")</f>
        <v>0</v>
      </c>
    </row>
    <row r="250" spans="1:18" ht="68" customHeight="1" x14ac:dyDescent="0.15">
      <c r="A250" s="36">
        <v>249</v>
      </c>
      <c r="B250" s="37" t="str">
        <f>IF($A250&lt;=LEN('SRSF2 e2 - 2ry Str + Mask'!A$2),MID('SRSF2 e2 - 2ry Str + Mask'!A$2,$A250,1),"")</f>
        <v>.</v>
      </c>
      <c r="C250" s="38" t="str">
        <f>IF($A250&lt;=LEN('SRSF2 e2 - 2ry Str + Mask'!B$2),MID('SRSF2 e2 - 2ry Str + Mask'!B$2,$A250,1),"")</f>
        <v>(</v>
      </c>
      <c r="D250" s="38" t="str">
        <f>IF($A250&lt;=LEN('SRSF2 e2 - 2ry Str + Mask'!C$2),MID('SRSF2 e2 - 2ry Str + Mask'!C$2,$A250,1),"")</f>
        <v>.</v>
      </c>
      <c r="E250" s="38" t="str">
        <f t="shared" si="24"/>
        <v>(</v>
      </c>
      <c r="F250" s="38" t="str">
        <f t="shared" si="31"/>
        <v>.......(((((((((((.(((..(((.((..............)).)))...))).))))))))))).........................(((.(((....))).)))........................................(((((((((((......................(((......))).(((.(((.(((..((.............)).)))))))))........((.(</v>
      </c>
      <c r="G250" s="39">
        <f>IF($A250&lt;=LEN('SRSF2 e2 - 2ry Str + Mask'!A$2),SUMIF('SRSF2 e2 - HSF3.0'!E2:E342,"&lt;="&amp;$A250,'SRSF2 e2 - HSF3.0'!H2:H342)-SUMIF('SRSF2 e2 - HSF3.0'!G2:G342,"&lt;="&amp;$A250,'SRSF2 e2 - HSF3.0'!H2:H342),"")</f>
        <v>0</v>
      </c>
      <c r="H250" s="39">
        <f>IF($A250&lt;=LEN('SRSF2 e2 - 2ry Str + Mask'!A$2),SUMIF('SRSF2 e2 - HSF3.0'!E2:E342,"&lt;="&amp;$A250,'SRSF2 e2 - HSF3.0'!I2:I342)-SUMIF('SRSF2 e2 - HSF3.0'!G2:G342,"&lt;="&amp;$A250,'SRSF2 e2 - HSF3.0'!I2:I342),"")</f>
        <v>-0.33333333333333393</v>
      </c>
      <c r="I250" s="39">
        <f>IF($A250&lt;=LEN('SRSF2 e2 - 2ry Str + Mask'!A$2),G250+H250,"")</f>
        <v>-0.33333333333333393</v>
      </c>
      <c r="J250" s="39">
        <f t="shared" si="25"/>
        <v>0</v>
      </c>
      <c r="K250" s="39">
        <f t="shared" si="26"/>
        <v>-0.33333333333333393</v>
      </c>
      <c r="L250" s="39">
        <f t="shared" si="27"/>
        <v>-0.33333333333333393</v>
      </c>
      <c r="M250" s="39">
        <f t="shared" si="28"/>
        <v>0</v>
      </c>
      <c r="N250" s="39">
        <f t="shared" si="29"/>
        <v>0</v>
      </c>
      <c r="O250" s="39">
        <f t="shared" si="30"/>
        <v>0</v>
      </c>
      <c r="P250" s="39">
        <f>IF($A250&lt;=LEN('SRSF2 e2 - 2ry Str + Mask'!A$2),M250-J250,"")</f>
        <v>0</v>
      </c>
      <c r="Q250" s="39">
        <f>IF($A250&lt;=LEN('SRSF2 e2 - 2ry Str + Mask'!A$2),N250-K250,"")</f>
        <v>0.33333333333333393</v>
      </c>
      <c r="R250" s="39">
        <f>IF($A250&lt;=LEN('SRSF2 e2 - 2ry Str + Mask'!A$2),O250-L250,"")</f>
        <v>0.33333333333333393</v>
      </c>
    </row>
    <row r="251" spans="1:18" ht="68" customHeight="1" x14ac:dyDescent="0.15">
      <c r="A251" s="36">
        <v>250</v>
      </c>
      <c r="B251" s="37" t="str">
        <f>IF($A251&lt;=LEN('SRSF2 e2 - 2ry Str + Mask'!A$2),MID('SRSF2 e2 - 2ry Str + Mask'!A$2,$A251,1),"")</f>
        <v>.</v>
      </c>
      <c r="C251" s="38" t="str">
        <f>IF($A251&lt;=LEN('SRSF2 e2 - 2ry Str + Mask'!B$2),MID('SRSF2 e2 - 2ry Str + Mask'!B$2,$A251,1),"")</f>
        <v>(</v>
      </c>
      <c r="D251" s="38" t="str">
        <f>IF($A251&lt;=LEN('SRSF2 e2 - 2ry Str + Mask'!C$2),MID('SRSF2 e2 - 2ry Str + Mask'!C$2,$A251,1),"")</f>
        <v>.</v>
      </c>
      <c r="E251" s="38" t="str">
        <f t="shared" si="24"/>
        <v>(</v>
      </c>
      <c r="F251" s="38" t="str">
        <f t="shared" si="31"/>
        <v>.......(((((((((((.(((..(((.((..............)).)))...))).))))))))))).........................(((.(((....))).)))........................................(((((((((((......................(((......))).(((.(((.(((..((.............)).)))))))))........((.((</v>
      </c>
      <c r="G251" s="39">
        <f>IF($A251&lt;=LEN('SRSF2 e2 - 2ry Str + Mask'!A$2),SUMIF('SRSF2 e2 - HSF3.0'!E2:E342,"&lt;="&amp;$A251,'SRSF2 e2 - HSF3.0'!H2:H342)-SUMIF('SRSF2 e2 - HSF3.0'!G2:G342,"&lt;="&amp;$A251,'SRSF2 e2 - HSF3.0'!H2:H342),"")</f>
        <v>0.125</v>
      </c>
      <c r="H251" s="39">
        <f>IF($A251&lt;=LEN('SRSF2 e2 - 2ry Str + Mask'!A$2),SUMIF('SRSF2 e2 - HSF3.0'!E2:E342,"&lt;="&amp;$A251,'SRSF2 e2 - HSF3.0'!I2:I342)-SUMIF('SRSF2 e2 - HSF3.0'!G2:G342,"&lt;="&amp;$A251,'SRSF2 e2 - HSF3.0'!I2:I342),"")</f>
        <v>-0.33333333333333393</v>
      </c>
      <c r="I251" s="39">
        <f>IF($A251&lt;=LEN('SRSF2 e2 - 2ry Str + Mask'!A$2),G251+H251,"")</f>
        <v>-0.20833333333333393</v>
      </c>
      <c r="J251" s="39">
        <f t="shared" si="25"/>
        <v>0.125</v>
      </c>
      <c r="K251" s="39">
        <f t="shared" si="26"/>
        <v>-0.33333333333333393</v>
      </c>
      <c r="L251" s="39">
        <f t="shared" si="27"/>
        <v>-0.20833333333333393</v>
      </c>
      <c r="M251" s="39">
        <f t="shared" si="28"/>
        <v>0</v>
      </c>
      <c r="N251" s="39">
        <f t="shared" si="29"/>
        <v>0</v>
      </c>
      <c r="O251" s="39">
        <f t="shared" si="30"/>
        <v>0</v>
      </c>
      <c r="P251" s="39">
        <f>IF($A251&lt;=LEN('SRSF2 e2 - 2ry Str + Mask'!A$2),M251-J251,"")</f>
        <v>-0.125</v>
      </c>
      <c r="Q251" s="39">
        <f>IF($A251&lt;=LEN('SRSF2 e2 - 2ry Str + Mask'!A$2),N251-K251,"")</f>
        <v>0.33333333333333393</v>
      </c>
      <c r="R251" s="39">
        <f>IF($A251&lt;=LEN('SRSF2 e2 - 2ry Str + Mask'!A$2),O251-L251,"")</f>
        <v>0.20833333333333393</v>
      </c>
    </row>
    <row r="252" spans="1:18" ht="68" customHeight="1" x14ac:dyDescent="0.15">
      <c r="A252" s="36">
        <v>251</v>
      </c>
      <c r="B252" s="37" t="str">
        <f>IF($A252&lt;=LEN('SRSF2 e2 - 2ry Str + Mask'!A$2),MID('SRSF2 e2 - 2ry Str + Mask'!A$2,$A252,1),"")</f>
        <v>)</v>
      </c>
      <c r="C252" s="38" t="str">
        <f>IF($A252&lt;=LEN('SRSF2 e2 - 2ry Str + Mask'!B$2),MID('SRSF2 e2 - 2ry Str + Mask'!B$2,$A252,1),"")</f>
        <v>(</v>
      </c>
      <c r="D252" s="38" t="str">
        <f>IF($A252&lt;=LEN('SRSF2 e2 - 2ry Str + Mask'!C$2),MID('SRSF2 e2 - 2ry Str + Mask'!C$2,$A252,1),"")</f>
        <v>.</v>
      </c>
      <c r="E252" s="38" t="str">
        <f t="shared" si="24"/>
        <v>(</v>
      </c>
      <c r="F252" s="38" t="str">
        <f t="shared" si="31"/>
        <v>.......(((((((((((.(((..(((.((..............)).)))...))).))))))))))).........................(((.(((....))).)))........................................(((((((((((......................(((......))).(((.(((.(((..((.............)).)))))))))........((.(((</v>
      </c>
      <c r="G252" s="39">
        <f>IF($A252&lt;=LEN('SRSF2 e2 - 2ry Str + Mask'!A$2),SUMIF('SRSF2 e2 - HSF3.0'!E2:E342,"&lt;="&amp;$A252,'SRSF2 e2 - HSF3.0'!H2:H342)-SUMIF('SRSF2 e2 - HSF3.0'!G2:G342,"&lt;="&amp;$A252,'SRSF2 e2 - HSF3.0'!H2:H342),"")</f>
        <v>0.125</v>
      </c>
      <c r="H252" s="39">
        <f>IF($A252&lt;=LEN('SRSF2 e2 - 2ry Str + Mask'!A$2),SUMIF('SRSF2 e2 - HSF3.0'!E2:E342,"&lt;="&amp;$A252,'SRSF2 e2 - HSF3.0'!I2:I342)-SUMIF('SRSF2 e2 - HSF3.0'!G2:G342,"&lt;="&amp;$A252,'SRSF2 e2 - HSF3.0'!I2:I342),"")</f>
        <v>-0.16666666666666696</v>
      </c>
      <c r="I252" s="39">
        <f>IF($A252&lt;=LEN('SRSF2 e2 - 2ry Str + Mask'!A$2),G252+H252,"")</f>
        <v>-4.1666666666666963E-2</v>
      </c>
      <c r="J252" s="39">
        <f t="shared" si="25"/>
        <v>0</v>
      </c>
      <c r="K252" s="39">
        <f t="shared" si="26"/>
        <v>0</v>
      </c>
      <c r="L252" s="39">
        <f t="shared" si="27"/>
        <v>0</v>
      </c>
      <c r="M252" s="39">
        <f t="shared" si="28"/>
        <v>0</v>
      </c>
      <c r="N252" s="39">
        <f t="shared" si="29"/>
        <v>0</v>
      </c>
      <c r="O252" s="39">
        <f t="shared" si="30"/>
        <v>0</v>
      </c>
      <c r="P252" s="39">
        <f>IF($A252&lt;=LEN('SRSF2 e2 - 2ry Str + Mask'!A$2),M252-J252,"")</f>
        <v>0</v>
      </c>
      <c r="Q252" s="39">
        <f>IF($A252&lt;=LEN('SRSF2 e2 - 2ry Str + Mask'!A$2),N252-K252,"")</f>
        <v>0</v>
      </c>
      <c r="R252" s="39">
        <f>IF($A252&lt;=LEN('SRSF2 e2 - 2ry Str + Mask'!A$2),O252-L252,"")</f>
        <v>0</v>
      </c>
    </row>
    <row r="253" spans="1:18" ht="68" customHeight="1" x14ac:dyDescent="0.15">
      <c r="A253" s="36">
        <v>252</v>
      </c>
      <c r="B253" s="37" t="str">
        <f>IF($A253&lt;=LEN('SRSF2 e2 - 2ry Str + Mask'!A$2),MID('SRSF2 e2 - 2ry Str + Mask'!A$2,$A253,1),"")</f>
        <v>)</v>
      </c>
      <c r="C253" s="38" t="str">
        <f>IF($A253&lt;=LEN('SRSF2 e2 - 2ry Str + Mask'!B$2),MID('SRSF2 e2 - 2ry Str + Mask'!B$2,$A253,1),"")</f>
        <v>(</v>
      </c>
      <c r="D253" s="38" t="str">
        <f>IF($A253&lt;=LEN('SRSF2 e2 - 2ry Str + Mask'!C$2),MID('SRSF2 e2 - 2ry Str + Mask'!C$2,$A253,1),"")</f>
        <v>.</v>
      </c>
      <c r="E253" s="38" t="str">
        <f t="shared" si="24"/>
        <v>(</v>
      </c>
      <c r="F253" s="38" t="str">
        <f t="shared" si="31"/>
        <v>.......(((((((((((.(((..(((.((..............)).)))...))).))))))))))).........................(((.(((....))).)))........................................(((((((((((......................(((......))).(((.(((.(((..((.............)).)))))))))........((.((((</v>
      </c>
      <c r="G253" s="39">
        <f>IF($A253&lt;=LEN('SRSF2 e2 - 2ry Str + Mask'!A$2),SUMIF('SRSF2 e2 - HSF3.0'!E2:E342,"&lt;="&amp;$A253,'SRSF2 e2 - HSF3.0'!H2:H342)-SUMIF('SRSF2 e2 - HSF3.0'!G2:G342,"&lt;="&amp;$A253,'SRSF2 e2 - HSF3.0'!H2:H342),"")</f>
        <v>0.26785714285714235</v>
      </c>
      <c r="H253" s="39">
        <f>IF($A253&lt;=LEN('SRSF2 e2 - 2ry Str + Mask'!A$2),SUMIF('SRSF2 e2 - HSF3.0'!E2:E342,"&lt;="&amp;$A253,'SRSF2 e2 - HSF3.0'!I2:I342)-SUMIF('SRSF2 e2 - HSF3.0'!G2:G342,"&lt;="&amp;$A253,'SRSF2 e2 - HSF3.0'!I2:I342),"")</f>
        <v>0</v>
      </c>
      <c r="I253" s="39">
        <f>IF($A253&lt;=LEN('SRSF2 e2 - 2ry Str + Mask'!A$2),G253+H253,"")</f>
        <v>0.26785714285714235</v>
      </c>
      <c r="J253" s="39">
        <f t="shared" si="25"/>
        <v>0</v>
      </c>
      <c r="K253" s="39">
        <f t="shared" si="26"/>
        <v>0</v>
      </c>
      <c r="L253" s="39">
        <f t="shared" si="27"/>
        <v>0</v>
      </c>
      <c r="M253" s="39">
        <f t="shared" si="28"/>
        <v>0</v>
      </c>
      <c r="N253" s="39">
        <f t="shared" si="29"/>
        <v>0</v>
      </c>
      <c r="O253" s="39">
        <f t="shared" si="30"/>
        <v>0</v>
      </c>
      <c r="P253" s="39">
        <f>IF($A253&lt;=LEN('SRSF2 e2 - 2ry Str + Mask'!A$2),M253-J253,"")</f>
        <v>0</v>
      </c>
      <c r="Q253" s="39">
        <f>IF($A253&lt;=LEN('SRSF2 e2 - 2ry Str + Mask'!A$2),N253-K253,"")</f>
        <v>0</v>
      </c>
      <c r="R253" s="39">
        <f>IF($A253&lt;=LEN('SRSF2 e2 - 2ry Str + Mask'!A$2),O253-L253,"")</f>
        <v>0</v>
      </c>
    </row>
    <row r="254" spans="1:18" ht="68" customHeight="1" x14ac:dyDescent="0.15">
      <c r="A254" s="36">
        <v>253</v>
      </c>
      <c r="B254" s="37" t="str">
        <f>IF($A254&lt;=LEN('SRSF2 e2 - 2ry Str + Mask'!A$2),MID('SRSF2 e2 - 2ry Str + Mask'!A$2,$A254,1),"")</f>
        <v>)</v>
      </c>
      <c r="C254" s="38" t="str">
        <f>IF($A254&lt;=LEN('SRSF2 e2 - 2ry Str + Mask'!B$2),MID('SRSF2 e2 - 2ry Str + Mask'!B$2,$A254,1),"")</f>
        <v>(</v>
      </c>
      <c r="D254" s="38" t="str">
        <f>IF($A254&lt;=LEN('SRSF2 e2 - 2ry Str + Mask'!C$2),MID('SRSF2 e2 - 2ry Str + Mask'!C$2,$A254,1),"")</f>
        <v>.</v>
      </c>
      <c r="E254" s="38" t="str">
        <f t="shared" si="24"/>
        <v>(</v>
      </c>
      <c r="F254" s="38" t="str">
        <f t="shared" si="31"/>
        <v>.......(((((((((((.(((..(((.((..............)).)))...))).))))))))))).........................(((.(((....))).)))........................................(((((((((((......................(((......))).(((.(((.(((..((.............)).)))))))))........((.(((((</v>
      </c>
      <c r="G254" s="39">
        <f>IF($A254&lt;=LEN('SRSF2 e2 - 2ry Str + Mask'!A$2),SUMIF('SRSF2 e2 - HSF3.0'!E2:E342,"&lt;="&amp;$A254,'SRSF2 e2 - HSF3.0'!H2:H342)-SUMIF('SRSF2 e2 - HSF3.0'!G2:G342,"&lt;="&amp;$A254,'SRSF2 e2 - HSF3.0'!H2:H342),"")</f>
        <v>0.26785714285714235</v>
      </c>
      <c r="H254" s="39">
        <f>IF($A254&lt;=LEN('SRSF2 e2 - 2ry Str + Mask'!A$2),SUMIF('SRSF2 e2 - HSF3.0'!E2:E342,"&lt;="&amp;$A254,'SRSF2 e2 - HSF3.0'!I2:I342)-SUMIF('SRSF2 e2 - HSF3.0'!G2:G342,"&lt;="&amp;$A254,'SRSF2 e2 - HSF3.0'!I2:I342),"")</f>
        <v>0</v>
      </c>
      <c r="I254" s="39">
        <f>IF($A254&lt;=LEN('SRSF2 e2 - 2ry Str + Mask'!A$2),G254+H254,"")</f>
        <v>0.26785714285714235</v>
      </c>
      <c r="J254" s="39">
        <f t="shared" si="25"/>
        <v>0</v>
      </c>
      <c r="K254" s="39">
        <f t="shared" si="26"/>
        <v>0</v>
      </c>
      <c r="L254" s="39">
        <f t="shared" si="27"/>
        <v>0</v>
      </c>
      <c r="M254" s="39">
        <f t="shared" si="28"/>
        <v>0</v>
      </c>
      <c r="N254" s="39">
        <f t="shared" si="29"/>
        <v>0</v>
      </c>
      <c r="O254" s="39">
        <f t="shared" si="30"/>
        <v>0</v>
      </c>
      <c r="P254" s="39">
        <f>IF($A254&lt;=LEN('SRSF2 e2 - 2ry Str + Mask'!A$2),M254-J254,"")</f>
        <v>0</v>
      </c>
      <c r="Q254" s="39">
        <f>IF($A254&lt;=LEN('SRSF2 e2 - 2ry Str + Mask'!A$2),N254-K254,"")</f>
        <v>0</v>
      </c>
      <c r="R254" s="39">
        <f>IF($A254&lt;=LEN('SRSF2 e2 - 2ry Str + Mask'!A$2),O254-L254,"")</f>
        <v>0</v>
      </c>
    </row>
    <row r="255" spans="1:18" ht="68" customHeight="1" x14ac:dyDescent="0.15">
      <c r="A255" s="36">
        <v>254</v>
      </c>
      <c r="B255" s="37" t="str">
        <f>IF($A255&lt;=LEN('SRSF2 e2 - 2ry Str + Mask'!A$2),MID('SRSF2 e2 - 2ry Str + Mask'!A$2,$A255,1),"")</f>
        <v>)</v>
      </c>
      <c r="C255" s="38" t="str">
        <f>IF($A255&lt;=LEN('SRSF2 e2 - 2ry Str + Mask'!B$2),MID('SRSF2 e2 - 2ry Str + Mask'!B$2,$A255,1),"")</f>
        <v>(</v>
      </c>
      <c r="D255" s="38" t="str">
        <f>IF($A255&lt;=LEN('SRSF2 e2 - 2ry Str + Mask'!C$2),MID('SRSF2 e2 - 2ry Str + Mask'!C$2,$A255,1),"")</f>
        <v>.</v>
      </c>
      <c r="E255" s="38" t="str">
        <f t="shared" si="24"/>
        <v>(</v>
      </c>
      <c r="F255" s="38" t="str">
        <f t="shared" si="31"/>
        <v>.......(((((((((((.(((..(((.((..............)).)))...))).))))))))))).........................(((.(((....))).)))........................................(((((((((((......................(((......))).(((.(((.(((..((.............)).)))))))))........((.((((((</v>
      </c>
      <c r="G255" s="39">
        <f>IF($A255&lt;=LEN('SRSF2 e2 - 2ry Str + Mask'!A$2),SUMIF('SRSF2 e2 - HSF3.0'!E2:E342,"&lt;="&amp;$A255,'SRSF2 e2 - HSF3.0'!H2:H342)-SUMIF('SRSF2 e2 - HSF3.0'!G2:G342,"&lt;="&amp;$A255,'SRSF2 e2 - HSF3.0'!H2:H342),"")</f>
        <v>0.26785714285714235</v>
      </c>
      <c r="H255" s="39">
        <f>IF($A255&lt;=LEN('SRSF2 e2 - 2ry Str + Mask'!A$2),SUMIF('SRSF2 e2 - HSF3.0'!E2:E342,"&lt;="&amp;$A255,'SRSF2 e2 - HSF3.0'!I2:I342)-SUMIF('SRSF2 e2 - HSF3.0'!G2:G342,"&lt;="&amp;$A255,'SRSF2 e2 - HSF3.0'!I2:I342),"")</f>
        <v>0</v>
      </c>
      <c r="I255" s="39">
        <f>IF($A255&lt;=LEN('SRSF2 e2 - 2ry Str + Mask'!A$2),G255+H255,"")</f>
        <v>0.26785714285714235</v>
      </c>
      <c r="J255" s="39">
        <f t="shared" si="25"/>
        <v>0</v>
      </c>
      <c r="K255" s="39">
        <f t="shared" si="26"/>
        <v>0</v>
      </c>
      <c r="L255" s="39">
        <f t="shared" si="27"/>
        <v>0</v>
      </c>
      <c r="M255" s="39">
        <f t="shared" si="28"/>
        <v>0</v>
      </c>
      <c r="N255" s="39">
        <f t="shared" si="29"/>
        <v>0</v>
      </c>
      <c r="O255" s="39">
        <f t="shared" si="30"/>
        <v>0</v>
      </c>
      <c r="P255" s="39">
        <f>IF($A255&lt;=LEN('SRSF2 e2 - 2ry Str + Mask'!A$2),M255-J255,"")</f>
        <v>0</v>
      </c>
      <c r="Q255" s="39">
        <f>IF($A255&lt;=LEN('SRSF2 e2 - 2ry Str + Mask'!A$2),N255-K255,"")</f>
        <v>0</v>
      </c>
      <c r="R255" s="39">
        <f>IF($A255&lt;=LEN('SRSF2 e2 - 2ry Str + Mask'!A$2),O255-L255,"")</f>
        <v>0</v>
      </c>
    </row>
    <row r="256" spans="1:18" ht="68" customHeight="1" x14ac:dyDescent="0.15">
      <c r="A256" s="36">
        <v>255</v>
      </c>
      <c r="B256" s="37" t="str">
        <f>IF($A256&lt;=LEN('SRSF2 e2 - 2ry Str + Mask'!A$2),MID('SRSF2 e2 - 2ry Str + Mask'!A$2,$A256,1),"")</f>
        <v>)</v>
      </c>
      <c r="C256" s="38" t="str">
        <f>IF($A256&lt;=LEN('SRSF2 e2 - 2ry Str + Mask'!B$2),MID('SRSF2 e2 - 2ry Str + Mask'!B$2,$A256,1),"")</f>
        <v>.</v>
      </c>
      <c r="D256" s="38" t="str">
        <f>IF($A256&lt;=LEN('SRSF2 e2 - 2ry Str + Mask'!C$2),MID('SRSF2 e2 - 2ry Str + Mask'!C$2,$A256,1),"")</f>
        <v>.</v>
      </c>
      <c r="E256" s="38" t="str">
        <f t="shared" si="24"/>
        <v>.</v>
      </c>
      <c r="F256" s="38" t="str">
        <f t="shared" si="31"/>
        <v>.......(((((((((((.(((..(((.((..............)).)))...))).))))))))))).........................(((.(((....))).)))........................................(((((((((((......................(((......))).(((.(((.(((..((.............)).)))))))))........((.((((((.</v>
      </c>
      <c r="G256" s="39">
        <f>IF($A256&lt;=LEN('SRSF2 e2 - 2ry Str + Mask'!A$2),SUMIF('SRSF2 e2 - HSF3.0'!E2:E342,"&lt;="&amp;$A256,'SRSF2 e2 - HSF3.0'!H2:H342)-SUMIF('SRSF2 e2 - HSF3.0'!G2:G342,"&lt;="&amp;$A256,'SRSF2 e2 - HSF3.0'!H2:H342),"")</f>
        <v>0.26785714285714235</v>
      </c>
      <c r="H256" s="39">
        <f>IF($A256&lt;=LEN('SRSF2 e2 - 2ry Str + Mask'!A$2),SUMIF('SRSF2 e2 - HSF3.0'!E2:E342,"&lt;="&amp;$A256,'SRSF2 e2 - HSF3.0'!I2:I342)-SUMIF('SRSF2 e2 - HSF3.0'!G2:G342,"&lt;="&amp;$A256,'SRSF2 e2 - HSF3.0'!I2:I342),"")</f>
        <v>0</v>
      </c>
      <c r="I256" s="39">
        <f>IF($A256&lt;=LEN('SRSF2 e2 - 2ry Str + Mask'!A$2),G256+H256,"")</f>
        <v>0.26785714285714235</v>
      </c>
      <c r="J256" s="39">
        <f t="shared" si="25"/>
        <v>0</v>
      </c>
      <c r="K256" s="39">
        <f t="shared" si="26"/>
        <v>0</v>
      </c>
      <c r="L256" s="39">
        <f t="shared" si="27"/>
        <v>0</v>
      </c>
      <c r="M256" s="39">
        <f t="shared" si="28"/>
        <v>0.26785714285714235</v>
      </c>
      <c r="N256" s="39">
        <f t="shared" si="29"/>
        <v>0</v>
      </c>
      <c r="O256" s="39">
        <f t="shared" si="30"/>
        <v>0.26785714285714235</v>
      </c>
      <c r="P256" s="39">
        <f>IF($A256&lt;=LEN('SRSF2 e2 - 2ry Str + Mask'!A$2),M256-J256,"")</f>
        <v>0.26785714285714235</v>
      </c>
      <c r="Q256" s="39">
        <f>IF($A256&lt;=LEN('SRSF2 e2 - 2ry Str + Mask'!A$2),N256-K256,"")</f>
        <v>0</v>
      </c>
      <c r="R256" s="39">
        <f>IF($A256&lt;=LEN('SRSF2 e2 - 2ry Str + Mask'!A$2),O256-L256,"")</f>
        <v>0.26785714285714235</v>
      </c>
    </row>
    <row r="257" spans="1:18" ht="68" customHeight="1" x14ac:dyDescent="0.15">
      <c r="A257" s="36">
        <v>256</v>
      </c>
      <c r="B257" s="37" t="str">
        <f>IF($A257&lt;=LEN('SRSF2 e2 - 2ry Str + Mask'!A$2),MID('SRSF2 e2 - 2ry Str + Mask'!A$2,$A257,1),"")</f>
        <v>.</v>
      </c>
      <c r="C257" s="38" t="str">
        <f>IF($A257&lt;=LEN('SRSF2 e2 - 2ry Str + Mask'!B$2),MID('SRSF2 e2 - 2ry Str + Mask'!B$2,$A257,1),"")</f>
        <v>(</v>
      </c>
      <c r="D257" s="38" t="str">
        <f>IF($A257&lt;=LEN('SRSF2 e2 - 2ry Str + Mask'!C$2),MID('SRSF2 e2 - 2ry Str + Mask'!C$2,$A257,1),"")</f>
        <v>.</v>
      </c>
      <c r="E257" s="38" t="str">
        <f t="shared" si="24"/>
        <v>(</v>
      </c>
      <c r="F257" s="38" t="str">
        <f t="shared" si="31"/>
        <v>.......(((((((((((.(((..(((.((..............)).)))...))).))))))))))).........................(((.(((....))).)))........................................(((((((((((......................(((......))).(((.(((.(((..((.............)).)))))))))........((.((((((.(</v>
      </c>
      <c r="G257" s="39">
        <f>IF($A257&lt;=LEN('SRSF2 e2 - 2ry Str + Mask'!A$2),SUMIF('SRSF2 e2 - HSF3.0'!E2:E342,"&lt;="&amp;$A257,'SRSF2 e2 - HSF3.0'!H2:H342)-SUMIF('SRSF2 e2 - HSF3.0'!G2:G342,"&lt;="&amp;$A257,'SRSF2 e2 - HSF3.0'!H2:H342),"")</f>
        <v>0.26785714285714235</v>
      </c>
      <c r="H257" s="39">
        <f>IF($A257&lt;=LEN('SRSF2 e2 - 2ry Str + Mask'!A$2),SUMIF('SRSF2 e2 - HSF3.0'!E2:E342,"&lt;="&amp;$A257,'SRSF2 e2 - HSF3.0'!I2:I342)-SUMIF('SRSF2 e2 - HSF3.0'!G2:G342,"&lt;="&amp;$A257,'SRSF2 e2 - HSF3.0'!I2:I342),"")</f>
        <v>0</v>
      </c>
      <c r="I257" s="39">
        <f>IF($A257&lt;=LEN('SRSF2 e2 - 2ry Str + Mask'!A$2),G257+H257,"")</f>
        <v>0.26785714285714235</v>
      </c>
      <c r="J257" s="39">
        <f t="shared" si="25"/>
        <v>0.26785714285714235</v>
      </c>
      <c r="K257" s="39">
        <f t="shared" si="26"/>
        <v>0</v>
      </c>
      <c r="L257" s="39">
        <f t="shared" si="27"/>
        <v>0.26785714285714235</v>
      </c>
      <c r="M257" s="39">
        <f t="shared" si="28"/>
        <v>0</v>
      </c>
      <c r="N257" s="39">
        <f t="shared" si="29"/>
        <v>0</v>
      </c>
      <c r="O257" s="39">
        <f t="shared" si="30"/>
        <v>0</v>
      </c>
      <c r="P257" s="39">
        <f>IF($A257&lt;=LEN('SRSF2 e2 - 2ry Str + Mask'!A$2),M257-J257,"")</f>
        <v>-0.26785714285714235</v>
      </c>
      <c r="Q257" s="39">
        <f>IF($A257&lt;=LEN('SRSF2 e2 - 2ry Str + Mask'!A$2),N257-K257,"")</f>
        <v>0</v>
      </c>
      <c r="R257" s="39">
        <f>IF($A257&lt;=LEN('SRSF2 e2 - 2ry Str + Mask'!A$2),O257-L257,"")</f>
        <v>-0.26785714285714235</v>
      </c>
    </row>
    <row r="258" spans="1:18" ht="68" customHeight="1" x14ac:dyDescent="0.15">
      <c r="A258" s="36">
        <v>257</v>
      </c>
      <c r="B258" s="37" t="str">
        <f>IF($A258&lt;=LEN('SRSF2 e2 - 2ry Str + Mask'!A$2),MID('SRSF2 e2 - 2ry Str + Mask'!A$2,$A258,1),"")</f>
        <v>.</v>
      </c>
      <c r="C258" s="38" t="str">
        <f>IF($A258&lt;=LEN('SRSF2 e2 - 2ry Str + Mask'!B$2),MID('SRSF2 e2 - 2ry Str + Mask'!B$2,$A258,1),"")</f>
        <v>(</v>
      </c>
      <c r="D258" s="38" t="str">
        <f>IF($A258&lt;=LEN('SRSF2 e2 - 2ry Str + Mask'!C$2),MID('SRSF2 e2 - 2ry Str + Mask'!C$2,$A258,1),"")</f>
        <v>.</v>
      </c>
      <c r="E258" s="38" t="str">
        <f t="shared" ref="E258:E321" si="32">IF(D258="x","|",C258)</f>
        <v>(</v>
      </c>
      <c r="F258" s="38" t="str">
        <f t="shared" si="31"/>
        <v>.......(((((((((((.(((..(((.((..............)).)))...))).))))))))))).........................(((.(((....))).)))........................................(((((((((((......................(((......))).(((.(((.(((..((.............)).)))))))))........((.((((((.((</v>
      </c>
      <c r="G258" s="39">
        <f>IF($A258&lt;=LEN('SRSF2 e2 - 2ry Str + Mask'!A$2),SUMIF('SRSF2 e2 - HSF3.0'!E2:E342,"&lt;="&amp;$A258,'SRSF2 e2 - HSF3.0'!H2:H342)-SUMIF('SRSF2 e2 - HSF3.0'!G2:G342,"&lt;="&amp;$A258,'SRSF2 e2 - HSF3.0'!H2:H342),"")</f>
        <v>0.26785714285714235</v>
      </c>
      <c r="H258" s="39">
        <f>IF($A258&lt;=LEN('SRSF2 e2 - 2ry Str + Mask'!A$2),SUMIF('SRSF2 e2 - HSF3.0'!E2:E342,"&lt;="&amp;$A258,'SRSF2 e2 - HSF3.0'!I2:I342)-SUMIF('SRSF2 e2 - HSF3.0'!G2:G342,"&lt;="&amp;$A258,'SRSF2 e2 - HSF3.0'!I2:I342),"")</f>
        <v>-0.16666666666666696</v>
      </c>
      <c r="I258" s="39">
        <f>IF($A258&lt;=LEN('SRSF2 e2 - 2ry Str + Mask'!A$2),G258+H258,"")</f>
        <v>0.10119047619047539</v>
      </c>
      <c r="J258" s="39">
        <f t="shared" ref="J258:J321" si="33">IF(OR(B258=".",B258=""),G258,0)</f>
        <v>0.26785714285714235</v>
      </c>
      <c r="K258" s="39">
        <f t="shared" ref="K258:K321" si="34">IF(OR(B258=".",B258=""),H258,0)</f>
        <v>-0.16666666666666696</v>
      </c>
      <c r="L258" s="39">
        <f t="shared" ref="L258:L321" si="35">IF(OR(B258=".",B258=""),I258,0)</f>
        <v>0.10119047619047539</v>
      </c>
      <c r="M258" s="39">
        <f t="shared" ref="M258:M321" si="36">IF(OR(E258=".",E258=""),G258,0)</f>
        <v>0</v>
      </c>
      <c r="N258" s="39">
        <f t="shared" ref="N258:N321" si="37">IF(OR(E258=".",E258=""),H258,0)</f>
        <v>0</v>
      </c>
      <c r="O258" s="39">
        <f t="shared" ref="O258:O321" si="38">IF(OR(E258=".",E258=""),I258,0)</f>
        <v>0</v>
      </c>
      <c r="P258" s="39">
        <f>IF($A258&lt;=LEN('SRSF2 e2 - 2ry Str + Mask'!A$2),M258-J258,"")</f>
        <v>-0.26785714285714235</v>
      </c>
      <c r="Q258" s="39">
        <f>IF($A258&lt;=LEN('SRSF2 e2 - 2ry Str + Mask'!A$2),N258-K258,"")</f>
        <v>0.16666666666666696</v>
      </c>
      <c r="R258" s="39">
        <f>IF($A258&lt;=LEN('SRSF2 e2 - 2ry Str + Mask'!A$2),O258-L258,"")</f>
        <v>-0.10119047619047539</v>
      </c>
    </row>
    <row r="259" spans="1:18" ht="68" customHeight="1" x14ac:dyDescent="0.15">
      <c r="A259" s="36">
        <v>258</v>
      </c>
      <c r="B259" s="37" t="str">
        <f>IF($A259&lt;=LEN('SRSF2 e2 - 2ry Str + Mask'!A$2),MID('SRSF2 e2 - 2ry Str + Mask'!A$2,$A259,1),"")</f>
        <v>.</v>
      </c>
      <c r="C259" s="38" t="str">
        <f>IF($A259&lt;=LEN('SRSF2 e2 - 2ry Str + Mask'!B$2),MID('SRSF2 e2 - 2ry Str + Mask'!B$2,$A259,1),"")</f>
        <v>.</v>
      </c>
      <c r="D259" s="38" t="str">
        <f>IF($A259&lt;=LEN('SRSF2 e2 - 2ry Str + Mask'!C$2),MID('SRSF2 e2 - 2ry Str + Mask'!C$2,$A259,1),"")</f>
        <v>.</v>
      </c>
      <c r="E259" s="38" t="str">
        <f t="shared" si="32"/>
        <v>.</v>
      </c>
      <c r="F259" s="38" t="str">
        <f t="shared" ref="F259:F322" si="39">CONCATENATE(F258,E259)</f>
        <v>.......(((((((((((.(((..(((.((..............)).)))...))).))))))))))).........................(((.(((....))).)))........................................(((((((((((......................(((......))).(((.(((.(((..((.............)).)))))))))........((.((((((.((.</v>
      </c>
      <c r="G259" s="39">
        <f>IF($A259&lt;=LEN('SRSF2 e2 - 2ry Str + Mask'!A$2),SUMIF('SRSF2 e2 - HSF3.0'!E2:E342,"&lt;="&amp;$A259,'SRSF2 e2 - HSF3.0'!H2:H342)-SUMIF('SRSF2 e2 - HSF3.0'!G2:G342,"&lt;="&amp;$A259,'SRSF2 e2 - HSF3.0'!H2:H342),"")</f>
        <v>0.14285714285714235</v>
      </c>
      <c r="H259" s="39">
        <f>IF($A259&lt;=LEN('SRSF2 e2 - 2ry Str + Mask'!A$2),SUMIF('SRSF2 e2 - HSF3.0'!E2:E342,"&lt;="&amp;$A259,'SRSF2 e2 - HSF3.0'!I2:I342)-SUMIF('SRSF2 e2 - HSF3.0'!G2:G342,"&lt;="&amp;$A259,'SRSF2 e2 - HSF3.0'!I2:I342),"")</f>
        <v>-0.16666666666666696</v>
      </c>
      <c r="I259" s="39">
        <f>IF($A259&lt;=LEN('SRSF2 e2 - 2ry Str + Mask'!A$2),G259+H259,"")</f>
        <v>-2.3809523809524613E-2</v>
      </c>
      <c r="J259" s="39">
        <f t="shared" si="33"/>
        <v>0.14285714285714235</v>
      </c>
      <c r="K259" s="39">
        <f t="shared" si="34"/>
        <v>-0.16666666666666696</v>
      </c>
      <c r="L259" s="39">
        <f t="shared" si="35"/>
        <v>-2.3809523809524613E-2</v>
      </c>
      <c r="M259" s="39">
        <f t="shared" si="36"/>
        <v>0.14285714285714235</v>
      </c>
      <c r="N259" s="39">
        <f t="shared" si="37"/>
        <v>-0.16666666666666696</v>
      </c>
      <c r="O259" s="39">
        <f t="shared" si="38"/>
        <v>-2.3809523809524613E-2</v>
      </c>
      <c r="P259" s="39">
        <f>IF($A259&lt;=LEN('SRSF2 e2 - 2ry Str + Mask'!A$2),M259-J259,"")</f>
        <v>0</v>
      </c>
      <c r="Q259" s="39">
        <f>IF($A259&lt;=LEN('SRSF2 e2 - 2ry Str + Mask'!A$2),N259-K259,"")</f>
        <v>0</v>
      </c>
      <c r="R259" s="39">
        <f>IF($A259&lt;=LEN('SRSF2 e2 - 2ry Str + Mask'!A$2),O259-L259,"")</f>
        <v>0</v>
      </c>
    </row>
    <row r="260" spans="1:18" ht="68" customHeight="1" x14ac:dyDescent="0.15">
      <c r="A260" s="36">
        <v>259</v>
      </c>
      <c r="B260" s="37" t="str">
        <f>IF($A260&lt;=LEN('SRSF2 e2 - 2ry Str + Mask'!A$2),MID('SRSF2 e2 - 2ry Str + Mask'!A$2,$A260,1),"")</f>
        <v>(</v>
      </c>
      <c r="C260" s="38" t="str">
        <f>IF($A260&lt;=LEN('SRSF2 e2 - 2ry Str + Mask'!B$2),MID('SRSF2 e2 - 2ry Str + Mask'!B$2,$A260,1),"")</f>
        <v>(</v>
      </c>
      <c r="D260" s="38" t="str">
        <f>IF($A260&lt;=LEN('SRSF2 e2 - 2ry Str + Mask'!C$2),MID('SRSF2 e2 - 2ry Str + Mask'!C$2,$A260,1),"")</f>
        <v>.</v>
      </c>
      <c r="E260" s="38" t="str">
        <f t="shared" si="32"/>
        <v>(</v>
      </c>
      <c r="F260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</v>
      </c>
      <c r="G260" s="39">
        <f>IF($A260&lt;=LEN('SRSF2 e2 - 2ry Str + Mask'!A$2),SUMIF('SRSF2 e2 - HSF3.0'!E2:E342,"&lt;="&amp;$A260,'SRSF2 e2 - HSF3.0'!H2:H342)-SUMIF('SRSF2 e2 - HSF3.0'!G2:G342,"&lt;="&amp;$A260,'SRSF2 e2 - HSF3.0'!H2:H342),"")</f>
        <v>0.125</v>
      </c>
      <c r="H260" s="39">
        <f>IF($A260&lt;=LEN('SRSF2 e2 - 2ry Str + Mask'!A$2),SUMIF('SRSF2 e2 - HSF3.0'!E2:E342,"&lt;="&amp;$A260,'SRSF2 e2 - HSF3.0'!I2:I342)-SUMIF('SRSF2 e2 - HSF3.0'!G2:G342,"&lt;="&amp;$A260,'SRSF2 e2 - HSF3.0'!I2:I342),"")</f>
        <v>-0.29166666666666696</v>
      </c>
      <c r="I260" s="39">
        <f>IF($A260&lt;=LEN('SRSF2 e2 - 2ry Str + Mask'!A$2),G260+H260,"")</f>
        <v>-0.16666666666666696</v>
      </c>
      <c r="J260" s="39">
        <f t="shared" si="33"/>
        <v>0</v>
      </c>
      <c r="K260" s="39">
        <f t="shared" si="34"/>
        <v>0</v>
      </c>
      <c r="L260" s="39">
        <f t="shared" si="35"/>
        <v>0</v>
      </c>
      <c r="M260" s="39">
        <f t="shared" si="36"/>
        <v>0</v>
      </c>
      <c r="N260" s="39">
        <f t="shared" si="37"/>
        <v>0</v>
      </c>
      <c r="O260" s="39">
        <f t="shared" si="38"/>
        <v>0</v>
      </c>
      <c r="P260" s="39">
        <f>IF($A260&lt;=LEN('SRSF2 e2 - 2ry Str + Mask'!A$2),M260-J260,"")</f>
        <v>0</v>
      </c>
      <c r="Q260" s="39">
        <f>IF($A260&lt;=LEN('SRSF2 e2 - 2ry Str + Mask'!A$2),N260-K260,"")</f>
        <v>0</v>
      </c>
      <c r="R260" s="39">
        <f>IF($A260&lt;=LEN('SRSF2 e2 - 2ry Str + Mask'!A$2),O260-L260,"")</f>
        <v>0</v>
      </c>
    </row>
    <row r="261" spans="1:18" ht="68" customHeight="1" x14ac:dyDescent="0.15">
      <c r="A261" s="36">
        <v>260</v>
      </c>
      <c r="B261" s="37" t="str">
        <f>IF($A261&lt;=LEN('SRSF2 e2 - 2ry Str + Mask'!A$2),MID('SRSF2 e2 - 2ry Str + Mask'!A$2,$A261,1),"")</f>
        <v>(</v>
      </c>
      <c r="C261" s="38" t="str">
        <f>IF($A261&lt;=LEN('SRSF2 e2 - 2ry Str + Mask'!B$2),MID('SRSF2 e2 - 2ry Str + Mask'!B$2,$A261,1),"")</f>
        <v>(</v>
      </c>
      <c r="D261" s="38" t="str">
        <f>IF($A261&lt;=LEN('SRSF2 e2 - 2ry Str + Mask'!C$2),MID('SRSF2 e2 - 2ry Str + Mask'!C$2,$A261,1),"")</f>
        <v>.</v>
      </c>
      <c r="E261" s="38" t="str">
        <f t="shared" si="32"/>
        <v>(</v>
      </c>
      <c r="F261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</v>
      </c>
      <c r="G261" s="39">
        <f>IF($A261&lt;=LEN('SRSF2 e2 - 2ry Str + Mask'!A$2),SUMIF('SRSF2 e2 - HSF3.0'!E2:E342,"&lt;="&amp;$A261,'SRSF2 e2 - HSF3.0'!H2:H342)-SUMIF('SRSF2 e2 - HSF3.0'!G2:G342,"&lt;="&amp;$A261,'SRSF2 e2 - HSF3.0'!H2:H342),"")</f>
        <v>0.26785714285714235</v>
      </c>
      <c r="H261" s="39">
        <f>IF($A261&lt;=LEN('SRSF2 e2 - 2ry Str + Mask'!A$2),SUMIF('SRSF2 e2 - HSF3.0'!E2:E342,"&lt;="&amp;$A261,'SRSF2 e2 - HSF3.0'!I2:I342)-SUMIF('SRSF2 e2 - HSF3.0'!G2:G342,"&lt;="&amp;$A261,'SRSF2 e2 - HSF3.0'!I2:I342),"")</f>
        <v>-0.29166666666666696</v>
      </c>
      <c r="I261" s="39">
        <f>IF($A261&lt;=LEN('SRSF2 e2 - 2ry Str + Mask'!A$2),G261+H261,"")</f>
        <v>-2.3809523809524613E-2</v>
      </c>
      <c r="J261" s="39">
        <f t="shared" si="33"/>
        <v>0</v>
      </c>
      <c r="K261" s="39">
        <f t="shared" si="34"/>
        <v>0</v>
      </c>
      <c r="L261" s="39">
        <f t="shared" si="35"/>
        <v>0</v>
      </c>
      <c r="M261" s="39">
        <f t="shared" si="36"/>
        <v>0</v>
      </c>
      <c r="N261" s="39">
        <f t="shared" si="37"/>
        <v>0</v>
      </c>
      <c r="O261" s="39">
        <f t="shared" si="38"/>
        <v>0</v>
      </c>
      <c r="P261" s="39">
        <f>IF($A261&lt;=LEN('SRSF2 e2 - 2ry Str + Mask'!A$2),M261-J261,"")</f>
        <v>0</v>
      </c>
      <c r="Q261" s="39">
        <f>IF($A261&lt;=LEN('SRSF2 e2 - 2ry Str + Mask'!A$2),N261-K261,"")</f>
        <v>0</v>
      </c>
      <c r="R261" s="39">
        <f>IF($A261&lt;=LEN('SRSF2 e2 - 2ry Str + Mask'!A$2),O261-L261,"")</f>
        <v>0</v>
      </c>
    </row>
    <row r="262" spans="1:18" ht="68" customHeight="1" x14ac:dyDescent="0.15">
      <c r="A262" s="36">
        <v>261</v>
      </c>
      <c r="B262" s="37" t="str">
        <f>IF($A262&lt;=LEN('SRSF2 e2 - 2ry Str + Mask'!A$2),MID('SRSF2 e2 - 2ry Str + Mask'!A$2,$A262,1),"")</f>
        <v>.</v>
      </c>
      <c r="C262" s="38" t="str">
        <f>IF($A262&lt;=LEN('SRSF2 e2 - 2ry Str + Mask'!B$2),MID('SRSF2 e2 - 2ry Str + Mask'!B$2,$A262,1),"")</f>
        <v>.</v>
      </c>
      <c r="D262" s="38" t="str">
        <f>IF($A262&lt;=LEN('SRSF2 e2 - 2ry Str + Mask'!C$2),MID('SRSF2 e2 - 2ry Str + Mask'!C$2,$A262,1),"")</f>
        <v>.</v>
      </c>
      <c r="E262" s="38" t="str">
        <f t="shared" si="32"/>
        <v>.</v>
      </c>
      <c r="F262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</v>
      </c>
      <c r="G262" s="39">
        <f>IF($A262&lt;=LEN('SRSF2 e2 - 2ry Str + Mask'!A$2),SUMIF('SRSF2 e2 - HSF3.0'!E2:E342,"&lt;="&amp;$A262,'SRSF2 e2 - HSF3.0'!H2:H342)-SUMIF('SRSF2 e2 - HSF3.0'!G2:G342,"&lt;="&amp;$A262,'SRSF2 e2 - HSF3.0'!H2:H342),"")</f>
        <v>0.26785714285714235</v>
      </c>
      <c r="H262" s="39">
        <f>IF($A262&lt;=LEN('SRSF2 e2 - 2ry Str + Mask'!A$2),SUMIF('SRSF2 e2 - HSF3.0'!E2:E342,"&lt;="&amp;$A262,'SRSF2 e2 - HSF3.0'!I2:I342)-SUMIF('SRSF2 e2 - HSF3.0'!G2:G342,"&lt;="&amp;$A262,'SRSF2 e2 - HSF3.0'!I2:I342),"")</f>
        <v>-0.29166666666666696</v>
      </c>
      <c r="I262" s="39">
        <f>IF($A262&lt;=LEN('SRSF2 e2 - 2ry Str + Mask'!A$2),G262+H262,"")</f>
        <v>-2.3809523809524613E-2</v>
      </c>
      <c r="J262" s="39">
        <f t="shared" si="33"/>
        <v>0.26785714285714235</v>
      </c>
      <c r="K262" s="39">
        <f t="shared" si="34"/>
        <v>-0.29166666666666696</v>
      </c>
      <c r="L262" s="39">
        <f t="shared" si="35"/>
        <v>-2.3809523809524613E-2</v>
      </c>
      <c r="M262" s="39">
        <f t="shared" si="36"/>
        <v>0.26785714285714235</v>
      </c>
      <c r="N262" s="39">
        <f t="shared" si="37"/>
        <v>-0.29166666666666696</v>
      </c>
      <c r="O262" s="39">
        <f t="shared" si="38"/>
        <v>-2.3809523809524613E-2</v>
      </c>
      <c r="P262" s="39">
        <f>IF($A262&lt;=LEN('SRSF2 e2 - 2ry Str + Mask'!A$2),M262-J262,"")</f>
        <v>0</v>
      </c>
      <c r="Q262" s="39">
        <f>IF($A262&lt;=LEN('SRSF2 e2 - 2ry Str + Mask'!A$2),N262-K262,"")</f>
        <v>0</v>
      </c>
      <c r="R262" s="39">
        <f>IF($A262&lt;=LEN('SRSF2 e2 - 2ry Str + Mask'!A$2),O262-L262,"")</f>
        <v>0</v>
      </c>
    </row>
    <row r="263" spans="1:18" ht="68" customHeight="1" x14ac:dyDescent="0.15">
      <c r="A263" s="36">
        <v>262</v>
      </c>
      <c r="B263" s="37" t="str">
        <f>IF($A263&lt;=LEN('SRSF2 e2 - 2ry Str + Mask'!A$2),MID('SRSF2 e2 - 2ry Str + Mask'!A$2,$A263,1),"")</f>
        <v>.</v>
      </c>
      <c r="C263" s="38" t="str">
        <f>IF($A263&lt;=LEN('SRSF2 e2 - 2ry Str + Mask'!B$2),MID('SRSF2 e2 - 2ry Str + Mask'!B$2,$A263,1),"")</f>
        <v>.</v>
      </c>
      <c r="D263" s="38" t="str">
        <f>IF($A263&lt;=LEN('SRSF2 e2 - 2ry Str + Mask'!C$2),MID('SRSF2 e2 - 2ry Str + Mask'!C$2,$A263,1),"")</f>
        <v>.</v>
      </c>
      <c r="E263" s="38" t="str">
        <f t="shared" si="32"/>
        <v>.</v>
      </c>
      <c r="F263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</v>
      </c>
      <c r="G263" s="39">
        <f>IF($A263&lt;=LEN('SRSF2 e2 - 2ry Str + Mask'!A$2),SUMIF('SRSF2 e2 - HSF3.0'!E2:E342,"&lt;="&amp;$A263,'SRSF2 e2 - HSF3.0'!H2:H342)-SUMIF('SRSF2 e2 - HSF3.0'!G2:G342,"&lt;="&amp;$A263,'SRSF2 e2 - HSF3.0'!H2:H342),"")</f>
        <v>0.26785714285714235</v>
      </c>
      <c r="H263" s="39">
        <f>IF($A263&lt;=LEN('SRSF2 e2 - 2ry Str + Mask'!A$2),SUMIF('SRSF2 e2 - HSF3.0'!E2:E342,"&lt;="&amp;$A263,'SRSF2 e2 - HSF3.0'!I2:I342)-SUMIF('SRSF2 e2 - HSF3.0'!G2:G342,"&lt;="&amp;$A263,'SRSF2 e2 - HSF3.0'!I2:I342),"")</f>
        <v>-0.29166666666666696</v>
      </c>
      <c r="I263" s="39">
        <f>IF($A263&lt;=LEN('SRSF2 e2 - 2ry Str + Mask'!A$2),G263+H263,"")</f>
        <v>-2.3809523809524613E-2</v>
      </c>
      <c r="J263" s="39">
        <f t="shared" si="33"/>
        <v>0.26785714285714235</v>
      </c>
      <c r="K263" s="39">
        <f t="shared" si="34"/>
        <v>-0.29166666666666696</v>
      </c>
      <c r="L263" s="39">
        <f t="shared" si="35"/>
        <v>-2.3809523809524613E-2</v>
      </c>
      <c r="M263" s="39">
        <f t="shared" si="36"/>
        <v>0.26785714285714235</v>
      </c>
      <c r="N263" s="39">
        <f t="shared" si="37"/>
        <v>-0.29166666666666696</v>
      </c>
      <c r="O263" s="39">
        <f t="shared" si="38"/>
        <v>-2.3809523809524613E-2</v>
      </c>
      <c r="P263" s="39">
        <f>IF($A263&lt;=LEN('SRSF2 e2 - 2ry Str + Mask'!A$2),M263-J263,"")</f>
        <v>0</v>
      </c>
      <c r="Q263" s="39">
        <f>IF($A263&lt;=LEN('SRSF2 e2 - 2ry Str + Mask'!A$2),N263-K263,"")</f>
        <v>0</v>
      </c>
      <c r="R263" s="39">
        <f>IF($A263&lt;=LEN('SRSF2 e2 - 2ry Str + Mask'!A$2),O263-L263,"")</f>
        <v>0</v>
      </c>
    </row>
    <row r="264" spans="1:18" ht="68" customHeight="1" x14ac:dyDescent="0.15">
      <c r="A264" s="36">
        <v>263</v>
      </c>
      <c r="B264" s="37" t="str">
        <f>IF($A264&lt;=LEN('SRSF2 e2 - 2ry Str + Mask'!A$2),MID('SRSF2 e2 - 2ry Str + Mask'!A$2,$A264,1),"")</f>
        <v>.</v>
      </c>
      <c r="C264" s="38" t="str">
        <f>IF($A264&lt;=LEN('SRSF2 e2 - 2ry Str + Mask'!B$2),MID('SRSF2 e2 - 2ry Str + Mask'!B$2,$A264,1),"")</f>
        <v>(</v>
      </c>
      <c r="D264" s="38" t="str">
        <f>IF($A264&lt;=LEN('SRSF2 e2 - 2ry Str + Mask'!C$2),MID('SRSF2 e2 - 2ry Str + Mask'!C$2,$A264,1),"")</f>
        <v>.</v>
      </c>
      <c r="E264" s="38" t="str">
        <f t="shared" si="32"/>
        <v>(</v>
      </c>
      <c r="F264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</v>
      </c>
      <c r="G264" s="39">
        <f>IF($A264&lt;=LEN('SRSF2 e2 - 2ry Str + Mask'!A$2),SUMIF('SRSF2 e2 - HSF3.0'!E2:E342,"&lt;="&amp;$A264,'SRSF2 e2 - HSF3.0'!H2:H342)-SUMIF('SRSF2 e2 - HSF3.0'!G2:G342,"&lt;="&amp;$A264,'SRSF2 e2 - HSF3.0'!H2:H342),"")</f>
        <v>0.26785714285714235</v>
      </c>
      <c r="H264" s="39">
        <f>IF($A264&lt;=LEN('SRSF2 e2 - 2ry Str + Mask'!A$2),SUMIF('SRSF2 e2 - HSF3.0'!E2:E342,"&lt;="&amp;$A264,'SRSF2 e2 - HSF3.0'!I2:I342)-SUMIF('SRSF2 e2 - HSF3.0'!G2:G342,"&lt;="&amp;$A264,'SRSF2 e2 - HSF3.0'!I2:I342),"")</f>
        <v>-0.125</v>
      </c>
      <c r="I264" s="39">
        <f>IF($A264&lt;=LEN('SRSF2 e2 - 2ry Str + Mask'!A$2),G264+H264,"")</f>
        <v>0.14285714285714235</v>
      </c>
      <c r="J264" s="39">
        <f t="shared" si="33"/>
        <v>0.26785714285714235</v>
      </c>
      <c r="K264" s="39">
        <f t="shared" si="34"/>
        <v>-0.125</v>
      </c>
      <c r="L264" s="39">
        <f t="shared" si="35"/>
        <v>0.14285714285714235</v>
      </c>
      <c r="M264" s="39">
        <f t="shared" si="36"/>
        <v>0</v>
      </c>
      <c r="N264" s="39">
        <f t="shared" si="37"/>
        <v>0</v>
      </c>
      <c r="O264" s="39">
        <f t="shared" si="38"/>
        <v>0</v>
      </c>
      <c r="P264" s="39">
        <f>IF($A264&lt;=LEN('SRSF2 e2 - 2ry Str + Mask'!A$2),M264-J264,"")</f>
        <v>-0.26785714285714235</v>
      </c>
      <c r="Q264" s="39">
        <f>IF($A264&lt;=LEN('SRSF2 e2 - 2ry Str + Mask'!A$2),N264-K264,"")</f>
        <v>0.125</v>
      </c>
      <c r="R264" s="39">
        <f>IF($A264&lt;=LEN('SRSF2 e2 - 2ry Str + Mask'!A$2),O264-L264,"")</f>
        <v>-0.14285714285714235</v>
      </c>
    </row>
    <row r="265" spans="1:18" ht="68" customHeight="1" x14ac:dyDescent="0.15">
      <c r="A265" s="36">
        <v>264</v>
      </c>
      <c r="B265" s="37" t="str">
        <f>IF($A265&lt;=LEN('SRSF2 e2 - 2ry Str + Mask'!A$2),MID('SRSF2 e2 - 2ry Str + Mask'!A$2,$A265,1),"")</f>
        <v>.</v>
      </c>
      <c r="C265" s="38" t="str">
        <f>IF($A265&lt;=LEN('SRSF2 e2 - 2ry Str + Mask'!B$2),MID('SRSF2 e2 - 2ry Str + Mask'!B$2,$A265,1),"")</f>
        <v>(</v>
      </c>
      <c r="D265" s="38" t="str">
        <f>IF($A265&lt;=LEN('SRSF2 e2 - 2ry Str + Mask'!C$2),MID('SRSF2 e2 - 2ry Str + Mask'!C$2,$A265,1),"")</f>
        <v>.</v>
      </c>
      <c r="E265" s="38" t="str">
        <f t="shared" si="32"/>
        <v>(</v>
      </c>
      <c r="F265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</v>
      </c>
      <c r="G265" s="39">
        <f>IF($A265&lt;=LEN('SRSF2 e2 - 2ry Str + Mask'!A$2),SUMIF('SRSF2 e2 - HSF3.0'!E2:E342,"&lt;="&amp;$A265,'SRSF2 e2 - HSF3.0'!H2:H342)-SUMIF('SRSF2 e2 - HSF3.0'!G2:G342,"&lt;="&amp;$A265,'SRSF2 e2 - HSF3.0'!H2:H342),"")</f>
        <v>0.26785714285714235</v>
      </c>
      <c r="H265" s="39">
        <f>IF($A265&lt;=LEN('SRSF2 e2 - 2ry Str + Mask'!A$2),SUMIF('SRSF2 e2 - HSF3.0'!E2:E342,"&lt;="&amp;$A265,'SRSF2 e2 - HSF3.0'!I2:I342)-SUMIF('SRSF2 e2 - HSF3.0'!G2:G342,"&lt;="&amp;$A265,'SRSF2 e2 - HSF3.0'!I2:I342),"")</f>
        <v>-0.125</v>
      </c>
      <c r="I265" s="39">
        <f>IF($A265&lt;=LEN('SRSF2 e2 - 2ry Str + Mask'!A$2),G265+H265,"")</f>
        <v>0.14285714285714235</v>
      </c>
      <c r="J265" s="39">
        <f t="shared" si="33"/>
        <v>0.26785714285714235</v>
      </c>
      <c r="K265" s="39">
        <f t="shared" si="34"/>
        <v>-0.125</v>
      </c>
      <c r="L265" s="39">
        <f t="shared" si="35"/>
        <v>0.14285714285714235</v>
      </c>
      <c r="M265" s="39">
        <f t="shared" si="36"/>
        <v>0</v>
      </c>
      <c r="N265" s="39">
        <f t="shared" si="37"/>
        <v>0</v>
      </c>
      <c r="O265" s="39">
        <f t="shared" si="38"/>
        <v>0</v>
      </c>
      <c r="P265" s="39">
        <f>IF($A265&lt;=LEN('SRSF2 e2 - 2ry Str + Mask'!A$2),M265-J265,"")</f>
        <v>-0.26785714285714235</v>
      </c>
      <c r="Q265" s="39">
        <f>IF($A265&lt;=LEN('SRSF2 e2 - 2ry Str + Mask'!A$2),N265-K265,"")</f>
        <v>0.125</v>
      </c>
      <c r="R265" s="39">
        <f>IF($A265&lt;=LEN('SRSF2 e2 - 2ry Str + Mask'!A$2),O265-L265,"")</f>
        <v>-0.14285714285714235</v>
      </c>
    </row>
    <row r="266" spans="1:18" ht="68" customHeight="1" x14ac:dyDescent="0.15">
      <c r="A266" s="36">
        <v>265</v>
      </c>
      <c r="B266" s="37" t="str">
        <f>IF($A266&lt;=LEN('SRSF2 e2 - 2ry Str + Mask'!A$2),MID('SRSF2 e2 - 2ry Str + Mask'!A$2,$A266,1),"")</f>
        <v>.</v>
      </c>
      <c r="C266" s="38" t="str">
        <f>IF($A266&lt;=LEN('SRSF2 e2 - 2ry Str + Mask'!B$2),MID('SRSF2 e2 - 2ry Str + Mask'!B$2,$A266,1),"")</f>
        <v>(</v>
      </c>
      <c r="D266" s="38" t="str">
        <f>IF($A266&lt;=LEN('SRSF2 e2 - 2ry Str + Mask'!C$2),MID('SRSF2 e2 - 2ry Str + Mask'!C$2,$A266,1),"")</f>
        <v>.</v>
      </c>
      <c r="E266" s="38" t="str">
        <f t="shared" si="32"/>
        <v>(</v>
      </c>
      <c r="F266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</v>
      </c>
      <c r="G266" s="39">
        <f>IF($A266&lt;=LEN('SRSF2 e2 - 2ry Str + Mask'!A$2),SUMIF('SRSF2 e2 - HSF3.0'!E2:E342,"&lt;="&amp;$A266,'SRSF2 e2 - HSF3.0'!H2:H342)-SUMIF('SRSF2 e2 - HSF3.0'!G2:G342,"&lt;="&amp;$A266,'SRSF2 e2 - HSF3.0'!H2:H342),"")</f>
        <v>0.39285714285714235</v>
      </c>
      <c r="H266" s="39">
        <f>IF($A266&lt;=LEN('SRSF2 e2 - 2ry Str + Mask'!A$2),SUMIF('SRSF2 e2 - HSF3.0'!E2:E342,"&lt;="&amp;$A266,'SRSF2 e2 - HSF3.0'!I2:I342)-SUMIF('SRSF2 e2 - HSF3.0'!G2:G342,"&lt;="&amp;$A266,'SRSF2 e2 - HSF3.0'!I2:I342),"")</f>
        <v>-0.125</v>
      </c>
      <c r="I266" s="39">
        <f>IF($A266&lt;=LEN('SRSF2 e2 - 2ry Str + Mask'!A$2),G266+H266,"")</f>
        <v>0.26785714285714235</v>
      </c>
      <c r="J266" s="39">
        <f t="shared" si="33"/>
        <v>0.39285714285714235</v>
      </c>
      <c r="K266" s="39">
        <f t="shared" si="34"/>
        <v>-0.125</v>
      </c>
      <c r="L266" s="39">
        <f t="shared" si="35"/>
        <v>0.26785714285714235</v>
      </c>
      <c r="M266" s="39">
        <f t="shared" si="36"/>
        <v>0</v>
      </c>
      <c r="N266" s="39">
        <f t="shared" si="37"/>
        <v>0</v>
      </c>
      <c r="O266" s="39">
        <f t="shared" si="38"/>
        <v>0</v>
      </c>
      <c r="P266" s="39">
        <f>IF($A266&lt;=LEN('SRSF2 e2 - 2ry Str + Mask'!A$2),M266-J266,"")</f>
        <v>-0.39285714285714235</v>
      </c>
      <c r="Q266" s="39">
        <f>IF($A266&lt;=LEN('SRSF2 e2 - 2ry Str + Mask'!A$2),N266-K266,"")</f>
        <v>0.125</v>
      </c>
      <c r="R266" s="39">
        <f>IF($A266&lt;=LEN('SRSF2 e2 - 2ry Str + Mask'!A$2),O266-L266,"")</f>
        <v>-0.26785714285714235</v>
      </c>
    </row>
    <row r="267" spans="1:18" ht="68" customHeight="1" x14ac:dyDescent="0.15">
      <c r="A267" s="36">
        <v>266</v>
      </c>
      <c r="B267" s="37" t="str">
        <f>IF($A267&lt;=LEN('SRSF2 e2 - 2ry Str + Mask'!A$2),MID('SRSF2 e2 - 2ry Str + Mask'!A$2,$A267,1),"")</f>
        <v>.</v>
      </c>
      <c r="C267" s="38" t="str">
        <f>IF($A267&lt;=LEN('SRSF2 e2 - 2ry Str + Mask'!B$2),MID('SRSF2 e2 - 2ry Str + Mask'!B$2,$A267,1),"")</f>
        <v>.</v>
      </c>
      <c r="D267" s="38" t="str">
        <f>IF($A267&lt;=LEN('SRSF2 e2 - 2ry Str + Mask'!C$2),MID('SRSF2 e2 - 2ry Str + Mask'!C$2,$A267,1),"")</f>
        <v>.</v>
      </c>
      <c r="E267" s="38" t="str">
        <f t="shared" si="32"/>
        <v>.</v>
      </c>
      <c r="F267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</v>
      </c>
      <c r="G267" s="39">
        <f>IF($A267&lt;=LEN('SRSF2 e2 - 2ry Str + Mask'!A$2),SUMIF('SRSF2 e2 - HSF3.0'!E2:E342,"&lt;="&amp;$A267,'SRSF2 e2 - HSF3.0'!H2:H342)-SUMIF('SRSF2 e2 - HSF3.0'!G2:G342,"&lt;="&amp;$A267,'SRSF2 e2 - HSF3.0'!H2:H342),"")</f>
        <v>0.39285714285714235</v>
      </c>
      <c r="H267" s="39">
        <f>IF($A267&lt;=LEN('SRSF2 e2 - 2ry Str + Mask'!A$2),SUMIF('SRSF2 e2 - HSF3.0'!E2:E342,"&lt;="&amp;$A267,'SRSF2 e2 - HSF3.0'!I2:I342)-SUMIF('SRSF2 e2 - HSF3.0'!G2:G342,"&lt;="&amp;$A267,'SRSF2 e2 - HSF3.0'!I2:I342),"")</f>
        <v>-0.125</v>
      </c>
      <c r="I267" s="39">
        <f>IF($A267&lt;=LEN('SRSF2 e2 - 2ry Str + Mask'!A$2),G267+H267,"")</f>
        <v>0.26785714285714235</v>
      </c>
      <c r="J267" s="39">
        <f t="shared" si="33"/>
        <v>0.39285714285714235</v>
      </c>
      <c r="K267" s="39">
        <f t="shared" si="34"/>
        <v>-0.125</v>
      </c>
      <c r="L267" s="39">
        <f t="shared" si="35"/>
        <v>0.26785714285714235</v>
      </c>
      <c r="M267" s="39">
        <f t="shared" si="36"/>
        <v>0.39285714285714235</v>
      </c>
      <c r="N267" s="39">
        <f t="shared" si="37"/>
        <v>-0.125</v>
      </c>
      <c r="O267" s="39">
        <f t="shared" si="38"/>
        <v>0.26785714285714235</v>
      </c>
      <c r="P267" s="39">
        <f>IF($A267&lt;=LEN('SRSF2 e2 - 2ry Str + Mask'!A$2),M267-J267,"")</f>
        <v>0</v>
      </c>
      <c r="Q267" s="39">
        <f>IF($A267&lt;=LEN('SRSF2 e2 - 2ry Str + Mask'!A$2),N267-K267,"")</f>
        <v>0</v>
      </c>
      <c r="R267" s="39">
        <f>IF($A267&lt;=LEN('SRSF2 e2 - 2ry Str + Mask'!A$2),O267-L267,"")</f>
        <v>0</v>
      </c>
    </row>
    <row r="268" spans="1:18" ht="68" customHeight="1" x14ac:dyDescent="0.15">
      <c r="A268" s="36">
        <v>267</v>
      </c>
      <c r="B268" s="37" t="str">
        <f>IF($A268&lt;=LEN('SRSF2 e2 - 2ry Str + Mask'!A$2),MID('SRSF2 e2 - 2ry Str + Mask'!A$2,$A268,1),"")</f>
        <v>.</v>
      </c>
      <c r="C268" s="38" t="str">
        <f>IF($A268&lt;=LEN('SRSF2 e2 - 2ry Str + Mask'!B$2),MID('SRSF2 e2 - 2ry Str + Mask'!B$2,$A268,1),"")</f>
        <v>.</v>
      </c>
      <c r="D268" s="38" t="str">
        <f>IF($A268&lt;=LEN('SRSF2 e2 - 2ry Str + Mask'!C$2),MID('SRSF2 e2 - 2ry Str + Mask'!C$2,$A268,1),"")</f>
        <v>.</v>
      </c>
      <c r="E268" s="38" t="str">
        <f t="shared" si="32"/>
        <v>.</v>
      </c>
      <c r="F268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</v>
      </c>
      <c r="G268" s="39">
        <f>IF($A268&lt;=LEN('SRSF2 e2 - 2ry Str + Mask'!A$2),SUMIF('SRSF2 e2 - HSF3.0'!E2:E342,"&lt;="&amp;$A268,'SRSF2 e2 - HSF3.0'!H2:H342)-SUMIF('SRSF2 e2 - HSF3.0'!G2:G342,"&lt;="&amp;$A268,'SRSF2 e2 - HSF3.0'!H2:H342),"")</f>
        <v>0.125</v>
      </c>
      <c r="H268" s="39">
        <f>IF($A268&lt;=LEN('SRSF2 e2 - 2ry Str + Mask'!A$2),SUMIF('SRSF2 e2 - HSF3.0'!E2:E342,"&lt;="&amp;$A268,'SRSF2 e2 - HSF3.0'!I2:I342)-SUMIF('SRSF2 e2 - HSF3.0'!G2:G342,"&lt;="&amp;$A268,'SRSF2 e2 - HSF3.0'!I2:I342),"")</f>
        <v>0</v>
      </c>
      <c r="I268" s="39">
        <f>IF($A268&lt;=LEN('SRSF2 e2 - 2ry Str + Mask'!A$2),G268+H268,"")</f>
        <v>0.125</v>
      </c>
      <c r="J268" s="39">
        <f t="shared" si="33"/>
        <v>0.125</v>
      </c>
      <c r="K268" s="39">
        <f t="shared" si="34"/>
        <v>0</v>
      </c>
      <c r="L268" s="39">
        <f t="shared" si="35"/>
        <v>0.125</v>
      </c>
      <c r="M268" s="39">
        <f t="shared" si="36"/>
        <v>0.125</v>
      </c>
      <c r="N268" s="39">
        <f t="shared" si="37"/>
        <v>0</v>
      </c>
      <c r="O268" s="39">
        <f t="shared" si="38"/>
        <v>0.125</v>
      </c>
      <c r="P268" s="39">
        <f>IF($A268&lt;=LEN('SRSF2 e2 - 2ry Str + Mask'!A$2),M268-J268,"")</f>
        <v>0</v>
      </c>
      <c r="Q268" s="39">
        <f>IF($A268&lt;=LEN('SRSF2 e2 - 2ry Str + Mask'!A$2),N268-K268,"")</f>
        <v>0</v>
      </c>
      <c r="R268" s="39">
        <f>IF($A268&lt;=LEN('SRSF2 e2 - 2ry Str + Mask'!A$2),O268-L268,"")</f>
        <v>0</v>
      </c>
    </row>
    <row r="269" spans="1:18" ht="68" customHeight="1" x14ac:dyDescent="0.15">
      <c r="A269" s="36">
        <v>268</v>
      </c>
      <c r="B269" s="37" t="str">
        <f>IF($A269&lt;=LEN('SRSF2 e2 - 2ry Str + Mask'!A$2),MID('SRSF2 e2 - 2ry Str + Mask'!A$2,$A269,1),"")</f>
        <v>.</v>
      </c>
      <c r="C269" s="38" t="str">
        <f>IF($A269&lt;=LEN('SRSF2 e2 - 2ry Str + Mask'!B$2),MID('SRSF2 e2 - 2ry Str + Mask'!B$2,$A269,1),"")</f>
        <v>.</v>
      </c>
      <c r="D269" s="38" t="str">
        <f>IF($A269&lt;=LEN('SRSF2 e2 - 2ry Str + Mask'!C$2),MID('SRSF2 e2 - 2ry Str + Mask'!C$2,$A269,1),"")</f>
        <v>.</v>
      </c>
      <c r="E269" s="38" t="str">
        <f t="shared" si="32"/>
        <v>.</v>
      </c>
      <c r="F269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</v>
      </c>
      <c r="G269" s="39">
        <f>IF($A269&lt;=LEN('SRSF2 e2 - 2ry Str + Mask'!A$2),SUMIF('SRSF2 e2 - HSF3.0'!E2:E342,"&lt;="&amp;$A269,'SRSF2 e2 - HSF3.0'!H2:H342)-SUMIF('SRSF2 e2 - HSF3.0'!G2:G342,"&lt;="&amp;$A269,'SRSF2 e2 - HSF3.0'!H2:H342),"")</f>
        <v>0.125</v>
      </c>
      <c r="H269" s="39">
        <f>IF($A269&lt;=LEN('SRSF2 e2 - 2ry Str + Mask'!A$2),SUMIF('SRSF2 e2 - HSF3.0'!E2:E342,"&lt;="&amp;$A269,'SRSF2 e2 - HSF3.0'!I2:I342)-SUMIF('SRSF2 e2 - HSF3.0'!G2:G342,"&lt;="&amp;$A269,'SRSF2 e2 - HSF3.0'!I2:I342),"")</f>
        <v>0</v>
      </c>
      <c r="I269" s="39">
        <f>IF($A269&lt;=LEN('SRSF2 e2 - 2ry Str + Mask'!A$2),G269+H269,"")</f>
        <v>0.125</v>
      </c>
      <c r="J269" s="39">
        <f t="shared" si="33"/>
        <v>0.125</v>
      </c>
      <c r="K269" s="39">
        <f t="shared" si="34"/>
        <v>0</v>
      </c>
      <c r="L269" s="39">
        <f t="shared" si="35"/>
        <v>0.125</v>
      </c>
      <c r="M269" s="39">
        <f t="shared" si="36"/>
        <v>0.125</v>
      </c>
      <c r="N269" s="39">
        <f t="shared" si="37"/>
        <v>0</v>
      </c>
      <c r="O269" s="39">
        <f t="shared" si="38"/>
        <v>0.125</v>
      </c>
      <c r="P269" s="39">
        <f>IF($A269&lt;=LEN('SRSF2 e2 - 2ry Str + Mask'!A$2),M269-J269,"")</f>
        <v>0</v>
      </c>
      <c r="Q269" s="39">
        <f>IF($A269&lt;=LEN('SRSF2 e2 - 2ry Str + Mask'!A$2),N269-K269,"")</f>
        <v>0</v>
      </c>
      <c r="R269" s="39">
        <f>IF($A269&lt;=LEN('SRSF2 e2 - 2ry Str + Mask'!A$2),O269-L269,"")</f>
        <v>0</v>
      </c>
    </row>
    <row r="270" spans="1:18" ht="68" customHeight="1" x14ac:dyDescent="0.15">
      <c r="A270" s="36">
        <v>269</v>
      </c>
      <c r="B270" s="37" t="str">
        <f>IF($A270&lt;=LEN('SRSF2 e2 - 2ry Str + Mask'!A$2),MID('SRSF2 e2 - 2ry Str + Mask'!A$2,$A270,1),"")</f>
        <v>.</v>
      </c>
      <c r="C270" s="38" t="str">
        <f>IF($A270&lt;=LEN('SRSF2 e2 - 2ry Str + Mask'!B$2),MID('SRSF2 e2 - 2ry Str + Mask'!B$2,$A270,1),"")</f>
        <v>.</v>
      </c>
      <c r="D270" s="38" t="str">
        <f>IF($A270&lt;=LEN('SRSF2 e2 - 2ry Str + Mask'!C$2),MID('SRSF2 e2 - 2ry Str + Mask'!C$2,$A270,1),"")</f>
        <v>.</v>
      </c>
      <c r="E270" s="38" t="str">
        <f t="shared" si="32"/>
        <v>.</v>
      </c>
      <c r="F270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</v>
      </c>
      <c r="G270" s="39">
        <f>IF($A270&lt;=LEN('SRSF2 e2 - 2ry Str + Mask'!A$2),SUMIF('SRSF2 e2 - HSF3.0'!E2:E342,"&lt;="&amp;$A270,'SRSF2 e2 - HSF3.0'!H2:H342)-SUMIF('SRSF2 e2 - HSF3.0'!G2:G342,"&lt;="&amp;$A270,'SRSF2 e2 - HSF3.0'!H2:H342),"")</f>
        <v>0.125</v>
      </c>
      <c r="H270" s="39">
        <f>IF($A270&lt;=LEN('SRSF2 e2 - 2ry Str + Mask'!A$2),SUMIF('SRSF2 e2 - HSF3.0'!E2:E342,"&lt;="&amp;$A270,'SRSF2 e2 - HSF3.0'!I2:I342)-SUMIF('SRSF2 e2 - HSF3.0'!G2:G342,"&lt;="&amp;$A270,'SRSF2 e2 - HSF3.0'!I2:I342),"")</f>
        <v>0</v>
      </c>
      <c r="I270" s="39">
        <f>IF($A270&lt;=LEN('SRSF2 e2 - 2ry Str + Mask'!A$2),G270+H270,"")</f>
        <v>0.125</v>
      </c>
      <c r="J270" s="39">
        <f t="shared" si="33"/>
        <v>0.125</v>
      </c>
      <c r="K270" s="39">
        <f t="shared" si="34"/>
        <v>0</v>
      </c>
      <c r="L270" s="39">
        <f t="shared" si="35"/>
        <v>0.125</v>
      </c>
      <c r="M270" s="39">
        <f t="shared" si="36"/>
        <v>0.125</v>
      </c>
      <c r="N270" s="39">
        <f t="shared" si="37"/>
        <v>0</v>
      </c>
      <c r="O270" s="39">
        <f t="shared" si="38"/>
        <v>0.125</v>
      </c>
      <c r="P270" s="39">
        <f>IF($A270&lt;=LEN('SRSF2 e2 - 2ry Str + Mask'!A$2),M270-J270,"")</f>
        <v>0</v>
      </c>
      <c r="Q270" s="39">
        <f>IF($A270&lt;=LEN('SRSF2 e2 - 2ry Str + Mask'!A$2),N270-K270,"")</f>
        <v>0</v>
      </c>
      <c r="R270" s="39">
        <f>IF($A270&lt;=LEN('SRSF2 e2 - 2ry Str + Mask'!A$2),O270-L270,"")</f>
        <v>0</v>
      </c>
    </row>
    <row r="271" spans="1:18" ht="68" customHeight="1" x14ac:dyDescent="0.15">
      <c r="A271" s="36">
        <v>270</v>
      </c>
      <c r="B271" s="37" t="str">
        <f>IF($A271&lt;=LEN('SRSF2 e2 - 2ry Str + Mask'!A$2),MID('SRSF2 e2 - 2ry Str + Mask'!A$2,$A271,1),"")</f>
        <v>.</v>
      </c>
      <c r="C271" s="38" t="str">
        <f>IF($A271&lt;=LEN('SRSF2 e2 - 2ry Str + Mask'!B$2),MID('SRSF2 e2 - 2ry Str + Mask'!B$2,$A271,1),"")</f>
        <v>)</v>
      </c>
      <c r="D271" s="38" t="str">
        <f>IF($A271&lt;=LEN('SRSF2 e2 - 2ry Str + Mask'!C$2),MID('SRSF2 e2 - 2ry Str + Mask'!C$2,$A271,1),"")</f>
        <v>.</v>
      </c>
      <c r="E271" s="38" t="str">
        <f t="shared" si="32"/>
        <v>)</v>
      </c>
      <c r="F271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</v>
      </c>
      <c r="G271" s="39">
        <f>IF($A271&lt;=LEN('SRSF2 e2 - 2ry Str + Mask'!A$2),SUMIF('SRSF2 e2 - HSF3.0'!E2:E342,"&lt;="&amp;$A271,'SRSF2 e2 - HSF3.0'!H2:H342)-SUMIF('SRSF2 e2 - HSF3.0'!G2:G342,"&lt;="&amp;$A271,'SRSF2 e2 - HSF3.0'!H2:H342),"")</f>
        <v>0.26785714285714235</v>
      </c>
      <c r="H271" s="39">
        <f>IF($A271&lt;=LEN('SRSF2 e2 - 2ry Str + Mask'!A$2),SUMIF('SRSF2 e2 - HSF3.0'!E2:E342,"&lt;="&amp;$A271,'SRSF2 e2 - HSF3.0'!I2:I342)-SUMIF('SRSF2 e2 - HSF3.0'!G2:G342,"&lt;="&amp;$A271,'SRSF2 e2 - HSF3.0'!I2:I342),"")</f>
        <v>0</v>
      </c>
      <c r="I271" s="39">
        <f>IF($A271&lt;=LEN('SRSF2 e2 - 2ry Str + Mask'!A$2),G271+H271,"")</f>
        <v>0.26785714285714235</v>
      </c>
      <c r="J271" s="39">
        <f t="shared" si="33"/>
        <v>0.26785714285714235</v>
      </c>
      <c r="K271" s="39">
        <f t="shared" si="34"/>
        <v>0</v>
      </c>
      <c r="L271" s="39">
        <f t="shared" si="35"/>
        <v>0.26785714285714235</v>
      </c>
      <c r="M271" s="39">
        <f t="shared" si="36"/>
        <v>0</v>
      </c>
      <c r="N271" s="39">
        <f t="shared" si="37"/>
        <v>0</v>
      </c>
      <c r="O271" s="39">
        <f t="shared" si="38"/>
        <v>0</v>
      </c>
      <c r="P271" s="39">
        <f>IF($A271&lt;=LEN('SRSF2 e2 - 2ry Str + Mask'!A$2),M271-J271,"")</f>
        <v>-0.26785714285714235</v>
      </c>
      <c r="Q271" s="39">
        <f>IF($A271&lt;=LEN('SRSF2 e2 - 2ry Str + Mask'!A$2),N271-K271,"")</f>
        <v>0</v>
      </c>
      <c r="R271" s="39">
        <f>IF($A271&lt;=LEN('SRSF2 e2 - 2ry Str + Mask'!A$2),O271-L271,"")</f>
        <v>-0.26785714285714235</v>
      </c>
    </row>
    <row r="272" spans="1:18" ht="68" customHeight="1" x14ac:dyDescent="0.15">
      <c r="A272" s="36">
        <v>271</v>
      </c>
      <c r="B272" s="37" t="str">
        <f>IF($A272&lt;=LEN('SRSF2 e2 - 2ry Str + Mask'!A$2),MID('SRSF2 e2 - 2ry Str + Mask'!A$2,$A272,1),"")</f>
        <v>.</v>
      </c>
      <c r="C272" s="38" t="str">
        <f>IF($A272&lt;=LEN('SRSF2 e2 - 2ry Str + Mask'!B$2),MID('SRSF2 e2 - 2ry Str + Mask'!B$2,$A272,1),"")</f>
        <v>)</v>
      </c>
      <c r="D272" s="38" t="str">
        <f>IF($A272&lt;=LEN('SRSF2 e2 - 2ry Str + Mask'!C$2),MID('SRSF2 e2 - 2ry Str + Mask'!C$2,$A272,1),"")</f>
        <v>.</v>
      </c>
      <c r="E272" s="38" t="str">
        <f t="shared" si="32"/>
        <v>)</v>
      </c>
      <c r="F272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</v>
      </c>
      <c r="G272" s="39">
        <f>IF($A272&lt;=LEN('SRSF2 e2 - 2ry Str + Mask'!A$2),SUMIF('SRSF2 e2 - HSF3.0'!E2:E342,"&lt;="&amp;$A272,'SRSF2 e2 - HSF3.0'!H2:H342)-SUMIF('SRSF2 e2 - HSF3.0'!G2:G342,"&lt;="&amp;$A272,'SRSF2 e2 - HSF3.0'!H2:H342),"")</f>
        <v>0.26785714285714235</v>
      </c>
      <c r="H272" s="39">
        <f>IF($A272&lt;=LEN('SRSF2 e2 - 2ry Str + Mask'!A$2),SUMIF('SRSF2 e2 - HSF3.0'!E2:E342,"&lt;="&amp;$A272,'SRSF2 e2 - HSF3.0'!I2:I342)-SUMIF('SRSF2 e2 - HSF3.0'!G2:G342,"&lt;="&amp;$A272,'SRSF2 e2 - HSF3.0'!I2:I342),"")</f>
        <v>0</v>
      </c>
      <c r="I272" s="39">
        <f>IF($A272&lt;=LEN('SRSF2 e2 - 2ry Str + Mask'!A$2),G272+H272,"")</f>
        <v>0.26785714285714235</v>
      </c>
      <c r="J272" s="39">
        <f t="shared" si="33"/>
        <v>0.26785714285714235</v>
      </c>
      <c r="K272" s="39">
        <f t="shared" si="34"/>
        <v>0</v>
      </c>
      <c r="L272" s="39">
        <f t="shared" si="35"/>
        <v>0.26785714285714235</v>
      </c>
      <c r="M272" s="39">
        <f t="shared" si="36"/>
        <v>0</v>
      </c>
      <c r="N272" s="39">
        <f t="shared" si="37"/>
        <v>0</v>
      </c>
      <c r="O272" s="39">
        <f t="shared" si="38"/>
        <v>0</v>
      </c>
      <c r="P272" s="39">
        <f>IF($A272&lt;=LEN('SRSF2 e2 - 2ry Str + Mask'!A$2),M272-J272,"")</f>
        <v>-0.26785714285714235</v>
      </c>
      <c r="Q272" s="39">
        <f>IF($A272&lt;=LEN('SRSF2 e2 - 2ry Str + Mask'!A$2),N272-K272,"")</f>
        <v>0</v>
      </c>
      <c r="R272" s="39">
        <f>IF($A272&lt;=LEN('SRSF2 e2 - 2ry Str + Mask'!A$2),O272-L272,"")</f>
        <v>-0.26785714285714235</v>
      </c>
    </row>
    <row r="273" spans="1:18" ht="68" customHeight="1" x14ac:dyDescent="0.15">
      <c r="A273" s="36">
        <v>272</v>
      </c>
      <c r="B273" s="37" t="str">
        <f>IF($A273&lt;=LEN('SRSF2 e2 - 2ry Str + Mask'!A$2),MID('SRSF2 e2 - 2ry Str + Mask'!A$2,$A273,1),"")</f>
        <v>.</v>
      </c>
      <c r="C273" s="38" t="str">
        <f>IF($A273&lt;=LEN('SRSF2 e2 - 2ry Str + Mask'!B$2),MID('SRSF2 e2 - 2ry Str + Mask'!B$2,$A273,1),"")</f>
        <v>)</v>
      </c>
      <c r="D273" s="38" t="str">
        <f>IF($A273&lt;=LEN('SRSF2 e2 - 2ry Str + Mask'!C$2),MID('SRSF2 e2 - 2ry Str + Mask'!C$2,$A273,1),"")</f>
        <v>.</v>
      </c>
      <c r="E273" s="38" t="str">
        <f t="shared" si="32"/>
        <v>)</v>
      </c>
      <c r="F273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</v>
      </c>
      <c r="G273" s="39">
        <f>IF($A273&lt;=LEN('SRSF2 e2 - 2ry Str + Mask'!A$2),SUMIF('SRSF2 e2 - HSF3.0'!E2:E342,"&lt;="&amp;$A273,'SRSF2 e2 - HSF3.0'!H2:H342)-SUMIF('SRSF2 e2 - HSF3.0'!G2:G342,"&lt;="&amp;$A273,'SRSF2 e2 - HSF3.0'!H2:H342),"")</f>
        <v>0.26785714285714235</v>
      </c>
      <c r="H273" s="39">
        <f>IF($A273&lt;=LEN('SRSF2 e2 - 2ry Str + Mask'!A$2),SUMIF('SRSF2 e2 - HSF3.0'!E2:E342,"&lt;="&amp;$A273,'SRSF2 e2 - HSF3.0'!I2:I342)-SUMIF('SRSF2 e2 - HSF3.0'!G2:G342,"&lt;="&amp;$A273,'SRSF2 e2 - HSF3.0'!I2:I342),"")</f>
        <v>0</v>
      </c>
      <c r="I273" s="39">
        <f>IF($A273&lt;=LEN('SRSF2 e2 - 2ry Str + Mask'!A$2),G273+H273,"")</f>
        <v>0.26785714285714235</v>
      </c>
      <c r="J273" s="39">
        <f t="shared" si="33"/>
        <v>0.26785714285714235</v>
      </c>
      <c r="K273" s="39">
        <f t="shared" si="34"/>
        <v>0</v>
      </c>
      <c r="L273" s="39">
        <f t="shared" si="35"/>
        <v>0.26785714285714235</v>
      </c>
      <c r="M273" s="39">
        <f t="shared" si="36"/>
        <v>0</v>
      </c>
      <c r="N273" s="39">
        <f t="shared" si="37"/>
        <v>0</v>
      </c>
      <c r="O273" s="39">
        <f t="shared" si="38"/>
        <v>0</v>
      </c>
      <c r="P273" s="39">
        <f>IF($A273&lt;=LEN('SRSF2 e2 - 2ry Str + Mask'!A$2),M273-J273,"")</f>
        <v>-0.26785714285714235</v>
      </c>
      <c r="Q273" s="39">
        <f>IF($A273&lt;=LEN('SRSF2 e2 - 2ry Str + Mask'!A$2),N273-K273,"")</f>
        <v>0</v>
      </c>
      <c r="R273" s="39">
        <f>IF($A273&lt;=LEN('SRSF2 e2 - 2ry Str + Mask'!A$2),O273-L273,"")</f>
        <v>-0.26785714285714235</v>
      </c>
    </row>
    <row r="274" spans="1:18" ht="68" customHeight="1" x14ac:dyDescent="0.15">
      <c r="A274" s="36">
        <v>273</v>
      </c>
      <c r="B274" s="37" t="str">
        <f>IF($A274&lt;=LEN('SRSF2 e2 - 2ry Str + Mask'!A$2),MID('SRSF2 e2 - 2ry Str + Mask'!A$2,$A274,1),"")</f>
        <v>.</v>
      </c>
      <c r="C274" s="38" t="str">
        <f>IF($A274&lt;=LEN('SRSF2 e2 - 2ry Str + Mask'!B$2),MID('SRSF2 e2 - 2ry Str + Mask'!B$2,$A274,1),"")</f>
        <v>.</v>
      </c>
      <c r="D274" s="38" t="str">
        <f>IF($A274&lt;=LEN('SRSF2 e2 - 2ry Str + Mask'!C$2),MID('SRSF2 e2 - 2ry Str + Mask'!C$2,$A274,1),"")</f>
        <v>.</v>
      </c>
      <c r="E274" s="38" t="str">
        <f t="shared" si="32"/>
        <v>.</v>
      </c>
      <c r="F274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</v>
      </c>
      <c r="G274" s="39">
        <f>IF($A274&lt;=LEN('SRSF2 e2 - 2ry Str + Mask'!A$2),SUMIF('SRSF2 e2 - HSF3.0'!E2:E342,"&lt;="&amp;$A274,'SRSF2 e2 - HSF3.0'!H2:H342)-SUMIF('SRSF2 e2 - HSF3.0'!G2:G342,"&lt;="&amp;$A274,'SRSF2 e2 - HSF3.0'!H2:H342),"")</f>
        <v>0.26785714285714235</v>
      </c>
      <c r="H274" s="39">
        <f>IF($A274&lt;=LEN('SRSF2 e2 - 2ry Str + Mask'!A$2),SUMIF('SRSF2 e2 - HSF3.0'!E2:E342,"&lt;="&amp;$A274,'SRSF2 e2 - HSF3.0'!I2:I342)-SUMIF('SRSF2 e2 - HSF3.0'!G2:G342,"&lt;="&amp;$A274,'SRSF2 e2 - HSF3.0'!I2:I342),"")</f>
        <v>0</v>
      </c>
      <c r="I274" s="39">
        <f>IF($A274&lt;=LEN('SRSF2 e2 - 2ry Str + Mask'!A$2),G274+H274,"")</f>
        <v>0.26785714285714235</v>
      </c>
      <c r="J274" s="39">
        <f t="shared" si="33"/>
        <v>0.26785714285714235</v>
      </c>
      <c r="K274" s="39">
        <f t="shared" si="34"/>
        <v>0</v>
      </c>
      <c r="L274" s="39">
        <f t="shared" si="35"/>
        <v>0.26785714285714235</v>
      </c>
      <c r="M274" s="39">
        <f t="shared" si="36"/>
        <v>0.26785714285714235</v>
      </c>
      <c r="N274" s="39">
        <f t="shared" si="37"/>
        <v>0</v>
      </c>
      <c r="O274" s="39">
        <f t="shared" si="38"/>
        <v>0.26785714285714235</v>
      </c>
      <c r="P274" s="39">
        <f>IF($A274&lt;=LEN('SRSF2 e2 - 2ry Str + Mask'!A$2),M274-J274,"")</f>
        <v>0</v>
      </c>
      <c r="Q274" s="39">
        <f>IF($A274&lt;=LEN('SRSF2 e2 - 2ry Str + Mask'!A$2),N274-K274,"")</f>
        <v>0</v>
      </c>
      <c r="R274" s="39">
        <f>IF($A274&lt;=LEN('SRSF2 e2 - 2ry Str + Mask'!A$2),O274-L274,"")</f>
        <v>0</v>
      </c>
    </row>
    <row r="275" spans="1:18" ht="68" customHeight="1" x14ac:dyDescent="0.15">
      <c r="A275" s="36">
        <v>274</v>
      </c>
      <c r="B275" s="37" t="str">
        <f>IF($A275&lt;=LEN('SRSF2 e2 - 2ry Str + Mask'!A$2),MID('SRSF2 e2 - 2ry Str + Mask'!A$2,$A275,1),"")</f>
        <v>)</v>
      </c>
      <c r="C275" s="38" t="str">
        <f>IF($A275&lt;=LEN('SRSF2 e2 - 2ry Str + Mask'!B$2),MID('SRSF2 e2 - 2ry Str + Mask'!B$2,$A275,1),"")</f>
        <v>)</v>
      </c>
      <c r="D275" s="38" t="str">
        <f>IF($A275&lt;=LEN('SRSF2 e2 - 2ry Str + Mask'!C$2),MID('SRSF2 e2 - 2ry Str + Mask'!C$2,$A275,1),"")</f>
        <v>.</v>
      </c>
      <c r="E275" s="38" t="str">
        <f t="shared" si="32"/>
        <v>)</v>
      </c>
      <c r="F275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</v>
      </c>
      <c r="G275" s="39">
        <f>IF($A275&lt;=LEN('SRSF2 e2 - 2ry Str + Mask'!A$2),SUMIF('SRSF2 e2 - HSF3.0'!E2:E342,"&lt;="&amp;$A275,'SRSF2 e2 - HSF3.0'!H2:H342)-SUMIF('SRSF2 e2 - HSF3.0'!G2:G342,"&lt;="&amp;$A275,'SRSF2 e2 - HSF3.0'!H2:H342),"")</f>
        <v>0.26785714285714235</v>
      </c>
      <c r="H275" s="39">
        <f>IF($A275&lt;=LEN('SRSF2 e2 - 2ry Str + Mask'!A$2),SUMIF('SRSF2 e2 - HSF3.0'!E2:E342,"&lt;="&amp;$A275,'SRSF2 e2 - HSF3.0'!I2:I342)-SUMIF('SRSF2 e2 - HSF3.0'!G2:G342,"&lt;="&amp;$A275,'SRSF2 e2 - HSF3.0'!I2:I342),"")</f>
        <v>-0.125</v>
      </c>
      <c r="I275" s="39">
        <f>IF($A275&lt;=LEN('SRSF2 e2 - 2ry Str + Mask'!A$2),G275+H275,"")</f>
        <v>0.14285714285714235</v>
      </c>
      <c r="J275" s="39">
        <f t="shared" si="33"/>
        <v>0</v>
      </c>
      <c r="K275" s="39">
        <f t="shared" si="34"/>
        <v>0</v>
      </c>
      <c r="L275" s="39">
        <f t="shared" si="35"/>
        <v>0</v>
      </c>
      <c r="M275" s="39">
        <f t="shared" si="36"/>
        <v>0</v>
      </c>
      <c r="N275" s="39">
        <f t="shared" si="37"/>
        <v>0</v>
      </c>
      <c r="O275" s="39">
        <f t="shared" si="38"/>
        <v>0</v>
      </c>
      <c r="P275" s="39">
        <f>IF($A275&lt;=LEN('SRSF2 e2 - 2ry Str + Mask'!A$2),M275-J275,"")</f>
        <v>0</v>
      </c>
      <c r="Q275" s="39">
        <f>IF($A275&lt;=LEN('SRSF2 e2 - 2ry Str + Mask'!A$2),N275-K275,"")</f>
        <v>0</v>
      </c>
      <c r="R275" s="39">
        <f>IF($A275&lt;=LEN('SRSF2 e2 - 2ry Str + Mask'!A$2),O275-L275,"")</f>
        <v>0</v>
      </c>
    </row>
    <row r="276" spans="1:18" ht="68" customHeight="1" x14ac:dyDescent="0.15">
      <c r="A276" s="36">
        <v>275</v>
      </c>
      <c r="B276" s="37" t="str">
        <f>IF($A276&lt;=LEN('SRSF2 e2 - 2ry Str + Mask'!A$2),MID('SRSF2 e2 - 2ry Str + Mask'!A$2,$A276,1),"")</f>
        <v>)</v>
      </c>
      <c r="C276" s="38" t="str">
        <f>IF($A276&lt;=LEN('SRSF2 e2 - 2ry Str + Mask'!B$2),MID('SRSF2 e2 - 2ry Str + Mask'!B$2,$A276,1),"")</f>
        <v>)</v>
      </c>
      <c r="D276" s="38" t="str">
        <f>IF($A276&lt;=LEN('SRSF2 e2 - 2ry Str + Mask'!C$2),MID('SRSF2 e2 - 2ry Str + Mask'!C$2,$A276,1),"")</f>
        <v>.</v>
      </c>
      <c r="E276" s="38" t="str">
        <f t="shared" si="32"/>
        <v>)</v>
      </c>
      <c r="F276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</v>
      </c>
      <c r="G276" s="39">
        <f>IF($A276&lt;=LEN('SRSF2 e2 - 2ry Str + Mask'!A$2),SUMIF('SRSF2 e2 - HSF3.0'!E2:E342,"&lt;="&amp;$A276,'SRSF2 e2 - HSF3.0'!H2:H342)-SUMIF('SRSF2 e2 - HSF3.0'!G2:G342,"&lt;="&amp;$A276,'SRSF2 e2 - HSF3.0'!H2:H342),"")</f>
        <v>0.4345238095238102</v>
      </c>
      <c r="H276" s="39">
        <f>IF($A276&lt;=LEN('SRSF2 e2 - 2ry Str + Mask'!A$2),SUMIF('SRSF2 e2 - HSF3.0'!E2:E342,"&lt;="&amp;$A276,'SRSF2 e2 - HSF3.0'!I2:I342)-SUMIF('SRSF2 e2 - HSF3.0'!G2:G342,"&lt;="&amp;$A276,'SRSF2 e2 - HSF3.0'!I2:I342),"")</f>
        <v>-0.41666666666666696</v>
      </c>
      <c r="I276" s="39">
        <f>IF($A276&lt;=LEN('SRSF2 e2 - 2ry Str + Mask'!A$2),G276+H276,"")</f>
        <v>1.7857142857143238E-2</v>
      </c>
      <c r="J276" s="39">
        <f t="shared" si="33"/>
        <v>0</v>
      </c>
      <c r="K276" s="39">
        <f t="shared" si="34"/>
        <v>0</v>
      </c>
      <c r="L276" s="39">
        <f t="shared" si="35"/>
        <v>0</v>
      </c>
      <c r="M276" s="39">
        <f t="shared" si="36"/>
        <v>0</v>
      </c>
      <c r="N276" s="39">
        <f t="shared" si="37"/>
        <v>0</v>
      </c>
      <c r="O276" s="39">
        <f t="shared" si="38"/>
        <v>0</v>
      </c>
      <c r="P276" s="39">
        <f>IF($A276&lt;=LEN('SRSF2 e2 - 2ry Str + Mask'!A$2),M276-J276,"")</f>
        <v>0</v>
      </c>
      <c r="Q276" s="39">
        <f>IF($A276&lt;=LEN('SRSF2 e2 - 2ry Str + Mask'!A$2),N276-K276,"")</f>
        <v>0</v>
      </c>
      <c r="R276" s="39">
        <f>IF($A276&lt;=LEN('SRSF2 e2 - 2ry Str + Mask'!A$2),O276-L276,"")</f>
        <v>0</v>
      </c>
    </row>
    <row r="277" spans="1:18" ht="68" customHeight="1" x14ac:dyDescent="0.15">
      <c r="A277" s="36">
        <v>276</v>
      </c>
      <c r="B277" s="37" t="str">
        <f>IF($A277&lt;=LEN('SRSF2 e2 - 2ry Str + Mask'!A$2),MID('SRSF2 e2 - 2ry Str + Mask'!A$2,$A277,1),"")</f>
        <v>.</v>
      </c>
      <c r="C277" s="38" t="str">
        <f>IF($A277&lt;=LEN('SRSF2 e2 - 2ry Str + Mask'!B$2),MID('SRSF2 e2 - 2ry Str + Mask'!B$2,$A277,1),"")</f>
        <v>.</v>
      </c>
      <c r="D277" s="38" t="str">
        <f>IF($A277&lt;=LEN('SRSF2 e2 - 2ry Str + Mask'!C$2),MID('SRSF2 e2 - 2ry Str + Mask'!C$2,$A277,1),"")</f>
        <v>.</v>
      </c>
      <c r="E277" s="38" t="str">
        <f t="shared" si="32"/>
        <v>.</v>
      </c>
      <c r="F277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</v>
      </c>
      <c r="G277" s="39">
        <f>IF($A277&lt;=LEN('SRSF2 e2 - 2ry Str + Mask'!A$2),SUMIF('SRSF2 e2 - HSF3.0'!E2:E342,"&lt;="&amp;$A277,'SRSF2 e2 - HSF3.0'!H2:H342)-SUMIF('SRSF2 e2 - HSF3.0'!G2:G342,"&lt;="&amp;$A277,'SRSF2 e2 - HSF3.0'!H2:H342),"")</f>
        <v>0.5595238095238102</v>
      </c>
      <c r="H277" s="39">
        <f>IF($A277&lt;=LEN('SRSF2 e2 - 2ry Str + Mask'!A$2),SUMIF('SRSF2 e2 - HSF3.0'!E2:E342,"&lt;="&amp;$A277,'SRSF2 e2 - HSF3.0'!I2:I342)-SUMIF('SRSF2 e2 - HSF3.0'!G2:G342,"&lt;="&amp;$A277,'SRSF2 e2 - HSF3.0'!I2:I342),"")</f>
        <v>-0.41666666666666696</v>
      </c>
      <c r="I277" s="39">
        <f>IF($A277&lt;=LEN('SRSF2 e2 - 2ry Str + Mask'!A$2),G277+H277,"")</f>
        <v>0.14285714285714324</v>
      </c>
      <c r="J277" s="39">
        <f t="shared" si="33"/>
        <v>0.5595238095238102</v>
      </c>
      <c r="K277" s="39">
        <f t="shared" si="34"/>
        <v>-0.41666666666666696</v>
      </c>
      <c r="L277" s="39">
        <f t="shared" si="35"/>
        <v>0.14285714285714324</v>
      </c>
      <c r="M277" s="39">
        <f t="shared" si="36"/>
        <v>0.5595238095238102</v>
      </c>
      <c r="N277" s="39">
        <f t="shared" si="37"/>
        <v>-0.41666666666666696</v>
      </c>
      <c r="O277" s="39">
        <f t="shared" si="38"/>
        <v>0.14285714285714324</v>
      </c>
      <c r="P277" s="39">
        <f>IF($A277&lt;=LEN('SRSF2 e2 - 2ry Str + Mask'!A$2),M277-J277,"")</f>
        <v>0</v>
      </c>
      <c r="Q277" s="39">
        <f>IF($A277&lt;=LEN('SRSF2 e2 - 2ry Str + Mask'!A$2),N277-K277,"")</f>
        <v>0</v>
      </c>
      <c r="R277" s="39">
        <f>IF($A277&lt;=LEN('SRSF2 e2 - 2ry Str + Mask'!A$2),O277-L277,"")</f>
        <v>0</v>
      </c>
    </row>
    <row r="278" spans="1:18" ht="68" customHeight="1" x14ac:dyDescent="0.15">
      <c r="A278" s="36">
        <v>277</v>
      </c>
      <c r="B278" s="37" t="str">
        <f>IF($A278&lt;=LEN('SRSF2 e2 - 2ry Str + Mask'!A$2),MID('SRSF2 e2 - 2ry Str + Mask'!A$2,$A278,1),"")</f>
        <v>.</v>
      </c>
      <c r="C278" s="38" t="str">
        <f>IF($A278&lt;=LEN('SRSF2 e2 - 2ry Str + Mask'!B$2),MID('SRSF2 e2 - 2ry Str + Mask'!B$2,$A278,1),"")</f>
        <v>(</v>
      </c>
      <c r="D278" s="38" t="str">
        <f>IF($A278&lt;=LEN('SRSF2 e2 - 2ry Str + Mask'!C$2),MID('SRSF2 e2 - 2ry Str + Mask'!C$2,$A278,1),"")</f>
        <v>.</v>
      </c>
      <c r="E278" s="38" t="str">
        <f t="shared" si="32"/>
        <v>(</v>
      </c>
      <c r="F278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</v>
      </c>
      <c r="G278" s="39">
        <f>IF($A278&lt;=LEN('SRSF2 e2 - 2ry Str + Mask'!A$2),SUMIF('SRSF2 e2 - HSF3.0'!E2:E342,"&lt;="&amp;$A278,'SRSF2 e2 - HSF3.0'!H2:H342)-SUMIF('SRSF2 e2 - HSF3.0'!G2:G342,"&lt;="&amp;$A278,'SRSF2 e2 - HSF3.0'!H2:H342),"")</f>
        <v>0.5833333333333357</v>
      </c>
      <c r="H278" s="39">
        <f>IF($A278&lt;=LEN('SRSF2 e2 - 2ry Str + Mask'!A$2),SUMIF('SRSF2 e2 - HSF3.0'!E2:E342,"&lt;="&amp;$A278,'SRSF2 e2 - HSF3.0'!I2:I342)-SUMIF('SRSF2 e2 - HSF3.0'!G2:G342,"&lt;="&amp;$A278,'SRSF2 e2 - HSF3.0'!I2:I342),"")</f>
        <v>-0.41666666666666696</v>
      </c>
      <c r="I278" s="39">
        <f>IF($A278&lt;=LEN('SRSF2 e2 - 2ry Str + Mask'!A$2),G278+H278,"")</f>
        <v>0.16666666666666874</v>
      </c>
      <c r="J278" s="39">
        <f t="shared" si="33"/>
        <v>0.5833333333333357</v>
      </c>
      <c r="K278" s="39">
        <f t="shared" si="34"/>
        <v>-0.41666666666666696</v>
      </c>
      <c r="L278" s="39">
        <f t="shared" si="35"/>
        <v>0.16666666666666874</v>
      </c>
      <c r="M278" s="39">
        <f t="shared" si="36"/>
        <v>0</v>
      </c>
      <c r="N278" s="39">
        <f t="shared" si="37"/>
        <v>0</v>
      </c>
      <c r="O278" s="39">
        <f t="shared" si="38"/>
        <v>0</v>
      </c>
      <c r="P278" s="39">
        <f>IF($A278&lt;=LEN('SRSF2 e2 - 2ry Str + Mask'!A$2),M278-J278,"")</f>
        <v>-0.5833333333333357</v>
      </c>
      <c r="Q278" s="39">
        <f>IF($A278&lt;=LEN('SRSF2 e2 - 2ry Str + Mask'!A$2),N278-K278,"")</f>
        <v>0.41666666666666696</v>
      </c>
      <c r="R278" s="39">
        <f>IF($A278&lt;=LEN('SRSF2 e2 - 2ry Str + Mask'!A$2),O278-L278,"")</f>
        <v>-0.16666666666666874</v>
      </c>
    </row>
    <row r="279" spans="1:18" ht="68" customHeight="1" x14ac:dyDescent="0.15">
      <c r="A279" s="36">
        <v>278</v>
      </c>
      <c r="B279" s="37" t="str">
        <f>IF($A279&lt;=LEN('SRSF2 e2 - 2ry Str + Mask'!A$2),MID('SRSF2 e2 - 2ry Str + Mask'!A$2,$A279,1),"")</f>
        <v>.</v>
      </c>
      <c r="C279" s="38" t="str">
        <f>IF($A279&lt;=LEN('SRSF2 e2 - 2ry Str + Mask'!B$2),MID('SRSF2 e2 - 2ry Str + Mask'!B$2,$A279,1),"")</f>
        <v>(</v>
      </c>
      <c r="D279" s="38" t="str">
        <f>IF($A279&lt;=LEN('SRSF2 e2 - 2ry Str + Mask'!C$2),MID('SRSF2 e2 - 2ry Str + Mask'!C$2,$A279,1),"")</f>
        <v>.</v>
      </c>
      <c r="E279" s="38" t="str">
        <f t="shared" si="32"/>
        <v>(</v>
      </c>
      <c r="F279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</v>
      </c>
      <c r="G279" s="39">
        <f>IF($A279&lt;=LEN('SRSF2 e2 - 2ry Str + Mask'!A$2),SUMIF('SRSF2 e2 - HSF3.0'!E2:E342,"&lt;="&amp;$A279,'SRSF2 e2 - HSF3.0'!H2:H342)-SUMIF('SRSF2 e2 - HSF3.0'!G2:G342,"&lt;="&amp;$A279,'SRSF2 e2 - HSF3.0'!H2:H342),"")</f>
        <v>0.5833333333333357</v>
      </c>
      <c r="H279" s="39">
        <f>IF($A279&lt;=LEN('SRSF2 e2 - 2ry Str + Mask'!A$2),SUMIF('SRSF2 e2 - HSF3.0'!E2:E342,"&lt;="&amp;$A279,'SRSF2 e2 - HSF3.0'!I2:I342)-SUMIF('SRSF2 e2 - HSF3.0'!G2:G342,"&lt;="&amp;$A279,'SRSF2 e2 - HSF3.0'!I2:I342),"")</f>
        <v>-0.41666666666666696</v>
      </c>
      <c r="I279" s="39">
        <f>IF($A279&lt;=LEN('SRSF2 e2 - 2ry Str + Mask'!A$2),G279+H279,"")</f>
        <v>0.16666666666666874</v>
      </c>
      <c r="J279" s="39">
        <f t="shared" si="33"/>
        <v>0.5833333333333357</v>
      </c>
      <c r="K279" s="39">
        <f t="shared" si="34"/>
        <v>-0.41666666666666696</v>
      </c>
      <c r="L279" s="39">
        <f t="shared" si="35"/>
        <v>0.16666666666666874</v>
      </c>
      <c r="M279" s="39">
        <f t="shared" si="36"/>
        <v>0</v>
      </c>
      <c r="N279" s="39">
        <f t="shared" si="37"/>
        <v>0</v>
      </c>
      <c r="O279" s="39">
        <f t="shared" si="38"/>
        <v>0</v>
      </c>
      <c r="P279" s="39">
        <f>IF($A279&lt;=LEN('SRSF2 e2 - 2ry Str + Mask'!A$2),M279-J279,"")</f>
        <v>-0.5833333333333357</v>
      </c>
      <c r="Q279" s="39">
        <f>IF($A279&lt;=LEN('SRSF2 e2 - 2ry Str + Mask'!A$2),N279-K279,"")</f>
        <v>0.41666666666666696</v>
      </c>
      <c r="R279" s="39">
        <f>IF($A279&lt;=LEN('SRSF2 e2 - 2ry Str + Mask'!A$2),O279-L279,"")</f>
        <v>-0.16666666666666874</v>
      </c>
    </row>
    <row r="280" spans="1:18" ht="68" customHeight="1" x14ac:dyDescent="0.15">
      <c r="A280" s="36">
        <v>279</v>
      </c>
      <c r="B280" s="37" t="str">
        <f>IF($A280&lt;=LEN('SRSF2 e2 - 2ry Str + Mask'!A$2),MID('SRSF2 e2 - 2ry Str + Mask'!A$2,$A280,1),"")</f>
        <v>.</v>
      </c>
      <c r="C280" s="38" t="str">
        <f>IF($A280&lt;=LEN('SRSF2 e2 - 2ry Str + Mask'!B$2),MID('SRSF2 e2 - 2ry Str + Mask'!B$2,$A280,1),"")</f>
        <v>(</v>
      </c>
      <c r="D280" s="38" t="str">
        <f>IF($A280&lt;=LEN('SRSF2 e2 - 2ry Str + Mask'!C$2),MID('SRSF2 e2 - 2ry Str + Mask'!C$2,$A280,1),"")</f>
        <v>.</v>
      </c>
      <c r="E280" s="38" t="str">
        <f t="shared" si="32"/>
        <v>(</v>
      </c>
      <c r="F280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</v>
      </c>
      <c r="G280" s="39">
        <f>IF($A280&lt;=LEN('SRSF2 e2 - 2ry Str + Mask'!A$2),SUMIF('SRSF2 e2 - HSF3.0'!E2:E342,"&lt;="&amp;$A280,'SRSF2 e2 - HSF3.0'!H2:H342)-SUMIF('SRSF2 e2 - HSF3.0'!G2:G342,"&lt;="&amp;$A280,'SRSF2 e2 - HSF3.0'!H2:H342),"")</f>
        <v>0.5833333333333357</v>
      </c>
      <c r="H280" s="39">
        <f>IF($A280&lt;=LEN('SRSF2 e2 - 2ry Str + Mask'!A$2),SUMIF('SRSF2 e2 - HSF3.0'!E2:E342,"&lt;="&amp;$A280,'SRSF2 e2 - HSF3.0'!I2:I342)-SUMIF('SRSF2 e2 - HSF3.0'!G2:G342,"&lt;="&amp;$A280,'SRSF2 e2 - HSF3.0'!I2:I342),"")</f>
        <v>-0.41666666666666696</v>
      </c>
      <c r="I280" s="39">
        <f>IF($A280&lt;=LEN('SRSF2 e2 - 2ry Str + Mask'!A$2),G280+H280,"")</f>
        <v>0.16666666666666874</v>
      </c>
      <c r="J280" s="39">
        <f t="shared" si="33"/>
        <v>0.5833333333333357</v>
      </c>
      <c r="K280" s="39">
        <f t="shared" si="34"/>
        <v>-0.41666666666666696</v>
      </c>
      <c r="L280" s="39">
        <f t="shared" si="35"/>
        <v>0.16666666666666874</v>
      </c>
      <c r="M280" s="39">
        <f t="shared" si="36"/>
        <v>0</v>
      </c>
      <c r="N280" s="39">
        <f t="shared" si="37"/>
        <v>0</v>
      </c>
      <c r="O280" s="39">
        <f t="shared" si="38"/>
        <v>0</v>
      </c>
      <c r="P280" s="39">
        <f>IF($A280&lt;=LEN('SRSF2 e2 - 2ry Str + Mask'!A$2),M280-J280,"")</f>
        <v>-0.5833333333333357</v>
      </c>
      <c r="Q280" s="39">
        <f>IF($A280&lt;=LEN('SRSF2 e2 - 2ry Str + Mask'!A$2),N280-K280,"")</f>
        <v>0.41666666666666696</v>
      </c>
      <c r="R280" s="39">
        <f>IF($A280&lt;=LEN('SRSF2 e2 - 2ry Str + Mask'!A$2),O280-L280,"")</f>
        <v>-0.16666666666666874</v>
      </c>
    </row>
    <row r="281" spans="1:18" ht="68" customHeight="1" x14ac:dyDescent="0.15">
      <c r="A281" s="36">
        <v>280</v>
      </c>
      <c r="B281" s="37" t="str">
        <f>IF($A281&lt;=LEN('SRSF2 e2 - 2ry Str + Mask'!A$2),MID('SRSF2 e2 - 2ry Str + Mask'!A$2,$A281,1),"")</f>
        <v>.</v>
      </c>
      <c r="C281" s="38" t="str">
        <f>IF($A281&lt;=LEN('SRSF2 e2 - 2ry Str + Mask'!B$2),MID('SRSF2 e2 - 2ry Str + Mask'!B$2,$A281,1),"")</f>
        <v>.</v>
      </c>
      <c r="D281" s="38" t="str">
        <f>IF($A281&lt;=LEN('SRSF2 e2 - 2ry Str + Mask'!C$2),MID('SRSF2 e2 - 2ry Str + Mask'!C$2,$A281,1),"")</f>
        <v>.</v>
      </c>
      <c r="E281" s="38" t="str">
        <f t="shared" si="32"/>
        <v>.</v>
      </c>
      <c r="F281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</v>
      </c>
      <c r="G281" s="39">
        <f>IF($A281&lt;=LEN('SRSF2 e2 - 2ry Str + Mask'!A$2),SUMIF('SRSF2 e2 - HSF3.0'!E2:E342,"&lt;="&amp;$A281,'SRSF2 e2 - HSF3.0'!H2:H342)-SUMIF('SRSF2 e2 - HSF3.0'!G2:G342,"&lt;="&amp;$A281,'SRSF2 e2 - HSF3.0'!H2:H342),"")</f>
        <v>0.5833333333333357</v>
      </c>
      <c r="H281" s="39">
        <f>IF($A281&lt;=LEN('SRSF2 e2 - 2ry Str + Mask'!A$2),SUMIF('SRSF2 e2 - HSF3.0'!E2:E342,"&lt;="&amp;$A281,'SRSF2 e2 - HSF3.0'!I2:I342)-SUMIF('SRSF2 e2 - HSF3.0'!G2:G342,"&lt;="&amp;$A281,'SRSF2 e2 - HSF3.0'!I2:I342),"")</f>
        <v>-0.41666666666666696</v>
      </c>
      <c r="I281" s="39">
        <f>IF($A281&lt;=LEN('SRSF2 e2 - 2ry Str + Mask'!A$2),G281+H281,"")</f>
        <v>0.16666666666666874</v>
      </c>
      <c r="J281" s="39">
        <f t="shared" si="33"/>
        <v>0.5833333333333357</v>
      </c>
      <c r="K281" s="39">
        <f t="shared" si="34"/>
        <v>-0.41666666666666696</v>
      </c>
      <c r="L281" s="39">
        <f t="shared" si="35"/>
        <v>0.16666666666666874</v>
      </c>
      <c r="M281" s="39">
        <f t="shared" si="36"/>
        <v>0.5833333333333357</v>
      </c>
      <c r="N281" s="39">
        <f t="shared" si="37"/>
        <v>-0.41666666666666696</v>
      </c>
      <c r="O281" s="39">
        <f t="shared" si="38"/>
        <v>0.16666666666666874</v>
      </c>
      <c r="P281" s="39">
        <f>IF($A281&lt;=LEN('SRSF2 e2 - 2ry Str + Mask'!A$2),M281-J281,"")</f>
        <v>0</v>
      </c>
      <c r="Q281" s="39">
        <f>IF($A281&lt;=LEN('SRSF2 e2 - 2ry Str + Mask'!A$2),N281-K281,"")</f>
        <v>0</v>
      </c>
      <c r="R281" s="39">
        <f>IF($A281&lt;=LEN('SRSF2 e2 - 2ry Str + Mask'!A$2),O281-L281,"")</f>
        <v>0</v>
      </c>
    </row>
    <row r="282" spans="1:18" ht="68" customHeight="1" x14ac:dyDescent="0.15">
      <c r="A282" s="36">
        <v>281</v>
      </c>
      <c r="B282" s="37" t="str">
        <f>IF($A282&lt;=LEN('SRSF2 e2 - 2ry Str + Mask'!A$2),MID('SRSF2 e2 - 2ry Str + Mask'!A$2,$A282,1),"")</f>
        <v>.</v>
      </c>
      <c r="C282" s="38" t="str">
        <f>IF($A282&lt;=LEN('SRSF2 e2 - 2ry Str + Mask'!B$2),MID('SRSF2 e2 - 2ry Str + Mask'!B$2,$A282,1),"")</f>
        <v>(</v>
      </c>
      <c r="D282" s="38" t="str">
        <f>IF($A282&lt;=LEN('SRSF2 e2 - 2ry Str + Mask'!C$2),MID('SRSF2 e2 - 2ry Str + Mask'!C$2,$A282,1),"")</f>
        <v>.</v>
      </c>
      <c r="E282" s="38" t="str">
        <f t="shared" si="32"/>
        <v>(</v>
      </c>
      <c r="F282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</v>
      </c>
      <c r="G282" s="39">
        <f>IF($A282&lt;=LEN('SRSF2 e2 - 2ry Str + Mask'!A$2),SUMIF('SRSF2 e2 - HSF3.0'!E2:E342,"&lt;="&amp;$A282,'SRSF2 e2 - HSF3.0'!H2:H342)-SUMIF('SRSF2 e2 - HSF3.0'!G2:G342,"&lt;="&amp;$A282,'SRSF2 e2 - HSF3.0'!H2:H342),"")</f>
        <v>0.29166666666666785</v>
      </c>
      <c r="H282" s="39">
        <f>IF($A282&lt;=LEN('SRSF2 e2 - 2ry Str + Mask'!A$2),SUMIF('SRSF2 e2 - HSF3.0'!E2:E342,"&lt;="&amp;$A282,'SRSF2 e2 - HSF3.0'!I2:I342)-SUMIF('SRSF2 e2 - HSF3.0'!G2:G342,"&lt;="&amp;$A282,'SRSF2 e2 - HSF3.0'!I2:I342),"")</f>
        <v>-0.25</v>
      </c>
      <c r="I282" s="39">
        <f>IF($A282&lt;=LEN('SRSF2 e2 - 2ry Str + Mask'!A$2),G282+H282,"")</f>
        <v>4.1666666666667851E-2</v>
      </c>
      <c r="J282" s="39">
        <f t="shared" si="33"/>
        <v>0.29166666666666785</v>
      </c>
      <c r="K282" s="39">
        <f t="shared" si="34"/>
        <v>-0.25</v>
      </c>
      <c r="L282" s="39">
        <f t="shared" si="35"/>
        <v>4.1666666666667851E-2</v>
      </c>
      <c r="M282" s="39">
        <f t="shared" si="36"/>
        <v>0</v>
      </c>
      <c r="N282" s="39">
        <f t="shared" si="37"/>
        <v>0</v>
      </c>
      <c r="O282" s="39">
        <f t="shared" si="38"/>
        <v>0</v>
      </c>
      <c r="P282" s="39">
        <f>IF($A282&lt;=LEN('SRSF2 e2 - 2ry Str + Mask'!A$2),M282-J282,"")</f>
        <v>-0.29166666666666785</v>
      </c>
      <c r="Q282" s="39">
        <f>IF($A282&lt;=LEN('SRSF2 e2 - 2ry Str + Mask'!A$2),N282-K282,"")</f>
        <v>0.25</v>
      </c>
      <c r="R282" s="39">
        <f>IF($A282&lt;=LEN('SRSF2 e2 - 2ry Str + Mask'!A$2),O282-L282,"")</f>
        <v>-4.1666666666667851E-2</v>
      </c>
    </row>
    <row r="283" spans="1:18" ht="68" customHeight="1" x14ac:dyDescent="0.15">
      <c r="A283" s="36">
        <v>282</v>
      </c>
      <c r="B283" s="37" t="str">
        <f>IF($A283&lt;=LEN('SRSF2 e2 - 2ry Str + Mask'!A$2),MID('SRSF2 e2 - 2ry Str + Mask'!A$2,$A283,1),"")</f>
        <v>.</v>
      </c>
      <c r="C283" s="38" t="str">
        <f>IF($A283&lt;=LEN('SRSF2 e2 - 2ry Str + Mask'!B$2),MID('SRSF2 e2 - 2ry Str + Mask'!B$2,$A283,1),"")</f>
        <v>(</v>
      </c>
      <c r="D283" s="38" t="str">
        <f>IF($A283&lt;=LEN('SRSF2 e2 - 2ry Str + Mask'!C$2),MID('SRSF2 e2 - 2ry Str + Mask'!C$2,$A283,1),"")</f>
        <v>.</v>
      </c>
      <c r="E283" s="38" t="str">
        <f t="shared" si="32"/>
        <v>(</v>
      </c>
      <c r="F283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</v>
      </c>
      <c r="G283" s="39">
        <f>IF($A283&lt;=LEN('SRSF2 e2 - 2ry Str + Mask'!A$2),SUMIF('SRSF2 e2 - HSF3.0'!E2:E342,"&lt;="&amp;$A283,'SRSF2 e2 - HSF3.0'!H2:H342)-SUMIF('SRSF2 e2 - HSF3.0'!G2:G342,"&lt;="&amp;$A283,'SRSF2 e2 - HSF3.0'!H2:H342),"")</f>
        <v>0.29166666666666785</v>
      </c>
      <c r="H283" s="39">
        <f>IF($A283&lt;=LEN('SRSF2 e2 - 2ry Str + Mask'!A$2),SUMIF('SRSF2 e2 - HSF3.0'!E2:E342,"&lt;="&amp;$A283,'SRSF2 e2 - HSF3.0'!I2:I342)-SUMIF('SRSF2 e2 - HSF3.0'!G2:G342,"&lt;="&amp;$A283,'SRSF2 e2 - HSF3.0'!I2:I342),"")</f>
        <v>-0.25</v>
      </c>
      <c r="I283" s="39">
        <f>IF($A283&lt;=LEN('SRSF2 e2 - 2ry Str + Mask'!A$2),G283+H283,"")</f>
        <v>4.1666666666667851E-2</v>
      </c>
      <c r="J283" s="39">
        <f t="shared" si="33"/>
        <v>0.29166666666666785</v>
      </c>
      <c r="K283" s="39">
        <f t="shared" si="34"/>
        <v>-0.25</v>
      </c>
      <c r="L283" s="39">
        <f t="shared" si="35"/>
        <v>4.1666666666667851E-2</v>
      </c>
      <c r="M283" s="39">
        <f t="shared" si="36"/>
        <v>0</v>
      </c>
      <c r="N283" s="39">
        <f t="shared" si="37"/>
        <v>0</v>
      </c>
      <c r="O283" s="39">
        <f t="shared" si="38"/>
        <v>0</v>
      </c>
      <c r="P283" s="39">
        <f>IF($A283&lt;=LEN('SRSF2 e2 - 2ry Str + Mask'!A$2),M283-J283,"")</f>
        <v>-0.29166666666666785</v>
      </c>
      <c r="Q283" s="39">
        <f>IF($A283&lt;=LEN('SRSF2 e2 - 2ry Str + Mask'!A$2),N283-K283,"")</f>
        <v>0.25</v>
      </c>
      <c r="R283" s="39">
        <f>IF($A283&lt;=LEN('SRSF2 e2 - 2ry Str + Mask'!A$2),O283-L283,"")</f>
        <v>-4.1666666666667851E-2</v>
      </c>
    </row>
    <row r="284" spans="1:18" ht="68" customHeight="1" x14ac:dyDescent="0.15">
      <c r="A284" s="36">
        <v>283</v>
      </c>
      <c r="B284" s="37" t="str">
        <f>IF($A284&lt;=LEN('SRSF2 e2 - 2ry Str + Mask'!A$2),MID('SRSF2 e2 - 2ry Str + Mask'!A$2,$A284,1),"")</f>
        <v>(</v>
      </c>
      <c r="C284" s="38" t="str">
        <f>IF($A284&lt;=LEN('SRSF2 e2 - 2ry Str + Mask'!B$2),MID('SRSF2 e2 - 2ry Str + Mask'!B$2,$A284,1),"")</f>
        <v>(</v>
      </c>
      <c r="D284" s="38" t="str">
        <f>IF($A284&lt;=LEN('SRSF2 e2 - 2ry Str + Mask'!C$2),MID('SRSF2 e2 - 2ry Str + Mask'!C$2,$A284,1),"")</f>
        <v>.</v>
      </c>
      <c r="E284" s="38" t="str">
        <f t="shared" si="32"/>
        <v>(</v>
      </c>
      <c r="F284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</v>
      </c>
      <c r="G284" s="39">
        <f>IF($A284&lt;=LEN('SRSF2 e2 - 2ry Str + Mask'!A$2),SUMIF('SRSF2 e2 - HSF3.0'!E2:E342,"&lt;="&amp;$A284,'SRSF2 e2 - HSF3.0'!H2:H342)-SUMIF('SRSF2 e2 - HSF3.0'!G2:G342,"&lt;="&amp;$A284,'SRSF2 e2 - HSF3.0'!H2:H342),"")</f>
        <v>0.25</v>
      </c>
      <c r="H284" s="39">
        <f>IF($A284&lt;=LEN('SRSF2 e2 - 2ry Str + Mask'!A$2),SUMIF('SRSF2 e2 - HSF3.0'!E2:E342,"&lt;="&amp;$A284,'SRSF2 e2 - HSF3.0'!I2:I342)-SUMIF('SRSF2 e2 - HSF3.0'!G2:G342,"&lt;="&amp;$A284,'SRSF2 e2 - HSF3.0'!I2:I342),"")</f>
        <v>-0.25</v>
      </c>
      <c r="I284" s="39">
        <f>IF($A284&lt;=LEN('SRSF2 e2 - 2ry Str + Mask'!A$2),G284+H284,"")</f>
        <v>0</v>
      </c>
      <c r="J284" s="39">
        <f t="shared" si="33"/>
        <v>0</v>
      </c>
      <c r="K284" s="39">
        <f t="shared" si="34"/>
        <v>0</v>
      </c>
      <c r="L284" s="39">
        <f t="shared" si="35"/>
        <v>0</v>
      </c>
      <c r="M284" s="39">
        <f t="shared" si="36"/>
        <v>0</v>
      </c>
      <c r="N284" s="39">
        <f t="shared" si="37"/>
        <v>0</v>
      </c>
      <c r="O284" s="39">
        <f t="shared" si="38"/>
        <v>0</v>
      </c>
      <c r="P284" s="39">
        <f>IF($A284&lt;=LEN('SRSF2 e2 - 2ry Str + Mask'!A$2),M284-J284,"")</f>
        <v>0</v>
      </c>
      <c r="Q284" s="39">
        <f>IF($A284&lt;=LEN('SRSF2 e2 - 2ry Str + Mask'!A$2),N284-K284,"")</f>
        <v>0</v>
      </c>
      <c r="R284" s="39">
        <f>IF($A284&lt;=LEN('SRSF2 e2 - 2ry Str + Mask'!A$2),O284-L284,"")</f>
        <v>0</v>
      </c>
    </row>
    <row r="285" spans="1:18" ht="68" customHeight="1" x14ac:dyDescent="0.15">
      <c r="A285" s="36">
        <v>284</v>
      </c>
      <c r="B285" s="37" t="str">
        <f>IF($A285&lt;=LEN('SRSF2 e2 - 2ry Str + Mask'!A$2),MID('SRSF2 e2 - 2ry Str + Mask'!A$2,$A285,1),"")</f>
        <v>(</v>
      </c>
      <c r="C285" s="38" t="str">
        <f>IF($A285&lt;=LEN('SRSF2 e2 - 2ry Str + Mask'!B$2),MID('SRSF2 e2 - 2ry Str + Mask'!B$2,$A285,1),"")</f>
        <v>(</v>
      </c>
      <c r="D285" s="38" t="str">
        <f>IF($A285&lt;=LEN('SRSF2 e2 - 2ry Str + Mask'!C$2),MID('SRSF2 e2 - 2ry Str + Mask'!C$2,$A285,1),"")</f>
        <v>.</v>
      </c>
      <c r="E285" s="38" t="str">
        <f t="shared" si="32"/>
        <v>(</v>
      </c>
      <c r="F285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</v>
      </c>
      <c r="G285" s="39">
        <f>IF($A285&lt;=LEN('SRSF2 e2 - 2ry Str + Mask'!A$2),SUMIF('SRSF2 e2 - HSF3.0'!E2:E342,"&lt;="&amp;$A285,'SRSF2 e2 - HSF3.0'!H2:H342)-SUMIF('SRSF2 e2 - HSF3.0'!G2:G342,"&lt;="&amp;$A285,'SRSF2 e2 - HSF3.0'!H2:H342),"")</f>
        <v>0.125</v>
      </c>
      <c r="H285" s="39">
        <f>IF($A285&lt;=LEN('SRSF2 e2 - 2ry Str + Mask'!A$2),SUMIF('SRSF2 e2 - HSF3.0'!E2:E342,"&lt;="&amp;$A285,'SRSF2 e2 - HSF3.0'!I2:I342)-SUMIF('SRSF2 e2 - HSF3.0'!G2:G342,"&lt;="&amp;$A285,'SRSF2 e2 - HSF3.0'!I2:I342),"")</f>
        <v>-0.375</v>
      </c>
      <c r="I285" s="39">
        <f>IF($A285&lt;=LEN('SRSF2 e2 - 2ry Str + Mask'!A$2),G285+H285,"")</f>
        <v>-0.25</v>
      </c>
      <c r="J285" s="39">
        <f t="shared" si="33"/>
        <v>0</v>
      </c>
      <c r="K285" s="39">
        <f t="shared" si="34"/>
        <v>0</v>
      </c>
      <c r="L285" s="39">
        <f t="shared" si="35"/>
        <v>0</v>
      </c>
      <c r="M285" s="39">
        <f t="shared" si="36"/>
        <v>0</v>
      </c>
      <c r="N285" s="39">
        <f t="shared" si="37"/>
        <v>0</v>
      </c>
      <c r="O285" s="39">
        <f t="shared" si="38"/>
        <v>0</v>
      </c>
      <c r="P285" s="39">
        <f>IF($A285&lt;=LEN('SRSF2 e2 - 2ry Str + Mask'!A$2),M285-J285,"")</f>
        <v>0</v>
      </c>
      <c r="Q285" s="39">
        <f>IF($A285&lt;=LEN('SRSF2 e2 - 2ry Str + Mask'!A$2),N285-K285,"")</f>
        <v>0</v>
      </c>
      <c r="R285" s="39">
        <f>IF($A285&lt;=LEN('SRSF2 e2 - 2ry Str + Mask'!A$2),O285-L285,"")</f>
        <v>0</v>
      </c>
    </row>
    <row r="286" spans="1:18" ht="80" customHeight="1" x14ac:dyDescent="0.15">
      <c r="A286" s="36">
        <v>285</v>
      </c>
      <c r="B286" s="37" t="str">
        <f>IF($A286&lt;=LEN('SRSF2 e2 - 2ry Str + Mask'!A$2),MID('SRSF2 e2 - 2ry Str + Mask'!A$2,$A286,1),"")</f>
        <v>(</v>
      </c>
      <c r="C286" s="38" t="str">
        <f>IF($A286&lt;=LEN('SRSF2 e2 - 2ry Str + Mask'!B$2),MID('SRSF2 e2 - 2ry Str + Mask'!B$2,$A286,1),"")</f>
        <v>(</v>
      </c>
      <c r="D286" s="38" t="str">
        <f>IF($A286&lt;=LEN('SRSF2 e2 - 2ry Str + Mask'!C$2),MID('SRSF2 e2 - 2ry Str + Mask'!C$2,$A286,1),"")</f>
        <v>.</v>
      </c>
      <c r="E286" s="38" t="str">
        <f t="shared" si="32"/>
        <v>(</v>
      </c>
      <c r="F286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</v>
      </c>
      <c r="G286" s="39">
        <f>IF($A286&lt;=LEN('SRSF2 e2 - 2ry Str + Mask'!A$2),SUMIF('SRSF2 e2 - HSF3.0'!E2:E342,"&lt;="&amp;$A286,'SRSF2 e2 - HSF3.0'!H2:H342)-SUMIF('SRSF2 e2 - HSF3.0'!G2:G342,"&lt;="&amp;$A286,'SRSF2 e2 - HSF3.0'!H2:H342),"")</f>
        <v>0.4345238095238102</v>
      </c>
      <c r="H286" s="39">
        <f>IF($A286&lt;=LEN('SRSF2 e2 - 2ry Str + Mask'!A$2),SUMIF('SRSF2 e2 - HSF3.0'!E2:E342,"&lt;="&amp;$A286,'SRSF2 e2 - HSF3.0'!I2:I342)-SUMIF('SRSF2 e2 - HSF3.0'!G2:G342,"&lt;="&amp;$A286,'SRSF2 e2 - HSF3.0'!I2:I342),"")</f>
        <v>-0.375</v>
      </c>
      <c r="I286" s="39">
        <f>IF($A286&lt;=LEN('SRSF2 e2 - 2ry Str + Mask'!A$2),G286+H286,"")</f>
        <v>5.9523809523810201E-2</v>
      </c>
      <c r="J286" s="39">
        <f t="shared" si="33"/>
        <v>0</v>
      </c>
      <c r="K286" s="39">
        <f t="shared" si="34"/>
        <v>0</v>
      </c>
      <c r="L286" s="39">
        <f t="shared" si="35"/>
        <v>0</v>
      </c>
      <c r="M286" s="39">
        <f t="shared" si="36"/>
        <v>0</v>
      </c>
      <c r="N286" s="39">
        <f t="shared" si="37"/>
        <v>0</v>
      </c>
      <c r="O286" s="39">
        <f t="shared" si="38"/>
        <v>0</v>
      </c>
      <c r="P286" s="39">
        <f>IF($A286&lt;=LEN('SRSF2 e2 - 2ry Str + Mask'!A$2),M286-J286,"")</f>
        <v>0</v>
      </c>
      <c r="Q286" s="39">
        <f>IF($A286&lt;=LEN('SRSF2 e2 - 2ry Str + Mask'!A$2),N286-K286,"")</f>
        <v>0</v>
      </c>
      <c r="R286" s="39">
        <f>IF($A286&lt;=LEN('SRSF2 e2 - 2ry Str + Mask'!A$2),O286-L286,"")</f>
        <v>0</v>
      </c>
    </row>
    <row r="287" spans="1:18" ht="80" customHeight="1" x14ac:dyDescent="0.15">
      <c r="A287" s="36">
        <v>286</v>
      </c>
      <c r="B287" s="37" t="str">
        <f>IF($A287&lt;=LEN('SRSF2 e2 - 2ry Str + Mask'!A$2),MID('SRSF2 e2 - 2ry Str + Mask'!A$2,$A287,1),"")</f>
        <v>.</v>
      </c>
      <c r="C287" s="38" t="str">
        <f>IF($A287&lt;=LEN('SRSF2 e2 - 2ry Str + Mask'!B$2),MID('SRSF2 e2 - 2ry Str + Mask'!B$2,$A287,1),"")</f>
        <v>.</v>
      </c>
      <c r="D287" s="38" t="str">
        <f>IF($A287&lt;=LEN('SRSF2 e2 - 2ry Str + Mask'!C$2),MID('SRSF2 e2 - 2ry Str + Mask'!C$2,$A287,1),"")</f>
        <v>.</v>
      </c>
      <c r="E287" s="38" t="str">
        <f t="shared" si="32"/>
        <v>.</v>
      </c>
      <c r="F287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</v>
      </c>
      <c r="G287" s="39">
        <f>IF($A287&lt;=LEN('SRSF2 e2 - 2ry Str + Mask'!A$2),SUMIF('SRSF2 e2 - HSF3.0'!E2:E342,"&lt;="&amp;$A287,'SRSF2 e2 - HSF3.0'!H2:H342)-SUMIF('SRSF2 e2 - HSF3.0'!G2:G342,"&lt;="&amp;$A287,'SRSF2 e2 - HSF3.0'!H2:H342),"")</f>
        <v>0.7440476190476204</v>
      </c>
      <c r="H287" s="39">
        <f>IF($A287&lt;=LEN('SRSF2 e2 - 2ry Str + Mask'!A$2),SUMIF('SRSF2 e2 - HSF3.0'!E2:E342,"&lt;="&amp;$A287,'SRSF2 e2 - HSF3.0'!I2:I342)-SUMIF('SRSF2 e2 - HSF3.0'!G2:G342,"&lt;="&amp;$A287,'SRSF2 e2 - HSF3.0'!I2:I342),"")</f>
        <v>-0.375</v>
      </c>
      <c r="I287" s="39">
        <f>IF($A287&lt;=LEN('SRSF2 e2 - 2ry Str + Mask'!A$2),G287+H287,"")</f>
        <v>0.3690476190476204</v>
      </c>
      <c r="J287" s="39">
        <f t="shared" si="33"/>
        <v>0.7440476190476204</v>
      </c>
      <c r="K287" s="39">
        <f t="shared" si="34"/>
        <v>-0.375</v>
      </c>
      <c r="L287" s="39">
        <f t="shared" si="35"/>
        <v>0.3690476190476204</v>
      </c>
      <c r="M287" s="39">
        <f t="shared" si="36"/>
        <v>0.7440476190476204</v>
      </c>
      <c r="N287" s="39">
        <f t="shared" si="37"/>
        <v>-0.375</v>
      </c>
      <c r="O287" s="39">
        <f t="shared" si="38"/>
        <v>0.3690476190476204</v>
      </c>
      <c r="P287" s="39">
        <f>IF($A287&lt;=LEN('SRSF2 e2 - 2ry Str + Mask'!A$2),M287-J287,"")</f>
        <v>0</v>
      </c>
      <c r="Q287" s="39">
        <f>IF($A287&lt;=LEN('SRSF2 e2 - 2ry Str + Mask'!A$2),N287-K287,"")</f>
        <v>0</v>
      </c>
      <c r="R287" s="39">
        <f>IF($A287&lt;=LEN('SRSF2 e2 - 2ry Str + Mask'!A$2),O287-L287,"")</f>
        <v>0</v>
      </c>
    </row>
    <row r="288" spans="1:18" ht="80" customHeight="1" x14ac:dyDescent="0.15">
      <c r="A288" s="36">
        <v>287</v>
      </c>
      <c r="B288" s="37" t="str">
        <f>IF($A288&lt;=LEN('SRSF2 e2 - 2ry Str + Mask'!A$2),MID('SRSF2 e2 - 2ry Str + Mask'!A$2,$A288,1),"")</f>
        <v>.</v>
      </c>
      <c r="C288" s="38" t="str">
        <f>IF($A288&lt;=LEN('SRSF2 e2 - 2ry Str + Mask'!B$2),MID('SRSF2 e2 - 2ry Str + Mask'!B$2,$A288,1),"")</f>
        <v>.</v>
      </c>
      <c r="D288" s="38" t="str">
        <f>IF($A288&lt;=LEN('SRSF2 e2 - 2ry Str + Mask'!C$2),MID('SRSF2 e2 - 2ry Str + Mask'!C$2,$A288,1),"")</f>
        <v>.</v>
      </c>
      <c r="E288" s="38" t="str">
        <f t="shared" si="32"/>
        <v>.</v>
      </c>
      <c r="F288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</v>
      </c>
      <c r="G288" s="39">
        <f>IF($A288&lt;=LEN('SRSF2 e2 - 2ry Str + Mask'!A$2),SUMIF('SRSF2 e2 - HSF3.0'!E2:E342,"&lt;="&amp;$A288,'SRSF2 e2 - HSF3.0'!H2:H342)-SUMIF('SRSF2 e2 - HSF3.0'!G2:G342,"&lt;="&amp;$A288,'SRSF2 e2 - HSF3.0'!H2:H342),"")</f>
        <v>0.88690476190476275</v>
      </c>
      <c r="H288" s="39">
        <f>IF($A288&lt;=LEN('SRSF2 e2 - 2ry Str + Mask'!A$2),SUMIF('SRSF2 e2 - HSF3.0'!E2:E342,"&lt;="&amp;$A288,'SRSF2 e2 - HSF3.0'!I2:I342)-SUMIF('SRSF2 e2 - HSF3.0'!G2:G342,"&lt;="&amp;$A288,'SRSF2 e2 - HSF3.0'!I2:I342),"")</f>
        <v>-0.375</v>
      </c>
      <c r="I288" s="39">
        <f>IF($A288&lt;=LEN('SRSF2 e2 - 2ry Str + Mask'!A$2),G288+H288,"")</f>
        <v>0.51190476190476275</v>
      </c>
      <c r="J288" s="39">
        <f t="shared" si="33"/>
        <v>0.88690476190476275</v>
      </c>
      <c r="K288" s="39">
        <f t="shared" si="34"/>
        <v>-0.375</v>
      </c>
      <c r="L288" s="39">
        <f t="shared" si="35"/>
        <v>0.51190476190476275</v>
      </c>
      <c r="M288" s="39">
        <f t="shared" si="36"/>
        <v>0.88690476190476275</v>
      </c>
      <c r="N288" s="39">
        <f t="shared" si="37"/>
        <v>-0.375</v>
      </c>
      <c r="O288" s="39">
        <f t="shared" si="38"/>
        <v>0.51190476190476275</v>
      </c>
      <c r="P288" s="39">
        <f>IF($A288&lt;=LEN('SRSF2 e2 - 2ry Str + Mask'!A$2),M288-J288,"")</f>
        <v>0</v>
      </c>
      <c r="Q288" s="39">
        <f>IF($A288&lt;=LEN('SRSF2 e2 - 2ry Str + Mask'!A$2),N288-K288,"")</f>
        <v>0</v>
      </c>
      <c r="R288" s="39">
        <f>IF($A288&lt;=LEN('SRSF2 e2 - 2ry Str + Mask'!A$2),O288-L288,"")</f>
        <v>0</v>
      </c>
    </row>
    <row r="289" spans="1:18" ht="80" customHeight="1" x14ac:dyDescent="0.15">
      <c r="A289" s="36">
        <v>288</v>
      </c>
      <c r="B289" s="37" t="str">
        <f>IF($A289&lt;=LEN('SRSF2 e2 - 2ry Str + Mask'!A$2),MID('SRSF2 e2 - 2ry Str + Mask'!A$2,$A289,1),"")</f>
        <v>.</v>
      </c>
      <c r="C289" s="38" t="str">
        <f>IF($A289&lt;=LEN('SRSF2 e2 - 2ry Str + Mask'!B$2),MID('SRSF2 e2 - 2ry Str + Mask'!B$2,$A289,1),"")</f>
        <v>.</v>
      </c>
      <c r="D289" s="38" t="str">
        <f>IF($A289&lt;=LEN('SRSF2 e2 - 2ry Str + Mask'!C$2),MID('SRSF2 e2 - 2ry Str + Mask'!C$2,$A289,1),"")</f>
        <v>.</v>
      </c>
      <c r="E289" s="38" t="str">
        <f t="shared" si="32"/>
        <v>.</v>
      </c>
      <c r="F289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</v>
      </c>
      <c r="G289" s="39">
        <f>IF($A289&lt;=LEN('SRSF2 e2 - 2ry Str + Mask'!A$2),SUMIF('SRSF2 e2 - HSF3.0'!E2:E342,"&lt;="&amp;$A289,'SRSF2 e2 - HSF3.0'!H2:H342)-SUMIF('SRSF2 e2 - HSF3.0'!G2:G342,"&lt;="&amp;$A289,'SRSF2 e2 - HSF3.0'!H2:H342),"")</f>
        <v>1.0535714285714306</v>
      </c>
      <c r="H289" s="39">
        <f>IF($A289&lt;=LEN('SRSF2 e2 - 2ry Str + Mask'!A$2),SUMIF('SRSF2 e2 - HSF3.0'!E2:E342,"&lt;="&amp;$A289,'SRSF2 e2 - HSF3.0'!I2:I342)-SUMIF('SRSF2 e2 - HSF3.0'!G2:G342,"&lt;="&amp;$A289,'SRSF2 e2 - HSF3.0'!I2:I342),"")</f>
        <v>-0.5</v>
      </c>
      <c r="I289" s="39">
        <f>IF($A289&lt;=LEN('SRSF2 e2 - 2ry Str + Mask'!A$2),G289+H289,"")</f>
        <v>0.5535714285714306</v>
      </c>
      <c r="J289" s="39">
        <f t="shared" si="33"/>
        <v>1.0535714285714306</v>
      </c>
      <c r="K289" s="39">
        <f t="shared" si="34"/>
        <v>-0.5</v>
      </c>
      <c r="L289" s="39">
        <f t="shared" si="35"/>
        <v>0.5535714285714306</v>
      </c>
      <c r="M289" s="39">
        <f t="shared" si="36"/>
        <v>1.0535714285714306</v>
      </c>
      <c r="N289" s="39">
        <f t="shared" si="37"/>
        <v>-0.5</v>
      </c>
      <c r="O289" s="39">
        <f t="shared" si="38"/>
        <v>0.5535714285714306</v>
      </c>
      <c r="P289" s="39">
        <f>IF($A289&lt;=LEN('SRSF2 e2 - 2ry Str + Mask'!A$2),M289-J289,"")</f>
        <v>0</v>
      </c>
      <c r="Q289" s="39">
        <f>IF($A289&lt;=LEN('SRSF2 e2 - 2ry Str + Mask'!A$2),N289-K289,"")</f>
        <v>0</v>
      </c>
      <c r="R289" s="39">
        <f>IF($A289&lt;=LEN('SRSF2 e2 - 2ry Str + Mask'!A$2),O289-L289,"")</f>
        <v>0</v>
      </c>
    </row>
    <row r="290" spans="1:18" ht="80" customHeight="1" x14ac:dyDescent="0.15">
      <c r="A290" s="36">
        <v>289</v>
      </c>
      <c r="B290" s="37" t="str">
        <f>IF($A290&lt;=LEN('SRSF2 e2 - 2ry Str + Mask'!A$2),MID('SRSF2 e2 - 2ry Str + Mask'!A$2,$A290,1),"")</f>
        <v>.</v>
      </c>
      <c r="C290" s="38" t="str">
        <f>IF($A290&lt;=LEN('SRSF2 e2 - 2ry Str + Mask'!B$2),MID('SRSF2 e2 - 2ry Str + Mask'!B$2,$A290,1),"")</f>
        <v>.</v>
      </c>
      <c r="D290" s="38" t="str">
        <f>IF($A290&lt;=LEN('SRSF2 e2 - 2ry Str + Mask'!C$2),MID('SRSF2 e2 - 2ry Str + Mask'!C$2,$A290,1),"")</f>
        <v>.</v>
      </c>
      <c r="E290" s="38" t="str">
        <f t="shared" si="32"/>
        <v>.</v>
      </c>
      <c r="F290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</v>
      </c>
      <c r="G290" s="39">
        <f>IF($A290&lt;=LEN('SRSF2 e2 - 2ry Str + Mask'!A$2),SUMIF('SRSF2 e2 - HSF3.0'!E2:E342,"&lt;="&amp;$A290,'SRSF2 e2 - HSF3.0'!H2:H342)-SUMIF('SRSF2 e2 - HSF3.0'!G2:G342,"&lt;="&amp;$A290,'SRSF2 e2 - HSF3.0'!H2:H342),"")</f>
        <v>1.0535714285714306</v>
      </c>
      <c r="H290" s="39">
        <f>IF($A290&lt;=LEN('SRSF2 e2 - 2ry Str + Mask'!A$2),SUMIF('SRSF2 e2 - HSF3.0'!E2:E342,"&lt;="&amp;$A290,'SRSF2 e2 - HSF3.0'!I2:I342)-SUMIF('SRSF2 e2 - HSF3.0'!G2:G342,"&lt;="&amp;$A290,'SRSF2 e2 - HSF3.0'!I2:I342),"")</f>
        <v>-0.83333333333333304</v>
      </c>
      <c r="I290" s="39">
        <f>IF($A290&lt;=LEN('SRSF2 e2 - 2ry Str + Mask'!A$2),G290+H290,"")</f>
        <v>0.22023809523809756</v>
      </c>
      <c r="J290" s="39">
        <f t="shared" si="33"/>
        <v>1.0535714285714306</v>
      </c>
      <c r="K290" s="39">
        <f t="shared" si="34"/>
        <v>-0.83333333333333304</v>
      </c>
      <c r="L290" s="39">
        <f t="shared" si="35"/>
        <v>0.22023809523809756</v>
      </c>
      <c r="M290" s="39">
        <f t="shared" si="36"/>
        <v>1.0535714285714306</v>
      </c>
      <c r="N290" s="39">
        <f t="shared" si="37"/>
        <v>-0.83333333333333304</v>
      </c>
      <c r="O290" s="39">
        <f t="shared" si="38"/>
        <v>0.22023809523809756</v>
      </c>
      <c r="P290" s="39">
        <f>IF($A290&lt;=LEN('SRSF2 e2 - 2ry Str + Mask'!A$2),M290-J290,"")</f>
        <v>0</v>
      </c>
      <c r="Q290" s="39">
        <f>IF($A290&lt;=LEN('SRSF2 e2 - 2ry Str + Mask'!A$2),N290-K290,"")</f>
        <v>0</v>
      </c>
      <c r="R290" s="39">
        <f>IF($A290&lt;=LEN('SRSF2 e2 - 2ry Str + Mask'!A$2),O290-L290,"")</f>
        <v>0</v>
      </c>
    </row>
    <row r="291" spans="1:18" ht="80" customHeight="1" x14ac:dyDescent="0.15">
      <c r="A291" s="36">
        <v>290</v>
      </c>
      <c r="B291" s="37" t="str">
        <f>IF($A291&lt;=LEN('SRSF2 e2 - 2ry Str + Mask'!A$2),MID('SRSF2 e2 - 2ry Str + Mask'!A$2,$A291,1),"")</f>
        <v>.</v>
      </c>
      <c r="C291" s="38" t="str">
        <f>IF($A291&lt;=LEN('SRSF2 e2 - 2ry Str + Mask'!B$2),MID('SRSF2 e2 - 2ry Str + Mask'!B$2,$A291,1),"")</f>
        <v>.</v>
      </c>
      <c r="D291" s="38" t="str">
        <f>IF($A291&lt;=LEN('SRSF2 e2 - 2ry Str + Mask'!C$2),MID('SRSF2 e2 - 2ry Str + Mask'!C$2,$A291,1),"")</f>
        <v>.</v>
      </c>
      <c r="E291" s="38" t="str">
        <f t="shared" si="32"/>
        <v>.</v>
      </c>
      <c r="F291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</v>
      </c>
      <c r="G291" s="39">
        <f>IF($A291&lt;=LEN('SRSF2 e2 - 2ry Str + Mask'!A$2),SUMIF('SRSF2 e2 - HSF3.0'!E2:E342,"&lt;="&amp;$A291,'SRSF2 e2 - HSF3.0'!H2:H342)-SUMIF('SRSF2 e2 - HSF3.0'!G2:G342,"&lt;="&amp;$A291,'SRSF2 e2 - HSF3.0'!H2:H342),"")</f>
        <v>1.2202380952380985</v>
      </c>
      <c r="H291" s="39">
        <f>IF($A291&lt;=LEN('SRSF2 e2 - 2ry Str + Mask'!A$2),SUMIF('SRSF2 e2 - HSF3.0'!E2:E342,"&lt;="&amp;$A291,'SRSF2 e2 - HSF3.0'!I2:I342)-SUMIF('SRSF2 e2 - HSF3.0'!G2:G342,"&lt;="&amp;$A291,'SRSF2 e2 - HSF3.0'!I2:I342),"")</f>
        <v>-0.70833333333333304</v>
      </c>
      <c r="I291" s="39">
        <f>IF($A291&lt;=LEN('SRSF2 e2 - 2ry Str + Mask'!A$2),G291+H291,"")</f>
        <v>0.51190476190476542</v>
      </c>
      <c r="J291" s="39">
        <f t="shared" si="33"/>
        <v>1.2202380952380985</v>
      </c>
      <c r="K291" s="39">
        <f t="shared" si="34"/>
        <v>-0.70833333333333304</v>
      </c>
      <c r="L291" s="39">
        <f t="shared" si="35"/>
        <v>0.51190476190476542</v>
      </c>
      <c r="M291" s="39">
        <f t="shared" si="36"/>
        <v>1.2202380952380985</v>
      </c>
      <c r="N291" s="39">
        <f t="shared" si="37"/>
        <v>-0.70833333333333304</v>
      </c>
      <c r="O291" s="39">
        <f t="shared" si="38"/>
        <v>0.51190476190476542</v>
      </c>
      <c r="P291" s="39">
        <f>IF($A291&lt;=LEN('SRSF2 e2 - 2ry Str + Mask'!A$2),M291-J291,"")</f>
        <v>0</v>
      </c>
      <c r="Q291" s="39">
        <f>IF($A291&lt;=LEN('SRSF2 e2 - 2ry Str + Mask'!A$2),N291-K291,"")</f>
        <v>0</v>
      </c>
      <c r="R291" s="39">
        <f>IF($A291&lt;=LEN('SRSF2 e2 - 2ry Str + Mask'!A$2),O291-L291,"")</f>
        <v>0</v>
      </c>
    </row>
    <row r="292" spans="1:18" ht="80" customHeight="1" x14ac:dyDescent="0.15">
      <c r="A292" s="36">
        <v>291</v>
      </c>
      <c r="B292" s="37" t="str">
        <f>IF($A292&lt;=LEN('SRSF2 e2 - 2ry Str + Mask'!A$2),MID('SRSF2 e2 - 2ry Str + Mask'!A$2,$A292,1),"")</f>
        <v>.</v>
      </c>
      <c r="C292" s="38" t="str">
        <f>IF($A292&lt;=LEN('SRSF2 e2 - 2ry Str + Mask'!B$2),MID('SRSF2 e2 - 2ry Str + Mask'!B$2,$A292,1),"")</f>
        <v>.</v>
      </c>
      <c r="D292" s="38" t="str">
        <f>IF($A292&lt;=LEN('SRSF2 e2 - 2ry Str + Mask'!C$2),MID('SRSF2 e2 - 2ry Str + Mask'!C$2,$A292,1),"")</f>
        <v>.</v>
      </c>
      <c r="E292" s="38" t="str">
        <f t="shared" si="32"/>
        <v>.</v>
      </c>
      <c r="F292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</v>
      </c>
      <c r="G292" s="39">
        <f>IF($A292&lt;=LEN('SRSF2 e2 - 2ry Str + Mask'!A$2),SUMIF('SRSF2 e2 - HSF3.0'!E2:E342,"&lt;="&amp;$A292,'SRSF2 e2 - HSF3.0'!H2:H342)-SUMIF('SRSF2 e2 - HSF3.0'!G2:G342,"&lt;="&amp;$A292,'SRSF2 e2 - HSF3.0'!H2:H342),"")</f>
        <v>0.9285714285714306</v>
      </c>
      <c r="H292" s="39">
        <f>IF($A292&lt;=LEN('SRSF2 e2 - 2ry Str + Mask'!A$2),SUMIF('SRSF2 e2 - HSF3.0'!E2:E342,"&lt;="&amp;$A292,'SRSF2 e2 - HSF3.0'!I2:I342)-SUMIF('SRSF2 e2 - HSF3.0'!G2:G342,"&lt;="&amp;$A292,'SRSF2 e2 - HSF3.0'!I2:I342),"")</f>
        <v>-0.74999999999999911</v>
      </c>
      <c r="I292" s="39">
        <f>IF($A292&lt;=LEN('SRSF2 e2 - 2ry Str + Mask'!A$2),G292+H292,"")</f>
        <v>0.17857142857143149</v>
      </c>
      <c r="J292" s="39">
        <f t="shared" si="33"/>
        <v>0.9285714285714306</v>
      </c>
      <c r="K292" s="39">
        <f t="shared" si="34"/>
        <v>-0.74999999999999911</v>
      </c>
      <c r="L292" s="39">
        <f t="shared" si="35"/>
        <v>0.17857142857143149</v>
      </c>
      <c r="M292" s="39">
        <f t="shared" si="36"/>
        <v>0.9285714285714306</v>
      </c>
      <c r="N292" s="39">
        <f t="shared" si="37"/>
        <v>-0.74999999999999911</v>
      </c>
      <c r="O292" s="39">
        <f t="shared" si="38"/>
        <v>0.17857142857143149</v>
      </c>
      <c r="P292" s="39">
        <f>IF($A292&lt;=LEN('SRSF2 e2 - 2ry Str + Mask'!A$2),M292-J292,"")</f>
        <v>0</v>
      </c>
      <c r="Q292" s="39">
        <f>IF($A292&lt;=LEN('SRSF2 e2 - 2ry Str + Mask'!A$2),N292-K292,"")</f>
        <v>0</v>
      </c>
      <c r="R292" s="39">
        <f>IF($A292&lt;=LEN('SRSF2 e2 - 2ry Str + Mask'!A$2),O292-L292,"")</f>
        <v>0</v>
      </c>
    </row>
    <row r="293" spans="1:18" ht="80" customHeight="1" x14ac:dyDescent="0.15">
      <c r="A293" s="36">
        <v>292</v>
      </c>
      <c r="B293" s="37" t="str">
        <f>IF($A293&lt;=LEN('SRSF2 e2 - 2ry Str + Mask'!A$2),MID('SRSF2 e2 - 2ry Str + Mask'!A$2,$A293,1),"")</f>
        <v>.</v>
      </c>
      <c r="C293" s="38" t="str">
        <f>IF($A293&lt;=LEN('SRSF2 e2 - 2ry Str + Mask'!B$2),MID('SRSF2 e2 - 2ry Str + Mask'!B$2,$A293,1),"")</f>
        <v>.</v>
      </c>
      <c r="D293" s="38" t="str">
        <f>IF($A293&lt;=LEN('SRSF2 e2 - 2ry Str + Mask'!C$2),MID('SRSF2 e2 - 2ry Str + Mask'!C$2,$A293,1),"")</f>
        <v>.</v>
      </c>
      <c r="E293" s="38" t="str">
        <f t="shared" si="32"/>
        <v>.</v>
      </c>
      <c r="F293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</v>
      </c>
      <c r="G293" s="39">
        <f>IF($A293&lt;=LEN('SRSF2 e2 - 2ry Str + Mask'!A$2),SUMIF('SRSF2 e2 - HSF3.0'!E2:E342,"&lt;="&amp;$A293,'SRSF2 e2 - HSF3.0'!H2:H342)-SUMIF('SRSF2 e2 - HSF3.0'!G2:G342,"&lt;="&amp;$A293,'SRSF2 e2 - HSF3.0'!H2:H342),"")</f>
        <v>0.6190476190476204</v>
      </c>
      <c r="H293" s="39">
        <f>IF($A293&lt;=LEN('SRSF2 e2 - 2ry Str + Mask'!A$2),SUMIF('SRSF2 e2 - HSF3.0'!E2:E342,"&lt;="&amp;$A293,'SRSF2 e2 - HSF3.0'!I2:I342)-SUMIF('SRSF2 e2 - HSF3.0'!G2:G342,"&lt;="&amp;$A293,'SRSF2 e2 - HSF3.0'!I2:I342),"")</f>
        <v>-0.74999999999999911</v>
      </c>
      <c r="I293" s="39">
        <f>IF($A293&lt;=LEN('SRSF2 e2 - 2ry Str + Mask'!A$2),G293+H293,"")</f>
        <v>-0.13095238095237871</v>
      </c>
      <c r="J293" s="39">
        <f t="shared" si="33"/>
        <v>0.6190476190476204</v>
      </c>
      <c r="K293" s="39">
        <f t="shared" si="34"/>
        <v>-0.74999999999999911</v>
      </c>
      <c r="L293" s="39">
        <f t="shared" si="35"/>
        <v>-0.13095238095237871</v>
      </c>
      <c r="M293" s="39">
        <f t="shared" si="36"/>
        <v>0.6190476190476204</v>
      </c>
      <c r="N293" s="39">
        <f t="shared" si="37"/>
        <v>-0.74999999999999911</v>
      </c>
      <c r="O293" s="39">
        <f t="shared" si="38"/>
        <v>-0.13095238095237871</v>
      </c>
      <c r="P293" s="39">
        <f>IF($A293&lt;=LEN('SRSF2 e2 - 2ry Str + Mask'!A$2),M293-J293,"")</f>
        <v>0</v>
      </c>
      <c r="Q293" s="39">
        <f>IF($A293&lt;=LEN('SRSF2 e2 - 2ry Str + Mask'!A$2),N293-K293,"")</f>
        <v>0</v>
      </c>
      <c r="R293" s="39">
        <f>IF($A293&lt;=LEN('SRSF2 e2 - 2ry Str + Mask'!A$2),O293-L293,"")</f>
        <v>0</v>
      </c>
    </row>
    <row r="294" spans="1:18" ht="80" customHeight="1" x14ac:dyDescent="0.15">
      <c r="A294" s="36">
        <v>293</v>
      </c>
      <c r="B294" s="37" t="str">
        <f>IF($A294&lt;=LEN('SRSF2 e2 - 2ry Str + Mask'!A$2),MID('SRSF2 e2 - 2ry Str + Mask'!A$2,$A294,1),"")</f>
        <v>.</v>
      </c>
      <c r="C294" s="38" t="str">
        <f>IF($A294&lt;=LEN('SRSF2 e2 - 2ry Str + Mask'!B$2),MID('SRSF2 e2 - 2ry Str + Mask'!B$2,$A294,1),"")</f>
        <v>.</v>
      </c>
      <c r="D294" s="38" t="str">
        <f>IF($A294&lt;=LEN('SRSF2 e2 - 2ry Str + Mask'!C$2),MID('SRSF2 e2 - 2ry Str + Mask'!C$2,$A294,1),"")</f>
        <v>.</v>
      </c>
      <c r="E294" s="38" t="str">
        <f t="shared" si="32"/>
        <v>.</v>
      </c>
      <c r="F294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</v>
      </c>
      <c r="G294" s="39">
        <f>IF($A294&lt;=LEN('SRSF2 e2 - 2ry Str + Mask'!A$2),SUMIF('SRSF2 e2 - HSF3.0'!E2:E342,"&lt;="&amp;$A294,'SRSF2 e2 - HSF3.0'!H2:H342)-SUMIF('SRSF2 e2 - HSF3.0'!G2:G342,"&lt;="&amp;$A294,'SRSF2 e2 - HSF3.0'!H2:H342),"")</f>
        <v>0.47619047619047805</v>
      </c>
      <c r="H294" s="39">
        <f>IF($A294&lt;=LEN('SRSF2 e2 - 2ry Str + Mask'!A$2),SUMIF('SRSF2 e2 - HSF3.0'!E2:E342,"&lt;="&amp;$A294,'SRSF2 e2 - HSF3.0'!I2:I342)-SUMIF('SRSF2 e2 - HSF3.0'!G2:G342,"&lt;="&amp;$A294,'SRSF2 e2 - HSF3.0'!I2:I342),"")</f>
        <v>-0.74999999999999911</v>
      </c>
      <c r="I294" s="39">
        <f>IF($A294&lt;=LEN('SRSF2 e2 - 2ry Str + Mask'!A$2),G294+H294,"")</f>
        <v>-0.27380952380952106</v>
      </c>
      <c r="J294" s="39">
        <f t="shared" si="33"/>
        <v>0.47619047619047805</v>
      </c>
      <c r="K294" s="39">
        <f t="shared" si="34"/>
        <v>-0.74999999999999911</v>
      </c>
      <c r="L294" s="39">
        <f t="shared" si="35"/>
        <v>-0.27380952380952106</v>
      </c>
      <c r="M294" s="39">
        <f t="shared" si="36"/>
        <v>0.47619047619047805</v>
      </c>
      <c r="N294" s="39">
        <f t="shared" si="37"/>
        <v>-0.74999999999999911</v>
      </c>
      <c r="O294" s="39">
        <f t="shared" si="38"/>
        <v>-0.27380952380952106</v>
      </c>
      <c r="P294" s="39">
        <f>IF($A294&lt;=LEN('SRSF2 e2 - 2ry Str + Mask'!A$2),M294-J294,"")</f>
        <v>0</v>
      </c>
      <c r="Q294" s="39">
        <f>IF($A294&lt;=LEN('SRSF2 e2 - 2ry Str + Mask'!A$2),N294-K294,"")</f>
        <v>0</v>
      </c>
      <c r="R294" s="39">
        <f>IF($A294&lt;=LEN('SRSF2 e2 - 2ry Str + Mask'!A$2),O294-L294,"")</f>
        <v>0</v>
      </c>
    </row>
    <row r="295" spans="1:18" ht="80" customHeight="1" x14ac:dyDescent="0.15">
      <c r="A295" s="36">
        <v>294</v>
      </c>
      <c r="B295" s="37" t="str">
        <f>IF($A295&lt;=LEN('SRSF2 e2 - 2ry Str + Mask'!A$2),MID('SRSF2 e2 - 2ry Str + Mask'!A$2,$A295,1),"")</f>
        <v>.</v>
      </c>
      <c r="C295" s="38" t="str">
        <f>IF($A295&lt;=LEN('SRSF2 e2 - 2ry Str + Mask'!B$2),MID('SRSF2 e2 - 2ry Str + Mask'!B$2,$A295,1),"")</f>
        <v>.</v>
      </c>
      <c r="D295" s="38" t="str">
        <f>IF($A295&lt;=LEN('SRSF2 e2 - 2ry Str + Mask'!C$2),MID('SRSF2 e2 - 2ry Str + Mask'!C$2,$A295,1),"")</f>
        <v>.</v>
      </c>
      <c r="E295" s="38" t="str">
        <f t="shared" si="32"/>
        <v>.</v>
      </c>
      <c r="F295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</v>
      </c>
      <c r="G295" s="39">
        <f>IF($A295&lt;=LEN('SRSF2 e2 - 2ry Str + Mask'!A$2),SUMIF('SRSF2 e2 - HSF3.0'!E2:E342,"&lt;="&amp;$A295,'SRSF2 e2 - HSF3.0'!H2:H342)-SUMIF('SRSF2 e2 - HSF3.0'!G2:G342,"&lt;="&amp;$A295,'SRSF2 e2 - HSF3.0'!H2:H342),"")</f>
        <v>0.16666666666666785</v>
      </c>
      <c r="H295" s="39">
        <f>IF($A295&lt;=LEN('SRSF2 e2 - 2ry Str + Mask'!A$2),SUMIF('SRSF2 e2 - HSF3.0'!E2:E342,"&lt;="&amp;$A295,'SRSF2 e2 - HSF3.0'!I2:I342)-SUMIF('SRSF2 e2 - HSF3.0'!G2:G342,"&lt;="&amp;$A295,'SRSF2 e2 - HSF3.0'!I2:I342),"")</f>
        <v>-0.74999999999999911</v>
      </c>
      <c r="I295" s="39">
        <f>IF($A295&lt;=LEN('SRSF2 e2 - 2ry Str + Mask'!A$2),G295+H295,"")</f>
        <v>-0.58333333333333126</v>
      </c>
      <c r="J295" s="39">
        <f t="shared" si="33"/>
        <v>0.16666666666666785</v>
      </c>
      <c r="K295" s="39">
        <f t="shared" si="34"/>
        <v>-0.74999999999999911</v>
      </c>
      <c r="L295" s="39">
        <f t="shared" si="35"/>
        <v>-0.58333333333333126</v>
      </c>
      <c r="M295" s="39">
        <f t="shared" si="36"/>
        <v>0.16666666666666785</v>
      </c>
      <c r="N295" s="39">
        <f t="shared" si="37"/>
        <v>-0.74999999999999911</v>
      </c>
      <c r="O295" s="39">
        <f t="shared" si="38"/>
        <v>-0.58333333333333126</v>
      </c>
      <c r="P295" s="39">
        <f>IF($A295&lt;=LEN('SRSF2 e2 - 2ry Str + Mask'!A$2),M295-J295,"")</f>
        <v>0</v>
      </c>
      <c r="Q295" s="39">
        <f>IF($A295&lt;=LEN('SRSF2 e2 - 2ry Str + Mask'!A$2),N295-K295,"")</f>
        <v>0</v>
      </c>
      <c r="R295" s="39">
        <f>IF($A295&lt;=LEN('SRSF2 e2 - 2ry Str + Mask'!A$2),O295-L295,"")</f>
        <v>0</v>
      </c>
    </row>
    <row r="296" spans="1:18" ht="80" customHeight="1" x14ac:dyDescent="0.15">
      <c r="A296" s="36">
        <v>295</v>
      </c>
      <c r="B296" s="37" t="str">
        <f>IF($A296&lt;=LEN('SRSF2 e2 - 2ry Str + Mask'!A$2),MID('SRSF2 e2 - 2ry Str + Mask'!A$2,$A296,1),"")</f>
        <v>.</v>
      </c>
      <c r="C296" s="38" t="str">
        <f>IF($A296&lt;=LEN('SRSF2 e2 - 2ry Str + Mask'!B$2),MID('SRSF2 e2 - 2ry Str + Mask'!B$2,$A296,1),"")</f>
        <v>.</v>
      </c>
      <c r="D296" s="38" t="str">
        <f>IF($A296&lt;=LEN('SRSF2 e2 - 2ry Str + Mask'!C$2),MID('SRSF2 e2 - 2ry Str + Mask'!C$2,$A296,1),"")</f>
        <v>.</v>
      </c>
      <c r="E296" s="38" t="str">
        <f t="shared" si="32"/>
        <v>.</v>
      </c>
      <c r="F296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</v>
      </c>
      <c r="G296" s="39">
        <f>IF($A296&lt;=LEN('SRSF2 e2 - 2ry Str + Mask'!A$2),SUMIF('SRSF2 e2 - HSF3.0'!E2:E342,"&lt;="&amp;$A296,'SRSF2 e2 - HSF3.0'!H2:H342)-SUMIF('SRSF2 e2 - HSF3.0'!G2:G342,"&lt;="&amp;$A296,'SRSF2 e2 - HSF3.0'!H2:H342),"")</f>
        <v>0.3333333333333357</v>
      </c>
      <c r="H296" s="39">
        <f>IF($A296&lt;=LEN('SRSF2 e2 - 2ry Str + Mask'!A$2),SUMIF('SRSF2 e2 - HSF3.0'!E2:E342,"&lt;="&amp;$A296,'SRSF2 e2 - HSF3.0'!I2:I342)-SUMIF('SRSF2 e2 - HSF3.0'!G2:G342,"&lt;="&amp;$A296,'SRSF2 e2 - HSF3.0'!I2:I342),"")</f>
        <v>-0.41666666666666519</v>
      </c>
      <c r="I296" s="39">
        <f>IF($A296&lt;=LEN('SRSF2 e2 - 2ry Str + Mask'!A$2),G296+H296,"")</f>
        <v>-8.3333333333329485E-2</v>
      </c>
      <c r="J296" s="39">
        <f t="shared" si="33"/>
        <v>0.3333333333333357</v>
      </c>
      <c r="K296" s="39">
        <f t="shared" si="34"/>
        <v>-0.41666666666666519</v>
      </c>
      <c r="L296" s="39">
        <f t="shared" si="35"/>
        <v>-8.3333333333329485E-2</v>
      </c>
      <c r="M296" s="39">
        <f t="shared" si="36"/>
        <v>0.3333333333333357</v>
      </c>
      <c r="N296" s="39">
        <f t="shared" si="37"/>
        <v>-0.41666666666666519</v>
      </c>
      <c r="O296" s="39">
        <f t="shared" si="38"/>
        <v>-8.3333333333329485E-2</v>
      </c>
      <c r="P296" s="39">
        <f>IF($A296&lt;=LEN('SRSF2 e2 - 2ry Str + Mask'!A$2),M296-J296,"")</f>
        <v>0</v>
      </c>
      <c r="Q296" s="39">
        <f>IF($A296&lt;=LEN('SRSF2 e2 - 2ry Str + Mask'!A$2),N296-K296,"")</f>
        <v>0</v>
      </c>
      <c r="R296" s="39">
        <f>IF($A296&lt;=LEN('SRSF2 e2 - 2ry Str + Mask'!A$2),O296-L296,"")</f>
        <v>0</v>
      </c>
    </row>
    <row r="297" spans="1:18" ht="80" customHeight="1" x14ac:dyDescent="0.15">
      <c r="A297" s="36">
        <v>296</v>
      </c>
      <c r="B297" s="37" t="str">
        <f>IF($A297&lt;=LEN('SRSF2 e2 - 2ry Str + Mask'!A$2),MID('SRSF2 e2 - 2ry Str + Mask'!A$2,$A297,1),"")</f>
        <v>.</v>
      </c>
      <c r="C297" s="38" t="str">
        <f>IF($A297&lt;=LEN('SRSF2 e2 - 2ry Str + Mask'!B$2),MID('SRSF2 e2 - 2ry Str + Mask'!B$2,$A297,1),"")</f>
        <v>.</v>
      </c>
      <c r="D297" s="38" t="str">
        <f>IF($A297&lt;=LEN('SRSF2 e2 - 2ry Str + Mask'!C$2),MID('SRSF2 e2 - 2ry Str + Mask'!C$2,$A297,1),"")</f>
        <v>.</v>
      </c>
      <c r="E297" s="38" t="str">
        <f t="shared" si="32"/>
        <v>.</v>
      </c>
      <c r="F297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</v>
      </c>
      <c r="G297" s="39">
        <f>IF($A297&lt;=LEN('SRSF2 e2 - 2ry Str + Mask'!A$2),SUMIF('SRSF2 e2 - HSF3.0'!E2:E342,"&lt;="&amp;$A297,'SRSF2 e2 - HSF3.0'!H2:H342)-SUMIF('SRSF2 e2 - HSF3.0'!G2:G342,"&lt;="&amp;$A297,'SRSF2 e2 - HSF3.0'!H2:H342),"")</f>
        <v>0.50000000000000355</v>
      </c>
      <c r="H297" s="39">
        <f>IF($A297&lt;=LEN('SRSF2 e2 - 2ry Str + Mask'!A$2),SUMIF('SRSF2 e2 - HSF3.0'!E2:E342,"&lt;="&amp;$A297,'SRSF2 e2 - HSF3.0'!I2:I342)-SUMIF('SRSF2 e2 - HSF3.0'!G2:G342,"&lt;="&amp;$A297,'SRSF2 e2 - HSF3.0'!I2:I342),"")</f>
        <v>-0.41666666666666607</v>
      </c>
      <c r="I297" s="39">
        <f>IF($A297&lt;=LEN('SRSF2 e2 - 2ry Str + Mask'!A$2),G297+H297,"")</f>
        <v>8.3333333333337478E-2</v>
      </c>
      <c r="J297" s="39">
        <f t="shared" si="33"/>
        <v>0.50000000000000355</v>
      </c>
      <c r="K297" s="39">
        <f t="shared" si="34"/>
        <v>-0.41666666666666607</v>
      </c>
      <c r="L297" s="39">
        <f t="shared" si="35"/>
        <v>8.3333333333337478E-2</v>
      </c>
      <c r="M297" s="39">
        <f t="shared" si="36"/>
        <v>0.50000000000000355</v>
      </c>
      <c r="N297" s="39">
        <f t="shared" si="37"/>
        <v>-0.41666666666666607</v>
      </c>
      <c r="O297" s="39">
        <f t="shared" si="38"/>
        <v>8.3333333333337478E-2</v>
      </c>
      <c r="P297" s="39">
        <f>IF($A297&lt;=LEN('SRSF2 e2 - 2ry Str + Mask'!A$2),M297-J297,"")</f>
        <v>0</v>
      </c>
      <c r="Q297" s="39">
        <f>IF($A297&lt;=LEN('SRSF2 e2 - 2ry Str + Mask'!A$2),N297-K297,"")</f>
        <v>0</v>
      </c>
      <c r="R297" s="39">
        <f>IF($A297&lt;=LEN('SRSF2 e2 - 2ry Str + Mask'!A$2),O297-L297,"")</f>
        <v>0</v>
      </c>
    </row>
    <row r="298" spans="1:18" ht="80" customHeight="1" x14ac:dyDescent="0.15">
      <c r="A298" s="36">
        <v>297</v>
      </c>
      <c r="B298" s="37" t="str">
        <f>IF($A298&lt;=LEN('SRSF2 e2 - 2ry Str + Mask'!A$2),MID('SRSF2 e2 - 2ry Str + Mask'!A$2,$A298,1),"")</f>
        <v>.</v>
      </c>
      <c r="C298" s="38" t="str">
        <f>IF($A298&lt;=LEN('SRSF2 e2 - 2ry Str + Mask'!B$2),MID('SRSF2 e2 - 2ry Str + Mask'!B$2,$A298,1),"")</f>
        <v>.</v>
      </c>
      <c r="D298" s="38" t="str">
        <f>IF($A298&lt;=LEN('SRSF2 e2 - 2ry Str + Mask'!C$2),MID('SRSF2 e2 - 2ry Str + Mask'!C$2,$A298,1),"")</f>
        <v>.</v>
      </c>
      <c r="E298" s="38" t="str">
        <f t="shared" si="32"/>
        <v>.</v>
      </c>
      <c r="F298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</v>
      </c>
      <c r="G298" s="39">
        <f>IF($A298&lt;=LEN('SRSF2 e2 - 2ry Str + Mask'!A$2),SUMIF('SRSF2 e2 - HSF3.0'!E2:E342,"&lt;="&amp;$A298,'SRSF2 e2 - HSF3.0'!H2:H342)-SUMIF('SRSF2 e2 - HSF3.0'!G2:G342,"&lt;="&amp;$A298,'SRSF2 e2 - HSF3.0'!H2:H342),"")</f>
        <v>1.1761904761904809</v>
      </c>
      <c r="H298" s="39">
        <f>IF($A298&lt;=LEN('SRSF2 e2 - 2ry Str + Mask'!A$2),SUMIF('SRSF2 e2 - HSF3.0'!E2:E342,"&lt;="&amp;$A298,'SRSF2 e2 - HSF3.0'!I2:I342)-SUMIF('SRSF2 e2 - HSF3.0'!G2:G342,"&lt;="&amp;$A298,'SRSF2 e2 - HSF3.0'!I2:I342),"")</f>
        <v>-0.41666666666666607</v>
      </c>
      <c r="I298" s="39">
        <f>IF($A298&lt;=LEN('SRSF2 e2 - 2ry Str + Mask'!A$2),G298+H298,"")</f>
        <v>0.75952380952381482</v>
      </c>
      <c r="J298" s="39">
        <f t="shared" si="33"/>
        <v>1.1761904761904809</v>
      </c>
      <c r="K298" s="39">
        <f t="shared" si="34"/>
        <v>-0.41666666666666607</v>
      </c>
      <c r="L298" s="39">
        <f t="shared" si="35"/>
        <v>0.75952380952381482</v>
      </c>
      <c r="M298" s="39">
        <f t="shared" si="36"/>
        <v>1.1761904761904809</v>
      </c>
      <c r="N298" s="39">
        <f t="shared" si="37"/>
        <v>-0.41666666666666607</v>
      </c>
      <c r="O298" s="39">
        <f t="shared" si="38"/>
        <v>0.75952380952381482</v>
      </c>
      <c r="P298" s="39">
        <f>IF($A298&lt;=LEN('SRSF2 e2 - 2ry Str + Mask'!A$2),M298-J298,"")</f>
        <v>0</v>
      </c>
      <c r="Q298" s="39">
        <f>IF($A298&lt;=LEN('SRSF2 e2 - 2ry Str + Mask'!A$2),N298-K298,"")</f>
        <v>0</v>
      </c>
      <c r="R298" s="39">
        <f>IF($A298&lt;=LEN('SRSF2 e2 - 2ry Str + Mask'!A$2),O298-L298,"")</f>
        <v>0</v>
      </c>
    </row>
    <row r="299" spans="1:18" ht="80" customHeight="1" x14ac:dyDescent="0.15">
      <c r="A299" s="36">
        <v>298</v>
      </c>
      <c r="B299" s="37" t="str">
        <f>IF($A299&lt;=LEN('SRSF2 e2 - 2ry Str + Mask'!A$2),MID('SRSF2 e2 - 2ry Str + Mask'!A$2,$A299,1),"")</f>
        <v>.</v>
      </c>
      <c r="C299" s="38" t="str">
        <f>IF($A299&lt;=LEN('SRSF2 e2 - 2ry Str + Mask'!B$2),MID('SRSF2 e2 - 2ry Str + Mask'!B$2,$A299,1),"")</f>
        <v>.</v>
      </c>
      <c r="D299" s="38" t="str">
        <f>IF($A299&lt;=LEN('SRSF2 e2 - 2ry Str + Mask'!C$2),MID('SRSF2 e2 - 2ry Str + Mask'!C$2,$A299,1),"")</f>
        <v>.</v>
      </c>
      <c r="E299" s="38" t="str">
        <f t="shared" si="32"/>
        <v>.</v>
      </c>
      <c r="F299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</v>
      </c>
      <c r="G299" s="39">
        <f>IF($A299&lt;=LEN('SRSF2 e2 - 2ry Str + Mask'!A$2),SUMIF('SRSF2 e2 - HSF3.0'!E2:E342,"&lt;="&amp;$A299,'SRSF2 e2 - HSF3.0'!H2:H342)-SUMIF('SRSF2 e2 - HSF3.0'!G2:G342,"&lt;="&amp;$A299,'SRSF2 e2 - HSF3.0'!H2:H342),"")</f>
        <v>1.1761904761904809</v>
      </c>
      <c r="H299" s="39">
        <f>IF($A299&lt;=LEN('SRSF2 e2 - 2ry Str + Mask'!A$2),SUMIF('SRSF2 e2 - HSF3.0'!E2:E342,"&lt;="&amp;$A299,'SRSF2 e2 - HSF3.0'!I2:I342)-SUMIF('SRSF2 e2 - HSF3.0'!G2:G342,"&lt;="&amp;$A299,'SRSF2 e2 - HSF3.0'!I2:I342),"")</f>
        <v>-0.55952380952380842</v>
      </c>
      <c r="I299" s="39">
        <f>IF($A299&lt;=LEN('SRSF2 e2 - 2ry Str + Mask'!A$2),G299+H299,"")</f>
        <v>0.61666666666667247</v>
      </c>
      <c r="J299" s="39">
        <f t="shared" si="33"/>
        <v>1.1761904761904809</v>
      </c>
      <c r="K299" s="39">
        <f t="shared" si="34"/>
        <v>-0.55952380952380842</v>
      </c>
      <c r="L299" s="39">
        <f t="shared" si="35"/>
        <v>0.61666666666667247</v>
      </c>
      <c r="M299" s="39">
        <f t="shared" si="36"/>
        <v>1.1761904761904809</v>
      </c>
      <c r="N299" s="39">
        <f t="shared" si="37"/>
        <v>-0.55952380952380842</v>
      </c>
      <c r="O299" s="39">
        <f t="shared" si="38"/>
        <v>0.61666666666667247</v>
      </c>
      <c r="P299" s="39">
        <f>IF($A299&lt;=LEN('SRSF2 e2 - 2ry Str + Mask'!A$2),M299-J299,"")</f>
        <v>0</v>
      </c>
      <c r="Q299" s="39">
        <f>IF($A299&lt;=LEN('SRSF2 e2 - 2ry Str + Mask'!A$2),N299-K299,"")</f>
        <v>0</v>
      </c>
      <c r="R299" s="39">
        <f>IF($A299&lt;=LEN('SRSF2 e2 - 2ry Str + Mask'!A$2),O299-L299,"")</f>
        <v>0</v>
      </c>
    </row>
    <row r="300" spans="1:18" ht="80" customHeight="1" x14ac:dyDescent="0.15">
      <c r="A300" s="36">
        <v>299</v>
      </c>
      <c r="B300" s="37" t="str">
        <f>IF($A300&lt;=LEN('SRSF2 e2 - 2ry Str + Mask'!A$2),MID('SRSF2 e2 - 2ry Str + Mask'!A$2,$A300,1),"")</f>
        <v>)</v>
      </c>
      <c r="C300" s="38" t="str">
        <f>IF($A300&lt;=LEN('SRSF2 e2 - 2ry Str + Mask'!B$2),MID('SRSF2 e2 - 2ry Str + Mask'!B$2,$A300,1),"")</f>
        <v>)</v>
      </c>
      <c r="D300" s="38" t="str">
        <f>IF($A300&lt;=LEN('SRSF2 e2 - 2ry Str + Mask'!C$2),MID('SRSF2 e2 - 2ry Str + Mask'!C$2,$A300,1),"")</f>
        <v>.</v>
      </c>
      <c r="E300" s="38" t="str">
        <f t="shared" si="32"/>
        <v>)</v>
      </c>
      <c r="F300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</v>
      </c>
      <c r="G300" s="39">
        <f>IF($A300&lt;=LEN('SRSF2 e2 - 2ry Str + Mask'!A$2),SUMIF('SRSF2 e2 - HSF3.0'!E2:E342,"&lt;="&amp;$A300,'SRSF2 e2 - HSF3.0'!H2:H342)-SUMIF('SRSF2 e2 - HSF3.0'!G2:G342,"&lt;="&amp;$A300,'SRSF2 e2 - HSF3.0'!H2:H342),"")</f>
        <v>1.3428571428571487</v>
      </c>
      <c r="H300" s="39">
        <f>IF($A300&lt;=LEN('SRSF2 e2 - 2ry Str + Mask'!A$2),SUMIF('SRSF2 e2 - HSF3.0'!E2:E342,"&lt;="&amp;$A300,'SRSF2 e2 - HSF3.0'!I2:I342)-SUMIF('SRSF2 e2 - HSF3.0'!G2:G342,"&lt;="&amp;$A300,'SRSF2 e2 - HSF3.0'!I2:I342),"")</f>
        <v>-0.89285714285714057</v>
      </c>
      <c r="I300" s="39">
        <f>IF($A300&lt;=LEN('SRSF2 e2 - 2ry Str + Mask'!A$2),G300+H300,"")</f>
        <v>0.45000000000000817</v>
      </c>
      <c r="J300" s="39">
        <f t="shared" si="33"/>
        <v>0</v>
      </c>
      <c r="K300" s="39">
        <f t="shared" si="34"/>
        <v>0</v>
      </c>
      <c r="L300" s="39">
        <f t="shared" si="35"/>
        <v>0</v>
      </c>
      <c r="M300" s="39">
        <f t="shared" si="36"/>
        <v>0</v>
      </c>
      <c r="N300" s="39">
        <f t="shared" si="37"/>
        <v>0</v>
      </c>
      <c r="O300" s="39">
        <f t="shared" si="38"/>
        <v>0</v>
      </c>
      <c r="P300" s="39">
        <f>IF($A300&lt;=LEN('SRSF2 e2 - 2ry Str + Mask'!A$2),M300-J300,"")</f>
        <v>0</v>
      </c>
      <c r="Q300" s="39">
        <f>IF($A300&lt;=LEN('SRSF2 e2 - 2ry Str + Mask'!A$2),N300-K300,"")</f>
        <v>0</v>
      </c>
      <c r="R300" s="39">
        <f>IF($A300&lt;=LEN('SRSF2 e2 - 2ry Str + Mask'!A$2),O300-L300,"")</f>
        <v>0</v>
      </c>
    </row>
    <row r="301" spans="1:18" ht="80" customHeight="1" x14ac:dyDescent="0.15">
      <c r="A301" s="36">
        <v>300</v>
      </c>
      <c r="B301" s="37" t="str">
        <f>IF($A301&lt;=LEN('SRSF2 e2 - 2ry Str + Mask'!A$2),MID('SRSF2 e2 - 2ry Str + Mask'!A$2,$A301,1),"")</f>
        <v>)</v>
      </c>
      <c r="C301" s="38" t="str">
        <f>IF($A301&lt;=LEN('SRSF2 e2 - 2ry Str + Mask'!B$2),MID('SRSF2 e2 - 2ry Str + Mask'!B$2,$A301,1),"")</f>
        <v>)</v>
      </c>
      <c r="D301" s="38" t="str">
        <f>IF($A301&lt;=LEN('SRSF2 e2 - 2ry Str + Mask'!C$2),MID('SRSF2 e2 - 2ry Str + Mask'!C$2,$A301,1),"")</f>
        <v>.</v>
      </c>
      <c r="E301" s="38" t="str">
        <f t="shared" si="32"/>
        <v>)</v>
      </c>
      <c r="F301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</v>
      </c>
      <c r="G301" s="39">
        <f>IF($A301&lt;=LEN('SRSF2 e2 - 2ry Str + Mask'!A$2),SUMIF('SRSF2 e2 - HSF3.0'!E2:E342,"&lt;="&amp;$A301,'SRSF2 e2 - HSF3.0'!H2:H342)-SUMIF('SRSF2 e2 - HSF3.0'!G2:G342,"&lt;="&amp;$A301,'SRSF2 e2 - HSF3.0'!H2:H342),"")</f>
        <v>1.3428571428571487</v>
      </c>
      <c r="H301" s="39">
        <f>IF($A301&lt;=LEN('SRSF2 e2 - 2ry Str + Mask'!A$2),SUMIF('SRSF2 e2 - HSF3.0'!E2:E342,"&lt;="&amp;$A301,'SRSF2 e2 - HSF3.0'!I2:I342)-SUMIF('SRSF2 e2 - HSF3.0'!G2:G342,"&lt;="&amp;$A301,'SRSF2 e2 - HSF3.0'!I2:I342),"")</f>
        <v>-0.76785714285714057</v>
      </c>
      <c r="I301" s="39">
        <f>IF($A301&lt;=LEN('SRSF2 e2 - 2ry Str + Mask'!A$2),G301+H301,"")</f>
        <v>0.57500000000000817</v>
      </c>
      <c r="J301" s="39">
        <f t="shared" si="33"/>
        <v>0</v>
      </c>
      <c r="K301" s="39">
        <f t="shared" si="34"/>
        <v>0</v>
      </c>
      <c r="L301" s="39">
        <f t="shared" si="35"/>
        <v>0</v>
      </c>
      <c r="M301" s="39">
        <f t="shared" si="36"/>
        <v>0</v>
      </c>
      <c r="N301" s="39">
        <f t="shared" si="37"/>
        <v>0</v>
      </c>
      <c r="O301" s="39">
        <f t="shared" si="38"/>
        <v>0</v>
      </c>
      <c r="P301" s="39">
        <f>IF($A301&lt;=LEN('SRSF2 e2 - 2ry Str + Mask'!A$2),M301-J301,"")</f>
        <v>0</v>
      </c>
      <c r="Q301" s="39">
        <f>IF($A301&lt;=LEN('SRSF2 e2 - 2ry Str + Mask'!A$2),N301-K301,"")</f>
        <v>0</v>
      </c>
      <c r="R301" s="39">
        <f>IF($A301&lt;=LEN('SRSF2 e2 - 2ry Str + Mask'!A$2),O301-L301,"")</f>
        <v>0</v>
      </c>
    </row>
    <row r="302" spans="1:18" ht="80" customHeight="1" x14ac:dyDescent="0.15">
      <c r="A302" s="36">
        <v>301</v>
      </c>
      <c r="B302" s="37" t="str">
        <f>IF($A302&lt;=LEN('SRSF2 e2 - 2ry Str + Mask'!A$2),MID('SRSF2 e2 - 2ry Str + Mask'!A$2,$A302,1),"")</f>
        <v>)</v>
      </c>
      <c r="C302" s="38" t="str">
        <f>IF($A302&lt;=LEN('SRSF2 e2 - 2ry Str + Mask'!B$2),MID('SRSF2 e2 - 2ry Str + Mask'!B$2,$A302,1),"")</f>
        <v>)</v>
      </c>
      <c r="D302" s="38" t="str">
        <f>IF($A302&lt;=LEN('SRSF2 e2 - 2ry Str + Mask'!C$2),MID('SRSF2 e2 - 2ry Str + Mask'!C$2,$A302,1),"")</f>
        <v>.</v>
      </c>
      <c r="E302" s="38" t="str">
        <f t="shared" si="32"/>
        <v>)</v>
      </c>
      <c r="F302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</v>
      </c>
      <c r="G302" s="39">
        <f>IF($A302&lt;=LEN('SRSF2 e2 - 2ry Str + Mask'!A$2),SUMIF('SRSF2 e2 - HSF3.0'!E2:E342,"&lt;="&amp;$A302,'SRSF2 e2 - HSF3.0'!H2:H342)-SUMIF('SRSF2 e2 - HSF3.0'!G2:G342,"&lt;="&amp;$A302,'SRSF2 e2 - HSF3.0'!H2:H342),"")</f>
        <v>1.3428571428571487</v>
      </c>
      <c r="H302" s="39">
        <f>IF($A302&lt;=LEN('SRSF2 e2 - 2ry Str + Mask'!A$2),SUMIF('SRSF2 e2 - HSF3.0'!E2:E342,"&lt;="&amp;$A302,'SRSF2 e2 - HSF3.0'!I2:I342)-SUMIF('SRSF2 e2 - HSF3.0'!G2:G342,"&lt;="&amp;$A302,'SRSF2 e2 - HSF3.0'!I2:I342),"")</f>
        <v>-0.93452380952380665</v>
      </c>
      <c r="I302" s="39">
        <f>IF($A302&lt;=LEN('SRSF2 e2 - 2ry Str + Mask'!A$2),G302+H302,"")</f>
        <v>0.4083333333333421</v>
      </c>
      <c r="J302" s="39">
        <f t="shared" si="33"/>
        <v>0</v>
      </c>
      <c r="K302" s="39">
        <f t="shared" si="34"/>
        <v>0</v>
      </c>
      <c r="L302" s="39">
        <f t="shared" si="35"/>
        <v>0</v>
      </c>
      <c r="M302" s="39">
        <f t="shared" si="36"/>
        <v>0</v>
      </c>
      <c r="N302" s="39">
        <f t="shared" si="37"/>
        <v>0</v>
      </c>
      <c r="O302" s="39">
        <f t="shared" si="38"/>
        <v>0</v>
      </c>
      <c r="P302" s="39">
        <f>IF($A302&lt;=LEN('SRSF2 e2 - 2ry Str + Mask'!A$2),M302-J302,"")</f>
        <v>0</v>
      </c>
      <c r="Q302" s="39">
        <f>IF($A302&lt;=LEN('SRSF2 e2 - 2ry Str + Mask'!A$2),N302-K302,"")</f>
        <v>0</v>
      </c>
      <c r="R302" s="39">
        <f>IF($A302&lt;=LEN('SRSF2 e2 - 2ry Str + Mask'!A$2),O302-L302,"")</f>
        <v>0</v>
      </c>
    </row>
    <row r="303" spans="1:18" ht="80" customHeight="1" x14ac:dyDescent="0.15">
      <c r="A303" s="36">
        <v>302</v>
      </c>
      <c r="B303" s="37" t="str">
        <f>IF($A303&lt;=LEN('SRSF2 e2 - 2ry Str + Mask'!A$2),MID('SRSF2 e2 - 2ry Str + Mask'!A$2,$A303,1),"")</f>
        <v>.</v>
      </c>
      <c r="C303" s="38" t="str">
        <f>IF($A303&lt;=LEN('SRSF2 e2 - 2ry Str + Mask'!B$2),MID('SRSF2 e2 - 2ry Str + Mask'!B$2,$A303,1),"")</f>
        <v>)</v>
      </c>
      <c r="D303" s="38" t="str">
        <f>IF($A303&lt;=LEN('SRSF2 e2 - 2ry Str + Mask'!C$2),MID('SRSF2 e2 - 2ry Str + Mask'!C$2,$A303,1),"")</f>
        <v>.</v>
      </c>
      <c r="E303" s="38" t="str">
        <f t="shared" si="32"/>
        <v>)</v>
      </c>
      <c r="F303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</v>
      </c>
      <c r="G303" s="39">
        <f>IF($A303&lt;=LEN('SRSF2 e2 - 2ry Str + Mask'!A$2),SUMIF('SRSF2 e2 - HSF3.0'!E2:E342,"&lt;="&amp;$A303,'SRSF2 e2 - HSF3.0'!H2:H342)-SUMIF('SRSF2 e2 - HSF3.0'!G2:G342,"&lt;="&amp;$A303,'SRSF2 e2 - HSF3.0'!H2:H342),"")</f>
        <v>0.80952380952381375</v>
      </c>
      <c r="H303" s="39">
        <f>IF($A303&lt;=LEN('SRSF2 e2 - 2ry Str + Mask'!A$2),SUMIF('SRSF2 e2 - HSF3.0'!E2:E342,"&lt;="&amp;$A303,'SRSF2 e2 - HSF3.0'!I2:I342)-SUMIF('SRSF2 e2 - HSF3.0'!G2:G342,"&lt;="&amp;$A303,'SRSF2 e2 - HSF3.0'!I2:I342),"")</f>
        <v>-0.93452380952380665</v>
      </c>
      <c r="I303" s="39">
        <f>IF($A303&lt;=LEN('SRSF2 e2 - 2ry Str + Mask'!A$2),G303+H303,"")</f>
        <v>-0.12499999999999289</v>
      </c>
      <c r="J303" s="39">
        <f t="shared" si="33"/>
        <v>0.80952380952381375</v>
      </c>
      <c r="K303" s="39">
        <f t="shared" si="34"/>
        <v>-0.93452380952380665</v>
      </c>
      <c r="L303" s="39">
        <f t="shared" si="35"/>
        <v>-0.12499999999999289</v>
      </c>
      <c r="M303" s="39">
        <f t="shared" si="36"/>
        <v>0</v>
      </c>
      <c r="N303" s="39">
        <f t="shared" si="37"/>
        <v>0</v>
      </c>
      <c r="O303" s="39">
        <f t="shared" si="38"/>
        <v>0</v>
      </c>
      <c r="P303" s="39">
        <f>IF($A303&lt;=LEN('SRSF2 e2 - 2ry Str + Mask'!A$2),M303-J303,"")</f>
        <v>-0.80952380952381375</v>
      </c>
      <c r="Q303" s="39">
        <f>IF($A303&lt;=LEN('SRSF2 e2 - 2ry Str + Mask'!A$2),N303-K303,"")</f>
        <v>0.93452380952380665</v>
      </c>
      <c r="R303" s="39">
        <f>IF($A303&lt;=LEN('SRSF2 e2 - 2ry Str + Mask'!A$2),O303-L303,"")</f>
        <v>0.12499999999999289</v>
      </c>
    </row>
    <row r="304" spans="1:18" ht="80" customHeight="1" x14ac:dyDescent="0.15">
      <c r="A304" s="36">
        <v>303</v>
      </c>
      <c r="B304" s="37" t="str">
        <f>IF($A304&lt;=LEN('SRSF2 e2 - 2ry Str + Mask'!A$2),MID('SRSF2 e2 - 2ry Str + Mask'!A$2,$A304,1),"")</f>
        <v>.</v>
      </c>
      <c r="C304" s="38" t="str">
        <f>IF($A304&lt;=LEN('SRSF2 e2 - 2ry Str + Mask'!B$2),MID('SRSF2 e2 - 2ry Str + Mask'!B$2,$A304,1),"")</f>
        <v>)</v>
      </c>
      <c r="D304" s="38" t="str">
        <f>IF($A304&lt;=LEN('SRSF2 e2 - 2ry Str + Mask'!C$2),MID('SRSF2 e2 - 2ry Str + Mask'!C$2,$A304,1),"")</f>
        <v>.</v>
      </c>
      <c r="E304" s="38" t="str">
        <f t="shared" si="32"/>
        <v>)</v>
      </c>
      <c r="F304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</v>
      </c>
      <c r="G304" s="39">
        <f>IF($A304&lt;=LEN('SRSF2 e2 - 2ry Str + Mask'!A$2),SUMIF('SRSF2 e2 - HSF3.0'!E2:E342,"&lt;="&amp;$A304,'SRSF2 e2 - HSF3.0'!H2:H342)-SUMIF('SRSF2 e2 - HSF3.0'!G2:G342,"&lt;="&amp;$A304,'SRSF2 e2 - HSF3.0'!H2:H342),"")</f>
        <v>0.7678571428571459</v>
      </c>
      <c r="H304" s="39">
        <f>IF($A304&lt;=LEN('SRSF2 e2 - 2ry Str + Mask'!A$2),SUMIF('SRSF2 e2 - HSF3.0'!E2:E342,"&lt;="&amp;$A304,'SRSF2 e2 - HSF3.0'!I2:I342)-SUMIF('SRSF2 e2 - HSF3.0'!G2:G342,"&lt;="&amp;$A304,'SRSF2 e2 - HSF3.0'!I2:I342),"")</f>
        <v>-0.76785714285714057</v>
      </c>
      <c r="I304" s="39">
        <f>IF($A304&lt;=LEN('SRSF2 e2 - 2ry Str + Mask'!A$2),G304+H304,"")</f>
        <v>5.3290705182007514E-15</v>
      </c>
      <c r="J304" s="39">
        <f t="shared" si="33"/>
        <v>0.7678571428571459</v>
      </c>
      <c r="K304" s="39">
        <f t="shared" si="34"/>
        <v>-0.76785714285714057</v>
      </c>
      <c r="L304" s="39">
        <f t="shared" si="35"/>
        <v>5.3290705182007514E-15</v>
      </c>
      <c r="M304" s="39">
        <f t="shared" si="36"/>
        <v>0</v>
      </c>
      <c r="N304" s="39">
        <f t="shared" si="37"/>
        <v>0</v>
      </c>
      <c r="O304" s="39">
        <f t="shared" si="38"/>
        <v>0</v>
      </c>
      <c r="P304" s="39">
        <f>IF($A304&lt;=LEN('SRSF2 e2 - 2ry Str + Mask'!A$2),M304-J304,"")</f>
        <v>-0.7678571428571459</v>
      </c>
      <c r="Q304" s="39">
        <f>IF($A304&lt;=LEN('SRSF2 e2 - 2ry Str + Mask'!A$2),N304-K304,"")</f>
        <v>0.76785714285714057</v>
      </c>
      <c r="R304" s="39">
        <f>IF($A304&lt;=LEN('SRSF2 e2 - 2ry Str + Mask'!A$2),O304-L304,"")</f>
        <v>-5.3290705182007514E-15</v>
      </c>
    </row>
    <row r="305" spans="1:18" ht="80" customHeight="1" x14ac:dyDescent="0.15">
      <c r="A305" s="36">
        <v>304</v>
      </c>
      <c r="B305" s="37" t="str">
        <f>IF($A305&lt;=LEN('SRSF2 e2 - 2ry Str + Mask'!A$2),MID('SRSF2 e2 - 2ry Str + Mask'!A$2,$A305,1),"")</f>
        <v>.</v>
      </c>
      <c r="C305" s="38" t="str">
        <f>IF($A305&lt;=LEN('SRSF2 e2 - 2ry Str + Mask'!B$2),MID('SRSF2 e2 - 2ry Str + Mask'!B$2,$A305,1),"")</f>
        <v>.</v>
      </c>
      <c r="D305" s="38" t="str">
        <f>IF($A305&lt;=LEN('SRSF2 e2 - 2ry Str + Mask'!C$2),MID('SRSF2 e2 - 2ry Str + Mask'!C$2,$A305,1),"")</f>
        <v>.</v>
      </c>
      <c r="E305" s="38" t="str">
        <f t="shared" si="32"/>
        <v>.</v>
      </c>
      <c r="F305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</v>
      </c>
      <c r="G305" s="39">
        <f>IF($A305&lt;=LEN('SRSF2 e2 - 2ry Str + Mask'!A$2),SUMIF('SRSF2 e2 - HSF3.0'!E2:E342,"&lt;="&amp;$A305,'SRSF2 e2 - HSF3.0'!H2:H342)-SUMIF('SRSF2 e2 - HSF3.0'!G2:G342,"&lt;="&amp;$A305,'SRSF2 e2 - HSF3.0'!H2:H342),"")</f>
        <v>0.7916666666666714</v>
      </c>
      <c r="H305" s="39">
        <f>IF($A305&lt;=LEN('SRSF2 e2 - 2ry Str + Mask'!A$2),SUMIF('SRSF2 e2 - HSF3.0'!E2:E342,"&lt;="&amp;$A305,'SRSF2 e2 - HSF3.0'!I2:I342)-SUMIF('SRSF2 e2 - HSF3.0'!G2:G342,"&lt;="&amp;$A305,'SRSF2 e2 - HSF3.0'!I2:I342),"")</f>
        <v>-0.76785714285714057</v>
      </c>
      <c r="I305" s="39">
        <f>IF($A305&lt;=LEN('SRSF2 e2 - 2ry Str + Mask'!A$2),G305+H305,"")</f>
        <v>2.380952380953083E-2</v>
      </c>
      <c r="J305" s="39">
        <f t="shared" si="33"/>
        <v>0.7916666666666714</v>
      </c>
      <c r="K305" s="39">
        <f t="shared" si="34"/>
        <v>-0.76785714285714057</v>
      </c>
      <c r="L305" s="39">
        <f t="shared" si="35"/>
        <v>2.380952380953083E-2</v>
      </c>
      <c r="M305" s="39">
        <f t="shared" si="36"/>
        <v>0.7916666666666714</v>
      </c>
      <c r="N305" s="39">
        <f t="shared" si="37"/>
        <v>-0.76785714285714057</v>
      </c>
      <c r="O305" s="39">
        <f t="shared" si="38"/>
        <v>2.380952380953083E-2</v>
      </c>
      <c r="P305" s="39">
        <f>IF($A305&lt;=LEN('SRSF2 e2 - 2ry Str + Mask'!A$2),M305-J305,"")</f>
        <v>0</v>
      </c>
      <c r="Q305" s="39">
        <f>IF($A305&lt;=LEN('SRSF2 e2 - 2ry Str + Mask'!A$2),N305-K305,"")</f>
        <v>0</v>
      </c>
      <c r="R305" s="39">
        <f>IF($A305&lt;=LEN('SRSF2 e2 - 2ry Str + Mask'!A$2),O305-L305,"")</f>
        <v>0</v>
      </c>
    </row>
    <row r="306" spans="1:18" ht="80" customHeight="1" x14ac:dyDescent="0.15">
      <c r="A306" s="36">
        <v>305</v>
      </c>
      <c r="B306" s="37" t="str">
        <f>IF($A306&lt;=LEN('SRSF2 e2 - 2ry Str + Mask'!A$2),MID('SRSF2 e2 - 2ry Str + Mask'!A$2,$A306,1),"")</f>
        <v>.</v>
      </c>
      <c r="C306" s="38" t="str">
        <f>IF($A306&lt;=LEN('SRSF2 e2 - 2ry Str + Mask'!B$2),MID('SRSF2 e2 - 2ry Str + Mask'!B$2,$A306,1),"")</f>
        <v>.</v>
      </c>
      <c r="D306" s="38" t="str">
        <f>IF($A306&lt;=LEN('SRSF2 e2 - 2ry Str + Mask'!C$2),MID('SRSF2 e2 - 2ry Str + Mask'!C$2,$A306,1),"")</f>
        <v>.</v>
      </c>
      <c r="E306" s="38" t="str">
        <f t="shared" si="32"/>
        <v>.</v>
      </c>
      <c r="F306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</v>
      </c>
      <c r="G306" s="39">
        <f>IF($A306&lt;=LEN('SRSF2 e2 - 2ry Str + Mask'!A$2),SUMIF('SRSF2 e2 - HSF3.0'!E2:E342,"&lt;="&amp;$A306,'SRSF2 e2 - HSF3.0'!H2:H342)-SUMIF('SRSF2 e2 - HSF3.0'!G2:G342,"&lt;="&amp;$A306,'SRSF2 e2 - HSF3.0'!H2:H342),"")</f>
        <v>0.7916666666666714</v>
      </c>
      <c r="H306" s="39">
        <f>IF($A306&lt;=LEN('SRSF2 e2 - 2ry Str + Mask'!A$2),SUMIF('SRSF2 e2 - HSF3.0'!E2:E342,"&lt;="&amp;$A306,'SRSF2 e2 - HSF3.0'!I2:I342)-SUMIF('SRSF2 e2 - HSF3.0'!G2:G342,"&lt;="&amp;$A306,'SRSF2 e2 - HSF3.0'!I2:I342),"")</f>
        <v>-0.29166666666666607</v>
      </c>
      <c r="I306" s="39">
        <f>IF($A306&lt;=LEN('SRSF2 e2 - 2ry Str + Mask'!A$2),G306+H306,"")</f>
        <v>0.50000000000000533</v>
      </c>
      <c r="J306" s="39">
        <f t="shared" si="33"/>
        <v>0.7916666666666714</v>
      </c>
      <c r="K306" s="39">
        <f t="shared" si="34"/>
        <v>-0.29166666666666607</v>
      </c>
      <c r="L306" s="39">
        <f t="shared" si="35"/>
        <v>0.50000000000000533</v>
      </c>
      <c r="M306" s="39">
        <f t="shared" si="36"/>
        <v>0.7916666666666714</v>
      </c>
      <c r="N306" s="39">
        <f t="shared" si="37"/>
        <v>-0.29166666666666607</v>
      </c>
      <c r="O306" s="39">
        <f t="shared" si="38"/>
        <v>0.50000000000000533</v>
      </c>
      <c r="P306" s="39">
        <f>IF($A306&lt;=LEN('SRSF2 e2 - 2ry Str + Mask'!A$2),M306-J306,"")</f>
        <v>0</v>
      </c>
      <c r="Q306" s="39">
        <f>IF($A306&lt;=LEN('SRSF2 e2 - 2ry Str + Mask'!A$2),N306-K306,"")</f>
        <v>0</v>
      </c>
      <c r="R306" s="39">
        <f>IF($A306&lt;=LEN('SRSF2 e2 - 2ry Str + Mask'!A$2),O306-L306,"")</f>
        <v>0</v>
      </c>
    </row>
    <row r="307" spans="1:18" ht="80" customHeight="1" x14ac:dyDescent="0.15">
      <c r="A307" s="36">
        <v>306</v>
      </c>
      <c r="B307" s="37" t="str">
        <f>IF($A307&lt;=LEN('SRSF2 e2 - 2ry Str + Mask'!A$2),MID('SRSF2 e2 - 2ry Str + Mask'!A$2,$A307,1),"")</f>
        <v>.</v>
      </c>
      <c r="C307" s="38" t="str">
        <f>IF($A307&lt;=LEN('SRSF2 e2 - 2ry Str + Mask'!B$2),MID('SRSF2 e2 - 2ry Str + Mask'!B$2,$A307,1),"")</f>
        <v>)</v>
      </c>
      <c r="D307" s="38" t="str">
        <f>IF($A307&lt;=LEN('SRSF2 e2 - 2ry Str + Mask'!C$2),MID('SRSF2 e2 - 2ry Str + Mask'!C$2,$A307,1),"")</f>
        <v>.</v>
      </c>
      <c r="E307" s="38" t="str">
        <f t="shared" si="32"/>
        <v>)</v>
      </c>
      <c r="F307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</v>
      </c>
      <c r="G307" s="39">
        <f>IF($A307&lt;=LEN('SRSF2 e2 - 2ry Str + Mask'!A$2),SUMIF('SRSF2 e2 - HSF3.0'!E2:E342,"&lt;="&amp;$A307,'SRSF2 e2 - HSF3.0'!H2:H342)-SUMIF('SRSF2 e2 - HSF3.0'!G2:G342,"&lt;="&amp;$A307,'SRSF2 e2 - HSF3.0'!H2:H342),"")</f>
        <v>0.7916666666666714</v>
      </c>
      <c r="H307" s="39">
        <f>IF($A307&lt;=LEN('SRSF2 e2 - 2ry Str + Mask'!A$2),SUMIF('SRSF2 e2 - HSF3.0'!E2:E342,"&lt;="&amp;$A307,'SRSF2 e2 - HSF3.0'!I2:I342)-SUMIF('SRSF2 e2 - HSF3.0'!G2:G342,"&lt;="&amp;$A307,'SRSF2 e2 - HSF3.0'!I2:I342),"")</f>
        <v>-0.29166666666666607</v>
      </c>
      <c r="I307" s="39">
        <f>IF($A307&lt;=LEN('SRSF2 e2 - 2ry Str + Mask'!A$2),G307+H307,"")</f>
        <v>0.50000000000000533</v>
      </c>
      <c r="J307" s="39">
        <f t="shared" si="33"/>
        <v>0.7916666666666714</v>
      </c>
      <c r="K307" s="39">
        <f t="shared" si="34"/>
        <v>-0.29166666666666607</v>
      </c>
      <c r="L307" s="39">
        <f t="shared" si="35"/>
        <v>0.50000000000000533</v>
      </c>
      <c r="M307" s="39">
        <f t="shared" si="36"/>
        <v>0</v>
      </c>
      <c r="N307" s="39">
        <f t="shared" si="37"/>
        <v>0</v>
      </c>
      <c r="O307" s="39">
        <f t="shared" si="38"/>
        <v>0</v>
      </c>
      <c r="P307" s="39">
        <f>IF($A307&lt;=LEN('SRSF2 e2 - 2ry Str + Mask'!A$2),M307-J307,"")</f>
        <v>-0.7916666666666714</v>
      </c>
      <c r="Q307" s="39">
        <f>IF($A307&lt;=LEN('SRSF2 e2 - 2ry Str + Mask'!A$2),N307-K307,"")</f>
        <v>0.29166666666666607</v>
      </c>
      <c r="R307" s="39">
        <f>IF($A307&lt;=LEN('SRSF2 e2 - 2ry Str + Mask'!A$2),O307-L307,"")</f>
        <v>-0.50000000000000533</v>
      </c>
    </row>
    <row r="308" spans="1:18" ht="80" customHeight="1" x14ac:dyDescent="0.15">
      <c r="A308" s="36">
        <v>307</v>
      </c>
      <c r="B308" s="37" t="str">
        <f>IF($A308&lt;=LEN('SRSF2 e2 - 2ry Str + Mask'!A$2),MID('SRSF2 e2 - 2ry Str + Mask'!A$2,$A308,1),"")</f>
        <v>.</v>
      </c>
      <c r="C308" s="38" t="str">
        <f>IF($A308&lt;=LEN('SRSF2 e2 - 2ry Str + Mask'!B$2),MID('SRSF2 e2 - 2ry Str + Mask'!B$2,$A308,1),"")</f>
        <v>)</v>
      </c>
      <c r="D308" s="38" t="str">
        <f>IF($A308&lt;=LEN('SRSF2 e2 - 2ry Str + Mask'!C$2),MID('SRSF2 e2 - 2ry Str + Mask'!C$2,$A308,1),"")</f>
        <v>.</v>
      </c>
      <c r="E308" s="38" t="str">
        <f t="shared" si="32"/>
        <v>)</v>
      </c>
      <c r="F308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</v>
      </c>
      <c r="G308" s="39">
        <f>IF($A308&lt;=LEN('SRSF2 e2 - 2ry Str + Mask'!A$2),SUMIF('SRSF2 e2 - HSF3.0'!E2:E342,"&lt;="&amp;$A308,'SRSF2 e2 - HSF3.0'!H2:H342)-SUMIF('SRSF2 e2 - HSF3.0'!G2:G342,"&lt;="&amp;$A308,'SRSF2 e2 - HSF3.0'!H2:H342),"")</f>
        <v>0.62500000000000355</v>
      </c>
      <c r="H308" s="39">
        <f>IF($A308&lt;=LEN('SRSF2 e2 - 2ry Str + Mask'!A$2),SUMIF('SRSF2 e2 - HSF3.0'!E2:E342,"&lt;="&amp;$A308,'SRSF2 e2 - HSF3.0'!I2:I342)-SUMIF('SRSF2 e2 - HSF3.0'!G2:G342,"&lt;="&amp;$A308,'SRSF2 e2 - HSF3.0'!I2:I342),"")</f>
        <v>-0.125</v>
      </c>
      <c r="I308" s="39">
        <f>IF($A308&lt;=LEN('SRSF2 e2 - 2ry Str + Mask'!A$2),G308+H308,"")</f>
        <v>0.50000000000000355</v>
      </c>
      <c r="J308" s="39">
        <f t="shared" si="33"/>
        <v>0.62500000000000355</v>
      </c>
      <c r="K308" s="39">
        <f t="shared" si="34"/>
        <v>-0.125</v>
      </c>
      <c r="L308" s="39">
        <f t="shared" si="35"/>
        <v>0.50000000000000355</v>
      </c>
      <c r="M308" s="39">
        <f t="shared" si="36"/>
        <v>0</v>
      </c>
      <c r="N308" s="39">
        <f t="shared" si="37"/>
        <v>0</v>
      </c>
      <c r="O308" s="39">
        <f t="shared" si="38"/>
        <v>0</v>
      </c>
      <c r="P308" s="39">
        <f>IF($A308&lt;=LEN('SRSF2 e2 - 2ry Str + Mask'!A$2),M308-J308,"")</f>
        <v>-0.62500000000000355</v>
      </c>
      <c r="Q308" s="39">
        <f>IF($A308&lt;=LEN('SRSF2 e2 - 2ry Str + Mask'!A$2),N308-K308,"")</f>
        <v>0.125</v>
      </c>
      <c r="R308" s="39">
        <f>IF($A308&lt;=LEN('SRSF2 e2 - 2ry Str + Mask'!A$2),O308-L308,"")</f>
        <v>-0.50000000000000355</v>
      </c>
    </row>
    <row r="309" spans="1:18" ht="80" customHeight="1" x14ac:dyDescent="0.15">
      <c r="A309" s="36">
        <v>308</v>
      </c>
      <c r="B309" s="37" t="str">
        <f>IF($A309&lt;=LEN('SRSF2 e2 - 2ry Str + Mask'!A$2),MID('SRSF2 e2 - 2ry Str + Mask'!A$2,$A309,1),"")</f>
        <v>.</v>
      </c>
      <c r="C309" s="38" t="str">
        <f>IF($A309&lt;=LEN('SRSF2 e2 - 2ry Str + Mask'!B$2),MID('SRSF2 e2 - 2ry Str + Mask'!B$2,$A309,1),"")</f>
        <v>)</v>
      </c>
      <c r="D309" s="38" t="str">
        <f>IF($A309&lt;=LEN('SRSF2 e2 - 2ry Str + Mask'!C$2),MID('SRSF2 e2 - 2ry Str + Mask'!C$2,$A309,1),"")</f>
        <v>.</v>
      </c>
      <c r="E309" s="38" t="str">
        <f t="shared" si="32"/>
        <v>)</v>
      </c>
      <c r="F309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</v>
      </c>
      <c r="G309" s="39">
        <f>IF($A309&lt;=LEN('SRSF2 e2 - 2ry Str + Mask'!A$2),SUMIF('SRSF2 e2 - HSF3.0'!E2:E342,"&lt;="&amp;$A309,'SRSF2 e2 - HSF3.0'!H2:H342)-SUMIF('SRSF2 e2 - HSF3.0'!G2:G342,"&lt;="&amp;$A309,'SRSF2 e2 - HSF3.0'!H2:H342),"")</f>
        <v>0.62500000000000355</v>
      </c>
      <c r="H309" s="39">
        <f>IF($A309&lt;=LEN('SRSF2 e2 - 2ry Str + Mask'!A$2),SUMIF('SRSF2 e2 - HSF3.0'!E2:E342,"&lt;="&amp;$A309,'SRSF2 e2 - HSF3.0'!I2:I342)-SUMIF('SRSF2 e2 - HSF3.0'!G2:G342,"&lt;="&amp;$A309,'SRSF2 e2 - HSF3.0'!I2:I342),"")</f>
        <v>-0.125</v>
      </c>
      <c r="I309" s="39">
        <f>IF($A309&lt;=LEN('SRSF2 e2 - 2ry Str + Mask'!A$2),G309+H309,"")</f>
        <v>0.50000000000000355</v>
      </c>
      <c r="J309" s="39">
        <f t="shared" si="33"/>
        <v>0.62500000000000355</v>
      </c>
      <c r="K309" s="39">
        <f t="shared" si="34"/>
        <v>-0.125</v>
      </c>
      <c r="L309" s="39">
        <f t="shared" si="35"/>
        <v>0.50000000000000355</v>
      </c>
      <c r="M309" s="39">
        <f t="shared" si="36"/>
        <v>0</v>
      </c>
      <c r="N309" s="39">
        <f t="shared" si="37"/>
        <v>0</v>
      </c>
      <c r="O309" s="39">
        <f t="shared" si="38"/>
        <v>0</v>
      </c>
      <c r="P309" s="39">
        <f>IF($A309&lt;=LEN('SRSF2 e2 - 2ry Str + Mask'!A$2),M309-J309,"")</f>
        <v>-0.62500000000000355</v>
      </c>
      <c r="Q309" s="39">
        <f>IF($A309&lt;=LEN('SRSF2 e2 - 2ry Str + Mask'!A$2),N309-K309,"")</f>
        <v>0.125</v>
      </c>
      <c r="R309" s="39">
        <f>IF($A309&lt;=LEN('SRSF2 e2 - 2ry Str + Mask'!A$2),O309-L309,"")</f>
        <v>-0.50000000000000355</v>
      </c>
    </row>
    <row r="310" spans="1:18" ht="80" customHeight="1" x14ac:dyDescent="0.15">
      <c r="A310" s="36">
        <v>309</v>
      </c>
      <c r="B310" s="37" t="str">
        <f>IF($A310&lt;=LEN('SRSF2 e2 - 2ry Str + Mask'!A$2),MID('SRSF2 e2 - 2ry Str + Mask'!A$2,$A310,1),"")</f>
        <v>.</v>
      </c>
      <c r="C310" s="38" t="str">
        <f>IF($A310&lt;=LEN('SRSF2 e2 - 2ry Str + Mask'!B$2),MID('SRSF2 e2 - 2ry Str + Mask'!B$2,$A310,1),"")</f>
        <v>.</v>
      </c>
      <c r="D310" s="38" t="str">
        <f>IF($A310&lt;=LEN('SRSF2 e2 - 2ry Str + Mask'!C$2),MID('SRSF2 e2 - 2ry Str + Mask'!C$2,$A310,1),"")</f>
        <v>.</v>
      </c>
      <c r="E310" s="38" t="str">
        <f t="shared" si="32"/>
        <v>.</v>
      </c>
      <c r="F310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</v>
      </c>
      <c r="G310" s="39">
        <f>IF($A310&lt;=LEN('SRSF2 e2 - 2ry Str + Mask'!A$2),SUMIF('SRSF2 e2 - HSF3.0'!E2:E342,"&lt;="&amp;$A310,'SRSF2 e2 - HSF3.0'!H2:H342)-SUMIF('SRSF2 e2 - HSF3.0'!G2:G342,"&lt;="&amp;$A310,'SRSF2 e2 - HSF3.0'!H2:H342),"")</f>
        <v>0.62500000000000355</v>
      </c>
      <c r="H310" s="39">
        <f>IF($A310&lt;=LEN('SRSF2 e2 - 2ry Str + Mask'!A$2),SUMIF('SRSF2 e2 - HSF3.0'!E2:E342,"&lt;="&amp;$A310,'SRSF2 e2 - HSF3.0'!I2:I342)-SUMIF('SRSF2 e2 - HSF3.0'!G2:G342,"&lt;="&amp;$A310,'SRSF2 e2 - HSF3.0'!I2:I342),"")</f>
        <v>-0.125</v>
      </c>
      <c r="I310" s="39">
        <f>IF($A310&lt;=LEN('SRSF2 e2 - 2ry Str + Mask'!A$2),G310+H310,"")</f>
        <v>0.50000000000000355</v>
      </c>
      <c r="J310" s="39">
        <f t="shared" si="33"/>
        <v>0.62500000000000355</v>
      </c>
      <c r="K310" s="39">
        <f t="shared" si="34"/>
        <v>-0.125</v>
      </c>
      <c r="L310" s="39">
        <f t="shared" si="35"/>
        <v>0.50000000000000355</v>
      </c>
      <c r="M310" s="39">
        <f t="shared" si="36"/>
        <v>0.62500000000000355</v>
      </c>
      <c r="N310" s="39">
        <f t="shared" si="37"/>
        <v>-0.125</v>
      </c>
      <c r="O310" s="39">
        <f t="shared" si="38"/>
        <v>0.50000000000000355</v>
      </c>
      <c r="P310" s="39">
        <f>IF($A310&lt;=LEN('SRSF2 e2 - 2ry Str + Mask'!A$2),M310-J310,"")</f>
        <v>0</v>
      </c>
      <c r="Q310" s="39">
        <f>IF($A310&lt;=LEN('SRSF2 e2 - 2ry Str + Mask'!A$2),N310-K310,"")</f>
        <v>0</v>
      </c>
      <c r="R310" s="39">
        <f>IF($A310&lt;=LEN('SRSF2 e2 - 2ry Str + Mask'!A$2),O310-L310,"")</f>
        <v>0</v>
      </c>
    </row>
    <row r="311" spans="1:18" ht="80" customHeight="1" x14ac:dyDescent="0.15">
      <c r="A311" s="36">
        <v>310</v>
      </c>
      <c r="B311" s="37" t="str">
        <f>IF($A311&lt;=LEN('SRSF2 e2 - 2ry Str + Mask'!A$2),MID('SRSF2 e2 - 2ry Str + Mask'!A$2,$A311,1),"")</f>
        <v>.</v>
      </c>
      <c r="C311" s="38" t="str">
        <f>IF($A311&lt;=LEN('SRSF2 e2 - 2ry Str + Mask'!B$2),MID('SRSF2 e2 - 2ry Str + Mask'!B$2,$A311,1),"")</f>
        <v>.</v>
      </c>
      <c r="D311" s="38" t="str">
        <f>IF($A311&lt;=LEN('SRSF2 e2 - 2ry Str + Mask'!C$2),MID('SRSF2 e2 - 2ry Str + Mask'!C$2,$A311,1),"")</f>
        <v>.</v>
      </c>
      <c r="E311" s="38" t="str">
        <f t="shared" si="32"/>
        <v>.</v>
      </c>
      <c r="F311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</v>
      </c>
      <c r="G311" s="39">
        <f>IF($A311&lt;=LEN('SRSF2 e2 - 2ry Str + Mask'!A$2),SUMIF('SRSF2 e2 - HSF3.0'!E2:E342,"&lt;="&amp;$A311,'SRSF2 e2 - HSF3.0'!H2:H342)-SUMIF('SRSF2 e2 - HSF3.0'!G2:G342,"&lt;="&amp;$A311,'SRSF2 e2 - HSF3.0'!H2:H342),"")</f>
        <v>0.62500000000000355</v>
      </c>
      <c r="H311" s="39">
        <f>IF($A311&lt;=LEN('SRSF2 e2 - 2ry Str + Mask'!A$2),SUMIF('SRSF2 e2 - HSF3.0'!E2:E342,"&lt;="&amp;$A311,'SRSF2 e2 - HSF3.0'!I2:I342)-SUMIF('SRSF2 e2 - HSF3.0'!G2:G342,"&lt;="&amp;$A311,'SRSF2 e2 - HSF3.0'!I2:I342),"")</f>
        <v>-0.125</v>
      </c>
      <c r="I311" s="39">
        <f>IF($A311&lt;=LEN('SRSF2 e2 - 2ry Str + Mask'!A$2),G311+H311,"")</f>
        <v>0.50000000000000355</v>
      </c>
      <c r="J311" s="39">
        <f t="shared" si="33"/>
        <v>0.62500000000000355</v>
      </c>
      <c r="K311" s="39">
        <f t="shared" si="34"/>
        <v>-0.125</v>
      </c>
      <c r="L311" s="39">
        <f t="shared" si="35"/>
        <v>0.50000000000000355</v>
      </c>
      <c r="M311" s="39">
        <f t="shared" si="36"/>
        <v>0.62500000000000355</v>
      </c>
      <c r="N311" s="39">
        <f t="shared" si="37"/>
        <v>-0.125</v>
      </c>
      <c r="O311" s="39">
        <f t="shared" si="38"/>
        <v>0.50000000000000355</v>
      </c>
      <c r="P311" s="39">
        <f>IF($A311&lt;=LEN('SRSF2 e2 - 2ry Str + Mask'!A$2),M311-J311,"")</f>
        <v>0</v>
      </c>
      <c r="Q311" s="39">
        <f>IF($A311&lt;=LEN('SRSF2 e2 - 2ry Str + Mask'!A$2),N311-K311,"")</f>
        <v>0</v>
      </c>
      <c r="R311" s="39">
        <f>IF($A311&lt;=LEN('SRSF2 e2 - 2ry Str + Mask'!A$2),O311-L311,"")</f>
        <v>0</v>
      </c>
    </row>
    <row r="312" spans="1:18" ht="80" customHeight="1" x14ac:dyDescent="0.15">
      <c r="A312" s="36">
        <v>311</v>
      </c>
      <c r="B312" s="37" t="str">
        <f>IF($A312&lt;=LEN('SRSF2 e2 - 2ry Str + Mask'!A$2),MID('SRSF2 e2 - 2ry Str + Mask'!A$2,$A312,1),"")</f>
        <v>.</v>
      </c>
      <c r="C312" s="38" t="str">
        <f>IF($A312&lt;=LEN('SRSF2 e2 - 2ry Str + Mask'!B$2),MID('SRSF2 e2 - 2ry Str + Mask'!B$2,$A312,1),"")</f>
        <v>.</v>
      </c>
      <c r="D312" s="38" t="str">
        <f>IF($A312&lt;=LEN('SRSF2 e2 - 2ry Str + Mask'!C$2),MID('SRSF2 e2 - 2ry Str + Mask'!C$2,$A312,1),"")</f>
        <v>.</v>
      </c>
      <c r="E312" s="38" t="str">
        <f t="shared" si="32"/>
        <v>.</v>
      </c>
      <c r="F312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</v>
      </c>
      <c r="G312" s="39">
        <f>IF($A312&lt;=LEN('SRSF2 e2 - 2ry Str + Mask'!A$2),SUMIF('SRSF2 e2 - HSF3.0'!E2:E342,"&lt;="&amp;$A312,'SRSF2 e2 - HSF3.0'!H2:H342)-SUMIF('SRSF2 e2 - HSF3.0'!G2:G342,"&lt;="&amp;$A312,'SRSF2 e2 - HSF3.0'!H2:H342),"")</f>
        <v>0.3333333333333357</v>
      </c>
      <c r="H312" s="39">
        <f>IF($A312&lt;=LEN('SRSF2 e2 - 2ry Str + Mask'!A$2),SUMIF('SRSF2 e2 - HSF3.0'!E2:E342,"&lt;="&amp;$A312,'SRSF2 e2 - HSF3.0'!I2:I342)-SUMIF('SRSF2 e2 - HSF3.0'!G2:G342,"&lt;="&amp;$A312,'SRSF2 e2 - HSF3.0'!I2:I342),"")</f>
        <v>-0.25</v>
      </c>
      <c r="I312" s="39">
        <f>IF($A312&lt;=LEN('SRSF2 e2 - 2ry Str + Mask'!A$2),G312+H312,"")</f>
        <v>8.3333333333335702E-2</v>
      </c>
      <c r="J312" s="39">
        <f t="shared" si="33"/>
        <v>0.3333333333333357</v>
      </c>
      <c r="K312" s="39">
        <f t="shared" si="34"/>
        <v>-0.25</v>
      </c>
      <c r="L312" s="39">
        <f t="shared" si="35"/>
        <v>8.3333333333335702E-2</v>
      </c>
      <c r="M312" s="39">
        <f t="shared" si="36"/>
        <v>0.3333333333333357</v>
      </c>
      <c r="N312" s="39">
        <f t="shared" si="37"/>
        <v>-0.25</v>
      </c>
      <c r="O312" s="39">
        <f t="shared" si="38"/>
        <v>8.3333333333335702E-2</v>
      </c>
      <c r="P312" s="39">
        <f>IF($A312&lt;=LEN('SRSF2 e2 - 2ry Str + Mask'!A$2),M312-J312,"")</f>
        <v>0</v>
      </c>
      <c r="Q312" s="39">
        <f>IF($A312&lt;=LEN('SRSF2 e2 - 2ry Str + Mask'!A$2),N312-K312,"")</f>
        <v>0</v>
      </c>
      <c r="R312" s="39">
        <f>IF($A312&lt;=LEN('SRSF2 e2 - 2ry Str + Mask'!A$2),O312-L312,"")</f>
        <v>0</v>
      </c>
    </row>
    <row r="313" spans="1:18" ht="80" customHeight="1" x14ac:dyDescent="0.15">
      <c r="A313" s="36">
        <v>312</v>
      </c>
      <c r="B313" s="37" t="str">
        <f>IF($A313&lt;=LEN('SRSF2 e2 - 2ry Str + Mask'!A$2),MID('SRSF2 e2 - 2ry Str + Mask'!A$2,$A313,1),"")</f>
        <v>.</v>
      </c>
      <c r="C313" s="38" t="str">
        <f>IF($A313&lt;=LEN('SRSF2 e2 - 2ry Str + Mask'!B$2),MID('SRSF2 e2 - 2ry Str + Mask'!B$2,$A313,1),"")</f>
        <v>.</v>
      </c>
      <c r="D313" s="38" t="str">
        <f>IF($A313&lt;=LEN('SRSF2 e2 - 2ry Str + Mask'!C$2),MID('SRSF2 e2 - 2ry Str + Mask'!C$2,$A313,1),"")</f>
        <v>.</v>
      </c>
      <c r="E313" s="38" t="str">
        <f t="shared" si="32"/>
        <v>.</v>
      </c>
      <c r="F313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</v>
      </c>
      <c r="G313" s="39">
        <f>IF($A313&lt;=LEN('SRSF2 e2 - 2ry Str + Mask'!A$2),SUMIF('SRSF2 e2 - HSF3.0'!E2:E342,"&lt;="&amp;$A313,'SRSF2 e2 - HSF3.0'!H2:H342)-SUMIF('SRSF2 e2 - HSF3.0'!G2:G342,"&lt;="&amp;$A313,'SRSF2 e2 - HSF3.0'!H2:H342),"")</f>
        <v>0.3333333333333357</v>
      </c>
      <c r="H313" s="39">
        <f>IF($A313&lt;=LEN('SRSF2 e2 - 2ry Str + Mask'!A$2),SUMIF('SRSF2 e2 - HSF3.0'!E2:E342,"&lt;="&amp;$A313,'SRSF2 e2 - HSF3.0'!I2:I342)-SUMIF('SRSF2 e2 - HSF3.0'!G2:G342,"&lt;="&amp;$A313,'SRSF2 e2 - HSF3.0'!I2:I342),"")</f>
        <v>-0.125</v>
      </c>
      <c r="I313" s="39">
        <f>IF($A313&lt;=LEN('SRSF2 e2 - 2ry Str + Mask'!A$2),G313+H313,"")</f>
        <v>0.2083333333333357</v>
      </c>
      <c r="J313" s="39">
        <f t="shared" si="33"/>
        <v>0.3333333333333357</v>
      </c>
      <c r="K313" s="39">
        <f t="shared" si="34"/>
        <v>-0.125</v>
      </c>
      <c r="L313" s="39">
        <f t="shared" si="35"/>
        <v>0.2083333333333357</v>
      </c>
      <c r="M313" s="39">
        <f t="shared" si="36"/>
        <v>0.3333333333333357</v>
      </c>
      <c r="N313" s="39">
        <f t="shared" si="37"/>
        <v>-0.125</v>
      </c>
      <c r="O313" s="39">
        <f t="shared" si="38"/>
        <v>0.2083333333333357</v>
      </c>
      <c r="P313" s="39">
        <f>IF($A313&lt;=LEN('SRSF2 e2 - 2ry Str + Mask'!A$2),M313-J313,"")</f>
        <v>0</v>
      </c>
      <c r="Q313" s="39">
        <f>IF($A313&lt;=LEN('SRSF2 e2 - 2ry Str + Mask'!A$2),N313-K313,"")</f>
        <v>0</v>
      </c>
      <c r="R313" s="39">
        <f>IF($A313&lt;=LEN('SRSF2 e2 - 2ry Str + Mask'!A$2),O313-L313,"")</f>
        <v>0</v>
      </c>
    </row>
    <row r="314" spans="1:18" ht="80" customHeight="1" x14ac:dyDescent="0.15">
      <c r="A314" s="36">
        <v>313</v>
      </c>
      <c r="B314" s="37" t="str">
        <f>IF($A314&lt;=LEN('SRSF2 e2 - 2ry Str + Mask'!A$2),MID('SRSF2 e2 - 2ry Str + Mask'!A$2,$A314,1),"")</f>
        <v>.</v>
      </c>
      <c r="C314" s="38" t="str">
        <f>IF($A314&lt;=LEN('SRSF2 e2 - 2ry Str + Mask'!B$2),MID('SRSF2 e2 - 2ry Str + Mask'!B$2,$A314,1),"")</f>
        <v>.</v>
      </c>
      <c r="D314" s="38" t="str">
        <f>IF($A314&lt;=LEN('SRSF2 e2 - 2ry Str + Mask'!C$2),MID('SRSF2 e2 - 2ry Str + Mask'!C$2,$A314,1),"")</f>
        <v>.</v>
      </c>
      <c r="E314" s="38" t="str">
        <f t="shared" si="32"/>
        <v>.</v>
      </c>
      <c r="F314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</v>
      </c>
      <c r="G314" s="39">
        <f>IF($A314&lt;=LEN('SRSF2 e2 - 2ry Str + Mask'!A$2),SUMIF('SRSF2 e2 - HSF3.0'!E2:E342,"&lt;="&amp;$A314,'SRSF2 e2 - HSF3.0'!H2:H342)-SUMIF('SRSF2 e2 - HSF3.0'!G2:G342,"&lt;="&amp;$A314,'SRSF2 e2 - HSF3.0'!H2:H342),"")</f>
        <v>0.3333333333333357</v>
      </c>
      <c r="H314" s="39">
        <f>IF($A314&lt;=LEN('SRSF2 e2 - 2ry Str + Mask'!A$2),SUMIF('SRSF2 e2 - HSF3.0'!E2:E342,"&lt;="&amp;$A314,'SRSF2 e2 - HSF3.0'!I2:I342)-SUMIF('SRSF2 e2 - HSF3.0'!G2:G342,"&lt;="&amp;$A314,'SRSF2 e2 - HSF3.0'!I2:I342),"")</f>
        <v>-0.125</v>
      </c>
      <c r="I314" s="39">
        <f>IF($A314&lt;=LEN('SRSF2 e2 - 2ry Str + Mask'!A$2),G314+H314,"")</f>
        <v>0.2083333333333357</v>
      </c>
      <c r="J314" s="39">
        <f t="shared" si="33"/>
        <v>0.3333333333333357</v>
      </c>
      <c r="K314" s="39">
        <f t="shared" si="34"/>
        <v>-0.125</v>
      </c>
      <c r="L314" s="39">
        <f t="shared" si="35"/>
        <v>0.2083333333333357</v>
      </c>
      <c r="M314" s="39">
        <f t="shared" si="36"/>
        <v>0.3333333333333357</v>
      </c>
      <c r="N314" s="39">
        <f t="shared" si="37"/>
        <v>-0.125</v>
      </c>
      <c r="O314" s="39">
        <f t="shared" si="38"/>
        <v>0.2083333333333357</v>
      </c>
      <c r="P314" s="39">
        <f>IF($A314&lt;=LEN('SRSF2 e2 - 2ry Str + Mask'!A$2),M314-J314,"")</f>
        <v>0</v>
      </c>
      <c r="Q314" s="39">
        <f>IF($A314&lt;=LEN('SRSF2 e2 - 2ry Str + Mask'!A$2),N314-K314,"")</f>
        <v>0</v>
      </c>
      <c r="R314" s="39">
        <f>IF($A314&lt;=LEN('SRSF2 e2 - 2ry Str + Mask'!A$2),O314-L314,"")</f>
        <v>0</v>
      </c>
    </row>
    <row r="315" spans="1:18" ht="80" customHeight="1" x14ac:dyDescent="0.15">
      <c r="A315" s="36">
        <v>314</v>
      </c>
      <c r="B315" s="37" t="str">
        <f>IF($A315&lt;=LEN('SRSF2 e2 - 2ry Str + Mask'!A$2),MID('SRSF2 e2 - 2ry Str + Mask'!A$2,$A315,1),"")</f>
        <v>.</v>
      </c>
      <c r="C315" s="38" t="str">
        <f>IF($A315&lt;=LEN('SRSF2 e2 - 2ry Str + Mask'!B$2),MID('SRSF2 e2 - 2ry Str + Mask'!B$2,$A315,1),"")</f>
        <v>.</v>
      </c>
      <c r="D315" s="38" t="str">
        <f>IF($A315&lt;=LEN('SRSF2 e2 - 2ry Str + Mask'!C$2),MID('SRSF2 e2 - 2ry Str + Mask'!C$2,$A315,1),"")</f>
        <v>.</v>
      </c>
      <c r="E315" s="38" t="str">
        <f t="shared" si="32"/>
        <v>.</v>
      </c>
      <c r="F315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</v>
      </c>
      <c r="G315" s="39">
        <f>IF($A315&lt;=LEN('SRSF2 e2 - 2ry Str + Mask'!A$2),SUMIF('SRSF2 e2 - HSF3.0'!E2:E342,"&lt;="&amp;$A315,'SRSF2 e2 - HSF3.0'!H2:H342)-SUMIF('SRSF2 e2 - HSF3.0'!G2:G342,"&lt;="&amp;$A315,'SRSF2 e2 - HSF3.0'!H2:H342),"")</f>
        <v>0.3333333333333357</v>
      </c>
      <c r="H315" s="39">
        <f>IF($A315&lt;=LEN('SRSF2 e2 - 2ry Str + Mask'!A$2),SUMIF('SRSF2 e2 - HSF3.0'!E2:E342,"&lt;="&amp;$A315,'SRSF2 e2 - HSF3.0'!I2:I342)-SUMIF('SRSF2 e2 - HSF3.0'!G2:G342,"&lt;="&amp;$A315,'SRSF2 e2 - HSF3.0'!I2:I342),"")</f>
        <v>-0.29166666666666607</v>
      </c>
      <c r="I315" s="39">
        <f>IF($A315&lt;=LEN('SRSF2 e2 - 2ry Str + Mask'!A$2),G315+H315,"")</f>
        <v>4.1666666666669627E-2</v>
      </c>
      <c r="J315" s="39">
        <f t="shared" si="33"/>
        <v>0.3333333333333357</v>
      </c>
      <c r="K315" s="39">
        <f t="shared" si="34"/>
        <v>-0.29166666666666607</v>
      </c>
      <c r="L315" s="39">
        <f t="shared" si="35"/>
        <v>4.1666666666669627E-2</v>
      </c>
      <c r="M315" s="39">
        <f t="shared" si="36"/>
        <v>0.3333333333333357</v>
      </c>
      <c r="N315" s="39">
        <f t="shared" si="37"/>
        <v>-0.29166666666666607</v>
      </c>
      <c r="O315" s="39">
        <f t="shared" si="38"/>
        <v>4.1666666666669627E-2</v>
      </c>
      <c r="P315" s="39">
        <f>IF($A315&lt;=LEN('SRSF2 e2 - 2ry Str + Mask'!A$2),M315-J315,"")</f>
        <v>0</v>
      </c>
      <c r="Q315" s="39">
        <f>IF($A315&lt;=LEN('SRSF2 e2 - 2ry Str + Mask'!A$2),N315-K315,"")</f>
        <v>0</v>
      </c>
      <c r="R315" s="39">
        <f>IF($A315&lt;=LEN('SRSF2 e2 - 2ry Str + Mask'!A$2),O315-L315,"")</f>
        <v>0</v>
      </c>
    </row>
    <row r="316" spans="1:18" ht="80" customHeight="1" x14ac:dyDescent="0.15">
      <c r="A316" s="36">
        <v>315</v>
      </c>
      <c r="B316" s="37" t="str">
        <f>IF($A316&lt;=LEN('SRSF2 e2 - 2ry Str + Mask'!A$2),MID('SRSF2 e2 - 2ry Str + Mask'!A$2,$A316,1),"")</f>
        <v>.</v>
      </c>
      <c r="C316" s="38" t="str">
        <f>IF($A316&lt;=LEN('SRSF2 e2 - 2ry Str + Mask'!B$2),MID('SRSF2 e2 - 2ry Str + Mask'!B$2,$A316,1),"")</f>
        <v>.</v>
      </c>
      <c r="D316" s="38" t="str">
        <f>IF($A316&lt;=LEN('SRSF2 e2 - 2ry Str + Mask'!C$2),MID('SRSF2 e2 - 2ry Str + Mask'!C$2,$A316,1),"")</f>
        <v>.</v>
      </c>
      <c r="E316" s="38" t="str">
        <f t="shared" si="32"/>
        <v>.</v>
      </c>
      <c r="F316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</v>
      </c>
      <c r="G316" s="39">
        <f>IF($A316&lt;=LEN('SRSF2 e2 - 2ry Str + Mask'!A$2),SUMIF('SRSF2 e2 - HSF3.0'!E2:E342,"&lt;="&amp;$A316,'SRSF2 e2 - HSF3.0'!H2:H342)-SUMIF('SRSF2 e2 - HSF3.0'!G2:G342,"&lt;="&amp;$A316,'SRSF2 e2 - HSF3.0'!H2:H342),"")</f>
        <v>0.16666666666666785</v>
      </c>
      <c r="H316" s="39">
        <f>IF($A316&lt;=LEN('SRSF2 e2 - 2ry Str + Mask'!A$2),SUMIF('SRSF2 e2 - HSF3.0'!E2:E342,"&lt;="&amp;$A316,'SRSF2 e2 - HSF3.0'!I2:I342)-SUMIF('SRSF2 e2 - HSF3.0'!G2:G342,"&lt;="&amp;$A316,'SRSF2 e2 - HSF3.0'!I2:I342),"")</f>
        <v>-0.29166666666666607</v>
      </c>
      <c r="I316" s="39">
        <f>IF($A316&lt;=LEN('SRSF2 e2 - 2ry Str + Mask'!A$2),G316+H316,"")</f>
        <v>-0.12499999999999822</v>
      </c>
      <c r="J316" s="39">
        <f t="shared" si="33"/>
        <v>0.16666666666666785</v>
      </c>
      <c r="K316" s="39">
        <f t="shared" si="34"/>
        <v>-0.29166666666666607</v>
      </c>
      <c r="L316" s="39">
        <f t="shared" si="35"/>
        <v>-0.12499999999999822</v>
      </c>
      <c r="M316" s="39">
        <f t="shared" si="36"/>
        <v>0.16666666666666785</v>
      </c>
      <c r="N316" s="39">
        <f t="shared" si="37"/>
        <v>-0.29166666666666607</v>
      </c>
      <c r="O316" s="39">
        <f t="shared" si="38"/>
        <v>-0.12499999999999822</v>
      </c>
      <c r="P316" s="39">
        <f>IF($A316&lt;=LEN('SRSF2 e2 - 2ry Str + Mask'!A$2),M316-J316,"")</f>
        <v>0</v>
      </c>
      <c r="Q316" s="39">
        <f>IF($A316&lt;=LEN('SRSF2 e2 - 2ry Str + Mask'!A$2),N316-K316,"")</f>
        <v>0</v>
      </c>
      <c r="R316" s="39">
        <f>IF($A316&lt;=LEN('SRSF2 e2 - 2ry Str + Mask'!A$2),O316-L316,"")</f>
        <v>0</v>
      </c>
    </row>
    <row r="317" spans="1:18" ht="80" customHeight="1" x14ac:dyDescent="0.15">
      <c r="A317" s="36">
        <v>316</v>
      </c>
      <c r="B317" s="37" t="str">
        <f>IF($A317&lt;=LEN('SRSF2 e2 - 2ry Str + Mask'!A$2),MID('SRSF2 e2 - 2ry Str + Mask'!A$2,$A317,1),"")</f>
        <v>.</v>
      </c>
      <c r="C317" s="38" t="str">
        <f>IF($A317&lt;=LEN('SRSF2 e2 - 2ry Str + Mask'!B$2),MID('SRSF2 e2 - 2ry Str + Mask'!B$2,$A317,1),"")</f>
        <v>)</v>
      </c>
      <c r="D317" s="38" t="str">
        <f>IF($A317&lt;=LEN('SRSF2 e2 - 2ry Str + Mask'!C$2),MID('SRSF2 e2 - 2ry Str + Mask'!C$2,$A317,1),"")</f>
        <v>.</v>
      </c>
      <c r="E317" s="38" t="str">
        <f t="shared" si="32"/>
        <v>)</v>
      </c>
      <c r="F317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</v>
      </c>
      <c r="G317" s="39">
        <f>IF($A317&lt;=LEN('SRSF2 e2 - 2ry Str + Mask'!A$2),SUMIF('SRSF2 e2 - HSF3.0'!E2:E342,"&lt;="&amp;$A317,'SRSF2 e2 - HSF3.0'!H2:H342)-SUMIF('SRSF2 e2 - HSF3.0'!G2:G342,"&lt;="&amp;$A317,'SRSF2 e2 - HSF3.0'!H2:H342),"")</f>
        <v>0</v>
      </c>
      <c r="H317" s="39">
        <f>IF($A317&lt;=LEN('SRSF2 e2 - 2ry Str + Mask'!A$2),SUMIF('SRSF2 e2 - HSF3.0'!E2:E342,"&lt;="&amp;$A317,'SRSF2 e2 - HSF3.0'!I2:I342)-SUMIF('SRSF2 e2 - HSF3.0'!G2:G342,"&lt;="&amp;$A317,'SRSF2 e2 - HSF3.0'!I2:I342),"")</f>
        <v>-0.43452380952380842</v>
      </c>
      <c r="I317" s="39">
        <f>IF($A317&lt;=LEN('SRSF2 e2 - 2ry Str + Mask'!A$2),G317+H317,"")</f>
        <v>-0.43452380952380842</v>
      </c>
      <c r="J317" s="39">
        <f t="shared" si="33"/>
        <v>0</v>
      </c>
      <c r="K317" s="39">
        <f t="shared" si="34"/>
        <v>-0.43452380952380842</v>
      </c>
      <c r="L317" s="39">
        <f t="shared" si="35"/>
        <v>-0.43452380952380842</v>
      </c>
      <c r="M317" s="39">
        <f t="shared" si="36"/>
        <v>0</v>
      </c>
      <c r="N317" s="39">
        <f t="shared" si="37"/>
        <v>0</v>
      </c>
      <c r="O317" s="39">
        <f t="shared" si="38"/>
        <v>0</v>
      </c>
      <c r="P317" s="39">
        <f>IF($A317&lt;=LEN('SRSF2 e2 - 2ry Str + Mask'!A$2),M317-J317,"")</f>
        <v>0</v>
      </c>
      <c r="Q317" s="39">
        <f>IF($A317&lt;=LEN('SRSF2 e2 - 2ry Str + Mask'!A$2),N317-K317,"")</f>
        <v>0.43452380952380842</v>
      </c>
      <c r="R317" s="39">
        <f>IF($A317&lt;=LEN('SRSF2 e2 - 2ry Str + Mask'!A$2),O317-L317,"")</f>
        <v>0.43452380952380842</v>
      </c>
    </row>
    <row r="318" spans="1:18" ht="80" customHeight="1" x14ac:dyDescent="0.15">
      <c r="A318" s="36">
        <v>317</v>
      </c>
      <c r="B318" s="37" t="str">
        <f>IF($A318&lt;=LEN('SRSF2 e2 - 2ry Str + Mask'!A$2),MID('SRSF2 e2 - 2ry Str + Mask'!A$2,$A318,1),"")</f>
        <v>.</v>
      </c>
      <c r="C318" s="38" t="str">
        <f>IF($A318&lt;=LEN('SRSF2 e2 - 2ry Str + Mask'!B$2),MID('SRSF2 e2 - 2ry Str + Mask'!B$2,$A318,1),"")</f>
        <v>)</v>
      </c>
      <c r="D318" s="38" t="str">
        <f>IF($A318&lt;=LEN('SRSF2 e2 - 2ry Str + Mask'!C$2),MID('SRSF2 e2 - 2ry Str + Mask'!C$2,$A318,1),"")</f>
        <v>.</v>
      </c>
      <c r="E318" s="38" t="str">
        <f t="shared" si="32"/>
        <v>)</v>
      </c>
      <c r="F318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</v>
      </c>
      <c r="G318" s="39">
        <f>IF($A318&lt;=LEN('SRSF2 e2 - 2ry Str + Mask'!A$2),SUMIF('SRSF2 e2 - HSF3.0'!E2:E342,"&lt;="&amp;$A318,'SRSF2 e2 - HSF3.0'!H2:H342)-SUMIF('SRSF2 e2 - HSF3.0'!G2:G342,"&lt;="&amp;$A318,'SRSF2 e2 - HSF3.0'!H2:H342),"")</f>
        <v>0</v>
      </c>
      <c r="H318" s="39">
        <f>IF($A318&lt;=LEN('SRSF2 e2 - 2ry Str + Mask'!A$2),SUMIF('SRSF2 e2 - HSF3.0'!E2:E342,"&lt;="&amp;$A318,'SRSF2 e2 - HSF3.0'!I2:I342)-SUMIF('SRSF2 e2 - HSF3.0'!G2:G342,"&lt;="&amp;$A318,'SRSF2 e2 - HSF3.0'!I2:I342),"")</f>
        <v>-0.43452380952380842</v>
      </c>
      <c r="I318" s="39">
        <f>IF($A318&lt;=LEN('SRSF2 e2 - 2ry Str + Mask'!A$2),G318+H318,"")</f>
        <v>-0.43452380952380842</v>
      </c>
      <c r="J318" s="39">
        <f t="shared" si="33"/>
        <v>0</v>
      </c>
      <c r="K318" s="39">
        <f t="shared" si="34"/>
        <v>-0.43452380952380842</v>
      </c>
      <c r="L318" s="39">
        <f t="shared" si="35"/>
        <v>-0.43452380952380842</v>
      </c>
      <c r="M318" s="39">
        <f t="shared" si="36"/>
        <v>0</v>
      </c>
      <c r="N318" s="39">
        <f t="shared" si="37"/>
        <v>0</v>
      </c>
      <c r="O318" s="39">
        <f t="shared" si="38"/>
        <v>0</v>
      </c>
      <c r="P318" s="39">
        <f>IF($A318&lt;=LEN('SRSF2 e2 - 2ry Str + Mask'!A$2),M318-J318,"")</f>
        <v>0</v>
      </c>
      <c r="Q318" s="39">
        <f>IF($A318&lt;=LEN('SRSF2 e2 - 2ry Str + Mask'!A$2),N318-K318,"")</f>
        <v>0.43452380952380842</v>
      </c>
      <c r="R318" s="39">
        <f>IF($A318&lt;=LEN('SRSF2 e2 - 2ry Str + Mask'!A$2),O318-L318,"")</f>
        <v>0.43452380952380842</v>
      </c>
    </row>
    <row r="319" spans="1:18" ht="80" customHeight="1" x14ac:dyDescent="0.15">
      <c r="A319" s="36">
        <v>318</v>
      </c>
      <c r="B319" s="37" t="str">
        <f>IF($A319&lt;=LEN('SRSF2 e2 - 2ry Str + Mask'!A$2),MID('SRSF2 e2 - 2ry Str + Mask'!A$2,$A319,1),"")</f>
        <v>.</v>
      </c>
      <c r="C319" s="38" t="str">
        <f>IF($A319&lt;=LEN('SRSF2 e2 - 2ry Str + Mask'!B$2),MID('SRSF2 e2 - 2ry Str + Mask'!B$2,$A319,1),"")</f>
        <v>)</v>
      </c>
      <c r="D319" s="38" t="str">
        <f>IF($A319&lt;=LEN('SRSF2 e2 - 2ry Str + Mask'!C$2),MID('SRSF2 e2 - 2ry Str + Mask'!C$2,$A319,1),"")</f>
        <v>.</v>
      </c>
      <c r="E319" s="38" t="str">
        <f t="shared" si="32"/>
        <v>)</v>
      </c>
      <c r="F319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</v>
      </c>
      <c r="G319" s="39">
        <f>IF($A319&lt;=LEN('SRSF2 e2 - 2ry Str + Mask'!A$2),SUMIF('SRSF2 e2 - HSF3.0'!E2:E342,"&lt;="&amp;$A319,'SRSF2 e2 - HSF3.0'!H2:H342)-SUMIF('SRSF2 e2 - HSF3.0'!G2:G342,"&lt;="&amp;$A319,'SRSF2 e2 - HSF3.0'!H2:H342),"")</f>
        <v>0</v>
      </c>
      <c r="H319" s="39">
        <f>IF($A319&lt;=LEN('SRSF2 e2 - 2ry Str + Mask'!A$2),SUMIF('SRSF2 e2 - HSF3.0'!E2:E342,"&lt;="&amp;$A319,'SRSF2 e2 - HSF3.0'!I2:I342)-SUMIF('SRSF2 e2 - HSF3.0'!G2:G342,"&lt;="&amp;$A319,'SRSF2 e2 - HSF3.0'!I2:I342),"")</f>
        <v>-0.43452380952380842</v>
      </c>
      <c r="I319" s="39">
        <f>IF($A319&lt;=LEN('SRSF2 e2 - 2ry Str + Mask'!A$2),G319+H319,"")</f>
        <v>-0.43452380952380842</v>
      </c>
      <c r="J319" s="39">
        <f t="shared" si="33"/>
        <v>0</v>
      </c>
      <c r="K319" s="39">
        <f t="shared" si="34"/>
        <v>-0.43452380952380842</v>
      </c>
      <c r="L319" s="39">
        <f t="shared" si="35"/>
        <v>-0.43452380952380842</v>
      </c>
      <c r="M319" s="39">
        <f t="shared" si="36"/>
        <v>0</v>
      </c>
      <c r="N319" s="39">
        <f t="shared" si="37"/>
        <v>0</v>
      </c>
      <c r="O319" s="39">
        <f t="shared" si="38"/>
        <v>0</v>
      </c>
      <c r="P319" s="39">
        <f>IF($A319&lt;=LEN('SRSF2 e2 - 2ry Str + Mask'!A$2),M319-J319,"")</f>
        <v>0</v>
      </c>
      <c r="Q319" s="39">
        <f>IF($A319&lt;=LEN('SRSF2 e2 - 2ry Str + Mask'!A$2),N319-K319,"")</f>
        <v>0.43452380952380842</v>
      </c>
      <c r="R319" s="39">
        <f>IF($A319&lt;=LEN('SRSF2 e2 - 2ry Str + Mask'!A$2),O319-L319,"")</f>
        <v>0.43452380952380842</v>
      </c>
    </row>
    <row r="320" spans="1:18" ht="80" customHeight="1" x14ac:dyDescent="0.15">
      <c r="A320" s="36">
        <v>319</v>
      </c>
      <c r="B320" s="37" t="str">
        <f>IF($A320&lt;=LEN('SRSF2 e2 - 2ry Str + Mask'!A$2),MID('SRSF2 e2 - 2ry Str + Mask'!A$2,$A320,1),"")</f>
        <v>.</v>
      </c>
      <c r="C320" s="38" t="str">
        <f>IF($A320&lt;=LEN('SRSF2 e2 - 2ry Str + Mask'!B$2),MID('SRSF2 e2 - 2ry Str + Mask'!B$2,$A320,1),"")</f>
        <v>)</v>
      </c>
      <c r="D320" s="38" t="str">
        <f>IF($A320&lt;=LEN('SRSF2 e2 - 2ry Str + Mask'!C$2),MID('SRSF2 e2 - 2ry Str + Mask'!C$2,$A320,1),"")</f>
        <v>.</v>
      </c>
      <c r="E320" s="38" t="str">
        <f t="shared" si="32"/>
        <v>)</v>
      </c>
      <c r="F320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</v>
      </c>
      <c r="G320" s="39">
        <f>IF($A320&lt;=LEN('SRSF2 e2 - 2ry Str + Mask'!A$2),SUMIF('SRSF2 e2 - HSF3.0'!E2:E342,"&lt;="&amp;$A320,'SRSF2 e2 - HSF3.0'!H2:H342)-SUMIF('SRSF2 e2 - HSF3.0'!G2:G342,"&lt;="&amp;$A320,'SRSF2 e2 - HSF3.0'!H2:H342),"")</f>
        <v>0</v>
      </c>
      <c r="H320" s="39">
        <f>IF($A320&lt;=LEN('SRSF2 e2 - 2ry Str + Mask'!A$2),SUMIF('SRSF2 e2 - HSF3.0'!E2:E342,"&lt;="&amp;$A320,'SRSF2 e2 - HSF3.0'!I2:I342)-SUMIF('SRSF2 e2 - HSF3.0'!G2:G342,"&lt;="&amp;$A320,'SRSF2 e2 - HSF3.0'!I2:I342),"")</f>
        <v>-0.30952380952380842</v>
      </c>
      <c r="I320" s="39">
        <f>IF($A320&lt;=LEN('SRSF2 e2 - 2ry Str + Mask'!A$2),G320+H320,"")</f>
        <v>-0.30952380952380842</v>
      </c>
      <c r="J320" s="39">
        <f t="shared" si="33"/>
        <v>0</v>
      </c>
      <c r="K320" s="39">
        <f t="shared" si="34"/>
        <v>-0.30952380952380842</v>
      </c>
      <c r="L320" s="39">
        <f t="shared" si="35"/>
        <v>-0.30952380952380842</v>
      </c>
      <c r="M320" s="39">
        <f t="shared" si="36"/>
        <v>0</v>
      </c>
      <c r="N320" s="39">
        <f t="shared" si="37"/>
        <v>0</v>
      </c>
      <c r="O320" s="39">
        <f t="shared" si="38"/>
        <v>0</v>
      </c>
      <c r="P320" s="39">
        <f>IF($A320&lt;=LEN('SRSF2 e2 - 2ry Str + Mask'!A$2),M320-J320,"")</f>
        <v>0</v>
      </c>
      <c r="Q320" s="39">
        <f>IF($A320&lt;=LEN('SRSF2 e2 - 2ry Str + Mask'!A$2),N320-K320,"")</f>
        <v>0.30952380952380842</v>
      </c>
      <c r="R320" s="39">
        <f>IF($A320&lt;=LEN('SRSF2 e2 - 2ry Str + Mask'!A$2),O320-L320,"")</f>
        <v>0.30952380952380842</v>
      </c>
    </row>
    <row r="321" spans="1:18" ht="80" customHeight="1" x14ac:dyDescent="0.15">
      <c r="A321" s="36">
        <v>320</v>
      </c>
      <c r="B321" s="37" t="str">
        <f>IF($A321&lt;=LEN('SRSF2 e2 - 2ry Str + Mask'!A$2),MID('SRSF2 e2 - 2ry Str + Mask'!A$2,$A321,1),"")</f>
        <v>.</v>
      </c>
      <c r="C321" s="38" t="str">
        <f>IF($A321&lt;=LEN('SRSF2 e2 - 2ry Str + Mask'!B$2),MID('SRSF2 e2 - 2ry Str + Mask'!B$2,$A321,1),"")</f>
        <v>)</v>
      </c>
      <c r="D321" s="38" t="str">
        <f>IF($A321&lt;=LEN('SRSF2 e2 - 2ry Str + Mask'!C$2),MID('SRSF2 e2 - 2ry Str + Mask'!C$2,$A321,1),"")</f>
        <v>.</v>
      </c>
      <c r="E321" s="38" t="str">
        <f t="shared" si="32"/>
        <v>)</v>
      </c>
      <c r="F321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</v>
      </c>
      <c r="G321" s="39">
        <f>IF($A321&lt;=LEN('SRSF2 e2 - 2ry Str + Mask'!A$2),SUMIF('SRSF2 e2 - HSF3.0'!E2:E342,"&lt;="&amp;$A321,'SRSF2 e2 - HSF3.0'!H2:H342)-SUMIF('SRSF2 e2 - HSF3.0'!G2:G342,"&lt;="&amp;$A321,'SRSF2 e2 - HSF3.0'!H2:H342),"")</f>
        <v>0</v>
      </c>
      <c r="H321" s="39">
        <f>IF($A321&lt;=LEN('SRSF2 e2 - 2ry Str + Mask'!A$2),SUMIF('SRSF2 e2 - HSF3.0'!E2:E342,"&lt;="&amp;$A321,'SRSF2 e2 - HSF3.0'!I2:I342)-SUMIF('SRSF2 e2 - HSF3.0'!G2:G342,"&lt;="&amp;$A321,'SRSF2 e2 - HSF3.0'!I2:I342),"")</f>
        <v>-0.14285714285714235</v>
      </c>
      <c r="I321" s="39">
        <f>IF($A321&lt;=LEN('SRSF2 e2 - 2ry Str + Mask'!A$2),G321+H321,"")</f>
        <v>-0.14285714285714235</v>
      </c>
      <c r="J321" s="39">
        <f t="shared" si="33"/>
        <v>0</v>
      </c>
      <c r="K321" s="39">
        <f t="shared" si="34"/>
        <v>-0.14285714285714235</v>
      </c>
      <c r="L321" s="39">
        <f t="shared" si="35"/>
        <v>-0.14285714285714235</v>
      </c>
      <c r="M321" s="39">
        <f t="shared" si="36"/>
        <v>0</v>
      </c>
      <c r="N321" s="39">
        <f t="shared" si="37"/>
        <v>0</v>
      </c>
      <c r="O321" s="39">
        <f t="shared" si="38"/>
        <v>0</v>
      </c>
      <c r="P321" s="39">
        <f>IF($A321&lt;=LEN('SRSF2 e2 - 2ry Str + Mask'!A$2),M321-J321,"")</f>
        <v>0</v>
      </c>
      <c r="Q321" s="39">
        <f>IF($A321&lt;=LEN('SRSF2 e2 - 2ry Str + Mask'!A$2),N321-K321,"")</f>
        <v>0.14285714285714235</v>
      </c>
      <c r="R321" s="39">
        <f>IF($A321&lt;=LEN('SRSF2 e2 - 2ry Str + Mask'!A$2),O321-L321,"")</f>
        <v>0.14285714285714235</v>
      </c>
    </row>
    <row r="322" spans="1:18" ht="80" customHeight="1" x14ac:dyDescent="0.15">
      <c r="A322" s="36">
        <v>321</v>
      </c>
      <c r="B322" s="37" t="str">
        <f>IF($A322&lt;=LEN('SRSF2 e2 - 2ry Str + Mask'!A$2),MID('SRSF2 e2 - 2ry Str + Mask'!A$2,$A322,1),"")</f>
        <v>.</v>
      </c>
      <c r="C322" s="38" t="str">
        <f>IF($A322&lt;=LEN('SRSF2 e2 - 2ry Str + Mask'!B$2),MID('SRSF2 e2 - 2ry Str + Mask'!B$2,$A322,1),"")</f>
        <v>)</v>
      </c>
      <c r="D322" s="38" t="str">
        <f>IF($A322&lt;=LEN('SRSF2 e2 - 2ry Str + Mask'!C$2),MID('SRSF2 e2 - 2ry Str + Mask'!C$2,$A322,1),"")</f>
        <v>.</v>
      </c>
      <c r="E322" s="38" t="str">
        <f t="shared" ref="E322:E385" si="40">IF(D322="x","|",C322)</f>
        <v>)</v>
      </c>
      <c r="F322" s="38" t="str">
        <f t="shared" si="39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</v>
      </c>
      <c r="G322" s="39">
        <f>IF($A322&lt;=LEN('SRSF2 e2 - 2ry Str + Mask'!A$2),SUMIF('SRSF2 e2 - HSF3.0'!E2:E342,"&lt;="&amp;$A322,'SRSF2 e2 - HSF3.0'!H2:H342)-SUMIF('SRSF2 e2 - HSF3.0'!G2:G342,"&lt;="&amp;$A322,'SRSF2 e2 - HSF3.0'!H2:H342),"")</f>
        <v>0.14285714285714235</v>
      </c>
      <c r="H322" s="39">
        <f>IF($A322&lt;=LEN('SRSF2 e2 - 2ry Str + Mask'!A$2),SUMIF('SRSF2 e2 - HSF3.0'!E2:E342,"&lt;="&amp;$A322,'SRSF2 e2 - HSF3.0'!I2:I342)-SUMIF('SRSF2 e2 - HSF3.0'!G2:G342,"&lt;="&amp;$A322,'SRSF2 e2 - HSF3.0'!I2:I342),"")</f>
        <v>-0.14285714285714235</v>
      </c>
      <c r="I322" s="39">
        <f>IF($A322&lt;=LEN('SRSF2 e2 - 2ry Str + Mask'!A$2),G322+H322,"")</f>
        <v>0</v>
      </c>
      <c r="J322" s="39">
        <f t="shared" ref="J322:J385" si="41">IF(OR(B322=".",B322=""),G322,0)</f>
        <v>0.14285714285714235</v>
      </c>
      <c r="K322" s="39">
        <f t="shared" ref="K322:K385" si="42">IF(OR(B322=".",B322=""),H322,0)</f>
        <v>-0.14285714285714235</v>
      </c>
      <c r="L322" s="39">
        <f t="shared" ref="L322:L385" si="43">IF(OR(B322=".",B322=""),I322,0)</f>
        <v>0</v>
      </c>
      <c r="M322" s="39">
        <f t="shared" ref="M322:M385" si="44">IF(OR(E322=".",E322=""),G322,0)</f>
        <v>0</v>
      </c>
      <c r="N322" s="39">
        <f t="shared" ref="N322:N385" si="45">IF(OR(E322=".",E322=""),H322,0)</f>
        <v>0</v>
      </c>
      <c r="O322" s="39">
        <f t="shared" ref="O322:O385" si="46">IF(OR(E322=".",E322=""),I322,0)</f>
        <v>0</v>
      </c>
      <c r="P322" s="39">
        <f>IF($A322&lt;=LEN('SRSF2 e2 - 2ry Str + Mask'!A$2),M322-J322,"")</f>
        <v>-0.14285714285714235</v>
      </c>
      <c r="Q322" s="39">
        <f>IF($A322&lt;=LEN('SRSF2 e2 - 2ry Str + Mask'!A$2),N322-K322,"")</f>
        <v>0.14285714285714235</v>
      </c>
      <c r="R322" s="39">
        <f>IF($A322&lt;=LEN('SRSF2 e2 - 2ry Str + Mask'!A$2),O322-L322,"")</f>
        <v>0</v>
      </c>
    </row>
    <row r="323" spans="1:18" ht="80" customHeight="1" x14ac:dyDescent="0.15">
      <c r="A323" s="36">
        <v>322</v>
      </c>
      <c r="B323" s="37" t="str">
        <f>IF($A323&lt;=LEN('SRSF2 e2 - 2ry Str + Mask'!A$2),MID('SRSF2 e2 - 2ry Str + Mask'!A$2,$A323,1),"")</f>
        <v>.</v>
      </c>
      <c r="C323" s="38" t="str">
        <f>IF($A323&lt;=LEN('SRSF2 e2 - 2ry Str + Mask'!B$2),MID('SRSF2 e2 - 2ry Str + Mask'!B$2,$A323,1),"")</f>
        <v>)</v>
      </c>
      <c r="D323" s="38" t="str">
        <f>IF($A323&lt;=LEN('SRSF2 e2 - 2ry Str + Mask'!C$2),MID('SRSF2 e2 - 2ry Str + Mask'!C$2,$A323,1),"")</f>
        <v>.</v>
      </c>
      <c r="E323" s="38" t="str">
        <f t="shared" si="40"/>
        <v>)</v>
      </c>
      <c r="F323" s="38" t="str">
        <f t="shared" ref="F323:F386" si="47">CONCATENATE(F322,E323)</f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</v>
      </c>
      <c r="G323" s="39">
        <f>IF($A323&lt;=LEN('SRSF2 e2 - 2ry Str + Mask'!A$2),SUMIF('SRSF2 e2 - HSF3.0'!E2:E342,"&lt;="&amp;$A323,'SRSF2 e2 - HSF3.0'!H2:H342)-SUMIF('SRSF2 e2 - HSF3.0'!G2:G342,"&lt;="&amp;$A323,'SRSF2 e2 - HSF3.0'!H2:H342),"")</f>
        <v>0.3095238095238102</v>
      </c>
      <c r="H323" s="39">
        <f>IF($A323&lt;=LEN('SRSF2 e2 - 2ry Str + Mask'!A$2),SUMIF('SRSF2 e2 - HSF3.0'!E2:E342,"&lt;="&amp;$A323,'SRSF2 e2 - HSF3.0'!I2:I342)-SUMIF('SRSF2 e2 - HSF3.0'!G2:G342,"&lt;="&amp;$A323,'SRSF2 e2 - HSF3.0'!I2:I342),"")</f>
        <v>-0.14285714285714235</v>
      </c>
      <c r="I323" s="39">
        <f>IF($A323&lt;=LEN('SRSF2 e2 - 2ry Str + Mask'!A$2),G323+H323,"")</f>
        <v>0.16666666666666785</v>
      </c>
      <c r="J323" s="39">
        <f t="shared" si="41"/>
        <v>0.3095238095238102</v>
      </c>
      <c r="K323" s="39">
        <f t="shared" si="42"/>
        <v>-0.14285714285714235</v>
      </c>
      <c r="L323" s="39">
        <f t="shared" si="43"/>
        <v>0.16666666666666785</v>
      </c>
      <c r="M323" s="39">
        <f t="shared" si="44"/>
        <v>0</v>
      </c>
      <c r="N323" s="39">
        <f t="shared" si="45"/>
        <v>0</v>
      </c>
      <c r="O323" s="39">
        <f t="shared" si="46"/>
        <v>0</v>
      </c>
      <c r="P323" s="39">
        <f>IF($A323&lt;=LEN('SRSF2 e2 - 2ry Str + Mask'!A$2),M323-J323,"")</f>
        <v>-0.3095238095238102</v>
      </c>
      <c r="Q323" s="39">
        <f>IF($A323&lt;=LEN('SRSF2 e2 - 2ry Str + Mask'!A$2),N323-K323,"")</f>
        <v>0.14285714285714235</v>
      </c>
      <c r="R323" s="39">
        <f>IF($A323&lt;=LEN('SRSF2 e2 - 2ry Str + Mask'!A$2),O323-L323,"")</f>
        <v>-0.16666666666666785</v>
      </c>
    </row>
    <row r="324" spans="1:18" ht="80" customHeight="1" x14ac:dyDescent="0.15">
      <c r="A324" s="36">
        <v>323</v>
      </c>
      <c r="B324" s="37" t="str">
        <f>IF($A324&lt;=LEN('SRSF2 e2 - 2ry Str + Mask'!A$2),MID('SRSF2 e2 - 2ry Str + Mask'!A$2,$A324,1),"")</f>
        <v>.</v>
      </c>
      <c r="C324" s="38" t="str">
        <f>IF($A324&lt;=LEN('SRSF2 e2 - 2ry Str + Mask'!B$2),MID('SRSF2 e2 - 2ry Str + Mask'!B$2,$A324,1),"")</f>
        <v>)</v>
      </c>
      <c r="D324" s="38" t="str">
        <f>IF($A324&lt;=LEN('SRSF2 e2 - 2ry Str + Mask'!C$2),MID('SRSF2 e2 - 2ry Str + Mask'!C$2,$A324,1),"")</f>
        <v>.</v>
      </c>
      <c r="E324" s="38" t="str">
        <f t="shared" si="40"/>
        <v>)</v>
      </c>
      <c r="F324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</v>
      </c>
      <c r="G324" s="39">
        <f>IF($A324&lt;=LEN('SRSF2 e2 - 2ry Str + Mask'!A$2),SUMIF('SRSF2 e2 - HSF3.0'!E2:E342,"&lt;="&amp;$A324,'SRSF2 e2 - HSF3.0'!H2:H342)-SUMIF('SRSF2 e2 - HSF3.0'!G2:G342,"&lt;="&amp;$A324,'SRSF2 e2 - HSF3.0'!H2:H342),"")</f>
        <v>0.3095238095238102</v>
      </c>
      <c r="H324" s="39">
        <f>IF($A324&lt;=LEN('SRSF2 e2 - 2ry Str + Mask'!A$2),SUMIF('SRSF2 e2 - HSF3.0'!E2:E342,"&lt;="&amp;$A324,'SRSF2 e2 - HSF3.0'!I2:I342)-SUMIF('SRSF2 e2 - HSF3.0'!G2:G342,"&lt;="&amp;$A324,'SRSF2 e2 - HSF3.0'!I2:I342),"")</f>
        <v>0</v>
      </c>
      <c r="I324" s="39">
        <f>IF($A324&lt;=LEN('SRSF2 e2 - 2ry Str + Mask'!A$2),G324+H324,"")</f>
        <v>0.3095238095238102</v>
      </c>
      <c r="J324" s="39">
        <f t="shared" si="41"/>
        <v>0.3095238095238102</v>
      </c>
      <c r="K324" s="39">
        <f t="shared" si="42"/>
        <v>0</v>
      </c>
      <c r="L324" s="39">
        <f t="shared" si="43"/>
        <v>0.3095238095238102</v>
      </c>
      <c r="M324" s="39">
        <f t="shared" si="44"/>
        <v>0</v>
      </c>
      <c r="N324" s="39">
        <f t="shared" si="45"/>
        <v>0</v>
      </c>
      <c r="O324" s="39">
        <f t="shared" si="46"/>
        <v>0</v>
      </c>
      <c r="P324" s="39">
        <f>IF($A324&lt;=LEN('SRSF2 e2 - 2ry Str + Mask'!A$2),M324-J324,"")</f>
        <v>-0.3095238095238102</v>
      </c>
      <c r="Q324" s="39">
        <f>IF($A324&lt;=LEN('SRSF2 e2 - 2ry Str + Mask'!A$2),N324-K324,"")</f>
        <v>0</v>
      </c>
      <c r="R324" s="39">
        <f>IF($A324&lt;=LEN('SRSF2 e2 - 2ry Str + Mask'!A$2),O324-L324,"")</f>
        <v>-0.3095238095238102</v>
      </c>
    </row>
    <row r="325" spans="1:18" ht="80" customHeight="1" x14ac:dyDescent="0.15">
      <c r="A325" s="36">
        <v>324</v>
      </c>
      <c r="B325" s="37" t="str">
        <f>IF($A325&lt;=LEN('SRSF2 e2 - 2ry Str + Mask'!A$2),MID('SRSF2 e2 - 2ry Str + Mask'!A$2,$A325,1),"")</f>
        <v>(</v>
      </c>
      <c r="C325" s="38" t="str">
        <f>IF($A325&lt;=LEN('SRSF2 e2 - 2ry Str + Mask'!B$2),MID('SRSF2 e2 - 2ry Str + Mask'!B$2,$A325,1),"")</f>
        <v>.</v>
      </c>
      <c r="D325" s="38" t="str">
        <f>IF($A325&lt;=LEN('SRSF2 e2 - 2ry Str + Mask'!C$2),MID('SRSF2 e2 - 2ry Str + Mask'!C$2,$A325,1),"")</f>
        <v>.</v>
      </c>
      <c r="E325" s="38" t="str">
        <f t="shared" si="40"/>
        <v>.</v>
      </c>
      <c r="F325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</v>
      </c>
      <c r="G325" s="39">
        <f>IF($A325&lt;=LEN('SRSF2 e2 - 2ry Str + Mask'!A$2),SUMIF('SRSF2 e2 - HSF3.0'!E2:E342,"&lt;="&amp;$A325,'SRSF2 e2 - HSF3.0'!H2:H342)-SUMIF('SRSF2 e2 - HSF3.0'!G2:G342,"&lt;="&amp;$A325,'SRSF2 e2 - HSF3.0'!H2:H342),"")</f>
        <v>0.3095238095238102</v>
      </c>
      <c r="H325" s="39">
        <f>IF($A325&lt;=LEN('SRSF2 e2 - 2ry Str + Mask'!A$2),SUMIF('SRSF2 e2 - HSF3.0'!E2:E342,"&lt;="&amp;$A325,'SRSF2 e2 - HSF3.0'!I2:I342)-SUMIF('SRSF2 e2 - HSF3.0'!G2:G342,"&lt;="&amp;$A325,'SRSF2 e2 - HSF3.0'!I2:I342),"")</f>
        <v>0</v>
      </c>
      <c r="I325" s="39">
        <f>IF($A325&lt;=LEN('SRSF2 e2 - 2ry Str + Mask'!A$2),G325+H325,"")</f>
        <v>0.3095238095238102</v>
      </c>
      <c r="J325" s="39">
        <f t="shared" si="41"/>
        <v>0</v>
      </c>
      <c r="K325" s="39">
        <f t="shared" si="42"/>
        <v>0</v>
      </c>
      <c r="L325" s="39">
        <f t="shared" si="43"/>
        <v>0</v>
      </c>
      <c r="M325" s="39">
        <f t="shared" si="44"/>
        <v>0.3095238095238102</v>
      </c>
      <c r="N325" s="39">
        <f t="shared" si="45"/>
        <v>0</v>
      </c>
      <c r="O325" s="39">
        <f t="shared" si="46"/>
        <v>0.3095238095238102</v>
      </c>
      <c r="P325" s="39">
        <f>IF($A325&lt;=LEN('SRSF2 e2 - 2ry Str + Mask'!A$2),M325-J325,"")</f>
        <v>0.3095238095238102</v>
      </c>
      <c r="Q325" s="39">
        <f>IF($A325&lt;=LEN('SRSF2 e2 - 2ry Str + Mask'!A$2),N325-K325,"")</f>
        <v>0</v>
      </c>
      <c r="R325" s="39">
        <f>IF($A325&lt;=LEN('SRSF2 e2 - 2ry Str + Mask'!A$2),O325-L325,"")</f>
        <v>0.3095238095238102</v>
      </c>
    </row>
    <row r="326" spans="1:18" ht="80" customHeight="1" x14ac:dyDescent="0.15">
      <c r="A326" s="36">
        <v>325</v>
      </c>
      <c r="B326" s="37" t="str">
        <f>IF($A326&lt;=LEN('SRSF2 e2 - 2ry Str + Mask'!A$2),MID('SRSF2 e2 - 2ry Str + Mask'!A$2,$A326,1),"")</f>
        <v>(</v>
      </c>
      <c r="C326" s="38" t="str">
        <f>IF($A326&lt;=LEN('SRSF2 e2 - 2ry Str + Mask'!B$2),MID('SRSF2 e2 - 2ry Str + Mask'!B$2,$A326,1),"")</f>
        <v>)</v>
      </c>
      <c r="D326" s="38" t="str">
        <f>IF($A326&lt;=LEN('SRSF2 e2 - 2ry Str + Mask'!C$2),MID('SRSF2 e2 - 2ry Str + Mask'!C$2,$A326,1),"")</f>
        <v>.</v>
      </c>
      <c r="E326" s="38" t="str">
        <f t="shared" si="40"/>
        <v>)</v>
      </c>
      <c r="F326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</v>
      </c>
      <c r="G326" s="39">
        <f>IF($A326&lt;=LEN('SRSF2 e2 - 2ry Str + Mask'!A$2),SUMIF('SRSF2 e2 - HSF3.0'!E2:E342,"&lt;="&amp;$A326,'SRSF2 e2 - HSF3.0'!H2:H342)-SUMIF('SRSF2 e2 - HSF3.0'!G2:G342,"&lt;="&amp;$A326,'SRSF2 e2 - HSF3.0'!H2:H342),"")</f>
        <v>0.47619047619047805</v>
      </c>
      <c r="H326" s="39">
        <f>IF($A326&lt;=LEN('SRSF2 e2 - 2ry Str + Mask'!A$2),SUMIF('SRSF2 e2 - HSF3.0'!E2:E342,"&lt;="&amp;$A326,'SRSF2 e2 - HSF3.0'!I2:I342)-SUMIF('SRSF2 e2 - HSF3.0'!G2:G342,"&lt;="&amp;$A326,'SRSF2 e2 - HSF3.0'!I2:I342),"")</f>
        <v>0</v>
      </c>
      <c r="I326" s="39">
        <f>IF($A326&lt;=LEN('SRSF2 e2 - 2ry Str + Mask'!A$2),G326+H326,"")</f>
        <v>0.47619047619047805</v>
      </c>
      <c r="J326" s="39">
        <f t="shared" si="41"/>
        <v>0</v>
      </c>
      <c r="K326" s="39">
        <f t="shared" si="42"/>
        <v>0</v>
      </c>
      <c r="L326" s="39">
        <f t="shared" si="43"/>
        <v>0</v>
      </c>
      <c r="M326" s="39">
        <f t="shared" si="44"/>
        <v>0</v>
      </c>
      <c r="N326" s="39">
        <f t="shared" si="45"/>
        <v>0</v>
      </c>
      <c r="O326" s="39">
        <f t="shared" si="46"/>
        <v>0</v>
      </c>
      <c r="P326" s="39">
        <f>IF($A326&lt;=LEN('SRSF2 e2 - 2ry Str + Mask'!A$2),M326-J326,"")</f>
        <v>0</v>
      </c>
      <c r="Q326" s="39">
        <f>IF($A326&lt;=LEN('SRSF2 e2 - 2ry Str + Mask'!A$2),N326-K326,"")</f>
        <v>0</v>
      </c>
      <c r="R326" s="39">
        <f>IF($A326&lt;=LEN('SRSF2 e2 - 2ry Str + Mask'!A$2),O326-L326,"")</f>
        <v>0</v>
      </c>
    </row>
    <row r="327" spans="1:18" ht="80" customHeight="1" x14ac:dyDescent="0.15">
      <c r="A327" s="36">
        <v>326</v>
      </c>
      <c r="B327" s="37" t="str">
        <f>IF($A327&lt;=LEN('SRSF2 e2 - 2ry Str + Mask'!A$2),MID('SRSF2 e2 - 2ry Str + Mask'!A$2,$A327,1),"")</f>
        <v>(</v>
      </c>
      <c r="C327" s="38" t="str">
        <f>IF($A327&lt;=LEN('SRSF2 e2 - 2ry Str + Mask'!B$2),MID('SRSF2 e2 - 2ry Str + Mask'!B$2,$A327,1),"")</f>
        <v>)</v>
      </c>
      <c r="D327" s="38" t="str">
        <f>IF($A327&lt;=LEN('SRSF2 e2 - 2ry Str + Mask'!C$2),MID('SRSF2 e2 - 2ry Str + Mask'!C$2,$A327,1),"")</f>
        <v>.</v>
      </c>
      <c r="E327" s="38" t="str">
        <f t="shared" si="40"/>
        <v>)</v>
      </c>
      <c r="F327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</v>
      </c>
      <c r="G327" s="39">
        <f>IF($A327&lt;=LEN('SRSF2 e2 - 2ry Str + Mask'!A$2),SUMIF('SRSF2 e2 - HSF3.0'!E2:E342,"&lt;="&amp;$A327,'SRSF2 e2 - HSF3.0'!H2:H342)-SUMIF('SRSF2 e2 - HSF3.0'!G2:G342,"&lt;="&amp;$A327,'SRSF2 e2 - HSF3.0'!H2:H342),"")</f>
        <v>0.9761904761904816</v>
      </c>
      <c r="H327" s="39">
        <f>IF($A327&lt;=LEN('SRSF2 e2 - 2ry Str + Mask'!A$2),SUMIF('SRSF2 e2 - HSF3.0'!E2:E342,"&lt;="&amp;$A327,'SRSF2 e2 - HSF3.0'!I2:I342)-SUMIF('SRSF2 e2 - HSF3.0'!G2:G342,"&lt;="&amp;$A327,'SRSF2 e2 - HSF3.0'!I2:I342),"")</f>
        <v>-0.125</v>
      </c>
      <c r="I327" s="39">
        <f>IF($A327&lt;=LEN('SRSF2 e2 - 2ry Str + Mask'!A$2),G327+H327,"")</f>
        <v>0.8511904761904816</v>
      </c>
      <c r="J327" s="39">
        <f t="shared" si="41"/>
        <v>0</v>
      </c>
      <c r="K327" s="39">
        <f t="shared" si="42"/>
        <v>0</v>
      </c>
      <c r="L327" s="39">
        <f t="shared" si="43"/>
        <v>0</v>
      </c>
      <c r="M327" s="39">
        <f t="shared" si="44"/>
        <v>0</v>
      </c>
      <c r="N327" s="39">
        <f t="shared" si="45"/>
        <v>0</v>
      </c>
      <c r="O327" s="39">
        <f t="shared" si="46"/>
        <v>0</v>
      </c>
      <c r="P327" s="39">
        <f>IF($A327&lt;=LEN('SRSF2 e2 - 2ry Str + Mask'!A$2),M327-J327,"")</f>
        <v>0</v>
      </c>
      <c r="Q327" s="39">
        <f>IF($A327&lt;=LEN('SRSF2 e2 - 2ry Str + Mask'!A$2),N327-K327,"")</f>
        <v>0</v>
      </c>
      <c r="R327" s="39">
        <f>IF($A327&lt;=LEN('SRSF2 e2 - 2ry Str + Mask'!A$2),O327-L327,"")</f>
        <v>0</v>
      </c>
    </row>
    <row r="328" spans="1:18" ht="80" customHeight="1" x14ac:dyDescent="0.15">
      <c r="A328" s="36">
        <v>327</v>
      </c>
      <c r="B328" s="37" t="str">
        <f>IF($A328&lt;=LEN('SRSF2 e2 - 2ry Str + Mask'!A$2),MID('SRSF2 e2 - 2ry Str + Mask'!A$2,$A328,1),"")</f>
        <v>(</v>
      </c>
      <c r="C328" s="38" t="str">
        <f>IF($A328&lt;=LEN('SRSF2 e2 - 2ry Str + Mask'!B$2),MID('SRSF2 e2 - 2ry Str + Mask'!B$2,$A328,1),"")</f>
        <v>.</v>
      </c>
      <c r="D328" s="38" t="str">
        <f>IF($A328&lt;=LEN('SRSF2 e2 - 2ry Str + Mask'!C$2),MID('SRSF2 e2 - 2ry Str + Mask'!C$2,$A328,1),"")</f>
        <v>.</v>
      </c>
      <c r="E328" s="38" t="str">
        <f t="shared" si="40"/>
        <v>.</v>
      </c>
      <c r="F328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</v>
      </c>
      <c r="G328" s="39">
        <f>IF($A328&lt;=LEN('SRSF2 e2 - 2ry Str + Mask'!A$2),SUMIF('SRSF2 e2 - HSF3.0'!E2:E342,"&lt;="&amp;$A328,'SRSF2 e2 - HSF3.0'!H2:H342)-SUMIF('SRSF2 e2 - HSF3.0'!G2:G342,"&lt;="&amp;$A328,'SRSF2 e2 - HSF3.0'!H2:H342),"")</f>
        <v>1.1761904761904809</v>
      </c>
      <c r="H328" s="39">
        <f>IF($A328&lt;=LEN('SRSF2 e2 - 2ry Str + Mask'!A$2),SUMIF('SRSF2 e2 - HSF3.0'!E2:E342,"&lt;="&amp;$A328,'SRSF2 e2 - HSF3.0'!I2:I342)-SUMIF('SRSF2 e2 - HSF3.0'!G2:G342,"&lt;="&amp;$A328,'SRSF2 e2 - HSF3.0'!I2:I342),"")</f>
        <v>-0.29166666666666607</v>
      </c>
      <c r="I328" s="39">
        <f>IF($A328&lt;=LEN('SRSF2 e2 - 2ry Str + Mask'!A$2),G328+H328,"")</f>
        <v>0.88452380952381482</v>
      </c>
      <c r="J328" s="39">
        <f t="shared" si="41"/>
        <v>0</v>
      </c>
      <c r="K328" s="39">
        <f t="shared" si="42"/>
        <v>0</v>
      </c>
      <c r="L328" s="39">
        <f t="shared" si="43"/>
        <v>0</v>
      </c>
      <c r="M328" s="39">
        <f t="shared" si="44"/>
        <v>1.1761904761904809</v>
      </c>
      <c r="N328" s="39">
        <f t="shared" si="45"/>
        <v>-0.29166666666666607</v>
      </c>
      <c r="O328" s="39">
        <f t="shared" si="46"/>
        <v>0.88452380952381482</v>
      </c>
      <c r="P328" s="39">
        <f>IF($A328&lt;=LEN('SRSF2 e2 - 2ry Str + Mask'!A$2),M328-J328,"")</f>
        <v>1.1761904761904809</v>
      </c>
      <c r="Q328" s="39">
        <f>IF($A328&lt;=LEN('SRSF2 e2 - 2ry Str + Mask'!A$2),N328-K328,"")</f>
        <v>-0.29166666666666607</v>
      </c>
      <c r="R328" s="39">
        <f>IF($A328&lt;=LEN('SRSF2 e2 - 2ry Str + Mask'!A$2),O328-L328,"")</f>
        <v>0.88452380952381482</v>
      </c>
    </row>
    <row r="329" spans="1:18" ht="80" customHeight="1" x14ac:dyDescent="0.15">
      <c r="A329" s="36">
        <v>328</v>
      </c>
      <c r="B329" s="37" t="str">
        <f>IF($A329&lt;=LEN('SRSF2 e2 - 2ry Str + Mask'!A$2),MID('SRSF2 e2 - 2ry Str + Mask'!A$2,$A329,1),"")</f>
        <v>(</v>
      </c>
      <c r="C329" s="38" t="str">
        <f>IF($A329&lt;=LEN('SRSF2 e2 - 2ry Str + Mask'!B$2),MID('SRSF2 e2 - 2ry Str + Mask'!B$2,$A329,1),"")</f>
        <v>.</v>
      </c>
      <c r="D329" s="38" t="str">
        <f>IF($A329&lt;=LEN('SRSF2 e2 - 2ry Str + Mask'!C$2),MID('SRSF2 e2 - 2ry Str + Mask'!C$2,$A329,1),"")</f>
        <v>.</v>
      </c>
      <c r="E329" s="38" t="str">
        <f t="shared" si="40"/>
        <v>.</v>
      </c>
      <c r="F329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</v>
      </c>
      <c r="G329" s="39">
        <f>IF($A329&lt;=LEN('SRSF2 e2 - 2ry Str + Mask'!A$2),SUMIF('SRSF2 e2 - HSF3.0'!E2:E342,"&lt;="&amp;$A329,'SRSF2 e2 - HSF3.0'!H2:H342)-SUMIF('SRSF2 e2 - HSF3.0'!G2:G342,"&lt;="&amp;$A329,'SRSF2 e2 - HSF3.0'!H2:H342),"")</f>
        <v>0.86666666666667069</v>
      </c>
      <c r="H329" s="39">
        <f>IF($A329&lt;=LEN('SRSF2 e2 - 2ry Str + Mask'!A$2),SUMIF('SRSF2 e2 - HSF3.0'!E2:E342,"&lt;="&amp;$A329,'SRSF2 e2 - HSF3.0'!I2:I342)-SUMIF('SRSF2 e2 - HSF3.0'!G2:G342,"&lt;="&amp;$A329,'SRSF2 e2 - HSF3.0'!I2:I342),"")</f>
        <v>-0.29166666666666607</v>
      </c>
      <c r="I329" s="39">
        <f>IF($A329&lt;=LEN('SRSF2 e2 - 2ry Str + Mask'!A$2),G329+H329,"")</f>
        <v>0.57500000000000462</v>
      </c>
      <c r="J329" s="39">
        <f t="shared" si="41"/>
        <v>0</v>
      </c>
      <c r="K329" s="39">
        <f t="shared" si="42"/>
        <v>0</v>
      </c>
      <c r="L329" s="39">
        <f t="shared" si="43"/>
        <v>0</v>
      </c>
      <c r="M329" s="39">
        <f t="shared" si="44"/>
        <v>0.86666666666667069</v>
      </c>
      <c r="N329" s="39">
        <f t="shared" si="45"/>
        <v>-0.29166666666666607</v>
      </c>
      <c r="O329" s="39">
        <f t="shared" si="46"/>
        <v>0.57500000000000462</v>
      </c>
      <c r="P329" s="39">
        <f>IF($A329&lt;=LEN('SRSF2 e2 - 2ry Str + Mask'!A$2),M329-J329,"")</f>
        <v>0.86666666666667069</v>
      </c>
      <c r="Q329" s="39">
        <f>IF($A329&lt;=LEN('SRSF2 e2 - 2ry Str + Mask'!A$2),N329-K329,"")</f>
        <v>-0.29166666666666607</v>
      </c>
      <c r="R329" s="39">
        <f>IF($A329&lt;=LEN('SRSF2 e2 - 2ry Str + Mask'!A$2),O329-L329,"")</f>
        <v>0.57500000000000462</v>
      </c>
    </row>
    <row r="330" spans="1:18" ht="80" customHeight="1" x14ac:dyDescent="0.15">
      <c r="A330" s="36">
        <v>329</v>
      </c>
      <c r="B330" s="37" t="str">
        <f>IF($A330&lt;=LEN('SRSF2 e2 - 2ry Str + Mask'!A$2),MID('SRSF2 e2 - 2ry Str + Mask'!A$2,$A330,1),"")</f>
        <v>(</v>
      </c>
      <c r="C330" s="38" t="str">
        <f>IF($A330&lt;=LEN('SRSF2 e2 - 2ry Str + Mask'!B$2),MID('SRSF2 e2 - 2ry Str + Mask'!B$2,$A330,1),"")</f>
        <v>.</v>
      </c>
      <c r="D330" s="38" t="str">
        <f>IF($A330&lt;=LEN('SRSF2 e2 - 2ry Str + Mask'!C$2),MID('SRSF2 e2 - 2ry Str + Mask'!C$2,$A330,1),"")</f>
        <v>.</v>
      </c>
      <c r="E330" s="38" t="str">
        <f t="shared" si="40"/>
        <v>.</v>
      </c>
      <c r="F330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</v>
      </c>
      <c r="G330" s="39">
        <f>IF($A330&lt;=LEN('SRSF2 e2 - 2ry Str + Mask'!A$2),SUMIF('SRSF2 e2 - HSF3.0'!E2:E342,"&lt;="&amp;$A330,'SRSF2 e2 - HSF3.0'!H2:H342)-SUMIF('SRSF2 e2 - HSF3.0'!G2:G342,"&lt;="&amp;$A330,'SRSF2 e2 - HSF3.0'!H2:H342),"")</f>
        <v>0.86666666666667069</v>
      </c>
      <c r="H330" s="39">
        <f>IF($A330&lt;=LEN('SRSF2 e2 - 2ry Str + Mask'!A$2),SUMIF('SRSF2 e2 - HSF3.0'!E2:E342,"&lt;="&amp;$A330,'SRSF2 e2 - HSF3.0'!I2:I342)-SUMIF('SRSF2 e2 - HSF3.0'!G2:G342,"&lt;="&amp;$A330,'SRSF2 e2 - HSF3.0'!I2:I342),"")</f>
        <v>-0.29166666666666607</v>
      </c>
      <c r="I330" s="39">
        <f>IF($A330&lt;=LEN('SRSF2 e2 - 2ry Str + Mask'!A$2),G330+H330,"")</f>
        <v>0.57500000000000462</v>
      </c>
      <c r="J330" s="39">
        <f t="shared" si="41"/>
        <v>0</v>
      </c>
      <c r="K330" s="39">
        <f t="shared" si="42"/>
        <v>0</v>
      </c>
      <c r="L330" s="39">
        <f t="shared" si="43"/>
        <v>0</v>
      </c>
      <c r="M330" s="39">
        <f t="shared" si="44"/>
        <v>0.86666666666667069</v>
      </c>
      <c r="N330" s="39">
        <f t="shared" si="45"/>
        <v>-0.29166666666666607</v>
      </c>
      <c r="O330" s="39">
        <f t="shared" si="46"/>
        <v>0.57500000000000462</v>
      </c>
      <c r="P330" s="39">
        <f>IF($A330&lt;=LEN('SRSF2 e2 - 2ry Str + Mask'!A$2),M330-J330,"")</f>
        <v>0.86666666666667069</v>
      </c>
      <c r="Q330" s="39">
        <f>IF($A330&lt;=LEN('SRSF2 e2 - 2ry Str + Mask'!A$2),N330-K330,"")</f>
        <v>-0.29166666666666607</v>
      </c>
      <c r="R330" s="39">
        <f>IF($A330&lt;=LEN('SRSF2 e2 - 2ry Str + Mask'!A$2),O330-L330,"")</f>
        <v>0.57500000000000462</v>
      </c>
    </row>
    <row r="331" spans="1:18" ht="80" customHeight="1" x14ac:dyDescent="0.15">
      <c r="A331" s="36">
        <v>330</v>
      </c>
      <c r="B331" s="37" t="str">
        <f>IF($A331&lt;=LEN('SRSF2 e2 - 2ry Str + Mask'!A$2),MID('SRSF2 e2 - 2ry Str + Mask'!A$2,$A331,1),"")</f>
        <v>(</v>
      </c>
      <c r="C331" s="38" t="str">
        <f>IF($A331&lt;=LEN('SRSF2 e2 - 2ry Str + Mask'!B$2),MID('SRSF2 e2 - 2ry Str + Mask'!B$2,$A331,1),"")</f>
        <v>.</v>
      </c>
      <c r="D331" s="38" t="str">
        <f>IF($A331&lt;=LEN('SRSF2 e2 - 2ry Str + Mask'!C$2),MID('SRSF2 e2 - 2ry Str + Mask'!C$2,$A331,1),"")</f>
        <v>.</v>
      </c>
      <c r="E331" s="38" t="str">
        <f t="shared" si="40"/>
        <v>.</v>
      </c>
      <c r="F331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</v>
      </c>
      <c r="G331" s="39">
        <f>IF($A331&lt;=LEN('SRSF2 e2 - 2ry Str + Mask'!A$2),SUMIF('SRSF2 e2 - HSF3.0'!E2:E342,"&lt;="&amp;$A331,'SRSF2 e2 - HSF3.0'!H2:H342)-SUMIF('SRSF2 e2 - HSF3.0'!G2:G342,"&lt;="&amp;$A331,'SRSF2 e2 - HSF3.0'!H2:H342),"")</f>
        <v>0.86666666666667069</v>
      </c>
      <c r="H331" s="39">
        <f>IF($A331&lt;=LEN('SRSF2 e2 - 2ry Str + Mask'!A$2),SUMIF('SRSF2 e2 - HSF3.0'!E2:E342,"&lt;="&amp;$A331,'SRSF2 e2 - HSF3.0'!I2:I342)-SUMIF('SRSF2 e2 - HSF3.0'!G2:G342,"&lt;="&amp;$A331,'SRSF2 e2 - HSF3.0'!I2:I342),"")</f>
        <v>-0.41666666666666607</v>
      </c>
      <c r="I331" s="39">
        <f>IF($A331&lt;=LEN('SRSF2 e2 - 2ry Str + Mask'!A$2),G331+H331,"")</f>
        <v>0.45000000000000462</v>
      </c>
      <c r="J331" s="39">
        <f t="shared" si="41"/>
        <v>0</v>
      </c>
      <c r="K331" s="39">
        <f t="shared" si="42"/>
        <v>0</v>
      </c>
      <c r="L331" s="39">
        <f t="shared" si="43"/>
        <v>0</v>
      </c>
      <c r="M331" s="39">
        <f t="shared" si="44"/>
        <v>0.86666666666667069</v>
      </c>
      <c r="N331" s="39">
        <f t="shared" si="45"/>
        <v>-0.41666666666666607</v>
      </c>
      <c r="O331" s="39">
        <f t="shared" si="46"/>
        <v>0.45000000000000462</v>
      </c>
      <c r="P331" s="39">
        <f>IF($A331&lt;=LEN('SRSF2 e2 - 2ry Str + Mask'!A$2),M331-J331,"")</f>
        <v>0.86666666666667069</v>
      </c>
      <c r="Q331" s="39">
        <f>IF($A331&lt;=LEN('SRSF2 e2 - 2ry Str + Mask'!A$2),N331-K331,"")</f>
        <v>-0.41666666666666607</v>
      </c>
      <c r="R331" s="39">
        <f>IF($A331&lt;=LEN('SRSF2 e2 - 2ry Str + Mask'!A$2),O331-L331,"")</f>
        <v>0.45000000000000462</v>
      </c>
    </row>
    <row r="332" spans="1:18" ht="80" customHeight="1" x14ac:dyDescent="0.15">
      <c r="A332" s="36">
        <v>331</v>
      </c>
      <c r="B332" s="37" t="str">
        <f>IF($A332&lt;=LEN('SRSF2 e2 - 2ry Str + Mask'!A$2),MID('SRSF2 e2 - 2ry Str + Mask'!A$2,$A332,1),"")</f>
        <v>(</v>
      </c>
      <c r="C332" s="38" t="str">
        <f>IF($A332&lt;=LEN('SRSF2 e2 - 2ry Str + Mask'!B$2),MID('SRSF2 e2 - 2ry Str + Mask'!B$2,$A332,1),"")</f>
        <v>.</v>
      </c>
      <c r="D332" s="38" t="str">
        <f>IF($A332&lt;=LEN('SRSF2 e2 - 2ry Str + Mask'!C$2),MID('SRSF2 e2 - 2ry Str + Mask'!C$2,$A332,1),"")</f>
        <v>.</v>
      </c>
      <c r="E332" s="38" t="str">
        <f t="shared" si="40"/>
        <v>.</v>
      </c>
      <c r="F332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</v>
      </c>
      <c r="G332" s="39">
        <f>IF($A332&lt;=LEN('SRSF2 e2 - 2ry Str + Mask'!A$2),SUMIF('SRSF2 e2 - HSF3.0'!E2:E342,"&lt;="&amp;$A332,'SRSF2 e2 - HSF3.0'!H2:H342)-SUMIF('SRSF2 e2 - HSF3.0'!G2:G342,"&lt;="&amp;$A332,'SRSF2 e2 - HSF3.0'!H2:H342),"")</f>
        <v>0.82500000000000284</v>
      </c>
      <c r="H332" s="39">
        <f>IF($A332&lt;=LEN('SRSF2 e2 - 2ry Str + Mask'!A$2),SUMIF('SRSF2 e2 - HSF3.0'!E2:E342,"&lt;="&amp;$A332,'SRSF2 e2 - HSF3.0'!I2:I342)-SUMIF('SRSF2 e2 - HSF3.0'!G2:G342,"&lt;="&amp;$A332,'SRSF2 e2 - HSF3.0'!I2:I342),"")</f>
        <v>-0.41666666666666607</v>
      </c>
      <c r="I332" s="39">
        <f>IF($A332&lt;=LEN('SRSF2 e2 - 2ry Str + Mask'!A$2),G332+H332,"")</f>
        <v>0.40833333333333677</v>
      </c>
      <c r="J332" s="39">
        <f t="shared" si="41"/>
        <v>0</v>
      </c>
      <c r="K332" s="39">
        <f t="shared" si="42"/>
        <v>0</v>
      </c>
      <c r="L332" s="39">
        <f t="shared" si="43"/>
        <v>0</v>
      </c>
      <c r="M332" s="39">
        <f t="shared" si="44"/>
        <v>0.82500000000000284</v>
      </c>
      <c r="N332" s="39">
        <f t="shared" si="45"/>
        <v>-0.41666666666666607</v>
      </c>
      <c r="O332" s="39">
        <f t="shared" si="46"/>
        <v>0.40833333333333677</v>
      </c>
      <c r="P332" s="39">
        <f>IF($A332&lt;=LEN('SRSF2 e2 - 2ry Str + Mask'!A$2),M332-J332,"")</f>
        <v>0.82500000000000284</v>
      </c>
      <c r="Q332" s="39">
        <f>IF($A332&lt;=LEN('SRSF2 e2 - 2ry Str + Mask'!A$2),N332-K332,"")</f>
        <v>-0.41666666666666607</v>
      </c>
      <c r="R332" s="39">
        <f>IF($A332&lt;=LEN('SRSF2 e2 - 2ry Str + Mask'!A$2),O332-L332,"")</f>
        <v>0.40833333333333677</v>
      </c>
    </row>
    <row r="333" spans="1:18" ht="80" customHeight="1" x14ac:dyDescent="0.15">
      <c r="A333" s="36">
        <v>332</v>
      </c>
      <c r="B333" s="37" t="str">
        <f>IF($A333&lt;=LEN('SRSF2 e2 - 2ry Str + Mask'!A$2),MID('SRSF2 e2 - 2ry Str + Mask'!A$2,$A333,1),"")</f>
        <v>.</v>
      </c>
      <c r="C333" s="38" t="str">
        <f>IF($A333&lt;=LEN('SRSF2 e2 - 2ry Str + Mask'!B$2),MID('SRSF2 e2 - 2ry Str + Mask'!B$2,$A333,1),"")</f>
        <v>.</v>
      </c>
      <c r="D333" s="38" t="str">
        <f>IF($A333&lt;=LEN('SRSF2 e2 - 2ry Str + Mask'!C$2),MID('SRSF2 e2 - 2ry Str + Mask'!C$2,$A333,1),"")</f>
        <v>.</v>
      </c>
      <c r="E333" s="38" t="str">
        <f t="shared" si="40"/>
        <v>.</v>
      </c>
      <c r="F333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</v>
      </c>
      <c r="G333" s="39">
        <f>IF($A333&lt;=LEN('SRSF2 e2 - 2ry Str + Mask'!A$2),SUMIF('SRSF2 e2 - HSF3.0'!E2:E342,"&lt;="&amp;$A333,'SRSF2 e2 - HSF3.0'!H2:H342)-SUMIF('SRSF2 e2 - HSF3.0'!G2:G342,"&lt;="&amp;$A333,'SRSF2 e2 - HSF3.0'!H2:H342),"")</f>
        <v>0.125</v>
      </c>
      <c r="H333" s="39">
        <f>IF($A333&lt;=LEN('SRSF2 e2 - 2ry Str + Mask'!A$2),SUMIF('SRSF2 e2 - HSF3.0'!E2:E342,"&lt;="&amp;$A333,'SRSF2 e2 - HSF3.0'!I2:I342)-SUMIF('SRSF2 e2 - HSF3.0'!G2:G342,"&lt;="&amp;$A333,'SRSF2 e2 - HSF3.0'!I2:I342),"")</f>
        <v>-0.54166666666666607</v>
      </c>
      <c r="I333" s="39">
        <f>IF($A333&lt;=LEN('SRSF2 e2 - 2ry Str + Mask'!A$2),G333+H333,"")</f>
        <v>-0.41666666666666607</v>
      </c>
      <c r="J333" s="39">
        <f t="shared" si="41"/>
        <v>0.125</v>
      </c>
      <c r="K333" s="39">
        <f t="shared" si="42"/>
        <v>-0.54166666666666607</v>
      </c>
      <c r="L333" s="39">
        <f t="shared" si="43"/>
        <v>-0.41666666666666607</v>
      </c>
      <c r="M333" s="39">
        <f t="shared" si="44"/>
        <v>0.125</v>
      </c>
      <c r="N333" s="39">
        <f t="shared" si="45"/>
        <v>-0.54166666666666607</v>
      </c>
      <c r="O333" s="39">
        <f t="shared" si="46"/>
        <v>-0.41666666666666607</v>
      </c>
      <c r="P333" s="39">
        <f>IF($A333&lt;=LEN('SRSF2 e2 - 2ry Str + Mask'!A$2),M333-J333,"")</f>
        <v>0</v>
      </c>
      <c r="Q333" s="39">
        <f>IF($A333&lt;=LEN('SRSF2 e2 - 2ry Str + Mask'!A$2),N333-K333,"")</f>
        <v>0</v>
      </c>
      <c r="R333" s="39">
        <f>IF($A333&lt;=LEN('SRSF2 e2 - 2ry Str + Mask'!A$2),O333-L333,"")</f>
        <v>0</v>
      </c>
    </row>
    <row r="334" spans="1:18" ht="80" customHeight="1" x14ac:dyDescent="0.15">
      <c r="A334" s="36">
        <v>333</v>
      </c>
      <c r="B334" s="37" t="str">
        <f>IF($A334&lt;=LEN('SRSF2 e2 - 2ry Str + Mask'!A$2),MID('SRSF2 e2 - 2ry Str + Mask'!A$2,$A334,1),"")</f>
        <v>(</v>
      </c>
      <c r="C334" s="38" t="str">
        <f>IF($A334&lt;=LEN('SRSF2 e2 - 2ry Str + Mask'!B$2),MID('SRSF2 e2 - 2ry Str + Mask'!B$2,$A334,1),"")</f>
        <v>.</v>
      </c>
      <c r="D334" s="38" t="str">
        <f>IF($A334&lt;=LEN('SRSF2 e2 - 2ry Str + Mask'!C$2),MID('SRSF2 e2 - 2ry Str + Mask'!C$2,$A334,1),"")</f>
        <v>.</v>
      </c>
      <c r="E334" s="38" t="str">
        <f t="shared" si="40"/>
        <v>.</v>
      </c>
      <c r="F334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</v>
      </c>
      <c r="G334" s="39">
        <f>IF($A334&lt;=LEN('SRSF2 e2 - 2ry Str + Mask'!A$2),SUMIF('SRSF2 e2 - HSF3.0'!E2:E342,"&lt;="&amp;$A334,'SRSF2 e2 - HSF3.0'!H2:H342)-SUMIF('SRSF2 e2 - HSF3.0'!G2:G342,"&lt;="&amp;$A334,'SRSF2 e2 - HSF3.0'!H2:H342),"")</f>
        <v>0.4345238095238102</v>
      </c>
      <c r="H334" s="39">
        <f>IF($A334&lt;=LEN('SRSF2 e2 - 2ry Str + Mask'!A$2),SUMIF('SRSF2 e2 - HSF3.0'!E2:E342,"&lt;="&amp;$A334,'SRSF2 e2 - HSF3.0'!I2:I342)-SUMIF('SRSF2 e2 - HSF3.0'!G2:G342,"&lt;="&amp;$A334,'SRSF2 e2 - HSF3.0'!I2:I342),"")</f>
        <v>-0.5</v>
      </c>
      <c r="I334" s="39">
        <f>IF($A334&lt;=LEN('SRSF2 e2 - 2ry Str + Mask'!A$2),G334+H334,"")</f>
        <v>-6.5476190476189799E-2</v>
      </c>
      <c r="J334" s="39">
        <f t="shared" si="41"/>
        <v>0</v>
      </c>
      <c r="K334" s="39">
        <f t="shared" si="42"/>
        <v>0</v>
      </c>
      <c r="L334" s="39">
        <f t="shared" si="43"/>
        <v>0</v>
      </c>
      <c r="M334" s="39">
        <f t="shared" si="44"/>
        <v>0.4345238095238102</v>
      </c>
      <c r="N334" s="39">
        <f t="shared" si="45"/>
        <v>-0.5</v>
      </c>
      <c r="O334" s="39">
        <f t="shared" si="46"/>
        <v>-6.5476190476189799E-2</v>
      </c>
      <c r="P334" s="39">
        <f>IF($A334&lt;=LEN('SRSF2 e2 - 2ry Str + Mask'!A$2),M334-J334,"")</f>
        <v>0.4345238095238102</v>
      </c>
      <c r="Q334" s="39">
        <f>IF($A334&lt;=LEN('SRSF2 e2 - 2ry Str + Mask'!A$2),N334-K334,"")</f>
        <v>-0.5</v>
      </c>
      <c r="R334" s="39">
        <f>IF($A334&lt;=LEN('SRSF2 e2 - 2ry Str + Mask'!A$2),O334-L334,"")</f>
        <v>-6.5476190476189799E-2</v>
      </c>
    </row>
    <row r="335" spans="1:18" ht="80" customHeight="1" x14ac:dyDescent="0.15">
      <c r="A335" s="36">
        <v>334</v>
      </c>
      <c r="B335" s="37" t="str">
        <f>IF($A335&lt;=LEN('SRSF2 e2 - 2ry Str + Mask'!A$2),MID('SRSF2 e2 - 2ry Str + Mask'!A$2,$A335,1),"")</f>
        <v>(</v>
      </c>
      <c r="C335" s="38" t="str">
        <f>IF($A335&lt;=LEN('SRSF2 e2 - 2ry Str + Mask'!B$2),MID('SRSF2 e2 - 2ry Str + Mask'!B$2,$A335,1),"")</f>
        <v>.</v>
      </c>
      <c r="D335" s="38" t="str">
        <f>IF($A335&lt;=LEN('SRSF2 e2 - 2ry Str + Mask'!C$2),MID('SRSF2 e2 - 2ry Str + Mask'!C$2,$A335,1),"")</f>
        <v>.</v>
      </c>
      <c r="E335" s="38" t="str">
        <f t="shared" si="40"/>
        <v>.</v>
      </c>
      <c r="F335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</v>
      </c>
      <c r="G335" s="39">
        <f>IF($A335&lt;=LEN('SRSF2 e2 - 2ry Str + Mask'!A$2),SUMIF('SRSF2 e2 - HSF3.0'!E2:E342,"&lt;="&amp;$A335,'SRSF2 e2 - HSF3.0'!H2:H342)-SUMIF('SRSF2 e2 - HSF3.0'!G2:G342,"&lt;="&amp;$A335,'SRSF2 e2 - HSF3.0'!H2:H342),"")</f>
        <v>0.7440476190476204</v>
      </c>
      <c r="H335" s="39">
        <f>IF($A335&lt;=LEN('SRSF2 e2 - 2ry Str + Mask'!A$2),SUMIF('SRSF2 e2 - HSF3.0'!E2:E342,"&lt;="&amp;$A335,'SRSF2 e2 - HSF3.0'!I2:I342)-SUMIF('SRSF2 e2 - HSF3.0'!G2:G342,"&lt;="&amp;$A335,'SRSF2 e2 - HSF3.0'!I2:I342),"")</f>
        <v>-0.5</v>
      </c>
      <c r="I335" s="39">
        <f>IF($A335&lt;=LEN('SRSF2 e2 - 2ry Str + Mask'!A$2),G335+H335,"")</f>
        <v>0.2440476190476204</v>
      </c>
      <c r="J335" s="39">
        <f t="shared" si="41"/>
        <v>0</v>
      </c>
      <c r="K335" s="39">
        <f t="shared" si="42"/>
        <v>0</v>
      </c>
      <c r="L335" s="39">
        <f t="shared" si="43"/>
        <v>0</v>
      </c>
      <c r="M335" s="39">
        <f t="shared" si="44"/>
        <v>0.7440476190476204</v>
      </c>
      <c r="N335" s="39">
        <f t="shared" si="45"/>
        <v>-0.5</v>
      </c>
      <c r="O335" s="39">
        <f t="shared" si="46"/>
        <v>0.2440476190476204</v>
      </c>
      <c r="P335" s="39">
        <f>IF($A335&lt;=LEN('SRSF2 e2 - 2ry Str + Mask'!A$2),M335-J335,"")</f>
        <v>0.7440476190476204</v>
      </c>
      <c r="Q335" s="39">
        <f>IF($A335&lt;=LEN('SRSF2 e2 - 2ry Str + Mask'!A$2),N335-K335,"")</f>
        <v>-0.5</v>
      </c>
      <c r="R335" s="39">
        <f>IF($A335&lt;=LEN('SRSF2 e2 - 2ry Str + Mask'!A$2),O335-L335,"")</f>
        <v>0.2440476190476204</v>
      </c>
    </row>
    <row r="336" spans="1:18" ht="80" customHeight="1" x14ac:dyDescent="0.15">
      <c r="A336" s="36">
        <v>335</v>
      </c>
      <c r="B336" s="37" t="str">
        <f>IF($A336&lt;=LEN('SRSF2 e2 - 2ry Str + Mask'!A$2),MID('SRSF2 e2 - 2ry Str + Mask'!A$2,$A336,1),"")</f>
        <v>(</v>
      </c>
      <c r="C336" s="38" t="str">
        <f>IF($A336&lt;=LEN('SRSF2 e2 - 2ry Str + Mask'!B$2),MID('SRSF2 e2 - 2ry Str + Mask'!B$2,$A336,1),"")</f>
        <v>.</v>
      </c>
      <c r="D336" s="38" t="str">
        <f>IF($A336&lt;=LEN('SRSF2 e2 - 2ry Str + Mask'!C$2),MID('SRSF2 e2 - 2ry Str + Mask'!C$2,$A336,1),"")</f>
        <v>.</v>
      </c>
      <c r="E336" s="38" t="str">
        <f t="shared" si="40"/>
        <v>.</v>
      </c>
      <c r="F336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</v>
      </c>
      <c r="G336" s="39">
        <f>IF($A336&lt;=LEN('SRSF2 e2 - 2ry Str + Mask'!A$2),SUMIF('SRSF2 e2 - HSF3.0'!E2:E342,"&lt;="&amp;$A336,'SRSF2 e2 - HSF3.0'!H2:H342)-SUMIF('SRSF2 e2 - HSF3.0'!G2:G342,"&lt;="&amp;$A336,'SRSF2 e2 - HSF3.0'!H2:H342),"")</f>
        <v>1.0535714285714306</v>
      </c>
      <c r="H336" s="39">
        <f>IF($A336&lt;=LEN('SRSF2 e2 - 2ry Str + Mask'!A$2),SUMIF('SRSF2 e2 - HSF3.0'!E2:E342,"&lt;="&amp;$A336,'SRSF2 e2 - HSF3.0'!I2:I342)-SUMIF('SRSF2 e2 - HSF3.0'!G2:G342,"&lt;="&amp;$A336,'SRSF2 e2 - HSF3.0'!I2:I342),"")</f>
        <v>-0.5</v>
      </c>
      <c r="I336" s="39">
        <f>IF($A336&lt;=LEN('SRSF2 e2 - 2ry Str + Mask'!A$2),G336+H336,"")</f>
        <v>0.5535714285714306</v>
      </c>
      <c r="J336" s="39">
        <f t="shared" si="41"/>
        <v>0</v>
      </c>
      <c r="K336" s="39">
        <f t="shared" si="42"/>
        <v>0</v>
      </c>
      <c r="L336" s="39">
        <f t="shared" si="43"/>
        <v>0</v>
      </c>
      <c r="M336" s="39">
        <f t="shared" si="44"/>
        <v>1.0535714285714306</v>
      </c>
      <c r="N336" s="39">
        <f t="shared" si="45"/>
        <v>-0.5</v>
      </c>
      <c r="O336" s="39">
        <f t="shared" si="46"/>
        <v>0.5535714285714306</v>
      </c>
      <c r="P336" s="39">
        <f>IF($A336&lt;=LEN('SRSF2 e2 - 2ry Str + Mask'!A$2),M336-J336,"")</f>
        <v>1.0535714285714306</v>
      </c>
      <c r="Q336" s="39">
        <f>IF($A336&lt;=LEN('SRSF2 e2 - 2ry Str + Mask'!A$2),N336-K336,"")</f>
        <v>-0.5</v>
      </c>
      <c r="R336" s="39">
        <f>IF($A336&lt;=LEN('SRSF2 e2 - 2ry Str + Mask'!A$2),O336-L336,"")</f>
        <v>0.5535714285714306</v>
      </c>
    </row>
    <row r="337" spans="1:18" ht="80" customHeight="1" x14ac:dyDescent="0.15">
      <c r="A337" s="36">
        <v>336</v>
      </c>
      <c r="B337" s="37" t="str">
        <f>IF($A337&lt;=LEN('SRSF2 e2 - 2ry Str + Mask'!A$2),MID('SRSF2 e2 - 2ry Str + Mask'!A$2,$A337,1),"")</f>
        <v>(</v>
      </c>
      <c r="C337" s="38" t="str">
        <f>IF($A337&lt;=LEN('SRSF2 e2 - 2ry Str + Mask'!B$2),MID('SRSF2 e2 - 2ry Str + Mask'!B$2,$A337,1),"")</f>
        <v>.</v>
      </c>
      <c r="D337" s="38" t="str">
        <f>IF($A337&lt;=LEN('SRSF2 e2 - 2ry Str + Mask'!C$2),MID('SRSF2 e2 - 2ry Str + Mask'!C$2,$A337,1),"")</f>
        <v>.</v>
      </c>
      <c r="E337" s="38" t="str">
        <f t="shared" si="40"/>
        <v>.</v>
      </c>
      <c r="F337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</v>
      </c>
      <c r="G337" s="39">
        <f>IF($A337&lt;=LEN('SRSF2 e2 - 2ry Str + Mask'!A$2),SUMIF('SRSF2 e2 - HSF3.0'!E2:E342,"&lt;="&amp;$A337,'SRSF2 e2 - HSF3.0'!H2:H342)-SUMIF('SRSF2 e2 - HSF3.0'!G2:G342,"&lt;="&amp;$A337,'SRSF2 e2 - HSF3.0'!H2:H342),"")</f>
        <v>1.5059523809523832</v>
      </c>
      <c r="H337" s="39">
        <f>IF($A337&lt;=LEN('SRSF2 e2 - 2ry Str + Mask'!A$2),SUMIF('SRSF2 e2 - HSF3.0'!E2:E342,"&lt;="&amp;$A337,'SRSF2 e2 - HSF3.0'!I2:I342)-SUMIF('SRSF2 e2 - HSF3.0'!G2:G342,"&lt;="&amp;$A337,'SRSF2 e2 - HSF3.0'!I2:I342),"")</f>
        <v>-0.5</v>
      </c>
      <c r="I337" s="39">
        <f>IF($A337&lt;=LEN('SRSF2 e2 - 2ry Str + Mask'!A$2),G337+H337,"")</f>
        <v>1.0059523809523832</v>
      </c>
      <c r="J337" s="39">
        <f t="shared" si="41"/>
        <v>0</v>
      </c>
      <c r="K337" s="39">
        <f t="shared" si="42"/>
        <v>0</v>
      </c>
      <c r="L337" s="39">
        <f t="shared" si="43"/>
        <v>0</v>
      </c>
      <c r="M337" s="39">
        <f t="shared" si="44"/>
        <v>1.5059523809523832</v>
      </c>
      <c r="N337" s="39">
        <f t="shared" si="45"/>
        <v>-0.5</v>
      </c>
      <c r="O337" s="39">
        <f t="shared" si="46"/>
        <v>1.0059523809523832</v>
      </c>
      <c r="P337" s="39">
        <f>IF($A337&lt;=LEN('SRSF2 e2 - 2ry Str + Mask'!A$2),M337-J337,"")</f>
        <v>1.5059523809523832</v>
      </c>
      <c r="Q337" s="39">
        <f>IF($A337&lt;=LEN('SRSF2 e2 - 2ry Str + Mask'!A$2),N337-K337,"")</f>
        <v>-0.5</v>
      </c>
      <c r="R337" s="39">
        <f>IF($A337&lt;=LEN('SRSF2 e2 - 2ry Str + Mask'!A$2),O337-L337,"")</f>
        <v>1.0059523809523832</v>
      </c>
    </row>
    <row r="338" spans="1:18" ht="80" customHeight="1" x14ac:dyDescent="0.15">
      <c r="A338" s="36">
        <v>337</v>
      </c>
      <c r="B338" s="37" t="str">
        <f>IF($A338&lt;=LEN('SRSF2 e2 - 2ry Str + Mask'!A$2),MID('SRSF2 e2 - 2ry Str + Mask'!A$2,$A338,1),"")</f>
        <v>(</v>
      </c>
      <c r="C338" s="38" t="str">
        <f>IF($A338&lt;=LEN('SRSF2 e2 - 2ry Str + Mask'!B$2),MID('SRSF2 e2 - 2ry Str + Mask'!B$2,$A338,1),"")</f>
        <v>.</v>
      </c>
      <c r="D338" s="38" t="str">
        <f>IF($A338&lt;=LEN('SRSF2 e2 - 2ry Str + Mask'!C$2),MID('SRSF2 e2 - 2ry Str + Mask'!C$2,$A338,1),"")</f>
        <v>.</v>
      </c>
      <c r="E338" s="38" t="str">
        <f t="shared" si="40"/>
        <v>.</v>
      </c>
      <c r="F338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</v>
      </c>
      <c r="G338" s="39">
        <f>IF($A338&lt;=LEN('SRSF2 e2 - 2ry Str + Mask'!A$2),SUMIF('SRSF2 e2 - HSF3.0'!E2:E342,"&lt;="&amp;$A338,'SRSF2 e2 - HSF3.0'!H2:H342)-SUMIF('SRSF2 e2 - HSF3.0'!G2:G342,"&lt;="&amp;$A338,'SRSF2 e2 - HSF3.0'!H2:H342),"")</f>
        <v>1.5059523809523832</v>
      </c>
      <c r="H338" s="39">
        <f>IF($A338&lt;=LEN('SRSF2 e2 - 2ry Str + Mask'!A$2),SUMIF('SRSF2 e2 - HSF3.0'!E2:E342,"&lt;="&amp;$A338,'SRSF2 e2 - HSF3.0'!I2:I342)-SUMIF('SRSF2 e2 - HSF3.0'!G2:G342,"&lt;="&amp;$A338,'SRSF2 e2 - HSF3.0'!I2:I342),"")</f>
        <v>-0.5</v>
      </c>
      <c r="I338" s="39">
        <f>IF($A338&lt;=LEN('SRSF2 e2 - 2ry Str + Mask'!A$2),G338+H338,"")</f>
        <v>1.0059523809523832</v>
      </c>
      <c r="J338" s="39">
        <f t="shared" si="41"/>
        <v>0</v>
      </c>
      <c r="K338" s="39">
        <f t="shared" si="42"/>
        <v>0</v>
      </c>
      <c r="L338" s="39">
        <f t="shared" si="43"/>
        <v>0</v>
      </c>
      <c r="M338" s="39">
        <f t="shared" si="44"/>
        <v>1.5059523809523832</v>
      </c>
      <c r="N338" s="39">
        <f t="shared" si="45"/>
        <v>-0.5</v>
      </c>
      <c r="O338" s="39">
        <f t="shared" si="46"/>
        <v>1.0059523809523832</v>
      </c>
      <c r="P338" s="39">
        <f>IF($A338&lt;=LEN('SRSF2 e2 - 2ry Str + Mask'!A$2),M338-J338,"")</f>
        <v>1.5059523809523832</v>
      </c>
      <c r="Q338" s="39">
        <f>IF($A338&lt;=LEN('SRSF2 e2 - 2ry Str + Mask'!A$2),N338-K338,"")</f>
        <v>-0.5</v>
      </c>
      <c r="R338" s="39">
        <f>IF($A338&lt;=LEN('SRSF2 e2 - 2ry Str + Mask'!A$2),O338-L338,"")</f>
        <v>1.0059523809523832</v>
      </c>
    </row>
    <row r="339" spans="1:18" ht="80" customHeight="1" x14ac:dyDescent="0.15">
      <c r="A339" s="36">
        <v>338</v>
      </c>
      <c r="B339" s="37" t="str">
        <f>IF($A339&lt;=LEN('SRSF2 e2 - 2ry Str + Mask'!A$2),MID('SRSF2 e2 - 2ry Str + Mask'!A$2,$A339,1),"")</f>
        <v>(</v>
      </c>
      <c r="C339" s="38" t="str">
        <f>IF($A339&lt;=LEN('SRSF2 e2 - 2ry Str + Mask'!B$2),MID('SRSF2 e2 - 2ry Str + Mask'!B$2,$A339,1),"")</f>
        <v>.</v>
      </c>
      <c r="D339" s="38" t="str">
        <f>IF($A339&lt;=LEN('SRSF2 e2 - 2ry Str + Mask'!C$2),MID('SRSF2 e2 - 2ry Str + Mask'!C$2,$A339,1),"")</f>
        <v>x</v>
      </c>
      <c r="E339" s="38" t="str">
        <f t="shared" si="40"/>
        <v>|</v>
      </c>
      <c r="F339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</v>
      </c>
      <c r="G339" s="39">
        <f>IF($A339&lt;=LEN('SRSF2 e2 - 2ry Str + Mask'!A$2),SUMIF('SRSF2 e2 - HSF3.0'!E2:E342,"&lt;="&amp;$A339,'SRSF2 e2 - HSF3.0'!H2:H342)-SUMIF('SRSF2 e2 - HSF3.0'!G2:G342,"&lt;="&amp;$A339,'SRSF2 e2 - HSF3.0'!H2:H342),"")</f>
        <v>1.672619047619051</v>
      </c>
      <c r="H339" s="39">
        <f>IF($A339&lt;=LEN('SRSF2 e2 - 2ry Str + Mask'!A$2),SUMIF('SRSF2 e2 - HSF3.0'!E2:E342,"&lt;="&amp;$A339,'SRSF2 e2 - HSF3.0'!I2:I342)-SUMIF('SRSF2 e2 - HSF3.0'!G2:G342,"&lt;="&amp;$A339,'SRSF2 e2 - HSF3.0'!I2:I342),"")</f>
        <v>-0.375</v>
      </c>
      <c r="I339" s="39">
        <f>IF($A339&lt;=LEN('SRSF2 e2 - 2ry Str + Mask'!A$2),G339+H339,"")</f>
        <v>1.297619047619051</v>
      </c>
      <c r="J339" s="39">
        <f t="shared" si="41"/>
        <v>0</v>
      </c>
      <c r="K339" s="39">
        <f t="shared" si="42"/>
        <v>0</v>
      </c>
      <c r="L339" s="39">
        <f t="shared" si="43"/>
        <v>0</v>
      </c>
      <c r="M339" s="39">
        <f t="shared" si="44"/>
        <v>0</v>
      </c>
      <c r="N339" s="39">
        <f t="shared" si="45"/>
        <v>0</v>
      </c>
      <c r="O339" s="39">
        <f t="shared" si="46"/>
        <v>0</v>
      </c>
      <c r="P339" s="39">
        <f>IF($A339&lt;=LEN('SRSF2 e2 - 2ry Str + Mask'!A$2),M339-J339,"")</f>
        <v>0</v>
      </c>
      <c r="Q339" s="39">
        <f>IF($A339&lt;=LEN('SRSF2 e2 - 2ry Str + Mask'!A$2),N339-K339,"")</f>
        <v>0</v>
      </c>
      <c r="R339" s="39">
        <f>IF($A339&lt;=LEN('SRSF2 e2 - 2ry Str + Mask'!A$2),O339-L339,"")</f>
        <v>0</v>
      </c>
    </row>
    <row r="340" spans="1:18" ht="80" customHeight="1" x14ac:dyDescent="0.15">
      <c r="A340" s="36">
        <v>339</v>
      </c>
      <c r="B340" s="37" t="str">
        <f>IF($A340&lt;=LEN('SRSF2 e2 - 2ry Str + Mask'!A$2),MID('SRSF2 e2 - 2ry Str + Mask'!A$2,$A340,1),"")</f>
        <v>(</v>
      </c>
      <c r="C340" s="38" t="str">
        <f>IF($A340&lt;=LEN('SRSF2 e2 - 2ry Str + Mask'!B$2),MID('SRSF2 e2 - 2ry Str + Mask'!B$2,$A340,1),"")</f>
        <v>.</v>
      </c>
      <c r="D340" s="38" t="str">
        <f>IF($A340&lt;=LEN('SRSF2 e2 - 2ry Str + Mask'!C$2),MID('SRSF2 e2 - 2ry Str + Mask'!C$2,$A340,1),"")</f>
        <v>x</v>
      </c>
      <c r="E340" s="38" t="str">
        <f t="shared" si="40"/>
        <v>|</v>
      </c>
      <c r="F340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</v>
      </c>
      <c r="G340" s="39">
        <f>IF($A340&lt;=LEN('SRSF2 e2 - 2ry Str + Mask'!A$2),SUMIF('SRSF2 e2 - HSF3.0'!E2:E342,"&lt;="&amp;$A340,'SRSF2 e2 - HSF3.0'!H2:H342)-SUMIF('SRSF2 e2 - HSF3.0'!G2:G342,"&lt;="&amp;$A340,'SRSF2 e2 - HSF3.0'!H2:H342),"")</f>
        <v>1.3809523809523832</v>
      </c>
      <c r="H340" s="39">
        <f>IF($A340&lt;=LEN('SRSF2 e2 - 2ry Str + Mask'!A$2),SUMIF('SRSF2 e2 - HSF3.0'!E2:E342,"&lt;="&amp;$A340,'SRSF2 e2 - HSF3.0'!I2:I342)-SUMIF('SRSF2 e2 - HSF3.0'!G2:G342,"&lt;="&amp;$A340,'SRSF2 e2 - HSF3.0'!I2:I342),"")</f>
        <v>-0.375</v>
      </c>
      <c r="I340" s="39">
        <f>IF($A340&lt;=LEN('SRSF2 e2 - 2ry Str + Mask'!A$2),G340+H340,"")</f>
        <v>1.0059523809523832</v>
      </c>
      <c r="J340" s="39">
        <f t="shared" si="41"/>
        <v>0</v>
      </c>
      <c r="K340" s="39">
        <f t="shared" si="42"/>
        <v>0</v>
      </c>
      <c r="L340" s="39">
        <f t="shared" si="43"/>
        <v>0</v>
      </c>
      <c r="M340" s="39">
        <f t="shared" si="44"/>
        <v>0</v>
      </c>
      <c r="N340" s="39">
        <f t="shared" si="45"/>
        <v>0</v>
      </c>
      <c r="O340" s="39">
        <f t="shared" si="46"/>
        <v>0</v>
      </c>
      <c r="P340" s="39">
        <f>IF($A340&lt;=LEN('SRSF2 e2 - 2ry Str + Mask'!A$2),M340-J340,"")</f>
        <v>0</v>
      </c>
      <c r="Q340" s="39">
        <f>IF($A340&lt;=LEN('SRSF2 e2 - 2ry Str + Mask'!A$2),N340-K340,"")</f>
        <v>0</v>
      </c>
      <c r="R340" s="39">
        <f>IF($A340&lt;=LEN('SRSF2 e2 - 2ry Str + Mask'!A$2),O340-L340,"")</f>
        <v>0</v>
      </c>
    </row>
    <row r="341" spans="1:18" ht="80" customHeight="1" x14ac:dyDescent="0.15">
      <c r="A341" s="36">
        <v>340</v>
      </c>
      <c r="B341" s="37" t="str">
        <f>IF($A341&lt;=LEN('SRSF2 e2 - 2ry Str + Mask'!A$2),MID('SRSF2 e2 - 2ry Str + Mask'!A$2,$A341,1),"")</f>
        <v>(</v>
      </c>
      <c r="C341" s="38" t="str">
        <f>IF($A341&lt;=LEN('SRSF2 e2 - 2ry Str + Mask'!B$2),MID('SRSF2 e2 - 2ry Str + Mask'!B$2,$A341,1),"")</f>
        <v>.</v>
      </c>
      <c r="D341" s="38" t="str">
        <f>IF($A341&lt;=LEN('SRSF2 e2 - 2ry Str + Mask'!C$2),MID('SRSF2 e2 - 2ry Str + Mask'!C$2,$A341,1),"")</f>
        <v>x</v>
      </c>
      <c r="E341" s="38" t="str">
        <f t="shared" si="40"/>
        <v>|</v>
      </c>
      <c r="F341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</v>
      </c>
      <c r="G341" s="39">
        <f>IF($A341&lt;=LEN('SRSF2 e2 - 2ry Str + Mask'!A$2),SUMIF('SRSF2 e2 - HSF3.0'!E2:E342,"&lt;="&amp;$A341,'SRSF2 e2 - HSF3.0'!H2:H342)-SUMIF('SRSF2 e2 - HSF3.0'!G2:G342,"&lt;="&amp;$A341,'SRSF2 e2 - HSF3.0'!H2:H342),"")</f>
        <v>1.071428571428573</v>
      </c>
      <c r="H341" s="39">
        <f>IF($A341&lt;=LEN('SRSF2 e2 - 2ry Str + Mask'!A$2),SUMIF('SRSF2 e2 - HSF3.0'!E2:E342,"&lt;="&amp;$A341,'SRSF2 e2 - HSF3.0'!I2:I342)-SUMIF('SRSF2 e2 - HSF3.0'!G2:G342,"&lt;="&amp;$A341,'SRSF2 e2 - HSF3.0'!I2:I342),"")</f>
        <v>-0.25</v>
      </c>
      <c r="I341" s="39">
        <f>IF($A341&lt;=LEN('SRSF2 e2 - 2ry Str + Mask'!A$2),G341+H341,"")</f>
        <v>0.82142857142857295</v>
      </c>
      <c r="J341" s="39">
        <f t="shared" si="41"/>
        <v>0</v>
      </c>
      <c r="K341" s="39">
        <f t="shared" si="42"/>
        <v>0</v>
      </c>
      <c r="L341" s="39">
        <f t="shared" si="43"/>
        <v>0</v>
      </c>
      <c r="M341" s="39">
        <f t="shared" si="44"/>
        <v>0</v>
      </c>
      <c r="N341" s="39">
        <f t="shared" si="45"/>
        <v>0</v>
      </c>
      <c r="O341" s="39">
        <f t="shared" si="46"/>
        <v>0</v>
      </c>
      <c r="P341" s="39">
        <f>IF($A341&lt;=LEN('SRSF2 e2 - 2ry Str + Mask'!A$2),M341-J341,"")</f>
        <v>0</v>
      </c>
      <c r="Q341" s="39">
        <f>IF($A341&lt;=LEN('SRSF2 e2 - 2ry Str + Mask'!A$2),N341-K341,"")</f>
        <v>0</v>
      </c>
      <c r="R341" s="39">
        <f>IF($A341&lt;=LEN('SRSF2 e2 - 2ry Str + Mask'!A$2),O341-L341,"")</f>
        <v>0</v>
      </c>
    </row>
    <row r="342" spans="1:18" ht="80" customHeight="1" x14ac:dyDescent="0.15">
      <c r="A342" s="36">
        <v>341</v>
      </c>
      <c r="B342" s="37" t="str">
        <f>IF($A342&lt;=LEN('SRSF2 e2 - 2ry Str + Mask'!A$2),MID('SRSF2 e2 - 2ry Str + Mask'!A$2,$A342,1),"")</f>
        <v>(</v>
      </c>
      <c r="C342" s="38" t="str">
        <f>IF($A342&lt;=LEN('SRSF2 e2 - 2ry Str + Mask'!B$2),MID('SRSF2 e2 - 2ry Str + Mask'!B$2,$A342,1),"")</f>
        <v>.</v>
      </c>
      <c r="D342" s="38" t="str">
        <f>IF($A342&lt;=LEN('SRSF2 e2 - 2ry Str + Mask'!C$2),MID('SRSF2 e2 - 2ry Str + Mask'!C$2,$A342,1),"")</f>
        <v>x</v>
      </c>
      <c r="E342" s="38" t="str">
        <f t="shared" si="40"/>
        <v>|</v>
      </c>
      <c r="F342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</v>
      </c>
      <c r="G342" s="39">
        <f>IF($A342&lt;=LEN('SRSF2 e2 - 2ry Str + Mask'!A$2),SUMIF('SRSF2 e2 - HSF3.0'!E2:E342,"&lt;="&amp;$A342,'SRSF2 e2 - HSF3.0'!H2:H342)-SUMIF('SRSF2 e2 - HSF3.0'!G2:G342,"&lt;="&amp;$A342,'SRSF2 e2 - HSF3.0'!H2:H342),"")</f>
        <v>0.88690476190476275</v>
      </c>
      <c r="H342" s="39">
        <f>IF($A342&lt;=LEN('SRSF2 e2 - 2ry Str + Mask'!A$2),SUMIF('SRSF2 e2 - HSF3.0'!E2:E342,"&lt;="&amp;$A342,'SRSF2 e2 - HSF3.0'!I2:I342)-SUMIF('SRSF2 e2 - HSF3.0'!G2:G342,"&lt;="&amp;$A342,'SRSF2 e2 - HSF3.0'!I2:I342),"")</f>
        <v>-0.125</v>
      </c>
      <c r="I342" s="39">
        <f>IF($A342&lt;=LEN('SRSF2 e2 - 2ry Str + Mask'!A$2),G342+H342,"")</f>
        <v>0.76190476190476275</v>
      </c>
      <c r="J342" s="39">
        <f t="shared" si="41"/>
        <v>0</v>
      </c>
      <c r="K342" s="39">
        <f t="shared" si="42"/>
        <v>0</v>
      </c>
      <c r="L342" s="39">
        <f t="shared" si="43"/>
        <v>0</v>
      </c>
      <c r="M342" s="39">
        <f t="shared" si="44"/>
        <v>0</v>
      </c>
      <c r="N342" s="39">
        <f t="shared" si="45"/>
        <v>0</v>
      </c>
      <c r="O342" s="39">
        <f t="shared" si="46"/>
        <v>0</v>
      </c>
      <c r="P342" s="39">
        <f>IF($A342&lt;=LEN('SRSF2 e2 - 2ry Str + Mask'!A$2),M342-J342,"")</f>
        <v>0</v>
      </c>
      <c r="Q342" s="39">
        <f>IF($A342&lt;=LEN('SRSF2 e2 - 2ry Str + Mask'!A$2),N342-K342,"")</f>
        <v>0</v>
      </c>
      <c r="R342" s="39">
        <f>IF($A342&lt;=LEN('SRSF2 e2 - 2ry Str + Mask'!A$2),O342-L342,"")</f>
        <v>0</v>
      </c>
    </row>
    <row r="343" spans="1:18" ht="80" customHeight="1" x14ac:dyDescent="0.15">
      <c r="A343" s="36">
        <v>342</v>
      </c>
      <c r="B343" s="37" t="str">
        <f>IF($A343&lt;=LEN('SRSF2 e2 - 2ry Str + Mask'!A$2),MID('SRSF2 e2 - 2ry Str + Mask'!A$2,$A343,1),"")</f>
        <v>(</v>
      </c>
      <c r="C343" s="38" t="str">
        <f>IF($A343&lt;=LEN('SRSF2 e2 - 2ry Str + Mask'!B$2),MID('SRSF2 e2 - 2ry Str + Mask'!B$2,$A343,1),"")</f>
        <v>.</v>
      </c>
      <c r="D343" s="38" t="str">
        <f>IF($A343&lt;=LEN('SRSF2 e2 - 2ry Str + Mask'!C$2),MID('SRSF2 e2 - 2ry Str + Mask'!C$2,$A343,1),"")</f>
        <v>x</v>
      </c>
      <c r="E343" s="38" t="str">
        <f t="shared" si="40"/>
        <v>|</v>
      </c>
      <c r="F343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</v>
      </c>
      <c r="G343" s="39">
        <f>IF($A343&lt;=LEN('SRSF2 e2 - 2ry Str + Mask'!A$2),SUMIF('SRSF2 e2 - HSF3.0'!E2:E342,"&lt;="&amp;$A343,'SRSF2 e2 - HSF3.0'!H2:H342)-SUMIF('SRSF2 e2 - HSF3.0'!G2:G342,"&lt;="&amp;$A343,'SRSF2 e2 - HSF3.0'!H2:H342),"")</f>
        <v>0.57738095238095255</v>
      </c>
      <c r="H343" s="39">
        <f>IF($A343&lt;=LEN('SRSF2 e2 - 2ry Str + Mask'!A$2),SUMIF('SRSF2 e2 - HSF3.0'!E2:E342,"&lt;="&amp;$A343,'SRSF2 e2 - HSF3.0'!I2:I342)-SUMIF('SRSF2 e2 - HSF3.0'!G2:G342,"&lt;="&amp;$A343,'SRSF2 e2 - HSF3.0'!I2:I342),"")</f>
        <v>-0.125</v>
      </c>
      <c r="I343" s="39">
        <f>IF($A343&lt;=LEN('SRSF2 e2 - 2ry Str + Mask'!A$2),G343+H343,"")</f>
        <v>0.45238095238095255</v>
      </c>
      <c r="J343" s="39">
        <f t="shared" si="41"/>
        <v>0</v>
      </c>
      <c r="K343" s="39">
        <f t="shared" si="42"/>
        <v>0</v>
      </c>
      <c r="L343" s="39">
        <f t="shared" si="43"/>
        <v>0</v>
      </c>
      <c r="M343" s="39">
        <f t="shared" si="44"/>
        <v>0</v>
      </c>
      <c r="N343" s="39">
        <f t="shared" si="45"/>
        <v>0</v>
      </c>
      <c r="O343" s="39">
        <f t="shared" si="46"/>
        <v>0</v>
      </c>
      <c r="P343" s="39">
        <f>IF($A343&lt;=LEN('SRSF2 e2 - 2ry Str + Mask'!A$2),M343-J343,"")</f>
        <v>0</v>
      </c>
      <c r="Q343" s="39">
        <f>IF($A343&lt;=LEN('SRSF2 e2 - 2ry Str + Mask'!A$2),N343-K343,"")</f>
        <v>0</v>
      </c>
      <c r="R343" s="39">
        <f>IF($A343&lt;=LEN('SRSF2 e2 - 2ry Str + Mask'!A$2),O343-L343,"")</f>
        <v>0</v>
      </c>
    </row>
    <row r="344" spans="1:18" ht="80" customHeight="1" x14ac:dyDescent="0.15">
      <c r="A344" s="36">
        <v>343</v>
      </c>
      <c r="B344" s="37" t="str">
        <f>IF($A344&lt;=LEN('SRSF2 e2 - 2ry Str + Mask'!A$2),MID('SRSF2 e2 - 2ry Str + Mask'!A$2,$A344,1),"")</f>
        <v>(</v>
      </c>
      <c r="C344" s="38" t="str">
        <f>IF($A344&lt;=LEN('SRSF2 e2 - 2ry Str + Mask'!B$2),MID('SRSF2 e2 - 2ry Str + Mask'!B$2,$A344,1),"")</f>
        <v>.</v>
      </c>
      <c r="D344" s="38" t="str">
        <f>IF($A344&lt;=LEN('SRSF2 e2 - 2ry Str + Mask'!C$2),MID('SRSF2 e2 - 2ry Str + Mask'!C$2,$A344,1),"")</f>
        <v>x</v>
      </c>
      <c r="E344" s="38" t="str">
        <f t="shared" si="40"/>
        <v>|</v>
      </c>
      <c r="F344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</v>
      </c>
      <c r="G344" s="39">
        <f>IF($A344&lt;=LEN('SRSF2 e2 - 2ry Str + Mask'!A$2),SUMIF('SRSF2 e2 - HSF3.0'!E2:E342,"&lt;="&amp;$A344,'SRSF2 e2 - HSF3.0'!H2:H342)-SUMIF('SRSF2 e2 - HSF3.0'!G2:G342,"&lt;="&amp;$A344,'SRSF2 e2 - HSF3.0'!H2:H342),"")</f>
        <v>0.57738095238095255</v>
      </c>
      <c r="H344" s="39">
        <f>IF($A344&lt;=LEN('SRSF2 e2 - 2ry Str + Mask'!A$2),SUMIF('SRSF2 e2 - HSF3.0'!E2:E342,"&lt;="&amp;$A344,'SRSF2 e2 - HSF3.0'!I2:I342)-SUMIF('SRSF2 e2 - HSF3.0'!G2:G342,"&lt;="&amp;$A344,'SRSF2 e2 - HSF3.0'!I2:I342),"")</f>
        <v>-0.125</v>
      </c>
      <c r="I344" s="39">
        <f>IF($A344&lt;=LEN('SRSF2 e2 - 2ry Str + Mask'!A$2),G344+H344,"")</f>
        <v>0.45238095238095255</v>
      </c>
      <c r="J344" s="39">
        <f t="shared" si="41"/>
        <v>0</v>
      </c>
      <c r="K344" s="39">
        <f t="shared" si="42"/>
        <v>0</v>
      </c>
      <c r="L344" s="39">
        <f t="shared" si="43"/>
        <v>0</v>
      </c>
      <c r="M344" s="39">
        <f t="shared" si="44"/>
        <v>0</v>
      </c>
      <c r="N344" s="39">
        <f t="shared" si="45"/>
        <v>0</v>
      </c>
      <c r="O344" s="39">
        <f t="shared" si="46"/>
        <v>0</v>
      </c>
      <c r="P344" s="39">
        <f>IF($A344&lt;=LEN('SRSF2 e2 - 2ry Str + Mask'!A$2),M344-J344,"")</f>
        <v>0</v>
      </c>
      <c r="Q344" s="39">
        <f>IF($A344&lt;=LEN('SRSF2 e2 - 2ry Str + Mask'!A$2),N344-K344,"")</f>
        <v>0</v>
      </c>
      <c r="R344" s="39">
        <f>IF($A344&lt;=LEN('SRSF2 e2 - 2ry Str + Mask'!A$2),O344-L344,"")</f>
        <v>0</v>
      </c>
    </row>
    <row r="345" spans="1:18" ht="80" customHeight="1" x14ac:dyDescent="0.15">
      <c r="A345" s="36">
        <v>344</v>
      </c>
      <c r="B345" s="37" t="str">
        <f>IF($A345&lt;=LEN('SRSF2 e2 - 2ry Str + Mask'!A$2),MID('SRSF2 e2 - 2ry Str + Mask'!A$2,$A345,1),"")</f>
        <v>(</v>
      </c>
      <c r="C345" s="38" t="str">
        <f>IF($A345&lt;=LEN('SRSF2 e2 - 2ry Str + Mask'!B$2),MID('SRSF2 e2 - 2ry Str + Mask'!B$2,$A345,1),"")</f>
        <v>.</v>
      </c>
      <c r="D345" s="38" t="str">
        <f>IF($A345&lt;=LEN('SRSF2 e2 - 2ry Str + Mask'!C$2),MID('SRSF2 e2 - 2ry Str + Mask'!C$2,$A345,1),"")</f>
        <v>x</v>
      </c>
      <c r="E345" s="38" t="str">
        <f t="shared" si="40"/>
        <v>|</v>
      </c>
      <c r="F345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</v>
      </c>
      <c r="G345" s="39">
        <f>IF($A345&lt;=LEN('SRSF2 e2 - 2ry Str + Mask'!A$2),SUMIF('SRSF2 e2 - HSF3.0'!E2:E342,"&lt;="&amp;$A345,'SRSF2 e2 - HSF3.0'!H2:H342)-SUMIF('SRSF2 e2 - HSF3.0'!G2:G342,"&lt;="&amp;$A345,'SRSF2 e2 - HSF3.0'!H2:H342),"")</f>
        <v>0.70238095238095255</v>
      </c>
      <c r="H345" s="39">
        <f>IF($A345&lt;=LEN('SRSF2 e2 - 2ry Str + Mask'!A$2),SUMIF('SRSF2 e2 - HSF3.0'!E2:E342,"&lt;="&amp;$A345,'SRSF2 e2 - HSF3.0'!I2:I342)-SUMIF('SRSF2 e2 - HSF3.0'!G2:G342,"&lt;="&amp;$A345,'SRSF2 e2 - HSF3.0'!I2:I342),"")</f>
        <v>-0.125</v>
      </c>
      <c r="I345" s="39">
        <f>IF($A345&lt;=LEN('SRSF2 e2 - 2ry Str + Mask'!A$2),G345+H345,"")</f>
        <v>0.57738095238095255</v>
      </c>
      <c r="J345" s="39">
        <f t="shared" si="41"/>
        <v>0</v>
      </c>
      <c r="K345" s="39">
        <f t="shared" si="42"/>
        <v>0</v>
      </c>
      <c r="L345" s="39">
        <f t="shared" si="43"/>
        <v>0</v>
      </c>
      <c r="M345" s="39">
        <f t="shared" si="44"/>
        <v>0</v>
      </c>
      <c r="N345" s="39">
        <f t="shared" si="45"/>
        <v>0</v>
      </c>
      <c r="O345" s="39">
        <f t="shared" si="46"/>
        <v>0</v>
      </c>
      <c r="P345" s="39">
        <f>IF($A345&lt;=LEN('SRSF2 e2 - 2ry Str + Mask'!A$2),M345-J345,"")</f>
        <v>0</v>
      </c>
      <c r="Q345" s="39">
        <f>IF($A345&lt;=LEN('SRSF2 e2 - 2ry Str + Mask'!A$2),N345-K345,"")</f>
        <v>0</v>
      </c>
      <c r="R345" s="39">
        <f>IF($A345&lt;=LEN('SRSF2 e2 - 2ry Str + Mask'!A$2),O345-L345,"")</f>
        <v>0</v>
      </c>
    </row>
    <row r="346" spans="1:18" ht="80" customHeight="1" x14ac:dyDescent="0.15">
      <c r="A346" s="36">
        <v>345</v>
      </c>
      <c r="B346" s="37" t="str">
        <f>IF($A346&lt;=LEN('SRSF2 e2 - 2ry Str + Mask'!A$2),MID('SRSF2 e2 - 2ry Str + Mask'!A$2,$A346,1),"")</f>
        <v>(</v>
      </c>
      <c r="C346" s="38" t="str">
        <f>IF($A346&lt;=LEN('SRSF2 e2 - 2ry Str + Mask'!B$2),MID('SRSF2 e2 - 2ry Str + Mask'!B$2,$A346,1),"")</f>
        <v>.</v>
      </c>
      <c r="D346" s="38" t="str">
        <f>IF($A346&lt;=LEN('SRSF2 e2 - 2ry Str + Mask'!C$2),MID('SRSF2 e2 - 2ry Str + Mask'!C$2,$A346,1),"")</f>
        <v>x</v>
      </c>
      <c r="E346" s="38" t="str">
        <f t="shared" si="40"/>
        <v>|</v>
      </c>
      <c r="F346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</v>
      </c>
      <c r="G346" s="39">
        <f>IF($A346&lt;=LEN('SRSF2 e2 - 2ry Str + Mask'!A$2),SUMIF('SRSF2 e2 - HSF3.0'!E2:E342,"&lt;="&amp;$A346,'SRSF2 e2 - HSF3.0'!H2:H342)-SUMIF('SRSF2 e2 - HSF3.0'!G2:G342,"&lt;="&amp;$A346,'SRSF2 e2 - HSF3.0'!H2:H342),"")</f>
        <v>1.1607142857142883</v>
      </c>
      <c r="H346" s="39">
        <f>IF($A346&lt;=LEN('SRSF2 e2 - 2ry Str + Mask'!A$2),SUMIF('SRSF2 e2 - HSF3.0'!E2:E342,"&lt;="&amp;$A346,'SRSF2 e2 - HSF3.0'!I2:I342)-SUMIF('SRSF2 e2 - HSF3.0'!G2:G342,"&lt;="&amp;$A346,'SRSF2 e2 - HSF3.0'!I2:I342),"")</f>
        <v>-0.125</v>
      </c>
      <c r="I346" s="39">
        <f>IF($A346&lt;=LEN('SRSF2 e2 - 2ry Str + Mask'!A$2),G346+H346,"")</f>
        <v>1.0357142857142883</v>
      </c>
      <c r="J346" s="39">
        <f t="shared" si="41"/>
        <v>0</v>
      </c>
      <c r="K346" s="39">
        <f t="shared" si="42"/>
        <v>0</v>
      </c>
      <c r="L346" s="39">
        <f t="shared" si="43"/>
        <v>0</v>
      </c>
      <c r="M346" s="39">
        <f t="shared" si="44"/>
        <v>0</v>
      </c>
      <c r="N346" s="39">
        <f t="shared" si="45"/>
        <v>0</v>
      </c>
      <c r="O346" s="39">
        <f t="shared" si="46"/>
        <v>0</v>
      </c>
      <c r="P346" s="39">
        <f>IF($A346&lt;=LEN('SRSF2 e2 - 2ry Str + Mask'!A$2),M346-J346,"")</f>
        <v>0</v>
      </c>
      <c r="Q346" s="39">
        <f>IF($A346&lt;=LEN('SRSF2 e2 - 2ry Str + Mask'!A$2),N346-K346,"")</f>
        <v>0</v>
      </c>
      <c r="R346" s="39">
        <f>IF($A346&lt;=LEN('SRSF2 e2 - 2ry Str + Mask'!A$2),O346-L346,"")</f>
        <v>0</v>
      </c>
    </row>
    <row r="347" spans="1:18" ht="80" customHeight="1" x14ac:dyDescent="0.15">
      <c r="A347" s="36">
        <v>346</v>
      </c>
      <c r="B347" s="37" t="str">
        <f>IF($A347&lt;=LEN('SRSF2 e2 - 2ry Str + Mask'!A$2),MID('SRSF2 e2 - 2ry Str + Mask'!A$2,$A347,1),"")</f>
        <v>(</v>
      </c>
      <c r="C347" s="38" t="str">
        <f>IF($A347&lt;=LEN('SRSF2 e2 - 2ry Str + Mask'!B$2),MID('SRSF2 e2 - 2ry Str + Mask'!B$2,$A347,1),"")</f>
        <v>.</v>
      </c>
      <c r="D347" s="38" t="str">
        <f>IF($A347&lt;=LEN('SRSF2 e2 - 2ry Str + Mask'!C$2),MID('SRSF2 e2 - 2ry Str + Mask'!C$2,$A347,1),"")</f>
        <v>x</v>
      </c>
      <c r="E347" s="38" t="str">
        <f t="shared" si="40"/>
        <v>|</v>
      </c>
      <c r="F347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</v>
      </c>
      <c r="G347" s="39">
        <f>IF($A347&lt;=LEN('SRSF2 e2 - 2ry Str + Mask'!A$2),SUMIF('SRSF2 e2 - HSF3.0'!E2:E342,"&lt;="&amp;$A347,'SRSF2 e2 - HSF3.0'!H2:H342)-SUMIF('SRSF2 e2 - HSF3.0'!G2:G342,"&lt;="&amp;$A347,'SRSF2 e2 - HSF3.0'!H2:H342),"")</f>
        <v>1.9047619047619087</v>
      </c>
      <c r="H347" s="39">
        <f>IF($A347&lt;=LEN('SRSF2 e2 - 2ry Str + Mask'!A$2),SUMIF('SRSF2 e2 - HSF3.0'!E2:E342,"&lt;="&amp;$A347,'SRSF2 e2 - HSF3.0'!I2:I342)-SUMIF('SRSF2 e2 - HSF3.0'!G2:G342,"&lt;="&amp;$A347,'SRSF2 e2 - HSF3.0'!I2:I342),"")</f>
        <v>-0.125</v>
      </c>
      <c r="I347" s="39">
        <f>IF($A347&lt;=LEN('SRSF2 e2 - 2ry Str + Mask'!A$2),G347+H347,"")</f>
        <v>1.7797619047619087</v>
      </c>
      <c r="J347" s="39">
        <f t="shared" si="41"/>
        <v>0</v>
      </c>
      <c r="K347" s="39">
        <f t="shared" si="42"/>
        <v>0</v>
      </c>
      <c r="L347" s="39">
        <f t="shared" si="43"/>
        <v>0</v>
      </c>
      <c r="M347" s="39">
        <f t="shared" si="44"/>
        <v>0</v>
      </c>
      <c r="N347" s="39">
        <f t="shared" si="45"/>
        <v>0</v>
      </c>
      <c r="O347" s="39">
        <f t="shared" si="46"/>
        <v>0</v>
      </c>
      <c r="P347" s="39">
        <f>IF($A347&lt;=LEN('SRSF2 e2 - 2ry Str + Mask'!A$2),M347-J347,"")</f>
        <v>0</v>
      </c>
      <c r="Q347" s="39">
        <f>IF($A347&lt;=LEN('SRSF2 e2 - 2ry Str + Mask'!A$2),N347-K347,"")</f>
        <v>0</v>
      </c>
      <c r="R347" s="39">
        <f>IF($A347&lt;=LEN('SRSF2 e2 - 2ry Str + Mask'!A$2),O347-L347,"")</f>
        <v>0</v>
      </c>
    </row>
    <row r="348" spans="1:18" ht="80" customHeight="1" x14ac:dyDescent="0.15">
      <c r="A348" s="36">
        <v>347</v>
      </c>
      <c r="B348" s="37" t="str">
        <f>IF($A348&lt;=LEN('SRSF2 e2 - 2ry Str + Mask'!A$2),MID('SRSF2 e2 - 2ry Str + Mask'!A$2,$A348,1),"")</f>
        <v>(</v>
      </c>
      <c r="C348" s="38" t="str">
        <f>IF($A348&lt;=LEN('SRSF2 e2 - 2ry Str + Mask'!B$2),MID('SRSF2 e2 - 2ry Str + Mask'!B$2,$A348,1),"")</f>
        <v>.</v>
      </c>
      <c r="D348" s="38" t="str">
        <f>IF($A348&lt;=LEN('SRSF2 e2 - 2ry Str + Mask'!C$2),MID('SRSF2 e2 - 2ry Str + Mask'!C$2,$A348,1),"")</f>
        <v>x</v>
      </c>
      <c r="E348" s="38" t="str">
        <f t="shared" si="40"/>
        <v>|</v>
      </c>
      <c r="F348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</v>
      </c>
      <c r="G348" s="39">
        <f>IF($A348&lt;=LEN('SRSF2 e2 - 2ry Str + Mask'!A$2),SUMIF('SRSF2 e2 - HSF3.0'!E2:E342,"&lt;="&amp;$A348,'SRSF2 e2 - HSF3.0'!H2:H342)-SUMIF('SRSF2 e2 - HSF3.0'!G2:G342,"&lt;="&amp;$A348,'SRSF2 e2 - HSF3.0'!H2:H342),"")</f>
        <v>2.3630952380952444</v>
      </c>
      <c r="H348" s="39">
        <f>IF($A348&lt;=LEN('SRSF2 e2 - 2ry Str + Mask'!A$2),SUMIF('SRSF2 e2 - HSF3.0'!E2:E342,"&lt;="&amp;$A348,'SRSF2 e2 - HSF3.0'!I2:I342)-SUMIF('SRSF2 e2 - HSF3.0'!G2:G342,"&lt;="&amp;$A348,'SRSF2 e2 - HSF3.0'!I2:I342),"")</f>
        <v>-0.26785714285714235</v>
      </c>
      <c r="I348" s="39">
        <f>IF($A348&lt;=LEN('SRSF2 e2 - 2ry Str + Mask'!A$2),G348+H348,"")</f>
        <v>2.095238095238102</v>
      </c>
      <c r="J348" s="39">
        <f t="shared" si="41"/>
        <v>0</v>
      </c>
      <c r="K348" s="39">
        <f t="shared" si="42"/>
        <v>0</v>
      </c>
      <c r="L348" s="39">
        <f t="shared" si="43"/>
        <v>0</v>
      </c>
      <c r="M348" s="39">
        <f t="shared" si="44"/>
        <v>0</v>
      </c>
      <c r="N348" s="39">
        <f t="shared" si="45"/>
        <v>0</v>
      </c>
      <c r="O348" s="39">
        <f t="shared" si="46"/>
        <v>0</v>
      </c>
      <c r="P348" s="39">
        <f>IF($A348&lt;=LEN('SRSF2 e2 - 2ry Str + Mask'!A$2),M348-J348,"")</f>
        <v>0</v>
      </c>
      <c r="Q348" s="39">
        <f>IF($A348&lt;=LEN('SRSF2 e2 - 2ry Str + Mask'!A$2),N348-K348,"")</f>
        <v>0</v>
      </c>
      <c r="R348" s="39">
        <f>IF($A348&lt;=LEN('SRSF2 e2 - 2ry Str + Mask'!A$2),O348-L348,"")</f>
        <v>0</v>
      </c>
    </row>
    <row r="349" spans="1:18" ht="80" customHeight="1" x14ac:dyDescent="0.15">
      <c r="A349" s="36">
        <v>348</v>
      </c>
      <c r="B349" s="37" t="str">
        <f>IF($A349&lt;=LEN('SRSF2 e2 - 2ry Str + Mask'!A$2),MID('SRSF2 e2 - 2ry Str + Mask'!A$2,$A349,1),"")</f>
        <v>.</v>
      </c>
      <c r="C349" s="38" t="str">
        <f>IF($A349&lt;=LEN('SRSF2 e2 - 2ry Str + Mask'!B$2),MID('SRSF2 e2 - 2ry Str + Mask'!B$2,$A349,1),"")</f>
        <v>.</v>
      </c>
      <c r="D349" s="38" t="str">
        <f>IF($A349&lt;=LEN('SRSF2 e2 - 2ry Str + Mask'!C$2),MID('SRSF2 e2 - 2ry Str + Mask'!C$2,$A349,1),"")</f>
        <v>x</v>
      </c>
      <c r="E349" s="38" t="str">
        <f t="shared" si="40"/>
        <v>|</v>
      </c>
      <c r="F349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</v>
      </c>
      <c r="G349" s="39">
        <f>IF($A349&lt;=LEN('SRSF2 e2 - 2ry Str + Mask'!A$2),SUMIF('SRSF2 e2 - HSF3.0'!E2:E342,"&lt;="&amp;$A349,'SRSF2 e2 - HSF3.0'!H2:H342)-SUMIF('SRSF2 e2 - HSF3.0'!G2:G342,"&lt;="&amp;$A349,'SRSF2 e2 - HSF3.0'!H2:H342),"")</f>
        <v>2.9880952380952479</v>
      </c>
      <c r="H349" s="39">
        <f>IF($A349&lt;=LEN('SRSF2 e2 - 2ry Str + Mask'!A$2),SUMIF('SRSF2 e2 - HSF3.0'!E2:E342,"&lt;="&amp;$A349,'SRSF2 e2 - HSF3.0'!I2:I342)-SUMIF('SRSF2 e2 - HSF3.0'!G2:G342,"&lt;="&amp;$A349,'SRSF2 e2 - HSF3.0'!I2:I342),"")</f>
        <v>-0.5357142857142847</v>
      </c>
      <c r="I349" s="39">
        <f>IF($A349&lt;=LEN('SRSF2 e2 - 2ry Str + Mask'!A$2),G349+H349,"")</f>
        <v>2.4523809523809632</v>
      </c>
      <c r="J349" s="39">
        <f t="shared" si="41"/>
        <v>2.9880952380952479</v>
      </c>
      <c r="K349" s="39">
        <f t="shared" si="42"/>
        <v>-0.5357142857142847</v>
      </c>
      <c r="L349" s="39">
        <f t="shared" si="43"/>
        <v>2.4523809523809632</v>
      </c>
      <c r="M349" s="39">
        <f t="shared" si="44"/>
        <v>0</v>
      </c>
      <c r="N349" s="39">
        <f t="shared" si="45"/>
        <v>0</v>
      </c>
      <c r="O349" s="39">
        <f t="shared" si="46"/>
        <v>0</v>
      </c>
      <c r="P349" s="39">
        <f>IF($A349&lt;=LEN('SRSF2 e2 - 2ry Str + Mask'!A$2),M349-J349,"")</f>
        <v>-2.9880952380952479</v>
      </c>
      <c r="Q349" s="39">
        <f>IF($A349&lt;=LEN('SRSF2 e2 - 2ry Str + Mask'!A$2),N349-K349,"")</f>
        <v>0.5357142857142847</v>
      </c>
      <c r="R349" s="39">
        <f>IF($A349&lt;=LEN('SRSF2 e2 - 2ry Str + Mask'!A$2),O349-L349,"")</f>
        <v>-2.4523809523809632</v>
      </c>
    </row>
    <row r="350" spans="1:18" ht="80" customHeight="1" x14ac:dyDescent="0.15">
      <c r="A350" s="36">
        <v>349</v>
      </c>
      <c r="B350" s="37" t="str">
        <f>IF($A350&lt;=LEN('SRSF2 e2 - 2ry Str + Mask'!A$2),MID('SRSF2 e2 - 2ry Str + Mask'!A$2,$A350,1),"")</f>
        <v>(</v>
      </c>
      <c r="C350" s="38" t="str">
        <f>IF($A350&lt;=LEN('SRSF2 e2 - 2ry Str + Mask'!B$2),MID('SRSF2 e2 - 2ry Str + Mask'!B$2,$A350,1),"")</f>
        <v>.</v>
      </c>
      <c r="D350" s="38" t="str">
        <f>IF($A350&lt;=LEN('SRSF2 e2 - 2ry Str + Mask'!C$2),MID('SRSF2 e2 - 2ry Str + Mask'!C$2,$A350,1),"")</f>
        <v>x</v>
      </c>
      <c r="E350" s="38" t="str">
        <f t="shared" si="40"/>
        <v>|</v>
      </c>
      <c r="F350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</v>
      </c>
      <c r="G350" s="39">
        <f>IF($A350&lt;=LEN('SRSF2 e2 - 2ry Str + Mask'!A$2),SUMIF('SRSF2 e2 - HSF3.0'!E2:E342,"&lt;="&amp;$A350,'SRSF2 e2 - HSF3.0'!H2:H342)-SUMIF('SRSF2 e2 - HSF3.0'!G2:G342,"&lt;="&amp;$A350,'SRSF2 e2 - HSF3.0'!H2:H342),"")</f>
        <v>3.6642857142857252</v>
      </c>
      <c r="H350" s="39">
        <f>IF($A350&lt;=LEN('SRSF2 e2 - 2ry Str + Mask'!A$2),SUMIF('SRSF2 e2 - HSF3.0'!E2:E342,"&lt;="&amp;$A350,'SRSF2 e2 - HSF3.0'!I2:I342)-SUMIF('SRSF2 e2 - HSF3.0'!G2:G342,"&lt;="&amp;$A350,'SRSF2 e2 - HSF3.0'!I2:I342),"")</f>
        <v>-0.70238095238095077</v>
      </c>
      <c r="I350" s="39">
        <f>IF($A350&lt;=LEN('SRSF2 e2 - 2ry Str + Mask'!A$2),G350+H350,"")</f>
        <v>2.9619047619047745</v>
      </c>
      <c r="J350" s="39">
        <f t="shared" si="41"/>
        <v>0</v>
      </c>
      <c r="K350" s="39">
        <f t="shared" si="42"/>
        <v>0</v>
      </c>
      <c r="L350" s="39">
        <f t="shared" si="43"/>
        <v>0</v>
      </c>
      <c r="M350" s="39">
        <f t="shared" si="44"/>
        <v>0</v>
      </c>
      <c r="N350" s="39">
        <f t="shared" si="45"/>
        <v>0</v>
      </c>
      <c r="O350" s="39">
        <f t="shared" si="46"/>
        <v>0</v>
      </c>
      <c r="P350" s="39">
        <f>IF($A350&lt;=LEN('SRSF2 e2 - 2ry Str + Mask'!A$2),M350-J350,"")</f>
        <v>0</v>
      </c>
      <c r="Q350" s="39">
        <f>IF($A350&lt;=LEN('SRSF2 e2 - 2ry Str + Mask'!A$2),N350-K350,"")</f>
        <v>0</v>
      </c>
      <c r="R350" s="39">
        <f>IF($A350&lt;=LEN('SRSF2 e2 - 2ry Str + Mask'!A$2),O350-L350,"")</f>
        <v>0</v>
      </c>
    </row>
    <row r="351" spans="1:18" ht="80" customHeight="1" x14ac:dyDescent="0.15">
      <c r="A351" s="36">
        <v>350</v>
      </c>
      <c r="B351" s="37" t="str">
        <f>IF($A351&lt;=LEN('SRSF2 e2 - 2ry Str + Mask'!A$2),MID('SRSF2 e2 - 2ry Str + Mask'!A$2,$A351,1),"")</f>
        <v>(</v>
      </c>
      <c r="C351" s="38" t="str">
        <f>IF($A351&lt;=LEN('SRSF2 e2 - 2ry Str + Mask'!B$2),MID('SRSF2 e2 - 2ry Str + Mask'!B$2,$A351,1),"")</f>
        <v>.</v>
      </c>
      <c r="D351" s="38" t="str">
        <f>IF($A351&lt;=LEN('SRSF2 e2 - 2ry Str + Mask'!C$2),MID('SRSF2 e2 - 2ry Str + Mask'!C$2,$A351,1),"")</f>
        <v>x</v>
      </c>
      <c r="E351" s="38" t="str">
        <f t="shared" si="40"/>
        <v>|</v>
      </c>
      <c r="F351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</v>
      </c>
      <c r="G351" s="39">
        <f>IF($A351&lt;=LEN('SRSF2 e2 - 2ry Str + Mask'!A$2),SUMIF('SRSF2 e2 - HSF3.0'!E2:E342,"&lt;="&amp;$A351,'SRSF2 e2 - HSF3.0'!H2:H342)-SUMIF('SRSF2 e2 - HSF3.0'!G2:G342,"&lt;="&amp;$A351,'SRSF2 e2 - HSF3.0'!H2:H342),"")</f>
        <v>3.6702380952381084</v>
      </c>
      <c r="H351" s="39">
        <f>IF($A351&lt;=LEN('SRSF2 e2 - 2ry Str + Mask'!A$2),SUMIF('SRSF2 e2 - HSF3.0'!E2:E342,"&lt;="&amp;$A351,'SRSF2 e2 - HSF3.0'!I2:I342)-SUMIF('SRSF2 e2 - HSF3.0'!G2:G342,"&lt;="&amp;$A351,'SRSF2 e2 - HSF3.0'!I2:I342),"")</f>
        <v>-0.72023809523809312</v>
      </c>
      <c r="I351" s="39">
        <f>IF($A351&lt;=LEN('SRSF2 e2 - 2ry Str + Mask'!A$2),G351+H351,"")</f>
        <v>2.9500000000000153</v>
      </c>
      <c r="J351" s="39">
        <f t="shared" si="41"/>
        <v>0</v>
      </c>
      <c r="K351" s="39">
        <f t="shared" si="42"/>
        <v>0</v>
      </c>
      <c r="L351" s="39">
        <f t="shared" si="43"/>
        <v>0</v>
      </c>
      <c r="M351" s="39">
        <f t="shared" si="44"/>
        <v>0</v>
      </c>
      <c r="N351" s="39">
        <f t="shared" si="45"/>
        <v>0</v>
      </c>
      <c r="O351" s="39">
        <f t="shared" si="46"/>
        <v>0</v>
      </c>
      <c r="P351" s="39">
        <f>IF($A351&lt;=LEN('SRSF2 e2 - 2ry Str + Mask'!A$2),M351-J351,"")</f>
        <v>0</v>
      </c>
      <c r="Q351" s="39">
        <f>IF($A351&lt;=LEN('SRSF2 e2 - 2ry Str + Mask'!A$2),N351-K351,"")</f>
        <v>0</v>
      </c>
      <c r="R351" s="39">
        <f>IF($A351&lt;=LEN('SRSF2 e2 - 2ry Str + Mask'!A$2),O351-L351,"")</f>
        <v>0</v>
      </c>
    </row>
    <row r="352" spans="1:18" ht="80" customHeight="1" x14ac:dyDescent="0.15">
      <c r="A352" s="36">
        <v>351</v>
      </c>
      <c r="B352" s="37" t="str">
        <f>IF($A352&lt;=LEN('SRSF2 e2 - 2ry Str + Mask'!A$2),MID('SRSF2 e2 - 2ry Str + Mask'!A$2,$A352,1),"")</f>
        <v>(</v>
      </c>
      <c r="C352" s="38" t="str">
        <f>IF($A352&lt;=LEN('SRSF2 e2 - 2ry Str + Mask'!B$2),MID('SRSF2 e2 - 2ry Str + Mask'!B$2,$A352,1),"")</f>
        <v>.</v>
      </c>
      <c r="D352" s="38" t="str">
        <f>IF($A352&lt;=LEN('SRSF2 e2 - 2ry Str + Mask'!C$2),MID('SRSF2 e2 - 2ry Str + Mask'!C$2,$A352,1),"")</f>
        <v>x</v>
      </c>
      <c r="E352" s="38" t="str">
        <f t="shared" si="40"/>
        <v>|</v>
      </c>
      <c r="F352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</v>
      </c>
      <c r="G352" s="39">
        <f>IF($A352&lt;=LEN('SRSF2 e2 - 2ry Str + Mask'!A$2),SUMIF('SRSF2 e2 - HSF3.0'!E2:E342,"&lt;="&amp;$A352,'SRSF2 e2 - HSF3.0'!H2:H342)-SUMIF('SRSF2 e2 - HSF3.0'!G2:G342,"&lt;="&amp;$A352,'SRSF2 e2 - HSF3.0'!H2:H342),"")</f>
        <v>3.8369047619047763</v>
      </c>
      <c r="H352" s="39">
        <f>IF($A352&lt;=LEN('SRSF2 e2 - 2ry Str + Mask'!A$2),SUMIF('SRSF2 e2 - HSF3.0'!E2:E342,"&lt;="&amp;$A352,'SRSF2 e2 - HSF3.0'!I2:I342)-SUMIF('SRSF2 e2 - HSF3.0'!G2:G342,"&lt;="&amp;$A352,'SRSF2 e2 - HSF3.0'!I2:I342),"")</f>
        <v>-0.8869047619047592</v>
      </c>
      <c r="I352" s="39">
        <f>IF($A352&lt;=LEN('SRSF2 e2 - 2ry Str + Mask'!A$2),G352+H352,"")</f>
        <v>2.9500000000000171</v>
      </c>
      <c r="J352" s="39">
        <f t="shared" si="41"/>
        <v>0</v>
      </c>
      <c r="K352" s="39">
        <f t="shared" si="42"/>
        <v>0</v>
      </c>
      <c r="L352" s="39">
        <f t="shared" si="43"/>
        <v>0</v>
      </c>
      <c r="M352" s="39">
        <f t="shared" si="44"/>
        <v>0</v>
      </c>
      <c r="N352" s="39">
        <f t="shared" si="45"/>
        <v>0</v>
      </c>
      <c r="O352" s="39">
        <f t="shared" si="46"/>
        <v>0</v>
      </c>
      <c r="P352" s="39">
        <f>IF($A352&lt;=LEN('SRSF2 e2 - 2ry Str + Mask'!A$2),M352-J352,"")</f>
        <v>0</v>
      </c>
      <c r="Q352" s="39">
        <f>IF($A352&lt;=LEN('SRSF2 e2 - 2ry Str + Mask'!A$2),N352-K352,"")</f>
        <v>0</v>
      </c>
      <c r="R352" s="39">
        <f>IF($A352&lt;=LEN('SRSF2 e2 - 2ry Str + Mask'!A$2),O352-L352,"")</f>
        <v>0</v>
      </c>
    </row>
    <row r="353" spans="1:18" ht="80" customHeight="1" x14ac:dyDescent="0.15">
      <c r="A353" s="36">
        <v>352</v>
      </c>
      <c r="B353" s="37" t="str">
        <f>IF($A353&lt;=LEN('SRSF2 e2 - 2ry Str + Mask'!A$2),MID('SRSF2 e2 - 2ry Str + Mask'!A$2,$A353,1),"")</f>
        <v>(</v>
      </c>
      <c r="C353" s="38" t="str">
        <f>IF($A353&lt;=LEN('SRSF2 e2 - 2ry Str + Mask'!B$2),MID('SRSF2 e2 - 2ry Str + Mask'!B$2,$A353,1),"")</f>
        <v>.</v>
      </c>
      <c r="D353" s="38" t="str">
        <f>IF($A353&lt;=LEN('SRSF2 e2 - 2ry Str + Mask'!C$2),MID('SRSF2 e2 - 2ry Str + Mask'!C$2,$A353,1),"")</f>
        <v>x</v>
      </c>
      <c r="E353" s="38" t="str">
        <f t="shared" si="40"/>
        <v>|</v>
      </c>
      <c r="F353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</v>
      </c>
      <c r="G353" s="39">
        <f>IF($A353&lt;=LEN('SRSF2 e2 - 2ry Str + Mask'!A$2),SUMIF('SRSF2 e2 - HSF3.0'!E2:E342,"&lt;="&amp;$A353,'SRSF2 e2 - HSF3.0'!H2:H342)-SUMIF('SRSF2 e2 - HSF3.0'!G2:G342,"&lt;="&amp;$A353,'SRSF2 e2 - HSF3.0'!H2:H342),"")</f>
        <v>3.8369047619047763</v>
      </c>
      <c r="H353" s="39">
        <f>IF($A353&lt;=LEN('SRSF2 e2 - 2ry Str + Mask'!A$2),SUMIF('SRSF2 e2 - HSF3.0'!E2:E342,"&lt;="&amp;$A353,'SRSF2 e2 - HSF3.0'!I2:I342)-SUMIF('SRSF2 e2 - HSF3.0'!G2:G342,"&lt;="&amp;$A353,'SRSF2 e2 - HSF3.0'!I2:I342),"")</f>
        <v>-0.8869047619047592</v>
      </c>
      <c r="I353" s="39">
        <f>IF($A353&lt;=LEN('SRSF2 e2 - 2ry Str + Mask'!A$2),G353+H353,"")</f>
        <v>2.9500000000000171</v>
      </c>
      <c r="J353" s="39">
        <f t="shared" si="41"/>
        <v>0</v>
      </c>
      <c r="K353" s="39">
        <f t="shared" si="42"/>
        <v>0</v>
      </c>
      <c r="L353" s="39">
        <f t="shared" si="43"/>
        <v>0</v>
      </c>
      <c r="M353" s="39">
        <f t="shared" si="44"/>
        <v>0</v>
      </c>
      <c r="N353" s="39">
        <f t="shared" si="45"/>
        <v>0</v>
      </c>
      <c r="O353" s="39">
        <f t="shared" si="46"/>
        <v>0</v>
      </c>
      <c r="P353" s="39">
        <f>IF($A353&lt;=LEN('SRSF2 e2 - 2ry Str + Mask'!A$2),M353-J353,"")</f>
        <v>0</v>
      </c>
      <c r="Q353" s="39">
        <f>IF($A353&lt;=LEN('SRSF2 e2 - 2ry Str + Mask'!A$2),N353-K353,"")</f>
        <v>0</v>
      </c>
      <c r="R353" s="39">
        <f>IF($A353&lt;=LEN('SRSF2 e2 - 2ry Str + Mask'!A$2),O353-L353,"")</f>
        <v>0</v>
      </c>
    </row>
    <row r="354" spans="1:18" ht="80" customHeight="1" x14ac:dyDescent="0.15">
      <c r="A354" s="36">
        <v>353</v>
      </c>
      <c r="B354" s="37" t="str">
        <f>IF($A354&lt;=LEN('SRSF2 e2 - 2ry Str + Mask'!A$2),MID('SRSF2 e2 - 2ry Str + Mask'!A$2,$A354,1),"")</f>
        <v>(</v>
      </c>
      <c r="C354" s="38" t="str">
        <f>IF($A354&lt;=LEN('SRSF2 e2 - 2ry Str + Mask'!B$2),MID('SRSF2 e2 - 2ry Str + Mask'!B$2,$A354,1),"")</f>
        <v>.</v>
      </c>
      <c r="D354" s="38" t="str">
        <f>IF($A354&lt;=LEN('SRSF2 e2 - 2ry Str + Mask'!C$2),MID('SRSF2 e2 - 2ry Str + Mask'!C$2,$A354,1),"")</f>
        <v>x</v>
      </c>
      <c r="E354" s="38" t="str">
        <f t="shared" si="40"/>
        <v>|</v>
      </c>
      <c r="F354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</v>
      </c>
      <c r="G354" s="39">
        <f>IF($A354&lt;=LEN('SRSF2 e2 - 2ry Str + Mask'!A$2),SUMIF('SRSF2 e2 - HSF3.0'!E2:E342,"&lt;="&amp;$A354,'SRSF2 e2 - HSF3.0'!H2:H342)-SUMIF('SRSF2 e2 - HSF3.0'!G2:G342,"&lt;="&amp;$A354,'SRSF2 e2 - HSF3.0'!H2:H342),"")</f>
        <v>3.0928571428571558</v>
      </c>
      <c r="H354" s="39">
        <f>IF($A354&lt;=LEN('SRSF2 e2 - 2ry Str + Mask'!A$2),SUMIF('SRSF2 e2 - HSF3.0'!E2:E342,"&lt;="&amp;$A354,'SRSF2 e2 - HSF3.0'!I2:I342)-SUMIF('SRSF2 e2 - HSF3.0'!G2:G342,"&lt;="&amp;$A354,'SRSF2 e2 - HSF3.0'!I2:I342),"")</f>
        <v>-1.0297619047619015</v>
      </c>
      <c r="I354" s="39">
        <f>IF($A354&lt;=LEN('SRSF2 e2 - 2ry Str + Mask'!A$2),G354+H354,"")</f>
        <v>2.0630952380952543</v>
      </c>
      <c r="J354" s="39">
        <f t="shared" si="41"/>
        <v>0</v>
      </c>
      <c r="K354" s="39">
        <f t="shared" si="42"/>
        <v>0</v>
      </c>
      <c r="L354" s="39">
        <f t="shared" si="43"/>
        <v>0</v>
      </c>
      <c r="M354" s="39">
        <f t="shared" si="44"/>
        <v>0</v>
      </c>
      <c r="N354" s="39">
        <f t="shared" si="45"/>
        <v>0</v>
      </c>
      <c r="O354" s="39">
        <f t="shared" si="46"/>
        <v>0</v>
      </c>
      <c r="P354" s="39">
        <f>IF($A354&lt;=LEN('SRSF2 e2 - 2ry Str + Mask'!A$2),M354-J354,"")</f>
        <v>0</v>
      </c>
      <c r="Q354" s="39">
        <f>IF($A354&lt;=LEN('SRSF2 e2 - 2ry Str + Mask'!A$2),N354-K354,"")</f>
        <v>0</v>
      </c>
      <c r="R354" s="39">
        <f>IF($A354&lt;=LEN('SRSF2 e2 - 2ry Str + Mask'!A$2),O354-L354,"")</f>
        <v>0</v>
      </c>
    </row>
    <row r="355" spans="1:18" ht="80" customHeight="1" x14ac:dyDescent="0.15">
      <c r="A355" s="36">
        <v>354</v>
      </c>
      <c r="B355" s="37" t="str">
        <f>IF($A355&lt;=LEN('SRSF2 e2 - 2ry Str + Mask'!A$2),MID('SRSF2 e2 - 2ry Str + Mask'!A$2,$A355,1),"")</f>
        <v>(</v>
      </c>
      <c r="C355" s="38" t="str">
        <f>IF($A355&lt;=LEN('SRSF2 e2 - 2ry Str + Mask'!B$2),MID('SRSF2 e2 - 2ry Str + Mask'!B$2,$A355,1),"")</f>
        <v>.</v>
      </c>
      <c r="D355" s="38" t="str">
        <f>IF($A355&lt;=LEN('SRSF2 e2 - 2ry Str + Mask'!C$2),MID('SRSF2 e2 - 2ry Str + Mask'!C$2,$A355,1),"")</f>
        <v>x</v>
      </c>
      <c r="E355" s="38" t="str">
        <f t="shared" si="40"/>
        <v>|</v>
      </c>
      <c r="F355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</v>
      </c>
      <c r="G355" s="39">
        <f>IF($A355&lt;=LEN('SRSF2 e2 - 2ry Str + Mask'!A$2),SUMIF('SRSF2 e2 - HSF3.0'!E2:E342,"&lt;="&amp;$A355,'SRSF2 e2 - HSF3.0'!H2:H342)-SUMIF('SRSF2 e2 - HSF3.0'!G2:G342,"&lt;="&amp;$A355,'SRSF2 e2 - HSF3.0'!H2:H342),"")</f>
        <v>2.8928571428571566</v>
      </c>
      <c r="H355" s="39">
        <f>IF($A355&lt;=LEN('SRSF2 e2 - 2ry Str + Mask'!A$2),SUMIF('SRSF2 e2 - HSF3.0'!E2:E342,"&lt;="&amp;$A355,'SRSF2 e2 - HSF3.0'!I2:I342)-SUMIF('SRSF2 e2 - HSF3.0'!G2:G342,"&lt;="&amp;$A355,'SRSF2 e2 - HSF3.0'!I2:I342),"")</f>
        <v>-1.1964285714285676</v>
      </c>
      <c r="I355" s="39">
        <f>IF($A355&lt;=LEN('SRSF2 e2 - 2ry Str + Mask'!A$2),G355+H355,"")</f>
        <v>1.6964285714285889</v>
      </c>
      <c r="J355" s="39">
        <f t="shared" si="41"/>
        <v>0</v>
      </c>
      <c r="K355" s="39">
        <f t="shared" si="42"/>
        <v>0</v>
      </c>
      <c r="L355" s="39">
        <f t="shared" si="43"/>
        <v>0</v>
      </c>
      <c r="M355" s="39">
        <f t="shared" si="44"/>
        <v>0</v>
      </c>
      <c r="N355" s="39">
        <f t="shared" si="45"/>
        <v>0</v>
      </c>
      <c r="O355" s="39">
        <f t="shared" si="46"/>
        <v>0</v>
      </c>
      <c r="P355" s="39">
        <f>IF($A355&lt;=LEN('SRSF2 e2 - 2ry Str + Mask'!A$2),M355-J355,"")</f>
        <v>0</v>
      </c>
      <c r="Q355" s="39">
        <f>IF($A355&lt;=LEN('SRSF2 e2 - 2ry Str + Mask'!A$2),N355-K355,"")</f>
        <v>0</v>
      </c>
      <c r="R355" s="39">
        <f>IF($A355&lt;=LEN('SRSF2 e2 - 2ry Str + Mask'!A$2),O355-L355,"")</f>
        <v>0</v>
      </c>
    </row>
    <row r="356" spans="1:18" ht="80" customHeight="1" x14ac:dyDescent="0.15">
      <c r="A356" s="36">
        <v>355</v>
      </c>
      <c r="B356" s="37" t="str">
        <f>IF($A356&lt;=LEN('SRSF2 e2 - 2ry Str + Mask'!A$2),MID('SRSF2 e2 - 2ry Str + Mask'!A$2,$A356,1),"")</f>
        <v>(</v>
      </c>
      <c r="C356" s="38" t="str">
        <f>IF($A356&lt;=LEN('SRSF2 e2 - 2ry Str + Mask'!B$2),MID('SRSF2 e2 - 2ry Str + Mask'!B$2,$A356,1),"")</f>
        <v>.</v>
      </c>
      <c r="D356" s="38" t="str">
        <f>IF($A356&lt;=LEN('SRSF2 e2 - 2ry Str + Mask'!C$2),MID('SRSF2 e2 - 2ry Str + Mask'!C$2,$A356,1),"")</f>
        <v>x</v>
      </c>
      <c r="E356" s="38" t="str">
        <f t="shared" si="40"/>
        <v>|</v>
      </c>
      <c r="F356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</v>
      </c>
      <c r="G356" s="39">
        <f>IF($A356&lt;=LEN('SRSF2 e2 - 2ry Str + Mask'!A$2),SUMIF('SRSF2 e2 - HSF3.0'!E2:E342,"&lt;="&amp;$A356,'SRSF2 e2 - HSF3.0'!H2:H342)-SUMIF('SRSF2 e2 - HSF3.0'!G2:G342,"&lt;="&amp;$A356,'SRSF2 e2 - HSF3.0'!H2:H342),"")</f>
        <v>2.7678571428571566</v>
      </c>
      <c r="H356" s="39">
        <f>IF($A356&lt;=LEN('SRSF2 e2 - 2ry Str + Mask'!A$2),SUMIF('SRSF2 e2 - HSF3.0'!E2:E342,"&lt;="&amp;$A356,'SRSF2 e2 - HSF3.0'!I2:I342)-SUMIF('SRSF2 e2 - HSF3.0'!G2:G342,"&lt;="&amp;$A356,'SRSF2 e2 - HSF3.0'!I2:I342),"")</f>
        <v>-1.0535714285714253</v>
      </c>
      <c r="I356" s="39">
        <f>IF($A356&lt;=LEN('SRSF2 e2 - 2ry Str + Mask'!A$2),G356+H356,"")</f>
        <v>1.7142857142857313</v>
      </c>
      <c r="J356" s="39">
        <f t="shared" si="41"/>
        <v>0</v>
      </c>
      <c r="K356" s="39">
        <f t="shared" si="42"/>
        <v>0</v>
      </c>
      <c r="L356" s="39">
        <f t="shared" si="43"/>
        <v>0</v>
      </c>
      <c r="M356" s="39">
        <f t="shared" si="44"/>
        <v>0</v>
      </c>
      <c r="N356" s="39">
        <f t="shared" si="45"/>
        <v>0</v>
      </c>
      <c r="O356" s="39">
        <f t="shared" si="46"/>
        <v>0</v>
      </c>
      <c r="P356" s="39">
        <f>IF($A356&lt;=LEN('SRSF2 e2 - 2ry Str + Mask'!A$2),M356-J356,"")</f>
        <v>0</v>
      </c>
      <c r="Q356" s="39">
        <f>IF($A356&lt;=LEN('SRSF2 e2 - 2ry Str + Mask'!A$2),N356-K356,"")</f>
        <v>0</v>
      </c>
      <c r="R356" s="39">
        <f>IF($A356&lt;=LEN('SRSF2 e2 - 2ry Str + Mask'!A$2),O356-L356,"")</f>
        <v>0</v>
      </c>
    </row>
    <row r="357" spans="1:18" ht="80" customHeight="1" x14ac:dyDescent="0.15">
      <c r="A357" s="36">
        <v>356</v>
      </c>
      <c r="B357" s="37" t="str">
        <f>IF($A357&lt;=LEN('SRSF2 e2 - 2ry Str + Mask'!A$2),MID('SRSF2 e2 - 2ry Str + Mask'!A$2,$A357,1),"")</f>
        <v>.</v>
      </c>
      <c r="C357" s="38" t="str">
        <f>IF($A357&lt;=LEN('SRSF2 e2 - 2ry Str + Mask'!B$2),MID('SRSF2 e2 - 2ry Str + Mask'!B$2,$A357,1),"")</f>
        <v>.</v>
      </c>
      <c r="D357" s="38" t="str">
        <f>IF($A357&lt;=LEN('SRSF2 e2 - 2ry Str + Mask'!C$2),MID('SRSF2 e2 - 2ry Str + Mask'!C$2,$A357,1),"")</f>
        <v>x</v>
      </c>
      <c r="E357" s="38" t="str">
        <f t="shared" si="40"/>
        <v>|</v>
      </c>
      <c r="F357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</v>
      </c>
      <c r="G357" s="39">
        <f>IF($A357&lt;=LEN('SRSF2 e2 - 2ry Str + Mask'!A$2),SUMIF('SRSF2 e2 - HSF3.0'!E2:E342,"&lt;="&amp;$A357,'SRSF2 e2 - HSF3.0'!H2:H342)-SUMIF('SRSF2 e2 - HSF3.0'!G2:G342,"&lt;="&amp;$A357,'SRSF2 e2 - HSF3.0'!H2:H342),"")</f>
        <v>2.3333333333333464</v>
      </c>
      <c r="H357" s="39">
        <f>IF($A357&lt;=LEN('SRSF2 e2 - 2ry Str + Mask'!A$2),SUMIF('SRSF2 e2 - HSF3.0'!E2:E342,"&lt;="&amp;$A357,'SRSF2 e2 - HSF3.0'!I2:I342)-SUMIF('SRSF2 e2 - HSF3.0'!G2:G342,"&lt;="&amp;$A357,'SRSF2 e2 - HSF3.0'!I2:I342),"")</f>
        <v>-0.92857142857142527</v>
      </c>
      <c r="I357" s="39">
        <f>IF($A357&lt;=LEN('SRSF2 e2 - 2ry Str + Mask'!A$2),G357+H357,"")</f>
        <v>1.4047619047619211</v>
      </c>
      <c r="J357" s="39">
        <f t="shared" si="41"/>
        <v>2.3333333333333464</v>
      </c>
      <c r="K357" s="39">
        <f t="shared" si="42"/>
        <v>-0.92857142857142527</v>
      </c>
      <c r="L357" s="39">
        <f t="shared" si="43"/>
        <v>1.4047619047619211</v>
      </c>
      <c r="M357" s="39">
        <f t="shared" si="44"/>
        <v>0</v>
      </c>
      <c r="N357" s="39">
        <f t="shared" si="45"/>
        <v>0</v>
      </c>
      <c r="O357" s="39">
        <f t="shared" si="46"/>
        <v>0</v>
      </c>
      <c r="P357" s="39">
        <f>IF($A357&lt;=LEN('SRSF2 e2 - 2ry Str + Mask'!A$2),M357-J357,"")</f>
        <v>-2.3333333333333464</v>
      </c>
      <c r="Q357" s="39">
        <f>IF($A357&lt;=LEN('SRSF2 e2 - 2ry Str + Mask'!A$2),N357-K357,"")</f>
        <v>0.92857142857142527</v>
      </c>
      <c r="R357" s="39">
        <f>IF($A357&lt;=LEN('SRSF2 e2 - 2ry Str + Mask'!A$2),O357-L357,"")</f>
        <v>-1.4047619047619211</v>
      </c>
    </row>
    <row r="358" spans="1:18" ht="80" customHeight="1" x14ac:dyDescent="0.15">
      <c r="A358" s="36">
        <v>357</v>
      </c>
      <c r="B358" s="37" t="str">
        <f>IF($A358&lt;=LEN('SRSF2 e2 - 2ry Str + Mask'!A$2),MID('SRSF2 e2 - 2ry Str + Mask'!A$2,$A358,1),"")</f>
        <v>.</v>
      </c>
      <c r="C358" s="38" t="str">
        <f>IF($A358&lt;=LEN('SRSF2 e2 - 2ry Str + Mask'!B$2),MID('SRSF2 e2 - 2ry Str + Mask'!B$2,$A358,1),"")</f>
        <v>.</v>
      </c>
      <c r="D358" s="38" t="str">
        <f>IF($A358&lt;=LEN('SRSF2 e2 - 2ry Str + Mask'!C$2),MID('SRSF2 e2 - 2ry Str + Mask'!C$2,$A358,1),"")</f>
        <v>x</v>
      </c>
      <c r="E358" s="38" t="str">
        <f t="shared" si="40"/>
        <v>|</v>
      </c>
      <c r="F358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</v>
      </c>
      <c r="G358" s="39">
        <f>IF($A358&lt;=LEN('SRSF2 e2 - 2ry Str + Mask'!A$2),SUMIF('SRSF2 e2 - HSF3.0'!E2:E342,"&lt;="&amp;$A358,'SRSF2 e2 - HSF3.0'!H2:H342)-SUMIF('SRSF2 e2 - HSF3.0'!G2:G342,"&lt;="&amp;$A358,'SRSF2 e2 - HSF3.0'!H2:H342),"")</f>
        <v>1.8750000000000107</v>
      </c>
      <c r="H358" s="39">
        <f>IF($A358&lt;=LEN('SRSF2 e2 - 2ry Str + Mask'!A$2),SUMIF('SRSF2 e2 - HSF3.0'!E2:E342,"&lt;="&amp;$A358,'SRSF2 e2 - HSF3.0'!I2:I342)-SUMIF('SRSF2 e2 - HSF3.0'!G2:G342,"&lt;="&amp;$A358,'SRSF2 e2 - HSF3.0'!I2:I342),"")</f>
        <v>-0.8869047619047592</v>
      </c>
      <c r="I358" s="39">
        <f>IF($A358&lt;=LEN('SRSF2 e2 - 2ry Str + Mask'!A$2),G358+H358,"")</f>
        <v>0.98809523809525146</v>
      </c>
      <c r="J358" s="39">
        <f t="shared" si="41"/>
        <v>1.8750000000000107</v>
      </c>
      <c r="K358" s="39">
        <f t="shared" si="42"/>
        <v>-0.8869047619047592</v>
      </c>
      <c r="L358" s="39">
        <f t="shared" si="43"/>
        <v>0.98809523809525146</v>
      </c>
      <c r="M358" s="39">
        <f t="shared" si="44"/>
        <v>0</v>
      </c>
      <c r="N358" s="39">
        <f t="shared" si="45"/>
        <v>0</v>
      </c>
      <c r="O358" s="39">
        <f t="shared" si="46"/>
        <v>0</v>
      </c>
      <c r="P358" s="39">
        <f>IF($A358&lt;=LEN('SRSF2 e2 - 2ry Str + Mask'!A$2),M358-J358,"")</f>
        <v>-1.8750000000000107</v>
      </c>
      <c r="Q358" s="39">
        <f>IF($A358&lt;=LEN('SRSF2 e2 - 2ry Str + Mask'!A$2),N358-K358,"")</f>
        <v>0.8869047619047592</v>
      </c>
      <c r="R358" s="39">
        <f>IF($A358&lt;=LEN('SRSF2 e2 - 2ry Str + Mask'!A$2),O358-L358,"")</f>
        <v>-0.98809523809525146</v>
      </c>
    </row>
    <row r="359" spans="1:18" ht="92" customHeight="1" x14ac:dyDescent="0.15">
      <c r="A359" s="36">
        <v>358</v>
      </c>
      <c r="B359" s="37" t="str">
        <f>IF($A359&lt;=LEN('SRSF2 e2 - 2ry Str + Mask'!A$2),MID('SRSF2 e2 - 2ry Str + Mask'!A$2,$A359,1),"")</f>
        <v>.</v>
      </c>
      <c r="C359" s="38" t="str">
        <f>IF($A359&lt;=LEN('SRSF2 e2 - 2ry Str + Mask'!B$2),MID('SRSF2 e2 - 2ry Str + Mask'!B$2,$A359,1),"")</f>
        <v>.</v>
      </c>
      <c r="D359" s="38" t="str">
        <f>IF($A359&lt;=LEN('SRSF2 e2 - 2ry Str + Mask'!C$2),MID('SRSF2 e2 - 2ry Str + Mask'!C$2,$A359,1),"")</f>
        <v>x</v>
      </c>
      <c r="E359" s="38" t="str">
        <f t="shared" si="40"/>
        <v>|</v>
      </c>
      <c r="F359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</v>
      </c>
      <c r="G359" s="39">
        <f>IF($A359&lt;=LEN('SRSF2 e2 - 2ry Str + Mask'!A$2),SUMIF('SRSF2 e2 - HSF3.0'!E2:E342,"&lt;="&amp;$A359,'SRSF2 e2 - HSF3.0'!H2:H342)-SUMIF('SRSF2 e2 - HSF3.0'!G2:G342,"&lt;="&amp;$A359,'SRSF2 e2 - HSF3.0'!H2:H342),"")</f>
        <v>1.7261904761904852</v>
      </c>
      <c r="H359" s="39">
        <f>IF($A359&lt;=LEN('SRSF2 e2 - 2ry Str + Mask'!A$2),SUMIF('SRSF2 e2 - HSF3.0'!E2:E342,"&lt;="&amp;$A359,'SRSF2 e2 - HSF3.0'!I2:I342)-SUMIF('SRSF2 e2 - HSF3.0'!G2:G342,"&lt;="&amp;$A359,'SRSF2 e2 - HSF3.0'!I2:I342),"")</f>
        <v>-1.0535714285714253</v>
      </c>
      <c r="I359" s="39">
        <f>IF($A359&lt;=LEN('SRSF2 e2 - 2ry Str + Mask'!A$2),G359+H359,"")</f>
        <v>0.67261904761905988</v>
      </c>
      <c r="J359" s="39">
        <f t="shared" si="41"/>
        <v>1.7261904761904852</v>
      </c>
      <c r="K359" s="39">
        <f t="shared" si="42"/>
        <v>-1.0535714285714253</v>
      </c>
      <c r="L359" s="39">
        <f t="shared" si="43"/>
        <v>0.67261904761905988</v>
      </c>
      <c r="M359" s="39">
        <f t="shared" si="44"/>
        <v>0</v>
      </c>
      <c r="N359" s="39">
        <f t="shared" si="45"/>
        <v>0</v>
      </c>
      <c r="O359" s="39">
        <f t="shared" si="46"/>
        <v>0</v>
      </c>
      <c r="P359" s="39">
        <f>IF($A359&lt;=LEN('SRSF2 e2 - 2ry Str + Mask'!A$2),M359-J359,"")</f>
        <v>-1.7261904761904852</v>
      </c>
      <c r="Q359" s="39">
        <f>IF($A359&lt;=LEN('SRSF2 e2 - 2ry Str + Mask'!A$2),N359-K359,"")</f>
        <v>1.0535714285714253</v>
      </c>
      <c r="R359" s="39">
        <f>IF($A359&lt;=LEN('SRSF2 e2 - 2ry Str + Mask'!A$2),O359-L359,"")</f>
        <v>-0.67261904761905988</v>
      </c>
    </row>
    <row r="360" spans="1:18" ht="92" customHeight="1" x14ac:dyDescent="0.15">
      <c r="A360" s="36">
        <v>359</v>
      </c>
      <c r="B360" s="37" t="str">
        <f>IF($A360&lt;=LEN('SRSF2 e2 - 2ry Str + Mask'!A$2),MID('SRSF2 e2 - 2ry Str + Mask'!A$2,$A360,1),"")</f>
        <v>.</v>
      </c>
      <c r="C360" s="38" t="str">
        <f>IF($A360&lt;=LEN('SRSF2 e2 - 2ry Str + Mask'!B$2),MID('SRSF2 e2 - 2ry Str + Mask'!B$2,$A360,1),"")</f>
        <v>.</v>
      </c>
      <c r="D360" s="38" t="str">
        <f>IF($A360&lt;=LEN('SRSF2 e2 - 2ry Str + Mask'!C$2),MID('SRSF2 e2 - 2ry Str + Mask'!C$2,$A360,1),"")</f>
        <v>x</v>
      </c>
      <c r="E360" s="38" t="str">
        <f t="shared" si="40"/>
        <v>|</v>
      </c>
      <c r="F360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</v>
      </c>
      <c r="G360" s="39">
        <f>IF($A360&lt;=LEN('SRSF2 e2 - 2ry Str + Mask'!A$2),SUMIF('SRSF2 e2 - HSF3.0'!E2:E342,"&lt;="&amp;$A360,'SRSF2 e2 - HSF3.0'!H2:H342)-SUMIF('SRSF2 e2 - HSF3.0'!G2:G342,"&lt;="&amp;$A360,'SRSF2 e2 - HSF3.0'!H2:H342),"")</f>
        <v>1.7261904761904852</v>
      </c>
      <c r="H360" s="39">
        <f>IF($A360&lt;=LEN('SRSF2 e2 - 2ry Str + Mask'!A$2),SUMIF('SRSF2 e2 - HSF3.0'!E2:E342,"&lt;="&amp;$A360,'SRSF2 e2 - HSF3.0'!I2:I342)-SUMIF('SRSF2 e2 - HSF3.0'!G2:G342,"&lt;="&amp;$A360,'SRSF2 e2 - HSF3.0'!I2:I342),"")</f>
        <v>-1.1964285714285676</v>
      </c>
      <c r="I360" s="39">
        <f>IF($A360&lt;=LEN('SRSF2 e2 - 2ry Str + Mask'!A$2),G360+H360,"")</f>
        <v>0.52976190476191753</v>
      </c>
      <c r="J360" s="39">
        <f t="shared" si="41"/>
        <v>1.7261904761904852</v>
      </c>
      <c r="K360" s="39">
        <f t="shared" si="42"/>
        <v>-1.1964285714285676</v>
      </c>
      <c r="L360" s="39">
        <f t="shared" si="43"/>
        <v>0.52976190476191753</v>
      </c>
      <c r="M360" s="39">
        <f t="shared" si="44"/>
        <v>0</v>
      </c>
      <c r="N360" s="39">
        <f t="shared" si="45"/>
        <v>0</v>
      </c>
      <c r="O360" s="39">
        <f t="shared" si="46"/>
        <v>0</v>
      </c>
      <c r="P360" s="39">
        <f>IF($A360&lt;=LEN('SRSF2 e2 - 2ry Str + Mask'!A$2),M360-J360,"")</f>
        <v>-1.7261904761904852</v>
      </c>
      <c r="Q360" s="39">
        <f>IF($A360&lt;=LEN('SRSF2 e2 - 2ry Str + Mask'!A$2),N360-K360,"")</f>
        <v>1.1964285714285676</v>
      </c>
      <c r="R360" s="39">
        <f>IF($A360&lt;=LEN('SRSF2 e2 - 2ry Str + Mask'!A$2),O360-L360,"")</f>
        <v>-0.52976190476191753</v>
      </c>
    </row>
    <row r="361" spans="1:18" ht="92" customHeight="1" x14ac:dyDescent="0.15">
      <c r="A361" s="36">
        <v>360</v>
      </c>
      <c r="B361" s="37" t="str">
        <f>IF($A361&lt;=LEN('SRSF2 e2 - 2ry Str + Mask'!A$2),MID('SRSF2 e2 - 2ry Str + Mask'!A$2,$A361,1),"")</f>
        <v>.</v>
      </c>
      <c r="C361" s="38" t="str">
        <f>IF($A361&lt;=LEN('SRSF2 e2 - 2ry Str + Mask'!B$2),MID('SRSF2 e2 - 2ry Str + Mask'!B$2,$A361,1),"")</f>
        <v>.</v>
      </c>
      <c r="D361" s="38" t="str">
        <f>IF($A361&lt;=LEN('SRSF2 e2 - 2ry Str + Mask'!C$2),MID('SRSF2 e2 - 2ry Str + Mask'!C$2,$A361,1),"")</f>
        <v>x</v>
      </c>
      <c r="E361" s="38" t="str">
        <f t="shared" si="40"/>
        <v>|</v>
      </c>
      <c r="F361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</v>
      </c>
      <c r="G361" s="39">
        <f>IF($A361&lt;=LEN('SRSF2 e2 - 2ry Str + Mask'!A$2),SUMIF('SRSF2 e2 - HSF3.0'!E2:E342,"&lt;="&amp;$A361,'SRSF2 e2 - HSF3.0'!H2:H342)-SUMIF('SRSF2 e2 - HSF3.0'!G2:G342,"&lt;="&amp;$A361,'SRSF2 e2 - HSF3.0'!H2:H342),"")</f>
        <v>1.1011904761904816</v>
      </c>
      <c r="H361" s="39">
        <f>IF($A361&lt;=LEN('SRSF2 e2 - 2ry Str + Mask'!A$2),SUMIF('SRSF2 e2 - HSF3.0'!E2:E342,"&lt;="&amp;$A361,'SRSF2 e2 - HSF3.0'!I2:I342)-SUMIF('SRSF2 e2 - HSF3.0'!G2:G342,"&lt;="&amp;$A361,'SRSF2 e2 - HSF3.0'!I2:I342),"")</f>
        <v>-0.8869047619047592</v>
      </c>
      <c r="I361" s="39">
        <f>IF($A361&lt;=LEN('SRSF2 e2 - 2ry Str + Mask'!A$2),G361+H361,"")</f>
        <v>0.21428571428572241</v>
      </c>
      <c r="J361" s="39">
        <f t="shared" si="41"/>
        <v>1.1011904761904816</v>
      </c>
      <c r="K361" s="39">
        <f t="shared" si="42"/>
        <v>-0.8869047619047592</v>
      </c>
      <c r="L361" s="39">
        <f t="shared" si="43"/>
        <v>0.21428571428572241</v>
      </c>
      <c r="M361" s="39">
        <f t="shared" si="44"/>
        <v>0</v>
      </c>
      <c r="N361" s="39">
        <f t="shared" si="45"/>
        <v>0</v>
      </c>
      <c r="O361" s="39">
        <f t="shared" si="46"/>
        <v>0</v>
      </c>
      <c r="P361" s="39">
        <f>IF($A361&lt;=LEN('SRSF2 e2 - 2ry Str + Mask'!A$2),M361-J361,"")</f>
        <v>-1.1011904761904816</v>
      </c>
      <c r="Q361" s="39">
        <f>IF($A361&lt;=LEN('SRSF2 e2 - 2ry Str + Mask'!A$2),N361-K361,"")</f>
        <v>0.8869047619047592</v>
      </c>
      <c r="R361" s="39">
        <f>IF($A361&lt;=LEN('SRSF2 e2 - 2ry Str + Mask'!A$2),O361-L361,"")</f>
        <v>-0.21428571428572241</v>
      </c>
    </row>
    <row r="362" spans="1:18" ht="92" customHeight="1" x14ac:dyDescent="0.15">
      <c r="A362" s="36">
        <v>361</v>
      </c>
      <c r="B362" s="37" t="str">
        <f>IF($A362&lt;=LEN('SRSF2 e2 - 2ry Str + Mask'!A$2),MID('SRSF2 e2 - 2ry Str + Mask'!A$2,$A362,1),"")</f>
        <v>.</v>
      </c>
      <c r="C362" s="38" t="str">
        <f>IF($A362&lt;=LEN('SRSF2 e2 - 2ry Str + Mask'!B$2),MID('SRSF2 e2 - 2ry Str + Mask'!B$2,$A362,1),"")</f>
        <v>.</v>
      </c>
      <c r="D362" s="38" t="str">
        <f>IF($A362&lt;=LEN('SRSF2 e2 - 2ry Str + Mask'!C$2),MID('SRSF2 e2 - 2ry Str + Mask'!C$2,$A362,1),"")</f>
        <v>x</v>
      </c>
      <c r="E362" s="38" t="str">
        <f t="shared" si="40"/>
        <v>|</v>
      </c>
      <c r="F362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</v>
      </c>
      <c r="G362" s="39">
        <f>IF($A362&lt;=LEN('SRSF2 e2 - 2ry Str + Mask'!A$2),SUMIF('SRSF2 e2 - HSF3.0'!E2:E342,"&lt;="&amp;$A362,'SRSF2 e2 - HSF3.0'!H2:H342)-SUMIF('SRSF2 e2 - HSF3.0'!G2:G342,"&lt;="&amp;$A362,'SRSF2 e2 - HSF3.0'!H2:H342),"")</f>
        <v>0.7678571428571459</v>
      </c>
      <c r="H362" s="39">
        <f>IF($A362&lt;=LEN('SRSF2 e2 - 2ry Str + Mask'!A$2),SUMIF('SRSF2 e2 - HSF3.0'!E2:E342,"&lt;="&amp;$A362,'SRSF2 e2 - HSF3.0'!I2:I342)-SUMIF('SRSF2 e2 - HSF3.0'!G2:G342,"&lt;="&amp;$A362,'SRSF2 e2 - HSF3.0'!I2:I342),"")</f>
        <v>-0.57738095238095077</v>
      </c>
      <c r="I362" s="39">
        <f>IF($A362&lt;=LEN('SRSF2 e2 - 2ry Str + Mask'!A$2),G362+H362,"")</f>
        <v>0.19047619047619513</v>
      </c>
      <c r="J362" s="39">
        <f t="shared" si="41"/>
        <v>0.7678571428571459</v>
      </c>
      <c r="K362" s="39">
        <f t="shared" si="42"/>
        <v>-0.57738095238095077</v>
      </c>
      <c r="L362" s="39">
        <f t="shared" si="43"/>
        <v>0.19047619047619513</v>
      </c>
      <c r="M362" s="39">
        <f t="shared" si="44"/>
        <v>0</v>
      </c>
      <c r="N362" s="39">
        <f t="shared" si="45"/>
        <v>0</v>
      </c>
      <c r="O362" s="39">
        <f t="shared" si="46"/>
        <v>0</v>
      </c>
      <c r="P362" s="39">
        <f>IF($A362&lt;=LEN('SRSF2 e2 - 2ry Str + Mask'!A$2),M362-J362,"")</f>
        <v>-0.7678571428571459</v>
      </c>
      <c r="Q362" s="39">
        <f>IF($A362&lt;=LEN('SRSF2 e2 - 2ry Str + Mask'!A$2),N362-K362,"")</f>
        <v>0.57738095238095077</v>
      </c>
      <c r="R362" s="39">
        <f>IF($A362&lt;=LEN('SRSF2 e2 - 2ry Str + Mask'!A$2),O362-L362,"")</f>
        <v>-0.19047619047619513</v>
      </c>
    </row>
    <row r="363" spans="1:18" ht="92" customHeight="1" x14ac:dyDescent="0.15">
      <c r="A363" s="36">
        <v>362</v>
      </c>
      <c r="B363" s="37" t="str">
        <f>IF($A363&lt;=LEN('SRSF2 e2 - 2ry Str + Mask'!A$2),MID('SRSF2 e2 - 2ry Str + Mask'!A$2,$A363,1),"")</f>
        <v>.</v>
      </c>
      <c r="C363" s="38" t="str">
        <f>IF($A363&lt;=LEN('SRSF2 e2 - 2ry Str + Mask'!B$2),MID('SRSF2 e2 - 2ry Str + Mask'!B$2,$A363,1),"")</f>
        <v>.</v>
      </c>
      <c r="D363" s="38" t="str">
        <f>IF($A363&lt;=LEN('SRSF2 e2 - 2ry Str + Mask'!C$2),MID('SRSF2 e2 - 2ry Str + Mask'!C$2,$A363,1),"")</f>
        <v>x</v>
      </c>
      <c r="E363" s="38" t="str">
        <f t="shared" si="40"/>
        <v>|</v>
      </c>
      <c r="F363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</v>
      </c>
      <c r="G363" s="39">
        <f>IF($A363&lt;=LEN('SRSF2 e2 - 2ry Str + Mask'!A$2),SUMIF('SRSF2 e2 - HSF3.0'!E2:E342,"&lt;="&amp;$A363,'SRSF2 e2 - HSF3.0'!H2:H342)-SUMIF('SRSF2 e2 - HSF3.0'!G2:G342,"&lt;="&amp;$A363,'SRSF2 e2 - HSF3.0'!H2:H342),"")</f>
        <v>0.6428571428571459</v>
      </c>
      <c r="H363" s="39">
        <f>IF($A363&lt;=LEN('SRSF2 e2 - 2ry Str + Mask'!A$2),SUMIF('SRSF2 e2 - HSF3.0'!E2:E342,"&lt;="&amp;$A363,'SRSF2 e2 - HSF3.0'!I2:I342)-SUMIF('SRSF2 e2 - HSF3.0'!G2:G342,"&lt;="&amp;$A363,'SRSF2 e2 - HSF3.0'!I2:I342),"")</f>
        <v>-0.74404761904761685</v>
      </c>
      <c r="I363" s="39">
        <f>IF($A363&lt;=LEN('SRSF2 e2 - 2ry Str + Mask'!A$2),G363+H363,"")</f>
        <v>-0.10119047619047095</v>
      </c>
      <c r="J363" s="39">
        <f t="shared" si="41"/>
        <v>0.6428571428571459</v>
      </c>
      <c r="K363" s="39">
        <f t="shared" si="42"/>
        <v>-0.74404761904761685</v>
      </c>
      <c r="L363" s="39">
        <f t="shared" si="43"/>
        <v>-0.10119047619047095</v>
      </c>
      <c r="M363" s="39">
        <f t="shared" si="44"/>
        <v>0</v>
      </c>
      <c r="N363" s="39">
        <f t="shared" si="45"/>
        <v>0</v>
      </c>
      <c r="O363" s="39">
        <f t="shared" si="46"/>
        <v>0</v>
      </c>
      <c r="P363" s="39">
        <f>IF($A363&lt;=LEN('SRSF2 e2 - 2ry Str + Mask'!A$2),M363-J363,"")</f>
        <v>-0.6428571428571459</v>
      </c>
      <c r="Q363" s="39">
        <f>IF($A363&lt;=LEN('SRSF2 e2 - 2ry Str + Mask'!A$2),N363-K363,"")</f>
        <v>0.74404761904761685</v>
      </c>
      <c r="R363" s="39">
        <f>IF($A363&lt;=LEN('SRSF2 e2 - 2ry Str + Mask'!A$2),O363-L363,"")</f>
        <v>0.10119047619047095</v>
      </c>
    </row>
    <row r="364" spans="1:18" ht="92" customHeight="1" x14ac:dyDescent="0.15">
      <c r="A364" s="36">
        <v>363</v>
      </c>
      <c r="B364" s="37" t="str">
        <f>IF($A364&lt;=LEN('SRSF2 e2 - 2ry Str + Mask'!A$2),MID('SRSF2 e2 - 2ry Str + Mask'!A$2,$A364,1),"")</f>
        <v>.</v>
      </c>
      <c r="C364" s="38" t="str">
        <f>IF($A364&lt;=LEN('SRSF2 e2 - 2ry Str + Mask'!B$2),MID('SRSF2 e2 - 2ry Str + Mask'!B$2,$A364,1),"")</f>
        <v>.</v>
      </c>
      <c r="D364" s="38" t="str">
        <f>IF($A364&lt;=LEN('SRSF2 e2 - 2ry Str + Mask'!C$2),MID('SRSF2 e2 - 2ry Str + Mask'!C$2,$A364,1),"")</f>
        <v>.</v>
      </c>
      <c r="E364" s="38" t="str">
        <f t="shared" si="40"/>
        <v>.</v>
      </c>
      <c r="F364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</v>
      </c>
      <c r="G364" s="39">
        <f>IF($A364&lt;=LEN('SRSF2 e2 - 2ry Str + Mask'!A$2),SUMIF('SRSF2 e2 - HSF3.0'!E2:E342,"&lt;="&amp;$A364,'SRSF2 e2 - HSF3.0'!H2:H342)-SUMIF('SRSF2 e2 - HSF3.0'!G2:G342,"&lt;="&amp;$A364,'SRSF2 e2 - HSF3.0'!H2:H342),"")</f>
        <v>0.47619047619047805</v>
      </c>
      <c r="H364" s="39">
        <f>IF($A364&lt;=LEN('SRSF2 e2 - 2ry Str + Mask'!A$2),SUMIF('SRSF2 e2 - HSF3.0'!E2:E342,"&lt;="&amp;$A364,'SRSF2 e2 - HSF3.0'!I2:I342)-SUMIF('SRSF2 e2 - HSF3.0'!G2:G342,"&lt;="&amp;$A364,'SRSF2 e2 - HSF3.0'!I2:I342),"")</f>
        <v>-0.91071428571428292</v>
      </c>
      <c r="I364" s="39">
        <f>IF($A364&lt;=LEN('SRSF2 e2 - 2ry Str + Mask'!A$2),G364+H364,"")</f>
        <v>-0.43452380952380487</v>
      </c>
      <c r="J364" s="39">
        <f t="shared" si="41"/>
        <v>0.47619047619047805</v>
      </c>
      <c r="K364" s="39">
        <f t="shared" si="42"/>
        <v>-0.91071428571428292</v>
      </c>
      <c r="L364" s="39">
        <f t="shared" si="43"/>
        <v>-0.43452380952380487</v>
      </c>
      <c r="M364" s="39">
        <f t="shared" si="44"/>
        <v>0.47619047619047805</v>
      </c>
      <c r="N364" s="39">
        <f t="shared" si="45"/>
        <v>-0.91071428571428292</v>
      </c>
      <c r="O364" s="39">
        <f t="shared" si="46"/>
        <v>-0.43452380952380487</v>
      </c>
      <c r="P364" s="39">
        <f>IF($A364&lt;=LEN('SRSF2 e2 - 2ry Str + Mask'!A$2),M364-J364,"")</f>
        <v>0</v>
      </c>
      <c r="Q364" s="39">
        <f>IF($A364&lt;=LEN('SRSF2 e2 - 2ry Str + Mask'!A$2),N364-K364,"")</f>
        <v>0</v>
      </c>
      <c r="R364" s="39">
        <f>IF($A364&lt;=LEN('SRSF2 e2 - 2ry Str + Mask'!A$2),O364-L364,"")</f>
        <v>0</v>
      </c>
    </row>
    <row r="365" spans="1:18" ht="92" customHeight="1" x14ac:dyDescent="0.15">
      <c r="A365" s="36">
        <v>364</v>
      </c>
      <c r="B365" s="37" t="str">
        <f>IF($A365&lt;=LEN('SRSF2 e2 - 2ry Str + Mask'!A$2),MID('SRSF2 e2 - 2ry Str + Mask'!A$2,$A365,1),"")</f>
        <v>.</v>
      </c>
      <c r="C365" s="38" t="str">
        <f>IF($A365&lt;=LEN('SRSF2 e2 - 2ry Str + Mask'!B$2),MID('SRSF2 e2 - 2ry Str + Mask'!B$2,$A365,1),"")</f>
        <v>.</v>
      </c>
      <c r="D365" s="38" t="str">
        <f>IF($A365&lt;=LEN('SRSF2 e2 - 2ry Str + Mask'!C$2),MID('SRSF2 e2 - 2ry Str + Mask'!C$2,$A365,1),"")</f>
        <v>.</v>
      </c>
      <c r="E365" s="38" t="str">
        <f t="shared" si="40"/>
        <v>.</v>
      </c>
      <c r="F365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</v>
      </c>
      <c r="G365" s="39">
        <f>IF($A365&lt;=LEN('SRSF2 e2 - 2ry Str + Mask'!A$2),SUMIF('SRSF2 e2 - HSF3.0'!E2:E342,"&lt;="&amp;$A365,'SRSF2 e2 - HSF3.0'!H2:H342)-SUMIF('SRSF2 e2 - HSF3.0'!G2:G342,"&lt;="&amp;$A365,'SRSF2 e2 - HSF3.0'!H2:H342),"")</f>
        <v>0.3095238095238102</v>
      </c>
      <c r="H365" s="39">
        <f>IF($A365&lt;=LEN('SRSF2 e2 - 2ry Str + Mask'!A$2),SUMIF('SRSF2 e2 - HSF3.0'!E2:E342,"&lt;="&amp;$A365,'SRSF2 e2 - HSF3.0'!I2:I342)-SUMIF('SRSF2 e2 - HSF3.0'!G2:G342,"&lt;="&amp;$A365,'SRSF2 e2 - HSF3.0'!I2:I342),"")</f>
        <v>-0.76785714285714057</v>
      </c>
      <c r="I365" s="39">
        <f>IF($A365&lt;=LEN('SRSF2 e2 - 2ry Str + Mask'!A$2),G365+H365,"")</f>
        <v>-0.45833333333333037</v>
      </c>
      <c r="J365" s="39">
        <f t="shared" si="41"/>
        <v>0.3095238095238102</v>
      </c>
      <c r="K365" s="39">
        <f t="shared" si="42"/>
        <v>-0.76785714285714057</v>
      </c>
      <c r="L365" s="39">
        <f t="shared" si="43"/>
        <v>-0.45833333333333037</v>
      </c>
      <c r="M365" s="39">
        <f t="shared" si="44"/>
        <v>0.3095238095238102</v>
      </c>
      <c r="N365" s="39">
        <f t="shared" si="45"/>
        <v>-0.76785714285714057</v>
      </c>
      <c r="O365" s="39">
        <f t="shared" si="46"/>
        <v>-0.45833333333333037</v>
      </c>
      <c r="P365" s="39">
        <f>IF($A365&lt;=LEN('SRSF2 e2 - 2ry Str + Mask'!A$2),M365-J365,"")</f>
        <v>0</v>
      </c>
      <c r="Q365" s="39">
        <f>IF($A365&lt;=LEN('SRSF2 e2 - 2ry Str + Mask'!A$2),N365-K365,"")</f>
        <v>0</v>
      </c>
      <c r="R365" s="39">
        <f>IF($A365&lt;=LEN('SRSF2 e2 - 2ry Str + Mask'!A$2),O365-L365,"")</f>
        <v>0</v>
      </c>
    </row>
    <row r="366" spans="1:18" ht="92" customHeight="1" x14ac:dyDescent="0.15">
      <c r="A366" s="36">
        <v>365</v>
      </c>
      <c r="B366" s="37" t="str">
        <f>IF($A366&lt;=LEN('SRSF2 e2 - 2ry Str + Mask'!A$2),MID('SRSF2 e2 - 2ry Str + Mask'!A$2,$A366,1),"")</f>
        <v>.</v>
      </c>
      <c r="C366" s="38" t="str">
        <f>IF($A366&lt;=LEN('SRSF2 e2 - 2ry Str + Mask'!B$2),MID('SRSF2 e2 - 2ry Str + Mask'!B$2,$A366,1),"")</f>
        <v>.</v>
      </c>
      <c r="D366" s="38" t="str">
        <f>IF($A366&lt;=LEN('SRSF2 e2 - 2ry Str + Mask'!C$2),MID('SRSF2 e2 - 2ry Str + Mask'!C$2,$A366,1),"")</f>
        <v>.</v>
      </c>
      <c r="E366" s="38" t="str">
        <f t="shared" si="40"/>
        <v>.</v>
      </c>
      <c r="F366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</v>
      </c>
      <c r="G366" s="39">
        <f>IF($A366&lt;=LEN('SRSF2 e2 - 2ry Str + Mask'!A$2),SUMIF('SRSF2 e2 - HSF3.0'!E2:E342,"&lt;="&amp;$A366,'SRSF2 e2 - HSF3.0'!H2:H342)-SUMIF('SRSF2 e2 - HSF3.0'!G2:G342,"&lt;="&amp;$A366,'SRSF2 e2 - HSF3.0'!H2:H342),"")</f>
        <v>0.29166666666666785</v>
      </c>
      <c r="H366" s="39">
        <f>IF($A366&lt;=LEN('SRSF2 e2 - 2ry Str + Mask'!A$2),SUMIF('SRSF2 e2 - HSF3.0'!E2:E342,"&lt;="&amp;$A366,'SRSF2 e2 - HSF3.0'!I2:I342)-SUMIF('SRSF2 e2 - HSF3.0'!G2:G342,"&lt;="&amp;$A366,'SRSF2 e2 - HSF3.0'!I2:I342),"")</f>
        <v>-0.64285714285714057</v>
      </c>
      <c r="I366" s="39">
        <f>IF($A366&lt;=LEN('SRSF2 e2 - 2ry Str + Mask'!A$2),G366+H366,"")</f>
        <v>-0.35119047619047272</v>
      </c>
      <c r="J366" s="39">
        <f t="shared" si="41"/>
        <v>0.29166666666666785</v>
      </c>
      <c r="K366" s="39">
        <f t="shared" si="42"/>
        <v>-0.64285714285714057</v>
      </c>
      <c r="L366" s="39">
        <f t="shared" si="43"/>
        <v>-0.35119047619047272</v>
      </c>
      <c r="M366" s="39">
        <f t="shared" si="44"/>
        <v>0.29166666666666785</v>
      </c>
      <c r="N366" s="39">
        <f t="shared" si="45"/>
        <v>-0.64285714285714057</v>
      </c>
      <c r="O366" s="39">
        <f t="shared" si="46"/>
        <v>-0.35119047619047272</v>
      </c>
      <c r="P366" s="39">
        <f>IF($A366&lt;=LEN('SRSF2 e2 - 2ry Str + Mask'!A$2),M366-J366,"")</f>
        <v>0</v>
      </c>
      <c r="Q366" s="39">
        <f>IF($A366&lt;=LEN('SRSF2 e2 - 2ry Str + Mask'!A$2),N366-K366,"")</f>
        <v>0</v>
      </c>
      <c r="R366" s="39">
        <f>IF($A366&lt;=LEN('SRSF2 e2 - 2ry Str + Mask'!A$2),O366-L366,"")</f>
        <v>0</v>
      </c>
    </row>
    <row r="367" spans="1:18" ht="92" customHeight="1" x14ac:dyDescent="0.15">
      <c r="A367" s="36">
        <v>366</v>
      </c>
      <c r="B367" s="37" t="str">
        <f>IF($A367&lt;=LEN('SRSF2 e2 - 2ry Str + Mask'!A$2),MID('SRSF2 e2 - 2ry Str + Mask'!A$2,$A367,1),"")</f>
        <v>)</v>
      </c>
      <c r="C367" s="38" t="str">
        <f>IF($A367&lt;=LEN('SRSF2 e2 - 2ry Str + Mask'!B$2),MID('SRSF2 e2 - 2ry Str + Mask'!B$2,$A367,1),"")</f>
        <v>.</v>
      </c>
      <c r="D367" s="38" t="str">
        <f>IF($A367&lt;=LEN('SRSF2 e2 - 2ry Str + Mask'!C$2),MID('SRSF2 e2 - 2ry Str + Mask'!C$2,$A367,1),"")</f>
        <v>.</v>
      </c>
      <c r="E367" s="38" t="str">
        <f t="shared" si="40"/>
        <v>.</v>
      </c>
      <c r="F367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</v>
      </c>
      <c r="G367" s="39">
        <f>IF($A367&lt;=LEN('SRSF2 e2 - 2ry Str + Mask'!A$2),SUMIF('SRSF2 e2 - HSF3.0'!E2:E342,"&lt;="&amp;$A367,'SRSF2 e2 - HSF3.0'!H2:H342)-SUMIF('SRSF2 e2 - HSF3.0'!G2:G342,"&lt;="&amp;$A367,'SRSF2 e2 - HSF3.0'!H2:H342),"")</f>
        <v>0.29166666666666785</v>
      </c>
      <c r="H367" s="39">
        <f>IF($A367&lt;=LEN('SRSF2 e2 - 2ry Str + Mask'!A$2),SUMIF('SRSF2 e2 - HSF3.0'!E2:E342,"&lt;="&amp;$A367,'SRSF2 e2 - HSF3.0'!I2:I342)-SUMIF('SRSF2 e2 - HSF3.0'!G2:G342,"&lt;="&amp;$A367,'SRSF2 e2 - HSF3.0'!I2:I342),"")</f>
        <v>-0.49999999999999822</v>
      </c>
      <c r="I367" s="39">
        <f>IF($A367&lt;=LEN('SRSF2 e2 - 2ry Str + Mask'!A$2),G367+H367,"")</f>
        <v>-0.20833333333333037</v>
      </c>
      <c r="J367" s="39">
        <f t="shared" si="41"/>
        <v>0</v>
      </c>
      <c r="K367" s="39">
        <f t="shared" si="42"/>
        <v>0</v>
      </c>
      <c r="L367" s="39">
        <f t="shared" si="43"/>
        <v>0</v>
      </c>
      <c r="M367" s="39">
        <f t="shared" si="44"/>
        <v>0.29166666666666785</v>
      </c>
      <c r="N367" s="39">
        <f t="shared" si="45"/>
        <v>-0.49999999999999822</v>
      </c>
      <c r="O367" s="39">
        <f t="shared" si="46"/>
        <v>-0.20833333333333037</v>
      </c>
      <c r="P367" s="39">
        <f>IF($A367&lt;=LEN('SRSF2 e2 - 2ry Str + Mask'!A$2),M367-J367,"")</f>
        <v>0.29166666666666785</v>
      </c>
      <c r="Q367" s="39">
        <f>IF($A367&lt;=LEN('SRSF2 e2 - 2ry Str + Mask'!A$2),N367-K367,"")</f>
        <v>-0.49999999999999822</v>
      </c>
      <c r="R367" s="39">
        <f>IF($A367&lt;=LEN('SRSF2 e2 - 2ry Str + Mask'!A$2),O367-L367,"")</f>
        <v>-0.20833333333333037</v>
      </c>
    </row>
    <row r="368" spans="1:18" ht="92" customHeight="1" x14ac:dyDescent="0.15">
      <c r="A368" s="36">
        <v>367</v>
      </c>
      <c r="B368" s="37" t="str">
        <f>IF($A368&lt;=LEN('SRSF2 e2 - 2ry Str + Mask'!A$2),MID('SRSF2 e2 - 2ry Str + Mask'!A$2,$A368,1),"")</f>
        <v>)</v>
      </c>
      <c r="C368" s="38" t="str">
        <f>IF($A368&lt;=LEN('SRSF2 e2 - 2ry Str + Mask'!B$2),MID('SRSF2 e2 - 2ry Str + Mask'!B$2,$A368,1),"")</f>
        <v>.</v>
      </c>
      <c r="D368" s="38" t="str">
        <f>IF($A368&lt;=LEN('SRSF2 e2 - 2ry Str + Mask'!C$2),MID('SRSF2 e2 - 2ry Str + Mask'!C$2,$A368,1),"")</f>
        <v>.</v>
      </c>
      <c r="E368" s="38" t="str">
        <f t="shared" si="40"/>
        <v>.</v>
      </c>
      <c r="F368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</v>
      </c>
      <c r="G368" s="39">
        <f>IF($A368&lt;=LEN('SRSF2 e2 - 2ry Str + Mask'!A$2),SUMIF('SRSF2 e2 - HSF3.0'!E2:E342,"&lt;="&amp;$A368,'SRSF2 e2 - HSF3.0'!H2:H342)-SUMIF('SRSF2 e2 - HSF3.0'!G2:G342,"&lt;="&amp;$A368,'SRSF2 e2 - HSF3.0'!H2:H342),"")</f>
        <v>0.29166666666666785</v>
      </c>
      <c r="H368" s="39">
        <f>IF($A368&lt;=LEN('SRSF2 e2 - 2ry Str + Mask'!A$2),SUMIF('SRSF2 e2 - HSF3.0'!E2:E342,"&lt;="&amp;$A368,'SRSF2 e2 - HSF3.0'!I2:I342)-SUMIF('SRSF2 e2 - HSF3.0'!G2:G342,"&lt;="&amp;$A368,'SRSF2 e2 - HSF3.0'!I2:I342),"")</f>
        <v>-0.7916666666666643</v>
      </c>
      <c r="I368" s="39">
        <f>IF($A368&lt;=LEN('SRSF2 e2 - 2ry Str + Mask'!A$2),G368+H368,"")</f>
        <v>-0.49999999999999645</v>
      </c>
      <c r="J368" s="39">
        <f t="shared" si="41"/>
        <v>0</v>
      </c>
      <c r="K368" s="39">
        <f t="shared" si="42"/>
        <v>0</v>
      </c>
      <c r="L368" s="39">
        <f t="shared" si="43"/>
        <v>0</v>
      </c>
      <c r="M368" s="39">
        <f t="shared" si="44"/>
        <v>0.29166666666666785</v>
      </c>
      <c r="N368" s="39">
        <f t="shared" si="45"/>
        <v>-0.7916666666666643</v>
      </c>
      <c r="O368" s="39">
        <f t="shared" si="46"/>
        <v>-0.49999999999999645</v>
      </c>
      <c r="P368" s="39">
        <f>IF($A368&lt;=LEN('SRSF2 e2 - 2ry Str + Mask'!A$2),M368-J368,"")</f>
        <v>0.29166666666666785</v>
      </c>
      <c r="Q368" s="39">
        <f>IF($A368&lt;=LEN('SRSF2 e2 - 2ry Str + Mask'!A$2),N368-K368,"")</f>
        <v>-0.7916666666666643</v>
      </c>
      <c r="R368" s="39">
        <f>IF($A368&lt;=LEN('SRSF2 e2 - 2ry Str + Mask'!A$2),O368-L368,"")</f>
        <v>-0.49999999999999645</v>
      </c>
    </row>
    <row r="369" spans="1:18" ht="92" customHeight="1" x14ac:dyDescent="0.15">
      <c r="A369" s="36">
        <v>368</v>
      </c>
      <c r="B369" s="37" t="str">
        <f>IF($A369&lt;=LEN('SRSF2 e2 - 2ry Str + Mask'!A$2),MID('SRSF2 e2 - 2ry Str + Mask'!A$2,$A369,1),"")</f>
        <v>)</v>
      </c>
      <c r="C369" s="38" t="str">
        <f>IF($A369&lt;=LEN('SRSF2 e2 - 2ry Str + Mask'!B$2),MID('SRSF2 e2 - 2ry Str + Mask'!B$2,$A369,1),"")</f>
        <v>.</v>
      </c>
      <c r="D369" s="38" t="str">
        <f>IF($A369&lt;=LEN('SRSF2 e2 - 2ry Str + Mask'!C$2),MID('SRSF2 e2 - 2ry Str + Mask'!C$2,$A369,1),"")</f>
        <v>.</v>
      </c>
      <c r="E369" s="38" t="str">
        <f t="shared" si="40"/>
        <v>.</v>
      </c>
      <c r="F369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</v>
      </c>
      <c r="G369" s="39">
        <f>IF($A369&lt;=LEN('SRSF2 e2 - 2ry Str + Mask'!A$2),SUMIF('SRSF2 e2 - HSF3.0'!E2:E342,"&lt;="&amp;$A369,'SRSF2 e2 - HSF3.0'!H2:H342)-SUMIF('SRSF2 e2 - HSF3.0'!G2:G342,"&lt;="&amp;$A369,'SRSF2 e2 - HSF3.0'!H2:H342),"")</f>
        <v>0.125</v>
      </c>
      <c r="H369" s="39">
        <f>IF($A369&lt;=LEN('SRSF2 e2 - 2ry Str + Mask'!A$2),SUMIF('SRSF2 e2 - HSF3.0'!E2:E342,"&lt;="&amp;$A369,'SRSF2 e2 - HSF3.0'!I2:I342)-SUMIF('SRSF2 e2 - HSF3.0'!G2:G342,"&lt;="&amp;$A369,'SRSF2 e2 - HSF3.0'!I2:I342),"")</f>
        <v>-0.62499999999999822</v>
      </c>
      <c r="I369" s="39">
        <f>IF($A369&lt;=LEN('SRSF2 e2 - 2ry Str + Mask'!A$2),G369+H369,"")</f>
        <v>-0.49999999999999822</v>
      </c>
      <c r="J369" s="39">
        <f t="shared" si="41"/>
        <v>0</v>
      </c>
      <c r="K369" s="39">
        <f t="shared" si="42"/>
        <v>0</v>
      </c>
      <c r="L369" s="39">
        <f t="shared" si="43"/>
        <v>0</v>
      </c>
      <c r="M369" s="39">
        <f t="shared" si="44"/>
        <v>0.125</v>
      </c>
      <c r="N369" s="39">
        <f t="shared" si="45"/>
        <v>-0.62499999999999822</v>
      </c>
      <c r="O369" s="39">
        <f t="shared" si="46"/>
        <v>-0.49999999999999822</v>
      </c>
      <c r="P369" s="39">
        <f>IF($A369&lt;=LEN('SRSF2 e2 - 2ry Str + Mask'!A$2),M369-J369,"")</f>
        <v>0.125</v>
      </c>
      <c r="Q369" s="39">
        <f>IF($A369&lt;=LEN('SRSF2 e2 - 2ry Str + Mask'!A$2),N369-K369,"")</f>
        <v>-0.62499999999999822</v>
      </c>
      <c r="R369" s="39">
        <f>IF($A369&lt;=LEN('SRSF2 e2 - 2ry Str + Mask'!A$2),O369-L369,"")</f>
        <v>-0.49999999999999822</v>
      </c>
    </row>
    <row r="370" spans="1:18" ht="92" customHeight="1" x14ac:dyDescent="0.15">
      <c r="A370" s="36">
        <v>369</v>
      </c>
      <c r="B370" s="37" t="str">
        <f>IF($A370&lt;=LEN('SRSF2 e2 - 2ry Str + Mask'!A$2),MID('SRSF2 e2 - 2ry Str + Mask'!A$2,$A370,1),"")</f>
        <v>)</v>
      </c>
      <c r="C370" s="38" t="str">
        <f>IF($A370&lt;=LEN('SRSF2 e2 - 2ry Str + Mask'!B$2),MID('SRSF2 e2 - 2ry Str + Mask'!B$2,$A370,1),"")</f>
        <v>.</v>
      </c>
      <c r="D370" s="38" t="str">
        <f>IF($A370&lt;=LEN('SRSF2 e2 - 2ry Str + Mask'!C$2),MID('SRSF2 e2 - 2ry Str + Mask'!C$2,$A370,1),"")</f>
        <v>.</v>
      </c>
      <c r="E370" s="38" t="str">
        <f t="shared" si="40"/>
        <v>.</v>
      </c>
      <c r="F370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</v>
      </c>
      <c r="G370" s="39">
        <f>IF($A370&lt;=LEN('SRSF2 e2 - 2ry Str + Mask'!A$2),SUMIF('SRSF2 e2 - HSF3.0'!E2:E342,"&lt;="&amp;$A370,'SRSF2 e2 - HSF3.0'!H2:H342)-SUMIF('SRSF2 e2 - HSF3.0'!G2:G342,"&lt;="&amp;$A370,'SRSF2 e2 - HSF3.0'!H2:H342),"")</f>
        <v>0.125</v>
      </c>
      <c r="H370" s="39">
        <f>IF($A370&lt;=LEN('SRSF2 e2 - 2ry Str + Mask'!A$2),SUMIF('SRSF2 e2 - HSF3.0'!E2:E342,"&lt;="&amp;$A370,'SRSF2 e2 - HSF3.0'!I2:I342)-SUMIF('SRSF2 e2 - HSF3.0'!G2:G342,"&lt;="&amp;$A370,'SRSF2 e2 - HSF3.0'!I2:I342),"")</f>
        <v>-0.45833333333333215</v>
      </c>
      <c r="I370" s="39">
        <f>IF($A370&lt;=LEN('SRSF2 e2 - 2ry Str + Mask'!A$2),G370+H370,"")</f>
        <v>-0.33333333333333215</v>
      </c>
      <c r="J370" s="39">
        <f t="shared" si="41"/>
        <v>0</v>
      </c>
      <c r="K370" s="39">
        <f t="shared" si="42"/>
        <v>0</v>
      </c>
      <c r="L370" s="39">
        <f t="shared" si="43"/>
        <v>0</v>
      </c>
      <c r="M370" s="39">
        <f t="shared" si="44"/>
        <v>0.125</v>
      </c>
      <c r="N370" s="39">
        <f t="shared" si="45"/>
        <v>-0.45833333333333215</v>
      </c>
      <c r="O370" s="39">
        <f t="shared" si="46"/>
        <v>-0.33333333333333215</v>
      </c>
      <c r="P370" s="39">
        <f>IF($A370&lt;=LEN('SRSF2 e2 - 2ry Str + Mask'!A$2),M370-J370,"")</f>
        <v>0.125</v>
      </c>
      <c r="Q370" s="39">
        <f>IF($A370&lt;=LEN('SRSF2 e2 - 2ry Str + Mask'!A$2),N370-K370,"")</f>
        <v>-0.45833333333333215</v>
      </c>
      <c r="R370" s="39">
        <f>IF($A370&lt;=LEN('SRSF2 e2 - 2ry Str + Mask'!A$2),O370-L370,"")</f>
        <v>-0.33333333333333215</v>
      </c>
    </row>
    <row r="371" spans="1:18" ht="92" customHeight="1" x14ac:dyDescent="0.15">
      <c r="A371" s="36">
        <v>370</v>
      </c>
      <c r="B371" s="37" t="str">
        <f>IF($A371&lt;=LEN('SRSF2 e2 - 2ry Str + Mask'!A$2),MID('SRSF2 e2 - 2ry Str + Mask'!A$2,$A371,1),"")</f>
        <v>)</v>
      </c>
      <c r="C371" s="38" t="str">
        <f>IF($A371&lt;=LEN('SRSF2 e2 - 2ry Str + Mask'!B$2),MID('SRSF2 e2 - 2ry Str + Mask'!B$2,$A371,1),"")</f>
        <v>.</v>
      </c>
      <c r="D371" s="38" t="str">
        <f>IF($A371&lt;=LEN('SRSF2 e2 - 2ry Str + Mask'!C$2),MID('SRSF2 e2 - 2ry Str + Mask'!C$2,$A371,1),"")</f>
        <v>.</v>
      </c>
      <c r="E371" s="38" t="str">
        <f t="shared" si="40"/>
        <v>.</v>
      </c>
      <c r="F371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</v>
      </c>
      <c r="G371" s="39">
        <f>IF($A371&lt;=LEN('SRSF2 e2 - 2ry Str + Mask'!A$2),SUMIF('SRSF2 e2 - HSF3.0'!E2:E342,"&lt;="&amp;$A371,'SRSF2 e2 - HSF3.0'!H2:H342)-SUMIF('SRSF2 e2 - HSF3.0'!G2:G342,"&lt;="&amp;$A371,'SRSF2 e2 - HSF3.0'!H2:H342),"")</f>
        <v>0.125</v>
      </c>
      <c r="H371" s="39">
        <f>IF($A371&lt;=LEN('SRSF2 e2 - 2ry Str + Mask'!A$2),SUMIF('SRSF2 e2 - HSF3.0'!E2:E342,"&lt;="&amp;$A371,'SRSF2 e2 - HSF3.0'!I2:I342)-SUMIF('SRSF2 e2 - HSF3.0'!G2:G342,"&lt;="&amp;$A371,'SRSF2 e2 - HSF3.0'!I2:I342),"")</f>
        <v>-0.29166666666666607</v>
      </c>
      <c r="I371" s="39">
        <f>IF($A371&lt;=LEN('SRSF2 e2 - 2ry Str + Mask'!A$2),G371+H371,"")</f>
        <v>-0.16666666666666607</v>
      </c>
      <c r="J371" s="39">
        <f t="shared" si="41"/>
        <v>0</v>
      </c>
      <c r="K371" s="39">
        <f t="shared" si="42"/>
        <v>0</v>
      </c>
      <c r="L371" s="39">
        <f t="shared" si="43"/>
        <v>0</v>
      </c>
      <c r="M371" s="39">
        <f t="shared" si="44"/>
        <v>0.125</v>
      </c>
      <c r="N371" s="39">
        <f t="shared" si="45"/>
        <v>-0.29166666666666607</v>
      </c>
      <c r="O371" s="39">
        <f t="shared" si="46"/>
        <v>-0.16666666666666607</v>
      </c>
      <c r="P371" s="39">
        <f>IF($A371&lt;=LEN('SRSF2 e2 - 2ry Str + Mask'!A$2),M371-J371,"")</f>
        <v>0.125</v>
      </c>
      <c r="Q371" s="39">
        <f>IF($A371&lt;=LEN('SRSF2 e2 - 2ry Str + Mask'!A$2),N371-K371,"")</f>
        <v>-0.29166666666666607</v>
      </c>
      <c r="R371" s="39">
        <f>IF($A371&lt;=LEN('SRSF2 e2 - 2ry Str + Mask'!A$2),O371-L371,"")</f>
        <v>-0.16666666666666607</v>
      </c>
    </row>
    <row r="372" spans="1:18" ht="92" customHeight="1" x14ac:dyDescent="0.15">
      <c r="A372" s="36">
        <v>371</v>
      </c>
      <c r="B372" s="37" t="str">
        <f>IF($A372&lt;=LEN('SRSF2 e2 - 2ry Str + Mask'!A$2),MID('SRSF2 e2 - 2ry Str + Mask'!A$2,$A372,1),"")</f>
        <v>)</v>
      </c>
      <c r="C372" s="38" t="str">
        <f>IF($A372&lt;=LEN('SRSF2 e2 - 2ry Str + Mask'!B$2),MID('SRSF2 e2 - 2ry Str + Mask'!B$2,$A372,1),"")</f>
        <v>.</v>
      </c>
      <c r="D372" s="38" t="str">
        <f>IF($A372&lt;=LEN('SRSF2 e2 - 2ry Str + Mask'!C$2),MID('SRSF2 e2 - 2ry Str + Mask'!C$2,$A372,1),"")</f>
        <v>.</v>
      </c>
      <c r="E372" s="38" t="str">
        <f t="shared" si="40"/>
        <v>.</v>
      </c>
      <c r="F372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</v>
      </c>
      <c r="G372" s="39">
        <f>IF($A372&lt;=LEN('SRSF2 e2 - 2ry Str + Mask'!A$2),SUMIF('SRSF2 e2 - HSF3.0'!E2:E342,"&lt;="&amp;$A372,'SRSF2 e2 - HSF3.0'!H2:H342)-SUMIF('SRSF2 e2 - HSF3.0'!G2:G342,"&lt;="&amp;$A372,'SRSF2 e2 - HSF3.0'!H2:H342),"")</f>
        <v>0.125</v>
      </c>
      <c r="H372" s="39">
        <f>IF($A372&lt;=LEN('SRSF2 e2 - 2ry Str + Mask'!A$2),SUMIF('SRSF2 e2 - HSF3.0'!E2:E342,"&lt;="&amp;$A372,'SRSF2 e2 - HSF3.0'!I2:I342)-SUMIF('SRSF2 e2 - HSF3.0'!G2:G342,"&lt;="&amp;$A372,'SRSF2 e2 - HSF3.0'!I2:I342),"")</f>
        <v>-0.29166666666666607</v>
      </c>
      <c r="I372" s="39">
        <f>IF($A372&lt;=LEN('SRSF2 e2 - 2ry Str + Mask'!A$2),G372+H372,"")</f>
        <v>-0.16666666666666607</v>
      </c>
      <c r="J372" s="39">
        <f t="shared" si="41"/>
        <v>0</v>
      </c>
      <c r="K372" s="39">
        <f t="shared" si="42"/>
        <v>0</v>
      </c>
      <c r="L372" s="39">
        <f t="shared" si="43"/>
        <v>0</v>
      </c>
      <c r="M372" s="39">
        <f t="shared" si="44"/>
        <v>0.125</v>
      </c>
      <c r="N372" s="39">
        <f t="shared" si="45"/>
        <v>-0.29166666666666607</v>
      </c>
      <c r="O372" s="39">
        <f t="shared" si="46"/>
        <v>-0.16666666666666607</v>
      </c>
      <c r="P372" s="39">
        <f>IF($A372&lt;=LEN('SRSF2 e2 - 2ry Str + Mask'!A$2),M372-J372,"")</f>
        <v>0.125</v>
      </c>
      <c r="Q372" s="39">
        <f>IF($A372&lt;=LEN('SRSF2 e2 - 2ry Str + Mask'!A$2),N372-K372,"")</f>
        <v>-0.29166666666666607</v>
      </c>
      <c r="R372" s="39">
        <f>IF($A372&lt;=LEN('SRSF2 e2 - 2ry Str + Mask'!A$2),O372-L372,"")</f>
        <v>-0.16666666666666607</v>
      </c>
    </row>
    <row r="373" spans="1:18" ht="92" customHeight="1" x14ac:dyDescent="0.15">
      <c r="A373" s="36">
        <v>372</v>
      </c>
      <c r="B373" s="37" t="str">
        <f>IF($A373&lt;=LEN('SRSF2 e2 - 2ry Str + Mask'!A$2),MID('SRSF2 e2 - 2ry Str + Mask'!A$2,$A373,1),"")</f>
        <v>)</v>
      </c>
      <c r="C373" s="38" t="str">
        <f>IF($A373&lt;=LEN('SRSF2 e2 - 2ry Str + Mask'!B$2),MID('SRSF2 e2 - 2ry Str + Mask'!B$2,$A373,1),"")</f>
        <v>.</v>
      </c>
      <c r="D373" s="38" t="str">
        <f>IF($A373&lt;=LEN('SRSF2 e2 - 2ry Str + Mask'!C$2),MID('SRSF2 e2 - 2ry Str + Mask'!C$2,$A373,1),"")</f>
        <v>.</v>
      </c>
      <c r="E373" s="38" t="str">
        <f t="shared" si="40"/>
        <v>.</v>
      </c>
      <c r="F373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</v>
      </c>
      <c r="G373" s="39">
        <f>IF($A373&lt;=LEN('SRSF2 e2 - 2ry Str + Mask'!A$2),SUMIF('SRSF2 e2 - HSF3.0'!E2:E342,"&lt;="&amp;$A373,'SRSF2 e2 - HSF3.0'!H2:H342)-SUMIF('SRSF2 e2 - HSF3.0'!G2:G342,"&lt;="&amp;$A373,'SRSF2 e2 - HSF3.0'!H2:H342),"")</f>
        <v>0.4583333333333286</v>
      </c>
      <c r="H373" s="39">
        <f>IF($A373&lt;=LEN('SRSF2 e2 - 2ry Str + Mask'!A$2),SUMIF('SRSF2 e2 - HSF3.0'!E2:E342,"&lt;="&amp;$A373,'SRSF2 e2 - HSF3.0'!I2:I342)-SUMIF('SRSF2 e2 - HSF3.0'!G2:G342,"&lt;="&amp;$A373,'SRSF2 e2 - HSF3.0'!I2:I342),"")</f>
        <v>-0.45833333333333215</v>
      </c>
      <c r="I373" s="39">
        <f>IF($A373&lt;=LEN('SRSF2 e2 - 2ry Str + Mask'!A$2),G373+H373,"")</f>
        <v>-3.5527136788005009E-15</v>
      </c>
      <c r="J373" s="39">
        <f t="shared" si="41"/>
        <v>0</v>
      </c>
      <c r="K373" s="39">
        <f t="shared" si="42"/>
        <v>0</v>
      </c>
      <c r="L373" s="39">
        <f t="shared" si="43"/>
        <v>0</v>
      </c>
      <c r="M373" s="39">
        <f t="shared" si="44"/>
        <v>0.4583333333333286</v>
      </c>
      <c r="N373" s="39">
        <f t="shared" si="45"/>
        <v>-0.45833333333333215</v>
      </c>
      <c r="O373" s="39">
        <f t="shared" si="46"/>
        <v>-3.5527136788005009E-15</v>
      </c>
      <c r="P373" s="39">
        <f>IF($A373&lt;=LEN('SRSF2 e2 - 2ry Str + Mask'!A$2),M373-J373,"")</f>
        <v>0.4583333333333286</v>
      </c>
      <c r="Q373" s="39">
        <f>IF($A373&lt;=LEN('SRSF2 e2 - 2ry Str + Mask'!A$2),N373-K373,"")</f>
        <v>-0.45833333333333215</v>
      </c>
      <c r="R373" s="39">
        <f>IF($A373&lt;=LEN('SRSF2 e2 - 2ry Str + Mask'!A$2),O373-L373,"")</f>
        <v>-3.5527136788005009E-15</v>
      </c>
    </row>
    <row r="374" spans="1:18" ht="92" customHeight="1" x14ac:dyDescent="0.15">
      <c r="A374" s="36">
        <v>373</v>
      </c>
      <c r="B374" s="37" t="str">
        <f>IF($A374&lt;=LEN('SRSF2 e2 - 2ry Str + Mask'!A$2),MID('SRSF2 e2 - 2ry Str + Mask'!A$2,$A374,1),"")</f>
        <v>.</v>
      </c>
      <c r="C374" s="38" t="str">
        <f>IF($A374&lt;=LEN('SRSF2 e2 - 2ry Str + Mask'!B$2),MID('SRSF2 e2 - 2ry Str + Mask'!B$2,$A374,1),"")</f>
        <v>.</v>
      </c>
      <c r="D374" s="38" t="str">
        <f>IF($A374&lt;=LEN('SRSF2 e2 - 2ry Str + Mask'!C$2),MID('SRSF2 e2 - 2ry Str + Mask'!C$2,$A374,1),"")</f>
        <v>.</v>
      </c>
      <c r="E374" s="38" t="str">
        <f t="shared" si="40"/>
        <v>.</v>
      </c>
      <c r="F374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</v>
      </c>
      <c r="G374" s="39">
        <f>IF($A374&lt;=LEN('SRSF2 e2 - 2ry Str + Mask'!A$2),SUMIF('SRSF2 e2 - HSF3.0'!E2:E342,"&lt;="&amp;$A374,'SRSF2 e2 - HSF3.0'!H2:H342)-SUMIF('SRSF2 e2 - HSF3.0'!G2:G342,"&lt;="&amp;$A374,'SRSF2 e2 - HSF3.0'!H2:H342),"")</f>
        <v>0.86666666666666003</v>
      </c>
      <c r="H374" s="39">
        <f>IF($A374&lt;=LEN('SRSF2 e2 - 2ry Str + Mask'!A$2),SUMIF('SRSF2 e2 - HSF3.0'!E2:E342,"&lt;="&amp;$A374,'SRSF2 e2 - HSF3.0'!I2:I342)-SUMIF('SRSF2 e2 - HSF3.0'!G2:G342,"&lt;="&amp;$A374,'SRSF2 e2 - HSF3.0'!I2:I342),"")</f>
        <v>-0.45833333333333215</v>
      </c>
      <c r="I374" s="39">
        <f>IF($A374&lt;=LEN('SRSF2 e2 - 2ry Str + Mask'!A$2),G374+H374,"")</f>
        <v>0.40833333333332789</v>
      </c>
      <c r="J374" s="39">
        <f t="shared" si="41"/>
        <v>0.86666666666666003</v>
      </c>
      <c r="K374" s="39">
        <f t="shared" si="42"/>
        <v>-0.45833333333333215</v>
      </c>
      <c r="L374" s="39">
        <f t="shared" si="43"/>
        <v>0.40833333333332789</v>
      </c>
      <c r="M374" s="39">
        <f t="shared" si="44"/>
        <v>0.86666666666666003</v>
      </c>
      <c r="N374" s="39">
        <f t="shared" si="45"/>
        <v>-0.45833333333333215</v>
      </c>
      <c r="O374" s="39">
        <f t="shared" si="46"/>
        <v>0.40833333333332789</v>
      </c>
      <c r="P374" s="39">
        <f>IF($A374&lt;=LEN('SRSF2 e2 - 2ry Str + Mask'!A$2),M374-J374,"")</f>
        <v>0</v>
      </c>
      <c r="Q374" s="39">
        <f>IF($A374&lt;=LEN('SRSF2 e2 - 2ry Str + Mask'!A$2),N374-K374,"")</f>
        <v>0</v>
      </c>
      <c r="R374" s="39">
        <f>IF($A374&lt;=LEN('SRSF2 e2 - 2ry Str + Mask'!A$2),O374-L374,"")</f>
        <v>0</v>
      </c>
    </row>
    <row r="375" spans="1:18" ht="92" customHeight="1" x14ac:dyDescent="0.15">
      <c r="A375" s="36">
        <v>374</v>
      </c>
      <c r="B375" s="37" t="str">
        <f>IF($A375&lt;=LEN('SRSF2 e2 - 2ry Str + Mask'!A$2),MID('SRSF2 e2 - 2ry Str + Mask'!A$2,$A375,1),"")</f>
        <v>)</v>
      </c>
      <c r="C375" s="38" t="str">
        <f>IF($A375&lt;=LEN('SRSF2 e2 - 2ry Str + Mask'!B$2),MID('SRSF2 e2 - 2ry Str + Mask'!B$2,$A375,1),"")</f>
        <v>.</v>
      </c>
      <c r="D375" s="38" t="str">
        <f>IF($A375&lt;=LEN('SRSF2 e2 - 2ry Str + Mask'!C$2),MID('SRSF2 e2 - 2ry Str + Mask'!C$2,$A375,1),"")</f>
        <v>.</v>
      </c>
      <c r="E375" s="38" t="str">
        <f t="shared" si="40"/>
        <v>.</v>
      </c>
      <c r="F375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</v>
      </c>
      <c r="G375" s="39">
        <f>IF($A375&lt;=LEN('SRSF2 e2 - 2ry Str + Mask'!A$2),SUMIF('SRSF2 e2 - HSF3.0'!E2:E342,"&lt;="&amp;$A375,'SRSF2 e2 - HSF3.0'!H2:H342)-SUMIF('SRSF2 e2 - HSF3.0'!G2:G342,"&lt;="&amp;$A375,'SRSF2 e2 - HSF3.0'!H2:H342),"")</f>
        <v>1.1999999999999886</v>
      </c>
      <c r="H375" s="39">
        <f>IF($A375&lt;=LEN('SRSF2 e2 - 2ry Str + Mask'!A$2),SUMIF('SRSF2 e2 - HSF3.0'!E2:E342,"&lt;="&amp;$A375,'SRSF2 e2 - HSF3.0'!I2:I342)-SUMIF('SRSF2 e2 - HSF3.0'!G2:G342,"&lt;="&amp;$A375,'SRSF2 e2 - HSF3.0'!I2:I342),"")</f>
        <v>-0.45833333333333215</v>
      </c>
      <c r="I375" s="39">
        <f>IF($A375&lt;=LEN('SRSF2 e2 - 2ry Str + Mask'!A$2),G375+H375,"")</f>
        <v>0.74166666666665648</v>
      </c>
      <c r="J375" s="39">
        <f t="shared" si="41"/>
        <v>0</v>
      </c>
      <c r="K375" s="39">
        <f t="shared" si="42"/>
        <v>0</v>
      </c>
      <c r="L375" s="39">
        <f t="shared" si="43"/>
        <v>0</v>
      </c>
      <c r="M375" s="39">
        <f t="shared" si="44"/>
        <v>1.1999999999999886</v>
      </c>
      <c r="N375" s="39">
        <f t="shared" si="45"/>
        <v>-0.45833333333333215</v>
      </c>
      <c r="O375" s="39">
        <f t="shared" si="46"/>
        <v>0.74166666666665648</v>
      </c>
      <c r="P375" s="39">
        <f>IF($A375&lt;=LEN('SRSF2 e2 - 2ry Str + Mask'!A$2),M375-J375,"")</f>
        <v>1.1999999999999886</v>
      </c>
      <c r="Q375" s="39">
        <f>IF($A375&lt;=LEN('SRSF2 e2 - 2ry Str + Mask'!A$2),N375-K375,"")</f>
        <v>-0.45833333333333215</v>
      </c>
      <c r="R375" s="39">
        <f>IF($A375&lt;=LEN('SRSF2 e2 - 2ry Str + Mask'!A$2),O375-L375,"")</f>
        <v>0.74166666666665648</v>
      </c>
    </row>
    <row r="376" spans="1:18" ht="92" customHeight="1" x14ac:dyDescent="0.15">
      <c r="A376" s="36">
        <v>375</v>
      </c>
      <c r="B376" s="37" t="str">
        <f>IF($A376&lt;=LEN('SRSF2 e2 - 2ry Str + Mask'!A$2),MID('SRSF2 e2 - 2ry Str + Mask'!A$2,$A376,1),"")</f>
        <v>)</v>
      </c>
      <c r="C376" s="38" t="str">
        <f>IF($A376&lt;=LEN('SRSF2 e2 - 2ry Str + Mask'!B$2),MID('SRSF2 e2 - 2ry Str + Mask'!B$2,$A376,1),"")</f>
        <v>.</v>
      </c>
      <c r="D376" s="38" t="str">
        <f>IF($A376&lt;=LEN('SRSF2 e2 - 2ry Str + Mask'!C$2),MID('SRSF2 e2 - 2ry Str + Mask'!C$2,$A376,1),"")</f>
        <v>.</v>
      </c>
      <c r="E376" s="38" t="str">
        <f t="shared" si="40"/>
        <v>.</v>
      </c>
      <c r="F376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</v>
      </c>
      <c r="G376" s="39">
        <f>IF($A376&lt;=LEN('SRSF2 e2 - 2ry Str + Mask'!A$2),SUMIF('SRSF2 e2 - HSF3.0'!E2:E342,"&lt;="&amp;$A376,'SRSF2 e2 - HSF3.0'!H2:H342)-SUMIF('SRSF2 e2 - HSF3.0'!G2:G342,"&lt;="&amp;$A376,'SRSF2 e2 - HSF3.0'!H2:H342),"")</f>
        <v>1.6999999999999815</v>
      </c>
      <c r="H376" s="39">
        <f>IF($A376&lt;=LEN('SRSF2 e2 - 2ry Str + Mask'!A$2),SUMIF('SRSF2 e2 - HSF3.0'!E2:E342,"&lt;="&amp;$A376,'SRSF2 e2 - HSF3.0'!I2:I342)-SUMIF('SRSF2 e2 - HSF3.0'!G2:G342,"&lt;="&amp;$A376,'SRSF2 e2 - HSF3.0'!I2:I342),"")</f>
        <v>-0.33333333333333215</v>
      </c>
      <c r="I376" s="39">
        <f>IF($A376&lt;=LEN('SRSF2 e2 - 2ry Str + Mask'!A$2),G376+H376,"")</f>
        <v>1.3666666666666494</v>
      </c>
      <c r="J376" s="39">
        <f t="shared" si="41"/>
        <v>0</v>
      </c>
      <c r="K376" s="39">
        <f t="shared" si="42"/>
        <v>0</v>
      </c>
      <c r="L376" s="39">
        <f t="shared" si="43"/>
        <v>0</v>
      </c>
      <c r="M376" s="39">
        <f t="shared" si="44"/>
        <v>1.6999999999999815</v>
      </c>
      <c r="N376" s="39">
        <f t="shared" si="45"/>
        <v>-0.33333333333333215</v>
      </c>
      <c r="O376" s="39">
        <f t="shared" si="46"/>
        <v>1.3666666666666494</v>
      </c>
      <c r="P376" s="39">
        <f>IF($A376&lt;=LEN('SRSF2 e2 - 2ry Str + Mask'!A$2),M376-J376,"")</f>
        <v>1.6999999999999815</v>
      </c>
      <c r="Q376" s="39">
        <f>IF($A376&lt;=LEN('SRSF2 e2 - 2ry Str + Mask'!A$2),N376-K376,"")</f>
        <v>-0.33333333333333215</v>
      </c>
      <c r="R376" s="39">
        <f>IF($A376&lt;=LEN('SRSF2 e2 - 2ry Str + Mask'!A$2),O376-L376,"")</f>
        <v>1.3666666666666494</v>
      </c>
    </row>
    <row r="377" spans="1:18" ht="92" customHeight="1" x14ac:dyDescent="0.15">
      <c r="A377" s="36">
        <v>376</v>
      </c>
      <c r="B377" s="37" t="str">
        <f>IF($A377&lt;=LEN('SRSF2 e2 - 2ry Str + Mask'!A$2),MID('SRSF2 e2 - 2ry Str + Mask'!A$2,$A377,1),"")</f>
        <v>.</v>
      </c>
      <c r="C377" s="38" t="str">
        <f>IF($A377&lt;=LEN('SRSF2 e2 - 2ry Str + Mask'!B$2),MID('SRSF2 e2 - 2ry Str + Mask'!B$2,$A377,1),"")</f>
        <v>.</v>
      </c>
      <c r="D377" s="38" t="str">
        <f>IF($A377&lt;=LEN('SRSF2 e2 - 2ry Str + Mask'!C$2),MID('SRSF2 e2 - 2ry Str + Mask'!C$2,$A377,1),"")</f>
        <v>.</v>
      </c>
      <c r="E377" s="38" t="str">
        <f t="shared" si="40"/>
        <v>.</v>
      </c>
      <c r="F377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</v>
      </c>
      <c r="G377" s="39">
        <f>IF($A377&lt;=LEN('SRSF2 e2 - 2ry Str + Mask'!A$2),SUMIF('SRSF2 e2 - HSF3.0'!E2:E342,"&lt;="&amp;$A377,'SRSF2 e2 - HSF3.0'!H2:H342)-SUMIF('SRSF2 e2 - HSF3.0'!G2:G342,"&lt;="&amp;$A377,'SRSF2 e2 - HSF3.0'!H2:H342),"")</f>
        <v>2.0666666666666487</v>
      </c>
      <c r="H377" s="39">
        <f>IF($A377&lt;=LEN('SRSF2 e2 - 2ry Str + Mask'!A$2),SUMIF('SRSF2 e2 - HSF3.0'!E2:E342,"&lt;="&amp;$A377,'SRSF2 e2 - HSF3.0'!I2:I342)-SUMIF('SRSF2 e2 - HSF3.0'!G2:G342,"&lt;="&amp;$A377,'SRSF2 e2 - HSF3.0'!I2:I342),"")</f>
        <v>-0.45833333333333215</v>
      </c>
      <c r="I377" s="39">
        <f>IF($A377&lt;=LEN('SRSF2 e2 - 2ry Str + Mask'!A$2),G377+H377,"")</f>
        <v>1.6083333333333165</v>
      </c>
      <c r="J377" s="39">
        <f t="shared" si="41"/>
        <v>2.0666666666666487</v>
      </c>
      <c r="K377" s="39">
        <f t="shared" si="42"/>
        <v>-0.45833333333333215</v>
      </c>
      <c r="L377" s="39">
        <f t="shared" si="43"/>
        <v>1.6083333333333165</v>
      </c>
      <c r="M377" s="39">
        <f t="shared" si="44"/>
        <v>2.0666666666666487</v>
      </c>
      <c r="N377" s="39">
        <f t="shared" si="45"/>
        <v>-0.45833333333333215</v>
      </c>
      <c r="O377" s="39">
        <f t="shared" si="46"/>
        <v>1.6083333333333165</v>
      </c>
      <c r="P377" s="39">
        <f>IF($A377&lt;=LEN('SRSF2 e2 - 2ry Str + Mask'!A$2),M377-J377,"")</f>
        <v>0</v>
      </c>
      <c r="Q377" s="39">
        <f>IF($A377&lt;=LEN('SRSF2 e2 - 2ry Str + Mask'!A$2),N377-K377,"")</f>
        <v>0</v>
      </c>
      <c r="R377" s="39">
        <f>IF($A377&lt;=LEN('SRSF2 e2 - 2ry Str + Mask'!A$2),O377-L377,"")</f>
        <v>0</v>
      </c>
    </row>
    <row r="378" spans="1:18" ht="92" customHeight="1" x14ac:dyDescent="0.15">
      <c r="A378" s="36">
        <v>377</v>
      </c>
      <c r="B378" s="37" t="str">
        <f>IF($A378&lt;=LEN('SRSF2 e2 - 2ry Str + Mask'!A$2),MID('SRSF2 e2 - 2ry Str + Mask'!A$2,$A378,1),"")</f>
        <v>.</v>
      </c>
      <c r="C378" s="38" t="str">
        <f>IF($A378&lt;=LEN('SRSF2 e2 - 2ry Str + Mask'!B$2),MID('SRSF2 e2 - 2ry Str + Mask'!B$2,$A378,1),"")</f>
        <v>.</v>
      </c>
      <c r="D378" s="38" t="str">
        <f>IF($A378&lt;=LEN('SRSF2 e2 - 2ry Str + Mask'!C$2),MID('SRSF2 e2 - 2ry Str + Mask'!C$2,$A378,1),"")</f>
        <v>.</v>
      </c>
      <c r="E378" s="38" t="str">
        <f t="shared" si="40"/>
        <v>.</v>
      </c>
      <c r="F378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</v>
      </c>
      <c r="G378" s="39">
        <f>IF($A378&lt;=LEN('SRSF2 e2 - 2ry Str + Mask'!A$2),SUMIF('SRSF2 e2 - HSF3.0'!E2:E342,"&lt;="&amp;$A378,'SRSF2 e2 - HSF3.0'!H2:H342)-SUMIF('SRSF2 e2 - HSF3.0'!G2:G342,"&lt;="&amp;$A378,'SRSF2 e2 - HSF3.0'!H2:H342),"")</f>
        <v>2.233333333333313</v>
      </c>
      <c r="H378" s="39">
        <f>IF($A378&lt;=LEN('SRSF2 e2 - 2ry Str + Mask'!A$2),SUMIF('SRSF2 e2 - HSF3.0'!E2:E342,"&lt;="&amp;$A378,'SRSF2 e2 - HSF3.0'!I2:I342)-SUMIF('SRSF2 e2 - HSF3.0'!G2:G342,"&lt;="&amp;$A378,'SRSF2 e2 - HSF3.0'!I2:I342),"")</f>
        <v>-0.58333333333333215</v>
      </c>
      <c r="I378" s="39">
        <f>IF($A378&lt;=LEN('SRSF2 e2 - 2ry Str + Mask'!A$2),G378+H378,"")</f>
        <v>1.6499999999999808</v>
      </c>
      <c r="J378" s="39">
        <f t="shared" si="41"/>
        <v>2.233333333333313</v>
      </c>
      <c r="K378" s="39">
        <f t="shared" si="42"/>
        <v>-0.58333333333333215</v>
      </c>
      <c r="L378" s="39">
        <f t="shared" si="43"/>
        <v>1.6499999999999808</v>
      </c>
      <c r="M378" s="39">
        <f t="shared" si="44"/>
        <v>2.233333333333313</v>
      </c>
      <c r="N378" s="39">
        <f t="shared" si="45"/>
        <v>-0.58333333333333215</v>
      </c>
      <c r="O378" s="39">
        <f t="shared" si="46"/>
        <v>1.6499999999999808</v>
      </c>
      <c r="P378" s="39">
        <f>IF($A378&lt;=LEN('SRSF2 e2 - 2ry Str + Mask'!A$2),M378-J378,"")</f>
        <v>0</v>
      </c>
      <c r="Q378" s="39">
        <f>IF($A378&lt;=LEN('SRSF2 e2 - 2ry Str + Mask'!A$2),N378-K378,"")</f>
        <v>0</v>
      </c>
      <c r="R378" s="39">
        <f>IF($A378&lt;=LEN('SRSF2 e2 - 2ry Str + Mask'!A$2),O378-L378,"")</f>
        <v>0</v>
      </c>
    </row>
    <row r="379" spans="1:18" ht="92" customHeight="1" x14ac:dyDescent="0.15">
      <c r="A379" s="36">
        <v>378</v>
      </c>
      <c r="B379" s="37" t="str">
        <f>IF($A379&lt;=LEN('SRSF2 e2 - 2ry Str + Mask'!A$2),MID('SRSF2 e2 - 2ry Str + Mask'!A$2,$A379,1),"")</f>
        <v>.</v>
      </c>
      <c r="C379" s="38" t="str">
        <f>IF($A379&lt;=LEN('SRSF2 e2 - 2ry Str + Mask'!B$2),MID('SRSF2 e2 - 2ry Str + Mask'!B$2,$A379,1),"")</f>
        <v>.</v>
      </c>
      <c r="D379" s="38" t="str">
        <f>IF($A379&lt;=LEN('SRSF2 e2 - 2ry Str + Mask'!C$2),MID('SRSF2 e2 - 2ry Str + Mask'!C$2,$A379,1),"")</f>
        <v>.</v>
      </c>
      <c r="E379" s="38" t="str">
        <f t="shared" si="40"/>
        <v>.</v>
      </c>
      <c r="F379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</v>
      </c>
      <c r="G379" s="39">
        <f>IF($A379&lt;=LEN('SRSF2 e2 - 2ry Str + Mask'!A$2),SUMIF('SRSF2 e2 - HSF3.0'!E2:E342,"&lt;="&amp;$A379,'SRSF2 e2 - HSF3.0'!H2:H342)-SUMIF('SRSF2 e2 - HSF3.0'!G2:G342,"&lt;="&amp;$A379,'SRSF2 e2 - HSF3.0'!H2:H342),"")</f>
        <v>1.6999999999999815</v>
      </c>
      <c r="H379" s="39">
        <f>IF($A379&lt;=LEN('SRSF2 e2 - 2ry Str + Mask'!A$2),SUMIF('SRSF2 e2 - HSF3.0'!E2:E342,"&lt;="&amp;$A379,'SRSF2 e2 - HSF3.0'!I2:I342)-SUMIF('SRSF2 e2 - HSF3.0'!G2:G342,"&lt;="&amp;$A379,'SRSF2 e2 - HSF3.0'!I2:I342),"")</f>
        <v>-0.41666666666666607</v>
      </c>
      <c r="I379" s="39">
        <f>IF($A379&lt;=LEN('SRSF2 e2 - 2ry Str + Mask'!A$2),G379+H379,"")</f>
        <v>1.2833333333333155</v>
      </c>
      <c r="J379" s="39">
        <f t="shared" si="41"/>
        <v>1.6999999999999815</v>
      </c>
      <c r="K379" s="39">
        <f t="shared" si="42"/>
        <v>-0.41666666666666607</v>
      </c>
      <c r="L379" s="39">
        <f t="shared" si="43"/>
        <v>1.2833333333333155</v>
      </c>
      <c r="M379" s="39">
        <f t="shared" si="44"/>
        <v>1.6999999999999815</v>
      </c>
      <c r="N379" s="39">
        <f t="shared" si="45"/>
        <v>-0.41666666666666607</v>
      </c>
      <c r="O379" s="39">
        <f t="shared" si="46"/>
        <v>1.2833333333333155</v>
      </c>
      <c r="P379" s="39">
        <f>IF($A379&lt;=LEN('SRSF2 e2 - 2ry Str + Mask'!A$2),M379-J379,"")</f>
        <v>0</v>
      </c>
      <c r="Q379" s="39">
        <f>IF($A379&lt;=LEN('SRSF2 e2 - 2ry Str + Mask'!A$2),N379-K379,"")</f>
        <v>0</v>
      </c>
      <c r="R379" s="39">
        <f>IF($A379&lt;=LEN('SRSF2 e2 - 2ry Str + Mask'!A$2),O379-L379,"")</f>
        <v>0</v>
      </c>
    </row>
    <row r="380" spans="1:18" ht="92" customHeight="1" x14ac:dyDescent="0.15">
      <c r="A380" s="36">
        <v>379</v>
      </c>
      <c r="B380" s="37" t="str">
        <f>IF($A380&lt;=LEN('SRSF2 e2 - 2ry Str + Mask'!A$2),MID('SRSF2 e2 - 2ry Str + Mask'!A$2,$A380,1),"")</f>
        <v>.</v>
      </c>
      <c r="C380" s="38" t="str">
        <f>IF($A380&lt;=LEN('SRSF2 e2 - 2ry Str + Mask'!B$2),MID('SRSF2 e2 - 2ry Str + Mask'!B$2,$A380,1),"")</f>
        <v>.</v>
      </c>
      <c r="D380" s="38" t="str">
        <f>IF($A380&lt;=LEN('SRSF2 e2 - 2ry Str + Mask'!C$2),MID('SRSF2 e2 - 2ry Str + Mask'!C$2,$A380,1),"")</f>
        <v>.</v>
      </c>
      <c r="E380" s="38" t="str">
        <f t="shared" si="40"/>
        <v>.</v>
      </c>
      <c r="F380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</v>
      </c>
      <c r="G380" s="39">
        <f>IF($A380&lt;=LEN('SRSF2 e2 - 2ry Str + Mask'!A$2),SUMIF('SRSF2 e2 - HSF3.0'!E2:E342,"&lt;="&amp;$A380,'SRSF2 e2 - HSF3.0'!H2:H342)-SUMIF('SRSF2 e2 - HSF3.0'!G2:G342,"&lt;="&amp;$A380,'SRSF2 e2 - HSF3.0'!H2:H342),"")</f>
        <v>1.3666666666666529</v>
      </c>
      <c r="H380" s="39">
        <f>IF($A380&lt;=LEN('SRSF2 e2 - 2ry Str + Mask'!A$2),SUMIF('SRSF2 e2 - HSF3.0'!E2:E342,"&lt;="&amp;$A380,'SRSF2 e2 - HSF3.0'!I2:I342)-SUMIF('SRSF2 e2 - HSF3.0'!G2:G342,"&lt;="&amp;$A380,'SRSF2 e2 - HSF3.0'!I2:I342),"")</f>
        <v>-0.25</v>
      </c>
      <c r="I380" s="39">
        <f>IF($A380&lt;=LEN('SRSF2 e2 - 2ry Str + Mask'!A$2),G380+H380,"")</f>
        <v>1.1166666666666529</v>
      </c>
      <c r="J380" s="39">
        <f t="shared" si="41"/>
        <v>1.3666666666666529</v>
      </c>
      <c r="K380" s="39">
        <f t="shared" si="42"/>
        <v>-0.25</v>
      </c>
      <c r="L380" s="39">
        <f t="shared" si="43"/>
        <v>1.1166666666666529</v>
      </c>
      <c r="M380" s="39">
        <f t="shared" si="44"/>
        <v>1.3666666666666529</v>
      </c>
      <c r="N380" s="39">
        <f t="shared" si="45"/>
        <v>-0.25</v>
      </c>
      <c r="O380" s="39">
        <f t="shared" si="46"/>
        <v>1.1166666666666529</v>
      </c>
      <c r="P380" s="39">
        <f>IF($A380&lt;=LEN('SRSF2 e2 - 2ry Str + Mask'!A$2),M380-J380,"")</f>
        <v>0</v>
      </c>
      <c r="Q380" s="39">
        <f>IF($A380&lt;=LEN('SRSF2 e2 - 2ry Str + Mask'!A$2),N380-K380,"")</f>
        <v>0</v>
      </c>
      <c r="R380" s="39">
        <f>IF($A380&lt;=LEN('SRSF2 e2 - 2ry Str + Mask'!A$2),O380-L380,"")</f>
        <v>0</v>
      </c>
    </row>
    <row r="381" spans="1:18" ht="92" customHeight="1" x14ac:dyDescent="0.15">
      <c r="A381" s="36">
        <v>380</v>
      </c>
      <c r="B381" s="37" t="str">
        <f>IF($A381&lt;=LEN('SRSF2 e2 - 2ry Str + Mask'!A$2),MID('SRSF2 e2 - 2ry Str + Mask'!A$2,$A381,1),"")</f>
        <v>.</v>
      </c>
      <c r="C381" s="38" t="str">
        <f>IF($A381&lt;=LEN('SRSF2 e2 - 2ry Str + Mask'!B$2),MID('SRSF2 e2 - 2ry Str + Mask'!B$2,$A381,1),"")</f>
        <v>.</v>
      </c>
      <c r="D381" s="38" t="str">
        <f>IF($A381&lt;=LEN('SRSF2 e2 - 2ry Str + Mask'!C$2),MID('SRSF2 e2 - 2ry Str + Mask'!C$2,$A381,1),"")</f>
        <v>.</v>
      </c>
      <c r="E381" s="38" t="str">
        <f t="shared" si="40"/>
        <v>.</v>
      </c>
      <c r="F381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</v>
      </c>
      <c r="G381" s="39">
        <f>IF($A381&lt;=LEN('SRSF2 e2 - 2ry Str + Mask'!A$2),SUMIF('SRSF2 e2 - HSF3.0'!E2:E342,"&lt;="&amp;$A381,'SRSF2 e2 - HSF3.0'!H2:H342)-SUMIF('SRSF2 e2 - HSF3.0'!G2:G342,"&lt;="&amp;$A381,'SRSF2 e2 - HSF3.0'!H2:H342),"")</f>
        <v>1.0333333333333243</v>
      </c>
      <c r="H381" s="39">
        <f>IF($A381&lt;=LEN('SRSF2 e2 - 2ry Str + Mask'!A$2),SUMIF('SRSF2 e2 - HSF3.0'!E2:E342,"&lt;="&amp;$A381,'SRSF2 e2 - HSF3.0'!I2:I342)-SUMIF('SRSF2 e2 - HSF3.0'!G2:G342,"&lt;="&amp;$A381,'SRSF2 e2 - HSF3.0'!I2:I342),"")</f>
        <v>-0.25</v>
      </c>
      <c r="I381" s="39">
        <f>IF($A381&lt;=LEN('SRSF2 e2 - 2ry Str + Mask'!A$2),G381+H381,"")</f>
        <v>0.78333333333332433</v>
      </c>
      <c r="J381" s="39">
        <f t="shared" si="41"/>
        <v>1.0333333333333243</v>
      </c>
      <c r="K381" s="39">
        <f t="shared" si="42"/>
        <v>-0.25</v>
      </c>
      <c r="L381" s="39">
        <f t="shared" si="43"/>
        <v>0.78333333333332433</v>
      </c>
      <c r="M381" s="39">
        <f t="shared" si="44"/>
        <v>1.0333333333333243</v>
      </c>
      <c r="N381" s="39">
        <f t="shared" si="45"/>
        <v>-0.25</v>
      </c>
      <c r="O381" s="39">
        <f t="shared" si="46"/>
        <v>0.78333333333332433</v>
      </c>
      <c r="P381" s="39">
        <f>IF($A381&lt;=LEN('SRSF2 e2 - 2ry Str + Mask'!A$2),M381-J381,"")</f>
        <v>0</v>
      </c>
      <c r="Q381" s="39">
        <f>IF($A381&lt;=LEN('SRSF2 e2 - 2ry Str + Mask'!A$2),N381-K381,"")</f>
        <v>0</v>
      </c>
      <c r="R381" s="39">
        <f>IF($A381&lt;=LEN('SRSF2 e2 - 2ry Str + Mask'!A$2),O381-L381,"")</f>
        <v>0</v>
      </c>
    </row>
    <row r="382" spans="1:18" ht="92" customHeight="1" x14ac:dyDescent="0.15">
      <c r="A382" s="36">
        <v>381</v>
      </c>
      <c r="B382" s="37" t="str">
        <f>IF($A382&lt;=LEN('SRSF2 e2 - 2ry Str + Mask'!A$2),MID('SRSF2 e2 - 2ry Str + Mask'!A$2,$A382,1),"")</f>
        <v>(</v>
      </c>
      <c r="C382" s="38" t="str">
        <f>IF($A382&lt;=LEN('SRSF2 e2 - 2ry Str + Mask'!B$2),MID('SRSF2 e2 - 2ry Str + Mask'!B$2,$A382,1),"")</f>
        <v>.</v>
      </c>
      <c r="D382" s="38" t="str">
        <f>IF($A382&lt;=LEN('SRSF2 e2 - 2ry Str + Mask'!C$2),MID('SRSF2 e2 - 2ry Str + Mask'!C$2,$A382,1),"")</f>
        <v>.</v>
      </c>
      <c r="E382" s="38" t="str">
        <f t="shared" si="40"/>
        <v>.</v>
      </c>
      <c r="F382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</v>
      </c>
      <c r="G382" s="39">
        <f>IF($A382&lt;=LEN('SRSF2 e2 - 2ry Str + Mask'!A$2),SUMIF('SRSF2 e2 - HSF3.0'!E2:E342,"&lt;="&amp;$A382,'SRSF2 e2 - HSF3.0'!H2:H342)-SUMIF('SRSF2 e2 - HSF3.0'!G2:G342,"&lt;="&amp;$A382,'SRSF2 e2 - HSF3.0'!H2:H342),"")</f>
        <v>0.3333333333333286</v>
      </c>
      <c r="H382" s="39">
        <f>IF($A382&lt;=LEN('SRSF2 e2 - 2ry Str + Mask'!A$2),SUMIF('SRSF2 e2 - HSF3.0'!E2:E342,"&lt;="&amp;$A382,'SRSF2 e2 - HSF3.0'!I2:I342)-SUMIF('SRSF2 e2 - HSF3.0'!G2:G342,"&lt;="&amp;$A382,'SRSF2 e2 - HSF3.0'!I2:I342),"")</f>
        <v>-0.25</v>
      </c>
      <c r="I382" s="39">
        <f>IF($A382&lt;=LEN('SRSF2 e2 - 2ry Str + Mask'!A$2),G382+H382,"")</f>
        <v>8.3333333333328596E-2</v>
      </c>
      <c r="J382" s="39">
        <f t="shared" si="41"/>
        <v>0</v>
      </c>
      <c r="K382" s="39">
        <f t="shared" si="42"/>
        <v>0</v>
      </c>
      <c r="L382" s="39">
        <f t="shared" si="43"/>
        <v>0</v>
      </c>
      <c r="M382" s="39">
        <f t="shared" si="44"/>
        <v>0.3333333333333286</v>
      </c>
      <c r="N382" s="39">
        <f t="shared" si="45"/>
        <v>-0.25</v>
      </c>
      <c r="O382" s="39">
        <f t="shared" si="46"/>
        <v>8.3333333333328596E-2</v>
      </c>
      <c r="P382" s="39">
        <f>IF($A382&lt;=LEN('SRSF2 e2 - 2ry Str + Mask'!A$2),M382-J382,"")</f>
        <v>0.3333333333333286</v>
      </c>
      <c r="Q382" s="39">
        <f>IF($A382&lt;=LEN('SRSF2 e2 - 2ry Str + Mask'!A$2),N382-K382,"")</f>
        <v>-0.25</v>
      </c>
      <c r="R382" s="39">
        <f>IF($A382&lt;=LEN('SRSF2 e2 - 2ry Str + Mask'!A$2),O382-L382,"")</f>
        <v>8.3333333333328596E-2</v>
      </c>
    </row>
    <row r="383" spans="1:18" ht="92" customHeight="1" x14ac:dyDescent="0.15">
      <c r="A383" s="36">
        <v>382</v>
      </c>
      <c r="B383" s="37" t="str">
        <f>IF($A383&lt;=LEN('SRSF2 e2 - 2ry Str + Mask'!A$2),MID('SRSF2 e2 - 2ry Str + Mask'!A$2,$A383,1),"")</f>
        <v>(</v>
      </c>
      <c r="C383" s="38" t="str">
        <f>IF($A383&lt;=LEN('SRSF2 e2 - 2ry Str + Mask'!B$2),MID('SRSF2 e2 - 2ry Str + Mask'!B$2,$A383,1),"")</f>
        <v>.</v>
      </c>
      <c r="D383" s="38" t="str">
        <f>IF($A383&lt;=LEN('SRSF2 e2 - 2ry Str + Mask'!C$2),MID('SRSF2 e2 - 2ry Str + Mask'!C$2,$A383,1),"")</f>
        <v>.</v>
      </c>
      <c r="E383" s="38" t="str">
        <f t="shared" si="40"/>
        <v>.</v>
      </c>
      <c r="F383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</v>
      </c>
      <c r="G383" s="39">
        <f>IF($A383&lt;=LEN('SRSF2 e2 - 2ry Str + Mask'!A$2),SUMIF('SRSF2 e2 - HSF3.0'!E2:E342,"&lt;="&amp;$A383,'SRSF2 e2 - HSF3.0'!H2:H342)-SUMIF('SRSF2 e2 - HSF3.0'!G2:G342,"&lt;="&amp;$A383,'SRSF2 e2 - HSF3.0'!H2:H342),"")</f>
        <v>0.1666666666666643</v>
      </c>
      <c r="H383" s="39">
        <f>IF($A383&lt;=LEN('SRSF2 e2 - 2ry Str + Mask'!A$2),SUMIF('SRSF2 e2 - HSF3.0'!E2:E342,"&lt;="&amp;$A383,'SRSF2 e2 - HSF3.0'!I2:I342)-SUMIF('SRSF2 e2 - HSF3.0'!G2:G342,"&lt;="&amp;$A383,'SRSF2 e2 - HSF3.0'!I2:I342),"")</f>
        <v>-0.41666666666666607</v>
      </c>
      <c r="I383" s="39">
        <f>IF($A383&lt;=LEN('SRSF2 e2 - 2ry Str + Mask'!A$2),G383+H383,"")</f>
        <v>-0.25000000000000178</v>
      </c>
      <c r="J383" s="39">
        <f t="shared" si="41"/>
        <v>0</v>
      </c>
      <c r="K383" s="39">
        <f t="shared" si="42"/>
        <v>0</v>
      </c>
      <c r="L383" s="39">
        <f t="shared" si="43"/>
        <v>0</v>
      </c>
      <c r="M383" s="39">
        <f t="shared" si="44"/>
        <v>0.1666666666666643</v>
      </c>
      <c r="N383" s="39">
        <f t="shared" si="45"/>
        <v>-0.41666666666666607</v>
      </c>
      <c r="O383" s="39">
        <f t="shared" si="46"/>
        <v>-0.25000000000000178</v>
      </c>
      <c r="P383" s="39">
        <f>IF($A383&lt;=LEN('SRSF2 e2 - 2ry Str + Mask'!A$2),M383-J383,"")</f>
        <v>0.1666666666666643</v>
      </c>
      <c r="Q383" s="39">
        <f>IF($A383&lt;=LEN('SRSF2 e2 - 2ry Str + Mask'!A$2),N383-K383,"")</f>
        <v>-0.41666666666666607</v>
      </c>
      <c r="R383" s="39">
        <f>IF($A383&lt;=LEN('SRSF2 e2 - 2ry Str + Mask'!A$2),O383-L383,"")</f>
        <v>-0.25000000000000178</v>
      </c>
    </row>
    <row r="384" spans="1:18" ht="92" customHeight="1" x14ac:dyDescent="0.15">
      <c r="A384" s="36">
        <v>383</v>
      </c>
      <c r="B384" s="37" t="str">
        <f>IF($A384&lt;=LEN('SRSF2 e2 - 2ry Str + Mask'!A$2),MID('SRSF2 e2 - 2ry Str + Mask'!A$2,$A384,1),"")</f>
        <v>(</v>
      </c>
      <c r="C384" s="38" t="str">
        <f>IF($A384&lt;=LEN('SRSF2 e2 - 2ry Str + Mask'!B$2),MID('SRSF2 e2 - 2ry Str + Mask'!B$2,$A384,1),"")</f>
        <v>.</v>
      </c>
      <c r="D384" s="38" t="str">
        <f>IF($A384&lt;=LEN('SRSF2 e2 - 2ry Str + Mask'!C$2),MID('SRSF2 e2 - 2ry Str + Mask'!C$2,$A384,1),"")</f>
        <v>.</v>
      </c>
      <c r="E384" s="38" t="str">
        <f t="shared" si="40"/>
        <v>.</v>
      </c>
      <c r="F384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</v>
      </c>
      <c r="G384" s="39">
        <f>IF($A384&lt;=LEN('SRSF2 e2 - 2ry Str + Mask'!A$2),SUMIF('SRSF2 e2 - HSF3.0'!E2:E342,"&lt;="&amp;$A384,'SRSF2 e2 - HSF3.0'!H2:H342)-SUMIF('SRSF2 e2 - HSF3.0'!G2:G342,"&lt;="&amp;$A384,'SRSF2 e2 - HSF3.0'!H2:H342),"")</f>
        <v>0</v>
      </c>
      <c r="H384" s="39">
        <f>IF($A384&lt;=LEN('SRSF2 e2 - 2ry Str + Mask'!A$2),SUMIF('SRSF2 e2 - HSF3.0'!E2:E342,"&lt;="&amp;$A384,'SRSF2 e2 - HSF3.0'!I2:I342)-SUMIF('SRSF2 e2 - HSF3.0'!G2:G342,"&lt;="&amp;$A384,'SRSF2 e2 - HSF3.0'!I2:I342),"")</f>
        <v>-0.87499999999999822</v>
      </c>
      <c r="I384" s="39">
        <f>IF($A384&lt;=LEN('SRSF2 e2 - 2ry Str + Mask'!A$2),G384+H384,"")</f>
        <v>-0.87499999999999822</v>
      </c>
      <c r="J384" s="39">
        <f t="shared" si="41"/>
        <v>0</v>
      </c>
      <c r="K384" s="39">
        <f t="shared" si="42"/>
        <v>0</v>
      </c>
      <c r="L384" s="39">
        <f t="shared" si="43"/>
        <v>0</v>
      </c>
      <c r="M384" s="39">
        <f t="shared" si="44"/>
        <v>0</v>
      </c>
      <c r="N384" s="39">
        <f t="shared" si="45"/>
        <v>-0.87499999999999822</v>
      </c>
      <c r="O384" s="39">
        <f t="shared" si="46"/>
        <v>-0.87499999999999822</v>
      </c>
      <c r="P384" s="39">
        <f>IF($A384&lt;=LEN('SRSF2 e2 - 2ry Str + Mask'!A$2),M384-J384,"")</f>
        <v>0</v>
      </c>
      <c r="Q384" s="39">
        <f>IF($A384&lt;=LEN('SRSF2 e2 - 2ry Str + Mask'!A$2),N384-K384,"")</f>
        <v>-0.87499999999999822</v>
      </c>
      <c r="R384" s="39">
        <f>IF($A384&lt;=LEN('SRSF2 e2 - 2ry Str + Mask'!A$2),O384-L384,"")</f>
        <v>-0.87499999999999822</v>
      </c>
    </row>
    <row r="385" spans="1:18" ht="92" customHeight="1" x14ac:dyDescent="0.15">
      <c r="A385" s="36">
        <v>384</v>
      </c>
      <c r="B385" s="37" t="str">
        <f>IF($A385&lt;=LEN('SRSF2 e2 - 2ry Str + Mask'!A$2),MID('SRSF2 e2 - 2ry Str + Mask'!A$2,$A385,1),"")</f>
        <v>.</v>
      </c>
      <c r="C385" s="38" t="str">
        <f>IF($A385&lt;=LEN('SRSF2 e2 - 2ry Str + Mask'!B$2),MID('SRSF2 e2 - 2ry Str + Mask'!B$2,$A385,1),"")</f>
        <v>.</v>
      </c>
      <c r="D385" s="38" t="str">
        <f>IF($A385&lt;=LEN('SRSF2 e2 - 2ry Str + Mask'!C$2),MID('SRSF2 e2 - 2ry Str + Mask'!C$2,$A385,1),"")</f>
        <v>.</v>
      </c>
      <c r="E385" s="38" t="str">
        <f t="shared" si="40"/>
        <v>.</v>
      </c>
      <c r="F385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</v>
      </c>
      <c r="G385" s="39">
        <f>IF($A385&lt;=LEN('SRSF2 e2 - 2ry Str + Mask'!A$2),SUMIF('SRSF2 e2 - HSF3.0'!E2:E342,"&lt;="&amp;$A385,'SRSF2 e2 - HSF3.0'!H2:H342)-SUMIF('SRSF2 e2 - HSF3.0'!G2:G342,"&lt;="&amp;$A385,'SRSF2 e2 - HSF3.0'!H2:H342),"")</f>
        <v>0</v>
      </c>
      <c r="H385" s="39">
        <f>IF($A385&lt;=LEN('SRSF2 e2 - 2ry Str + Mask'!A$2),SUMIF('SRSF2 e2 - HSF3.0'!E2:E342,"&lt;="&amp;$A385,'SRSF2 e2 - HSF3.0'!I2:I342)-SUMIF('SRSF2 e2 - HSF3.0'!G2:G342,"&lt;="&amp;$A385,'SRSF2 e2 - HSF3.0'!I2:I342),"")</f>
        <v>-0.74999999999999822</v>
      </c>
      <c r="I385" s="39">
        <f>IF($A385&lt;=LEN('SRSF2 e2 - 2ry Str + Mask'!A$2),G385+H385,"")</f>
        <v>-0.74999999999999822</v>
      </c>
      <c r="J385" s="39">
        <f t="shared" si="41"/>
        <v>0</v>
      </c>
      <c r="K385" s="39">
        <f t="shared" si="42"/>
        <v>-0.74999999999999822</v>
      </c>
      <c r="L385" s="39">
        <f t="shared" si="43"/>
        <v>-0.74999999999999822</v>
      </c>
      <c r="M385" s="39">
        <f t="shared" si="44"/>
        <v>0</v>
      </c>
      <c r="N385" s="39">
        <f t="shared" si="45"/>
        <v>-0.74999999999999822</v>
      </c>
      <c r="O385" s="39">
        <f t="shared" si="46"/>
        <v>-0.74999999999999822</v>
      </c>
      <c r="P385" s="39">
        <f>IF($A385&lt;=LEN('SRSF2 e2 - 2ry Str + Mask'!A$2),M385-J385,"")</f>
        <v>0</v>
      </c>
      <c r="Q385" s="39">
        <f>IF($A385&lt;=LEN('SRSF2 e2 - 2ry Str + Mask'!A$2),N385-K385,"")</f>
        <v>0</v>
      </c>
      <c r="R385" s="39">
        <f>IF($A385&lt;=LEN('SRSF2 e2 - 2ry Str + Mask'!A$2),O385-L385,"")</f>
        <v>0</v>
      </c>
    </row>
    <row r="386" spans="1:18" ht="92" customHeight="1" x14ac:dyDescent="0.15">
      <c r="A386" s="36">
        <v>385</v>
      </c>
      <c r="B386" s="37" t="str">
        <f>IF($A386&lt;=LEN('SRSF2 e2 - 2ry Str + Mask'!A$2),MID('SRSF2 e2 - 2ry Str + Mask'!A$2,$A386,1),"")</f>
        <v>.</v>
      </c>
      <c r="C386" s="38" t="str">
        <f>IF($A386&lt;=LEN('SRSF2 e2 - 2ry Str + Mask'!B$2),MID('SRSF2 e2 - 2ry Str + Mask'!B$2,$A386,1),"")</f>
        <v>.</v>
      </c>
      <c r="D386" s="38" t="str">
        <f>IF($A386&lt;=LEN('SRSF2 e2 - 2ry Str + Mask'!C$2),MID('SRSF2 e2 - 2ry Str + Mask'!C$2,$A386,1),"")</f>
        <v>.</v>
      </c>
      <c r="E386" s="38" t="str">
        <f t="shared" ref="E386:E449" si="48">IF(D386="x","|",C386)</f>
        <v>.</v>
      </c>
      <c r="F386" s="38" t="str">
        <f t="shared" si="4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</v>
      </c>
      <c r="G386" s="39">
        <f>IF($A386&lt;=LEN('SRSF2 e2 - 2ry Str + Mask'!A$2),SUMIF('SRSF2 e2 - HSF3.0'!E2:E342,"&lt;="&amp;$A386,'SRSF2 e2 - HSF3.0'!H2:H342)-SUMIF('SRSF2 e2 - HSF3.0'!G2:G342,"&lt;="&amp;$A386,'SRSF2 e2 - HSF3.0'!H2:H342),"")</f>
        <v>0</v>
      </c>
      <c r="H386" s="39">
        <f>IF($A386&lt;=LEN('SRSF2 e2 - 2ry Str + Mask'!A$2),SUMIF('SRSF2 e2 - HSF3.0'!E2:E342,"&lt;="&amp;$A386,'SRSF2 e2 - HSF3.0'!I2:I342)-SUMIF('SRSF2 e2 - HSF3.0'!G2:G342,"&lt;="&amp;$A386,'SRSF2 e2 - HSF3.0'!I2:I342),"")</f>
        <v>-0.7916666666666643</v>
      </c>
      <c r="I386" s="39">
        <f>IF($A386&lt;=LEN('SRSF2 e2 - 2ry Str + Mask'!A$2),G386+H386,"")</f>
        <v>-0.7916666666666643</v>
      </c>
      <c r="J386" s="39">
        <f t="shared" ref="J386:J452" si="49">IF(OR(B386=".",B386=""),G386,0)</f>
        <v>0</v>
      </c>
      <c r="K386" s="39">
        <f t="shared" ref="K386:K452" si="50">IF(OR(B386=".",B386=""),H386,0)</f>
        <v>-0.7916666666666643</v>
      </c>
      <c r="L386" s="39">
        <f t="shared" ref="L386:L452" si="51">IF(OR(B386=".",B386=""),I386,0)</f>
        <v>-0.7916666666666643</v>
      </c>
      <c r="M386" s="39">
        <f t="shared" ref="M386:M452" si="52">IF(OR(E386=".",E386=""),G386,0)</f>
        <v>0</v>
      </c>
      <c r="N386" s="39">
        <f t="shared" ref="N386:N452" si="53">IF(OR(E386=".",E386=""),H386,0)</f>
        <v>-0.7916666666666643</v>
      </c>
      <c r="O386" s="39">
        <f t="shared" ref="O386:O452" si="54">IF(OR(E386=".",E386=""),I386,0)</f>
        <v>-0.7916666666666643</v>
      </c>
      <c r="P386" s="39">
        <f>IF($A386&lt;=LEN('SRSF2 e2 - 2ry Str + Mask'!A$2),M386-J386,"")</f>
        <v>0</v>
      </c>
      <c r="Q386" s="39">
        <f>IF($A386&lt;=LEN('SRSF2 e2 - 2ry Str + Mask'!A$2),N386-K386,"")</f>
        <v>0</v>
      </c>
      <c r="R386" s="39">
        <f>IF($A386&lt;=LEN('SRSF2 e2 - 2ry Str + Mask'!A$2),O386-L386,"")</f>
        <v>0</v>
      </c>
    </row>
    <row r="387" spans="1:18" ht="92" customHeight="1" x14ac:dyDescent="0.15">
      <c r="A387" s="36">
        <v>386</v>
      </c>
      <c r="B387" s="37" t="str">
        <f>IF($A387&lt;=LEN('SRSF2 e2 - 2ry Str + Mask'!A$2),MID('SRSF2 e2 - 2ry Str + Mask'!A$2,$A387,1),"")</f>
        <v>(</v>
      </c>
      <c r="C387" s="38" t="str">
        <f>IF($A387&lt;=LEN('SRSF2 e2 - 2ry Str + Mask'!B$2),MID('SRSF2 e2 - 2ry Str + Mask'!B$2,$A387,1),"")</f>
        <v>.</v>
      </c>
      <c r="D387" s="38" t="str">
        <f>IF($A387&lt;=LEN('SRSF2 e2 - 2ry Str + Mask'!C$2),MID('SRSF2 e2 - 2ry Str + Mask'!C$2,$A387,1),"")</f>
        <v>.</v>
      </c>
      <c r="E387" s="38" t="str">
        <f t="shared" si="48"/>
        <v>.</v>
      </c>
      <c r="F387" s="38" t="str">
        <f t="shared" ref="F387:F450" si="55">CONCATENATE(F386,E387)</f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</v>
      </c>
      <c r="G387" s="39">
        <f>IF($A387&lt;=LEN('SRSF2 e2 - 2ry Str + Mask'!A$2),SUMIF('SRSF2 e2 - HSF3.0'!E2:E342,"&lt;="&amp;$A387,'SRSF2 e2 - HSF3.0'!H2:H342)-SUMIF('SRSF2 e2 - HSF3.0'!G2:G342,"&lt;="&amp;$A387,'SRSF2 e2 - HSF3.0'!H2:H342),"")</f>
        <v>0.1428571428571459</v>
      </c>
      <c r="H387" s="39">
        <f>IF($A387&lt;=LEN('SRSF2 e2 - 2ry Str + Mask'!A$2),SUMIF('SRSF2 e2 - HSF3.0'!E2:E342,"&lt;="&amp;$A387,'SRSF2 e2 - HSF3.0'!I2:I342)-SUMIF('SRSF2 e2 - HSF3.0'!G2:G342,"&lt;="&amp;$A387,'SRSF2 e2 - HSF3.0'!I2:I342),"")</f>
        <v>-1.1011904761904727</v>
      </c>
      <c r="I387" s="39">
        <f>IF($A387&lt;=LEN('SRSF2 e2 - 2ry Str + Mask'!A$2),G387+H387,"")</f>
        <v>-0.95833333333332682</v>
      </c>
      <c r="J387" s="39">
        <f t="shared" si="49"/>
        <v>0</v>
      </c>
      <c r="K387" s="39">
        <f t="shared" si="50"/>
        <v>0</v>
      </c>
      <c r="L387" s="39">
        <f t="shared" si="51"/>
        <v>0</v>
      </c>
      <c r="M387" s="39">
        <f t="shared" si="52"/>
        <v>0.1428571428571459</v>
      </c>
      <c r="N387" s="39">
        <f t="shared" si="53"/>
        <v>-1.1011904761904727</v>
      </c>
      <c r="O387" s="39">
        <f t="shared" si="54"/>
        <v>-0.95833333333332682</v>
      </c>
      <c r="P387" s="39">
        <f>IF($A387&lt;=LEN('SRSF2 e2 - 2ry Str + Mask'!A$2),M387-J387,"")</f>
        <v>0.1428571428571459</v>
      </c>
      <c r="Q387" s="39">
        <f>IF($A387&lt;=LEN('SRSF2 e2 - 2ry Str + Mask'!A$2),N387-K387,"")</f>
        <v>-1.1011904761904727</v>
      </c>
      <c r="R387" s="39">
        <f>IF($A387&lt;=LEN('SRSF2 e2 - 2ry Str + Mask'!A$2),O387-L387,"")</f>
        <v>-0.95833333333332682</v>
      </c>
    </row>
    <row r="388" spans="1:18" ht="92" customHeight="1" x14ac:dyDescent="0.15">
      <c r="A388" s="36">
        <v>387</v>
      </c>
      <c r="B388" s="37" t="str">
        <f>IF($A388&lt;=LEN('SRSF2 e2 - 2ry Str + Mask'!A$2),MID('SRSF2 e2 - 2ry Str + Mask'!A$2,$A388,1),"")</f>
        <v>(</v>
      </c>
      <c r="C388" s="38" t="str">
        <f>IF($A388&lt;=LEN('SRSF2 e2 - 2ry Str + Mask'!B$2),MID('SRSF2 e2 - 2ry Str + Mask'!B$2,$A388,1),"")</f>
        <v>.</v>
      </c>
      <c r="D388" s="38" t="str">
        <f>IF($A388&lt;=LEN('SRSF2 e2 - 2ry Str + Mask'!C$2),MID('SRSF2 e2 - 2ry Str + Mask'!C$2,$A388,1),"")</f>
        <v>.</v>
      </c>
      <c r="E388" s="38" t="str">
        <f t="shared" si="48"/>
        <v>.</v>
      </c>
      <c r="F388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</v>
      </c>
      <c r="G388" s="39">
        <f>IF($A388&lt;=LEN('SRSF2 e2 - 2ry Str + Mask'!A$2),SUMIF('SRSF2 e2 - HSF3.0'!E2:E342,"&lt;="&amp;$A388,'SRSF2 e2 - HSF3.0'!H2:H342)-SUMIF('SRSF2 e2 - HSF3.0'!G2:G342,"&lt;="&amp;$A388,'SRSF2 e2 - HSF3.0'!H2:H342),"")</f>
        <v>0.1428571428571459</v>
      </c>
      <c r="H388" s="39">
        <f>IF($A388&lt;=LEN('SRSF2 e2 - 2ry Str + Mask'!A$2),SUMIF('SRSF2 e2 - HSF3.0'!E2:E342,"&lt;="&amp;$A388,'SRSF2 e2 - HSF3.0'!I2:I342)-SUMIF('SRSF2 e2 - HSF3.0'!G2:G342,"&lt;="&amp;$A388,'SRSF2 e2 - HSF3.0'!I2:I342),"")</f>
        <v>-1.4107142857142811</v>
      </c>
      <c r="I388" s="39">
        <f>IF($A388&lt;=LEN('SRSF2 e2 - 2ry Str + Mask'!A$2),G388+H388,"")</f>
        <v>-1.2678571428571352</v>
      </c>
      <c r="J388" s="39">
        <f t="shared" si="49"/>
        <v>0</v>
      </c>
      <c r="K388" s="39">
        <f t="shared" si="50"/>
        <v>0</v>
      </c>
      <c r="L388" s="39">
        <f t="shared" si="51"/>
        <v>0</v>
      </c>
      <c r="M388" s="39">
        <f t="shared" si="52"/>
        <v>0.1428571428571459</v>
      </c>
      <c r="N388" s="39">
        <f t="shared" si="53"/>
        <v>-1.4107142857142811</v>
      </c>
      <c r="O388" s="39">
        <f t="shared" si="54"/>
        <v>-1.2678571428571352</v>
      </c>
      <c r="P388" s="39">
        <f>IF($A388&lt;=LEN('SRSF2 e2 - 2ry Str + Mask'!A$2),M388-J388,"")</f>
        <v>0.1428571428571459</v>
      </c>
      <c r="Q388" s="39">
        <f>IF($A388&lt;=LEN('SRSF2 e2 - 2ry Str + Mask'!A$2),N388-K388,"")</f>
        <v>-1.4107142857142811</v>
      </c>
      <c r="R388" s="39">
        <f>IF($A388&lt;=LEN('SRSF2 e2 - 2ry Str + Mask'!A$2),O388-L388,"")</f>
        <v>-1.2678571428571352</v>
      </c>
    </row>
    <row r="389" spans="1:18" ht="92" customHeight="1" x14ac:dyDescent="0.15">
      <c r="A389" s="36">
        <v>388</v>
      </c>
      <c r="B389" s="37" t="str">
        <f>IF($A389&lt;=LEN('SRSF2 e2 - 2ry Str + Mask'!A$2),MID('SRSF2 e2 - 2ry Str + Mask'!A$2,$A389,1),"")</f>
        <v>(</v>
      </c>
      <c r="C389" s="38" t="str">
        <f>IF($A389&lt;=LEN('SRSF2 e2 - 2ry Str + Mask'!B$2),MID('SRSF2 e2 - 2ry Str + Mask'!B$2,$A389,1),"")</f>
        <v>.</v>
      </c>
      <c r="D389" s="38" t="str">
        <f>IF($A389&lt;=LEN('SRSF2 e2 - 2ry Str + Mask'!C$2),MID('SRSF2 e2 - 2ry Str + Mask'!C$2,$A389,1),"")</f>
        <v>.</v>
      </c>
      <c r="E389" s="38" t="str">
        <f t="shared" si="48"/>
        <v>.</v>
      </c>
      <c r="F389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</v>
      </c>
      <c r="G389" s="39">
        <f>IF($A389&lt;=LEN('SRSF2 e2 - 2ry Str + Mask'!A$2),SUMIF('SRSF2 e2 - HSF3.0'!E2:E342,"&lt;="&amp;$A389,'SRSF2 e2 - HSF3.0'!H2:H342)-SUMIF('SRSF2 e2 - HSF3.0'!G2:G342,"&lt;="&amp;$A389,'SRSF2 e2 - HSF3.0'!H2:H342),"")</f>
        <v>0.1428571428571459</v>
      </c>
      <c r="H389" s="39">
        <f>IF($A389&lt;=LEN('SRSF2 e2 - 2ry Str + Mask'!A$2),SUMIF('SRSF2 e2 - HSF3.0'!E2:E342,"&lt;="&amp;$A389,'SRSF2 e2 - HSF3.0'!I2:I342)-SUMIF('SRSF2 e2 - HSF3.0'!G2:G342,"&lt;="&amp;$A389,'SRSF2 e2 - HSF3.0'!I2:I342),"")</f>
        <v>-1.5535714285714235</v>
      </c>
      <c r="I389" s="39">
        <f>IF($A389&lt;=LEN('SRSF2 e2 - 2ry Str + Mask'!A$2),G389+H389,"")</f>
        <v>-1.4107142857142776</v>
      </c>
      <c r="J389" s="39">
        <f t="shared" si="49"/>
        <v>0</v>
      </c>
      <c r="K389" s="39">
        <f t="shared" si="50"/>
        <v>0</v>
      </c>
      <c r="L389" s="39">
        <f t="shared" si="51"/>
        <v>0</v>
      </c>
      <c r="M389" s="39">
        <f t="shared" si="52"/>
        <v>0.1428571428571459</v>
      </c>
      <c r="N389" s="39">
        <f t="shared" si="53"/>
        <v>-1.5535714285714235</v>
      </c>
      <c r="O389" s="39">
        <f t="shared" si="54"/>
        <v>-1.4107142857142776</v>
      </c>
      <c r="P389" s="39">
        <f>IF($A389&lt;=LEN('SRSF2 e2 - 2ry Str + Mask'!A$2),M389-J389,"")</f>
        <v>0.1428571428571459</v>
      </c>
      <c r="Q389" s="39">
        <f>IF($A389&lt;=LEN('SRSF2 e2 - 2ry Str + Mask'!A$2),N389-K389,"")</f>
        <v>-1.5535714285714235</v>
      </c>
      <c r="R389" s="39">
        <f>IF($A389&lt;=LEN('SRSF2 e2 - 2ry Str + Mask'!A$2),O389-L389,"")</f>
        <v>-1.4107142857142776</v>
      </c>
    </row>
    <row r="390" spans="1:18" ht="92" customHeight="1" x14ac:dyDescent="0.15">
      <c r="A390" s="36">
        <v>389</v>
      </c>
      <c r="B390" s="37" t="str">
        <f>IF($A390&lt;=LEN('SRSF2 e2 - 2ry Str + Mask'!A$2),MID('SRSF2 e2 - 2ry Str + Mask'!A$2,$A390,1),"")</f>
        <v>(</v>
      </c>
      <c r="C390" s="38" t="str">
        <f>IF($A390&lt;=LEN('SRSF2 e2 - 2ry Str + Mask'!B$2),MID('SRSF2 e2 - 2ry Str + Mask'!B$2,$A390,1),"")</f>
        <v>.</v>
      </c>
      <c r="D390" s="38" t="str">
        <f>IF($A390&lt;=LEN('SRSF2 e2 - 2ry Str + Mask'!C$2),MID('SRSF2 e2 - 2ry Str + Mask'!C$2,$A390,1),"")</f>
        <v>.</v>
      </c>
      <c r="E390" s="38" t="str">
        <f t="shared" si="48"/>
        <v>.</v>
      </c>
      <c r="F390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</v>
      </c>
      <c r="G390" s="39">
        <f>IF($A390&lt;=LEN('SRSF2 e2 - 2ry Str + Mask'!A$2),SUMIF('SRSF2 e2 - HSF3.0'!E2:E342,"&lt;="&amp;$A390,'SRSF2 e2 - HSF3.0'!H2:H342)-SUMIF('SRSF2 e2 - HSF3.0'!G2:G342,"&lt;="&amp;$A390,'SRSF2 e2 - HSF3.0'!H2:H342),"")</f>
        <v>0.1428571428571459</v>
      </c>
      <c r="H390" s="39">
        <f>IF($A390&lt;=LEN('SRSF2 e2 - 2ry Str + Mask'!A$2),SUMIF('SRSF2 e2 - HSF3.0'!E2:E342,"&lt;="&amp;$A390,'SRSF2 e2 - HSF3.0'!I2:I342)-SUMIF('SRSF2 e2 - HSF3.0'!G2:G342,"&lt;="&amp;$A390,'SRSF2 e2 - HSF3.0'!I2:I342),"")</f>
        <v>-1.3869047619047574</v>
      </c>
      <c r="I390" s="39">
        <f>IF($A390&lt;=LEN('SRSF2 e2 - 2ry Str + Mask'!A$2),G390+H390,"")</f>
        <v>-1.2440476190476115</v>
      </c>
      <c r="J390" s="39">
        <f t="shared" si="49"/>
        <v>0</v>
      </c>
      <c r="K390" s="39">
        <f t="shared" si="50"/>
        <v>0</v>
      </c>
      <c r="L390" s="39">
        <f t="shared" si="51"/>
        <v>0</v>
      </c>
      <c r="M390" s="39">
        <f t="shared" si="52"/>
        <v>0.1428571428571459</v>
      </c>
      <c r="N390" s="39">
        <f t="shared" si="53"/>
        <v>-1.3869047619047574</v>
      </c>
      <c r="O390" s="39">
        <f t="shared" si="54"/>
        <v>-1.2440476190476115</v>
      </c>
      <c r="P390" s="39">
        <f>IF($A390&lt;=LEN('SRSF2 e2 - 2ry Str + Mask'!A$2),M390-J390,"")</f>
        <v>0.1428571428571459</v>
      </c>
      <c r="Q390" s="39">
        <f>IF($A390&lt;=LEN('SRSF2 e2 - 2ry Str + Mask'!A$2),N390-K390,"")</f>
        <v>-1.3869047619047574</v>
      </c>
      <c r="R390" s="39">
        <f>IF($A390&lt;=LEN('SRSF2 e2 - 2ry Str + Mask'!A$2),O390-L390,"")</f>
        <v>-1.2440476190476115</v>
      </c>
    </row>
    <row r="391" spans="1:18" ht="92" customHeight="1" x14ac:dyDescent="0.15">
      <c r="A391" s="36">
        <v>390</v>
      </c>
      <c r="B391" s="37" t="str">
        <f>IF($A391&lt;=LEN('SRSF2 e2 - 2ry Str + Mask'!A$2),MID('SRSF2 e2 - 2ry Str + Mask'!A$2,$A391,1),"")</f>
        <v>(</v>
      </c>
      <c r="C391" s="38" t="str">
        <f>IF($A391&lt;=LEN('SRSF2 e2 - 2ry Str + Mask'!B$2),MID('SRSF2 e2 - 2ry Str + Mask'!B$2,$A391,1),"")</f>
        <v>.</v>
      </c>
      <c r="D391" s="38" t="str">
        <f>IF($A391&lt;=LEN('SRSF2 e2 - 2ry Str + Mask'!C$2),MID('SRSF2 e2 - 2ry Str + Mask'!C$2,$A391,1),"")</f>
        <v>.</v>
      </c>
      <c r="E391" s="38" t="str">
        <f t="shared" si="48"/>
        <v>.</v>
      </c>
      <c r="F391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</v>
      </c>
      <c r="G391" s="39">
        <f>IF($A391&lt;=LEN('SRSF2 e2 - 2ry Str + Mask'!A$2),SUMIF('SRSF2 e2 - HSF3.0'!E2:E342,"&lt;="&amp;$A391,'SRSF2 e2 - HSF3.0'!H2:H342)-SUMIF('SRSF2 e2 - HSF3.0'!G2:G342,"&lt;="&amp;$A391,'SRSF2 e2 - HSF3.0'!H2:H342),"")</f>
        <v>0.3095238095238102</v>
      </c>
      <c r="H391" s="39">
        <f>IF($A391&lt;=LEN('SRSF2 e2 - 2ry Str + Mask'!A$2),SUMIF('SRSF2 e2 - HSF3.0'!E2:E342,"&lt;="&amp;$A391,'SRSF2 e2 - HSF3.0'!I2:I342)-SUMIF('SRSF2 e2 - HSF3.0'!G2:G342,"&lt;="&amp;$A391,'SRSF2 e2 - HSF3.0'!I2:I342),"")</f>
        <v>-1.5535714285714253</v>
      </c>
      <c r="I391" s="39">
        <f>IF($A391&lt;=LEN('SRSF2 e2 - 2ry Str + Mask'!A$2),G391+H391,"")</f>
        <v>-1.2440476190476151</v>
      </c>
      <c r="J391" s="39">
        <f t="shared" si="49"/>
        <v>0</v>
      </c>
      <c r="K391" s="39">
        <f t="shared" si="50"/>
        <v>0</v>
      </c>
      <c r="L391" s="39">
        <f t="shared" si="51"/>
        <v>0</v>
      </c>
      <c r="M391" s="39">
        <f t="shared" si="52"/>
        <v>0.3095238095238102</v>
      </c>
      <c r="N391" s="39">
        <f t="shared" si="53"/>
        <v>-1.5535714285714253</v>
      </c>
      <c r="O391" s="39">
        <f t="shared" si="54"/>
        <v>-1.2440476190476151</v>
      </c>
      <c r="P391" s="39">
        <f>IF($A391&lt;=LEN('SRSF2 e2 - 2ry Str + Mask'!A$2),M391-J391,"")</f>
        <v>0.3095238095238102</v>
      </c>
      <c r="Q391" s="39">
        <f>IF($A391&lt;=LEN('SRSF2 e2 - 2ry Str + Mask'!A$2),N391-K391,"")</f>
        <v>-1.5535714285714253</v>
      </c>
      <c r="R391" s="39">
        <f>IF($A391&lt;=LEN('SRSF2 e2 - 2ry Str + Mask'!A$2),O391-L391,"")</f>
        <v>-1.2440476190476151</v>
      </c>
    </row>
    <row r="392" spans="1:18" ht="92" customHeight="1" x14ac:dyDescent="0.15">
      <c r="A392" s="36">
        <v>391</v>
      </c>
      <c r="B392" s="37" t="str">
        <f>IF($A392&lt;=LEN('SRSF2 e2 - 2ry Str + Mask'!A$2),MID('SRSF2 e2 - 2ry Str + Mask'!A$2,$A392,1),"")</f>
        <v>.</v>
      </c>
      <c r="C392" s="38" t="str">
        <f>IF($A392&lt;=LEN('SRSF2 e2 - 2ry Str + Mask'!B$2),MID('SRSF2 e2 - 2ry Str + Mask'!B$2,$A392,1),"")</f>
        <v>)</v>
      </c>
      <c r="D392" s="38" t="str">
        <f>IF($A392&lt;=LEN('SRSF2 e2 - 2ry Str + Mask'!C$2),MID('SRSF2 e2 - 2ry Str + Mask'!C$2,$A392,1),"")</f>
        <v>.</v>
      </c>
      <c r="E392" s="38" t="str">
        <f t="shared" si="48"/>
        <v>)</v>
      </c>
      <c r="F392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</v>
      </c>
      <c r="G392" s="39">
        <f>IF($A392&lt;=LEN('SRSF2 e2 - 2ry Str + Mask'!A$2),SUMIF('SRSF2 e2 - HSF3.0'!E2:E342,"&lt;="&amp;$A392,'SRSF2 e2 - HSF3.0'!H2:H342)-SUMIF('SRSF2 e2 - HSF3.0'!G2:G342,"&lt;="&amp;$A392,'SRSF2 e2 - HSF3.0'!H2:H342),"")</f>
        <v>0.4761904761904745</v>
      </c>
      <c r="H392" s="39">
        <f>IF($A392&lt;=LEN('SRSF2 e2 - 2ry Str + Mask'!A$2),SUMIF('SRSF2 e2 - HSF3.0'!E2:E342,"&lt;="&amp;$A392,'SRSF2 e2 - HSF3.0'!I2:I342)-SUMIF('SRSF2 e2 - HSF3.0'!G2:G342,"&lt;="&amp;$A392,'SRSF2 e2 - HSF3.0'!I2:I342),"")</f>
        <v>-1.428571428571427</v>
      </c>
      <c r="I392" s="39">
        <f>IF($A392&lt;=LEN('SRSF2 e2 - 2ry Str + Mask'!A$2),G392+H392,"")</f>
        <v>-0.95238095238095255</v>
      </c>
      <c r="J392" s="39">
        <f t="shared" si="49"/>
        <v>0.4761904761904745</v>
      </c>
      <c r="K392" s="39">
        <f t="shared" si="50"/>
        <v>-1.428571428571427</v>
      </c>
      <c r="L392" s="39">
        <f t="shared" si="51"/>
        <v>-0.95238095238095255</v>
      </c>
      <c r="M392" s="39">
        <f t="shared" si="52"/>
        <v>0</v>
      </c>
      <c r="N392" s="39">
        <f t="shared" si="53"/>
        <v>0</v>
      </c>
      <c r="O392" s="39">
        <f t="shared" si="54"/>
        <v>0</v>
      </c>
      <c r="P392" s="39">
        <f>IF($A392&lt;=LEN('SRSF2 e2 - 2ry Str + Mask'!A$2),M392-J392,"")</f>
        <v>-0.4761904761904745</v>
      </c>
      <c r="Q392" s="39">
        <f>IF($A392&lt;=LEN('SRSF2 e2 - 2ry Str + Mask'!A$2),N392-K392,"")</f>
        <v>1.428571428571427</v>
      </c>
      <c r="R392" s="39">
        <f>IF($A392&lt;=LEN('SRSF2 e2 - 2ry Str + Mask'!A$2),O392-L392,"")</f>
        <v>0.95238095238095255</v>
      </c>
    </row>
    <row r="393" spans="1:18" ht="92" customHeight="1" x14ac:dyDescent="0.15">
      <c r="A393" s="36">
        <v>392</v>
      </c>
      <c r="B393" s="37" t="str">
        <f>IF($A393&lt;=LEN('SRSF2 e2 - 2ry Str + Mask'!A$2),MID('SRSF2 e2 - 2ry Str + Mask'!A$2,$A393,1),"")</f>
        <v>(</v>
      </c>
      <c r="C393" s="38" t="str">
        <f>IF($A393&lt;=LEN('SRSF2 e2 - 2ry Str + Mask'!B$2),MID('SRSF2 e2 - 2ry Str + Mask'!B$2,$A393,1),"")</f>
        <v>)</v>
      </c>
      <c r="D393" s="38" t="str">
        <f>IF($A393&lt;=LEN('SRSF2 e2 - 2ry Str + Mask'!C$2),MID('SRSF2 e2 - 2ry Str + Mask'!C$2,$A393,1),"")</f>
        <v>.</v>
      </c>
      <c r="E393" s="38" t="str">
        <f t="shared" si="48"/>
        <v>)</v>
      </c>
      <c r="F393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</v>
      </c>
      <c r="G393" s="39">
        <f>IF($A393&lt;=LEN('SRSF2 e2 - 2ry Str + Mask'!A$2),SUMIF('SRSF2 e2 - HSF3.0'!E2:E342,"&lt;="&amp;$A393,'SRSF2 e2 - HSF3.0'!H2:H342)-SUMIF('SRSF2 e2 - HSF3.0'!G2:G342,"&lt;="&amp;$A393,'SRSF2 e2 - HSF3.0'!H2:H342),"")</f>
        <v>0.4761904761904745</v>
      </c>
      <c r="H393" s="39">
        <f>IF($A393&lt;=LEN('SRSF2 e2 - 2ry Str + Mask'!A$2),SUMIF('SRSF2 e2 - HSF3.0'!E2:E342,"&lt;="&amp;$A393,'SRSF2 e2 - HSF3.0'!I2:I342)-SUMIF('SRSF2 e2 - HSF3.0'!G2:G342,"&lt;="&amp;$A393,'SRSF2 e2 - HSF3.0'!I2:I342),"")</f>
        <v>-1.261904761904761</v>
      </c>
      <c r="I393" s="39">
        <f>IF($A393&lt;=LEN('SRSF2 e2 - 2ry Str + Mask'!A$2),G393+H393,"")</f>
        <v>-0.78571428571428648</v>
      </c>
      <c r="J393" s="39">
        <f t="shared" si="49"/>
        <v>0</v>
      </c>
      <c r="K393" s="39">
        <f t="shared" si="50"/>
        <v>0</v>
      </c>
      <c r="L393" s="39">
        <f t="shared" si="51"/>
        <v>0</v>
      </c>
      <c r="M393" s="39">
        <f t="shared" si="52"/>
        <v>0</v>
      </c>
      <c r="N393" s="39">
        <f t="shared" si="53"/>
        <v>0</v>
      </c>
      <c r="O393" s="39">
        <f t="shared" si="54"/>
        <v>0</v>
      </c>
      <c r="P393" s="39">
        <f>IF($A393&lt;=LEN('SRSF2 e2 - 2ry Str + Mask'!A$2),M393-J393,"")</f>
        <v>0</v>
      </c>
      <c r="Q393" s="39">
        <f>IF($A393&lt;=LEN('SRSF2 e2 - 2ry Str + Mask'!A$2),N393-K393,"")</f>
        <v>0</v>
      </c>
      <c r="R393" s="39">
        <f>IF($A393&lt;=LEN('SRSF2 e2 - 2ry Str + Mask'!A$2),O393-L393,"")</f>
        <v>0</v>
      </c>
    </row>
    <row r="394" spans="1:18" ht="92" customHeight="1" x14ac:dyDescent="0.15">
      <c r="A394" s="36">
        <v>393</v>
      </c>
      <c r="B394" s="37" t="str">
        <f>IF($A394&lt;=LEN('SRSF2 e2 - 2ry Str + Mask'!A$2),MID('SRSF2 e2 - 2ry Str + Mask'!A$2,$A394,1),"")</f>
        <v>(</v>
      </c>
      <c r="C394" s="38" t="str">
        <f>IF($A394&lt;=LEN('SRSF2 e2 - 2ry Str + Mask'!B$2),MID('SRSF2 e2 - 2ry Str + Mask'!B$2,$A394,1),"")</f>
        <v>)</v>
      </c>
      <c r="D394" s="38" t="str">
        <f>IF($A394&lt;=LEN('SRSF2 e2 - 2ry Str + Mask'!C$2),MID('SRSF2 e2 - 2ry Str + Mask'!C$2,$A394,1),"")</f>
        <v>.</v>
      </c>
      <c r="E394" s="38" t="str">
        <f t="shared" si="48"/>
        <v>)</v>
      </c>
      <c r="F394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</v>
      </c>
      <c r="G394" s="39">
        <f>IF($A394&lt;=LEN('SRSF2 e2 - 2ry Str + Mask'!A$2),SUMIF('SRSF2 e2 - HSF3.0'!E2:E342,"&lt;="&amp;$A394,'SRSF2 e2 - HSF3.0'!H2:H342)-SUMIF('SRSF2 e2 - HSF3.0'!G2:G342,"&lt;="&amp;$A394,'SRSF2 e2 - HSF3.0'!H2:H342),"")</f>
        <v>0.49999999999999289</v>
      </c>
      <c r="H394" s="39">
        <f>IF($A394&lt;=LEN('SRSF2 e2 - 2ry Str + Mask'!A$2),SUMIF('SRSF2 e2 - HSF3.0'!E2:E342,"&lt;="&amp;$A394,'SRSF2 e2 - HSF3.0'!I2:I342)-SUMIF('SRSF2 e2 - HSF3.0'!G2:G342,"&lt;="&amp;$A394,'SRSF2 e2 - HSF3.0'!I2:I342),"")</f>
        <v>-0.95238095238095255</v>
      </c>
      <c r="I394" s="39">
        <f>IF($A394&lt;=LEN('SRSF2 e2 - 2ry Str + Mask'!A$2),G394+H394,"")</f>
        <v>-0.45238095238095966</v>
      </c>
      <c r="J394" s="39">
        <f t="shared" si="49"/>
        <v>0</v>
      </c>
      <c r="K394" s="39">
        <f t="shared" si="50"/>
        <v>0</v>
      </c>
      <c r="L394" s="39">
        <f t="shared" si="51"/>
        <v>0</v>
      </c>
      <c r="M394" s="39">
        <f t="shared" si="52"/>
        <v>0</v>
      </c>
      <c r="N394" s="39">
        <f t="shared" si="53"/>
        <v>0</v>
      </c>
      <c r="O394" s="39">
        <f t="shared" si="54"/>
        <v>0</v>
      </c>
      <c r="P394" s="39">
        <f>IF($A394&lt;=LEN('SRSF2 e2 - 2ry Str + Mask'!A$2),M394-J394,"")</f>
        <v>0</v>
      </c>
      <c r="Q394" s="39">
        <f>IF($A394&lt;=LEN('SRSF2 e2 - 2ry Str + Mask'!A$2),N394-K394,"")</f>
        <v>0</v>
      </c>
      <c r="R394" s="39">
        <f>IF($A394&lt;=LEN('SRSF2 e2 - 2ry Str + Mask'!A$2),O394-L394,"")</f>
        <v>0</v>
      </c>
    </row>
    <row r="395" spans="1:18" ht="92" customHeight="1" x14ac:dyDescent="0.15">
      <c r="A395" s="36">
        <v>394</v>
      </c>
      <c r="B395" s="37" t="str">
        <f>IF($A395&lt;=LEN('SRSF2 e2 - 2ry Str + Mask'!A$2),MID('SRSF2 e2 - 2ry Str + Mask'!A$2,$A395,1),"")</f>
        <v>.</v>
      </c>
      <c r="C395" s="38" t="str">
        <f>IF($A395&lt;=LEN('SRSF2 e2 - 2ry Str + Mask'!B$2),MID('SRSF2 e2 - 2ry Str + Mask'!B$2,$A395,1),"")</f>
        <v>)</v>
      </c>
      <c r="D395" s="38" t="str">
        <f>IF($A395&lt;=LEN('SRSF2 e2 - 2ry Str + Mask'!C$2),MID('SRSF2 e2 - 2ry Str + Mask'!C$2,$A395,1),"")</f>
        <v>.</v>
      </c>
      <c r="E395" s="38" t="str">
        <f t="shared" si="48"/>
        <v>)</v>
      </c>
      <c r="F395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</v>
      </c>
      <c r="G395" s="39">
        <f>IF($A395&lt;=LEN('SRSF2 e2 - 2ry Str + Mask'!A$2),SUMIF('SRSF2 e2 - HSF3.0'!E2:E342,"&lt;="&amp;$A395,'SRSF2 e2 - HSF3.0'!H2:H342)-SUMIF('SRSF2 e2 - HSF3.0'!G2:G342,"&lt;="&amp;$A395,'SRSF2 e2 - HSF3.0'!H2:H342),"")</f>
        <v>0.49999999999999289</v>
      </c>
      <c r="H395" s="39">
        <f>IF($A395&lt;=LEN('SRSF2 e2 - 2ry Str + Mask'!A$2),SUMIF('SRSF2 e2 - HSF3.0'!E2:E342,"&lt;="&amp;$A395,'SRSF2 e2 - HSF3.0'!I2:I342)-SUMIF('SRSF2 e2 - HSF3.0'!G2:G342,"&lt;="&amp;$A395,'SRSF2 e2 - HSF3.0'!I2:I342),"")</f>
        <v>-0.64285714285714413</v>
      </c>
      <c r="I395" s="39">
        <f>IF($A395&lt;=LEN('SRSF2 e2 - 2ry Str + Mask'!A$2),G395+H395,"")</f>
        <v>-0.14285714285715123</v>
      </c>
      <c r="J395" s="39">
        <f t="shared" si="49"/>
        <v>0.49999999999999289</v>
      </c>
      <c r="K395" s="39">
        <f t="shared" si="50"/>
        <v>-0.64285714285714413</v>
      </c>
      <c r="L395" s="39">
        <f t="shared" si="51"/>
        <v>-0.14285714285715123</v>
      </c>
      <c r="M395" s="39">
        <f t="shared" si="52"/>
        <v>0</v>
      </c>
      <c r="N395" s="39">
        <f t="shared" si="53"/>
        <v>0</v>
      </c>
      <c r="O395" s="39">
        <f t="shared" si="54"/>
        <v>0</v>
      </c>
      <c r="P395" s="39">
        <f>IF($A395&lt;=LEN('SRSF2 e2 - 2ry Str + Mask'!A$2),M395-J395,"")</f>
        <v>-0.49999999999999289</v>
      </c>
      <c r="Q395" s="39">
        <f>IF($A395&lt;=LEN('SRSF2 e2 - 2ry Str + Mask'!A$2),N395-K395,"")</f>
        <v>0.64285714285714413</v>
      </c>
      <c r="R395" s="39">
        <f>IF($A395&lt;=LEN('SRSF2 e2 - 2ry Str + Mask'!A$2),O395-L395,"")</f>
        <v>0.14285714285715123</v>
      </c>
    </row>
    <row r="396" spans="1:18" ht="92" customHeight="1" x14ac:dyDescent="0.15">
      <c r="A396" s="36">
        <v>395</v>
      </c>
      <c r="B396" s="37" t="str">
        <f>IF($A396&lt;=LEN('SRSF2 e2 - 2ry Str + Mask'!A$2),MID('SRSF2 e2 - 2ry Str + Mask'!A$2,$A396,1),"")</f>
        <v>.</v>
      </c>
      <c r="C396" s="38" t="str">
        <f>IF($A396&lt;=LEN('SRSF2 e2 - 2ry Str + Mask'!B$2),MID('SRSF2 e2 - 2ry Str + Mask'!B$2,$A396,1),"")</f>
        <v>.</v>
      </c>
      <c r="D396" s="38" t="str">
        <f>IF($A396&lt;=LEN('SRSF2 e2 - 2ry Str + Mask'!C$2),MID('SRSF2 e2 - 2ry Str + Mask'!C$2,$A396,1),"")</f>
        <v>.</v>
      </c>
      <c r="E396" s="38" t="str">
        <f t="shared" si="48"/>
        <v>.</v>
      </c>
      <c r="F396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</v>
      </c>
      <c r="G396" s="39">
        <f>IF($A396&lt;=LEN('SRSF2 e2 - 2ry Str + Mask'!A$2),SUMIF('SRSF2 e2 - HSF3.0'!E2:E342,"&lt;="&amp;$A396,'SRSF2 e2 - HSF3.0'!H2:H342)-SUMIF('SRSF2 e2 - HSF3.0'!G2:G342,"&lt;="&amp;$A396,'SRSF2 e2 - HSF3.0'!H2:H342),"")</f>
        <v>0.49999999999999289</v>
      </c>
      <c r="H396" s="39">
        <f>IF($A396&lt;=LEN('SRSF2 e2 - 2ry Str + Mask'!A$2),SUMIF('SRSF2 e2 - HSF3.0'!E2:E342,"&lt;="&amp;$A396,'SRSF2 e2 - HSF3.0'!I2:I342)-SUMIF('SRSF2 e2 - HSF3.0'!G2:G342,"&lt;="&amp;$A396,'SRSF2 e2 - HSF3.0'!I2:I342),"")</f>
        <v>-0.3333333333333357</v>
      </c>
      <c r="I396" s="39">
        <f>IF($A396&lt;=LEN('SRSF2 e2 - 2ry Str + Mask'!A$2),G396+H396,"")</f>
        <v>0.16666666666665719</v>
      </c>
      <c r="J396" s="39">
        <f t="shared" si="49"/>
        <v>0.49999999999999289</v>
      </c>
      <c r="K396" s="39">
        <f t="shared" si="50"/>
        <v>-0.3333333333333357</v>
      </c>
      <c r="L396" s="39">
        <f t="shared" si="51"/>
        <v>0.16666666666665719</v>
      </c>
      <c r="M396" s="39">
        <f t="shared" si="52"/>
        <v>0.49999999999999289</v>
      </c>
      <c r="N396" s="39">
        <f t="shared" si="53"/>
        <v>-0.3333333333333357</v>
      </c>
      <c r="O396" s="39">
        <f t="shared" si="54"/>
        <v>0.16666666666665719</v>
      </c>
      <c r="P396" s="39">
        <f>IF($A396&lt;=LEN('SRSF2 e2 - 2ry Str + Mask'!A$2),M396-J396,"")</f>
        <v>0</v>
      </c>
      <c r="Q396" s="39">
        <f>IF($A396&lt;=LEN('SRSF2 e2 - 2ry Str + Mask'!A$2),N396-K396,"")</f>
        <v>0</v>
      </c>
      <c r="R396" s="39">
        <f>IF($A396&lt;=LEN('SRSF2 e2 - 2ry Str + Mask'!A$2),O396-L396,"")</f>
        <v>0</v>
      </c>
    </row>
    <row r="397" spans="1:18" ht="92" customHeight="1" x14ac:dyDescent="0.15">
      <c r="A397" s="36">
        <v>396</v>
      </c>
      <c r="B397" s="37" t="str">
        <f>IF($A397&lt;=LEN('SRSF2 e2 - 2ry Str + Mask'!A$2),MID('SRSF2 e2 - 2ry Str + Mask'!A$2,$A397,1),"")</f>
        <v>.</v>
      </c>
      <c r="C397" s="38" t="str">
        <f>IF($A397&lt;=LEN('SRSF2 e2 - 2ry Str + Mask'!B$2),MID('SRSF2 e2 - 2ry Str + Mask'!B$2,$A397,1),"")</f>
        <v>.</v>
      </c>
      <c r="D397" s="38" t="str">
        <f>IF($A397&lt;=LEN('SRSF2 e2 - 2ry Str + Mask'!C$2),MID('SRSF2 e2 - 2ry Str + Mask'!C$2,$A397,1),"")</f>
        <v>.</v>
      </c>
      <c r="E397" s="38" t="str">
        <f t="shared" si="48"/>
        <v>.</v>
      </c>
      <c r="F397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</v>
      </c>
      <c r="G397" s="39">
        <f>IF($A397&lt;=LEN('SRSF2 e2 - 2ry Str + Mask'!A$2),SUMIF('SRSF2 e2 - HSF3.0'!E2:E342,"&lt;="&amp;$A397,'SRSF2 e2 - HSF3.0'!H2:H342)-SUMIF('SRSF2 e2 - HSF3.0'!G2:G342,"&lt;="&amp;$A397,'SRSF2 e2 - HSF3.0'!H2:H342),"")</f>
        <v>0.3333333333333286</v>
      </c>
      <c r="H397" s="39">
        <f>IF($A397&lt;=LEN('SRSF2 e2 - 2ry Str + Mask'!A$2),SUMIF('SRSF2 e2 - HSF3.0'!E2:E342,"&lt;="&amp;$A397,'SRSF2 e2 - HSF3.0'!I2:I342)-SUMIF('SRSF2 e2 - HSF3.0'!G2:G342,"&lt;="&amp;$A397,'SRSF2 e2 - HSF3.0'!I2:I342),"")</f>
        <v>-0.16666666666666785</v>
      </c>
      <c r="I397" s="39">
        <f>IF($A397&lt;=LEN('SRSF2 e2 - 2ry Str + Mask'!A$2),G397+H397,"")</f>
        <v>0.16666666666666075</v>
      </c>
      <c r="J397" s="39">
        <f t="shared" si="49"/>
        <v>0.3333333333333286</v>
      </c>
      <c r="K397" s="39">
        <f t="shared" si="50"/>
        <v>-0.16666666666666785</v>
      </c>
      <c r="L397" s="39">
        <f t="shared" si="51"/>
        <v>0.16666666666666075</v>
      </c>
      <c r="M397" s="39">
        <f t="shared" si="52"/>
        <v>0.3333333333333286</v>
      </c>
      <c r="N397" s="39">
        <f t="shared" si="53"/>
        <v>-0.16666666666666785</v>
      </c>
      <c r="O397" s="39">
        <f t="shared" si="54"/>
        <v>0.16666666666666075</v>
      </c>
      <c r="P397" s="39">
        <f>IF($A397&lt;=LEN('SRSF2 e2 - 2ry Str + Mask'!A$2),M397-J397,"")</f>
        <v>0</v>
      </c>
      <c r="Q397" s="39">
        <f>IF($A397&lt;=LEN('SRSF2 e2 - 2ry Str + Mask'!A$2),N397-K397,"")</f>
        <v>0</v>
      </c>
      <c r="R397" s="39">
        <f>IF($A397&lt;=LEN('SRSF2 e2 - 2ry Str + Mask'!A$2),O397-L397,"")</f>
        <v>0</v>
      </c>
    </row>
    <row r="398" spans="1:18" ht="92" customHeight="1" x14ac:dyDescent="0.15">
      <c r="A398" s="36">
        <v>397</v>
      </c>
      <c r="B398" s="37" t="str">
        <f>IF($A398&lt;=LEN('SRSF2 e2 - 2ry Str + Mask'!A$2),MID('SRSF2 e2 - 2ry Str + Mask'!A$2,$A398,1),"")</f>
        <v>)</v>
      </c>
      <c r="C398" s="38" t="str">
        <f>IF($A398&lt;=LEN('SRSF2 e2 - 2ry Str + Mask'!B$2),MID('SRSF2 e2 - 2ry Str + Mask'!B$2,$A398,1),"")</f>
        <v>)</v>
      </c>
      <c r="D398" s="38" t="str">
        <f>IF($A398&lt;=LEN('SRSF2 e2 - 2ry Str + Mask'!C$2),MID('SRSF2 e2 - 2ry Str + Mask'!C$2,$A398,1),"")</f>
        <v>.</v>
      </c>
      <c r="E398" s="38" t="str">
        <f t="shared" si="48"/>
        <v>)</v>
      </c>
      <c r="F398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</v>
      </c>
      <c r="G398" s="39">
        <f>IF($A398&lt;=LEN('SRSF2 e2 - 2ry Str + Mask'!A$2),SUMIF('SRSF2 e2 - HSF3.0'!E2:E342,"&lt;="&amp;$A398,'SRSF2 e2 - HSF3.0'!H2:H342)-SUMIF('SRSF2 e2 - HSF3.0'!G2:G342,"&lt;="&amp;$A398,'SRSF2 e2 - HSF3.0'!H2:H342),"")</f>
        <v>0.1666666666666643</v>
      </c>
      <c r="H398" s="39">
        <f>IF($A398&lt;=LEN('SRSF2 e2 - 2ry Str + Mask'!A$2),SUMIF('SRSF2 e2 - HSF3.0'!E2:E342,"&lt;="&amp;$A398,'SRSF2 e2 - HSF3.0'!I2:I342)-SUMIF('SRSF2 e2 - HSF3.0'!G2:G342,"&lt;="&amp;$A398,'SRSF2 e2 - HSF3.0'!I2:I342),"")</f>
        <v>0</v>
      </c>
      <c r="I398" s="39">
        <f>IF($A398&lt;=LEN('SRSF2 e2 - 2ry Str + Mask'!A$2),G398+H398,"")</f>
        <v>0.1666666666666643</v>
      </c>
      <c r="J398" s="39">
        <f t="shared" si="49"/>
        <v>0</v>
      </c>
      <c r="K398" s="39">
        <f t="shared" si="50"/>
        <v>0</v>
      </c>
      <c r="L398" s="39">
        <f t="shared" si="51"/>
        <v>0</v>
      </c>
      <c r="M398" s="39">
        <f t="shared" si="52"/>
        <v>0</v>
      </c>
      <c r="N398" s="39">
        <f t="shared" si="53"/>
        <v>0</v>
      </c>
      <c r="O398" s="39">
        <f t="shared" si="54"/>
        <v>0</v>
      </c>
      <c r="P398" s="39">
        <f>IF($A398&lt;=LEN('SRSF2 e2 - 2ry Str + Mask'!A$2),M398-J398,"")</f>
        <v>0</v>
      </c>
      <c r="Q398" s="39">
        <f>IF($A398&lt;=LEN('SRSF2 e2 - 2ry Str + Mask'!A$2),N398-K398,"")</f>
        <v>0</v>
      </c>
      <c r="R398" s="39">
        <f>IF($A398&lt;=LEN('SRSF2 e2 - 2ry Str + Mask'!A$2),O398-L398,"")</f>
        <v>0</v>
      </c>
    </row>
    <row r="399" spans="1:18" ht="92" customHeight="1" x14ac:dyDescent="0.15">
      <c r="A399" s="36">
        <v>398</v>
      </c>
      <c r="B399" s="37" t="str">
        <f>IF($A399&lt;=LEN('SRSF2 e2 - 2ry Str + Mask'!A$2),MID('SRSF2 e2 - 2ry Str + Mask'!A$2,$A399,1),"")</f>
        <v>)</v>
      </c>
      <c r="C399" s="38" t="str">
        <f>IF($A399&lt;=LEN('SRSF2 e2 - 2ry Str + Mask'!B$2),MID('SRSF2 e2 - 2ry Str + Mask'!B$2,$A399,1),"")</f>
        <v>)</v>
      </c>
      <c r="D399" s="38" t="str">
        <f>IF($A399&lt;=LEN('SRSF2 e2 - 2ry Str + Mask'!C$2),MID('SRSF2 e2 - 2ry Str + Mask'!C$2,$A399,1),"")</f>
        <v>.</v>
      </c>
      <c r="E399" s="38" t="str">
        <f t="shared" si="48"/>
        <v>)</v>
      </c>
      <c r="F399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</v>
      </c>
      <c r="G399" s="39">
        <f>IF($A399&lt;=LEN('SRSF2 e2 - 2ry Str + Mask'!A$2),SUMIF('SRSF2 e2 - HSF3.0'!E2:E342,"&lt;="&amp;$A399,'SRSF2 e2 - HSF3.0'!H2:H342)-SUMIF('SRSF2 e2 - HSF3.0'!G2:G342,"&lt;="&amp;$A399,'SRSF2 e2 - HSF3.0'!H2:H342),"")</f>
        <v>0.1666666666666643</v>
      </c>
      <c r="H399" s="39">
        <f>IF($A399&lt;=LEN('SRSF2 e2 - 2ry Str + Mask'!A$2),SUMIF('SRSF2 e2 - HSF3.0'!E2:E342,"&lt;="&amp;$A399,'SRSF2 e2 - HSF3.0'!I2:I342)-SUMIF('SRSF2 e2 - HSF3.0'!G2:G342,"&lt;="&amp;$A399,'SRSF2 e2 - HSF3.0'!I2:I342),"")</f>
        <v>0</v>
      </c>
      <c r="I399" s="39">
        <f>IF($A399&lt;=LEN('SRSF2 e2 - 2ry Str + Mask'!A$2),G399+H399,"")</f>
        <v>0.1666666666666643</v>
      </c>
      <c r="J399" s="39">
        <f t="shared" si="49"/>
        <v>0</v>
      </c>
      <c r="K399" s="39">
        <f t="shared" si="50"/>
        <v>0</v>
      </c>
      <c r="L399" s="39">
        <f t="shared" si="51"/>
        <v>0</v>
      </c>
      <c r="M399" s="39">
        <f t="shared" si="52"/>
        <v>0</v>
      </c>
      <c r="N399" s="39">
        <f t="shared" si="53"/>
        <v>0</v>
      </c>
      <c r="O399" s="39">
        <f t="shared" si="54"/>
        <v>0</v>
      </c>
      <c r="P399" s="39">
        <f>IF($A399&lt;=LEN('SRSF2 e2 - 2ry Str + Mask'!A$2),M399-J399,"")</f>
        <v>0</v>
      </c>
      <c r="Q399" s="39">
        <f>IF($A399&lt;=LEN('SRSF2 e2 - 2ry Str + Mask'!A$2),N399-K399,"")</f>
        <v>0</v>
      </c>
      <c r="R399" s="39">
        <f>IF($A399&lt;=LEN('SRSF2 e2 - 2ry Str + Mask'!A$2),O399-L399,"")</f>
        <v>0</v>
      </c>
    </row>
    <row r="400" spans="1:18" ht="92" customHeight="1" x14ac:dyDescent="0.15">
      <c r="A400" s="36">
        <v>399</v>
      </c>
      <c r="B400" s="37" t="str">
        <f>IF($A400&lt;=LEN('SRSF2 e2 - 2ry Str + Mask'!A$2),MID('SRSF2 e2 - 2ry Str + Mask'!A$2,$A400,1),"")</f>
        <v>.</v>
      </c>
      <c r="C400" s="38" t="str">
        <f>IF($A400&lt;=LEN('SRSF2 e2 - 2ry Str + Mask'!B$2),MID('SRSF2 e2 - 2ry Str + Mask'!B$2,$A400,1),"")</f>
        <v>)</v>
      </c>
      <c r="D400" s="38" t="str">
        <f>IF($A400&lt;=LEN('SRSF2 e2 - 2ry Str + Mask'!C$2),MID('SRSF2 e2 - 2ry Str + Mask'!C$2,$A400,1),"")</f>
        <v>.</v>
      </c>
      <c r="E400" s="38" t="str">
        <f t="shared" si="48"/>
        <v>)</v>
      </c>
      <c r="F400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</v>
      </c>
      <c r="G400" s="39">
        <f>IF($A400&lt;=LEN('SRSF2 e2 - 2ry Str + Mask'!A$2),SUMIF('SRSF2 e2 - HSF3.0'!E2:E342,"&lt;="&amp;$A400,'SRSF2 e2 - HSF3.0'!H2:H342)-SUMIF('SRSF2 e2 - HSF3.0'!G2:G342,"&lt;="&amp;$A400,'SRSF2 e2 - HSF3.0'!H2:H342),"")</f>
        <v>0</v>
      </c>
      <c r="H400" s="39">
        <f>IF($A400&lt;=LEN('SRSF2 e2 - 2ry Str + Mask'!A$2),SUMIF('SRSF2 e2 - HSF3.0'!E2:E342,"&lt;="&amp;$A400,'SRSF2 e2 - HSF3.0'!I2:I342)-SUMIF('SRSF2 e2 - HSF3.0'!G2:G342,"&lt;="&amp;$A400,'SRSF2 e2 - HSF3.0'!I2:I342),"")</f>
        <v>0</v>
      </c>
      <c r="I400" s="39">
        <f>IF($A400&lt;=LEN('SRSF2 e2 - 2ry Str + Mask'!A$2),G400+H400,"")</f>
        <v>0</v>
      </c>
      <c r="J400" s="39">
        <f t="shared" si="49"/>
        <v>0</v>
      </c>
      <c r="K400" s="39">
        <f t="shared" si="50"/>
        <v>0</v>
      </c>
      <c r="L400" s="39">
        <f t="shared" si="51"/>
        <v>0</v>
      </c>
      <c r="M400" s="39">
        <f t="shared" si="52"/>
        <v>0</v>
      </c>
      <c r="N400" s="39">
        <f t="shared" si="53"/>
        <v>0</v>
      </c>
      <c r="O400" s="39">
        <f t="shared" si="54"/>
        <v>0</v>
      </c>
      <c r="P400" s="39">
        <f>IF($A400&lt;=LEN('SRSF2 e2 - 2ry Str + Mask'!A$2),M400-J400,"")</f>
        <v>0</v>
      </c>
      <c r="Q400" s="39">
        <f>IF($A400&lt;=LEN('SRSF2 e2 - 2ry Str + Mask'!A$2),N400-K400,"")</f>
        <v>0</v>
      </c>
      <c r="R400" s="39">
        <f>IF($A400&lt;=LEN('SRSF2 e2 - 2ry Str + Mask'!A$2),O400-L400,"")</f>
        <v>0</v>
      </c>
    </row>
    <row r="401" spans="1:18" ht="92" customHeight="1" x14ac:dyDescent="0.15">
      <c r="A401" s="36">
        <v>400</v>
      </c>
      <c r="B401" s="37" t="str">
        <f>IF($A401&lt;=LEN('SRSF2 e2 - 2ry Str + Mask'!A$2),MID('SRSF2 e2 - 2ry Str + Mask'!A$2,$A401,1),"")</f>
        <v>)</v>
      </c>
      <c r="C401" s="38" t="str">
        <f>IF($A401&lt;=LEN('SRSF2 e2 - 2ry Str + Mask'!B$2),MID('SRSF2 e2 - 2ry Str + Mask'!B$2,$A401,1),"")</f>
        <v>)</v>
      </c>
      <c r="D401" s="38" t="str">
        <f>IF($A401&lt;=LEN('SRSF2 e2 - 2ry Str + Mask'!C$2),MID('SRSF2 e2 - 2ry Str + Mask'!C$2,$A401,1),"")</f>
        <v>.</v>
      </c>
      <c r="E401" s="38" t="str">
        <f t="shared" si="48"/>
        <v>)</v>
      </c>
      <c r="F401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</v>
      </c>
      <c r="G401" s="39">
        <f>IF($A401&lt;=LEN('SRSF2 e2 - 2ry Str + Mask'!A$2),SUMIF('SRSF2 e2 - HSF3.0'!E2:E342,"&lt;="&amp;$A401,'SRSF2 e2 - HSF3.0'!H2:H342)-SUMIF('SRSF2 e2 - HSF3.0'!G2:G342,"&lt;="&amp;$A401,'SRSF2 e2 - HSF3.0'!H2:H342),"")</f>
        <v>0</v>
      </c>
      <c r="H401" s="39">
        <f>IF($A401&lt;=LEN('SRSF2 e2 - 2ry Str + Mask'!A$2),SUMIF('SRSF2 e2 - HSF3.0'!E2:E342,"&lt;="&amp;$A401,'SRSF2 e2 - HSF3.0'!I2:I342)-SUMIF('SRSF2 e2 - HSF3.0'!G2:G342,"&lt;="&amp;$A401,'SRSF2 e2 - HSF3.0'!I2:I342),"")</f>
        <v>0</v>
      </c>
      <c r="I401" s="39">
        <f>IF($A401&lt;=LEN('SRSF2 e2 - 2ry Str + Mask'!A$2),G401+H401,"")</f>
        <v>0</v>
      </c>
      <c r="J401" s="39">
        <f t="shared" si="49"/>
        <v>0</v>
      </c>
      <c r="K401" s="39">
        <f t="shared" si="50"/>
        <v>0</v>
      </c>
      <c r="L401" s="39">
        <f t="shared" si="51"/>
        <v>0</v>
      </c>
      <c r="M401" s="39">
        <f t="shared" si="52"/>
        <v>0</v>
      </c>
      <c r="N401" s="39">
        <f t="shared" si="53"/>
        <v>0</v>
      </c>
      <c r="O401" s="39">
        <f t="shared" si="54"/>
        <v>0</v>
      </c>
      <c r="P401" s="39">
        <f>IF($A401&lt;=LEN('SRSF2 e2 - 2ry Str + Mask'!A$2),M401-J401,"")</f>
        <v>0</v>
      </c>
      <c r="Q401" s="39">
        <f>IF($A401&lt;=LEN('SRSF2 e2 - 2ry Str + Mask'!A$2),N401-K401,"")</f>
        <v>0</v>
      </c>
      <c r="R401" s="39">
        <f>IF($A401&lt;=LEN('SRSF2 e2 - 2ry Str + Mask'!A$2),O401-L401,"")</f>
        <v>0</v>
      </c>
    </row>
    <row r="402" spans="1:18" ht="92" customHeight="1" x14ac:dyDescent="0.15">
      <c r="A402" s="36">
        <v>401</v>
      </c>
      <c r="B402" s="37" t="str">
        <f>IF($A402&lt;=LEN('SRSF2 e2 - 2ry Str + Mask'!A$2),MID('SRSF2 e2 - 2ry Str + Mask'!A$2,$A402,1),"")</f>
        <v>)</v>
      </c>
      <c r="C402" s="38" t="str">
        <f>IF($A402&lt;=LEN('SRSF2 e2 - 2ry Str + Mask'!B$2),MID('SRSF2 e2 - 2ry Str + Mask'!B$2,$A402,1),"")</f>
        <v>)</v>
      </c>
      <c r="D402" s="38" t="str">
        <f>IF($A402&lt;=LEN('SRSF2 e2 - 2ry Str + Mask'!C$2),MID('SRSF2 e2 - 2ry Str + Mask'!C$2,$A402,1),"")</f>
        <v>.</v>
      </c>
      <c r="E402" s="38" t="str">
        <f t="shared" si="48"/>
        <v>)</v>
      </c>
      <c r="F402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</v>
      </c>
      <c r="G402" s="39">
        <f>IF($A402&lt;=LEN('SRSF2 e2 - 2ry Str + Mask'!A$2),SUMIF('SRSF2 e2 - HSF3.0'!E2:E342,"&lt;="&amp;$A402,'SRSF2 e2 - HSF3.0'!H2:H342)-SUMIF('SRSF2 e2 - HSF3.0'!G2:G342,"&lt;="&amp;$A402,'SRSF2 e2 - HSF3.0'!H2:H342),"")</f>
        <v>0</v>
      </c>
      <c r="H402" s="39">
        <f>IF($A402&lt;=LEN('SRSF2 e2 - 2ry Str + Mask'!A$2),SUMIF('SRSF2 e2 - HSF3.0'!E2:E342,"&lt;="&amp;$A402,'SRSF2 e2 - HSF3.0'!I2:I342)-SUMIF('SRSF2 e2 - HSF3.0'!G2:G342,"&lt;="&amp;$A402,'SRSF2 e2 - HSF3.0'!I2:I342),"")</f>
        <v>0</v>
      </c>
      <c r="I402" s="39">
        <f>IF($A402&lt;=LEN('SRSF2 e2 - 2ry Str + Mask'!A$2),G402+H402,"")</f>
        <v>0</v>
      </c>
      <c r="J402" s="39">
        <f t="shared" si="49"/>
        <v>0</v>
      </c>
      <c r="K402" s="39">
        <f t="shared" si="50"/>
        <v>0</v>
      </c>
      <c r="L402" s="39">
        <f t="shared" si="51"/>
        <v>0</v>
      </c>
      <c r="M402" s="39">
        <f t="shared" si="52"/>
        <v>0</v>
      </c>
      <c r="N402" s="39">
        <f t="shared" si="53"/>
        <v>0</v>
      </c>
      <c r="O402" s="39">
        <f t="shared" si="54"/>
        <v>0</v>
      </c>
      <c r="P402" s="39">
        <f>IF($A402&lt;=LEN('SRSF2 e2 - 2ry Str + Mask'!A$2),M402-J402,"")</f>
        <v>0</v>
      </c>
      <c r="Q402" s="39">
        <f>IF($A402&lt;=LEN('SRSF2 e2 - 2ry Str + Mask'!A$2),N402-K402,"")</f>
        <v>0</v>
      </c>
      <c r="R402" s="39">
        <f>IF($A402&lt;=LEN('SRSF2 e2 - 2ry Str + Mask'!A$2),O402-L402,"")</f>
        <v>0</v>
      </c>
    </row>
    <row r="403" spans="1:18" ht="92" customHeight="1" x14ac:dyDescent="0.15">
      <c r="A403" s="36">
        <v>402</v>
      </c>
      <c r="B403" s="37" t="str">
        <f>IF($A403&lt;=LEN('SRSF2 e2 - 2ry Str + Mask'!A$2),MID('SRSF2 e2 - 2ry Str + Mask'!A$2,$A403,1),"")</f>
        <v>)</v>
      </c>
      <c r="C403" s="38" t="str">
        <f>IF($A403&lt;=LEN('SRSF2 e2 - 2ry Str + Mask'!B$2),MID('SRSF2 e2 - 2ry Str + Mask'!B$2,$A403,1),"")</f>
        <v>)</v>
      </c>
      <c r="D403" s="38" t="str">
        <f>IF($A403&lt;=LEN('SRSF2 e2 - 2ry Str + Mask'!C$2),MID('SRSF2 e2 - 2ry Str + Mask'!C$2,$A403,1),"")</f>
        <v>.</v>
      </c>
      <c r="E403" s="38" t="str">
        <f t="shared" si="48"/>
        <v>)</v>
      </c>
      <c r="F403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)</v>
      </c>
      <c r="G403" s="39">
        <f>IF($A403&lt;=LEN('SRSF2 e2 - 2ry Str + Mask'!A$2),SUMIF('SRSF2 e2 - HSF3.0'!E2:E342,"&lt;="&amp;$A403,'SRSF2 e2 - HSF3.0'!H2:H342)-SUMIF('SRSF2 e2 - HSF3.0'!G2:G342,"&lt;="&amp;$A403,'SRSF2 e2 - HSF3.0'!H2:H342),"")</f>
        <v>0</v>
      </c>
      <c r="H403" s="39">
        <f>IF($A403&lt;=LEN('SRSF2 e2 - 2ry Str + Mask'!A$2),SUMIF('SRSF2 e2 - HSF3.0'!E2:E342,"&lt;="&amp;$A403,'SRSF2 e2 - HSF3.0'!I2:I342)-SUMIF('SRSF2 e2 - HSF3.0'!G2:G342,"&lt;="&amp;$A403,'SRSF2 e2 - HSF3.0'!I2:I342),"")</f>
        <v>0</v>
      </c>
      <c r="I403" s="39">
        <f>IF($A403&lt;=LEN('SRSF2 e2 - 2ry Str + Mask'!A$2),G403+H403,"")</f>
        <v>0</v>
      </c>
      <c r="J403" s="39">
        <f t="shared" si="49"/>
        <v>0</v>
      </c>
      <c r="K403" s="39">
        <f t="shared" si="50"/>
        <v>0</v>
      </c>
      <c r="L403" s="39">
        <f t="shared" si="51"/>
        <v>0</v>
      </c>
      <c r="M403" s="39">
        <f t="shared" si="52"/>
        <v>0</v>
      </c>
      <c r="N403" s="39">
        <f t="shared" si="53"/>
        <v>0</v>
      </c>
      <c r="O403" s="39">
        <f t="shared" si="54"/>
        <v>0</v>
      </c>
      <c r="P403" s="39">
        <f>IF($A403&lt;=LEN('SRSF2 e2 - 2ry Str + Mask'!A$2),M403-J403,"")</f>
        <v>0</v>
      </c>
      <c r="Q403" s="39">
        <f>IF($A403&lt;=LEN('SRSF2 e2 - 2ry Str + Mask'!A$2),N403-K403,"")</f>
        <v>0</v>
      </c>
      <c r="R403" s="39">
        <f>IF($A403&lt;=LEN('SRSF2 e2 - 2ry Str + Mask'!A$2),O403-L403,"")</f>
        <v>0</v>
      </c>
    </row>
    <row r="404" spans="1:18" ht="92" customHeight="1" x14ac:dyDescent="0.15">
      <c r="A404" s="36">
        <v>403</v>
      </c>
      <c r="B404" s="37" t="str">
        <f>IF($A404&lt;=LEN('SRSF2 e2 - 2ry Str + Mask'!A$2),MID('SRSF2 e2 - 2ry Str + Mask'!A$2,$A404,1),"")</f>
        <v>)</v>
      </c>
      <c r="C404" s="38" t="str">
        <f>IF($A404&lt;=LEN('SRSF2 e2 - 2ry Str + Mask'!B$2),MID('SRSF2 e2 - 2ry Str + Mask'!B$2,$A404,1),"")</f>
        <v>)</v>
      </c>
      <c r="D404" s="38" t="str">
        <f>IF($A404&lt;=LEN('SRSF2 e2 - 2ry Str + Mask'!C$2),MID('SRSF2 e2 - 2ry Str + Mask'!C$2,$A404,1),"")</f>
        <v>.</v>
      </c>
      <c r="E404" s="38" t="str">
        <f t="shared" si="48"/>
        <v>)</v>
      </c>
      <c r="F404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))</v>
      </c>
      <c r="G404" s="39">
        <f>IF($A404&lt;=LEN('SRSF2 e2 - 2ry Str + Mask'!A$2),SUMIF('SRSF2 e2 - HSF3.0'!E2:E342,"&lt;="&amp;$A404,'SRSF2 e2 - HSF3.0'!H2:H342)-SUMIF('SRSF2 e2 - HSF3.0'!G2:G342,"&lt;="&amp;$A404,'SRSF2 e2 - HSF3.0'!H2:H342),"")</f>
        <v>0</v>
      </c>
      <c r="H404" s="39">
        <f>IF($A404&lt;=LEN('SRSF2 e2 - 2ry Str + Mask'!A$2),SUMIF('SRSF2 e2 - HSF3.0'!E2:E342,"&lt;="&amp;$A404,'SRSF2 e2 - HSF3.0'!I2:I342)-SUMIF('SRSF2 e2 - HSF3.0'!G2:G342,"&lt;="&amp;$A404,'SRSF2 e2 - HSF3.0'!I2:I342),"")</f>
        <v>0</v>
      </c>
      <c r="I404" s="39">
        <f>IF($A404&lt;=LEN('SRSF2 e2 - 2ry Str + Mask'!A$2),G404+H404,"")</f>
        <v>0</v>
      </c>
      <c r="J404" s="39">
        <f t="shared" si="49"/>
        <v>0</v>
      </c>
      <c r="K404" s="39">
        <f t="shared" si="50"/>
        <v>0</v>
      </c>
      <c r="L404" s="39">
        <f t="shared" si="51"/>
        <v>0</v>
      </c>
      <c r="M404" s="39">
        <f t="shared" si="52"/>
        <v>0</v>
      </c>
      <c r="N404" s="39">
        <f t="shared" si="53"/>
        <v>0</v>
      </c>
      <c r="O404" s="39">
        <f t="shared" si="54"/>
        <v>0</v>
      </c>
      <c r="P404" s="39">
        <f>IF($A404&lt;=LEN('SRSF2 e2 - 2ry Str + Mask'!A$2),M404-J404,"")</f>
        <v>0</v>
      </c>
      <c r="Q404" s="39">
        <f>IF($A404&lt;=LEN('SRSF2 e2 - 2ry Str + Mask'!A$2),N404-K404,"")</f>
        <v>0</v>
      </c>
      <c r="R404" s="39">
        <f>IF($A404&lt;=LEN('SRSF2 e2 - 2ry Str + Mask'!A$2),O404-L404,"")</f>
        <v>0</v>
      </c>
    </row>
    <row r="405" spans="1:18" ht="92" customHeight="1" x14ac:dyDescent="0.15">
      <c r="A405" s="36">
        <v>404</v>
      </c>
      <c r="B405" s="37" t="str">
        <f>IF($A405&lt;=LEN('SRSF2 e2 - 2ry Str + Mask'!A$2),MID('SRSF2 e2 - 2ry Str + Mask'!A$2,$A405,1),"")</f>
        <v>)</v>
      </c>
      <c r="C405" s="38" t="str">
        <f>IF($A405&lt;=LEN('SRSF2 e2 - 2ry Str + Mask'!B$2),MID('SRSF2 e2 - 2ry Str + Mask'!B$2,$A405,1),"")</f>
        <v>.</v>
      </c>
      <c r="D405" s="38" t="str">
        <f>IF($A405&lt;=LEN('SRSF2 e2 - 2ry Str + Mask'!C$2),MID('SRSF2 e2 - 2ry Str + Mask'!C$2,$A405,1),"")</f>
        <v>.</v>
      </c>
      <c r="E405" s="38" t="str">
        <f t="shared" si="48"/>
        <v>.</v>
      </c>
      <c r="F405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)).</v>
      </c>
      <c r="G405" s="39">
        <f>IF($A405&lt;=LEN('SRSF2 e2 - 2ry Str + Mask'!A$2),SUMIF('SRSF2 e2 - HSF3.0'!E2:E342,"&lt;="&amp;$A405,'SRSF2 e2 - HSF3.0'!H2:H342)-SUMIF('SRSF2 e2 - HSF3.0'!G2:G342,"&lt;="&amp;$A405,'SRSF2 e2 - HSF3.0'!H2:H342),"")</f>
        <v>0</v>
      </c>
      <c r="H405" s="39">
        <f>IF($A405&lt;=LEN('SRSF2 e2 - 2ry Str + Mask'!A$2),SUMIF('SRSF2 e2 - HSF3.0'!E2:E342,"&lt;="&amp;$A405,'SRSF2 e2 - HSF3.0'!I2:I342)-SUMIF('SRSF2 e2 - HSF3.0'!G2:G342,"&lt;="&amp;$A405,'SRSF2 e2 - HSF3.0'!I2:I342),"")</f>
        <v>0</v>
      </c>
      <c r="I405" s="39">
        <f>IF($A405&lt;=LEN('SRSF2 e2 - 2ry Str + Mask'!A$2),G405+H405,"")</f>
        <v>0</v>
      </c>
      <c r="J405" s="39">
        <f t="shared" si="49"/>
        <v>0</v>
      </c>
      <c r="K405" s="39">
        <f t="shared" si="50"/>
        <v>0</v>
      </c>
      <c r="L405" s="39">
        <f t="shared" si="51"/>
        <v>0</v>
      </c>
      <c r="M405" s="39">
        <f t="shared" si="52"/>
        <v>0</v>
      </c>
      <c r="N405" s="39">
        <f t="shared" si="53"/>
        <v>0</v>
      </c>
      <c r="O405" s="39">
        <f t="shared" si="54"/>
        <v>0</v>
      </c>
      <c r="P405" s="39">
        <f>IF($A405&lt;=LEN('SRSF2 e2 - 2ry Str + Mask'!A$2),M405-J405,"")</f>
        <v>0</v>
      </c>
      <c r="Q405" s="39">
        <f>IF($A405&lt;=LEN('SRSF2 e2 - 2ry Str + Mask'!A$2),N405-K405,"")</f>
        <v>0</v>
      </c>
      <c r="R405" s="39">
        <f>IF($A405&lt;=LEN('SRSF2 e2 - 2ry Str + Mask'!A$2),O405-L405,"")</f>
        <v>0</v>
      </c>
    </row>
    <row r="406" spans="1:18" ht="92" customHeight="1" x14ac:dyDescent="0.15">
      <c r="A406" s="36">
        <v>405</v>
      </c>
      <c r="B406" s="37" t="str">
        <f>IF($A406&lt;=LEN('SRSF2 e2 - 2ry Str + Mask'!A$2),MID('SRSF2 e2 - 2ry Str + Mask'!A$2,$A406,1),"")</f>
        <v>.</v>
      </c>
      <c r="C406" s="38" t="str">
        <f>IF($A406&lt;=LEN('SRSF2 e2 - 2ry Str + Mask'!B$2),MID('SRSF2 e2 - 2ry Str + Mask'!B$2,$A406,1),"")</f>
        <v>.</v>
      </c>
      <c r="D406" s="38" t="str">
        <f>IF($A406&lt;=LEN('SRSF2 e2 - 2ry Str + Mask'!C$2),MID('SRSF2 e2 - 2ry Str + Mask'!C$2,$A406,1),"")</f>
        <v>.</v>
      </c>
      <c r="E406" s="38" t="str">
        <f t="shared" si="48"/>
        <v>.</v>
      </c>
      <c r="F406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))..</v>
      </c>
      <c r="G406" s="39">
        <f>IF($A406&lt;=LEN('SRSF2 e2 - 2ry Str + Mask'!A$2),SUMIF('SRSF2 e2 - HSF3.0'!E2:E342,"&lt;="&amp;$A406,'SRSF2 e2 - HSF3.0'!H2:H342)-SUMIF('SRSF2 e2 - HSF3.0'!G2:G342,"&lt;="&amp;$A406,'SRSF2 e2 - HSF3.0'!H2:H342),"")</f>
        <v>0</v>
      </c>
      <c r="H406" s="39">
        <f>IF($A406&lt;=LEN('SRSF2 e2 - 2ry Str + Mask'!A$2),SUMIF('SRSF2 e2 - HSF3.0'!E2:E342,"&lt;="&amp;$A406,'SRSF2 e2 - HSF3.0'!I2:I342)-SUMIF('SRSF2 e2 - HSF3.0'!G2:G342,"&lt;="&amp;$A406,'SRSF2 e2 - HSF3.0'!I2:I342),"")</f>
        <v>0</v>
      </c>
      <c r="I406" s="39">
        <f>IF($A406&lt;=LEN('SRSF2 e2 - 2ry Str + Mask'!A$2),G406+H406,"")</f>
        <v>0</v>
      </c>
      <c r="J406" s="39">
        <f t="shared" si="49"/>
        <v>0</v>
      </c>
      <c r="K406" s="39">
        <f t="shared" si="50"/>
        <v>0</v>
      </c>
      <c r="L406" s="39">
        <f t="shared" si="51"/>
        <v>0</v>
      </c>
      <c r="M406" s="39">
        <f t="shared" si="52"/>
        <v>0</v>
      </c>
      <c r="N406" s="39">
        <f t="shared" si="53"/>
        <v>0</v>
      </c>
      <c r="O406" s="39">
        <f t="shared" si="54"/>
        <v>0</v>
      </c>
      <c r="P406" s="39">
        <f>IF($A406&lt;=LEN('SRSF2 e2 - 2ry Str + Mask'!A$2),M406-J406,"")</f>
        <v>0</v>
      </c>
      <c r="Q406" s="39">
        <f>IF($A406&lt;=LEN('SRSF2 e2 - 2ry Str + Mask'!A$2),N406-K406,"")</f>
        <v>0</v>
      </c>
      <c r="R406" s="39">
        <f>IF($A406&lt;=LEN('SRSF2 e2 - 2ry Str + Mask'!A$2),O406-L406,"")</f>
        <v>0</v>
      </c>
    </row>
    <row r="407" spans="1:18" ht="92" customHeight="1" x14ac:dyDescent="0.15">
      <c r="A407" s="36">
        <v>406</v>
      </c>
      <c r="B407" s="37" t="str">
        <f>IF($A407&lt;=LEN('SRSF2 e2 - 2ry Str + Mask'!A$2),MID('SRSF2 e2 - 2ry Str + Mask'!A$2,$A407,1),"")</f>
        <v>.</v>
      </c>
      <c r="C407" s="38" t="str">
        <f>IF($A407&lt;=LEN('SRSF2 e2 - 2ry Str + Mask'!B$2),MID('SRSF2 e2 - 2ry Str + Mask'!B$2,$A407,1),"")</f>
        <v>.</v>
      </c>
      <c r="D407" s="38" t="str">
        <f>IF($A407&lt;=LEN('SRSF2 e2 - 2ry Str + Mask'!C$2),MID('SRSF2 e2 - 2ry Str + Mask'!C$2,$A407,1),"")</f>
        <v>.</v>
      </c>
      <c r="E407" s="38" t="str">
        <f t="shared" si="48"/>
        <v>.</v>
      </c>
      <c r="F407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))...</v>
      </c>
      <c r="G407" s="39">
        <f>IF($A407&lt;=LEN('SRSF2 e2 - 2ry Str + Mask'!A$2),SUMIF('SRSF2 e2 - HSF3.0'!E2:E342,"&lt;="&amp;$A407,'SRSF2 e2 - HSF3.0'!H2:H342)-SUMIF('SRSF2 e2 - HSF3.0'!G2:G342,"&lt;="&amp;$A407,'SRSF2 e2 - HSF3.0'!H2:H342),"")</f>
        <v>0</v>
      </c>
      <c r="H407" s="39">
        <f>IF($A407&lt;=LEN('SRSF2 e2 - 2ry Str + Mask'!A$2),SUMIF('SRSF2 e2 - HSF3.0'!E2:E342,"&lt;="&amp;$A407,'SRSF2 e2 - HSF3.0'!I2:I342)-SUMIF('SRSF2 e2 - HSF3.0'!G2:G342,"&lt;="&amp;$A407,'SRSF2 e2 - HSF3.0'!I2:I342),"")</f>
        <v>0</v>
      </c>
      <c r="I407" s="39">
        <f>IF($A407&lt;=LEN('SRSF2 e2 - 2ry Str + Mask'!A$2),G407+H407,"")</f>
        <v>0</v>
      </c>
      <c r="J407" s="39">
        <f t="shared" si="49"/>
        <v>0</v>
      </c>
      <c r="K407" s="39">
        <f t="shared" si="50"/>
        <v>0</v>
      </c>
      <c r="L407" s="39">
        <f t="shared" si="51"/>
        <v>0</v>
      </c>
      <c r="M407" s="39">
        <f t="shared" si="52"/>
        <v>0</v>
      </c>
      <c r="N407" s="39">
        <f t="shared" si="53"/>
        <v>0</v>
      </c>
      <c r="O407" s="39">
        <f t="shared" si="54"/>
        <v>0</v>
      </c>
      <c r="P407" s="39">
        <f>IF($A407&lt;=LEN('SRSF2 e2 - 2ry Str + Mask'!A$2),M407-J407,"")</f>
        <v>0</v>
      </c>
      <c r="Q407" s="39">
        <f>IF($A407&lt;=LEN('SRSF2 e2 - 2ry Str + Mask'!A$2),N407-K407,"")</f>
        <v>0</v>
      </c>
      <c r="R407" s="39">
        <f>IF($A407&lt;=LEN('SRSF2 e2 - 2ry Str + Mask'!A$2),O407-L407,"")</f>
        <v>0</v>
      </c>
    </row>
    <row r="408" spans="1:18" ht="92" customHeight="1" x14ac:dyDescent="0.15">
      <c r="A408" s="36">
        <v>407</v>
      </c>
      <c r="B408" s="37" t="str">
        <f>IF($A408&lt;=LEN('SRSF2 e2 - 2ry Str + Mask'!A$2),MID('SRSF2 e2 - 2ry Str + Mask'!A$2,$A408,1),"")</f>
        <v>.</v>
      </c>
      <c r="C408" s="38" t="str">
        <f>IF($A408&lt;=LEN('SRSF2 e2 - 2ry Str + Mask'!B$2),MID('SRSF2 e2 - 2ry Str + Mask'!B$2,$A408,1),"")</f>
        <v>.</v>
      </c>
      <c r="D408" s="38" t="str">
        <f>IF($A408&lt;=LEN('SRSF2 e2 - 2ry Str + Mask'!C$2),MID('SRSF2 e2 - 2ry Str + Mask'!C$2,$A408,1),"")</f>
        <v>.</v>
      </c>
      <c r="E408" s="38" t="str">
        <f t="shared" si="48"/>
        <v>.</v>
      </c>
      <c r="F408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))....</v>
      </c>
      <c r="G408" s="39">
        <f>IF($A408&lt;=LEN('SRSF2 e2 - 2ry Str + Mask'!A$2),SUMIF('SRSF2 e2 - HSF3.0'!E2:E342,"&lt;="&amp;$A408,'SRSF2 e2 - HSF3.0'!H2:H342)-SUMIF('SRSF2 e2 - HSF3.0'!G2:G342,"&lt;="&amp;$A408,'SRSF2 e2 - HSF3.0'!H2:H342),"")</f>
        <v>0</v>
      </c>
      <c r="H408" s="39">
        <f>IF($A408&lt;=LEN('SRSF2 e2 - 2ry Str + Mask'!A$2),SUMIF('SRSF2 e2 - HSF3.0'!E2:E342,"&lt;="&amp;$A408,'SRSF2 e2 - HSF3.0'!I2:I342)-SUMIF('SRSF2 e2 - HSF3.0'!G2:G342,"&lt;="&amp;$A408,'SRSF2 e2 - HSF3.0'!I2:I342),"")</f>
        <v>0</v>
      </c>
      <c r="I408" s="39">
        <f>IF($A408&lt;=LEN('SRSF2 e2 - 2ry Str + Mask'!A$2),G408+H408,"")</f>
        <v>0</v>
      </c>
      <c r="J408" s="39">
        <f t="shared" si="49"/>
        <v>0</v>
      </c>
      <c r="K408" s="39">
        <f t="shared" si="50"/>
        <v>0</v>
      </c>
      <c r="L408" s="39">
        <f t="shared" si="51"/>
        <v>0</v>
      </c>
      <c r="M408" s="39">
        <f t="shared" si="52"/>
        <v>0</v>
      </c>
      <c r="N408" s="39">
        <f t="shared" si="53"/>
        <v>0</v>
      </c>
      <c r="O408" s="39">
        <f t="shared" si="54"/>
        <v>0</v>
      </c>
      <c r="P408" s="39">
        <f>IF($A408&lt;=LEN('SRSF2 e2 - 2ry Str + Mask'!A$2),M408-J408,"")</f>
        <v>0</v>
      </c>
      <c r="Q408" s="39">
        <f>IF($A408&lt;=LEN('SRSF2 e2 - 2ry Str + Mask'!A$2),N408-K408,"")</f>
        <v>0</v>
      </c>
      <c r="R408" s="39">
        <f>IF($A408&lt;=LEN('SRSF2 e2 - 2ry Str + Mask'!A$2),O408-L408,"")</f>
        <v>0</v>
      </c>
    </row>
    <row r="409" spans="1:18" ht="92" customHeight="1" x14ac:dyDescent="0.15">
      <c r="A409" s="36">
        <v>408</v>
      </c>
      <c r="B409" s="37" t="str">
        <f>IF($A409&lt;=LEN('SRSF2 e2 - 2ry Str + Mask'!A$2),MID('SRSF2 e2 - 2ry Str + Mask'!A$2,$A409,1),"")</f>
        <v>.</v>
      </c>
      <c r="C409" s="38" t="str">
        <f>IF($A409&lt;=LEN('SRSF2 e2 - 2ry Str + Mask'!B$2),MID('SRSF2 e2 - 2ry Str + Mask'!B$2,$A409,1),"")</f>
        <v>.</v>
      </c>
      <c r="D409" s="38" t="str">
        <f>IF($A409&lt;=LEN('SRSF2 e2 - 2ry Str + Mask'!C$2),MID('SRSF2 e2 - 2ry Str + Mask'!C$2,$A409,1),"")</f>
        <v>.</v>
      </c>
      <c r="E409" s="38" t="str">
        <f t="shared" si="48"/>
        <v>.</v>
      </c>
      <c r="F409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)).....</v>
      </c>
      <c r="G409" s="39">
        <f>IF($A409&lt;=LEN('SRSF2 e2 - 2ry Str + Mask'!A$2),SUMIF('SRSF2 e2 - HSF3.0'!E2:E342,"&lt;="&amp;$A409,'SRSF2 e2 - HSF3.0'!H2:H342)-SUMIF('SRSF2 e2 - HSF3.0'!G2:G342,"&lt;="&amp;$A409,'SRSF2 e2 - HSF3.0'!H2:H342),"")</f>
        <v>0</v>
      </c>
      <c r="H409" s="39">
        <f>IF($A409&lt;=LEN('SRSF2 e2 - 2ry Str + Mask'!A$2),SUMIF('SRSF2 e2 - HSF3.0'!E2:E342,"&lt;="&amp;$A409,'SRSF2 e2 - HSF3.0'!I2:I342)-SUMIF('SRSF2 e2 - HSF3.0'!G2:G342,"&lt;="&amp;$A409,'SRSF2 e2 - HSF3.0'!I2:I342),"")</f>
        <v>0</v>
      </c>
      <c r="I409" s="39">
        <f>IF($A409&lt;=LEN('SRSF2 e2 - 2ry Str + Mask'!A$2),G409+H409,"")</f>
        <v>0</v>
      </c>
      <c r="J409" s="39">
        <f t="shared" si="49"/>
        <v>0</v>
      </c>
      <c r="K409" s="39">
        <f t="shared" si="50"/>
        <v>0</v>
      </c>
      <c r="L409" s="39">
        <f t="shared" si="51"/>
        <v>0</v>
      </c>
      <c r="M409" s="39">
        <f t="shared" si="52"/>
        <v>0</v>
      </c>
      <c r="N409" s="39">
        <f t="shared" si="53"/>
        <v>0</v>
      </c>
      <c r="O409" s="39">
        <f t="shared" si="54"/>
        <v>0</v>
      </c>
      <c r="P409" s="39">
        <f>IF($A409&lt;=LEN('SRSF2 e2 - 2ry Str + Mask'!A$2),M409-J409,"")</f>
        <v>0</v>
      </c>
      <c r="Q409" s="39">
        <f>IF($A409&lt;=LEN('SRSF2 e2 - 2ry Str + Mask'!A$2),N409-K409,"")</f>
        <v>0</v>
      </c>
      <c r="R409" s="39">
        <f>IF($A409&lt;=LEN('SRSF2 e2 - 2ry Str + Mask'!A$2),O409-L409,"")</f>
        <v>0</v>
      </c>
    </row>
    <row r="410" spans="1:18" ht="92" customHeight="1" x14ac:dyDescent="0.15">
      <c r="A410" s="36">
        <v>409</v>
      </c>
      <c r="B410" s="37" t="str">
        <f>IF($A410&lt;=LEN('SRSF2 e2 - 2ry Str + Mask'!A$2),MID('SRSF2 e2 - 2ry Str + Mask'!A$2,$A410,1),"")</f>
        <v>)</v>
      </c>
      <c r="C410" s="38" t="str">
        <f>IF($A410&lt;=LEN('SRSF2 e2 - 2ry Str + Mask'!B$2),MID('SRSF2 e2 - 2ry Str + Mask'!B$2,$A410,1),"")</f>
        <v>(</v>
      </c>
      <c r="D410" s="38" t="str">
        <f>IF($A410&lt;=LEN('SRSF2 e2 - 2ry Str + Mask'!C$2),MID('SRSF2 e2 - 2ry Str + Mask'!C$2,$A410,1),"")</f>
        <v>.</v>
      </c>
      <c r="E410" s="38" t="str">
        <f t="shared" si="48"/>
        <v>(</v>
      </c>
      <c r="F410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)).....(</v>
      </c>
      <c r="G410" s="39">
        <f>IF($A410&lt;=LEN('SRSF2 e2 - 2ry Str + Mask'!A$2),SUMIF('SRSF2 e2 - HSF3.0'!E2:E342,"&lt;="&amp;$A410,'SRSF2 e2 - HSF3.0'!H2:H342)-SUMIF('SRSF2 e2 - HSF3.0'!G2:G342,"&lt;="&amp;$A410,'SRSF2 e2 - HSF3.0'!H2:H342),"")</f>
        <v>0</v>
      </c>
      <c r="H410" s="39">
        <f>IF($A410&lt;=LEN('SRSF2 e2 - 2ry Str + Mask'!A$2),SUMIF('SRSF2 e2 - HSF3.0'!E2:E342,"&lt;="&amp;$A410,'SRSF2 e2 - HSF3.0'!I2:I342)-SUMIF('SRSF2 e2 - HSF3.0'!G2:G342,"&lt;="&amp;$A410,'SRSF2 e2 - HSF3.0'!I2:I342),"")</f>
        <v>0</v>
      </c>
      <c r="I410" s="39">
        <f>IF($A410&lt;=LEN('SRSF2 e2 - 2ry Str + Mask'!A$2),G410+H410,"")</f>
        <v>0</v>
      </c>
      <c r="J410" s="39">
        <f t="shared" si="49"/>
        <v>0</v>
      </c>
      <c r="K410" s="39">
        <f t="shared" si="50"/>
        <v>0</v>
      </c>
      <c r="L410" s="39">
        <f t="shared" si="51"/>
        <v>0</v>
      </c>
      <c r="M410" s="39">
        <f t="shared" si="52"/>
        <v>0</v>
      </c>
      <c r="N410" s="39">
        <f t="shared" si="53"/>
        <v>0</v>
      </c>
      <c r="O410" s="39">
        <f t="shared" si="54"/>
        <v>0</v>
      </c>
      <c r="P410" s="39">
        <f>IF($A410&lt;=LEN('SRSF2 e2 - 2ry Str + Mask'!A$2),M410-J410,"")</f>
        <v>0</v>
      </c>
      <c r="Q410" s="39">
        <f>IF($A410&lt;=LEN('SRSF2 e2 - 2ry Str + Mask'!A$2),N410-K410,"")</f>
        <v>0</v>
      </c>
      <c r="R410" s="39">
        <f>IF($A410&lt;=LEN('SRSF2 e2 - 2ry Str + Mask'!A$2),O410-L410,"")</f>
        <v>0</v>
      </c>
    </row>
    <row r="411" spans="1:18" ht="92" customHeight="1" x14ac:dyDescent="0.15">
      <c r="A411" s="36">
        <v>410</v>
      </c>
      <c r="B411" s="37" t="str">
        <f>IF($A411&lt;=LEN('SRSF2 e2 - 2ry Str + Mask'!A$2),MID('SRSF2 e2 - 2ry Str + Mask'!A$2,$A411,1),"")</f>
        <v>)</v>
      </c>
      <c r="C411" s="38" t="str">
        <f>IF($A411&lt;=LEN('SRSF2 e2 - 2ry Str + Mask'!B$2),MID('SRSF2 e2 - 2ry Str + Mask'!B$2,$A411,1),"")</f>
        <v>(</v>
      </c>
      <c r="D411" s="38" t="str">
        <f>IF($A411&lt;=LEN('SRSF2 e2 - 2ry Str + Mask'!C$2),MID('SRSF2 e2 - 2ry Str + Mask'!C$2,$A411,1),"")</f>
        <v>.</v>
      </c>
      <c r="E411" s="38" t="str">
        <f t="shared" si="48"/>
        <v>(</v>
      </c>
      <c r="F411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)).....((</v>
      </c>
      <c r="G411" s="39">
        <f>IF($A411&lt;=LEN('SRSF2 e2 - 2ry Str + Mask'!A$2),SUMIF('SRSF2 e2 - HSF3.0'!E2:E342,"&lt;="&amp;$A411,'SRSF2 e2 - HSF3.0'!H2:H342)-SUMIF('SRSF2 e2 - HSF3.0'!G2:G342,"&lt;="&amp;$A411,'SRSF2 e2 - HSF3.0'!H2:H342),"")</f>
        <v>0</v>
      </c>
      <c r="H411" s="39">
        <f>IF($A411&lt;=LEN('SRSF2 e2 - 2ry Str + Mask'!A$2),SUMIF('SRSF2 e2 - HSF3.0'!E2:E342,"&lt;="&amp;$A411,'SRSF2 e2 - HSF3.0'!I2:I342)-SUMIF('SRSF2 e2 - HSF3.0'!G2:G342,"&lt;="&amp;$A411,'SRSF2 e2 - HSF3.0'!I2:I342),"")</f>
        <v>0</v>
      </c>
      <c r="I411" s="39">
        <f>IF($A411&lt;=LEN('SRSF2 e2 - 2ry Str + Mask'!A$2),G411+H411,"")</f>
        <v>0</v>
      </c>
      <c r="J411" s="39">
        <f t="shared" si="49"/>
        <v>0</v>
      </c>
      <c r="K411" s="39">
        <f t="shared" si="50"/>
        <v>0</v>
      </c>
      <c r="L411" s="39">
        <f t="shared" si="51"/>
        <v>0</v>
      </c>
      <c r="M411" s="39">
        <f t="shared" si="52"/>
        <v>0</v>
      </c>
      <c r="N411" s="39">
        <f t="shared" si="53"/>
        <v>0</v>
      </c>
      <c r="O411" s="39">
        <f t="shared" si="54"/>
        <v>0</v>
      </c>
      <c r="P411" s="39">
        <f>IF($A411&lt;=LEN('SRSF2 e2 - 2ry Str + Mask'!A$2),M411-J411,"")</f>
        <v>0</v>
      </c>
      <c r="Q411" s="39">
        <f>IF($A411&lt;=LEN('SRSF2 e2 - 2ry Str + Mask'!A$2),N411-K411,"")</f>
        <v>0</v>
      </c>
      <c r="R411" s="39">
        <f>IF($A411&lt;=LEN('SRSF2 e2 - 2ry Str + Mask'!A$2),O411-L411,"")</f>
        <v>0</v>
      </c>
    </row>
    <row r="412" spans="1:18" ht="92" customHeight="1" x14ac:dyDescent="0.15">
      <c r="A412" s="36">
        <v>411</v>
      </c>
      <c r="B412" s="37" t="str">
        <f>IF($A412&lt;=LEN('SRSF2 e2 - 2ry Str + Mask'!A$2),MID('SRSF2 e2 - 2ry Str + Mask'!A$2,$A412,1),"")</f>
        <v>)</v>
      </c>
      <c r="C412" s="38" t="str">
        <f>IF($A412&lt;=LEN('SRSF2 e2 - 2ry Str + Mask'!B$2),MID('SRSF2 e2 - 2ry Str + Mask'!B$2,$A412,1),"")</f>
        <v>(</v>
      </c>
      <c r="D412" s="38" t="str">
        <f>IF($A412&lt;=LEN('SRSF2 e2 - 2ry Str + Mask'!C$2),MID('SRSF2 e2 - 2ry Str + Mask'!C$2,$A412,1),"")</f>
        <v>.</v>
      </c>
      <c r="E412" s="38" t="str">
        <f t="shared" si="48"/>
        <v>(</v>
      </c>
      <c r="F412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)).....(((</v>
      </c>
      <c r="G412" s="39">
        <f>IF($A412&lt;=LEN('SRSF2 e2 - 2ry Str + Mask'!A$2),SUMIF('SRSF2 e2 - HSF3.0'!E2:E342,"&lt;="&amp;$A412,'SRSF2 e2 - HSF3.0'!H2:H342)-SUMIF('SRSF2 e2 - HSF3.0'!G2:G342,"&lt;="&amp;$A412,'SRSF2 e2 - HSF3.0'!H2:H342),"")</f>
        <v>0</v>
      </c>
      <c r="H412" s="39">
        <f>IF($A412&lt;=LEN('SRSF2 e2 - 2ry Str + Mask'!A$2),SUMIF('SRSF2 e2 - HSF3.0'!E2:E342,"&lt;="&amp;$A412,'SRSF2 e2 - HSF3.0'!I2:I342)-SUMIF('SRSF2 e2 - HSF3.0'!G2:G342,"&lt;="&amp;$A412,'SRSF2 e2 - HSF3.0'!I2:I342),"")</f>
        <v>0</v>
      </c>
      <c r="I412" s="39">
        <f>IF($A412&lt;=LEN('SRSF2 e2 - 2ry Str + Mask'!A$2),G412+H412,"")</f>
        <v>0</v>
      </c>
      <c r="J412" s="39">
        <f t="shared" si="49"/>
        <v>0</v>
      </c>
      <c r="K412" s="39">
        <f t="shared" si="50"/>
        <v>0</v>
      </c>
      <c r="L412" s="39">
        <f t="shared" si="51"/>
        <v>0</v>
      </c>
      <c r="M412" s="39">
        <f t="shared" si="52"/>
        <v>0</v>
      </c>
      <c r="N412" s="39">
        <f t="shared" si="53"/>
        <v>0</v>
      </c>
      <c r="O412" s="39">
        <f t="shared" si="54"/>
        <v>0</v>
      </c>
      <c r="P412" s="39">
        <f>IF($A412&lt;=LEN('SRSF2 e2 - 2ry Str + Mask'!A$2),M412-J412,"")</f>
        <v>0</v>
      </c>
      <c r="Q412" s="39">
        <f>IF($A412&lt;=LEN('SRSF2 e2 - 2ry Str + Mask'!A$2),N412-K412,"")</f>
        <v>0</v>
      </c>
      <c r="R412" s="39">
        <f>IF($A412&lt;=LEN('SRSF2 e2 - 2ry Str + Mask'!A$2),O412-L412,"")</f>
        <v>0</v>
      </c>
    </row>
    <row r="413" spans="1:18" ht="92" customHeight="1" x14ac:dyDescent="0.15">
      <c r="A413" s="36">
        <v>412</v>
      </c>
      <c r="B413" s="37" t="str">
        <f>IF($A413&lt;=LEN('SRSF2 e2 - 2ry Str + Mask'!A$2),MID('SRSF2 e2 - 2ry Str + Mask'!A$2,$A413,1),"")</f>
        <v>.</v>
      </c>
      <c r="C413" s="38" t="str">
        <f>IF($A413&lt;=LEN('SRSF2 e2 - 2ry Str + Mask'!B$2),MID('SRSF2 e2 - 2ry Str + Mask'!B$2,$A413,1),"")</f>
        <v>(</v>
      </c>
      <c r="D413" s="38" t="str">
        <f>IF($A413&lt;=LEN('SRSF2 e2 - 2ry Str + Mask'!C$2),MID('SRSF2 e2 - 2ry Str + Mask'!C$2,$A413,1),"")</f>
        <v>.</v>
      </c>
      <c r="E413" s="38" t="str">
        <f t="shared" si="48"/>
        <v>(</v>
      </c>
      <c r="F413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)).....((((</v>
      </c>
      <c r="G413" s="39">
        <f>IF($A413&lt;=LEN('SRSF2 e2 - 2ry Str + Mask'!A$2),SUMIF('SRSF2 e2 - HSF3.0'!E2:E342,"&lt;="&amp;$A413,'SRSF2 e2 - HSF3.0'!H2:H342)-SUMIF('SRSF2 e2 - HSF3.0'!G2:G342,"&lt;="&amp;$A413,'SRSF2 e2 - HSF3.0'!H2:H342),"")</f>
        <v>0</v>
      </c>
      <c r="H413" s="39">
        <f>IF($A413&lt;=LEN('SRSF2 e2 - 2ry Str + Mask'!A$2),SUMIF('SRSF2 e2 - HSF3.0'!E2:E342,"&lt;="&amp;$A413,'SRSF2 e2 - HSF3.0'!I2:I342)-SUMIF('SRSF2 e2 - HSF3.0'!G2:G342,"&lt;="&amp;$A413,'SRSF2 e2 - HSF3.0'!I2:I342),"")</f>
        <v>0</v>
      </c>
      <c r="I413" s="39">
        <f>IF($A413&lt;=LEN('SRSF2 e2 - 2ry Str + Mask'!A$2),G413+H413,"")</f>
        <v>0</v>
      </c>
      <c r="J413" s="39">
        <f t="shared" si="49"/>
        <v>0</v>
      </c>
      <c r="K413" s="39">
        <f t="shared" si="50"/>
        <v>0</v>
      </c>
      <c r="L413" s="39">
        <f t="shared" si="51"/>
        <v>0</v>
      </c>
      <c r="M413" s="39">
        <f t="shared" si="52"/>
        <v>0</v>
      </c>
      <c r="N413" s="39">
        <f t="shared" si="53"/>
        <v>0</v>
      </c>
      <c r="O413" s="39">
        <f t="shared" si="54"/>
        <v>0</v>
      </c>
      <c r="P413" s="39">
        <f>IF($A413&lt;=LEN('SRSF2 e2 - 2ry Str + Mask'!A$2),M413-J413,"")</f>
        <v>0</v>
      </c>
      <c r="Q413" s="39">
        <f>IF($A413&lt;=LEN('SRSF2 e2 - 2ry Str + Mask'!A$2),N413-K413,"")</f>
        <v>0</v>
      </c>
      <c r="R413" s="39">
        <f>IF($A413&lt;=LEN('SRSF2 e2 - 2ry Str + Mask'!A$2),O413-L413,"")</f>
        <v>0</v>
      </c>
    </row>
    <row r="414" spans="1:18" ht="92" customHeight="1" x14ac:dyDescent="0.15">
      <c r="A414" s="36">
        <v>413</v>
      </c>
      <c r="B414" s="37" t="str">
        <f>IF($A414&lt;=LEN('SRSF2 e2 - 2ry Str + Mask'!A$2),MID('SRSF2 e2 - 2ry Str + Mask'!A$2,$A414,1),"")</f>
        <v>.</v>
      </c>
      <c r="C414" s="38" t="str">
        <f>IF($A414&lt;=LEN('SRSF2 e2 - 2ry Str + Mask'!B$2),MID('SRSF2 e2 - 2ry Str + Mask'!B$2,$A414,1),"")</f>
        <v>(</v>
      </c>
      <c r="D414" s="38" t="str">
        <f>IF($A414&lt;=LEN('SRSF2 e2 - 2ry Str + Mask'!C$2),MID('SRSF2 e2 - 2ry Str + Mask'!C$2,$A414,1),"")</f>
        <v>.</v>
      </c>
      <c r="E414" s="38" t="str">
        <f t="shared" si="48"/>
        <v>(</v>
      </c>
      <c r="F414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)).....(((((</v>
      </c>
      <c r="G414" s="39">
        <f>IF($A414&lt;=LEN('SRSF2 e2 - 2ry Str + Mask'!A$2),SUMIF('SRSF2 e2 - HSF3.0'!E2:E342,"&lt;="&amp;$A414,'SRSF2 e2 - HSF3.0'!H2:H342)-SUMIF('SRSF2 e2 - HSF3.0'!G2:G342,"&lt;="&amp;$A414,'SRSF2 e2 - HSF3.0'!H2:H342),"")</f>
        <v>0</v>
      </c>
      <c r="H414" s="39">
        <f>IF($A414&lt;=LEN('SRSF2 e2 - 2ry Str + Mask'!A$2),SUMIF('SRSF2 e2 - HSF3.0'!E2:E342,"&lt;="&amp;$A414,'SRSF2 e2 - HSF3.0'!I2:I342)-SUMIF('SRSF2 e2 - HSF3.0'!G2:G342,"&lt;="&amp;$A414,'SRSF2 e2 - HSF3.0'!I2:I342),"")</f>
        <v>0</v>
      </c>
      <c r="I414" s="39">
        <f>IF($A414&lt;=LEN('SRSF2 e2 - 2ry Str + Mask'!A$2),G414+H414,"")</f>
        <v>0</v>
      </c>
      <c r="J414" s="39">
        <f t="shared" si="49"/>
        <v>0</v>
      </c>
      <c r="K414" s="39">
        <f t="shared" si="50"/>
        <v>0</v>
      </c>
      <c r="L414" s="39">
        <f t="shared" si="51"/>
        <v>0</v>
      </c>
      <c r="M414" s="39">
        <f t="shared" si="52"/>
        <v>0</v>
      </c>
      <c r="N414" s="39">
        <f t="shared" si="53"/>
        <v>0</v>
      </c>
      <c r="O414" s="39">
        <f t="shared" si="54"/>
        <v>0</v>
      </c>
      <c r="P414" s="39">
        <f>IF($A414&lt;=LEN('SRSF2 e2 - 2ry Str + Mask'!A$2),M414-J414,"")</f>
        <v>0</v>
      </c>
      <c r="Q414" s="39">
        <f>IF($A414&lt;=LEN('SRSF2 e2 - 2ry Str + Mask'!A$2),N414-K414,"")</f>
        <v>0</v>
      </c>
      <c r="R414" s="39">
        <f>IF($A414&lt;=LEN('SRSF2 e2 - 2ry Str + Mask'!A$2),O414-L414,"")</f>
        <v>0</v>
      </c>
    </row>
    <row r="415" spans="1:18" ht="92" customHeight="1" x14ac:dyDescent="0.15">
      <c r="A415" s="36">
        <v>414</v>
      </c>
      <c r="B415" s="37" t="str">
        <f>IF($A415&lt;=LEN('SRSF2 e2 - 2ry Str + Mask'!A$2),MID('SRSF2 e2 - 2ry Str + Mask'!A$2,$A415,1),"")</f>
        <v>.</v>
      </c>
      <c r="C415" s="38" t="str">
        <f>IF($A415&lt;=LEN('SRSF2 e2 - 2ry Str + Mask'!B$2),MID('SRSF2 e2 - 2ry Str + Mask'!B$2,$A415,1),"")</f>
        <v>(</v>
      </c>
      <c r="D415" s="38" t="str">
        <f>IF($A415&lt;=LEN('SRSF2 e2 - 2ry Str + Mask'!C$2),MID('SRSF2 e2 - 2ry Str + Mask'!C$2,$A415,1),"")</f>
        <v>.</v>
      </c>
      <c r="E415" s="38" t="str">
        <f t="shared" si="48"/>
        <v>(</v>
      </c>
      <c r="F415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)).....((((((</v>
      </c>
      <c r="G415" s="39">
        <f>IF($A415&lt;=LEN('SRSF2 e2 - 2ry Str + Mask'!A$2),SUMIF('SRSF2 e2 - HSF3.0'!E2:E342,"&lt;="&amp;$A415,'SRSF2 e2 - HSF3.0'!H2:H342)-SUMIF('SRSF2 e2 - HSF3.0'!G2:G342,"&lt;="&amp;$A415,'SRSF2 e2 - HSF3.0'!H2:H342),"")</f>
        <v>0</v>
      </c>
      <c r="H415" s="39">
        <f>IF($A415&lt;=LEN('SRSF2 e2 - 2ry Str + Mask'!A$2),SUMIF('SRSF2 e2 - HSF3.0'!E2:E342,"&lt;="&amp;$A415,'SRSF2 e2 - HSF3.0'!I2:I342)-SUMIF('SRSF2 e2 - HSF3.0'!G2:G342,"&lt;="&amp;$A415,'SRSF2 e2 - HSF3.0'!I2:I342),"")</f>
        <v>0</v>
      </c>
      <c r="I415" s="39">
        <f>IF($A415&lt;=LEN('SRSF2 e2 - 2ry Str + Mask'!A$2),G415+H415,"")</f>
        <v>0</v>
      </c>
      <c r="J415" s="39">
        <f t="shared" si="49"/>
        <v>0</v>
      </c>
      <c r="K415" s="39">
        <f t="shared" si="50"/>
        <v>0</v>
      </c>
      <c r="L415" s="39">
        <f t="shared" si="51"/>
        <v>0</v>
      </c>
      <c r="M415" s="39">
        <f t="shared" si="52"/>
        <v>0</v>
      </c>
      <c r="N415" s="39">
        <f t="shared" si="53"/>
        <v>0</v>
      </c>
      <c r="O415" s="39">
        <f t="shared" si="54"/>
        <v>0</v>
      </c>
      <c r="P415" s="39">
        <f>IF($A415&lt;=LEN('SRSF2 e2 - 2ry Str + Mask'!A$2),M415-J415,"")</f>
        <v>0</v>
      </c>
      <c r="Q415" s="39">
        <f>IF($A415&lt;=LEN('SRSF2 e2 - 2ry Str + Mask'!A$2),N415-K415,"")</f>
        <v>0</v>
      </c>
      <c r="R415" s="39">
        <f>IF($A415&lt;=LEN('SRSF2 e2 - 2ry Str + Mask'!A$2),O415-L415,"")</f>
        <v>0</v>
      </c>
    </row>
    <row r="416" spans="1:18" ht="92" customHeight="1" x14ac:dyDescent="0.15">
      <c r="A416" s="36">
        <v>415</v>
      </c>
      <c r="B416" s="37" t="str">
        <f>IF($A416&lt;=LEN('SRSF2 e2 - 2ry Str + Mask'!A$2),MID('SRSF2 e2 - 2ry Str + Mask'!A$2,$A416,1),"")</f>
        <v>.</v>
      </c>
      <c r="C416" s="38" t="str">
        <f>IF($A416&lt;=LEN('SRSF2 e2 - 2ry Str + Mask'!B$2),MID('SRSF2 e2 - 2ry Str + Mask'!B$2,$A416,1),"")</f>
        <v>(</v>
      </c>
      <c r="D416" s="38" t="str">
        <f>IF($A416&lt;=LEN('SRSF2 e2 - 2ry Str + Mask'!C$2),MID('SRSF2 e2 - 2ry Str + Mask'!C$2,$A416,1),"")</f>
        <v>.</v>
      </c>
      <c r="E416" s="38" t="str">
        <f t="shared" si="48"/>
        <v>(</v>
      </c>
      <c r="F416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)).....(((((((</v>
      </c>
      <c r="G416" s="39">
        <f>IF($A416&lt;=LEN('SRSF2 e2 - 2ry Str + Mask'!A$2),SUMIF('SRSF2 e2 - HSF3.0'!E2:E342,"&lt;="&amp;$A416,'SRSF2 e2 - HSF3.0'!H2:H342)-SUMIF('SRSF2 e2 - HSF3.0'!G2:G342,"&lt;="&amp;$A416,'SRSF2 e2 - HSF3.0'!H2:H342),"")</f>
        <v>0</v>
      </c>
      <c r="H416" s="39">
        <f>IF($A416&lt;=LEN('SRSF2 e2 - 2ry Str + Mask'!A$2),SUMIF('SRSF2 e2 - HSF3.0'!E2:E342,"&lt;="&amp;$A416,'SRSF2 e2 - HSF3.0'!I2:I342)-SUMIF('SRSF2 e2 - HSF3.0'!G2:G342,"&lt;="&amp;$A416,'SRSF2 e2 - HSF3.0'!I2:I342),"")</f>
        <v>0</v>
      </c>
      <c r="I416" s="39">
        <f>IF($A416&lt;=LEN('SRSF2 e2 - 2ry Str + Mask'!A$2),G416+H416,"")</f>
        <v>0</v>
      </c>
      <c r="J416" s="39">
        <f t="shared" si="49"/>
        <v>0</v>
      </c>
      <c r="K416" s="39">
        <f t="shared" si="50"/>
        <v>0</v>
      </c>
      <c r="L416" s="39">
        <f t="shared" si="51"/>
        <v>0</v>
      </c>
      <c r="M416" s="39">
        <f t="shared" si="52"/>
        <v>0</v>
      </c>
      <c r="N416" s="39">
        <f t="shared" si="53"/>
        <v>0</v>
      </c>
      <c r="O416" s="39">
        <f t="shared" si="54"/>
        <v>0</v>
      </c>
      <c r="P416" s="39">
        <f>IF($A416&lt;=LEN('SRSF2 e2 - 2ry Str + Mask'!A$2),M416-J416,"")</f>
        <v>0</v>
      </c>
      <c r="Q416" s="39">
        <f>IF($A416&lt;=LEN('SRSF2 e2 - 2ry Str + Mask'!A$2),N416-K416,"")</f>
        <v>0</v>
      </c>
      <c r="R416" s="39">
        <f>IF($A416&lt;=LEN('SRSF2 e2 - 2ry Str + Mask'!A$2),O416-L416,"")</f>
        <v>0</v>
      </c>
    </row>
    <row r="417" spans="1:18" ht="92" customHeight="1" x14ac:dyDescent="0.15">
      <c r="A417" s="36">
        <v>416</v>
      </c>
      <c r="B417" s="37" t="str">
        <f>IF($A417&lt;=LEN('SRSF2 e2 - 2ry Str + Mask'!A$2),MID('SRSF2 e2 - 2ry Str + Mask'!A$2,$A417,1),"")</f>
        <v>.</v>
      </c>
      <c r="C417" s="38" t="str">
        <f>IF($A417&lt;=LEN('SRSF2 e2 - 2ry Str + Mask'!B$2),MID('SRSF2 e2 - 2ry Str + Mask'!B$2,$A417,1),"")</f>
        <v>.</v>
      </c>
      <c r="D417" s="38" t="str">
        <f>IF($A417&lt;=LEN('SRSF2 e2 - 2ry Str + Mask'!C$2),MID('SRSF2 e2 - 2ry Str + Mask'!C$2,$A417,1),"")</f>
        <v>.</v>
      </c>
      <c r="E417" s="38" t="str">
        <f t="shared" si="48"/>
        <v>.</v>
      </c>
      <c r="F417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)).....(((((((.</v>
      </c>
      <c r="G417" s="39">
        <f>IF($A417&lt;=LEN('SRSF2 e2 - 2ry Str + Mask'!A$2),SUMIF('SRSF2 e2 - HSF3.0'!E2:E342,"&lt;="&amp;$A417,'SRSF2 e2 - HSF3.0'!H2:H342)-SUMIF('SRSF2 e2 - HSF3.0'!G2:G342,"&lt;="&amp;$A417,'SRSF2 e2 - HSF3.0'!H2:H342),"")</f>
        <v>0</v>
      </c>
      <c r="H417" s="39">
        <f>IF($A417&lt;=LEN('SRSF2 e2 - 2ry Str + Mask'!A$2),SUMIF('SRSF2 e2 - HSF3.0'!E2:E342,"&lt;="&amp;$A417,'SRSF2 e2 - HSF3.0'!I2:I342)-SUMIF('SRSF2 e2 - HSF3.0'!G2:G342,"&lt;="&amp;$A417,'SRSF2 e2 - HSF3.0'!I2:I342),"")</f>
        <v>0</v>
      </c>
      <c r="I417" s="39">
        <f>IF($A417&lt;=LEN('SRSF2 e2 - 2ry Str + Mask'!A$2),G417+H417,"")</f>
        <v>0</v>
      </c>
      <c r="J417" s="39">
        <f t="shared" si="49"/>
        <v>0</v>
      </c>
      <c r="K417" s="39">
        <f t="shared" si="50"/>
        <v>0</v>
      </c>
      <c r="L417" s="39">
        <f t="shared" si="51"/>
        <v>0</v>
      </c>
      <c r="M417" s="39">
        <f t="shared" si="52"/>
        <v>0</v>
      </c>
      <c r="N417" s="39">
        <f t="shared" si="53"/>
        <v>0</v>
      </c>
      <c r="O417" s="39">
        <f t="shared" si="54"/>
        <v>0</v>
      </c>
      <c r="P417" s="39">
        <f>IF($A417&lt;=LEN('SRSF2 e2 - 2ry Str + Mask'!A$2),M417-J417,"")</f>
        <v>0</v>
      </c>
      <c r="Q417" s="39">
        <f>IF($A417&lt;=LEN('SRSF2 e2 - 2ry Str + Mask'!A$2),N417-K417,"")</f>
        <v>0</v>
      </c>
      <c r="R417" s="39">
        <f>IF($A417&lt;=LEN('SRSF2 e2 - 2ry Str + Mask'!A$2),O417-L417,"")</f>
        <v>0</v>
      </c>
    </row>
    <row r="418" spans="1:18" ht="92" customHeight="1" x14ac:dyDescent="0.15">
      <c r="A418" s="36">
        <v>417</v>
      </c>
      <c r="B418" s="37" t="str">
        <f>IF($A418&lt;=LEN('SRSF2 e2 - 2ry Str + Mask'!A$2),MID('SRSF2 e2 - 2ry Str + Mask'!A$2,$A418,1),"")</f>
        <v>.</v>
      </c>
      <c r="C418" s="38" t="str">
        <f>IF($A418&lt;=LEN('SRSF2 e2 - 2ry Str + Mask'!B$2),MID('SRSF2 e2 - 2ry Str + Mask'!B$2,$A418,1),"")</f>
        <v>(</v>
      </c>
      <c r="D418" s="38" t="str">
        <f>IF($A418&lt;=LEN('SRSF2 e2 - 2ry Str + Mask'!C$2),MID('SRSF2 e2 - 2ry Str + Mask'!C$2,$A418,1),"")</f>
        <v>.</v>
      </c>
      <c r="E418" s="38" t="str">
        <f t="shared" si="48"/>
        <v>(</v>
      </c>
      <c r="F418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)).....(((((((.(</v>
      </c>
      <c r="G418" s="39">
        <f>IF($A418&lt;=LEN('SRSF2 e2 - 2ry Str + Mask'!A$2),SUMIF('SRSF2 e2 - HSF3.0'!E2:E342,"&lt;="&amp;$A418,'SRSF2 e2 - HSF3.0'!H2:H342)-SUMIF('SRSF2 e2 - HSF3.0'!G2:G342,"&lt;="&amp;$A418,'SRSF2 e2 - HSF3.0'!H2:H342),"")</f>
        <v>0</v>
      </c>
      <c r="H418" s="39">
        <f>IF($A418&lt;=LEN('SRSF2 e2 - 2ry Str + Mask'!A$2),SUMIF('SRSF2 e2 - HSF3.0'!E2:E342,"&lt;="&amp;$A418,'SRSF2 e2 - HSF3.0'!I2:I342)-SUMIF('SRSF2 e2 - HSF3.0'!G2:G342,"&lt;="&amp;$A418,'SRSF2 e2 - HSF3.0'!I2:I342),"")</f>
        <v>0</v>
      </c>
      <c r="I418" s="39">
        <f>IF($A418&lt;=LEN('SRSF2 e2 - 2ry Str + Mask'!A$2),G418+H418,"")</f>
        <v>0</v>
      </c>
      <c r="J418" s="39">
        <f t="shared" si="49"/>
        <v>0</v>
      </c>
      <c r="K418" s="39">
        <f t="shared" si="50"/>
        <v>0</v>
      </c>
      <c r="L418" s="39">
        <f t="shared" si="51"/>
        <v>0</v>
      </c>
      <c r="M418" s="39">
        <f t="shared" si="52"/>
        <v>0</v>
      </c>
      <c r="N418" s="39">
        <f t="shared" si="53"/>
        <v>0</v>
      </c>
      <c r="O418" s="39">
        <f t="shared" si="54"/>
        <v>0</v>
      </c>
      <c r="P418" s="39">
        <f>IF($A418&lt;=LEN('SRSF2 e2 - 2ry Str + Mask'!A$2),M418-J418,"")</f>
        <v>0</v>
      </c>
      <c r="Q418" s="39">
        <f>IF($A418&lt;=LEN('SRSF2 e2 - 2ry Str + Mask'!A$2),N418-K418,"")</f>
        <v>0</v>
      </c>
      <c r="R418" s="39">
        <f>IF($A418&lt;=LEN('SRSF2 e2 - 2ry Str + Mask'!A$2),O418-L418,"")</f>
        <v>0</v>
      </c>
    </row>
    <row r="419" spans="1:18" ht="92" customHeight="1" x14ac:dyDescent="0.15">
      <c r="A419" s="36">
        <v>418</v>
      </c>
      <c r="B419" s="37" t="str">
        <f>IF($A419&lt;=LEN('SRSF2 e2 - 2ry Str + Mask'!A$2),MID('SRSF2 e2 - 2ry Str + Mask'!A$2,$A419,1),"")</f>
        <v>.</v>
      </c>
      <c r="C419" s="38" t="str">
        <f>IF($A419&lt;=LEN('SRSF2 e2 - 2ry Str + Mask'!B$2),MID('SRSF2 e2 - 2ry Str + Mask'!B$2,$A419,1),"")</f>
        <v>(</v>
      </c>
      <c r="D419" s="38" t="str">
        <f>IF($A419&lt;=LEN('SRSF2 e2 - 2ry Str + Mask'!C$2),MID('SRSF2 e2 - 2ry Str + Mask'!C$2,$A419,1),"")</f>
        <v>.</v>
      </c>
      <c r="E419" s="38" t="str">
        <f t="shared" si="48"/>
        <v>(</v>
      </c>
      <c r="F419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)).....(((((((.((</v>
      </c>
      <c r="G419" s="39">
        <f>IF($A419&lt;=LEN('SRSF2 e2 - 2ry Str + Mask'!A$2),SUMIF('SRSF2 e2 - HSF3.0'!E2:E342,"&lt;="&amp;$A419,'SRSF2 e2 - HSF3.0'!H2:H342)-SUMIF('SRSF2 e2 - HSF3.0'!G2:G342,"&lt;="&amp;$A419,'SRSF2 e2 - HSF3.0'!H2:H342),"")</f>
        <v>0</v>
      </c>
      <c r="H419" s="39">
        <f>IF($A419&lt;=LEN('SRSF2 e2 - 2ry Str + Mask'!A$2),SUMIF('SRSF2 e2 - HSF3.0'!E2:E342,"&lt;="&amp;$A419,'SRSF2 e2 - HSF3.0'!I2:I342)-SUMIF('SRSF2 e2 - HSF3.0'!G2:G342,"&lt;="&amp;$A419,'SRSF2 e2 - HSF3.0'!I2:I342),"")</f>
        <v>0</v>
      </c>
      <c r="I419" s="39">
        <f>IF($A419&lt;=LEN('SRSF2 e2 - 2ry Str + Mask'!A$2),G419+H419,"")</f>
        <v>0</v>
      </c>
      <c r="J419" s="39">
        <f t="shared" si="49"/>
        <v>0</v>
      </c>
      <c r="K419" s="39">
        <f t="shared" si="50"/>
        <v>0</v>
      </c>
      <c r="L419" s="39">
        <f t="shared" si="51"/>
        <v>0</v>
      </c>
      <c r="M419" s="39">
        <f t="shared" si="52"/>
        <v>0</v>
      </c>
      <c r="N419" s="39">
        <f t="shared" si="53"/>
        <v>0</v>
      </c>
      <c r="O419" s="39">
        <f t="shared" si="54"/>
        <v>0</v>
      </c>
      <c r="P419" s="39">
        <f>IF($A419&lt;=LEN('SRSF2 e2 - 2ry Str + Mask'!A$2),M419-J419,"")</f>
        <v>0</v>
      </c>
      <c r="Q419" s="39">
        <f>IF($A419&lt;=LEN('SRSF2 e2 - 2ry Str + Mask'!A$2),N419-K419,"")</f>
        <v>0</v>
      </c>
      <c r="R419" s="39">
        <f>IF($A419&lt;=LEN('SRSF2 e2 - 2ry Str + Mask'!A$2),O419-L419,"")</f>
        <v>0</v>
      </c>
    </row>
    <row r="420" spans="1:18" ht="92" customHeight="1" x14ac:dyDescent="0.15">
      <c r="A420" s="36">
        <v>419</v>
      </c>
      <c r="B420" s="37" t="str">
        <f>IF($A420&lt;=LEN('SRSF2 e2 - 2ry Str + Mask'!A$2),MID('SRSF2 e2 - 2ry Str + Mask'!A$2,$A420,1),"")</f>
        <v>.</v>
      </c>
      <c r="C420" s="38" t="str">
        <f>IF($A420&lt;=LEN('SRSF2 e2 - 2ry Str + Mask'!B$2),MID('SRSF2 e2 - 2ry Str + Mask'!B$2,$A420,1),"")</f>
        <v>.</v>
      </c>
      <c r="D420" s="38" t="str">
        <f>IF($A420&lt;=LEN('SRSF2 e2 - 2ry Str + Mask'!C$2),MID('SRSF2 e2 - 2ry Str + Mask'!C$2,$A420,1),"")</f>
        <v>.</v>
      </c>
      <c r="E420" s="38" t="str">
        <f t="shared" si="48"/>
        <v>.</v>
      </c>
      <c r="F420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)).....(((((((.((.</v>
      </c>
      <c r="G420" s="39">
        <f>IF($A420&lt;=LEN('SRSF2 e2 - 2ry Str + Mask'!A$2),SUMIF('SRSF2 e2 - HSF3.0'!E2:E342,"&lt;="&amp;$A420,'SRSF2 e2 - HSF3.0'!H2:H342)-SUMIF('SRSF2 e2 - HSF3.0'!G2:G342,"&lt;="&amp;$A420,'SRSF2 e2 - HSF3.0'!H2:H342),"")</f>
        <v>0</v>
      </c>
      <c r="H420" s="39">
        <f>IF($A420&lt;=LEN('SRSF2 e2 - 2ry Str + Mask'!A$2),SUMIF('SRSF2 e2 - HSF3.0'!E2:E342,"&lt;="&amp;$A420,'SRSF2 e2 - HSF3.0'!I2:I342)-SUMIF('SRSF2 e2 - HSF3.0'!G2:G342,"&lt;="&amp;$A420,'SRSF2 e2 - HSF3.0'!I2:I342),"")</f>
        <v>0</v>
      </c>
      <c r="I420" s="39">
        <f>IF($A420&lt;=LEN('SRSF2 e2 - 2ry Str + Mask'!A$2),G420+H420,"")</f>
        <v>0</v>
      </c>
      <c r="J420" s="39">
        <f t="shared" si="49"/>
        <v>0</v>
      </c>
      <c r="K420" s="39">
        <f t="shared" si="50"/>
        <v>0</v>
      </c>
      <c r="L420" s="39">
        <f t="shared" si="51"/>
        <v>0</v>
      </c>
      <c r="M420" s="39">
        <f t="shared" si="52"/>
        <v>0</v>
      </c>
      <c r="N420" s="39">
        <f t="shared" si="53"/>
        <v>0</v>
      </c>
      <c r="O420" s="39">
        <f t="shared" si="54"/>
        <v>0</v>
      </c>
      <c r="P420" s="39">
        <f>IF($A420&lt;=LEN('SRSF2 e2 - 2ry Str + Mask'!A$2),M420-J420,"")</f>
        <v>0</v>
      </c>
      <c r="Q420" s="39">
        <f>IF($A420&lt;=LEN('SRSF2 e2 - 2ry Str + Mask'!A$2),N420-K420,"")</f>
        <v>0</v>
      </c>
      <c r="R420" s="39">
        <f>IF($A420&lt;=LEN('SRSF2 e2 - 2ry Str + Mask'!A$2),O420-L420,"")</f>
        <v>0</v>
      </c>
    </row>
    <row r="421" spans="1:18" ht="92" customHeight="1" x14ac:dyDescent="0.15">
      <c r="A421" s="36">
        <v>420</v>
      </c>
      <c r="B421" s="37" t="str">
        <f>IF($A421&lt;=LEN('SRSF2 e2 - 2ry Str + Mask'!A$2),MID('SRSF2 e2 - 2ry Str + Mask'!A$2,$A421,1),"")</f>
        <v>.</v>
      </c>
      <c r="C421" s="38" t="str">
        <f>IF($A421&lt;=LEN('SRSF2 e2 - 2ry Str + Mask'!B$2),MID('SRSF2 e2 - 2ry Str + Mask'!B$2,$A421,1),"")</f>
        <v>.</v>
      </c>
      <c r="D421" s="38" t="str">
        <f>IF($A421&lt;=LEN('SRSF2 e2 - 2ry Str + Mask'!C$2),MID('SRSF2 e2 - 2ry Str + Mask'!C$2,$A421,1),"")</f>
        <v>.</v>
      </c>
      <c r="E421" s="38" t="str">
        <f t="shared" si="48"/>
        <v>.</v>
      </c>
      <c r="F421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)).....(((((((.((..</v>
      </c>
      <c r="G421" s="39">
        <f>IF($A421&lt;=LEN('SRSF2 e2 - 2ry Str + Mask'!A$2),SUMIF('SRSF2 e2 - HSF3.0'!E2:E342,"&lt;="&amp;$A421,'SRSF2 e2 - HSF3.0'!H2:H342)-SUMIF('SRSF2 e2 - HSF3.0'!G2:G342,"&lt;="&amp;$A421,'SRSF2 e2 - HSF3.0'!H2:H342),"")</f>
        <v>0</v>
      </c>
      <c r="H421" s="39">
        <f>IF($A421&lt;=LEN('SRSF2 e2 - 2ry Str + Mask'!A$2),SUMIF('SRSF2 e2 - HSF3.0'!E2:E342,"&lt;="&amp;$A421,'SRSF2 e2 - HSF3.0'!I2:I342)-SUMIF('SRSF2 e2 - HSF3.0'!G2:G342,"&lt;="&amp;$A421,'SRSF2 e2 - HSF3.0'!I2:I342),"")</f>
        <v>0</v>
      </c>
      <c r="I421" s="39">
        <f>IF($A421&lt;=LEN('SRSF2 e2 - 2ry Str + Mask'!A$2),G421+H421,"")</f>
        <v>0</v>
      </c>
      <c r="J421" s="39">
        <f t="shared" si="49"/>
        <v>0</v>
      </c>
      <c r="K421" s="39">
        <f t="shared" si="50"/>
        <v>0</v>
      </c>
      <c r="L421" s="39">
        <f t="shared" si="51"/>
        <v>0</v>
      </c>
      <c r="M421" s="39">
        <f t="shared" si="52"/>
        <v>0</v>
      </c>
      <c r="N421" s="39">
        <f t="shared" si="53"/>
        <v>0</v>
      </c>
      <c r="O421" s="39">
        <f t="shared" si="54"/>
        <v>0</v>
      </c>
      <c r="P421" s="39">
        <f>IF($A421&lt;=LEN('SRSF2 e2 - 2ry Str + Mask'!A$2),M421-J421,"")</f>
        <v>0</v>
      </c>
      <c r="Q421" s="39">
        <f>IF($A421&lt;=LEN('SRSF2 e2 - 2ry Str + Mask'!A$2),N421-K421,"")</f>
        <v>0</v>
      </c>
      <c r="R421" s="39">
        <f>IF($A421&lt;=LEN('SRSF2 e2 - 2ry Str + Mask'!A$2),O421-L421,"")</f>
        <v>0</v>
      </c>
    </row>
    <row r="422" spans="1:18" ht="92" customHeight="1" x14ac:dyDescent="0.15">
      <c r="A422" s="36">
        <v>421</v>
      </c>
      <c r="B422" s="37" t="str">
        <f>IF($A422&lt;=LEN('SRSF2 e2 - 2ry Str + Mask'!A$2),MID('SRSF2 e2 - 2ry Str + Mask'!A$2,$A422,1),"")</f>
        <v>.</v>
      </c>
      <c r="C422" s="38" t="str">
        <f>IF($A422&lt;=LEN('SRSF2 e2 - 2ry Str + Mask'!B$2),MID('SRSF2 e2 - 2ry Str + Mask'!B$2,$A422,1),"")</f>
        <v>.</v>
      </c>
      <c r="D422" s="38" t="str">
        <f>IF($A422&lt;=LEN('SRSF2 e2 - 2ry Str + Mask'!C$2),MID('SRSF2 e2 - 2ry Str + Mask'!C$2,$A422,1),"")</f>
        <v>.</v>
      </c>
      <c r="E422" s="38" t="str">
        <f t="shared" si="48"/>
        <v>.</v>
      </c>
      <c r="F422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)).....(((((((.((...</v>
      </c>
      <c r="G422" s="39">
        <f>IF($A422&lt;=LEN('SRSF2 e2 - 2ry Str + Mask'!A$2),SUMIF('SRSF2 e2 - HSF3.0'!E2:E342,"&lt;="&amp;$A422,'SRSF2 e2 - HSF3.0'!H2:H342)-SUMIF('SRSF2 e2 - HSF3.0'!G2:G342,"&lt;="&amp;$A422,'SRSF2 e2 - HSF3.0'!H2:H342),"")</f>
        <v>0</v>
      </c>
      <c r="H422" s="39">
        <f>IF($A422&lt;=LEN('SRSF2 e2 - 2ry Str + Mask'!A$2),SUMIF('SRSF2 e2 - HSF3.0'!E2:E342,"&lt;="&amp;$A422,'SRSF2 e2 - HSF3.0'!I2:I342)-SUMIF('SRSF2 e2 - HSF3.0'!G2:G342,"&lt;="&amp;$A422,'SRSF2 e2 - HSF3.0'!I2:I342),"")</f>
        <v>0</v>
      </c>
      <c r="I422" s="39">
        <f>IF($A422&lt;=LEN('SRSF2 e2 - 2ry Str + Mask'!A$2),G422+H422,"")</f>
        <v>0</v>
      </c>
      <c r="J422" s="39">
        <f t="shared" si="49"/>
        <v>0</v>
      </c>
      <c r="K422" s="39">
        <f t="shared" si="50"/>
        <v>0</v>
      </c>
      <c r="L422" s="39">
        <f t="shared" si="51"/>
        <v>0</v>
      </c>
      <c r="M422" s="39">
        <f t="shared" si="52"/>
        <v>0</v>
      </c>
      <c r="N422" s="39">
        <f t="shared" si="53"/>
        <v>0</v>
      </c>
      <c r="O422" s="39">
        <f t="shared" si="54"/>
        <v>0</v>
      </c>
      <c r="P422" s="39">
        <f>IF($A422&lt;=LEN('SRSF2 e2 - 2ry Str + Mask'!A$2),M422-J422,"")</f>
        <v>0</v>
      </c>
      <c r="Q422" s="39">
        <f>IF($A422&lt;=LEN('SRSF2 e2 - 2ry Str + Mask'!A$2),N422-K422,"")</f>
        <v>0</v>
      </c>
      <c r="R422" s="39">
        <f>IF($A422&lt;=LEN('SRSF2 e2 - 2ry Str + Mask'!A$2),O422-L422,"")</f>
        <v>0</v>
      </c>
    </row>
    <row r="423" spans="1:18" ht="92" customHeight="1" x14ac:dyDescent="0.15">
      <c r="A423" s="36">
        <v>422</v>
      </c>
      <c r="B423" s="37" t="str">
        <f>IF($A423&lt;=LEN('SRSF2 e2 - 2ry Str + Mask'!A$2),MID('SRSF2 e2 - 2ry Str + Mask'!A$2,$A423,1),"")</f>
        <v>.</v>
      </c>
      <c r="C423" s="38" t="str">
        <f>IF($A423&lt;=LEN('SRSF2 e2 - 2ry Str + Mask'!B$2),MID('SRSF2 e2 - 2ry Str + Mask'!B$2,$A423,1),"")</f>
        <v>.</v>
      </c>
      <c r="D423" s="38" t="str">
        <f>IF($A423&lt;=LEN('SRSF2 e2 - 2ry Str + Mask'!C$2),MID('SRSF2 e2 - 2ry Str + Mask'!C$2,$A423,1),"")</f>
        <v>.</v>
      </c>
      <c r="E423" s="38" t="str">
        <f t="shared" si="48"/>
        <v>.</v>
      </c>
      <c r="F423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)).....(((((((.((....</v>
      </c>
      <c r="G423" s="39">
        <f>IF($A423&lt;=LEN('SRSF2 e2 - 2ry Str + Mask'!A$2),SUMIF('SRSF2 e2 - HSF3.0'!E2:E342,"&lt;="&amp;$A423,'SRSF2 e2 - HSF3.0'!H2:H342)-SUMIF('SRSF2 e2 - HSF3.0'!G2:G342,"&lt;="&amp;$A423,'SRSF2 e2 - HSF3.0'!H2:H342),"")</f>
        <v>0</v>
      </c>
      <c r="H423" s="39">
        <f>IF($A423&lt;=LEN('SRSF2 e2 - 2ry Str + Mask'!A$2),SUMIF('SRSF2 e2 - HSF3.0'!E2:E342,"&lt;="&amp;$A423,'SRSF2 e2 - HSF3.0'!I2:I342)-SUMIF('SRSF2 e2 - HSF3.0'!G2:G342,"&lt;="&amp;$A423,'SRSF2 e2 - HSF3.0'!I2:I342),"")</f>
        <v>0</v>
      </c>
      <c r="I423" s="39">
        <f>IF($A423&lt;=LEN('SRSF2 e2 - 2ry Str + Mask'!A$2),G423+H423,"")</f>
        <v>0</v>
      </c>
      <c r="J423" s="39">
        <f t="shared" si="49"/>
        <v>0</v>
      </c>
      <c r="K423" s="39">
        <f t="shared" si="50"/>
        <v>0</v>
      </c>
      <c r="L423" s="39">
        <f t="shared" si="51"/>
        <v>0</v>
      </c>
      <c r="M423" s="39">
        <f t="shared" si="52"/>
        <v>0</v>
      </c>
      <c r="N423" s="39">
        <f t="shared" si="53"/>
        <v>0</v>
      </c>
      <c r="O423" s="39">
        <f t="shared" si="54"/>
        <v>0</v>
      </c>
      <c r="P423" s="39">
        <f>IF($A423&lt;=LEN('SRSF2 e2 - 2ry Str + Mask'!A$2),M423-J423,"")</f>
        <v>0</v>
      </c>
      <c r="Q423" s="39">
        <f>IF($A423&lt;=LEN('SRSF2 e2 - 2ry Str + Mask'!A$2),N423-K423,"")</f>
        <v>0</v>
      </c>
      <c r="R423" s="39">
        <f>IF($A423&lt;=LEN('SRSF2 e2 - 2ry Str + Mask'!A$2),O423-L423,"")</f>
        <v>0</v>
      </c>
    </row>
    <row r="424" spans="1:18" ht="92" customHeight="1" x14ac:dyDescent="0.15">
      <c r="A424" s="36">
        <v>423</v>
      </c>
      <c r="B424" s="37" t="str">
        <f>IF($A424&lt;=LEN('SRSF2 e2 - 2ry Str + Mask'!A$2),MID('SRSF2 e2 - 2ry Str + Mask'!A$2,$A424,1),"")</f>
        <v>.</v>
      </c>
      <c r="C424" s="38" t="str">
        <f>IF($A424&lt;=LEN('SRSF2 e2 - 2ry Str + Mask'!B$2),MID('SRSF2 e2 - 2ry Str + Mask'!B$2,$A424,1),"")</f>
        <v>.</v>
      </c>
      <c r="D424" s="38" t="str">
        <f>IF($A424&lt;=LEN('SRSF2 e2 - 2ry Str + Mask'!C$2),MID('SRSF2 e2 - 2ry Str + Mask'!C$2,$A424,1),"")</f>
        <v>.</v>
      </c>
      <c r="E424" s="38" t="str">
        <f t="shared" si="48"/>
        <v>.</v>
      </c>
      <c r="F424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)).....(((((((.((.....</v>
      </c>
      <c r="G424" s="39">
        <f>IF($A424&lt;=LEN('SRSF2 e2 - 2ry Str + Mask'!A$2),SUMIF('SRSF2 e2 - HSF3.0'!E2:E342,"&lt;="&amp;$A424,'SRSF2 e2 - HSF3.0'!H2:H342)-SUMIF('SRSF2 e2 - HSF3.0'!G2:G342,"&lt;="&amp;$A424,'SRSF2 e2 - HSF3.0'!H2:H342),"")</f>
        <v>0</v>
      </c>
      <c r="H424" s="39">
        <f>IF($A424&lt;=LEN('SRSF2 e2 - 2ry Str + Mask'!A$2),SUMIF('SRSF2 e2 - HSF3.0'!E2:E342,"&lt;="&amp;$A424,'SRSF2 e2 - HSF3.0'!I2:I342)-SUMIF('SRSF2 e2 - HSF3.0'!G2:G342,"&lt;="&amp;$A424,'SRSF2 e2 - HSF3.0'!I2:I342),"")</f>
        <v>0</v>
      </c>
      <c r="I424" s="39">
        <f>IF($A424&lt;=LEN('SRSF2 e2 - 2ry Str + Mask'!A$2),G424+H424,"")</f>
        <v>0</v>
      </c>
      <c r="J424" s="39">
        <f t="shared" si="49"/>
        <v>0</v>
      </c>
      <c r="K424" s="39">
        <f t="shared" si="50"/>
        <v>0</v>
      </c>
      <c r="L424" s="39">
        <f t="shared" si="51"/>
        <v>0</v>
      </c>
      <c r="M424" s="39">
        <f t="shared" si="52"/>
        <v>0</v>
      </c>
      <c r="N424" s="39">
        <f t="shared" si="53"/>
        <v>0</v>
      </c>
      <c r="O424" s="39">
        <f t="shared" si="54"/>
        <v>0</v>
      </c>
      <c r="P424" s="39">
        <f>IF($A424&lt;=LEN('SRSF2 e2 - 2ry Str + Mask'!A$2),M424-J424,"")</f>
        <v>0</v>
      </c>
      <c r="Q424" s="39">
        <f>IF($A424&lt;=LEN('SRSF2 e2 - 2ry Str + Mask'!A$2),N424-K424,"")</f>
        <v>0</v>
      </c>
      <c r="R424" s="39">
        <f>IF($A424&lt;=LEN('SRSF2 e2 - 2ry Str + Mask'!A$2),O424-L424,"")</f>
        <v>0</v>
      </c>
    </row>
    <row r="425" spans="1:18" ht="92" customHeight="1" x14ac:dyDescent="0.15">
      <c r="A425" s="36">
        <v>424</v>
      </c>
      <c r="B425" s="37" t="str">
        <f>IF($A425&lt;=LEN('SRSF2 e2 - 2ry Str + Mask'!A$2),MID('SRSF2 e2 - 2ry Str + Mask'!A$2,$A425,1),"")</f>
        <v>.</v>
      </c>
      <c r="C425" s="38" t="str">
        <f>IF($A425&lt;=LEN('SRSF2 e2 - 2ry Str + Mask'!B$2),MID('SRSF2 e2 - 2ry Str + Mask'!B$2,$A425,1),"")</f>
        <v>.</v>
      </c>
      <c r="D425" s="38" t="str">
        <f>IF($A425&lt;=LEN('SRSF2 e2 - 2ry Str + Mask'!C$2),MID('SRSF2 e2 - 2ry Str + Mask'!C$2,$A425,1),"")</f>
        <v>.</v>
      </c>
      <c r="E425" s="38" t="str">
        <f t="shared" si="48"/>
        <v>.</v>
      </c>
      <c r="F425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)).....(((((((.((......</v>
      </c>
      <c r="G425" s="39">
        <f>IF($A425&lt;=LEN('SRSF2 e2 - 2ry Str + Mask'!A$2),SUMIF('SRSF2 e2 - HSF3.0'!E2:E342,"&lt;="&amp;$A425,'SRSF2 e2 - HSF3.0'!H2:H342)-SUMIF('SRSF2 e2 - HSF3.0'!G2:G342,"&lt;="&amp;$A425,'SRSF2 e2 - HSF3.0'!H2:H342),"")</f>
        <v>0</v>
      </c>
      <c r="H425" s="39">
        <f>IF($A425&lt;=LEN('SRSF2 e2 - 2ry Str + Mask'!A$2),SUMIF('SRSF2 e2 - HSF3.0'!E2:E342,"&lt;="&amp;$A425,'SRSF2 e2 - HSF3.0'!I2:I342)-SUMIF('SRSF2 e2 - HSF3.0'!G2:G342,"&lt;="&amp;$A425,'SRSF2 e2 - HSF3.0'!I2:I342),"")</f>
        <v>0</v>
      </c>
      <c r="I425" s="39">
        <f>IF($A425&lt;=LEN('SRSF2 e2 - 2ry Str + Mask'!A$2),G425+H425,"")</f>
        <v>0</v>
      </c>
      <c r="J425" s="39">
        <f t="shared" si="49"/>
        <v>0</v>
      </c>
      <c r="K425" s="39">
        <f t="shared" si="50"/>
        <v>0</v>
      </c>
      <c r="L425" s="39">
        <f t="shared" si="51"/>
        <v>0</v>
      </c>
      <c r="M425" s="39">
        <f t="shared" si="52"/>
        <v>0</v>
      </c>
      <c r="N425" s="39">
        <f t="shared" si="53"/>
        <v>0</v>
      </c>
      <c r="O425" s="39">
        <f t="shared" si="54"/>
        <v>0</v>
      </c>
      <c r="P425" s="39">
        <f>IF($A425&lt;=LEN('SRSF2 e2 - 2ry Str + Mask'!A$2),M425-J425,"")</f>
        <v>0</v>
      </c>
      <c r="Q425" s="39">
        <f>IF($A425&lt;=LEN('SRSF2 e2 - 2ry Str + Mask'!A$2),N425-K425,"")</f>
        <v>0</v>
      </c>
      <c r="R425" s="39">
        <f>IF($A425&lt;=LEN('SRSF2 e2 - 2ry Str + Mask'!A$2),O425-L425,"")</f>
        <v>0</v>
      </c>
    </row>
    <row r="426" spans="1:18" ht="92" customHeight="1" x14ac:dyDescent="0.15">
      <c r="A426" s="36">
        <v>425</v>
      </c>
      <c r="B426" s="37" t="str">
        <f>IF($A426&lt;=LEN('SRSF2 e2 - 2ry Str + Mask'!A$2),MID('SRSF2 e2 - 2ry Str + Mask'!A$2,$A426,1),"")</f>
        <v>)</v>
      </c>
      <c r="C426" s="38" t="str">
        <f>IF($A426&lt;=LEN('SRSF2 e2 - 2ry Str + Mask'!B$2),MID('SRSF2 e2 - 2ry Str + Mask'!B$2,$A426,1),"")</f>
        <v>.</v>
      </c>
      <c r="D426" s="38" t="str">
        <f>IF($A426&lt;=LEN('SRSF2 e2 - 2ry Str + Mask'!C$2),MID('SRSF2 e2 - 2ry Str + Mask'!C$2,$A426,1),"")</f>
        <v>.</v>
      </c>
      <c r="E426" s="38" t="str">
        <f t="shared" si="48"/>
        <v>.</v>
      </c>
      <c r="F426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)).....(((((((.((.......</v>
      </c>
      <c r="G426" s="39">
        <f>IF($A426&lt;=LEN('SRSF2 e2 - 2ry Str + Mask'!A$2),SUMIF('SRSF2 e2 - HSF3.0'!E2:E342,"&lt;="&amp;$A426,'SRSF2 e2 - HSF3.0'!H2:H342)-SUMIF('SRSF2 e2 - HSF3.0'!G2:G342,"&lt;="&amp;$A426,'SRSF2 e2 - HSF3.0'!H2:H342),"")</f>
        <v>0</v>
      </c>
      <c r="H426" s="39">
        <f>IF($A426&lt;=LEN('SRSF2 e2 - 2ry Str + Mask'!A$2),SUMIF('SRSF2 e2 - HSF3.0'!E2:E342,"&lt;="&amp;$A426,'SRSF2 e2 - HSF3.0'!I2:I342)-SUMIF('SRSF2 e2 - HSF3.0'!G2:G342,"&lt;="&amp;$A426,'SRSF2 e2 - HSF3.0'!I2:I342),"")</f>
        <v>0</v>
      </c>
      <c r="I426" s="39">
        <f>IF($A426&lt;=LEN('SRSF2 e2 - 2ry Str + Mask'!A$2),G426+H426,"")</f>
        <v>0</v>
      </c>
      <c r="J426" s="39">
        <f t="shared" si="49"/>
        <v>0</v>
      </c>
      <c r="K426" s="39">
        <f t="shared" si="50"/>
        <v>0</v>
      </c>
      <c r="L426" s="39">
        <f t="shared" si="51"/>
        <v>0</v>
      </c>
      <c r="M426" s="39">
        <f t="shared" si="52"/>
        <v>0</v>
      </c>
      <c r="N426" s="39">
        <f t="shared" si="53"/>
        <v>0</v>
      </c>
      <c r="O426" s="39">
        <f t="shared" si="54"/>
        <v>0</v>
      </c>
      <c r="P426" s="39">
        <f>IF($A426&lt;=LEN('SRSF2 e2 - 2ry Str + Mask'!A$2),M426-J426,"")</f>
        <v>0</v>
      </c>
      <c r="Q426" s="39">
        <f>IF($A426&lt;=LEN('SRSF2 e2 - 2ry Str + Mask'!A$2),N426-K426,"")</f>
        <v>0</v>
      </c>
      <c r="R426" s="39">
        <f>IF($A426&lt;=LEN('SRSF2 e2 - 2ry Str + Mask'!A$2),O426-L426,"")</f>
        <v>0</v>
      </c>
    </row>
    <row r="427" spans="1:18" ht="92" customHeight="1" x14ac:dyDescent="0.15">
      <c r="A427" s="36">
        <v>426</v>
      </c>
      <c r="B427" s="37" t="str">
        <f>IF($A427&lt;=LEN('SRSF2 e2 - 2ry Str + Mask'!A$2),MID('SRSF2 e2 - 2ry Str + Mask'!A$2,$A427,1),"")</f>
        <v>)</v>
      </c>
      <c r="C427" s="38" t="str">
        <f>IF($A427&lt;=LEN('SRSF2 e2 - 2ry Str + Mask'!B$2),MID('SRSF2 e2 - 2ry Str + Mask'!B$2,$A427,1),"")</f>
        <v>.</v>
      </c>
      <c r="D427" s="38" t="str">
        <f>IF($A427&lt;=LEN('SRSF2 e2 - 2ry Str + Mask'!C$2),MID('SRSF2 e2 - 2ry Str + Mask'!C$2,$A427,1),"")</f>
        <v>.</v>
      </c>
      <c r="E427" s="38" t="str">
        <f t="shared" si="48"/>
        <v>.</v>
      </c>
      <c r="F427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)).....(((((((.((........</v>
      </c>
      <c r="G427" s="39">
        <f>IF($A427&lt;=LEN('SRSF2 e2 - 2ry Str + Mask'!A$2),SUMIF('SRSF2 e2 - HSF3.0'!E2:E342,"&lt;="&amp;$A427,'SRSF2 e2 - HSF3.0'!H2:H342)-SUMIF('SRSF2 e2 - HSF3.0'!G2:G342,"&lt;="&amp;$A427,'SRSF2 e2 - HSF3.0'!H2:H342),"")</f>
        <v>0</v>
      </c>
      <c r="H427" s="39">
        <f>IF($A427&lt;=LEN('SRSF2 e2 - 2ry Str + Mask'!A$2),SUMIF('SRSF2 e2 - HSF3.0'!E2:E342,"&lt;="&amp;$A427,'SRSF2 e2 - HSF3.0'!I2:I342)-SUMIF('SRSF2 e2 - HSF3.0'!G2:G342,"&lt;="&amp;$A427,'SRSF2 e2 - HSF3.0'!I2:I342),"")</f>
        <v>0</v>
      </c>
      <c r="I427" s="39">
        <f>IF($A427&lt;=LEN('SRSF2 e2 - 2ry Str + Mask'!A$2),G427+H427,"")</f>
        <v>0</v>
      </c>
      <c r="J427" s="39">
        <f t="shared" si="49"/>
        <v>0</v>
      </c>
      <c r="K427" s="39">
        <f t="shared" si="50"/>
        <v>0</v>
      </c>
      <c r="L427" s="39">
        <f t="shared" si="51"/>
        <v>0</v>
      </c>
      <c r="M427" s="39">
        <f t="shared" si="52"/>
        <v>0</v>
      </c>
      <c r="N427" s="39">
        <f t="shared" si="53"/>
        <v>0</v>
      </c>
      <c r="O427" s="39">
        <f t="shared" si="54"/>
        <v>0</v>
      </c>
      <c r="P427" s="39">
        <f>IF($A427&lt;=LEN('SRSF2 e2 - 2ry Str + Mask'!A$2),M427-J427,"")</f>
        <v>0</v>
      </c>
      <c r="Q427" s="39">
        <f>IF($A427&lt;=LEN('SRSF2 e2 - 2ry Str + Mask'!A$2),N427-K427,"")</f>
        <v>0</v>
      </c>
      <c r="R427" s="39">
        <f>IF($A427&lt;=LEN('SRSF2 e2 - 2ry Str + Mask'!A$2),O427-L427,"")</f>
        <v>0</v>
      </c>
    </row>
    <row r="428" spans="1:18" ht="92" customHeight="1" x14ac:dyDescent="0.15">
      <c r="A428" s="36">
        <v>427</v>
      </c>
      <c r="B428" s="37" t="str">
        <f>IF($A428&lt;=LEN('SRSF2 e2 - 2ry Str + Mask'!A$2),MID('SRSF2 e2 - 2ry Str + Mask'!A$2,$A428,1),"")</f>
        <v>)</v>
      </c>
      <c r="C428" s="38" t="str">
        <f>IF($A428&lt;=LEN('SRSF2 e2 - 2ry Str + Mask'!B$2),MID('SRSF2 e2 - 2ry Str + Mask'!B$2,$A428,1),"")</f>
        <v>)</v>
      </c>
      <c r="D428" s="38" t="str">
        <f>IF($A428&lt;=LEN('SRSF2 e2 - 2ry Str + Mask'!C$2),MID('SRSF2 e2 - 2ry Str + Mask'!C$2,$A428,1),"")</f>
        <v>.</v>
      </c>
      <c r="E428" s="38" t="str">
        <f t="shared" si="48"/>
        <v>)</v>
      </c>
      <c r="F428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)).....(((((((.((........)</v>
      </c>
      <c r="G428" s="39">
        <f>IF($A428&lt;=LEN('SRSF2 e2 - 2ry Str + Mask'!A$2),SUMIF('SRSF2 e2 - HSF3.0'!E2:E342,"&lt;="&amp;$A428,'SRSF2 e2 - HSF3.0'!H2:H342)-SUMIF('SRSF2 e2 - HSF3.0'!G2:G342,"&lt;="&amp;$A428,'SRSF2 e2 - HSF3.0'!H2:H342),"")</f>
        <v>0</v>
      </c>
      <c r="H428" s="39">
        <f>IF($A428&lt;=LEN('SRSF2 e2 - 2ry Str + Mask'!A$2),SUMIF('SRSF2 e2 - HSF3.0'!E2:E342,"&lt;="&amp;$A428,'SRSF2 e2 - HSF3.0'!I2:I342)-SUMIF('SRSF2 e2 - HSF3.0'!G2:G342,"&lt;="&amp;$A428,'SRSF2 e2 - HSF3.0'!I2:I342),"")</f>
        <v>0</v>
      </c>
      <c r="I428" s="39">
        <f>IF($A428&lt;=LEN('SRSF2 e2 - 2ry Str + Mask'!A$2),G428+H428,"")</f>
        <v>0</v>
      </c>
      <c r="J428" s="39">
        <f t="shared" si="49"/>
        <v>0</v>
      </c>
      <c r="K428" s="39">
        <f t="shared" si="50"/>
        <v>0</v>
      </c>
      <c r="L428" s="39">
        <f t="shared" si="51"/>
        <v>0</v>
      </c>
      <c r="M428" s="39">
        <f t="shared" si="52"/>
        <v>0</v>
      </c>
      <c r="N428" s="39">
        <f t="shared" si="53"/>
        <v>0</v>
      </c>
      <c r="O428" s="39">
        <f t="shared" si="54"/>
        <v>0</v>
      </c>
      <c r="P428" s="39">
        <f>IF($A428&lt;=LEN('SRSF2 e2 - 2ry Str + Mask'!A$2),M428-J428,"")</f>
        <v>0</v>
      </c>
      <c r="Q428" s="39">
        <f>IF($A428&lt;=LEN('SRSF2 e2 - 2ry Str + Mask'!A$2),N428-K428,"")</f>
        <v>0</v>
      </c>
      <c r="R428" s="39">
        <f>IF($A428&lt;=LEN('SRSF2 e2 - 2ry Str + Mask'!A$2),O428-L428,"")</f>
        <v>0</v>
      </c>
    </row>
    <row r="429" spans="1:18" ht="92" customHeight="1" x14ac:dyDescent="0.15">
      <c r="A429" s="36">
        <v>428</v>
      </c>
      <c r="B429" s="37" t="str">
        <f>IF($A429&lt;=LEN('SRSF2 e2 - 2ry Str + Mask'!A$2),MID('SRSF2 e2 - 2ry Str + Mask'!A$2,$A429,1),"")</f>
        <v>)</v>
      </c>
      <c r="C429" s="38" t="str">
        <f>IF($A429&lt;=LEN('SRSF2 e2 - 2ry Str + Mask'!B$2),MID('SRSF2 e2 - 2ry Str + Mask'!B$2,$A429,1),"")</f>
        <v>)</v>
      </c>
      <c r="D429" s="38" t="str">
        <f>IF($A429&lt;=LEN('SRSF2 e2 - 2ry Str + Mask'!C$2),MID('SRSF2 e2 - 2ry Str + Mask'!C$2,$A429,1),"")</f>
        <v>.</v>
      </c>
      <c r="E429" s="38" t="str">
        <f t="shared" si="48"/>
        <v>)</v>
      </c>
      <c r="F429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)).....(((((((.((........))</v>
      </c>
      <c r="G429" s="39">
        <f>IF($A429&lt;=LEN('SRSF2 e2 - 2ry Str + Mask'!A$2),SUMIF('SRSF2 e2 - HSF3.0'!E2:E342,"&lt;="&amp;$A429,'SRSF2 e2 - HSF3.0'!H2:H342)-SUMIF('SRSF2 e2 - HSF3.0'!G2:G342,"&lt;="&amp;$A429,'SRSF2 e2 - HSF3.0'!H2:H342),"")</f>
        <v>0</v>
      </c>
      <c r="H429" s="39">
        <f>IF($A429&lt;=LEN('SRSF2 e2 - 2ry Str + Mask'!A$2),SUMIF('SRSF2 e2 - HSF3.0'!E2:E342,"&lt;="&amp;$A429,'SRSF2 e2 - HSF3.0'!I2:I342)-SUMIF('SRSF2 e2 - HSF3.0'!G2:G342,"&lt;="&amp;$A429,'SRSF2 e2 - HSF3.0'!I2:I342),"")</f>
        <v>0</v>
      </c>
      <c r="I429" s="39">
        <f>IF($A429&lt;=LEN('SRSF2 e2 - 2ry Str + Mask'!A$2),G429+H429,"")</f>
        <v>0</v>
      </c>
      <c r="J429" s="39">
        <f t="shared" si="49"/>
        <v>0</v>
      </c>
      <c r="K429" s="39">
        <f t="shared" si="50"/>
        <v>0</v>
      </c>
      <c r="L429" s="39">
        <f t="shared" si="51"/>
        <v>0</v>
      </c>
      <c r="M429" s="39">
        <f t="shared" si="52"/>
        <v>0</v>
      </c>
      <c r="N429" s="39">
        <f t="shared" si="53"/>
        <v>0</v>
      </c>
      <c r="O429" s="39">
        <f t="shared" si="54"/>
        <v>0</v>
      </c>
      <c r="P429" s="39">
        <f>IF($A429&lt;=LEN('SRSF2 e2 - 2ry Str + Mask'!A$2),M429-J429,"")</f>
        <v>0</v>
      </c>
      <c r="Q429" s="39">
        <f>IF($A429&lt;=LEN('SRSF2 e2 - 2ry Str + Mask'!A$2),N429-K429,"")</f>
        <v>0</v>
      </c>
      <c r="R429" s="39">
        <f>IF($A429&lt;=LEN('SRSF2 e2 - 2ry Str + Mask'!A$2),O429-L429,"")</f>
        <v>0</v>
      </c>
    </row>
    <row r="430" spans="1:18" ht="92" customHeight="1" x14ac:dyDescent="0.15">
      <c r="A430" s="36">
        <v>429</v>
      </c>
      <c r="B430" s="37" t="str">
        <f>IF($A430&lt;=LEN('SRSF2 e2 - 2ry Str + Mask'!A$2),MID('SRSF2 e2 - 2ry Str + Mask'!A$2,$A430,1),"")</f>
        <v>)</v>
      </c>
      <c r="C430" s="38" t="str">
        <f>IF($A430&lt;=LEN('SRSF2 e2 - 2ry Str + Mask'!B$2),MID('SRSF2 e2 - 2ry Str + Mask'!B$2,$A430,1),"")</f>
        <v>.</v>
      </c>
      <c r="D430" s="38" t="str">
        <f>IF($A430&lt;=LEN('SRSF2 e2 - 2ry Str + Mask'!C$2),MID('SRSF2 e2 - 2ry Str + Mask'!C$2,$A430,1),"")</f>
        <v>.</v>
      </c>
      <c r="E430" s="38" t="str">
        <f t="shared" si="48"/>
        <v>.</v>
      </c>
      <c r="F430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)).....(((((((.((........)).</v>
      </c>
      <c r="G430" s="39">
        <f>IF($A430&lt;=LEN('SRSF2 e2 - 2ry Str + Mask'!A$2),SUMIF('SRSF2 e2 - HSF3.0'!E2:E342,"&lt;="&amp;$A430,'SRSF2 e2 - HSF3.0'!H2:H342)-SUMIF('SRSF2 e2 - HSF3.0'!G2:G342,"&lt;="&amp;$A430,'SRSF2 e2 - HSF3.0'!H2:H342),"")</f>
        <v>0</v>
      </c>
      <c r="H430" s="39">
        <f>IF($A430&lt;=LEN('SRSF2 e2 - 2ry Str + Mask'!A$2),SUMIF('SRSF2 e2 - HSF3.0'!E2:E342,"&lt;="&amp;$A430,'SRSF2 e2 - HSF3.0'!I2:I342)-SUMIF('SRSF2 e2 - HSF3.0'!G2:G342,"&lt;="&amp;$A430,'SRSF2 e2 - HSF3.0'!I2:I342),"")</f>
        <v>0</v>
      </c>
      <c r="I430" s="39">
        <f>IF($A430&lt;=LEN('SRSF2 e2 - 2ry Str + Mask'!A$2),G430+H430,"")</f>
        <v>0</v>
      </c>
      <c r="J430" s="39">
        <f t="shared" si="49"/>
        <v>0</v>
      </c>
      <c r="K430" s="39">
        <f t="shared" si="50"/>
        <v>0</v>
      </c>
      <c r="L430" s="39">
        <f t="shared" si="51"/>
        <v>0</v>
      </c>
      <c r="M430" s="39">
        <f t="shared" si="52"/>
        <v>0</v>
      </c>
      <c r="N430" s="39">
        <f t="shared" si="53"/>
        <v>0</v>
      </c>
      <c r="O430" s="39">
        <f t="shared" si="54"/>
        <v>0</v>
      </c>
      <c r="P430" s="39">
        <f>IF($A430&lt;=LEN('SRSF2 e2 - 2ry Str + Mask'!A$2),M430-J430,"")</f>
        <v>0</v>
      </c>
      <c r="Q430" s="39">
        <f>IF($A430&lt;=LEN('SRSF2 e2 - 2ry Str + Mask'!A$2),N430-K430,"")</f>
        <v>0</v>
      </c>
      <c r="R430" s="39">
        <f>IF($A430&lt;=LEN('SRSF2 e2 - 2ry Str + Mask'!A$2),O430-L430,"")</f>
        <v>0</v>
      </c>
    </row>
    <row r="431" spans="1:18" ht="92" customHeight="1" x14ac:dyDescent="0.15">
      <c r="A431" s="36">
        <v>430</v>
      </c>
      <c r="B431" s="37" t="str">
        <f>IF($A431&lt;=LEN('SRSF2 e2 - 2ry Str + Mask'!A$2),MID('SRSF2 e2 - 2ry Str + Mask'!A$2,$A431,1),"")</f>
        <v>)</v>
      </c>
      <c r="C431" s="38" t="str">
        <f>IF($A431&lt;=LEN('SRSF2 e2 - 2ry Str + Mask'!B$2),MID('SRSF2 e2 - 2ry Str + Mask'!B$2,$A431,1),"")</f>
        <v>)</v>
      </c>
      <c r="D431" s="38" t="str">
        <f>IF($A431&lt;=LEN('SRSF2 e2 - 2ry Str + Mask'!C$2),MID('SRSF2 e2 - 2ry Str + Mask'!C$2,$A431,1),"")</f>
        <v>.</v>
      </c>
      <c r="E431" s="38" t="str">
        <f t="shared" si="48"/>
        <v>)</v>
      </c>
      <c r="F431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)).....(((((((.((........)).)</v>
      </c>
      <c r="G431" s="39">
        <f>IF($A431&lt;=LEN('SRSF2 e2 - 2ry Str + Mask'!A$2),SUMIF('SRSF2 e2 - HSF3.0'!E2:E342,"&lt;="&amp;$A431,'SRSF2 e2 - HSF3.0'!H2:H342)-SUMIF('SRSF2 e2 - HSF3.0'!G2:G342,"&lt;="&amp;$A431,'SRSF2 e2 - HSF3.0'!H2:H342),"")</f>
        <v>0</v>
      </c>
      <c r="H431" s="39">
        <f>IF($A431&lt;=LEN('SRSF2 e2 - 2ry Str + Mask'!A$2),SUMIF('SRSF2 e2 - HSF3.0'!E2:E342,"&lt;="&amp;$A431,'SRSF2 e2 - HSF3.0'!I2:I342)-SUMIF('SRSF2 e2 - HSF3.0'!G2:G342,"&lt;="&amp;$A431,'SRSF2 e2 - HSF3.0'!I2:I342),"")</f>
        <v>0</v>
      </c>
      <c r="I431" s="39">
        <f>IF($A431&lt;=LEN('SRSF2 e2 - 2ry Str + Mask'!A$2),G431+H431,"")</f>
        <v>0</v>
      </c>
      <c r="J431" s="39">
        <f t="shared" si="49"/>
        <v>0</v>
      </c>
      <c r="K431" s="39">
        <f t="shared" si="50"/>
        <v>0</v>
      </c>
      <c r="L431" s="39">
        <f t="shared" si="51"/>
        <v>0</v>
      </c>
      <c r="M431" s="39">
        <f t="shared" si="52"/>
        <v>0</v>
      </c>
      <c r="N431" s="39">
        <f t="shared" si="53"/>
        <v>0</v>
      </c>
      <c r="O431" s="39">
        <f t="shared" si="54"/>
        <v>0</v>
      </c>
      <c r="P431" s="39">
        <f>IF($A431&lt;=LEN('SRSF2 e2 - 2ry Str + Mask'!A$2),M431-J431,"")</f>
        <v>0</v>
      </c>
      <c r="Q431" s="39">
        <f>IF($A431&lt;=LEN('SRSF2 e2 - 2ry Str + Mask'!A$2),N431-K431,"")</f>
        <v>0</v>
      </c>
      <c r="R431" s="39">
        <f>IF($A431&lt;=LEN('SRSF2 e2 - 2ry Str + Mask'!A$2),O431-L431,"")</f>
        <v>0</v>
      </c>
    </row>
    <row r="432" spans="1:18" ht="92" customHeight="1" x14ac:dyDescent="0.15">
      <c r="A432" s="36">
        <v>431</v>
      </c>
      <c r="B432" s="37" t="str">
        <f>IF($A432&lt;=LEN('SRSF2 e2 - 2ry Str + Mask'!A$2),MID('SRSF2 e2 - 2ry Str + Mask'!A$2,$A432,1),"")</f>
        <v>)</v>
      </c>
      <c r="C432" s="38" t="str">
        <f>IF($A432&lt;=LEN('SRSF2 e2 - 2ry Str + Mask'!B$2),MID('SRSF2 e2 - 2ry Str + Mask'!B$2,$A432,1),"")</f>
        <v>)</v>
      </c>
      <c r="D432" s="38" t="str">
        <f>IF($A432&lt;=LEN('SRSF2 e2 - 2ry Str + Mask'!C$2),MID('SRSF2 e2 - 2ry Str + Mask'!C$2,$A432,1),"")</f>
        <v>.</v>
      </c>
      <c r="E432" s="38" t="str">
        <f t="shared" si="48"/>
        <v>)</v>
      </c>
      <c r="F432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)).....(((((((.((........)).))</v>
      </c>
      <c r="G432" s="39">
        <f>IF($A432&lt;=LEN('SRSF2 e2 - 2ry Str + Mask'!A$2),SUMIF('SRSF2 e2 - HSF3.0'!E2:E342,"&lt;="&amp;$A432,'SRSF2 e2 - HSF3.0'!H2:H342)-SUMIF('SRSF2 e2 - HSF3.0'!G2:G342,"&lt;="&amp;$A432,'SRSF2 e2 - HSF3.0'!H2:H342),"")</f>
        <v>0</v>
      </c>
      <c r="H432" s="39">
        <f>IF($A432&lt;=LEN('SRSF2 e2 - 2ry Str + Mask'!A$2),SUMIF('SRSF2 e2 - HSF3.0'!E2:E342,"&lt;="&amp;$A432,'SRSF2 e2 - HSF3.0'!I2:I342)-SUMIF('SRSF2 e2 - HSF3.0'!G2:G342,"&lt;="&amp;$A432,'SRSF2 e2 - HSF3.0'!I2:I342),"")</f>
        <v>0</v>
      </c>
      <c r="I432" s="39">
        <f>IF($A432&lt;=LEN('SRSF2 e2 - 2ry Str + Mask'!A$2),G432+H432,"")</f>
        <v>0</v>
      </c>
      <c r="J432" s="39">
        <f t="shared" si="49"/>
        <v>0</v>
      </c>
      <c r="K432" s="39">
        <f t="shared" si="50"/>
        <v>0</v>
      </c>
      <c r="L432" s="39">
        <f t="shared" si="51"/>
        <v>0</v>
      </c>
      <c r="M432" s="39">
        <f t="shared" si="52"/>
        <v>0</v>
      </c>
      <c r="N432" s="39">
        <f t="shared" si="53"/>
        <v>0</v>
      </c>
      <c r="O432" s="39">
        <f t="shared" si="54"/>
        <v>0</v>
      </c>
      <c r="P432" s="39">
        <f>IF($A432&lt;=LEN('SRSF2 e2 - 2ry Str + Mask'!A$2),M432-J432,"")</f>
        <v>0</v>
      </c>
      <c r="Q432" s="39">
        <f>IF($A432&lt;=LEN('SRSF2 e2 - 2ry Str + Mask'!A$2),N432-K432,"")</f>
        <v>0</v>
      </c>
      <c r="R432" s="39">
        <f>IF($A432&lt;=LEN('SRSF2 e2 - 2ry Str + Mask'!A$2),O432-L432,"")</f>
        <v>0</v>
      </c>
    </row>
    <row r="433" spans="1:18" ht="104" customHeight="1" x14ac:dyDescent="0.15">
      <c r="A433" s="36">
        <v>432</v>
      </c>
      <c r="B433" s="37" t="str">
        <f>IF($A433&lt;=LEN('SRSF2 e2 - 2ry Str + Mask'!A$2),MID('SRSF2 e2 - 2ry Str + Mask'!A$2,$A433,1),"")</f>
        <v>)</v>
      </c>
      <c r="C433" s="38" t="str">
        <f>IF($A433&lt;=LEN('SRSF2 e2 - 2ry Str + Mask'!B$2),MID('SRSF2 e2 - 2ry Str + Mask'!B$2,$A433,1),"")</f>
        <v>)</v>
      </c>
      <c r="D433" s="38" t="str">
        <f>IF($A433&lt;=LEN('SRSF2 e2 - 2ry Str + Mask'!C$2),MID('SRSF2 e2 - 2ry Str + Mask'!C$2,$A433,1),"")</f>
        <v>.</v>
      </c>
      <c r="E433" s="38" t="str">
        <f t="shared" si="48"/>
        <v>)</v>
      </c>
      <c r="F433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)).....(((((((.((........)).)))</v>
      </c>
      <c r="G433" s="39">
        <f>IF($A433&lt;=LEN('SRSF2 e2 - 2ry Str + Mask'!A$2),SUMIF('SRSF2 e2 - HSF3.0'!E2:E342,"&lt;="&amp;$A433,'SRSF2 e2 - HSF3.0'!H2:H342)-SUMIF('SRSF2 e2 - HSF3.0'!G2:G342,"&lt;="&amp;$A433,'SRSF2 e2 - HSF3.0'!H2:H342),"")</f>
        <v>0</v>
      </c>
      <c r="H433" s="39">
        <f>IF($A433&lt;=LEN('SRSF2 e2 - 2ry Str + Mask'!A$2),SUMIF('SRSF2 e2 - HSF3.0'!E2:E342,"&lt;="&amp;$A433,'SRSF2 e2 - HSF3.0'!I2:I342)-SUMIF('SRSF2 e2 - HSF3.0'!G2:G342,"&lt;="&amp;$A433,'SRSF2 e2 - HSF3.0'!I2:I342),"")</f>
        <v>0</v>
      </c>
      <c r="I433" s="39">
        <f>IF($A433&lt;=LEN('SRSF2 e2 - 2ry Str + Mask'!A$2),G433+H433,"")</f>
        <v>0</v>
      </c>
      <c r="J433" s="39">
        <f t="shared" si="49"/>
        <v>0</v>
      </c>
      <c r="K433" s="39">
        <f t="shared" si="50"/>
        <v>0</v>
      </c>
      <c r="L433" s="39">
        <f t="shared" si="51"/>
        <v>0</v>
      </c>
      <c r="M433" s="39">
        <f t="shared" si="52"/>
        <v>0</v>
      </c>
      <c r="N433" s="39">
        <f t="shared" si="53"/>
        <v>0</v>
      </c>
      <c r="O433" s="39">
        <f t="shared" si="54"/>
        <v>0</v>
      </c>
      <c r="P433" s="39">
        <f>IF($A433&lt;=LEN('SRSF2 e2 - 2ry Str + Mask'!A$2),M433-J433,"")</f>
        <v>0</v>
      </c>
      <c r="Q433" s="39">
        <f>IF($A433&lt;=LEN('SRSF2 e2 - 2ry Str + Mask'!A$2),N433-K433,"")</f>
        <v>0</v>
      </c>
      <c r="R433" s="39">
        <f>IF($A433&lt;=LEN('SRSF2 e2 - 2ry Str + Mask'!A$2),O433-L433,"")</f>
        <v>0</v>
      </c>
    </row>
    <row r="434" spans="1:18" ht="104" customHeight="1" x14ac:dyDescent="0.15">
      <c r="A434" s="36">
        <v>433</v>
      </c>
      <c r="B434" s="37" t="str">
        <f>IF($A434&lt;=LEN('SRSF2 e2 - 2ry Str + Mask'!A$2),MID('SRSF2 e2 - 2ry Str + Mask'!A$2,$A434,1),"")</f>
        <v>)</v>
      </c>
      <c r="C434" s="38" t="str">
        <f>IF($A434&lt;=LEN('SRSF2 e2 - 2ry Str + Mask'!B$2),MID('SRSF2 e2 - 2ry Str + Mask'!B$2,$A434,1),"")</f>
        <v>)</v>
      </c>
      <c r="D434" s="38" t="str">
        <f>IF($A434&lt;=LEN('SRSF2 e2 - 2ry Str + Mask'!C$2),MID('SRSF2 e2 - 2ry Str + Mask'!C$2,$A434,1),"")</f>
        <v>.</v>
      </c>
      <c r="E434" s="38" t="str">
        <f t="shared" si="48"/>
        <v>)</v>
      </c>
      <c r="F434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)).....(((((((.((........)).))))</v>
      </c>
      <c r="G434" s="39">
        <f>IF($A434&lt;=LEN('SRSF2 e2 - 2ry Str + Mask'!A$2),SUMIF('SRSF2 e2 - HSF3.0'!E2:E342,"&lt;="&amp;$A434,'SRSF2 e2 - HSF3.0'!H2:H342)-SUMIF('SRSF2 e2 - HSF3.0'!G2:G342,"&lt;="&amp;$A434,'SRSF2 e2 - HSF3.0'!H2:H342),"")</f>
        <v>0</v>
      </c>
      <c r="H434" s="39">
        <f>IF($A434&lt;=LEN('SRSF2 e2 - 2ry Str + Mask'!A$2),SUMIF('SRSF2 e2 - HSF3.0'!E2:E342,"&lt;="&amp;$A434,'SRSF2 e2 - HSF3.0'!I2:I342)-SUMIF('SRSF2 e2 - HSF3.0'!G2:G342,"&lt;="&amp;$A434,'SRSF2 e2 - HSF3.0'!I2:I342),"")</f>
        <v>0</v>
      </c>
      <c r="I434" s="39">
        <f>IF($A434&lt;=LEN('SRSF2 e2 - 2ry Str + Mask'!A$2),G434+H434,"")</f>
        <v>0</v>
      </c>
      <c r="J434" s="39">
        <f t="shared" si="49"/>
        <v>0</v>
      </c>
      <c r="K434" s="39">
        <f t="shared" si="50"/>
        <v>0</v>
      </c>
      <c r="L434" s="39">
        <f t="shared" si="51"/>
        <v>0</v>
      </c>
      <c r="M434" s="39">
        <f t="shared" si="52"/>
        <v>0</v>
      </c>
      <c r="N434" s="39">
        <f t="shared" si="53"/>
        <v>0</v>
      </c>
      <c r="O434" s="39">
        <f t="shared" si="54"/>
        <v>0</v>
      </c>
      <c r="P434" s="39">
        <f>IF($A434&lt;=LEN('SRSF2 e2 - 2ry Str + Mask'!A$2),M434-J434,"")</f>
        <v>0</v>
      </c>
      <c r="Q434" s="39">
        <f>IF($A434&lt;=LEN('SRSF2 e2 - 2ry Str + Mask'!A$2),N434-K434,"")</f>
        <v>0</v>
      </c>
      <c r="R434" s="39">
        <f>IF($A434&lt;=LEN('SRSF2 e2 - 2ry Str + Mask'!A$2),O434-L434,"")</f>
        <v>0</v>
      </c>
    </row>
    <row r="435" spans="1:18" ht="104" customHeight="1" x14ac:dyDescent="0.15">
      <c r="A435" s="36">
        <v>434</v>
      </c>
      <c r="B435" s="37" t="str">
        <f>IF($A435&lt;=LEN('SRSF2 e2 - 2ry Str + Mask'!A$2),MID('SRSF2 e2 - 2ry Str + Mask'!A$2,$A435,1),"")</f>
        <v>)</v>
      </c>
      <c r="C435" s="38" t="str">
        <f>IF($A435&lt;=LEN('SRSF2 e2 - 2ry Str + Mask'!B$2),MID('SRSF2 e2 - 2ry Str + Mask'!B$2,$A435,1),"")</f>
        <v>)</v>
      </c>
      <c r="D435" s="38" t="str">
        <f>IF($A435&lt;=LEN('SRSF2 e2 - 2ry Str + Mask'!C$2),MID('SRSF2 e2 - 2ry Str + Mask'!C$2,$A435,1),"")</f>
        <v>.</v>
      </c>
      <c r="E435" s="38" t="str">
        <f t="shared" si="48"/>
        <v>)</v>
      </c>
      <c r="F435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)).....(((((((.((........)).)))))</v>
      </c>
      <c r="G435" s="39">
        <f>IF($A435&lt;=LEN('SRSF2 e2 - 2ry Str + Mask'!A$2),SUMIF('SRSF2 e2 - HSF3.0'!E2:E342,"&lt;="&amp;$A435,'SRSF2 e2 - HSF3.0'!H2:H342)-SUMIF('SRSF2 e2 - HSF3.0'!G2:G342,"&lt;="&amp;$A435,'SRSF2 e2 - HSF3.0'!H2:H342),"")</f>
        <v>0</v>
      </c>
      <c r="H435" s="39">
        <f>IF($A435&lt;=LEN('SRSF2 e2 - 2ry Str + Mask'!A$2),SUMIF('SRSF2 e2 - HSF3.0'!E2:E342,"&lt;="&amp;$A435,'SRSF2 e2 - HSF3.0'!I2:I342)-SUMIF('SRSF2 e2 - HSF3.0'!G2:G342,"&lt;="&amp;$A435,'SRSF2 e2 - HSF3.0'!I2:I342),"")</f>
        <v>0</v>
      </c>
      <c r="I435" s="39">
        <f>IF($A435&lt;=LEN('SRSF2 e2 - 2ry Str + Mask'!A$2),G435+H435,"")</f>
        <v>0</v>
      </c>
      <c r="J435" s="39">
        <f t="shared" si="49"/>
        <v>0</v>
      </c>
      <c r="K435" s="39">
        <f t="shared" si="50"/>
        <v>0</v>
      </c>
      <c r="L435" s="39">
        <f t="shared" si="51"/>
        <v>0</v>
      </c>
      <c r="M435" s="39">
        <f t="shared" si="52"/>
        <v>0</v>
      </c>
      <c r="N435" s="39">
        <f t="shared" si="53"/>
        <v>0</v>
      </c>
      <c r="O435" s="39">
        <f t="shared" si="54"/>
        <v>0</v>
      </c>
      <c r="P435" s="39">
        <f>IF($A435&lt;=LEN('SRSF2 e2 - 2ry Str + Mask'!A$2),M435-J435,"")</f>
        <v>0</v>
      </c>
      <c r="Q435" s="39">
        <f>IF($A435&lt;=LEN('SRSF2 e2 - 2ry Str + Mask'!A$2),N435-K435,"")</f>
        <v>0</v>
      </c>
      <c r="R435" s="39">
        <f>IF($A435&lt;=LEN('SRSF2 e2 - 2ry Str + Mask'!A$2),O435-L435,"")</f>
        <v>0</v>
      </c>
    </row>
    <row r="436" spans="1:18" ht="104" customHeight="1" x14ac:dyDescent="0.15">
      <c r="A436" s="36">
        <v>435</v>
      </c>
      <c r="B436" s="37" t="str">
        <f>IF($A436&lt;=LEN('SRSF2 e2 - 2ry Str + Mask'!A$2),MID('SRSF2 e2 - 2ry Str + Mask'!A$2,$A436,1),"")</f>
        <v>)</v>
      </c>
      <c r="C436" s="38" t="str">
        <f>IF($A436&lt;=LEN('SRSF2 e2 - 2ry Str + Mask'!B$2),MID('SRSF2 e2 - 2ry Str + Mask'!B$2,$A436,1),"")</f>
        <v>)</v>
      </c>
      <c r="D436" s="38" t="str">
        <f>IF($A436&lt;=LEN('SRSF2 e2 - 2ry Str + Mask'!C$2),MID('SRSF2 e2 - 2ry Str + Mask'!C$2,$A436,1),"")</f>
        <v>.</v>
      </c>
      <c r="E436" s="38" t="str">
        <f t="shared" si="48"/>
        <v>)</v>
      </c>
      <c r="F436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)).....(((((((.((........)).))))))</v>
      </c>
      <c r="G436" s="39">
        <f>IF($A436&lt;=LEN('SRSF2 e2 - 2ry Str + Mask'!A$2),SUMIF('SRSF2 e2 - HSF3.0'!E2:E342,"&lt;="&amp;$A436,'SRSF2 e2 - HSF3.0'!H2:H342)-SUMIF('SRSF2 e2 - HSF3.0'!G2:G342,"&lt;="&amp;$A436,'SRSF2 e2 - HSF3.0'!H2:H342),"")</f>
        <v>0</v>
      </c>
      <c r="H436" s="39">
        <f>IF($A436&lt;=LEN('SRSF2 e2 - 2ry Str + Mask'!A$2),SUMIF('SRSF2 e2 - HSF3.0'!E2:E342,"&lt;="&amp;$A436,'SRSF2 e2 - HSF3.0'!I2:I342)-SUMIF('SRSF2 e2 - HSF3.0'!G2:G342,"&lt;="&amp;$A436,'SRSF2 e2 - HSF3.0'!I2:I342),"")</f>
        <v>0</v>
      </c>
      <c r="I436" s="39">
        <f>IF($A436&lt;=LEN('SRSF2 e2 - 2ry Str + Mask'!A$2),G436+H436,"")</f>
        <v>0</v>
      </c>
      <c r="J436" s="39">
        <f t="shared" si="49"/>
        <v>0</v>
      </c>
      <c r="K436" s="39">
        <f t="shared" si="50"/>
        <v>0</v>
      </c>
      <c r="L436" s="39">
        <f t="shared" si="51"/>
        <v>0</v>
      </c>
      <c r="M436" s="39">
        <f t="shared" si="52"/>
        <v>0</v>
      </c>
      <c r="N436" s="39">
        <f t="shared" si="53"/>
        <v>0</v>
      </c>
      <c r="O436" s="39">
        <f t="shared" si="54"/>
        <v>0</v>
      </c>
      <c r="P436" s="39">
        <f>IF($A436&lt;=LEN('SRSF2 e2 - 2ry Str + Mask'!A$2),M436-J436,"")</f>
        <v>0</v>
      </c>
      <c r="Q436" s="39">
        <f>IF($A436&lt;=LEN('SRSF2 e2 - 2ry Str + Mask'!A$2),N436-K436,"")</f>
        <v>0</v>
      </c>
      <c r="R436" s="39">
        <f>IF($A436&lt;=LEN('SRSF2 e2 - 2ry Str + Mask'!A$2),O436-L436,"")</f>
        <v>0</v>
      </c>
    </row>
    <row r="437" spans="1:18" ht="104" customHeight="1" x14ac:dyDescent="0.15">
      <c r="A437" s="36">
        <v>436</v>
      </c>
      <c r="B437" s="37" t="str">
        <f>IF($A437&lt;=LEN('SRSF2 e2 - 2ry Str + Mask'!A$2),MID('SRSF2 e2 - 2ry Str + Mask'!A$2,$A437,1),"")</f>
        <v>.</v>
      </c>
      <c r="C437" s="38" t="str">
        <f>IF($A437&lt;=LEN('SRSF2 e2 - 2ry Str + Mask'!B$2),MID('SRSF2 e2 - 2ry Str + Mask'!B$2,$A437,1),"")</f>
        <v>)</v>
      </c>
      <c r="D437" s="38" t="str">
        <f>IF($A437&lt;=LEN('SRSF2 e2 - 2ry Str + Mask'!C$2),MID('SRSF2 e2 - 2ry Str + Mask'!C$2,$A437,1),"")</f>
        <v>.</v>
      </c>
      <c r="E437" s="38" t="str">
        <f t="shared" si="48"/>
        <v>)</v>
      </c>
      <c r="F437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)).....(((((((.((........)).)))))))</v>
      </c>
      <c r="G437" s="39">
        <f>IF($A437&lt;=LEN('SRSF2 e2 - 2ry Str + Mask'!A$2),SUMIF('SRSF2 e2 - HSF3.0'!E2:E342,"&lt;="&amp;$A437,'SRSF2 e2 - HSF3.0'!H2:H342)-SUMIF('SRSF2 e2 - HSF3.0'!G2:G342,"&lt;="&amp;$A437,'SRSF2 e2 - HSF3.0'!H2:H342),"")</f>
        <v>0</v>
      </c>
      <c r="H437" s="39">
        <f>IF($A437&lt;=LEN('SRSF2 e2 - 2ry Str + Mask'!A$2),SUMIF('SRSF2 e2 - HSF3.0'!E2:E342,"&lt;="&amp;$A437,'SRSF2 e2 - HSF3.0'!I2:I342)-SUMIF('SRSF2 e2 - HSF3.0'!G2:G342,"&lt;="&amp;$A437,'SRSF2 e2 - HSF3.0'!I2:I342),"")</f>
        <v>0</v>
      </c>
      <c r="I437" s="39">
        <f>IF($A437&lt;=LEN('SRSF2 e2 - 2ry Str + Mask'!A$2),G437+H437,"")</f>
        <v>0</v>
      </c>
      <c r="J437" s="39">
        <f t="shared" si="49"/>
        <v>0</v>
      </c>
      <c r="K437" s="39">
        <f t="shared" si="50"/>
        <v>0</v>
      </c>
      <c r="L437" s="39">
        <f t="shared" si="51"/>
        <v>0</v>
      </c>
      <c r="M437" s="39">
        <f t="shared" si="52"/>
        <v>0</v>
      </c>
      <c r="N437" s="39">
        <f t="shared" si="53"/>
        <v>0</v>
      </c>
      <c r="O437" s="39">
        <f t="shared" si="54"/>
        <v>0</v>
      </c>
      <c r="P437" s="39">
        <f>IF($A437&lt;=LEN('SRSF2 e2 - 2ry Str + Mask'!A$2),M437-J437,"")</f>
        <v>0</v>
      </c>
      <c r="Q437" s="39">
        <f>IF($A437&lt;=LEN('SRSF2 e2 - 2ry Str + Mask'!A$2),N437-K437,"")</f>
        <v>0</v>
      </c>
      <c r="R437" s="39">
        <f>IF($A437&lt;=LEN('SRSF2 e2 - 2ry Str + Mask'!A$2),O437-L437,"")</f>
        <v>0</v>
      </c>
    </row>
    <row r="438" spans="1:18" ht="104" customHeight="1" x14ac:dyDescent="0.15">
      <c r="A438" s="36">
        <v>437</v>
      </c>
      <c r="B438" s="37" t="str">
        <f>IF($A438&lt;=LEN('SRSF2 e2 - 2ry Str + Mask'!A$2),MID('SRSF2 e2 - 2ry Str + Mask'!A$2,$A438,1),"")</f>
        <v>.</v>
      </c>
      <c r="C438" s="38" t="str">
        <f>IF($A438&lt;=LEN('SRSF2 e2 - 2ry Str + Mask'!B$2),MID('SRSF2 e2 - 2ry Str + Mask'!B$2,$A438,1),"")</f>
        <v>.</v>
      </c>
      <c r="D438" s="38" t="str">
        <f>IF($A438&lt;=LEN('SRSF2 e2 - 2ry Str + Mask'!C$2),MID('SRSF2 e2 - 2ry Str + Mask'!C$2,$A438,1),"")</f>
        <v>.</v>
      </c>
      <c r="E438" s="38" t="str">
        <f t="shared" si="48"/>
        <v>.</v>
      </c>
      <c r="F438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)).....(((((((.((........)).))))))).</v>
      </c>
      <c r="G438" s="39">
        <f>IF($A438&lt;=LEN('SRSF2 e2 - 2ry Str + Mask'!A$2),SUMIF('SRSF2 e2 - HSF3.0'!E2:E342,"&lt;="&amp;$A438,'SRSF2 e2 - HSF3.0'!H2:H342)-SUMIF('SRSF2 e2 - HSF3.0'!G2:G342,"&lt;="&amp;$A438,'SRSF2 e2 - HSF3.0'!H2:H342),"")</f>
        <v>0</v>
      </c>
      <c r="H438" s="39">
        <f>IF($A438&lt;=LEN('SRSF2 e2 - 2ry Str + Mask'!A$2),SUMIF('SRSF2 e2 - HSF3.0'!E2:E342,"&lt;="&amp;$A438,'SRSF2 e2 - HSF3.0'!I2:I342)-SUMIF('SRSF2 e2 - HSF3.0'!G2:G342,"&lt;="&amp;$A438,'SRSF2 e2 - HSF3.0'!I2:I342),"")</f>
        <v>0</v>
      </c>
      <c r="I438" s="39">
        <f>IF($A438&lt;=LEN('SRSF2 e2 - 2ry Str + Mask'!A$2),G438+H438,"")</f>
        <v>0</v>
      </c>
      <c r="J438" s="39">
        <f t="shared" si="49"/>
        <v>0</v>
      </c>
      <c r="K438" s="39">
        <f t="shared" si="50"/>
        <v>0</v>
      </c>
      <c r="L438" s="39">
        <f t="shared" si="51"/>
        <v>0</v>
      </c>
      <c r="M438" s="39">
        <f t="shared" si="52"/>
        <v>0</v>
      </c>
      <c r="N438" s="39">
        <f t="shared" si="53"/>
        <v>0</v>
      </c>
      <c r="O438" s="39">
        <f t="shared" si="54"/>
        <v>0</v>
      </c>
      <c r="P438" s="39">
        <f>IF($A438&lt;=LEN('SRSF2 e2 - 2ry Str + Mask'!A$2),M438-J438,"")</f>
        <v>0</v>
      </c>
      <c r="Q438" s="39">
        <f>IF($A438&lt;=LEN('SRSF2 e2 - 2ry Str + Mask'!A$2),N438-K438,"")</f>
        <v>0</v>
      </c>
      <c r="R438" s="39">
        <f>IF($A438&lt;=LEN('SRSF2 e2 - 2ry Str + Mask'!A$2),O438-L438,"")</f>
        <v>0</v>
      </c>
    </row>
    <row r="439" spans="1:18" ht="104" customHeight="1" x14ac:dyDescent="0.15">
      <c r="A439" s="36">
        <v>438</v>
      </c>
      <c r="B439" s="37" t="str">
        <f>IF($A439&lt;=LEN('SRSF2 e2 - 2ry Str + Mask'!A$2),MID('SRSF2 e2 - 2ry Str + Mask'!A$2,$A439,1),"")</f>
        <v>)</v>
      </c>
      <c r="C439" s="38" t="str">
        <f>IF($A439&lt;=LEN('SRSF2 e2 - 2ry Str + Mask'!B$2),MID('SRSF2 e2 - 2ry Str + Mask'!B$2,$A439,1),"")</f>
        <v>.</v>
      </c>
      <c r="D439" s="38" t="str">
        <f>IF($A439&lt;=LEN('SRSF2 e2 - 2ry Str + Mask'!C$2),MID('SRSF2 e2 - 2ry Str + Mask'!C$2,$A439,1),"")</f>
        <v>.</v>
      </c>
      <c r="E439" s="38" t="str">
        <f t="shared" si="48"/>
        <v>.</v>
      </c>
      <c r="F439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)).....(((((((.((........)).)))))))..</v>
      </c>
      <c r="G439" s="39">
        <f>IF($A439&lt;=LEN('SRSF2 e2 - 2ry Str + Mask'!A$2),SUMIF('SRSF2 e2 - HSF3.0'!E2:E342,"&lt;="&amp;$A439,'SRSF2 e2 - HSF3.0'!H2:H342)-SUMIF('SRSF2 e2 - HSF3.0'!G2:G342,"&lt;="&amp;$A439,'SRSF2 e2 - HSF3.0'!H2:H342),"")</f>
        <v>0</v>
      </c>
      <c r="H439" s="39">
        <f>IF($A439&lt;=LEN('SRSF2 e2 - 2ry Str + Mask'!A$2),SUMIF('SRSF2 e2 - HSF3.0'!E2:E342,"&lt;="&amp;$A439,'SRSF2 e2 - HSF3.0'!I2:I342)-SUMIF('SRSF2 e2 - HSF3.0'!G2:G342,"&lt;="&amp;$A439,'SRSF2 e2 - HSF3.0'!I2:I342),"")</f>
        <v>0</v>
      </c>
      <c r="I439" s="39">
        <f>IF($A439&lt;=LEN('SRSF2 e2 - 2ry Str + Mask'!A$2),G439+H439,"")</f>
        <v>0</v>
      </c>
      <c r="J439" s="39">
        <f t="shared" si="49"/>
        <v>0</v>
      </c>
      <c r="K439" s="39">
        <f t="shared" si="50"/>
        <v>0</v>
      </c>
      <c r="L439" s="39">
        <f t="shared" si="51"/>
        <v>0</v>
      </c>
      <c r="M439" s="39">
        <f t="shared" si="52"/>
        <v>0</v>
      </c>
      <c r="N439" s="39">
        <f t="shared" si="53"/>
        <v>0</v>
      </c>
      <c r="O439" s="39">
        <f t="shared" si="54"/>
        <v>0</v>
      </c>
      <c r="P439" s="39">
        <f>IF($A439&lt;=LEN('SRSF2 e2 - 2ry Str + Mask'!A$2),M439-J439,"")</f>
        <v>0</v>
      </c>
      <c r="Q439" s="39">
        <f>IF($A439&lt;=LEN('SRSF2 e2 - 2ry Str + Mask'!A$2),N439-K439,"")</f>
        <v>0</v>
      </c>
      <c r="R439" s="39">
        <f>IF($A439&lt;=LEN('SRSF2 e2 - 2ry Str + Mask'!A$2),O439-L439,"")</f>
        <v>0</v>
      </c>
    </row>
    <row r="440" spans="1:18" ht="104" customHeight="1" x14ac:dyDescent="0.15">
      <c r="A440" s="36">
        <v>439</v>
      </c>
      <c r="B440" s="37" t="str">
        <f>IF($A440&lt;=LEN('SRSF2 e2 - 2ry Str + Mask'!A$2),MID('SRSF2 e2 - 2ry Str + Mask'!A$2,$A440,1),"")</f>
        <v>)</v>
      </c>
      <c r="C440" s="38" t="str">
        <f>IF($A440&lt;=LEN('SRSF2 e2 - 2ry Str + Mask'!B$2),MID('SRSF2 e2 - 2ry Str + Mask'!B$2,$A440,1),"")</f>
        <v>.</v>
      </c>
      <c r="D440" s="38" t="str">
        <f>IF($A440&lt;=LEN('SRSF2 e2 - 2ry Str + Mask'!C$2),MID('SRSF2 e2 - 2ry Str + Mask'!C$2,$A440,1),"")</f>
        <v>.</v>
      </c>
      <c r="E440" s="38" t="str">
        <f t="shared" si="48"/>
        <v>.</v>
      </c>
      <c r="F440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)).....(((((((.((........)).)))))))...</v>
      </c>
      <c r="G440" s="39">
        <f>IF($A440&lt;=LEN('SRSF2 e2 - 2ry Str + Mask'!A$2),SUMIF('SRSF2 e2 - HSF3.0'!E2:E342,"&lt;="&amp;$A440,'SRSF2 e2 - HSF3.0'!H2:H342)-SUMIF('SRSF2 e2 - HSF3.0'!G2:G342,"&lt;="&amp;$A440,'SRSF2 e2 - HSF3.0'!H2:H342),"")</f>
        <v>0</v>
      </c>
      <c r="H440" s="39">
        <f>IF($A440&lt;=LEN('SRSF2 e2 - 2ry Str + Mask'!A$2),SUMIF('SRSF2 e2 - HSF3.0'!E2:E342,"&lt;="&amp;$A440,'SRSF2 e2 - HSF3.0'!I2:I342)-SUMIF('SRSF2 e2 - HSF3.0'!G2:G342,"&lt;="&amp;$A440,'SRSF2 e2 - HSF3.0'!I2:I342),"")</f>
        <v>0</v>
      </c>
      <c r="I440" s="39">
        <f>IF($A440&lt;=LEN('SRSF2 e2 - 2ry Str + Mask'!A$2),G440+H440,"")</f>
        <v>0</v>
      </c>
      <c r="J440" s="39">
        <f t="shared" si="49"/>
        <v>0</v>
      </c>
      <c r="K440" s="39">
        <f t="shared" si="50"/>
        <v>0</v>
      </c>
      <c r="L440" s="39">
        <f t="shared" si="51"/>
        <v>0</v>
      </c>
      <c r="M440" s="39">
        <f t="shared" si="52"/>
        <v>0</v>
      </c>
      <c r="N440" s="39">
        <f t="shared" si="53"/>
        <v>0</v>
      </c>
      <c r="O440" s="39">
        <f t="shared" si="54"/>
        <v>0</v>
      </c>
      <c r="P440" s="39">
        <f>IF($A440&lt;=LEN('SRSF2 e2 - 2ry Str + Mask'!A$2),M440-J440,"")</f>
        <v>0</v>
      </c>
      <c r="Q440" s="39">
        <f>IF($A440&lt;=LEN('SRSF2 e2 - 2ry Str + Mask'!A$2),N440-K440,"")</f>
        <v>0</v>
      </c>
      <c r="R440" s="39">
        <f>IF($A440&lt;=LEN('SRSF2 e2 - 2ry Str + Mask'!A$2),O440-L440,"")</f>
        <v>0</v>
      </c>
    </row>
    <row r="441" spans="1:18" ht="104" customHeight="1" x14ac:dyDescent="0.15">
      <c r="A441" s="36">
        <v>440</v>
      </c>
      <c r="B441" s="37" t="str">
        <f>IF($A441&lt;=LEN('SRSF2 e2 - 2ry Str + Mask'!A$2),MID('SRSF2 e2 - 2ry Str + Mask'!A$2,$A441,1),"")</f>
        <v>.</v>
      </c>
      <c r="C441" s="38" t="str">
        <f>IF($A441&lt;=LEN('SRSF2 e2 - 2ry Str + Mask'!B$2),MID('SRSF2 e2 - 2ry Str + Mask'!B$2,$A441,1),"")</f>
        <v>.</v>
      </c>
      <c r="D441" s="38" t="str">
        <f>IF($A441&lt;=LEN('SRSF2 e2 - 2ry Str + Mask'!C$2),MID('SRSF2 e2 - 2ry Str + Mask'!C$2,$A441,1),"")</f>
        <v>.</v>
      </c>
      <c r="E441" s="38" t="str">
        <f t="shared" si="48"/>
        <v>.</v>
      </c>
      <c r="F441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)).....(((((((.((........)).)))))))....</v>
      </c>
      <c r="G441" s="39">
        <f>IF($A441&lt;=LEN('SRSF2 e2 - 2ry Str + Mask'!A$2),SUMIF('SRSF2 e2 - HSF3.0'!E2:E342,"&lt;="&amp;$A441,'SRSF2 e2 - HSF3.0'!H2:H342)-SUMIF('SRSF2 e2 - HSF3.0'!G2:G342,"&lt;="&amp;$A441,'SRSF2 e2 - HSF3.0'!H2:H342),"")</f>
        <v>0</v>
      </c>
      <c r="H441" s="39">
        <f>IF($A441&lt;=LEN('SRSF2 e2 - 2ry Str + Mask'!A$2),SUMIF('SRSF2 e2 - HSF3.0'!E2:E342,"&lt;="&amp;$A441,'SRSF2 e2 - HSF3.0'!I2:I342)-SUMIF('SRSF2 e2 - HSF3.0'!G2:G342,"&lt;="&amp;$A441,'SRSF2 e2 - HSF3.0'!I2:I342),"")</f>
        <v>0</v>
      </c>
      <c r="I441" s="39">
        <f>IF($A441&lt;=LEN('SRSF2 e2 - 2ry Str + Mask'!A$2),G441+H441,"")</f>
        <v>0</v>
      </c>
      <c r="J441" s="39">
        <f t="shared" si="49"/>
        <v>0</v>
      </c>
      <c r="K441" s="39">
        <f t="shared" si="50"/>
        <v>0</v>
      </c>
      <c r="L441" s="39">
        <f t="shared" si="51"/>
        <v>0</v>
      </c>
      <c r="M441" s="39">
        <f t="shared" si="52"/>
        <v>0</v>
      </c>
      <c r="N441" s="39">
        <f t="shared" si="53"/>
        <v>0</v>
      </c>
      <c r="O441" s="39">
        <f t="shared" si="54"/>
        <v>0</v>
      </c>
      <c r="P441" s="39">
        <f>IF($A441&lt;=LEN('SRSF2 e2 - 2ry Str + Mask'!A$2),M441-J441,"")</f>
        <v>0</v>
      </c>
      <c r="Q441" s="39">
        <f>IF($A441&lt;=LEN('SRSF2 e2 - 2ry Str + Mask'!A$2),N441-K441,"")</f>
        <v>0</v>
      </c>
      <c r="R441" s="39">
        <f>IF($A441&lt;=LEN('SRSF2 e2 - 2ry Str + Mask'!A$2),O441-L441,"")</f>
        <v>0</v>
      </c>
    </row>
    <row r="442" spans="1:18" ht="104" customHeight="1" x14ac:dyDescent="0.15">
      <c r="A442" s="36">
        <v>441</v>
      </c>
      <c r="B442" s="37" t="str">
        <f>IF($A442&lt;=LEN('SRSF2 e2 - 2ry Str + Mask'!A$2),MID('SRSF2 e2 - 2ry Str + Mask'!A$2,$A442,1),"")</f>
        <v>)</v>
      </c>
      <c r="C442" s="38" t="str">
        <f>IF($A442&lt;=LEN('SRSF2 e2 - 2ry Str + Mask'!B$2),MID('SRSF2 e2 - 2ry Str + Mask'!B$2,$A442,1),"")</f>
        <v>.</v>
      </c>
      <c r="D442" s="38" t="str">
        <f>IF($A442&lt;=LEN('SRSF2 e2 - 2ry Str + Mask'!C$2),MID('SRSF2 e2 - 2ry Str + Mask'!C$2,$A442,1),"")</f>
        <v>.</v>
      </c>
      <c r="E442" s="38" t="str">
        <f t="shared" si="48"/>
        <v>.</v>
      </c>
      <c r="F442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)).....(((((((.((........)).))))))).....</v>
      </c>
      <c r="G442" s="39">
        <f>IF($A442&lt;=LEN('SRSF2 e2 - 2ry Str + Mask'!A$2),SUMIF('SRSF2 e2 - HSF3.0'!E2:E342,"&lt;="&amp;$A442,'SRSF2 e2 - HSF3.0'!H2:H342)-SUMIF('SRSF2 e2 - HSF3.0'!G2:G342,"&lt;="&amp;$A442,'SRSF2 e2 - HSF3.0'!H2:H342),"")</f>
        <v>0</v>
      </c>
      <c r="H442" s="39">
        <f>IF($A442&lt;=LEN('SRSF2 e2 - 2ry Str + Mask'!A$2),SUMIF('SRSF2 e2 - HSF3.0'!E2:E342,"&lt;="&amp;$A442,'SRSF2 e2 - HSF3.0'!I2:I342)-SUMIF('SRSF2 e2 - HSF3.0'!G2:G342,"&lt;="&amp;$A442,'SRSF2 e2 - HSF3.0'!I2:I342),"")</f>
        <v>0</v>
      </c>
      <c r="I442" s="39">
        <f>IF($A442&lt;=LEN('SRSF2 e2 - 2ry Str + Mask'!A$2),G442+H442,"")</f>
        <v>0</v>
      </c>
      <c r="J442" s="39">
        <f t="shared" si="49"/>
        <v>0</v>
      </c>
      <c r="K442" s="39">
        <f t="shared" si="50"/>
        <v>0</v>
      </c>
      <c r="L442" s="39">
        <f t="shared" si="51"/>
        <v>0</v>
      </c>
      <c r="M442" s="39">
        <f t="shared" si="52"/>
        <v>0</v>
      </c>
      <c r="N442" s="39">
        <f t="shared" si="53"/>
        <v>0</v>
      </c>
      <c r="O442" s="39">
        <f t="shared" si="54"/>
        <v>0</v>
      </c>
      <c r="P442" s="39">
        <f>IF($A442&lt;=LEN('SRSF2 e2 - 2ry Str + Mask'!A$2),M442-J442,"")</f>
        <v>0</v>
      </c>
      <c r="Q442" s="39">
        <f>IF($A442&lt;=LEN('SRSF2 e2 - 2ry Str + Mask'!A$2),N442-K442,"")</f>
        <v>0</v>
      </c>
      <c r="R442" s="39">
        <f>IF($A442&lt;=LEN('SRSF2 e2 - 2ry Str + Mask'!A$2),O442-L442,"")</f>
        <v>0</v>
      </c>
    </row>
    <row r="443" spans="1:18" ht="104" customHeight="1" x14ac:dyDescent="0.15">
      <c r="A443" s="36">
        <v>442</v>
      </c>
      <c r="B443" s="37" t="str">
        <f>IF($A443&lt;=LEN('SRSF2 e2 - 2ry Str + Mask'!A$2),MID('SRSF2 e2 - 2ry Str + Mask'!A$2,$A443,1),"")</f>
        <v>)</v>
      </c>
      <c r="C443" s="38" t="str">
        <f>IF($A443&lt;=LEN('SRSF2 e2 - 2ry Str + Mask'!B$2),MID('SRSF2 e2 - 2ry Str + Mask'!B$2,$A443,1),"")</f>
        <v>.</v>
      </c>
      <c r="D443" s="38" t="str">
        <f>IF($A443&lt;=LEN('SRSF2 e2 - 2ry Str + Mask'!C$2),MID('SRSF2 e2 - 2ry Str + Mask'!C$2,$A443,1),"")</f>
        <v>.</v>
      </c>
      <c r="E443" s="38" t="str">
        <f t="shared" si="48"/>
        <v>.</v>
      </c>
      <c r="F443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)).....(((((((.((........)).)))))))......</v>
      </c>
      <c r="G443" s="39">
        <f>IF($A443&lt;=LEN('SRSF2 e2 - 2ry Str + Mask'!A$2),SUMIF('SRSF2 e2 - HSF3.0'!E2:E342,"&lt;="&amp;$A443,'SRSF2 e2 - HSF3.0'!H2:H342)-SUMIF('SRSF2 e2 - HSF3.0'!G2:G342,"&lt;="&amp;$A443,'SRSF2 e2 - HSF3.0'!H2:H342),"")</f>
        <v>0</v>
      </c>
      <c r="H443" s="39">
        <f>IF($A443&lt;=LEN('SRSF2 e2 - 2ry Str + Mask'!A$2),SUMIF('SRSF2 e2 - HSF3.0'!E2:E342,"&lt;="&amp;$A443,'SRSF2 e2 - HSF3.0'!I2:I342)-SUMIF('SRSF2 e2 - HSF3.0'!G2:G342,"&lt;="&amp;$A443,'SRSF2 e2 - HSF3.0'!I2:I342),"")</f>
        <v>0</v>
      </c>
      <c r="I443" s="39">
        <f>IF($A443&lt;=LEN('SRSF2 e2 - 2ry Str + Mask'!A$2),G443+H443,"")</f>
        <v>0</v>
      </c>
      <c r="J443" s="39">
        <f t="shared" si="49"/>
        <v>0</v>
      </c>
      <c r="K443" s="39">
        <f t="shared" si="50"/>
        <v>0</v>
      </c>
      <c r="L443" s="39">
        <f t="shared" si="51"/>
        <v>0</v>
      </c>
      <c r="M443" s="39">
        <f t="shared" si="52"/>
        <v>0</v>
      </c>
      <c r="N443" s="39">
        <f t="shared" si="53"/>
        <v>0</v>
      </c>
      <c r="O443" s="39">
        <f t="shared" si="54"/>
        <v>0</v>
      </c>
      <c r="P443" s="39">
        <f>IF($A443&lt;=LEN('SRSF2 e2 - 2ry Str + Mask'!A$2),M443-J443,"")</f>
        <v>0</v>
      </c>
      <c r="Q443" s="39">
        <f>IF($A443&lt;=LEN('SRSF2 e2 - 2ry Str + Mask'!A$2),N443-K443,"")</f>
        <v>0</v>
      </c>
      <c r="R443" s="39">
        <f>IF($A443&lt;=LEN('SRSF2 e2 - 2ry Str + Mask'!A$2),O443-L443,"")</f>
        <v>0</v>
      </c>
    </row>
    <row r="444" spans="1:18" ht="104" customHeight="1" x14ac:dyDescent="0.15">
      <c r="A444" s="36">
        <v>443</v>
      </c>
      <c r="B444" s="37" t="str">
        <f>IF($A444&lt;=LEN('SRSF2 e2 - 2ry Str + Mask'!A$2),MID('SRSF2 e2 - 2ry Str + Mask'!A$2,$A444,1),"")</f>
        <v>)</v>
      </c>
      <c r="C444" s="38" t="str">
        <f>IF($A444&lt;=LEN('SRSF2 e2 - 2ry Str + Mask'!B$2),MID('SRSF2 e2 - 2ry Str + Mask'!B$2,$A444,1),"")</f>
        <v>.</v>
      </c>
      <c r="D444" s="38" t="str">
        <f>IF($A444&lt;=LEN('SRSF2 e2 - 2ry Str + Mask'!C$2),MID('SRSF2 e2 - 2ry Str + Mask'!C$2,$A444,1),"")</f>
        <v>.</v>
      </c>
      <c r="E444" s="38" t="str">
        <f t="shared" si="48"/>
        <v>.</v>
      </c>
      <c r="F444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)).....(((((((.((........)).))))))).......</v>
      </c>
      <c r="G444" s="39">
        <f>IF($A444&lt;=LEN('SRSF2 e2 - 2ry Str + Mask'!A$2),SUMIF('SRSF2 e2 - HSF3.0'!E2:E342,"&lt;="&amp;$A444,'SRSF2 e2 - HSF3.0'!H2:H342)-SUMIF('SRSF2 e2 - HSF3.0'!G2:G342,"&lt;="&amp;$A444,'SRSF2 e2 - HSF3.0'!H2:H342),"")</f>
        <v>0</v>
      </c>
      <c r="H444" s="39">
        <f>IF($A444&lt;=LEN('SRSF2 e2 - 2ry Str + Mask'!A$2),SUMIF('SRSF2 e2 - HSF3.0'!E2:E342,"&lt;="&amp;$A444,'SRSF2 e2 - HSF3.0'!I2:I342)-SUMIF('SRSF2 e2 - HSF3.0'!G2:G342,"&lt;="&amp;$A444,'SRSF2 e2 - HSF3.0'!I2:I342),"")</f>
        <v>0</v>
      </c>
      <c r="I444" s="39">
        <f>IF($A444&lt;=LEN('SRSF2 e2 - 2ry Str + Mask'!A$2),G444+H444,"")</f>
        <v>0</v>
      </c>
      <c r="J444" s="39">
        <f t="shared" si="49"/>
        <v>0</v>
      </c>
      <c r="K444" s="39">
        <f t="shared" si="50"/>
        <v>0</v>
      </c>
      <c r="L444" s="39">
        <f t="shared" si="51"/>
        <v>0</v>
      </c>
      <c r="M444" s="39">
        <f t="shared" si="52"/>
        <v>0</v>
      </c>
      <c r="N444" s="39">
        <f t="shared" si="53"/>
        <v>0</v>
      </c>
      <c r="O444" s="39">
        <f t="shared" si="54"/>
        <v>0</v>
      </c>
      <c r="P444" s="39">
        <f>IF($A444&lt;=LEN('SRSF2 e2 - 2ry Str + Mask'!A$2),M444-J444,"")</f>
        <v>0</v>
      </c>
      <c r="Q444" s="39">
        <f>IF($A444&lt;=LEN('SRSF2 e2 - 2ry Str + Mask'!A$2),N444-K444,"")</f>
        <v>0</v>
      </c>
      <c r="R444" s="39">
        <f>IF($A444&lt;=LEN('SRSF2 e2 - 2ry Str + Mask'!A$2),O444-L444,"")</f>
        <v>0</v>
      </c>
    </row>
    <row r="445" spans="1:18" ht="104" customHeight="1" x14ac:dyDescent="0.15">
      <c r="A445" s="36">
        <v>444</v>
      </c>
      <c r="B445" s="37" t="str">
        <f>IF($A445&lt;=LEN('SRSF2 e2 - 2ry Str + Mask'!A$2),MID('SRSF2 e2 - 2ry Str + Mask'!A$2,$A445,1),"")</f>
        <v>)</v>
      </c>
      <c r="C445" s="38" t="str">
        <f>IF($A445&lt;=LEN('SRSF2 e2 - 2ry Str + Mask'!B$2),MID('SRSF2 e2 - 2ry Str + Mask'!B$2,$A445,1),"")</f>
        <v>.</v>
      </c>
      <c r="D445" s="38" t="str">
        <f>IF($A445&lt;=LEN('SRSF2 e2 - 2ry Str + Mask'!C$2),MID('SRSF2 e2 - 2ry Str + Mask'!C$2,$A445,1),"")</f>
        <v>.</v>
      </c>
      <c r="E445" s="38" t="str">
        <f t="shared" si="48"/>
        <v>.</v>
      </c>
      <c r="F445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)).....(((((((.((........)).)))))))........</v>
      </c>
      <c r="G445" s="39">
        <f>IF($A445&lt;=LEN('SRSF2 e2 - 2ry Str + Mask'!A$2),SUMIF('SRSF2 e2 - HSF3.0'!E2:E342,"&lt;="&amp;$A445,'SRSF2 e2 - HSF3.0'!H2:H342)-SUMIF('SRSF2 e2 - HSF3.0'!G2:G342,"&lt;="&amp;$A445,'SRSF2 e2 - HSF3.0'!H2:H342),"")</f>
        <v>0</v>
      </c>
      <c r="H445" s="39">
        <f>IF($A445&lt;=LEN('SRSF2 e2 - 2ry Str + Mask'!A$2),SUMIF('SRSF2 e2 - HSF3.0'!E2:E342,"&lt;="&amp;$A445,'SRSF2 e2 - HSF3.0'!I2:I342)-SUMIF('SRSF2 e2 - HSF3.0'!G2:G342,"&lt;="&amp;$A445,'SRSF2 e2 - HSF3.0'!I2:I342),"")</f>
        <v>0</v>
      </c>
      <c r="I445" s="39">
        <f>IF($A445&lt;=LEN('SRSF2 e2 - 2ry Str + Mask'!A$2),G445+H445,"")</f>
        <v>0</v>
      </c>
      <c r="J445" s="39">
        <f t="shared" si="49"/>
        <v>0</v>
      </c>
      <c r="K445" s="39">
        <f t="shared" si="50"/>
        <v>0</v>
      </c>
      <c r="L445" s="39">
        <f t="shared" si="51"/>
        <v>0</v>
      </c>
      <c r="M445" s="39">
        <f t="shared" si="52"/>
        <v>0</v>
      </c>
      <c r="N445" s="39">
        <f t="shared" si="53"/>
        <v>0</v>
      </c>
      <c r="O445" s="39">
        <f t="shared" si="54"/>
        <v>0</v>
      </c>
      <c r="P445" s="39">
        <f>IF($A445&lt;=LEN('SRSF2 e2 - 2ry Str + Mask'!A$2),M445-J445,"")</f>
        <v>0</v>
      </c>
      <c r="Q445" s="39">
        <f>IF($A445&lt;=LEN('SRSF2 e2 - 2ry Str + Mask'!A$2),N445-K445,"")</f>
        <v>0</v>
      </c>
      <c r="R445" s="39">
        <f>IF($A445&lt;=LEN('SRSF2 e2 - 2ry Str + Mask'!A$2),O445-L445,"")</f>
        <v>0</v>
      </c>
    </row>
    <row r="446" spans="1:18" ht="104" customHeight="1" x14ac:dyDescent="0.15">
      <c r="A446" s="36">
        <v>445</v>
      </c>
      <c r="B446" s="37" t="str">
        <f>IF($A446&lt;=LEN('SRSF2 e2 - 2ry Str + Mask'!A$2),MID('SRSF2 e2 - 2ry Str + Mask'!A$2,$A446,1),"")</f>
        <v>)</v>
      </c>
      <c r="C446" s="38" t="str">
        <f>IF($A446&lt;=LEN('SRSF2 e2 - 2ry Str + Mask'!B$2),MID('SRSF2 e2 - 2ry Str + Mask'!B$2,$A446,1),"")</f>
        <v>.</v>
      </c>
      <c r="D446" s="38" t="str">
        <f>IF($A446&lt;=LEN('SRSF2 e2 - 2ry Str + Mask'!C$2),MID('SRSF2 e2 - 2ry Str + Mask'!C$2,$A446,1),"")</f>
        <v>.</v>
      </c>
      <c r="E446" s="38" t="str">
        <f t="shared" si="48"/>
        <v>.</v>
      </c>
      <c r="F446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)).....(((((((.((........)).))))))).........</v>
      </c>
      <c r="G446" s="39">
        <f>IF($A446&lt;=LEN('SRSF2 e2 - 2ry Str + Mask'!A$2),SUMIF('SRSF2 e2 - HSF3.0'!E2:E342,"&lt;="&amp;$A446,'SRSF2 e2 - HSF3.0'!H2:H342)-SUMIF('SRSF2 e2 - HSF3.0'!G2:G342,"&lt;="&amp;$A446,'SRSF2 e2 - HSF3.0'!H2:H342),"")</f>
        <v>0</v>
      </c>
      <c r="H446" s="39">
        <f>IF($A446&lt;=LEN('SRSF2 e2 - 2ry Str + Mask'!A$2),SUMIF('SRSF2 e2 - HSF3.0'!E2:E342,"&lt;="&amp;$A446,'SRSF2 e2 - HSF3.0'!I2:I342)-SUMIF('SRSF2 e2 - HSF3.0'!G2:G342,"&lt;="&amp;$A446,'SRSF2 e2 - HSF3.0'!I2:I342),"")</f>
        <v>0</v>
      </c>
      <c r="I446" s="39">
        <f>IF($A446&lt;=LEN('SRSF2 e2 - 2ry Str + Mask'!A$2),G446+H446,"")</f>
        <v>0</v>
      </c>
      <c r="J446" s="39">
        <f t="shared" si="49"/>
        <v>0</v>
      </c>
      <c r="K446" s="39">
        <f t="shared" si="50"/>
        <v>0</v>
      </c>
      <c r="L446" s="39">
        <f t="shared" si="51"/>
        <v>0</v>
      </c>
      <c r="M446" s="39">
        <f t="shared" si="52"/>
        <v>0</v>
      </c>
      <c r="N446" s="39">
        <f t="shared" si="53"/>
        <v>0</v>
      </c>
      <c r="O446" s="39">
        <f t="shared" si="54"/>
        <v>0</v>
      </c>
      <c r="P446" s="39">
        <f>IF($A446&lt;=LEN('SRSF2 e2 - 2ry Str + Mask'!A$2),M446-J446,"")</f>
        <v>0</v>
      </c>
      <c r="Q446" s="39">
        <f>IF($A446&lt;=LEN('SRSF2 e2 - 2ry Str + Mask'!A$2),N446-K446,"")</f>
        <v>0</v>
      </c>
      <c r="R446" s="39">
        <f>IF($A446&lt;=LEN('SRSF2 e2 - 2ry Str + Mask'!A$2),O446-L446,"")</f>
        <v>0</v>
      </c>
    </row>
    <row r="447" spans="1:18" ht="104" customHeight="1" x14ac:dyDescent="0.15">
      <c r="A447" s="36">
        <v>446</v>
      </c>
      <c r="B447" s="37" t="str">
        <f>IF($A447&lt;=LEN('SRSF2 e2 - 2ry Str + Mask'!A$2),MID('SRSF2 e2 - 2ry Str + Mask'!A$2,$A447,1),"")</f>
        <v>)</v>
      </c>
      <c r="C447" s="38" t="str">
        <f>IF($A447&lt;=LEN('SRSF2 e2 - 2ry Str + Mask'!B$2),MID('SRSF2 e2 - 2ry Str + Mask'!B$2,$A447,1),"")</f>
        <v>.</v>
      </c>
      <c r="D447" s="38" t="str">
        <f>IF($A447&lt;=LEN('SRSF2 e2 - 2ry Str + Mask'!C$2),MID('SRSF2 e2 - 2ry Str + Mask'!C$2,$A447,1),"")</f>
        <v>.</v>
      </c>
      <c r="E447" s="38" t="str">
        <f t="shared" si="48"/>
        <v>.</v>
      </c>
      <c r="F447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)).....(((((((.((........)).)))))))..........</v>
      </c>
      <c r="G447" s="39">
        <f>IF($A447&lt;=LEN('SRSF2 e2 - 2ry Str + Mask'!A$2),SUMIF('SRSF2 e2 - HSF3.0'!E2:E342,"&lt;="&amp;$A447,'SRSF2 e2 - HSF3.0'!H2:H342)-SUMIF('SRSF2 e2 - HSF3.0'!G2:G342,"&lt;="&amp;$A447,'SRSF2 e2 - HSF3.0'!H2:H342),"")</f>
        <v>0</v>
      </c>
      <c r="H447" s="39">
        <f>IF($A447&lt;=LEN('SRSF2 e2 - 2ry Str + Mask'!A$2),SUMIF('SRSF2 e2 - HSF3.0'!E2:E342,"&lt;="&amp;$A447,'SRSF2 e2 - HSF3.0'!I2:I342)-SUMIF('SRSF2 e2 - HSF3.0'!G2:G342,"&lt;="&amp;$A447,'SRSF2 e2 - HSF3.0'!I2:I342),"")</f>
        <v>0</v>
      </c>
      <c r="I447" s="39">
        <f>IF($A447&lt;=LEN('SRSF2 e2 - 2ry Str + Mask'!A$2),G447+H447,"")</f>
        <v>0</v>
      </c>
      <c r="J447" s="39">
        <f t="shared" si="49"/>
        <v>0</v>
      </c>
      <c r="K447" s="39">
        <f t="shared" si="50"/>
        <v>0</v>
      </c>
      <c r="L447" s="39">
        <f t="shared" si="51"/>
        <v>0</v>
      </c>
      <c r="M447" s="39">
        <f t="shared" si="52"/>
        <v>0</v>
      </c>
      <c r="N447" s="39">
        <f t="shared" si="53"/>
        <v>0</v>
      </c>
      <c r="O447" s="39">
        <f t="shared" si="54"/>
        <v>0</v>
      </c>
      <c r="P447" s="39">
        <f>IF($A447&lt;=LEN('SRSF2 e2 - 2ry Str + Mask'!A$2),M447-J447,"")</f>
        <v>0</v>
      </c>
      <c r="Q447" s="39">
        <f>IF($A447&lt;=LEN('SRSF2 e2 - 2ry Str + Mask'!A$2),N447-K447,"")</f>
        <v>0</v>
      </c>
      <c r="R447" s="39">
        <f>IF($A447&lt;=LEN('SRSF2 e2 - 2ry Str + Mask'!A$2),O447-L447,"")</f>
        <v>0</v>
      </c>
    </row>
    <row r="448" spans="1:18" ht="104" customHeight="1" x14ac:dyDescent="0.15">
      <c r="A448" s="36">
        <v>447</v>
      </c>
      <c r="B448" s="37" t="str">
        <f>IF($A448&lt;=LEN('SRSF2 e2 - 2ry Str + Mask'!A$2),MID('SRSF2 e2 - 2ry Str + Mask'!A$2,$A448,1),"")</f>
        <v>)</v>
      </c>
      <c r="C448" s="38" t="str">
        <f>IF($A448&lt;=LEN('SRSF2 e2 - 2ry Str + Mask'!B$2),MID('SRSF2 e2 - 2ry Str + Mask'!B$2,$A448,1),"")</f>
        <v>.</v>
      </c>
      <c r="D448" s="38" t="str">
        <f>IF($A448&lt;=LEN('SRSF2 e2 - 2ry Str + Mask'!C$2),MID('SRSF2 e2 - 2ry Str + Mask'!C$2,$A448,1),"")</f>
        <v>.</v>
      </c>
      <c r="E448" s="38" t="str">
        <f t="shared" si="48"/>
        <v>.</v>
      </c>
      <c r="F448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)).....(((((((.((........)).)))))))...........</v>
      </c>
      <c r="G448" s="39">
        <f>IF($A448&lt;=LEN('SRSF2 e2 - 2ry Str + Mask'!A$2),SUMIF('SRSF2 e2 - HSF3.0'!E2:E342,"&lt;="&amp;$A448,'SRSF2 e2 - HSF3.0'!H2:H342)-SUMIF('SRSF2 e2 - HSF3.0'!G2:G342,"&lt;="&amp;$A448,'SRSF2 e2 - HSF3.0'!H2:H342),"")</f>
        <v>0</v>
      </c>
      <c r="H448" s="39">
        <f>IF($A448&lt;=LEN('SRSF2 e2 - 2ry Str + Mask'!A$2),SUMIF('SRSF2 e2 - HSF3.0'!E2:E342,"&lt;="&amp;$A448,'SRSF2 e2 - HSF3.0'!I2:I342)-SUMIF('SRSF2 e2 - HSF3.0'!G2:G342,"&lt;="&amp;$A448,'SRSF2 e2 - HSF3.0'!I2:I342),"")</f>
        <v>0</v>
      </c>
      <c r="I448" s="39">
        <f>IF($A448&lt;=LEN('SRSF2 e2 - 2ry Str + Mask'!A$2),G448+H448,"")</f>
        <v>0</v>
      </c>
      <c r="J448" s="39">
        <f t="shared" si="49"/>
        <v>0</v>
      </c>
      <c r="K448" s="39">
        <f t="shared" si="50"/>
        <v>0</v>
      </c>
      <c r="L448" s="39">
        <f t="shared" si="51"/>
        <v>0</v>
      </c>
      <c r="M448" s="39">
        <f t="shared" si="52"/>
        <v>0</v>
      </c>
      <c r="N448" s="39">
        <f t="shared" si="53"/>
        <v>0</v>
      </c>
      <c r="O448" s="39">
        <f t="shared" si="54"/>
        <v>0</v>
      </c>
      <c r="P448" s="39">
        <f>IF($A448&lt;=LEN('SRSF2 e2 - 2ry Str + Mask'!A$2),M448-J448,"")</f>
        <v>0</v>
      </c>
      <c r="Q448" s="39">
        <f>IF($A448&lt;=LEN('SRSF2 e2 - 2ry Str + Mask'!A$2),N448-K448,"")</f>
        <v>0</v>
      </c>
      <c r="R448" s="39">
        <f>IF($A448&lt;=LEN('SRSF2 e2 - 2ry Str + Mask'!A$2),O448-L448,"")</f>
        <v>0</v>
      </c>
    </row>
    <row r="449" spans="1:18" ht="104" customHeight="1" x14ac:dyDescent="0.15">
      <c r="A449" s="36">
        <v>448</v>
      </c>
      <c r="B449" s="37" t="str">
        <f>IF($A449&lt;=LEN('SRSF2 e2 - 2ry Str + Mask'!A$2),MID('SRSF2 e2 - 2ry Str + Mask'!A$2,$A449,1),"")</f>
        <v>)</v>
      </c>
      <c r="C449" s="38" t="str">
        <f>IF($A449&lt;=LEN('SRSF2 e2 - 2ry Str + Mask'!B$2),MID('SRSF2 e2 - 2ry Str + Mask'!B$2,$A449,1),"")</f>
        <v>.</v>
      </c>
      <c r="D449" s="38" t="str">
        <f>IF($A449&lt;=LEN('SRSF2 e2 - 2ry Str + Mask'!C$2),MID('SRSF2 e2 - 2ry Str + Mask'!C$2,$A449,1),"")</f>
        <v>.</v>
      </c>
      <c r="E449" s="38" t="str">
        <f t="shared" si="48"/>
        <v>.</v>
      </c>
      <c r="F449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)).....(((((((.((........)).)))))))............</v>
      </c>
      <c r="G449" s="39">
        <f>IF($A449&lt;=LEN('SRSF2 e2 - 2ry Str + Mask'!A$2),SUMIF('SRSF2 e2 - HSF3.0'!E2:E342,"&lt;="&amp;$A449,'SRSF2 e2 - HSF3.0'!H2:H342)-SUMIF('SRSF2 e2 - HSF3.0'!G2:G342,"&lt;="&amp;$A449,'SRSF2 e2 - HSF3.0'!H2:H342),"")</f>
        <v>0</v>
      </c>
      <c r="H449" s="39">
        <f>IF($A449&lt;=LEN('SRSF2 e2 - 2ry Str + Mask'!A$2),SUMIF('SRSF2 e2 - HSF3.0'!E2:E342,"&lt;="&amp;$A449,'SRSF2 e2 - HSF3.0'!I2:I342)-SUMIF('SRSF2 e2 - HSF3.0'!G2:G342,"&lt;="&amp;$A449,'SRSF2 e2 - HSF3.0'!I2:I342),"")</f>
        <v>0</v>
      </c>
      <c r="I449" s="39">
        <f>IF($A449&lt;=LEN('SRSF2 e2 - 2ry Str + Mask'!A$2),G449+H449,"")</f>
        <v>0</v>
      </c>
      <c r="J449" s="39">
        <f t="shared" si="49"/>
        <v>0</v>
      </c>
      <c r="K449" s="39">
        <f t="shared" si="50"/>
        <v>0</v>
      </c>
      <c r="L449" s="39">
        <f t="shared" si="51"/>
        <v>0</v>
      </c>
      <c r="M449" s="39">
        <f t="shared" si="52"/>
        <v>0</v>
      </c>
      <c r="N449" s="39">
        <f t="shared" si="53"/>
        <v>0</v>
      </c>
      <c r="O449" s="39">
        <f t="shared" si="54"/>
        <v>0</v>
      </c>
      <c r="P449" s="39">
        <f>IF($A449&lt;=LEN('SRSF2 e2 - 2ry Str + Mask'!A$2),M449-J449,"")</f>
        <v>0</v>
      </c>
      <c r="Q449" s="39">
        <f>IF($A449&lt;=LEN('SRSF2 e2 - 2ry Str + Mask'!A$2),N449-K449,"")</f>
        <v>0</v>
      </c>
      <c r="R449" s="39">
        <f>IF($A449&lt;=LEN('SRSF2 e2 - 2ry Str + Mask'!A$2),O449-L449,"")</f>
        <v>0</v>
      </c>
    </row>
    <row r="450" spans="1:18" ht="104" customHeight="1" x14ac:dyDescent="0.15">
      <c r="A450" s="36">
        <v>449</v>
      </c>
      <c r="B450" s="37" t="str">
        <f>IF($A450&lt;=LEN('SRSF2 e2 - 2ry Str + Mask'!A$2),MID('SRSF2 e2 - 2ry Str + Mask'!A$2,$A450,1),"")</f>
        <v>.</v>
      </c>
      <c r="C450" s="38" t="str">
        <f>IF($A450&lt;=LEN('SRSF2 e2 - 2ry Str + Mask'!B$2),MID('SRSF2 e2 - 2ry Str + Mask'!B$2,$A450,1),"")</f>
        <v>.</v>
      </c>
      <c r="D450" s="38" t="str">
        <f>IF($A450&lt;=LEN('SRSF2 e2 - 2ry Str + Mask'!C$2),MID('SRSF2 e2 - 2ry Str + Mask'!C$2,$A450,1),"")</f>
        <v>.</v>
      </c>
      <c r="E450" s="38" t="str">
        <f t="shared" ref="E450:E452" si="56">IF(D450="x","|",C450)</f>
        <v>.</v>
      </c>
      <c r="F450" s="38" t="str">
        <f t="shared" si="55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)).....(((((((.((........)).))))))).............</v>
      </c>
      <c r="G450" s="39">
        <f>IF($A450&lt;=LEN('SRSF2 e2 - 2ry Str + Mask'!A$2),SUMIF('SRSF2 e2 - HSF3.0'!E2:E342,"&lt;="&amp;$A450,'SRSF2 e2 - HSF3.0'!H2:H342)-SUMIF('SRSF2 e2 - HSF3.0'!G2:G342,"&lt;="&amp;$A450,'SRSF2 e2 - HSF3.0'!H2:H342),"")</f>
        <v>0</v>
      </c>
      <c r="H450" s="39">
        <f>IF($A450&lt;=LEN('SRSF2 e2 - 2ry Str + Mask'!A$2),SUMIF('SRSF2 e2 - HSF3.0'!E2:E342,"&lt;="&amp;$A450,'SRSF2 e2 - HSF3.0'!I2:I342)-SUMIF('SRSF2 e2 - HSF3.0'!G2:G342,"&lt;="&amp;$A450,'SRSF2 e2 - HSF3.0'!I2:I342),"")</f>
        <v>0</v>
      </c>
      <c r="I450" s="39">
        <f>IF($A450&lt;=LEN('SRSF2 e2 - 2ry Str + Mask'!A$2),G450+H450,"")</f>
        <v>0</v>
      </c>
      <c r="J450" s="39">
        <f t="shared" si="49"/>
        <v>0</v>
      </c>
      <c r="K450" s="39">
        <f t="shared" si="50"/>
        <v>0</v>
      </c>
      <c r="L450" s="39">
        <f t="shared" si="51"/>
        <v>0</v>
      </c>
      <c r="M450" s="39">
        <f t="shared" si="52"/>
        <v>0</v>
      </c>
      <c r="N450" s="39">
        <f t="shared" si="53"/>
        <v>0</v>
      </c>
      <c r="O450" s="39">
        <f t="shared" si="54"/>
        <v>0</v>
      </c>
      <c r="P450" s="39">
        <f>IF($A450&lt;=LEN('SRSF2 e2 - 2ry Str + Mask'!A$2),M450-J450,"")</f>
        <v>0</v>
      </c>
      <c r="Q450" s="39">
        <f>IF($A450&lt;=LEN('SRSF2 e2 - 2ry Str + Mask'!A$2),N450-K450,"")</f>
        <v>0</v>
      </c>
      <c r="R450" s="39">
        <f>IF($A450&lt;=LEN('SRSF2 e2 - 2ry Str + Mask'!A$2),O450-L450,"")</f>
        <v>0</v>
      </c>
    </row>
    <row r="451" spans="1:18" ht="104" customHeight="1" x14ac:dyDescent="0.15">
      <c r="A451" s="36">
        <v>450</v>
      </c>
      <c r="B451" s="37" t="str">
        <f>IF($A451&lt;=LEN('SRSF2 e2 - 2ry Str + Mask'!A$2),MID('SRSF2 e2 - 2ry Str + Mask'!A$2,$A451,1),"")</f>
        <v>.</v>
      </c>
      <c r="C451" s="38" t="str">
        <f>IF($A451&lt;=LEN('SRSF2 e2 - 2ry Str + Mask'!B$2),MID('SRSF2 e2 - 2ry Str + Mask'!B$2,$A451,1),"")</f>
        <v>.</v>
      </c>
      <c r="D451" s="38" t="str">
        <f>IF($A451&lt;=LEN('SRSF2 e2 - 2ry Str + Mask'!C$2),MID('SRSF2 e2 - 2ry Str + Mask'!C$2,$A451,1),"")</f>
        <v>.</v>
      </c>
      <c r="E451" s="38" t="str">
        <f t="shared" si="56"/>
        <v>.</v>
      </c>
      <c r="F451" s="38" t="str">
        <f t="shared" ref="F451:F452" si="57">CONCATENATE(F450,E451)</f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)).....(((((((.((........)).)))))))..............</v>
      </c>
      <c r="G451" s="39">
        <f>IF($A451&lt;=LEN('SRSF2 e2 - 2ry Str + Mask'!A$2),SUMIF('SRSF2 e2 - HSF3.0'!E2:E342,"&lt;="&amp;$A451,'SRSF2 e2 - HSF3.0'!H2:H342)-SUMIF('SRSF2 e2 - HSF3.0'!G2:G342,"&lt;="&amp;$A451,'SRSF2 e2 - HSF3.0'!H2:H342),"")</f>
        <v>0</v>
      </c>
      <c r="H451" s="39">
        <f>IF($A451&lt;=LEN('SRSF2 e2 - 2ry Str + Mask'!A$2),SUMIF('SRSF2 e2 - HSF3.0'!E2:E342,"&lt;="&amp;$A451,'SRSF2 e2 - HSF3.0'!I2:I342)-SUMIF('SRSF2 e2 - HSF3.0'!G2:G342,"&lt;="&amp;$A451,'SRSF2 e2 - HSF3.0'!I2:I342),"")</f>
        <v>0</v>
      </c>
      <c r="I451" s="39">
        <f>IF($A451&lt;=LEN('SRSF2 e2 - 2ry Str + Mask'!A$2),G451+H451,"")</f>
        <v>0</v>
      </c>
      <c r="J451" s="39">
        <f t="shared" si="49"/>
        <v>0</v>
      </c>
      <c r="K451" s="39">
        <f t="shared" si="50"/>
        <v>0</v>
      </c>
      <c r="L451" s="39">
        <f t="shared" si="51"/>
        <v>0</v>
      </c>
      <c r="M451" s="39">
        <f t="shared" si="52"/>
        <v>0</v>
      </c>
      <c r="N451" s="39">
        <f t="shared" si="53"/>
        <v>0</v>
      </c>
      <c r="O451" s="39">
        <f t="shared" si="54"/>
        <v>0</v>
      </c>
      <c r="P451" s="39">
        <f>IF($A451&lt;=LEN('SRSF2 e2 - 2ry Str + Mask'!A$2),M451-J451,"")</f>
        <v>0</v>
      </c>
      <c r="Q451" s="39">
        <f>IF($A451&lt;=LEN('SRSF2 e2 - 2ry Str + Mask'!A$2),N451-K451,"")</f>
        <v>0</v>
      </c>
      <c r="R451" s="39">
        <f>IF($A451&lt;=LEN('SRSF2 e2 - 2ry Str + Mask'!A$2),O451-L451,"")</f>
        <v>0</v>
      </c>
    </row>
    <row r="452" spans="1:18" ht="104" customHeight="1" x14ac:dyDescent="0.15">
      <c r="A452" s="36">
        <v>451</v>
      </c>
      <c r="B452" s="37" t="str">
        <f>IF($A452&lt;=LEN('SRSF2 e2 - 2ry Str + Mask'!A$2),MID('SRSF2 e2 - 2ry Str + Mask'!A$2,$A452,1),"")</f>
        <v>.</v>
      </c>
      <c r="C452" s="38" t="str">
        <f>IF($A452&lt;=LEN('SRSF2 e2 - 2ry Str + Mask'!B$2),MID('SRSF2 e2 - 2ry Str + Mask'!B$2,$A452,1),"")</f>
        <v>.</v>
      </c>
      <c r="D452" s="38" t="str">
        <f>IF($A452&lt;=LEN('SRSF2 e2 - 2ry Str + Mask'!C$2),MID('SRSF2 e2 - 2ry Str + Mask'!C$2,$A452,1),"")</f>
        <v>.</v>
      </c>
      <c r="E452" s="38" t="str">
        <f t="shared" si="56"/>
        <v>.</v>
      </c>
      <c r="F452" s="38" t="str">
        <f t="shared" si="57"/>
        <v>.......(((((((((((.(((..(((.((..............)).)))...))).))))))))))).........................(((.(((....))).)))........................................(((((((((((......................(((......))).(((.(((.(((..((.............)).)))))))))........((.((((((.((.((..(((....))).)).(((.(((((.............)))))..))).......)))))))).))...........|||||||||||||||||||||||||............................))))..))))))).....(((((((.((........)).)))))))...............</v>
      </c>
      <c r="G452" s="39">
        <f>IF($A452&lt;=LEN('SRSF2 e2 - 2ry Str + Mask'!A$2),SUMIF('SRSF2 e2 - HSF3.0'!E2:E342,"&lt;="&amp;$A452,'SRSF2 e2 - HSF3.0'!H2:H342)-SUMIF('SRSF2 e2 - HSF3.0'!G2:G342,"&lt;="&amp;$A452,'SRSF2 e2 - HSF3.0'!H2:H342),"")</f>
        <v>0</v>
      </c>
      <c r="H452" s="39">
        <f>IF($A452&lt;=LEN('SRSF2 e2 - 2ry Str + Mask'!A$2),SUMIF('SRSF2 e2 - HSF3.0'!E2:E342,"&lt;="&amp;$A452,'SRSF2 e2 - HSF3.0'!I2:I342)-SUMIF('SRSF2 e2 - HSF3.0'!G2:G342,"&lt;="&amp;$A452,'SRSF2 e2 - HSF3.0'!I2:I342),"")</f>
        <v>0</v>
      </c>
      <c r="I452" s="39">
        <f>IF($A452&lt;=LEN('SRSF2 e2 - 2ry Str + Mask'!A$2),G452+H452,"")</f>
        <v>0</v>
      </c>
      <c r="J452" s="39">
        <f t="shared" si="49"/>
        <v>0</v>
      </c>
      <c r="K452" s="39">
        <f t="shared" si="50"/>
        <v>0</v>
      </c>
      <c r="L452" s="39">
        <f t="shared" si="51"/>
        <v>0</v>
      </c>
      <c r="M452" s="39">
        <f t="shared" si="52"/>
        <v>0</v>
      </c>
      <c r="N452" s="39">
        <f t="shared" si="53"/>
        <v>0</v>
      </c>
      <c r="O452" s="39">
        <f t="shared" si="54"/>
        <v>0</v>
      </c>
      <c r="P452" s="39">
        <f>IF($A452&lt;=LEN('SRSF2 e2 - 2ry Str + Mask'!A$2),M452-J452,"")</f>
        <v>0</v>
      </c>
      <c r="Q452" s="39">
        <f>IF($A452&lt;=LEN('SRSF2 e2 - 2ry Str + Mask'!A$2),N452-K452,"")</f>
        <v>0</v>
      </c>
      <c r="R452" s="39">
        <f>IF($A452&lt;=LEN('SRSF2 e2 - 2ry Str + Mask'!A$2),O452-L452,"")</f>
        <v>0</v>
      </c>
    </row>
  </sheetData>
  <pageMargins left="1" right="1" top="1" bottom="1" header="0.25" footer="0.25"/>
  <pageSetup orientation="portrait"/>
  <headerFooter>
    <oddFooter>&amp;C&amp;"Helvetica Neue,Regular"&amp;12&amp;K000000&amp;P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D2"/>
  <sheetViews>
    <sheetView showGridLines="0" workbookViewId="0">
      <pane ySplit="1" topLeftCell="A2" activePane="bottomLeft" state="frozen"/>
      <selection pane="bottomLeft" activeCell="C1" sqref="C1"/>
    </sheetView>
  </sheetViews>
  <sheetFormatPr baseColWidth="10" defaultColWidth="16.33203125" defaultRowHeight="20" customHeight="1" x14ac:dyDescent="0.15"/>
  <cols>
    <col min="1" max="1" width="19.5" style="44" customWidth="1"/>
    <col min="2" max="2" width="22.5" style="44" customWidth="1"/>
    <col min="3" max="3" width="16.5" style="44" customWidth="1"/>
    <col min="4" max="4" width="19" style="44" customWidth="1"/>
    <col min="5" max="5" width="16.33203125" style="44" customWidth="1"/>
    <col min="6" max="16384" width="16.33203125" style="44"/>
  </cols>
  <sheetData>
    <row r="1" spans="1:4" ht="20.25" customHeight="1" x14ac:dyDescent="0.15">
      <c r="A1" s="2" t="s">
        <v>0</v>
      </c>
      <c r="B1" s="2" t="s">
        <v>1012</v>
      </c>
      <c r="C1" s="2" t="s">
        <v>1013</v>
      </c>
      <c r="D1" s="2" t="s">
        <v>3</v>
      </c>
    </row>
    <row r="2" spans="1:4" ht="224.5" customHeight="1" x14ac:dyDescent="0.15">
      <c r="A2" s="3" t="s">
        <v>1014</v>
      </c>
      <c r="B2" s="3" t="s">
        <v>1015</v>
      </c>
      <c r="C2" s="4" t="s">
        <v>1016</v>
      </c>
      <c r="D2" s="4" t="str">
        <f>INDEX('ATXN3 e9 - Analysis'!F1:F238,(COUNTA('ATXN3 e9 - Analysis'!F2:F238)+COUNTBLANK('ATXN3 e9 - Analysis'!F2:F238)),1)</f>
        <v>..............((((......)))).....................((((((((((((((.....((((((((.....))).)))))))))))))))))))...|||||||||||||||||||||||||..(((((...........)))))((((((((.....))))))))........(((((((((((.(((.....))))))))))))))..................</v>
      </c>
    </row>
  </sheetData>
  <pageMargins left="1" right="1" top="1" bottom="1" header="0.25" footer="0.25"/>
  <pageSetup orientation="portrait"/>
  <headerFooter>
    <oddFooter>&amp;C&amp;"Helvetica Neue,Regular"&amp;12&amp;K000000&amp;P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R201"/>
  <sheetViews>
    <sheetView showGridLines="0" workbookViewId="0">
      <pane ySplit="1" topLeftCell="A2" activePane="bottomLeft" state="frozen"/>
      <selection pane="bottomLeft" sqref="A1:XFD1"/>
    </sheetView>
  </sheetViews>
  <sheetFormatPr baseColWidth="10" defaultColWidth="16.33203125" defaultRowHeight="20" customHeight="1" x14ac:dyDescent="0.15"/>
  <cols>
    <col min="1" max="4" width="16.33203125" style="43" customWidth="1"/>
    <col min="5" max="5" width="5.5" style="43" customWidth="1"/>
    <col min="6" max="7" width="4.5" style="43" customWidth="1"/>
    <col min="8" max="9" width="5.1640625" style="43" customWidth="1"/>
    <col min="10" max="10" width="7.33203125" style="43" customWidth="1"/>
    <col min="11" max="11" width="6.1640625" style="43" customWidth="1"/>
    <col min="12" max="14" width="7.5" style="43" customWidth="1"/>
    <col min="15" max="15" width="12.83203125" style="43" customWidth="1"/>
    <col min="16" max="16" width="7.33203125" style="43" customWidth="1"/>
    <col min="17" max="17" width="6.33203125" style="43" customWidth="1"/>
    <col min="18" max="18" width="7.1640625" style="43" customWidth="1"/>
    <col min="19" max="19" width="16.33203125" style="43" customWidth="1"/>
    <col min="20" max="16384" width="16.33203125" style="43"/>
  </cols>
  <sheetData>
    <row r="1" spans="1:18" ht="32.25" customHeight="1" x14ac:dyDescent="0.15">
      <c r="A1" s="2" t="s">
        <v>7</v>
      </c>
      <c r="B1" s="2" t="s">
        <v>8</v>
      </c>
      <c r="C1" s="2" t="s">
        <v>9</v>
      </c>
      <c r="D1" s="6" t="s">
        <v>10</v>
      </c>
      <c r="E1" s="7" t="s">
        <v>11</v>
      </c>
      <c r="F1" s="2" t="s">
        <v>12</v>
      </c>
      <c r="G1" s="2" t="s">
        <v>13</v>
      </c>
      <c r="H1" s="2" t="s">
        <v>14</v>
      </c>
      <c r="I1" s="6" t="s">
        <v>15</v>
      </c>
      <c r="J1" s="7" t="s">
        <v>16</v>
      </c>
      <c r="K1" s="6" t="s">
        <v>17</v>
      </c>
      <c r="L1" s="7" t="s">
        <v>18</v>
      </c>
      <c r="M1" s="6" t="s">
        <v>19</v>
      </c>
      <c r="N1" s="8" t="s">
        <v>20</v>
      </c>
      <c r="O1" s="8" t="s">
        <v>7</v>
      </c>
      <c r="P1" s="8" t="s">
        <v>21</v>
      </c>
      <c r="Q1" s="8" t="s">
        <v>22</v>
      </c>
      <c r="R1" s="7" t="s">
        <v>23</v>
      </c>
    </row>
    <row r="2" spans="1:18" ht="32.25" customHeight="1" x14ac:dyDescent="0.15">
      <c r="A2" s="9" t="s">
        <v>46</v>
      </c>
      <c r="B2" s="9" t="s">
        <v>1017</v>
      </c>
      <c r="C2" s="9" t="s">
        <v>37</v>
      </c>
      <c r="D2" s="10" t="s">
        <v>483</v>
      </c>
      <c r="E2" s="11">
        <f t="shared" ref="E2:E33" si="0">MID(D2,12,LEN(D2)-13)+50</f>
        <v>51</v>
      </c>
      <c r="F2" s="12">
        <f t="shared" ref="F2:F33" si="1">LEN(B2)-12</f>
        <v>6</v>
      </c>
      <c r="G2" s="13">
        <f t="shared" ref="G2:G33" si="2">E2+F2</f>
        <v>57</v>
      </c>
      <c r="H2" s="14">
        <f t="shared" ref="H2:H33" si="3">IF(P2="ESE",1/F2,0)</f>
        <v>0</v>
      </c>
      <c r="I2" s="15">
        <f t="shared" ref="I2:I33" si="4">IF(P2="ESS",-1/F2,0)</f>
        <v>-0.16666666666666666</v>
      </c>
      <c r="J2" s="16" t="str">
        <f>MID('ATXN3 e9 - 2ry Str + Mask'!$A$2,E2,F2)</f>
        <v>((.(((</v>
      </c>
      <c r="K2" s="15">
        <f t="shared" ref="K2:K33" si="5">(F2-LEN(SUBSTITUTE(J2,".","")))/F2</f>
        <v>0.16666666666666666</v>
      </c>
      <c r="L2" s="16" t="str">
        <f>MID('ATXN3 e9 - 2ry Str + Mask'!$D$2,E2,F2)</f>
        <v>((((((</v>
      </c>
      <c r="M2" s="15">
        <f t="shared" ref="M2:M33" si="6">(F2-LEN(SUBSTITUTE(L2,".","")))/F2</f>
        <v>0</v>
      </c>
      <c r="N2" s="17">
        <f t="shared" ref="N2:N33" si="7">M2-K2</f>
        <v>-0.16666666666666666</v>
      </c>
      <c r="O2" s="18" t="str">
        <f t="shared" ref="O2:O33" si="8">MID(A2,11,(LEN(A2)-22))</f>
        <v>IIE</v>
      </c>
      <c r="P2" s="18" t="str">
        <f t="shared" ref="P2:P33" si="9">MID(A2,(LEN(A2)-9),3)</f>
        <v>ESS</v>
      </c>
      <c r="Q2" s="17">
        <f t="shared" ref="Q2:Q33" si="10">IF(P2="ESE",N2,0)</f>
        <v>0</v>
      </c>
      <c r="R2" s="19">
        <f t="shared" ref="R2:R33" si="11">IF(P2="ESS",N2,0)</f>
        <v>-0.16666666666666666</v>
      </c>
    </row>
    <row r="3" spans="1:18" ht="32" customHeight="1" x14ac:dyDescent="0.15">
      <c r="A3" s="20" t="s">
        <v>46</v>
      </c>
      <c r="B3" s="20" t="s">
        <v>1018</v>
      </c>
      <c r="C3" s="20" t="s">
        <v>37</v>
      </c>
      <c r="D3" s="21" t="s">
        <v>485</v>
      </c>
      <c r="E3" s="22">
        <f t="shared" si="0"/>
        <v>52</v>
      </c>
      <c r="F3" s="23">
        <f t="shared" si="1"/>
        <v>6</v>
      </c>
      <c r="G3" s="24">
        <f t="shared" si="2"/>
        <v>58</v>
      </c>
      <c r="H3" s="25">
        <f t="shared" si="3"/>
        <v>0</v>
      </c>
      <c r="I3" s="26">
        <f t="shared" si="4"/>
        <v>-0.16666666666666666</v>
      </c>
      <c r="J3" s="27" t="str">
        <f>MID('ATXN3 e9 - 2ry Str + Mask'!$A$2,E3,F3)</f>
        <v>(.((((</v>
      </c>
      <c r="K3" s="26">
        <f t="shared" si="5"/>
        <v>0.16666666666666666</v>
      </c>
      <c r="L3" s="27" t="str">
        <f>MID('ATXN3 e9 - 2ry Str + Mask'!$D$2,E3,F3)</f>
        <v>((((((</v>
      </c>
      <c r="M3" s="26">
        <f t="shared" si="6"/>
        <v>0</v>
      </c>
      <c r="N3" s="28">
        <f t="shared" si="7"/>
        <v>-0.16666666666666666</v>
      </c>
      <c r="O3" s="29" t="str">
        <f t="shared" si="8"/>
        <v>IIE</v>
      </c>
      <c r="P3" s="29" t="str">
        <f t="shared" si="9"/>
        <v>ESS</v>
      </c>
      <c r="Q3" s="28">
        <f t="shared" si="10"/>
        <v>0</v>
      </c>
      <c r="R3" s="30">
        <f t="shared" si="11"/>
        <v>-0.16666666666666666</v>
      </c>
    </row>
    <row r="4" spans="1:18" ht="44" customHeight="1" x14ac:dyDescent="0.15">
      <c r="A4" s="20" t="s">
        <v>69</v>
      </c>
      <c r="B4" s="20" t="s">
        <v>1019</v>
      </c>
      <c r="C4" s="20" t="s">
        <v>1020</v>
      </c>
      <c r="D4" s="21" t="s">
        <v>485</v>
      </c>
      <c r="E4" s="22">
        <f t="shared" si="0"/>
        <v>52</v>
      </c>
      <c r="F4" s="23">
        <f t="shared" si="1"/>
        <v>7</v>
      </c>
      <c r="G4" s="24">
        <f t="shared" si="2"/>
        <v>59</v>
      </c>
      <c r="H4" s="25">
        <f t="shared" si="3"/>
        <v>0</v>
      </c>
      <c r="I4" s="26">
        <f t="shared" si="4"/>
        <v>-0.14285714285714285</v>
      </c>
      <c r="J4" s="27" t="str">
        <f>MID('ATXN3 e9 - 2ry Str + Mask'!$A$2,E4,F4)</f>
        <v>(.(((((</v>
      </c>
      <c r="K4" s="26">
        <f t="shared" si="5"/>
        <v>0.14285714285714285</v>
      </c>
      <c r="L4" s="27" t="str">
        <f>MID('ATXN3 e9 - 2ry Str + Mask'!$D$2,E4,F4)</f>
        <v>(((((((</v>
      </c>
      <c r="M4" s="26">
        <f t="shared" si="6"/>
        <v>0</v>
      </c>
      <c r="N4" s="28">
        <f t="shared" si="7"/>
        <v>-0.14285714285714285</v>
      </c>
      <c r="O4" s="29" t="str">
        <f t="shared" si="8"/>
        <v>Sironi_motif2</v>
      </c>
      <c r="P4" s="29" t="str">
        <f t="shared" si="9"/>
        <v>ESS</v>
      </c>
      <c r="Q4" s="28">
        <f t="shared" si="10"/>
        <v>0</v>
      </c>
      <c r="R4" s="30">
        <f t="shared" si="11"/>
        <v>-0.14285714285714285</v>
      </c>
    </row>
    <row r="5" spans="1:18" ht="32" customHeight="1" x14ac:dyDescent="0.15">
      <c r="A5" s="20" t="s">
        <v>46</v>
      </c>
      <c r="B5" s="20" t="s">
        <v>1021</v>
      </c>
      <c r="C5" s="20" t="s">
        <v>37</v>
      </c>
      <c r="D5" s="21" t="s">
        <v>1022</v>
      </c>
      <c r="E5" s="22">
        <f t="shared" si="0"/>
        <v>53</v>
      </c>
      <c r="F5" s="23">
        <f t="shared" si="1"/>
        <v>6</v>
      </c>
      <c r="G5" s="24">
        <f t="shared" si="2"/>
        <v>59</v>
      </c>
      <c r="H5" s="25">
        <f t="shared" si="3"/>
        <v>0</v>
      </c>
      <c r="I5" s="26">
        <f t="shared" si="4"/>
        <v>-0.16666666666666666</v>
      </c>
      <c r="J5" s="27" t="str">
        <f>MID('ATXN3 e9 - 2ry Str + Mask'!$A$2,E5,F5)</f>
        <v>.(((((</v>
      </c>
      <c r="K5" s="26">
        <f t="shared" si="5"/>
        <v>0.16666666666666666</v>
      </c>
      <c r="L5" s="27" t="str">
        <f>MID('ATXN3 e9 - 2ry Str + Mask'!$D$2,E5,F5)</f>
        <v>((((((</v>
      </c>
      <c r="M5" s="26">
        <f t="shared" si="6"/>
        <v>0</v>
      </c>
      <c r="N5" s="28">
        <f t="shared" si="7"/>
        <v>-0.16666666666666666</v>
      </c>
      <c r="O5" s="29" t="str">
        <f t="shared" si="8"/>
        <v>IIE</v>
      </c>
      <c r="P5" s="29" t="str">
        <f t="shared" si="9"/>
        <v>ESS</v>
      </c>
      <c r="Q5" s="28">
        <f t="shared" si="10"/>
        <v>0</v>
      </c>
      <c r="R5" s="30">
        <f t="shared" si="11"/>
        <v>-0.16666666666666666</v>
      </c>
    </row>
    <row r="6" spans="1:18" ht="32" customHeight="1" x14ac:dyDescent="0.15">
      <c r="A6" s="20" t="s">
        <v>46</v>
      </c>
      <c r="B6" s="20" t="s">
        <v>1023</v>
      </c>
      <c r="C6" s="20" t="s">
        <v>37</v>
      </c>
      <c r="D6" s="21" t="s">
        <v>27</v>
      </c>
      <c r="E6" s="22">
        <f t="shared" si="0"/>
        <v>54</v>
      </c>
      <c r="F6" s="23">
        <f t="shared" si="1"/>
        <v>6</v>
      </c>
      <c r="G6" s="24">
        <f t="shared" si="2"/>
        <v>60</v>
      </c>
      <c r="H6" s="25">
        <f t="shared" si="3"/>
        <v>0</v>
      </c>
      <c r="I6" s="26">
        <f t="shared" si="4"/>
        <v>-0.16666666666666666</v>
      </c>
      <c r="J6" s="27" t="str">
        <f>MID('ATXN3 e9 - 2ry Str + Mask'!$A$2,E6,F6)</f>
        <v>((((((</v>
      </c>
      <c r="K6" s="26">
        <f t="shared" si="5"/>
        <v>0</v>
      </c>
      <c r="L6" s="27" t="str">
        <f>MID('ATXN3 e9 - 2ry Str + Mask'!$D$2,E6,F6)</f>
        <v>((((((</v>
      </c>
      <c r="M6" s="26">
        <f t="shared" si="6"/>
        <v>0</v>
      </c>
      <c r="N6" s="28">
        <f t="shared" si="7"/>
        <v>0</v>
      </c>
      <c r="O6" s="29" t="str">
        <f t="shared" si="8"/>
        <v>IIE</v>
      </c>
      <c r="P6" s="29" t="str">
        <f t="shared" si="9"/>
        <v>ESS</v>
      </c>
      <c r="Q6" s="28">
        <f t="shared" si="10"/>
        <v>0</v>
      </c>
      <c r="R6" s="30">
        <f t="shared" si="11"/>
        <v>0</v>
      </c>
    </row>
    <row r="7" spans="1:18" ht="32" customHeight="1" x14ac:dyDescent="0.15">
      <c r="A7" s="20" t="s">
        <v>184</v>
      </c>
      <c r="B7" s="20" t="s">
        <v>1024</v>
      </c>
      <c r="C7" s="20" t="s">
        <v>1025</v>
      </c>
      <c r="D7" s="21" t="s">
        <v>27</v>
      </c>
      <c r="E7" s="22">
        <f t="shared" si="0"/>
        <v>54</v>
      </c>
      <c r="F7" s="23">
        <f t="shared" si="1"/>
        <v>8</v>
      </c>
      <c r="G7" s="24">
        <f t="shared" si="2"/>
        <v>62</v>
      </c>
      <c r="H7" s="25">
        <f t="shared" si="3"/>
        <v>0</v>
      </c>
      <c r="I7" s="26">
        <f t="shared" si="4"/>
        <v>-0.125</v>
      </c>
      <c r="J7" s="27" t="str">
        <f>MID('ATXN3 e9 - 2ry Str + Mask'!$A$2,E7,F7)</f>
        <v>(((((((.</v>
      </c>
      <c r="K7" s="26">
        <f t="shared" si="5"/>
        <v>0.125</v>
      </c>
      <c r="L7" s="27" t="str">
        <f>MID('ATXN3 e9 - 2ry Str + Mask'!$D$2,E7,F7)</f>
        <v>((((((((</v>
      </c>
      <c r="M7" s="26">
        <f t="shared" si="6"/>
        <v>0</v>
      </c>
      <c r="N7" s="28">
        <f t="shared" si="7"/>
        <v>-0.125</v>
      </c>
      <c r="O7" s="29" t="str">
        <f t="shared" si="8"/>
        <v>PESS</v>
      </c>
      <c r="P7" s="29" t="str">
        <f t="shared" si="9"/>
        <v>ESS</v>
      </c>
      <c r="Q7" s="28">
        <f t="shared" si="10"/>
        <v>0</v>
      </c>
      <c r="R7" s="30">
        <f t="shared" si="11"/>
        <v>-0.125</v>
      </c>
    </row>
    <row r="8" spans="1:18" ht="32" customHeight="1" x14ac:dyDescent="0.15">
      <c r="A8" s="20" t="s">
        <v>46</v>
      </c>
      <c r="B8" s="20" t="s">
        <v>1026</v>
      </c>
      <c r="C8" s="20" t="s">
        <v>37</v>
      </c>
      <c r="D8" s="21" t="s">
        <v>489</v>
      </c>
      <c r="E8" s="22">
        <f t="shared" si="0"/>
        <v>55</v>
      </c>
      <c r="F8" s="23">
        <f t="shared" si="1"/>
        <v>6</v>
      </c>
      <c r="G8" s="24">
        <f t="shared" si="2"/>
        <v>61</v>
      </c>
      <c r="H8" s="25">
        <f t="shared" si="3"/>
        <v>0</v>
      </c>
      <c r="I8" s="26">
        <f t="shared" si="4"/>
        <v>-0.16666666666666666</v>
      </c>
      <c r="J8" s="27" t="str">
        <f>MID('ATXN3 e9 - 2ry Str + Mask'!$A$2,E8,F8)</f>
        <v>((((((</v>
      </c>
      <c r="K8" s="26">
        <f t="shared" si="5"/>
        <v>0</v>
      </c>
      <c r="L8" s="27" t="str">
        <f>MID('ATXN3 e9 - 2ry Str + Mask'!$D$2,E8,F8)</f>
        <v>((((((</v>
      </c>
      <c r="M8" s="26">
        <f t="shared" si="6"/>
        <v>0</v>
      </c>
      <c r="N8" s="28">
        <f t="shared" si="7"/>
        <v>0</v>
      </c>
      <c r="O8" s="29" t="str">
        <f t="shared" si="8"/>
        <v>IIE</v>
      </c>
      <c r="P8" s="29" t="str">
        <f t="shared" si="9"/>
        <v>ESS</v>
      </c>
      <c r="Q8" s="28">
        <f t="shared" si="10"/>
        <v>0</v>
      </c>
      <c r="R8" s="30">
        <f t="shared" si="11"/>
        <v>0</v>
      </c>
    </row>
    <row r="9" spans="1:18" ht="32" customHeight="1" x14ac:dyDescent="0.15">
      <c r="A9" s="20" t="s">
        <v>184</v>
      </c>
      <c r="B9" s="20" t="s">
        <v>1027</v>
      </c>
      <c r="C9" s="20" t="s">
        <v>1028</v>
      </c>
      <c r="D9" s="21" t="s">
        <v>489</v>
      </c>
      <c r="E9" s="22">
        <f t="shared" si="0"/>
        <v>55</v>
      </c>
      <c r="F9" s="23">
        <f t="shared" si="1"/>
        <v>8</v>
      </c>
      <c r="G9" s="24">
        <f t="shared" si="2"/>
        <v>63</v>
      </c>
      <c r="H9" s="25">
        <f t="shared" si="3"/>
        <v>0</v>
      </c>
      <c r="I9" s="26">
        <f t="shared" si="4"/>
        <v>-0.125</v>
      </c>
      <c r="J9" s="27" t="str">
        <f>MID('ATXN3 e9 - 2ry Str + Mask'!$A$2,E9,F9)</f>
        <v>((((((.(</v>
      </c>
      <c r="K9" s="26">
        <f t="shared" si="5"/>
        <v>0.125</v>
      </c>
      <c r="L9" s="27" t="str">
        <f>MID('ATXN3 e9 - 2ry Str + Mask'!$D$2,E9,F9)</f>
        <v>((((((((</v>
      </c>
      <c r="M9" s="26">
        <f t="shared" si="6"/>
        <v>0</v>
      </c>
      <c r="N9" s="28">
        <f t="shared" si="7"/>
        <v>-0.125</v>
      </c>
      <c r="O9" s="29" t="str">
        <f t="shared" si="8"/>
        <v>PESS</v>
      </c>
      <c r="P9" s="29" t="str">
        <f t="shared" si="9"/>
        <v>ESS</v>
      </c>
      <c r="Q9" s="28">
        <f t="shared" si="10"/>
        <v>0</v>
      </c>
      <c r="R9" s="30">
        <f t="shared" si="11"/>
        <v>-0.125</v>
      </c>
    </row>
    <row r="10" spans="1:18" ht="32" customHeight="1" x14ac:dyDescent="0.15">
      <c r="A10" s="20" t="s">
        <v>46</v>
      </c>
      <c r="B10" s="20" t="s">
        <v>1029</v>
      </c>
      <c r="C10" s="20" t="s">
        <v>37</v>
      </c>
      <c r="D10" s="21" t="s">
        <v>1030</v>
      </c>
      <c r="E10" s="22">
        <f t="shared" si="0"/>
        <v>56</v>
      </c>
      <c r="F10" s="23">
        <f t="shared" si="1"/>
        <v>6</v>
      </c>
      <c r="G10" s="24">
        <f t="shared" si="2"/>
        <v>62</v>
      </c>
      <c r="H10" s="25">
        <f t="shared" si="3"/>
        <v>0</v>
      </c>
      <c r="I10" s="26">
        <f t="shared" si="4"/>
        <v>-0.16666666666666666</v>
      </c>
      <c r="J10" s="27" t="str">
        <f>MID('ATXN3 e9 - 2ry Str + Mask'!$A$2,E10,F10)</f>
        <v>(((((.</v>
      </c>
      <c r="K10" s="26">
        <f t="shared" si="5"/>
        <v>0.16666666666666666</v>
      </c>
      <c r="L10" s="27" t="str">
        <f>MID('ATXN3 e9 - 2ry Str + Mask'!$D$2,E10,F10)</f>
        <v>((((((</v>
      </c>
      <c r="M10" s="26">
        <f t="shared" si="6"/>
        <v>0</v>
      </c>
      <c r="N10" s="28">
        <f t="shared" si="7"/>
        <v>-0.16666666666666666</v>
      </c>
      <c r="O10" s="29" t="str">
        <f t="shared" si="8"/>
        <v>IIE</v>
      </c>
      <c r="P10" s="29" t="str">
        <f t="shared" si="9"/>
        <v>ESS</v>
      </c>
      <c r="Q10" s="28">
        <f t="shared" si="10"/>
        <v>0</v>
      </c>
      <c r="R10" s="30">
        <f t="shared" si="11"/>
        <v>-0.16666666666666666</v>
      </c>
    </row>
    <row r="11" spans="1:18" ht="32" customHeight="1" x14ac:dyDescent="0.15">
      <c r="A11" s="20" t="s">
        <v>46</v>
      </c>
      <c r="B11" s="20" t="s">
        <v>1031</v>
      </c>
      <c r="C11" s="20" t="s">
        <v>37</v>
      </c>
      <c r="D11" s="21" t="s">
        <v>492</v>
      </c>
      <c r="E11" s="22">
        <f t="shared" si="0"/>
        <v>57</v>
      </c>
      <c r="F11" s="23">
        <f t="shared" si="1"/>
        <v>6</v>
      </c>
      <c r="G11" s="24">
        <f t="shared" si="2"/>
        <v>63</v>
      </c>
      <c r="H11" s="25">
        <f t="shared" si="3"/>
        <v>0</v>
      </c>
      <c r="I11" s="26">
        <f t="shared" si="4"/>
        <v>-0.16666666666666666</v>
      </c>
      <c r="J11" s="27" t="str">
        <f>MID('ATXN3 e9 - 2ry Str + Mask'!$A$2,E11,F11)</f>
        <v>((((.(</v>
      </c>
      <c r="K11" s="26">
        <f t="shared" si="5"/>
        <v>0.16666666666666666</v>
      </c>
      <c r="L11" s="27" t="str">
        <f>MID('ATXN3 e9 - 2ry Str + Mask'!$D$2,E11,F11)</f>
        <v>((((((</v>
      </c>
      <c r="M11" s="26">
        <f t="shared" si="6"/>
        <v>0</v>
      </c>
      <c r="N11" s="28">
        <f t="shared" si="7"/>
        <v>-0.16666666666666666</v>
      </c>
      <c r="O11" s="29" t="str">
        <f t="shared" si="8"/>
        <v>IIE</v>
      </c>
      <c r="P11" s="29" t="str">
        <f t="shared" si="9"/>
        <v>ESS</v>
      </c>
      <c r="Q11" s="28">
        <f t="shared" si="10"/>
        <v>0</v>
      </c>
      <c r="R11" s="30">
        <f t="shared" si="11"/>
        <v>-0.16666666666666666</v>
      </c>
    </row>
    <row r="12" spans="1:18" ht="32" customHeight="1" x14ac:dyDescent="0.15">
      <c r="A12" s="20" t="s">
        <v>46</v>
      </c>
      <c r="B12" s="20" t="s">
        <v>1032</v>
      </c>
      <c r="C12" s="20" t="s">
        <v>37</v>
      </c>
      <c r="D12" s="21" t="s">
        <v>30</v>
      </c>
      <c r="E12" s="22">
        <f t="shared" si="0"/>
        <v>58</v>
      </c>
      <c r="F12" s="23">
        <f t="shared" si="1"/>
        <v>6</v>
      </c>
      <c r="G12" s="24">
        <f t="shared" si="2"/>
        <v>64</v>
      </c>
      <c r="H12" s="25">
        <f t="shared" si="3"/>
        <v>0</v>
      </c>
      <c r="I12" s="26">
        <f t="shared" si="4"/>
        <v>-0.16666666666666666</v>
      </c>
      <c r="J12" s="27" t="str">
        <f>MID('ATXN3 e9 - 2ry Str + Mask'!$A$2,E12,F12)</f>
        <v>(((.((</v>
      </c>
      <c r="K12" s="26">
        <f t="shared" si="5"/>
        <v>0.16666666666666666</v>
      </c>
      <c r="L12" s="27" t="str">
        <f>MID('ATXN3 e9 - 2ry Str + Mask'!$D$2,E12,F12)</f>
        <v>((((((</v>
      </c>
      <c r="M12" s="26">
        <f t="shared" si="6"/>
        <v>0</v>
      </c>
      <c r="N12" s="28">
        <f t="shared" si="7"/>
        <v>-0.16666666666666666</v>
      </c>
      <c r="O12" s="29" t="str">
        <f t="shared" si="8"/>
        <v>IIE</v>
      </c>
      <c r="P12" s="29" t="str">
        <f t="shared" si="9"/>
        <v>ESS</v>
      </c>
      <c r="Q12" s="28">
        <f t="shared" si="10"/>
        <v>0</v>
      </c>
      <c r="R12" s="30">
        <f t="shared" si="11"/>
        <v>-0.16666666666666666</v>
      </c>
    </row>
    <row r="13" spans="1:18" ht="32" customHeight="1" x14ac:dyDescent="0.15">
      <c r="A13" s="20" t="s">
        <v>288</v>
      </c>
      <c r="B13" s="20" t="s">
        <v>1032</v>
      </c>
      <c r="C13" s="20" t="s">
        <v>37</v>
      </c>
      <c r="D13" s="21" t="s">
        <v>30</v>
      </c>
      <c r="E13" s="22">
        <f t="shared" si="0"/>
        <v>58</v>
      </c>
      <c r="F13" s="23">
        <f t="shared" si="1"/>
        <v>6</v>
      </c>
      <c r="G13" s="24">
        <f t="shared" si="2"/>
        <v>64</v>
      </c>
      <c r="H13" s="25">
        <f t="shared" si="3"/>
        <v>0</v>
      </c>
      <c r="I13" s="26">
        <f t="shared" si="4"/>
        <v>-0.16666666666666666</v>
      </c>
      <c r="J13" s="27" t="str">
        <f>MID('ATXN3 e9 - 2ry Str + Mask'!$A$2,E13,F13)</f>
        <v>(((.((</v>
      </c>
      <c r="K13" s="26">
        <f t="shared" si="5"/>
        <v>0.16666666666666666</v>
      </c>
      <c r="L13" s="27" t="str">
        <f>MID('ATXN3 e9 - 2ry Str + Mask'!$D$2,E13,F13)</f>
        <v>((((((</v>
      </c>
      <c r="M13" s="26">
        <f t="shared" si="6"/>
        <v>0</v>
      </c>
      <c r="N13" s="28">
        <f t="shared" si="7"/>
        <v>-0.16666666666666666</v>
      </c>
      <c r="O13" s="29" t="str">
        <f t="shared" si="8"/>
        <v>Fas ESS</v>
      </c>
      <c r="P13" s="29" t="str">
        <f t="shared" si="9"/>
        <v>ESS</v>
      </c>
      <c r="Q13" s="28">
        <f t="shared" si="10"/>
        <v>0</v>
      </c>
      <c r="R13" s="30">
        <f t="shared" si="11"/>
        <v>-0.16666666666666666</v>
      </c>
    </row>
    <row r="14" spans="1:18" ht="32" customHeight="1" x14ac:dyDescent="0.15">
      <c r="A14" s="20" t="s">
        <v>46</v>
      </c>
      <c r="B14" s="20" t="s">
        <v>1033</v>
      </c>
      <c r="C14" s="20" t="s">
        <v>37</v>
      </c>
      <c r="D14" s="21" t="s">
        <v>1034</v>
      </c>
      <c r="E14" s="22">
        <f t="shared" si="0"/>
        <v>59</v>
      </c>
      <c r="F14" s="23">
        <f t="shared" si="1"/>
        <v>6</v>
      </c>
      <c r="G14" s="24">
        <f t="shared" si="2"/>
        <v>65</v>
      </c>
      <c r="H14" s="25">
        <f t="shared" si="3"/>
        <v>0</v>
      </c>
      <c r="I14" s="26">
        <f t="shared" si="4"/>
        <v>-0.16666666666666666</v>
      </c>
      <c r="J14" s="27" t="str">
        <f>MID('ATXN3 e9 - 2ry Str + Mask'!$A$2,E14,F14)</f>
        <v>((.(((</v>
      </c>
      <c r="K14" s="26">
        <f t="shared" si="5"/>
        <v>0.16666666666666666</v>
      </c>
      <c r="L14" s="27" t="str">
        <f>MID('ATXN3 e9 - 2ry Str + Mask'!$D$2,E14,F14)</f>
        <v>(((((.</v>
      </c>
      <c r="M14" s="26">
        <f t="shared" si="6"/>
        <v>0.16666666666666666</v>
      </c>
      <c r="N14" s="28">
        <f t="shared" si="7"/>
        <v>0</v>
      </c>
      <c r="O14" s="29" t="str">
        <f t="shared" si="8"/>
        <v>IIE</v>
      </c>
      <c r="P14" s="29" t="str">
        <f t="shared" si="9"/>
        <v>ESS</v>
      </c>
      <c r="Q14" s="28">
        <f t="shared" si="10"/>
        <v>0</v>
      </c>
      <c r="R14" s="30">
        <f t="shared" si="11"/>
        <v>0</v>
      </c>
    </row>
    <row r="15" spans="1:18" ht="32" customHeight="1" x14ac:dyDescent="0.15">
      <c r="A15" s="20" t="s">
        <v>184</v>
      </c>
      <c r="B15" s="20" t="s">
        <v>1035</v>
      </c>
      <c r="C15" s="20" t="s">
        <v>1036</v>
      </c>
      <c r="D15" s="21" t="s">
        <v>1034</v>
      </c>
      <c r="E15" s="22">
        <f t="shared" si="0"/>
        <v>59</v>
      </c>
      <c r="F15" s="23">
        <f t="shared" si="1"/>
        <v>8</v>
      </c>
      <c r="G15" s="24">
        <f t="shared" si="2"/>
        <v>67</v>
      </c>
      <c r="H15" s="25">
        <f t="shared" si="3"/>
        <v>0</v>
      </c>
      <c r="I15" s="26">
        <f t="shared" si="4"/>
        <v>-0.125</v>
      </c>
      <c r="J15" s="27" t="str">
        <f>MID('ATXN3 e9 - 2ry Str + Mask'!$A$2,E15,F15)</f>
        <v>((.(((((</v>
      </c>
      <c r="K15" s="26">
        <f t="shared" si="5"/>
        <v>0.125</v>
      </c>
      <c r="L15" s="27" t="str">
        <f>MID('ATXN3 e9 - 2ry Str + Mask'!$D$2,E15,F15)</f>
        <v>(((((...</v>
      </c>
      <c r="M15" s="26">
        <f t="shared" si="6"/>
        <v>0.375</v>
      </c>
      <c r="N15" s="28">
        <f t="shared" si="7"/>
        <v>0.25</v>
      </c>
      <c r="O15" s="29" t="str">
        <f t="shared" si="8"/>
        <v>PESS</v>
      </c>
      <c r="P15" s="29" t="str">
        <f t="shared" si="9"/>
        <v>ESS</v>
      </c>
      <c r="Q15" s="28">
        <f t="shared" si="10"/>
        <v>0</v>
      </c>
      <c r="R15" s="30">
        <f t="shared" si="11"/>
        <v>0.25</v>
      </c>
    </row>
    <row r="16" spans="1:18" ht="32" customHeight="1" x14ac:dyDescent="0.15">
      <c r="A16" s="20" t="s">
        <v>46</v>
      </c>
      <c r="B16" s="20" t="s">
        <v>1037</v>
      </c>
      <c r="C16" s="20" t="s">
        <v>37</v>
      </c>
      <c r="D16" s="21" t="s">
        <v>34</v>
      </c>
      <c r="E16" s="22">
        <f t="shared" si="0"/>
        <v>60</v>
      </c>
      <c r="F16" s="23">
        <f t="shared" si="1"/>
        <v>6</v>
      </c>
      <c r="G16" s="24">
        <f t="shared" si="2"/>
        <v>66</v>
      </c>
      <c r="H16" s="25">
        <f t="shared" si="3"/>
        <v>0</v>
      </c>
      <c r="I16" s="26">
        <f t="shared" si="4"/>
        <v>-0.16666666666666666</v>
      </c>
      <c r="J16" s="27" t="str">
        <f>MID('ATXN3 e9 - 2ry Str + Mask'!$A$2,E16,F16)</f>
        <v>(.((((</v>
      </c>
      <c r="K16" s="26">
        <f t="shared" si="5"/>
        <v>0.16666666666666666</v>
      </c>
      <c r="L16" s="27" t="str">
        <f>MID('ATXN3 e9 - 2ry Str + Mask'!$D$2,E16,F16)</f>
        <v>((((..</v>
      </c>
      <c r="M16" s="26">
        <f t="shared" si="6"/>
        <v>0.33333333333333331</v>
      </c>
      <c r="N16" s="28">
        <f t="shared" si="7"/>
        <v>0.16666666666666666</v>
      </c>
      <c r="O16" s="29" t="str">
        <f t="shared" si="8"/>
        <v>IIE</v>
      </c>
      <c r="P16" s="29" t="str">
        <f t="shared" si="9"/>
        <v>ESS</v>
      </c>
      <c r="Q16" s="28">
        <f t="shared" si="10"/>
        <v>0</v>
      </c>
      <c r="R16" s="30">
        <f t="shared" si="11"/>
        <v>0.16666666666666666</v>
      </c>
    </row>
    <row r="17" spans="1:18" ht="32" customHeight="1" x14ac:dyDescent="0.15">
      <c r="A17" s="20" t="s">
        <v>288</v>
      </c>
      <c r="B17" s="20" t="s">
        <v>1037</v>
      </c>
      <c r="C17" s="20" t="s">
        <v>37</v>
      </c>
      <c r="D17" s="21" t="s">
        <v>34</v>
      </c>
      <c r="E17" s="22">
        <f t="shared" si="0"/>
        <v>60</v>
      </c>
      <c r="F17" s="23">
        <f t="shared" si="1"/>
        <v>6</v>
      </c>
      <c r="G17" s="24">
        <f t="shared" si="2"/>
        <v>66</v>
      </c>
      <c r="H17" s="25">
        <f t="shared" si="3"/>
        <v>0</v>
      </c>
      <c r="I17" s="26">
        <f t="shared" si="4"/>
        <v>-0.16666666666666666</v>
      </c>
      <c r="J17" s="27" t="str">
        <f>MID('ATXN3 e9 - 2ry Str + Mask'!$A$2,E17,F17)</f>
        <v>(.((((</v>
      </c>
      <c r="K17" s="26">
        <f t="shared" si="5"/>
        <v>0.16666666666666666</v>
      </c>
      <c r="L17" s="27" t="str">
        <f>MID('ATXN3 e9 - 2ry Str + Mask'!$D$2,E17,F17)</f>
        <v>((((..</v>
      </c>
      <c r="M17" s="26">
        <f t="shared" si="6"/>
        <v>0.33333333333333331</v>
      </c>
      <c r="N17" s="28">
        <f t="shared" si="7"/>
        <v>0.16666666666666666</v>
      </c>
      <c r="O17" s="29" t="str">
        <f t="shared" si="8"/>
        <v>Fas ESS</v>
      </c>
      <c r="P17" s="29" t="str">
        <f t="shared" si="9"/>
        <v>ESS</v>
      </c>
      <c r="Q17" s="28">
        <f t="shared" si="10"/>
        <v>0</v>
      </c>
      <c r="R17" s="30">
        <f t="shared" si="11"/>
        <v>0.16666666666666666</v>
      </c>
    </row>
    <row r="18" spans="1:18" ht="32" customHeight="1" x14ac:dyDescent="0.15">
      <c r="A18" s="20" t="s">
        <v>184</v>
      </c>
      <c r="B18" s="20" t="s">
        <v>1038</v>
      </c>
      <c r="C18" s="20" t="s">
        <v>1039</v>
      </c>
      <c r="D18" s="21" t="s">
        <v>34</v>
      </c>
      <c r="E18" s="22">
        <f t="shared" si="0"/>
        <v>60</v>
      </c>
      <c r="F18" s="23">
        <f t="shared" si="1"/>
        <v>8</v>
      </c>
      <c r="G18" s="24">
        <f t="shared" si="2"/>
        <v>68</v>
      </c>
      <c r="H18" s="25">
        <f t="shared" si="3"/>
        <v>0</v>
      </c>
      <c r="I18" s="26">
        <f t="shared" si="4"/>
        <v>-0.125</v>
      </c>
      <c r="J18" s="27" t="str">
        <f>MID('ATXN3 e9 - 2ry Str + Mask'!$A$2,E18,F18)</f>
        <v>(.((((((</v>
      </c>
      <c r="K18" s="26">
        <f t="shared" si="5"/>
        <v>0.125</v>
      </c>
      <c r="L18" s="27" t="str">
        <f>MID('ATXN3 e9 - 2ry Str + Mask'!$D$2,E18,F18)</f>
        <v>((((....</v>
      </c>
      <c r="M18" s="26">
        <f t="shared" si="6"/>
        <v>0.5</v>
      </c>
      <c r="N18" s="28">
        <f t="shared" si="7"/>
        <v>0.375</v>
      </c>
      <c r="O18" s="29" t="str">
        <f t="shared" si="8"/>
        <v>PESS</v>
      </c>
      <c r="P18" s="29" t="str">
        <f t="shared" si="9"/>
        <v>ESS</v>
      </c>
      <c r="Q18" s="28">
        <f t="shared" si="10"/>
        <v>0</v>
      </c>
      <c r="R18" s="30">
        <f t="shared" si="11"/>
        <v>0.375</v>
      </c>
    </row>
    <row r="19" spans="1:18" ht="32" customHeight="1" x14ac:dyDescent="0.15">
      <c r="A19" s="20" t="s">
        <v>46</v>
      </c>
      <c r="B19" s="20" t="s">
        <v>1040</v>
      </c>
      <c r="C19" s="20" t="s">
        <v>37</v>
      </c>
      <c r="D19" s="21" t="s">
        <v>38</v>
      </c>
      <c r="E19" s="22">
        <f t="shared" si="0"/>
        <v>61</v>
      </c>
      <c r="F19" s="23">
        <f t="shared" si="1"/>
        <v>6</v>
      </c>
      <c r="G19" s="24">
        <f t="shared" si="2"/>
        <v>67</v>
      </c>
      <c r="H19" s="25">
        <f t="shared" si="3"/>
        <v>0</v>
      </c>
      <c r="I19" s="26">
        <f t="shared" si="4"/>
        <v>-0.16666666666666666</v>
      </c>
      <c r="J19" s="27" t="str">
        <f>MID('ATXN3 e9 - 2ry Str + Mask'!$A$2,E19,F19)</f>
        <v>.(((((</v>
      </c>
      <c r="K19" s="26">
        <f t="shared" si="5"/>
        <v>0.16666666666666666</v>
      </c>
      <c r="L19" s="27" t="str">
        <f>MID('ATXN3 e9 - 2ry Str + Mask'!$D$2,E19,F19)</f>
        <v>(((...</v>
      </c>
      <c r="M19" s="26">
        <f t="shared" si="6"/>
        <v>0.5</v>
      </c>
      <c r="N19" s="28">
        <f t="shared" si="7"/>
        <v>0.33333333333333337</v>
      </c>
      <c r="O19" s="29" t="str">
        <f t="shared" si="8"/>
        <v>IIE</v>
      </c>
      <c r="P19" s="29" t="str">
        <f t="shared" si="9"/>
        <v>ESS</v>
      </c>
      <c r="Q19" s="28">
        <f t="shared" si="10"/>
        <v>0</v>
      </c>
      <c r="R19" s="30">
        <f t="shared" si="11"/>
        <v>0.33333333333333337</v>
      </c>
    </row>
    <row r="20" spans="1:18" ht="32" customHeight="1" x14ac:dyDescent="0.15">
      <c r="A20" s="20" t="s">
        <v>288</v>
      </c>
      <c r="B20" s="20" t="s">
        <v>1040</v>
      </c>
      <c r="C20" s="20" t="s">
        <v>37</v>
      </c>
      <c r="D20" s="21" t="s">
        <v>38</v>
      </c>
      <c r="E20" s="22">
        <f t="shared" si="0"/>
        <v>61</v>
      </c>
      <c r="F20" s="23">
        <f t="shared" si="1"/>
        <v>6</v>
      </c>
      <c r="G20" s="24">
        <f t="shared" si="2"/>
        <v>67</v>
      </c>
      <c r="H20" s="25">
        <f t="shared" si="3"/>
        <v>0</v>
      </c>
      <c r="I20" s="26">
        <f t="shared" si="4"/>
        <v>-0.16666666666666666</v>
      </c>
      <c r="J20" s="27" t="str">
        <f>MID('ATXN3 e9 - 2ry Str + Mask'!$A$2,E20,F20)</f>
        <v>.(((((</v>
      </c>
      <c r="K20" s="26">
        <f t="shared" si="5"/>
        <v>0.16666666666666666</v>
      </c>
      <c r="L20" s="27" t="str">
        <f>MID('ATXN3 e9 - 2ry Str + Mask'!$D$2,E20,F20)</f>
        <v>(((...</v>
      </c>
      <c r="M20" s="26">
        <f t="shared" si="6"/>
        <v>0.5</v>
      </c>
      <c r="N20" s="28">
        <f t="shared" si="7"/>
        <v>0.33333333333333337</v>
      </c>
      <c r="O20" s="29" t="str">
        <f t="shared" si="8"/>
        <v>Fas ESS</v>
      </c>
      <c r="P20" s="29" t="str">
        <f t="shared" si="9"/>
        <v>ESS</v>
      </c>
      <c r="Q20" s="28">
        <f t="shared" si="10"/>
        <v>0</v>
      </c>
      <c r="R20" s="30">
        <f t="shared" si="11"/>
        <v>0.33333333333333337</v>
      </c>
    </row>
    <row r="21" spans="1:18" ht="32" customHeight="1" x14ac:dyDescent="0.15">
      <c r="A21" s="20" t="s">
        <v>46</v>
      </c>
      <c r="B21" s="20" t="s">
        <v>1031</v>
      </c>
      <c r="C21" s="20" t="s">
        <v>37</v>
      </c>
      <c r="D21" s="21" t="s">
        <v>45</v>
      </c>
      <c r="E21" s="22">
        <f t="shared" si="0"/>
        <v>62</v>
      </c>
      <c r="F21" s="23">
        <f t="shared" si="1"/>
        <v>6</v>
      </c>
      <c r="G21" s="24">
        <f t="shared" si="2"/>
        <v>68</v>
      </c>
      <c r="H21" s="25">
        <f t="shared" si="3"/>
        <v>0</v>
      </c>
      <c r="I21" s="26">
        <f t="shared" si="4"/>
        <v>-0.16666666666666666</v>
      </c>
      <c r="J21" s="27" t="str">
        <f>MID('ATXN3 e9 - 2ry Str + Mask'!$A$2,E21,F21)</f>
        <v>((((((</v>
      </c>
      <c r="K21" s="26">
        <f t="shared" si="5"/>
        <v>0</v>
      </c>
      <c r="L21" s="27" t="str">
        <f>MID('ATXN3 e9 - 2ry Str + Mask'!$D$2,E21,F21)</f>
        <v>((....</v>
      </c>
      <c r="M21" s="26">
        <f t="shared" si="6"/>
        <v>0.66666666666666663</v>
      </c>
      <c r="N21" s="28">
        <f t="shared" si="7"/>
        <v>0.66666666666666663</v>
      </c>
      <c r="O21" s="29" t="str">
        <f t="shared" si="8"/>
        <v>IIE</v>
      </c>
      <c r="P21" s="29" t="str">
        <f t="shared" si="9"/>
        <v>ESS</v>
      </c>
      <c r="Q21" s="28">
        <f t="shared" si="10"/>
        <v>0</v>
      </c>
      <c r="R21" s="30">
        <f t="shared" si="11"/>
        <v>0.66666666666666663</v>
      </c>
    </row>
    <row r="22" spans="1:18" ht="32" customHeight="1" x14ac:dyDescent="0.15">
      <c r="A22" s="20" t="s">
        <v>46</v>
      </c>
      <c r="B22" s="20" t="s">
        <v>1041</v>
      </c>
      <c r="C22" s="20" t="s">
        <v>37</v>
      </c>
      <c r="D22" s="21" t="s">
        <v>48</v>
      </c>
      <c r="E22" s="22">
        <f t="shared" si="0"/>
        <v>63</v>
      </c>
      <c r="F22" s="23">
        <f t="shared" si="1"/>
        <v>6</v>
      </c>
      <c r="G22" s="24">
        <f t="shared" si="2"/>
        <v>69</v>
      </c>
      <c r="H22" s="25">
        <f t="shared" si="3"/>
        <v>0</v>
      </c>
      <c r="I22" s="26">
        <f t="shared" si="4"/>
        <v>-0.16666666666666666</v>
      </c>
      <c r="J22" s="27" t="str">
        <f>MID('ATXN3 e9 - 2ry Str + Mask'!$A$2,E22,F22)</f>
        <v>(((((.</v>
      </c>
      <c r="K22" s="26">
        <f t="shared" si="5"/>
        <v>0.16666666666666666</v>
      </c>
      <c r="L22" s="27" t="str">
        <f>MID('ATXN3 e9 - 2ry Str + Mask'!$D$2,E22,F22)</f>
        <v>(.....</v>
      </c>
      <c r="M22" s="26">
        <f t="shared" si="6"/>
        <v>0.83333333333333337</v>
      </c>
      <c r="N22" s="28">
        <f t="shared" si="7"/>
        <v>0.66666666666666674</v>
      </c>
      <c r="O22" s="29" t="str">
        <f t="shared" si="8"/>
        <v>IIE</v>
      </c>
      <c r="P22" s="29" t="str">
        <f t="shared" si="9"/>
        <v>ESS</v>
      </c>
      <c r="Q22" s="28">
        <f t="shared" si="10"/>
        <v>0</v>
      </c>
      <c r="R22" s="30">
        <f t="shared" si="11"/>
        <v>0.66666666666666674</v>
      </c>
    </row>
    <row r="23" spans="1:18" ht="44" customHeight="1" x14ac:dyDescent="0.15">
      <c r="A23" s="20" t="s">
        <v>49</v>
      </c>
      <c r="B23" s="20" t="s">
        <v>1042</v>
      </c>
      <c r="C23" s="20" t="s">
        <v>112</v>
      </c>
      <c r="D23" s="21" t="s">
        <v>48</v>
      </c>
      <c r="E23" s="22">
        <f t="shared" si="0"/>
        <v>63</v>
      </c>
      <c r="F23" s="23">
        <f t="shared" si="1"/>
        <v>8</v>
      </c>
      <c r="G23" s="24">
        <f t="shared" si="2"/>
        <v>71</v>
      </c>
      <c r="H23" s="25">
        <f t="shared" si="3"/>
        <v>0.125</v>
      </c>
      <c r="I23" s="26">
        <f t="shared" si="4"/>
        <v>0</v>
      </c>
      <c r="J23" s="27" t="str">
        <f>MID('ATXN3 e9 - 2ry Str + Mask'!$A$2,E23,F23)</f>
        <v>(((((.((</v>
      </c>
      <c r="K23" s="26">
        <f t="shared" si="5"/>
        <v>0.125</v>
      </c>
      <c r="L23" s="27" t="str">
        <f>MID('ATXN3 e9 - 2ry Str + Mask'!$D$2,E23,F23)</f>
        <v>(.....((</v>
      </c>
      <c r="M23" s="26">
        <f t="shared" si="6"/>
        <v>0.625</v>
      </c>
      <c r="N23" s="28">
        <f t="shared" si="7"/>
        <v>0.5</v>
      </c>
      <c r="O23" s="29" t="str">
        <f t="shared" si="8"/>
        <v>ESE_SC35</v>
      </c>
      <c r="P23" s="29" t="str">
        <f t="shared" si="9"/>
        <v>ESE</v>
      </c>
      <c r="Q23" s="28">
        <f t="shared" si="10"/>
        <v>0.5</v>
      </c>
      <c r="R23" s="30">
        <f t="shared" si="11"/>
        <v>0</v>
      </c>
    </row>
    <row r="24" spans="1:18" ht="32" customHeight="1" x14ac:dyDescent="0.15">
      <c r="A24" s="20" t="s">
        <v>46</v>
      </c>
      <c r="B24" s="20" t="s">
        <v>1043</v>
      </c>
      <c r="C24" s="20" t="s">
        <v>37</v>
      </c>
      <c r="D24" s="21" t="s">
        <v>53</v>
      </c>
      <c r="E24" s="22">
        <f t="shared" si="0"/>
        <v>64</v>
      </c>
      <c r="F24" s="23">
        <f t="shared" si="1"/>
        <v>6</v>
      </c>
      <c r="G24" s="24">
        <f t="shared" si="2"/>
        <v>70</v>
      </c>
      <c r="H24" s="25">
        <f t="shared" si="3"/>
        <v>0</v>
      </c>
      <c r="I24" s="26">
        <f t="shared" si="4"/>
        <v>-0.16666666666666666</v>
      </c>
      <c r="J24" s="27" t="str">
        <f>MID('ATXN3 e9 - 2ry Str + Mask'!$A$2,E24,F24)</f>
        <v>((((.(</v>
      </c>
      <c r="K24" s="26">
        <f t="shared" si="5"/>
        <v>0.16666666666666666</v>
      </c>
      <c r="L24" s="27" t="str">
        <f>MID('ATXN3 e9 - 2ry Str + Mask'!$D$2,E24,F24)</f>
        <v>.....(</v>
      </c>
      <c r="M24" s="26">
        <f t="shared" si="6"/>
        <v>0.83333333333333337</v>
      </c>
      <c r="N24" s="28">
        <f t="shared" si="7"/>
        <v>0.66666666666666674</v>
      </c>
      <c r="O24" s="29" t="str">
        <f t="shared" si="8"/>
        <v>IIE</v>
      </c>
      <c r="P24" s="29" t="str">
        <f t="shared" si="9"/>
        <v>ESS</v>
      </c>
      <c r="Q24" s="28">
        <f t="shared" si="10"/>
        <v>0</v>
      </c>
      <c r="R24" s="30">
        <f t="shared" si="11"/>
        <v>0.66666666666666674</v>
      </c>
    </row>
    <row r="25" spans="1:18" ht="44" customHeight="1" x14ac:dyDescent="0.15">
      <c r="A25" s="20" t="s">
        <v>54</v>
      </c>
      <c r="B25" s="20" t="s">
        <v>1044</v>
      </c>
      <c r="C25" s="20" t="s">
        <v>1045</v>
      </c>
      <c r="D25" s="21" t="s">
        <v>57</v>
      </c>
      <c r="E25" s="22">
        <f t="shared" si="0"/>
        <v>65</v>
      </c>
      <c r="F25" s="23">
        <f t="shared" si="1"/>
        <v>7</v>
      </c>
      <c r="G25" s="24">
        <f t="shared" si="2"/>
        <v>72</v>
      </c>
      <c r="H25" s="25">
        <f t="shared" si="3"/>
        <v>0.14285714285714285</v>
      </c>
      <c r="I25" s="26">
        <f t="shared" si="4"/>
        <v>0</v>
      </c>
      <c r="J25" s="27" t="str">
        <f>MID('ATXN3 e9 - 2ry Str + Mask'!$A$2,E25,F25)</f>
        <v>(((.(((</v>
      </c>
      <c r="K25" s="26">
        <f t="shared" si="5"/>
        <v>0.14285714285714285</v>
      </c>
      <c r="L25" s="27" t="str">
        <f>MID('ATXN3 e9 - 2ry Str + Mask'!$D$2,E25,F25)</f>
        <v>....(((</v>
      </c>
      <c r="M25" s="26">
        <f t="shared" si="6"/>
        <v>0.5714285714285714</v>
      </c>
      <c r="N25" s="28">
        <f t="shared" si="7"/>
        <v>0.42857142857142855</v>
      </c>
      <c r="O25" s="29" t="str">
        <f t="shared" si="8"/>
        <v>ESE_SRp40</v>
      </c>
      <c r="P25" s="29" t="str">
        <f t="shared" si="9"/>
        <v>ESE</v>
      </c>
      <c r="Q25" s="28">
        <f t="shared" si="10"/>
        <v>0.42857142857142855</v>
      </c>
      <c r="R25" s="30">
        <f t="shared" si="11"/>
        <v>0</v>
      </c>
    </row>
    <row r="26" spans="1:18" ht="44" customHeight="1" x14ac:dyDescent="0.15">
      <c r="A26" s="20" t="s">
        <v>65</v>
      </c>
      <c r="B26" s="20" t="s">
        <v>1046</v>
      </c>
      <c r="C26" s="20" t="s">
        <v>1047</v>
      </c>
      <c r="D26" s="21" t="s">
        <v>68</v>
      </c>
      <c r="E26" s="22">
        <f t="shared" si="0"/>
        <v>68</v>
      </c>
      <c r="F26" s="23">
        <f t="shared" si="1"/>
        <v>6</v>
      </c>
      <c r="G26" s="24">
        <f t="shared" si="2"/>
        <v>74</v>
      </c>
      <c r="H26" s="25">
        <f t="shared" si="3"/>
        <v>0</v>
      </c>
      <c r="I26" s="26">
        <f t="shared" si="4"/>
        <v>-0.16666666666666666</v>
      </c>
      <c r="J26" s="27" t="str">
        <f>MID('ATXN3 e9 - 2ry Str + Mask'!$A$2,E26,F26)</f>
        <v>.(((((</v>
      </c>
      <c r="K26" s="26">
        <f t="shared" si="5"/>
        <v>0.16666666666666666</v>
      </c>
      <c r="L26" s="27" t="str">
        <f>MID('ATXN3 e9 - 2ry Str + Mask'!$D$2,E26,F26)</f>
        <v>.(((((</v>
      </c>
      <c r="M26" s="26">
        <f t="shared" si="6"/>
        <v>0.16666666666666666</v>
      </c>
      <c r="N26" s="28">
        <f t="shared" si="7"/>
        <v>0</v>
      </c>
      <c r="O26" s="29" t="str">
        <f t="shared" si="8"/>
        <v>ESS_hnRNPA1</v>
      </c>
      <c r="P26" s="29" t="str">
        <f t="shared" si="9"/>
        <v>ESS</v>
      </c>
      <c r="Q26" s="28">
        <f t="shared" si="10"/>
        <v>0</v>
      </c>
      <c r="R26" s="30">
        <f t="shared" si="11"/>
        <v>0</v>
      </c>
    </row>
    <row r="27" spans="1:18" ht="32" customHeight="1" x14ac:dyDescent="0.15">
      <c r="A27" s="20" t="s">
        <v>288</v>
      </c>
      <c r="B27" s="20" t="s">
        <v>1048</v>
      </c>
      <c r="C27" s="20" t="s">
        <v>37</v>
      </c>
      <c r="D27" s="21" t="s">
        <v>520</v>
      </c>
      <c r="E27" s="22">
        <f t="shared" si="0"/>
        <v>69</v>
      </c>
      <c r="F27" s="23">
        <f t="shared" si="1"/>
        <v>6</v>
      </c>
      <c r="G27" s="24">
        <f t="shared" si="2"/>
        <v>75</v>
      </c>
      <c r="H27" s="25">
        <f t="shared" si="3"/>
        <v>0</v>
      </c>
      <c r="I27" s="26">
        <f t="shared" si="4"/>
        <v>-0.16666666666666666</v>
      </c>
      <c r="J27" s="27" t="str">
        <f>MID('ATXN3 e9 - 2ry Str + Mask'!$A$2,E27,F27)</f>
        <v>((((((</v>
      </c>
      <c r="K27" s="26">
        <f t="shared" si="5"/>
        <v>0</v>
      </c>
      <c r="L27" s="27" t="str">
        <f>MID('ATXN3 e9 - 2ry Str + Mask'!$D$2,E27,F27)</f>
        <v>((((((</v>
      </c>
      <c r="M27" s="26">
        <f t="shared" si="6"/>
        <v>0</v>
      </c>
      <c r="N27" s="28">
        <f t="shared" si="7"/>
        <v>0</v>
      </c>
      <c r="O27" s="29" t="str">
        <f t="shared" si="8"/>
        <v>Fas ESS</v>
      </c>
      <c r="P27" s="29" t="str">
        <f t="shared" si="9"/>
        <v>ESS</v>
      </c>
      <c r="Q27" s="28">
        <f t="shared" si="10"/>
        <v>0</v>
      </c>
      <c r="R27" s="30">
        <f t="shared" si="11"/>
        <v>0</v>
      </c>
    </row>
    <row r="28" spans="1:18" ht="32" customHeight="1" x14ac:dyDescent="0.15">
      <c r="A28" s="20" t="s">
        <v>46</v>
      </c>
      <c r="B28" s="20" t="s">
        <v>1049</v>
      </c>
      <c r="C28" s="20" t="s">
        <v>37</v>
      </c>
      <c r="D28" s="21" t="s">
        <v>72</v>
      </c>
      <c r="E28" s="22">
        <f t="shared" si="0"/>
        <v>70</v>
      </c>
      <c r="F28" s="23">
        <f t="shared" si="1"/>
        <v>6</v>
      </c>
      <c r="G28" s="24">
        <f t="shared" si="2"/>
        <v>76</v>
      </c>
      <c r="H28" s="25">
        <f t="shared" si="3"/>
        <v>0</v>
      </c>
      <c r="I28" s="26">
        <f t="shared" si="4"/>
        <v>-0.16666666666666666</v>
      </c>
      <c r="J28" s="27" t="str">
        <f>MID('ATXN3 e9 - 2ry Str + Mask'!$A$2,E28,F28)</f>
        <v>((((((</v>
      </c>
      <c r="K28" s="26">
        <f t="shared" si="5"/>
        <v>0</v>
      </c>
      <c r="L28" s="27" t="str">
        <f>MID('ATXN3 e9 - 2ry Str + Mask'!$D$2,E28,F28)</f>
        <v>((((((</v>
      </c>
      <c r="M28" s="26">
        <f t="shared" si="6"/>
        <v>0</v>
      </c>
      <c r="N28" s="28">
        <f t="shared" si="7"/>
        <v>0</v>
      </c>
      <c r="O28" s="29" t="str">
        <f t="shared" si="8"/>
        <v>IIE</v>
      </c>
      <c r="P28" s="29" t="str">
        <f t="shared" si="9"/>
        <v>ESS</v>
      </c>
      <c r="Q28" s="28">
        <f t="shared" si="10"/>
        <v>0</v>
      </c>
      <c r="R28" s="30">
        <f t="shared" si="11"/>
        <v>0</v>
      </c>
    </row>
    <row r="29" spans="1:18" ht="32" customHeight="1" x14ac:dyDescent="0.15">
      <c r="A29" s="20" t="s">
        <v>288</v>
      </c>
      <c r="B29" s="20" t="s">
        <v>1049</v>
      </c>
      <c r="C29" s="20" t="s">
        <v>37</v>
      </c>
      <c r="D29" s="21" t="s">
        <v>72</v>
      </c>
      <c r="E29" s="22">
        <f t="shared" si="0"/>
        <v>70</v>
      </c>
      <c r="F29" s="23">
        <f t="shared" si="1"/>
        <v>6</v>
      </c>
      <c r="G29" s="24">
        <f t="shared" si="2"/>
        <v>76</v>
      </c>
      <c r="H29" s="25">
        <f t="shared" si="3"/>
        <v>0</v>
      </c>
      <c r="I29" s="26">
        <f t="shared" si="4"/>
        <v>-0.16666666666666666</v>
      </c>
      <c r="J29" s="27" t="str">
        <f>MID('ATXN3 e9 - 2ry Str + Mask'!$A$2,E29,F29)</f>
        <v>((((((</v>
      </c>
      <c r="K29" s="26">
        <f t="shared" si="5"/>
        <v>0</v>
      </c>
      <c r="L29" s="27" t="str">
        <f>MID('ATXN3 e9 - 2ry Str + Mask'!$D$2,E29,F29)</f>
        <v>((((((</v>
      </c>
      <c r="M29" s="26">
        <f t="shared" si="6"/>
        <v>0</v>
      </c>
      <c r="N29" s="28">
        <f t="shared" si="7"/>
        <v>0</v>
      </c>
      <c r="O29" s="29" t="str">
        <f t="shared" si="8"/>
        <v>Fas ESS</v>
      </c>
      <c r="P29" s="29" t="str">
        <f t="shared" si="9"/>
        <v>ESS</v>
      </c>
      <c r="Q29" s="28">
        <f t="shared" si="10"/>
        <v>0</v>
      </c>
      <c r="R29" s="30">
        <f t="shared" si="11"/>
        <v>0</v>
      </c>
    </row>
    <row r="30" spans="1:18" ht="32" customHeight="1" x14ac:dyDescent="0.15">
      <c r="A30" s="20" t="s">
        <v>46</v>
      </c>
      <c r="B30" s="20" t="s">
        <v>1050</v>
      </c>
      <c r="C30" s="20" t="s">
        <v>37</v>
      </c>
      <c r="D30" s="21" t="s">
        <v>75</v>
      </c>
      <c r="E30" s="22">
        <f t="shared" si="0"/>
        <v>71</v>
      </c>
      <c r="F30" s="23">
        <f t="shared" si="1"/>
        <v>6</v>
      </c>
      <c r="G30" s="24">
        <f t="shared" si="2"/>
        <v>77</v>
      </c>
      <c r="H30" s="25">
        <f t="shared" si="3"/>
        <v>0</v>
      </c>
      <c r="I30" s="26">
        <f t="shared" si="4"/>
        <v>-0.16666666666666666</v>
      </c>
      <c r="J30" s="27" t="str">
        <f>MID('ATXN3 e9 - 2ry Str + Mask'!$A$2,E30,F30)</f>
        <v>((((((</v>
      </c>
      <c r="K30" s="26">
        <f t="shared" si="5"/>
        <v>0</v>
      </c>
      <c r="L30" s="27" t="str">
        <f>MID('ATXN3 e9 - 2ry Str + Mask'!$D$2,E30,F30)</f>
        <v>((((((</v>
      </c>
      <c r="M30" s="26">
        <f t="shared" si="6"/>
        <v>0</v>
      </c>
      <c r="N30" s="28">
        <f t="shared" si="7"/>
        <v>0</v>
      </c>
      <c r="O30" s="29" t="str">
        <f t="shared" si="8"/>
        <v>IIE</v>
      </c>
      <c r="P30" s="29" t="str">
        <f t="shared" si="9"/>
        <v>ESS</v>
      </c>
      <c r="Q30" s="28">
        <f t="shared" si="10"/>
        <v>0</v>
      </c>
      <c r="R30" s="30">
        <f t="shared" si="11"/>
        <v>0</v>
      </c>
    </row>
    <row r="31" spans="1:18" ht="32" customHeight="1" x14ac:dyDescent="0.15">
      <c r="A31" s="20" t="s">
        <v>288</v>
      </c>
      <c r="B31" s="20" t="s">
        <v>1050</v>
      </c>
      <c r="C31" s="20" t="s">
        <v>37</v>
      </c>
      <c r="D31" s="21" t="s">
        <v>75</v>
      </c>
      <c r="E31" s="22">
        <f t="shared" si="0"/>
        <v>71</v>
      </c>
      <c r="F31" s="23">
        <f t="shared" si="1"/>
        <v>6</v>
      </c>
      <c r="G31" s="24">
        <f t="shared" si="2"/>
        <v>77</v>
      </c>
      <c r="H31" s="25">
        <f t="shared" si="3"/>
        <v>0</v>
      </c>
      <c r="I31" s="26">
        <f t="shared" si="4"/>
        <v>-0.16666666666666666</v>
      </c>
      <c r="J31" s="27" t="str">
        <f>MID('ATXN3 e9 - 2ry Str + Mask'!$A$2,E31,F31)</f>
        <v>((((((</v>
      </c>
      <c r="K31" s="26">
        <f t="shared" si="5"/>
        <v>0</v>
      </c>
      <c r="L31" s="27" t="str">
        <f>MID('ATXN3 e9 - 2ry Str + Mask'!$D$2,E31,F31)</f>
        <v>((((((</v>
      </c>
      <c r="M31" s="26">
        <f t="shared" si="6"/>
        <v>0</v>
      </c>
      <c r="N31" s="28">
        <f t="shared" si="7"/>
        <v>0</v>
      </c>
      <c r="O31" s="29" t="str">
        <f t="shared" si="8"/>
        <v>Fas ESS</v>
      </c>
      <c r="P31" s="29" t="str">
        <f t="shared" si="9"/>
        <v>ESS</v>
      </c>
      <c r="Q31" s="28">
        <f t="shared" si="10"/>
        <v>0</v>
      </c>
      <c r="R31" s="30">
        <f t="shared" si="11"/>
        <v>0</v>
      </c>
    </row>
    <row r="32" spans="1:18" ht="44" customHeight="1" x14ac:dyDescent="0.15">
      <c r="A32" s="20" t="s">
        <v>65</v>
      </c>
      <c r="B32" s="20" t="s">
        <v>1051</v>
      </c>
      <c r="C32" s="20" t="s">
        <v>67</v>
      </c>
      <c r="D32" s="21" t="s">
        <v>81</v>
      </c>
      <c r="E32" s="22">
        <f t="shared" si="0"/>
        <v>72</v>
      </c>
      <c r="F32" s="23">
        <f t="shared" si="1"/>
        <v>6</v>
      </c>
      <c r="G32" s="24">
        <f t="shared" si="2"/>
        <v>78</v>
      </c>
      <c r="H32" s="25">
        <f t="shared" si="3"/>
        <v>0</v>
      </c>
      <c r="I32" s="26">
        <f t="shared" si="4"/>
        <v>-0.16666666666666666</v>
      </c>
      <c r="J32" s="27" t="str">
        <f>MID('ATXN3 e9 - 2ry Str + Mask'!$A$2,E32,F32)</f>
        <v>(((((.</v>
      </c>
      <c r="K32" s="26">
        <f t="shared" si="5"/>
        <v>0.16666666666666666</v>
      </c>
      <c r="L32" s="27" t="str">
        <f>MID('ATXN3 e9 - 2ry Str + Mask'!$D$2,E32,F32)</f>
        <v>(((((.</v>
      </c>
      <c r="M32" s="26">
        <f t="shared" si="6"/>
        <v>0.16666666666666666</v>
      </c>
      <c r="N32" s="28">
        <f t="shared" si="7"/>
        <v>0</v>
      </c>
      <c r="O32" s="29" t="str">
        <f t="shared" si="8"/>
        <v>ESS_hnRNPA1</v>
      </c>
      <c r="P32" s="29" t="str">
        <f t="shared" si="9"/>
        <v>ESS</v>
      </c>
      <c r="Q32" s="28">
        <f t="shared" si="10"/>
        <v>0</v>
      </c>
      <c r="R32" s="30">
        <f t="shared" si="11"/>
        <v>0</v>
      </c>
    </row>
    <row r="33" spans="1:18" ht="44" customHeight="1" x14ac:dyDescent="0.15">
      <c r="A33" s="20" t="s">
        <v>49</v>
      </c>
      <c r="B33" s="20" t="s">
        <v>1052</v>
      </c>
      <c r="C33" s="20" t="s">
        <v>1053</v>
      </c>
      <c r="D33" s="21" t="s">
        <v>84</v>
      </c>
      <c r="E33" s="22">
        <f t="shared" si="0"/>
        <v>73</v>
      </c>
      <c r="F33" s="23">
        <f t="shared" si="1"/>
        <v>8</v>
      </c>
      <c r="G33" s="24">
        <f t="shared" si="2"/>
        <v>81</v>
      </c>
      <c r="H33" s="25">
        <f t="shared" si="3"/>
        <v>0.125</v>
      </c>
      <c r="I33" s="26">
        <f t="shared" si="4"/>
        <v>0</v>
      </c>
      <c r="J33" s="27" t="str">
        <f>MID('ATXN3 e9 - 2ry Str + Mask'!$A$2,E33,F33)</f>
        <v>((((....</v>
      </c>
      <c r="K33" s="26">
        <f t="shared" si="5"/>
        <v>0.5</v>
      </c>
      <c r="L33" s="27" t="str">
        <f>MID('ATXN3 e9 - 2ry Str + Mask'!$D$2,E33,F33)</f>
        <v>((((....</v>
      </c>
      <c r="M33" s="26">
        <f t="shared" si="6"/>
        <v>0.5</v>
      </c>
      <c r="N33" s="28">
        <f t="shared" si="7"/>
        <v>0</v>
      </c>
      <c r="O33" s="29" t="str">
        <f t="shared" si="8"/>
        <v>ESE_SC35</v>
      </c>
      <c r="P33" s="29" t="str">
        <f t="shared" si="9"/>
        <v>ESE</v>
      </c>
      <c r="Q33" s="28">
        <f t="shared" si="10"/>
        <v>0</v>
      </c>
      <c r="R33" s="30">
        <f t="shared" si="11"/>
        <v>0</v>
      </c>
    </row>
    <row r="34" spans="1:18" ht="44" customHeight="1" x14ac:dyDescent="0.15">
      <c r="A34" s="20" t="s">
        <v>24</v>
      </c>
      <c r="B34" s="20" t="s">
        <v>1052</v>
      </c>
      <c r="C34" s="20" t="s">
        <v>697</v>
      </c>
      <c r="D34" s="21" t="s">
        <v>84</v>
      </c>
      <c r="E34" s="22">
        <f t="shared" ref="E34:E65" si="12">MID(D34,12,LEN(D34)-13)+50</f>
        <v>73</v>
      </c>
      <c r="F34" s="23">
        <f t="shared" ref="F34:F65" si="13">LEN(B34)-12</f>
        <v>8</v>
      </c>
      <c r="G34" s="24">
        <f t="shared" ref="G34:G65" si="14">E34+F34</f>
        <v>81</v>
      </c>
      <c r="H34" s="25">
        <f t="shared" ref="H34:H65" si="15">IF(P34="ESE",1/F34,0)</f>
        <v>0</v>
      </c>
      <c r="I34" s="26">
        <f t="shared" ref="I34:I65" si="16">IF(P34="ESS",-1/F34,0)</f>
        <v>-0.125</v>
      </c>
      <c r="J34" s="27" t="str">
        <f>MID('ATXN3 e9 - 2ry Str + Mask'!$A$2,E34,F34)</f>
        <v>((((....</v>
      </c>
      <c r="K34" s="26">
        <f t="shared" ref="K34:K65" si="17">(F34-LEN(SUBSTITUTE(J34,".","")))/F34</f>
        <v>0.5</v>
      </c>
      <c r="L34" s="27" t="str">
        <f>MID('ATXN3 e9 - 2ry Str + Mask'!$D$2,E34,F34)</f>
        <v>((((....</v>
      </c>
      <c r="M34" s="26">
        <f t="shared" ref="M34:M65" si="18">(F34-LEN(SUBSTITUTE(L34,".","")))/F34</f>
        <v>0.5</v>
      </c>
      <c r="N34" s="28">
        <f t="shared" ref="N34:N65" si="19">M34-K34</f>
        <v>0</v>
      </c>
      <c r="O34" s="29" t="str">
        <f t="shared" ref="O34:O65" si="20">MID(A34,11,(LEN(A34)-22))</f>
        <v>Sironi_motif3</v>
      </c>
      <c r="P34" s="29" t="str">
        <f t="shared" ref="P34:P65" si="21">MID(A34,(LEN(A34)-9),3)</f>
        <v>ESS</v>
      </c>
      <c r="Q34" s="28">
        <f t="shared" ref="Q34:Q65" si="22">IF(P34="ESE",N34,0)</f>
        <v>0</v>
      </c>
      <c r="R34" s="30">
        <f t="shared" ref="R34:R65" si="23">IF(P34="ESS",N34,0)</f>
        <v>0</v>
      </c>
    </row>
    <row r="35" spans="1:18" ht="32" customHeight="1" x14ac:dyDescent="0.15">
      <c r="A35" s="20" t="s">
        <v>35</v>
      </c>
      <c r="B35" s="20" t="s">
        <v>1054</v>
      </c>
      <c r="C35" s="20" t="s">
        <v>37</v>
      </c>
      <c r="D35" s="21" t="s">
        <v>535</v>
      </c>
      <c r="E35" s="22">
        <f t="shared" si="12"/>
        <v>77</v>
      </c>
      <c r="F35" s="23">
        <f t="shared" si="13"/>
        <v>6</v>
      </c>
      <c r="G35" s="24">
        <f t="shared" si="14"/>
        <v>83</v>
      </c>
      <c r="H35" s="25">
        <f t="shared" si="15"/>
        <v>0.16666666666666666</v>
      </c>
      <c r="I35" s="26">
        <f t="shared" si="16"/>
        <v>0</v>
      </c>
      <c r="J35" s="27" t="str">
        <f>MID('ATXN3 e9 - 2ry Str + Mask'!$A$2,E35,F35)</f>
        <v>.....)</v>
      </c>
      <c r="K35" s="26">
        <f t="shared" si="17"/>
        <v>0.83333333333333337</v>
      </c>
      <c r="L35" s="27" t="str">
        <f>MID('ATXN3 e9 - 2ry Str + Mask'!$D$2,E35,F35)</f>
        <v>.....)</v>
      </c>
      <c r="M35" s="26">
        <f t="shared" si="18"/>
        <v>0.83333333333333337</v>
      </c>
      <c r="N35" s="28">
        <f t="shared" si="19"/>
        <v>0</v>
      </c>
      <c r="O35" s="29" t="str">
        <f t="shared" si="20"/>
        <v>EIE</v>
      </c>
      <c r="P35" s="29" t="str">
        <f t="shared" si="21"/>
        <v>ESE</v>
      </c>
      <c r="Q35" s="28">
        <f t="shared" si="22"/>
        <v>0</v>
      </c>
      <c r="R35" s="30">
        <f t="shared" si="23"/>
        <v>0</v>
      </c>
    </row>
    <row r="36" spans="1:18" ht="44" customHeight="1" x14ac:dyDescent="0.15">
      <c r="A36" s="20" t="s">
        <v>58</v>
      </c>
      <c r="B36" s="20" t="s">
        <v>1055</v>
      </c>
      <c r="C36" s="20" t="s">
        <v>108</v>
      </c>
      <c r="D36" s="21" t="s">
        <v>535</v>
      </c>
      <c r="E36" s="22">
        <f t="shared" si="12"/>
        <v>77</v>
      </c>
      <c r="F36" s="23">
        <f t="shared" si="13"/>
        <v>8</v>
      </c>
      <c r="G36" s="24">
        <f t="shared" si="14"/>
        <v>85</v>
      </c>
      <c r="H36" s="25">
        <f t="shared" si="15"/>
        <v>0</v>
      </c>
      <c r="I36" s="26">
        <f t="shared" si="16"/>
        <v>-0.125</v>
      </c>
      <c r="J36" s="27" t="str">
        <f>MID('ATXN3 e9 - 2ry Str + Mask'!$A$2,E36,F36)</f>
        <v>.....)))</v>
      </c>
      <c r="K36" s="26">
        <f t="shared" si="17"/>
        <v>0.625</v>
      </c>
      <c r="L36" s="27" t="str">
        <f>MID('ATXN3 e9 - 2ry Str + Mask'!$D$2,E36,F36)</f>
        <v>.....)))</v>
      </c>
      <c r="M36" s="26">
        <f t="shared" si="18"/>
        <v>0.625</v>
      </c>
      <c r="N36" s="28">
        <f t="shared" si="19"/>
        <v>0</v>
      </c>
      <c r="O36" s="29" t="str">
        <f t="shared" si="20"/>
        <v>Sironi_motif1</v>
      </c>
      <c r="P36" s="29" t="str">
        <f t="shared" si="21"/>
        <v>ESS</v>
      </c>
      <c r="Q36" s="28">
        <f t="shared" si="22"/>
        <v>0</v>
      </c>
      <c r="R36" s="30">
        <f t="shared" si="23"/>
        <v>0</v>
      </c>
    </row>
    <row r="37" spans="1:18" ht="44" customHeight="1" x14ac:dyDescent="0.15">
      <c r="A37" s="20" t="s">
        <v>65</v>
      </c>
      <c r="B37" s="20" t="s">
        <v>1056</v>
      </c>
      <c r="C37" s="20" t="s">
        <v>71</v>
      </c>
      <c r="D37" s="21" t="s">
        <v>1057</v>
      </c>
      <c r="E37" s="22">
        <f t="shared" si="12"/>
        <v>78</v>
      </c>
      <c r="F37" s="23">
        <f t="shared" si="13"/>
        <v>6</v>
      </c>
      <c r="G37" s="24">
        <f t="shared" si="14"/>
        <v>84</v>
      </c>
      <c r="H37" s="25">
        <f t="shared" si="15"/>
        <v>0</v>
      </c>
      <c r="I37" s="26">
        <f t="shared" si="16"/>
        <v>-0.16666666666666666</v>
      </c>
      <c r="J37" s="27" t="str">
        <f>MID('ATXN3 e9 - 2ry Str + Mask'!$A$2,E37,F37)</f>
        <v>....))</v>
      </c>
      <c r="K37" s="26">
        <f t="shared" si="17"/>
        <v>0.66666666666666663</v>
      </c>
      <c r="L37" s="27" t="str">
        <f>MID('ATXN3 e9 - 2ry Str + Mask'!$D$2,E37,F37)</f>
        <v>....))</v>
      </c>
      <c r="M37" s="26">
        <f t="shared" si="18"/>
        <v>0.66666666666666663</v>
      </c>
      <c r="N37" s="28">
        <f t="shared" si="19"/>
        <v>0</v>
      </c>
      <c r="O37" s="29" t="str">
        <f t="shared" si="20"/>
        <v>ESS_hnRNPA1</v>
      </c>
      <c r="P37" s="29" t="str">
        <f t="shared" si="21"/>
        <v>ESS</v>
      </c>
      <c r="Q37" s="28">
        <f t="shared" si="22"/>
        <v>0</v>
      </c>
      <c r="R37" s="30">
        <f t="shared" si="23"/>
        <v>0</v>
      </c>
    </row>
    <row r="38" spans="1:18" ht="32" customHeight="1" x14ac:dyDescent="0.15">
      <c r="A38" s="20" t="s">
        <v>196</v>
      </c>
      <c r="B38" s="20" t="s">
        <v>1056</v>
      </c>
      <c r="C38" s="20" t="s">
        <v>37</v>
      </c>
      <c r="D38" s="21" t="s">
        <v>1057</v>
      </c>
      <c r="E38" s="22">
        <f t="shared" si="12"/>
        <v>78</v>
      </c>
      <c r="F38" s="23">
        <f t="shared" si="13"/>
        <v>6</v>
      </c>
      <c r="G38" s="24">
        <f t="shared" si="14"/>
        <v>84</v>
      </c>
      <c r="H38" s="25">
        <f t="shared" si="15"/>
        <v>0.16666666666666666</v>
      </c>
      <c r="I38" s="26">
        <f t="shared" si="16"/>
        <v>0</v>
      </c>
      <c r="J38" s="27" t="str">
        <f>MID('ATXN3 e9 - 2ry Str + Mask'!$A$2,E38,F38)</f>
        <v>....))</v>
      </c>
      <c r="K38" s="26">
        <f t="shared" si="17"/>
        <v>0.66666666666666663</v>
      </c>
      <c r="L38" s="27" t="str">
        <f>MID('ATXN3 e9 - 2ry Str + Mask'!$D$2,E38,F38)</f>
        <v>....))</v>
      </c>
      <c r="M38" s="26">
        <f t="shared" si="18"/>
        <v>0.66666666666666663</v>
      </c>
      <c r="N38" s="28">
        <f t="shared" si="19"/>
        <v>0</v>
      </c>
      <c r="O38" s="29" t="str">
        <f t="shared" si="20"/>
        <v>RESCUE ESE</v>
      </c>
      <c r="P38" s="29" t="str">
        <f t="shared" si="21"/>
        <v>ESE</v>
      </c>
      <c r="Q38" s="28">
        <f t="shared" si="22"/>
        <v>0</v>
      </c>
      <c r="R38" s="30">
        <f t="shared" si="23"/>
        <v>0</v>
      </c>
    </row>
    <row r="39" spans="1:18" ht="32" customHeight="1" x14ac:dyDescent="0.15">
      <c r="A39" s="20" t="s">
        <v>35</v>
      </c>
      <c r="B39" s="20" t="s">
        <v>1056</v>
      </c>
      <c r="C39" s="20" t="s">
        <v>37</v>
      </c>
      <c r="D39" s="21" t="s">
        <v>1057</v>
      </c>
      <c r="E39" s="22">
        <f t="shared" si="12"/>
        <v>78</v>
      </c>
      <c r="F39" s="23">
        <f t="shared" si="13"/>
        <v>6</v>
      </c>
      <c r="G39" s="24">
        <f t="shared" si="14"/>
        <v>84</v>
      </c>
      <c r="H39" s="25">
        <f t="shared" si="15"/>
        <v>0.16666666666666666</v>
      </c>
      <c r="I39" s="26">
        <f t="shared" si="16"/>
        <v>0</v>
      </c>
      <c r="J39" s="27" t="str">
        <f>MID('ATXN3 e9 - 2ry Str + Mask'!$A$2,E39,F39)</f>
        <v>....))</v>
      </c>
      <c r="K39" s="26">
        <f t="shared" si="17"/>
        <v>0.66666666666666663</v>
      </c>
      <c r="L39" s="27" t="str">
        <f>MID('ATXN3 e9 - 2ry Str + Mask'!$D$2,E39,F39)</f>
        <v>....))</v>
      </c>
      <c r="M39" s="26">
        <f t="shared" si="18"/>
        <v>0.66666666666666663</v>
      </c>
      <c r="N39" s="28">
        <f t="shared" si="19"/>
        <v>0</v>
      </c>
      <c r="O39" s="29" t="str">
        <f t="shared" si="20"/>
        <v>EIE</v>
      </c>
      <c r="P39" s="29" t="str">
        <f t="shared" si="21"/>
        <v>ESE</v>
      </c>
      <c r="Q39" s="28">
        <f t="shared" si="22"/>
        <v>0</v>
      </c>
      <c r="R39" s="30">
        <f t="shared" si="23"/>
        <v>0</v>
      </c>
    </row>
    <row r="40" spans="1:18" ht="32" customHeight="1" x14ac:dyDescent="0.15">
      <c r="A40" s="20" t="s">
        <v>196</v>
      </c>
      <c r="B40" s="20" t="s">
        <v>1058</v>
      </c>
      <c r="C40" s="20" t="s">
        <v>37</v>
      </c>
      <c r="D40" s="21" t="s">
        <v>538</v>
      </c>
      <c r="E40" s="22">
        <f t="shared" si="12"/>
        <v>79</v>
      </c>
      <c r="F40" s="23">
        <f t="shared" si="13"/>
        <v>6</v>
      </c>
      <c r="G40" s="24">
        <f t="shared" si="14"/>
        <v>85</v>
      </c>
      <c r="H40" s="25">
        <f t="shared" si="15"/>
        <v>0.16666666666666666</v>
      </c>
      <c r="I40" s="26">
        <f t="shared" si="16"/>
        <v>0</v>
      </c>
      <c r="J40" s="27" t="str">
        <f>MID('ATXN3 e9 - 2ry Str + Mask'!$A$2,E40,F40)</f>
        <v>...)))</v>
      </c>
      <c r="K40" s="26">
        <f t="shared" si="17"/>
        <v>0.5</v>
      </c>
      <c r="L40" s="27" t="str">
        <f>MID('ATXN3 e9 - 2ry Str + Mask'!$D$2,E40,F40)</f>
        <v>...)))</v>
      </c>
      <c r="M40" s="26">
        <f t="shared" si="18"/>
        <v>0.5</v>
      </c>
      <c r="N40" s="28">
        <f t="shared" si="19"/>
        <v>0</v>
      </c>
      <c r="O40" s="29" t="str">
        <f t="shared" si="20"/>
        <v>RESCUE ESE</v>
      </c>
      <c r="P40" s="29" t="str">
        <f t="shared" si="21"/>
        <v>ESE</v>
      </c>
      <c r="Q40" s="28">
        <f t="shared" si="22"/>
        <v>0</v>
      </c>
      <c r="R40" s="30">
        <f t="shared" si="23"/>
        <v>0</v>
      </c>
    </row>
    <row r="41" spans="1:18" ht="32" customHeight="1" x14ac:dyDescent="0.15">
      <c r="A41" s="20" t="s">
        <v>35</v>
      </c>
      <c r="B41" s="20" t="s">
        <v>1058</v>
      </c>
      <c r="C41" s="20" t="s">
        <v>37</v>
      </c>
      <c r="D41" s="21" t="s">
        <v>538</v>
      </c>
      <c r="E41" s="22">
        <f t="shared" si="12"/>
        <v>79</v>
      </c>
      <c r="F41" s="23">
        <f t="shared" si="13"/>
        <v>6</v>
      </c>
      <c r="G41" s="24">
        <f t="shared" si="14"/>
        <v>85</v>
      </c>
      <c r="H41" s="25">
        <f t="shared" si="15"/>
        <v>0.16666666666666666</v>
      </c>
      <c r="I41" s="26">
        <f t="shared" si="16"/>
        <v>0</v>
      </c>
      <c r="J41" s="27" t="str">
        <f>MID('ATXN3 e9 - 2ry Str + Mask'!$A$2,E41,F41)</f>
        <v>...)))</v>
      </c>
      <c r="K41" s="26">
        <f t="shared" si="17"/>
        <v>0.5</v>
      </c>
      <c r="L41" s="27" t="str">
        <f>MID('ATXN3 e9 - 2ry Str + Mask'!$D$2,E41,F41)</f>
        <v>...)))</v>
      </c>
      <c r="M41" s="26">
        <f t="shared" si="18"/>
        <v>0.5</v>
      </c>
      <c r="N41" s="28">
        <f t="shared" si="19"/>
        <v>0</v>
      </c>
      <c r="O41" s="29" t="str">
        <f t="shared" si="20"/>
        <v>EIE</v>
      </c>
      <c r="P41" s="29" t="str">
        <f t="shared" si="21"/>
        <v>ESE</v>
      </c>
      <c r="Q41" s="28">
        <f t="shared" si="22"/>
        <v>0</v>
      </c>
      <c r="R41" s="30">
        <f t="shared" si="23"/>
        <v>0</v>
      </c>
    </row>
    <row r="42" spans="1:18" ht="32" customHeight="1" x14ac:dyDescent="0.15">
      <c r="A42" s="20" t="s">
        <v>196</v>
      </c>
      <c r="B42" s="20" t="s">
        <v>1059</v>
      </c>
      <c r="C42" s="20" t="s">
        <v>37</v>
      </c>
      <c r="D42" s="21" t="s">
        <v>97</v>
      </c>
      <c r="E42" s="22">
        <f t="shared" si="12"/>
        <v>80</v>
      </c>
      <c r="F42" s="23">
        <f t="shared" si="13"/>
        <v>6</v>
      </c>
      <c r="G42" s="24">
        <f t="shared" si="14"/>
        <v>86</v>
      </c>
      <c r="H42" s="25">
        <f t="shared" si="15"/>
        <v>0.16666666666666666</v>
      </c>
      <c r="I42" s="26">
        <f t="shared" si="16"/>
        <v>0</v>
      </c>
      <c r="J42" s="27" t="str">
        <f>MID('ATXN3 e9 - 2ry Str + Mask'!$A$2,E42,F42)</f>
        <v>..))).</v>
      </c>
      <c r="K42" s="26">
        <f t="shared" si="17"/>
        <v>0.5</v>
      </c>
      <c r="L42" s="27" t="str">
        <f>MID('ATXN3 e9 - 2ry Str + Mask'!$D$2,E42,F42)</f>
        <v>..))).</v>
      </c>
      <c r="M42" s="26">
        <f t="shared" si="18"/>
        <v>0.5</v>
      </c>
      <c r="N42" s="28">
        <f t="shared" si="19"/>
        <v>0</v>
      </c>
      <c r="O42" s="29" t="str">
        <f t="shared" si="20"/>
        <v>RESCUE ESE</v>
      </c>
      <c r="P42" s="29" t="str">
        <f t="shared" si="21"/>
        <v>ESE</v>
      </c>
      <c r="Q42" s="28">
        <f t="shared" si="22"/>
        <v>0</v>
      </c>
      <c r="R42" s="30">
        <f t="shared" si="23"/>
        <v>0</v>
      </c>
    </row>
    <row r="43" spans="1:18" ht="32" customHeight="1" x14ac:dyDescent="0.15">
      <c r="A43" s="20" t="s">
        <v>35</v>
      </c>
      <c r="B43" s="20" t="s">
        <v>1059</v>
      </c>
      <c r="C43" s="20" t="s">
        <v>37</v>
      </c>
      <c r="D43" s="21" t="s">
        <v>97</v>
      </c>
      <c r="E43" s="22">
        <f t="shared" si="12"/>
        <v>80</v>
      </c>
      <c r="F43" s="23">
        <f t="shared" si="13"/>
        <v>6</v>
      </c>
      <c r="G43" s="24">
        <f t="shared" si="14"/>
        <v>86</v>
      </c>
      <c r="H43" s="25">
        <f t="shared" si="15"/>
        <v>0.16666666666666666</v>
      </c>
      <c r="I43" s="26">
        <f t="shared" si="16"/>
        <v>0</v>
      </c>
      <c r="J43" s="27" t="str">
        <f>MID('ATXN3 e9 - 2ry Str + Mask'!$A$2,E43,F43)</f>
        <v>..))).</v>
      </c>
      <c r="K43" s="26">
        <f t="shared" si="17"/>
        <v>0.5</v>
      </c>
      <c r="L43" s="27" t="str">
        <f>MID('ATXN3 e9 - 2ry Str + Mask'!$D$2,E43,F43)</f>
        <v>..))).</v>
      </c>
      <c r="M43" s="26">
        <f t="shared" si="18"/>
        <v>0.5</v>
      </c>
      <c r="N43" s="28">
        <f t="shared" si="19"/>
        <v>0</v>
      </c>
      <c r="O43" s="29" t="str">
        <f t="shared" si="20"/>
        <v>EIE</v>
      </c>
      <c r="P43" s="29" t="str">
        <f t="shared" si="21"/>
        <v>ESE</v>
      </c>
      <c r="Q43" s="28">
        <f t="shared" si="22"/>
        <v>0</v>
      </c>
      <c r="R43" s="30">
        <f t="shared" si="23"/>
        <v>0</v>
      </c>
    </row>
    <row r="44" spans="1:18" ht="32" customHeight="1" x14ac:dyDescent="0.15">
      <c r="A44" s="20" t="s">
        <v>795</v>
      </c>
      <c r="B44" s="20" t="s">
        <v>1060</v>
      </c>
      <c r="C44" s="20" t="s">
        <v>976</v>
      </c>
      <c r="D44" s="21" t="s">
        <v>545</v>
      </c>
      <c r="E44" s="22">
        <f t="shared" si="12"/>
        <v>82</v>
      </c>
      <c r="F44" s="23">
        <f t="shared" si="13"/>
        <v>5</v>
      </c>
      <c r="G44" s="24">
        <f t="shared" si="14"/>
        <v>87</v>
      </c>
      <c r="H44" s="25">
        <f t="shared" si="15"/>
        <v>0.2</v>
      </c>
      <c r="I44" s="26">
        <f t="shared" si="16"/>
        <v>0</v>
      </c>
      <c r="J44" s="27" t="str">
        <f>MID('ATXN3 e9 - 2ry Str + Mask'!$A$2,E44,F44)</f>
        <v>))).)</v>
      </c>
      <c r="K44" s="26">
        <f t="shared" si="17"/>
        <v>0.2</v>
      </c>
      <c r="L44" s="27" t="str">
        <f>MID('ATXN3 e9 - 2ry Str + Mask'!$D$2,E44,F44)</f>
        <v>))).)</v>
      </c>
      <c r="M44" s="26">
        <f t="shared" si="18"/>
        <v>0.2</v>
      </c>
      <c r="N44" s="28">
        <f t="shared" si="19"/>
        <v>0</v>
      </c>
      <c r="O44" s="29" t="str">
        <f t="shared" si="20"/>
        <v>ESE_Tra2</v>
      </c>
      <c r="P44" s="29" t="str">
        <f t="shared" si="21"/>
        <v>ESE</v>
      </c>
      <c r="Q44" s="28">
        <f t="shared" si="22"/>
        <v>0</v>
      </c>
      <c r="R44" s="30">
        <f t="shared" si="23"/>
        <v>0</v>
      </c>
    </row>
    <row r="45" spans="1:18" ht="44" customHeight="1" x14ac:dyDescent="0.15">
      <c r="A45" s="20" t="s">
        <v>78</v>
      </c>
      <c r="B45" s="20" t="s">
        <v>1061</v>
      </c>
      <c r="C45" s="20" t="s">
        <v>1062</v>
      </c>
      <c r="D45" s="21" t="s">
        <v>545</v>
      </c>
      <c r="E45" s="22">
        <f t="shared" si="12"/>
        <v>82</v>
      </c>
      <c r="F45" s="23">
        <f t="shared" si="13"/>
        <v>6</v>
      </c>
      <c r="G45" s="24">
        <f t="shared" si="14"/>
        <v>88</v>
      </c>
      <c r="H45" s="25">
        <f t="shared" si="15"/>
        <v>0.16666666666666666</v>
      </c>
      <c r="I45" s="26">
        <f t="shared" si="16"/>
        <v>0</v>
      </c>
      <c r="J45" s="27" t="str">
        <f>MID('ATXN3 e9 - 2ry Str + Mask'!$A$2,E45,F45)</f>
        <v>))).))</v>
      </c>
      <c r="K45" s="26">
        <f t="shared" si="17"/>
        <v>0.16666666666666666</v>
      </c>
      <c r="L45" s="27" t="str">
        <f>MID('ATXN3 e9 - 2ry Str + Mask'!$D$2,E45,F45)</f>
        <v>))).))</v>
      </c>
      <c r="M45" s="26">
        <f t="shared" si="18"/>
        <v>0.16666666666666666</v>
      </c>
      <c r="N45" s="28">
        <f t="shared" si="19"/>
        <v>0</v>
      </c>
      <c r="O45" s="29" t="str">
        <f t="shared" si="20"/>
        <v>ESE_SRp55</v>
      </c>
      <c r="P45" s="29" t="str">
        <f t="shared" si="21"/>
        <v>ESE</v>
      </c>
      <c r="Q45" s="28">
        <f t="shared" si="22"/>
        <v>0</v>
      </c>
      <c r="R45" s="30">
        <f t="shared" si="23"/>
        <v>0</v>
      </c>
    </row>
    <row r="46" spans="1:18" ht="44" customHeight="1" x14ac:dyDescent="0.15">
      <c r="A46" s="20" t="s">
        <v>24</v>
      </c>
      <c r="B46" s="20" t="s">
        <v>1063</v>
      </c>
      <c r="C46" s="20" t="s">
        <v>419</v>
      </c>
      <c r="D46" s="21" t="s">
        <v>113</v>
      </c>
      <c r="E46" s="22">
        <f t="shared" si="12"/>
        <v>86</v>
      </c>
      <c r="F46" s="23">
        <f t="shared" si="13"/>
        <v>8</v>
      </c>
      <c r="G46" s="24">
        <f t="shared" si="14"/>
        <v>94</v>
      </c>
      <c r="H46" s="25">
        <f t="shared" si="15"/>
        <v>0</v>
      </c>
      <c r="I46" s="26">
        <f t="shared" si="16"/>
        <v>-0.125</v>
      </c>
      <c r="J46" s="27" t="str">
        <f>MID('ATXN3 e9 - 2ry Str + Mask'!$A$2,E46,F46)</f>
        <v>))))).))</v>
      </c>
      <c r="K46" s="26">
        <f t="shared" si="17"/>
        <v>0.125</v>
      </c>
      <c r="L46" s="27" t="str">
        <f>MID('ATXN3 e9 - 2ry Str + Mask'!$D$2,E46,F46)</f>
        <v>))))))))</v>
      </c>
      <c r="M46" s="26">
        <f t="shared" si="18"/>
        <v>0</v>
      </c>
      <c r="N46" s="28">
        <f t="shared" si="19"/>
        <v>-0.125</v>
      </c>
      <c r="O46" s="29" t="str">
        <f t="shared" si="20"/>
        <v>Sironi_motif3</v>
      </c>
      <c r="P46" s="29" t="str">
        <f t="shared" si="21"/>
        <v>ESS</v>
      </c>
      <c r="Q46" s="28">
        <f t="shared" si="22"/>
        <v>0</v>
      </c>
      <c r="R46" s="30">
        <f t="shared" si="23"/>
        <v>-0.125</v>
      </c>
    </row>
    <row r="47" spans="1:18" ht="32" customHeight="1" x14ac:dyDescent="0.15">
      <c r="A47" s="20" t="s">
        <v>31</v>
      </c>
      <c r="B47" s="20" t="s">
        <v>1064</v>
      </c>
      <c r="C47" s="20" t="s">
        <v>1065</v>
      </c>
      <c r="D47" s="21" t="s">
        <v>116</v>
      </c>
      <c r="E47" s="22">
        <f t="shared" si="12"/>
        <v>87</v>
      </c>
      <c r="F47" s="23">
        <f t="shared" si="13"/>
        <v>8</v>
      </c>
      <c r="G47" s="24">
        <f t="shared" si="14"/>
        <v>95</v>
      </c>
      <c r="H47" s="25">
        <f t="shared" si="15"/>
        <v>0.125</v>
      </c>
      <c r="I47" s="26">
        <f t="shared" si="16"/>
        <v>0</v>
      </c>
      <c r="J47" s="27" t="str">
        <f>MID('ATXN3 e9 - 2ry Str + Mask'!$A$2,E47,F47)</f>
        <v>)))).)))</v>
      </c>
      <c r="K47" s="26">
        <f t="shared" si="17"/>
        <v>0.125</v>
      </c>
      <c r="L47" s="27" t="str">
        <f>MID('ATXN3 e9 - 2ry Str + Mask'!$D$2,E47,F47)</f>
        <v>))))))))</v>
      </c>
      <c r="M47" s="26">
        <f t="shared" si="18"/>
        <v>0</v>
      </c>
      <c r="N47" s="28">
        <f t="shared" si="19"/>
        <v>-0.125</v>
      </c>
      <c r="O47" s="29" t="str">
        <f t="shared" si="20"/>
        <v>PESE</v>
      </c>
      <c r="P47" s="29" t="str">
        <f t="shared" si="21"/>
        <v>ESE</v>
      </c>
      <c r="Q47" s="28">
        <f t="shared" si="22"/>
        <v>-0.125</v>
      </c>
      <c r="R47" s="30">
        <f t="shared" si="23"/>
        <v>0</v>
      </c>
    </row>
    <row r="48" spans="1:18" ht="44" customHeight="1" x14ac:dyDescent="0.15">
      <c r="A48" s="20" t="s">
        <v>54</v>
      </c>
      <c r="B48" s="20" t="s">
        <v>1066</v>
      </c>
      <c r="C48" s="20" t="s">
        <v>1067</v>
      </c>
      <c r="D48" s="21" t="s">
        <v>119</v>
      </c>
      <c r="E48" s="22">
        <f t="shared" si="12"/>
        <v>88</v>
      </c>
      <c r="F48" s="23">
        <f t="shared" si="13"/>
        <v>7</v>
      </c>
      <c r="G48" s="24">
        <f t="shared" si="14"/>
        <v>95</v>
      </c>
      <c r="H48" s="25">
        <f t="shared" si="15"/>
        <v>0.14285714285714285</v>
      </c>
      <c r="I48" s="26">
        <f t="shared" si="16"/>
        <v>0</v>
      </c>
      <c r="J48" s="27" t="str">
        <f>MID('ATXN3 e9 - 2ry Str + Mask'!$A$2,E48,F48)</f>
        <v>))).)))</v>
      </c>
      <c r="K48" s="26">
        <f t="shared" si="17"/>
        <v>0.14285714285714285</v>
      </c>
      <c r="L48" s="27" t="str">
        <f>MID('ATXN3 e9 - 2ry Str + Mask'!$D$2,E48,F48)</f>
        <v>)))))))</v>
      </c>
      <c r="M48" s="26">
        <f t="shared" si="18"/>
        <v>0</v>
      </c>
      <c r="N48" s="28">
        <f t="shared" si="19"/>
        <v>-0.14285714285714285</v>
      </c>
      <c r="O48" s="29" t="str">
        <f t="shared" si="20"/>
        <v>ESE_SRp40</v>
      </c>
      <c r="P48" s="29" t="str">
        <f t="shared" si="21"/>
        <v>ESE</v>
      </c>
      <c r="Q48" s="28">
        <f t="shared" si="22"/>
        <v>-0.14285714285714285</v>
      </c>
      <c r="R48" s="30">
        <f t="shared" si="23"/>
        <v>0</v>
      </c>
    </row>
    <row r="49" spans="1:18" ht="32" customHeight="1" x14ac:dyDescent="0.15">
      <c r="A49" s="20" t="s">
        <v>35</v>
      </c>
      <c r="B49" s="20" t="s">
        <v>1068</v>
      </c>
      <c r="C49" s="20" t="s">
        <v>37</v>
      </c>
      <c r="D49" s="21" t="s">
        <v>560</v>
      </c>
      <c r="E49" s="22">
        <f t="shared" si="12"/>
        <v>89</v>
      </c>
      <c r="F49" s="23">
        <f t="shared" si="13"/>
        <v>6</v>
      </c>
      <c r="G49" s="24">
        <f t="shared" si="14"/>
        <v>95</v>
      </c>
      <c r="H49" s="25">
        <f t="shared" si="15"/>
        <v>0.16666666666666666</v>
      </c>
      <c r="I49" s="26">
        <f t="shared" si="16"/>
        <v>0</v>
      </c>
      <c r="J49" s="27" t="str">
        <f>MID('ATXN3 e9 - 2ry Str + Mask'!$A$2,E49,F49)</f>
        <v>)).)))</v>
      </c>
      <c r="K49" s="26">
        <f t="shared" si="17"/>
        <v>0.16666666666666666</v>
      </c>
      <c r="L49" s="27" t="str">
        <f>MID('ATXN3 e9 - 2ry Str + Mask'!$D$2,E49,F49)</f>
        <v>))))))</v>
      </c>
      <c r="M49" s="26">
        <f t="shared" si="18"/>
        <v>0</v>
      </c>
      <c r="N49" s="28">
        <f t="shared" si="19"/>
        <v>-0.16666666666666666</v>
      </c>
      <c r="O49" s="29" t="str">
        <f t="shared" si="20"/>
        <v>EIE</v>
      </c>
      <c r="P49" s="29" t="str">
        <f t="shared" si="21"/>
        <v>ESE</v>
      </c>
      <c r="Q49" s="28">
        <f t="shared" si="22"/>
        <v>-0.16666666666666666</v>
      </c>
      <c r="R49" s="30">
        <f t="shared" si="23"/>
        <v>0</v>
      </c>
    </row>
    <row r="50" spans="1:18" ht="32" customHeight="1" x14ac:dyDescent="0.15">
      <c r="A50" s="20" t="s">
        <v>39</v>
      </c>
      <c r="B50" s="20" t="s">
        <v>1069</v>
      </c>
      <c r="C50" s="20" t="s">
        <v>501</v>
      </c>
      <c r="D50" s="21" t="s">
        <v>560</v>
      </c>
      <c r="E50" s="22">
        <f t="shared" si="12"/>
        <v>89</v>
      </c>
      <c r="F50" s="23">
        <f t="shared" si="13"/>
        <v>7</v>
      </c>
      <c r="G50" s="24">
        <f t="shared" si="14"/>
        <v>96</v>
      </c>
      <c r="H50" s="25">
        <f t="shared" si="15"/>
        <v>0.14285714285714285</v>
      </c>
      <c r="I50" s="26">
        <f t="shared" si="16"/>
        <v>0</v>
      </c>
      <c r="J50" s="27" t="str">
        <f>MID('ATXN3 e9 - 2ry Str + Mask'!$A$2,E50,F50)</f>
        <v>)).))))</v>
      </c>
      <c r="K50" s="26">
        <f t="shared" si="17"/>
        <v>0.14285714285714285</v>
      </c>
      <c r="L50" s="27" t="str">
        <f>MID('ATXN3 e9 - 2ry Str + Mask'!$D$2,E50,F50)</f>
        <v>)))))))</v>
      </c>
      <c r="M50" s="26">
        <f t="shared" si="18"/>
        <v>0</v>
      </c>
      <c r="N50" s="28">
        <f t="shared" si="19"/>
        <v>-0.14285714285714285</v>
      </c>
      <c r="O50" s="29" t="str">
        <f t="shared" si="20"/>
        <v>ESE_ASF</v>
      </c>
      <c r="P50" s="29" t="str">
        <f t="shared" si="21"/>
        <v>ESE</v>
      </c>
      <c r="Q50" s="28">
        <f t="shared" si="22"/>
        <v>-0.14285714285714285</v>
      </c>
      <c r="R50" s="30">
        <f t="shared" si="23"/>
        <v>0</v>
      </c>
    </row>
    <row r="51" spans="1:18" ht="44" customHeight="1" x14ac:dyDescent="0.15">
      <c r="A51" s="20" t="s">
        <v>42</v>
      </c>
      <c r="B51" s="20" t="s">
        <v>1069</v>
      </c>
      <c r="C51" s="20" t="s">
        <v>1070</v>
      </c>
      <c r="D51" s="21" t="s">
        <v>560</v>
      </c>
      <c r="E51" s="22">
        <f t="shared" si="12"/>
        <v>89</v>
      </c>
      <c r="F51" s="23">
        <f t="shared" si="13"/>
        <v>7</v>
      </c>
      <c r="G51" s="24">
        <f t="shared" si="14"/>
        <v>96</v>
      </c>
      <c r="H51" s="25">
        <f t="shared" si="15"/>
        <v>0.14285714285714285</v>
      </c>
      <c r="I51" s="26">
        <f t="shared" si="16"/>
        <v>0</v>
      </c>
      <c r="J51" s="27" t="str">
        <f>MID('ATXN3 e9 - 2ry Str + Mask'!$A$2,E51,F51)</f>
        <v>)).))))</v>
      </c>
      <c r="K51" s="26">
        <f t="shared" si="17"/>
        <v>0.14285714285714285</v>
      </c>
      <c r="L51" s="27" t="str">
        <f>MID('ATXN3 e9 - 2ry Str + Mask'!$D$2,E51,F51)</f>
        <v>)))))))</v>
      </c>
      <c r="M51" s="26">
        <f t="shared" si="18"/>
        <v>0</v>
      </c>
      <c r="N51" s="28">
        <f t="shared" si="19"/>
        <v>-0.14285714285714285</v>
      </c>
      <c r="O51" s="29" t="str">
        <f t="shared" si="20"/>
        <v>ESE_ASFB</v>
      </c>
      <c r="P51" s="29" t="str">
        <f t="shared" si="21"/>
        <v>ESE</v>
      </c>
      <c r="Q51" s="28">
        <f t="shared" si="22"/>
        <v>-0.14285714285714285</v>
      </c>
      <c r="R51" s="30">
        <f t="shared" si="23"/>
        <v>0</v>
      </c>
    </row>
    <row r="52" spans="1:18" ht="32" customHeight="1" x14ac:dyDescent="0.15">
      <c r="A52" s="20" t="s">
        <v>31</v>
      </c>
      <c r="B52" s="20" t="s">
        <v>1071</v>
      </c>
      <c r="C52" s="20" t="s">
        <v>1072</v>
      </c>
      <c r="D52" s="21" t="s">
        <v>560</v>
      </c>
      <c r="E52" s="22">
        <f t="shared" si="12"/>
        <v>89</v>
      </c>
      <c r="F52" s="23">
        <f t="shared" si="13"/>
        <v>8</v>
      </c>
      <c r="G52" s="24">
        <f t="shared" si="14"/>
        <v>97</v>
      </c>
      <c r="H52" s="25">
        <f t="shared" si="15"/>
        <v>0.125</v>
      </c>
      <c r="I52" s="26">
        <f t="shared" si="16"/>
        <v>0</v>
      </c>
      <c r="J52" s="27" t="str">
        <f>MID('ATXN3 e9 - 2ry Str + Mask'!$A$2,E52,F52)</f>
        <v>)).)))))</v>
      </c>
      <c r="K52" s="26">
        <f t="shared" si="17"/>
        <v>0.125</v>
      </c>
      <c r="L52" s="27" t="str">
        <f>MID('ATXN3 e9 - 2ry Str + Mask'!$D$2,E52,F52)</f>
        <v>))))))))</v>
      </c>
      <c r="M52" s="26">
        <f t="shared" si="18"/>
        <v>0</v>
      </c>
      <c r="N52" s="28">
        <f t="shared" si="19"/>
        <v>-0.125</v>
      </c>
      <c r="O52" s="29" t="str">
        <f t="shared" si="20"/>
        <v>PESE</v>
      </c>
      <c r="P52" s="29" t="str">
        <f t="shared" si="21"/>
        <v>ESE</v>
      </c>
      <c r="Q52" s="28">
        <f t="shared" si="22"/>
        <v>-0.125</v>
      </c>
      <c r="R52" s="30">
        <f t="shared" si="23"/>
        <v>0</v>
      </c>
    </row>
    <row r="53" spans="1:18" ht="32" customHeight="1" x14ac:dyDescent="0.15">
      <c r="A53" s="20" t="s">
        <v>196</v>
      </c>
      <c r="B53" s="20" t="s">
        <v>1073</v>
      </c>
      <c r="C53" s="20" t="s">
        <v>37</v>
      </c>
      <c r="D53" s="21" t="s">
        <v>122</v>
      </c>
      <c r="E53" s="22">
        <f t="shared" si="12"/>
        <v>90</v>
      </c>
      <c r="F53" s="23">
        <f t="shared" si="13"/>
        <v>6</v>
      </c>
      <c r="G53" s="24">
        <f t="shared" si="14"/>
        <v>96</v>
      </c>
      <c r="H53" s="25">
        <f t="shared" si="15"/>
        <v>0.16666666666666666</v>
      </c>
      <c r="I53" s="26">
        <f t="shared" si="16"/>
        <v>0</v>
      </c>
      <c r="J53" s="27" t="str">
        <f>MID('ATXN3 e9 - 2ry Str + Mask'!$A$2,E53,F53)</f>
        <v>).))))</v>
      </c>
      <c r="K53" s="26">
        <f t="shared" si="17"/>
        <v>0.16666666666666666</v>
      </c>
      <c r="L53" s="27" t="str">
        <f>MID('ATXN3 e9 - 2ry Str + Mask'!$D$2,E53,F53)</f>
        <v>))))))</v>
      </c>
      <c r="M53" s="26">
        <f t="shared" si="18"/>
        <v>0</v>
      </c>
      <c r="N53" s="28">
        <f t="shared" si="19"/>
        <v>-0.16666666666666666</v>
      </c>
      <c r="O53" s="29" t="str">
        <f t="shared" si="20"/>
        <v>RESCUE ESE</v>
      </c>
      <c r="P53" s="29" t="str">
        <f t="shared" si="21"/>
        <v>ESE</v>
      </c>
      <c r="Q53" s="28">
        <f t="shared" si="22"/>
        <v>-0.16666666666666666</v>
      </c>
      <c r="R53" s="30">
        <f t="shared" si="23"/>
        <v>0</v>
      </c>
    </row>
    <row r="54" spans="1:18" ht="32" customHeight="1" x14ac:dyDescent="0.15">
      <c r="A54" s="20" t="s">
        <v>35</v>
      </c>
      <c r="B54" s="20" t="s">
        <v>1073</v>
      </c>
      <c r="C54" s="20" t="s">
        <v>37</v>
      </c>
      <c r="D54" s="21" t="s">
        <v>122</v>
      </c>
      <c r="E54" s="22">
        <f t="shared" si="12"/>
        <v>90</v>
      </c>
      <c r="F54" s="23">
        <f t="shared" si="13"/>
        <v>6</v>
      </c>
      <c r="G54" s="24">
        <f t="shared" si="14"/>
        <v>96</v>
      </c>
      <c r="H54" s="25">
        <f t="shared" si="15"/>
        <v>0.16666666666666666</v>
      </c>
      <c r="I54" s="26">
        <f t="shared" si="16"/>
        <v>0</v>
      </c>
      <c r="J54" s="27" t="str">
        <f>MID('ATXN3 e9 - 2ry Str + Mask'!$A$2,E54,F54)</f>
        <v>).))))</v>
      </c>
      <c r="K54" s="26">
        <f t="shared" si="17"/>
        <v>0.16666666666666666</v>
      </c>
      <c r="L54" s="27" t="str">
        <f>MID('ATXN3 e9 - 2ry Str + Mask'!$D$2,E54,F54)</f>
        <v>))))))</v>
      </c>
      <c r="M54" s="26">
        <f t="shared" si="18"/>
        <v>0</v>
      </c>
      <c r="N54" s="28">
        <f t="shared" si="19"/>
        <v>-0.16666666666666666</v>
      </c>
      <c r="O54" s="29" t="str">
        <f t="shared" si="20"/>
        <v>EIE</v>
      </c>
      <c r="P54" s="29" t="str">
        <f t="shared" si="21"/>
        <v>ESE</v>
      </c>
      <c r="Q54" s="28">
        <f t="shared" si="22"/>
        <v>-0.16666666666666666</v>
      </c>
      <c r="R54" s="30">
        <f t="shared" si="23"/>
        <v>0</v>
      </c>
    </row>
    <row r="55" spans="1:18" ht="32" customHeight="1" x14ac:dyDescent="0.15">
      <c r="A55" s="20" t="s">
        <v>88</v>
      </c>
      <c r="B55" s="20" t="s">
        <v>1074</v>
      </c>
      <c r="C55" s="20" t="s">
        <v>1075</v>
      </c>
      <c r="D55" s="21" t="s">
        <v>124</v>
      </c>
      <c r="E55" s="22">
        <f t="shared" si="12"/>
        <v>91</v>
      </c>
      <c r="F55" s="23">
        <f t="shared" si="13"/>
        <v>6</v>
      </c>
      <c r="G55" s="24">
        <f t="shared" si="14"/>
        <v>97</v>
      </c>
      <c r="H55" s="25">
        <f t="shared" si="15"/>
        <v>0.16666666666666666</v>
      </c>
      <c r="I55" s="26">
        <f t="shared" si="16"/>
        <v>0</v>
      </c>
      <c r="J55" s="27" t="str">
        <f>MID('ATXN3 e9 - 2ry Str + Mask'!$A$2,E55,F55)</f>
        <v>.)))))</v>
      </c>
      <c r="K55" s="26">
        <f t="shared" si="17"/>
        <v>0.16666666666666666</v>
      </c>
      <c r="L55" s="27" t="str">
        <f>MID('ATXN3 e9 - 2ry Str + Mask'!$D$2,E55,F55)</f>
        <v>))))))</v>
      </c>
      <c r="M55" s="26">
        <f t="shared" si="18"/>
        <v>0</v>
      </c>
      <c r="N55" s="28">
        <f t="shared" si="19"/>
        <v>-0.16666666666666666</v>
      </c>
      <c r="O55" s="29" t="str">
        <f t="shared" si="20"/>
        <v>ESE_9G8</v>
      </c>
      <c r="P55" s="29" t="str">
        <f t="shared" si="21"/>
        <v>ESE</v>
      </c>
      <c r="Q55" s="28">
        <f t="shared" si="22"/>
        <v>-0.16666666666666666</v>
      </c>
      <c r="R55" s="30">
        <f t="shared" si="23"/>
        <v>0</v>
      </c>
    </row>
    <row r="56" spans="1:18" ht="32" customHeight="1" x14ac:dyDescent="0.15">
      <c r="A56" s="20" t="s">
        <v>196</v>
      </c>
      <c r="B56" s="20" t="s">
        <v>1074</v>
      </c>
      <c r="C56" s="20" t="s">
        <v>37</v>
      </c>
      <c r="D56" s="21" t="s">
        <v>124</v>
      </c>
      <c r="E56" s="22">
        <f t="shared" si="12"/>
        <v>91</v>
      </c>
      <c r="F56" s="23">
        <f t="shared" si="13"/>
        <v>6</v>
      </c>
      <c r="G56" s="24">
        <f t="shared" si="14"/>
        <v>97</v>
      </c>
      <c r="H56" s="25">
        <f t="shared" si="15"/>
        <v>0.16666666666666666</v>
      </c>
      <c r="I56" s="26">
        <f t="shared" si="16"/>
        <v>0</v>
      </c>
      <c r="J56" s="27" t="str">
        <f>MID('ATXN3 e9 - 2ry Str + Mask'!$A$2,E56,F56)</f>
        <v>.)))))</v>
      </c>
      <c r="K56" s="26">
        <f t="shared" si="17"/>
        <v>0.16666666666666666</v>
      </c>
      <c r="L56" s="27" t="str">
        <f>MID('ATXN3 e9 - 2ry Str + Mask'!$D$2,E56,F56)</f>
        <v>))))))</v>
      </c>
      <c r="M56" s="26">
        <f t="shared" si="18"/>
        <v>0</v>
      </c>
      <c r="N56" s="28">
        <f t="shared" si="19"/>
        <v>-0.16666666666666666</v>
      </c>
      <c r="O56" s="29" t="str">
        <f t="shared" si="20"/>
        <v>RESCUE ESE</v>
      </c>
      <c r="P56" s="29" t="str">
        <f t="shared" si="21"/>
        <v>ESE</v>
      </c>
      <c r="Q56" s="28">
        <f t="shared" si="22"/>
        <v>-0.16666666666666666</v>
      </c>
      <c r="R56" s="30">
        <f t="shared" si="23"/>
        <v>0</v>
      </c>
    </row>
    <row r="57" spans="1:18" ht="32" customHeight="1" x14ac:dyDescent="0.15">
      <c r="A57" s="20" t="s">
        <v>35</v>
      </c>
      <c r="B57" s="20" t="s">
        <v>1074</v>
      </c>
      <c r="C57" s="20" t="s">
        <v>37</v>
      </c>
      <c r="D57" s="21" t="s">
        <v>124</v>
      </c>
      <c r="E57" s="22">
        <f t="shared" si="12"/>
        <v>91</v>
      </c>
      <c r="F57" s="23">
        <f t="shared" si="13"/>
        <v>6</v>
      </c>
      <c r="G57" s="24">
        <f t="shared" si="14"/>
        <v>97</v>
      </c>
      <c r="H57" s="25">
        <f t="shared" si="15"/>
        <v>0.16666666666666666</v>
      </c>
      <c r="I57" s="26">
        <f t="shared" si="16"/>
        <v>0</v>
      </c>
      <c r="J57" s="27" t="str">
        <f>MID('ATXN3 e9 - 2ry Str + Mask'!$A$2,E57,F57)</f>
        <v>.)))))</v>
      </c>
      <c r="K57" s="26">
        <f t="shared" si="17"/>
        <v>0.16666666666666666</v>
      </c>
      <c r="L57" s="27" t="str">
        <f>MID('ATXN3 e9 - 2ry Str + Mask'!$D$2,E57,F57)</f>
        <v>))))))</v>
      </c>
      <c r="M57" s="26">
        <f t="shared" si="18"/>
        <v>0</v>
      </c>
      <c r="N57" s="28">
        <f t="shared" si="19"/>
        <v>-0.16666666666666666</v>
      </c>
      <c r="O57" s="29" t="str">
        <f t="shared" si="20"/>
        <v>EIE</v>
      </c>
      <c r="P57" s="29" t="str">
        <f t="shared" si="21"/>
        <v>ESE</v>
      </c>
      <c r="Q57" s="28">
        <f t="shared" si="22"/>
        <v>-0.16666666666666666</v>
      </c>
      <c r="R57" s="30">
        <f t="shared" si="23"/>
        <v>0</v>
      </c>
    </row>
    <row r="58" spans="1:18" ht="44" customHeight="1" x14ac:dyDescent="0.15">
      <c r="A58" s="20" t="s">
        <v>58</v>
      </c>
      <c r="B58" s="20" t="s">
        <v>1076</v>
      </c>
      <c r="C58" s="20" t="s">
        <v>1077</v>
      </c>
      <c r="D58" s="21" t="s">
        <v>124</v>
      </c>
      <c r="E58" s="22">
        <f t="shared" si="12"/>
        <v>91</v>
      </c>
      <c r="F58" s="23">
        <f t="shared" si="13"/>
        <v>8</v>
      </c>
      <c r="G58" s="24">
        <f t="shared" si="14"/>
        <v>99</v>
      </c>
      <c r="H58" s="25">
        <f t="shared" si="15"/>
        <v>0</v>
      </c>
      <c r="I58" s="26">
        <f t="shared" si="16"/>
        <v>-0.125</v>
      </c>
      <c r="J58" s="27" t="str">
        <f>MID('ATXN3 e9 - 2ry Str + Mask'!$A$2,E58,F58)</f>
        <v>.)))))).</v>
      </c>
      <c r="K58" s="26">
        <f t="shared" si="17"/>
        <v>0.25</v>
      </c>
      <c r="L58" s="27" t="str">
        <f>MID('ATXN3 e9 - 2ry Str + Mask'!$D$2,E58,F58)</f>
        <v>))))))))</v>
      </c>
      <c r="M58" s="26">
        <f t="shared" si="18"/>
        <v>0</v>
      </c>
      <c r="N58" s="28">
        <f t="shared" si="19"/>
        <v>-0.25</v>
      </c>
      <c r="O58" s="29" t="str">
        <f t="shared" si="20"/>
        <v>Sironi_motif1</v>
      </c>
      <c r="P58" s="29" t="str">
        <f t="shared" si="21"/>
        <v>ESS</v>
      </c>
      <c r="Q58" s="28">
        <f t="shared" si="22"/>
        <v>0</v>
      </c>
      <c r="R58" s="30">
        <f t="shared" si="23"/>
        <v>-0.25</v>
      </c>
    </row>
    <row r="59" spans="1:18" ht="32" customHeight="1" x14ac:dyDescent="0.15">
      <c r="A59" s="20" t="s">
        <v>795</v>
      </c>
      <c r="B59" s="20" t="s">
        <v>1078</v>
      </c>
      <c r="C59" s="20" t="s">
        <v>232</v>
      </c>
      <c r="D59" s="21" t="s">
        <v>126</v>
      </c>
      <c r="E59" s="22">
        <f t="shared" si="12"/>
        <v>92</v>
      </c>
      <c r="F59" s="23">
        <f t="shared" si="13"/>
        <v>5</v>
      </c>
      <c r="G59" s="24">
        <f t="shared" si="14"/>
        <v>97</v>
      </c>
      <c r="H59" s="25">
        <f t="shared" si="15"/>
        <v>0.2</v>
      </c>
      <c r="I59" s="26">
        <f t="shared" si="16"/>
        <v>0</v>
      </c>
      <c r="J59" s="27" t="str">
        <f>MID('ATXN3 e9 - 2ry Str + Mask'!$A$2,E59,F59)</f>
        <v>)))))</v>
      </c>
      <c r="K59" s="26">
        <f t="shared" si="17"/>
        <v>0</v>
      </c>
      <c r="L59" s="27" t="str">
        <f>MID('ATXN3 e9 - 2ry Str + Mask'!$D$2,E59,F59)</f>
        <v>)))))</v>
      </c>
      <c r="M59" s="26">
        <f t="shared" si="18"/>
        <v>0</v>
      </c>
      <c r="N59" s="28">
        <f t="shared" si="19"/>
        <v>0</v>
      </c>
      <c r="O59" s="29" t="str">
        <f t="shared" si="20"/>
        <v>ESE_Tra2</v>
      </c>
      <c r="P59" s="29" t="str">
        <f t="shared" si="21"/>
        <v>ESE</v>
      </c>
      <c r="Q59" s="28">
        <f t="shared" si="22"/>
        <v>0</v>
      </c>
      <c r="R59" s="30">
        <f t="shared" si="23"/>
        <v>0</v>
      </c>
    </row>
    <row r="60" spans="1:18" ht="32" customHeight="1" x14ac:dyDescent="0.15">
      <c r="A60" s="20" t="s">
        <v>35</v>
      </c>
      <c r="B60" s="20" t="s">
        <v>1079</v>
      </c>
      <c r="C60" s="20" t="s">
        <v>37</v>
      </c>
      <c r="D60" s="21" t="s">
        <v>126</v>
      </c>
      <c r="E60" s="22">
        <f t="shared" si="12"/>
        <v>92</v>
      </c>
      <c r="F60" s="23">
        <f t="shared" si="13"/>
        <v>6</v>
      </c>
      <c r="G60" s="24">
        <f t="shared" si="14"/>
        <v>98</v>
      </c>
      <c r="H60" s="25">
        <f t="shared" si="15"/>
        <v>0.16666666666666666</v>
      </c>
      <c r="I60" s="26">
        <f t="shared" si="16"/>
        <v>0</v>
      </c>
      <c r="J60" s="27" t="str">
        <f>MID('ATXN3 e9 - 2ry Str + Mask'!$A$2,E60,F60)</f>
        <v>))))))</v>
      </c>
      <c r="K60" s="26">
        <f t="shared" si="17"/>
        <v>0</v>
      </c>
      <c r="L60" s="27" t="str">
        <f>MID('ATXN3 e9 - 2ry Str + Mask'!$D$2,E60,F60)</f>
        <v>))))))</v>
      </c>
      <c r="M60" s="26">
        <f t="shared" si="18"/>
        <v>0</v>
      </c>
      <c r="N60" s="28">
        <f t="shared" si="19"/>
        <v>0</v>
      </c>
      <c r="O60" s="29" t="str">
        <f t="shared" si="20"/>
        <v>EIE</v>
      </c>
      <c r="P60" s="29" t="str">
        <f t="shared" si="21"/>
        <v>ESE</v>
      </c>
      <c r="Q60" s="28">
        <f t="shared" si="22"/>
        <v>0</v>
      </c>
      <c r="R60" s="30">
        <f t="shared" si="23"/>
        <v>0</v>
      </c>
    </row>
    <row r="61" spans="1:18" ht="32" customHeight="1" x14ac:dyDescent="0.15">
      <c r="A61" s="20" t="s">
        <v>35</v>
      </c>
      <c r="B61" s="20" t="s">
        <v>1080</v>
      </c>
      <c r="C61" s="20" t="s">
        <v>37</v>
      </c>
      <c r="D61" s="21" t="s">
        <v>131</v>
      </c>
      <c r="E61" s="22">
        <f t="shared" si="12"/>
        <v>93</v>
      </c>
      <c r="F61" s="23">
        <f t="shared" si="13"/>
        <v>6</v>
      </c>
      <c r="G61" s="24">
        <f t="shared" si="14"/>
        <v>99</v>
      </c>
      <c r="H61" s="25">
        <f t="shared" si="15"/>
        <v>0.16666666666666666</v>
      </c>
      <c r="I61" s="26">
        <f t="shared" si="16"/>
        <v>0</v>
      </c>
      <c r="J61" s="27" t="str">
        <f>MID('ATXN3 e9 - 2ry Str + Mask'!$A$2,E61,F61)</f>
        <v>))))).</v>
      </c>
      <c r="K61" s="26">
        <f t="shared" si="17"/>
        <v>0.16666666666666666</v>
      </c>
      <c r="L61" s="27" t="str">
        <f>MID('ATXN3 e9 - 2ry Str + Mask'!$D$2,E61,F61)</f>
        <v>))))))</v>
      </c>
      <c r="M61" s="26">
        <f t="shared" si="18"/>
        <v>0</v>
      </c>
      <c r="N61" s="28">
        <f t="shared" si="19"/>
        <v>-0.16666666666666666</v>
      </c>
      <c r="O61" s="29" t="str">
        <f t="shared" si="20"/>
        <v>EIE</v>
      </c>
      <c r="P61" s="29" t="str">
        <f t="shared" si="21"/>
        <v>ESE</v>
      </c>
      <c r="Q61" s="28">
        <f t="shared" si="22"/>
        <v>-0.16666666666666666</v>
      </c>
      <c r="R61" s="30">
        <f t="shared" si="23"/>
        <v>0</v>
      </c>
    </row>
    <row r="62" spans="1:18" ht="32" customHeight="1" x14ac:dyDescent="0.15">
      <c r="A62" s="20" t="s">
        <v>196</v>
      </c>
      <c r="B62" s="20" t="s">
        <v>1081</v>
      </c>
      <c r="C62" s="20" t="s">
        <v>37</v>
      </c>
      <c r="D62" s="21" t="s">
        <v>136</v>
      </c>
      <c r="E62" s="22">
        <f t="shared" si="12"/>
        <v>94</v>
      </c>
      <c r="F62" s="23">
        <f t="shared" si="13"/>
        <v>6</v>
      </c>
      <c r="G62" s="24">
        <f t="shared" si="14"/>
        <v>100</v>
      </c>
      <c r="H62" s="25">
        <f t="shared" si="15"/>
        <v>0.16666666666666666</v>
      </c>
      <c r="I62" s="26">
        <f t="shared" si="16"/>
        <v>0</v>
      </c>
      <c r="J62" s="27" t="str">
        <f>MID('ATXN3 e9 - 2ry Str + Mask'!$A$2,E62,F62)</f>
        <v>)))).)</v>
      </c>
      <c r="K62" s="26">
        <f t="shared" si="17"/>
        <v>0.16666666666666666</v>
      </c>
      <c r="L62" s="27" t="str">
        <f>MID('ATXN3 e9 - 2ry Str + Mask'!$D$2,E62,F62)</f>
        <v>))))))</v>
      </c>
      <c r="M62" s="26">
        <f t="shared" si="18"/>
        <v>0</v>
      </c>
      <c r="N62" s="28">
        <f t="shared" si="19"/>
        <v>-0.16666666666666666</v>
      </c>
      <c r="O62" s="29" t="str">
        <f t="shared" si="20"/>
        <v>RESCUE ESE</v>
      </c>
      <c r="P62" s="29" t="str">
        <f t="shared" si="21"/>
        <v>ESE</v>
      </c>
      <c r="Q62" s="28">
        <f t="shared" si="22"/>
        <v>-0.16666666666666666</v>
      </c>
      <c r="R62" s="30">
        <f t="shared" si="23"/>
        <v>0</v>
      </c>
    </row>
    <row r="63" spans="1:18" ht="32" customHeight="1" x14ac:dyDescent="0.15">
      <c r="A63" s="20" t="s">
        <v>35</v>
      </c>
      <c r="B63" s="20" t="s">
        <v>1081</v>
      </c>
      <c r="C63" s="20" t="s">
        <v>37</v>
      </c>
      <c r="D63" s="21" t="s">
        <v>136</v>
      </c>
      <c r="E63" s="22">
        <f t="shared" si="12"/>
        <v>94</v>
      </c>
      <c r="F63" s="23">
        <f t="shared" si="13"/>
        <v>6</v>
      </c>
      <c r="G63" s="24">
        <f t="shared" si="14"/>
        <v>100</v>
      </c>
      <c r="H63" s="25">
        <f t="shared" si="15"/>
        <v>0.16666666666666666</v>
      </c>
      <c r="I63" s="26">
        <f t="shared" si="16"/>
        <v>0</v>
      </c>
      <c r="J63" s="27" t="str">
        <f>MID('ATXN3 e9 - 2ry Str + Mask'!$A$2,E63,F63)</f>
        <v>)))).)</v>
      </c>
      <c r="K63" s="26">
        <f t="shared" si="17"/>
        <v>0.16666666666666666</v>
      </c>
      <c r="L63" s="27" t="str">
        <f>MID('ATXN3 e9 - 2ry Str + Mask'!$D$2,E63,F63)</f>
        <v>))))))</v>
      </c>
      <c r="M63" s="26">
        <f t="shared" si="18"/>
        <v>0</v>
      </c>
      <c r="N63" s="28">
        <f t="shared" si="19"/>
        <v>-0.16666666666666666</v>
      </c>
      <c r="O63" s="29" t="str">
        <f t="shared" si="20"/>
        <v>EIE</v>
      </c>
      <c r="P63" s="29" t="str">
        <f t="shared" si="21"/>
        <v>ESE</v>
      </c>
      <c r="Q63" s="28">
        <f t="shared" si="22"/>
        <v>-0.16666666666666666</v>
      </c>
      <c r="R63" s="30">
        <f t="shared" si="23"/>
        <v>0</v>
      </c>
    </row>
    <row r="64" spans="1:18" ht="32" customHeight="1" x14ac:dyDescent="0.15">
      <c r="A64" s="20" t="s">
        <v>35</v>
      </c>
      <c r="B64" s="20" t="s">
        <v>1082</v>
      </c>
      <c r="C64" s="20" t="s">
        <v>37</v>
      </c>
      <c r="D64" s="21" t="s">
        <v>140</v>
      </c>
      <c r="E64" s="22">
        <f t="shared" si="12"/>
        <v>95</v>
      </c>
      <c r="F64" s="23">
        <f t="shared" si="13"/>
        <v>6</v>
      </c>
      <c r="G64" s="24">
        <f t="shared" si="14"/>
        <v>101</v>
      </c>
      <c r="H64" s="25">
        <f t="shared" si="15"/>
        <v>0.16666666666666666</v>
      </c>
      <c r="I64" s="26">
        <f t="shared" si="16"/>
        <v>0</v>
      </c>
      <c r="J64" s="27" t="str">
        <f>MID('ATXN3 e9 - 2ry Str + Mask'!$A$2,E64,F64)</f>
        <v>))).))</v>
      </c>
      <c r="K64" s="26">
        <f t="shared" si="17"/>
        <v>0.16666666666666666</v>
      </c>
      <c r="L64" s="27" t="str">
        <f>MID('ATXN3 e9 - 2ry Str + Mask'!$D$2,E64,F64)</f>
        <v>))))))</v>
      </c>
      <c r="M64" s="26">
        <f t="shared" si="18"/>
        <v>0</v>
      </c>
      <c r="N64" s="28">
        <f t="shared" si="19"/>
        <v>-0.16666666666666666</v>
      </c>
      <c r="O64" s="29" t="str">
        <f t="shared" si="20"/>
        <v>EIE</v>
      </c>
      <c r="P64" s="29" t="str">
        <f t="shared" si="21"/>
        <v>ESE</v>
      </c>
      <c r="Q64" s="28">
        <f t="shared" si="22"/>
        <v>-0.16666666666666666</v>
      </c>
      <c r="R64" s="30">
        <f t="shared" si="23"/>
        <v>0</v>
      </c>
    </row>
    <row r="65" spans="1:18" ht="32" customHeight="1" x14ac:dyDescent="0.15">
      <c r="A65" s="20" t="s">
        <v>88</v>
      </c>
      <c r="B65" s="20" t="s">
        <v>1083</v>
      </c>
      <c r="C65" s="20" t="s">
        <v>1084</v>
      </c>
      <c r="D65" s="21" t="s">
        <v>143</v>
      </c>
      <c r="E65" s="22">
        <f t="shared" si="12"/>
        <v>96</v>
      </c>
      <c r="F65" s="23">
        <f t="shared" si="13"/>
        <v>6</v>
      </c>
      <c r="G65" s="24">
        <f t="shared" si="14"/>
        <v>102</v>
      </c>
      <c r="H65" s="25">
        <f t="shared" si="15"/>
        <v>0.16666666666666666</v>
      </c>
      <c r="I65" s="26">
        <f t="shared" si="16"/>
        <v>0</v>
      </c>
      <c r="J65" s="27" t="str">
        <f>MID('ATXN3 e9 - 2ry Str + Mask'!$A$2,E65,F65)</f>
        <v>)).)))</v>
      </c>
      <c r="K65" s="26">
        <f t="shared" si="17"/>
        <v>0.16666666666666666</v>
      </c>
      <c r="L65" s="27" t="str">
        <f>MID('ATXN3 e9 - 2ry Str + Mask'!$D$2,E65,F65)</f>
        <v>))))))</v>
      </c>
      <c r="M65" s="26">
        <f t="shared" si="18"/>
        <v>0</v>
      </c>
      <c r="N65" s="28">
        <f t="shared" si="19"/>
        <v>-0.16666666666666666</v>
      </c>
      <c r="O65" s="29" t="str">
        <f t="shared" si="20"/>
        <v>ESE_9G8</v>
      </c>
      <c r="P65" s="29" t="str">
        <f t="shared" si="21"/>
        <v>ESE</v>
      </c>
      <c r="Q65" s="28">
        <f t="shared" si="22"/>
        <v>-0.16666666666666666</v>
      </c>
      <c r="R65" s="30">
        <f t="shared" si="23"/>
        <v>0</v>
      </c>
    </row>
    <row r="66" spans="1:18" ht="44" customHeight="1" x14ac:dyDescent="0.15">
      <c r="A66" s="20" t="s">
        <v>65</v>
      </c>
      <c r="B66" s="20" t="s">
        <v>1083</v>
      </c>
      <c r="C66" s="20" t="s">
        <v>689</v>
      </c>
      <c r="D66" s="21" t="s">
        <v>143</v>
      </c>
      <c r="E66" s="22">
        <f t="shared" ref="E66:E97" si="24">MID(D66,12,LEN(D66)-13)+50</f>
        <v>96</v>
      </c>
      <c r="F66" s="23">
        <f t="shared" ref="F66:F97" si="25">LEN(B66)-12</f>
        <v>6</v>
      </c>
      <c r="G66" s="24">
        <f t="shared" ref="G66:G97" si="26">E66+F66</f>
        <v>102</v>
      </c>
      <c r="H66" s="25">
        <f t="shared" ref="H66:H97" si="27">IF(P66="ESE",1/F66,0)</f>
        <v>0</v>
      </c>
      <c r="I66" s="26">
        <f t="shared" ref="I66:I97" si="28">IF(P66="ESS",-1/F66,0)</f>
        <v>-0.16666666666666666</v>
      </c>
      <c r="J66" s="27" t="str">
        <f>MID('ATXN3 e9 - 2ry Str + Mask'!$A$2,E66,F66)</f>
        <v>)).)))</v>
      </c>
      <c r="K66" s="26">
        <f t="shared" ref="K66:K97" si="29">(F66-LEN(SUBSTITUTE(J66,".","")))/F66</f>
        <v>0.16666666666666666</v>
      </c>
      <c r="L66" s="27" t="str">
        <f>MID('ATXN3 e9 - 2ry Str + Mask'!$D$2,E66,F66)</f>
        <v>))))))</v>
      </c>
      <c r="M66" s="26">
        <f t="shared" ref="M66:M97" si="30">(F66-LEN(SUBSTITUTE(L66,".","")))/F66</f>
        <v>0</v>
      </c>
      <c r="N66" s="28">
        <f t="shared" ref="N66:N97" si="31">M66-K66</f>
        <v>-0.16666666666666666</v>
      </c>
      <c r="O66" s="29" t="str">
        <f t="shared" ref="O66:O97" si="32">MID(A66,11,(LEN(A66)-22))</f>
        <v>ESS_hnRNPA1</v>
      </c>
      <c r="P66" s="29" t="str">
        <f t="shared" ref="P66:P97" si="33">MID(A66,(LEN(A66)-9),3)</f>
        <v>ESS</v>
      </c>
      <c r="Q66" s="28">
        <f t="shared" ref="Q66:Q97" si="34">IF(P66="ESE",N66,0)</f>
        <v>0</v>
      </c>
      <c r="R66" s="30">
        <f t="shared" ref="R66:R97" si="35">IF(P66="ESS",N66,0)</f>
        <v>-0.16666666666666666</v>
      </c>
    </row>
    <row r="67" spans="1:18" ht="32" customHeight="1" x14ac:dyDescent="0.15">
      <c r="A67" s="20" t="s">
        <v>35</v>
      </c>
      <c r="B67" s="20" t="s">
        <v>1083</v>
      </c>
      <c r="C67" s="20" t="s">
        <v>37</v>
      </c>
      <c r="D67" s="21" t="s">
        <v>143</v>
      </c>
      <c r="E67" s="22">
        <f t="shared" si="24"/>
        <v>96</v>
      </c>
      <c r="F67" s="23">
        <f t="shared" si="25"/>
        <v>6</v>
      </c>
      <c r="G67" s="24">
        <f t="shared" si="26"/>
        <v>102</v>
      </c>
      <c r="H67" s="25">
        <f t="shared" si="27"/>
        <v>0.16666666666666666</v>
      </c>
      <c r="I67" s="26">
        <f t="shared" si="28"/>
        <v>0</v>
      </c>
      <c r="J67" s="27" t="str">
        <f>MID('ATXN3 e9 - 2ry Str + Mask'!$A$2,E67,F67)</f>
        <v>)).)))</v>
      </c>
      <c r="K67" s="26">
        <f t="shared" si="29"/>
        <v>0.16666666666666666</v>
      </c>
      <c r="L67" s="27" t="str">
        <f>MID('ATXN3 e9 - 2ry Str + Mask'!$D$2,E67,F67)</f>
        <v>))))))</v>
      </c>
      <c r="M67" s="26">
        <f t="shared" si="30"/>
        <v>0</v>
      </c>
      <c r="N67" s="28">
        <f t="shared" si="31"/>
        <v>-0.16666666666666666</v>
      </c>
      <c r="O67" s="29" t="str">
        <f t="shared" si="32"/>
        <v>EIE</v>
      </c>
      <c r="P67" s="29" t="str">
        <f t="shared" si="33"/>
        <v>ESE</v>
      </c>
      <c r="Q67" s="28">
        <f t="shared" si="34"/>
        <v>-0.16666666666666666</v>
      </c>
      <c r="R67" s="30">
        <f t="shared" si="35"/>
        <v>0</v>
      </c>
    </row>
    <row r="68" spans="1:18" ht="32" customHeight="1" x14ac:dyDescent="0.15">
      <c r="A68" s="20" t="s">
        <v>35</v>
      </c>
      <c r="B68" s="20" t="s">
        <v>1085</v>
      </c>
      <c r="C68" s="20" t="s">
        <v>37</v>
      </c>
      <c r="D68" s="21" t="s">
        <v>144</v>
      </c>
      <c r="E68" s="22">
        <f t="shared" si="24"/>
        <v>97</v>
      </c>
      <c r="F68" s="23">
        <f t="shared" si="25"/>
        <v>6</v>
      </c>
      <c r="G68" s="24">
        <f t="shared" si="26"/>
        <v>103</v>
      </c>
      <c r="H68" s="25">
        <f t="shared" si="27"/>
        <v>0.16666666666666666</v>
      </c>
      <c r="I68" s="26">
        <f t="shared" si="28"/>
        <v>0</v>
      </c>
      <c r="J68" s="27" t="str">
        <f>MID('ATXN3 e9 - 2ry Str + Mask'!$A$2,E68,F68)</f>
        <v>).))))</v>
      </c>
      <c r="K68" s="26">
        <f t="shared" si="29"/>
        <v>0.16666666666666666</v>
      </c>
      <c r="L68" s="27" t="str">
        <f>MID('ATXN3 e9 - 2ry Str + Mask'!$D$2,E68,F68)</f>
        <v>))))))</v>
      </c>
      <c r="M68" s="26">
        <f t="shared" si="30"/>
        <v>0</v>
      </c>
      <c r="N68" s="28">
        <f t="shared" si="31"/>
        <v>-0.16666666666666666</v>
      </c>
      <c r="O68" s="29" t="str">
        <f t="shared" si="32"/>
        <v>EIE</v>
      </c>
      <c r="P68" s="29" t="str">
        <f t="shared" si="33"/>
        <v>ESE</v>
      </c>
      <c r="Q68" s="28">
        <f t="shared" si="34"/>
        <v>-0.16666666666666666</v>
      </c>
      <c r="R68" s="30">
        <f t="shared" si="35"/>
        <v>0</v>
      </c>
    </row>
    <row r="69" spans="1:18" ht="44" customHeight="1" x14ac:dyDescent="0.15">
      <c r="A69" s="20" t="s">
        <v>54</v>
      </c>
      <c r="B69" s="20" t="s">
        <v>1086</v>
      </c>
      <c r="C69" s="20" t="s">
        <v>1087</v>
      </c>
      <c r="D69" s="21" t="s">
        <v>149</v>
      </c>
      <c r="E69" s="22">
        <f t="shared" si="24"/>
        <v>98</v>
      </c>
      <c r="F69" s="23">
        <f t="shared" si="25"/>
        <v>7</v>
      </c>
      <c r="G69" s="24">
        <f t="shared" si="26"/>
        <v>105</v>
      </c>
      <c r="H69" s="25">
        <f t="shared" si="27"/>
        <v>0.14285714285714285</v>
      </c>
      <c r="I69" s="26">
        <f t="shared" si="28"/>
        <v>0</v>
      </c>
      <c r="J69" s="27" t="str">
        <f>MID('ATXN3 e9 - 2ry Str + Mask'!$A$2,E69,F69)</f>
        <v>.))))))</v>
      </c>
      <c r="K69" s="26">
        <f t="shared" si="29"/>
        <v>0.14285714285714285</v>
      </c>
      <c r="L69" s="27" t="str">
        <f>MID('ATXN3 e9 - 2ry Str + Mask'!$D$2,E69,F69)</f>
        <v>)))))))</v>
      </c>
      <c r="M69" s="26">
        <f t="shared" si="30"/>
        <v>0</v>
      </c>
      <c r="N69" s="28">
        <f t="shared" si="31"/>
        <v>-0.14285714285714285</v>
      </c>
      <c r="O69" s="29" t="str">
        <f t="shared" si="32"/>
        <v>ESE_SRp40</v>
      </c>
      <c r="P69" s="29" t="str">
        <f t="shared" si="33"/>
        <v>ESE</v>
      </c>
      <c r="Q69" s="28">
        <f t="shared" si="34"/>
        <v>-0.14285714285714285</v>
      </c>
      <c r="R69" s="30">
        <f t="shared" si="35"/>
        <v>0</v>
      </c>
    </row>
    <row r="70" spans="1:18" ht="32" customHeight="1" x14ac:dyDescent="0.15">
      <c r="A70" s="20" t="s">
        <v>31</v>
      </c>
      <c r="B70" s="20" t="s">
        <v>1088</v>
      </c>
      <c r="C70" s="20" t="s">
        <v>1089</v>
      </c>
      <c r="D70" s="21" t="s">
        <v>153</v>
      </c>
      <c r="E70" s="22">
        <f t="shared" si="24"/>
        <v>99</v>
      </c>
      <c r="F70" s="23">
        <f t="shared" si="25"/>
        <v>8</v>
      </c>
      <c r="G70" s="24">
        <f t="shared" si="26"/>
        <v>107</v>
      </c>
      <c r="H70" s="25">
        <f t="shared" si="27"/>
        <v>0.125</v>
      </c>
      <c r="I70" s="26">
        <f t="shared" si="28"/>
        <v>0</v>
      </c>
      <c r="J70" s="27" t="str">
        <f>MID('ATXN3 e9 - 2ry Str + Mask'!$A$2,E70,F70)</f>
        <v>))))))))</v>
      </c>
      <c r="K70" s="26">
        <f t="shared" si="29"/>
        <v>0</v>
      </c>
      <c r="L70" s="27" t="str">
        <f>MID('ATXN3 e9 - 2ry Str + Mask'!$D$2,E70,F70)</f>
        <v>))))))..</v>
      </c>
      <c r="M70" s="26">
        <f t="shared" si="30"/>
        <v>0.25</v>
      </c>
      <c r="N70" s="28">
        <f t="shared" si="31"/>
        <v>0.25</v>
      </c>
      <c r="O70" s="29" t="str">
        <f t="shared" si="32"/>
        <v>PESE</v>
      </c>
      <c r="P70" s="29" t="str">
        <f t="shared" si="33"/>
        <v>ESE</v>
      </c>
      <c r="Q70" s="28">
        <f t="shared" si="34"/>
        <v>0.25</v>
      </c>
      <c r="R70" s="30">
        <f t="shared" si="35"/>
        <v>0</v>
      </c>
    </row>
    <row r="71" spans="1:18" ht="44" customHeight="1" x14ac:dyDescent="0.15">
      <c r="A71" s="20" t="s">
        <v>54</v>
      </c>
      <c r="B71" s="20" t="s">
        <v>1090</v>
      </c>
      <c r="C71" s="20" t="s">
        <v>1091</v>
      </c>
      <c r="D71" s="21" t="s">
        <v>569</v>
      </c>
      <c r="E71" s="22">
        <f t="shared" si="24"/>
        <v>100</v>
      </c>
      <c r="F71" s="23">
        <f t="shared" si="25"/>
        <v>7</v>
      </c>
      <c r="G71" s="24">
        <f t="shared" si="26"/>
        <v>107</v>
      </c>
      <c r="H71" s="25">
        <f t="shared" si="27"/>
        <v>0.14285714285714285</v>
      </c>
      <c r="I71" s="26">
        <f t="shared" si="28"/>
        <v>0</v>
      </c>
      <c r="J71" s="27" t="str">
        <f>MID('ATXN3 e9 - 2ry Str + Mask'!$A$2,E71,F71)</f>
        <v>)))))))</v>
      </c>
      <c r="K71" s="26">
        <f t="shared" si="29"/>
        <v>0</v>
      </c>
      <c r="L71" s="27" t="str">
        <f>MID('ATXN3 e9 - 2ry Str + Mask'!$D$2,E71,F71)</f>
        <v>)))))..</v>
      </c>
      <c r="M71" s="26">
        <f t="shared" si="30"/>
        <v>0.2857142857142857</v>
      </c>
      <c r="N71" s="28">
        <f t="shared" si="31"/>
        <v>0.2857142857142857</v>
      </c>
      <c r="O71" s="29" t="str">
        <f t="shared" si="32"/>
        <v>ESE_SRp40</v>
      </c>
      <c r="P71" s="29" t="str">
        <f t="shared" si="33"/>
        <v>ESE</v>
      </c>
      <c r="Q71" s="28">
        <f t="shared" si="34"/>
        <v>0.2857142857142857</v>
      </c>
      <c r="R71" s="30">
        <f t="shared" si="35"/>
        <v>0</v>
      </c>
    </row>
    <row r="72" spans="1:18" ht="44" customHeight="1" x14ac:dyDescent="0.15">
      <c r="A72" s="20" t="s">
        <v>78</v>
      </c>
      <c r="B72" s="20" t="s">
        <v>179</v>
      </c>
      <c r="C72" s="20" t="s">
        <v>180</v>
      </c>
      <c r="D72" s="21" t="s">
        <v>155</v>
      </c>
      <c r="E72" s="22">
        <f t="shared" si="24"/>
        <v>101</v>
      </c>
      <c r="F72" s="23">
        <f t="shared" si="25"/>
        <v>6</v>
      </c>
      <c r="G72" s="24">
        <f t="shared" si="26"/>
        <v>107</v>
      </c>
      <c r="H72" s="25">
        <f t="shared" si="27"/>
        <v>0.16666666666666666</v>
      </c>
      <c r="I72" s="26">
        <f t="shared" si="28"/>
        <v>0</v>
      </c>
      <c r="J72" s="27" t="str">
        <f>MID('ATXN3 e9 - 2ry Str + Mask'!$A$2,E72,F72)</f>
        <v>))))))</v>
      </c>
      <c r="K72" s="26">
        <f t="shared" si="29"/>
        <v>0</v>
      </c>
      <c r="L72" s="27" t="str">
        <f>MID('ATXN3 e9 - 2ry Str + Mask'!$D$2,E72,F72)</f>
        <v>))))..</v>
      </c>
      <c r="M72" s="26">
        <f t="shared" si="30"/>
        <v>0.33333333333333331</v>
      </c>
      <c r="N72" s="28">
        <f t="shared" si="31"/>
        <v>0.33333333333333331</v>
      </c>
      <c r="O72" s="29" t="str">
        <f t="shared" si="32"/>
        <v>ESE_SRp55</v>
      </c>
      <c r="P72" s="29" t="str">
        <f t="shared" si="33"/>
        <v>ESE</v>
      </c>
      <c r="Q72" s="28">
        <f t="shared" si="34"/>
        <v>0.33333333333333331</v>
      </c>
      <c r="R72" s="30">
        <f t="shared" si="35"/>
        <v>0</v>
      </c>
    </row>
    <row r="73" spans="1:18" ht="44" customHeight="1" x14ac:dyDescent="0.15">
      <c r="A73" s="20" t="s">
        <v>42</v>
      </c>
      <c r="B73" s="20" t="s">
        <v>182</v>
      </c>
      <c r="C73" s="20" t="s">
        <v>183</v>
      </c>
      <c r="D73" s="21" t="s">
        <v>155</v>
      </c>
      <c r="E73" s="22">
        <f t="shared" si="24"/>
        <v>101</v>
      </c>
      <c r="F73" s="23">
        <f t="shared" si="25"/>
        <v>7</v>
      </c>
      <c r="G73" s="24">
        <f t="shared" si="26"/>
        <v>108</v>
      </c>
      <c r="H73" s="25">
        <f t="shared" si="27"/>
        <v>0.14285714285714285</v>
      </c>
      <c r="I73" s="26">
        <f t="shared" si="28"/>
        <v>0</v>
      </c>
      <c r="J73" s="27" t="str">
        <f>MID('ATXN3 e9 - 2ry Str + Mask'!$A$2,E73,F73)</f>
        <v>)))))))</v>
      </c>
      <c r="K73" s="26">
        <f t="shared" si="29"/>
        <v>0</v>
      </c>
      <c r="L73" s="27" t="str">
        <f>MID('ATXN3 e9 - 2ry Str + Mask'!$D$2,E73,F73)</f>
        <v>))))...</v>
      </c>
      <c r="M73" s="26">
        <f t="shared" si="30"/>
        <v>0.42857142857142855</v>
      </c>
      <c r="N73" s="28">
        <f t="shared" si="31"/>
        <v>0.42857142857142855</v>
      </c>
      <c r="O73" s="29" t="str">
        <f t="shared" si="32"/>
        <v>ESE_ASFB</v>
      </c>
      <c r="P73" s="29" t="str">
        <f t="shared" si="33"/>
        <v>ESE</v>
      </c>
      <c r="Q73" s="28">
        <f t="shared" si="34"/>
        <v>0.42857142857142855</v>
      </c>
      <c r="R73" s="30">
        <f t="shared" si="35"/>
        <v>0</v>
      </c>
    </row>
    <row r="74" spans="1:18" ht="32" customHeight="1" x14ac:dyDescent="0.15">
      <c r="A74" s="20" t="s">
        <v>184</v>
      </c>
      <c r="B74" s="20" t="s">
        <v>185</v>
      </c>
      <c r="C74" s="20" t="s">
        <v>186</v>
      </c>
      <c r="D74" s="21" t="s">
        <v>155</v>
      </c>
      <c r="E74" s="22">
        <f t="shared" si="24"/>
        <v>101</v>
      </c>
      <c r="F74" s="23">
        <f t="shared" si="25"/>
        <v>8</v>
      </c>
      <c r="G74" s="24">
        <f t="shared" si="26"/>
        <v>109</v>
      </c>
      <c r="H74" s="25">
        <f t="shared" si="27"/>
        <v>0</v>
      </c>
      <c r="I74" s="26">
        <f t="shared" si="28"/>
        <v>-0.125</v>
      </c>
      <c r="J74" s="27" t="str">
        <f>MID('ATXN3 e9 - 2ry Str + Mask'!$A$2,E74,F74)</f>
        <v>))))))))</v>
      </c>
      <c r="K74" s="26">
        <f t="shared" si="29"/>
        <v>0</v>
      </c>
      <c r="L74" s="27" t="str">
        <f>MID('ATXN3 e9 - 2ry Str + Mask'!$D$2,E74,F74)</f>
        <v>))))...|</v>
      </c>
      <c r="M74" s="26">
        <f t="shared" si="30"/>
        <v>0.375</v>
      </c>
      <c r="N74" s="28">
        <f t="shared" si="31"/>
        <v>0.375</v>
      </c>
      <c r="O74" s="29" t="str">
        <f t="shared" si="32"/>
        <v>PESS</v>
      </c>
      <c r="P74" s="29" t="str">
        <f t="shared" si="33"/>
        <v>ESS</v>
      </c>
      <c r="Q74" s="28">
        <f t="shared" si="34"/>
        <v>0</v>
      </c>
      <c r="R74" s="30">
        <f t="shared" si="35"/>
        <v>0.375</v>
      </c>
    </row>
    <row r="75" spans="1:18" ht="32" customHeight="1" x14ac:dyDescent="0.15">
      <c r="A75" s="20" t="s">
        <v>88</v>
      </c>
      <c r="B75" s="20" t="s">
        <v>187</v>
      </c>
      <c r="C75" s="20" t="s">
        <v>188</v>
      </c>
      <c r="D75" s="21" t="s">
        <v>157</v>
      </c>
      <c r="E75" s="22">
        <f t="shared" si="24"/>
        <v>102</v>
      </c>
      <c r="F75" s="23">
        <f t="shared" si="25"/>
        <v>6</v>
      </c>
      <c r="G75" s="24">
        <f t="shared" si="26"/>
        <v>108</v>
      </c>
      <c r="H75" s="25">
        <f t="shared" si="27"/>
        <v>0.16666666666666666</v>
      </c>
      <c r="I75" s="26">
        <f t="shared" si="28"/>
        <v>0</v>
      </c>
      <c r="J75" s="27" t="str">
        <f>MID('ATXN3 e9 - 2ry Str + Mask'!$A$2,E75,F75)</f>
        <v>))))))</v>
      </c>
      <c r="K75" s="26">
        <f t="shared" si="29"/>
        <v>0</v>
      </c>
      <c r="L75" s="27" t="str">
        <f>MID('ATXN3 e9 - 2ry Str + Mask'!$D$2,E75,F75)</f>
        <v>)))...</v>
      </c>
      <c r="M75" s="26">
        <f t="shared" si="30"/>
        <v>0.5</v>
      </c>
      <c r="N75" s="28">
        <f t="shared" si="31"/>
        <v>0.5</v>
      </c>
      <c r="O75" s="29" t="str">
        <f t="shared" si="32"/>
        <v>ESE_9G8</v>
      </c>
      <c r="P75" s="29" t="str">
        <f t="shared" si="33"/>
        <v>ESE</v>
      </c>
      <c r="Q75" s="28">
        <f t="shared" si="34"/>
        <v>0.5</v>
      </c>
      <c r="R75" s="30">
        <f t="shared" si="35"/>
        <v>0</v>
      </c>
    </row>
    <row r="76" spans="1:18" ht="32" customHeight="1" x14ac:dyDescent="0.15">
      <c r="A76" s="20" t="s">
        <v>35</v>
      </c>
      <c r="B76" s="20" t="s">
        <v>187</v>
      </c>
      <c r="C76" s="20" t="s">
        <v>37</v>
      </c>
      <c r="D76" s="21" t="s">
        <v>157</v>
      </c>
      <c r="E76" s="22">
        <f t="shared" si="24"/>
        <v>102</v>
      </c>
      <c r="F76" s="23">
        <f t="shared" si="25"/>
        <v>6</v>
      </c>
      <c r="G76" s="24">
        <f t="shared" si="26"/>
        <v>108</v>
      </c>
      <c r="H76" s="25">
        <f t="shared" si="27"/>
        <v>0.16666666666666666</v>
      </c>
      <c r="I76" s="26">
        <f t="shared" si="28"/>
        <v>0</v>
      </c>
      <c r="J76" s="27" t="str">
        <f>MID('ATXN3 e9 - 2ry Str + Mask'!$A$2,E76,F76)</f>
        <v>))))))</v>
      </c>
      <c r="K76" s="26">
        <f t="shared" si="29"/>
        <v>0</v>
      </c>
      <c r="L76" s="27" t="str">
        <f>MID('ATXN3 e9 - 2ry Str + Mask'!$D$2,E76,F76)</f>
        <v>)))...</v>
      </c>
      <c r="M76" s="26">
        <f t="shared" si="30"/>
        <v>0.5</v>
      </c>
      <c r="N76" s="28">
        <f t="shared" si="31"/>
        <v>0.5</v>
      </c>
      <c r="O76" s="29" t="str">
        <f t="shared" si="32"/>
        <v>EIE</v>
      </c>
      <c r="P76" s="29" t="str">
        <f t="shared" si="33"/>
        <v>ESE</v>
      </c>
      <c r="Q76" s="28">
        <f t="shared" si="34"/>
        <v>0.5</v>
      </c>
      <c r="R76" s="30">
        <f t="shared" si="35"/>
        <v>0</v>
      </c>
    </row>
    <row r="77" spans="1:18" ht="44" customHeight="1" x14ac:dyDescent="0.15">
      <c r="A77" s="20" t="s">
        <v>58</v>
      </c>
      <c r="B77" s="20" t="s">
        <v>190</v>
      </c>
      <c r="C77" s="20" t="s">
        <v>191</v>
      </c>
      <c r="D77" s="21" t="s">
        <v>157</v>
      </c>
      <c r="E77" s="22">
        <f t="shared" si="24"/>
        <v>102</v>
      </c>
      <c r="F77" s="23">
        <f t="shared" si="25"/>
        <v>8</v>
      </c>
      <c r="G77" s="24">
        <f t="shared" si="26"/>
        <v>110</v>
      </c>
      <c r="H77" s="25">
        <f t="shared" si="27"/>
        <v>0</v>
      </c>
      <c r="I77" s="26">
        <f t="shared" si="28"/>
        <v>-0.125</v>
      </c>
      <c r="J77" s="27" t="str">
        <f>MID('ATXN3 e9 - 2ry Str + Mask'!$A$2,E77,F77)</f>
        <v>))))))).</v>
      </c>
      <c r="K77" s="26">
        <f t="shared" si="29"/>
        <v>0.125</v>
      </c>
      <c r="L77" s="27" t="str">
        <f>MID('ATXN3 e9 - 2ry Str + Mask'!$D$2,E77,F77)</f>
        <v>)))...||</v>
      </c>
      <c r="M77" s="26">
        <f t="shared" si="30"/>
        <v>0.375</v>
      </c>
      <c r="N77" s="28">
        <f t="shared" si="31"/>
        <v>0.25</v>
      </c>
      <c r="O77" s="29" t="str">
        <f t="shared" si="32"/>
        <v>Sironi_motif1</v>
      </c>
      <c r="P77" s="29" t="str">
        <f t="shared" si="33"/>
        <v>ESS</v>
      </c>
      <c r="Q77" s="28">
        <f t="shared" si="34"/>
        <v>0</v>
      </c>
      <c r="R77" s="30">
        <f t="shared" si="35"/>
        <v>0.25</v>
      </c>
    </row>
    <row r="78" spans="1:18" ht="32" customHeight="1" x14ac:dyDescent="0.15">
      <c r="A78" s="20" t="s">
        <v>35</v>
      </c>
      <c r="B78" s="20" t="s">
        <v>109</v>
      </c>
      <c r="C78" s="20" t="s">
        <v>37</v>
      </c>
      <c r="D78" s="21" t="s">
        <v>161</v>
      </c>
      <c r="E78" s="22">
        <f t="shared" si="24"/>
        <v>103</v>
      </c>
      <c r="F78" s="23">
        <f t="shared" si="25"/>
        <v>6</v>
      </c>
      <c r="G78" s="24">
        <f t="shared" si="26"/>
        <v>109</v>
      </c>
      <c r="H78" s="25">
        <f t="shared" si="27"/>
        <v>0.16666666666666666</v>
      </c>
      <c r="I78" s="26">
        <f t="shared" si="28"/>
        <v>0</v>
      </c>
      <c r="J78" s="27" t="str">
        <f>MID('ATXN3 e9 - 2ry Str + Mask'!$A$2,E78,F78)</f>
        <v>))))))</v>
      </c>
      <c r="K78" s="26">
        <f t="shared" si="29"/>
        <v>0</v>
      </c>
      <c r="L78" s="27" t="str">
        <f>MID('ATXN3 e9 - 2ry Str + Mask'!$D$2,E78,F78)</f>
        <v>))...|</v>
      </c>
      <c r="M78" s="26">
        <f t="shared" si="30"/>
        <v>0.5</v>
      </c>
      <c r="N78" s="28">
        <f t="shared" si="31"/>
        <v>0.5</v>
      </c>
      <c r="O78" s="29" t="str">
        <f t="shared" si="32"/>
        <v>EIE</v>
      </c>
      <c r="P78" s="29" t="str">
        <f t="shared" si="33"/>
        <v>ESE</v>
      </c>
      <c r="Q78" s="28">
        <f t="shared" si="34"/>
        <v>0.5</v>
      </c>
      <c r="R78" s="30">
        <f t="shared" si="35"/>
        <v>0</v>
      </c>
    </row>
    <row r="79" spans="1:18" ht="32" customHeight="1" x14ac:dyDescent="0.15">
      <c r="A79" s="20" t="s">
        <v>39</v>
      </c>
      <c r="B79" s="20" t="s">
        <v>193</v>
      </c>
      <c r="C79" s="20" t="s">
        <v>194</v>
      </c>
      <c r="D79" s="21" t="s">
        <v>161</v>
      </c>
      <c r="E79" s="22">
        <f t="shared" si="24"/>
        <v>103</v>
      </c>
      <c r="F79" s="23">
        <f t="shared" si="25"/>
        <v>7</v>
      </c>
      <c r="G79" s="24">
        <f t="shared" si="26"/>
        <v>110</v>
      </c>
      <c r="H79" s="25">
        <f t="shared" si="27"/>
        <v>0.14285714285714285</v>
      </c>
      <c r="I79" s="26">
        <f t="shared" si="28"/>
        <v>0</v>
      </c>
      <c r="J79" s="27" t="str">
        <f>MID('ATXN3 e9 - 2ry Str + Mask'!$A$2,E79,F79)</f>
        <v>)))))).</v>
      </c>
      <c r="K79" s="26">
        <f t="shared" si="29"/>
        <v>0.14285714285714285</v>
      </c>
      <c r="L79" s="27" t="str">
        <f>MID('ATXN3 e9 - 2ry Str + Mask'!$D$2,E79,F79)</f>
        <v>))...||</v>
      </c>
      <c r="M79" s="26">
        <f t="shared" si="30"/>
        <v>0.42857142857142855</v>
      </c>
      <c r="N79" s="28">
        <f t="shared" si="31"/>
        <v>0.2857142857142857</v>
      </c>
      <c r="O79" s="29" t="str">
        <f t="shared" si="32"/>
        <v>ESE_ASF</v>
      </c>
      <c r="P79" s="29" t="str">
        <f t="shared" si="33"/>
        <v>ESE</v>
      </c>
      <c r="Q79" s="28">
        <f t="shared" si="34"/>
        <v>0.2857142857142857</v>
      </c>
      <c r="R79" s="30">
        <f t="shared" si="35"/>
        <v>0</v>
      </c>
    </row>
    <row r="80" spans="1:18" ht="44" customHeight="1" x14ac:dyDescent="0.15">
      <c r="A80" s="20" t="s">
        <v>42</v>
      </c>
      <c r="B80" s="20" t="s">
        <v>193</v>
      </c>
      <c r="C80" s="20" t="s">
        <v>195</v>
      </c>
      <c r="D80" s="21" t="s">
        <v>161</v>
      </c>
      <c r="E80" s="22">
        <f t="shared" si="24"/>
        <v>103</v>
      </c>
      <c r="F80" s="23">
        <f t="shared" si="25"/>
        <v>7</v>
      </c>
      <c r="G80" s="24">
        <f t="shared" si="26"/>
        <v>110</v>
      </c>
      <c r="H80" s="25">
        <f t="shared" si="27"/>
        <v>0.14285714285714285</v>
      </c>
      <c r="I80" s="26">
        <f t="shared" si="28"/>
        <v>0</v>
      </c>
      <c r="J80" s="27" t="str">
        <f>MID('ATXN3 e9 - 2ry Str + Mask'!$A$2,E80,F80)</f>
        <v>)))))).</v>
      </c>
      <c r="K80" s="26">
        <f t="shared" si="29"/>
        <v>0.14285714285714285</v>
      </c>
      <c r="L80" s="27" t="str">
        <f>MID('ATXN3 e9 - 2ry Str + Mask'!$D$2,E80,F80)</f>
        <v>))...||</v>
      </c>
      <c r="M80" s="26">
        <f t="shared" si="30"/>
        <v>0.42857142857142855</v>
      </c>
      <c r="N80" s="28">
        <f t="shared" si="31"/>
        <v>0.2857142857142857</v>
      </c>
      <c r="O80" s="29" t="str">
        <f t="shared" si="32"/>
        <v>ESE_ASFB</v>
      </c>
      <c r="P80" s="29" t="str">
        <f t="shared" si="33"/>
        <v>ESE</v>
      </c>
      <c r="Q80" s="28">
        <f t="shared" si="34"/>
        <v>0.2857142857142857</v>
      </c>
      <c r="R80" s="30">
        <f t="shared" si="35"/>
        <v>0</v>
      </c>
    </row>
    <row r="81" spans="1:18" ht="32" customHeight="1" x14ac:dyDescent="0.15">
      <c r="A81" s="20" t="s">
        <v>196</v>
      </c>
      <c r="B81" s="20" t="s">
        <v>197</v>
      </c>
      <c r="C81" s="20" t="s">
        <v>37</v>
      </c>
      <c r="D81" s="21" t="s">
        <v>163</v>
      </c>
      <c r="E81" s="22">
        <f t="shared" si="24"/>
        <v>104</v>
      </c>
      <c r="F81" s="23">
        <f t="shared" si="25"/>
        <v>6</v>
      </c>
      <c r="G81" s="24">
        <f t="shared" si="26"/>
        <v>110</v>
      </c>
      <c r="H81" s="25">
        <f t="shared" si="27"/>
        <v>0.16666666666666666</v>
      </c>
      <c r="I81" s="26">
        <f t="shared" si="28"/>
        <v>0</v>
      </c>
      <c r="J81" s="27" t="str">
        <f>MID('ATXN3 e9 - 2ry Str + Mask'!$A$2,E81,F81)</f>
        <v>))))).</v>
      </c>
      <c r="K81" s="26">
        <f t="shared" si="29"/>
        <v>0.16666666666666666</v>
      </c>
      <c r="L81" s="27" t="str">
        <f>MID('ATXN3 e9 - 2ry Str + Mask'!$D$2,E81,F81)</f>
        <v>)...||</v>
      </c>
      <c r="M81" s="26">
        <f t="shared" si="30"/>
        <v>0.5</v>
      </c>
      <c r="N81" s="28">
        <f t="shared" si="31"/>
        <v>0.33333333333333337</v>
      </c>
      <c r="O81" s="29" t="str">
        <f t="shared" si="32"/>
        <v>RESCUE ESE</v>
      </c>
      <c r="P81" s="29" t="str">
        <f t="shared" si="33"/>
        <v>ESE</v>
      </c>
      <c r="Q81" s="28">
        <f t="shared" si="34"/>
        <v>0.33333333333333337</v>
      </c>
      <c r="R81" s="30">
        <f t="shared" si="35"/>
        <v>0</v>
      </c>
    </row>
    <row r="82" spans="1:18" ht="32" customHeight="1" x14ac:dyDescent="0.15">
      <c r="A82" s="20" t="s">
        <v>35</v>
      </c>
      <c r="B82" s="20" t="s">
        <v>197</v>
      </c>
      <c r="C82" s="20" t="s">
        <v>37</v>
      </c>
      <c r="D82" s="21" t="s">
        <v>163</v>
      </c>
      <c r="E82" s="22">
        <f t="shared" si="24"/>
        <v>104</v>
      </c>
      <c r="F82" s="23">
        <f t="shared" si="25"/>
        <v>6</v>
      </c>
      <c r="G82" s="24">
        <f t="shared" si="26"/>
        <v>110</v>
      </c>
      <c r="H82" s="25">
        <f t="shared" si="27"/>
        <v>0.16666666666666666</v>
      </c>
      <c r="I82" s="26">
        <f t="shared" si="28"/>
        <v>0</v>
      </c>
      <c r="J82" s="27" t="str">
        <f>MID('ATXN3 e9 - 2ry Str + Mask'!$A$2,E82,F82)</f>
        <v>))))).</v>
      </c>
      <c r="K82" s="26">
        <f t="shared" si="29"/>
        <v>0.16666666666666666</v>
      </c>
      <c r="L82" s="27" t="str">
        <f>MID('ATXN3 e9 - 2ry Str + Mask'!$D$2,E82,F82)</f>
        <v>)...||</v>
      </c>
      <c r="M82" s="26">
        <f t="shared" si="30"/>
        <v>0.5</v>
      </c>
      <c r="N82" s="28">
        <f t="shared" si="31"/>
        <v>0.33333333333333337</v>
      </c>
      <c r="O82" s="29" t="str">
        <f t="shared" si="32"/>
        <v>EIE</v>
      </c>
      <c r="P82" s="29" t="str">
        <f t="shared" si="33"/>
        <v>ESE</v>
      </c>
      <c r="Q82" s="28">
        <f t="shared" si="34"/>
        <v>0.33333333333333337</v>
      </c>
      <c r="R82" s="30">
        <f t="shared" si="35"/>
        <v>0</v>
      </c>
    </row>
    <row r="83" spans="1:18" ht="32" customHeight="1" x14ac:dyDescent="0.15">
      <c r="A83" s="20" t="s">
        <v>31</v>
      </c>
      <c r="B83" s="20" t="s">
        <v>199</v>
      </c>
      <c r="C83" s="20" t="s">
        <v>200</v>
      </c>
      <c r="D83" s="21" t="s">
        <v>163</v>
      </c>
      <c r="E83" s="22">
        <f t="shared" si="24"/>
        <v>104</v>
      </c>
      <c r="F83" s="23">
        <f t="shared" si="25"/>
        <v>8</v>
      </c>
      <c r="G83" s="24">
        <f t="shared" si="26"/>
        <v>112</v>
      </c>
      <c r="H83" s="25">
        <f t="shared" si="27"/>
        <v>0.125</v>
      </c>
      <c r="I83" s="26">
        <f t="shared" si="28"/>
        <v>0</v>
      </c>
      <c r="J83" s="27" t="str">
        <f>MID('ATXN3 e9 - 2ry Str + Mask'!$A$2,E83,F83)</f>
        <v>))))).))</v>
      </c>
      <c r="K83" s="26">
        <f t="shared" si="29"/>
        <v>0.125</v>
      </c>
      <c r="L83" s="27" t="str">
        <f>MID('ATXN3 e9 - 2ry Str + Mask'!$D$2,E83,F83)</f>
        <v>)...||||</v>
      </c>
      <c r="M83" s="26">
        <f t="shared" si="30"/>
        <v>0.375</v>
      </c>
      <c r="N83" s="28">
        <f t="shared" si="31"/>
        <v>0.25</v>
      </c>
      <c r="O83" s="29" t="str">
        <f t="shared" si="32"/>
        <v>PESE</v>
      </c>
      <c r="P83" s="29" t="str">
        <f t="shared" si="33"/>
        <v>ESE</v>
      </c>
      <c r="Q83" s="28">
        <f t="shared" si="34"/>
        <v>0.25</v>
      </c>
      <c r="R83" s="30">
        <f t="shared" si="35"/>
        <v>0</v>
      </c>
    </row>
    <row r="84" spans="1:18" ht="32" customHeight="1" x14ac:dyDescent="0.15">
      <c r="A84" s="20" t="s">
        <v>88</v>
      </c>
      <c r="B84" s="20" t="s">
        <v>201</v>
      </c>
      <c r="C84" s="20" t="s">
        <v>202</v>
      </c>
      <c r="D84" s="21" t="s">
        <v>574</v>
      </c>
      <c r="E84" s="22">
        <f t="shared" si="24"/>
        <v>105</v>
      </c>
      <c r="F84" s="23">
        <f t="shared" si="25"/>
        <v>6</v>
      </c>
      <c r="G84" s="24">
        <f t="shared" si="26"/>
        <v>111</v>
      </c>
      <c r="H84" s="25">
        <f t="shared" si="27"/>
        <v>0.16666666666666666</v>
      </c>
      <c r="I84" s="26">
        <f t="shared" si="28"/>
        <v>0</v>
      </c>
      <c r="J84" s="27" t="str">
        <f>MID('ATXN3 e9 - 2ry Str + Mask'!$A$2,E84,F84)</f>
        <v>)))).)</v>
      </c>
      <c r="K84" s="26">
        <f t="shared" si="29"/>
        <v>0.16666666666666666</v>
      </c>
      <c r="L84" s="27" t="str">
        <f>MID('ATXN3 e9 - 2ry Str + Mask'!$D$2,E84,F84)</f>
        <v>...|||</v>
      </c>
      <c r="M84" s="26">
        <f t="shared" si="30"/>
        <v>0.5</v>
      </c>
      <c r="N84" s="28">
        <f t="shared" si="31"/>
        <v>0.33333333333333337</v>
      </c>
      <c r="O84" s="29" t="str">
        <f t="shared" si="32"/>
        <v>ESE_9G8</v>
      </c>
      <c r="P84" s="29" t="str">
        <f t="shared" si="33"/>
        <v>ESE</v>
      </c>
      <c r="Q84" s="28">
        <f t="shared" si="34"/>
        <v>0.33333333333333337</v>
      </c>
      <c r="R84" s="30">
        <f t="shared" si="35"/>
        <v>0</v>
      </c>
    </row>
    <row r="85" spans="1:18" ht="32" customHeight="1" x14ac:dyDescent="0.15">
      <c r="A85" s="20" t="s">
        <v>35</v>
      </c>
      <c r="B85" s="20" t="s">
        <v>201</v>
      </c>
      <c r="C85" s="20" t="s">
        <v>37</v>
      </c>
      <c r="D85" s="21" t="s">
        <v>574</v>
      </c>
      <c r="E85" s="22">
        <f t="shared" si="24"/>
        <v>105</v>
      </c>
      <c r="F85" s="23">
        <f t="shared" si="25"/>
        <v>6</v>
      </c>
      <c r="G85" s="24">
        <f t="shared" si="26"/>
        <v>111</v>
      </c>
      <c r="H85" s="25">
        <f t="shared" si="27"/>
        <v>0.16666666666666666</v>
      </c>
      <c r="I85" s="26">
        <f t="shared" si="28"/>
        <v>0</v>
      </c>
      <c r="J85" s="27" t="str">
        <f>MID('ATXN3 e9 - 2ry Str + Mask'!$A$2,E85,F85)</f>
        <v>)))).)</v>
      </c>
      <c r="K85" s="26">
        <f t="shared" si="29"/>
        <v>0.16666666666666666</v>
      </c>
      <c r="L85" s="27" t="str">
        <f>MID('ATXN3 e9 - 2ry Str + Mask'!$D$2,E85,F85)</f>
        <v>...|||</v>
      </c>
      <c r="M85" s="26">
        <f t="shared" si="30"/>
        <v>0.5</v>
      </c>
      <c r="N85" s="28">
        <f t="shared" si="31"/>
        <v>0.33333333333333337</v>
      </c>
      <c r="O85" s="29" t="str">
        <f t="shared" si="32"/>
        <v>EIE</v>
      </c>
      <c r="P85" s="29" t="str">
        <f t="shared" si="33"/>
        <v>ESE</v>
      </c>
      <c r="Q85" s="28">
        <f t="shared" si="34"/>
        <v>0.33333333333333337</v>
      </c>
      <c r="R85" s="30">
        <f t="shared" si="35"/>
        <v>0</v>
      </c>
    </row>
    <row r="86" spans="1:18" ht="32" customHeight="1" x14ac:dyDescent="0.15">
      <c r="A86" s="20" t="s">
        <v>35</v>
      </c>
      <c r="B86" s="20" t="s">
        <v>204</v>
      </c>
      <c r="C86" s="20" t="s">
        <v>37</v>
      </c>
      <c r="D86" s="21" t="s">
        <v>168</v>
      </c>
      <c r="E86" s="22">
        <f t="shared" si="24"/>
        <v>106</v>
      </c>
      <c r="F86" s="23">
        <f t="shared" si="25"/>
        <v>6</v>
      </c>
      <c r="G86" s="24">
        <f t="shared" si="26"/>
        <v>112</v>
      </c>
      <c r="H86" s="25">
        <f t="shared" si="27"/>
        <v>0.16666666666666666</v>
      </c>
      <c r="I86" s="26">
        <f t="shared" si="28"/>
        <v>0</v>
      </c>
      <c r="J86" s="27" t="str">
        <f>MID('ATXN3 e9 - 2ry Str + Mask'!$A$2,E86,F86)</f>
        <v>))).))</v>
      </c>
      <c r="K86" s="26">
        <f t="shared" si="29"/>
        <v>0.16666666666666666</v>
      </c>
      <c r="L86" s="27" t="str">
        <f>MID('ATXN3 e9 - 2ry Str + Mask'!$D$2,E86,F86)</f>
        <v>..||||</v>
      </c>
      <c r="M86" s="26">
        <f t="shared" si="30"/>
        <v>0.33333333333333331</v>
      </c>
      <c r="N86" s="28">
        <f t="shared" si="31"/>
        <v>0.16666666666666666</v>
      </c>
      <c r="O86" s="29" t="str">
        <f t="shared" si="32"/>
        <v>EIE</v>
      </c>
      <c r="P86" s="29" t="str">
        <f t="shared" si="33"/>
        <v>ESE</v>
      </c>
      <c r="Q86" s="28">
        <f t="shared" si="34"/>
        <v>0.16666666666666666</v>
      </c>
      <c r="R86" s="30">
        <f t="shared" si="35"/>
        <v>0</v>
      </c>
    </row>
    <row r="87" spans="1:18" ht="32" customHeight="1" x14ac:dyDescent="0.15">
      <c r="A87" s="20" t="s">
        <v>31</v>
      </c>
      <c r="B87" s="20" t="s">
        <v>1092</v>
      </c>
      <c r="C87" s="20" t="s">
        <v>1093</v>
      </c>
      <c r="D87" s="21" t="s">
        <v>168</v>
      </c>
      <c r="E87" s="22">
        <f t="shared" si="24"/>
        <v>106</v>
      </c>
      <c r="F87" s="23">
        <f t="shared" si="25"/>
        <v>8</v>
      </c>
      <c r="G87" s="24">
        <f t="shared" si="26"/>
        <v>114</v>
      </c>
      <c r="H87" s="25">
        <f t="shared" si="27"/>
        <v>0.125</v>
      </c>
      <c r="I87" s="26">
        <f t="shared" si="28"/>
        <v>0</v>
      </c>
      <c r="J87" s="27" t="str">
        <f>MID('ATXN3 e9 - 2ry Str + Mask'!$A$2,E87,F87)</f>
        <v>))).))))</v>
      </c>
      <c r="K87" s="26">
        <f t="shared" si="29"/>
        <v>0.125</v>
      </c>
      <c r="L87" s="27" t="str">
        <f>MID('ATXN3 e9 - 2ry Str + Mask'!$D$2,E87,F87)</f>
        <v>..||||||</v>
      </c>
      <c r="M87" s="26">
        <f t="shared" si="30"/>
        <v>0.25</v>
      </c>
      <c r="N87" s="28">
        <f t="shared" si="31"/>
        <v>0.125</v>
      </c>
      <c r="O87" s="29" t="str">
        <f t="shared" si="32"/>
        <v>PESE</v>
      </c>
      <c r="P87" s="29" t="str">
        <f t="shared" si="33"/>
        <v>ESE</v>
      </c>
      <c r="Q87" s="28">
        <f t="shared" si="34"/>
        <v>0.125</v>
      </c>
      <c r="R87" s="30">
        <f t="shared" si="35"/>
        <v>0</v>
      </c>
    </row>
    <row r="88" spans="1:18" ht="32" customHeight="1" x14ac:dyDescent="0.15">
      <c r="A88" s="20" t="s">
        <v>196</v>
      </c>
      <c r="B88" s="20" t="s">
        <v>1094</v>
      </c>
      <c r="C88" s="20" t="s">
        <v>37</v>
      </c>
      <c r="D88" s="21" t="s">
        <v>171</v>
      </c>
      <c r="E88" s="22">
        <f t="shared" si="24"/>
        <v>107</v>
      </c>
      <c r="F88" s="23">
        <f t="shared" si="25"/>
        <v>6</v>
      </c>
      <c r="G88" s="24">
        <f t="shared" si="26"/>
        <v>113</v>
      </c>
      <c r="H88" s="25">
        <f t="shared" si="27"/>
        <v>0.16666666666666666</v>
      </c>
      <c r="I88" s="26">
        <f t="shared" si="28"/>
        <v>0</v>
      </c>
      <c r="J88" s="27" t="str">
        <f>MID('ATXN3 e9 - 2ry Str + Mask'!$A$2,E88,F88)</f>
        <v>)).)))</v>
      </c>
      <c r="K88" s="26">
        <f t="shared" si="29"/>
        <v>0.16666666666666666</v>
      </c>
      <c r="L88" s="27" t="str">
        <f>MID('ATXN3 e9 - 2ry Str + Mask'!$D$2,E88,F88)</f>
        <v>.|||||</v>
      </c>
      <c r="M88" s="26">
        <f t="shared" si="30"/>
        <v>0.16666666666666666</v>
      </c>
      <c r="N88" s="28">
        <f t="shared" si="31"/>
        <v>0</v>
      </c>
      <c r="O88" s="29" t="str">
        <f t="shared" si="32"/>
        <v>RESCUE ESE</v>
      </c>
      <c r="P88" s="29" t="str">
        <f t="shared" si="33"/>
        <v>ESE</v>
      </c>
      <c r="Q88" s="28">
        <f t="shared" si="34"/>
        <v>0</v>
      </c>
      <c r="R88" s="30">
        <f t="shared" si="35"/>
        <v>0</v>
      </c>
    </row>
    <row r="89" spans="1:18" ht="44" customHeight="1" x14ac:dyDescent="0.15">
      <c r="A89" s="20" t="s">
        <v>58</v>
      </c>
      <c r="B89" s="20" t="s">
        <v>1095</v>
      </c>
      <c r="C89" s="20" t="s">
        <v>1096</v>
      </c>
      <c r="D89" s="21" t="s">
        <v>171</v>
      </c>
      <c r="E89" s="22">
        <f t="shared" si="24"/>
        <v>107</v>
      </c>
      <c r="F89" s="23">
        <f t="shared" si="25"/>
        <v>8</v>
      </c>
      <c r="G89" s="24">
        <f t="shared" si="26"/>
        <v>115</v>
      </c>
      <c r="H89" s="25">
        <f t="shared" si="27"/>
        <v>0</v>
      </c>
      <c r="I89" s="26">
        <f t="shared" si="28"/>
        <v>-0.125</v>
      </c>
      <c r="J89" s="27" t="str">
        <f>MID('ATXN3 e9 - 2ry Str + Mask'!$A$2,E89,F89)</f>
        <v>)).)))).</v>
      </c>
      <c r="K89" s="26">
        <f t="shared" si="29"/>
        <v>0.25</v>
      </c>
      <c r="L89" s="27" t="str">
        <f>MID('ATXN3 e9 - 2ry Str + Mask'!$D$2,E89,F89)</f>
        <v>.|||||||</v>
      </c>
      <c r="M89" s="26">
        <f t="shared" si="30"/>
        <v>0.125</v>
      </c>
      <c r="N89" s="28">
        <f t="shared" si="31"/>
        <v>-0.125</v>
      </c>
      <c r="O89" s="29" t="str">
        <f t="shared" si="32"/>
        <v>Sironi_motif1</v>
      </c>
      <c r="P89" s="29" t="str">
        <f t="shared" si="33"/>
        <v>ESS</v>
      </c>
      <c r="Q89" s="28">
        <f t="shared" si="34"/>
        <v>0</v>
      </c>
      <c r="R89" s="30">
        <f t="shared" si="35"/>
        <v>-0.125</v>
      </c>
    </row>
    <row r="90" spans="1:18" ht="32" customHeight="1" x14ac:dyDescent="0.15">
      <c r="A90" s="20" t="s">
        <v>39</v>
      </c>
      <c r="B90" s="20" t="s">
        <v>1097</v>
      </c>
      <c r="C90" s="20" t="s">
        <v>869</v>
      </c>
      <c r="D90" s="21" t="s">
        <v>174</v>
      </c>
      <c r="E90" s="22">
        <f t="shared" si="24"/>
        <v>108</v>
      </c>
      <c r="F90" s="23">
        <f t="shared" si="25"/>
        <v>7</v>
      </c>
      <c r="G90" s="24">
        <f t="shared" si="26"/>
        <v>115</v>
      </c>
      <c r="H90" s="25">
        <f t="shared" si="27"/>
        <v>0.14285714285714285</v>
      </c>
      <c r="I90" s="26">
        <f t="shared" si="28"/>
        <v>0</v>
      </c>
      <c r="J90" s="27" t="str">
        <f>MID('ATXN3 e9 - 2ry Str + Mask'!$A$2,E90,F90)</f>
        <v>).)))).</v>
      </c>
      <c r="K90" s="26">
        <f t="shared" si="29"/>
        <v>0.2857142857142857</v>
      </c>
      <c r="L90" s="27" t="str">
        <f>MID('ATXN3 e9 - 2ry Str + Mask'!$D$2,E90,F90)</f>
        <v>|||||||</v>
      </c>
      <c r="M90" s="26">
        <f t="shared" si="30"/>
        <v>0</v>
      </c>
      <c r="N90" s="28">
        <f t="shared" si="31"/>
        <v>-0.2857142857142857</v>
      </c>
      <c r="O90" s="29" t="str">
        <f t="shared" si="32"/>
        <v>ESE_ASF</v>
      </c>
      <c r="P90" s="29" t="str">
        <f t="shared" si="33"/>
        <v>ESE</v>
      </c>
      <c r="Q90" s="28">
        <f t="shared" si="34"/>
        <v>-0.2857142857142857</v>
      </c>
      <c r="R90" s="30">
        <f t="shared" si="35"/>
        <v>0</v>
      </c>
    </row>
    <row r="91" spans="1:18" ht="44" customHeight="1" x14ac:dyDescent="0.15">
      <c r="A91" s="20" t="s">
        <v>65</v>
      </c>
      <c r="B91" s="20" t="s">
        <v>1046</v>
      </c>
      <c r="C91" s="20" t="s">
        <v>1047</v>
      </c>
      <c r="D91" s="21" t="s">
        <v>177</v>
      </c>
      <c r="E91" s="22">
        <f t="shared" si="24"/>
        <v>110</v>
      </c>
      <c r="F91" s="23">
        <f t="shared" si="25"/>
        <v>6</v>
      </c>
      <c r="G91" s="24">
        <f t="shared" si="26"/>
        <v>116</v>
      </c>
      <c r="H91" s="25">
        <f t="shared" si="27"/>
        <v>0</v>
      </c>
      <c r="I91" s="26">
        <f t="shared" si="28"/>
        <v>-0.16666666666666666</v>
      </c>
      <c r="J91" s="27" t="str">
        <f>MID('ATXN3 e9 - 2ry Str + Mask'!$A$2,E91,F91)</f>
        <v>)))).)</v>
      </c>
      <c r="K91" s="26">
        <f t="shared" si="29"/>
        <v>0.16666666666666666</v>
      </c>
      <c r="L91" s="27" t="str">
        <f>MID('ATXN3 e9 - 2ry Str + Mask'!$D$2,E91,F91)</f>
        <v>||||||</v>
      </c>
      <c r="M91" s="26">
        <f t="shared" si="30"/>
        <v>0</v>
      </c>
      <c r="N91" s="28">
        <f t="shared" si="31"/>
        <v>-0.16666666666666666</v>
      </c>
      <c r="O91" s="29" t="str">
        <f t="shared" si="32"/>
        <v>ESS_hnRNPA1</v>
      </c>
      <c r="P91" s="29" t="str">
        <f t="shared" si="33"/>
        <v>ESS</v>
      </c>
      <c r="Q91" s="28">
        <f t="shared" si="34"/>
        <v>0</v>
      </c>
      <c r="R91" s="30">
        <f t="shared" si="35"/>
        <v>-0.16666666666666666</v>
      </c>
    </row>
    <row r="92" spans="1:18" ht="32" customHeight="1" x14ac:dyDescent="0.15">
      <c r="A92" s="20" t="s">
        <v>35</v>
      </c>
      <c r="B92" s="20" t="s">
        <v>1098</v>
      </c>
      <c r="C92" s="20" t="s">
        <v>37</v>
      </c>
      <c r="D92" s="21" t="s">
        <v>192</v>
      </c>
      <c r="E92" s="22">
        <f t="shared" si="24"/>
        <v>113</v>
      </c>
      <c r="F92" s="23">
        <f t="shared" si="25"/>
        <v>6</v>
      </c>
      <c r="G92" s="24">
        <f t="shared" si="26"/>
        <v>119</v>
      </c>
      <c r="H92" s="25">
        <f t="shared" si="27"/>
        <v>0.16666666666666666</v>
      </c>
      <c r="I92" s="26">
        <f t="shared" si="28"/>
        <v>0</v>
      </c>
      <c r="J92" s="27" t="str">
        <f>MID('ATXN3 e9 - 2ry Str + Mask'!$A$2,E92,F92)</f>
        <v>).)).)</v>
      </c>
      <c r="K92" s="26">
        <f t="shared" si="29"/>
        <v>0.33333333333333331</v>
      </c>
      <c r="L92" s="27" t="str">
        <f>MID('ATXN3 e9 - 2ry Str + Mask'!$D$2,E92,F92)</f>
        <v>||||||</v>
      </c>
      <c r="M92" s="26">
        <f t="shared" si="30"/>
        <v>0</v>
      </c>
      <c r="N92" s="28">
        <f t="shared" si="31"/>
        <v>-0.33333333333333331</v>
      </c>
      <c r="O92" s="29" t="str">
        <f t="shared" si="32"/>
        <v>EIE</v>
      </c>
      <c r="P92" s="29" t="str">
        <f t="shared" si="33"/>
        <v>ESE</v>
      </c>
      <c r="Q92" s="28">
        <f t="shared" si="34"/>
        <v>-0.33333333333333331</v>
      </c>
      <c r="R92" s="30">
        <f t="shared" si="35"/>
        <v>0</v>
      </c>
    </row>
    <row r="93" spans="1:18" ht="32" customHeight="1" x14ac:dyDescent="0.15">
      <c r="A93" s="20" t="s">
        <v>35</v>
      </c>
      <c r="B93" s="20" t="s">
        <v>1099</v>
      </c>
      <c r="C93" s="20" t="s">
        <v>37</v>
      </c>
      <c r="D93" s="21" t="s">
        <v>198</v>
      </c>
      <c r="E93" s="22">
        <f t="shared" si="24"/>
        <v>114</v>
      </c>
      <c r="F93" s="23">
        <f t="shared" si="25"/>
        <v>6</v>
      </c>
      <c r="G93" s="24">
        <f t="shared" si="26"/>
        <v>120</v>
      </c>
      <c r="H93" s="25">
        <f t="shared" si="27"/>
        <v>0.16666666666666666</v>
      </c>
      <c r="I93" s="26">
        <f t="shared" si="28"/>
        <v>0</v>
      </c>
      <c r="J93" s="27" t="str">
        <f>MID('ATXN3 e9 - 2ry Str + Mask'!$A$2,E93,F93)</f>
        <v>.)).))</v>
      </c>
      <c r="K93" s="26">
        <f t="shared" si="29"/>
        <v>0.33333333333333331</v>
      </c>
      <c r="L93" s="27" t="str">
        <f>MID('ATXN3 e9 - 2ry Str + Mask'!$D$2,E93,F93)</f>
        <v>||||||</v>
      </c>
      <c r="M93" s="26">
        <f t="shared" si="30"/>
        <v>0</v>
      </c>
      <c r="N93" s="28">
        <f t="shared" si="31"/>
        <v>-0.33333333333333331</v>
      </c>
      <c r="O93" s="29" t="str">
        <f t="shared" si="32"/>
        <v>EIE</v>
      </c>
      <c r="P93" s="29" t="str">
        <f t="shared" si="33"/>
        <v>ESE</v>
      </c>
      <c r="Q93" s="28">
        <f t="shared" si="34"/>
        <v>-0.33333333333333331</v>
      </c>
      <c r="R93" s="30">
        <f t="shared" si="35"/>
        <v>0</v>
      </c>
    </row>
    <row r="94" spans="1:18" ht="32" customHeight="1" x14ac:dyDescent="0.15">
      <c r="A94" s="20" t="s">
        <v>35</v>
      </c>
      <c r="B94" s="20" t="s">
        <v>1100</v>
      </c>
      <c r="C94" s="20" t="s">
        <v>37</v>
      </c>
      <c r="D94" s="21" t="s">
        <v>203</v>
      </c>
      <c r="E94" s="22">
        <f t="shared" si="24"/>
        <v>115</v>
      </c>
      <c r="F94" s="23">
        <f t="shared" si="25"/>
        <v>6</v>
      </c>
      <c r="G94" s="24">
        <f t="shared" si="26"/>
        <v>121</v>
      </c>
      <c r="H94" s="25">
        <f t="shared" si="27"/>
        <v>0.16666666666666666</v>
      </c>
      <c r="I94" s="26">
        <f t="shared" si="28"/>
        <v>0</v>
      </c>
      <c r="J94" s="27" t="str">
        <f>MID('ATXN3 e9 - 2ry Str + Mask'!$A$2,E94,F94)</f>
        <v>)).)))</v>
      </c>
      <c r="K94" s="26">
        <f t="shared" si="29"/>
        <v>0.16666666666666666</v>
      </c>
      <c r="L94" s="27" t="str">
        <f>MID('ATXN3 e9 - 2ry Str + Mask'!$D$2,E94,F94)</f>
        <v>||||||</v>
      </c>
      <c r="M94" s="26">
        <f t="shared" si="30"/>
        <v>0</v>
      </c>
      <c r="N94" s="28">
        <f t="shared" si="31"/>
        <v>-0.16666666666666666</v>
      </c>
      <c r="O94" s="29" t="str">
        <f t="shared" si="32"/>
        <v>EIE</v>
      </c>
      <c r="P94" s="29" t="str">
        <f t="shared" si="33"/>
        <v>ESE</v>
      </c>
      <c r="Q94" s="28">
        <f t="shared" si="34"/>
        <v>-0.16666666666666666</v>
      </c>
      <c r="R94" s="30">
        <f t="shared" si="35"/>
        <v>0</v>
      </c>
    </row>
    <row r="95" spans="1:18" ht="32" customHeight="1" x14ac:dyDescent="0.15">
      <c r="A95" s="20" t="s">
        <v>35</v>
      </c>
      <c r="B95" s="20" t="s">
        <v>1101</v>
      </c>
      <c r="C95" s="20" t="s">
        <v>37</v>
      </c>
      <c r="D95" s="21" t="s">
        <v>211</v>
      </c>
      <c r="E95" s="22">
        <f t="shared" si="24"/>
        <v>119</v>
      </c>
      <c r="F95" s="23">
        <f t="shared" si="25"/>
        <v>6</v>
      </c>
      <c r="G95" s="24">
        <f t="shared" si="26"/>
        <v>125</v>
      </c>
      <c r="H95" s="25">
        <f t="shared" si="27"/>
        <v>0.16666666666666666</v>
      </c>
      <c r="I95" s="26">
        <f t="shared" si="28"/>
        <v>0</v>
      </c>
      <c r="J95" s="27" t="str">
        <f>MID('ATXN3 e9 - 2ry Str + Mask'!$A$2,E95,F95)</f>
        <v>)))...</v>
      </c>
      <c r="K95" s="26">
        <f t="shared" si="29"/>
        <v>0.5</v>
      </c>
      <c r="L95" s="27" t="str">
        <f>MID('ATXN3 e9 - 2ry Str + Mask'!$D$2,E95,F95)</f>
        <v>||||||</v>
      </c>
      <c r="M95" s="26">
        <f t="shared" si="30"/>
        <v>0</v>
      </c>
      <c r="N95" s="28">
        <f t="shared" si="31"/>
        <v>-0.5</v>
      </c>
      <c r="O95" s="29" t="str">
        <f t="shared" si="32"/>
        <v>EIE</v>
      </c>
      <c r="P95" s="29" t="str">
        <f t="shared" si="33"/>
        <v>ESE</v>
      </c>
      <c r="Q95" s="28">
        <f t="shared" si="34"/>
        <v>-0.5</v>
      </c>
      <c r="R95" s="30">
        <f t="shared" si="35"/>
        <v>0</v>
      </c>
    </row>
    <row r="96" spans="1:18" ht="32" customHeight="1" x14ac:dyDescent="0.15">
      <c r="A96" s="20" t="s">
        <v>35</v>
      </c>
      <c r="B96" s="20" t="s">
        <v>1102</v>
      </c>
      <c r="C96" s="20" t="s">
        <v>37</v>
      </c>
      <c r="D96" s="21" t="s">
        <v>216</v>
      </c>
      <c r="E96" s="22">
        <f t="shared" si="24"/>
        <v>120</v>
      </c>
      <c r="F96" s="23">
        <f t="shared" si="25"/>
        <v>6</v>
      </c>
      <c r="G96" s="24">
        <f t="shared" si="26"/>
        <v>126</v>
      </c>
      <c r="H96" s="25">
        <f t="shared" si="27"/>
        <v>0.16666666666666666</v>
      </c>
      <c r="I96" s="26">
        <f t="shared" si="28"/>
        <v>0</v>
      </c>
      <c r="J96" s="27" t="str">
        <f>MID('ATXN3 e9 - 2ry Str + Mask'!$A$2,E96,F96)</f>
        <v>))...(</v>
      </c>
      <c r="K96" s="26">
        <f t="shared" si="29"/>
        <v>0.5</v>
      </c>
      <c r="L96" s="27" t="str">
        <f>MID('ATXN3 e9 - 2ry Str + Mask'!$D$2,E96,F96)</f>
        <v>||||||</v>
      </c>
      <c r="M96" s="26">
        <f t="shared" si="30"/>
        <v>0</v>
      </c>
      <c r="N96" s="28">
        <f t="shared" si="31"/>
        <v>-0.5</v>
      </c>
      <c r="O96" s="29" t="str">
        <f t="shared" si="32"/>
        <v>EIE</v>
      </c>
      <c r="P96" s="29" t="str">
        <f t="shared" si="33"/>
        <v>ESE</v>
      </c>
      <c r="Q96" s="28">
        <f t="shared" si="34"/>
        <v>-0.5</v>
      </c>
      <c r="R96" s="30">
        <f t="shared" si="35"/>
        <v>0</v>
      </c>
    </row>
    <row r="97" spans="1:18" ht="32" customHeight="1" x14ac:dyDescent="0.15">
      <c r="A97" s="20" t="s">
        <v>35</v>
      </c>
      <c r="B97" s="20" t="s">
        <v>1103</v>
      </c>
      <c r="C97" s="20" t="s">
        <v>37</v>
      </c>
      <c r="D97" s="21" t="s">
        <v>220</v>
      </c>
      <c r="E97" s="22">
        <f t="shared" si="24"/>
        <v>121</v>
      </c>
      <c r="F97" s="23">
        <f t="shared" si="25"/>
        <v>6</v>
      </c>
      <c r="G97" s="24">
        <f t="shared" si="26"/>
        <v>127</v>
      </c>
      <c r="H97" s="25">
        <f t="shared" si="27"/>
        <v>0.16666666666666666</v>
      </c>
      <c r="I97" s="26">
        <f t="shared" si="28"/>
        <v>0</v>
      </c>
      <c r="J97" s="27" t="str">
        <f>MID('ATXN3 e9 - 2ry Str + Mask'!$A$2,E97,F97)</f>
        <v>)...((</v>
      </c>
      <c r="K97" s="26">
        <f t="shared" si="29"/>
        <v>0.5</v>
      </c>
      <c r="L97" s="27" t="str">
        <f>MID('ATXN3 e9 - 2ry Str + Mask'!$D$2,E97,F97)</f>
        <v>||||||</v>
      </c>
      <c r="M97" s="26">
        <f t="shared" si="30"/>
        <v>0</v>
      </c>
      <c r="N97" s="28">
        <f t="shared" si="31"/>
        <v>-0.5</v>
      </c>
      <c r="O97" s="29" t="str">
        <f t="shared" si="32"/>
        <v>EIE</v>
      </c>
      <c r="P97" s="29" t="str">
        <f t="shared" si="33"/>
        <v>ESE</v>
      </c>
      <c r="Q97" s="28">
        <f t="shared" si="34"/>
        <v>-0.5</v>
      </c>
      <c r="R97" s="30">
        <f t="shared" si="35"/>
        <v>0</v>
      </c>
    </row>
    <row r="98" spans="1:18" ht="32" customHeight="1" x14ac:dyDescent="0.15">
      <c r="A98" s="20" t="s">
        <v>46</v>
      </c>
      <c r="B98" s="20" t="s">
        <v>1104</v>
      </c>
      <c r="C98" s="20" t="s">
        <v>37</v>
      </c>
      <c r="D98" s="21" t="s">
        <v>225</v>
      </c>
      <c r="E98" s="22">
        <f t="shared" ref="E98:E129" si="36">MID(D98,12,LEN(D98)-13)+50</f>
        <v>122</v>
      </c>
      <c r="F98" s="23">
        <f t="shared" ref="F98:F129" si="37">LEN(B98)-12</f>
        <v>6</v>
      </c>
      <c r="G98" s="24">
        <f t="shared" ref="G98:G129" si="38">E98+F98</f>
        <v>128</v>
      </c>
      <c r="H98" s="25">
        <f t="shared" ref="H98:H129" si="39">IF(P98="ESE",1/F98,0)</f>
        <v>0</v>
      </c>
      <c r="I98" s="26">
        <f t="shared" ref="I98:I129" si="40">IF(P98="ESS",-1/F98,0)</f>
        <v>-0.16666666666666666</v>
      </c>
      <c r="J98" s="27" t="str">
        <f>MID('ATXN3 e9 - 2ry Str + Mask'!$A$2,E98,F98)</f>
        <v>...(((</v>
      </c>
      <c r="K98" s="26">
        <f t="shared" ref="K98:K129" si="41">(F98-LEN(SUBSTITUTE(J98,".","")))/F98</f>
        <v>0.5</v>
      </c>
      <c r="L98" s="27" t="str">
        <f>MID('ATXN3 e9 - 2ry Str + Mask'!$D$2,E98,F98)</f>
        <v>||||||</v>
      </c>
      <c r="M98" s="26">
        <f t="shared" ref="M98:M129" si="42">(F98-LEN(SUBSTITUTE(L98,".","")))/F98</f>
        <v>0</v>
      </c>
      <c r="N98" s="28">
        <f t="shared" ref="N98:N129" si="43">M98-K98</f>
        <v>-0.5</v>
      </c>
      <c r="O98" s="29" t="str">
        <f t="shared" ref="O98:O129" si="44">MID(A98,11,(LEN(A98)-22))</f>
        <v>IIE</v>
      </c>
      <c r="P98" s="29" t="str">
        <f t="shared" ref="P98:P129" si="45">MID(A98,(LEN(A98)-9),3)</f>
        <v>ESS</v>
      </c>
      <c r="Q98" s="28">
        <f t="shared" ref="Q98:Q129" si="46">IF(P98="ESE",N98,0)</f>
        <v>0</v>
      </c>
      <c r="R98" s="30">
        <f t="shared" ref="R98:R129" si="47">IF(P98="ESS",N98,0)</f>
        <v>-0.5</v>
      </c>
    </row>
    <row r="99" spans="1:18" ht="44" customHeight="1" x14ac:dyDescent="0.15">
      <c r="A99" s="20" t="s">
        <v>54</v>
      </c>
      <c r="B99" s="20" t="s">
        <v>1105</v>
      </c>
      <c r="C99" s="20" t="s">
        <v>1091</v>
      </c>
      <c r="D99" s="21" t="s">
        <v>225</v>
      </c>
      <c r="E99" s="22">
        <f t="shared" si="36"/>
        <v>122</v>
      </c>
      <c r="F99" s="23">
        <f t="shared" si="37"/>
        <v>7</v>
      </c>
      <c r="G99" s="24">
        <f t="shared" si="38"/>
        <v>129</v>
      </c>
      <c r="H99" s="25">
        <f t="shared" si="39"/>
        <v>0.14285714285714285</v>
      </c>
      <c r="I99" s="26">
        <f t="shared" si="40"/>
        <v>0</v>
      </c>
      <c r="J99" s="27" t="str">
        <f>MID('ATXN3 e9 - 2ry Str + Mask'!$A$2,E99,F99)</f>
        <v>...((((</v>
      </c>
      <c r="K99" s="26">
        <f t="shared" si="41"/>
        <v>0.42857142857142855</v>
      </c>
      <c r="L99" s="27" t="str">
        <f>MID('ATXN3 e9 - 2ry Str + Mask'!$D$2,E99,F99)</f>
        <v>|||||||</v>
      </c>
      <c r="M99" s="26">
        <f t="shared" si="42"/>
        <v>0</v>
      </c>
      <c r="N99" s="28">
        <f t="shared" si="43"/>
        <v>-0.42857142857142855</v>
      </c>
      <c r="O99" s="29" t="str">
        <f t="shared" si="44"/>
        <v>ESE_SRp40</v>
      </c>
      <c r="P99" s="29" t="str">
        <f t="shared" si="45"/>
        <v>ESE</v>
      </c>
      <c r="Q99" s="28">
        <f t="shared" si="46"/>
        <v>-0.42857142857142855</v>
      </c>
      <c r="R99" s="30">
        <f t="shared" si="47"/>
        <v>0</v>
      </c>
    </row>
    <row r="100" spans="1:18" ht="44" customHeight="1" x14ac:dyDescent="0.15">
      <c r="A100" s="20" t="s">
        <v>78</v>
      </c>
      <c r="B100" s="20" t="s">
        <v>1106</v>
      </c>
      <c r="C100" s="20" t="s">
        <v>1107</v>
      </c>
      <c r="D100" s="21" t="s">
        <v>593</v>
      </c>
      <c r="E100" s="22">
        <f t="shared" si="36"/>
        <v>123</v>
      </c>
      <c r="F100" s="23">
        <f t="shared" si="37"/>
        <v>6</v>
      </c>
      <c r="G100" s="24">
        <f t="shared" si="38"/>
        <v>129</v>
      </c>
      <c r="H100" s="25">
        <f t="shared" si="39"/>
        <v>0.16666666666666666</v>
      </c>
      <c r="I100" s="26">
        <f t="shared" si="40"/>
        <v>0</v>
      </c>
      <c r="J100" s="27" t="str">
        <f>MID('ATXN3 e9 - 2ry Str + Mask'!$A$2,E100,F100)</f>
        <v>..((((</v>
      </c>
      <c r="K100" s="26">
        <f t="shared" si="41"/>
        <v>0.33333333333333331</v>
      </c>
      <c r="L100" s="27" t="str">
        <f>MID('ATXN3 e9 - 2ry Str + Mask'!$D$2,E100,F100)</f>
        <v>||||||</v>
      </c>
      <c r="M100" s="26">
        <f t="shared" si="42"/>
        <v>0</v>
      </c>
      <c r="N100" s="28">
        <f t="shared" si="43"/>
        <v>-0.33333333333333331</v>
      </c>
      <c r="O100" s="29" t="str">
        <f t="shared" si="44"/>
        <v>ESE_SRp55</v>
      </c>
      <c r="P100" s="29" t="str">
        <f t="shared" si="45"/>
        <v>ESE</v>
      </c>
      <c r="Q100" s="28">
        <f t="shared" si="46"/>
        <v>-0.33333333333333331</v>
      </c>
      <c r="R100" s="30">
        <f t="shared" si="47"/>
        <v>0</v>
      </c>
    </row>
    <row r="101" spans="1:18" ht="32" customHeight="1" x14ac:dyDescent="0.15">
      <c r="A101" s="20" t="s">
        <v>196</v>
      </c>
      <c r="B101" s="20" t="s">
        <v>1108</v>
      </c>
      <c r="C101" s="20" t="s">
        <v>37</v>
      </c>
      <c r="D101" s="21" t="s">
        <v>228</v>
      </c>
      <c r="E101" s="22">
        <f t="shared" si="36"/>
        <v>124</v>
      </c>
      <c r="F101" s="23">
        <f t="shared" si="37"/>
        <v>6</v>
      </c>
      <c r="G101" s="24">
        <f t="shared" si="38"/>
        <v>130</v>
      </c>
      <c r="H101" s="25">
        <f t="shared" si="39"/>
        <v>0.16666666666666666</v>
      </c>
      <c r="I101" s="26">
        <f t="shared" si="40"/>
        <v>0</v>
      </c>
      <c r="J101" s="27" t="str">
        <f>MID('ATXN3 e9 - 2ry Str + Mask'!$A$2,E101,F101)</f>
        <v>.((((.</v>
      </c>
      <c r="K101" s="26">
        <f t="shared" si="41"/>
        <v>0.33333333333333331</v>
      </c>
      <c r="L101" s="27" t="str">
        <f>MID('ATXN3 e9 - 2ry Str + Mask'!$D$2,E101,F101)</f>
        <v>||||||</v>
      </c>
      <c r="M101" s="26">
        <f t="shared" si="42"/>
        <v>0</v>
      </c>
      <c r="N101" s="28">
        <f t="shared" si="43"/>
        <v>-0.33333333333333331</v>
      </c>
      <c r="O101" s="29" t="str">
        <f t="shared" si="44"/>
        <v>RESCUE ESE</v>
      </c>
      <c r="P101" s="29" t="str">
        <f t="shared" si="45"/>
        <v>ESE</v>
      </c>
      <c r="Q101" s="28">
        <f t="shared" si="46"/>
        <v>-0.33333333333333331</v>
      </c>
      <c r="R101" s="30">
        <f t="shared" si="47"/>
        <v>0</v>
      </c>
    </row>
    <row r="102" spans="1:18" ht="32" customHeight="1" x14ac:dyDescent="0.15">
      <c r="A102" s="20" t="s">
        <v>196</v>
      </c>
      <c r="B102" s="20" t="s">
        <v>1109</v>
      </c>
      <c r="C102" s="20" t="s">
        <v>37</v>
      </c>
      <c r="D102" s="21" t="s">
        <v>230</v>
      </c>
      <c r="E102" s="22">
        <f t="shared" si="36"/>
        <v>125</v>
      </c>
      <c r="F102" s="23">
        <f t="shared" si="37"/>
        <v>6</v>
      </c>
      <c r="G102" s="24">
        <f t="shared" si="38"/>
        <v>131</v>
      </c>
      <c r="H102" s="25">
        <f t="shared" si="39"/>
        <v>0.16666666666666666</v>
      </c>
      <c r="I102" s="26">
        <f t="shared" si="40"/>
        <v>0</v>
      </c>
      <c r="J102" s="27" t="str">
        <f>MID('ATXN3 e9 - 2ry Str + Mask'!$A$2,E102,F102)</f>
        <v>((((.(</v>
      </c>
      <c r="K102" s="26">
        <f t="shared" si="41"/>
        <v>0.16666666666666666</v>
      </c>
      <c r="L102" s="27" t="str">
        <f>MID('ATXN3 e9 - 2ry Str + Mask'!$D$2,E102,F102)</f>
        <v>||||||</v>
      </c>
      <c r="M102" s="26">
        <f t="shared" si="42"/>
        <v>0</v>
      </c>
      <c r="N102" s="28">
        <f t="shared" si="43"/>
        <v>-0.16666666666666666</v>
      </c>
      <c r="O102" s="29" t="str">
        <f t="shared" si="44"/>
        <v>RESCUE ESE</v>
      </c>
      <c r="P102" s="29" t="str">
        <f t="shared" si="45"/>
        <v>ESE</v>
      </c>
      <c r="Q102" s="28">
        <f t="shared" si="46"/>
        <v>-0.16666666666666666</v>
      </c>
      <c r="R102" s="30">
        <f t="shared" si="47"/>
        <v>0</v>
      </c>
    </row>
    <row r="103" spans="1:18" ht="32" customHeight="1" x14ac:dyDescent="0.15">
      <c r="A103" s="20" t="s">
        <v>196</v>
      </c>
      <c r="B103" s="20" t="s">
        <v>1110</v>
      </c>
      <c r="C103" s="20" t="s">
        <v>37</v>
      </c>
      <c r="D103" s="21" t="s">
        <v>1111</v>
      </c>
      <c r="E103" s="22">
        <f t="shared" si="36"/>
        <v>126</v>
      </c>
      <c r="F103" s="23">
        <f t="shared" si="37"/>
        <v>6</v>
      </c>
      <c r="G103" s="24">
        <f t="shared" si="38"/>
        <v>132</v>
      </c>
      <c r="H103" s="25">
        <f t="shared" si="39"/>
        <v>0.16666666666666666</v>
      </c>
      <c r="I103" s="26">
        <f t="shared" si="40"/>
        <v>0</v>
      </c>
      <c r="J103" s="27" t="str">
        <f>MID('ATXN3 e9 - 2ry Str + Mask'!$A$2,E103,F103)</f>
        <v>(((.((</v>
      </c>
      <c r="K103" s="26">
        <f t="shared" si="41"/>
        <v>0.16666666666666666</v>
      </c>
      <c r="L103" s="27" t="str">
        <f>MID('ATXN3 e9 - 2ry Str + Mask'!$D$2,E103,F103)</f>
        <v>||||||</v>
      </c>
      <c r="M103" s="26">
        <f t="shared" si="42"/>
        <v>0</v>
      </c>
      <c r="N103" s="28">
        <f t="shared" si="43"/>
        <v>-0.16666666666666666</v>
      </c>
      <c r="O103" s="29" t="str">
        <f t="shared" si="44"/>
        <v>RESCUE ESE</v>
      </c>
      <c r="P103" s="29" t="str">
        <f t="shared" si="45"/>
        <v>ESE</v>
      </c>
      <c r="Q103" s="28">
        <f t="shared" si="46"/>
        <v>-0.16666666666666666</v>
      </c>
      <c r="R103" s="30">
        <f t="shared" si="47"/>
        <v>0</v>
      </c>
    </row>
    <row r="104" spans="1:18" ht="32" customHeight="1" x14ac:dyDescent="0.15">
      <c r="A104" s="20" t="s">
        <v>31</v>
      </c>
      <c r="B104" s="20" t="s">
        <v>1112</v>
      </c>
      <c r="C104" s="20" t="s">
        <v>1113</v>
      </c>
      <c r="D104" s="21" t="s">
        <v>1111</v>
      </c>
      <c r="E104" s="22">
        <f t="shared" si="36"/>
        <v>126</v>
      </c>
      <c r="F104" s="23">
        <f t="shared" si="37"/>
        <v>8</v>
      </c>
      <c r="G104" s="24">
        <f t="shared" si="38"/>
        <v>134</v>
      </c>
      <c r="H104" s="25">
        <f t="shared" si="39"/>
        <v>0.125</v>
      </c>
      <c r="I104" s="26">
        <f t="shared" si="40"/>
        <v>0</v>
      </c>
      <c r="J104" s="27" t="str">
        <f>MID('ATXN3 e9 - 2ry Str + Mask'!$A$2,E104,F104)</f>
        <v>(((.(((.</v>
      </c>
      <c r="K104" s="26">
        <f t="shared" si="41"/>
        <v>0.25</v>
      </c>
      <c r="L104" s="27" t="str">
        <f>MID('ATXN3 e9 - 2ry Str + Mask'!$D$2,E104,F104)</f>
        <v>|||||||.</v>
      </c>
      <c r="M104" s="26">
        <f t="shared" si="42"/>
        <v>0.125</v>
      </c>
      <c r="N104" s="28">
        <f t="shared" si="43"/>
        <v>-0.125</v>
      </c>
      <c r="O104" s="29" t="str">
        <f t="shared" si="44"/>
        <v>PESE</v>
      </c>
      <c r="P104" s="29" t="str">
        <f t="shared" si="45"/>
        <v>ESE</v>
      </c>
      <c r="Q104" s="28">
        <f t="shared" si="46"/>
        <v>-0.125</v>
      </c>
      <c r="R104" s="30">
        <f t="shared" si="47"/>
        <v>0</v>
      </c>
    </row>
    <row r="105" spans="1:18" ht="32" customHeight="1" x14ac:dyDescent="0.15">
      <c r="A105" s="20" t="s">
        <v>196</v>
      </c>
      <c r="B105" s="20" t="s">
        <v>1114</v>
      </c>
      <c r="C105" s="20" t="s">
        <v>37</v>
      </c>
      <c r="D105" s="21" t="s">
        <v>594</v>
      </c>
      <c r="E105" s="22">
        <f t="shared" si="36"/>
        <v>127</v>
      </c>
      <c r="F105" s="23">
        <f t="shared" si="37"/>
        <v>6</v>
      </c>
      <c r="G105" s="24">
        <f t="shared" si="38"/>
        <v>133</v>
      </c>
      <c r="H105" s="25">
        <f t="shared" si="39"/>
        <v>0.16666666666666666</v>
      </c>
      <c r="I105" s="26">
        <f t="shared" si="40"/>
        <v>0</v>
      </c>
      <c r="J105" s="27" t="str">
        <f>MID('ATXN3 e9 - 2ry Str + Mask'!$A$2,E105,F105)</f>
        <v>((.(((</v>
      </c>
      <c r="K105" s="26">
        <f t="shared" si="41"/>
        <v>0.16666666666666666</v>
      </c>
      <c r="L105" s="27" t="str">
        <f>MID('ATXN3 e9 - 2ry Str + Mask'!$D$2,E105,F105)</f>
        <v>||||||</v>
      </c>
      <c r="M105" s="26">
        <f t="shared" si="42"/>
        <v>0</v>
      </c>
      <c r="N105" s="28">
        <f t="shared" si="43"/>
        <v>-0.16666666666666666</v>
      </c>
      <c r="O105" s="29" t="str">
        <f t="shared" si="44"/>
        <v>RESCUE ESE</v>
      </c>
      <c r="P105" s="29" t="str">
        <f t="shared" si="45"/>
        <v>ESE</v>
      </c>
      <c r="Q105" s="28">
        <f t="shared" si="46"/>
        <v>-0.16666666666666666</v>
      </c>
      <c r="R105" s="30">
        <f t="shared" si="47"/>
        <v>0</v>
      </c>
    </row>
    <row r="106" spans="1:18" ht="32" customHeight="1" x14ac:dyDescent="0.15">
      <c r="A106" s="20" t="s">
        <v>35</v>
      </c>
      <c r="B106" s="20" t="s">
        <v>1114</v>
      </c>
      <c r="C106" s="20" t="s">
        <v>37</v>
      </c>
      <c r="D106" s="21" t="s">
        <v>594</v>
      </c>
      <c r="E106" s="22">
        <f t="shared" si="36"/>
        <v>127</v>
      </c>
      <c r="F106" s="23">
        <f t="shared" si="37"/>
        <v>6</v>
      </c>
      <c r="G106" s="24">
        <f t="shared" si="38"/>
        <v>133</v>
      </c>
      <c r="H106" s="25">
        <f t="shared" si="39"/>
        <v>0.16666666666666666</v>
      </c>
      <c r="I106" s="26">
        <f t="shared" si="40"/>
        <v>0</v>
      </c>
      <c r="J106" s="27" t="str">
        <f>MID('ATXN3 e9 - 2ry Str + Mask'!$A$2,E106,F106)</f>
        <v>((.(((</v>
      </c>
      <c r="K106" s="26">
        <f t="shared" si="41"/>
        <v>0.16666666666666666</v>
      </c>
      <c r="L106" s="27" t="str">
        <f>MID('ATXN3 e9 - 2ry Str + Mask'!$D$2,E106,F106)</f>
        <v>||||||</v>
      </c>
      <c r="M106" s="26">
        <f t="shared" si="42"/>
        <v>0</v>
      </c>
      <c r="N106" s="28">
        <f t="shared" si="43"/>
        <v>-0.16666666666666666</v>
      </c>
      <c r="O106" s="29" t="str">
        <f t="shared" si="44"/>
        <v>EIE</v>
      </c>
      <c r="P106" s="29" t="str">
        <f t="shared" si="45"/>
        <v>ESE</v>
      </c>
      <c r="Q106" s="28">
        <f t="shared" si="46"/>
        <v>-0.16666666666666666</v>
      </c>
      <c r="R106" s="30">
        <f t="shared" si="47"/>
        <v>0</v>
      </c>
    </row>
    <row r="107" spans="1:18" ht="44" customHeight="1" x14ac:dyDescent="0.15">
      <c r="A107" s="20" t="s">
        <v>54</v>
      </c>
      <c r="B107" s="20" t="s">
        <v>1115</v>
      </c>
      <c r="C107" s="20" t="s">
        <v>1116</v>
      </c>
      <c r="D107" s="21" t="s">
        <v>594</v>
      </c>
      <c r="E107" s="22">
        <f t="shared" si="36"/>
        <v>127</v>
      </c>
      <c r="F107" s="23">
        <f t="shared" si="37"/>
        <v>7</v>
      </c>
      <c r="G107" s="24">
        <f t="shared" si="38"/>
        <v>134</v>
      </c>
      <c r="H107" s="25">
        <f t="shared" si="39"/>
        <v>0.14285714285714285</v>
      </c>
      <c r="I107" s="26">
        <f t="shared" si="40"/>
        <v>0</v>
      </c>
      <c r="J107" s="27" t="str">
        <f>MID('ATXN3 e9 - 2ry Str + Mask'!$A$2,E107,F107)</f>
        <v>((.(((.</v>
      </c>
      <c r="K107" s="26">
        <f t="shared" si="41"/>
        <v>0.2857142857142857</v>
      </c>
      <c r="L107" s="27" t="str">
        <f>MID('ATXN3 e9 - 2ry Str + Mask'!$D$2,E107,F107)</f>
        <v>||||||.</v>
      </c>
      <c r="M107" s="26">
        <f t="shared" si="42"/>
        <v>0.14285714285714285</v>
      </c>
      <c r="N107" s="28">
        <f t="shared" si="43"/>
        <v>-0.14285714285714285</v>
      </c>
      <c r="O107" s="29" t="str">
        <f t="shared" si="44"/>
        <v>ESE_SRp40</v>
      </c>
      <c r="P107" s="29" t="str">
        <f t="shared" si="45"/>
        <v>ESE</v>
      </c>
      <c r="Q107" s="28">
        <f t="shared" si="46"/>
        <v>-0.14285714285714285</v>
      </c>
      <c r="R107" s="30">
        <f t="shared" si="47"/>
        <v>0</v>
      </c>
    </row>
    <row r="108" spans="1:18" ht="44" customHeight="1" x14ac:dyDescent="0.15">
      <c r="A108" s="20" t="s">
        <v>58</v>
      </c>
      <c r="B108" s="20" t="s">
        <v>1117</v>
      </c>
      <c r="C108" s="20" t="s">
        <v>1118</v>
      </c>
      <c r="D108" s="21" t="s">
        <v>594</v>
      </c>
      <c r="E108" s="22">
        <f t="shared" si="36"/>
        <v>127</v>
      </c>
      <c r="F108" s="23">
        <f t="shared" si="37"/>
        <v>8</v>
      </c>
      <c r="G108" s="24">
        <f t="shared" si="38"/>
        <v>135</v>
      </c>
      <c r="H108" s="25">
        <f t="shared" si="39"/>
        <v>0</v>
      </c>
      <c r="I108" s="26">
        <f t="shared" si="40"/>
        <v>-0.125</v>
      </c>
      <c r="J108" s="27" t="str">
        <f>MID('ATXN3 e9 - 2ry Str + Mask'!$A$2,E108,F108)</f>
        <v>((.(((..</v>
      </c>
      <c r="K108" s="26">
        <f t="shared" si="41"/>
        <v>0.375</v>
      </c>
      <c r="L108" s="27" t="str">
        <f>MID('ATXN3 e9 - 2ry Str + Mask'!$D$2,E108,F108)</f>
        <v>||||||..</v>
      </c>
      <c r="M108" s="26">
        <f t="shared" si="42"/>
        <v>0.25</v>
      </c>
      <c r="N108" s="28">
        <f t="shared" si="43"/>
        <v>-0.125</v>
      </c>
      <c r="O108" s="29" t="str">
        <f t="shared" si="44"/>
        <v>Sironi_motif1</v>
      </c>
      <c r="P108" s="29" t="str">
        <f t="shared" si="45"/>
        <v>ESS</v>
      </c>
      <c r="Q108" s="28">
        <f t="shared" si="46"/>
        <v>0</v>
      </c>
      <c r="R108" s="30">
        <f t="shared" si="47"/>
        <v>-0.125</v>
      </c>
    </row>
    <row r="109" spans="1:18" ht="32" customHeight="1" x14ac:dyDescent="0.15">
      <c r="A109" s="20" t="s">
        <v>31</v>
      </c>
      <c r="B109" s="20" t="s">
        <v>1117</v>
      </c>
      <c r="C109" s="20" t="s">
        <v>1119</v>
      </c>
      <c r="D109" s="21" t="s">
        <v>594</v>
      </c>
      <c r="E109" s="22">
        <f t="shared" si="36"/>
        <v>127</v>
      </c>
      <c r="F109" s="23">
        <f t="shared" si="37"/>
        <v>8</v>
      </c>
      <c r="G109" s="24">
        <f t="shared" si="38"/>
        <v>135</v>
      </c>
      <c r="H109" s="25">
        <f t="shared" si="39"/>
        <v>0.125</v>
      </c>
      <c r="I109" s="26">
        <f t="shared" si="40"/>
        <v>0</v>
      </c>
      <c r="J109" s="27" t="str">
        <f>MID('ATXN3 e9 - 2ry Str + Mask'!$A$2,E109,F109)</f>
        <v>((.(((..</v>
      </c>
      <c r="K109" s="26">
        <f t="shared" si="41"/>
        <v>0.375</v>
      </c>
      <c r="L109" s="27" t="str">
        <f>MID('ATXN3 e9 - 2ry Str + Mask'!$D$2,E109,F109)</f>
        <v>||||||..</v>
      </c>
      <c r="M109" s="26">
        <f t="shared" si="42"/>
        <v>0.25</v>
      </c>
      <c r="N109" s="28">
        <f t="shared" si="43"/>
        <v>-0.125</v>
      </c>
      <c r="O109" s="29" t="str">
        <f t="shared" si="44"/>
        <v>PESE</v>
      </c>
      <c r="P109" s="29" t="str">
        <f t="shared" si="45"/>
        <v>ESE</v>
      </c>
      <c r="Q109" s="28">
        <f t="shared" si="46"/>
        <v>-0.125</v>
      </c>
      <c r="R109" s="30">
        <f t="shared" si="47"/>
        <v>0</v>
      </c>
    </row>
    <row r="110" spans="1:18" ht="32" customHeight="1" x14ac:dyDescent="0.15">
      <c r="A110" s="20" t="s">
        <v>196</v>
      </c>
      <c r="B110" s="20" t="s">
        <v>1120</v>
      </c>
      <c r="C110" s="20" t="s">
        <v>37</v>
      </c>
      <c r="D110" s="21" t="s">
        <v>233</v>
      </c>
      <c r="E110" s="22">
        <f t="shared" si="36"/>
        <v>128</v>
      </c>
      <c r="F110" s="23">
        <f t="shared" si="37"/>
        <v>6</v>
      </c>
      <c r="G110" s="24">
        <f t="shared" si="38"/>
        <v>134</v>
      </c>
      <c r="H110" s="25">
        <f t="shared" si="39"/>
        <v>0.16666666666666666</v>
      </c>
      <c r="I110" s="26">
        <f t="shared" si="40"/>
        <v>0</v>
      </c>
      <c r="J110" s="27" t="str">
        <f>MID('ATXN3 e9 - 2ry Str + Mask'!$A$2,E110,F110)</f>
        <v>(.(((.</v>
      </c>
      <c r="K110" s="26">
        <f t="shared" si="41"/>
        <v>0.33333333333333331</v>
      </c>
      <c r="L110" s="27" t="str">
        <f>MID('ATXN3 e9 - 2ry Str + Mask'!$D$2,E110,F110)</f>
        <v>|||||.</v>
      </c>
      <c r="M110" s="26">
        <f t="shared" si="42"/>
        <v>0.16666666666666666</v>
      </c>
      <c r="N110" s="28">
        <f t="shared" si="43"/>
        <v>-0.16666666666666666</v>
      </c>
      <c r="O110" s="29" t="str">
        <f t="shared" si="44"/>
        <v>RESCUE ESE</v>
      </c>
      <c r="P110" s="29" t="str">
        <f t="shared" si="45"/>
        <v>ESE</v>
      </c>
      <c r="Q110" s="28">
        <f t="shared" si="46"/>
        <v>-0.16666666666666666</v>
      </c>
      <c r="R110" s="30">
        <f t="shared" si="47"/>
        <v>0</v>
      </c>
    </row>
    <row r="111" spans="1:18" ht="32" customHeight="1" x14ac:dyDescent="0.15">
      <c r="A111" s="20" t="s">
        <v>35</v>
      </c>
      <c r="B111" s="20" t="s">
        <v>1120</v>
      </c>
      <c r="C111" s="20" t="s">
        <v>37</v>
      </c>
      <c r="D111" s="21" t="s">
        <v>233</v>
      </c>
      <c r="E111" s="22">
        <f t="shared" si="36"/>
        <v>128</v>
      </c>
      <c r="F111" s="23">
        <f t="shared" si="37"/>
        <v>6</v>
      </c>
      <c r="G111" s="24">
        <f t="shared" si="38"/>
        <v>134</v>
      </c>
      <c r="H111" s="25">
        <f t="shared" si="39"/>
        <v>0.16666666666666666</v>
      </c>
      <c r="I111" s="26">
        <f t="shared" si="40"/>
        <v>0</v>
      </c>
      <c r="J111" s="27" t="str">
        <f>MID('ATXN3 e9 - 2ry Str + Mask'!$A$2,E111,F111)</f>
        <v>(.(((.</v>
      </c>
      <c r="K111" s="26">
        <f t="shared" si="41"/>
        <v>0.33333333333333331</v>
      </c>
      <c r="L111" s="27" t="str">
        <f>MID('ATXN3 e9 - 2ry Str + Mask'!$D$2,E111,F111)</f>
        <v>|||||.</v>
      </c>
      <c r="M111" s="26">
        <f t="shared" si="42"/>
        <v>0.16666666666666666</v>
      </c>
      <c r="N111" s="28">
        <f t="shared" si="43"/>
        <v>-0.16666666666666666</v>
      </c>
      <c r="O111" s="29" t="str">
        <f t="shared" si="44"/>
        <v>EIE</v>
      </c>
      <c r="P111" s="29" t="str">
        <f t="shared" si="45"/>
        <v>ESE</v>
      </c>
      <c r="Q111" s="28">
        <f t="shared" si="46"/>
        <v>-0.16666666666666666</v>
      </c>
      <c r="R111" s="30">
        <f t="shared" si="47"/>
        <v>0</v>
      </c>
    </row>
    <row r="112" spans="1:18" ht="32" customHeight="1" x14ac:dyDescent="0.15">
      <c r="A112" s="20" t="s">
        <v>39</v>
      </c>
      <c r="B112" s="20" t="s">
        <v>1121</v>
      </c>
      <c r="C112" s="20" t="s">
        <v>1122</v>
      </c>
      <c r="D112" s="21" t="s">
        <v>233</v>
      </c>
      <c r="E112" s="22">
        <f t="shared" si="36"/>
        <v>128</v>
      </c>
      <c r="F112" s="23">
        <f t="shared" si="37"/>
        <v>7</v>
      </c>
      <c r="G112" s="24">
        <f t="shared" si="38"/>
        <v>135</v>
      </c>
      <c r="H112" s="25">
        <f t="shared" si="39"/>
        <v>0.14285714285714285</v>
      </c>
      <c r="I112" s="26">
        <f t="shared" si="40"/>
        <v>0</v>
      </c>
      <c r="J112" s="27" t="str">
        <f>MID('ATXN3 e9 - 2ry Str + Mask'!$A$2,E112,F112)</f>
        <v>(.(((..</v>
      </c>
      <c r="K112" s="26">
        <f t="shared" si="41"/>
        <v>0.42857142857142855</v>
      </c>
      <c r="L112" s="27" t="str">
        <f>MID('ATXN3 e9 - 2ry Str + Mask'!$D$2,E112,F112)</f>
        <v>|||||..</v>
      </c>
      <c r="M112" s="26">
        <f t="shared" si="42"/>
        <v>0.2857142857142857</v>
      </c>
      <c r="N112" s="28">
        <f t="shared" si="43"/>
        <v>-0.14285714285714285</v>
      </c>
      <c r="O112" s="29" t="str">
        <f t="shared" si="44"/>
        <v>ESE_ASF</v>
      </c>
      <c r="P112" s="29" t="str">
        <f t="shared" si="45"/>
        <v>ESE</v>
      </c>
      <c r="Q112" s="28">
        <f t="shared" si="46"/>
        <v>-0.14285714285714285</v>
      </c>
      <c r="R112" s="30">
        <f t="shared" si="47"/>
        <v>0</v>
      </c>
    </row>
    <row r="113" spans="1:18" ht="44" customHeight="1" x14ac:dyDescent="0.15">
      <c r="A113" s="20" t="s">
        <v>42</v>
      </c>
      <c r="B113" s="20" t="s">
        <v>1121</v>
      </c>
      <c r="C113" s="20" t="s">
        <v>1123</v>
      </c>
      <c r="D113" s="21" t="s">
        <v>233</v>
      </c>
      <c r="E113" s="22">
        <f t="shared" si="36"/>
        <v>128</v>
      </c>
      <c r="F113" s="23">
        <f t="shared" si="37"/>
        <v>7</v>
      </c>
      <c r="G113" s="24">
        <f t="shared" si="38"/>
        <v>135</v>
      </c>
      <c r="H113" s="25">
        <f t="shared" si="39"/>
        <v>0.14285714285714285</v>
      </c>
      <c r="I113" s="26">
        <f t="shared" si="40"/>
        <v>0</v>
      </c>
      <c r="J113" s="27" t="str">
        <f>MID('ATXN3 e9 - 2ry Str + Mask'!$A$2,E113,F113)</f>
        <v>(.(((..</v>
      </c>
      <c r="K113" s="26">
        <f t="shared" si="41"/>
        <v>0.42857142857142855</v>
      </c>
      <c r="L113" s="27" t="str">
        <f>MID('ATXN3 e9 - 2ry Str + Mask'!$D$2,E113,F113)</f>
        <v>|||||..</v>
      </c>
      <c r="M113" s="26">
        <f t="shared" si="42"/>
        <v>0.2857142857142857</v>
      </c>
      <c r="N113" s="28">
        <f t="shared" si="43"/>
        <v>-0.14285714285714285</v>
      </c>
      <c r="O113" s="29" t="str">
        <f t="shared" si="44"/>
        <v>ESE_ASFB</v>
      </c>
      <c r="P113" s="29" t="str">
        <f t="shared" si="45"/>
        <v>ESE</v>
      </c>
      <c r="Q113" s="28">
        <f t="shared" si="46"/>
        <v>-0.14285714285714285</v>
      </c>
      <c r="R113" s="30">
        <f t="shared" si="47"/>
        <v>0</v>
      </c>
    </row>
    <row r="114" spans="1:18" ht="32" customHeight="1" x14ac:dyDescent="0.15">
      <c r="A114" s="20" t="s">
        <v>31</v>
      </c>
      <c r="B114" s="20" t="s">
        <v>1124</v>
      </c>
      <c r="C114" s="20" t="s">
        <v>1125</v>
      </c>
      <c r="D114" s="21" t="s">
        <v>233</v>
      </c>
      <c r="E114" s="22">
        <f t="shared" si="36"/>
        <v>128</v>
      </c>
      <c r="F114" s="23">
        <f t="shared" si="37"/>
        <v>8</v>
      </c>
      <c r="G114" s="24">
        <f t="shared" si="38"/>
        <v>136</v>
      </c>
      <c r="H114" s="25">
        <f t="shared" si="39"/>
        <v>0.125</v>
      </c>
      <c r="I114" s="26">
        <f t="shared" si="40"/>
        <v>0</v>
      </c>
      <c r="J114" s="27" t="str">
        <f>MID('ATXN3 e9 - 2ry Str + Mask'!$A$2,E114,F114)</f>
        <v>(.(((...</v>
      </c>
      <c r="K114" s="26">
        <f t="shared" si="41"/>
        <v>0.5</v>
      </c>
      <c r="L114" s="27" t="str">
        <f>MID('ATXN3 e9 - 2ry Str + Mask'!$D$2,E114,F114)</f>
        <v>|||||..(</v>
      </c>
      <c r="M114" s="26">
        <f t="shared" si="42"/>
        <v>0.25</v>
      </c>
      <c r="N114" s="28">
        <f t="shared" si="43"/>
        <v>-0.25</v>
      </c>
      <c r="O114" s="29" t="str">
        <f t="shared" si="44"/>
        <v>PESE</v>
      </c>
      <c r="P114" s="29" t="str">
        <f t="shared" si="45"/>
        <v>ESE</v>
      </c>
      <c r="Q114" s="28">
        <f t="shared" si="46"/>
        <v>-0.25</v>
      </c>
      <c r="R114" s="30">
        <f t="shared" si="47"/>
        <v>0</v>
      </c>
    </row>
    <row r="115" spans="1:18" ht="32" customHeight="1" x14ac:dyDescent="0.15">
      <c r="A115" s="20" t="s">
        <v>196</v>
      </c>
      <c r="B115" s="20" t="s">
        <v>1126</v>
      </c>
      <c r="C115" s="20" t="s">
        <v>37</v>
      </c>
      <c r="D115" s="21" t="s">
        <v>236</v>
      </c>
      <c r="E115" s="22">
        <f t="shared" si="36"/>
        <v>129</v>
      </c>
      <c r="F115" s="23">
        <f t="shared" si="37"/>
        <v>6</v>
      </c>
      <c r="G115" s="24">
        <f t="shared" si="38"/>
        <v>135</v>
      </c>
      <c r="H115" s="25">
        <f t="shared" si="39"/>
        <v>0.16666666666666666</v>
      </c>
      <c r="I115" s="26">
        <f t="shared" si="40"/>
        <v>0</v>
      </c>
      <c r="J115" s="27" t="str">
        <f>MID('ATXN3 e9 - 2ry Str + Mask'!$A$2,E115,F115)</f>
        <v>.(((..</v>
      </c>
      <c r="K115" s="26">
        <f t="shared" si="41"/>
        <v>0.5</v>
      </c>
      <c r="L115" s="27" t="str">
        <f>MID('ATXN3 e9 - 2ry Str + Mask'!$D$2,E115,F115)</f>
        <v>||||..</v>
      </c>
      <c r="M115" s="26">
        <f t="shared" si="42"/>
        <v>0.33333333333333331</v>
      </c>
      <c r="N115" s="28">
        <f t="shared" si="43"/>
        <v>-0.16666666666666669</v>
      </c>
      <c r="O115" s="29" t="str">
        <f t="shared" si="44"/>
        <v>RESCUE ESE</v>
      </c>
      <c r="P115" s="29" t="str">
        <f t="shared" si="45"/>
        <v>ESE</v>
      </c>
      <c r="Q115" s="28">
        <f t="shared" si="46"/>
        <v>-0.16666666666666669</v>
      </c>
      <c r="R115" s="30">
        <f t="shared" si="47"/>
        <v>0</v>
      </c>
    </row>
    <row r="116" spans="1:18" ht="32" customHeight="1" x14ac:dyDescent="0.15">
      <c r="A116" s="20" t="s">
        <v>35</v>
      </c>
      <c r="B116" s="20" t="s">
        <v>1126</v>
      </c>
      <c r="C116" s="20" t="s">
        <v>37</v>
      </c>
      <c r="D116" s="21" t="s">
        <v>236</v>
      </c>
      <c r="E116" s="22">
        <f t="shared" si="36"/>
        <v>129</v>
      </c>
      <c r="F116" s="23">
        <f t="shared" si="37"/>
        <v>6</v>
      </c>
      <c r="G116" s="24">
        <f t="shared" si="38"/>
        <v>135</v>
      </c>
      <c r="H116" s="25">
        <f t="shared" si="39"/>
        <v>0.16666666666666666</v>
      </c>
      <c r="I116" s="26">
        <f t="shared" si="40"/>
        <v>0</v>
      </c>
      <c r="J116" s="27" t="str">
        <f>MID('ATXN3 e9 - 2ry Str + Mask'!$A$2,E116,F116)</f>
        <v>.(((..</v>
      </c>
      <c r="K116" s="26">
        <f t="shared" si="41"/>
        <v>0.5</v>
      </c>
      <c r="L116" s="27" t="str">
        <f>MID('ATXN3 e9 - 2ry Str + Mask'!$D$2,E116,F116)</f>
        <v>||||..</v>
      </c>
      <c r="M116" s="26">
        <f t="shared" si="42"/>
        <v>0.33333333333333331</v>
      </c>
      <c r="N116" s="28">
        <f t="shared" si="43"/>
        <v>-0.16666666666666669</v>
      </c>
      <c r="O116" s="29" t="str">
        <f t="shared" si="44"/>
        <v>EIE</v>
      </c>
      <c r="P116" s="29" t="str">
        <f t="shared" si="45"/>
        <v>ESE</v>
      </c>
      <c r="Q116" s="28">
        <f t="shared" si="46"/>
        <v>-0.16666666666666669</v>
      </c>
      <c r="R116" s="30">
        <f t="shared" si="47"/>
        <v>0</v>
      </c>
    </row>
    <row r="117" spans="1:18" ht="32" customHeight="1" x14ac:dyDescent="0.15">
      <c r="A117" s="20" t="s">
        <v>31</v>
      </c>
      <c r="B117" s="20" t="s">
        <v>1127</v>
      </c>
      <c r="C117" s="20" t="s">
        <v>1128</v>
      </c>
      <c r="D117" s="21" t="s">
        <v>236</v>
      </c>
      <c r="E117" s="22">
        <f t="shared" si="36"/>
        <v>129</v>
      </c>
      <c r="F117" s="23">
        <f t="shared" si="37"/>
        <v>8</v>
      </c>
      <c r="G117" s="24">
        <f t="shared" si="38"/>
        <v>137</v>
      </c>
      <c r="H117" s="25">
        <f t="shared" si="39"/>
        <v>0.125</v>
      </c>
      <c r="I117" s="26">
        <f t="shared" si="40"/>
        <v>0</v>
      </c>
      <c r="J117" s="27" t="str">
        <f>MID('ATXN3 e9 - 2ry Str + Mask'!$A$2,E117,F117)</f>
        <v>.(((....</v>
      </c>
      <c r="K117" s="26">
        <f t="shared" si="41"/>
        <v>0.625</v>
      </c>
      <c r="L117" s="27" t="str">
        <f>MID('ATXN3 e9 - 2ry Str + Mask'!$D$2,E117,F117)</f>
        <v>||||..((</v>
      </c>
      <c r="M117" s="26">
        <f t="shared" si="42"/>
        <v>0.25</v>
      </c>
      <c r="N117" s="28">
        <f t="shared" si="43"/>
        <v>-0.375</v>
      </c>
      <c r="O117" s="29" t="str">
        <f t="shared" si="44"/>
        <v>PESE</v>
      </c>
      <c r="P117" s="29" t="str">
        <f t="shared" si="45"/>
        <v>ESE</v>
      </c>
      <c r="Q117" s="28">
        <f t="shared" si="46"/>
        <v>-0.375</v>
      </c>
      <c r="R117" s="30">
        <f t="shared" si="47"/>
        <v>0</v>
      </c>
    </row>
    <row r="118" spans="1:18" ht="32" customHeight="1" x14ac:dyDescent="0.15">
      <c r="A118" s="20" t="s">
        <v>88</v>
      </c>
      <c r="B118" s="20" t="s">
        <v>837</v>
      </c>
      <c r="C118" s="20" t="s">
        <v>758</v>
      </c>
      <c r="D118" s="21" t="s">
        <v>238</v>
      </c>
      <c r="E118" s="22">
        <f t="shared" si="36"/>
        <v>130</v>
      </c>
      <c r="F118" s="23">
        <f t="shared" si="37"/>
        <v>6</v>
      </c>
      <c r="G118" s="24">
        <f t="shared" si="38"/>
        <v>136</v>
      </c>
      <c r="H118" s="25">
        <f t="shared" si="39"/>
        <v>0.16666666666666666</v>
      </c>
      <c r="I118" s="26">
        <f t="shared" si="40"/>
        <v>0</v>
      </c>
      <c r="J118" s="27" t="str">
        <f>MID('ATXN3 e9 - 2ry Str + Mask'!$A$2,E118,F118)</f>
        <v>(((...</v>
      </c>
      <c r="K118" s="26">
        <f t="shared" si="41"/>
        <v>0.5</v>
      </c>
      <c r="L118" s="27" t="str">
        <f>MID('ATXN3 e9 - 2ry Str + Mask'!$D$2,E118,F118)</f>
        <v>|||..(</v>
      </c>
      <c r="M118" s="26">
        <f t="shared" si="42"/>
        <v>0.33333333333333331</v>
      </c>
      <c r="N118" s="28">
        <f t="shared" si="43"/>
        <v>-0.16666666666666669</v>
      </c>
      <c r="O118" s="29" t="str">
        <f t="shared" si="44"/>
        <v>ESE_9G8</v>
      </c>
      <c r="P118" s="29" t="str">
        <f t="shared" si="45"/>
        <v>ESE</v>
      </c>
      <c r="Q118" s="28">
        <f t="shared" si="46"/>
        <v>-0.16666666666666669</v>
      </c>
      <c r="R118" s="30">
        <f t="shared" si="47"/>
        <v>0</v>
      </c>
    </row>
    <row r="119" spans="1:18" ht="32" customHeight="1" x14ac:dyDescent="0.15">
      <c r="A119" s="20" t="s">
        <v>196</v>
      </c>
      <c r="B119" s="20" t="s">
        <v>837</v>
      </c>
      <c r="C119" s="20" t="s">
        <v>37</v>
      </c>
      <c r="D119" s="21" t="s">
        <v>238</v>
      </c>
      <c r="E119" s="22">
        <f t="shared" si="36"/>
        <v>130</v>
      </c>
      <c r="F119" s="23">
        <f t="shared" si="37"/>
        <v>6</v>
      </c>
      <c r="G119" s="24">
        <f t="shared" si="38"/>
        <v>136</v>
      </c>
      <c r="H119" s="25">
        <f t="shared" si="39"/>
        <v>0.16666666666666666</v>
      </c>
      <c r="I119" s="26">
        <f t="shared" si="40"/>
        <v>0</v>
      </c>
      <c r="J119" s="27" t="str">
        <f>MID('ATXN3 e9 - 2ry Str + Mask'!$A$2,E119,F119)</f>
        <v>(((...</v>
      </c>
      <c r="K119" s="26">
        <f t="shared" si="41"/>
        <v>0.5</v>
      </c>
      <c r="L119" s="27" t="str">
        <f>MID('ATXN3 e9 - 2ry Str + Mask'!$D$2,E119,F119)</f>
        <v>|||..(</v>
      </c>
      <c r="M119" s="26">
        <f t="shared" si="42"/>
        <v>0.33333333333333331</v>
      </c>
      <c r="N119" s="28">
        <f t="shared" si="43"/>
        <v>-0.16666666666666669</v>
      </c>
      <c r="O119" s="29" t="str">
        <f t="shared" si="44"/>
        <v>RESCUE ESE</v>
      </c>
      <c r="P119" s="29" t="str">
        <f t="shared" si="45"/>
        <v>ESE</v>
      </c>
      <c r="Q119" s="28">
        <f t="shared" si="46"/>
        <v>-0.16666666666666669</v>
      </c>
      <c r="R119" s="30">
        <f t="shared" si="47"/>
        <v>0</v>
      </c>
    </row>
    <row r="120" spans="1:18" ht="32" customHeight="1" x14ac:dyDescent="0.15">
      <c r="A120" s="20" t="s">
        <v>35</v>
      </c>
      <c r="B120" s="20" t="s">
        <v>837</v>
      </c>
      <c r="C120" s="20" t="s">
        <v>37</v>
      </c>
      <c r="D120" s="21" t="s">
        <v>238</v>
      </c>
      <c r="E120" s="22">
        <f t="shared" si="36"/>
        <v>130</v>
      </c>
      <c r="F120" s="23">
        <f t="shared" si="37"/>
        <v>6</v>
      </c>
      <c r="G120" s="24">
        <f t="shared" si="38"/>
        <v>136</v>
      </c>
      <c r="H120" s="25">
        <f t="shared" si="39"/>
        <v>0.16666666666666666</v>
      </c>
      <c r="I120" s="26">
        <f t="shared" si="40"/>
        <v>0</v>
      </c>
      <c r="J120" s="27" t="str">
        <f>MID('ATXN3 e9 - 2ry Str + Mask'!$A$2,E120,F120)</f>
        <v>(((...</v>
      </c>
      <c r="K120" s="26">
        <f t="shared" si="41"/>
        <v>0.5</v>
      </c>
      <c r="L120" s="27" t="str">
        <f>MID('ATXN3 e9 - 2ry Str + Mask'!$D$2,E120,F120)</f>
        <v>|||..(</v>
      </c>
      <c r="M120" s="26">
        <f t="shared" si="42"/>
        <v>0.33333333333333331</v>
      </c>
      <c r="N120" s="28">
        <f t="shared" si="43"/>
        <v>-0.16666666666666669</v>
      </c>
      <c r="O120" s="29" t="str">
        <f t="shared" si="44"/>
        <v>EIE</v>
      </c>
      <c r="P120" s="29" t="str">
        <f t="shared" si="45"/>
        <v>ESE</v>
      </c>
      <c r="Q120" s="28">
        <f t="shared" si="46"/>
        <v>-0.16666666666666669</v>
      </c>
      <c r="R120" s="30">
        <f t="shared" si="47"/>
        <v>0</v>
      </c>
    </row>
    <row r="121" spans="1:18" ht="44" customHeight="1" x14ac:dyDescent="0.15">
      <c r="A121" s="20" t="s">
        <v>58</v>
      </c>
      <c r="B121" s="20" t="s">
        <v>1129</v>
      </c>
      <c r="C121" s="20" t="s">
        <v>1130</v>
      </c>
      <c r="D121" s="21" t="s">
        <v>238</v>
      </c>
      <c r="E121" s="22">
        <f t="shared" si="36"/>
        <v>130</v>
      </c>
      <c r="F121" s="23">
        <f t="shared" si="37"/>
        <v>8</v>
      </c>
      <c r="G121" s="24">
        <f t="shared" si="38"/>
        <v>138</v>
      </c>
      <c r="H121" s="25">
        <f t="shared" si="39"/>
        <v>0</v>
      </c>
      <c r="I121" s="26">
        <f t="shared" si="40"/>
        <v>-0.125</v>
      </c>
      <c r="J121" s="27" t="str">
        <f>MID('ATXN3 e9 - 2ry Str + Mask'!$A$2,E121,F121)</f>
        <v>(((....)</v>
      </c>
      <c r="K121" s="26">
        <f t="shared" si="41"/>
        <v>0.5</v>
      </c>
      <c r="L121" s="27" t="str">
        <f>MID('ATXN3 e9 - 2ry Str + Mask'!$D$2,E121,F121)</f>
        <v>|||..(((</v>
      </c>
      <c r="M121" s="26">
        <f t="shared" si="42"/>
        <v>0.25</v>
      </c>
      <c r="N121" s="28">
        <f t="shared" si="43"/>
        <v>-0.25</v>
      </c>
      <c r="O121" s="29" t="str">
        <f t="shared" si="44"/>
        <v>Sironi_motif1</v>
      </c>
      <c r="P121" s="29" t="str">
        <f t="shared" si="45"/>
        <v>ESS</v>
      </c>
      <c r="Q121" s="28">
        <f t="shared" si="46"/>
        <v>0</v>
      </c>
      <c r="R121" s="30">
        <f t="shared" si="47"/>
        <v>-0.25</v>
      </c>
    </row>
    <row r="122" spans="1:18" ht="32" customHeight="1" x14ac:dyDescent="0.15">
      <c r="A122" s="20" t="s">
        <v>795</v>
      </c>
      <c r="B122" s="20" t="s">
        <v>796</v>
      </c>
      <c r="C122" s="20" t="s">
        <v>797</v>
      </c>
      <c r="D122" s="21" t="s">
        <v>243</v>
      </c>
      <c r="E122" s="22">
        <f t="shared" si="36"/>
        <v>131</v>
      </c>
      <c r="F122" s="23">
        <f t="shared" si="37"/>
        <v>5</v>
      </c>
      <c r="G122" s="24">
        <f t="shared" si="38"/>
        <v>136</v>
      </c>
      <c r="H122" s="25">
        <f t="shared" si="39"/>
        <v>0.2</v>
      </c>
      <c r="I122" s="26">
        <f t="shared" si="40"/>
        <v>0</v>
      </c>
      <c r="J122" s="27" t="str">
        <f>MID('ATXN3 e9 - 2ry Str + Mask'!$A$2,E122,F122)</f>
        <v>((...</v>
      </c>
      <c r="K122" s="26">
        <f t="shared" si="41"/>
        <v>0.6</v>
      </c>
      <c r="L122" s="27" t="str">
        <f>MID('ATXN3 e9 - 2ry Str + Mask'!$D$2,E122,F122)</f>
        <v>||..(</v>
      </c>
      <c r="M122" s="26">
        <f t="shared" si="42"/>
        <v>0.4</v>
      </c>
      <c r="N122" s="28">
        <f t="shared" si="43"/>
        <v>-0.19999999999999996</v>
      </c>
      <c r="O122" s="29" t="str">
        <f t="shared" si="44"/>
        <v>ESE_Tra2</v>
      </c>
      <c r="P122" s="29" t="str">
        <f t="shared" si="45"/>
        <v>ESE</v>
      </c>
      <c r="Q122" s="28">
        <f t="shared" si="46"/>
        <v>-0.19999999999999996</v>
      </c>
      <c r="R122" s="30">
        <f t="shared" si="47"/>
        <v>0</v>
      </c>
    </row>
    <row r="123" spans="1:18" ht="44" customHeight="1" x14ac:dyDescent="0.15">
      <c r="A123" s="20" t="s">
        <v>65</v>
      </c>
      <c r="B123" s="20" t="s">
        <v>1131</v>
      </c>
      <c r="C123" s="20" t="s">
        <v>929</v>
      </c>
      <c r="D123" s="21" t="s">
        <v>243</v>
      </c>
      <c r="E123" s="22">
        <f t="shared" si="36"/>
        <v>131</v>
      </c>
      <c r="F123" s="23">
        <f t="shared" si="37"/>
        <v>6</v>
      </c>
      <c r="G123" s="24">
        <f t="shared" si="38"/>
        <v>137</v>
      </c>
      <c r="H123" s="25">
        <f t="shared" si="39"/>
        <v>0</v>
      </c>
      <c r="I123" s="26">
        <f t="shared" si="40"/>
        <v>-0.16666666666666666</v>
      </c>
      <c r="J123" s="27" t="str">
        <f>MID('ATXN3 e9 - 2ry Str + Mask'!$A$2,E123,F123)</f>
        <v>((....</v>
      </c>
      <c r="K123" s="26">
        <f t="shared" si="41"/>
        <v>0.66666666666666663</v>
      </c>
      <c r="L123" s="27" t="str">
        <f>MID('ATXN3 e9 - 2ry Str + Mask'!$D$2,E123,F123)</f>
        <v>||..((</v>
      </c>
      <c r="M123" s="26">
        <f t="shared" si="42"/>
        <v>0.33333333333333331</v>
      </c>
      <c r="N123" s="28">
        <f t="shared" si="43"/>
        <v>-0.33333333333333331</v>
      </c>
      <c r="O123" s="29" t="str">
        <f t="shared" si="44"/>
        <v>ESS_hnRNPA1</v>
      </c>
      <c r="P123" s="29" t="str">
        <f t="shared" si="45"/>
        <v>ESS</v>
      </c>
      <c r="Q123" s="28">
        <f t="shared" si="46"/>
        <v>0</v>
      </c>
      <c r="R123" s="30">
        <f t="shared" si="47"/>
        <v>-0.33333333333333331</v>
      </c>
    </row>
    <row r="124" spans="1:18" ht="32" customHeight="1" x14ac:dyDescent="0.15">
      <c r="A124" s="20" t="s">
        <v>35</v>
      </c>
      <c r="B124" s="20" t="s">
        <v>1131</v>
      </c>
      <c r="C124" s="20" t="s">
        <v>37</v>
      </c>
      <c r="D124" s="21" t="s">
        <v>243</v>
      </c>
      <c r="E124" s="22">
        <f t="shared" si="36"/>
        <v>131</v>
      </c>
      <c r="F124" s="23">
        <f t="shared" si="37"/>
        <v>6</v>
      </c>
      <c r="G124" s="24">
        <f t="shared" si="38"/>
        <v>137</v>
      </c>
      <c r="H124" s="25">
        <f t="shared" si="39"/>
        <v>0.16666666666666666</v>
      </c>
      <c r="I124" s="26">
        <f t="shared" si="40"/>
        <v>0</v>
      </c>
      <c r="J124" s="27" t="str">
        <f>MID('ATXN3 e9 - 2ry Str + Mask'!$A$2,E124,F124)</f>
        <v>((....</v>
      </c>
      <c r="K124" s="26">
        <f t="shared" si="41"/>
        <v>0.66666666666666663</v>
      </c>
      <c r="L124" s="27" t="str">
        <f>MID('ATXN3 e9 - 2ry Str + Mask'!$D$2,E124,F124)</f>
        <v>||..((</v>
      </c>
      <c r="M124" s="26">
        <f t="shared" si="42"/>
        <v>0.33333333333333331</v>
      </c>
      <c r="N124" s="28">
        <f t="shared" si="43"/>
        <v>-0.33333333333333331</v>
      </c>
      <c r="O124" s="29" t="str">
        <f t="shared" si="44"/>
        <v>EIE</v>
      </c>
      <c r="P124" s="29" t="str">
        <f t="shared" si="45"/>
        <v>ESE</v>
      </c>
      <c r="Q124" s="28">
        <f t="shared" si="46"/>
        <v>-0.33333333333333331</v>
      </c>
      <c r="R124" s="30">
        <f t="shared" si="47"/>
        <v>0</v>
      </c>
    </row>
    <row r="125" spans="1:18" ht="32" customHeight="1" x14ac:dyDescent="0.15">
      <c r="A125" s="20" t="s">
        <v>46</v>
      </c>
      <c r="B125" s="20" t="s">
        <v>1132</v>
      </c>
      <c r="C125" s="20" t="s">
        <v>37</v>
      </c>
      <c r="D125" s="21" t="s">
        <v>251</v>
      </c>
      <c r="E125" s="22">
        <f t="shared" si="36"/>
        <v>133</v>
      </c>
      <c r="F125" s="23">
        <f t="shared" si="37"/>
        <v>6</v>
      </c>
      <c r="G125" s="24">
        <f t="shared" si="38"/>
        <v>139</v>
      </c>
      <c r="H125" s="25">
        <f t="shared" si="39"/>
        <v>0</v>
      </c>
      <c r="I125" s="26">
        <f t="shared" si="40"/>
        <v>-0.16666666666666666</v>
      </c>
      <c r="J125" s="27" t="str">
        <f>MID('ATXN3 e9 - 2ry Str + Mask'!$A$2,E125,F125)</f>
        <v>....))</v>
      </c>
      <c r="K125" s="26">
        <f t="shared" si="41"/>
        <v>0.66666666666666663</v>
      </c>
      <c r="L125" s="27" t="str">
        <f>MID('ATXN3 e9 - 2ry Str + Mask'!$D$2,E125,F125)</f>
        <v>..((((</v>
      </c>
      <c r="M125" s="26">
        <f t="shared" si="42"/>
        <v>0.33333333333333331</v>
      </c>
      <c r="N125" s="28">
        <f t="shared" si="43"/>
        <v>-0.33333333333333331</v>
      </c>
      <c r="O125" s="29" t="str">
        <f t="shared" si="44"/>
        <v>IIE</v>
      </c>
      <c r="P125" s="29" t="str">
        <f t="shared" si="45"/>
        <v>ESS</v>
      </c>
      <c r="Q125" s="28">
        <f t="shared" si="46"/>
        <v>0</v>
      </c>
      <c r="R125" s="30">
        <f t="shared" si="47"/>
        <v>-0.33333333333333331</v>
      </c>
    </row>
    <row r="126" spans="1:18" ht="32" customHeight="1" x14ac:dyDescent="0.15">
      <c r="A126" s="20" t="s">
        <v>35</v>
      </c>
      <c r="B126" s="20" t="s">
        <v>1133</v>
      </c>
      <c r="C126" s="20" t="s">
        <v>37</v>
      </c>
      <c r="D126" s="21" t="s">
        <v>257</v>
      </c>
      <c r="E126" s="22">
        <f t="shared" si="36"/>
        <v>135</v>
      </c>
      <c r="F126" s="23">
        <f t="shared" si="37"/>
        <v>6</v>
      </c>
      <c r="G126" s="24">
        <f t="shared" si="38"/>
        <v>141</v>
      </c>
      <c r="H126" s="25">
        <f t="shared" si="39"/>
        <v>0.16666666666666666</v>
      </c>
      <c r="I126" s="26">
        <f t="shared" si="40"/>
        <v>0</v>
      </c>
      <c r="J126" s="27" t="str">
        <f>MID('ATXN3 e9 - 2ry Str + Mask'!$A$2,E126,F126)</f>
        <v>..))).</v>
      </c>
      <c r="K126" s="26">
        <f t="shared" si="41"/>
        <v>0.5</v>
      </c>
      <c r="L126" s="27" t="str">
        <f>MID('ATXN3 e9 - 2ry Str + Mask'!$D$2,E126,F126)</f>
        <v>(((((.</v>
      </c>
      <c r="M126" s="26">
        <f t="shared" si="42"/>
        <v>0.16666666666666666</v>
      </c>
      <c r="N126" s="28">
        <f t="shared" si="43"/>
        <v>-0.33333333333333337</v>
      </c>
      <c r="O126" s="29" t="str">
        <f t="shared" si="44"/>
        <v>EIE</v>
      </c>
      <c r="P126" s="29" t="str">
        <f t="shared" si="45"/>
        <v>ESE</v>
      </c>
      <c r="Q126" s="28">
        <f t="shared" si="46"/>
        <v>-0.33333333333333337</v>
      </c>
      <c r="R126" s="30">
        <f t="shared" si="47"/>
        <v>0</v>
      </c>
    </row>
    <row r="127" spans="1:18" ht="44" customHeight="1" x14ac:dyDescent="0.15">
      <c r="A127" s="20" t="s">
        <v>42</v>
      </c>
      <c r="B127" s="20" t="s">
        <v>1134</v>
      </c>
      <c r="C127" s="20" t="s">
        <v>1135</v>
      </c>
      <c r="D127" s="21" t="s">
        <v>259</v>
      </c>
      <c r="E127" s="22">
        <f t="shared" si="36"/>
        <v>136</v>
      </c>
      <c r="F127" s="23">
        <f t="shared" si="37"/>
        <v>7</v>
      </c>
      <c r="G127" s="24">
        <f t="shared" si="38"/>
        <v>143</v>
      </c>
      <c r="H127" s="25">
        <f t="shared" si="39"/>
        <v>0.14285714285714285</v>
      </c>
      <c r="I127" s="26">
        <f t="shared" si="40"/>
        <v>0</v>
      </c>
      <c r="J127" s="27" t="str">
        <f>MID('ATXN3 e9 - 2ry Str + Mask'!$A$2,E127,F127)</f>
        <v>.))).))</v>
      </c>
      <c r="K127" s="26">
        <f t="shared" si="41"/>
        <v>0.2857142857142857</v>
      </c>
      <c r="L127" s="27" t="str">
        <f>MID('ATXN3 e9 - 2ry Str + Mask'!$D$2,E127,F127)</f>
        <v>((((...</v>
      </c>
      <c r="M127" s="26">
        <f t="shared" si="42"/>
        <v>0.42857142857142855</v>
      </c>
      <c r="N127" s="28">
        <f t="shared" si="43"/>
        <v>0.14285714285714285</v>
      </c>
      <c r="O127" s="29" t="str">
        <f t="shared" si="44"/>
        <v>ESE_ASFB</v>
      </c>
      <c r="P127" s="29" t="str">
        <f t="shared" si="45"/>
        <v>ESE</v>
      </c>
      <c r="Q127" s="28">
        <f t="shared" si="46"/>
        <v>0.14285714285714285</v>
      </c>
      <c r="R127" s="30">
        <f t="shared" si="47"/>
        <v>0</v>
      </c>
    </row>
    <row r="128" spans="1:18" ht="44" customHeight="1" x14ac:dyDescent="0.15">
      <c r="A128" s="20" t="s">
        <v>78</v>
      </c>
      <c r="B128" s="20" t="s">
        <v>1136</v>
      </c>
      <c r="C128" s="20" t="s">
        <v>80</v>
      </c>
      <c r="D128" s="21" t="s">
        <v>261</v>
      </c>
      <c r="E128" s="22">
        <f t="shared" si="36"/>
        <v>137</v>
      </c>
      <c r="F128" s="23">
        <f t="shared" si="37"/>
        <v>6</v>
      </c>
      <c r="G128" s="24">
        <f t="shared" si="38"/>
        <v>143</v>
      </c>
      <c r="H128" s="25">
        <f t="shared" si="39"/>
        <v>0.16666666666666666</v>
      </c>
      <c r="I128" s="26">
        <f t="shared" si="40"/>
        <v>0</v>
      </c>
      <c r="J128" s="27" t="str">
        <f>MID('ATXN3 e9 - 2ry Str + Mask'!$A$2,E128,F128)</f>
        <v>))).))</v>
      </c>
      <c r="K128" s="26">
        <f t="shared" si="41"/>
        <v>0.16666666666666666</v>
      </c>
      <c r="L128" s="27" t="str">
        <f>MID('ATXN3 e9 - 2ry Str + Mask'!$D$2,E128,F128)</f>
        <v>(((...</v>
      </c>
      <c r="M128" s="26">
        <f t="shared" si="42"/>
        <v>0.5</v>
      </c>
      <c r="N128" s="28">
        <f t="shared" si="43"/>
        <v>0.33333333333333337</v>
      </c>
      <c r="O128" s="29" t="str">
        <f t="shared" si="44"/>
        <v>ESE_SRp55</v>
      </c>
      <c r="P128" s="29" t="str">
        <f t="shared" si="45"/>
        <v>ESE</v>
      </c>
      <c r="Q128" s="28">
        <f t="shared" si="46"/>
        <v>0.33333333333333337</v>
      </c>
      <c r="R128" s="30">
        <f t="shared" si="47"/>
        <v>0</v>
      </c>
    </row>
    <row r="129" spans="1:18" ht="32" customHeight="1" x14ac:dyDescent="0.15">
      <c r="A129" s="20" t="s">
        <v>39</v>
      </c>
      <c r="B129" s="20" t="s">
        <v>1137</v>
      </c>
      <c r="C129" s="20" t="s">
        <v>1138</v>
      </c>
      <c r="D129" s="21" t="s">
        <v>263</v>
      </c>
      <c r="E129" s="22">
        <f t="shared" si="36"/>
        <v>139</v>
      </c>
      <c r="F129" s="23">
        <f t="shared" si="37"/>
        <v>7</v>
      </c>
      <c r="G129" s="24">
        <f t="shared" si="38"/>
        <v>146</v>
      </c>
      <c r="H129" s="25">
        <f t="shared" si="39"/>
        <v>0.14285714285714285</v>
      </c>
      <c r="I129" s="26">
        <f t="shared" si="40"/>
        <v>0</v>
      </c>
      <c r="J129" s="27" t="str">
        <f>MID('ATXN3 e9 - 2ry Str + Mask'!$A$2,E129,F129)</f>
        <v>).))))(</v>
      </c>
      <c r="K129" s="26">
        <f t="shared" si="41"/>
        <v>0.14285714285714285</v>
      </c>
      <c r="L129" s="27" t="str">
        <f>MID('ATXN3 e9 - 2ry Str + Mask'!$D$2,E129,F129)</f>
        <v>(......</v>
      </c>
      <c r="M129" s="26">
        <f t="shared" si="42"/>
        <v>0.8571428571428571</v>
      </c>
      <c r="N129" s="28">
        <f t="shared" si="43"/>
        <v>0.71428571428571419</v>
      </c>
      <c r="O129" s="29" t="str">
        <f t="shared" si="44"/>
        <v>ESE_ASF</v>
      </c>
      <c r="P129" s="29" t="str">
        <f t="shared" si="45"/>
        <v>ESE</v>
      </c>
      <c r="Q129" s="28">
        <f t="shared" si="46"/>
        <v>0.71428571428571419</v>
      </c>
      <c r="R129" s="30">
        <f t="shared" si="47"/>
        <v>0</v>
      </c>
    </row>
    <row r="130" spans="1:18" ht="44" customHeight="1" x14ac:dyDescent="0.15">
      <c r="A130" s="20" t="s">
        <v>42</v>
      </c>
      <c r="B130" s="20" t="s">
        <v>1137</v>
      </c>
      <c r="C130" s="20" t="s">
        <v>1139</v>
      </c>
      <c r="D130" s="21" t="s">
        <v>263</v>
      </c>
      <c r="E130" s="22">
        <f t="shared" ref="E130:E161" si="48">MID(D130,12,LEN(D130)-13)+50</f>
        <v>139</v>
      </c>
      <c r="F130" s="23">
        <f t="shared" ref="F130:F161" si="49">LEN(B130)-12</f>
        <v>7</v>
      </c>
      <c r="G130" s="24">
        <f t="shared" ref="G130:G161" si="50">E130+F130</f>
        <v>146</v>
      </c>
      <c r="H130" s="25">
        <f t="shared" ref="H130:H161" si="51">IF(P130="ESE",1/F130,0)</f>
        <v>0.14285714285714285</v>
      </c>
      <c r="I130" s="26">
        <f t="shared" ref="I130:I161" si="52">IF(P130="ESS",-1/F130,0)</f>
        <v>0</v>
      </c>
      <c r="J130" s="27" t="str">
        <f>MID('ATXN3 e9 - 2ry Str + Mask'!$A$2,E130,F130)</f>
        <v>).))))(</v>
      </c>
      <c r="K130" s="26">
        <f t="shared" ref="K130:K161" si="53">(F130-LEN(SUBSTITUTE(J130,".","")))/F130</f>
        <v>0.14285714285714285</v>
      </c>
      <c r="L130" s="27" t="str">
        <f>MID('ATXN3 e9 - 2ry Str + Mask'!$D$2,E130,F130)</f>
        <v>(......</v>
      </c>
      <c r="M130" s="26">
        <f t="shared" ref="M130:M161" si="54">(F130-LEN(SUBSTITUTE(L130,".","")))/F130</f>
        <v>0.8571428571428571</v>
      </c>
      <c r="N130" s="28">
        <f t="shared" ref="N130:N161" si="55">M130-K130</f>
        <v>0.71428571428571419</v>
      </c>
      <c r="O130" s="29" t="str">
        <f t="shared" ref="O130:O161" si="56">MID(A130,11,(LEN(A130)-22))</f>
        <v>ESE_ASFB</v>
      </c>
      <c r="P130" s="29" t="str">
        <f t="shared" ref="P130:P161" si="57">MID(A130,(LEN(A130)-9),3)</f>
        <v>ESE</v>
      </c>
      <c r="Q130" s="28">
        <f t="shared" ref="Q130:Q161" si="58">IF(P130="ESE",N130,0)</f>
        <v>0.71428571428571419</v>
      </c>
      <c r="R130" s="30">
        <f t="shared" ref="R130:R161" si="59">IF(P130="ESS",N130,0)</f>
        <v>0</v>
      </c>
    </row>
    <row r="131" spans="1:18" ht="32" customHeight="1" x14ac:dyDescent="0.15">
      <c r="A131" s="20" t="s">
        <v>196</v>
      </c>
      <c r="B131" s="20" t="s">
        <v>1140</v>
      </c>
      <c r="C131" s="20" t="s">
        <v>37</v>
      </c>
      <c r="D131" s="21" t="s">
        <v>266</v>
      </c>
      <c r="E131" s="22">
        <f t="shared" si="48"/>
        <v>140</v>
      </c>
      <c r="F131" s="23">
        <f t="shared" si="49"/>
        <v>6</v>
      </c>
      <c r="G131" s="24">
        <f t="shared" si="50"/>
        <v>146</v>
      </c>
      <c r="H131" s="25">
        <f t="shared" si="51"/>
        <v>0.16666666666666666</v>
      </c>
      <c r="I131" s="26">
        <f t="shared" si="52"/>
        <v>0</v>
      </c>
      <c r="J131" s="27" t="str">
        <f>MID('ATXN3 e9 - 2ry Str + Mask'!$A$2,E131,F131)</f>
        <v>.))))(</v>
      </c>
      <c r="K131" s="26">
        <f t="shared" si="53"/>
        <v>0.16666666666666666</v>
      </c>
      <c r="L131" s="27" t="str">
        <f>MID('ATXN3 e9 - 2ry Str + Mask'!$D$2,E131,F131)</f>
        <v>......</v>
      </c>
      <c r="M131" s="26">
        <f t="shared" si="54"/>
        <v>1</v>
      </c>
      <c r="N131" s="28">
        <f t="shared" si="55"/>
        <v>0.83333333333333337</v>
      </c>
      <c r="O131" s="29" t="str">
        <f t="shared" si="56"/>
        <v>RESCUE ESE</v>
      </c>
      <c r="P131" s="29" t="str">
        <f t="shared" si="57"/>
        <v>ESE</v>
      </c>
      <c r="Q131" s="28">
        <f t="shared" si="58"/>
        <v>0.83333333333333337</v>
      </c>
      <c r="R131" s="30">
        <f t="shared" si="59"/>
        <v>0</v>
      </c>
    </row>
    <row r="132" spans="1:18" ht="32" customHeight="1" x14ac:dyDescent="0.15">
      <c r="A132" s="20" t="s">
        <v>35</v>
      </c>
      <c r="B132" s="20" t="s">
        <v>1140</v>
      </c>
      <c r="C132" s="20" t="s">
        <v>37</v>
      </c>
      <c r="D132" s="21" t="s">
        <v>266</v>
      </c>
      <c r="E132" s="22">
        <f t="shared" si="48"/>
        <v>140</v>
      </c>
      <c r="F132" s="23">
        <f t="shared" si="49"/>
        <v>6</v>
      </c>
      <c r="G132" s="24">
        <f t="shared" si="50"/>
        <v>146</v>
      </c>
      <c r="H132" s="25">
        <f t="shared" si="51"/>
        <v>0.16666666666666666</v>
      </c>
      <c r="I132" s="26">
        <f t="shared" si="52"/>
        <v>0</v>
      </c>
      <c r="J132" s="27" t="str">
        <f>MID('ATXN3 e9 - 2ry Str + Mask'!$A$2,E132,F132)</f>
        <v>.))))(</v>
      </c>
      <c r="K132" s="26">
        <f t="shared" si="53"/>
        <v>0.16666666666666666</v>
      </c>
      <c r="L132" s="27" t="str">
        <f>MID('ATXN3 e9 - 2ry Str + Mask'!$D$2,E132,F132)</f>
        <v>......</v>
      </c>
      <c r="M132" s="26">
        <f t="shared" si="54"/>
        <v>1</v>
      </c>
      <c r="N132" s="28">
        <f t="shared" si="55"/>
        <v>0.83333333333333337</v>
      </c>
      <c r="O132" s="29" t="str">
        <f t="shared" si="56"/>
        <v>EIE</v>
      </c>
      <c r="P132" s="29" t="str">
        <f t="shared" si="57"/>
        <v>ESE</v>
      </c>
      <c r="Q132" s="28">
        <f t="shared" si="58"/>
        <v>0.83333333333333337</v>
      </c>
      <c r="R132" s="30">
        <f t="shared" si="59"/>
        <v>0</v>
      </c>
    </row>
    <row r="133" spans="1:18" ht="44" customHeight="1" x14ac:dyDescent="0.15">
      <c r="A133" s="20" t="s">
        <v>69</v>
      </c>
      <c r="B133" s="20" t="s">
        <v>1141</v>
      </c>
      <c r="C133" s="20" t="s">
        <v>430</v>
      </c>
      <c r="D133" s="21" t="s">
        <v>266</v>
      </c>
      <c r="E133" s="22">
        <f t="shared" si="48"/>
        <v>140</v>
      </c>
      <c r="F133" s="23">
        <f t="shared" si="49"/>
        <v>7</v>
      </c>
      <c r="G133" s="24">
        <f t="shared" si="50"/>
        <v>147</v>
      </c>
      <c r="H133" s="25">
        <f t="shared" si="51"/>
        <v>0</v>
      </c>
      <c r="I133" s="26">
        <f t="shared" si="52"/>
        <v>-0.14285714285714285</v>
      </c>
      <c r="J133" s="27" t="str">
        <f>MID('ATXN3 e9 - 2ry Str + Mask'!$A$2,E133,F133)</f>
        <v>.))))((</v>
      </c>
      <c r="K133" s="26">
        <f t="shared" si="53"/>
        <v>0.14285714285714285</v>
      </c>
      <c r="L133" s="27" t="str">
        <f>MID('ATXN3 e9 - 2ry Str + Mask'!$D$2,E133,F133)</f>
        <v>.......</v>
      </c>
      <c r="M133" s="26">
        <f t="shared" si="54"/>
        <v>1</v>
      </c>
      <c r="N133" s="28">
        <f t="shared" si="55"/>
        <v>0.85714285714285721</v>
      </c>
      <c r="O133" s="29" t="str">
        <f t="shared" si="56"/>
        <v>Sironi_motif2</v>
      </c>
      <c r="P133" s="29" t="str">
        <f t="shared" si="57"/>
        <v>ESS</v>
      </c>
      <c r="Q133" s="28">
        <f t="shared" si="58"/>
        <v>0</v>
      </c>
      <c r="R133" s="30">
        <f t="shared" si="59"/>
        <v>0.85714285714285721</v>
      </c>
    </row>
    <row r="134" spans="1:18" ht="32" customHeight="1" x14ac:dyDescent="0.15">
      <c r="A134" s="20" t="s">
        <v>31</v>
      </c>
      <c r="B134" s="20" t="s">
        <v>1142</v>
      </c>
      <c r="C134" s="20" t="s">
        <v>1143</v>
      </c>
      <c r="D134" s="21" t="s">
        <v>266</v>
      </c>
      <c r="E134" s="22">
        <f t="shared" si="48"/>
        <v>140</v>
      </c>
      <c r="F134" s="23">
        <f t="shared" si="49"/>
        <v>8</v>
      </c>
      <c r="G134" s="24">
        <f t="shared" si="50"/>
        <v>148</v>
      </c>
      <c r="H134" s="25">
        <f t="shared" si="51"/>
        <v>0.125</v>
      </c>
      <c r="I134" s="26">
        <f t="shared" si="52"/>
        <v>0</v>
      </c>
      <c r="J134" s="27" t="str">
        <f>MID('ATXN3 e9 - 2ry Str + Mask'!$A$2,E134,F134)</f>
        <v>.))))(((</v>
      </c>
      <c r="K134" s="26">
        <f t="shared" si="53"/>
        <v>0.125</v>
      </c>
      <c r="L134" s="27" t="str">
        <f>MID('ATXN3 e9 - 2ry Str + Mask'!$D$2,E134,F134)</f>
        <v>........</v>
      </c>
      <c r="M134" s="26">
        <f t="shared" si="54"/>
        <v>1</v>
      </c>
      <c r="N134" s="28">
        <f t="shared" si="55"/>
        <v>0.875</v>
      </c>
      <c r="O134" s="29" t="str">
        <f t="shared" si="56"/>
        <v>PESE</v>
      </c>
      <c r="P134" s="29" t="str">
        <f t="shared" si="57"/>
        <v>ESE</v>
      </c>
      <c r="Q134" s="28">
        <f t="shared" si="58"/>
        <v>0.875</v>
      </c>
      <c r="R134" s="30">
        <f t="shared" si="59"/>
        <v>0</v>
      </c>
    </row>
    <row r="135" spans="1:18" ht="32" customHeight="1" x14ac:dyDescent="0.15">
      <c r="A135" s="20" t="s">
        <v>88</v>
      </c>
      <c r="B135" s="20" t="s">
        <v>837</v>
      </c>
      <c r="C135" s="20" t="s">
        <v>758</v>
      </c>
      <c r="D135" s="21" t="s">
        <v>268</v>
      </c>
      <c r="E135" s="22">
        <f t="shared" si="48"/>
        <v>141</v>
      </c>
      <c r="F135" s="23">
        <f t="shared" si="49"/>
        <v>6</v>
      </c>
      <c r="G135" s="24">
        <f t="shared" si="50"/>
        <v>147</v>
      </c>
      <c r="H135" s="25">
        <f t="shared" si="51"/>
        <v>0.16666666666666666</v>
      </c>
      <c r="I135" s="26">
        <f t="shared" si="52"/>
        <v>0</v>
      </c>
      <c r="J135" s="27" t="str">
        <f>MID('ATXN3 e9 - 2ry Str + Mask'!$A$2,E135,F135)</f>
        <v>))))((</v>
      </c>
      <c r="K135" s="26">
        <f t="shared" si="53"/>
        <v>0</v>
      </c>
      <c r="L135" s="27" t="str">
        <f>MID('ATXN3 e9 - 2ry Str + Mask'!$D$2,E135,F135)</f>
        <v>......</v>
      </c>
      <c r="M135" s="26">
        <f t="shared" si="54"/>
        <v>1</v>
      </c>
      <c r="N135" s="28">
        <f t="shared" si="55"/>
        <v>1</v>
      </c>
      <c r="O135" s="29" t="str">
        <f t="shared" si="56"/>
        <v>ESE_9G8</v>
      </c>
      <c r="P135" s="29" t="str">
        <f t="shared" si="57"/>
        <v>ESE</v>
      </c>
      <c r="Q135" s="28">
        <f t="shared" si="58"/>
        <v>1</v>
      </c>
      <c r="R135" s="30">
        <f t="shared" si="59"/>
        <v>0</v>
      </c>
    </row>
    <row r="136" spans="1:18" ht="32" customHeight="1" x14ac:dyDescent="0.15">
      <c r="A136" s="20" t="s">
        <v>196</v>
      </c>
      <c r="B136" s="20" t="s">
        <v>837</v>
      </c>
      <c r="C136" s="20" t="s">
        <v>37</v>
      </c>
      <c r="D136" s="21" t="s">
        <v>268</v>
      </c>
      <c r="E136" s="22">
        <f t="shared" si="48"/>
        <v>141</v>
      </c>
      <c r="F136" s="23">
        <f t="shared" si="49"/>
        <v>6</v>
      </c>
      <c r="G136" s="24">
        <f t="shared" si="50"/>
        <v>147</v>
      </c>
      <c r="H136" s="25">
        <f t="shared" si="51"/>
        <v>0.16666666666666666</v>
      </c>
      <c r="I136" s="26">
        <f t="shared" si="52"/>
        <v>0</v>
      </c>
      <c r="J136" s="27" t="str">
        <f>MID('ATXN3 e9 - 2ry Str + Mask'!$A$2,E136,F136)</f>
        <v>))))((</v>
      </c>
      <c r="K136" s="26">
        <f t="shared" si="53"/>
        <v>0</v>
      </c>
      <c r="L136" s="27" t="str">
        <f>MID('ATXN3 e9 - 2ry Str + Mask'!$D$2,E136,F136)</f>
        <v>......</v>
      </c>
      <c r="M136" s="26">
        <f t="shared" si="54"/>
        <v>1</v>
      </c>
      <c r="N136" s="28">
        <f t="shared" si="55"/>
        <v>1</v>
      </c>
      <c r="O136" s="29" t="str">
        <f t="shared" si="56"/>
        <v>RESCUE ESE</v>
      </c>
      <c r="P136" s="29" t="str">
        <f t="shared" si="57"/>
        <v>ESE</v>
      </c>
      <c r="Q136" s="28">
        <f t="shared" si="58"/>
        <v>1</v>
      </c>
      <c r="R136" s="30">
        <f t="shared" si="59"/>
        <v>0</v>
      </c>
    </row>
    <row r="137" spans="1:18" ht="32" customHeight="1" x14ac:dyDescent="0.15">
      <c r="A137" s="20" t="s">
        <v>35</v>
      </c>
      <c r="B137" s="20" t="s">
        <v>837</v>
      </c>
      <c r="C137" s="20" t="s">
        <v>37</v>
      </c>
      <c r="D137" s="21" t="s">
        <v>268</v>
      </c>
      <c r="E137" s="22">
        <f t="shared" si="48"/>
        <v>141</v>
      </c>
      <c r="F137" s="23">
        <f t="shared" si="49"/>
        <v>6</v>
      </c>
      <c r="G137" s="24">
        <f t="shared" si="50"/>
        <v>147</v>
      </c>
      <c r="H137" s="25">
        <f t="shared" si="51"/>
        <v>0.16666666666666666</v>
      </c>
      <c r="I137" s="26">
        <f t="shared" si="52"/>
        <v>0</v>
      </c>
      <c r="J137" s="27" t="str">
        <f>MID('ATXN3 e9 - 2ry Str + Mask'!$A$2,E137,F137)</f>
        <v>))))((</v>
      </c>
      <c r="K137" s="26">
        <f t="shared" si="53"/>
        <v>0</v>
      </c>
      <c r="L137" s="27" t="str">
        <f>MID('ATXN3 e9 - 2ry Str + Mask'!$D$2,E137,F137)</f>
        <v>......</v>
      </c>
      <c r="M137" s="26">
        <f t="shared" si="54"/>
        <v>1</v>
      </c>
      <c r="N137" s="28">
        <f t="shared" si="55"/>
        <v>1</v>
      </c>
      <c r="O137" s="29" t="str">
        <f t="shared" si="56"/>
        <v>EIE</v>
      </c>
      <c r="P137" s="29" t="str">
        <f t="shared" si="57"/>
        <v>ESE</v>
      </c>
      <c r="Q137" s="28">
        <f t="shared" si="58"/>
        <v>1</v>
      </c>
      <c r="R137" s="30">
        <f t="shared" si="59"/>
        <v>0</v>
      </c>
    </row>
    <row r="138" spans="1:18" ht="44" customHeight="1" x14ac:dyDescent="0.15">
      <c r="A138" s="20" t="s">
        <v>58</v>
      </c>
      <c r="B138" s="20" t="s">
        <v>1144</v>
      </c>
      <c r="C138" s="20" t="s">
        <v>1145</v>
      </c>
      <c r="D138" s="21" t="s">
        <v>268</v>
      </c>
      <c r="E138" s="22">
        <f t="shared" si="48"/>
        <v>141</v>
      </c>
      <c r="F138" s="23">
        <f t="shared" si="49"/>
        <v>8</v>
      </c>
      <c r="G138" s="24">
        <f t="shared" si="50"/>
        <v>149</v>
      </c>
      <c r="H138" s="25">
        <f t="shared" si="51"/>
        <v>0</v>
      </c>
      <c r="I138" s="26">
        <f t="shared" si="52"/>
        <v>-0.125</v>
      </c>
      <c r="J138" s="27" t="str">
        <f>MID('ATXN3 e9 - 2ry Str + Mask'!$A$2,E138,F138)</f>
        <v>))))((((</v>
      </c>
      <c r="K138" s="26">
        <f t="shared" si="53"/>
        <v>0</v>
      </c>
      <c r="L138" s="27" t="str">
        <f>MID('ATXN3 e9 - 2ry Str + Mask'!$D$2,E138,F138)</f>
        <v>........</v>
      </c>
      <c r="M138" s="26">
        <f t="shared" si="54"/>
        <v>1</v>
      </c>
      <c r="N138" s="28">
        <f t="shared" si="55"/>
        <v>1</v>
      </c>
      <c r="O138" s="29" t="str">
        <f t="shared" si="56"/>
        <v>Sironi_motif1</v>
      </c>
      <c r="P138" s="29" t="str">
        <f t="shared" si="57"/>
        <v>ESS</v>
      </c>
      <c r="Q138" s="28">
        <f t="shared" si="58"/>
        <v>0</v>
      </c>
      <c r="R138" s="30">
        <f t="shared" si="59"/>
        <v>1</v>
      </c>
    </row>
    <row r="139" spans="1:18" ht="32" customHeight="1" x14ac:dyDescent="0.15">
      <c r="A139" s="20" t="s">
        <v>795</v>
      </c>
      <c r="B139" s="20" t="s">
        <v>796</v>
      </c>
      <c r="C139" s="20" t="s">
        <v>797</v>
      </c>
      <c r="D139" s="21" t="s">
        <v>270</v>
      </c>
      <c r="E139" s="22">
        <f t="shared" si="48"/>
        <v>142</v>
      </c>
      <c r="F139" s="23">
        <f t="shared" si="49"/>
        <v>5</v>
      </c>
      <c r="G139" s="24">
        <f t="shared" si="50"/>
        <v>147</v>
      </c>
      <c r="H139" s="25">
        <f t="shared" si="51"/>
        <v>0.2</v>
      </c>
      <c r="I139" s="26">
        <f t="shared" si="52"/>
        <v>0</v>
      </c>
      <c r="J139" s="27" t="str">
        <f>MID('ATXN3 e9 - 2ry Str + Mask'!$A$2,E139,F139)</f>
        <v>)))((</v>
      </c>
      <c r="K139" s="26">
        <f t="shared" si="53"/>
        <v>0</v>
      </c>
      <c r="L139" s="27" t="str">
        <f>MID('ATXN3 e9 - 2ry Str + Mask'!$D$2,E139,F139)</f>
        <v>.....</v>
      </c>
      <c r="M139" s="26">
        <f t="shared" si="54"/>
        <v>1</v>
      </c>
      <c r="N139" s="28">
        <f t="shared" si="55"/>
        <v>1</v>
      </c>
      <c r="O139" s="29" t="str">
        <f t="shared" si="56"/>
        <v>ESE_Tra2</v>
      </c>
      <c r="P139" s="29" t="str">
        <f t="shared" si="57"/>
        <v>ESE</v>
      </c>
      <c r="Q139" s="28">
        <f t="shared" si="58"/>
        <v>1</v>
      </c>
      <c r="R139" s="30">
        <f t="shared" si="59"/>
        <v>0</v>
      </c>
    </row>
    <row r="140" spans="1:18" ht="44" customHeight="1" x14ac:dyDescent="0.15">
      <c r="A140" s="20" t="s">
        <v>65</v>
      </c>
      <c r="B140" s="20" t="s">
        <v>1146</v>
      </c>
      <c r="C140" s="20" t="s">
        <v>341</v>
      </c>
      <c r="D140" s="21" t="s">
        <v>270</v>
      </c>
      <c r="E140" s="22">
        <f t="shared" si="48"/>
        <v>142</v>
      </c>
      <c r="F140" s="23">
        <f t="shared" si="49"/>
        <v>6</v>
      </c>
      <c r="G140" s="24">
        <f t="shared" si="50"/>
        <v>148</v>
      </c>
      <c r="H140" s="25">
        <f t="shared" si="51"/>
        <v>0</v>
      </c>
      <c r="I140" s="26">
        <f t="shared" si="52"/>
        <v>-0.16666666666666666</v>
      </c>
      <c r="J140" s="27" t="str">
        <f>MID('ATXN3 e9 - 2ry Str + Mask'!$A$2,E140,F140)</f>
        <v>)))(((</v>
      </c>
      <c r="K140" s="26">
        <f t="shared" si="53"/>
        <v>0</v>
      </c>
      <c r="L140" s="27" t="str">
        <f>MID('ATXN3 e9 - 2ry Str + Mask'!$D$2,E140,F140)</f>
        <v>......</v>
      </c>
      <c r="M140" s="26">
        <f t="shared" si="54"/>
        <v>1</v>
      </c>
      <c r="N140" s="28">
        <f t="shared" si="55"/>
        <v>1</v>
      </c>
      <c r="O140" s="29" t="str">
        <f t="shared" si="56"/>
        <v>ESS_hnRNPA1</v>
      </c>
      <c r="P140" s="29" t="str">
        <f t="shared" si="57"/>
        <v>ESS</v>
      </c>
      <c r="Q140" s="28">
        <f t="shared" si="58"/>
        <v>0</v>
      </c>
      <c r="R140" s="30">
        <f t="shared" si="59"/>
        <v>1</v>
      </c>
    </row>
    <row r="141" spans="1:18" ht="32" customHeight="1" x14ac:dyDescent="0.15">
      <c r="A141" s="20" t="s">
        <v>196</v>
      </c>
      <c r="B141" s="20" t="s">
        <v>1146</v>
      </c>
      <c r="C141" s="20" t="s">
        <v>37</v>
      </c>
      <c r="D141" s="21" t="s">
        <v>270</v>
      </c>
      <c r="E141" s="22">
        <f t="shared" si="48"/>
        <v>142</v>
      </c>
      <c r="F141" s="23">
        <f t="shared" si="49"/>
        <v>6</v>
      </c>
      <c r="G141" s="24">
        <f t="shared" si="50"/>
        <v>148</v>
      </c>
      <c r="H141" s="25">
        <f t="shared" si="51"/>
        <v>0.16666666666666666</v>
      </c>
      <c r="I141" s="26">
        <f t="shared" si="52"/>
        <v>0</v>
      </c>
      <c r="J141" s="27" t="str">
        <f>MID('ATXN3 e9 - 2ry Str + Mask'!$A$2,E141,F141)</f>
        <v>)))(((</v>
      </c>
      <c r="K141" s="26">
        <f t="shared" si="53"/>
        <v>0</v>
      </c>
      <c r="L141" s="27" t="str">
        <f>MID('ATXN3 e9 - 2ry Str + Mask'!$D$2,E141,F141)</f>
        <v>......</v>
      </c>
      <c r="M141" s="26">
        <f t="shared" si="54"/>
        <v>1</v>
      </c>
      <c r="N141" s="28">
        <f t="shared" si="55"/>
        <v>1</v>
      </c>
      <c r="O141" s="29" t="str">
        <f t="shared" si="56"/>
        <v>RESCUE ESE</v>
      </c>
      <c r="P141" s="29" t="str">
        <f t="shared" si="57"/>
        <v>ESE</v>
      </c>
      <c r="Q141" s="28">
        <f t="shared" si="58"/>
        <v>1</v>
      </c>
      <c r="R141" s="30">
        <f t="shared" si="59"/>
        <v>0</v>
      </c>
    </row>
    <row r="142" spans="1:18" ht="32" customHeight="1" x14ac:dyDescent="0.15">
      <c r="A142" s="20" t="s">
        <v>35</v>
      </c>
      <c r="B142" s="20" t="s">
        <v>1146</v>
      </c>
      <c r="C142" s="20" t="s">
        <v>37</v>
      </c>
      <c r="D142" s="21" t="s">
        <v>270</v>
      </c>
      <c r="E142" s="22">
        <f t="shared" si="48"/>
        <v>142</v>
      </c>
      <c r="F142" s="23">
        <f t="shared" si="49"/>
        <v>6</v>
      </c>
      <c r="G142" s="24">
        <f t="shared" si="50"/>
        <v>148</v>
      </c>
      <c r="H142" s="25">
        <f t="shared" si="51"/>
        <v>0.16666666666666666</v>
      </c>
      <c r="I142" s="26">
        <f t="shared" si="52"/>
        <v>0</v>
      </c>
      <c r="J142" s="27" t="str">
        <f>MID('ATXN3 e9 - 2ry Str + Mask'!$A$2,E142,F142)</f>
        <v>)))(((</v>
      </c>
      <c r="K142" s="26">
        <f t="shared" si="53"/>
        <v>0</v>
      </c>
      <c r="L142" s="27" t="str">
        <f>MID('ATXN3 e9 - 2ry Str + Mask'!$D$2,E142,F142)</f>
        <v>......</v>
      </c>
      <c r="M142" s="26">
        <f t="shared" si="54"/>
        <v>1</v>
      </c>
      <c r="N142" s="28">
        <f t="shared" si="55"/>
        <v>1</v>
      </c>
      <c r="O142" s="29" t="str">
        <f t="shared" si="56"/>
        <v>EIE</v>
      </c>
      <c r="P142" s="29" t="str">
        <f t="shared" si="57"/>
        <v>ESE</v>
      </c>
      <c r="Q142" s="28">
        <f t="shared" si="58"/>
        <v>1</v>
      </c>
      <c r="R142" s="30">
        <f t="shared" si="59"/>
        <v>0</v>
      </c>
    </row>
    <row r="143" spans="1:18" ht="32" customHeight="1" x14ac:dyDescent="0.15">
      <c r="A143" s="20" t="s">
        <v>88</v>
      </c>
      <c r="B143" s="20" t="s">
        <v>1147</v>
      </c>
      <c r="C143" s="20" t="s">
        <v>1148</v>
      </c>
      <c r="D143" s="21" t="s">
        <v>272</v>
      </c>
      <c r="E143" s="22">
        <f t="shared" si="48"/>
        <v>143</v>
      </c>
      <c r="F143" s="23">
        <f t="shared" si="49"/>
        <v>6</v>
      </c>
      <c r="G143" s="24">
        <f t="shared" si="50"/>
        <v>149</v>
      </c>
      <c r="H143" s="25">
        <f t="shared" si="51"/>
        <v>0.16666666666666666</v>
      </c>
      <c r="I143" s="26">
        <f t="shared" si="52"/>
        <v>0</v>
      </c>
      <c r="J143" s="27" t="str">
        <f>MID('ATXN3 e9 - 2ry Str + Mask'!$A$2,E143,F143)</f>
        <v>))((((</v>
      </c>
      <c r="K143" s="26">
        <f t="shared" si="53"/>
        <v>0</v>
      </c>
      <c r="L143" s="27" t="str">
        <f>MID('ATXN3 e9 - 2ry Str + Mask'!$D$2,E143,F143)</f>
        <v>......</v>
      </c>
      <c r="M143" s="26">
        <f t="shared" si="54"/>
        <v>1</v>
      </c>
      <c r="N143" s="28">
        <f t="shared" si="55"/>
        <v>1</v>
      </c>
      <c r="O143" s="29" t="str">
        <f t="shared" si="56"/>
        <v>ESE_9G8</v>
      </c>
      <c r="P143" s="29" t="str">
        <f t="shared" si="57"/>
        <v>ESE</v>
      </c>
      <c r="Q143" s="28">
        <f t="shared" si="58"/>
        <v>1</v>
      </c>
      <c r="R143" s="30">
        <f t="shared" si="59"/>
        <v>0</v>
      </c>
    </row>
    <row r="144" spans="1:18" ht="32" customHeight="1" x14ac:dyDescent="0.15">
      <c r="A144" s="20" t="s">
        <v>35</v>
      </c>
      <c r="B144" s="20" t="s">
        <v>1147</v>
      </c>
      <c r="C144" s="20" t="s">
        <v>37</v>
      </c>
      <c r="D144" s="21" t="s">
        <v>272</v>
      </c>
      <c r="E144" s="22">
        <f t="shared" si="48"/>
        <v>143</v>
      </c>
      <c r="F144" s="23">
        <f t="shared" si="49"/>
        <v>6</v>
      </c>
      <c r="G144" s="24">
        <f t="shared" si="50"/>
        <v>149</v>
      </c>
      <c r="H144" s="25">
        <f t="shared" si="51"/>
        <v>0.16666666666666666</v>
      </c>
      <c r="I144" s="26">
        <f t="shared" si="52"/>
        <v>0</v>
      </c>
      <c r="J144" s="27" t="str">
        <f>MID('ATXN3 e9 - 2ry Str + Mask'!$A$2,E144,F144)</f>
        <v>))((((</v>
      </c>
      <c r="K144" s="26">
        <f t="shared" si="53"/>
        <v>0</v>
      </c>
      <c r="L144" s="27" t="str">
        <f>MID('ATXN3 e9 - 2ry Str + Mask'!$D$2,E144,F144)</f>
        <v>......</v>
      </c>
      <c r="M144" s="26">
        <f t="shared" si="54"/>
        <v>1</v>
      </c>
      <c r="N144" s="28">
        <f t="shared" si="55"/>
        <v>1</v>
      </c>
      <c r="O144" s="29" t="str">
        <f t="shared" si="56"/>
        <v>EIE</v>
      </c>
      <c r="P144" s="29" t="str">
        <f t="shared" si="57"/>
        <v>ESE</v>
      </c>
      <c r="Q144" s="28">
        <f t="shared" si="58"/>
        <v>1</v>
      </c>
      <c r="R144" s="30">
        <f t="shared" si="59"/>
        <v>0</v>
      </c>
    </row>
    <row r="145" spans="1:18" ht="44" customHeight="1" x14ac:dyDescent="0.15">
      <c r="A145" s="20" t="s">
        <v>58</v>
      </c>
      <c r="B145" s="20" t="s">
        <v>1149</v>
      </c>
      <c r="C145" s="20" t="s">
        <v>1150</v>
      </c>
      <c r="D145" s="21" t="s">
        <v>272</v>
      </c>
      <c r="E145" s="22">
        <f t="shared" si="48"/>
        <v>143</v>
      </c>
      <c r="F145" s="23">
        <f t="shared" si="49"/>
        <v>8</v>
      </c>
      <c r="G145" s="24">
        <f t="shared" si="50"/>
        <v>151</v>
      </c>
      <c r="H145" s="25">
        <f t="shared" si="51"/>
        <v>0</v>
      </c>
      <c r="I145" s="26">
        <f t="shared" si="52"/>
        <v>-0.125</v>
      </c>
      <c r="J145" s="27" t="str">
        <f>MID('ATXN3 e9 - 2ry Str + Mask'!$A$2,E145,F145)</f>
        <v>))((((((</v>
      </c>
      <c r="K145" s="26">
        <f t="shared" si="53"/>
        <v>0</v>
      </c>
      <c r="L145" s="27" t="str">
        <f>MID('ATXN3 e9 - 2ry Str + Mask'!$D$2,E145,F145)</f>
        <v>........</v>
      </c>
      <c r="M145" s="26">
        <f t="shared" si="54"/>
        <v>1</v>
      </c>
      <c r="N145" s="28">
        <f t="shared" si="55"/>
        <v>1</v>
      </c>
      <c r="O145" s="29" t="str">
        <f t="shared" si="56"/>
        <v>Sironi_motif1</v>
      </c>
      <c r="P145" s="29" t="str">
        <f t="shared" si="57"/>
        <v>ESS</v>
      </c>
      <c r="Q145" s="28">
        <f t="shared" si="58"/>
        <v>0</v>
      </c>
      <c r="R145" s="30">
        <f t="shared" si="59"/>
        <v>1</v>
      </c>
    </row>
    <row r="146" spans="1:18" ht="32" customHeight="1" x14ac:dyDescent="0.15">
      <c r="A146" s="20" t="s">
        <v>35</v>
      </c>
      <c r="B146" s="20" t="s">
        <v>1151</v>
      </c>
      <c r="C146" s="20" t="s">
        <v>37</v>
      </c>
      <c r="D146" s="21" t="s">
        <v>276</v>
      </c>
      <c r="E146" s="22">
        <f t="shared" si="48"/>
        <v>144</v>
      </c>
      <c r="F146" s="23">
        <f t="shared" si="49"/>
        <v>6</v>
      </c>
      <c r="G146" s="24">
        <f t="shared" si="50"/>
        <v>150</v>
      </c>
      <c r="H146" s="25">
        <f t="shared" si="51"/>
        <v>0.16666666666666666</v>
      </c>
      <c r="I146" s="26">
        <f t="shared" si="52"/>
        <v>0</v>
      </c>
      <c r="J146" s="27" t="str">
        <f>MID('ATXN3 e9 - 2ry Str + Mask'!$A$2,E146,F146)</f>
        <v>)(((((</v>
      </c>
      <c r="K146" s="26">
        <f t="shared" si="53"/>
        <v>0</v>
      </c>
      <c r="L146" s="27" t="str">
        <f>MID('ATXN3 e9 - 2ry Str + Mask'!$D$2,E146,F146)</f>
        <v>......</v>
      </c>
      <c r="M146" s="26">
        <f t="shared" si="54"/>
        <v>1</v>
      </c>
      <c r="N146" s="28">
        <f t="shared" si="55"/>
        <v>1</v>
      </c>
      <c r="O146" s="29" t="str">
        <f t="shared" si="56"/>
        <v>EIE</v>
      </c>
      <c r="P146" s="29" t="str">
        <f t="shared" si="57"/>
        <v>ESE</v>
      </c>
      <c r="Q146" s="28">
        <f t="shared" si="58"/>
        <v>1</v>
      </c>
      <c r="R146" s="30">
        <f t="shared" si="59"/>
        <v>0</v>
      </c>
    </row>
    <row r="147" spans="1:18" ht="32" customHeight="1" x14ac:dyDescent="0.15">
      <c r="A147" s="20" t="s">
        <v>39</v>
      </c>
      <c r="B147" s="20" t="s">
        <v>1152</v>
      </c>
      <c r="C147" s="20" t="s">
        <v>1153</v>
      </c>
      <c r="D147" s="21" t="s">
        <v>276</v>
      </c>
      <c r="E147" s="22">
        <f t="shared" si="48"/>
        <v>144</v>
      </c>
      <c r="F147" s="23">
        <f t="shared" si="49"/>
        <v>7</v>
      </c>
      <c r="G147" s="24">
        <f t="shared" si="50"/>
        <v>151</v>
      </c>
      <c r="H147" s="25">
        <f t="shared" si="51"/>
        <v>0.14285714285714285</v>
      </c>
      <c r="I147" s="26">
        <f t="shared" si="52"/>
        <v>0</v>
      </c>
      <c r="J147" s="27" t="str">
        <f>MID('ATXN3 e9 - 2ry Str + Mask'!$A$2,E147,F147)</f>
        <v>)((((((</v>
      </c>
      <c r="K147" s="26">
        <f t="shared" si="53"/>
        <v>0</v>
      </c>
      <c r="L147" s="27" t="str">
        <f>MID('ATXN3 e9 - 2ry Str + Mask'!$D$2,E147,F147)</f>
        <v>.......</v>
      </c>
      <c r="M147" s="26">
        <f t="shared" si="54"/>
        <v>1</v>
      </c>
      <c r="N147" s="28">
        <f t="shared" si="55"/>
        <v>1</v>
      </c>
      <c r="O147" s="29" t="str">
        <f t="shared" si="56"/>
        <v>ESE_ASF</v>
      </c>
      <c r="P147" s="29" t="str">
        <f t="shared" si="57"/>
        <v>ESE</v>
      </c>
      <c r="Q147" s="28">
        <f t="shared" si="58"/>
        <v>1</v>
      </c>
      <c r="R147" s="30">
        <f t="shared" si="59"/>
        <v>0</v>
      </c>
    </row>
    <row r="148" spans="1:18" ht="44" customHeight="1" x14ac:dyDescent="0.15">
      <c r="A148" s="20" t="s">
        <v>42</v>
      </c>
      <c r="B148" s="20" t="s">
        <v>1152</v>
      </c>
      <c r="C148" s="20" t="s">
        <v>1154</v>
      </c>
      <c r="D148" s="21" t="s">
        <v>276</v>
      </c>
      <c r="E148" s="22">
        <f t="shared" si="48"/>
        <v>144</v>
      </c>
      <c r="F148" s="23">
        <f t="shared" si="49"/>
        <v>7</v>
      </c>
      <c r="G148" s="24">
        <f t="shared" si="50"/>
        <v>151</v>
      </c>
      <c r="H148" s="25">
        <f t="shared" si="51"/>
        <v>0.14285714285714285</v>
      </c>
      <c r="I148" s="26">
        <f t="shared" si="52"/>
        <v>0</v>
      </c>
      <c r="J148" s="27" t="str">
        <f>MID('ATXN3 e9 - 2ry Str + Mask'!$A$2,E148,F148)</f>
        <v>)((((((</v>
      </c>
      <c r="K148" s="26">
        <f t="shared" si="53"/>
        <v>0</v>
      </c>
      <c r="L148" s="27" t="str">
        <f>MID('ATXN3 e9 - 2ry Str + Mask'!$D$2,E148,F148)</f>
        <v>.......</v>
      </c>
      <c r="M148" s="26">
        <f t="shared" si="54"/>
        <v>1</v>
      </c>
      <c r="N148" s="28">
        <f t="shared" si="55"/>
        <v>1</v>
      </c>
      <c r="O148" s="29" t="str">
        <f t="shared" si="56"/>
        <v>ESE_ASFB</v>
      </c>
      <c r="P148" s="29" t="str">
        <f t="shared" si="57"/>
        <v>ESE</v>
      </c>
      <c r="Q148" s="28">
        <f t="shared" si="58"/>
        <v>1</v>
      </c>
      <c r="R148" s="30">
        <f t="shared" si="59"/>
        <v>0</v>
      </c>
    </row>
    <row r="149" spans="1:18" ht="32" customHeight="1" x14ac:dyDescent="0.15">
      <c r="A149" s="20" t="s">
        <v>196</v>
      </c>
      <c r="B149" s="20" t="s">
        <v>1155</v>
      </c>
      <c r="C149" s="20" t="s">
        <v>37</v>
      </c>
      <c r="D149" s="21" t="s">
        <v>280</v>
      </c>
      <c r="E149" s="22">
        <f t="shared" si="48"/>
        <v>145</v>
      </c>
      <c r="F149" s="23">
        <f t="shared" si="49"/>
        <v>6</v>
      </c>
      <c r="G149" s="24">
        <f t="shared" si="50"/>
        <v>151</v>
      </c>
      <c r="H149" s="25">
        <f t="shared" si="51"/>
        <v>0.16666666666666666</v>
      </c>
      <c r="I149" s="26">
        <f t="shared" si="52"/>
        <v>0</v>
      </c>
      <c r="J149" s="27" t="str">
        <f>MID('ATXN3 e9 - 2ry Str + Mask'!$A$2,E149,F149)</f>
        <v>((((((</v>
      </c>
      <c r="K149" s="26">
        <f t="shared" si="53"/>
        <v>0</v>
      </c>
      <c r="L149" s="27" t="str">
        <f>MID('ATXN3 e9 - 2ry Str + Mask'!$D$2,E149,F149)</f>
        <v>......</v>
      </c>
      <c r="M149" s="26">
        <f t="shared" si="54"/>
        <v>1</v>
      </c>
      <c r="N149" s="28">
        <f t="shared" si="55"/>
        <v>1</v>
      </c>
      <c r="O149" s="29" t="str">
        <f t="shared" si="56"/>
        <v>RESCUE ESE</v>
      </c>
      <c r="P149" s="29" t="str">
        <f t="shared" si="57"/>
        <v>ESE</v>
      </c>
      <c r="Q149" s="28">
        <f t="shared" si="58"/>
        <v>1</v>
      </c>
      <c r="R149" s="30">
        <f t="shared" si="59"/>
        <v>0</v>
      </c>
    </row>
    <row r="150" spans="1:18" ht="32" customHeight="1" x14ac:dyDescent="0.15">
      <c r="A150" s="20" t="s">
        <v>88</v>
      </c>
      <c r="B150" s="20" t="s">
        <v>1156</v>
      </c>
      <c r="C150" s="20" t="s">
        <v>1157</v>
      </c>
      <c r="D150" s="21" t="s">
        <v>622</v>
      </c>
      <c r="E150" s="22">
        <f t="shared" si="48"/>
        <v>146</v>
      </c>
      <c r="F150" s="23">
        <f t="shared" si="49"/>
        <v>6</v>
      </c>
      <c r="G150" s="24">
        <f t="shared" si="50"/>
        <v>152</v>
      </c>
      <c r="H150" s="25">
        <f t="shared" si="51"/>
        <v>0.16666666666666666</v>
      </c>
      <c r="I150" s="26">
        <f t="shared" si="52"/>
        <v>0</v>
      </c>
      <c r="J150" s="27" t="str">
        <f>MID('ATXN3 e9 - 2ry Str + Mask'!$A$2,E150,F150)</f>
        <v>((((((</v>
      </c>
      <c r="K150" s="26">
        <f t="shared" si="53"/>
        <v>0</v>
      </c>
      <c r="L150" s="27" t="str">
        <f>MID('ATXN3 e9 - 2ry Str + Mask'!$D$2,E150,F150)</f>
        <v>.....)</v>
      </c>
      <c r="M150" s="26">
        <f t="shared" si="54"/>
        <v>0.83333333333333337</v>
      </c>
      <c r="N150" s="28">
        <f t="shared" si="55"/>
        <v>0.83333333333333337</v>
      </c>
      <c r="O150" s="29" t="str">
        <f t="shared" si="56"/>
        <v>ESE_9G8</v>
      </c>
      <c r="P150" s="29" t="str">
        <f t="shared" si="57"/>
        <v>ESE</v>
      </c>
      <c r="Q150" s="28">
        <f t="shared" si="58"/>
        <v>0.83333333333333337</v>
      </c>
      <c r="R150" s="30">
        <f t="shared" si="59"/>
        <v>0</v>
      </c>
    </row>
    <row r="151" spans="1:18" ht="32" customHeight="1" x14ac:dyDescent="0.15">
      <c r="A151" s="20" t="s">
        <v>35</v>
      </c>
      <c r="B151" s="20" t="s">
        <v>1156</v>
      </c>
      <c r="C151" s="20" t="s">
        <v>37</v>
      </c>
      <c r="D151" s="21" t="s">
        <v>622</v>
      </c>
      <c r="E151" s="22">
        <f t="shared" si="48"/>
        <v>146</v>
      </c>
      <c r="F151" s="23">
        <f t="shared" si="49"/>
        <v>6</v>
      </c>
      <c r="G151" s="24">
        <f t="shared" si="50"/>
        <v>152</v>
      </c>
      <c r="H151" s="25">
        <f t="shared" si="51"/>
        <v>0.16666666666666666</v>
      </c>
      <c r="I151" s="26">
        <f t="shared" si="52"/>
        <v>0</v>
      </c>
      <c r="J151" s="27" t="str">
        <f>MID('ATXN3 e9 - 2ry Str + Mask'!$A$2,E151,F151)</f>
        <v>((((((</v>
      </c>
      <c r="K151" s="26">
        <f t="shared" si="53"/>
        <v>0</v>
      </c>
      <c r="L151" s="27" t="str">
        <f>MID('ATXN3 e9 - 2ry Str + Mask'!$D$2,E151,F151)</f>
        <v>.....)</v>
      </c>
      <c r="M151" s="26">
        <f t="shared" si="54"/>
        <v>0.83333333333333337</v>
      </c>
      <c r="N151" s="28">
        <f t="shared" si="55"/>
        <v>0.83333333333333337</v>
      </c>
      <c r="O151" s="29" t="str">
        <f t="shared" si="56"/>
        <v>EIE</v>
      </c>
      <c r="P151" s="29" t="str">
        <f t="shared" si="57"/>
        <v>ESE</v>
      </c>
      <c r="Q151" s="28">
        <f t="shared" si="58"/>
        <v>0.83333333333333337</v>
      </c>
      <c r="R151" s="30">
        <f t="shared" si="59"/>
        <v>0</v>
      </c>
    </row>
    <row r="152" spans="1:18" ht="32" customHeight="1" x14ac:dyDescent="0.15">
      <c r="A152" s="20" t="s">
        <v>35</v>
      </c>
      <c r="B152" s="20" t="s">
        <v>1158</v>
      </c>
      <c r="C152" s="20" t="s">
        <v>37</v>
      </c>
      <c r="D152" s="21" t="s">
        <v>1159</v>
      </c>
      <c r="E152" s="22">
        <f t="shared" si="48"/>
        <v>147</v>
      </c>
      <c r="F152" s="23">
        <f t="shared" si="49"/>
        <v>6</v>
      </c>
      <c r="G152" s="24">
        <f t="shared" si="50"/>
        <v>153</v>
      </c>
      <c r="H152" s="25">
        <f t="shared" si="51"/>
        <v>0.16666666666666666</v>
      </c>
      <c r="I152" s="26">
        <f t="shared" si="52"/>
        <v>0</v>
      </c>
      <c r="J152" s="27" t="str">
        <f>MID('ATXN3 e9 - 2ry Str + Mask'!$A$2,E152,F152)</f>
        <v>((((((</v>
      </c>
      <c r="K152" s="26">
        <f t="shared" si="53"/>
        <v>0</v>
      </c>
      <c r="L152" s="27" t="str">
        <f>MID('ATXN3 e9 - 2ry Str + Mask'!$D$2,E152,F152)</f>
        <v>....))</v>
      </c>
      <c r="M152" s="26">
        <f t="shared" si="54"/>
        <v>0.66666666666666663</v>
      </c>
      <c r="N152" s="28">
        <f t="shared" si="55"/>
        <v>0.66666666666666663</v>
      </c>
      <c r="O152" s="29" t="str">
        <f t="shared" si="56"/>
        <v>EIE</v>
      </c>
      <c r="P152" s="29" t="str">
        <f t="shared" si="57"/>
        <v>ESE</v>
      </c>
      <c r="Q152" s="28">
        <f t="shared" si="58"/>
        <v>0.66666666666666663</v>
      </c>
      <c r="R152" s="30">
        <f t="shared" si="59"/>
        <v>0</v>
      </c>
    </row>
    <row r="153" spans="1:18" ht="32" customHeight="1" x14ac:dyDescent="0.15">
      <c r="A153" s="20" t="s">
        <v>31</v>
      </c>
      <c r="B153" s="20" t="s">
        <v>1160</v>
      </c>
      <c r="C153" s="20" t="s">
        <v>1161</v>
      </c>
      <c r="D153" s="21" t="s">
        <v>1159</v>
      </c>
      <c r="E153" s="22">
        <f t="shared" si="48"/>
        <v>147</v>
      </c>
      <c r="F153" s="23">
        <f t="shared" si="49"/>
        <v>8</v>
      </c>
      <c r="G153" s="24">
        <f t="shared" si="50"/>
        <v>155</v>
      </c>
      <c r="H153" s="25">
        <f t="shared" si="51"/>
        <v>0.125</v>
      </c>
      <c r="I153" s="26">
        <f t="shared" si="52"/>
        <v>0</v>
      </c>
      <c r="J153" s="27" t="str">
        <f>MID('ATXN3 e9 - 2ry Str + Mask'!$A$2,E153,F153)</f>
        <v>((((((..</v>
      </c>
      <c r="K153" s="26">
        <f t="shared" si="53"/>
        <v>0.25</v>
      </c>
      <c r="L153" s="27" t="str">
        <f>MID('ATXN3 e9 - 2ry Str + Mask'!$D$2,E153,F153)</f>
        <v>....))))</v>
      </c>
      <c r="M153" s="26">
        <f t="shared" si="54"/>
        <v>0.5</v>
      </c>
      <c r="N153" s="28">
        <f t="shared" si="55"/>
        <v>0.25</v>
      </c>
      <c r="O153" s="29" t="str">
        <f t="shared" si="56"/>
        <v>PESE</v>
      </c>
      <c r="P153" s="29" t="str">
        <f t="shared" si="57"/>
        <v>ESE</v>
      </c>
      <c r="Q153" s="28">
        <f t="shared" si="58"/>
        <v>0.25</v>
      </c>
      <c r="R153" s="30">
        <f t="shared" si="59"/>
        <v>0</v>
      </c>
    </row>
    <row r="154" spans="1:18" ht="32" customHeight="1" x14ac:dyDescent="0.15">
      <c r="A154" s="20" t="s">
        <v>35</v>
      </c>
      <c r="B154" s="20" t="s">
        <v>1162</v>
      </c>
      <c r="C154" s="20" t="s">
        <v>37</v>
      </c>
      <c r="D154" s="21" t="s">
        <v>283</v>
      </c>
      <c r="E154" s="22">
        <f t="shared" si="48"/>
        <v>148</v>
      </c>
      <c r="F154" s="23">
        <f t="shared" si="49"/>
        <v>6</v>
      </c>
      <c r="G154" s="24">
        <f t="shared" si="50"/>
        <v>154</v>
      </c>
      <c r="H154" s="25">
        <f t="shared" si="51"/>
        <v>0.16666666666666666</v>
      </c>
      <c r="I154" s="26">
        <f t="shared" si="52"/>
        <v>0</v>
      </c>
      <c r="J154" s="27" t="str">
        <f>MID('ATXN3 e9 - 2ry Str + Mask'!$A$2,E154,F154)</f>
        <v>(((((.</v>
      </c>
      <c r="K154" s="26">
        <f t="shared" si="53"/>
        <v>0.16666666666666666</v>
      </c>
      <c r="L154" s="27" t="str">
        <f>MID('ATXN3 e9 - 2ry Str + Mask'!$D$2,E154,F154)</f>
        <v>...)))</v>
      </c>
      <c r="M154" s="26">
        <f t="shared" si="54"/>
        <v>0.5</v>
      </c>
      <c r="N154" s="28">
        <f t="shared" si="55"/>
        <v>0.33333333333333337</v>
      </c>
      <c r="O154" s="29" t="str">
        <f t="shared" si="56"/>
        <v>EIE</v>
      </c>
      <c r="P154" s="29" t="str">
        <f t="shared" si="57"/>
        <v>ESE</v>
      </c>
      <c r="Q154" s="28">
        <f t="shared" si="58"/>
        <v>0.33333333333333337</v>
      </c>
      <c r="R154" s="30">
        <f t="shared" si="59"/>
        <v>0</v>
      </c>
    </row>
    <row r="155" spans="1:18" ht="44" customHeight="1" x14ac:dyDescent="0.15">
      <c r="A155" s="20" t="s">
        <v>54</v>
      </c>
      <c r="B155" s="20" t="s">
        <v>1163</v>
      </c>
      <c r="C155" s="20" t="s">
        <v>1164</v>
      </c>
      <c r="D155" s="21" t="s">
        <v>283</v>
      </c>
      <c r="E155" s="22">
        <f t="shared" si="48"/>
        <v>148</v>
      </c>
      <c r="F155" s="23">
        <f t="shared" si="49"/>
        <v>7</v>
      </c>
      <c r="G155" s="24">
        <f t="shared" si="50"/>
        <v>155</v>
      </c>
      <c r="H155" s="25">
        <f t="shared" si="51"/>
        <v>0.14285714285714285</v>
      </c>
      <c r="I155" s="26">
        <f t="shared" si="52"/>
        <v>0</v>
      </c>
      <c r="J155" s="27" t="str">
        <f>MID('ATXN3 e9 - 2ry Str + Mask'!$A$2,E155,F155)</f>
        <v>(((((..</v>
      </c>
      <c r="K155" s="26">
        <f t="shared" si="53"/>
        <v>0.2857142857142857</v>
      </c>
      <c r="L155" s="27" t="str">
        <f>MID('ATXN3 e9 - 2ry Str + Mask'!$D$2,E155,F155)</f>
        <v>...))))</v>
      </c>
      <c r="M155" s="26">
        <f t="shared" si="54"/>
        <v>0.42857142857142855</v>
      </c>
      <c r="N155" s="28">
        <f t="shared" si="55"/>
        <v>0.14285714285714285</v>
      </c>
      <c r="O155" s="29" t="str">
        <f t="shared" si="56"/>
        <v>ESE_SRp40</v>
      </c>
      <c r="P155" s="29" t="str">
        <f t="shared" si="57"/>
        <v>ESE</v>
      </c>
      <c r="Q155" s="28">
        <f t="shared" si="58"/>
        <v>0.14285714285714285</v>
      </c>
      <c r="R155" s="30">
        <f t="shared" si="59"/>
        <v>0</v>
      </c>
    </row>
    <row r="156" spans="1:18" ht="44" customHeight="1" x14ac:dyDescent="0.15">
      <c r="A156" s="20" t="s">
        <v>58</v>
      </c>
      <c r="B156" s="20" t="s">
        <v>1165</v>
      </c>
      <c r="C156" s="20" t="s">
        <v>1166</v>
      </c>
      <c r="D156" s="21" t="s">
        <v>283</v>
      </c>
      <c r="E156" s="22">
        <f t="shared" si="48"/>
        <v>148</v>
      </c>
      <c r="F156" s="23">
        <f t="shared" si="49"/>
        <v>8</v>
      </c>
      <c r="G156" s="24">
        <f t="shared" si="50"/>
        <v>156</v>
      </c>
      <c r="H156" s="25">
        <f t="shared" si="51"/>
        <v>0</v>
      </c>
      <c r="I156" s="26">
        <f t="shared" si="52"/>
        <v>-0.125</v>
      </c>
      <c r="J156" s="27" t="str">
        <f>MID('ATXN3 e9 - 2ry Str + Mask'!$A$2,E156,F156)</f>
        <v>(((((...</v>
      </c>
      <c r="K156" s="26">
        <f t="shared" si="53"/>
        <v>0.375</v>
      </c>
      <c r="L156" s="27" t="str">
        <f>MID('ATXN3 e9 - 2ry Str + Mask'!$D$2,E156,F156)</f>
        <v>...)))))</v>
      </c>
      <c r="M156" s="26">
        <f t="shared" si="54"/>
        <v>0.375</v>
      </c>
      <c r="N156" s="28">
        <f t="shared" si="55"/>
        <v>0</v>
      </c>
      <c r="O156" s="29" t="str">
        <f t="shared" si="56"/>
        <v>Sironi_motif1</v>
      </c>
      <c r="P156" s="29" t="str">
        <f t="shared" si="57"/>
        <v>ESS</v>
      </c>
      <c r="Q156" s="28">
        <f t="shared" si="58"/>
        <v>0</v>
      </c>
      <c r="R156" s="30">
        <f t="shared" si="59"/>
        <v>0</v>
      </c>
    </row>
    <row r="157" spans="1:18" ht="32" customHeight="1" x14ac:dyDescent="0.15">
      <c r="A157" s="20" t="s">
        <v>88</v>
      </c>
      <c r="B157" s="20" t="s">
        <v>1167</v>
      </c>
      <c r="C157" s="20" t="s">
        <v>1168</v>
      </c>
      <c r="D157" s="21" t="s">
        <v>287</v>
      </c>
      <c r="E157" s="22">
        <f t="shared" si="48"/>
        <v>149</v>
      </c>
      <c r="F157" s="23">
        <f t="shared" si="49"/>
        <v>6</v>
      </c>
      <c r="G157" s="24">
        <f t="shared" si="50"/>
        <v>155</v>
      </c>
      <c r="H157" s="25">
        <f t="shared" si="51"/>
        <v>0.16666666666666666</v>
      </c>
      <c r="I157" s="26">
        <f t="shared" si="52"/>
        <v>0</v>
      </c>
      <c r="J157" s="27" t="str">
        <f>MID('ATXN3 e9 - 2ry Str + Mask'!$A$2,E157,F157)</f>
        <v>((((..</v>
      </c>
      <c r="K157" s="26">
        <f t="shared" si="53"/>
        <v>0.33333333333333331</v>
      </c>
      <c r="L157" s="27" t="str">
        <f>MID('ATXN3 e9 - 2ry Str + Mask'!$D$2,E157,F157)</f>
        <v>..))))</v>
      </c>
      <c r="M157" s="26">
        <f t="shared" si="54"/>
        <v>0.33333333333333331</v>
      </c>
      <c r="N157" s="28">
        <f t="shared" si="55"/>
        <v>0</v>
      </c>
      <c r="O157" s="29" t="str">
        <f t="shared" si="56"/>
        <v>ESE_9G8</v>
      </c>
      <c r="P157" s="29" t="str">
        <f t="shared" si="57"/>
        <v>ESE</v>
      </c>
      <c r="Q157" s="28">
        <f t="shared" si="58"/>
        <v>0</v>
      </c>
      <c r="R157" s="30">
        <f t="shared" si="59"/>
        <v>0</v>
      </c>
    </row>
    <row r="158" spans="1:18" ht="44" customHeight="1" x14ac:dyDescent="0.15">
      <c r="A158" s="20" t="s">
        <v>65</v>
      </c>
      <c r="B158" s="20" t="s">
        <v>1167</v>
      </c>
      <c r="C158" s="20" t="s">
        <v>1169</v>
      </c>
      <c r="D158" s="21" t="s">
        <v>287</v>
      </c>
      <c r="E158" s="22">
        <f t="shared" si="48"/>
        <v>149</v>
      </c>
      <c r="F158" s="23">
        <f t="shared" si="49"/>
        <v>6</v>
      </c>
      <c r="G158" s="24">
        <f t="shared" si="50"/>
        <v>155</v>
      </c>
      <c r="H158" s="25">
        <f t="shared" si="51"/>
        <v>0</v>
      </c>
      <c r="I158" s="26">
        <f t="shared" si="52"/>
        <v>-0.16666666666666666</v>
      </c>
      <c r="J158" s="27" t="str">
        <f>MID('ATXN3 e9 - 2ry Str + Mask'!$A$2,E158,F158)</f>
        <v>((((..</v>
      </c>
      <c r="K158" s="26">
        <f t="shared" si="53"/>
        <v>0.33333333333333331</v>
      </c>
      <c r="L158" s="27" t="str">
        <f>MID('ATXN3 e9 - 2ry Str + Mask'!$D$2,E158,F158)</f>
        <v>..))))</v>
      </c>
      <c r="M158" s="26">
        <f t="shared" si="54"/>
        <v>0.33333333333333331</v>
      </c>
      <c r="N158" s="28">
        <f t="shared" si="55"/>
        <v>0</v>
      </c>
      <c r="O158" s="29" t="str">
        <f t="shared" si="56"/>
        <v>ESS_hnRNPA1</v>
      </c>
      <c r="P158" s="29" t="str">
        <f t="shared" si="57"/>
        <v>ESS</v>
      </c>
      <c r="Q158" s="28">
        <f t="shared" si="58"/>
        <v>0</v>
      </c>
      <c r="R158" s="30">
        <f t="shared" si="59"/>
        <v>0</v>
      </c>
    </row>
    <row r="159" spans="1:18" ht="32" customHeight="1" x14ac:dyDescent="0.15">
      <c r="A159" s="20" t="s">
        <v>196</v>
      </c>
      <c r="B159" s="20" t="s">
        <v>1167</v>
      </c>
      <c r="C159" s="20" t="s">
        <v>37</v>
      </c>
      <c r="D159" s="21" t="s">
        <v>287</v>
      </c>
      <c r="E159" s="22">
        <f t="shared" si="48"/>
        <v>149</v>
      </c>
      <c r="F159" s="23">
        <f t="shared" si="49"/>
        <v>6</v>
      </c>
      <c r="G159" s="24">
        <f t="shared" si="50"/>
        <v>155</v>
      </c>
      <c r="H159" s="25">
        <f t="shared" si="51"/>
        <v>0.16666666666666666</v>
      </c>
      <c r="I159" s="26">
        <f t="shared" si="52"/>
        <v>0</v>
      </c>
      <c r="J159" s="27" t="str">
        <f>MID('ATXN3 e9 - 2ry Str + Mask'!$A$2,E159,F159)</f>
        <v>((((..</v>
      </c>
      <c r="K159" s="26">
        <f t="shared" si="53"/>
        <v>0.33333333333333331</v>
      </c>
      <c r="L159" s="27" t="str">
        <f>MID('ATXN3 e9 - 2ry Str + Mask'!$D$2,E159,F159)</f>
        <v>..))))</v>
      </c>
      <c r="M159" s="26">
        <f t="shared" si="54"/>
        <v>0.33333333333333331</v>
      </c>
      <c r="N159" s="28">
        <f t="shared" si="55"/>
        <v>0</v>
      </c>
      <c r="O159" s="29" t="str">
        <f t="shared" si="56"/>
        <v>RESCUE ESE</v>
      </c>
      <c r="P159" s="29" t="str">
        <f t="shared" si="57"/>
        <v>ESE</v>
      </c>
      <c r="Q159" s="28">
        <f t="shared" si="58"/>
        <v>0</v>
      </c>
      <c r="R159" s="30">
        <f t="shared" si="59"/>
        <v>0</v>
      </c>
    </row>
    <row r="160" spans="1:18" ht="32" customHeight="1" x14ac:dyDescent="0.15">
      <c r="A160" s="20" t="s">
        <v>35</v>
      </c>
      <c r="B160" s="20" t="s">
        <v>1167</v>
      </c>
      <c r="C160" s="20" t="s">
        <v>37</v>
      </c>
      <c r="D160" s="21" t="s">
        <v>287</v>
      </c>
      <c r="E160" s="22">
        <f t="shared" si="48"/>
        <v>149</v>
      </c>
      <c r="F160" s="23">
        <f t="shared" si="49"/>
        <v>6</v>
      </c>
      <c r="G160" s="24">
        <f t="shared" si="50"/>
        <v>155</v>
      </c>
      <c r="H160" s="25">
        <f t="shared" si="51"/>
        <v>0.16666666666666666</v>
      </c>
      <c r="I160" s="26">
        <f t="shared" si="52"/>
        <v>0</v>
      </c>
      <c r="J160" s="27" t="str">
        <f>MID('ATXN3 e9 - 2ry Str + Mask'!$A$2,E160,F160)</f>
        <v>((((..</v>
      </c>
      <c r="K160" s="26">
        <f t="shared" si="53"/>
        <v>0.33333333333333331</v>
      </c>
      <c r="L160" s="27" t="str">
        <f>MID('ATXN3 e9 - 2ry Str + Mask'!$D$2,E160,F160)</f>
        <v>..))))</v>
      </c>
      <c r="M160" s="26">
        <f t="shared" si="54"/>
        <v>0.33333333333333331</v>
      </c>
      <c r="N160" s="28">
        <f t="shared" si="55"/>
        <v>0</v>
      </c>
      <c r="O160" s="29" t="str">
        <f t="shared" si="56"/>
        <v>EIE</v>
      </c>
      <c r="P160" s="29" t="str">
        <f t="shared" si="57"/>
        <v>ESE</v>
      </c>
      <c r="Q160" s="28">
        <f t="shared" si="58"/>
        <v>0</v>
      </c>
      <c r="R160" s="30">
        <f t="shared" si="59"/>
        <v>0</v>
      </c>
    </row>
    <row r="161" spans="1:18" ht="32" customHeight="1" x14ac:dyDescent="0.15">
      <c r="A161" s="20" t="s">
        <v>196</v>
      </c>
      <c r="B161" s="20" t="s">
        <v>1170</v>
      </c>
      <c r="C161" s="20" t="s">
        <v>37</v>
      </c>
      <c r="D161" s="21" t="s">
        <v>293</v>
      </c>
      <c r="E161" s="22">
        <f t="shared" si="48"/>
        <v>150</v>
      </c>
      <c r="F161" s="23">
        <f t="shared" si="49"/>
        <v>6</v>
      </c>
      <c r="G161" s="24">
        <f t="shared" si="50"/>
        <v>156</v>
      </c>
      <c r="H161" s="25">
        <f t="shared" si="51"/>
        <v>0.16666666666666666</v>
      </c>
      <c r="I161" s="26">
        <f t="shared" si="52"/>
        <v>0</v>
      </c>
      <c r="J161" s="27" t="str">
        <f>MID('ATXN3 e9 - 2ry Str + Mask'!$A$2,E161,F161)</f>
        <v>(((...</v>
      </c>
      <c r="K161" s="26">
        <f t="shared" si="53"/>
        <v>0.5</v>
      </c>
      <c r="L161" s="27" t="str">
        <f>MID('ATXN3 e9 - 2ry Str + Mask'!$D$2,E161,F161)</f>
        <v>.)))))</v>
      </c>
      <c r="M161" s="26">
        <f t="shared" si="54"/>
        <v>0.16666666666666666</v>
      </c>
      <c r="N161" s="28">
        <f t="shared" si="55"/>
        <v>-0.33333333333333337</v>
      </c>
      <c r="O161" s="29" t="str">
        <f t="shared" si="56"/>
        <v>RESCUE ESE</v>
      </c>
      <c r="P161" s="29" t="str">
        <f t="shared" si="57"/>
        <v>ESE</v>
      </c>
      <c r="Q161" s="28">
        <f t="shared" si="58"/>
        <v>-0.33333333333333337</v>
      </c>
      <c r="R161" s="30">
        <f t="shared" si="59"/>
        <v>0</v>
      </c>
    </row>
    <row r="162" spans="1:18" ht="32" customHeight="1" x14ac:dyDescent="0.15">
      <c r="A162" s="20" t="s">
        <v>35</v>
      </c>
      <c r="B162" s="20" t="s">
        <v>1170</v>
      </c>
      <c r="C162" s="20" t="s">
        <v>37</v>
      </c>
      <c r="D162" s="21" t="s">
        <v>293</v>
      </c>
      <c r="E162" s="22">
        <f t="shared" ref="E162:E193" si="60">MID(D162,12,LEN(D162)-13)+50</f>
        <v>150</v>
      </c>
      <c r="F162" s="23">
        <f t="shared" ref="F162:F193" si="61">LEN(B162)-12</f>
        <v>6</v>
      </c>
      <c r="G162" s="24">
        <f t="shared" ref="G162:G193" si="62">E162+F162</f>
        <v>156</v>
      </c>
      <c r="H162" s="25">
        <f t="shared" ref="H162:H193" si="63">IF(P162="ESE",1/F162,0)</f>
        <v>0.16666666666666666</v>
      </c>
      <c r="I162" s="26">
        <f t="shared" ref="I162:I193" si="64">IF(P162="ESS",-1/F162,0)</f>
        <v>0</v>
      </c>
      <c r="J162" s="27" t="str">
        <f>MID('ATXN3 e9 - 2ry Str + Mask'!$A$2,E162,F162)</f>
        <v>(((...</v>
      </c>
      <c r="K162" s="26">
        <f t="shared" ref="K162:K193" si="65">(F162-LEN(SUBSTITUTE(J162,".","")))/F162</f>
        <v>0.5</v>
      </c>
      <c r="L162" s="27" t="str">
        <f>MID('ATXN3 e9 - 2ry Str + Mask'!$D$2,E162,F162)</f>
        <v>.)))))</v>
      </c>
      <c r="M162" s="26">
        <f t="shared" ref="M162:M193" si="66">(F162-LEN(SUBSTITUTE(L162,".","")))/F162</f>
        <v>0.16666666666666666</v>
      </c>
      <c r="N162" s="28">
        <f t="shared" ref="N162:N193" si="67">M162-K162</f>
        <v>-0.33333333333333337</v>
      </c>
      <c r="O162" s="29" t="str">
        <f t="shared" ref="O162:O193" si="68">MID(A162,11,(LEN(A162)-22))</f>
        <v>EIE</v>
      </c>
      <c r="P162" s="29" t="str">
        <f t="shared" ref="P162:P193" si="69">MID(A162,(LEN(A162)-9),3)</f>
        <v>ESE</v>
      </c>
      <c r="Q162" s="28">
        <f t="shared" ref="Q162:Q193" si="70">IF(P162="ESE",N162,0)</f>
        <v>-0.33333333333333337</v>
      </c>
      <c r="R162" s="30">
        <f t="shared" ref="R162:R193" si="71">IF(P162="ESS",N162,0)</f>
        <v>0</v>
      </c>
    </row>
    <row r="163" spans="1:18" ht="32" customHeight="1" x14ac:dyDescent="0.15">
      <c r="A163" s="20" t="s">
        <v>31</v>
      </c>
      <c r="B163" s="20" t="s">
        <v>1171</v>
      </c>
      <c r="C163" s="20" t="s">
        <v>1172</v>
      </c>
      <c r="D163" s="21" t="s">
        <v>293</v>
      </c>
      <c r="E163" s="22">
        <f t="shared" si="60"/>
        <v>150</v>
      </c>
      <c r="F163" s="23">
        <f t="shared" si="61"/>
        <v>8</v>
      </c>
      <c r="G163" s="24">
        <f t="shared" si="62"/>
        <v>158</v>
      </c>
      <c r="H163" s="25">
        <f t="shared" si="63"/>
        <v>0.125</v>
      </c>
      <c r="I163" s="26">
        <f t="shared" si="64"/>
        <v>0</v>
      </c>
      <c r="J163" s="27" t="str">
        <f>MID('ATXN3 e9 - 2ry Str + Mask'!$A$2,E163,F163)</f>
        <v>(((....(</v>
      </c>
      <c r="K163" s="26">
        <f t="shared" si="65"/>
        <v>0.5</v>
      </c>
      <c r="L163" s="27" t="str">
        <f>MID('ATXN3 e9 - 2ry Str + Mask'!$D$2,E163,F163)</f>
        <v>.)))))((</v>
      </c>
      <c r="M163" s="26">
        <f t="shared" si="66"/>
        <v>0.125</v>
      </c>
      <c r="N163" s="28">
        <f t="shared" si="67"/>
        <v>-0.375</v>
      </c>
      <c r="O163" s="29" t="str">
        <f t="shared" si="68"/>
        <v>PESE</v>
      </c>
      <c r="P163" s="29" t="str">
        <f t="shared" si="69"/>
        <v>ESE</v>
      </c>
      <c r="Q163" s="28">
        <f t="shared" si="70"/>
        <v>-0.375</v>
      </c>
      <c r="R163" s="30">
        <f t="shared" si="71"/>
        <v>0</v>
      </c>
    </row>
    <row r="164" spans="1:18" ht="32" customHeight="1" x14ac:dyDescent="0.15">
      <c r="A164" s="20" t="s">
        <v>88</v>
      </c>
      <c r="B164" s="20" t="s">
        <v>1173</v>
      </c>
      <c r="C164" s="20" t="s">
        <v>624</v>
      </c>
      <c r="D164" s="21" t="s">
        <v>297</v>
      </c>
      <c r="E164" s="22">
        <f t="shared" si="60"/>
        <v>151</v>
      </c>
      <c r="F164" s="23">
        <f t="shared" si="61"/>
        <v>6</v>
      </c>
      <c r="G164" s="24">
        <f t="shared" si="62"/>
        <v>157</v>
      </c>
      <c r="H164" s="25">
        <f t="shared" si="63"/>
        <v>0.16666666666666666</v>
      </c>
      <c r="I164" s="26">
        <f t="shared" si="64"/>
        <v>0</v>
      </c>
      <c r="J164" s="27" t="str">
        <f>MID('ATXN3 e9 - 2ry Str + Mask'!$A$2,E164,F164)</f>
        <v>((....</v>
      </c>
      <c r="K164" s="26">
        <f t="shared" si="65"/>
        <v>0.66666666666666663</v>
      </c>
      <c r="L164" s="27" t="str">
        <f>MID('ATXN3 e9 - 2ry Str + Mask'!$D$2,E164,F164)</f>
        <v>)))))(</v>
      </c>
      <c r="M164" s="26">
        <f t="shared" si="66"/>
        <v>0</v>
      </c>
      <c r="N164" s="28">
        <f t="shared" si="67"/>
        <v>-0.66666666666666663</v>
      </c>
      <c r="O164" s="29" t="str">
        <f t="shared" si="68"/>
        <v>ESE_9G8</v>
      </c>
      <c r="P164" s="29" t="str">
        <f t="shared" si="69"/>
        <v>ESE</v>
      </c>
      <c r="Q164" s="28">
        <f t="shared" si="70"/>
        <v>-0.66666666666666663</v>
      </c>
      <c r="R164" s="30">
        <f t="shared" si="71"/>
        <v>0</v>
      </c>
    </row>
    <row r="165" spans="1:18" ht="32" customHeight="1" x14ac:dyDescent="0.15">
      <c r="A165" s="20" t="s">
        <v>35</v>
      </c>
      <c r="B165" s="20" t="s">
        <v>1173</v>
      </c>
      <c r="C165" s="20" t="s">
        <v>37</v>
      </c>
      <c r="D165" s="21" t="s">
        <v>297</v>
      </c>
      <c r="E165" s="22">
        <f t="shared" si="60"/>
        <v>151</v>
      </c>
      <c r="F165" s="23">
        <f t="shared" si="61"/>
        <v>6</v>
      </c>
      <c r="G165" s="24">
        <f t="shared" si="62"/>
        <v>157</v>
      </c>
      <c r="H165" s="25">
        <f t="shared" si="63"/>
        <v>0.16666666666666666</v>
      </c>
      <c r="I165" s="26">
        <f t="shared" si="64"/>
        <v>0</v>
      </c>
      <c r="J165" s="27" t="str">
        <f>MID('ATXN3 e9 - 2ry Str + Mask'!$A$2,E165,F165)</f>
        <v>((....</v>
      </c>
      <c r="K165" s="26">
        <f t="shared" si="65"/>
        <v>0.66666666666666663</v>
      </c>
      <c r="L165" s="27" t="str">
        <f>MID('ATXN3 e9 - 2ry Str + Mask'!$D$2,E165,F165)</f>
        <v>)))))(</v>
      </c>
      <c r="M165" s="26">
        <f t="shared" si="66"/>
        <v>0</v>
      </c>
      <c r="N165" s="28">
        <f t="shared" si="67"/>
        <v>-0.66666666666666663</v>
      </c>
      <c r="O165" s="29" t="str">
        <f t="shared" si="68"/>
        <v>EIE</v>
      </c>
      <c r="P165" s="29" t="str">
        <f t="shared" si="69"/>
        <v>ESE</v>
      </c>
      <c r="Q165" s="28">
        <f t="shared" si="70"/>
        <v>-0.66666666666666663</v>
      </c>
      <c r="R165" s="30">
        <f t="shared" si="71"/>
        <v>0</v>
      </c>
    </row>
    <row r="166" spans="1:18" ht="32" customHeight="1" x14ac:dyDescent="0.15">
      <c r="A166" s="20" t="s">
        <v>35</v>
      </c>
      <c r="B166" s="20" t="s">
        <v>1174</v>
      </c>
      <c r="C166" s="20" t="s">
        <v>37</v>
      </c>
      <c r="D166" s="21" t="s">
        <v>299</v>
      </c>
      <c r="E166" s="22">
        <f t="shared" si="60"/>
        <v>152</v>
      </c>
      <c r="F166" s="23">
        <f t="shared" si="61"/>
        <v>6</v>
      </c>
      <c r="G166" s="24">
        <f t="shared" si="62"/>
        <v>158</v>
      </c>
      <c r="H166" s="25">
        <f t="shared" si="63"/>
        <v>0.16666666666666666</v>
      </c>
      <c r="I166" s="26">
        <f t="shared" si="64"/>
        <v>0</v>
      </c>
      <c r="J166" s="27" t="str">
        <f>MID('ATXN3 e9 - 2ry Str + Mask'!$A$2,E166,F166)</f>
        <v>(....(</v>
      </c>
      <c r="K166" s="26">
        <f t="shared" si="65"/>
        <v>0.66666666666666663</v>
      </c>
      <c r="L166" s="27" t="str">
        <f>MID('ATXN3 e9 - 2ry Str + Mask'!$D$2,E166,F166)</f>
        <v>))))((</v>
      </c>
      <c r="M166" s="26">
        <f t="shared" si="66"/>
        <v>0</v>
      </c>
      <c r="N166" s="28">
        <f t="shared" si="67"/>
        <v>-0.66666666666666663</v>
      </c>
      <c r="O166" s="29" t="str">
        <f t="shared" si="68"/>
        <v>EIE</v>
      </c>
      <c r="P166" s="29" t="str">
        <f t="shared" si="69"/>
        <v>ESE</v>
      </c>
      <c r="Q166" s="28">
        <f t="shared" si="70"/>
        <v>-0.66666666666666663</v>
      </c>
      <c r="R166" s="30">
        <f t="shared" si="71"/>
        <v>0</v>
      </c>
    </row>
    <row r="167" spans="1:18" ht="32" customHeight="1" x14ac:dyDescent="0.15">
      <c r="A167" s="20" t="s">
        <v>35</v>
      </c>
      <c r="B167" s="20" t="s">
        <v>1175</v>
      </c>
      <c r="C167" s="20" t="s">
        <v>37</v>
      </c>
      <c r="D167" s="21" t="s">
        <v>301</v>
      </c>
      <c r="E167" s="22">
        <f t="shared" si="60"/>
        <v>153</v>
      </c>
      <c r="F167" s="23">
        <f t="shared" si="61"/>
        <v>6</v>
      </c>
      <c r="G167" s="24">
        <f t="shared" si="62"/>
        <v>159</v>
      </c>
      <c r="H167" s="25">
        <f t="shared" si="63"/>
        <v>0.16666666666666666</v>
      </c>
      <c r="I167" s="26">
        <f t="shared" si="64"/>
        <v>0</v>
      </c>
      <c r="J167" s="27" t="str">
        <f>MID('ATXN3 e9 - 2ry Str + Mask'!$A$2,E167,F167)</f>
        <v>....((</v>
      </c>
      <c r="K167" s="26">
        <f t="shared" si="65"/>
        <v>0.66666666666666663</v>
      </c>
      <c r="L167" s="27" t="str">
        <f>MID('ATXN3 e9 - 2ry Str + Mask'!$D$2,E167,F167)</f>
        <v>)))(((</v>
      </c>
      <c r="M167" s="26">
        <f t="shared" si="66"/>
        <v>0</v>
      </c>
      <c r="N167" s="28">
        <f t="shared" si="67"/>
        <v>-0.66666666666666663</v>
      </c>
      <c r="O167" s="29" t="str">
        <f t="shared" si="68"/>
        <v>EIE</v>
      </c>
      <c r="P167" s="29" t="str">
        <f t="shared" si="69"/>
        <v>ESE</v>
      </c>
      <c r="Q167" s="28">
        <f t="shared" si="70"/>
        <v>-0.66666666666666663</v>
      </c>
      <c r="R167" s="30">
        <f t="shared" si="71"/>
        <v>0</v>
      </c>
    </row>
    <row r="168" spans="1:18" ht="32" customHeight="1" x14ac:dyDescent="0.15">
      <c r="A168" s="20" t="s">
        <v>88</v>
      </c>
      <c r="B168" s="20" t="s">
        <v>1176</v>
      </c>
      <c r="C168" s="20" t="s">
        <v>1177</v>
      </c>
      <c r="D168" s="21" t="s">
        <v>305</v>
      </c>
      <c r="E168" s="22">
        <f t="shared" si="60"/>
        <v>154</v>
      </c>
      <c r="F168" s="23">
        <f t="shared" si="61"/>
        <v>6</v>
      </c>
      <c r="G168" s="24">
        <f t="shared" si="62"/>
        <v>160</v>
      </c>
      <c r="H168" s="25">
        <f t="shared" si="63"/>
        <v>0.16666666666666666</v>
      </c>
      <c r="I168" s="26">
        <f t="shared" si="64"/>
        <v>0</v>
      </c>
      <c r="J168" s="27" t="str">
        <f>MID('ATXN3 e9 - 2ry Str + Mask'!$A$2,E168,F168)</f>
        <v>...(((</v>
      </c>
      <c r="K168" s="26">
        <f t="shared" si="65"/>
        <v>0.5</v>
      </c>
      <c r="L168" s="27" t="str">
        <f>MID('ATXN3 e9 - 2ry Str + Mask'!$D$2,E168,F168)</f>
        <v>))((((</v>
      </c>
      <c r="M168" s="26">
        <f t="shared" si="66"/>
        <v>0</v>
      </c>
      <c r="N168" s="28">
        <f t="shared" si="67"/>
        <v>-0.5</v>
      </c>
      <c r="O168" s="29" t="str">
        <f t="shared" si="68"/>
        <v>ESE_9G8</v>
      </c>
      <c r="P168" s="29" t="str">
        <f t="shared" si="69"/>
        <v>ESE</v>
      </c>
      <c r="Q168" s="28">
        <f t="shared" si="70"/>
        <v>-0.5</v>
      </c>
      <c r="R168" s="30">
        <f t="shared" si="71"/>
        <v>0</v>
      </c>
    </row>
    <row r="169" spans="1:18" ht="32" customHeight="1" x14ac:dyDescent="0.15">
      <c r="A169" s="20" t="s">
        <v>35</v>
      </c>
      <c r="B169" s="20" t="s">
        <v>1176</v>
      </c>
      <c r="C169" s="20" t="s">
        <v>37</v>
      </c>
      <c r="D169" s="21" t="s">
        <v>305</v>
      </c>
      <c r="E169" s="22">
        <f t="shared" si="60"/>
        <v>154</v>
      </c>
      <c r="F169" s="23">
        <f t="shared" si="61"/>
        <v>6</v>
      </c>
      <c r="G169" s="24">
        <f t="shared" si="62"/>
        <v>160</v>
      </c>
      <c r="H169" s="25">
        <f t="shared" si="63"/>
        <v>0.16666666666666666</v>
      </c>
      <c r="I169" s="26">
        <f t="shared" si="64"/>
        <v>0</v>
      </c>
      <c r="J169" s="27" t="str">
        <f>MID('ATXN3 e9 - 2ry Str + Mask'!$A$2,E169,F169)</f>
        <v>...(((</v>
      </c>
      <c r="K169" s="26">
        <f t="shared" si="65"/>
        <v>0.5</v>
      </c>
      <c r="L169" s="27" t="str">
        <f>MID('ATXN3 e9 - 2ry Str + Mask'!$D$2,E169,F169)</f>
        <v>))((((</v>
      </c>
      <c r="M169" s="26">
        <f t="shared" si="66"/>
        <v>0</v>
      </c>
      <c r="N169" s="28">
        <f t="shared" si="67"/>
        <v>-0.5</v>
      </c>
      <c r="O169" s="29" t="str">
        <f t="shared" si="68"/>
        <v>EIE</v>
      </c>
      <c r="P169" s="29" t="str">
        <f t="shared" si="69"/>
        <v>ESE</v>
      </c>
      <c r="Q169" s="28">
        <f t="shared" si="70"/>
        <v>-0.5</v>
      </c>
      <c r="R169" s="30">
        <f t="shared" si="71"/>
        <v>0</v>
      </c>
    </row>
    <row r="170" spans="1:18" ht="32" customHeight="1" x14ac:dyDescent="0.15">
      <c r="A170" s="20" t="s">
        <v>35</v>
      </c>
      <c r="B170" s="20" t="s">
        <v>1178</v>
      </c>
      <c r="C170" s="20" t="s">
        <v>37</v>
      </c>
      <c r="D170" s="21" t="s">
        <v>307</v>
      </c>
      <c r="E170" s="22">
        <f t="shared" si="60"/>
        <v>155</v>
      </c>
      <c r="F170" s="23">
        <f t="shared" si="61"/>
        <v>6</v>
      </c>
      <c r="G170" s="24">
        <f t="shared" si="62"/>
        <v>161</v>
      </c>
      <c r="H170" s="25">
        <f t="shared" si="63"/>
        <v>0.16666666666666666</v>
      </c>
      <c r="I170" s="26">
        <f t="shared" si="64"/>
        <v>0</v>
      </c>
      <c r="J170" s="27" t="str">
        <f>MID('ATXN3 e9 - 2ry Str + Mask'!$A$2,E170,F170)</f>
        <v>..((((</v>
      </c>
      <c r="K170" s="26">
        <f t="shared" si="65"/>
        <v>0.33333333333333331</v>
      </c>
      <c r="L170" s="27" t="str">
        <f>MID('ATXN3 e9 - 2ry Str + Mask'!$D$2,E170,F170)</f>
        <v>)(((((</v>
      </c>
      <c r="M170" s="26">
        <f t="shared" si="66"/>
        <v>0</v>
      </c>
      <c r="N170" s="28">
        <f t="shared" si="67"/>
        <v>-0.33333333333333331</v>
      </c>
      <c r="O170" s="29" t="str">
        <f t="shared" si="68"/>
        <v>EIE</v>
      </c>
      <c r="P170" s="29" t="str">
        <f t="shared" si="69"/>
        <v>ESE</v>
      </c>
      <c r="Q170" s="28">
        <f t="shared" si="70"/>
        <v>-0.33333333333333331</v>
      </c>
      <c r="R170" s="30">
        <f t="shared" si="71"/>
        <v>0</v>
      </c>
    </row>
    <row r="171" spans="1:18" ht="32" customHeight="1" x14ac:dyDescent="0.15">
      <c r="A171" s="20" t="s">
        <v>35</v>
      </c>
      <c r="B171" s="20" t="s">
        <v>1179</v>
      </c>
      <c r="C171" s="20" t="s">
        <v>37</v>
      </c>
      <c r="D171" s="21" t="s">
        <v>310</v>
      </c>
      <c r="E171" s="22">
        <f t="shared" si="60"/>
        <v>156</v>
      </c>
      <c r="F171" s="23">
        <f t="shared" si="61"/>
        <v>6</v>
      </c>
      <c r="G171" s="24">
        <f t="shared" si="62"/>
        <v>162</v>
      </c>
      <c r="H171" s="25">
        <f t="shared" si="63"/>
        <v>0.16666666666666666</v>
      </c>
      <c r="I171" s="26">
        <f t="shared" si="64"/>
        <v>0</v>
      </c>
      <c r="J171" s="27" t="str">
        <f>MID('ATXN3 e9 - 2ry Str + Mask'!$A$2,E171,F171)</f>
        <v>.(((((</v>
      </c>
      <c r="K171" s="26">
        <f t="shared" si="65"/>
        <v>0.16666666666666666</v>
      </c>
      <c r="L171" s="27" t="str">
        <f>MID('ATXN3 e9 - 2ry Str + Mask'!$D$2,E171,F171)</f>
        <v>((((((</v>
      </c>
      <c r="M171" s="26">
        <f t="shared" si="66"/>
        <v>0</v>
      </c>
      <c r="N171" s="28">
        <f t="shared" si="67"/>
        <v>-0.16666666666666666</v>
      </c>
      <c r="O171" s="29" t="str">
        <f t="shared" si="68"/>
        <v>EIE</v>
      </c>
      <c r="P171" s="29" t="str">
        <f t="shared" si="69"/>
        <v>ESE</v>
      </c>
      <c r="Q171" s="28">
        <f t="shared" si="70"/>
        <v>-0.16666666666666666</v>
      </c>
      <c r="R171" s="30">
        <f t="shared" si="71"/>
        <v>0</v>
      </c>
    </row>
    <row r="172" spans="1:18" ht="32" customHeight="1" x14ac:dyDescent="0.15">
      <c r="A172" s="20" t="s">
        <v>46</v>
      </c>
      <c r="B172" s="20" t="s">
        <v>1180</v>
      </c>
      <c r="C172" s="20" t="s">
        <v>37</v>
      </c>
      <c r="D172" s="21" t="s">
        <v>314</v>
      </c>
      <c r="E172" s="22">
        <f t="shared" si="60"/>
        <v>157</v>
      </c>
      <c r="F172" s="23">
        <f t="shared" si="61"/>
        <v>6</v>
      </c>
      <c r="G172" s="24">
        <f t="shared" si="62"/>
        <v>163</v>
      </c>
      <c r="H172" s="25">
        <f t="shared" si="63"/>
        <v>0</v>
      </c>
      <c r="I172" s="26">
        <f t="shared" si="64"/>
        <v>-0.16666666666666666</v>
      </c>
      <c r="J172" s="27" t="str">
        <f>MID('ATXN3 e9 - 2ry Str + Mask'!$A$2,E172,F172)</f>
        <v>((((((</v>
      </c>
      <c r="K172" s="26">
        <f t="shared" si="65"/>
        <v>0</v>
      </c>
      <c r="L172" s="27" t="str">
        <f>MID('ATXN3 e9 - 2ry Str + Mask'!$D$2,E172,F172)</f>
        <v>((((((</v>
      </c>
      <c r="M172" s="26">
        <f t="shared" si="66"/>
        <v>0</v>
      </c>
      <c r="N172" s="28">
        <f t="shared" si="67"/>
        <v>0</v>
      </c>
      <c r="O172" s="29" t="str">
        <f t="shared" si="68"/>
        <v>IIE</v>
      </c>
      <c r="P172" s="29" t="str">
        <f t="shared" si="69"/>
        <v>ESS</v>
      </c>
      <c r="Q172" s="28">
        <f t="shared" si="70"/>
        <v>0</v>
      </c>
      <c r="R172" s="30">
        <f t="shared" si="71"/>
        <v>0</v>
      </c>
    </row>
    <row r="173" spans="1:18" ht="32" customHeight="1" x14ac:dyDescent="0.15">
      <c r="A173" s="20" t="s">
        <v>35</v>
      </c>
      <c r="B173" s="20" t="s">
        <v>1181</v>
      </c>
      <c r="C173" s="20" t="s">
        <v>37</v>
      </c>
      <c r="D173" s="21" t="s">
        <v>317</v>
      </c>
      <c r="E173" s="22">
        <f t="shared" si="60"/>
        <v>158</v>
      </c>
      <c r="F173" s="23">
        <f t="shared" si="61"/>
        <v>6</v>
      </c>
      <c r="G173" s="24">
        <f t="shared" si="62"/>
        <v>164</v>
      </c>
      <c r="H173" s="25">
        <f t="shared" si="63"/>
        <v>0.16666666666666666</v>
      </c>
      <c r="I173" s="26">
        <f t="shared" si="64"/>
        <v>0</v>
      </c>
      <c r="J173" s="27" t="str">
        <f>MID('ATXN3 e9 - 2ry Str + Mask'!$A$2,E173,F173)</f>
        <v>(((((.</v>
      </c>
      <c r="K173" s="26">
        <f t="shared" si="65"/>
        <v>0.16666666666666666</v>
      </c>
      <c r="L173" s="27" t="str">
        <f>MID('ATXN3 e9 - 2ry Str + Mask'!$D$2,E173,F173)</f>
        <v>((((((</v>
      </c>
      <c r="M173" s="26">
        <f t="shared" si="66"/>
        <v>0</v>
      </c>
      <c r="N173" s="28">
        <f t="shared" si="67"/>
        <v>-0.16666666666666666</v>
      </c>
      <c r="O173" s="29" t="str">
        <f t="shared" si="68"/>
        <v>EIE</v>
      </c>
      <c r="P173" s="29" t="str">
        <f t="shared" si="69"/>
        <v>ESE</v>
      </c>
      <c r="Q173" s="28">
        <f t="shared" si="70"/>
        <v>-0.16666666666666666</v>
      </c>
      <c r="R173" s="30">
        <f t="shared" si="71"/>
        <v>0</v>
      </c>
    </row>
    <row r="174" spans="1:18" ht="32" customHeight="1" x14ac:dyDescent="0.15">
      <c r="A174" s="20" t="s">
        <v>46</v>
      </c>
      <c r="B174" s="20" t="s">
        <v>1181</v>
      </c>
      <c r="C174" s="20" t="s">
        <v>37</v>
      </c>
      <c r="D174" s="21" t="s">
        <v>317</v>
      </c>
      <c r="E174" s="22">
        <f t="shared" si="60"/>
        <v>158</v>
      </c>
      <c r="F174" s="23">
        <f t="shared" si="61"/>
        <v>6</v>
      </c>
      <c r="G174" s="24">
        <f t="shared" si="62"/>
        <v>164</v>
      </c>
      <c r="H174" s="25">
        <f t="shared" si="63"/>
        <v>0</v>
      </c>
      <c r="I174" s="26">
        <f t="shared" si="64"/>
        <v>-0.16666666666666666</v>
      </c>
      <c r="J174" s="27" t="str">
        <f>MID('ATXN3 e9 - 2ry Str + Mask'!$A$2,E174,F174)</f>
        <v>(((((.</v>
      </c>
      <c r="K174" s="26">
        <f t="shared" si="65"/>
        <v>0.16666666666666666</v>
      </c>
      <c r="L174" s="27" t="str">
        <f>MID('ATXN3 e9 - 2ry Str + Mask'!$D$2,E174,F174)</f>
        <v>((((((</v>
      </c>
      <c r="M174" s="26">
        <f t="shared" si="66"/>
        <v>0</v>
      </c>
      <c r="N174" s="28">
        <f t="shared" si="67"/>
        <v>-0.16666666666666666</v>
      </c>
      <c r="O174" s="29" t="str">
        <f t="shared" si="68"/>
        <v>IIE</v>
      </c>
      <c r="P174" s="29" t="str">
        <f t="shared" si="69"/>
        <v>ESS</v>
      </c>
      <c r="Q174" s="28">
        <f t="shared" si="70"/>
        <v>0</v>
      </c>
      <c r="R174" s="30">
        <f t="shared" si="71"/>
        <v>-0.16666666666666666</v>
      </c>
    </row>
    <row r="175" spans="1:18" ht="32" customHeight="1" x14ac:dyDescent="0.15">
      <c r="A175" s="20" t="s">
        <v>35</v>
      </c>
      <c r="B175" s="20" t="s">
        <v>1182</v>
      </c>
      <c r="C175" s="20" t="s">
        <v>37</v>
      </c>
      <c r="D175" s="21" t="s">
        <v>634</v>
      </c>
      <c r="E175" s="22">
        <f t="shared" si="60"/>
        <v>159</v>
      </c>
      <c r="F175" s="23">
        <f t="shared" si="61"/>
        <v>6</v>
      </c>
      <c r="G175" s="24">
        <f t="shared" si="62"/>
        <v>165</v>
      </c>
      <c r="H175" s="25">
        <f t="shared" si="63"/>
        <v>0.16666666666666666</v>
      </c>
      <c r="I175" s="26">
        <f t="shared" si="64"/>
        <v>0</v>
      </c>
      <c r="J175" s="27" t="str">
        <f>MID('ATXN3 e9 - 2ry Str + Mask'!$A$2,E175,F175)</f>
        <v>((((..</v>
      </c>
      <c r="K175" s="26">
        <f t="shared" si="65"/>
        <v>0.33333333333333331</v>
      </c>
      <c r="L175" s="27" t="str">
        <f>MID('ATXN3 e9 - 2ry Str + Mask'!$D$2,E175,F175)</f>
        <v>(((((.</v>
      </c>
      <c r="M175" s="26">
        <f t="shared" si="66"/>
        <v>0.16666666666666666</v>
      </c>
      <c r="N175" s="28">
        <f t="shared" si="67"/>
        <v>-0.16666666666666666</v>
      </c>
      <c r="O175" s="29" t="str">
        <f t="shared" si="68"/>
        <v>EIE</v>
      </c>
      <c r="P175" s="29" t="str">
        <f t="shared" si="69"/>
        <v>ESE</v>
      </c>
      <c r="Q175" s="28">
        <f t="shared" si="70"/>
        <v>-0.16666666666666666</v>
      </c>
      <c r="R175" s="30">
        <f t="shared" si="71"/>
        <v>0</v>
      </c>
    </row>
    <row r="176" spans="1:18" ht="32" customHeight="1" x14ac:dyDescent="0.15">
      <c r="A176" s="20" t="s">
        <v>46</v>
      </c>
      <c r="B176" s="20" t="s">
        <v>1182</v>
      </c>
      <c r="C176" s="20" t="s">
        <v>37</v>
      </c>
      <c r="D176" s="21" t="s">
        <v>634</v>
      </c>
      <c r="E176" s="22">
        <f t="shared" si="60"/>
        <v>159</v>
      </c>
      <c r="F176" s="23">
        <f t="shared" si="61"/>
        <v>6</v>
      </c>
      <c r="G176" s="24">
        <f t="shared" si="62"/>
        <v>165</v>
      </c>
      <c r="H176" s="25">
        <f t="shared" si="63"/>
        <v>0</v>
      </c>
      <c r="I176" s="26">
        <f t="shared" si="64"/>
        <v>-0.16666666666666666</v>
      </c>
      <c r="J176" s="27" t="str">
        <f>MID('ATXN3 e9 - 2ry Str + Mask'!$A$2,E176,F176)</f>
        <v>((((..</v>
      </c>
      <c r="K176" s="26">
        <f t="shared" si="65"/>
        <v>0.33333333333333331</v>
      </c>
      <c r="L176" s="27" t="str">
        <f>MID('ATXN3 e9 - 2ry Str + Mask'!$D$2,E176,F176)</f>
        <v>(((((.</v>
      </c>
      <c r="M176" s="26">
        <f t="shared" si="66"/>
        <v>0.16666666666666666</v>
      </c>
      <c r="N176" s="28">
        <f t="shared" si="67"/>
        <v>-0.16666666666666666</v>
      </c>
      <c r="O176" s="29" t="str">
        <f t="shared" si="68"/>
        <v>IIE</v>
      </c>
      <c r="P176" s="29" t="str">
        <f t="shared" si="69"/>
        <v>ESS</v>
      </c>
      <c r="Q176" s="28">
        <f t="shared" si="70"/>
        <v>0</v>
      </c>
      <c r="R176" s="30">
        <f t="shared" si="71"/>
        <v>-0.16666666666666666</v>
      </c>
    </row>
    <row r="177" spans="1:18" ht="32" customHeight="1" x14ac:dyDescent="0.15">
      <c r="A177" s="20" t="s">
        <v>35</v>
      </c>
      <c r="B177" s="20" t="s">
        <v>1183</v>
      </c>
      <c r="C177" s="20" t="s">
        <v>37</v>
      </c>
      <c r="D177" s="21" t="s">
        <v>1184</v>
      </c>
      <c r="E177" s="22">
        <f t="shared" si="60"/>
        <v>160</v>
      </c>
      <c r="F177" s="23">
        <f t="shared" si="61"/>
        <v>6</v>
      </c>
      <c r="G177" s="24">
        <f t="shared" si="62"/>
        <v>166</v>
      </c>
      <c r="H177" s="25">
        <f t="shared" si="63"/>
        <v>0.16666666666666666</v>
      </c>
      <c r="I177" s="26">
        <f t="shared" si="64"/>
        <v>0</v>
      </c>
      <c r="J177" s="27" t="str">
        <f>MID('ATXN3 e9 - 2ry Str + Mask'!$A$2,E177,F177)</f>
        <v>(((...</v>
      </c>
      <c r="K177" s="26">
        <f t="shared" si="65"/>
        <v>0.5</v>
      </c>
      <c r="L177" s="27" t="str">
        <f>MID('ATXN3 e9 - 2ry Str + Mask'!$D$2,E177,F177)</f>
        <v>((((..</v>
      </c>
      <c r="M177" s="26">
        <f t="shared" si="66"/>
        <v>0.33333333333333331</v>
      </c>
      <c r="N177" s="28">
        <f t="shared" si="67"/>
        <v>-0.16666666666666669</v>
      </c>
      <c r="O177" s="29" t="str">
        <f t="shared" si="68"/>
        <v>EIE</v>
      </c>
      <c r="P177" s="29" t="str">
        <f t="shared" si="69"/>
        <v>ESE</v>
      </c>
      <c r="Q177" s="28">
        <f t="shared" si="70"/>
        <v>-0.16666666666666669</v>
      </c>
      <c r="R177" s="30">
        <f t="shared" si="71"/>
        <v>0</v>
      </c>
    </row>
    <row r="178" spans="1:18" ht="32" customHeight="1" x14ac:dyDescent="0.15">
      <c r="A178" s="20" t="s">
        <v>46</v>
      </c>
      <c r="B178" s="20" t="s">
        <v>1183</v>
      </c>
      <c r="C178" s="20" t="s">
        <v>37</v>
      </c>
      <c r="D178" s="21" t="s">
        <v>1184</v>
      </c>
      <c r="E178" s="22">
        <f t="shared" si="60"/>
        <v>160</v>
      </c>
      <c r="F178" s="23">
        <f t="shared" si="61"/>
        <v>6</v>
      </c>
      <c r="G178" s="24">
        <f t="shared" si="62"/>
        <v>166</v>
      </c>
      <c r="H178" s="25">
        <f t="shared" si="63"/>
        <v>0</v>
      </c>
      <c r="I178" s="26">
        <f t="shared" si="64"/>
        <v>-0.16666666666666666</v>
      </c>
      <c r="J178" s="27" t="str">
        <f>MID('ATXN3 e9 - 2ry Str + Mask'!$A$2,E178,F178)</f>
        <v>(((...</v>
      </c>
      <c r="K178" s="26">
        <f t="shared" si="65"/>
        <v>0.5</v>
      </c>
      <c r="L178" s="27" t="str">
        <f>MID('ATXN3 e9 - 2ry Str + Mask'!$D$2,E178,F178)</f>
        <v>((((..</v>
      </c>
      <c r="M178" s="26">
        <f t="shared" si="66"/>
        <v>0.33333333333333331</v>
      </c>
      <c r="N178" s="28">
        <f t="shared" si="67"/>
        <v>-0.16666666666666669</v>
      </c>
      <c r="O178" s="29" t="str">
        <f t="shared" si="68"/>
        <v>IIE</v>
      </c>
      <c r="P178" s="29" t="str">
        <f t="shared" si="69"/>
        <v>ESS</v>
      </c>
      <c r="Q178" s="28">
        <f t="shared" si="70"/>
        <v>0</v>
      </c>
      <c r="R178" s="30">
        <f t="shared" si="71"/>
        <v>-0.16666666666666669</v>
      </c>
    </row>
    <row r="179" spans="1:18" ht="32" customHeight="1" x14ac:dyDescent="0.15">
      <c r="A179" s="20" t="s">
        <v>35</v>
      </c>
      <c r="B179" s="20" t="s">
        <v>1185</v>
      </c>
      <c r="C179" s="20" t="s">
        <v>37</v>
      </c>
      <c r="D179" s="21" t="s">
        <v>1186</v>
      </c>
      <c r="E179" s="22">
        <f t="shared" si="60"/>
        <v>161</v>
      </c>
      <c r="F179" s="23">
        <f t="shared" si="61"/>
        <v>6</v>
      </c>
      <c r="G179" s="24">
        <f t="shared" si="62"/>
        <v>167</v>
      </c>
      <c r="H179" s="25">
        <f t="shared" si="63"/>
        <v>0.16666666666666666</v>
      </c>
      <c r="I179" s="26">
        <f t="shared" si="64"/>
        <v>0</v>
      </c>
      <c r="J179" s="27" t="str">
        <f>MID('ATXN3 e9 - 2ry Str + Mask'!$A$2,E179,F179)</f>
        <v>((....</v>
      </c>
      <c r="K179" s="26">
        <f t="shared" si="65"/>
        <v>0.66666666666666663</v>
      </c>
      <c r="L179" s="27" t="str">
        <f>MID('ATXN3 e9 - 2ry Str + Mask'!$D$2,E179,F179)</f>
        <v>(((...</v>
      </c>
      <c r="M179" s="26">
        <f t="shared" si="66"/>
        <v>0.5</v>
      </c>
      <c r="N179" s="28">
        <f t="shared" si="67"/>
        <v>-0.16666666666666663</v>
      </c>
      <c r="O179" s="29" t="str">
        <f t="shared" si="68"/>
        <v>EIE</v>
      </c>
      <c r="P179" s="29" t="str">
        <f t="shared" si="69"/>
        <v>ESE</v>
      </c>
      <c r="Q179" s="28">
        <f t="shared" si="70"/>
        <v>-0.16666666666666663</v>
      </c>
      <c r="R179" s="30">
        <f t="shared" si="71"/>
        <v>0</v>
      </c>
    </row>
    <row r="180" spans="1:18" ht="32" customHeight="1" x14ac:dyDescent="0.15">
      <c r="A180" s="20" t="s">
        <v>46</v>
      </c>
      <c r="B180" s="20" t="s">
        <v>1185</v>
      </c>
      <c r="C180" s="20" t="s">
        <v>37</v>
      </c>
      <c r="D180" s="21" t="s">
        <v>1186</v>
      </c>
      <c r="E180" s="22">
        <f t="shared" si="60"/>
        <v>161</v>
      </c>
      <c r="F180" s="23">
        <f t="shared" si="61"/>
        <v>6</v>
      </c>
      <c r="G180" s="24">
        <f t="shared" si="62"/>
        <v>167</v>
      </c>
      <c r="H180" s="25">
        <f t="shared" si="63"/>
        <v>0</v>
      </c>
      <c r="I180" s="26">
        <f t="shared" si="64"/>
        <v>-0.16666666666666666</v>
      </c>
      <c r="J180" s="27" t="str">
        <f>MID('ATXN3 e9 - 2ry Str + Mask'!$A$2,E180,F180)</f>
        <v>((....</v>
      </c>
      <c r="K180" s="26">
        <f t="shared" si="65"/>
        <v>0.66666666666666663</v>
      </c>
      <c r="L180" s="27" t="str">
        <f>MID('ATXN3 e9 - 2ry Str + Mask'!$D$2,E180,F180)</f>
        <v>(((...</v>
      </c>
      <c r="M180" s="26">
        <f t="shared" si="66"/>
        <v>0.5</v>
      </c>
      <c r="N180" s="28">
        <f t="shared" si="67"/>
        <v>-0.16666666666666663</v>
      </c>
      <c r="O180" s="29" t="str">
        <f t="shared" si="68"/>
        <v>IIE</v>
      </c>
      <c r="P180" s="29" t="str">
        <f t="shared" si="69"/>
        <v>ESS</v>
      </c>
      <c r="Q180" s="28">
        <f t="shared" si="70"/>
        <v>0</v>
      </c>
      <c r="R180" s="30">
        <f t="shared" si="71"/>
        <v>-0.16666666666666663</v>
      </c>
    </row>
    <row r="181" spans="1:18" ht="32" customHeight="1" x14ac:dyDescent="0.15">
      <c r="A181" s="20" t="s">
        <v>35</v>
      </c>
      <c r="B181" s="20" t="s">
        <v>1187</v>
      </c>
      <c r="C181" s="20" t="s">
        <v>37</v>
      </c>
      <c r="D181" s="21" t="s">
        <v>637</v>
      </c>
      <c r="E181" s="22">
        <f t="shared" si="60"/>
        <v>162</v>
      </c>
      <c r="F181" s="23">
        <f t="shared" si="61"/>
        <v>6</v>
      </c>
      <c r="G181" s="24">
        <f t="shared" si="62"/>
        <v>168</v>
      </c>
      <c r="H181" s="25">
        <f t="shared" si="63"/>
        <v>0.16666666666666666</v>
      </c>
      <c r="I181" s="26">
        <f t="shared" si="64"/>
        <v>0</v>
      </c>
      <c r="J181" s="27" t="str">
        <f>MID('ATXN3 e9 - 2ry Str + Mask'!$A$2,E181,F181)</f>
        <v>(.....</v>
      </c>
      <c r="K181" s="26">
        <f t="shared" si="65"/>
        <v>0.83333333333333337</v>
      </c>
      <c r="L181" s="27" t="str">
        <f>MID('ATXN3 e9 - 2ry Str + Mask'!$D$2,E181,F181)</f>
        <v>((....</v>
      </c>
      <c r="M181" s="26">
        <f t="shared" si="66"/>
        <v>0.66666666666666663</v>
      </c>
      <c r="N181" s="28">
        <f t="shared" si="67"/>
        <v>-0.16666666666666674</v>
      </c>
      <c r="O181" s="29" t="str">
        <f t="shared" si="68"/>
        <v>EIE</v>
      </c>
      <c r="P181" s="29" t="str">
        <f t="shared" si="69"/>
        <v>ESE</v>
      </c>
      <c r="Q181" s="28">
        <f t="shared" si="70"/>
        <v>-0.16666666666666674</v>
      </c>
      <c r="R181" s="30">
        <f t="shared" si="71"/>
        <v>0</v>
      </c>
    </row>
    <row r="182" spans="1:18" ht="44" customHeight="1" x14ac:dyDescent="0.15">
      <c r="A182" s="20" t="s">
        <v>54</v>
      </c>
      <c r="B182" s="20" t="s">
        <v>1188</v>
      </c>
      <c r="C182" s="20" t="s">
        <v>1189</v>
      </c>
      <c r="D182" s="21" t="s">
        <v>637</v>
      </c>
      <c r="E182" s="22">
        <f t="shared" si="60"/>
        <v>162</v>
      </c>
      <c r="F182" s="23">
        <f t="shared" si="61"/>
        <v>7</v>
      </c>
      <c r="G182" s="24">
        <f t="shared" si="62"/>
        <v>169</v>
      </c>
      <c r="H182" s="25">
        <f t="shared" si="63"/>
        <v>0.14285714285714285</v>
      </c>
      <c r="I182" s="26">
        <f t="shared" si="64"/>
        <v>0</v>
      </c>
      <c r="J182" s="27" t="str">
        <f>MID('ATXN3 e9 - 2ry Str + Mask'!$A$2,E182,F182)</f>
        <v>(......</v>
      </c>
      <c r="K182" s="26">
        <f t="shared" si="65"/>
        <v>0.8571428571428571</v>
      </c>
      <c r="L182" s="27" t="str">
        <f>MID('ATXN3 e9 - 2ry Str + Mask'!$D$2,E182,F182)</f>
        <v>((.....</v>
      </c>
      <c r="M182" s="26">
        <f t="shared" si="66"/>
        <v>0.7142857142857143</v>
      </c>
      <c r="N182" s="28">
        <f t="shared" si="67"/>
        <v>-0.14285714285714279</v>
      </c>
      <c r="O182" s="29" t="str">
        <f t="shared" si="68"/>
        <v>ESE_SRp40</v>
      </c>
      <c r="P182" s="29" t="str">
        <f t="shared" si="69"/>
        <v>ESE</v>
      </c>
      <c r="Q182" s="28">
        <f t="shared" si="70"/>
        <v>-0.14285714285714279</v>
      </c>
      <c r="R182" s="30">
        <f t="shared" si="71"/>
        <v>0</v>
      </c>
    </row>
    <row r="183" spans="1:18" ht="32" customHeight="1" x14ac:dyDescent="0.15">
      <c r="A183" s="20" t="s">
        <v>88</v>
      </c>
      <c r="B183" s="20" t="s">
        <v>1190</v>
      </c>
      <c r="C183" s="20" t="s">
        <v>1191</v>
      </c>
      <c r="D183" s="21" t="s">
        <v>319</v>
      </c>
      <c r="E183" s="22">
        <f t="shared" si="60"/>
        <v>163</v>
      </c>
      <c r="F183" s="23">
        <f t="shared" si="61"/>
        <v>6</v>
      </c>
      <c r="G183" s="24">
        <f t="shared" si="62"/>
        <v>169</v>
      </c>
      <c r="H183" s="25">
        <f t="shared" si="63"/>
        <v>0.16666666666666666</v>
      </c>
      <c r="I183" s="26">
        <f t="shared" si="64"/>
        <v>0</v>
      </c>
      <c r="J183" s="27" t="str">
        <f>MID('ATXN3 e9 - 2ry Str + Mask'!$A$2,E183,F183)</f>
        <v>......</v>
      </c>
      <c r="K183" s="26">
        <f t="shared" si="65"/>
        <v>1</v>
      </c>
      <c r="L183" s="27" t="str">
        <f>MID('ATXN3 e9 - 2ry Str + Mask'!$D$2,E183,F183)</f>
        <v>(.....</v>
      </c>
      <c r="M183" s="26">
        <f t="shared" si="66"/>
        <v>0.83333333333333337</v>
      </c>
      <c r="N183" s="28">
        <f t="shared" si="67"/>
        <v>-0.16666666666666663</v>
      </c>
      <c r="O183" s="29" t="str">
        <f t="shared" si="68"/>
        <v>ESE_9G8</v>
      </c>
      <c r="P183" s="29" t="str">
        <f t="shared" si="69"/>
        <v>ESE</v>
      </c>
      <c r="Q183" s="28">
        <f t="shared" si="70"/>
        <v>-0.16666666666666663</v>
      </c>
      <c r="R183" s="30">
        <f t="shared" si="71"/>
        <v>0</v>
      </c>
    </row>
    <row r="184" spans="1:18" ht="32" customHeight="1" x14ac:dyDescent="0.15">
      <c r="A184" s="20" t="s">
        <v>196</v>
      </c>
      <c r="B184" s="20" t="s">
        <v>1190</v>
      </c>
      <c r="C184" s="20" t="s">
        <v>37</v>
      </c>
      <c r="D184" s="21" t="s">
        <v>319</v>
      </c>
      <c r="E184" s="22">
        <f t="shared" si="60"/>
        <v>163</v>
      </c>
      <c r="F184" s="23">
        <f t="shared" si="61"/>
        <v>6</v>
      </c>
      <c r="G184" s="24">
        <f t="shared" si="62"/>
        <v>169</v>
      </c>
      <c r="H184" s="25">
        <f t="shared" si="63"/>
        <v>0.16666666666666666</v>
      </c>
      <c r="I184" s="26">
        <f t="shared" si="64"/>
        <v>0</v>
      </c>
      <c r="J184" s="27" t="str">
        <f>MID('ATXN3 e9 - 2ry Str + Mask'!$A$2,E184,F184)</f>
        <v>......</v>
      </c>
      <c r="K184" s="26">
        <f t="shared" si="65"/>
        <v>1</v>
      </c>
      <c r="L184" s="27" t="str">
        <f>MID('ATXN3 e9 - 2ry Str + Mask'!$D$2,E184,F184)</f>
        <v>(.....</v>
      </c>
      <c r="M184" s="26">
        <f t="shared" si="66"/>
        <v>0.83333333333333337</v>
      </c>
      <c r="N184" s="28">
        <f t="shared" si="67"/>
        <v>-0.16666666666666663</v>
      </c>
      <c r="O184" s="29" t="str">
        <f t="shared" si="68"/>
        <v>RESCUE ESE</v>
      </c>
      <c r="P184" s="29" t="str">
        <f t="shared" si="69"/>
        <v>ESE</v>
      </c>
      <c r="Q184" s="28">
        <f t="shared" si="70"/>
        <v>-0.16666666666666663</v>
      </c>
      <c r="R184" s="30">
        <f t="shared" si="71"/>
        <v>0</v>
      </c>
    </row>
    <row r="185" spans="1:18" ht="32" customHeight="1" x14ac:dyDescent="0.15">
      <c r="A185" s="20" t="s">
        <v>35</v>
      </c>
      <c r="B185" s="20" t="s">
        <v>1190</v>
      </c>
      <c r="C185" s="20" t="s">
        <v>37</v>
      </c>
      <c r="D185" s="21" t="s">
        <v>319</v>
      </c>
      <c r="E185" s="22">
        <f t="shared" si="60"/>
        <v>163</v>
      </c>
      <c r="F185" s="23">
        <f t="shared" si="61"/>
        <v>6</v>
      </c>
      <c r="G185" s="24">
        <f t="shared" si="62"/>
        <v>169</v>
      </c>
      <c r="H185" s="25">
        <f t="shared" si="63"/>
        <v>0.16666666666666666</v>
      </c>
      <c r="I185" s="26">
        <f t="shared" si="64"/>
        <v>0</v>
      </c>
      <c r="J185" s="27" t="str">
        <f>MID('ATXN3 e9 - 2ry Str + Mask'!$A$2,E185,F185)</f>
        <v>......</v>
      </c>
      <c r="K185" s="26">
        <f t="shared" si="65"/>
        <v>1</v>
      </c>
      <c r="L185" s="27" t="str">
        <f>MID('ATXN3 e9 - 2ry Str + Mask'!$D$2,E185,F185)</f>
        <v>(.....</v>
      </c>
      <c r="M185" s="26">
        <f t="shared" si="66"/>
        <v>0.83333333333333337</v>
      </c>
      <c r="N185" s="28">
        <f t="shared" si="67"/>
        <v>-0.16666666666666663</v>
      </c>
      <c r="O185" s="29" t="str">
        <f t="shared" si="68"/>
        <v>EIE</v>
      </c>
      <c r="P185" s="29" t="str">
        <f t="shared" si="69"/>
        <v>ESE</v>
      </c>
      <c r="Q185" s="28">
        <f t="shared" si="70"/>
        <v>-0.16666666666666663</v>
      </c>
      <c r="R185" s="30">
        <f t="shared" si="71"/>
        <v>0</v>
      </c>
    </row>
    <row r="186" spans="1:18" ht="32" customHeight="1" x14ac:dyDescent="0.15">
      <c r="A186" s="20" t="s">
        <v>795</v>
      </c>
      <c r="B186" s="20" t="s">
        <v>1192</v>
      </c>
      <c r="C186" s="20" t="s">
        <v>422</v>
      </c>
      <c r="D186" s="21" t="s">
        <v>642</v>
      </c>
      <c r="E186" s="22">
        <f t="shared" si="60"/>
        <v>164</v>
      </c>
      <c r="F186" s="23">
        <f t="shared" si="61"/>
        <v>5</v>
      </c>
      <c r="G186" s="24">
        <f t="shared" si="62"/>
        <v>169</v>
      </c>
      <c r="H186" s="25">
        <f t="shared" si="63"/>
        <v>0.2</v>
      </c>
      <c r="I186" s="26">
        <f t="shared" si="64"/>
        <v>0</v>
      </c>
      <c r="J186" s="27" t="str">
        <f>MID('ATXN3 e9 - 2ry Str + Mask'!$A$2,E186,F186)</f>
        <v>.....</v>
      </c>
      <c r="K186" s="26">
        <f t="shared" si="65"/>
        <v>1</v>
      </c>
      <c r="L186" s="27" t="str">
        <f>MID('ATXN3 e9 - 2ry Str + Mask'!$D$2,E186,F186)</f>
        <v>.....</v>
      </c>
      <c r="M186" s="26">
        <f t="shared" si="66"/>
        <v>1</v>
      </c>
      <c r="N186" s="28">
        <f t="shared" si="67"/>
        <v>0</v>
      </c>
      <c r="O186" s="29" t="str">
        <f t="shared" si="68"/>
        <v>ESE_Tra2</v>
      </c>
      <c r="P186" s="29" t="str">
        <f t="shared" si="69"/>
        <v>ESE</v>
      </c>
      <c r="Q186" s="28">
        <f t="shared" si="70"/>
        <v>0</v>
      </c>
      <c r="R186" s="30">
        <f t="shared" si="71"/>
        <v>0</v>
      </c>
    </row>
    <row r="187" spans="1:18" ht="32" customHeight="1" x14ac:dyDescent="0.15">
      <c r="A187" s="20" t="s">
        <v>35</v>
      </c>
      <c r="B187" s="20" t="s">
        <v>1193</v>
      </c>
      <c r="C187" s="20" t="s">
        <v>37</v>
      </c>
      <c r="D187" s="21" t="s">
        <v>642</v>
      </c>
      <c r="E187" s="22">
        <f t="shared" si="60"/>
        <v>164</v>
      </c>
      <c r="F187" s="23">
        <f t="shared" si="61"/>
        <v>6</v>
      </c>
      <c r="G187" s="24">
        <f t="shared" si="62"/>
        <v>170</v>
      </c>
      <c r="H187" s="25">
        <f t="shared" si="63"/>
        <v>0.16666666666666666</v>
      </c>
      <c r="I187" s="26">
        <f t="shared" si="64"/>
        <v>0</v>
      </c>
      <c r="J187" s="27" t="str">
        <f>MID('ATXN3 e9 - 2ry Str + Mask'!$A$2,E187,F187)</f>
        <v>......</v>
      </c>
      <c r="K187" s="26">
        <f t="shared" si="65"/>
        <v>1</v>
      </c>
      <c r="L187" s="27" t="str">
        <f>MID('ATXN3 e9 - 2ry Str + Mask'!$D$2,E187,F187)</f>
        <v>.....)</v>
      </c>
      <c r="M187" s="26">
        <f t="shared" si="66"/>
        <v>0.83333333333333337</v>
      </c>
      <c r="N187" s="28">
        <f t="shared" si="67"/>
        <v>-0.16666666666666663</v>
      </c>
      <c r="O187" s="29" t="str">
        <f t="shared" si="68"/>
        <v>EIE</v>
      </c>
      <c r="P187" s="29" t="str">
        <f t="shared" si="69"/>
        <v>ESE</v>
      </c>
      <c r="Q187" s="28">
        <f t="shared" si="70"/>
        <v>-0.16666666666666663</v>
      </c>
      <c r="R187" s="30">
        <f t="shared" si="71"/>
        <v>0</v>
      </c>
    </row>
    <row r="188" spans="1:18" ht="44" customHeight="1" x14ac:dyDescent="0.15">
      <c r="A188" s="20" t="s">
        <v>65</v>
      </c>
      <c r="B188" s="20" t="s">
        <v>1194</v>
      </c>
      <c r="C188" s="20" t="s">
        <v>689</v>
      </c>
      <c r="D188" s="21" t="s">
        <v>331</v>
      </c>
      <c r="E188" s="22">
        <f t="shared" si="60"/>
        <v>169</v>
      </c>
      <c r="F188" s="23">
        <f t="shared" si="61"/>
        <v>6</v>
      </c>
      <c r="G188" s="24">
        <f t="shared" si="62"/>
        <v>175</v>
      </c>
      <c r="H188" s="25">
        <f t="shared" si="63"/>
        <v>0</v>
      </c>
      <c r="I188" s="26">
        <f t="shared" si="64"/>
        <v>-0.16666666666666666</v>
      </c>
      <c r="J188" s="27" t="str">
        <f>MID('ATXN3 e9 - 2ry Str + Mask'!$A$2,E188,F188)</f>
        <v>.)))))</v>
      </c>
      <c r="K188" s="26">
        <f t="shared" si="65"/>
        <v>0.16666666666666666</v>
      </c>
      <c r="L188" s="27" t="str">
        <f>MID('ATXN3 e9 - 2ry Str + Mask'!$D$2,E188,F188)</f>
        <v>))))))</v>
      </c>
      <c r="M188" s="26">
        <f t="shared" si="66"/>
        <v>0</v>
      </c>
      <c r="N188" s="28">
        <f t="shared" si="67"/>
        <v>-0.16666666666666666</v>
      </c>
      <c r="O188" s="29" t="str">
        <f t="shared" si="68"/>
        <v>ESS_hnRNPA1</v>
      </c>
      <c r="P188" s="29" t="str">
        <f t="shared" si="69"/>
        <v>ESS</v>
      </c>
      <c r="Q188" s="28">
        <f t="shared" si="70"/>
        <v>0</v>
      </c>
      <c r="R188" s="30">
        <f t="shared" si="71"/>
        <v>-0.16666666666666666</v>
      </c>
    </row>
    <row r="189" spans="1:18" ht="32" customHeight="1" x14ac:dyDescent="0.15">
      <c r="A189" s="20" t="s">
        <v>46</v>
      </c>
      <c r="B189" s="20" t="s">
        <v>1195</v>
      </c>
      <c r="C189" s="20" t="s">
        <v>37</v>
      </c>
      <c r="D189" s="21" t="s">
        <v>1196</v>
      </c>
      <c r="E189" s="22">
        <f t="shared" si="60"/>
        <v>172</v>
      </c>
      <c r="F189" s="23">
        <f t="shared" si="61"/>
        <v>6</v>
      </c>
      <c r="G189" s="24">
        <f t="shared" si="62"/>
        <v>178</v>
      </c>
      <c r="H189" s="25">
        <f t="shared" si="63"/>
        <v>0</v>
      </c>
      <c r="I189" s="26">
        <f t="shared" si="64"/>
        <v>-0.16666666666666666</v>
      </c>
      <c r="J189" s="27" t="str">
        <f>MID('ATXN3 e9 - 2ry Str + Mask'!$A$2,E189,F189)</f>
        <v>))))..</v>
      </c>
      <c r="K189" s="26">
        <f t="shared" si="65"/>
        <v>0.33333333333333331</v>
      </c>
      <c r="L189" s="27" t="str">
        <f>MID('ATXN3 e9 - 2ry Str + Mask'!$D$2,E189,F189)</f>
        <v>))))).</v>
      </c>
      <c r="M189" s="26">
        <f t="shared" si="66"/>
        <v>0.16666666666666666</v>
      </c>
      <c r="N189" s="28">
        <f t="shared" si="67"/>
        <v>-0.16666666666666666</v>
      </c>
      <c r="O189" s="29" t="str">
        <f t="shared" si="68"/>
        <v>IIE</v>
      </c>
      <c r="P189" s="29" t="str">
        <f t="shared" si="69"/>
        <v>ESS</v>
      </c>
      <c r="Q189" s="28">
        <f t="shared" si="70"/>
        <v>0</v>
      </c>
      <c r="R189" s="30">
        <f t="shared" si="71"/>
        <v>-0.16666666666666666</v>
      </c>
    </row>
    <row r="190" spans="1:18" ht="32" customHeight="1" x14ac:dyDescent="0.15">
      <c r="A190" s="20" t="s">
        <v>46</v>
      </c>
      <c r="B190" s="20" t="s">
        <v>1050</v>
      </c>
      <c r="C190" s="20" t="s">
        <v>37</v>
      </c>
      <c r="D190" s="21" t="s">
        <v>337</v>
      </c>
      <c r="E190" s="22">
        <f t="shared" si="60"/>
        <v>173</v>
      </c>
      <c r="F190" s="23">
        <f t="shared" si="61"/>
        <v>6</v>
      </c>
      <c r="G190" s="24">
        <f t="shared" si="62"/>
        <v>179</v>
      </c>
      <c r="H190" s="25">
        <f t="shared" si="63"/>
        <v>0</v>
      </c>
      <c r="I190" s="26">
        <f t="shared" si="64"/>
        <v>-0.16666666666666666</v>
      </c>
      <c r="J190" s="27" t="str">
        <f>MID('ATXN3 e9 - 2ry Str + Mask'!$A$2,E190,F190)</f>
        <v>)))...</v>
      </c>
      <c r="K190" s="26">
        <f t="shared" si="65"/>
        <v>0.5</v>
      </c>
      <c r="L190" s="27" t="str">
        <f>MID('ATXN3 e9 - 2ry Str + Mask'!$D$2,E190,F190)</f>
        <v>))))..</v>
      </c>
      <c r="M190" s="26">
        <f t="shared" si="66"/>
        <v>0.33333333333333331</v>
      </c>
      <c r="N190" s="28">
        <f t="shared" si="67"/>
        <v>-0.16666666666666669</v>
      </c>
      <c r="O190" s="29" t="str">
        <f t="shared" si="68"/>
        <v>IIE</v>
      </c>
      <c r="P190" s="29" t="str">
        <f t="shared" si="69"/>
        <v>ESS</v>
      </c>
      <c r="Q190" s="28">
        <f t="shared" si="70"/>
        <v>0</v>
      </c>
      <c r="R190" s="30">
        <f t="shared" si="71"/>
        <v>-0.16666666666666669</v>
      </c>
    </row>
    <row r="191" spans="1:18" ht="32" customHeight="1" x14ac:dyDescent="0.15">
      <c r="A191" s="20" t="s">
        <v>288</v>
      </c>
      <c r="B191" s="20" t="s">
        <v>1050</v>
      </c>
      <c r="C191" s="20" t="s">
        <v>37</v>
      </c>
      <c r="D191" s="21" t="s">
        <v>337</v>
      </c>
      <c r="E191" s="22">
        <f t="shared" si="60"/>
        <v>173</v>
      </c>
      <c r="F191" s="23">
        <f t="shared" si="61"/>
        <v>6</v>
      </c>
      <c r="G191" s="24">
        <f t="shared" si="62"/>
        <v>179</v>
      </c>
      <c r="H191" s="25">
        <f t="shared" si="63"/>
        <v>0</v>
      </c>
      <c r="I191" s="26">
        <f t="shared" si="64"/>
        <v>-0.16666666666666666</v>
      </c>
      <c r="J191" s="27" t="str">
        <f>MID('ATXN3 e9 - 2ry Str + Mask'!$A$2,E191,F191)</f>
        <v>)))...</v>
      </c>
      <c r="K191" s="26">
        <f t="shared" si="65"/>
        <v>0.5</v>
      </c>
      <c r="L191" s="27" t="str">
        <f>MID('ATXN3 e9 - 2ry Str + Mask'!$D$2,E191,F191)</f>
        <v>))))..</v>
      </c>
      <c r="M191" s="26">
        <f t="shared" si="66"/>
        <v>0.33333333333333331</v>
      </c>
      <c r="N191" s="28">
        <f t="shared" si="67"/>
        <v>-0.16666666666666669</v>
      </c>
      <c r="O191" s="29" t="str">
        <f t="shared" si="68"/>
        <v>Fas ESS</v>
      </c>
      <c r="P191" s="29" t="str">
        <f t="shared" si="69"/>
        <v>ESS</v>
      </c>
      <c r="Q191" s="28">
        <f t="shared" si="70"/>
        <v>0</v>
      </c>
      <c r="R191" s="30">
        <f t="shared" si="71"/>
        <v>-0.16666666666666669</v>
      </c>
    </row>
    <row r="192" spans="1:18" ht="44" customHeight="1" x14ac:dyDescent="0.15">
      <c r="A192" s="20" t="s">
        <v>65</v>
      </c>
      <c r="B192" s="20" t="s">
        <v>1197</v>
      </c>
      <c r="C192" s="20" t="s">
        <v>282</v>
      </c>
      <c r="D192" s="21" t="s">
        <v>342</v>
      </c>
      <c r="E192" s="22">
        <f t="shared" si="60"/>
        <v>174</v>
      </c>
      <c r="F192" s="23">
        <f t="shared" si="61"/>
        <v>6</v>
      </c>
      <c r="G192" s="24">
        <f t="shared" si="62"/>
        <v>180</v>
      </c>
      <c r="H192" s="25">
        <f t="shared" si="63"/>
        <v>0</v>
      </c>
      <c r="I192" s="26">
        <f t="shared" si="64"/>
        <v>-0.16666666666666666</v>
      </c>
      <c r="J192" s="27" t="str">
        <f>MID('ATXN3 e9 - 2ry Str + Mask'!$A$2,E192,F192)</f>
        <v>))....</v>
      </c>
      <c r="K192" s="26">
        <f t="shared" si="65"/>
        <v>0.66666666666666663</v>
      </c>
      <c r="L192" s="27" t="str">
        <f>MID('ATXN3 e9 - 2ry Str + Mask'!$D$2,E192,F192)</f>
        <v>)))...</v>
      </c>
      <c r="M192" s="26">
        <f t="shared" si="66"/>
        <v>0.5</v>
      </c>
      <c r="N192" s="28">
        <f t="shared" si="67"/>
        <v>-0.16666666666666663</v>
      </c>
      <c r="O192" s="29" t="str">
        <f t="shared" si="68"/>
        <v>ESS_hnRNPA1</v>
      </c>
      <c r="P192" s="29" t="str">
        <f t="shared" si="69"/>
        <v>ESS</v>
      </c>
      <c r="Q192" s="28">
        <f t="shared" si="70"/>
        <v>0</v>
      </c>
      <c r="R192" s="30">
        <f t="shared" si="71"/>
        <v>-0.16666666666666663</v>
      </c>
    </row>
    <row r="193" spans="1:18" ht="32" customHeight="1" x14ac:dyDescent="0.15">
      <c r="A193" s="20" t="s">
        <v>46</v>
      </c>
      <c r="B193" s="20" t="s">
        <v>1197</v>
      </c>
      <c r="C193" s="20" t="s">
        <v>37</v>
      </c>
      <c r="D193" s="21" t="s">
        <v>342</v>
      </c>
      <c r="E193" s="22">
        <f t="shared" si="60"/>
        <v>174</v>
      </c>
      <c r="F193" s="23">
        <f t="shared" si="61"/>
        <v>6</v>
      </c>
      <c r="G193" s="24">
        <f t="shared" si="62"/>
        <v>180</v>
      </c>
      <c r="H193" s="25">
        <f t="shared" si="63"/>
        <v>0</v>
      </c>
      <c r="I193" s="26">
        <f t="shared" si="64"/>
        <v>-0.16666666666666666</v>
      </c>
      <c r="J193" s="27" t="str">
        <f>MID('ATXN3 e9 - 2ry Str + Mask'!$A$2,E193,F193)</f>
        <v>))....</v>
      </c>
      <c r="K193" s="26">
        <f t="shared" si="65"/>
        <v>0.66666666666666663</v>
      </c>
      <c r="L193" s="27" t="str">
        <f>MID('ATXN3 e9 - 2ry Str + Mask'!$D$2,E193,F193)</f>
        <v>)))...</v>
      </c>
      <c r="M193" s="26">
        <f t="shared" si="66"/>
        <v>0.5</v>
      </c>
      <c r="N193" s="28">
        <f t="shared" si="67"/>
        <v>-0.16666666666666663</v>
      </c>
      <c r="O193" s="29" t="str">
        <f t="shared" si="68"/>
        <v>IIE</v>
      </c>
      <c r="P193" s="29" t="str">
        <f t="shared" si="69"/>
        <v>ESS</v>
      </c>
      <c r="Q193" s="28">
        <f t="shared" si="70"/>
        <v>0</v>
      </c>
      <c r="R193" s="30">
        <f t="shared" si="71"/>
        <v>-0.16666666666666663</v>
      </c>
    </row>
    <row r="194" spans="1:18" ht="32" customHeight="1" x14ac:dyDescent="0.15">
      <c r="A194" s="20" t="s">
        <v>46</v>
      </c>
      <c r="B194" s="20" t="s">
        <v>1198</v>
      </c>
      <c r="C194" s="20" t="s">
        <v>37</v>
      </c>
      <c r="D194" s="21" t="s">
        <v>347</v>
      </c>
      <c r="E194" s="22">
        <f t="shared" ref="E194:E201" si="72">MID(D194,12,LEN(D194)-13)+50</f>
        <v>175</v>
      </c>
      <c r="F194" s="23">
        <f t="shared" ref="F194:F201" si="73">LEN(B194)-12</f>
        <v>6</v>
      </c>
      <c r="G194" s="24">
        <f t="shared" ref="G194:G201" si="74">E194+F194</f>
        <v>181</v>
      </c>
      <c r="H194" s="25">
        <f t="shared" ref="H194:H201" si="75">IF(P194="ESE",1/F194,0)</f>
        <v>0</v>
      </c>
      <c r="I194" s="26">
        <f t="shared" ref="I194:I201" si="76">IF(P194="ESS",-1/F194,0)</f>
        <v>-0.16666666666666666</v>
      </c>
      <c r="J194" s="27" t="str">
        <f>MID('ATXN3 e9 - 2ry Str + Mask'!$A$2,E194,F194)</f>
        <v>).....</v>
      </c>
      <c r="K194" s="26">
        <f t="shared" ref="K194:K201" si="77">(F194-LEN(SUBSTITUTE(J194,".","")))/F194</f>
        <v>0.83333333333333337</v>
      </c>
      <c r="L194" s="27" t="str">
        <f>MID('ATXN3 e9 - 2ry Str + Mask'!$D$2,E194,F194)</f>
        <v>))....</v>
      </c>
      <c r="M194" s="26">
        <f t="shared" ref="M194:M201" si="78">(F194-LEN(SUBSTITUTE(L194,".","")))/F194</f>
        <v>0.66666666666666663</v>
      </c>
      <c r="N194" s="28">
        <f t="shared" ref="N194:N201" si="79">M194-K194</f>
        <v>-0.16666666666666674</v>
      </c>
      <c r="O194" s="29" t="str">
        <f t="shared" ref="O194:O201" si="80">MID(A194,11,(LEN(A194)-22))</f>
        <v>IIE</v>
      </c>
      <c r="P194" s="29" t="str">
        <f t="shared" ref="P194:P201" si="81">MID(A194,(LEN(A194)-9),3)</f>
        <v>ESS</v>
      </c>
      <c r="Q194" s="28">
        <f t="shared" ref="Q194:Q201" si="82">IF(P194="ESE",N194,0)</f>
        <v>0</v>
      </c>
      <c r="R194" s="30">
        <f t="shared" ref="R194:R201" si="83">IF(P194="ESS",N194,0)</f>
        <v>-0.16666666666666674</v>
      </c>
    </row>
    <row r="195" spans="1:18" ht="44" customHeight="1" x14ac:dyDescent="0.15">
      <c r="A195" s="20" t="s">
        <v>69</v>
      </c>
      <c r="B195" s="20" t="s">
        <v>1199</v>
      </c>
      <c r="C195" s="20" t="s">
        <v>1200</v>
      </c>
      <c r="D195" s="21" t="s">
        <v>347</v>
      </c>
      <c r="E195" s="22">
        <f t="shared" si="72"/>
        <v>175</v>
      </c>
      <c r="F195" s="23">
        <f t="shared" si="73"/>
        <v>7</v>
      </c>
      <c r="G195" s="24">
        <f t="shared" si="74"/>
        <v>182</v>
      </c>
      <c r="H195" s="25">
        <f t="shared" si="75"/>
        <v>0</v>
      </c>
      <c r="I195" s="26">
        <f t="shared" si="76"/>
        <v>-0.14285714285714285</v>
      </c>
      <c r="J195" s="27" t="str">
        <f>MID('ATXN3 e9 - 2ry Str + Mask'!$A$2,E195,F195)</f>
        <v>)......</v>
      </c>
      <c r="K195" s="26">
        <f t="shared" si="77"/>
        <v>0.8571428571428571</v>
      </c>
      <c r="L195" s="27" t="str">
        <f>MID('ATXN3 e9 - 2ry Str + Mask'!$D$2,E195,F195)</f>
        <v>)).....</v>
      </c>
      <c r="M195" s="26">
        <f t="shared" si="78"/>
        <v>0.7142857142857143</v>
      </c>
      <c r="N195" s="28">
        <f t="shared" si="79"/>
        <v>-0.14285714285714279</v>
      </c>
      <c r="O195" s="29" t="str">
        <f t="shared" si="80"/>
        <v>Sironi_motif2</v>
      </c>
      <c r="P195" s="29" t="str">
        <f t="shared" si="81"/>
        <v>ESS</v>
      </c>
      <c r="Q195" s="28">
        <f t="shared" si="82"/>
        <v>0</v>
      </c>
      <c r="R195" s="30">
        <f t="shared" si="83"/>
        <v>-0.14285714285714279</v>
      </c>
    </row>
    <row r="196" spans="1:18" ht="32" customHeight="1" x14ac:dyDescent="0.15">
      <c r="A196" s="20" t="s">
        <v>46</v>
      </c>
      <c r="B196" s="20" t="s">
        <v>1201</v>
      </c>
      <c r="C196" s="20" t="s">
        <v>37</v>
      </c>
      <c r="D196" s="21" t="s">
        <v>355</v>
      </c>
      <c r="E196" s="22">
        <f t="shared" si="72"/>
        <v>176</v>
      </c>
      <c r="F196" s="23">
        <f t="shared" si="73"/>
        <v>6</v>
      </c>
      <c r="G196" s="24">
        <f t="shared" si="74"/>
        <v>182</v>
      </c>
      <c r="H196" s="25">
        <f t="shared" si="75"/>
        <v>0</v>
      </c>
      <c r="I196" s="26">
        <f t="shared" si="76"/>
        <v>-0.16666666666666666</v>
      </c>
      <c r="J196" s="27" t="str">
        <f>MID('ATXN3 e9 - 2ry Str + Mask'!$A$2,E196,F196)</f>
        <v>......</v>
      </c>
      <c r="K196" s="26">
        <f t="shared" si="77"/>
        <v>1</v>
      </c>
      <c r="L196" s="27" t="str">
        <f>MID('ATXN3 e9 - 2ry Str + Mask'!$D$2,E196,F196)</f>
        <v>).....</v>
      </c>
      <c r="M196" s="26">
        <f t="shared" si="78"/>
        <v>0.83333333333333337</v>
      </c>
      <c r="N196" s="28">
        <f t="shared" si="79"/>
        <v>-0.16666666666666663</v>
      </c>
      <c r="O196" s="29" t="str">
        <f t="shared" si="80"/>
        <v>IIE</v>
      </c>
      <c r="P196" s="29" t="str">
        <f t="shared" si="81"/>
        <v>ESS</v>
      </c>
      <c r="Q196" s="28">
        <f t="shared" si="82"/>
        <v>0</v>
      </c>
      <c r="R196" s="30">
        <f t="shared" si="83"/>
        <v>-0.16666666666666663</v>
      </c>
    </row>
    <row r="197" spans="1:18" ht="32" customHeight="1" x14ac:dyDescent="0.15">
      <c r="A197" s="20" t="s">
        <v>46</v>
      </c>
      <c r="B197" s="20" t="s">
        <v>1202</v>
      </c>
      <c r="C197" s="20" t="s">
        <v>37</v>
      </c>
      <c r="D197" s="21" t="s">
        <v>359</v>
      </c>
      <c r="E197" s="22">
        <f t="shared" si="72"/>
        <v>177</v>
      </c>
      <c r="F197" s="23">
        <f t="shared" si="73"/>
        <v>6</v>
      </c>
      <c r="G197" s="24">
        <f t="shared" si="74"/>
        <v>183</v>
      </c>
      <c r="H197" s="25">
        <f t="shared" si="75"/>
        <v>0</v>
      </c>
      <c r="I197" s="26">
        <f t="shared" si="76"/>
        <v>-0.16666666666666666</v>
      </c>
      <c r="J197" s="27" t="str">
        <f>MID('ATXN3 e9 - 2ry Str + Mask'!$A$2,E197,F197)</f>
        <v>......</v>
      </c>
      <c r="K197" s="26">
        <f t="shared" si="77"/>
        <v>1</v>
      </c>
      <c r="L197" s="27" t="str">
        <f>MID('ATXN3 e9 - 2ry Str + Mask'!$D$2,E197,F197)</f>
        <v>......</v>
      </c>
      <c r="M197" s="26">
        <f t="shared" si="78"/>
        <v>1</v>
      </c>
      <c r="N197" s="28">
        <f t="shared" si="79"/>
        <v>0</v>
      </c>
      <c r="O197" s="29" t="str">
        <f t="shared" si="80"/>
        <v>IIE</v>
      </c>
      <c r="P197" s="29" t="str">
        <f t="shared" si="81"/>
        <v>ESS</v>
      </c>
      <c r="Q197" s="28">
        <f t="shared" si="82"/>
        <v>0</v>
      </c>
      <c r="R197" s="30">
        <f t="shared" si="83"/>
        <v>0</v>
      </c>
    </row>
    <row r="198" spans="1:18" ht="32" customHeight="1" x14ac:dyDescent="0.15">
      <c r="A198" s="20" t="s">
        <v>35</v>
      </c>
      <c r="B198" s="20" t="s">
        <v>1098</v>
      </c>
      <c r="C198" s="20" t="s">
        <v>37</v>
      </c>
      <c r="D198" s="21" t="s">
        <v>373</v>
      </c>
      <c r="E198" s="22">
        <f t="shared" si="72"/>
        <v>180</v>
      </c>
      <c r="F198" s="23">
        <f t="shared" si="73"/>
        <v>6</v>
      </c>
      <c r="G198" s="24">
        <f t="shared" si="74"/>
        <v>186</v>
      </c>
      <c r="H198" s="25">
        <f t="shared" si="75"/>
        <v>0.16666666666666666</v>
      </c>
      <c r="I198" s="26">
        <f t="shared" si="76"/>
        <v>0</v>
      </c>
      <c r="J198" s="27" t="str">
        <f>MID('ATXN3 e9 - 2ry Str + Mask'!$A$2,E198,F198)</f>
        <v>......</v>
      </c>
      <c r="K198" s="26">
        <f t="shared" si="77"/>
        <v>1</v>
      </c>
      <c r="L198" s="27" t="str">
        <f>MID('ATXN3 e9 - 2ry Str + Mask'!$D$2,E198,F198)</f>
        <v>.....(</v>
      </c>
      <c r="M198" s="26">
        <f t="shared" si="78"/>
        <v>0.83333333333333337</v>
      </c>
      <c r="N198" s="28">
        <f t="shared" si="79"/>
        <v>-0.16666666666666663</v>
      </c>
      <c r="O198" s="29" t="str">
        <f t="shared" si="80"/>
        <v>EIE</v>
      </c>
      <c r="P198" s="29" t="str">
        <f t="shared" si="81"/>
        <v>ESE</v>
      </c>
      <c r="Q198" s="28">
        <f t="shared" si="82"/>
        <v>-0.16666666666666663</v>
      </c>
      <c r="R198" s="30">
        <f t="shared" si="83"/>
        <v>0</v>
      </c>
    </row>
    <row r="199" spans="1:18" ht="44" customHeight="1" x14ac:dyDescent="0.15">
      <c r="A199" s="20" t="s">
        <v>54</v>
      </c>
      <c r="B199" s="20" t="s">
        <v>1203</v>
      </c>
      <c r="C199" s="20" t="s">
        <v>26</v>
      </c>
      <c r="D199" s="21" t="s">
        <v>373</v>
      </c>
      <c r="E199" s="22">
        <f t="shared" si="72"/>
        <v>180</v>
      </c>
      <c r="F199" s="23">
        <f t="shared" si="73"/>
        <v>7</v>
      </c>
      <c r="G199" s="24">
        <f t="shared" si="74"/>
        <v>187</v>
      </c>
      <c r="H199" s="25">
        <f t="shared" si="75"/>
        <v>0.14285714285714285</v>
      </c>
      <c r="I199" s="26">
        <f t="shared" si="76"/>
        <v>0</v>
      </c>
      <c r="J199" s="27" t="str">
        <f>MID('ATXN3 e9 - 2ry Str + Mask'!$A$2,E199,F199)</f>
        <v>......(</v>
      </c>
      <c r="K199" s="26">
        <f t="shared" si="77"/>
        <v>0.8571428571428571</v>
      </c>
      <c r="L199" s="27" t="str">
        <f>MID('ATXN3 e9 - 2ry Str + Mask'!$D$2,E199,F199)</f>
        <v>.....((</v>
      </c>
      <c r="M199" s="26">
        <f t="shared" si="78"/>
        <v>0.7142857142857143</v>
      </c>
      <c r="N199" s="28">
        <f t="shared" si="79"/>
        <v>-0.14285714285714279</v>
      </c>
      <c r="O199" s="29" t="str">
        <f t="shared" si="80"/>
        <v>ESE_SRp40</v>
      </c>
      <c r="P199" s="29" t="str">
        <f t="shared" si="81"/>
        <v>ESE</v>
      </c>
      <c r="Q199" s="28">
        <f t="shared" si="82"/>
        <v>-0.14285714285714279</v>
      </c>
      <c r="R199" s="30">
        <f t="shared" si="83"/>
        <v>0</v>
      </c>
    </row>
    <row r="200" spans="1:18" ht="32" customHeight="1" x14ac:dyDescent="0.15">
      <c r="A200" s="20" t="s">
        <v>196</v>
      </c>
      <c r="B200" s="20" t="s">
        <v>1204</v>
      </c>
      <c r="C200" s="20" t="s">
        <v>37</v>
      </c>
      <c r="D200" s="21" t="s">
        <v>378</v>
      </c>
      <c r="E200" s="22">
        <f t="shared" si="72"/>
        <v>181</v>
      </c>
      <c r="F200" s="23">
        <f t="shared" si="73"/>
        <v>6</v>
      </c>
      <c r="G200" s="24">
        <f t="shared" si="74"/>
        <v>187</v>
      </c>
      <c r="H200" s="25">
        <f t="shared" si="75"/>
        <v>0.16666666666666666</v>
      </c>
      <c r="I200" s="26">
        <f t="shared" si="76"/>
        <v>0</v>
      </c>
      <c r="J200" s="27" t="str">
        <f>MID('ATXN3 e9 - 2ry Str + Mask'!$A$2,E200,F200)</f>
        <v>.....(</v>
      </c>
      <c r="K200" s="26">
        <f t="shared" si="77"/>
        <v>0.83333333333333337</v>
      </c>
      <c r="L200" s="27" t="str">
        <f>MID('ATXN3 e9 - 2ry Str + Mask'!$D$2,E200,F200)</f>
        <v>....((</v>
      </c>
      <c r="M200" s="26">
        <f t="shared" si="78"/>
        <v>0.66666666666666663</v>
      </c>
      <c r="N200" s="28">
        <f t="shared" si="79"/>
        <v>-0.16666666666666674</v>
      </c>
      <c r="O200" s="29" t="str">
        <f t="shared" si="80"/>
        <v>RESCUE ESE</v>
      </c>
      <c r="P200" s="29" t="str">
        <f t="shared" si="81"/>
        <v>ESE</v>
      </c>
      <c r="Q200" s="28">
        <f t="shared" si="82"/>
        <v>-0.16666666666666674</v>
      </c>
      <c r="R200" s="30">
        <f t="shared" si="83"/>
        <v>0</v>
      </c>
    </row>
    <row r="201" spans="1:18" ht="32" customHeight="1" x14ac:dyDescent="0.15">
      <c r="A201" s="20" t="s">
        <v>35</v>
      </c>
      <c r="B201" s="20" t="s">
        <v>1204</v>
      </c>
      <c r="C201" s="20" t="s">
        <v>37</v>
      </c>
      <c r="D201" s="21" t="s">
        <v>378</v>
      </c>
      <c r="E201" s="22">
        <f t="shared" si="72"/>
        <v>181</v>
      </c>
      <c r="F201" s="23">
        <f t="shared" si="73"/>
        <v>6</v>
      </c>
      <c r="G201" s="24">
        <f t="shared" si="74"/>
        <v>187</v>
      </c>
      <c r="H201" s="25">
        <f t="shared" si="75"/>
        <v>0.16666666666666666</v>
      </c>
      <c r="I201" s="26">
        <f t="shared" si="76"/>
        <v>0</v>
      </c>
      <c r="J201" s="27" t="str">
        <f>MID('ATXN3 e9 - 2ry Str + Mask'!$A$2,E201,F201)</f>
        <v>.....(</v>
      </c>
      <c r="K201" s="26">
        <f t="shared" si="77"/>
        <v>0.83333333333333337</v>
      </c>
      <c r="L201" s="27" t="str">
        <f>MID('ATXN3 e9 - 2ry Str + Mask'!$D$2,E201,F201)</f>
        <v>....((</v>
      </c>
      <c r="M201" s="26">
        <f t="shared" si="78"/>
        <v>0.66666666666666663</v>
      </c>
      <c r="N201" s="28">
        <f t="shared" si="79"/>
        <v>-0.16666666666666674</v>
      </c>
      <c r="O201" s="29" t="str">
        <f t="shared" si="80"/>
        <v>EIE</v>
      </c>
      <c r="P201" s="29" t="str">
        <f t="shared" si="81"/>
        <v>ESE</v>
      </c>
      <c r="Q201" s="28">
        <f t="shared" si="82"/>
        <v>-0.16666666666666674</v>
      </c>
      <c r="R201" s="30">
        <f t="shared" si="83"/>
        <v>0</v>
      </c>
    </row>
  </sheetData>
  <pageMargins left="1" right="1" top="1" bottom="1" header="0.25" footer="0.25"/>
  <pageSetup orientation="portrait"/>
  <headerFooter>
    <oddFooter>&amp;C&amp;"Helvetica Neue,Regular"&amp;12&amp;K000000&amp;P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Sheet1</vt:lpstr>
      <vt:lpstr>COL7A1 e15 - 2ry Str + Mask</vt:lpstr>
      <vt:lpstr>COL7A1 e15 - HSF3.0</vt:lpstr>
      <vt:lpstr>COL7A1 e15 - Analysis</vt:lpstr>
      <vt:lpstr>SRSF2 e2 - 2ry Str + Mask</vt:lpstr>
      <vt:lpstr>SRSF2 e2 - HSF3.0</vt:lpstr>
      <vt:lpstr>SRSF2 e2 - Analysis</vt:lpstr>
      <vt:lpstr>ATXN3 e9 - 2ry Str + Mask</vt:lpstr>
      <vt:lpstr>ATXN3 e9 - HSF3.0</vt:lpstr>
      <vt:lpstr>ATXN3 e9 - Analysis</vt:lpstr>
      <vt:lpstr>HTT e12 - 2ry Str + Mask </vt:lpstr>
      <vt:lpstr>HTT e12 - HSF3.0</vt:lpstr>
      <vt:lpstr>HTT e12 - Analysis</vt:lpstr>
      <vt:lpstr>LMNA e11 - 2ry Str + Mask</vt:lpstr>
      <vt:lpstr>LMNA e11 - HSF3.0</vt:lpstr>
      <vt:lpstr>LMNA e11 - Analysis</vt:lpstr>
      <vt:lpstr>USH2A e13 (A) - 2ry Str + Mask </vt:lpstr>
      <vt:lpstr>USH2A e13 (A) - HSF3.0</vt:lpstr>
      <vt:lpstr>USH2A e13 (A) - Analysis</vt:lpstr>
      <vt:lpstr>USH2A e13 (B) - 2ry Str + Mask</vt:lpstr>
      <vt:lpstr>USH2A e13 (B) - HSF3.0</vt:lpstr>
      <vt:lpstr>USH2A e13 (B) - Analysis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Kristin West</cp:lastModifiedBy>
  <cp:revision/>
  <dcterms:created xsi:type="dcterms:W3CDTF">2020-12-10T02:37:38Z</dcterms:created>
  <dcterms:modified xsi:type="dcterms:W3CDTF">2021-01-12T05:07:01Z</dcterms:modified>
  <cp:category/>
  <cp:contentStatus/>
</cp:coreProperties>
</file>